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DieseArbeitsmappe" autoCompressPictures="0"/>
  <mc:AlternateContent xmlns:mc="http://schemas.openxmlformats.org/markup-compatibility/2006">
    <mc:Choice Requires="x15">
      <x15ac:absPath xmlns:x15ac="http://schemas.microsoft.com/office/spreadsheetml/2010/11/ac" url="H:\Shashank\Nishant Vats Design\G_CaseMgt_18 recreate xls tool in CMS\"/>
    </mc:Choice>
  </mc:AlternateContent>
  <bookViews>
    <workbookView xWindow="0" yWindow="0" windowWidth="33600" windowHeight="20475" tabRatio="704" activeTab="2"/>
  </bookViews>
  <sheets>
    <sheet name="Tous les cas" sheetId="7" r:id="rId1"/>
    <sheet name="itinéraire patient" sheetId="4" r:id="rId2"/>
    <sheet name="base" sheetId="1" r:id="rId3"/>
    <sheet name="ref_chop_2013" sheetId="15" r:id="rId4"/>
    <sheet name="lits occup graphique" sheetId="10" state="hidden" r:id="rId5"/>
    <sheet name="lits occup calculs" sheetId="13" state="hidden" r:id="rId6"/>
    <sheet name="lits saisie" sheetId="11" state="hidden" r:id="rId7"/>
    <sheet name="ref_drg_2013" sheetId="14" r:id="rId8"/>
    <sheet name="NEUER_FALL" sheetId="9" state="hidden" r:id="rId9"/>
    <sheet name="Feuil1" sheetId="16" r:id="rId10"/>
  </sheets>
  <externalReferences>
    <externalReference r:id="rId11"/>
  </externalReferences>
  <definedNames>
    <definedName name="_xlnm._FilterDatabase" localSheetId="7" hidden="1">ref_drg_2013!$A$7:$M$7</definedName>
    <definedName name="_xlnm._FilterDatabase" localSheetId="0">'Tous les cas'!$A$2:$J$203</definedName>
    <definedName name="chop_1">'itinéraire patient'!$B$40</definedName>
    <definedName name="chop_1_date_codeur">'itinéraire patient'!$N$40</definedName>
    <definedName name="chop_1_date_IPM">'itinéraire patient'!$K$40</definedName>
    <definedName name="chop_1_texte">'itinéraire patient'!$F$40</definedName>
    <definedName name="chop_2">'itinéraire patient'!$B$41</definedName>
    <definedName name="chop_2_date_codeur">'itinéraire patient'!$N$41</definedName>
    <definedName name="chop_2_date_ipm">'itinéraire patient'!$K$41</definedName>
    <definedName name="chop_2_texte">'itinéraire patient'!$F$41</definedName>
    <definedName name="chop_3">'itinéraire patient'!$B$42</definedName>
    <definedName name="chop_3_date_codeur">'itinéraire patient'!$N$42</definedName>
    <definedName name="chop_3_date_IPM">'itinéraire patient'!$K$42</definedName>
    <definedName name="chop_3_texte">'itinéraire patient'!$F$42</definedName>
    <definedName name="chop_4">'itinéraire patient'!$B$43</definedName>
    <definedName name="chop_4_date_codeur">'itinéraire patient'!$N$43</definedName>
    <definedName name="chop_4_date_IPM">'itinéraire patient'!$K$43</definedName>
    <definedName name="chop_4_texte">'itinéraire patient'!$F$43</definedName>
    <definedName name="chop_5">'itinéraire patient'!$B$44</definedName>
    <definedName name="chop_5_date_codeur">'itinéraire patient'!$N$44</definedName>
    <definedName name="chop_5_date_ipm">'itinéraire patient'!$K$44</definedName>
    <definedName name="chop_5_texte">'itinéraire patient'!$F$44</definedName>
    <definedName name="chop_6">'itinéraire patient'!$B$45</definedName>
    <definedName name="chop_6_date_codeur">'itinéraire patient'!$N$45</definedName>
    <definedName name="chop_6_date_ipm">'itinéraire patient'!$K$45</definedName>
    <definedName name="chop_6_texte">'itinéraire patient'!$F$45</definedName>
    <definedName name="chop_7">'itinéraire patient'!$B$46</definedName>
    <definedName name="chop_7_date_codeur">'itinéraire patient'!$N$46</definedName>
    <definedName name="chop_7_date_ipm">'itinéraire patient'!$K$46</definedName>
    <definedName name="chop_7_texte">'itinéraire patient'!$F$46</definedName>
    <definedName name="chop_8">'itinéraire patient'!$B$47</definedName>
    <definedName name="chop_8_date_codeur">'itinéraire patient'!$N$47</definedName>
    <definedName name="chop_8_date_ipm">'itinéraire patient'!$K$47</definedName>
    <definedName name="chop_8_texte">'itinéraire patient'!$F$47</definedName>
    <definedName name="cim_1">'itinéraire patient'!$B$34</definedName>
    <definedName name="cim_1_date_codeur">'itinéraire patient'!$N$34</definedName>
    <definedName name="cim_1_date_IPM">'itinéraire patient'!$K$34</definedName>
    <definedName name="cim_1_texte">'itinéraire patient'!$F$34</definedName>
    <definedName name="cim_2">'itinéraire patient'!$B$35</definedName>
    <definedName name="cim_2_date_codeur">'itinéraire patient'!$N$35</definedName>
    <definedName name="cim_2_date_IPM">'itinéraire patient'!$K$35</definedName>
    <definedName name="cim_2_texte">'itinéraire patient'!$F$35</definedName>
    <definedName name="cim_3">'itinéraire patient'!$B$36</definedName>
    <definedName name="cim_3_date_codeur">'itinéraire patient'!$N$36</definedName>
    <definedName name="cim_3_date_IPM">'itinéraire patient'!$K$36</definedName>
    <definedName name="cim_3_texte">'itinéraire patient'!$F$36</definedName>
    <definedName name="cim_4">'itinéraire patient'!$B$37</definedName>
    <definedName name="cim_4_date_codeur">'itinéraire patient'!$N$37</definedName>
    <definedName name="cim_4_date_IPM">'itinéraire patient'!$K$37</definedName>
    <definedName name="cim_4_texte">'itinéraire patient'!$F$37</definedName>
    <definedName name="cim_5">'itinéraire patient'!$B$38</definedName>
    <definedName name="cim_5_date_codeur">'itinéraire patient'!$N$38</definedName>
    <definedName name="cim_5_date_IPM">'itinéraire patient'!$K$38</definedName>
    <definedName name="cim_5_texte">'itinéraire patient'!$F$38</definedName>
    <definedName name="cim_6">'itinéraire patient'!$B$39</definedName>
    <definedName name="cim_6_date_codeur">'itinéraire patient'!$N$39</definedName>
    <definedName name="cim_6_date_IPM">'itinéraire patient'!$K$39</definedName>
    <definedName name="cim_6_texte">'itinéraire patient'!$F$39</definedName>
    <definedName name="date_entree">'itinéraire patient'!$F$8</definedName>
    <definedName name="date_operatoire">'itinéraire patient'!$H$8</definedName>
    <definedName name="date_sortie_prevue">'itinéraire patient'!$F$10</definedName>
    <definedName name="date_sortie_reelle">'itinéraire patient'!$C$53</definedName>
    <definedName name="drg_actuel">'itinéraire patient'!$K$10</definedName>
    <definedName name="drg_entree">'itinéraire patient'!$K$6</definedName>
    <definedName name="drg_sortie">'itinéraire patient'!$G$53</definedName>
    <definedName name="fin_codage">'itinéraire patient'!$N$53</definedName>
    <definedName name="heure_entree">'itinéraire patient'!$H$16</definedName>
    <definedName name="heure_sortie">'itinéraire patient'!$C$54</definedName>
    <definedName name="indication_opera">'itinéraire patient'!$F$6</definedName>
    <definedName name="liste">[1]DRGListe!$1:$1048576</definedName>
    <definedName name="med_chef">'itinéraire patient'!$M$14</definedName>
    <definedName name="pat_adresse">'itinéraire patient'!$F$14</definedName>
    <definedName name="pat_electif">'itinéraire patient'!$C$16</definedName>
    <definedName name="pat_electif_sds">'itinéraire patient'!$C$17</definedName>
    <definedName name="pat_id">'itinéraire patient'!$B$6</definedName>
    <definedName name="pat_id_new">NEUER_FALL!$F$13</definedName>
    <definedName name="pat_lit">'itinéraire patient'!$F$12</definedName>
    <definedName name="pat_naissance">'itinéraire patient'!$B$12</definedName>
    <definedName name="pat_nom">'itinéraire patient'!$B$8</definedName>
    <definedName name="pat_nom_new">NEUER_FALL!$F$15</definedName>
    <definedName name="pat_prenom">'itinéraire patient'!$B$10</definedName>
    <definedName name="pat_prenom_new">NEUER_FALL!$F$16</definedName>
    <definedName name="pat_provenance">'itinéraire patient'!$B$14</definedName>
    <definedName name="pat_transfert_de">'itinéraire patient'!$F$19</definedName>
    <definedName name="pat_transfert_interne">'itinéraire patient'!$C$19</definedName>
    <definedName name="pat_urgence">'itinéraire patient'!$C$18</definedName>
    <definedName name="_xlnm.Print_Area" localSheetId="1">'itinéraire patient'!$A$2:$AA$55</definedName>
    <definedName name="_xlnm.Print_Area" localSheetId="7">ref_drg_2013!$A$1:$L$1009</definedName>
    <definedName name="_xlnm.Print_Titles" localSheetId="7">ref_drg_2013!$1:$7</definedName>
    <definedName name="rem_1_date">'itinéraire patient'!$T$34</definedName>
    <definedName name="rem_1_texte">'itinéraire patient'!$V$34</definedName>
    <definedName name="rem_10_date">'itinéraire patient'!$T$43</definedName>
    <definedName name="rem_10_texte">'itinéraire patient'!$V$43</definedName>
    <definedName name="rem_11_date">'itinéraire patient'!$T$44</definedName>
    <definedName name="rem_11_texte">'itinéraire patient'!$V$44</definedName>
    <definedName name="rem_12_date">'itinéraire patient'!$T$45</definedName>
    <definedName name="rem_12_texte">'itinéraire patient'!$V$45</definedName>
    <definedName name="rem_13_date">'itinéraire patient'!$T$46</definedName>
    <definedName name="rem_13_texte">'itinéraire patient'!$V$46</definedName>
    <definedName name="rem_14_date">'itinéraire patient'!$T$47</definedName>
    <definedName name="rem_14_texte">'itinéraire patient'!$V$47</definedName>
    <definedName name="rem_2_date">'itinéraire patient'!$T$35</definedName>
    <definedName name="rem_2_texte">'itinéraire patient'!$V$35</definedName>
    <definedName name="rem_3_date">'itinéraire patient'!$T$36</definedName>
    <definedName name="rem_3_texte">'itinéraire patient'!$V$36</definedName>
    <definedName name="rem_4_date">'itinéraire patient'!$T$37</definedName>
    <definedName name="rem_4_texte">'itinéraire patient'!$V$37</definedName>
    <definedName name="rem_5_date">'itinéraire patient'!$T$38</definedName>
    <definedName name="rem_5_texte">'itinéraire patient'!$V$38</definedName>
    <definedName name="rem_6_date">'itinéraire patient'!$T$39</definedName>
    <definedName name="rem_6_texte">'itinéraire patient'!$V$39</definedName>
    <definedName name="rem_7_date">'itinéraire patient'!$T$40</definedName>
    <definedName name="rem_7_texte">'itinéraire patient'!$V$40</definedName>
    <definedName name="rem_8_date">'itinéraire patient'!$T$41</definedName>
    <definedName name="rem_8_texte">'itinéraire patient'!$V$41</definedName>
    <definedName name="rem_9_date">'itinéraire patient'!$T$42</definedName>
    <definedName name="rem_9_texte">'itinéraire patient'!$V$42</definedName>
    <definedName name="sort_range_st">base!$FB$4:INDEX(base!$FB$4:$FB$198,MATCH(REPT("z",255),base!$FB$4:$FB$198,1))</definedName>
    <definedName name="sort_range_st2">base!$FF$4:INDEX(base!$FF$4:$FF$198,MATCH(REPT("z",255),base!$FF$4:$FF$198,1))</definedName>
    <definedName name="ttt_de_suite_demande_des_le">'itinéraire patient'!$M$18</definedName>
    <definedName name="ttt_suite_demande_a">'itinéraire patient'!$M$17</definedName>
    <definedName name="ttt_suite_demande_le">'itinéraire patient'!$M$16</definedName>
  </definedNames>
  <calcPr calcId="152511" calcMode="manual" concurrentCalc="0"/>
  <extLst>
    <ext xmlns:mx="http://schemas.microsoft.com/office/mac/excel/2008/main" uri="{7523E5D3-25F3-A5E0-1632-64F254C22452}">
      <mx:ArchID Flags="2"/>
    </ext>
  </extLst>
</workbook>
</file>

<file path=xl/calcChain.xml><?xml version="1.0" encoding="utf-8"?>
<calcChain xmlns="http://schemas.openxmlformats.org/spreadsheetml/2006/main">
  <c r="FA198" i="1" l="1"/>
  <c r="FA197" i="1"/>
  <c r="FA196" i="1"/>
  <c r="FA195" i="1"/>
  <c r="FA194" i="1"/>
  <c r="FA193" i="1"/>
  <c r="FA192" i="1"/>
  <c r="FA191" i="1"/>
  <c r="FA190" i="1"/>
  <c r="FA189" i="1"/>
  <c r="FA188" i="1"/>
  <c r="FA187" i="1"/>
  <c r="FA186" i="1"/>
  <c r="FA185" i="1"/>
  <c r="FA184" i="1"/>
  <c r="FA183" i="1"/>
  <c r="FA182" i="1"/>
  <c r="FA181" i="1"/>
  <c r="FA180" i="1"/>
  <c r="FA179" i="1"/>
  <c r="FA178" i="1"/>
  <c r="FA177" i="1"/>
  <c r="FA176" i="1"/>
  <c r="FA175" i="1"/>
  <c r="FA174" i="1"/>
  <c r="FA173" i="1"/>
  <c r="FA172" i="1"/>
  <c r="FA171" i="1"/>
  <c r="FA170" i="1"/>
  <c r="FA169" i="1"/>
  <c r="FA168" i="1"/>
  <c r="FA167" i="1"/>
  <c r="FA166" i="1"/>
  <c r="FA165" i="1"/>
  <c r="FA164" i="1"/>
  <c r="FA163" i="1"/>
  <c r="FA162" i="1"/>
  <c r="FA161" i="1"/>
  <c r="FA160" i="1"/>
  <c r="FA159" i="1"/>
  <c r="FA158" i="1"/>
  <c r="FA157" i="1"/>
  <c r="FA156" i="1"/>
  <c r="FA155" i="1"/>
  <c r="FA154" i="1"/>
  <c r="FA153" i="1"/>
  <c r="FA152" i="1"/>
  <c r="FA151" i="1"/>
  <c r="FA150" i="1"/>
  <c r="FA149" i="1"/>
  <c r="FA148" i="1"/>
  <c r="FA147" i="1"/>
  <c r="FA146" i="1"/>
  <c r="FA145" i="1"/>
  <c r="FA144" i="1"/>
  <c r="FA143" i="1"/>
  <c r="FA142" i="1"/>
  <c r="FA141" i="1"/>
  <c r="FA140" i="1"/>
  <c r="FA139" i="1"/>
  <c r="FA138" i="1"/>
  <c r="FA137" i="1"/>
  <c r="FA136" i="1"/>
  <c r="FA135" i="1"/>
  <c r="FA134" i="1"/>
  <c r="FA133" i="1"/>
  <c r="FA132" i="1"/>
  <c r="FA131" i="1"/>
  <c r="FA130" i="1"/>
  <c r="FA129" i="1"/>
  <c r="FA128" i="1"/>
  <c r="FA127" i="1"/>
  <c r="FA126" i="1"/>
  <c r="FA125" i="1"/>
  <c r="FA124" i="1"/>
  <c r="FA123" i="1"/>
  <c r="FA122" i="1"/>
  <c r="FA121" i="1"/>
  <c r="FA120" i="1"/>
  <c r="FA119" i="1"/>
  <c r="FA118" i="1"/>
  <c r="FA117" i="1"/>
  <c r="FA116" i="1"/>
  <c r="FA115" i="1"/>
  <c r="FA114" i="1"/>
  <c r="FA113" i="1"/>
  <c r="FA112" i="1"/>
  <c r="FA111" i="1"/>
  <c r="FA110" i="1"/>
  <c r="FA109" i="1"/>
  <c r="FA108" i="1"/>
  <c r="FA107" i="1"/>
  <c r="FA106" i="1"/>
  <c r="FA105" i="1"/>
  <c r="FA104" i="1"/>
  <c r="FA103" i="1"/>
  <c r="FA102" i="1"/>
  <c r="FA101" i="1"/>
  <c r="FA100" i="1"/>
  <c r="FA99" i="1"/>
  <c r="FA98" i="1"/>
  <c r="FA97" i="1"/>
  <c r="FA96" i="1"/>
  <c r="FA95" i="1"/>
  <c r="FA94" i="1"/>
  <c r="FA93" i="1"/>
  <c r="FA92" i="1"/>
  <c r="FA91" i="1"/>
  <c r="FA90" i="1"/>
  <c r="FA89" i="1"/>
  <c r="FA88" i="1"/>
  <c r="FA87" i="1"/>
  <c r="FA86" i="1"/>
  <c r="FA85" i="1"/>
  <c r="FA84" i="1"/>
  <c r="FA83" i="1"/>
  <c r="FA82" i="1"/>
  <c r="FA81" i="1"/>
  <c r="FA80" i="1"/>
  <c r="FA79" i="1"/>
  <c r="FA78" i="1"/>
  <c r="FA77" i="1"/>
  <c r="FA76" i="1"/>
  <c r="FA75" i="1"/>
  <c r="FA74" i="1"/>
  <c r="FA73" i="1"/>
  <c r="FA72" i="1"/>
  <c r="FA71" i="1"/>
  <c r="FA70" i="1"/>
  <c r="FA69" i="1"/>
  <c r="FA68" i="1"/>
  <c r="FA67" i="1"/>
  <c r="FA66" i="1"/>
  <c r="FA65" i="1"/>
  <c r="FA64" i="1"/>
  <c r="FA63" i="1"/>
  <c r="FA62" i="1"/>
  <c r="FA61" i="1"/>
  <c r="FA60" i="1"/>
  <c r="FA59" i="1"/>
  <c r="FA58" i="1"/>
  <c r="FA57" i="1"/>
  <c r="FA56" i="1"/>
  <c r="FA55" i="1"/>
  <c r="FA54" i="1"/>
  <c r="FA53" i="1"/>
  <c r="FA52" i="1"/>
  <c r="FA51" i="1"/>
  <c r="FA50" i="1"/>
  <c r="FA49" i="1"/>
  <c r="FA48" i="1"/>
  <c r="FA47" i="1"/>
  <c r="FA46" i="1"/>
  <c r="FA45" i="1"/>
  <c r="FA44" i="1"/>
  <c r="FA43" i="1"/>
  <c r="FA42" i="1"/>
  <c r="FA41" i="1"/>
  <c r="FA40" i="1"/>
  <c r="FA39" i="1"/>
  <c r="FA38" i="1"/>
  <c r="FA37" i="1"/>
  <c r="FA36" i="1"/>
  <c r="FA35" i="1"/>
  <c r="FA34" i="1"/>
  <c r="FA33" i="1"/>
  <c r="FA32" i="1"/>
  <c r="FA31" i="1"/>
  <c r="FA30" i="1"/>
  <c r="FA29" i="1"/>
  <c r="FA28" i="1"/>
  <c r="FA27" i="1"/>
  <c r="FA26" i="1"/>
  <c r="FA25" i="1"/>
  <c r="FA24" i="1"/>
  <c r="FA23" i="1"/>
  <c r="FA22" i="1"/>
  <c r="FA21" i="1"/>
  <c r="FA20" i="1"/>
  <c r="FA19" i="1"/>
  <c r="FA18" i="1"/>
  <c r="FA17" i="1"/>
  <c r="FA16" i="1"/>
  <c r="FA15" i="1"/>
  <c r="FA14" i="1"/>
  <c r="FA13" i="1"/>
  <c r="FA12" i="1"/>
  <c r="FA11" i="1"/>
  <c r="FA10" i="1"/>
  <c r="FA9" i="1"/>
  <c r="FA8" i="1"/>
  <c r="FA7" i="1"/>
  <c r="FA6" i="1"/>
  <c r="FA5" i="1"/>
  <c r="FA4" i="1"/>
  <c r="D47" i="4"/>
  <c r="D46" i="4"/>
  <c r="D45" i="4"/>
  <c r="D44" i="4"/>
  <c r="EY198" i="1"/>
  <c r="EY197" i="1"/>
  <c r="EY196" i="1"/>
  <c r="EY195" i="1"/>
  <c r="EY194" i="1"/>
  <c r="EY193" i="1"/>
  <c r="EY192" i="1"/>
  <c r="EY191" i="1"/>
  <c r="EY190" i="1"/>
  <c r="EY189" i="1"/>
  <c r="EY188" i="1"/>
  <c r="EY187" i="1"/>
  <c r="EY186" i="1"/>
  <c r="EY185" i="1"/>
  <c r="EY184" i="1"/>
  <c r="EY183" i="1"/>
  <c r="EY182" i="1"/>
  <c r="EY181" i="1"/>
  <c r="EY180" i="1"/>
  <c r="EY179" i="1"/>
  <c r="EY178" i="1"/>
  <c r="EY177" i="1"/>
  <c r="EY176" i="1"/>
  <c r="EY175" i="1"/>
  <c r="EY174" i="1"/>
  <c r="EY173" i="1"/>
  <c r="EY172" i="1"/>
  <c r="EY171" i="1"/>
  <c r="EY170" i="1"/>
  <c r="EY169" i="1"/>
  <c r="EY168" i="1"/>
  <c r="EY167" i="1"/>
  <c r="EY166" i="1"/>
  <c r="EY165" i="1"/>
  <c r="EY164" i="1"/>
  <c r="EY163" i="1"/>
  <c r="EY162" i="1"/>
  <c r="EY161" i="1"/>
  <c r="EY160" i="1"/>
  <c r="EY159" i="1"/>
  <c r="EY158" i="1"/>
  <c r="EY157" i="1"/>
  <c r="EY156" i="1"/>
  <c r="EY155" i="1"/>
  <c r="EY154" i="1"/>
  <c r="EY153" i="1"/>
  <c r="EY152" i="1"/>
  <c r="EY151" i="1"/>
  <c r="EY150" i="1"/>
  <c r="EY149" i="1"/>
  <c r="EY148" i="1"/>
  <c r="EY147" i="1"/>
  <c r="EY146" i="1"/>
  <c r="EY145" i="1"/>
  <c r="EY144" i="1"/>
  <c r="EY143" i="1"/>
  <c r="EY142" i="1"/>
  <c r="EY141" i="1"/>
  <c r="EY140" i="1"/>
  <c r="EY139" i="1"/>
  <c r="EY138" i="1"/>
  <c r="EY137" i="1"/>
  <c r="EY136" i="1"/>
  <c r="EY135" i="1"/>
  <c r="EY134" i="1"/>
  <c r="EY133" i="1"/>
  <c r="EY132" i="1"/>
  <c r="EY131" i="1"/>
  <c r="EY130" i="1"/>
  <c r="EY129" i="1"/>
  <c r="EY128" i="1"/>
  <c r="EY127" i="1"/>
  <c r="EY126" i="1"/>
  <c r="EY125" i="1"/>
  <c r="EY124" i="1"/>
  <c r="EY123" i="1"/>
  <c r="EY122" i="1"/>
  <c r="EY121" i="1"/>
  <c r="EY120" i="1"/>
  <c r="EY119" i="1"/>
  <c r="EY118" i="1"/>
  <c r="EY117" i="1"/>
  <c r="EY116" i="1"/>
  <c r="EY115" i="1"/>
  <c r="EY114" i="1"/>
  <c r="EY113" i="1"/>
  <c r="EY112" i="1"/>
  <c r="EY111" i="1"/>
  <c r="EY110" i="1"/>
  <c r="EY109" i="1"/>
  <c r="EY108" i="1"/>
  <c r="EY107" i="1"/>
  <c r="EY106" i="1"/>
  <c r="EY105" i="1"/>
  <c r="EY104" i="1"/>
  <c r="EY103" i="1"/>
  <c r="EY102" i="1"/>
  <c r="EY101" i="1"/>
  <c r="EY100" i="1"/>
  <c r="EY99" i="1"/>
  <c r="EY98" i="1"/>
  <c r="EY97" i="1"/>
  <c r="EY96" i="1"/>
  <c r="EY95" i="1"/>
  <c r="EY94" i="1"/>
  <c r="EY93" i="1"/>
  <c r="EY92" i="1"/>
  <c r="EY91" i="1"/>
  <c r="EY90" i="1"/>
  <c r="EY89" i="1"/>
  <c r="EY88" i="1"/>
  <c r="EY87" i="1"/>
  <c r="EY86" i="1"/>
  <c r="EY85" i="1"/>
  <c r="EY84" i="1"/>
  <c r="EY83" i="1"/>
  <c r="EY82" i="1"/>
  <c r="EY81" i="1"/>
  <c r="EY80" i="1"/>
  <c r="EY79" i="1"/>
  <c r="EY78" i="1"/>
  <c r="EY77" i="1"/>
  <c r="EY76" i="1"/>
  <c r="EY75" i="1"/>
  <c r="EY74" i="1"/>
  <c r="EY73" i="1"/>
  <c r="EY72" i="1"/>
  <c r="EY71" i="1"/>
  <c r="EY70" i="1"/>
  <c r="EY69" i="1"/>
  <c r="EY68" i="1"/>
  <c r="EY67" i="1"/>
  <c r="EY66" i="1"/>
  <c r="EY65" i="1"/>
  <c r="EY64" i="1"/>
  <c r="EY63" i="1"/>
  <c r="EY62" i="1"/>
  <c r="EY61" i="1"/>
  <c r="EY60" i="1"/>
  <c r="EY59" i="1"/>
  <c r="EY58" i="1"/>
  <c r="EY57" i="1"/>
  <c r="EY56" i="1"/>
  <c r="EY55" i="1"/>
  <c r="EY54" i="1"/>
  <c r="EY53" i="1"/>
  <c r="EY52" i="1"/>
  <c r="EY51" i="1"/>
  <c r="EY50" i="1"/>
  <c r="EY49" i="1"/>
  <c r="EY48" i="1"/>
  <c r="EY47" i="1"/>
  <c r="EY46" i="1"/>
  <c r="EY45" i="1"/>
  <c r="EY44" i="1"/>
  <c r="EY43" i="1"/>
  <c r="EY42" i="1"/>
  <c r="EY41" i="1"/>
  <c r="EY40" i="1"/>
  <c r="EY39" i="1"/>
  <c r="EY38" i="1"/>
  <c r="EY37" i="1"/>
  <c r="EY36" i="1"/>
  <c r="EY35" i="1"/>
  <c r="EY34" i="1"/>
  <c r="EY33" i="1"/>
  <c r="EY32" i="1"/>
  <c r="EY31" i="1"/>
  <c r="EY30" i="1"/>
  <c r="EY29" i="1"/>
  <c r="EY28" i="1"/>
  <c r="EY27" i="1"/>
  <c r="EY26" i="1"/>
  <c r="EY25" i="1"/>
  <c r="EY24" i="1"/>
  <c r="EY23" i="1"/>
  <c r="EY22" i="1"/>
  <c r="EY21" i="1"/>
  <c r="EY20" i="1"/>
  <c r="EY19" i="1"/>
  <c r="EY18" i="1"/>
  <c r="EY17" i="1"/>
  <c r="EY16" i="1"/>
  <c r="EY15" i="1"/>
  <c r="EY14" i="1"/>
  <c r="EY13" i="1"/>
  <c r="EY12" i="1"/>
  <c r="EY11" i="1"/>
  <c r="EY10" i="1"/>
  <c r="EY9" i="1"/>
  <c r="EY8" i="1"/>
  <c r="EY7" i="1"/>
  <c r="EY6" i="1"/>
  <c r="EY5" i="1"/>
  <c r="EY4" i="1"/>
  <c r="EW2" i="1"/>
  <c r="EZ198" i="1"/>
  <c r="EZ197" i="1"/>
  <c r="EZ196" i="1"/>
  <c r="EZ195" i="1"/>
  <c r="EZ194" i="1"/>
  <c r="EZ193" i="1"/>
  <c r="EZ192" i="1"/>
  <c r="EZ191" i="1"/>
  <c r="EZ190" i="1"/>
  <c r="EZ189" i="1"/>
  <c r="EZ188" i="1"/>
  <c r="EZ187" i="1"/>
  <c r="EZ186" i="1"/>
  <c r="EZ185" i="1"/>
  <c r="EZ184" i="1"/>
  <c r="EZ183" i="1"/>
  <c r="EZ182" i="1"/>
  <c r="EZ181" i="1"/>
  <c r="EZ180" i="1"/>
  <c r="EZ179" i="1"/>
  <c r="EZ178" i="1"/>
  <c r="EZ177" i="1"/>
  <c r="EZ176" i="1"/>
  <c r="EZ175" i="1"/>
  <c r="EZ174" i="1"/>
  <c r="EZ173" i="1"/>
  <c r="EZ172" i="1"/>
  <c r="EZ171" i="1"/>
  <c r="EZ170" i="1"/>
  <c r="EZ169" i="1"/>
  <c r="EZ168" i="1"/>
  <c r="EZ167" i="1"/>
  <c r="EZ166" i="1"/>
  <c r="EZ165" i="1"/>
  <c r="EZ164" i="1"/>
  <c r="EZ163" i="1"/>
  <c r="EZ162" i="1"/>
  <c r="EZ161" i="1"/>
  <c r="EZ160" i="1"/>
  <c r="EZ159" i="1"/>
  <c r="EZ158" i="1"/>
  <c r="EZ157" i="1"/>
  <c r="EZ156" i="1"/>
  <c r="EZ155" i="1"/>
  <c r="EZ154" i="1"/>
  <c r="EZ153" i="1"/>
  <c r="EZ152" i="1"/>
  <c r="EZ151" i="1"/>
  <c r="EZ150" i="1"/>
  <c r="EZ149" i="1"/>
  <c r="EZ148" i="1"/>
  <c r="EZ147" i="1"/>
  <c r="EZ146" i="1"/>
  <c r="EZ145" i="1"/>
  <c r="EZ144" i="1"/>
  <c r="EZ143" i="1"/>
  <c r="EZ142" i="1"/>
  <c r="EZ141" i="1"/>
  <c r="EZ140" i="1"/>
  <c r="EZ139" i="1"/>
  <c r="EZ138" i="1"/>
  <c r="EZ137" i="1"/>
  <c r="EZ136" i="1"/>
  <c r="EZ135" i="1"/>
  <c r="EZ134" i="1"/>
  <c r="EZ133" i="1"/>
  <c r="EZ132" i="1"/>
  <c r="EZ131" i="1"/>
  <c r="EZ130" i="1"/>
  <c r="EZ129" i="1"/>
  <c r="EZ128" i="1"/>
  <c r="EZ127" i="1"/>
  <c r="EZ126" i="1"/>
  <c r="EZ125" i="1"/>
  <c r="EZ124" i="1"/>
  <c r="EZ123" i="1"/>
  <c r="EZ122" i="1"/>
  <c r="EZ121" i="1"/>
  <c r="EZ120" i="1"/>
  <c r="EZ119" i="1"/>
  <c r="EZ118" i="1"/>
  <c r="EZ117" i="1"/>
  <c r="EZ116" i="1"/>
  <c r="EZ115" i="1"/>
  <c r="EZ114" i="1"/>
  <c r="EZ113" i="1"/>
  <c r="EZ112" i="1"/>
  <c r="EZ111" i="1"/>
  <c r="EZ110" i="1"/>
  <c r="EZ109" i="1"/>
  <c r="EZ108" i="1"/>
  <c r="EZ107" i="1"/>
  <c r="EZ106" i="1"/>
  <c r="EZ105" i="1"/>
  <c r="EZ104" i="1"/>
  <c r="EZ103" i="1"/>
  <c r="EZ102" i="1"/>
  <c r="EZ101" i="1"/>
  <c r="EZ100" i="1"/>
  <c r="EZ99" i="1"/>
  <c r="EZ98" i="1"/>
  <c r="EZ97" i="1"/>
  <c r="EZ96" i="1"/>
  <c r="EZ95" i="1"/>
  <c r="EZ94" i="1"/>
  <c r="EZ93" i="1"/>
  <c r="EZ92" i="1"/>
  <c r="EZ91" i="1"/>
  <c r="EZ90" i="1"/>
  <c r="EZ89" i="1"/>
  <c r="EZ88" i="1"/>
  <c r="EZ87" i="1"/>
  <c r="EZ86" i="1"/>
  <c r="EZ85" i="1"/>
  <c r="EZ84" i="1"/>
  <c r="EZ83" i="1"/>
  <c r="EZ82" i="1"/>
  <c r="EZ81" i="1"/>
  <c r="EZ80" i="1"/>
  <c r="EZ79" i="1"/>
  <c r="EZ78" i="1"/>
  <c r="EZ77" i="1"/>
  <c r="EZ76" i="1"/>
  <c r="EZ75" i="1"/>
  <c r="EZ74" i="1"/>
  <c r="EZ73" i="1"/>
  <c r="EZ72" i="1"/>
  <c r="EZ71" i="1"/>
  <c r="EZ70" i="1"/>
  <c r="EZ69" i="1"/>
  <c r="EZ68" i="1"/>
  <c r="EZ67" i="1"/>
  <c r="EZ66" i="1"/>
  <c r="EZ65" i="1"/>
  <c r="EZ64" i="1"/>
  <c r="EZ63" i="1"/>
  <c r="EZ62" i="1"/>
  <c r="EZ61" i="1"/>
  <c r="EZ60" i="1"/>
  <c r="EZ59" i="1"/>
  <c r="EZ58" i="1"/>
  <c r="EZ57" i="1"/>
  <c r="EZ56" i="1"/>
  <c r="EZ55" i="1"/>
  <c r="EZ54" i="1"/>
  <c r="EZ53" i="1"/>
  <c r="EZ52" i="1"/>
  <c r="EZ51" i="1"/>
  <c r="EZ50" i="1"/>
  <c r="EZ49" i="1"/>
  <c r="EZ48" i="1"/>
  <c r="EZ47" i="1"/>
  <c r="EZ46" i="1"/>
  <c r="EZ45" i="1"/>
  <c r="EZ44" i="1"/>
  <c r="EZ43" i="1"/>
  <c r="EZ42" i="1"/>
  <c r="EZ41" i="1"/>
  <c r="EZ40" i="1"/>
  <c r="EZ39" i="1"/>
  <c r="EZ38" i="1"/>
  <c r="EZ37" i="1"/>
  <c r="EZ36" i="1"/>
  <c r="EZ35" i="1"/>
  <c r="EZ34" i="1"/>
  <c r="EZ33" i="1"/>
  <c r="EZ32" i="1"/>
  <c r="EZ31" i="1"/>
  <c r="EZ30" i="1"/>
  <c r="EZ29" i="1"/>
  <c r="EZ28" i="1"/>
  <c r="EZ27" i="1"/>
  <c r="EZ26" i="1"/>
  <c r="EZ25" i="1"/>
  <c r="EZ24" i="1"/>
  <c r="EZ23" i="1"/>
  <c r="EZ22" i="1"/>
  <c r="EZ21" i="1"/>
  <c r="EZ20" i="1"/>
  <c r="EZ19" i="1"/>
  <c r="EZ18" i="1"/>
  <c r="EZ17" i="1"/>
  <c r="EZ16" i="1"/>
  <c r="EZ15" i="1"/>
  <c r="EZ14" i="1"/>
  <c r="EZ13" i="1"/>
  <c r="EZ12" i="1"/>
  <c r="EZ11" i="1"/>
  <c r="EZ10" i="1"/>
  <c r="EZ9" i="1"/>
  <c r="EZ8" i="1"/>
  <c r="EZ7" i="1"/>
  <c r="EZ6" i="1"/>
  <c r="EZ5" i="1"/>
  <c r="EZ4" i="1"/>
  <c r="EV2" i="1"/>
  <c r="N5" i="7"/>
  <c r="N4" i="7"/>
  <c r="A50" i="13"/>
  <c r="C1" i="10"/>
  <c r="D1" i="10"/>
  <c r="E1" i="10"/>
  <c r="F1" i="10"/>
  <c r="G1" i="10"/>
  <c r="H1" i="10"/>
  <c r="I1" i="10"/>
  <c r="J1" i="10"/>
  <c r="K1" i="10"/>
  <c r="L1" i="10"/>
  <c r="M1" i="10"/>
  <c r="N1" i="10"/>
  <c r="O1" i="10"/>
  <c r="P1" i="10"/>
  <c r="Q1" i="10"/>
  <c r="R1" i="10"/>
  <c r="S1" i="10"/>
  <c r="T1" i="10"/>
  <c r="U1" i="10"/>
  <c r="V1" i="10"/>
  <c r="W1" i="10"/>
  <c r="X1" i="10"/>
  <c r="Y1" i="10"/>
  <c r="Z1" i="10"/>
  <c r="AA1" i="10"/>
  <c r="AB1" i="10"/>
  <c r="AC1" i="10"/>
  <c r="AD1" i="10"/>
  <c r="AE1" i="10"/>
  <c r="AF1" i="10"/>
  <c r="AG1" i="10"/>
  <c r="AH1" i="10"/>
  <c r="AI1" i="10"/>
  <c r="AJ1" i="10"/>
  <c r="AK1" i="10"/>
  <c r="AL1" i="10"/>
  <c r="AM1" i="10"/>
  <c r="AN1" i="10"/>
  <c r="AO1" i="10"/>
  <c r="AP1" i="10"/>
  <c r="AQ1" i="10"/>
  <c r="AR1" i="10"/>
  <c r="AS1" i="10"/>
  <c r="AT1" i="10"/>
  <c r="AU1" i="10"/>
  <c r="AV1" i="10"/>
  <c r="AW1" i="10"/>
  <c r="AX1" i="10"/>
  <c r="AY1" i="10"/>
  <c r="AZ1" i="10"/>
  <c r="BA1" i="10"/>
  <c r="BB1" i="10"/>
  <c r="BC1" i="10"/>
  <c r="BD1" i="10"/>
  <c r="BE1" i="10"/>
  <c r="BF1" i="10"/>
  <c r="BG1" i="10"/>
  <c r="BH1" i="10"/>
  <c r="BI1" i="10"/>
  <c r="BJ1" i="10"/>
  <c r="BK1" i="10"/>
  <c r="BL1" i="10"/>
  <c r="BL1" i="13"/>
  <c r="BK1" i="13"/>
  <c r="BJ1" i="13"/>
  <c r="BI1" i="13"/>
  <c r="BH1" i="13"/>
  <c r="BG1" i="13"/>
  <c r="BF1" i="13"/>
  <c r="BE1" i="13"/>
  <c r="BD1" i="13"/>
  <c r="BC1" i="13"/>
  <c r="BB1" i="13"/>
  <c r="BA1" i="13"/>
  <c r="AZ1" i="13"/>
  <c r="AY1" i="13"/>
  <c r="AX1" i="13"/>
  <c r="AW1" i="13"/>
  <c r="AV1" i="13"/>
  <c r="AU1" i="13"/>
  <c r="AT1" i="13"/>
  <c r="AS1" i="13"/>
  <c r="AR1" i="13"/>
  <c r="AQ1" i="13"/>
  <c r="AP1" i="13"/>
  <c r="AO1" i="13"/>
  <c r="AN1" i="13"/>
  <c r="AM1" i="13"/>
  <c r="AL1" i="13"/>
  <c r="AK1" i="13"/>
  <c r="AJ1" i="13"/>
  <c r="AI1" i="13"/>
  <c r="AH1" i="13"/>
  <c r="AG1" i="13"/>
  <c r="AF1" i="13"/>
  <c r="AE1" i="13"/>
  <c r="AD1" i="13"/>
  <c r="AC1" i="13"/>
  <c r="AB1" i="13"/>
  <c r="AA1" i="13"/>
  <c r="Z1" i="13"/>
  <c r="Y1" i="13"/>
  <c r="X1" i="13"/>
  <c r="W1" i="13"/>
  <c r="V1" i="13"/>
  <c r="U1" i="13"/>
  <c r="T1" i="13"/>
  <c r="S1" i="13"/>
  <c r="R1" i="13"/>
  <c r="Q1" i="13"/>
  <c r="P1" i="13"/>
  <c r="O1" i="13"/>
  <c r="N1" i="13"/>
  <c r="M1" i="13"/>
  <c r="L1" i="13"/>
  <c r="K1" i="13"/>
  <c r="J1" i="13"/>
  <c r="I1" i="13"/>
  <c r="H1" i="13"/>
  <c r="G1" i="13"/>
  <c r="F1" i="13"/>
  <c r="E1" i="13"/>
  <c r="D1" i="13"/>
  <c r="C1" i="13"/>
  <c r="B1" i="13"/>
  <c r="D43" i="4"/>
  <c r="D42" i="4"/>
  <c r="D41" i="4"/>
  <c r="D40" i="4"/>
  <c r="O10" i="4"/>
  <c r="K12" i="4"/>
  <c r="M11" i="4"/>
  <c r="Q10" i="4"/>
  <c r="M10" i="4"/>
  <c r="O6" i="4"/>
  <c r="K8" i="4"/>
  <c r="M7" i="4"/>
  <c r="Q6" i="4"/>
  <c r="M6" i="4"/>
  <c r="R3" i="4"/>
  <c r="J3" i="7"/>
  <c r="EW27" i="1"/>
  <c r="FF27" i="1"/>
  <c r="EW136" i="1"/>
  <c r="FF136" i="1"/>
  <c r="EW39" i="1"/>
  <c r="FF39" i="1"/>
  <c r="EW18" i="1"/>
  <c r="FF18" i="1"/>
  <c r="EW7" i="1"/>
  <c r="FB7" i="1"/>
  <c r="EW61" i="1"/>
  <c r="FB61" i="1"/>
  <c r="EW75" i="1"/>
  <c r="FB75" i="1"/>
  <c r="EW100" i="1"/>
  <c r="FF100" i="1"/>
  <c r="EW113" i="1"/>
  <c r="FB113" i="1"/>
  <c r="EW125" i="1"/>
  <c r="FB125" i="1"/>
  <c r="EW6" i="1"/>
  <c r="FF6" i="1"/>
  <c r="EW14" i="1"/>
  <c r="FF14" i="1"/>
  <c r="EW22" i="1"/>
  <c r="FF22" i="1"/>
  <c r="EW30" i="1"/>
  <c r="FF30" i="1"/>
  <c r="EW38" i="1"/>
  <c r="FF38" i="1"/>
  <c r="EW46" i="1"/>
  <c r="FF46" i="1"/>
  <c r="EW50" i="1"/>
  <c r="FF50" i="1"/>
  <c r="EW87" i="1"/>
  <c r="FF87" i="1"/>
  <c r="EW15" i="1"/>
  <c r="FB15" i="1"/>
  <c r="EW26" i="1"/>
  <c r="FF26" i="1"/>
  <c r="EW35" i="1"/>
  <c r="FF35" i="1"/>
  <c r="EW47" i="1"/>
  <c r="FB47" i="1"/>
  <c r="EW56" i="1"/>
  <c r="FB56" i="1"/>
  <c r="EW69" i="1"/>
  <c r="FB69" i="1"/>
  <c r="EW83" i="1"/>
  <c r="FF83" i="1"/>
  <c r="EW95" i="1"/>
  <c r="FB95" i="1"/>
  <c r="EW108" i="1"/>
  <c r="FB108" i="1"/>
  <c r="EW120" i="1"/>
  <c r="FF120" i="1"/>
  <c r="EW11" i="1"/>
  <c r="FB11" i="1"/>
  <c r="EW23" i="1"/>
  <c r="FB23" i="1"/>
  <c r="EW34" i="1"/>
  <c r="FB34" i="1"/>
  <c r="EW43" i="1"/>
  <c r="FB43" i="1"/>
  <c r="EW55" i="1"/>
  <c r="FF55" i="1"/>
  <c r="EW68" i="1"/>
  <c r="FF68" i="1"/>
  <c r="EW81" i="1"/>
  <c r="FF81" i="1"/>
  <c r="EW93" i="1"/>
  <c r="FB93" i="1"/>
  <c r="EW107" i="1"/>
  <c r="FB107" i="1"/>
  <c r="EW119" i="1"/>
  <c r="FB119" i="1"/>
  <c r="EW10" i="1"/>
  <c r="FF10" i="1"/>
  <c r="EW19" i="1"/>
  <c r="FB19" i="1"/>
  <c r="EW31" i="1"/>
  <c r="FF31" i="1"/>
  <c r="EW42" i="1"/>
  <c r="FF42" i="1"/>
  <c r="EW51" i="1"/>
  <c r="FB51" i="1"/>
  <c r="EW63" i="1"/>
  <c r="FF63" i="1"/>
  <c r="EW76" i="1"/>
  <c r="FF76" i="1"/>
  <c r="EW88" i="1"/>
  <c r="FF88" i="1"/>
  <c r="EW101" i="1"/>
  <c r="FB101" i="1"/>
  <c r="EW115" i="1"/>
  <c r="FB115" i="1"/>
  <c r="EW127" i="1"/>
  <c r="FF127" i="1"/>
  <c r="EW5" i="1"/>
  <c r="FB5" i="1"/>
  <c r="EW9" i="1"/>
  <c r="FB9" i="1"/>
  <c r="EW13" i="1"/>
  <c r="FB13" i="1"/>
  <c r="EW17" i="1"/>
  <c r="FB17" i="1"/>
  <c r="EW21" i="1"/>
  <c r="FB21" i="1"/>
  <c r="EW25" i="1"/>
  <c r="FB25" i="1"/>
  <c r="EW29" i="1"/>
  <c r="FB29" i="1"/>
  <c r="EW33" i="1"/>
  <c r="FB33" i="1"/>
  <c r="EW37" i="1"/>
  <c r="FB37" i="1"/>
  <c r="EW41" i="1"/>
  <c r="FF41" i="1"/>
  <c r="EW45" i="1"/>
  <c r="FB45" i="1"/>
  <c r="EW49" i="1"/>
  <c r="FB49" i="1"/>
  <c r="EW53" i="1"/>
  <c r="FB53" i="1"/>
  <c r="EW60" i="1"/>
  <c r="FF60" i="1"/>
  <c r="EW67" i="1"/>
  <c r="FF67" i="1"/>
  <c r="EW72" i="1"/>
  <c r="FF72" i="1"/>
  <c r="EW79" i="1"/>
  <c r="FB79" i="1"/>
  <c r="EW85" i="1"/>
  <c r="FB85" i="1"/>
  <c r="EW92" i="1"/>
  <c r="FB92" i="1"/>
  <c r="EW99" i="1"/>
  <c r="FF99" i="1"/>
  <c r="EW104" i="1"/>
  <c r="FF104" i="1"/>
  <c r="EW111" i="1"/>
  <c r="FB111" i="1"/>
  <c r="EW117" i="1"/>
  <c r="FF117" i="1"/>
  <c r="EW124" i="1"/>
  <c r="FB124" i="1"/>
  <c r="EW132" i="1"/>
  <c r="FF132" i="1"/>
  <c r="EW4" i="1"/>
  <c r="FF4" i="1"/>
  <c r="EW8" i="1"/>
  <c r="FF8" i="1"/>
  <c r="EW12" i="1"/>
  <c r="FF12" i="1"/>
  <c r="EW16" i="1"/>
  <c r="FF16" i="1"/>
  <c r="EW20" i="1"/>
  <c r="FF20" i="1"/>
  <c r="EW24" i="1"/>
  <c r="FB24" i="1"/>
  <c r="EW28" i="1"/>
  <c r="FF28" i="1"/>
  <c r="EW32" i="1"/>
  <c r="FF32" i="1"/>
  <c r="EW36" i="1"/>
  <c r="FF36" i="1"/>
  <c r="EW40" i="1"/>
  <c r="FF40" i="1"/>
  <c r="EW44" i="1"/>
  <c r="FF44" i="1"/>
  <c r="EW48" i="1"/>
  <c r="FF48" i="1"/>
  <c r="EW52" i="1"/>
  <c r="FF52" i="1"/>
  <c r="EW59" i="1"/>
  <c r="FB59" i="1"/>
  <c r="EW65" i="1"/>
  <c r="FB65" i="1"/>
  <c r="EW71" i="1"/>
  <c r="FF71" i="1"/>
  <c r="EW77" i="1"/>
  <c r="FB77" i="1"/>
  <c r="EW84" i="1"/>
  <c r="FF84" i="1"/>
  <c r="EW91" i="1"/>
  <c r="FB91" i="1"/>
  <c r="EW97" i="1"/>
  <c r="FB97" i="1"/>
  <c r="EW103" i="1"/>
  <c r="FF103" i="1"/>
  <c r="EW109" i="1"/>
  <c r="FB109" i="1"/>
  <c r="EW116" i="1"/>
  <c r="FF116" i="1"/>
  <c r="EW123" i="1"/>
  <c r="FB123" i="1"/>
  <c r="EW129" i="1"/>
  <c r="FB129" i="1"/>
  <c r="EW133" i="1"/>
  <c r="FF133" i="1"/>
  <c r="EW141" i="1"/>
  <c r="FB141" i="1"/>
  <c r="EW145" i="1"/>
  <c r="FB145" i="1"/>
  <c r="EW131" i="1"/>
  <c r="FF131" i="1"/>
  <c r="EW135" i="1"/>
  <c r="FB135" i="1"/>
  <c r="EW139" i="1"/>
  <c r="FB139" i="1"/>
  <c r="EW140" i="1"/>
  <c r="FF140" i="1"/>
  <c r="EW143" i="1"/>
  <c r="FF143" i="1"/>
  <c r="EW147" i="1"/>
  <c r="FB147" i="1"/>
  <c r="EW151" i="1"/>
  <c r="FB151" i="1"/>
  <c r="EW155" i="1"/>
  <c r="FB155" i="1"/>
  <c r="EW159" i="1"/>
  <c r="FB159" i="1"/>
  <c r="EW163" i="1"/>
  <c r="FF163" i="1"/>
  <c r="EW167" i="1"/>
  <c r="FF167" i="1"/>
  <c r="EW171" i="1"/>
  <c r="FB171" i="1"/>
  <c r="EW175" i="1"/>
  <c r="FF175" i="1"/>
  <c r="EW179" i="1"/>
  <c r="FB179" i="1"/>
  <c r="EW183" i="1"/>
  <c r="FF183" i="1"/>
  <c r="EW187" i="1"/>
  <c r="FF187" i="1"/>
  <c r="EW149" i="1"/>
  <c r="FB149" i="1"/>
  <c r="EW157" i="1"/>
  <c r="FB157" i="1"/>
  <c r="EW161" i="1"/>
  <c r="FB161" i="1"/>
  <c r="EW165" i="1"/>
  <c r="FB165" i="1"/>
  <c r="EW173" i="1"/>
  <c r="FF173" i="1"/>
  <c r="EW177" i="1"/>
  <c r="FF177" i="1"/>
  <c r="EW181" i="1"/>
  <c r="FB181" i="1"/>
  <c r="EW189" i="1"/>
  <c r="FB189" i="1"/>
  <c r="EW148" i="1"/>
  <c r="FF148" i="1"/>
  <c r="EW152" i="1"/>
  <c r="FB152" i="1"/>
  <c r="EW156" i="1"/>
  <c r="FB156" i="1"/>
  <c r="EW164" i="1"/>
  <c r="FF164" i="1"/>
  <c r="EW168" i="1"/>
  <c r="FF168" i="1"/>
  <c r="EW172" i="1"/>
  <c r="FB172" i="1"/>
  <c r="EW180" i="1"/>
  <c r="FF180" i="1"/>
  <c r="EW184" i="1"/>
  <c r="FF184" i="1"/>
  <c r="EW188" i="1"/>
  <c r="FF188" i="1"/>
  <c r="EW191" i="1"/>
  <c r="FB191" i="1"/>
  <c r="EW196" i="1"/>
  <c r="FF196" i="1"/>
  <c r="EW195" i="1"/>
  <c r="FF195" i="1"/>
  <c r="EW193" i="1"/>
  <c r="FF193" i="1"/>
  <c r="EW197" i="1"/>
  <c r="FB197" i="1"/>
  <c r="EW54" i="1"/>
  <c r="FF54" i="1"/>
  <c r="EW58" i="1"/>
  <c r="FB58" i="1"/>
  <c r="EW62" i="1"/>
  <c r="FF62" i="1"/>
  <c r="EW66" i="1"/>
  <c r="FB66" i="1"/>
  <c r="EW70" i="1"/>
  <c r="FB70" i="1"/>
  <c r="EW74" i="1"/>
  <c r="FB74" i="1"/>
  <c r="EW78" i="1"/>
  <c r="FB78" i="1"/>
  <c r="EW82" i="1"/>
  <c r="FF82" i="1"/>
  <c r="EW86" i="1"/>
  <c r="FF86" i="1"/>
  <c r="EW90" i="1"/>
  <c r="FB90" i="1"/>
  <c r="EW94" i="1"/>
  <c r="FF94" i="1"/>
  <c r="EW98" i="1"/>
  <c r="FB98" i="1"/>
  <c r="EW102" i="1"/>
  <c r="FB102" i="1"/>
  <c r="EW106" i="1"/>
  <c r="FB106" i="1"/>
  <c r="EW110" i="1"/>
  <c r="FB110" i="1"/>
  <c r="EW114" i="1"/>
  <c r="FB114" i="1"/>
  <c r="EW118" i="1"/>
  <c r="FF118" i="1"/>
  <c r="EW122" i="1"/>
  <c r="FB122" i="1"/>
  <c r="EW126" i="1"/>
  <c r="FF126" i="1"/>
  <c r="EW130" i="1"/>
  <c r="FB130" i="1"/>
  <c r="EW134" i="1"/>
  <c r="FF134" i="1"/>
  <c r="EW138" i="1"/>
  <c r="FB138" i="1"/>
  <c r="EW142" i="1"/>
  <c r="FF142" i="1"/>
  <c r="EW146" i="1"/>
  <c r="FF146" i="1"/>
  <c r="EW150" i="1"/>
  <c r="FF150" i="1"/>
  <c r="EW154" i="1"/>
  <c r="FB154" i="1"/>
  <c r="EW158" i="1"/>
  <c r="FB158" i="1"/>
  <c r="EW162" i="1"/>
  <c r="FB162" i="1"/>
  <c r="EW166" i="1"/>
  <c r="FB166" i="1"/>
  <c r="EW170" i="1"/>
  <c r="FB170" i="1"/>
  <c r="EW174" i="1"/>
  <c r="FB174" i="1"/>
  <c r="EW178" i="1"/>
  <c r="FF178" i="1"/>
  <c r="EW182" i="1"/>
  <c r="FB182" i="1"/>
  <c r="EW186" i="1"/>
  <c r="FB186" i="1"/>
  <c r="EW190" i="1"/>
  <c r="FB190" i="1"/>
  <c r="EW194" i="1"/>
  <c r="FF194" i="1"/>
  <c r="EW198" i="1"/>
  <c r="FB198" i="1"/>
  <c r="EW57" i="1"/>
  <c r="FB57" i="1"/>
  <c r="EW73" i="1"/>
  <c r="FF73" i="1"/>
  <c r="EW89" i="1"/>
  <c r="FF89" i="1"/>
  <c r="EW105" i="1"/>
  <c r="FF105" i="1"/>
  <c r="EW121" i="1"/>
  <c r="FB121" i="1"/>
  <c r="EW137" i="1"/>
  <c r="FF137" i="1"/>
  <c r="EW153" i="1"/>
  <c r="FF153" i="1"/>
  <c r="EW169" i="1"/>
  <c r="FB169" i="1"/>
  <c r="EW185" i="1"/>
  <c r="FF185" i="1"/>
  <c r="EW64" i="1"/>
  <c r="FB64" i="1"/>
  <c r="EW80" i="1"/>
  <c r="FB80" i="1"/>
  <c r="EW96" i="1"/>
  <c r="FB96" i="1"/>
  <c r="EW112" i="1"/>
  <c r="FF112" i="1"/>
  <c r="EW128" i="1"/>
  <c r="FB128" i="1"/>
  <c r="EW144" i="1"/>
  <c r="FB144" i="1"/>
  <c r="EW160" i="1"/>
  <c r="FB160" i="1"/>
  <c r="EW176" i="1"/>
  <c r="FF176" i="1"/>
  <c r="EW192" i="1"/>
  <c r="FB192" i="1"/>
  <c r="FB100" i="1"/>
  <c r="FF43" i="1"/>
  <c r="FF29" i="1"/>
  <c r="FB18" i="1"/>
  <c r="FB14" i="1"/>
  <c r="FF69" i="1"/>
  <c r="FB26" i="1"/>
  <c r="FF56" i="1"/>
  <c r="FF51" i="1"/>
  <c r="FB81" i="1"/>
  <c r="FB31" i="1"/>
  <c r="FB83" i="1"/>
  <c r="FB63" i="1"/>
  <c r="FB40" i="1"/>
  <c r="FB84" i="1"/>
  <c r="FB8" i="1"/>
  <c r="FB117" i="1"/>
  <c r="FF45" i="1"/>
  <c r="FF93" i="1"/>
  <c r="FF13" i="1"/>
  <c r="FF59" i="1"/>
  <c r="FB120" i="1"/>
  <c r="FF92" i="1"/>
  <c r="FF91" i="1"/>
  <c r="FB27" i="1"/>
  <c r="FF65" i="1"/>
  <c r="FF139" i="1"/>
  <c r="FB22" i="1"/>
  <c r="FF161" i="1"/>
  <c r="FB72" i="1"/>
  <c r="FB50" i="1"/>
  <c r="FB127" i="1"/>
  <c r="FB20" i="1"/>
  <c r="FF15" i="1"/>
  <c r="FB6" i="1"/>
  <c r="FB10" i="1"/>
  <c r="FF101" i="1"/>
  <c r="FF111" i="1"/>
  <c r="FB41" i="1"/>
  <c r="FF75" i="1"/>
  <c r="FF108" i="1"/>
  <c r="FF34" i="1"/>
  <c r="FB39" i="1"/>
  <c r="FB52" i="1"/>
  <c r="FB38" i="1"/>
  <c r="FB60" i="1"/>
  <c r="FF25" i="1"/>
  <c r="FF119" i="1"/>
  <c r="FF23" i="1"/>
  <c r="FB42" i="1"/>
  <c r="FF61" i="1"/>
  <c r="FF109" i="1"/>
  <c r="FF24" i="1"/>
  <c r="FB46" i="1"/>
  <c r="FB67" i="1"/>
  <c r="FF19" i="1"/>
  <c r="FF115" i="1"/>
  <c r="FB68" i="1"/>
  <c r="FF125" i="1"/>
  <c r="FB136" i="1"/>
  <c r="FB164" i="1"/>
  <c r="FF95" i="1"/>
  <c r="FB30" i="1"/>
  <c r="FB88" i="1"/>
  <c r="FF47" i="1"/>
  <c r="FB103" i="1"/>
  <c r="FB32" i="1"/>
  <c r="FB87" i="1"/>
  <c r="FF145" i="1"/>
  <c r="FB71" i="1"/>
  <c r="FB76" i="1"/>
  <c r="FB44" i="1"/>
  <c r="FF113" i="1"/>
  <c r="FF33" i="1"/>
  <c r="FB116" i="1"/>
  <c r="FB167" i="1"/>
  <c r="FF49" i="1"/>
  <c r="FB99" i="1"/>
  <c r="FF11" i="1"/>
  <c r="FF124" i="1"/>
  <c r="FB35" i="1"/>
  <c r="FB55" i="1"/>
  <c r="FB12" i="1"/>
  <c r="FF107" i="1"/>
  <c r="FF141" i="1"/>
  <c r="FF17" i="1"/>
  <c r="FB28" i="1"/>
  <c r="FF7" i="1"/>
  <c r="FB180" i="1"/>
  <c r="FB196" i="1"/>
  <c r="FF155" i="1"/>
  <c r="FF37" i="1"/>
  <c r="FF5" i="1"/>
  <c r="FF97" i="1"/>
  <c r="FF77" i="1"/>
  <c r="FB36" i="1"/>
  <c r="FB4" i="1"/>
  <c r="FF66" i="1"/>
  <c r="FB16" i="1"/>
  <c r="FF123" i="1"/>
  <c r="FF79" i="1"/>
  <c r="FF189" i="1"/>
  <c r="FB140" i="1"/>
  <c r="FB187" i="1"/>
  <c r="FB104" i="1"/>
  <c r="FB48" i="1"/>
  <c r="FF85" i="1"/>
  <c r="FF53" i="1"/>
  <c r="FF21" i="1"/>
  <c r="FF114" i="1"/>
  <c r="FF129" i="1"/>
  <c r="FF9" i="1"/>
  <c r="FB132" i="1"/>
  <c r="FF171" i="1"/>
  <c r="FB143" i="1"/>
  <c r="FB131" i="1"/>
  <c r="FB62" i="1"/>
  <c r="FF158" i="1"/>
  <c r="FF135" i="1"/>
  <c r="FB94" i="1"/>
  <c r="FF172" i="1"/>
  <c r="FF110" i="1"/>
  <c r="FF157" i="1"/>
  <c r="FB126" i="1"/>
  <c r="FB133" i="1"/>
  <c r="FF147" i="1"/>
  <c r="FF181" i="1"/>
  <c r="FF106" i="1"/>
  <c r="FF151" i="1"/>
  <c r="FF165" i="1"/>
  <c r="FB184" i="1"/>
  <c r="FB194" i="1"/>
  <c r="FB118" i="1"/>
  <c r="FB175" i="1"/>
  <c r="FF159" i="1"/>
  <c r="FB183" i="1"/>
  <c r="FB54" i="1"/>
  <c r="FB177" i="1"/>
  <c r="FF152" i="1"/>
  <c r="FB163" i="1"/>
  <c r="FB86" i="1"/>
  <c r="FF191" i="1"/>
  <c r="FF179" i="1"/>
  <c r="FB150" i="1"/>
  <c r="FF149" i="1"/>
  <c r="FB168" i="1"/>
  <c r="FF102" i="1"/>
  <c r="FF70" i="1"/>
  <c r="FB134" i="1"/>
  <c r="FB188" i="1"/>
  <c r="FB173" i="1"/>
  <c r="FB193" i="1"/>
  <c r="FB148" i="1"/>
  <c r="FF156" i="1"/>
  <c r="FF190" i="1"/>
  <c r="FB137" i="1"/>
  <c r="FB195" i="1"/>
  <c r="FF174" i="1"/>
  <c r="FF170" i="1"/>
  <c r="FF121" i="1"/>
  <c r="FF197" i="1"/>
  <c r="FF130" i="1"/>
  <c r="FB82" i="1"/>
  <c r="FF98" i="1"/>
  <c r="FB146" i="1"/>
  <c r="FF78" i="1"/>
  <c r="FF74" i="1"/>
  <c r="FB142" i="1"/>
  <c r="FF186" i="1"/>
  <c r="FF162" i="1"/>
  <c r="FF57" i="1"/>
  <c r="FB185" i="1"/>
  <c r="FB178" i="1"/>
  <c r="FF182" i="1"/>
  <c r="FF128" i="1"/>
  <c r="FB73" i="1"/>
  <c r="FF64" i="1"/>
  <c r="FB112" i="1"/>
  <c r="FF160" i="1"/>
  <c r="FF96" i="1"/>
  <c r="FF198" i="1"/>
  <c r="FF166" i="1"/>
  <c r="FF169" i="1"/>
  <c r="FB105" i="1"/>
  <c r="FF58" i="1"/>
  <c r="FF154" i="1"/>
  <c r="FF138" i="1"/>
  <c r="FF122" i="1"/>
  <c r="FF90" i="1"/>
  <c r="FB176" i="1"/>
  <c r="FF192" i="1"/>
  <c r="FF144" i="1"/>
  <c r="FF80" i="1"/>
  <c r="FB153" i="1"/>
  <c r="FB89" i="1"/>
  <c r="FC4" i="1" a="1"/>
  <c r="FC4" i="1"/>
  <c r="FG4" i="1" a="1"/>
  <c r="FG4" i="1"/>
  <c r="FI16" i="1"/>
  <c r="FC5" i="1" a="1"/>
  <c r="FC5" i="1"/>
  <c r="FC6" i="1" a="1"/>
  <c r="FC6" i="1"/>
  <c r="FC7" i="1" a="1"/>
  <c r="FC7" i="1"/>
  <c r="FE194" i="1"/>
  <c r="FE138" i="1"/>
  <c r="FE130" i="1"/>
  <c r="FE82" i="1"/>
  <c r="FE186" i="1"/>
  <c r="FE114" i="1"/>
  <c r="FE102" i="1"/>
  <c r="FE174" i="1"/>
  <c r="FE182" i="1"/>
  <c r="FE134" i="1"/>
  <c r="FE84" i="1"/>
  <c r="FE154" i="1"/>
  <c r="FE86" i="1"/>
  <c r="FE150" i="1"/>
  <c r="FE90" i="1"/>
  <c r="FE74" i="1"/>
  <c r="FE106" i="1"/>
  <c r="FE172" i="1"/>
  <c r="FE116" i="1"/>
  <c r="FE169" i="1"/>
  <c r="FE129" i="1"/>
  <c r="FE85" i="1"/>
  <c r="FE184" i="1"/>
  <c r="FE112" i="1"/>
  <c r="FE165" i="1"/>
  <c r="FE113" i="1"/>
  <c r="FE124" i="1"/>
  <c r="FE173" i="1"/>
  <c r="FE117" i="1"/>
  <c r="FE187" i="1"/>
  <c r="FE171" i="1"/>
  <c r="FE155" i="1"/>
  <c r="FE139" i="1"/>
  <c r="FE123" i="1"/>
  <c r="FE107" i="1"/>
  <c r="FE91" i="1"/>
  <c r="FE75" i="1"/>
  <c r="FE176" i="1"/>
  <c r="FE120" i="1"/>
  <c r="FE80" i="1"/>
  <c r="FE110" i="1"/>
  <c r="FE76" i="1"/>
  <c r="FE190" i="1"/>
  <c r="FE142" i="1"/>
  <c r="FE162" i="1"/>
  <c r="FE166" i="1"/>
  <c r="FE78" i="1"/>
  <c r="FE98" i="1"/>
  <c r="FE178" i="1"/>
  <c r="FE188" i="1"/>
  <c r="FE128" i="1"/>
  <c r="FE181" i="1"/>
  <c r="FE141" i="1"/>
  <c r="FE97" i="1"/>
  <c r="FE196" i="1"/>
  <c r="FE132" i="1"/>
  <c r="FE177" i="1"/>
  <c r="FE125" i="1"/>
  <c r="FE73" i="1"/>
  <c r="FE144" i="1"/>
  <c r="FE185" i="1"/>
  <c r="FE133" i="1"/>
  <c r="FE81" i="1"/>
  <c r="FE191" i="1"/>
  <c r="FE175" i="1"/>
  <c r="FE159" i="1"/>
  <c r="FE143" i="1"/>
  <c r="FE127" i="1"/>
  <c r="FE111" i="1"/>
  <c r="FE95" i="1"/>
  <c r="FE79" i="1"/>
  <c r="FE192" i="1"/>
  <c r="FE136" i="1"/>
  <c r="FE88" i="1"/>
  <c r="FE118" i="1"/>
  <c r="FE94" i="1"/>
  <c r="FE158" i="1"/>
  <c r="FE126" i="1"/>
  <c r="FE198" i="1"/>
  <c r="EV198" i="1"/>
  <c r="A198" i="1"/>
  <c r="FE170" i="1"/>
  <c r="FE122" i="1"/>
  <c r="FE146" i="1"/>
  <c r="FE140" i="1"/>
  <c r="FE193" i="1"/>
  <c r="FE149" i="1"/>
  <c r="FE109" i="1"/>
  <c r="FE148" i="1"/>
  <c r="FE189" i="1"/>
  <c r="FE137" i="1"/>
  <c r="FE89" i="1"/>
  <c r="FE160" i="1"/>
  <c r="FE197" i="1"/>
  <c r="FE145" i="1"/>
  <c r="FE93" i="1"/>
  <c r="FE195" i="1"/>
  <c r="FE179" i="1"/>
  <c r="FE163" i="1"/>
  <c r="FE147" i="1"/>
  <c r="FE131" i="1"/>
  <c r="FE115" i="1"/>
  <c r="FE99" i="1"/>
  <c r="FE83" i="1"/>
  <c r="FE152" i="1"/>
  <c r="FE100" i="1"/>
  <c r="FE156" i="1"/>
  <c r="FE92" i="1"/>
  <c r="FE161" i="1"/>
  <c r="FE121" i="1"/>
  <c r="FE77" i="1"/>
  <c r="FE164" i="1"/>
  <c r="FE96" i="1"/>
  <c r="FE153" i="1"/>
  <c r="FE101" i="1"/>
  <c r="FE180" i="1"/>
  <c r="FE104" i="1"/>
  <c r="FE157" i="1"/>
  <c r="FE105" i="1"/>
  <c r="FE183" i="1"/>
  <c r="FE167" i="1"/>
  <c r="FE151" i="1"/>
  <c r="FE135" i="1"/>
  <c r="FE119" i="1"/>
  <c r="FE103" i="1"/>
  <c r="FE87" i="1"/>
  <c r="FE168" i="1"/>
  <c r="FE108" i="1"/>
  <c r="FG5" i="1" a="1"/>
  <c r="FG5" i="1"/>
  <c r="FG6" i="1" a="1"/>
  <c r="FG6" i="1"/>
  <c r="FC8" i="1" a="1"/>
  <c r="FC8" i="1"/>
  <c r="FC9" i="1" a="1"/>
  <c r="FC9" i="1"/>
  <c r="FC10" i="1" a="1"/>
  <c r="FC10" i="1"/>
  <c r="FC11" i="1" a="1"/>
  <c r="FC11" i="1"/>
  <c r="FC12" i="1" a="1"/>
  <c r="FC12" i="1"/>
  <c r="FC13" i="1" a="1"/>
  <c r="FC13" i="1"/>
  <c r="FC14" i="1" a="1"/>
  <c r="FC14" i="1"/>
  <c r="FC15" i="1" a="1"/>
  <c r="FC15" i="1"/>
  <c r="FC16" i="1" a="1"/>
  <c r="FC16" i="1"/>
  <c r="FC17" i="1" a="1"/>
  <c r="FC17" i="1"/>
  <c r="FC18" i="1" a="1"/>
  <c r="FC18" i="1"/>
  <c r="FC19" i="1" a="1"/>
  <c r="FC19" i="1"/>
  <c r="FC20" i="1" a="1"/>
  <c r="FC20" i="1"/>
  <c r="FC21" i="1" a="1"/>
  <c r="FC21" i="1"/>
  <c r="FC22" i="1" a="1"/>
  <c r="FC22" i="1"/>
  <c r="FC23" i="1" a="1"/>
  <c r="FC23" i="1"/>
  <c r="FC24" i="1" a="1"/>
  <c r="FC24" i="1"/>
  <c r="FC25" i="1" a="1"/>
  <c r="FC25" i="1"/>
  <c r="FC26" i="1" a="1"/>
  <c r="FC26" i="1"/>
  <c r="FC27" i="1" a="1"/>
  <c r="FC27" i="1"/>
  <c r="FC28" i="1" a="1"/>
  <c r="FC28" i="1"/>
  <c r="FC29" i="1" a="1"/>
  <c r="FC29" i="1"/>
  <c r="FC30" i="1" a="1"/>
  <c r="FC30" i="1"/>
  <c r="FC31" i="1" a="1"/>
  <c r="FC31" i="1"/>
  <c r="FC32" i="1" a="1"/>
  <c r="FC32" i="1"/>
  <c r="FC33" i="1" a="1"/>
  <c r="FC33" i="1"/>
  <c r="FC34" i="1" a="1"/>
  <c r="FC34" i="1"/>
  <c r="FC35" i="1" a="1"/>
  <c r="FC35" i="1"/>
  <c r="FC36" i="1" a="1"/>
  <c r="FC36" i="1"/>
  <c r="FC37" i="1" a="1"/>
  <c r="FC37" i="1"/>
  <c r="FC38" i="1" a="1"/>
  <c r="FC38" i="1"/>
  <c r="FC39" i="1" a="1"/>
  <c r="FC39" i="1"/>
  <c r="FC40" i="1" a="1"/>
  <c r="FC40" i="1"/>
  <c r="FC41" i="1" a="1"/>
  <c r="FC41" i="1"/>
  <c r="FC42" i="1" a="1"/>
  <c r="FC42" i="1"/>
  <c r="FC43" i="1" a="1"/>
  <c r="FC43" i="1"/>
  <c r="FC44" i="1" a="1"/>
  <c r="FC44" i="1"/>
  <c r="FC45" i="1" a="1"/>
  <c r="FC45" i="1"/>
  <c r="FC46" i="1" a="1"/>
  <c r="FC46" i="1"/>
  <c r="FC47" i="1" a="1"/>
  <c r="FC47" i="1"/>
  <c r="FC48" i="1" a="1"/>
  <c r="FC48" i="1"/>
  <c r="FC49" i="1" a="1"/>
  <c r="FC49" i="1"/>
  <c r="FC50" i="1" a="1"/>
  <c r="FC50" i="1"/>
  <c r="FC51" i="1" a="1"/>
  <c r="FC51" i="1"/>
  <c r="FC52" i="1" a="1"/>
  <c r="FC52" i="1"/>
  <c r="FC53" i="1" a="1"/>
  <c r="FC53" i="1"/>
  <c r="FC54" i="1" a="1"/>
  <c r="FC54" i="1"/>
  <c r="FC55" i="1" a="1"/>
  <c r="FC55" i="1"/>
  <c r="FC56" i="1" a="1"/>
  <c r="FC56" i="1"/>
  <c r="FC57" i="1" a="1"/>
  <c r="FC57" i="1"/>
  <c r="FC58" i="1" a="1"/>
  <c r="FC58" i="1"/>
  <c r="FC59" i="1" a="1"/>
  <c r="FC59" i="1"/>
  <c r="FC60" i="1" a="1"/>
  <c r="FC60" i="1"/>
  <c r="FC61" i="1" a="1"/>
  <c r="FC61" i="1"/>
  <c r="FC62" i="1" a="1"/>
  <c r="FC62" i="1"/>
  <c r="FC63" i="1" a="1"/>
  <c r="FC63" i="1"/>
  <c r="FC64" i="1" a="1"/>
  <c r="FC64" i="1"/>
  <c r="FC65" i="1" a="1"/>
  <c r="FC65" i="1"/>
  <c r="FC66" i="1" a="1"/>
  <c r="FC66" i="1"/>
  <c r="FC67" i="1" a="1"/>
  <c r="FC67" i="1"/>
  <c r="FC68" i="1" a="1"/>
  <c r="FC68" i="1"/>
  <c r="FC69" i="1" a="1"/>
  <c r="FC69" i="1"/>
  <c r="FC70" i="1" a="1"/>
  <c r="FC70" i="1"/>
  <c r="FC71" i="1" a="1"/>
  <c r="FC71" i="1"/>
  <c r="FC72" i="1" a="1"/>
  <c r="FC72" i="1"/>
  <c r="FC73" i="1" a="1"/>
  <c r="FC73" i="1"/>
  <c r="FC74" i="1" a="1"/>
  <c r="FC74" i="1"/>
  <c r="FC75" i="1" a="1"/>
  <c r="FC75" i="1"/>
  <c r="FC76" i="1" a="1"/>
  <c r="FC76" i="1"/>
  <c r="FC77" i="1" a="1"/>
  <c r="FC77" i="1"/>
  <c r="FC78" i="1" a="1"/>
  <c r="FC78" i="1"/>
  <c r="FC79" i="1" a="1"/>
  <c r="FC79" i="1"/>
  <c r="FC80" i="1" a="1"/>
  <c r="FC80" i="1"/>
  <c r="FC81" i="1" a="1"/>
  <c r="FC81" i="1"/>
  <c r="FC82" i="1" a="1"/>
  <c r="FC82" i="1"/>
  <c r="FC83" i="1" a="1"/>
  <c r="FC83" i="1"/>
  <c r="FC84" i="1" a="1"/>
  <c r="FC84" i="1"/>
  <c r="FC85" i="1" a="1"/>
  <c r="FC85" i="1"/>
  <c r="FC86" i="1" a="1"/>
  <c r="FC86" i="1"/>
  <c r="FC87" i="1" a="1"/>
  <c r="FC87" i="1"/>
  <c r="FC88" i="1" a="1"/>
  <c r="FC88" i="1"/>
  <c r="FC89" i="1" a="1"/>
  <c r="FC89" i="1"/>
  <c r="FC90" i="1" a="1"/>
  <c r="FC90" i="1"/>
  <c r="FC91" i="1" a="1"/>
  <c r="FC91" i="1"/>
  <c r="FC92" i="1" a="1"/>
  <c r="FC92" i="1"/>
  <c r="FC93" i="1" a="1"/>
  <c r="FC93" i="1"/>
  <c r="FC94" i="1" a="1"/>
  <c r="FC94" i="1"/>
  <c r="FC95" i="1" a="1"/>
  <c r="FC95" i="1"/>
  <c r="FC96" i="1" a="1"/>
  <c r="FC96" i="1"/>
  <c r="FC97" i="1" a="1"/>
  <c r="FC97" i="1"/>
  <c r="FC98" i="1" a="1"/>
  <c r="FC98" i="1"/>
  <c r="FC99" i="1" a="1"/>
  <c r="FC99" i="1"/>
  <c r="FC100" i="1" a="1"/>
  <c r="FC100" i="1"/>
  <c r="FC101" i="1" a="1"/>
  <c r="FC101" i="1"/>
  <c r="FC102" i="1" a="1"/>
  <c r="FC102" i="1"/>
  <c r="FC103" i="1" a="1"/>
  <c r="FC103" i="1"/>
  <c r="FC104" i="1" a="1"/>
  <c r="FC104" i="1"/>
  <c r="FC105" i="1" a="1"/>
  <c r="FC105" i="1"/>
  <c r="FC106" i="1" a="1"/>
  <c r="FC106" i="1"/>
  <c r="FC107" i="1" a="1"/>
  <c r="FC107" i="1"/>
  <c r="FC108" i="1" a="1"/>
  <c r="FC108" i="1"/>
  <c r="FC109" i="1" a="1"/>
  <c r="FC109" i="1"/>
  <c r="FC110" i="1" a="1"/>
  <c r="FC110" i="1"/>
  <c r="FC111" i="1" a="1"/>
  <c r="FC111" i="1"/>
  <c r="FC112" i="1" a="1"/>
  <c r="FC112" i="1"/>
  <c r="FC113" i="1" a="1"/>
  <c r="FC113" i="1"/>
  <c r="FC114" i="1" a="1"/>
  <c r="FC114" i="1"/>
  <c r="FC115" i="1" a="1"/>
  <c r="FC115" i="1"/>
  <c r="FC116" i="1" a="1"/>
  <c r="FC116" i="1"/>
  <c r="FC117" i="1" a="1"/>
  <c r="FC117" i="1"/>
  <c r="FC118" i="1" a="1"/>
  <c r="FC118" i="1"/>
  <c r="FC119" i="1" a="1"/>
  <c r="FC119" i="1"/>
  <c r="FC120" i="1" a="1"/>
  <c r="FC120" i="1"/>
  <c r="FC121" i="1" a="1"/>
  <c r="FC121" i="1"/>
  <c r="FC122" i="1" a="1"/>
  <c r="FC122" i="1"/>
  <c r="FC123" i="1" a="1"/>
  <c r="FC123" i="1"/>
  <c r="FC124" i="1" a="1"/>
  <c r="FC124" i="1"/>
  <c r="FC125" i="1" a="1"/>
  <c r="FC125" i="1"/>
  <c r="FC126" i="1" a="1"/>
  <c r="FC126" i="1"/>
  <c r="FC127" i="1" a="1"/>
  <c r="FC127" i="1"/>
  <c r="FC128" i="1" a="1"/>
  <c r="FC128" i="1"/>
  <c r="FC129" i="1" a="1"/>
  <c r="FC129" i="1"/>
  <c r="FC130" i="1" a="1"/>
  <c r="FC130" i="1"/>
  <c r="FC131" i="1" a="1"/>
  <c r="FC131" i="1"/>
  <c r="FC132" i="1" a="1"/>
  <c r="FC132" i="1"/>
  <c r="FC133" i="1" a="1"/>
  <c r="FC133" i="1"/>
  <c r="FC134" i="1" a="1"/>
  <c r="FC134" i="1"/>
  <c r="FC135" i="1" a="1"/>
  <c r="FC135" i="1"/>
  <c r="FC136" i="1" a="1"/>
  <c r="FC136" i="1"/>
  <c r="FC137" i="1" a="1"/>
  <c r="FC137" i="1"/>
  <c r="FC138" i="1" a="1"/>
  <c r="FC138" i="1"/>
  <c r="FC139" i="1" a="1"/>
  <c r="FC139" i="1"/>
  <c r="FC140" i="1" a="1"/>
  <c r="FC140" i="1"/>
  <c r="FC141" i="1" a="1"/>
  <c r="FC141" i="1"/>
  <c r="FC142" i="1" a="1"/>
  <c r="FC142" i="1"/>
  <c r="FC143" i="1" a="1"/>
  <c r="FC143" i="1"/>
  <c r="FC144" i="1" a="1"/>
  <c r="FC144" i="1"/>
  <c r="FC145" i="1" a="1"/>
  <c r="FC145" i="1"/>
  <c r="FC146" i="1" a="1"/>
  <c r="FC146" i="1"/>
  <c r="FC147" i="1" a="1"/>
  <c r="FC147" i="1"/>
  <c r="FC148" i="1" a="1"/>
  <c r="FC148" i="1"/>
  <c r="FC149" i="1" a="1"/>
  <c r="FC149" i="1"/>
  <c r="FC150" i="1" a="1"/>
  <c r="FC150" i="1"/>
  <c r="FC151" i="1" a="1"/>
  <c r="FC151" i="1"/>
  <c r="FC152" i="1" a="1"/>
  <c r="FC152" i="1"/>
  <c r="FC153" i="1" a="1"/>
  <c r="FC153" i="1"/>
  <c r="FC154" i="1" a="1"/>
  <c r="FC154" i="1"/>
  <c r="FC155" i="1" a="1"/>
  <c r="FC155" i="1"/>
  <c r="FC156" i="1" a="1"/>
  <c r="FC156" i="1"/>
  <c r="FC157" i="1" a="1"/>
  <c r="FC157" i="1"/>
  <c r="FC158" i="1" a="1"/>
  <c r="FC158" i="1"/>
  <c r="FC159" i="1" a="1"/>
  <c r="FC159" i="1"/>
  <c r="FC160" i="1" a="1"/>
  <c r="FC160" i="1"/>
  <c r="FC161" i="1" a="1"/>
  <c r="FC161" i="1"/>
  <c r="FC162" i="1" a="1"/>
  <c r="FC162" i="1"/>
  <c r="FC163" i="1" a="1"/>
  <c r="FC163" i="1"/>
  <c r="FC164" i="1" a="1"/>
  <c r="FC164" i="1"/>
  <c r="FC165" i="1" a="1"/>
  <c r="FC165" i="1"/>
  <c r="FC166" i="1" a="1"/>
  <c r="FC166" i="1"/>
  <c r="FC167" i="1" a="1"/>
  <c r="FC167" i="1"/>
  <c r="FC168" i="1" a="1"/>
  <c r="FC168" i="1"/>
  <c r="FC169" i="1" a="1"/>
  <c r="FC169" i="1"/>
  <c r="FC170" i="1" a="1"/>
  <c r="FC170" i="1"/>
  <c r="FC171" i="1" a="1"/>
  <c r="FC171" i="1"/>
  <c r="FC172" i="1" a="1"/>
  <c r="FC172" i="1"/>
  <c r="FC173" i="1" a="1"/>
  <c r="FC173" i="1"/>
  <c r="FC174" i="1" a="1"/>
  <c r="FC174" i="1"/>
  <c r="FC175" i="1" a="1"/>
  <c r="FC175" i="1"/>
  <c r="FC176" i="1" a="1"/>
  <c r="FC176" i="1"/>
  <c r="FC177" i="1" a="1"/>
  <c r="FC177" i="1"/>
  <c r="FC178" i="1" a="1"/>
  <c r="FC178" i="1"/>
  <c r="FC179" i="1" a="1"/>
  <c r="FC179" i="1"/>
  <c r="FC180" i="1" a="1"/>
  <c r="FC180" i="1"/>
  <c r="FC181" i="1" a="1"/>
  <c r="FC181" i="1"/>
  <c r="FC182" i="1" a="1"/>
  <c r="FC182" i="1"/>
  <c r="FC183" i="1" a="1"/>
  <c r="FC183" i="1"/>
  <c r="FC184" i="1" a="1"/>
  <c r="FC184" i="1"/>
  <c r="FC185" i="1" a="1"/>
  <c r="FC185" i="1"/>
  <c r="FC186" i="1" a="1"/>
  <c r="FC186" i="1"/>
  <c r="FC187" i="1" a="1"/>
  <c r="FC187" i="1"/>
  <c r="FC188" i="1" a="1"/>
  <c r="FC188" i="1"/>
  <c r="FC189" i="1" a="1"/>
  <c r="FC189" i="1"/>
  <c r="FC190" i="1" a="1"/>
  <c r="FC190" i="1"/>
  <c r="FC191" i="1" a="1"/>
  <c r="FC191" i="1"/>
  <c r="FC192" i="1" a="1"/>
  <c r="FC192" i="1"/>
  <c r="FC193" i="1" a="1"/>
  <c r="FC193" i="1"/>
  <c r="FC194" i="1" a="1"/>
  <c r="FC194" i="1"/>
  <c r="FC195" i="1" a="1"/>
  <c r="FC195" i="1"/>
  <c r="FC196" i="1" a="1"/>
  <c r="FC196" i="1"/>
  <c r="FC197" i="1" a="1"/>
  <c r="FC197" i="1"/>
  <c r="FC198" i="1" a="1"/>
  <c r="FE70" i="1"/>
  <c r="FE67" i="1"/>
  <c r="FE15" i="1"/>
  <c r="FI17" i="1"/>
  <c r="FG7" i="1" a="1"/>
  <c r="FG7" i="1"/>
  <c r="FG8" i="1" a="1"/>
  <c r="FG8" i="1"/>
  <c r="FE32" i="1"/>
  <c r="FE22" i="1"/>
  <c r="FI31" i="1"/>
  <c r="FG9" i="1" a="1"/>
  <c r="FG9" i="1"/>
  <c r="FE52" i="1"/>
  <c r="FG10" i="1" a="1"/>
  <c r="FG10" i="1"/>
  <c r="FI43" i="1"/>
  <c r="FE16" i="1"/>
  <c r="EV16" i="1"/>
  <c r="A16" i="1"/>
  <c r="FE19" i="1"/>
  <c r="FE60" i="1"/>
  <c r="FE57" i="1"/>
  <c r="FE35" i="1"/>
  <c r="FG11" i="1" a="1"/>
  <c r="FG11" i="1"/>
  <c r="FE42" i="1"/>
  <c r="FE62" i="1"/>
  <c r="FE64" i="1"/>
  <c r="FE17" i="1"/>
  <c r="EV17" i="1"/>
  <c r="A17" i="1"/>
  <c r="FI13" i="1"/>
  <c r="FE25" i="1"/>
  <c r="FE38" i="1"/>
  <c r="FG12" i="1" a="1"/>
  <c r="FG12" i="1"/>
  <c r="FG13" i="1" a="1"/>
  <c r="FG13" i="1"/>
  <c r="FG14" i="1" a="1"/>
  <c r="FG14" i="1"/>
  <c r="FG15" i="1" a="1"/>
  <c r="FG15" i="1"/>
  <c r="FG16" i="1" a="1"/>
  <c r="FG16" i="1"/>
  <c r="FG17" i="1" a="1"/>
  <c r="FG17" i="1"/>
  <c r="FG18" i="1" a="1"/>
  <c r="FG18" i="1"/>
  <c r="FG19" i="1" a="1"/>
  <c r="FG19" i="1"/>
  <c r="FG20" i="1" a="1"/>
  <c r="FG20" i="1"/>
  <c r="FG21" i="1" a="1"/>
  <c r="FG21" i="1"/>
  <c r="FG22" i="1" a="1"/>
  <c r="FG22" i="1"/>
  <c r="FG23" i="1" a="1"/>
  <c r="FG23" i="1"/>
  <c r="FG24" i="1" a="1"/>
  <c r="FG24" i="1"/>
  <c r="FG25" i="1" a="1"/>
  <c r="FG25" i="1"/>
  <c r="FG26" i="1" a="1"/>
  <c r="FG26" i="1"/>
  <c r="FG27" i="1" a="1"/>
  <c r="FG27" i="1"/>
  <c r="FG28" i="1" a="1"/>
  <c r="FG28" i="1"/>
  <c r="FG29" i="1" a="1"/>
  <c r="FG29" i="1"/>
  <c r="FG30" i="1" a="1"/>
  <c r="FG30" i="1"/>
  <c r="FG31" i="1" a="1"/>
  <c r="FG31" i="1"/>
  <c r="FG32" i="1" a="1"/>
  <c r="FG32" i="1"/>
  <c r="FG33" i="1" a="1"/>
  <c r="FG33" i="1"/>
  <c r="FG34" i="1" a="1"/>
  <c r="FG34" i="1"/>
  <c r="FG35" i="1" a="1"/>
  <c r="FG35" i="1"/>
  <c r="FG36" i="1" a="1"/>
  <c r="FG36" i="1"/>
  <c r="FG37" i="1" a="1"/>
  <c r="FG37" i="1"/>
  <c r="FG38" i="1" a="1"/>
  <c r="FG38" i="1"/>
  <c r="FG39" i="1" a="1"/>
  <c r="FG39" i="1"/>
  <c r="FG40" i="1" a="1"/>
  <c r="FG40" i="1"/>
  <c r="FG41" i="1" a="1"/>
  <c r="FG41" i="1"/>
  <c r="FG42" i="1" a="1"/>
  <c r="FG42" i="1"/>
  <c r="FG43" i="1" a="1"/>
  <c r="FG43" i="1"/>
  <c r="FG44" i="1" a="1"/>
  <c r="FG44" i="1"/>
  <c r="FG45" i="1" a="1"/>
  <c r="FG45" i="1"/>
  <c r="FG46" i="1" a="1"/>
  <c r="FG46" i="1"/>
  <c r="FG47" i="1" a="1"/>
  <c r="FG47" i="1"/>
  <c r="FG48" i="1" a="1"/>
  <c r="FG48" i="1"/>
  <c r="FG49" i="1" a="1"/>
  <c r="FG49" i="1"/>
  <c r="FG50" i="1" a="1"/>
  <c r="FG50" i="1"/>
  <c r="FG51" i="1" a="1"/>
  <c r="FG51" i="1"/>
  <c r="FG52" i="1" a="1"/>
  <c r="FG52" i="1"/>
  <c r="FG53" i="1" a="1"/>
  <c r="FG53" i="1"/>
  <c r="FG54" i="1" a="1"/>
  <c r="FG54" i="1"/>
  <c r="FG55" i="1" a="1"/>
  <c r="FG55" i="1"/>
  <c r="FG56" i="1" a="1"/>
  <c r="FG56" i="1"/>
  <c r="FG57" i="1" a="1"/>
  <c r="FG57" i="1"/>
  <c r="FG58" i="1" a="1"/>
  <c r="FG58" i="1"/>
  <c r="FG59" i="1" a="1"/>
  <c r="FG59" i="1"/>
  <c r="FG60" i="1" a="1"/>
  <c r="FG60" i="1"/>
  <c r="FG61" i="1" a="1"/>
  <c r="FG61" i="1"/>
  <c r="FG62" i="1" a="1"/>
  <c r="FG62" i="1"/>
  <c r="FG63" i="1" a="1"/>
  <c r="FG63" i="1"/>
  <c r="FG64" i="1" a="1"/>
  <c r="FG64" i="1"/>
  <c r="FG65" i="1" a="1"/>
  <c r="FG65" i="1"/>
  <c r="FG66" i="1" a="1"/>
  <c r="FG66" i="1"/>
  <c r="FG67" i="1" a="1"/>
  <c r="FG67" i="1"/>
  <c r="FG68" i="1" a="1"/>
  <c r="FG68" i="1"/>
  <c r="FG69" i="1" a="1"/>
  <c r="FG69" i="1"/>
  <c r="FG70" i="1" a="1"/>
  <c r="FG70" i="1"/>
  <c r="FG71" i="1" a="1"/>
  <c r="FG71" i="1"/>
  <c r="FG72" i="1" a="1"/>
  <c r="FG72" i="1"/>
  <c r="FG73" i="1" a="1"/>
  <c r="FG73" i="1"/>
  <c r="FG74" i="1" a="1"/>
  <c r="FG74" i="1"/>
  <c r="FG75" i="1" a="1"/>
  <c r="FG75" i="1"/>
  <c r="FG76" i="1" a="1"/>
  <c r="FG76" i="1"/>
  <c r="FG77" i="1" a="1"/>
  <c r="FG77" i="1"/>
  <c r="FG78" i="1" a="1"/>
  <c r="FG78" i="1"/>
  <c r="FG79" i="1" a="1"/>
  <c r="FG79" i="1"/>
  <c r="FG80" i="1" a="1"/>
  <c r="FG80" i="1"/>
  <c r="FG81" i="1" a="1"/>
  <c r="FG81" i="1"/>
  <c r="FG82" i="1" a="1"/>
  <c r="FG82" i="1"/>
  <c r="FG83" i="1" a="1"/>
  <c r="FG83" i="1"/>
  <c r="FG84" i="1" a="1"/>
  <c r="FG84" i="1"/>
  <c r="FG85" i="1" a="1"/>
  <c r="FG85" i="1"/>
  <c r="FG86" i="1" a="1"/>
  <c r="FG86" i="1"/>
  <c r="FG87" i="1" a="1"/>
  <c r="FG87" i="1"/>
  <c r="FG88" i="1" a="1"/>
  <c r="FG88" i="1"/>
  <c r="FG89" i="1" a="1"/>
  <c r="FG89" i="1"/>
  <c r="FG90" i="1" a="1"/>
  <c r="FG90" i="1"/>
  <c r="FG91" i="1" a="1"/>
  <c r="FG91" i="1"/>
  <c r="FG92" i="1" a="1"/>
  <c r="FG92" i="1"/>
  <c r="FG93" i="1" a="1"/>
  <c r="FG93" i="1"/>
  <c r="FG94" i="1" a="1"/>
  <c r="FG94" i="1"/>
  <c r="FG95" i="1" a="1"/>
  <c r="FG95" i="1"/>
  <c r="FG96" i="1" a="1"/>
  <c r="FG96" i="1"/>
  <c r="FG97" i="1" a="1"/>
  <c r="FG97" i="1"/>
  <c r="FG98" i="1" a="1"/>
  <c r="FG98" i="1"/>
  <c r="FG99" i="1" a="1"/>
  <c r="FG99" i="1"/>
  <c r="FG100" i="1" a="1"/>
  <c r="FG100" i="1"/>
  <c r="FG101" i="1" a="1"/>
  <c r="FG101" i="1"/>
  <c r="FG102" i="1" a="1"/>
  <c r="FG102" i="1"/>
  <c r="FG103" i="1" a="1"/>
  <c r="FG103" i="1"/>
  <c r="FG104" i="1" a="1"/>
  <c r="FG104" i="1"/>
  <c r="FG105" i="1" a="1"/>
  <c r="FG105" i="1"/>
  <c r="FG106" i="1" a="1"/>
  <c r="FG106" i="1"/>
  <c r="FG107" i="1" a="1"/>
  <c r="FG107" i="1"/>
  <c r="FG108" i="1" a="1"/>
  <c r="FG108" i="1"/>
  <c r="FG109" i="1" a="1"/>
  <c r="FG109" i="1"/>
  <c r="FG110" i="1" a="1"/>
  <c r="FG110" i="1"/>
  <c r="FG111" i="1" a="1"/>
  <c r="FG111" i="1"/>
  <c r="FG112" i="1" a="1"/>
  <c r="FG112" i="1"/>
  <c r="FG113" i="1" a="1"/>
  <c r="FG113" i="1"/>
  <c r="FG114" i="1" a="1"/>
  <c r="FG114" i="1"/>
  <c r="FG115" i="1" a="1"/>
  <c r="FG115" i="1"/>
  <c r="FG116" i="1" a="1"/>
  <c r="FG116" i="1"/>
  <c r="FG117" i="1" a="1"/>
  <c r="FG117" i="1"/>
  <c r="FG118" i="1" a="1"/>
  <c r="FG118" i="1"/>
  <c r="FG119" i="1" a="1"/>
  <c r="FG119" i="1"/>
  <c r="FG120" i="1" a="1"/>
  <c r="FG120" i="1"/>
  <c r="FG121" i="1" a="1"/>
  <c r="FG121" i="1"/>
  <c r="FG122" i="1" a="1"/>
  <c r="FG122" i="1"/>
  <c r="FG123" i="1" a="1"/>
  <c r="FG123" i="1"/>
  <c r="FG124" i="1" a="1"/>
  <c r="FG124" i="1"/>
  <c r="FG125" i="1" a="1"/>
  <c r="FG125" i="1"/>
  <c r="FG126" i="1" a="1"/>
  <c r="FG126" i="1"/>
  <c r="FG127" i="1" a="1"/>
  <c r="FG127" i="1"/>
  <c r="FG128" i="1" a="1"/>
  <c r="FG128" i="1"/>
  <c r="FG129" i="1" a="1"/>
  <c r="FG129" i="1"/>
  <c r="FG130" i="1" a="1"/>
  <c r="FG130" i="1"/>
  <c r="FG131" i="1" a="1"/>
  <c r="FG131" i="1"/>
  <c r="FG132" i="1" a="1"/>
  <c r="FG132" i="1"/>
  <c r="FG133" i="1" a="1"/>
  <c r="FG133" i="1"/>
  <c r="FG134" i="1" a="1"/>
  <c r="FG134" i="1"/>
  <c r="FG135" i="1" a="1"/>
  <c r="FG135" i="1"/>
  <c r="FG136" i="1" a="1"/>
  <c r="FG136" i="1"/>
  <c r="FG137" i="1" a="1"/>
  <c r="FG137" i="1"/>
  <c r="FG138" i="1" a="1"/>
  <c r="FG138" i="1"/>
  <c r="FG139" i="1" a="1"/>
  <c r="FG139" i="1"/>
  <c r="FG140" i="1" a="1"/>
  <c r="FG140" i="1"/>
  <c r="FG141" i="1" a="1"/>
  <c r="FG141" i="1"/>
  <c r="FG142" i="1" a="1"/>
  <c r="FG142" i="1"/>
  <c r="FG143" i="1" a="1"/>
  <c r="FG143" i="1"/>
  <c r="FG144" i="1" a="1"/>
  <c r="FG144" i="1"/>
  <c r="FG145" i="1" a="1"/>
  <c r="FG145" i="1"/>
  <c r="FG146" i="1" a="1"/>
  <c r="FG146" i="1"/>
  <c r="FG147" i="1" a="1"/>
  <c r="FG147" i="1"/>
  <c r="FG148" i="1" a="1"/>
  <c r="FG148" i="1"/>
  <c r="FG149" i="1" a="1"/>
  <c r="FG149" i="1"/>
  <c r="FG150" i="1" a="1"/>
  <c r="FG150" i="1"/>
  <c r="FG151" i="1" a="1"/>
  <c r="FG151" i="1"/>
  <c r="FG152" i="1" a="1"/>
  <c r="FG152" i="1"/>
  <c r="FG153" i="1" a="1"/>
  <c r="FG153" i="1"/>
  <c r="FG154" i="1" a="1"/>
  <c r="FG154" i="1"/>
  <c r="FG155" i="1" a="1"/>
  <c r="FG155" i="1"/>
  <c r="FG156" i="1" a="1"/>
  <c r="FG156" i="1"/>
  <c r="FG157" i="1" a="1"/>
  <c r="FG157" i="1"/>
  <c r="FG158" i="1" a="1"/>
  <c r="FG158" i="1"/>
  <c r="FG159" i="1" a="1"/>
  <c r="FG159" i="1"/>
  <c r="FG160" i="1" a="1"/>
  <c r="FG160" i="1"/>
  <c r="FG161" i="1" a="1"/>
  <c r="FG161" i="1"/>
  <c r="FG162" i="1" a="1"/>
  <c r="FG162" i="1"/>
  <c r="FG163" i="1" a="1"/>
  <c r="FG163" i="1"/>
  <c r="FG164" i="1" a="1"/>
  <c r="FG164" i="1"/>
  <c r="FG165" i="1" a="1"/>
  <c r="FG165" i="1"/>
  <c r="FG166" i="1" a="1"/>
  <c r="FG166" i="1"/>
  <c r="FG167" i="1" a="1"/>
  <c r="FG167" i="1"/>
  <c r="FG168" i="1" a="1"/>
  <c r="FG168" i="1"/>
  <c r="FG169" i="1" a="1"/>
  <c r="FG169" i="1"/>
  <c r="FG170" i="1" a="1"/>
  <c r="FG170" i="1"/>
  <c r="FG171" i="1" a="1"/>
  <c r="FG171" i="1"/>
  <c r="FG172" i="1" a="1"/>
  <c r="FG172" i="1"/>
  <c r="FG173" i="1" a="1"/>
  <c r="FG173" i="1"/>
  <c r="FG174" i="1" a="1"/>
  <c r="FG174" i="1"/>
  <c r="FG175" i="1" a="1"/>
  <c r="FG175" i="1"/>
  <c r="FG176" i="1" a="1"/>
  <c r="FG176" i="1"/>
  <c r="FG177" i="1" a="1"/>
  <c r="FG177" i="1"/>
  <c r="FG178" i="1" a="1"/>
  <c r="FG178" i="1"/>
  <c r="FG179" i="1" a="1"/>
  <c r="FG179" i="1"/>
  <c r="FG180" i="1" a="1"/>
  <c r="FG180" i="1"/>
  <c r="FG181" i="1" a="1"/>
  <c r="FG181" i="1"/>
  <c r="FG182" i="1" a="1"/>
  <c r="FG182" i="1"/>
  <c r="FG183" i="1" a="1"/>
  <c r="FG183" i="1"/>
  <c r="FG184" i="1" a="1"/>
  <c r="FG184" i="1"/>
  <c r="FG185" i="1" a="1"/>
  <c r="FG185" i="1"/>
  <c r="FG186" i="1" a="1"/>
  <c r="FG186" i="1"/>
  <c r="FG187" i="1" a="1"/>
  <c r="FG187" i="1"/>
  <c r="FG188" i="1" a="1"/>
  <c r="FG188" i="1"/>
  <c r="FG189" i="1" a="1"/>
  <c r="FG189" i="1"/>
  <c r="FG190" i="1" a="1"/>
  <c r="FG190" i="1"/>
  <c r="FG191" i="1" a="1"/>
  <c r="FG191" i="1"/>
  <c r="FG192" i="1" a="1"/>
  <c r="FG192" i="1"/>
  <c r="FG193" i="1" a="1"/>
  <c r="FG193" i="1"/>
  <c r="FG194" i="1" a="1"/>
  <c r="FG194" i="1"/>
  <c r="FG195" i="1" a="1"/>
  <c r="FG195" i="1"/>
  <c r="FG196" i="1" a="1"/>
  <c r="FG196" i="1"/>
  <c r="FG197" i="1" a="1"/>
  <c r="FG197" i="1"/>
  <c r="FG198" i="1" a="1"/>
  <c r="FG198" i="1"/>
  <c r="FE47" i="1"/>
  <c r="FI19" i="1"/>
  <c r="EV19" i="1"/>
  <c r="A19" i="1"/>
  <c r="FI42" i="1"/>
  <c r="EV42" i="1"/>
  <c r="A42" i="1"/>
  <c r="FI36" i="1"/>
  <c r="FI195" i="1"/>
  <c r="EV195" i="1"/>
  <c r="A195" i="1"/>
  <c r="FI163" i="1"/>
  <c r="EV163" i="1"/>
  <c r="A163" i="1"/>
  <c r="FI80" i="1"/>
  <c r="EV80" i="1"/>
  <c r="A80" i="1"/>
  <c r="FI68" i="1"/>
  <c r="FI142" i="1"/>
  <c r="EV142" i="1"/>
  <c r="A142" i="1"/>
  <c r="FI138" i="1"/>
  <c r="EV138" i="1"/>
  <c r="A138" i="1"/>
  <c r="FI111" i="1"/>
  <c r="EV111" i="1"/>
  <c r="A111" i="1"/>
  <c r="FI23" i="1"/>
  <c r="FI102" i="1"/>
  <c r="EV102" i="1"/>
  <c r="A102" i="1"/>
  <c r="FI76" i="1"/>
  <c r="EV76" i="1"/>
  <c r="A76" i="1"/>
  <c r="FI5" i="1"/>
  <c r="FI148" i="1"/>
  <c r="EV148" i="1"/>
  <c r="A148" i="1"/>
  <c r="FI118" i="1"/>
  <c r="EV118" i="1"/>
  <c r="A118" i="1"/>
  <c r="FI158" i="1"/>
  <c r="EV158" i="1"/>
  <c r="A158" i="1"/>
  <c r="FI190" i="1"/>
  <c r="EV190" i="1"/>
  <c r="A190" i="1"/>
  <c r="FI8" i="1"/>
  <c r="FI82" i="1"/>
  <c r="EV82" i="1"/>
  <c r="A82" i="1"/>
  <c r="FI12" i="1"/>
  <c r="FI188" i="1"/>
  <c r="EV188" i="1"/>
  <c r="A188" i="1"/>
  <c r="FI21" i="1"/>
  <c r="FI11" i="1"/>
  <c r="FI60" i="1"/>
  <c r="EV60" i="1"/>
  <c r="A60" i="1"/>
  <c r="FI83" i="1"/>
  <c r="EV83" i="1"/>
  <c r="A83" i="1"/>
  <c r="FI108" i="1"/>
  <c r="EV108" i="1"/>
  <c r="A108" i="1"/>
  <c r="FI121" i="1"/>
  <c r="EV121" i="1"/>
  <c r="A121" i="1"/>
  <c r="FI141" i="1"/>
  <c r="EV141" i="1"/>
  <c r="A141" i="1"/>
  <c r="FI176" i="1"/>
  <c r="EV176" i="1"/>
  <c r="A176" i="1"/>
  <c r="FI178" i="1"/>
  <c r="EV178" i="1"/>
  <c r="A178" i="1"/>
  <c r="FI57" i="1"/>
  <c r="EV57" i="1"/>
  <c r="A57" i="1"/>
  <c r="FI125" i="1"/>
  <c r="EV125" i="1"/>
  <c r="A125" i="1"/>
  <c r="FI66" i="1"/>
  <c r="FI131" i="1"/>
  <c r="EV131" i="1"/>
  <c r="A131" i="1"/>
  <c r="FI109" i="1"/>
  <c r="EV109" i="1"/>
  <c r="A109" i="1"/>
  <c r="FI69" i="1"/>
  <c r="FI67" i="1"/>
  <c r="EV67" i="1"/>
  <c r="A67" i="1"/>
  <c r="FI135" i="1"/>
  <c r="EV135" i="1"/>
  <c r="A135" i="1"/>
  <c r="FI63" i="1"/>
  <c r="FI103" i="1"/>
  <c r="EV103" i="1"/>
  <c r="A103" i="1"/>
  <c r="FI185" i="1"/>
  <c r="EV185" i="1"/>
  <c r="A185" i="1"/>
  <c r="FI64" i="1"/>
  <c r="EV64" i="1"/>
  <c r="A64" i="1"/>
  <c r="FI193" i="1"/>
  <c r="EV193" i="1"/>
  <c r="A193" i="1"/>
  <c r="FI61" i="1"/>
  <c r="FI65" i="1"/>
  <c r="FI166" i="1"/>
  <c r="EV166" i="1"/>
  <c r="A166" i="1"/>
  <c r="FI14" i="1"/>
  <c r="FI134" i="1"/>
  <c r="EV134" i="1"/>
  <c r="A134" i="1"/>
  <c r="FI20" i="1"/>
  <c r="FI106" i="1"/>
  <c r="EV106" i="1"/>
  <c r="A106" i="1"/>
  <c r="FI84" i="1"/>
  <c r="EV84" i="1"/>
  <c r="A84" i="1"/>
  <c r="FI127" i="1"/>
  <c r="EV127" i="1"/>
  <c r="A127" i="1"/>
  <c r="FI78" i="1"/>
  <c r="EV78" i="1"/>
  <c r="A78" i="1"/>
  <c r="FI79" i="1"/>
  <c r="EV79" i="1"/>
  <c r="A79" i="1"/>
  <c r="FI110" i="1"/>
  <c r="EV110" i="1"/>
  <c r="A110" i="1"/>
  <c r="FI93" i="1"/>
  <c r="EV93" i="1"/>
  <c r="A93" i="1"/>
  <c r="FI32" i="1"/>
  <c r="EV32" i="1"/>
  <c r="A32" i="1"/>
  <c r="FI143" i="1"/>
  <c r="EV143" i="1"/>
  <c r="A143" i="1"/>
  <c r="FI156" i="1"/>
  <c r="EV156" i="1"/>
  <c r="A156" i="1"/>
  <c r="FI182" i="1"/>
  <c r="EV182" i="1"/>
  <c r="A182" i="1"/>
  <c r="FI91" i="1"/>
  <c r="EV91" i="1"/>
  <c r="A91" i="1"/>
  <c r="FI112" i="1"/>
  <c r="EV112" i="1"/>
  <c r="A112" i="1"/>
  <c r="FI180" i="1"/>
  <c r="EV180" i="1"/>
  <c r="A180" i="1"/>
  <c r="FI85" i="1"/>
  <c r="EV85" i="1"/>
  <c r="A85" i="1"/>
  <c r="FI139" i="1"/>
  <c r="EV139" i="1"/>
  <c r="A139" i="1"/>
  <c r="FI116" i="1"/>
  <c r="EV116" i="1"/>
  <c r="A116" i="1"/>
  <c r="FI153" i="1"/>
  <c r="EV153" i="1"/>
  <c r="A153" i="1"/>
  <c r="FI149" i="1"/>
  <c r="EV149" i="1"/>
  <c r="A149" i="1"/>
  <c r="FI144" i="1"/>
  <c r="EV144" i="1"/>
  <c r="A144" i="1"/>
  <c r="FI160" i="1"/>
  <c r="EV160" i="1"/>
  <c r="A160" i="1"/>
  <c r="FI9" i="1"/>
  <c r="FI123" i="1"/>
  <c r="EV123" i="1"/>
  <c r="A123" i="1"/>
  <c r="FI151" i="1"/>
  <c r="EV151" i="1"/>
  <c r="A151" i="1"/>
  <c r="FI161" i="1"/>
  <c r="EV161" i="1"/>
  <c r="A161" i="1"/>
  <c r="FI15" i="1"/>
  <c r="EV15" i="1"/>
  <c r="A15" i="1"/>
  <c r="FI62" i="1"/>
  <c r="EV62" i="1"/>
  <c r="A62" i="1"/>
  <c r="FI117" i="1"/>
  <c r="EV117" i="1"/>
  <c r="A117" i="1"/>
  <c r="FI98" i="1"/>
  <c r="EV98" i="1"/>
  <c r="A98" i="1"/>
  <c r="FI119" i="1"/>
  <c r="EV119" i="1"/>
  <c r="A119" i="1"/>
  <c r="FI22" i="1"/>
  <c r="EV22" i="1"/>
  <c r="A22" i="1"/>
  <c r="FI187" i="1"/>
  <c r="EV187" i="1"/>
  <c r="A187" i="1"/>
  <c r="FI171" i="1"/>
  <c r="EV171" i="1"/>
  <c r="A171" i="1"/>
  <c r="FI154" i="1"/>
  <c r="EV154" i="1"/>
  <c r="A154" i="1"/>
  <c r="FI101" i="1"/>
  <c r="EV101" i="1"/>
  <c r="A101" i="1"/>
  <c r="FI167" i="1"/>
  <c r="EV167" i="1"/>
  <c r="A167" i="1"/>
  <c r="FI140" i="1"/>
  <c r="EV140" i="1"/>
  <c r="A140" i="1"/>
  <c r="FI95" i="1"/>
  <c r="EV95" i="1"/>
  <c r="A95" i="1"/>
  <c r="FI169" i="1"/>
  <c r="EV169" i="1"/>
  <c r="A169" i="1"/>
  <c r="FI164" i="1"/>
  <c r="EV164" i="1"/>
  <c r="A164" i="1"/>
  <c r="FI146" i="1"/>
  <c r="EV146" i="1"/>
  <c r="A146" i="1"/>
  <c r="FI113" i="1"/>
  <c r="EV113" i="1"/>
  <c r="A113" i="1"/>
  <c r="FI136" i="1"/>
  <c r="EV136" i="1"/>
  <c r="A136" i="1"/>
  <c r="FI162" i="1"/>
  <c r="EV162" i="1"/>
  <c r="A162" i="1"/>
  <c r="FI129" i="1"/>
  <c r="EV129" i="1"/>
  <c r="A129" i="1"/>
  <c r="FI194" i="1"/>
  <c r="EV194" i="1"/>
  <c r="A194" i="1"/>
  <c r="FI59" i="1"/>
  <c r="FI99" i="1"/>
  <c r="EV99" i="1"/>
  <c r="A99" i="1"/>
  <c r="FI92" i="1"/>
  <c r="EV92" i="1"/>
  <c r="A92" i="1"/>
  <c r="FI150" i="1"/>
  <c r="EV150" i="1"/>
  <c r="A150" i="1"/>
  <c r="FI87" i="1"/>
  <c r="EV87" i="1"/>
  <c r="A87" i="1"/>
  <c r="FI126" i="1"/>
  <c r="EV126" i="1"/>
  <c r="A126" i="1"/>
  <c r="FI122" i="1"/>
  <c r="EV122" i="1"/>
  <c r="A122" i="1"/>
  <c r="FI71" i="1"/>
  <c r="FI147" i="1"/>
  <c r="EV147" i="1"/>
  <c r="A147" i="1"/>
  <c r="FI184" i="1"/>
  <c r="EV184" i="1"/>
  <c r="A184" i="1"/>
  <c r="FI24" i="1"/>
  <c r="FI58" i="1"/>
  <c r="FI4" i="1"/>
  <c r="FI192" i="1"/>
  <c r="EV192" i="1"/>
  <c r="A192" i="1"/>
  <c r="FI132" i="1"/>
  <c r="EV132" i="1"/>
  <c r="A132" i="1"/>
  <c r="FI115" i="1"/>
  <c r="EV115" i="1"/>
  <c r="A115" i="1"/>
  <c r="FI90" i="1"/>
  <c r="EV90" i="1"/>
  <c r="A90" i="1"/>
  <c r="FI7" i="1"/>
  <c r="FI100" i="1"/>
  <c r="EV100" i="1"/>
  <c r="A100" i="1"/>
  <c r="FI173" i="1"/>
  <c r="EV173" i="1"/>
  <c r="A173" i="1"/>
  <c r="FI18" i="1"/>
  <c r="FI181" i="1"/>
  <c r="EV181" i="1"/>
  <c r="A181" i="1"/>
  <c r="FI107" i="1"/>
  <c r="EV107" i="1"/>
  <c r="A107" i="1"/>
  <c r="FI174" i="1"/>
  <c r="EV174" i="1"/>
  <c r="A174" i="1"/>
  <c r="FI165" i="1"/>
  <c r="EV165" i="1"/>
  <c r="A165" i="1"/>
  <c r="FI10" i="1"/>
  <c r="FI183" i="1"/>
  <c r="EV183" i="1"/>
  <c r="A183" i="1"/>
  <c r="FI75" i="1"/>
  <c r="EV75" i="1"/>
  <c r="A75" i="1"/>
  <c r="FI70" i="1"/>
  <c r="EV70" i="1"/>
  <c r="A70" i="1"/>
  <c r="FI89" i="1"/>
  <c r="EV89" i="1"/>
  <c r="A89" i="1"/>
  <c r="FI186" i="1"/>
  <c r="EV186" i="1"/>
  <c r="A186" i="1"/>
  <c r="FI137" i="1"/>
  <c r="EV137" i="1"/>
  <c r="A137" i="1"/>
  <c r="FI104" i="1"/>
  <c r="EV104" i="1"/>
  <c r="A104" i="1"/>
  <c r="FI191" i="1"/>
  <c r="EV191" i="1"/>
  <c r="A191" i="1"/>
  <c r="FI97" i="1"/>
  <c r="EV97" i="1"/>
  <c r="A97" i="1"/>
  <c r="FI96" i="1"/>
  <c r="EV96" i="1"/>
  <c r="A96" i="1"/>
  <c r="FI114" i="1"/>
  <c r="EV114" i="1"/>
  <c r="A114" i="1"/>
  <c r="FI159" i="1"/>
  <c r="EV159" i="1"/>
  <c r="A159" i="1"/>
  <c r="FI105" i="1"/>
  <c r="EV105" i="1"/>
  <c r="A105" i="1"/>
  <c r="FI196" i="1"/>
  <c r="EV196" i="1"/>
  <c r="A196" i="1"/>
  <c r="FI72" i="1"/>
  <c r="FI124" i="1"/>
  <c r="EV124" i="1"/>
  <c r="A124" i="1"/>
  <c r="FI73" i="1"/>
  <c r="EV73" i="1"/>
  <c r="A73" i="1"/>
  <c r="FI128" i="1"/>
  <c r="EV128" i="1"/>
  <c r="A128" i="1"/>
  <c r="FI30" i="1"/>
  <c r="FI172" i="1"/>
  <c r="EV172" i="1"/>
  <c r="A172" i="1"/>
  <c r="FI145" i="1"/>
  <c r="EV145" i="1"/>
  <c r="A145" i="1"/>
  <c r="FI155" i="1"/>
  <c r="EV155" i="1"/>
  <c r="A155" i="1"/>
  <c r="FI74" i="1"/>
  <c r="EV74" i="1"/>
  <c r="A74" i="1"/>
  <c r="FI133" i="1"/>
  <c r="EV133" i="1"/>
  <c r="A133" i="1"/>
  <c r="FI189" i="1"/>
  <c r="EV189" i="1"/>
  <c r="A189" i="1"/>
  <c r="FI179" i="1"/>
  <c r="EV179" i="1"/>
  <c r="A179" i="1"/>
  <c r="FI152" i="1"/>
  <c r="EV152" i="1"/>
  <c r="A152" i="1"/>
  <c r="FI88" i="1"/>
  <c r="EV88" i="1"/>
  <c r="A88" i="1"/>
  <c r="FI81" i="1"/>
  <c r="EV81" i="1"/>
  <c r="A81" i="1"/>
  <c r="FI130" i="1"/>
  <c r="EV130" i="1"/>
  <c r="A130" i="1"/>
  <c r="FI175" i="1"/>
  <c r="EV175" i="1"/>
  <c r="A175" i="1"/>
  <c r="FI6" i="1"/>
  <c r="FI94" i="1"/>
  <c r="EV94" i="1"/>
  <c r="A94" i="1"/>
  <c r="FI120" i="1"/>
  <c r="EV120" i="1"/>
  <c r="A120" i="1"/>
  <c r="FI56" i="1"/>
  <c r="FI177" i="1"/>
  <c r="EV177" i="1"/>
  <c r="A177" i="1"/>
  <c r="FI157" i="1"/>
  <c r="EV157" i="1"/>
  <c r="A157" i="1"/>
  <c r="FI77" i="1"/>
  <c r="EV77" i="1"/>
  <c r="A77" i="1"/>
  <c r="FI168" i="1"/>
  <c r="EV168" i="1"/>
  <c r="A168" i="1"/>
  <c r="FI86" i="1"/>
  <c r="EV86" i="1"/>
  <c r="A86" i="1"/>
  <c r="FI197" i="1"/>
  <c r="EV197" i="1"/>
  <c r="A197" i="1"/>
  <c r="FI170" i="1"/>
  <c r="EV170" i="1"/>
  <c r="A170" i="1"/>
  <c r="FI53" i="1"/>
  <c r="FI45" i="1"/>
  <c r="FI47" i="1"/>
  <c r="FI46" i="1"/>
  <c r="FI39" i="1"/>
  <c r="FI54" i="1"/>
  <c r="FI27" i="1"/>
  <c r="FI55" i="1"/>
  <c r="FI48" i="1"/>
  <c r="FI52" i="1"/>
  <c r="EV52" i="1"/>
  <c r="A52" i="1"/>
  <c r="FI50" i="1"/>
  <c r="FI49" i="1"/>
  <c r="FI51" i="1"/>
  <c r="FC198" i="1"/>
  <c r="FE61" i="1"/>
  <c r="FI33" i="1"/>
  <c r="FI29" i="1"/>
  <c r="FI35" i="1"/>
  <c r="EV35" i="1"/>
  <c r="A35" i="1"/>
  <c r="FI44" i="1"/>
  <c r="FI40" i="1"/>
  <c r="FI34" i="1"/>
  <c r="FI25" i="1"/>
  <c r="EV25" i="1"/>
  <c r="A25" i="1"/>
  <c r="FI37" i="1"/>
  <c r="FI41" i="1"/>
  <c r="FI28" i="1"/>
  <c r="FI26" i="1"/>
  <c r="FI38" i="1"/>
  <c r="EV38" i="1"/>
  <c r="A38" i="1"/>
  <c r="FE72" i="1"/>
  <c r="EV72" i="1"/>
  <c r="A72" i="1"/>
  <c r="EV47" i="1"/>
  <c r="A47" i="1"/>
  <c r="FE68" i="1"/>
  <c r="EV68" i="1"/>
  <c r="A68" i="1"/>
  <c r="FE53" i="1"/>
  <c r="EV53" i="1"/>
  <c r="A53" i="1"/>
  <c r="FE71" i="1"/>
  <c r="EV71" i="1"/>
  <c r="A71" i="1"/>
  <c r="FE69" i="1"/>
  <c r="EV69" i="1"/>
  <c r="A69" i="1"/>
  <c r="FE66" i="1"/>
  <c r="EV66" i="1"/>
  <c r="A66" i="1"/>
  <c r="FE65" i="1"/>
  <c r="EV65" i="1"/>
  <c r="A65" i="1"/>
  <c r="FE36" i="1"/>
  <c r="EV36" i="1"/>
  <c r="A36" i="1"/>
  <c r="FE63" i="1"/>
  <c r="EV63" i="1"/>
  <c r="A63" i="1"/>
  <c r="EV61" i="1"/>
  <c r="A61" i="1"/>
  <c r="FE59" i="1"/>
  <c r="EV59" i="1"/>
  <c r="A59" i="1"/>
  <c r="FE58" i="1"/>
  <c r="EV58" i="1"/>
  <c r="A58" i="1"/>
  <c r="FE27" i="1"/>
  <c r="EV27" i="1"/>
  <c r="A27" i="1"/>
  <c r="FE33" i="1"/>
  <c r="EV33" i="1"/>
  <c r="A33" i="1"/>
  <c r="FE55" i="1"/>
  <c r="EV55" i="1"/>
  <c r="A55" i="1"/>
  <c r="FE43" i="1"/>
  <c r="EV43" i="1"/>
  <c r="A43" i="1"/>
  <c r="FE37" i="1"/>
  <c r="EV37" i="1"/>
  <c r="A37" i="1"/>
  <c r="FE46" i="1"/>
  <c r="EV46" i="1"/>
  <c r="A46" i="1"/>
  <c r="FE12" i="1"/>
  <c r="EV12" i="1"/>
  <c r="A12" i="1"/>
  <c r="FE23" i="1"/>
  <c r="EV23" i="1"/>
  <c r="A23" i="1"/>
  <c r="FE9" i="1"/>
  <c r="EV9" i="1"/>
  <c r="A9" i="1"/>
  <c r="FE18" i="1"/>
  <c r="EV18" i="1"/>
  <c r="A18" i="1"/>
  <c r="FE5" i="1"/>
  <c r="EV5" i="1"/>
  <c r="A5" i="1"/>
  <c r="FE56" i="1"/>
  <c r="EV56" i="1"/>
  <c r="A56" i="1"/>
  <c r="FE20" i="1"/>
  <c r="EV20" i="1"/>
  <c r="A20" i="1"/>
  <c r="FE11" i="1"/>
  <c r="EV11" i="1"/>
  <c r="A11" i="1"/>
  <c r="FE8" i="1"/>
  <c r="EV8" i="1"/>
  <c r="A8" i="1"/>
  <c r="FE24" i="1"/>
  <c r="EV24" i="1"/>
  <c r="A24" i="1"/>
  <c r="FE7" i="1"/>
  <c r="EV7" i="1"/>
  <c r="A7" i="1"/>
  <c r="FE13" i="1"/>
  <c r="EV13" i="1"/>
  <c r="A13" i="1"/>
  <c r="FE30" i="1"/>
  <c r="EV30" i="1"/>
  <c r="A30" i="1"/>
  <c r="FE10" i="1"/>
  <c r="EV10" i="1"/>
  <c r="A10" i="1"/>
  <c r="FE14" i="1"/>
  <c r="EV14" i="1"/>
  <c r="A14" i="1"/>
  <c r="FE6" i="1"/>
  <c r="EV6" i="1"/>
  <c r="A6" i="1"/>
  <c r="FE4" i="1"/>
  <c r="EV4" i="1"/>
  <c r="A4" i="1"/>
  <c r="FE21" i="1"/>
  <c r="EV21" i="1"/>
  <c r="A21" i="1"/>
  <c r="FE31" i="1"/>
  <c r="EV31" i="1"/>
  <c r="A31" i="1"/>
  <c r="FE49" i="1"/>
  <c r="EV49" i="1"/>
  <c r="A49" i="1"/>
  <c r="FE45" i="1"/>
  <c r="EV45" i="1"/>
  <c r="A45" i="1"/>
  <c r="FE40" i="1"/>
  <c r="EV40" i="1"/>
  <c r="A40" i="1"/>
  <c r="FE29" i="1"/>
  <c r="EV29" i="1"/>
  <c r="A29" i="1"/>
  <c r="FE39" i="1"/>
  <c r="EV39" i="1"/>
  <c r="A39" i="1"/>
  <c r="FE41" i="1"/>
  <c r="EV41" i="1"/>
  <c r="A41" i="1"/>
  <c r="FE51" i="1"/>
  <c r="EV51" i="1"/>
  <c r="A51" i="1"/>
  <c r="FE54" i="1"/>
  <c r="EV54" i="1"/>
  <c r="A54" i="1"/>
  <c r="FE34" i="1"/>
  <c r="EV34" i="1"/>
  <c r="A34" i="1"/>
  <c r="FE28" i="1"/>
  <c r="EV28" i="1"/>
  <c r="A28" i="1"/>
  <c r="FE48" i="1"/>
  <c r="EV48" i="1"/>
  <c r="A48" i="1"/>
  <c r="FE26" i="1"/>
  <c r="EV26" i="1"/>
  <c r="A26" i="1"/>
  <c r="FE50" i="1"/>
  <c r="EV50" i="1"/>
  <c r="A50" i="1"/>
  <c r="FE44" i="1"/>
  <c r="EV44" i="1"/>
  <c r="A44" i="1"/>
  <c r="F111" i="7"/>
  <c r="H62" i="7"/>
  <c r="K73" i="7"/>
  <c r="I24" i="7"/>
  <c r="K18" i="7"/>
  <c r="F123" i="7"/>
  <c r="E92" i="7"/>
  <c r="H70" i="7"/>
  <c r="C53" i="7"/>
  <c r="C60" i="7"/>
  <c r="H93" i="7"/>
  <c r="H15" i="7"/>
  <c r="F72" i="7"/>
  <c r="I28" i="7"/>
  <c r="K47" i="7"/>
  <c r="D11" i="7"/>
  <c r="D16" i="7"/>
  <c r="E43" i="7"/>
  <c r="F19" i="7"/>
  <c r="I7" i="7"/>
  <c r="K31" i="7"/>
  <c r="C52" i="7"/>
  <c r="H78" i="7"/>
  <c r="F155" i="7"/>
  <c r="C61" i="7"/>
  <c r="K39" i="7"/>
  <c r="K65" i="7"/>
  <c r="I36" i="7"/>
  <c r="I40" i="7"/>
  <c r="C68" i="7"/>
  <c r="F71" i="7"/>
  <c r="F64" i="7"/>
  <c r="D20" i="7"/>
  <c r="E74" i="7"/>
  <c r="I56" i="7"/>
  <c r="K110" i="7"/>
  <c r="K49" i="7"/>
  <c r="H11" i="7"/>
  <c r="D36" i="7"/>
  <c r="H54" i="7"/>
  <c r="I64" i="7"/>
  <c r="C81" i="7"/>
  <c r="B20" i="7"/>
  <c r="D18" i="11"/>
  <c r="K35" i="7"/>
  <c r="F63" i="7"/>
  <c r="H125" i="7"/>
  <c r="E50" i="7"/>
  <c r="E124" i="7"/>
  <c r="I72" i="7"/>
  <c r="F91" i="7"/>
  <c r="H132" i="7"/>
  <c r="F44" i="7"/>
  <c r="H20" i="7"/>
  <c r="D40" i="7"/>
  <c r="F55" i="7"/>
  <c r="C77" i="7"/>
  <c r="C138" i="7"/>
  <c r="K52" i="7"/>
  <c r="H133" i="7"/>
  <c r="E58" i="7"/>
  <c r="F8" i="7"/>
  <c r="C43" i="7"/>
  <c r="C41" i="11"/>
  <c r="D67" i="7"/>
  <c r="K68" i="7"/>
  <c r="C114" i="7"/>
  <c r="C76" i="7"/>
  <c r="H100" i="7"/>
  <c r="K142" i="7"/>
  <c r="D7" i="7"/>
  <c r="D24" i="7"/>
  <c r="I44" i="7"/>
  <c r="K57" i="7"/>
  <c r="C69" i="7"/>
  <c r="H85" i="7"/>
  <c r="E24" i="7"/>
  <c r="I32" i="7"/>
  <c r="K60" i="7"/>
  <c r="C84" i="7"/>
  <c r="C14" i="7"/>
  <c r="C12" i="11"/>
  <c r="B64" i="7"/>
  <c r="C106" i="7"/>
  <c r="E148" i="7"/>
  <c r="K5" i="7"/>
  <c r="K23" i="7"/>
  <c r="D44" i="7"/>
  <c r="F56" i="7"/>
  <c r="E66" i="7"/>
  <c r="K76" i="7"/>
  <c r="H101" i="7"/>
  <c r="C146" i="7"/>
  <c r="I8" i="7"/>
  <c r="K43" i="7"/>
  <c r="F83" i="7"/>
  <c r="E32" i="7"/>
  <c r="K80" i="7"/>
  <c r="E116" i="7"/>
  <c r="H157" i="7"/>
  <c r="K11" i="7"/>
  <c r="D28" i="7"/>
  <c r="I48" i="7"/>
  <c r="B80" i="7"/>
  <c r="E156" i="7"/>
  <c r="K15" i="7"/>
  <c r="B56" i="7"/>
  <c r="K152" i="7"/>
  <c r="F28" i="7"/>
  <c r="H53" i="7"/>
  <c r="K79" i="7"/>
  <c r="K27" i="7"/>
  <c r="D48" i="7"/>
  <c r="D59" i="7"/>
  <c r="H69" i="7"/>
  <c r="H109" i="7"/>
  <c r="E102" i="7"/>
  <c r="F119" i="7"/>
  <c r="K144" i="7"/>
  <c r="F33" i="7"/>
  <c r="H12" i="7"/>
  <c r="D32" i="7"/>
  <c r="D51" i="7"/>
  <c r="H61" i="7"/>
  <c r="B72" i="7"/>
  <c r="C122" i="7"/>
  <c r="E110" i="7"/>
  <c r="C101" i="7"/>
  <c r="D75" i="7"/>
  <c r="C90" i="7"/>
  <c r="E132" i="7"/>
  <c r="F92" i="7"/>
  <c r="G92" i="7"/>
  <c r="F124" i="7"/>
  <c r="F12" i="7"/>
  <c r="H8" i="7"/>
  <c r="H28" i="7"/>
  <c r="D129" i="7"/>
  <c r="H44" i="7"/>
  <c r="H77" i="7"/>
  <c r="E100" i="7"/>
  <c r="C154" i="7"/>
  <c r="E94" i="7"/>
  <c r="F132" i="7"/>
  <c r="B16" i="7"/>
  <c r="D14" i="11"/>
  <c r="F13" i="7"/>
  <c r="H141" i="7"/>
  <c r="E86" i="7"/>
  <c r="K96" i="7"/>
  <c r="K112" i="7"/>
  <c r="E134" i="7"/>
  <c r="F156" i="7"/>
  <c r="B37" i="7"/>
  <c r="D35" i="11"/>
  <c r="K121" i="7"/>
  <c r="B17" i="7"/>
  <c r="D15" i="11"/>
  <c r="B150" i="7"/>
  <c r="D60" i="7"/>
  <c r="F143" i="7"/>
  <c r="H107" i="7"/>
  <c r="D54" i="7"/>
  <c r="K88" i="7"/>
  <c r="F100" i="7"/>
  <c r="K120" i="7"/>
  <c r="E142" i="7"/>
  <c r="K97" i="7"/>
  <c r="C141" i="7"/>
  <c r="B86" i="7"/>
  <c r="F87" i="7"/>
  <c r="C109" i="7"/>
  <c r="K129" i="7"/>
  <c r="F151" i="7"/>
  <c r="C34" i="7"/>
  <c r="C32" i="11"/>
  <c r="B94" i="7"/>
  <c r="H115" i="7"/>
  <c r="D137" i="7"/>
  <c r="B158" i="7"/>
  <c r="H40" i="7"/>
  <c r="E118" i="7"/>
  <c r="D64" i="7"/>
  <c r="H83" i="7"/>
  <c r="D105" i="7"/>
  <c r="B126" i="7"/>
  <c r="H147" i="7"/>
  <c r="E25" i="7"/>
  <c r="H24" i="7"/>
  <c r="D52" i="7"/>
  <c r="D68" i="7"/>
  <c r="K89" i="7"/>
  <c r="C133" i="7"/>
  <c r="K153" i="7"/>
  <c r="B40" i="7"/>
  <c r="D38" i="11"/>
  <c r="D97" i="7"/>
  <c r="B118" i="7"/>
  <c r="H139" i="7"/>
  <c r="E7" i="7"/>
  <c r="D62" i="7"/>
  <c r="K104" i="7"/>
  <c r="F116" i="7"/>
  <c r="E126" i="7"/>
  <c r="K136" i="7"/>
  <c r="F148" i="7"/>
  <c r="G148" i="7"/>
  <c r="E158" i="7"/>
  <c r="B21" i="7"/>
  <c r="D19" i="11"/>
  <c r="C46" i="7"/>
  <c r="C44" i="11"/>
  <c r="C93" i="7"/>
  <c r="F103" i="7"/>
  <c r="K113" i="7"/>
  <c r="C125" i="7"/>
  <c r="F135" i="7"/>
  <c r="K145" i="7"/>
  <c r="C157" i="7"/>
  <c r="F22" i="7"/>
  <c r="B48" i="7"/>
  <c r="D46" i="11"/>
  <c r="D89" i="7"/>
  <c r="H99" i="7"/>
  <c r="B110" i="7"/>
  <c r="D121" i="7"/>
  <c r="H131" i="7"/>
  <c r="B142" i="7"/>
  <c r="D153" i="7"/>
  <c r="E11" i="7"/>
  <c r="E40" i="7"/>
  <c r="H16" i="7"/>
  <c r="H32" i="7"/>
  <c r="H48" i="7"/>
  <c r="D56" i="7"/>
  <c r="B4" i="7"/>
  <c r="D2" i="11"/>
  <c r="K4" i="7"/>
  <c r="D4" i="7"/>
  <c r="B43" i="7"/>
  <c r="D41" i="11"/>
  <c r="B27" i="7"/>
  <c r="D25" i="11"/>
  <c r="C32" i="7"/>
  <c r="C30" i="11"/>
  <c r="C9" i="7"/>
  <c r="C7" i="11"/>
  <c r="B151" i="7"/>
  <c r="B143" i="7"/>
  <c r="B135" i="7"/>
  <c r="B127" i="7"/>
  <c r="B119" i="7"/>
  <c r="B111" i="7"/>
  <c r="B103" i="7"/>
  <c r="B95" i="7"/>
  <c r="B87" i="7"/>
  <c r="B79" i="7"/>
  <c r="B71" i="7"/>
  <c r="B63" i="7"/>
  <c r="B55" i="7"/>
  <c r="D45" i="7"/>
  <c r="D29" i="7"/>
  <c r="D13" i="7"/>
  <c r="C36" i="7"/>
  <c r="C34" i="11"/>
  <c r="B8" i="7"/>
  <c r="D6" i="11"/>
  <c r="K147" i="7"/>
  <c r="F137" i="7"/>
  <c r="C127" i="7"/>
  <c r="K115" i="7"/>
  <c r="F105" i="7"/>
  <c r="C95" i="7"/>
  <c r="K83" i="7"/>
  <c r="F34" i="7"/>
  <c r="B14" i="7"/>
  <c r="D12" i="11"/>
  <c r="H152" i="7"/>
  <c r="C142" i="7"/>
  <c r="I130" i="7"/>
  <c r="H120" i="7"/>
  <c r="C110" i="7"/>
  <c r="I98" i="7"/>
  <c r="H88" i="7"/>
  <c r="C31" i="7"/>
  <c r="C29" i="11"/>
  <c r="B13" i="7"/>
  <c r="D11" i="11"/>
  <c r="H151" i="7"/>
  <c r="D141" i="7"/>
  <c r="B130" i="7"/>
  <c r="H119" i="7"/>
  <c r="D109" i="7"/>
  <c r="B98" i="7"/>
  <c r="H87" i="7"/>
  <c r="F147" i="7"/>
  <c r="K102" i="7"/>
  <c r="K77" i="7"/>
  <c r="F67" i="7"/>
  <c r="C57" i="7"/>
  <c r="K44" i="7"/>
  <c r="K20" i="7"/>
  <c r="K158" i="7"/>
  <c r="H116" i="7"/>
  <c r="E80" i="7"/>
  <c r="B70" i="7"/>
  <c r="H59" i="7"/>
  <c r="D49" i="7"/>
  <c r="H29" i="7"/>
  <c r="K12" i="7"/>
  <c r="K150" i="7"/>
  <c r="H108" i="7"/>
  <c r="C78" i="7"/>
  <c r="I66" i="7"/>
  <c r="H56" i="7"/>
  <c r="H41" i="7"/>
  <c r="H21" i="7"/>
  <c r="E47" i="7"/>
  <c r="I134" i="7"/>
  <c r="K93" i="7"/>
  <c r="K72" i="7"/>
  <c r="E62" i="7"/>
  <c r="F52" i="7"/>
  <c r="K32" i="7"/>
  <c r="D8" i="7"/>
  <c r="F35" i="7"/>
  <c r="F42" i="7"/>
  <c r="E18" i="7"/>
  <c r="I155" i="7"/>
  <c r="I147" i="7"/>
  <c r="I139" i="7"/>
  <c r="I131" i="7"/>
  <c r="I123" i="7"/>
  <c r="I115" i="7"/>
  <c r="I107" i="7"/>
  <c r="I99" i="7"/>
  <c r="I91" i="7"/>
  <c r="I83" i="7"/>
  <c r="I75" i="7"/>
  <c r="I67" i="7"/>
  <c r="I59" i="7"/>
  <c r="I51" i="7"/>
  <c r="K37" i="7"/>
  <c r="K21" i="7"/>
  <c r="I6" i="7"/>
  <c r="F23" i="7"/>
  <c r="I156" i="7"/>
  <c r="H146" i="7"/>
  <c r="C136" i="7"/>
  <c r="I124" i="7"/>
  <c r="H114" i="7"/>
  <c r="C104" i="7"/>
  <c r="I92" i="7"/>
  <c r="H82" i="7"/>
  <c r="C30" i="7"/>
  <c r="C28" i="11"/>
  <c r="H7" i="7"/>
  <c r="G5" i="11"/>
  <c r="F150" i="7"/>
  <c r="K138" i="7"/>
  <c r="E128" i="7"/>
  <c r="F118" i="7"/>
  <c r="G118" i="7"/>
  <c r="K106" i="7"/>
  <c r="E96" i="7"/>
  <c r="F86" i="7"/>
  <c r="C27" i="7"/>
  <c r="C25" i="11"/>
  <c r="B10" i="7"/>
  <c r="D8" i="11"/>
  <c r="K151" i="7"/>
  <c r="F141" i="7"/>
  <c r="C131" i="7"/>
  <c r="K119" i="7"/>
  <c r="F109" i="7"/>
  <c r="C99" i="7"/>
  <c r="K87" i="7"/>
  <c r="K149" i="7"/>
  <c r="C105" i="7"/>
  <c r="I78" i="7"/>
  <c r="H68" i="7"/>
  <c r="C58" i="7"/>
  <c r="D46" i="7"/>
  <c r="I22" i="7"/>
  <c r="H6" i="7"/>
  <c r="G4" i="11"/>
  <c r="I118" i="7"/>
  <c r="C82" i="7"/>
  <c r="C71" i="7"/>
  <c r="K59" i="7"/>
  <c r="F49" i="7"/>
  <c r="H30" i="7"/>
  <c r="D14" i="7"/>
  <c r="C153" i="7"/>
  <c r="I110" i="7"/>
  <c r="E78" i="7"/>
  <c r="K66" i="7"/>
  <c r="E56" i="7"/>
  <c r="G56" i="7"/>
  <c r="H42" i="7"/>
  <c r="D22" i="7"/>
  <c r="I5" i="7"/>
  <c r="F138" i="7"/>
  <c r="B96" i="7"/>
  <c r="B74" i="7"/>
  <c r="H63" i="7"/>
  <c r="D53" i="7"/>
  <c r="D34" i="7"/>
  <c r="H9" i="7"/>
  <c r="C33" i="7"/>
  <c r="C31" i="11"/>
  <c r="E36" i="7"/>
  <c r="E34" i="11"/>
  <c r="B15" i="7"/>
  <c r="D13" i="11"/>
  <c r="E153" i="7"/>
  <c r="E145" i="7"/>
  <c r="E137" i="7"/>
  <c r="G137" i="7"/>
  <c r="E129" i="7"/>
  <c r="E121" i="7"/>
  <c r="E113" i="7"/>
  <c r="E105" i="7"/>
  <c r="E97" i="7"/>
  <c r="E89" i="7"/>
  <c r="E81" i="7"/>
  <c r="E73" i="7"/>
  <c r="E65" i="7"/>
  <c r="E57" i="7"/>
  <c r="E49" i="7"/>
  <c r="I35" i="7"/>
  <c r="I19" i="7"/>
  <c r="E44" i="7"/>
  <c r="B18" i="7"/>
  <c r="D16" i="11"/>
  <c r="E154" i="7"/>
  <c r="F144" i="7"/>
  <c r="K132" i="7"/>
  <c r="E122" i="7"/>
  <c r="F112" i="7"/>
  <c r="K100" i="7"/>
  <c r="E90" i="7"/>
  <c r="F80" i="7"/>
  <c r="B25" i="7"/>
  <c r="D23" i="11"/>
  <c r="B156" i="7"/>
  <c r="H145" i="7"/>
  <c r="D135" i="7"/>
  <c r="B124" i="7"/>
  <c r="H113" i="7"/>
  <c r="D103" i="7"/>
  <c r="B92" i="7"/>
  <c r="B45" i="7"/>
  <c r="D43" i="11"/>
  <c r="F20" i="7"/>
  <c r="H158" i="7"/>
  <c r="C148" i="7"/>
  <c r="I136" i="7"/>
  <c r="H126" i="7"/>
  <c r="C116" i="7"/>
  <c r="I104" i="7"/>
  <c r="H94" i="7"/>
  <c r="E20" i="7"/>
  <c r="F130" i="7"/>
  <c r="B88" i="7"/>
  <c r="F74" i="7"/>
  <c r="G74" i="7"/>
  <c r="K62" i="7"/>
  <c r="E52" i="7"/>
  <c r="H35" i="7"/>
  <c r="K14" i="7"/>
  <c r="F154" i="7"/>
  <c r="B112" i="7"/>
  <c r="H79" i="7"/>
  <c r="I68" i="7"/>
  <c r="H58" i="7"/>
  <c r="H47" i="7"/>
  <c r="D27" i="7"/>
  <c r="K10" i="7"/>
  <c r="D155" i="7"/>
  <c r="F114" i="7"/>
  <c r="H80" i="7"/>
  <c r="B68" i="7"/>
  <c r="H57" i="7"/>
  <c r="H43" i="7"/>
  <c r="D23" i="7"/>
  <c r="D6" i="7"/>
  <c r="E140" i="7"/>
  <c r="C98" i="7"/>
  <c r="C75" i="7"/>
  <c r="K63" i="7"/>
  <c r="F53" i="7"/>
  <c r="D35" i="7"/>
  <c r="H10" i="7"/>
  <c r="E34" i="7"/>
  <c r="G34" i="7"/>
  <c r="G32" i="11"/>
  <c r="C38" i="7"/>
  <c r="C36" i="11"/>
  <c r="F15" i="7"/>
  <c r="D154" i="7"/>
  <c r="D146" i="7"/>
  <c r="D138" i="7"/>
  <c r="D130" i="7"/>
  <c r="D122" i="7"/>
  <c r="D114" i="7"/>
  <c r="D106" i="7"/>
  <c r="D98" i="7"/>
  <c r="D90" i="7"/>
  <c r="D82" i="7"/>
  <c r="D74" i="7"/>
  <c r="E4" i="7"/>
  <c r="C4" i="7"/>
  <c r="C2" i="11"/>
  <c r="B47" i="7"/>
  <c r="D45" i="11"/>
  <c r="B31" i="7"/>
  <c r="D29" i="11"/>
  <c r="C35" i="7"/>
  <c r="C33" i="11"/>
  <c r="C13" i="7"/>
  <c r="C11" i="11"/>
  <c r="B153" i="7"/>
  <c r="B145" i="7"/>
  <c r="B137" i="7"/>
  <c r="B129" i="7"/>
  <c r="B121" i="7"/>
  <c r="B113" i="7"/>
  <c r="B105" i="7"/>
  <c r="B97" i="7"/>
  <c r="B89" i="7"/>
  <c r="B81" i="7"/>
  <c r="B73" i="7"/>
  <c r="B65" i="7"/>
  <c r="B57" i="7"/>
  <c r="B49" i="7"/>
  <c r="D33" i="7"/>
  <c r="D17" i="7"/>
  <c r="F41" i="7"/>
  <c r="E41" i="7"/>
  <c r="G41" i="7"/>
  <c r="G39" i="11"/>
  <c r="F14" i="7"/>
  <c r="C151" i="7"/>
  <c r="K139" i="7"/>
  <c r="F129" i="7"/>
  <c r="C119" i="7"/>
  <c r="K107" i="7"/>
  <c r="F97" i="7"/>
  <c r="C87" i="7"/>
  <c r="E17" i="7"/>
  <c r="I154" i="7"/>
  <c r="H144" i="7"/>
  <c r="C134" i="7"/>
  <c r="I122" i="7"/>
  <c r="H112" i="7"/>
  <c r="C102" i="7"/>
  <c r="I90" i="7"/>
  <c r="B41" i="7"/>
  <c r="D39" i="11"/>
  <c r="E16" i="7"/>
  <c r="B154" i="7"/>
  <c r="H143" i="7"/>
  <c r="D133" i="7"/>
  <c r="B122" i="7"/>
  <c r="H111" i="7"/>
  <c r="D101" i="7"/>
  <c r="B90" i="7"/>
  <c r="H156" i="7"/>
  <c r="F115" i="7"/>
  <c r="H81" i="7"/>
  <c r="K69" i="7"/>
  <c r="F59" i="7"/>
  <c r="C49" i="7"/>
  <c r="K28" i="7"/>
  <c r="F18" i="7"/>
  <c r="K126" i="7"/>
  <c r="D85" i="7"/>
  <c r="D73" i="7"/>
  <c r="B62" i="7"/>
  <c r="H51" i="7"/>
  <c r="I33" i="7"/>
  <c r="H17" i="7"/>
  <c r="C28" i="7"/>
  <c r="C26" i="11"/>
  <c r="K118" i="7"/>
  <c r="I82" i="7"/>
  <c r="C70" i="7"/>
  <c r="I58" i="7"/>
  <c r="I45" i="7"/>
  <c r="H25" i="7"/>
  <c r="K7" i="7"/>
  <c r="C145" i="7"/>
  <c r="I102" i="7"/>
  <c r="F76" i="7"/>
  <c r="K64" i="7"/>
  <c r="E54" i="7"/>
  <c r="H37" i="7"/>
  <c r="I12" i="7"/>
  <c r="F39" i="7"/>
  <c r="F48" i="7"/>
  <c r="F26" i="7"/>
  <c r="I157" i="7"/>
  <c r="I149" i="7"/>
  <c r="I141" i="7"/>
  <c r="I133" i="7"/>
  <c r="I125" i="7"/>
  <c r="I117" i="7"/>
  <c r="I109" i="7"/>
  <c r="I101" i="7"/>
  <c r="I93" i="7"/>
  <c r="I85" i="7"/>
  <c r="I77" i="7"/>
  <c r="I69" i="7"/>
  <c r="I61" i="7"/>
  <c r="I53" i="7"/>
  <c r="K41" i="7"/>
  <c r="K25" i="7"/>
  <c r="K9" i="7"/>
  <c r="E29" i="7"/>
  <c r="B5" i="7"/>
  <c r="D3" i="11"/>
  <c r="I148" i="7"/>
  <c r="H138" i="7"/>
  <c r="C128" i="7"/>
  <c r="I116" i="7"/>
  <c r="H106" i="7"/>
  <c r="C96" i="7"/>
  <c r="I84" i="7"/>
  <c r="E37" i="7"/>
  <c r="C16" i="7"/>
  <c r="C14" i="11"/>
  <c r="E152" i="7"/>
  <c r="F142" i="7"/>
  <c r="K130" i="7"/>
  <c r="E120" i="7"/>
  <c r="F110" i="7"/>
  <c r="G110" i="7"/>
  <c r="J110" i="7"/>
  <c r="K98" i="7"/>
  <c r="E88" i="7"/>
  <c r="E31" i="7"/>
  <c r="E13" i="7"/>
  <c r="E11" i="11"/>
  <c r="C155" i="7"/>
  <c r="K143" i="7"/>
  <c r="F133" i="7"/>
  <c r="C123" i="7"/>
  <c r="K111" i="7"/>
  <c r="F101" i="7"/>
  <c r="C91" i="7"/>
  <c r="I158" i="7"/>
  <c r="K117" i="7"/>
  <c r="B82" i="7"/>
  <c r="I70" i="7"/>
  <c r="H60" i="7"/>
  <c r="C50" i="7"/>
  <c r="D30" i="7"/>
  <c r="E21" i="7"/>
  <c r="C129" i="7"/>
  <c r="I86" i="7"/>
  <c r="F73" i="7"/>
  <c r="C63" i="7"/>
  <c r="K51" i="7"/>
  <c r="I34" i="7"/>
  <c r="H18" i="7"/>
  <c r="E9" i="7"/>
  <c r="C121" i="7"/>
  <c r="D83" i="7"/>
  <c r="F70" i="7"/>
  <c r="K58" i="7"/>
  <c r="I46" i="7"/>
  <c r="H26" i="7"/>
  <c r="K8" i="7"/>
  <c r="D147" i="7"/>
  <c r="F106" i="7"/>
  <c r="D77" i="7"/>
  <c r="B66" i="7"/>
  <c r="H55" i="7"/>
  <c r="H38" i="7"/>
  <c r="I13" i="7"/>
  <c r="C37" i="7"/>
  <c r="C35" i="11"/>
  <c r="F45" i="7"/>
  <c r="B19" i="7"/>
  <c r="D17" i="11"/>
  <c r="E155" i="7"/>
  <c r="E147" i="7"/>
  <c r="E139" i="7"/>
  <c r="E131" i="7"/>
  <c r="E123" i="7"/>
  <c r="E115" i="7"/>
  <c r="E107" i="7"/>
  <c r="E99" i="7"/>
  <c r="E91" i="7"/>
  <c r="E83" i="7"/>
  <c r="E75" i="7"/>
  <c r="E67" i="7"/>
  <c r="E59" i="7"/>
  <c r="E51" i="7"/>
  <c r="I39" i="7"/>
  <c r="I23" i="7"/>
  <c r="K6" i="7"/>
  <c r="B24" i="7"/>
  <c r="D22" i="11"/>
  <c r="K156" i="7"/>
  <c r="E146" i="7"/>
  <c r="F136" i="7"/>
  <c r="K124" i="7"/>
  <c r="E114" i="7"/>
  <c r="F104" i="7"/>
  <c r="K92" i="7"/>
  <c r="E82" i="7"/>
  <c r="F30" i="7"/>
  <c r="F10" i="7"/>
  <c r="E10" i="7"/>
  <c r="G10" i="7"/>
  <c r="G8" i="11"/>
  <c r="B148" i="7"/>
  <c r="H137" i="7"/>
  <c r="D127" i="7"/>
  <c r="B116" i="7"/>
  <c r="H105" i="7"/>
  <c r="D95" i="7"/>
  <c r="B84" i="7"/>
  <c r="C24" i="7"/>
  <c r="C22" i="11"/>
  <c r="E6" i="7"/>
  <c r="H150" i="7"/>
  <c r="C140" i="7"/>
  <c r="I128" i="7"/>
  <c r="H118" i="7"/>
  <c r="C108" i="7"/>
  <c r="I96" i="7"/>
  <c r="H86" i="7"/>
  <c r="D139" i="7"/>
  <c r="F98" i="7"/>
  <c r="E76" i="7"/>
  <c r="F66" i="7"/>
  <c r="G66" i="7"/>
  <c r="J66" i="7"/>
  <c r="K54" i="7"/>
  <c r="K42" i="7"/>
  <c r="D19" i="7"/>
  <c r="B9" i="7"/>
  <c r="D7" i="11"/>
  <c r="F122" i="7"/>
  <c r="C83" i="7"/>
  <c r="C72" i="7"/>
  <c r="I60" i="7"/>
  <c r="H50" i="7"/>
  <c r="H31" i="7"/>
  <c r="D15" i="7"/>
  <c r="B12" i="7"/>
  <c r="D10" i="11"/>
  <c r="D123" i="7"/>
  <c r="H84" i="7"/>
  <c r="D71" i="7"/>
  <c r="B60" i="7"/>
  <c r="H49" i="7"/>
  <c r="H27" i="7"/>
  <c r="D10" i="7"/>
  <c r="H149" i="7"/>
  <c r="E108" i="7"/>
  <c r="F77" i="7"/>
  <c r="C67" i="7"/>
  <c r="K55" i="7"/>
  <c r="H39" i="7"/>
  <c r="I14" i="7"/>
  <c r="E38" i="7"/>
  <c r="B46" i="7"/>
  <c r="D44" i="11"/>
  <c r="C20" i="7"/>
  <c r="C18" i="11"/>
  <c r="D156" i="7"/>
  <c r="D148" i="7"/>
  <c r="D140" i="7"/>
  <c r="D132" i="7"/>
  <c r="D124" i="7"/>
  <c r="D116" i="7"/>
  <c r="D108" i="7"/>
  <c r="D100" i="7"/>
  <c r="D92" i="7"/>
  <c r="D84" i="7"/>
  <c r="D76" i="7"/>
  <c r="F4" i="7"/>
  <c r="I4" i="7"/>
  <c r="B35" i="7"/>
  <c r="D33" i="11"/>
  <c r="E39" i="7"/>
  <c r="G39" i="7"/>
  <c r="G37" i="11"/>
  <c r="C17" i="7"/>
  <c r="C15" i="11"/>
  <c r="B155" i="7"/>
  <c r="B147" i="7"/>
  <c r="B139" i="7"/>
  <c r="B131" i="7"/>
  <c r="B123" i="7"/>
  <c r="B115" i="7"/>
  <c r="B107" i="7"/>
  <c r="B99" i="7"/>
  <c r="B91" i="7"/>
  <c r="B83" i="7"/>
  <c r="B75" i="7"/>
  <c r="B67" i="7"/>
  <c r="B59" i="7"/>
  <c r="B51" i="7"/>
  <c r="D37" i="7"/>
  <c r="I21" i="7"/>
  <c r="D5" i="7"/>
  <c r="C21" i="7"/>
  <c r="C19" i="11"/>
  <c r="F153" i="7"/>
  <c r="C143" i="7"/>
  <c r="K131" i="7"/>
  <c r="F121" i="7"/>
  <c r="C111" i="7"/>
  <c r="K99" i="7"/>
  <c r="F89" i="7"/>
  <c r="C79" i="7"/>
  <c r="B23" i="7"/>
  <c r="D21" i="11"/>
  <c r="C158" i="7"/>
  <c r="I146" i="7"/>
  <c r="H136" i="7"/>
  <c r="C126" i="7"/>
  <c r="I114" i="7"/>
  <c r="H104" i="7"/>
  <c r="C94" i="7"/>
  <c r="F46" i="7"/>
  <c r="B22" i="7"/>
  <c r="D20" i="11"/>
  <c r="D157" i="7"/>
  <c r="B146" i="7"/>
  <c r="H135" i="7"/>
  <c r="D125" i="7"/>
  <c r="B114" i="7"/>
  <c r="H103" i="7"/>
  <c r="D93" i="7"/>
  <c r="C11" i="7"/>
  <c r="C9" i="11"/>
  <c r="H124" i="7"/>
  <c r="E84" i="7"/>
  <c r="C73" i="7"/>
  <c r="K61" i="7"/>
  <c r="F51" i="7"/>
  <c r="H33" i="7"/>
  <c r="I9" i="7"/>
  <c r="F139" i="7"/>
  <c r="K94" i="7"/>
  <c r="H75" i="7"/>
  <c r="D65" i="7"/>
  <c r="B54" i="7"/>
  <c r="K40" i="7"/>
  <c r="D21" i="7"/>
  <c r="C47" i="7"/>
  <c r="C45" i="11"/>
  <c r="F131" i="7"/>
  <c r="K86" i="7"/>
  <c r="H72" i="7"/>
  <c r="C62" i="7"/>
  <c r="I50" i="7"/>
  <c r="I29" i="7"/>
  <c r="D12" i="7"/>
  <c r="K157" i="7"/>
  <c r="E157" i="7"/>
  <c r="F157" i="7"/>
  <c r="G157" i="7"/>
  <c r="J157" i="7"/>
  <c r="C113" i="7"/>
  <c r="K78" i="7"/>
  <c r="F68" i="7"/>
  <c r="K56" i="7"/>
  <c r="J56" i="7"/>
  <c r="I41" i="7"/>
  <c r="I20" i="7"/>
  <c r="F43" i="7"/>
  <c r="F27" i="7"/>
  <c r="E27" i="7"/>
  <c r="G27" i="7"/>
  <c r="G25" i="11"/>
  <c r="F32" i="7"/>
  <c r="I151" i="7"/>
  <c r="I143" i="7"/>
  <c r="I135" i="7"/>
  <c r="I127" i="7"/>
  <c r="I119" i="7"/>
  <c r="I111" i="7"/>
  <c r="I103" i="7"/>
  <c r="I95" i="7"/>
  <c r="I87" i="7"/>
  <c r="I79" i="7"/>
  <c r="I71" i="7"/>
  <c r="I63" i="7"/>
  <c r="I55" i="7"/>
  <c r="K45" i="7"/>
  <c r="K29" i="7"/>
  <c r="K13" i="7"/>
  <c r="F37" i="7"/>
  <c r="E8" i="7"/>
  <c r="E6" i="11"/>
  <c r="C152" i="7"/>
  <c r="I140" i="7"/>
  <c r="H130" i="7"/>
  <c r="C120" i="7"/>
  <c r="I108" i="7"/>
  <c r="H98" i="7"/>
  <c r="C88" i="7"/>
  <c r="B44" i="7"/>
  <c r="D42" i="11"/>
  <c r="C19" i="7"/>
  <c r="C17" i="11"/>
  <c r="K154" i="7"/>
  <c r="E144" i="7"/>
  <c r="F134" i="7"/>
  <c r="G134" i="7"/>
  <c r="K122" i="7"/>
  <c r="E112" i="7"/>
  <c r="F102" i="7"/>
  <c r="K90" i="7"/>
  <c r="C42" i="7"/>
  <c r="C40" i="11"/>
  <c r="C18" i="7"/>
  <c r="C16" i="11"/>
  <c r="C147" i="7"/>
  <c r="K135" i="7"/>
  <c r="F125" i="7"/>
  <c r="C115" i="7"/>
  <c r="K103" i="7"/>
  <c r="F93" i="7"/>
  <c r="E15" i="7"/>
  <c r="I126" i="7"/>
  <c r="K85" i="7"/>
  <c r="C74" i="7"/>
  <c r="I62" i="7"/>
  <c r="H52" i="7"/>
  <c r="H34" i="7"/>
  <c r="I10" i="7"/>
  <c r="K141" i="7"/>
  <c r="C97" i="7"/>
  <c r="K75" i="7"/>
  <c r="F65" i="7"/>
  <c r="C55" i="7"/>
  <c r="D42" i="7"/>
  <c r="F21" i="7"/>
  <c r="G21" i="7"/>
  <c r="J21" i="7"/>
  <c r="B34" i="7"/>
  <c r="D32" i="11"/>
  <c r="K133" i="7"/>
  <c r="C89" i="7"/>
  <c r="E72" i="7"/>
  <c r="G72" i="7"/>
  <c r="J72" i="7"/>
  <c r="F62" i="7"/>
  <c r="K50" i="7"/>
  <c r="I30" i="7"/>
  <c r="H13" i="7"/>
  <c r="C8" i="7"/>
  <c r="C6" i="11"/>
  <c r="D115" i="7"/>
  <c r="F79" i="7"/>
  <c r="D69" i="7"/>
  <c r="B58" i="7"/>
  <c r="I42" i="7"/>
  <c r="H22" i="7"/>
  <c r="C41" i="7"/>
  <c r="C39" i="11"/>
  <c r="C25" i="7"/>
  <c r="C23" i="11"/>
  <c r="F29" i="7"/>
  <c r="E149" i="7"/>
  <c r="E141" i="7"/>
  <c r="E133" i="7"/>
  <c r="E125" i="7"/>
  <c r="E117" i="7"/>
  <c r="E109" i="7"/>
  <c r="G109" i="7"/>
  <c r="E101" i="7"/>
  <c r="G101" i="7"/>
  <c r="E93" i="7"/>
  <c r="E85" i="7"/>
  <c r="E77" i="7"/>
  <c r="E69" i="7"/>
  <c r="E61" i="7"/>
  <c r="E53" i="7"/>
  <c r="G53" i="7"/>
  <c r="I43" i="7"/>
  <c r="I27" i="7"/>
  <c r="I11" i="7"/>
  <c r="B32" i="7"/>
  <c r="D30" i="11"/>
  <c r="B6" i="7"/>
  <c r="D4" i="11"/>
  <c r="K148" i="7"/>
  <c r="E138" i="7"/>
  <c r="F128" i="7"/>
  <c r="G128" i="7"/>
  <c r="K116" i="7"/>
  <c r="E106" i="7"/>
  <c r="F96" i="7"/>
  <c r="K84" i="7"/>
  <c r="F38" i="7"/>
  <c r="F16" i="7"/>
  <c r="D151" i="7"/>
  <c r="B140" i="7"/>
  <c r="H129" i="7"/>
  <c r="D119" i="7"/>
  <c r="B108" i="7"/>
  <c r="H97" i="7"/>
  <c r="D87" i="7"/>
  <c r="C12" i="7"/>
  <c r="C10" i="11"/>
  <c r="I152" i="7"/>
  <c r="H142" i="7"/>
  <c r="C132" i="7"/>
  <c r="I120" i="7"/>
  <c r="H110" i="7"/>
  <c r="C100" i="7"/>
  <c r="I88" i="7"/>
  <c r="B152" i="7"/>
  <c r="D107" i="7"/>
  <c r="D79" i="7"/>
  <c r="E68" i="7"/>
  <c r="F58" i="7"/>
  <c r="D47" i="7"/>
  <c r="K26" i="7"/>
  <c r="F36" i="7"/>
  <c r="D131" i="7"/>
  <c r="F90" i="7"/>
  <c r="G90" i="7"/>
  <c r="J90" i="7"/>
  <c r="H74" i="7"/>
  <c r="C64" i="7"/>
  <c r="I52" i="7"/>
  <c r="K38" i="7"/>
  <c r="H19" i="7"/>
  <c r="F40" i="7"/>
  <c r="B136" i="7"/>
  <c r="D91" i="7"/>
  <c r="H73" i="7"/>
  <c r="D63" i="7"/>
  <c r="B52" i="7"/>
  <c r="K34" i="7"/>
  <c r="H14" i="7"/>
  <c r="E12" i="7"/>
  <c r="H117" i="7"/>
  <c r="I80" i="7"/>
  <c r="F69" i="7"/>
  <c r="C59" i="7"/>
  <c r="K46" i="7"/>
  <c r="H23" i="7"/>
  <c r="E42" i="7"/>
  <c r="E26" i="7"/>
  <c r="B30" i="7"/>
  <c r="D28" i="11"/>
  <c r="D158" i="7"/>
  <c r="D150" i="7"/>
  <c r="D142" i="7"/>
  <c r="D134" i="7"/>
  <c r="D126" i="7"/>
  <c r="D118" i="7"/>
  <c r="D110" i="7"/>
  <c r="D102" i="7"/>
  <c r="D94" i="7"/>
  <c r="D86" i="7"/>
  <c r="D78" i="7"/>
  <c r="D70" i="7"/>
  <c r="H4" i="7"/>
  <c r="G2" i="11"/>
  <c r="B39" i="7"/>
  <c r="D37" i="11"/>
  <c r="C48" i="7"/>
  <c r="C46" i="11"/>
  <c r="C23" i="7"/>
  <c r="C21" i="11"/>
  <c r="B157" i="7"/>
  <c r="B149" i="7"/>
  <c r="B141" i="7"/>
  <c r="B133" i="7"/>
  <c r="B125" i="7"/>
  <c r="B117" i="7"/>
  <c r="B109" i="7"/>
  <c r="B101" i="7"/>
  <c r="B93" i="7"/>
  <c r="B85" i="7"/>
  <c r="B77" i="7"/>
  <c r="B69" i="7"/>
  <c r="B61" i="7"/>
  <c r="B53" i="7"/>
  <c r="D41" i="7"/>
  <c r="D25" i="7"/>
  <c r="D9" i="7"/>
  <c r="B28" i="7"/>
  <c r="D26" i="11"/>
  <c r="K155" i="7"/>
  <c r="F145" i="7"/>
  <c r="C135" i="7"/>
  <c r="K123" i="7"/>
  <c r="F113" i="7"/>
  <c r="C103" i="7"/>
  <c r="K91" i="7"/>
  <c r="F81" i="7"/>
  <c r="B29" i="7"/>
  <c r="D27" i="11"/>
  <c r="C7" i="7"/>
  <c r="C5" i="11"/>
  <c r="C150" i="7"/>
  <c r="I138" i="7"/>
  <c r="H128" i="7"/>
  <c r="C118" i="7"/>
  <c r="I106" i="7"/>
  <c r="H96" i="7"/>
  <c r="C86" i="7"/>
  <c r="B26" i="7"/>
  <c r="D24" i="11"/>
  <c r="F9" i="7"/>
  <c r="G9" i="7"/>
  <c r="G7" i="11"/>
  <c r="D149" i="7"/>
  <c r="B138" i="7"/>
  <c r="H127" i="7"/>
  <c r="D117" i="7"/>
  <c r="B106" i="7"/>
  <c r="H95" i="7"/>
  <c r="C39" i="7"/>
  <c r="C37" i="11"/>
  <c r="K134" i="7"/>
  <c r="H92" i="7"/>
  <c r="F75" i="7"/>
  <c r="C65" i="7"/>
  <c r="K53" i="7"/>
  <c r="I37" i="7"/>
  <c r="K16" i="7"/>
  <c r="H148" i="7"/>
  <c r="F107" i="7"/>
  <c r="B78" i="7"/>
  <c r="H67" i="7"/>
  <c r="D57" i="7"/>
  <c r="H45" i="7"/>
  <c r="K24" i="7"/>
  <c r="F6" i="7"/>
  <c r="G6" i="7"/>
  <c r="J6" i="7"/>
  <c r="H140" i="7"/>
  <c r="F99" i="7"/>
  <c r="I74" i="7"/>
  <c r="H64" i="7"/>
  <c r="C54" i="7"/>
  <c r="K36" i="7"/>
  <c r="I16" i="7"/>
  <c r="F25" i="7"/>
  <c r="G25" i="7"/>
  <c r="K125" i="7"/>
  <c r="K81" i="7"/>
  <c r="E70" i="7"/>
  <c r="F60" i="7"/>
  <c r="K48" i="7"/>
  <c r="I25" i="7"/>
  <c r="F47" i="7"/>
  <c r="F31" i="7"/>
  <c r="G31" i="7"/>
  <c r="B36" i="7"/>
  <c r="D34" i="11"/>
  <c r="E14" i="7"/>
  <c r="G14" i="7"/>
  <c r="G12" i="11"/>
  <c r="I153" i="7"/>
  <c r="I145" i="7"/>
  <c r="I137" i="7"/>
  <c r="I129" i="7"/>
  <c r="I121" i="7"/>
  <c r="I113" i="7"/>
  <c r="I105" i="7"/>
  <c r="I97" i="7"/>
  <c r="I89" i="7"/>
  <c r="I81" i="7"/>
  <c r="I73" i="7"/>
  <c r="I65" i="7"/>
  <c r="I57" i="7"/>
  <c r="I49" i="7"/>
  <c r="K33" i="7"/>
  <c r="K17" i="7"/>
  <c r="C44" i="7"/>
  <c r="C42" i="11"/>
  <c r="F17" i="7"/>
  <c r="G17" i="7"/>
  <c r="H154" i="7"/>
  <c r="C144" i="7"/>
  <c r="I132" i="7"/>
  <c r="H122" i="7"/>
  <c r="C112" i="7"/>
  <c r="I100" i="7"/>
  <c r="H90" i="7"/>
  <c r="C80" i="7"/>
  <c r="E23" i="7"/>
  <c r="F158" i="7"/>
  <c r="K146" i="7"/>
  <c r="E136" i="7"/>
  <c r="F126" i="7"/>
  <c r="K114" i="7"/>
  <c r="E104" i="7"/>
  <c r="F94" i="7"/>
  <c r="G94" i="7"/>
  <c r="J94" i="7"/>
  <c r="K82" i="7"/>
  <c r="E22" i="7"/>
  <c r="E20" i="11"/>
  <c r="C5" i="7"/>
  <c r="C3" i="11"/>
  <c r="F149" i="7"/>
  <c r="C139" i="7"/>
  <c r="K127" i="7"/>
  <c r="F117" i="7"/>
  <c r="C107" i="7"/>
  <c r="K95" i="7"/>
  <c r="B42" i="7"/>
  <c r="D40" i="11"/>
  <c r="C137" i="7"/>
  <c r="I94" i="7"/>
  <c r="H76" i="7"/>
  <c r="C66" i="7"/>
  <c r="I54" i="7"/>
  <c r="I38" i="7"/>
  <c r="D18" i="7"/>
  <c r="I150" i="7"/>
  <c r="K109" i="7"/>
  <c r="F78" i="7"/>
  <c r="G78" i="7"/>
  <c r="J78" i="7"/>
  <c r="K67" i="7"/>
  <c r="F57" i="7"/>
  <c r="H46" i="7"/>
  <c r="D26" i="7"/>
  <c r="F7" i="7"/>
  <c r="I142" i="7"/>
  <c r="K101" i="7"/>
  <c r="K74" i="7"/>
  <c r="E64" i="7"/>
  <c r="F54" i="7"/>
  <c r="G54" i="7"/>
  <c r="J54" i="7"/>
  <c r="D38" i="7"/>
  <c r="I17" i="7"/>
  <c r="E28" i="7"/>
  <c r="B128" i="7"/>
  <c r="F84" i="7"/>
  <c r="H71" i="7"/>
  <c r="D61" i="7"/>
  <c r="B50" i="7"/>
  <c r="I26" i="7"/>
  <c r="C45" i="7"/>
  <c r="C43" i="11"/>
  <c r="C29" i="7"/>
  <c r="C27" i="11"/>
  <c r="B33" i="7"/>
  <c r="D31" i="11"/>
  <c r="B11" i="7"/>
  <c r="D9" i="11"/>
  <c r="E151" i="7"/>
  <c r="G151" i="7"/>
  <c r="J151" i="7"/>
  <c r="E143" i="7"/>
  <c r="E135" i="7"/>
  <c r="G135" i="7"/>
  <c r="J135" i="7"/>
  <c r="E127" i="7"/>
  <c r="E119" i="7"/>
  <c r="G119" i="7"/>
  <c r="J119" i="7"/>
  <c r="E111" i="7"/>
  <c r="E103" i="7"/>
  <c r="G103" i="7"/>
  <c r="J103" i="7"/>
  <c r="E95" i="7"/>
  <c r="E87" i="7"/>
  <c r="G87" i="7"/>
  <c r="E79" i="7"/>
  <c r="G79" i="7"/>
  <c r="J79" i="7"/>
  <c r="E71" i="7"/>
  <c r="G71" i="7"/>
  <c r="K71" i="7"/>
  <c r="J71" i="7"/>
  <c r="E63" i="7"/>
  <c r="E55" i="7"/>
  <c r="G55" i="7"/>
  <c r="I47" i="7"/>
  <c r="I31" i="7"/>
  <c r="I15" i="7"/>
  <c r="C40" i="7"/>
  <c r="C38" i="11"/>
  <c r="C10" i="7"/>
  <c r="C8" i="11"/>
  <c r="F152" i="7"/>
  <c r="K140" i="7"/>
  <c r="E130" i="7"/>
  <c r="G130" i="7"/>
  <c r="J130" i="7"/>
  <c r="F120" i="7"/>
  <c r="G120" i="7"/>
  <c r="J120" i="7"/>
  <c r="K108" i="7"/>
  <c r="E98" i="7"/>
  <c r="F88" i="7"/>
  <c r="G88" i="7"/>
  <c r="E45" i="7"/>
  <c r="E43" i="11"/>
  <c r="C22" i="7"/>
  <c r="C20" i="11"/>
  <c r="H153" i="7"/>
  <c r="D143" i="7"/>
  <c r="B132" i="7"/>
  <c r="H121" i="7"/>
  <c r="D111" i="7"/>
  <c r="B100" i="7"/>
  <c r="H89" i="7"/>
  <c r="E35" i="7"/>
  <c r="G35" i="7"/>
  <c r="G33" i="11"/>
  <c r="C15" i="7"/>
  <c r="C13" i="11"/>
  <c r="C156" i="7"/>
  <c r="I144" i="7"/>
  <c r="H134" i="7"/>
  <c r="C124" i="7"/>
  <c r="I112" i="7"/>
  <c r="H102" i="7"/>
  <c r="C92" i="7"/>
  <c r="C6" i="7"/>
  <c r="C4" i="11"/>
  <c r="B120" i="7"/>
  <c r="F82" i="7"/>
  <c r="K70" i="7"/>
  <c r="E60" i="7"/>
  <c r="F50" i="7"/>
  <c r="G50" i="7"/>
  <c r="J50" i="7"/>
  <c r="D31" i="7"/>
  <c r="F5" i="7"/>
  <c r="B144" i="7"/>
  <c r="D99" i="7"/>
  <c r="I76" i="7"/>
  <c r="H66" i="7"/>
  <c r="C56" i="7"/>
  <c r="D43" i="7"/>
  <c r="K22" i="7"/>
  <c r="H5" i="7"/>
  <c r="F146" i="7"/>
  <c r="B104" i="7"/>
  <c r="B76" i="7"/>
  <c r="H65" i="7"/>
  <c r="D55" i="7"/>
  <c r="D39" i="7"/>
  <c r="I18" i="7"/>
  <c r="B38" i="7"/>
  <c r="D36" i="11"/>
  <c r="C130" i="7"/>
  <c r="F85" i="7"/>
  <c r="F61" i="7"/>
  <c r="C51" i="7"/>
  <c r="K30" i="7"/>
  <c r="E46" i="7"/>
  <c r="E44" i="11"/>
  <c r="E30" i="7"/>
  <c r="G30" i="7"/>
  <c r="G28" i="11"/>
  <c r="E33" i="7"/>
  <c r="E31" i="11"/>
  <c r="F11" i="7"/>
  <c r="D152" i="7"/>
  <c r="D144" i="7"/>
  <c r="D136" i="7"/>
  <c r="D128" i="7"/>
  <c r="D120" i="7"/>
  <c r="D112" i="7"/>
  <c r="D104" i="7"/>
  <c r="D96" i="7"/>
  <c r="D88" i="7"/>
  <c r="D80" i="7"/>
  <c r="D72" i="7"/>
  <c r="G102" i="7"/>
  <c r="J102" i="7"/>
  <c r="G142" i="7"/>
  <c r="J142" i="7"/>
  <c r="G86" i="7"/>
  <c r="J86" i="7"/>
  <c r="F108" i="7"/>
  <c r="G108" i="7"/>
  <c r="K128" i="7"/>
  <c r="F140" i="7"/>
  <c r="G140" i="7"/>
  <c r="E150" i="7"/>
  <c r="G150" i="7"/>
  <c r="J150" i="7"/>
  <c r="B7" i="7"/>
  <c r="D5" i="11"/>
  <c r="F24" i="7"/>
  <c r="G24" i="7"/>
  <c r="C85" i="7"/>
  <c r="F95" i="7"/>
  <c r="G95" i="7"/>
  <c r="J95" i="7"/>
  <c r="K105" i="7"/>
  <c r="C117" i="7"/>
  <c r="F127" i="7"/>
  <c r="G127" i="7"/>
  <c r="K137" i="7"/>
  <c r="J137" i="7"/>
  <c r="C149" i="7"/>
  <c r="E5" i="7"/>
  <c r="C26" i="7"/>
  <c r="C24" i="11"/>
  <c r="D81" i="7"/>
  <c r="H91" i="7"/>
  <c r="B102" i="7"/>
  <c r="D113" i="7"/>
  <c r="H123" i="7"/>
  <c r="B134" i="7"/>
  <c r="D145" i="7"/>
  <c r="H155" i="7"/>
  <c r="E19" i="7"/>
  <c r="G19" i="7"/>
  <c r="E48" i="7"/>
  <c r="G48" i="7"/>
  <c r="K19" i="7"/>
  <c r="H36" i="7"/>
  <c r="D50" i="7"/>
  <c r="D58" i="7"/>
  <c r="D66" i="7"/>
  <c r="G4" i="7"/>
  <c r="J4" i="7"/>
  <c r="E2" i="11"/>
  <c r="E23" i="11"/>
  <c r="E36" i="11"/>
  <c r="G38" i="7"/>
  <c r="G36" i="11"/>
  <c r="E4" i="11"/>
  <c r="E7" i="11"/>
  <c r="E19" i="11"/>
  <c r="E29" i="11"/>
  <c r="E35" i="11"/>
  <c r="G37" i="7"/>
  <c r="G35" i="11"/>
  <c r="E27" i="11"/>
  <c r="G29" i="7"/>
  <c r="G27" i="11"/>
  <c r="G16" i="7"/>
  <c r="G14" i="11"/>
  <c r="E14" i="11"/>
  <c r="E15" i="11"/>
  <c r="E39" i="11"/>
  <c r="G114" i="7"/>
  <c r="G91" i="7"/>
  <c r="G123" i="7"/>
  <c r="J123" i="7"/>
  <c r="G155" i="7"/>
  <c r="J155" i="7"/>
  <c r="E41" i="11"/>
  <c r="G43" i="7"/>
  <c r="G41" i="11"/>
  <c r="E22" i="11"/>
  <c r="E45" i="11"/>
  <c r="G47" i="7"/>
  <c r="G45" i="11"/>
  <c r="G96" i="7"/>
  <c r="G62" i="7"/>
  <c r="J62" i="7"/>
  <c r="G80" i="7"/>
  <c r="J80" i="7"/>
  <c r="E18" i="11"/>
  <c r="G20" i="7"/>
  <c r="G18" i="11"/>
  <c r="G44" i="7"/>
  <c r="G42" i="11"/>
  <c r="E42" i="11"/>
  <c r="G32" i="7"/>
  <c r="G30" i="11"/>
  <c r="E30" i="11"/>
  <c r="E9" i="11"/>
  <c r="G40" i="7"/>
  <c r="G38" i="11"/>
  <c r="E38" i="11"/>
  <c r="G45" i="7"/>
  <c r="G43" i="11"/>
  <c r="G28" i="7"/>
  <c r="G26" i="11"/>
  <c r="E26" i="11"/>
  <c r="E21" i="11"/>
  <c r="G23" i="7"/>
  <c r="G21" i="11"/>
  <c r="G124" i="7"/>
  <c r="J124" i="7"/>
  <c r="G122" i="7"/>
  <c r="J122" i="7"/>
  <c r="G58" i="7"/>
  <c r="J58" i="7"/>
  <c r="G156" i="7"/>
  <c r="J156" i="7"/>
  <c r="G132" i="7"/>
  <c r="J132" i="7"/>
  <c r="G98" i="7"/>
  <c r="J98" i="7"/>
  <c r="G143" i="7"/>
  <c r="J143" i="7"/>
  <c r="G64" i="7"/>
  <c r="J64" i="7"/>
  <c r="J101" i="7"/>
  <c r="J109" i="7"/>
  <c r="G136" i="7"/>
  <c r="J136" i="7"/>
  <c r="G70" i="7"/>
  <c r="G7" i="7"/>
  <c r="J7" i="7"/>
  <c r="E5" i="11"/>
  <c r="E24" i="11"/>
  <c r="G26" i="7"/>
  <c r="G24" i="11"/>
  <c r="E40" i="11"/>
  <c r="G42" i="7"/>
  <c r="G40" i="11"/>
  <c r="G12" i="7"/>
  <c r="G10" i="11"/>
  <c r="E10" i="11"/>
  <c r="E25" i="11"/>
  <c r="E13" i="11"/>
  <c r="G15" i="7"/>
  <c r="G13" i="11"/>
  <c r="E8" i="11"/>
  <c r="G69" i="7"/>
  <c r="J69" i="7"/>
  <c r="G77" i="7"/>
  <c r="J77" i="7"/>
  <c r="G144" i="7"/>
  <c r="J144" i="7"/>
  <c r="G84" i="7"/>
  <c r="G154" i="7"/>
  <c r="J154" i="7"/>
  <c r="G111" i="7"/>
  <c r="J111" i="7"/>
  <c r="J96" i="7"/>
  <c r="G8" i="7"/>
  <c r="G6" i="11"/>
  <c r="G112" i="7"/>
  <c r="J112" i="7"/>
  <c r="G63" i="7"/>
  <c r="J63" i="7"/>
  <c r="G36" i="7"/>
  <c r="G34" i="11"/>
  <c r="E37" i="11"/>
  <c r="E32" i="11"/>
  <c r="G104" i="7"/>
  <c r="J104" i="7"/>
  <c r="J140" i="7"/>
  <c r="J53" i="7"/>
  <c r="G100" i="7"/>
  <c r="J100" i="7"/>
  <c r="J128" i="7"/>
  <c r="J38" i="7"/>
  <c r="E28" i="11"/>
  <c r="J91" i="7"/>
  <c r="J134" i="7"/>
  <c r="G152" i="7"/>
  <c r="J152" i="7"/>
  <c r="G18" i="7"/>
  <c r="G16" i="11"/>
  <c r="J148" i="7"/>
  <c r="J92" i="7"/>
  <c r="G33" i="7"/>
  <c r="G31" i="11"/>
  <c r="G83" i="7"/>
  <c r="J83" i="7"/>
  <c r="E12" i="11"/>
  <c r="G22" i="7"/>
  <c r="G20" i="11"/>
  <c r="E33" i="11"/>
  <c r="J70" i="7"/>
  <c r="J127" i="7"/>
  <c r="G13" i="7"/>
  <c r="G11" i="11"/>
  <c r="G5" i="7"/>
  <c r="J5" i="7"/>
  <c r="G11" i="7"/>
  <c r="G9" i="11"/>
  <c r="J88" i="7"/>
  <c r="J55" i="7"/>
  <c r="J87" i="7"/>
  <c r="G106" i="7"/>
  <c r="J106" i="7"/>
  <c r="G147" i="7"/>
  <c r="J147" i="7"/>
  <c r="J84" i="7"/>
  <c r="J29" i="7"/>
  <c r="E16" i="11"/>
  <c r="J114" i="7"/>
  <c r="G46" i="7"/>
  <c r="G44" i="11"/>
  <c r="G138" i="7"/>
  <c r="J138" i="7"/>
  <c r="J108" i="7"/>
  <c r="E3" i="11"/>
  <c r="J45" i="7"/>
  <c r="G22" i="11"/>
  <c r="J24" i="7"/>
  <c r="G67" i="7"/>
  <c r="J67" i="7"/>
  <c r="G105" i="7"/>
  <c r="J105" i="7"/>
  <c r="G141" i="7"/>
  <c r="J141" i="7"/>
  <c r="G68" i="7"/>
  <c r="J68" i="7"/>
  <c r="G133" i="7"/>
  <c r="J133" i="7"/>
  <c r="G52" i="7"/>
  <c r="J52" i="7"/>
  <c r="J16" i="7"/>
  <c r="J19" i="7"/>
  <c r="G59" i="7"/>
  <c r="J59" i="7"/>
  <c r="G116" i="7"/>
  <c r="J116" i="7"/>
  <c r="G29" i="11"/>
  <c r="J31" i="7"/>
  <c r="G15" i="11"/>
  <c r="J17" i="7"/>
  <c r="G23" i="11"/>
  <c r="J25" i="7"/>
  <c r="J40" i="7"/>
  <c r="J41" i="7"/>
  <c r="J34" i="7"/>
  <c r="J23" i="7"/>
  <c r="E46" i="11"/>
  <c r="G46" i="11"/>
  <c r="J48" i="7"/>
  <c r="G93" i="7"/>
  <c r="J93" i="7"/>
  <c r="G49" i="7"/>
  <c r="J49" i="7"/>
  <c r="J74" i="7"/>
  <c r="J118" i="7"/>
  <c r="G115" i="7"/>
  <c r="J115" i="7"/>
  <c r="G82" i="7"/>
  <c r="J82" i="7"/>
  <c r="G51" i="7"/>
  <c r="J51" i="7"/>
  <c r="G57" i="7"/>
  <c r="J57" i="7"/>
  <c r="G89" i="7"/>
  <c r="J89" i="7"/>
  <c r="G121" i="7"/>
  <c r="J121" i="7"/>
  <c r="G153" i="7"/>
  <c r="J153" i="7"/>
  <c r="G126" i="7"/>
  <c r="J126" i="7"/>
  <c r="G61" i="7"/>
  <c r="J61" i="7"/>
  <c r="G125" i="7"/>
  <c r="J125" i="7"/>
  <c r="G76" i="7"/>
  <c r="J76" i="7"/>
  <c r="G75" i="7"/>
  <c r="J75" i="7"/>
  <c r="G107" i="7"/>
  <c r="J107" i="7"/>
  <c r="G139" i="7"/>
  <c r="J139" i="7"/>
  <c r="G81" i="7"/>
  <c r="J81" i="7"/>
  <c r="G113" i="7"/>
  <c r="J113" i="7"/>
  <c r="G145" i="7"/>
  <c r="J145" i="7"/>
  <c r="E17" i="11"/>
  <c r="G85" i="7"/>
  <c r="J85" i="7"/>
  <c r="G117" i="7"/>
  <c r="J117" i="7"/>
  <c r="G149" i="7"/>
  <c r="J149" i="7"/>
  <c r="G146" i="7"/>
  <c r="J146" i="7"/>
  <c r="G99" i="7"/>
  <c r="J99" i="7"/>
  <c r="G131" i="7"/>
  <c r="J131" i="7"/>
  <c r="G73" i="7"/>
  <c r="J73" i="7"/>
  <c r="G60" i="7"/>
  <c r="J60" i="7"/>
  <c r="G65" i="7"/>
  <c r="J65" i="7"/>
  <c r="G97" i="7"/>
  <c r="J97" i="7"/>
  <c r="G129" i="7"/>
  <c r="J129" i="7"/>
  <c r="G158" i="7"/>
  <c r="J158" i="7"/>
  <c r="J30" i="7"/>
  <c r="BG37" i="10"/>
  <c r="BG37" i="13"/>
  <c r="AQ37" i="10"/>
  <c r="AQ37" i="13"/>
  <c r="AA37" i="10"/>
  <c r="AA37" i="13"/>
  <c r="K37" i="10"/>
  <c r="K37" i="13"/>
  <c r="BF36" i="10"/>
  <c r="BF36" i="13"/>
  <c r="AP36" i="10"/>
  <c r="AP36" i="13"/>
  <c r="AE36" i="10"/>
  <c r="AE36" i="13"/>
  <c r="BE37" i="10"/>
  <c r="BE37" i="13"/>
  <c r="AO37" i="10"/>
  <c r="AO37" i="13"/>
  <c r="Y37" i="10"/>
  <c r="Y37" i="13"/>
  <c r="I37" i="10"/>
  <c r="I37" i="13"/>
  <c r="BD36" i="10"/>
  <c r="BD36" i="13"/>
  <c r="AN36" i="10"/>
  <c r="AN36" i="13"/>
  <c r="AX37" i="10"/>
  <c r="AX37" i="13"/>
  <c r="AH37" i="10"/>
  <c r="AH37" i="13"/>
  <c r="R37" i="10"/>
  <c r="R37" i="13"/>
  <c r="B37" i="10"/>
  <c r="B37" i="13"/>
  <c r="AW36" i="10"/>
  <c r="AW36" i="13"/>
  <c r="AJ36" i="10"/>
  <c r="AJ36" i="13"/>
  <c r="BD37" i="10"/>
  <c r="BD37" i="13"/>
  <c r="AN37" i="10"/>
  <c r="AN37" i="13"/>
  <c r="X37" i="10"/>
  <c r="X37" i="13"/>
  <c r="H37" i="10"/>
  <c r="H37" i="13"/>
  <c r="BC36" i="10"/>
  <c r="BC36" i="13"/>
  <c r="AM36" i="10"/>
  <c r="AM36" i="13"/>
  <c r="N36" i="10"/>
  <c r="N36" i="13"/>
  <c r="BI35" i="10"/>
  <c r="BI35" i="13"/>
  <c r="AS35" i="10"/>
  <c r="AS35" i="13"/>
  <c r="AC35" i="10"/>
  <c r="AC35" i="13"/>
  <c r="O35" i="10"/>
  <c r="O35" i="13"/>
  <c r="BJ34" i="10"/>
  <c r="BJ34" i="13"/>
  <c r="O36" i="10"/>
  <c r="O36" i="13"/>
  <c r="BJ35" i="10"/>
  <c r="BJ35" i="13"/>
  <c r="AT35" i="10"/>
  <c r="AT35" i="13"/>
  <c r="AD35" i="10"/>
  <c r="AD35" i="13"/>
  <c r="M35" i="10"/>
  <c r="M35" i="13"/>
  <c r="BH34" i="10"/>
  <c r="BH34" i="13"/>
  <c r="AZ34" i="10"/>
  <c r="AZ34" i="13"/>
  <c r="AR34" i="10"/>
  <c r="AR34" i="13"/>
  <c r="AJ34" i="10"/>
  <c r="AJ34" i="13"/>
  <c r="AB34" i="10"/>
  <c r="AB34" i="13"/>
  <c r="T34" i="10"/>
  <c r="T34" i="13"/>
  <c r="L34" i="10"/>
  <c r="L34" i="13"/>
  <c r="D34" i="10"/>
  <c r="D34" i="13"/>
  <c r="BG33" i="10"/>
  <c r="BG33" i="13"/>
  <c r="X36" i="10"/>
  <c r="X36" i="13"/>
  <c r="H36" i="10"/>
  <c r="H36" i="13"/>
  <c r="BC35" i="10"/>
  <c r="BC35" i="13"/>
  <c r="AM35" i="10"/>
  <c r="AM35" i="13"/>
  <c r="W35" i="10"/>
  <c r="W35" i="13"/>
  <c r="F35" i="10"/>
  <c r="F35" i="13"/>
  <c r="Y36" i="10"/>
  <c r="Y36" i="13"/>
  <c r="I36" i="10"/>
  <c r="I36" i="13"/>
  <c r="BD35" i="10"/>
  <c r="BD35" i="13"/>
  <c r="AN35" i="10"/>
  <c r="AN35" i="13"/>
  <c r="X35" i="10"/>
  <c r="X35" i="13"/>
  <c r="I35" i="10"/>
  <c r="I35" i="13"/>
  <c r="BE34" i="10"/>
  <c r="BE34" i="13"/>
  <c r="AW34" i="10"/>
  <c r="AW34" i="13"/>
  <c r="AO34" i="10"/>
  <c r="AO34" i="13"/>
  <c r="AG34" i="10"/>
  <c r="AG34" i="13"/>
  <c r="Y34" i="10"/>
  <c r="Y34" i="13"/>
  <c r="Q34" i="10"/>
  <c r="Q34" i="13"/>
  <c r="C34" i="10"/>
  <c r="C34" i="13"/>
  <c r="AR33" i="10"/>
  <c r="AR33" i="13"/>
  <c r="AB33" i="10"/>
  <c r="AB33" i="13"/>
  <c r="L33" i="10"/>
  <c r="L33" i="13"/>
  <c r="BG32" i="10"/>
  <c r="BG32" i="13"/>
  <c r="AQ32" i="10"/>
  <c r="AQ32" i="13"/>
  <c r="AA32" i="10"/>
  <c r="AA32" i="13"/>
  <c r="K32" i="10"/>
  <c r="K32" i="13"/>
  <c r="BF31" i="10"/>
  <c r="BF31" i="13"/>
  <c r="AP31" i="10"/>
  <c r="AP31" i="13"/>
  <c r="Z31" i="10"/>
  <c r="Z31" i="13"/>
  <c r="J31" i="10"/>
  <c r="J31" i="13"/>
  <c r="BE30" i="10"/>
  <c r="BE30" i="13"/>
  <c r="AO30" i="10"/>
  <c r="AO30" i="13"/>
  <c r="Y30" i="10"/>
  <c r="Y30" i="13"/>
  <c r="I30" i="10"/>
  <c r="I30" i="13"/>
  <c r="BD29" i="10"/>
  <c r="BD29" i="13"/>
  <c r="AN29" i="10"/>
  <c r="AN29" i="13"/>
  <c r="X29" i="10"/>
  <c r="X29" i="13"/>
  <c r="H29" i="10"/>
  <c r="H29" i="13"/>
  <c r="BC28" i="10"/>
  <c r="BC28" i="13"/>
  <c r="AM28" i="10"/>
  <c r="AM28" i="13"/>
  <c r="W28" i="10"/>
  <c r="W28" i="13"/>
  <c r="G28" i="10"/>
  <c r="G28" i="13"/>
  <c r="BB27" i="10"/>
  <c r="BB27" i="13"/>
  <c r="AL27" i="10"/>
  <c r="AL27" i="13"/>
  <c r="V27" i="10"/>
  <c r="V27" i="13"/>
  <c r="F27" i="10"/>
  <c r="F27" i="13"/>
  <c r="BA26" i="10"/>
  <c r="BA26" i="13"/>
  <c r="AK26" i="10"/>
  <c r="AK26" i="13"/>
  <c r="U26" i="10"/>
  <c r="U26" i="13"/>
  <c r="E26" i="10"/>
  <c r="E26" i="13"/>
  <c r="AZ25" i="10"/>
  <c r="AZ25" i="13"/>
  <c r="AJ25" i="10"/>
  <c r="AJ25" i="13"/>
  <c r="T25" i="10"/>
  <c r="T25" i="13"/>
  <c r="D25" i="10"/>
  <c r="D25" i="13"/>
  <c r="AY24" i="10"/>
  <c r="AY24" i="13"/>
  <c r="AI24" i="10"/>
  <c r="AI24" i="13"/>
  <c r="S24" i="10"/>
  <c r="S24" i="13"/>
  <c r="C24" i="10"/>
  <c r="C24" i="13"/>
  <c r="AX23" i="10"/>
  <c r="AX23" i="13"/>
  <c r="AH23" i="10"/>
  <c r="AH23" i="13"/>
  <c r="R23" i="10"/>
  <c r="R23" i="13"/>
  <c r="B23" i="10"/>
  <c r="B23" i="13"/>
  <c r="AW22" i="10"/>
  <c r="AW22" i="13"/>
  <c r="AG22" i="10"/>
  <c r="AG22" i="13"/>
  <c r="Q22" i="10"/>
  <c r="Q22" i="13"/>
  <c r="BL21" i="10"/>
  <c r="BL21" i="13"/>
  <c r="AV21" i="10"/>
  <c r="AV21" i="13"/>
  <c r="AF21" i="10"/>
  <c r="AF21" i="13"/>
  <c r="P21" i="10"/>
  <c r="P21" i="13"/>
  <c r="BK20" i="10"/>
  <c r="BK20" i="13"/>
  <c r="AU20" i="10"/>
  <c r="AU20" i="13"/>
  <c r="AE20" i="10"/>
  <c r="AE20" i="13"/>
  <c r="O20" i="10"/>
  <c r="O20" i="13"/>
  <c r="BJ19" i="10"/>
  <c r="BJ19" i="13"/>
  <c r="AT19" i="10"/>
  <c r="AT19" i="13"/>
  <c r="AE19" i="10"/>
  <c r="AE19" i="13"/>
  <c r="W19" i="10"/>
  <c r="W19" i="13"/>
  <c r="O19" i="10"/>
  <c r="O19" i="13"/>
  <c r="G19" i="10"/>
  <c r="G19" i="13"/>
  <c r="BJ18" i="10"/>
  <c r="BJ18" i="13"/>
  <c r="BH33" i="10"/>
  <c r="BH33" i="13"/>
  <c r="AO33" i="10"/>
  <c r="AO33" i="13"/>
  <c r="Y33" i="10"/>
  <c r="Y33" i="13"/>
  <c r="I33" i="10"/>
  <c r="I33" i="13"/>
  <c r="BD32" i="10"/>
  <c r="BD32" i="13"/>
  <c r="AN32" i="10"/>
  <c r="AN32" i="13"/>
  <c r="X32" i="10"/>
  <c r="X32" i="13"/>
  <c r="H32" i="10"/>
  <c r="H32" i="13"/>
  <c r="BC31" i="10"/>
  <c r="BC31" i="13"/>
  <c r="AM31" i="10"/>
  <c r="AM31" i="13"/>
  <c r="W31" i="10"/>
  <c r="W31" i="13"/>
  <c r="G31" i="10"/>
  <c r="G31" i="13"/>
  <c r="BB30" i="10"/>
  <c r="BB30" i="13"/>
  <c r="AL30" i="10"/>
  <c r="AL30" i="13"/>
  <c r="V30" i="10"/>
  <c r="V30" i="13"/>
  <c r="F30" i="10"/>
  <c r="F30" i="13"/>
  <c r="BA29" i="10"/>
  <c r="BA29" i="13"/>
  <c r="AK29" i="10"/>
  <c r="AK29" i="13"/>
  <c r="U29" i="10"/>
  <c r="U29" i="13"/>
  <c r="E29" i="10"/>
  <c r="E29" i="13"/>
  <c r="AZ28" i="10"/>
  <c r="AZ28" i="13"/>
  <c r="AJ28" i="10"/>
  <c r="AJ28" i="13"/>
  <c r="T28" i="10"/>
  <c r="T28" i="13"/>
  <c r="D28" i="10"/>
  <c r="D28" i="13"/>
  <c r="AY27" i="10"/>
  <c r="AY27" i="13"/>
  <c r="AI27" i="10"/>
  <c r="AI27" i="13"/>
  <c r="S27" i="10"/>
  <c r="S27" i="13"/>
  <c r="C27" i="10"/>
  <c r="C27" i="13"/>
  <c r="AX26" i="10"/>
  <c r="AX26" i="13"/>
  <c r="AH26" i="10"/>
  <c r="AH26" i="13"/>
  <c r="R26" i="10"/>
  <c r="R26" i="13"/>
  <c r="B26" i="10"/>
  <c r="B26" i="13"/>
  <c r="AW25" i="10"/>
  <c r="AW25" i="13"/>
  <c r="AG25" i="10"/>
  <c r="AG25" i="13"/>
  <c r="Q25" i="10"/>
  <c r="Q25" i="13"/>
  <c r="BL24" i="10"/>
  <c r="BL24" i="13"/>
  <c r="AV24" i="10"/>
  <c r="AV24" i="13"/>
  <c r="AF24" i="10"/>
  <c r="AF24" i="13"/>
  <c r="P24" i="10"/>
  <c r="P24" i="13"/>
  <c r="BK23" i="10"/>
  <c r="BK23" i="13"/>
  <c r="AU23" i="10"/>
  <c r="AU23" i="13"/>
  <c r="AE23" i="10"/>
  <c r="AE23" i="13"/>
  <c r="O23" i="10"/>
  <c r="O23" i="13"/>
  <c r="BJ22" i="10"/>
  <c r="BJ22" i="13"/>
  <c r="AT22" i="10"/>
  <c r="AT22" i="13"/>
  <c r="AD22" i="10"/>
  <c r="AD22" i="13"/>
  <c r="O22" i="10"/>
  <c r="O22" i="13"/>
  <c r="BJ21" i="10"/>
  <c r="BJ21" i="13"/>
  <c r="AT21" i="10"/>
  <c r="AT21" i="13"/>
  <c r="AD21" i="10"/>
  <c r="AD21" i="13"/>
  <c r="N21" i="10"/>
  <c r="N21" i="13"/>
  <c r="BI20" i="10"/>
  <c r="BI20" i="13"/>
  <c r="AS20" i="10"/>
  <c r="AS20" i="13"/>
  <c r="AC20" i="10"/>
  <c r="AC20" i="13"/>
  <c r="M20" i="10"/>
  <c r="M20" i="13"/>
  <c r="BH19" i="10"/>
  <c r="BH19" i="13"/>
  <c r="AR19" i="10"/>
  <c r="AR19" i="13"/>
  <c r="BJ33" i="10"/>
  <c r="BJ33" i="13"/>
  <c r="AP33" i="10"/>
  <c r="AP33" i="13"/>
  <c r="Z33" i="10"/>
  <c r="Z33" i="13"/>
  <c r="J33" i="10"/>
  <c r="J33" i="13"/>
  <c r="BE32" i="10"/>
  <c r="BE32" i="13"/>
  <c r="AO32" i="10"/>
  <c r="AO32" i="13"/>
  <c r="Y32" i="10"/>
  <c r="Y32" i="13"/>
  <c r="I32" i="10"/>
  <c r="I32" i="13"/>
  <c r="BD31" i="10"/>
  <c r="BD31" i="13"/>
  <c r="AN31" i="10"/>
  <c r="AN31" i="13"/>
  <c r="X31" i="10"/>
  <c r="X31" i="13"/>
  <c r="H31" i="10"/>
  <c r="H31" i="13"/>
  <c r="BC30" i="10"/>
  <c r="BC30" i="13"/>
  <c r="AM30" i="10"/>
  <c r="AM30" i="13"/>
  <c r="W30" i="10"/>
  <c r="W30" i="13"/>
  <c r="G30" i="10"/>
  <c r="G30" i="13"/>
  <c r="BB29" i="10"/>
  <c r="BB29" i="13"/>
  <c r="AL29" i="10"/>
  <c r="AL29" i="13"/>
  <c r="V29" i="10"/>
  <c r="V29" i="13"/>
  <c r="F29" i="10"/>
  <c r="F29" i="13"/>
  <c r="BA28" i="10"/>
  <c r="BA28" i="13"/>
  <c r="AK28" i="10"/>
  <c r="AK28" i="13"/>
  <c r="U28" i="10"/>
  <c r="U28" i="13"/>
  <c r="E28" i="10"/>
  <c r="E28" i="13"/>
  <c r="BJ37" i="10"/>
  <c r="BJ37" i="13"/>
  <c r="AT37" i="10"/>
  <c r="AT37" i="13"/>
  <c r="AD37" i="10"/>
  <c r="AD37" i="13"/>
  <c r="N37" i="10"/>
  <c r="N37" i="13"/>
  <c r="BI36" i="10"/>
  <c r="BI36" i="13"/>
  <c r="AS36" i="10"/>
  <c r="AS36" i="13"/>
  <c r="AG36" i="10"/>
  <c r="AG36" i="13"/>
  <c r="BH37" i="10"/>
  <c r="BH37" i="13"/>
  <c r="AR37" i="10"/>
  <c r="AR37" i="13"/>
  <c r="AB37" i="10"/>
  <c r="AB37" i="13"/>
  <c r="L37" i="10"/>
  <c r="L37" i="13"/>
  <c r="BG36" i="10"/>
  <c r="BG36" i="13"/>
  <c r="AQ36" i="10"/>
  <c r="AQ36" i="13"/>
  <c r="BC37" i="10"/>
  <c r="BC37" i="13"/>
  <c r="AM37" i="10"/>
  <c r="AM37" i="13"/>
  <c r="W37" i="10"/>
  <c r="W37" i="13"/>
  <c r="G37" i="10"/>
  <c r="G37" i="13"/>
  <c r="BB36" i="10"/>
  <c r="BB36" i="13"/>
  <c r="AL36" i="10"/>
  <c r="AL36" i="13"/>
  <c r="BI37" i="10"/>
  <c r="BI37" i="13"/>
  <c r="AS37" i="10"/>
  <c r="AS37" i="13"/>
  <c r="AC37" i="10"/>
  <c r="AC37" i="13"/>
  <c r="M37" i="10"/>
  <c r="M37" i="13"/>
  <c r="BH36" i="10"/>
  <c r="BH36" i="13"/>
  <c r="AR36" i="10"/>
  <c r="AR36" i="13"/>
  <c r="R36" i="10"/>
  <c r="R36" i="13"/>
  <c r="B36" i="10"/>
  <c r="B36" i="13"/>
  <c r="AW35" i="10"/>
  <c r="AW35" i="13"/>
  <c r="AG35" i="10"/>
  <c r="AG35" i="13"/>
  <c r="R35" i="10"/>
  <c r="R35" i="13"/>
  <c r="B35" i="10"/>
  <c r="B35" i="13"/>
  <c r="S36" i="10"/>
  <c r="S36" i="13"/>
  <c r="C36" i="10"/>
  <c r="C36" i="13"/>
  <c r="AX35" i="10"/>
  <c r="AX35" i="13"/>
  <c r="AH35" i="10"/>
  <c r="AH35" i="13"/>
  <c r="P35" i="10"/>
  <c r="P35" i="13"/>
  <c r="BK34" i="10"/>
  <c r="BK34" i="13"/>
  <c r="BB34" i="10"/>
  <c r="BB34" i="13"/>
  <c r="AT34" i="10"/>
  <c r="AT34" i="13"/>
  <c r="AL34" i="10"/>
  <c r="AL34" i="13"/>
  <c r="AD34" i="10"/>
  <c r="AD34" i="13"/>
  <c r="V34" i="10"/>
  <c r="V34" i="13"/>
  <c r="N34" i="10"/>
  <c r="N34" i="13"/>
  <c r="F34" i="10"/>
  <c r="F34" i="13"/>
  <c r="BI33" i="10"/>
  <c r="BI33" i="13"/>
  <c r="AD36" i="10"/>
  <c r="AD36" i="13"/>
  <c r="L36" i="10"/>
  <c r="L36" i="13"/>
  <c r="BG35" i="10"/>
  <c r="BG35" i="13"/>
  <c r="AQ35" i="10"/>
  <c r="AQ35" i="13"/>
  <c r="AA35" i="10"/>
  <c r="AA35" i="13"/>
  <c r="K35" i="10"/>
  <c r="K35" i="13"/>
  <c r="AF36" i="10"/>
  <c r="AF36" i="13"/>
  <c r="M36" i="10"/>
  <c r="M36" i="13"/>
  <c r="BH35" i="10"/>
  <c r="BH35" i="13"/>
  <c r="AR35" i="10"/>
  <c r="AR35" i="13"/>
  <c r="AB35" i="10"/>
  <c r="AB35" i="13"/>
  <c r="L35" i="10"/>
  <c r="L35" i="13"/>
  <c r="BG34" i="10"/>
  <c r="BG34" i="13"/>
  <c r="AY34" i="10"/>
  <c r="AY34" i="13"/>
  <c r="AQ34" i="10"/>
  <c r="AQ34" i="13"/>
  <c r="AI34" i="10"/>
  <c r="AI34" i="13"/>
  <c r="AA34" i="10"/>
  <c r="AA34" i="13"/>
  <c r="S34" i="10"/>
  <c r="S34" i="13"/>
  <c r="K34" i="10"/>
  <c r="K34" i="13"/>
  <c r="AV33" i="10"/>
  <c r="AV33" i="13"/>
  <c r="AF33" i="10"/>
  <c r="AF33" i="13"/>
  <c r="P33" i="10"/>
  <c r="P33" i="13"/>
  <c r="BK32" i="10"/>
  <c r="BK32" i="13"/>
  <c r="AU32" i="10"/>
  <c r="AU32" i="13"/>
  <c r="AE32" i="10"/>
  <c r="AE32" i="13"/>
  <c r="O32" i="10"/>
  <c r="O32" i="13"/>
  <c r="BJ31" i="10"/>
  <c r="BJ31" i="13"/>
  <c r="AT31" i="10"/>
  <c r="AT31" i="13"/>
  <c r="AD31" i="10"/>
  <c r="AD31" i="13"/>
  <c r="N31" i="10"/>
  <c r="N31" i="13"/>
  <c r="BI30" i="10"/>
  <c r="BI30" i="13"/>
  <c r="AS30" i="10"/>
  <c r="AS30" i="13"/>
  <c r="AC30" i="10"/>
  <c r="AC30" i="13"/>
  <c r="M30" i="10"/>
  <c r="M30" i="13"/>
  <c r="BH29" i="10"/>
  <c r="BH29" i="13"/>
  <c r="AR29" i="10"/>
  <c r="AR29" i="13"/>
  <c r="AB29" i="10"/>
  <c r="AB29" i="13"/>
  <c r="L29" i="10"/>
  <c r="L29" i="13"/>
  <c r="BG28" i="10"/>
  <c r="BG28" i="13"/>
  <c r="AQ28" i="10"/>
  <c r="AQ28" i="13"/>
  <c r="AA28" i="10"/>
  <c r="AA28" i="13"/>
  <c r="K28" i="10"/>
  <c r="K28" i="13"/>
  <c r="BF27" i="10"/>
  <c r="BF27" i="13"/>
  <c r="AP27" i="10"/>
  <c r="AP27" i="13"/>
  <c r="Z27" i="10"/>
  <c r="Z27" i="13"/>
  <c r="J27" i="10"/>
  <c r="J27" i="13"/>
  <c r="BE26" i="10"/>
  <c r="BE26" i="13"/>
  <c r="AO26" i="10"/>
  <c r="AO26" i="13"/>
  <c r="Y26" i="10"/>
  <c r="Y26" i="13"/>
  <c r="I26" i="10"/>
  <c r="I26" i="13"/>
  <c r="BD25" i="10"/>
  <c r="BD25" i="13"/>
  <c r="AN25" i="10"/>
  <c r="AN25" i="13"/>
  <c r="X25" i="10"/>
  <c r="X25" i="13"/>
  <c r="H25" i="10"/>
  <c r="H25" i="13"/>
  <c r="BC24" i="10"/>
  <c r="BC24" i="13"/>
  <c r="AM24" i="10"/>
  <c r="AM24" i="13"/>
  <c r="W24" i="10"/>
  <c r="W24" i="13"/>
  <c r="G24" i="10"/>
  <c r="G24" i="13"/>
  <c r="BB23" i="10"/>
  <c r="BB23" i="13"/>
  <c r="AL23" i="10"/>
  <c r="AL23" i="13"/>
  <c r="V23" i="10"/>
  <c r="V23" i="13"/>
  <c r="F23" i="10"/>
  <c r="F23" i="13"/>
  <c r="BA22" i="10"/>
  <c r="BA22" i="13"/>
  <c r="AK22" i="10"/>
  <c r="AK22" i="13"/>
  <c r="U22" i="10"/>
  <c r="U22" i="13"/>
  <c r="D22" i="10"/>
  <c r="D22" i="13"/>
  <c r="AY21" i="10"/>
  <c r="AY21" i="13"/>
  <c r="AI21" i="10"/>
  <c r="AI21" i="13"/>
  <c r="S21" i="10"/>
  <c r="S21" i="13"/>
  <c r="C21" i="10"/>
  <c r="C21" i="13"/>
  <c r="AX20" i="10"/>
  <c r="AX20" i="13"/>
  <c r="AH20" i="10"/>
  <c r="AH20" i="13"/>
  <c r="R20" i="10"/>
  <c r="R20" i="13"/>
  <c r="B20" i="10"/>
  <c r="B20" i="13"/>
  <c r="AW19" i="10"/>
  <c r="AW19" i="13"/>
  <c r="AG19" i="10"/>
  <c r="AG19" i="13"/>
  <c r="Y19" i="10"/>
  <c r="Y19" i="13"/>
  <c r="Q19" i="10"/>
  <c r="Q19" i="13"/>
  <c r="I19" i="10"/>
  <c r="I19" i="13"/>
  <c r="BL18" i="10"/>
  <c r="BL18" i="13"/>
  <c r="E34" i="10"/>
  <c r="E34" i="13"/>
  <c r="AS33" i="10"/>
  <c r="AS33" i="13"/>
  <c r="AC33" i="10"/>
  <c r="AC33" i="13"/>
  <c r="M33" i="10"/>
  <c r="M33" i="13"/>
  <c r="BH32" i="10"/>
  <c r="BH32" i="13"/>
  <c r="AR32" i="10"/>
  <c r="AR32" i="13"/>
  <c r="AB32" i="10"/>
  <c r="AB32" i="13"/>
  <c r="L32" i="10"/>
  <c r="L32" i="13"/>
  <c r="BG31" i="10"/>
  <c r="BG31" i="13"/>
  <c r="AQ31" i="10"/>
  <c r="AQ31" i="13"/>
  <c r="AA31" i="10"/>
  <c r="AA31" i="13"/>
  <c r="K31" i="10"/>
  <c r="K31" i="13"/>
  <c r="BF30" i="10"/>
  <c r="BF30" i="13"/>
  <c r="AP30" i="10"/>
  <c r="AP30" i="13"/>
  <c r="Z30" i="10"/>
  <c r="Z30" i="13"/>
  <c r="J30" i="10"/>
  <c r="J30" i="13"/>
  <c r="BE29" i="10"/>
  <c r="BE29" i="13"/>
  <c r="AO29" i="10"/>
  <c r="AO29" i="13"/>
  <c r="Y29" i="10"/>
  <c r="Y29" i="13"/>
  <c r="I29" i="10"/>
  <c r="I29" i="13"/>
  <c r="BD28" i="10"/>
  <c r="BD28" i="13"/>
  <c r="AN28" i="10"/>
  <c r="AN28" i="13"/>
  <c r="X28" i="10"/>
  <c r="X28" i="13"/>
  <c r="H28" i="10"/>
  <c r="H28" i="13"/>
  <c r="BC27" i="10"/>
  <c r="BC27" i="13"/>
  <c r="AM27" i="10"/>
  <c r="AM27" i="13"/>
  <c r="W27" i="10"/>
  <c r="W27" i="13"/>
  <c r="G27" i="10"/>
  <c r="G27" i="13"/>
  <c r="BB26" i="10"/>
  <c r="BB26" i="13"/>
  <c r="AL26" i="10"/>
  <c r="AL26" i="13"/>
  <c r="V26" i="10"/>
  <c r="V26" i="13"/>
  <c r="F26" i="10"/>
  <c r="F26" i="13"/>
  <c r="BA25" i="10"/>
  <c r="BA25" i="13"/>
  <c r="AK25" i="10"/>
  <c r="AK25" i="13"/>
  <c r="U25" i="10"/>
  <c r="U25" i="13"/>
  <c r="E25" i="10"/>
  <c r="E25" i="13"/>
  <c r="AZ24" i="10"/>
  <c r="AZ24" i="13"/>
  <c r="AJ24" i="10"/>
  <c r="AJ24" i="13"/>
  <c r="T24" i="10"/>
  <c r="T24" i="13"/>
  <c r="D24" i="10"/>
  <c r="D24" i="13"/>
  <c r="AY23" i="10"/>
  <c r="AY23" i="13"/>
  <c r="AI23" i="10"/>
  <c r="AI23" i="13"/>
  <c r="S23" i="10"/>
  <c r="S23" i="13"/>
  <c r="C23" i="10"/>
  <c r="C23" i="13"/>
  <c r="AX22" i="10"/>
  <c r="AX22" i="13"/>
  <c r="AH22" i="10"/>
  <c r="AH22" i="13"/>
  <c r="R22" i="10"/>
  <c r="R22" i="13"/>
  <c r="B22" i="10"/>
  <c r="B22" i="13"/>
  <c r="AW21" i="10"/>
  <c r="AW21" i="13"/>
  <c r="AG21" i="10"/>
  <c r="AG21" i="13"/>
  <c r="Q21" i="10"/>
  <c r="Q21" i="13"/>
  <c r="BL20" i="10"/>
  <c r="BL20" i="13"/>
  <c r="AV20" i="10"/>
  <c r="AV20" i="13"/>
  <c r="AF20" i="10"/>
  <c r="AF20" i="13"/>
  <c r="P20" i="10"/>
  <c r="P20" i="13"/>
  <c r="BK19" i="10"/>
  <c r="BK19" i="13"/>
  <c r="AU19" i="10"/>
  <c r="AU19" i="13"/>
  <c r="G34" i="10"/>
  <c r="G34" i="13"/>
  <c r="AT33" i="10"/>
  <c r="AT33" i="13"/>
  <c r="AD33" i="10"/>
  <c r="AD33" i="13"/>
  <c r="N33" i="10"/>
  <c r="N33" i="13"/>
  <c r="BI32" i="10"/>
  <c r="BI32" i="13"/>
  <c r="AS32" i="10"/>
  <c r="AS32" i="13"/>
  <c r="AC32" i="10"/>
  <c r="AC32" i="13"/>
  <c r="M32" i="10"/>
  <c r="M32" i="13"/>
  <c r="BH31" i="10"/>
  <c r="BH31" i="13"/>
  <c r="AR31" i="10"/>
  <c r="AR31" i="13"/>
  <c r="AB31" i="10"/>
  <c r="AB31" i="13"/>
  <c r="L31" i="10"/>
  <c r="L31" i="13"/>
  <c r="BG30" i="10"/>
  <c r="BG30" i="13"/>
  <c r="AQ30" i="10"/>
  <c r="AQ30" i="13"/>
  <c r="AA30" i="10"/>
  <c r="AA30" i="13"/>
  <c r="K30" i="10"/>
  <c r="K30" i="13"/>
  <c r="BF29" i="10"/>
  <c r="BF29" i="13"/>
  <c r="AP29" i="10"/>
  <c r="AP29" i="13"/>
  <c r="Z29" i="10"/>
  <c r="Z29" i="13"/>
  <c r="J29" i="10"/>
  <c r="J29" i="13"/>
  <c r="BE28" i="10"/>
  <c r="BE28" i="13"/>
  <c r="AO28" i="10"/>
  <c r="AO28" i="13"/>
  <c r="Y28" i="10"/>
  <c r="Y28" i="13"/>
  <c r="I28" i="10"/>
  <c r="I28" i="13"/>
  <c r="AY37" i="10"/>
  <c r="AY37" i="13"/>
  <c r="S37" i="10"/>
  <c r="S37" i="13"/>
  <c r="AX36" i="10"/>
  <c r="AX36" i="13"/>
  <c r="AA36" i="10"/>
  <c r="AA36" i="13"/>
  <c r="AG37" i="10"/>
  <c r="AG37" i="13"/>
  <c r="BL36" i="10"/>
  <c r="BL36" i="13"/>
  <c r="BF37" i="10"/>
  <c r="BF37" i="13"/>
  <c r="Z37" i="10"/>
  <c r="Z37" i="13"/>
  <c r="BE36" i="10"/>
  <c r="BE36" i="13"/>
  <c r="BL37" i="10"/>
  <c r="BL37" i="13"/>
  <c r="AF37" i="10"/>
  <c r="AF37" i="13"/>
  <c r="BK36" i="10"/>
  <c r="BK36" i="13"/>
  <c r="V36" i="10"/>
  <c r="V36" i="13"/>
  <c r="BA35" i="10"/>
  <c r="BA35" i="13"/>
  <c r="U35" i="10"/>
  <c r="U35" i="13"/>
  <c r="W36" i="10"/>
  <c r="W36" i="13"/>
  <c r="BB35" i="10"/>
  <c r="BB35" i="13"/>
  <c r="V35" i="10"/>
  <c r="V35" i="13"/>
  <c r="BD34" i="10"/>
  <c r="BD34" i="13"/>
  <c r="AN34" i="10"/>
  <c r="AN34" i="13"/>
  <c r="X34" i="10"/>
  <c r="X34" i="13"/>
  <c r="H34" i="10"/>
  <c r="H34" i="13"/>
  <c r="BC33" i="10"/>
  <c r="BC33" i="13"/>
  <c r="BK35" i="10"/>
  <c r="BK35" i="13"/>
  <c r="AE35" i="10"/>
  <c r="AE35" i="13"/>
  <c r="BI34" i="10"/>
  <c r="BI34" i="13"/>
  <c r="BL35" i="10"/>
  <c r="BL35" i="13"/>
  <c r="AF35" i="10"/>
  <c r="AF35" i="13"/>
  <c r="BL34" i="10"/>
  <c r="BL34" i="13"/>
  <c r="AS34" i="10"/>
  <c r="AS34" i="13"/>
  <c r="AC34" i="10"/>
  <c r="AC34" i="13"/>
  <c r="M34" i="10"/>
  <c r="M34" i="13"/>
  <c r="AJ33" i="10"/>
  <c r="AJ33" i="13"/>
  <c r="D33" i="10"/>
  <c r="D33" i="13"/>
  <c r="AI32" i="10"/>
  <c r="AI32" i="13"/>
  <c r="C32" i="10"/>
  <c r="C32" i="13"/>
  <c r="AH31" i="10"/>
  <c r="AH31" i="13"/>
  <c r="B31" i="10"/>
  <c r="B31" i="13"/>
  <c r="AG30" i="10"/>
  <c r="AG30" i="13"/>
  <c r="BL29" i="10"/>
  <c r="BL29" i="13"/>
  <c r="AF29" i="10"/>
  <c r="AF29" i="13"/>
  <c r="BK28" i="10"/>
  <c r="BK28" i="13"/>
  <c r="AE28" i="10"/>
  <c r="AE28" i="13"/>
  <c r="BJ27" i="10"/>
  <c r="BJ27" i="13"/>
  <c r="AD27" i="10"/>
  <c r="AD27" i="13"/>
  <c r="BI26" i="10"/>
  <c r="BI26" i="13"/>
  <c r="AC26" i="10"/>
  <c r="AC26" i="13"/>
  <c r="BH25" i="10"/>
  <c r="BH25" i="13"/>
  <c r="AB25" i="10"/>
  <c r="AB25" i="13"/>
  <c r="BG24" i="10"/>
  <c r="BG24" i="13"/>
  <c r="AA24" i="10"/>
  <c r="AA24" i="13"/>
  <c r="BF23" i="10"/>
  <c r="BF23" i="13"/>
  <c r="Z23" i="10"/>
  <c r="Z23" i="13"/>
  <c r="BE22" i="10"/>
  <c r="BE22" i="13"/>
  <c r="Y22" i="10"/>
  <c r="Y22" i="13"/>
  <c r="BD21" i="10"/>
  <c r="BD21" i="13"/>
  <c r="X21" i="10"/>
  <c r="X21" i="13"/>
  <c r="BC20" i="10"/>
  <c r="BC20" i="13"/>
  <c r="W20" i="10"/>
  <c r="W20" i="13"/>
  <c r="BB19" i="10"/>
  <c r="BB19" i="13"/>
  <c r="AA19" i="10"/>
  <c r="AA19" i="13"/>
  <c r="K19" i="10"/>
  <c r="K19" i="13"/>
  <c r="BF18" i="10"/>
  <c r="BF18" i="13"/>
  <c r="AG33" i="10"/>
  <c r="AG33" i="13"/>
  <c r="BL32" i="10"/>
  <c r="BL32" i="13"/>
  <c r="AF32" i="10"/>
  <c r="AF32" i="13"/>
  <c r="BK31" i="10"/>
  <c r="BK31" i="13"/>
  <c r="AE31" i="10"/>
  <c r="AE31" i="13"/>
  <c r="BJ30" i="10"/>
  <c r="BJ30" i="13"/>
  <c r="AD30" i="10"/>
  <c r="AD30" i="13"/>
  <c r="BI29" i="10"/>
  <c r="BI29" i="13"/>
  <c r="AC29" i="10"/>
  <c r="AC29" i="13"/>
  <c r="BH28" i="10"/>
  <c r="BH28" i="13"/>
  <c r="AB28" i="10"/>
  <c r="AB28" i="13"/>
  <c r="BG27" i="10"/>
  <c r="BG27" i="13"/>
  <c r="AA27" i="10"/>
  <c r="AA27" i="13"/>
  <c r="BF26" i="10"/>
  <c r="BF26" i="13"/>
  <c r="Z26" i="10"/>
  <c r="Z26" i="13"/>
  <c r="BE25" i="10"/>
  <c r="BE25" i="13"/>
  <c r="Y25" i="10"/>
  <c r="Y25" i="13"/>
  <c r="BD24" i="10"/>
  <c r="BD24" i="13"/>
  <c r="X24" i="10"/>
  <c r="X24" i="13"/>
  <c r="BC23" i="10"/>
  <c r="BC23" i="13"/>
  <c r="W23" i="10"/>
  <c r="W23" i="13"/>
  <c r="BB22" i="10"/>
  <c r="BB22" i="13"/>
  <c r="V22" i="10"/>
  <c r="V22" i="13"/>
  <c r="BB21" i="10"/>
  <c r="BB21" i="13"/>
  <c r="V21" i="10"/>
  <c r="V21" i="13"/>
  <c r="BA20" i="10"/>
  <c r="BA20" i="13"/>
  <c r="U20" i="10"/>
  <c r="U20" i="13"/>
  <c r="AZ19" i="10"/>
  <c r="AZ19" i="13"/>
  <c r="AX33" i="10"/>
  <c r="AX33" i="13"/>
  <c r="R33" i="10"/>
  <c r="R33" i="13"/>
  <c r="AW32" i="10"/>
  <c r="AW32" i="13"/>
  <c r="Q32" i="10"/>
  <c r="Q32" i="13"/>
  <c r="AV31" i="10"/>
  <c r="AV31" i="13"/>
  <c r="P31" i="10"/>
  <c r="P31" i="13"/>
  <c r="AU30" i="10"/>
  <c r="AU30" i="13"/>
  <c r="O30" i="10"/>
  <c r="O30" i="13"/>
  <c r="AT29" i="10"/>
  <c r="AT29" i="13"/>
  <c r="N29" i="10"/>
  <c r="N29" i="13"/>
  <c r="AS28" i="10"/>
  <c r="AS28" i="13"/>
  <c r="M28" i="10"/>
  <c r="M28" i="13"/>
  <c r="AZ27" i="10"/>
  <c r="AZ27" i="13"/>
  <c r="AJ27" i="10"/>
  <c r="AJ27" i="13"/>
  <c r="T27" i="10"/>
  <c r="T27" i="13"/>
  <c r="D27" i="10"/>
  <c r="D27" i="13"/>
  <c r="AY26" i="10"/>
  <c r="AY26" i="13"/>
  <c r="AI26" i="10"/>
  <c r="AI26" i="13"/>
  <c r="S26" i="10"/>
  <c r="S26" i="13"/>
  <c r="C26" i="10"/>
  <c r="C26" i="13"/>
  <c r="AX25" i="10"/>
  <c r="AX25" i="13"/>
  <c r="AH25" i="10"/>
  <c r="AH25" i="13"/>
  <c r="R25" i="10"/>
  <c r="R25" i="13"/>
  <c r="B25" i="10"/>
  <c r="B25" i="13"/>
  <c r="AW24" i="10"/>
  <c r="AW24" i="13"/>
  <c r="AG24" i="10"/>
  <c r="AG24" i="13"/>
  <c r="Q24" i="10"/>
  <c r="Q24" i="13"/>
  <c r="BL23" i="10"/>
  <c r="BL23" i="13"/>
  <c r="AV23" i="10"/>
  <c r="AV23" i="13"/>
  <c r="AF23" i="10"/>
  <c r="AF23" i="13"/>
  <c r="P23" i="10"/>
  <c r="P23" i="13"/>
  <c r="BK22" i="10"/>
  <c r="BK22" i="13"/>
  <c r="AU22" i="10"/>
  <c r="AU22" i="13"/>
  <c r="AE22" i="10"/>
  <c r="AE22" i="13"/>
  <c r="P22" i="10"/>
  <c r="P22" i="13"/>
  <c r="BK21" i="10"/>
  <c r="BK21" i="13"/>
  <c r="AU21" i="10"/>
  <c r="AU21" i="13"/>
  <c r="AE21" i="10"/>
  <c r="AE21" i="13"/>
  <c r="O21" i="10"/>
  <c r="O21" i="13"/>
  <c r="BJ20" i="10"/>
  <c r="BJ20" i="13"/>
  <c r="AT20" i="10"/>
  <c r="AT20" i="13"/>
  <c r="AD20" i="10"/>
  <c r="AD20" i="13"/>
  <c r="N20" i="10"/>
  <c r="N20" i="13"/>
  <c r="BI19" i="10"/>
  <c r="BI19" i="13"/>
  <c r="AS19" i="10"/>
  <c r="AS19" i="13"/>
  <c r="AF19" i="10"/>
  <c r="AF19" i="13"/>
  <c r="X19" i="10"/>
  <c r="X19" i="13"/>
  <c r="P19" i="10"/>
  <c r="P19" i="13"/>
  <c r="H19" i="10"/>
  <c r="H19" i="13"/>
  <c r="BK18" i="10"/>
  <c r="BK18" i="13"/>
  <c r="BL33" i="10"/>
  <c r="BL33" i="13"/>
  <c r="AQ33" i="10"/>
  <c r="AQ33" i="13"/>
  <c r="AA33" i="10"/>
  <c r="AA33" i="13"/>
  <c r="K33" i="10"/>
  <c r="K33" i="13"/>
  <c r="BF32" i="10"/>
  <c r="BF32" i="13"/>
  <c r="AP32" i="10"/>
  <c r="AP32" i="13"/>
  <c r="Z32" i="10"/>
  <c r="Z32" i="13"/>
  <c r="J32" i="10"/>
  <c r="J32" i="13"/>
  <c r="BE31" i="10"/>
  <c r="BE31" i="13"/>
  <c r="AO31" i="10"/>
  <c r="AO31" i="13"/>
  <c r="Y31" i="10"/>
  <c r="Y31" i="13"/>
  <c r="I31" i="10"/>
  <c r="I31" i="13"/>
  <c r="BD30" i="10"/>
  <c r="BD30" i="13"/>
  <c r="AN30" i="10"/>
  <c r="AN30" i="13"/>
  <c r="X30" i="10"/>
  <c r="X30" i="13"/>
  <c r="H30" i="10"/>
  <c r="H30" i="13"/>
  <c r="BC29" i="10"/>
  <c r="BC29" i="13"/>
  <c r="AM29" i="10"/>
  <c r="AM29" i="13"/>
  <c r="W29" i="10"/>
  <c r="W29" i="13"/>
  <c r="G29" i="10"/>
  <c r="G29" i="13"/>
  <c r="BB28" i="10"/>
  <c r="BB28" i="13"/>
  <c r="AL28" i="10"/>
  <c r="AL28" i="13"/>
  <c r="V28" i="10"/>
  <c r="V28" i="13"/>
  <c r="F28" i="10"/>
  <c r="F28" i="13"/>
  <c r="BA27" i="10"/>
  <c r="BA27" i="13"/>
  <c r="AK27" i="10"/>
  <c r="AK27" i="13"/>
  <c r="U27" i="10"/>
  <c r="U27" i="13"/>
  <c r="E27" i="10"/>
  <c r="E27" i="13"/>
  <c r="AZ26" i="10"/>
  <c r="AZ26" i="13"/>
  <c r="AJ26" i="10"/>
  <c r="AJ26" i="13"/>
  <c r="T26" i="10"/>
  <c r="T26" i="13"/>
  <c r="D26" i="10"/>
  <c r="D26" i="13"/>
  <c r="AY25" i="10"/>
  <c r="AY25" i="13"/>
  <c r="AI25" i="10"/>
  <c r="AI25" i="13"/>
  <c r="S25" i="10"/>
  <c r="S25" i="13"/>
  <c r="C25" i="10"/>
  <c r="C25" i="13"/>
  <c r="AX24" i="10"/>
  <c r="AX24" i="13"/>
  <c r="AH24" i="10"/>
  <c r="AH24" i="13"/>
  <c r="R24" i="10"/>
  <c r="R24" i="13"/>
  <c r="B24" i="10"/>
  <c r="B24" i="13"/>
  <c r="AW23" i="10"/>
  <c r="AW23" i="13"/>
  <c r="AG23" i="10"/>
  <c r="AG23" i="13"/>
  <c r="Q23" i="10"/>
  <c r="Q23" i="13"/>
  <c r="BL22" i="10"/>
  <c r="BL22" i="13"/>
  <c r="AV22" i="10"/>
  <c r="AV22" i="13"/>
  <c r="AF22" i="10"/>
  <c r="AF22" i="13"/>
  <c r="N22" i="10"/>
  <c r="N22" i="13"/>
  <c r="BI21" i="10"/>
  <c r="BI21" i="13"/>
  <c r="AS21" i="10"/>
  <c r="AS21" i="13"/>
  <c r="AC21" i="10"/>
  <c r="AC21" i="13"/>
  <c r="M21" i="10"/>
  <c r="M21" i="13"/>
  <c r="BH20" i="10"/>
  <c r="BH20" i="13"/>
  <c r="AR20" i="10"/>
  <c r="AR20" i="13"/>
  <c r="AB20" i="10"/>
  <c r="AB20" i="13"/>
  <c r="L20" i="10"/>
  <c r="L20" i="13"/>
  <c r="BG19" i="10"/>
  <c r="BG19" i="13"/>
  <c r="AQ19" i="10"/>
  <c r="AQ19" i="13"/>
  <c r="AX18" i="10"/>
  <c r="AX18" i="13"/>
  <c r="AH18" i="10"/>
  <c r="AH18" i="13"/>
  <c r="R18" i="10"/>
  <c r="R18" i="13"/>
  <c r="B18" i="10"/>
  <c r="B18" i="13"/>
  <c r="AW17" i="10"/>
  <c r="AW17" i="13"/>
  <c r="AG17" i="10"/>
  <c r="AG17" i="13"/>
  <c r="Q17" i="10"/>
  <c r="Q17" i="13"/>
  <c r="BL16" i="10"/>
  <c r="BL16" i="13"/>
  <c r="AV16" i="10"/>
  <c r="AV16" i="13"/>
  <c r="AF16" i="10"/>
  <c r="AF16" i="13"/>
  <c r="P16" i="10"/>
  <c r="P16" i="13"/>
  <c r="BK15" i="10"/>
  <c r="BK15" i="13"/>
  <c r="AU15" i="10"/>
  <c r="AU15" i="13"/>
  <c r="AE15" i="10"/>
  <c r="AE15" i="13"/>
  <c r="O15" i="10"/>
  <c r="O15" i="13"/>
  <c r="BJ14" i="10"/>
  <c r="BJ14" i="13"/>
  <c r="AT14" i="10"/>
  <c r="AT14" i="13"/>
  <c r="AD14" i="10"/>
  <c r="AD14" i="13"/>
  <c r="N14" i="10"/>
  <c r="N14" i="13"/>
  <c r="BI13" i="10"/>
  <c r="BI13" i="13"/>
  <c r="AS13" i="10"/>
  <c r="AS13" i="13"/>
  <c r="AC13" i="10"/>
  <c r="AC13" i="13"/>
  <c r="M13" i="10"/>
  <c r="M13" i="13"/>
  <c r="BH12" i="10"/>
  <c r="BH12" i="13"/>
  <c r="AR12" i="10"/>
  <c r="AR12" i="13"/>
  <c r="AB12" i="10"/>
  <c r="AB12" i="13"/>
  <c r="L12" i="10"/>
  <c r="L12" i="13"/>
  <c r="BG11" i="10"/>
  <c r="BG11" i="13"/>
  <c r="AQ11" i="10"/>
  <c r="AQ11" i="13"/>
  <c r="AA11" i="10"/>
  <c r="AA11" i="13"/>
  <c r="L11" i="10"/>
  <c r="L11" i="13"/>
  <c r="M10" i="10"/>
  <c r="M10" i="13"/>
  <c r="BH9" i="10"/>
  <c r="BH9" i="13"/>
  <c r="AR9" i="10"/>
  <c r="AR9" i="13"/>
  <c r="AB9" i="10"/>
  <c r="AB9" i="13"/>
  <c r="L9" i="10"/>
  <c r="L9" i="13"/>
  <c r="BG8" i="10"/>
  <c r="BG8" i="13"/>
  <c r="AQ8" i="10"/>
  <c r="AQ8" i="13"/>
  <c r="AA8" i="10"/>
  <c r="AA8" i="13"/>
  <c r="K8" i="10"/>
  <c r="K8" i="13"/>
  <c r="BF7" i="10"/>
  <c r="BF7" i="13"/>
  <c r="AP7" i="10"/>
  <c r="AP7" i="13"/>
  <c r="Z7" i="10"/>
  <c r="Z7" i="13"/>
  <c r="J7" i="10"/>
  <c r="J7" i="13"/>
  <c r="BE6" i="10"/>
  <c r="BE6" i="13"/>
  <c r="AO6" i="10"/>
  <c r="AO6" i="13"/>
  <c r="Y6" i="10"/>
  <c r="Y6" i="13"/>
  <c r="I6" i="10"/>
  <c r="I6" i="13"/>
  <c r="BD5" i="10"/>
  <c r="BD5" i="13"/>
  <c r="AN5" i="10"/>
  <c r="AN5" i="13"/>
  <c r="X5" i="10"/>
  <c r="X5" i="13"/>
  <c r="H5" i="10"/>
  <c r="H5" i="13"/>
  <c r="BC4" i="10"/>
  <c r="BC4" i="13"/>
  <c r="AM4" i="10"/>
  <c r="AM4" i="13"/>
  <c r="W4" i="10"/>
  <c r="W4" i="13"/>
  <c r="G4" i="10"/>
  <c r="G4" i="13"/>
  <c r="BB37" i="10"/>
  <c r="BB37" i="13"/>
  <c r="V37" i="10"/>
  <c r="V37" i="13"/>
  <c r="BA36" i="10"/>
  <c r="BA36" i="13"/>
  <c r="AC36" i="10"/>
  <c r="AC36" i="13"/>
  <c r="AJ37" i="10"/>
  <c r="AJ37" i="13"/>
  <c r="D37" i="10"/>
  <c r="D37" i="13"/>
  <c r="BK37" i="10"/>
  <c r="BK37" i="13"/>
  <c r="AE37" i="10"/>
  <c r="AE37" i="13"/>
  <c r="BJ36" i="10"/>
  <c r="BJ36" i="13"/>
  <c r="AH36" i="10"/>
  <c r="AH36" i="13"/>
  <c r="AK37" i="10"/>
  <c r="AK37" i="13"/>
  <c r="E37" i="10"/>
  <c r="E37" i="13"/>
  <c r="Z36" i="10"/>
  <c r="Z36" i="13"/>
  <c r="BE35" i="10"/>
  <c r="BE35" i="13"/>
  <c r="Y35" i="10"/>
  <c r="Y35" i="13"/>
  <c r="AB36" i="10"/>
  <c r="AB36" i="13"/>
  <c r="BF35" i="10"/>
  <c r="BF35" i="13"/>
  <c r="Z35" i="10"/>
  <c r="Z35" i="13"/>
  <c r="BF34" i="10"/>
  <c r="BF34" i="13"/>
  <c r="AP34" i="10"/>
  <c r="AP34" i="13"/>
  <c r="Z34" i="10"/>
  <c r="Z34" i="13"/>
  <c r="J34" i="10"/>
  <c r="J34" i="13"/>
  <c r="BE33" i="10"/>
  <c r="BE33" i="13"/>
  <c r="D36" i="10"/>
  <c r="D36" i="13"/>
  <c r="AI35" i="10"/>
  <c r="AI35" i="13"/>
  <c r="C35" i="10"/>
  <c r="C35" i="13"/>
  <c r="E36" i="10"/>
  <c r="E36" i="13"/>
  <c r="AJ35" i="10"/>
  <c r="AJ35" i="13"/>
  <c r="D35" i="10"/>
  <c r="D35" i="13"/>
  <c r="AU34" i="10"/>
  <c r="AU34" i="13"/>
  <c r="AE34" i="10"/>
  <c r="AE34" i="13"/>
  <c r="O34" i="10"/>
  <c r="O34" i="13"/>
  <c r="AN33" i="10"/>
  <c r="AN33" i="13"/>
  <c r="H33" i="10"/>
  <c r="H33" i="13"/>
  <c r="AM32" i="10"/>
  <c r="AM32" i="13"/>
  <c r="G32" i="10"/>
  <c r="G32" i="13"/>
  <c r="AL31" i="10"/>
  <c r="AL31" i="13"/>
  <c r="F31" i="10"/>
  <c r="F31" i="13"/>
  <c r="AK30" i="10"/>
  <c r="AK30" i="13"/>
  <c r="E30" i="10"/>
  <c r="E30" i="13"/>
  <c r="AJ29" i="10"/>
  <c r="AJ29" i="13"/>
  <c r="D29" i="10"/>
  <c r="D29" i="13"/>
  <c r="AI28" i="10"/>
  <c r="AI28" i="13"/>
  <c r="C28" i="10"/>
  <c r="C28" i="13"/>
  <c r="AH27" i="10"/>
  <c r="AH27" i="13"/>
  <c r="B27" i="10"/>
  <c r="B27" i="13"/>
  <c r="AG26" i="10"/>
  <c r="AG26" i="13"/>
  <c r="BL25" i="10"/>
  <c r="BL25" i="13"/>
  <c r="AF25" i="10"/>
  <c r="AF25" i="13"/>
  <c r="BK24" i="10"/>
  <c r="BK24" i="13"/>
  <c r="AE24" i="10"/>
  <c r="AE24" i="13"/>
  <c r="BJ23" i="10"/>
  <c r="BJ23" i="13"/>
  <c r="AD23" i="10"/>
  <c r="AD23" i="13"/>
  <c r="BI22" i="10"/>
  <c r="BI22" i="13"/>
  <c r="AC22" i="10"/>
  <c r="AC22" i="13"/>
  <c r="BG21" i="10"/>
  <c r="BG21" i="13"/>
  <c r="AA21" i="10"/>
  <c r="AA21" i="13"/>
  <c r="BF20" i="10"/>
  <c r="BF20" i="13"/>
  <c r="Z20" i="10"/>
  <c r="Z20" i="13"/>
  <c r="BE19" i="10"/>
  <c r="BE19" i="13"/>
  <c r="AC19" i="10"/>
  <c r="AC19" i="13"/>
  <c r="M19" i="10"/>
  <c r="M19" i="13"/>
  <c r="BH18" i="10"/>
  <c r="BH18" i="13"/>
  <c r="AK33" i="10"/>
  <c r="AK33" i="13"/>
  <c r="E33" i="10"/>
  <c r="E33" i="13"/>
  <c r="AJ32" i="10"/>
  <c r="AJ32" i="13"/>
  <c r="D32" i="10"/>
  <c r="D32" i="13"/>
  <c r="AI31" i="10"/>
  <c r="AI31" i="13"/>
  <c r="C31" i="10"/>
  <c r="C31" i="13"/>
  <c r="AH30" i="10"/>
  <c r="AH30" i="13"/>
  <c r="B30" i="10"/>
  <c r="B30" i="13"/>
  <c r="AG29" i="10"/>
  <c r="AG29" i="13"/>
  <c r="BL28" i="10"/>
  <c r="BL28" i="13"/>
  <c r="AF28" i="10"/>
  <c r="AF28" i="13"/>
  <c r="BK27" i="10"/>
  <c r="BK27" i="13"/>
  <c r="AE27" i="10"/>
  <c r="AE27" i="13"/>
  <c r="BJ26" i="10"/>
  <c r="BJ26" i="13"/>
  <c r="AD26" i="10"/>
  <c r="AD26" i="13"/>
  <c r="BI25" i="10"/>
  <c r="BI25" i="13"/>
  <c r="AC25" i="10"/>
  <c r="AC25" i="13"/>
  <c r="BH24" i="10"/>
  <c r="BH24" i="13"/>
  <c r="AB24" i="10"/>
  <c r="AB24" i="13"/>
  <c r="BG23" i="10"/>
  <c r="BG23" i="13"/>
  <c r="AA23" i="10"/>
  <c r="AA23" i="13"/>
  <c r="BF22" i="10"/>
  <c r="BF22" i="13"/>
  <c r="Z22" i="10"/>
  <c r="Z22" i="13"/>
  <c r="BE21" i="10"/>
  <c r="BE21" i="13"/>
  <c r="Y21" i="10"/>
  <c r="Y21" i="13"/>
  <c r="BD20" i="10"/>
  <c r="BD20" i="13"/>
  <c r="X20" i="10"/>
  <c r="X20" i="13"/>
  <c r="BC19" i="10"/>
  <c r="BC19" i="13"/>
  <c r="BB33" i="10"/>
  <c r="BB33" i="13"/>
  <c r="V33" i="10"/>
  <c r="V33" i="13"/>
  <c r="BA32" i="10"/>
  <c r="BA32" i="13"/>
  <c r="U32" i="10"/>
  <c r="U32" i="13"/>
  <c r="AZ31" i="10"/>
  <c r="AZ31" i="13"/>
  <c r="T31" i="10"/>
  <c r="T31" i="13"/>
  <c r="AY30" i="10"/>
  <c r="AY30" i="13"/>
  <c r="S30" i="10"/>
  <c r="S30" i="13"/>
  <c r="AX29" i="10"/>
  <c r="AX29" i="13"/>
  <c r="R29" i="10"/>
  <c r="R29" i="13"/>
  <c r="AW28" i="10"/>
  <c r="AW28" i="13"/>
  <c r="Q28" i="10"/>
  <c r="Q28" i="13"/>
  <c r="BD27" i="10"/>
  <c r="BD27" i="13"/>
  <c r="AN27" i="10"/>
  <c r="AN27" i="13"/>
  <c r="X27" i="10"/>
  <c r="X27" i="13"/>
  <c r="H27" i="10"/>
  <c r="H27" i="13"/>
  <c r="BC26" i="10"/>
  <c r="BC26" i="13"/>
  <c r="AM26" i="10"/>
  <c r="AM26" i="13"/>
  <c r="W26" i="10"/>
  <c r="W26" i="13"/>
  <c r="G26" i="10"/>
  <c r="G26" i="13"/>
  <c r="BB25" i="10"/>
  <c r="BB25" i="13"/>
  <c r="AL25" i="10"/>
  <c r="AL25" i="13"/>
  <c r="V25" i="10"/>
  <c r="V25" i="13"/>
  <c r="F25" i="10"/>
  <c r="F25" i="13"/>
  <c r="BA24" i="10"/>
  <c r="BA24" i="13"/>
  <c r="AK24" i="10"/>
  <c r="AK24" i="13"/>
  <c r="U24" i="10"/>
  <c r="U24" i="13"/>
  <c r="E24" i="10"/>
  <c r="E24" i="13"/>
  <c r="AZ23" i="10"/>
  <c r="AZ23" i="13"/>
  <c r="AJ23" i="10"/>
  <c r="AJ23" i="13"/>
  <c r="T23" i="10"/>
  <c r="T23" i="13"/>
  <c r="D23" i="10"/>
  <c r="D23" i="13"/>
  <c r="AY22" i="10"/>
  <c r="AY22" i="13"/>
  <c r="AI22" i="10"/>
  <c r="AI22" i="13"/>
  <c r="S22" i="10"/>
  <c r="S22" i="13"/>
  <c r="E22" i="10"/>
  <c r="E22" i="13"/>
  <c r="AZ21" i="10"/>
  <c r="AZ21" i="13"/>
  <c r="AJ21" i="10"/>
  <c r="AJ21" i="13"/>
  <c r="T21" i="10"/>
  <c r="T21" i="13"/>
  <c r="D21" i="10"/>
  <c r="D21" i="13"/>
  <c r="AY20" i="10"/>
  <c r="AY20" i="13"/>
  <c r="AI20" i="10"/>
  <c r="AI20" i="13"/>
  <c r="S20" i="10"/>
  <c r="S20" i="13"/>
  <c r="C20" i="10"/>
  <c r="C20" i="13"/>
  <c r="AX19" i="10"/>
  <c r="AX19" i="13"/>
  <c r="AH19" i="10"/>
  <c r="AH19" i="13"/>
  <c r="Z19" i="10"/>
  <c r="Z19" i="13"/>
  <c r="R19" i="10"/>
  <c r="R19" i="13"/>
  <c r="J19" i="10"/>
  <c r="J19" i="13"/>
  <c r="B19" i="10"/>
  <c r="B19" i="13"/>
  <c r="I34" i="10"/>
  <c r="I34" i="13"/>
  <c r="AU33" i="10"/>
  <c r="AU33" i="13"/>
  <c r="AE33" i="10"/>
  <c r="AE33" i="13"/>
  <c r="O33" i="10"/>
  <c r="O33" i="13"/>
  <c r="BJ32" i="10"/>
  <c r="BJ32" i="13"/>
  <c r="AT32" i="10"/>
  <c r="AT32" i="13"/>
  <c r="AD32" i="10"/>
  <c r="AD32" i="13"/>
  <c r="N32" i="10"/>
  <c r="N32" i="13"/>
  <c r="BI31" i="10"/>
  <c r="BI31" i="13"/>
  <c r="AS31" i="10"/>
  <c r="AS31" i="13"/>
  <c r="AC31" i="10"/>
  <c r="AC31" i="13"/>
  <c r="M31" i="10"/>
  <c r="M31" i="13"/>
  <c r="BH30" i="10"/>
  <c r="BH30" i="13"/>
  <c r="AR30" i="10"/>
  <c r="AR30" i="13"/>
  <c r="AB30" i="10"/>
  <c r="AB30" i="13"/>
  <c r="L30" i="10"/>
  <c r="L30" i="13"/>
  <c r="BG29" i="10"/>
  <c r="BG29" i="13"/>
  <c r="AQ29" i="10"/>
  <c r="AQ29" i="13"/>
  <c r="AA29" i="10"/>
  <c r="AA29" i="13"/>
  <c r="K29" i="10"/>
  <c r="K29" i="13"/>
  <c r="BF28" i="10"/>
  <c r="BF28" i="13"/>
  <c r="AP28" i="10"/>
  <c r="AP28" i="13"/>
  <c r="Z28" i="10"/>
  <c r="Z28" i="13"/>
  <c r="J28" i="10"/>
  <c r="J28" i="13"/>
  <c r="BE27" i="10"/>
  <c r="BE27" i="13"/>
  <c r="AO27" i="10"/>
  <c r="AO27" i="13"/>
  <c r="Y27" i="10"/>
  <c r="Y27" i="13"/>
  <c r="I27" i="10"/>
  <c r="I27" i="13"/>
  <c r="BD26" i="10"/>
  <c r="BD26" i="13"/>
  <c r="AN26" i="10"/>
  <c r="AN26" i="13"/>
  <c r="X26" i="10"/>
  <c r="X26" i="13"/>
  <c r="H26" i="10"/>
  <c r="H26" i="13"/>
  <c r="BC25" i="10"/>
  <c r="BC25" i="13"/>
  <c r="AM25" i="10"/>
  <c r="AM25" i="13"/>
  <c r="W25" i="10"/>
  <c r="W25" i="13"/>
  <c r="G25" i="10"/>
  <c r="G25" i="13"/>
  <c r="BB24" i="10"/>
  <c r="BB24" i="13"/>
  <c r="AL24" i="10"/>
  <c r="AL24" i="13"/>
  <c r="V24" i="10"/>
  <c r="V24" i="13"/>
  <c r="F24" i="10"/>
  <c r="F24" i="13"/>
  <c r="BA23" i="10"/>
  <c r="BA23" i="13"/>
  <c r="AK23" i="10"/>
  <c r="AK23" i="13"/>
  <c r="U23" i="10"/>
  <c r="U23" i="13"/>
  <c r="E23" i="10"/>
  <c r="E23" i="13"/>
  <c r="AZ22" i="10"/>
  <c r="AZ22" i="13"/>
  <c r="AJ22" i="10"/>
  <c r="AJ22" i="13"/>
  <c r="T22" i="10"/>
  <c r="T22" i="13"/>
  <c r="C22" i="10"/>
  <c r="C22" i="13"/>
  <c r="AX21" i="10"/>
  <c r="AX21" i="13"/>
  <c r="AH21" i="10"/>
  <c r="AH21" i="13"/>
  <c r="R21" i="10"/>
  <c r="R21" i="13"/>
  <c r="B21" i="10"/>
  <c r="B21" i="13"/>
  <c r="AW20" i="10"/>
  <c r="AW20" i="13"/>
  <c r="AG20" i="10"/>
  <c r="AG20" i="13"/>
  <c r="Q20" i="10"/>
  <c r="Q20" i="13"/>
  <c r="BL19" i="10"/>
  <c r="BL19" i="13"/>
  <c r="AV19" i="10"/>
  <c r="AV19" i="13"/>
  <c r="BB18" i="10"/>
  <c r="BB18" i="13"/>
  <c r="AL18" i="10"/>
  <c r="AL18" i="13"/>
  <c r="V18" i="10"/>
  <c r="V18" i="13"/>
  <c r="F18" i="10"/>
  <c r="F18" i="13"/>
  <c r="BA17" i="10"/>
  <c r="BA17" i="13"/>
  <c r="AK17" i="10"/>
  <c r="AK17" i="13"/>
  <c r="U17" i="10"/>
  <c r="U17" i="13"/>
  <c r="E17" i="10"/>
  <c r="E17" i="13"/>
  <c r="AZ16" i="10"/>
  <c r="AZ16" i="13"/>
  <c r="AJ16" i="10"/>
  <c r="AJ16" i="13"/>
  <c r="T16" i="10"/>
  <c r="T16" i="13"/>
  <c r="D16" i="10"/>
  <c r="D16" i="13"/>
  <c r="AY15" i="10"/>
  <c r="AY15" i="13"/>
  <c r="AI15" i="10"/>
  <c r="AI15" i="13"/>
  <c r="S15" i="10"/>
  <c r="S15" i="13"/>
  <c r="C15" i="10"/>
  <c r="C15" i="13"/>
  <c r="AX14" i="10"/>
  <c r="AX14" i="13"/>
  <c r="AH14" i="10"/>
  <c r="AH14" i="13"/>
  <c r="R14" i="10"/>
  <c r="R14" i="13"/>
  <c r="B14" i="10"/>
  <c r="B14" i="13"/>
  <c r="AW13" i="10"/>
  <c r="AW13" i="13"/>
  <c r="AG13" i="10"/>
  <c r="AG13" i="13"/>
  <c r="Q13" i="10"/>
  <c r="Q13" i="13"/>
  <c r="BL12" i="10"/>
  <c r="BL12" i="13"/>
  <c r="AV12" i="10"/>
  <c r="AV12" i="13"/>
  <c r="AF12" i="10"/>
  <c r="AF12" i="13"/>
  <c r="P12" i="10"/>
  <c r="P12" i="13"/>
  <c r="BK11" i="10"/>
  <c r="BK11" i="13"/>
  <c r="AU11" i="10"/>
  <c r="AU11" i="13"/>
  <c r="AE11" i="10"/>
  <c r="AE11" i="13"/>
  <c r="O11" i="10"/>
  <c r="O11" i="13"/>
  <c r="Q10" i="10"/>
  <c r="Q10" i="13"/>
  <c r="BL9" i="10"/>
  <c r="BL9" i="13"/>
  <c r="AV9" i="10"/>
  <c r="AV9" i="13"/>
  <c r="AF9" i="10"/>
  <c r="AF9" i="13"/>
  <c r="P9" i="10"/>
  <c r="P9" i="13"/>
  <c r="BK8" i="10"/>
  <c r="BK8" i="13"/>
  <c r="AU8" i="10"/>
  <c r="AU8" i="13"/>
  <c r="AE8" i="10"/>
  <c r="AE8" i="13"/>
  <c r="O8" i="10"/>
  <c r="O8" i="13"/>
  <c r="BJ7" i="10"/>
  <c r="BJ7" i="13"/>
  <c r="AT7" i="10"/>
  <c r="AT7" i="13"/>
  <c r="AD7" i="10"/>
  <c r="AD7" i="13"/>
  <c r="N7" i="10"/>
  <c r="N7" i="13"/>
  <c r="BI6" i="10"/>
  <c r="BI6" i="13"/>
  <c r="AS6" i="10"/>
  <c r="AS6" i="13"/>
  <c r="AC6" i="10"/>
  <c r="AC6" i="13"/>
  <c r="M6" i="10"/>
  <c r="M6" i="13"/>
  <c r="BH5" i="10"/>
  <c r="BH5" i="13"/>
  <c r="AR5" i="10"/>
  <c r="AR5" i="13"/>
  <c r="AB5" i="10"/>
  <c r="AB5" i="13"/>
  <c r="L5" i="10"/>
  <c r="L5" i="13"/>
  <c r="AI37" i="10"/>
  <c r="AI37" i="13"/>
  <c r="C37" i="10"/>
  <c r="C37" i="13"/>
  <c r="AI36" i="10"/>
  <c r="AI36" i="13"/>
  <c r="AW37" i="10"/>
  <c r="AW37" i="13"/>
  <c r="Q37" i="10"/>
  <c r="Q37" i="13"/>
  <c r="AV36" i="10"/>
  <c r="AV36" i="13"/>
  <c r="AP37" i="10"/>
  <c r="AP37" i="13"/>
  <c r="J37" i="10"/>
  <c r="J37" i="13"/>
  <c r="AO36" i="10"/>
  <c r="AO36" i="13"/>
  <c r="AV37" i="10"/>
  <c r="AV37" i="13"/>
  <c r="P37" i="10"/>
  <c r="P37" i="13"/>
  <c r="AU36" i="10"/>
  <c r="AU36" i="13"/>
  <c r="F36" i="10"/>
  <c r="F36" i="13"/>
  <c r="AK35" i="10"/>
  <c r="AK35" i="13"/>
  <c r="G35" i="10"/>
  <c r="G35" i="13"/>
  <c r="G36" i="10"/>
  <c r="G36" i="13"/>
  <c r="AL35" i="10"/>
  <c r="AL35" i="13"/>
  <c r="E35" i="10"/>
  <c r="E35" i="13"/>
  <c r="AV34" i="10"/>
  <c r="AV34" i="13"/>
  <c r="AF34" i="10"/>
  <c r="AF34" i="13"/>
  <c r="P34" i="10"/>
  <c r="P34" i="13"/>
  <c r="BK33" i="10"/>
  <c r="BK33" i="13"/>
  <c r="P36" i="10"/>
  <c r="P36" i="13"/>
  <c r="AU35" i="10"/>
  <c r="AU35" i="13"/>
  <c r="N35" i="10"/>
  <c r="N35" i="13"/>
  <c r="Q36" i="10"/>
  <c r="Q36" i="13"/>
  <c r="AV35" i="10"/>
  <c r="AV35" i="13"/>
  <c r="Q35" i="10"/>
  <c r="Q35" i="13"/>
  <c r="BA34" i="10"/>
  <c r="BA34" i="13"/>
  <c r="AK34" i="10"/>
  <c r="AK34" i="13"/>
  <c r="U34" i="10"/>
  <c r="U34" i="13"/>
  <c r="AZ33" i="10"/>
  <c r="AZ33" i="13"/>
  <c r="T33" i="10"/>
  <c r="T33" i="13"/>
  <c r="AY32" i="10"/>
  <c r="AY32" i="13"/>
  <c r="S32" i="10"/>
  <c r="S32" i="13"/>
  <c r="AX31" i="10"/>
  <c r="AX31" i="13"/>
  <c r="R31" i="10"/>
  <c r="R31" i="13"/>
  <c r="AW30" i="10"/>
  <c r="AW30" i="13"/>
  <c r="Q30" i="10"/>
  <c r="Q30" i="13"/>
  <c r="AV29" i="10"/>
  <c r="AV29" i="13"/>
  <c r="P29" i="10"/>
  <c r="P29" i="13"/>
  <c r="AU28" i="10"/>
  <c r="AU28" i="13"/>
  <c r="O28" i="10"/>
  <c r="O28" i="13"/>
  <c r="AT27" i="10"/>
  <c r="AT27" i="13"/>
  <c r="N27" i="10"/>
  <c r="N27" i="13"/>
  <c r="AS26" i="10"/>
  <c r="AS26" i="13"/>
  <c r="M26" i="10"/>
  <c r="M26" i="13"/>
  <c r="AR25" i="10"/>
  <c r="AR25" i="13"/>
  <c r="L25" i="10"/>
  <c r="L25" i="13"/>
  <c r="AQ24" i="10"/>
  <c r="AQ24" i="13"/>
  <c r="K24" i="10"/>
  <c r="K24" i="13"/>
  <c r="AP23" i="10"/>
  <c r="AP23" i="13"/>
  <c r="J23" i="10"/>
  <c r="J23" i="13"/>
  <c r="AO22" i="10"/>
  <c r="AO22" i="13"/>
  <c r="I22" i="10"/>
  <c r="I22" i="13"/>
  <c r="AN21" i="10"/>
  <c r="AN21" i="13"/>
  <c r="H21" i="10"/>
  <c r="H21" i="13"/>
  <c r="AM20" i="10"/>
  <c r="AM20" i="13"/>
  <c r="G20" i="10"/>
  <c r="G20" i="13"/>
  <c r="AL19" i="10"/>
  <c r="AL19" i="13"/>
  <c r="S19" i="10"/>
  <c r="S19" i="13"/>
  <c r="C19" i="10"/>
  <c r="C19" i="13"/>
  <c r="AW33" i="10"/>
  <c r="AW33" i="13"/>
  <c r="Q33" i="10"/>
  <c r="Q33" i="13"/>
  <c r="AV32" i="10"/>
  <c r="AV32" i="13"/>
  <c r="P32" i="10"/>
  <c r="P32" i="13"/>
  <c r="AU31" i="10"/>
  <c r="AU31" i="13"/>
  <c r="O31" i="10"/>
  <c r="O31" i="13"/>
  <c r="AT30" i="10"/>
  <c r="AT30" i="13"/>
  <c r="N30" i="10"/>
  <c r="N30" i="13"/>
  <c r="AS29" i="10"/>
  <c r="AS29" i="13"/>
  <c r="M29" i="10"/>
  <c r="M29" i="13"/>
  <c r="AR28" i="10"/>
  <c r="AR28" i="13"/>
  <c r="L28" i="10"/>
  <c r="L28" i="13"/>
  <c r="AQ27" i="10"/>
  <c r="AQ27" i="13"/>
  <c r="K27" i="10"/>
  <c r="K27" i="13"/>
  <c r="AP26" i="10"/>
  <c r="AP26" i="13"/>
  <c r="J26" i="10"/>
  <c r="J26" i="13"/>
  <c r="AO25" i="10"/>
  <c r="AO25" i="13"/>
  <c r="I25" i="10"/>
  <c r="I25" i="13"/>
  <c r="AN24" i="10"/>
  <c r="AN24" i="13"/>
  <c r="H24" i="10"/>
  <c r="H24" i="13"/>
  <c r="AM23" i="10"/>
  <c r="AM23" i="13"/>
  <c r="G23" i="10"/>
  <c r="G23" i="13"/>
  <c r="AL22" i="10"/>
  <c r="AL22" i="13"/>
  <c r="G22" i="10"/>
  <c r="G22" i="13"/>
  <c r="AL21" i="10"/>
  <c r="AL21" i="13"/>
  <c r="F21" i="10"/>
  <c r="F21" i="13"/>
  <c r="AK20" i="10"/>
  <c r="AK20" i="13"/>
  <c r="E20" i="10"/>
  <c r="E20" i="13"/>
  <c r="AJ19" i="10"/>
  <c r="AJ19" i="13"/>
  <c r="AH33" i="10"/>
  <c r="AH33" i="13"/>
  <c r="B33" i="10"/>
  <c r="B33" i="13"/>
  <c r="AG32" i="10"/>
  <c r="AG32" i="13"/>
  <c r="BL31" i="10"/>
  <c r="BL31" i="13"/>
  <c r="AF31" i="10"/>
  <c r="AF31" i="13"/>
  <c r="BK30" i="10"/>
  <c r="BK30" i="13"/>
  <c r="AE30" i="10"/>
  <c r="AE30" i="13"/>
  <c r="BJ29" i="10"/>
  <c r="BJ29" i="13"/>
  <c r="AD29" i="10"/>
  <c r="AD29" i="13"/>
  <c r="BI28" i="10"/>
  <c r="BI28" i="13"/>
  <c r="AC28" i="10"/>
  <c r="AC28" i="13"/>
  <c r="BH27" i="10"/>
  <c r="BH27" i="13"/>
  <c r="AR27" i="10"/>
  <c r="AR27" i="13"/>
  <c r="AB27" i="10"/>
  <c r="AB27" i="13"/>
  <c r="L27" i="10"/>
  <c r="L27" i="13"/>
  <c r="BG26" i="10"/>
  <c r="BG26" i="13"/>
  <c r="AQ26" i="10"/>
  <c r="AQ26" i="13"/>
  <c r="AA26" i="10"/>
  <c r="AA26" i="13"/>
  <c r="K26" i="10"/>
  <c r="K26" i="13"/>
  <c r="BF25" i="10"/>
  <c r="BF25" i="13"/>
  <c r="AP25" i="10"/>
  <c r="AP25" i="13"/>
  <c r="Z25" i="10"/>
  <c r="Z25" i="13"/>
  <c r="J25" i="10"/>
  <c r="J25" i="13"/>
  <c r="BE24" i="10"/>
  <c r="BE24" i="13"/>
  <c r="AO24" i="10"/>
  <c r="AO24" i="13"/>
  <c r="Y24" i="10"/>
  <c r="Y24" i="13"/>
  <c r="I24" i="10"/>
  <c r="I24" i="13"/>
  <c r="BD23" i="10"/>
  <c r="BD23" i="13"/>
  <c r="AN23" i="10"/>
  <c r="AN23" i="13"/>
  <c r="X23" i="10"/>
  <c r="X23" i="13"/>
  <c r="H23" i="10"/>
  <c r="H23" i="13"/>
  <c r="BC22" i="10"/>
  <c r="BC22" i="13"/>
  <c r="AM22" i="10"/>
  <c r="AM22" i="13"/>
  <c r="W22" i="10"/>
  <c r="W22" i="13"/>
  <c r="H22" i="10"/>
  <c r="H22" i="13"/>
  <c r="BC21" i="10"/>
  <c r="BC21" i="13"/>
  <c r="AM21" i="10"/>
  <c r="AM21" i="13"/>
  <c r="W21" i="10"/>
  <c r="W21" i="13"/>
  <c r="G21" i="10"/>
  <c r="G21" i="13"/>
  <c r="BB20" i="10"/>
  <c r="BB20" i="13"/>
  <c r="AL20" i="10"/>
  <c r="AL20" i="13"/>
  <c r="V20" i="10"/>
  <c r="V20" i="13"/>
  <c r="F20" i="10"/>
  <c r="F20" i="13"/>
  <c r="BA19" i="10"/>
  <c r="BA19" i="13"/>
  <c r="AK19" i="10"/>
  <c r="AK19" i="13"/>
  <c r="AB19" i="10"/>
  <c r="AB19" i="13"/>
  <c r="T19" i="10"/>
  <c r="T19" i="13"/>
  <c r="L19" i="10"/>
  <c r="L19" i="13"/>
  <c r="D19" i="10"/>
  <c r="D19" i="13"/>
  <c r="BG18" i="10"/>
  <c r="BG18" i="13"/>
  <c r="AY33" i="10"/>
  <c r="AY33" i="13"/>
  <c r="AI33" i="10"/>
  <c r="AI33" i="13"/>
  <c r="S33" i="10"/>
  <c r="S33" i="13"/>
  <c r="C33" i="10"/>
  <c r="C33" i="13"/>
  <c r="AX32" i="10"/>
  <c r="AX32" i="13"/>
  <c r="AH32" i="10"/>
  <c r="AH32" i="13"/>
  <c r="R32" i="10"/>
  <c r="R32" i="13"/>
  <c r="B32" i="10"/>
  <c r="B32" i="13"/>
  <c r="AW31" i="10"/>
  <c r="AW31" i="13"/>
  <c r="AG31" i="10"/>
  <c r="AG31" i="13"/>
  <c r="Q31" i="10"/>
  <c r="Q31" i="13"/>
  <c r="BL30" i="10"/>
  <c r="BL30" i="13"/>
  <c r="AV30" i="10"/>
  <c r="AV30" i="13"/>
  <c r="AF30" i="10"/>
  <c r="AF30" i="13"/>
  <c r="P30" i="10"/>
  <c r="P30" i="13"/>
  <c r="BK29" i="10"/>
  <c r="BK29" i="13"/>
  <c r="AU29" i="10"/>
  <c r="AU29" i="13"/>
  <c r="AE29" i="10"/>
  <c r="AE29" i="13"/>
  <c r="O29" i="10"/>
  <c r="O29" i="13"/>
  <c r="BJ28" i="10"/>
  <c r="BJ28" i="13"/>
  <c r="AT28" i="10"/>
  <c r="AT28" i="13"/>
  <c r="AD28" i="10"/>
  <c r="AD28" i="13"/>
  <c r="N28" i="10"/>
  <c r="N28" i="13"/>
  <c r="BI27" i="10"/>
  <c r="BI27" i="13"/>
  <c r="AS27" i="10"/>
  <c r="AS27" i="13"/>
  <c r="AC27" i="10"/>
  <c r="AC27" i="13"/>
  <c r="M27" i="10"/>
  <c r="M27" i="13"/>
  <c r="BH26" i="10"/>
  <c r="BH26" i="13"/>
  <c r="AR26" i="10"/>
  <c r="AR26" i="13"/>
  <c r="AB26" i="10"/>
  <c r="AB26" i="13"/>
  <c r="L26" i="10"/>
  <c r="L26" i="13"/>
  <c r="BG25" i="10"/>
  <c r="BG25" i="13"/>
  <c r="AQ25" i="10"/>
  <c r="AQ25" i="13"/>
  <c r="AA25" i="10"/>
  <c r="AA25" i="13"/>
  <c r="K25" i="10"/>
  <c r="K25" i="13"/>
  <c r="BF24" i="10"/>
  <c r="BF24" i="13"/>
  <c r="AP24" i="10"/>
  <c r="AP24" i="13"/>
  <c r="Z24" i="10"/>
  <c r="Z24" i="13"/>
  <c r="J24" i="10"/>
  <c r="J24" i="13"/>
  <c r="BE23" i="10"/>
  <c r="BE23" i="13"/>
  <c r="AO23" i="10"/>
  <c r="AO23" i="13"/>
  <c r="Y23" i="10"/>
  <c r="Y23" i="13"/>
  <c r="I23" i="10"/>
  <c r="I23" i="13"/>
  <c r="BD22" i="10"/>
  <c r="BD22" i="13"/>
  <c r="AN22" i="10"/>
  <c r="AN22" i="13"/>
  <c r="X22" i="10"/>
  <c r="X22" i="13"/>
  <c r="F22" i="10"/>
  <c r="F22" i="13"/>
  <c r="BA21" i="10"/>
  <c r="BA21" i="13"/>
  <c r="AK21" i="10"/>
  <c r="AK21" i="13"/>
  <c r="U21" i="10"/>
  <c r="U21" i="13"/>
  <c r="E21" i="10"/>
  <c r="E21" i="13"/>
  <c r="AZ20" i="10"/>
  <c r="AZ20" i="13"/>
  <c r="AJ20" i="10"/>
  <c r="AJ20" i="13"/>
  <c r="T20" i="10"/>
  <c r="T20" i="13"/>
  <c r="D20" i="10"/>
  <c r="D20" i="13"/>
  <c r="AY19" i="10"/>
  <c r="AY19" i="13"/>
  <c r="AI19" i="10"/>
  <c r="AI19" i="13"/>
  <c r="AP18" i="10"/>
  <c r="AP18" i="13"/>
  <c r="Z18" i="10"/>
  <c r="Z18" i="13"/>
  <c r="J18" i="10"/>
  <c r="J18" i="13"/>
  <c r="BE17" i="10"/>
  <c r="BE17" i="13"/>
  <c r="AO17" i="10"/>
  <c r="AO17" i="13"/>
  <c r="Y17" i="10"/>
  <c r="Y17" i="13"/>
  <c r="I17" i="10"/>
  <c r="I17" i="13"/>
  <c r="BD16" i="10"/>
  <c r="BD16" i="13"/>
  <c r="AN16" i="10"/>
  <c r="AN16" i="13"/>
  <c r="X16" i="10"/>
  <c r="X16" i="13"/>
  <c r="H16" i="10"/>
  <c r="H16" i="13"/>
  <c r="BC15" i="10"/>
  <c r="BC15" i="13"/>
  <c r="AM15" i="10"/>
  <c r="AM15" i="13"/>
  <c r="W15" i="10"/>
  <c r="W15" i="13"/>
  <c r="G15" i="10"/>
  <c r="G15" i="13"/>
  <c r="BB14" i="10"/>
  <c r="BB14" i="13"/>
  <c r="AL14" i="10"/>
  <c r="AL14" i="13"/>
  <c r="V14" i="10"/>
  <c r="V14" i="13"/>
  <c r="F14" i="10"/>
  <c r="F14" i="13"/>
  <c r="BA13" i="10"/>
  <c r="BA13" i="13"/>
  <c r="AK13" i="10"/>
  <c r="AK13" i="13"/>
  <c r="U13" i="10"/>
  <c r="U13" i="13"/>
  <c r="E13" i="10"/>
  <c r="E13" i="13"/>
  <c r="AZ12" i="10"/>
  <c r="AZ12" i="13"/>
  <c r="AJ12" i="10"/>
  <c r="AJ12" i="13"/>
  <c r="T12" i="10"/>
  <c r="T12" i="13"/>
  <c r="D12" i="10"/>
  <c r="D12" i="13"/>
  <c r="AY11" i="10"/>
  <c r="AY11" i="13"/>
  <c r="AI11" i="10"/>
  <c r="AI11" i="13"/>
  <c r="S11" i="10"/>
  <c r="S11" i="13"/>
  <c r="U10" i="10"/>
  <c r="U10" i="13"/>
  <c r="E10" i="10"/>
  <c r="E10" i="13"/>
  <c r="AZ9" i="10"/>
  <c r="AZ9" i="13"/>
  <c r="AJ9" i="10"/>
  <c r="AJ9" i="13"/>
  <c r="T9" i="10"/>
  <c r="T9" i="13"/>
  <c r="D9" i="10"/>
  <c r="D9" i="13"/>
  <c r="AY8" i="10"/>
  <c r="AY8" i="13"/>
  <c r="AI8" i="10"/>
  <c r="AI8" i="13"/>
  <c r="S8" i="10"/>
  <c r="S8" i="13"/>
  <c r="C8" i="10"/>
  <c r="C8" i="13"/>
  <c r="AX7" i="10"/>
  <c r="AX7" i="13"/>
  <c r="AH7" i="10"/>
  <c r="AH7" i="13"/>
  <c r="R7" i="10"/>
  <c r="R7" i="13"/>
  <c r="B7" i="10"/>
  <c r="B7" i="13"/>
  <c r="AW6" i="10"/>
  <c r="AW6" i="13"/>
  <c r="AG6" i="10"/>
  <c r="AG6" i="13"/>
  <c r="Q6" i="10"/>
  <c r="Q6" i="13"/>
  <c r="BL5" i="10"/>
  <c r="BL5" i="13"/>
  <c r="AV5" i="10"/>
  <c r="AV5" i="13"/>
  <c r="AF5" i="10"/>
  <c r="AF5" i="13"/>
  <c r="P5" i="10"/>
  <c r="P5" i="13"/>
  <c r="BK4" i="10"/>
  <c r="BK4" i="13"/>
  <c r="AU4" i="10"/>
  <c r="AU4" i="13"/>
  <c r="AE4" i="10"/>
  <c r="AE4" i="13"/>
  <c r="O4" i="10"/>
  <c r="O4" i="13"/>
  <c r="BC18" i="10"/>
  <c r="BC18" i="13"/>
  <c r="AM18" i="10"/>
  <c r="AM18" i="13"/>
  <c r="AL37" i="10"/>
  <c r="AL37" i="13"/>
  <c r="F37" i="10"/>
  <c r="F37" i="13"/>
  <c r="AK36" i="10"/>
  <c r="AK36" i="13"/>
  <c r="AZ37" i="10"/>
  <c r="AZ37" i="13"/>
  <c r="T37" i="10"/>
  <c r="T37" i="13"/>
  <c r="AY36" i="10"/>
  <c r="AY36" i="13"/>
  <c r="AU37" i="10"/>
  <c r="AU37" i="13"/>
  <c r="O37" i="10"/>
  <c r="O37" i="13"/>
  <c r="AT36" i="10"/>
  <c r="AT36" i="13"/>
  <c r="BA37" i="10"/>
  <c r="BA37" i="13"/>
  <c r="U37" i="10"/>
  <c r="U37" i="13"/>
  <c r="AZ36" i="10"/>
  <c r="AZ36" i="13"/>
  <c r="J36" i="10"/>
  <c r="J36" i="13"/>
  <c r="AO35" i="10"/>
  <c r="AO35" i="13"/>
  <c r="J35" i="10"/>
  <c r="J35" i="13"/>
  <c r="K36" i="10"/>
  <c r="K36" i="13"/>
  <c r="AP35" i="10"/>
  <c r="AP35" i="13"/>
  <c r="H35" i="10"/>
  <c r="H35" i="13"/>
  <c r="AX34" i="10"/>
  <c r="AX34" i="13"/>
  <c r="AH34" i="10"/>
  <c r="AH34" i="13"/>
  <c r="R34" i="10"/>
  <c r="R34" i="13"/>
  <c r="B34" i="10"/>
  <c r="B34" i="13"/>
  <c r="T36" i="10"/>
  <c r="T36" i="13"/>
  <c r="AY35" i="10"/>
  <c r="AY35" i="13"/>
  <c r="S35" i="10"/>
  <c r="S35" i="13"/>
  <c r="U36" i="10"/>
  <c r="U36" i="13"/>
  <c r="AZ35" i="10"/>
  <c r="AZ35" i="13"/>
  <c r="T35" i="10"/>
  <c r="T35" i="13"/>
  <c r="BC34" i="10"/>
  <c r="BC34" i="13"/>
  <c r="AM34" i="10"/>
  <c r="AM34" i="13"/>
  <c r="W34" i="10"/>
  <c r="W34" i="13"/>
  <c r="BF33" i="10"/>
  <c r="BF33" i="13"/>
  <c r="X33" i="10"/>
  <c r="X33" i="13"/>
  <c r="BC32" i="10"/>
  <c r="BC32" i="13"/>
  <c r="W32" i="10"/>
  <c r="W32" i="13"/>
  <c r="BB31" i="10"/>
  <c r="BB31" i="13"/>
  <c r="V31" i="10"/>
  <c r="V31" i="13"/>
  <c r="BA30" i="10"/>
  <c r="BA30" i="13"/>
  <c r="U30" i="10"/>
  <c r="U30" i="13"/>
  <c r="AZ29" i="10"/>
  <c r="AZ29" i="13"/>
  <c r="T29" i="10"/>
  <c r="T29" i="13"/>
  <c r="AY28" i="10"/>
  <c r="AY28" i="13"/>
  <c r="S28" i="10"/>
  <c r="S28" i="13"/>
  <c r="AX27" i="10"/>
  <c r="AX27" i="13"/>
  <c r="R27" i="10"/>
  <c r="R27" i="13"/>
  <c r="AW26" i="10"/>
  <c r="AW26" i="13"/>
  <c r="Q26" i="10"/>
  <c r="Q26" i="13"/>
  <c r="AV25" i="10"/>
  <c r="AV25" i="13"/>
  <c r="P25" i="10"/>
  <c r="P25" i="13"/>
  <c r="AU24" i="10"/>
  <c r="AU24" i="13"/>
  <c r="O24" i="10"/>
  <c r="O24" i="13"/>
  <c r="AT23" i="10"/>
  <c r="AT23" i="13"/>
  <c r="N23" i="10"/>
  <c r="N23" i="13"/>
  <c r="AS22" i="10"/>
  <c r="AS22" i="13"/>
  <c r="L22" i="10"/>
  <c r="L22" i="13"/>
  <c r="AQ21" i="10"/>
  <c r="AQ21" i="13"/>
  <c r="K21" i="10"/>
  <c r="K21" i="13"/>
  <c r="AP20" i="10"/>
  <c r="AP20" i="13"/>
  <c r="J20" i="10"/>
  <c r="J20" i="13"/>
  <c r="AO19" i="10"/>
  <c r="AO19" i="13"/>
  <c r="U19" i="10"/>
  <c r="U19" i="13"/>
  <c r="E19" i="10"/>
  <c r="E19" i="13"/>
  <c r="BA33" i="10"/>
  <c r="BA33" i="13"/>
  <c r="U33" i="10"/>
  <c r="U33" i="13"/>
  <c r="AZ32" i="10"/>
  <c r="AZ32" i="13"/>
  <c r="T32" i="10"/>
  <c r="T32" i="13"/>
  <c r="AY31" i="10"/>
  <c r="AY31" i="13"/>
  <c r="S31" i="10"/>
  <c r="S31" i="13"/>
  <c r="AX30" i="10"/>
  <c r="AX30" i="13"/>
  <c r="R30" i="10"/>
  <c r="R30" i="13"/>
  <c r="AW29" i="10"/>
  <c r="AW29" i="13"/>
  <c r="Q29" i="10"/>
  <c r="Q29" i="13"/>
  <c r="AV28" i="10"/>
  <c r="AV28" i="13"/>
  <c r="P28" i="10"/>
  <c r="P28" i="13"/>
  <c r="AU27" i="10"/>
  <c r="AU27" i="13"/>
  <c r="O27" i="10"/>
  <c r="O27" i="13"/>
  <c r="AT26" i="10"/>
  <c r="AT26" i="13"/>
  <c r="N26" i="10"/>
  <c r="N26" i="13"/>
  <c r="AS25" i="10"/>
  <c r="AS25" i="13"/>
  <c r="M25" i="10"/>
  <c r="M25" i="13"/>
  <c r="AR24" i="10"/>
  <c r="AR24" i="13"/>
  <c r="L24" i="10"/>
  <c r="L24" i="13"/>
  <c r="AQ23" i="10"/>
  <c r="AQ23" i="13"/>
  <c r="K23" i="10"/>
  <c r="K23" i="13"/>
  <c r="AP22" i="10"/>
  <c r="AP22" i="13"/>
  <c r="J22" i="10"/>
  <c r="J22" i="13"/>
  <c r="AO21" i="10"/>
  <c r="AO21" i="13"/>
  <c r="I21" i="10"/>
  <c r="I21" i="13"/>
  <c r="AN20" i="10"/>
  <c r="AN20" i="13"/>
  <c r="H20" i="10"/>
  <c r="H20" i="13"/>
  <c r="AM19" i="10"/>
  <c r="AM19" i="13"/>
  <c r="AL33" i="10"/>
  <c r="AL33" i="13"/>
  <c r="F33" i="10"/>
  <c r="F33" i="13"/>
  <c r="AK32" i="10"/>
  <c r="AK32" i="13"/>
  <c r="E32" i="10"/>
  <c r="E32" i="13"/>
  <c r="AJ31" i="10"/>
  <c r="AJ31" i="13"/>
  <c r="D31" i="10"/>
  <c r="D31" i="13"/>
  <c r="AI30" i="10"/>
  <c r="AI30" i="13"/>
  <c r="C30" i="10"/>
  <c r="C30" i="13"/>
  <c r="AH29" i="10"/>
  <c r="AH29" i="13"/>
  <c r="B29" i="10"/>
  <c r="B29" i="13"/>
  <c r="AG28" i="10"/>
  <c r="AG28" i="13"/>
  <c r="BL27" i="10"/>
  <c r="BL27" i="13"/>
  <c r="AV27" i="10"/>
  <c r="AV27" i="13"/>
  <c r="AF27" i="10"/>
  <c r="AF27" i="13"/>
  <c r="P27" i="10"/>
  <c r="P27" i="13"/>
  <c r="BK26" i="10"/>
  <c r="BK26" i="13"/>
  <c r="AU26" i="10"/>
  <c r="AU26" i="13"/>
  <c r="AE26" i="10"/>
  <c r="AE26" i="13"/>
  <c r="O26" i="10"/>
  <c r="O26" i="13"/>
  <c r="BJ25" i="10"/>
  <c r="BJ25" i="13"/>
  <c r="AT25" i="10"/>
  <c r="AT25" i="13"/>
  <c r="AD25" i="10"/>
  <c r="AD25" i="13"/>
  <c r="N25" i="10"/>
  <c r="N25" i="13"/>
  <c r="BI24" i="10"/>
  <c r="BI24" i="13"/>
  <c r="AS24" i="10"/>
  <c r="AS24" i="13"/>
  <c r="AC24" i="10"/>
  <c r="AC24" i="13"/>
  <c r="M24" i="10"/>
  <c r="M24" i="13"/>
  <c r="BH23" i="10"/>
  <c r="BH23" i="13"/>
  <c r="AR23" i="10"/>
  <c r="AR23" i="13"/>
  <c r="AB23" i="10"/>
  <c r="AB23" i="13"/>
  <c r="L23" i="10"/>
  <c r="L23" i="13"/>
  <c r="BG22" i="10"/>
  <c r="BG22" i="13"/>
  <c r="AQ22" i="10"/>
  <c r="AQ22" i="13"/>
  <c r="AA22" i="10"/>
  <c r="AA22" i="13"/>
  <c r="M22" i="10"/>
  <c r="M22" i="13"/>
  <c r="BH21" i="10"/>
  <c r="BH21" i="13"/>
  <c r="AR21" i="10"/>
  <c r="AR21" i="13"/>
  <c r="AB21" i="10"/>
  <c r="AB21" i="13"/>
  <c r="L21" i="10"/>
  <c r="L21" i="13"/>
  <c r="BG20" i="10"/>
  <c r="BG20" i="13"/>
  <c r="AQ20" i="10"/>
  <c r="AQ20" i="13"/>
  <c r="AA20" i="10"/>
  <c r="AA20" i="13"/>
  <c r="K20" i="10"/>
  <c r="K20" i="13"/>
  <c r="BF19" i="10"/>
  <c r="BF19" i="13"/>
  <c r="AP19" i="10"/>
  <c r="AP19" i="13"/>
  <c r="AD19" i="10"/>
  <c r="AD19" i="13"/>
  <c r="V19" i="10"/>
  <c r="V19" i="13"/>
  <c r="N19" i="10"/>
  <c r="N19" i="13"/>
  <c r="F19" i="10"/>
  <c r="F19" i="13"/>
  <c r="BI18" i="10"/>
  <c r="BI18" i="13"/>
  <c r="BD33" i="10"/>
  <c r="BD33" i="13"/>
  <c r="AM33" i="10"/>
  <c r="AM33" i="13"/>
  <c r="W33" i="10"/>
  <c r="W33" i="13"/>
  <c r="G33" i="10"/>
  <c r="G33" i="13"/>
  <c r="BB32" i="10"/>
  <c r="BB32" i="13"/>
  <c r="AL32" i="10"/>
  <c r="AL32" i="13"/>
  <c r="V32" i="10"/>
  <c r="V32" i="13"/>
  <c r="F32" i="10"/>
  <c r="F32" i="13"/>
  <c r="BA31" i="10"/>
  <c r="BA31" i="13"/>
  <c r="AK31" i="10"/>
  <c r="AK31" i="13"/>
  <c r="U31" i="10"/>
  <c r="U31" i="13"/>
  <c r="E31" i="10"/>
  <c r="E31" i="13"/>
  <c r="AZ30" i="10"/>
  <c r="AZ30" i="13"/>
  <c r="AJ30" i="10"/>
  <c r="AJ30" i="13"/>
  <c r="T30" i="10"/>
  <c r="T30" i="13"/>
  <c r="D30" i="10"/>
  <c r="D30" i="13"/>
  <c r="AY29" i="10"/>
  <c r="AY29" i="13"/>
  <c r="AI29" i="10"/>
  <c r="AI29" i="13"/>
  <c r="S29" i="10"/>
  <c r="S29" i="13"/>
  <c r="C29" i="10"/>
  <c r="C29" i="13"/>
  <c r="AX28" i="10"/>
  <c r="AX28" i="13"/>
  <c r="AH28" i="10"/>
  <c r="AH28" i="13"/>
  <c r="R28" i="10"/>
  <c r="R28" i="13"/>
  <c r="B28" i="10"/>
  <c r="B28" i="13"/>
  <c r="AW27" i="10"/>
  <c r="AW27" i="13"/>
  <c r="AG27" i="10"/>
  <c r="AG27" i="13"/>
  <c r="Q27" i="10"/>
  <c r="Q27" i="13"/>
  <c r="BL26" i="10"/>
  <c r="BL26" i="13"/>
  <c r="AV26" i="10"/>
  <c r="AV26" i="13"/>
  <c r="AF26" i="10"/>
  <c r="AF26" i="13"/>
  <c r="P26" i="10"/>
  <c r="P26" i="13"/>
  <c r="BK25" i="10"/>
  <c r="BK25" i="13"/>
  <c r="AU25" i="10"/>
  <c r="AU25" i="13"/>
  <c r="AE25" i="10"/>
  <c r="AE25" i="13"/>
  <c r="O25" i="10"/>
  <c r="O25" i="13"/>
  <c r="BJ24" i="10"/>
  <c r="BJ24" i="13"/>
  <c r="AT24" i="10"/>
  <c r="AT24" i="13"/>
  <c r="AD24" i="10"/>
  <c r="AD24" i="13"/>
  <c r="N24" i="10"/>
  <c r="N24" i="13"/>
  <c r="BI23" i="10"/>
  <c r="BI23" i="13"/>
  <c r="AS23" i="10"/>
  <c r="AS23" i="13"/>
  <c r="AC23" i="10"/>
  <c r="AC23" i="13"/>
  <c r="M23" i="10"/>
  <c r="M23" i="13"/>
  <c r="BH22" i="10"/>
  <c r="BH22" i="13"/>
  <c r="AR22" i="10"/>
  <c r="AR22" i="13"/>
  <c r="AB22" i="10"/>
  <c r="AB22" i="13"/>
  <c r="K22" i="10"/>
  <c r="K22" i="13"/>
  <c r="BF21" i="10"/>
  <c r="BF21" i="13"/>
  <c r="AP21" i="10"/>
  <c r="AP21" i="13"/>
  <c r="Z21" i="10"/>
  <c r="Z21" i="13"/>
  <c r="J21" i="10"/>
  <c r="J21" i="13"/>
  <c r="BE20" i="10"/>
  <c r="BE20" i="13"/>
  <c r="AO20" i="10"/>
  <c r="AO20" i="13"/>
  <c r="Y20" i="10"/>
  <c r="Y20" i="13"/>
  <c r="I20" i="10"/>
  <c r="I20" i="13"/>
  <c r="BD19" i="10"/>
  <c r="BD19" i="13"/>
  <c r="AN19" i="10"/>
  <c r="AN19" i="13"/>
  <c r="AT18" i="10"/>
  <c r="AT18" i="13"/>
  <c r="AD18" i="10"/>
  <c r="AD18" i="13"/>
  <c r="N18" i="10"/>
  <c r="N18" i="13"/>
  <c r="BI17" i="10"/>
  <c r="BI17" i="13"/>
  <c r="AS17" i="10"/>
  <c r="AS17" i="13"/>
  <c r="AC17" i="10"/>
  <c r="AC17" i="13"/>
  <c r="M17" i="10"/>
  <c r="M17" i="13"/>
  <c r="BH16" i="10"/>
  <c r="BH16" i="13"/>
  <c r="AR16" i="10"/>
  <c r="AR16" i="13"/>
  <c r="AB16" i="10"/>
  <c r="AB16" i="13"/>
  <c r="L16" i="10"/>
  <c r="L16" i="13"/>
  <c r="BG15" i="10"/>
  <c r="BG15" i="13"/>
  <c r="AQ15" i="10"/>
  <c r="AQ15" i="13"/>
  <c r="AA15" i="10"/>
  <c r="AA15" i="13"/>
  <c r="K15" i="10"/>
  <c r="K15" i="13"/>
  <c r="BF14" i="10"/>
  <c r="BF14" i="13"/>
  <c r="AP14" i="10"/>
  <c r="AP14" i="13"/>
  <c r="Z14" i="10"/>
  <c r="Z14" i="13"/>
  <c r="J14" i="10"/>
  <c r="J14" i="13"/>
  <c r="BE13" i="10"/>
  <c r="BE13" i="13"/>
  <c r="AO13" i="10"/>
  <c r="AO13" i="13"/>
  <c r="Y13" i="10"/>
  <c r="Y13" i="13"/>
  <c r="I13" i="10"/>
  <c r="I13" i="13"/>
  <c r="BD12" i="10"/>
  <c r="BD12" i="13"/>
  <c r="AN12" i="10"/>
  <c r="AN12" i="13"/>
  <c r="X12" i="10"/>
  <c r="X12" i="13"/>
  <c r="H12" i="10"/>
  <c r="H12" i="13"/>
  <c r="BC11" i="10"/>
  <c r="BC11" i="13"/>
  <c r="AM11" i="10"/>
  <c r="AM11" i="13"/>
  <c r="W11" i="10"/>
  <c r="W11" i="13"/>
  <c r="AC10" i="10"/>
  <c r="AC10" i="13"/>
  <c r="I10" i="10"/>
  <c r="I10" i="13"/>
  <c r="BD9" i="10"/>
  <c r="BD9" i="13"/>
  <c r="AN9" i="10"/>
  <c r="AN9" i="13"/>
  <c r="X9" i="10"/>
  <c r="X9" i="13"/>
  <c r="H9" i="10"/>
  <c r="H9" i="13"/>
  <c r="BC8" i="10"/>
  <c r="BC8" i="13"/>
  <c r="AM8" i="10"/>
  <c r="AM8" i="13"/>
  <c r="W8" i="10"/>
  <c r="W8" i="13"/>
  <c r="G8" i="10"/>
  <c r="G8" i="13"/>
  <c r="BB7" i="10"/>
  <c r="BB7" i="13"/>
  <c r="AL7" i="10"/>
  <c r="AL7" i="13"/>
  <c r="V7" i="10"/>
  <c r="V7" i="13"/>
  <c r="F7" i="10"/>
  <c r="F7" i="13"/>
  <c r="BA6" i="10"/>
  <c r="BA6" i="13"/>
  <c r="AK6" i="10"/>
  <c r="AK6" i="13"/>
  <c r="U6" i="10"/>
  <c r="U6" i="13"/>
  <c r="E6" i="10"/>
  <c r="E6" i="13"/>
  <c r="AZ5" i="10"/>
  <c r="AZ5" i="13"/>
  <c r="AJ5" i="10"/>
  <c r="AJ5" i="13"/>
  <c r="T5" i="10"/>
  <c r="T5" i="13"/>
  <c r="AQ4" i="10"/>
  <c r="AQ4" i="13"/>
  <c r="K4" i="10"/>
  <c r="K4" i="13"/>
  <c r="AQ18" i="10"/>
  <c r="AQ18" i="13"/>
  <c r="W18" i="10"/>
  <c r="W18" i="13"/>
  <c r="G18" i="10"/>
  <c r="G18" i="13"/>
  <c r="BB17" i="10"/>
  <c r="BB17" i="13"/>
  <c r="AL17" i="10"/>
  <c r="AL17" i="13"/>
  <c r="V17" i="10"/>
  <c r="V17" i="13"/>
  <c r="F17" i="10"/>
  <c r="F17" i="13"/>
  <c r="BA16" i="10"/>
  <c r="BA16" i="13"/>
  <c r="AK16" i="10"/>
  <c r="AK16" i="13"/>
  <c r="U16" i="10"/>
  <c r="U16" i="13"/>
  <c r="E16" i="10"/>
  <c r="E16" i="13"/>
  <c r="AZ15" i="10"/>
  <c r="AZ15" i="13"/>
  <c r="AJ15" i="10"/>
  <c r="AJ15" i="13"/>
  <c r="T15" i="10"/>
  <c r="T15" i="13"/>
  <c r="D15" i="10"/>
  <c r="D15" i="13"/>
  <c r="AY14" i="10"/>
  <c r="AY14" i="13"/>
  <c r="AI14" i="10"/>
  <c r="AI14" i="13"/>
  <c r="S14" i="10"/>
  <c r="S14" i="13"/>
  <c r="C14" i="10"/>
  <c r="C14" i="13"/>
  <c r="AX13" i="10"/>
  <c r="AX13" i="13"/>
  <c r="AH13" i="10"/>
  <c r="AH13" i="13"/>
  <c r="R13" i="10"/>
  <c r="R13" i="13"/>
  <c r="B13" i="10"/>
  <c r="B13" i="13"/>
  <c r="AW12" i="10"/>
  <c r="AW12" i="13"/>
  <c r="AG12" i="10"/>
  <c r="AG12" i="13"/>
  <c r="Q12" i="10"/>
  <c r="Q12" i="13"/>
  <c r="BL11" i="10"/>
  <c r="BL11" i="13"/>
  <c r="AV11" i="10"/>
  <c r="AV11" i="13"/>
  <c r="AF11" i="10"/>
  <c r="AF11" i="13"/>
  <c r="P11" i="10"/>
  <c r="P11" i="13"/>
  <c r="D11" i="10"/>
  <c r="D11" i="13"/>
  <c r="BG10" i="10"/>
  <c r="BG10" i="13"/>
  <c r="AY10" i="10"/>
  <c r="AY10" i="13"/>
  <c r="AQ10" i="10"/>
  <c r="AQ10" i="13"/>
  <c r="AI10" i="10"/>
  <c r="AI10" i="13"/>
  <c r="Y10" i="10"/>
  <c r="Y10" i="13"/>
  <c r="K10" i="10"/>
  <c r="K10" i="13"/>
  <c r="BF9" i="10"/>
  <c r="BF9" i="13"/>
  <c r="AP9" i="10"/>
  <c r="AP9" i="13"/>
  <c r="Z9" i="10"/>
  <c r="Z9" i="13"/>
  <c r="J9" i="10"/>
  <c r="J9" i="13"/>
  <c r="BE8" i="10"/>
  <c r="BE8" i="13"/>
  <c r="AO8" i="10"/>
  <c r="AO8" i="13"/>
  <c r="Y8" i="10"/>
  <c r="Y8" i="13"/>
  <c r="I8" i="10"/>
  <c r="I8" i="13"/>
  <c r="BD7" i="10"/>
  <c r="BD7" i="13"/>
  <c r="AN7" i="10"/>
  <c r="AN7" i="13"/>
  <c r="X7" i="10"/>
  <c r="X7" i="13"/>
  <c r="H7" i="10"/>
  <c r="H7" i="13"/>
  <c r="BC6" i="10"/>
  <c r="BC6" i="13"/>
  <c r="AM6" i="10"/>
  <c r="AM6" i="13"/>
  <c r="W6" i="10"/>
  <c r="W6" i="13"/>
  <c r="G6" i="10"/>
  <c r="G6" i="13"/>
  <c r="BB5" i="10"/>
  <c r="BB5" i="13"/>
  <c r="AL5" i="10"/>
  <c r="AL5" i="13"/>
  <c r="V5" i="10"/>
  <c r="V5" i="13"/>
  <c r="F5" i="10"/>
  <c r="F5" i="13"/>
  <c r="BA4" i="10"/>
  <c r="BA4" i="13"/>
  <c r="AK4" i="10"/>
  <c r="AK4" i="13"/>
  <c r="U4" i="10"/>
  <c r="U4" i="13"/>
  <c r="E4" i="10"/>
  <c r="E4" i="13"/>
  <c r="AV18" i="10"/>
  <c r="AV18" i="13"/>
  <c r="AF18" i="10"/>
  <c r="AF18" i="13"/>
  <c r="P18" i="10"/>
  <c r="P18" i="13"/>
  <c r="BK17" i="10"/>
  <c r="BK17" i="13"/>
  <c r="AU17" i="10"/>
  <c r="AU17" i="13"/>
  <c r="AE17" i="10"/>
  <c r="AE17" i="13"/>
  <c r="O17" i="10"/>
  <c r="O17" i="13"/>
  <c r="BJ16" i="10"/>
  <c r="BJ16" i="13"/>
  <c r="AT16" i="10"/>
  <c r="AT16" i="13"/>
  <c r="AD16" i="10"/>
  <c r="AD16" i="13"/>
  <c r="N16" i="10"/>
  <c r="N16" i="13"/>
  <c r="BI15" i="10"/>
  <c r="BI15" i="13"/>
  <c r="AS15" i="10"/>
  <c r="AS15" i="13"/>
  <c r="AC15" i="10"/>
  <c r="AC15" i="13"/>
  <c r="M15" i="10"/>
  <c r="M15" i="13"/>
  <c r="BH14" i="10"/>
  <c r="BH14" i="13"/>
  <c r="AR14" i="10"/>
  <c r="AR14" i="13"/>
  <c r="AB14" i="10"/>
  <c r="AB14" i="13"/>
  <c r="L14" i="10"/>
  <c r="L14" i="13"/>
  <c r="BG13" i="10"/>
  <c r="BG13" i="13"/>
  <c r="AQ13" i="10"/>
  <c r="AQ13" i="13"/>
  <c r="AA13" i="10"/>
  <c r="AA13" i="13"/>
  <c r="K13" i="10"/>
  <c r="K13" i="13"/>
  <c r="BF12" i="10"/>
  <c r="BF12" i="13"/>
  <c r="AP12" i="10"/>
  <c r="AP12" i="13"/>
  <c r="Z12" i="10"/>
  <c r="Z12" i="13"/>
  <c r="J12" i="10"/>
  <c r="J12" i="13"/>
  <c r="BE11" i="10"/>
  <c r="BE11" i="13"/>
  <c r="AO11" i="10"/>
  <c r="AO11" i="13"/>
  <c r="Y11" i="10"/>
  <c r="Y11" i="13"/>
  <c r="AD10" i="10"/>
  <c r="AD10" i="13"/>
  <c r="L10" i="10"/>
  <c r="L10" i="13"/>
  <c r="BG9" i="10"/>
  <c r="BG9" i="13"/>
  <c r="AQ9" i="10"/>
  <c r="AQ9" i="13"/>
  <c r="AA9" i="10"/>
  <c r="AA9" i="13"/>
  <c r="K9" i="10"/>
  <c r="K9" i="13"/>
  <c r="BF8" i="10"/>
  <c r="BF8" i="13"/>
  <c r="AP8" i="10"/>
  <c r="AP8" i="13"/>
  <c r="Z8" i="10"/>
  <c r="Z8" i="13"/>
  <c r="J8" i="10"/>
  <c r="J8" i="13"/>
  <c r="BE7" i="10"/>
  <c r="BE7" i="13"/>
  <c r="AO7" i="10"/>
  <c r="AO7" i="13"/>
  <c r="Y7" i="10"/>
  <c r="Y7" i="13"/>
  <c r="I7" i="10"/>
  <c r="I7" i="13"/>
  <c r="BD6" i="10"/>
  <c r="BD6" i="13"/>
  <c r="AN6" i="10"/>
  <c r="AN6" i="13"/>
  <c r="X6" i="10"/>
  <c r="X6" i="13"/>
  <c r="H6" i="10"/>
  <c r="H6" i="13"/>
  <c r="BC5" i="10"/>
  <c r="BC5" i="13"/>
  <c r="AM5" i="10"/>
  <c r="AM5" i="13"/>
  <c r="W5" i="10"/>
  <c r="W5" i="13"/>
  <c r="G5" i="10"/>
  <c r="G5" i="13"/>
  <c r="BB4" i="10"/>
  <c r="BB4" i="13"/>
  <c r="AL4" i="10"/>
  <c r="AL4" i="13"/>
  <c r="V4" i="10"/>
  <c r="V4" i="13"/>
  <c r="F4" i="10"/>
  <c r="F4" i="13"/>
  <c r="AS18" i="10"/>
  <c r="AS18" i="13"/>
  <c r="AC18" i="10"/>
  <c r="AC18" i="13"/>
  <c r="M18" i="10"/>
  <c r="M18" i="13"/>
  <c r="BH17" i="10"/>
  <c r="BH17" i="13"/>
  <c r="AR17" i="10"/>
  <c r="AR17" i="13"/>
  <c r="AB17" i="10"/>
  <c r="AB17" i="13"/>
  <c r="L17" i="10"/>
  <c r="L17" i="13"/>
  <c r="BG16" i="10"/>
  <c r="BG16" i="13"/>
  <c r="AQ16" i="10"/>
  <c r="AQ16" i="13"/>
  <c r="AA16" i="10"/>
  <c r="AA16" i="13"/>
  <c r="K16" i="10"/>
  <c r="K16" i="13"/>
  <c r="BF15" i="10"/>
  <c r="BF15" i="13"/>
  <c r="AP15" i="10"/>
  <c r="AP15" i="13"/>
  <c r="Z15" i="10"/>
  <c r="Z15" i="13"/>
  <c r="J15" i="10"/>
  <c r="J15" i="13"/>
  <c r="BE14" i="10"/>
  <c r="BE14" i="13"/>
  <c r="AO14" i="10"/>
  <c r="AO14" i="13"/>
  <c r="Y14" i="10"/>
  <c r="Y14" i="13"/>
  <c r="I14" i="10"/>
  <c r="I14" i="13"/>
  <c r="BD13" i="10"/>
  <c r="BD13" i="13"/>
  <c r="AN13" i="10"/>
  <c r="AN13" i="13"/>
  <c r="X13" i="10"/>
  <c r="X13" i="13"/>
  <c r="H13" i="10"/>
  <c r="H13" i="13"/>
  <c r="BC12" i="10"/>
  <c r="BC12" i="13"/>
  <c r="AM12" i="10"/>
  <c r="AM12" i="13"/>
  <c r="W12" i="10"/>
  <c r="W12" i="13"/>
  <c r="G12" i="10"/>
  <c r="G12" i="13"/>
  <c r="BB11" i="10"/>
  <c r="BB11" i="13"/>
  <c r="AL11" i="10"/>
  <c r="AL11" i="13"/>
  <c r="V11" i="10"/>
  <c r="V11" i="13"/>
  <c r="I11" i="10"/>
  <c r="I11" i="13"/>
  <c r="BL10" i="10"/>
  <c r="BL10" i="13"/>
  <c r="BD10" i="10"/>
  <c r="BD10" i="13"/>
  <c r="AV10" i="10"/>
  <c r="AV10" i="13"/>
  <c r="AN10" i="10"/>
  <c r="AN10" i="13"/>
  <c r="AF10" i="10"/>
  <c r="AF10" i="13"/>
  <c r="R10" i="10"/>
  <c r="R10" i="13"/>
  <c r="B10" i="10"/>
  <c r="B10" i="13"/>
  <c r="AW9" i="10"/>
  <c r="AW9" i="13"/>
  <c r="AG9" i="10"/>
  <c r="AG9" i="13"/>
  <c r="Q9" i="10"/>
  <c r="Q9" i="13"/>
  <c r="BL8" i="10"/>
  <c r="BL8" i="13"/>
  <c r="AV8" i="10"/>
  <c r="AV8" i="13"/>
  <c r="AF8" i="10"/>
  <c r="AF8" i="13"/>
  <c r="P8" i="10"/>
  <c r="P8" i="13"/>
  <c r="BK7" i="10"/>
  <c r="BK7" i="13"/>
  <c r="AU7" i="10"/>
  <c r="AU7" i="13"/>
  <c r="AE7" i="10"/>
  <c r="AE7" i="13"/>
  <c r="O7" i="10"/>
  <c r="O7" i="13"/>
  <c r="BJ6" i="10"/>
  <c r="BJ6" i="13"/>
  <c r="AT6" i="10"/>
  <c r="AT6" i="13"/>
  <c r="AD6" i="10"/>
  <c r="AD6" i="13"/>
  <c r="N6" i="10"/>
  <c r="N6" i="13"/>
  <c r="BI5" i="10"/>
  <c r="BI5" i="13"/>
  <c r="AS5" i="10"/>
  <c r="AS5" i="13"/>
  <c r="AC5" i="10"/>
  <c r="AC5" i="13"/>
  <c r="M5" i="10"/>
  <c r="M5" i="13"/>
  <c r="BH4" i="10"/>
  <c r="BH4" i="13"/>
  <c r="AR4" i="10"/>
  <c r="AR4" i="13"/>
  <c r="AB4" i="10"/>
  <c r="AB4" i="13"/>
  <c r="L4" i="10"/>
  <c r="L4" i="13"/>
  <c r="BE3" i="10"/>
  <c r="BE3" i="13"/>
  <c r="AO3" i="10"/>
  <c r="AO3" i="13"/>
  <c r="Y3" i="10"/>
  <c r="Y3" i="13"/>
  <c r="I3" i="10"/>
  <c r="I3" i="13"/>
  <c r="BD2" i="10"/>
  <c r="BD2" i="13"/>
  <c r="AN2" i="10"/>
  <c r="AN2" i="13"/>
  <c r="X2" i="10"/>
  <c r="X2" i="13"/>
  <c r="H2" i="10"/>
  <c r="H2" i="13"/>
  <c r="BB3" i="10"/>
  <c r="BB3" i="13"/>
  <c r="AL3" i="10"/>
  <c r="AL3" i="13"/>
  <c r="V3" i="10"/>
  <c r="V3" i="13"/>
  <c r="F3" i="10"/>
  <c r="F3" i="13"/>
  <c r="BA2" i="10"/>
  <c r="BA2" i="13"/>
  <c r="AK2" i="10"/>
  <c r="AK2" i="13"/>
  <c r="U2" i="10"/>
  <c r="U2" i="13"/>
  <c r="E2" i="10"/>
  <c r="E2" i="13"/>
  <c r="BC3" i="10"/>
  <c r="BC3" i="13"/>
  <c r="AM3" i="10"/>
  <c r="AM3" i="13"/>
  <c r="W3" i="10"/>
  <c r="W3" i="13"/>
  <c r="G3" i="10"/>
  <c r="G3" i="13"/>
  <c r="BB2" i="10"/>
  <c r="BB2" i="13"/>
  <c r="AL2" i="10"/>
  <c r="AL2" i="13"/>
  <c r="V2" i="10"/>
  <c r="V2" i="13"/>
  <c r="F2" i="10"/>
  <c r="F2" i="13"/>
  <c r="AZ3" i="10"/>
  <c r="AZ3" i="13"/>
  <c r="AJ3" i="10"/>
  <c r="AJ3" i="13"/>
  <c r="T3" i="10"/>
  <c r="T3" i="13"/>
  <c r="D3" i="10"/>
  <c r="D3" i="13"/>
  <c r="AY2" i="10"/>
  <c r="AY2" i="13"/>
  <c r="S2" i="10"/>
  <c r="S2" i="13"/>
  <c r="AY4" i="10"/>
  <c r="AY4" i="13"/>
  <c r="S4" i="10"/>
  <c r="S4" i="13"/>
  <c r="AU18" i="10"/>
  <c r="AU18" i="13"/>
  <c r="AA18" i="10"/>
  <c r="AA18" i="13"/>
  <c r="K18" i="10"/>
  <c r="K18" i="13"/>
  <c r="BF17" i="10"/>
  <c r="BF17" i="13"/>
  <c r="AP17" i="10"/>
  <c r="AP17" i="13"/>
  <c r="Z17" i="10"/>
  <c r="Z17" i="13"/>
  <c r="J17" i="10"/>
  <c r="J17" i="13"/>
  <c r="BE16" i="10"/>
  <c r="BE16" i="13"/>
  <c r="AO16" i="10"/>
  <c r="AO16" i="13"/>
  <c r="Y16" i="10"/>
  <c r="Y16" i="13"/>
  <c r="I16" i="10"/>
  <c r="I16" i="13"/>
  <c r="BD15" i="10"/>
  <c r="BD15" i="13"/>
  <c r="AN15" i="10"/>
  <c r="AN15" i="13"/>
  <c r="X15" i="10"/>
  <c r="X15" i="13"/>
  <c r="H15" i="10"/>
  <c r="H15" i="13"/>
  <c r="BC14" i="10"/>
  <c r="BC14" i="13"/>
  <c r="AM14" i="10"/>
  <c r="AM14" i="13"/>
  <c r="W14" i="10"/>
  <c r="W14" i="13"/>
  <c r="G14" i="10"/>
  <c r="G14" i="13"/>
  <c r="BB13" i="10"/>
  <c r="BB13" i="13"/>
  <c r="AL13" i="10"/>
  <c r="AL13" i="13"/>
  <c r="V13" i="10"/>
  <c r="V13" i="13"/>
  <c r="F13" i="10"/>
  <c r="F13" i="13"/>
  <c r="BA12" i="10"/>
  <c r="BA12" i="13"/>
  <c r="AK12" i="10"/>
  <c r="AK12" i="13"/>
  <c r="U12" i="10"/>
  <c r="U12" i="13"/>
  <c r="E12" i="10"/>
  <c r="E12" i="13"/>
  <c r="AZ11" i="10"/>
  <c r="AZ11" i="13"/>
  <c r="AJ11" i="10"/>
  <c r="AJ11" i="13"/>
  <c r="T11" i="10"/>
  <c r="T11" i="13"/>
  <c r="F11" i="10"/>
  <c r="F11" i="13"/>
  <c r="BI10" i="10"/>
  <c r="BI10" i="13"/>
  <c r="BA10" i="10"/>
  <c r="BA10" i="13"/>
  <c r="AS10" i="10"/>
  <c r="AS10" i="13"/>
  <c r="AK10" i="10"/>
  <c r="AK10" i="13"/>
  <c r="AA10" i="10"/>
  <c r="AA10" i="13"/>
  <c r="O10" i="10"/>
  <c r="O10" i="13"/>
  <c r="BJ9" i="10"/>
  <c r="BJ9" i="13"/>
  <c r="AT9" i="10"/>
  <c r="AT9" i="13"/>
  <c r="AD9" i="10"/>
  <c r="AD9" i="13"/>
  <c r="N9" i="10"/>
  <c r="N9" i="13"/>
  <c r="BI8" i="10"/>
  <c r="BI8" i="13"/>
  <c r="AS8" i="10"/>
  <c r="AS8" i="13"/>
  <c r="AC8" i="10"/>
  <c r="AC8" i="13"/>
  <c r="M8" i="10"/>
  <c r="M8" i="13"/>
  <c r="BH7" i="10"/>
  <c r="BH7" i="13"/>
  <c r="AR7" i="10"/>
  <c r="AR7" i="13"/>
  <c r="AB7" i="10"/>
  <c r="AB7" i="13"/>
  <c r="L7" i="10"/>
  <c r="L7" i="13"/>
  <c r="BG6" i="10"/>
  <c r="BG6" i="13"/>
  <c r="AQ6" i="10"/>
  <c r="AQ6" i="13"/>
  <c r="AA6" i="10"/>
  <c r="AA6" i="13"/>
  <c r="K6" i="10"/>
  <c r="K6" i="13"/>
  <c r="BF5" i="10"/>
  <c r="BF5" i="13"/>
  <c r="AP5" i="10"/>
  <c r="AP5" i="13"/>
  <c r="Z5" i="10"/>
  <c r="Z5" i="13"/>
  <c r="J5" i="10"/>
  <c r="J5" i="13"/>
  <c r="BE4" i="10"/>
  <c r="BE4" i="13"/>
  <c r="AO4" i="10"/>
  <c r="AO4" i="13"/>
  <c r="Y4" i="10"/>
  <c r="Y4" i="13"/>
  <c r="I4" i="10"/>
  <c r="I4" i="13"/>
  <c r="AZ18" i="10"/>
  <c r="AZ18" i="13"/>
  <c r="AJ18" i="10"/>
  <c r="AJ18" i="13"/>
  <c r="T18" i="10"/>
  <c r="T18" i="13"/>
  <c r="D18" i="10"/>
  <c r="D18" i="13"/>
  <c r="AY17" i="10"/>
  <c r="AY17" i="13"/>
  <c r="AI17" i="10"/>
  <c r="AI17" i="13"/>
  <c r="S17" i="10"/>
  <c r="S17" i="13"/>
  <c r="C17" i="10"/>
  <c r="C17" i="13"/>
  <c r="AX16" i="10"/>
  <c r="AX16" i="13"/>
  <c r="AH16" i="10"/>
  <c r="AH16" i="13"/>
  <c r="R16" i="10"/>
  <c r="R16" i="13"/>
  <c r="B16" i="10"/>
  <c r="B16" i="13"/>
  <c r="AW15" i="10"/>
  <c r="AW15" i="13"/>
  <c r="AG15" i="10"/>
  <c r="AG15" i="13"/>
  <c r="Q15" i="10"/>
  <c r="Q15" i="13"/>
  <c r="BL14" i="10"/>
  <c r="BL14" i="13"/>
  <c r="AV14" i="10"/>
  <c r="AV14" i="13"/>
  <c r="AF14" i="10"/>
  <c r="AF14" i="13"/>
  <c r="P14" i="10"/>
  <c r="P14" i="13"/>
  <c r="BK13" i="10"/>
  <c r="BK13" i="13"/>
  <c r="AU13" i="10"/>
  <c r="AU13" i="13"/>
  <c r="AE13" i="10"/>
  <c r="AE13" i="13"/>
  <c r="O13" i="10"/>
  <c r="O13" i="13"/>
  <c r="BJ12" i="10"/>
  <c r="BJ12" i="13"/>
  <c r="AT12" i="10"/>
  <c r="AT12" i="13"/>
  <c r="AD12" i="10"/>
  <c r="AD12" i="13"/>
  <c r="N12" i="10"/>
  <c r="N12" i="13"/>
  <c r="BI11" i="10"/>
  <c r="BI11" i="13"/>
  <c r="AS11" i="10"/>
  <c r="AS11" i="13"/>
  <c r="AC11" i="10"/>
  <c r="AC11" i="13"/>
  <c r="M11" i="10"/>
  <c r="M11" i="13"/>
  <c r="P10" i="10"/>
  <c r="P10" i="13"/>
  <c r="BK9" i="10"/>
  <c r="BK9" i="13"/>
  <c r="AU9" i="10"/>
  <c r="AU9" i="13"/>
  <c r="AE9" i="10"/>
  <c r="AE9" i="13"/>
  <c r="O9" i="10"/>
  <c r="O9" i="13"/>
  <c r="BJ8" i="10"/>
  <c r="BJ8" i="13"/>
  <c r="AT8" i="10"/>
  <c r="AT8" i="13"/>
  <c r="AD8" i="10"/>
  <c r="AD8" i="13"/>
  <c r="N8" i="10"/>
  <c r="N8" i="13"/>
  <c r="BI7" i="10"/>
  <c r="BI7" i="13"/>
  <c r="AS7" i="10"/>
  <c r="AS7" i="13"/>
  <c r="AC7" i="10"/>
  <c r="AC7" i="13"/>
  <c r="M7" i="10"/>
  <c r="M7" i="13"/>
  <c r="BH6" i="10"/>
  <c r="BH6" i="13"/>
  <c r="AR6" i="10"/>
  <c r="AR6" i="13"/>
  <c r="AB6" i="10"/>
  <c r="AB6" i="13"/>
  <c r="L6" i="10"/>
  <c r="L6" i="13"/>
  <c r="BG5" i="10"/>
  <c r="BG5" i="13"/>
  <c r="AQ5" i="10"/>
  <c r="AQ5" i="13"/>
  <c r="AA5" i="10"/>
  <c r="AA5" i="13"/>
  <c r="K5" i="10"/>
  <c r="K5" i="13"/>
  <c r="BF4" i="10"/>
  <c r="BF4" i="13"/>
  <c r="AP4" i="10"/>
  <c r="AP4" i="13"/>
  <c r="Z4" i="10"/>
  <c r="Z4" i="13"/>
  <c r="J4" i="10"/>
  <c r="J4" i="13"/>
  <c r="AW18" i="10"/>
  <c r="AW18" i="13"/>
  <c r="AG18" i="10"/>
  <c r="AG18" i="13"/>
  <c r="Q18" i="10"/>
  <c r="Q18" i="13"/>
  <c r="BL17" i="10"/>
  <c r="BL17" i="13"/>
  <c r="AV17" i="10"/>
  <c r="AV17" i="13"/>
  <c r="AF17" i="10"/>
  <c r="AF17" i="13"/>
  <c r="P17" i="10"/>
  <c r="P17" i="13"/>
  <c r="BK16" i="10"/>
  <c r="BK16" i="13"/>
  <c r="AU16" i="10"/>
  <c r="AU16" i="13"/>
  <c r="AE16" i="10"/>
  <c r="AE16" i="13"/>
  <c r="O16" i="10"/>
  <c r="O16" i="13"/>
  <c r="BJ15" i="10"/>
  <c r="BJ15" i="13"/>
  <c r="AT15" i="10"/>
  <c r="AT15" i="13"/>
  <c r="AD15" i="10"/>
  <c r="AD15" i="13"/>
  <c r="N15" i="10"/>
  <c r="N15" i="13"/>
  <c r="BI14" i="10"/>
  <c r="BI14" i="13"/>
  <c r="AS14" i="10"/>
  <c r="AS14" i="13"/>
  <c r="AC14" i="10"/>
  <c r="AC14" i="13"/>
  <c r="M14" i="10"/>
  <c r="M14" i="13"/>
  <c r="BH13" i="10"/>
  <c r="BH13" i="13"/>
  <c r="AR13" i="10"/>
  <c r="AR13" i="13"/>
  <c r="AB13" i="10"/>
  <c r="AB13" i="13"/>
  <c r="L13" i="10"/>
  <c r="L13" i="13"/>
  <c r="BG12" i="10"/>
  <c r="BG12" i="13"/>
  <c r="AQ12" i="10"/>
  <c r="AQ12" i="13"/>
  <c r="AA12" i="10"/>
  <c r="AA12" i="13"/>
  <c r="K12" i="10"/>
  <c r="K12" i="13"/>
  <c r="BF11" i="10"/>
  <c r="BF11" i="13"/>
  <c r="AP11" i="10"/>
  <c r="AP11" i="13"/>
  <c r="Z11" i="10"/>
  <c r="Z11" i="13"/>
  <c r="K11" i="10"/>
  <c r="K11" i="13"/>
  <c r="C11" i="10"/>
  <c r="C11" i="13"/>
  <c r="BF10" i="10"/>
  <c r="BF10" i="13"/>
  <c r="AX10" i="10"/>
  <c r="AX10" i="13"/>
  <c r="AP10" i="10"/>
  <c r="AP10" i="13"/>
  <c r="AH10" i="10"/>
  <c r="AH10" i="13"/>
  <c r="V10" i="10"/>
  <c r="V10" i="13"/>
  <c r="F10" i="10"/>
  <c r="F10" i="13"/>
  <c r="BA9" i="10"/>
  <c r="BA9" i="13"/>
  <c r="AK9" i="10"/>
  <c r="AK9" i="13"/>
  <c r="U9" i="10"/>
  <c r="U9" i="13"/>
  <c r="E9" i="10"/>
  <c r="E9" i="13"/>
  <c r="AZ8" i="10"/>
  <c r="AZ8" i="13"/>
  <c r="AJ8" i="10"/>
  <c r="AJ8" i="13"/>
  <c r="T8" i="10"/>
  <c r="T8" i="13"/>
  <c r="D8" i="10"/>
  <c r="D8" i="13"/>
  <c r="AY7" i="10"/>
  <c r="AY7" i="13"/>
  <c r="AI7" i="10"/>
  <c r="AI7" i="13"/>
  <c r="S7" i="10"/>
  <c r="S7" i="13"/>
  <c r="C7" i="10"/>
  <c r="C7" i="13"/>
  <c r="AX6" i="10"/>
  <c r="AX6" i="13"/>
  <c r="AH6" i="10"/>
  <c r="AH6" i="13"/>
  <c r="R6" i="10"/>
  <c r="R6" i="13"/>
  <c r="B6" i="10"/>
  <c r="B6" i="13"/>
  <c r="AW5" i="10"/>
  <c r="AW5" i="13"/>
  <c r="AG5" i="10"/>
  <c r="AG5" i="13"/>
  <c r="Q5" i="10"/>
  <c r="Q5" i="13"/>
  <c r="BL4" i="10"/>
  <c r="BL4" i="13"/>
  <c r="AV4" i="10"/>
  <c r="AV4" i="13"/>
  <c r="AF4" i="10"/>
  <c r="AF4" i="13"/>
  <c r="P4" i="10"/>
  <c r="P4" i="13"/>
  <c r="BI3" i="10"/>
  <c r="BI3" i="13"/>
  <c r="AS3" i="10"/>
  <c r="AS3" i="13"/>
  <c r="AC3" i="10"/>
  <c r="AC3" i="13"/>
  <c r="M3" i="10"/>
  <c r="M3" i="13"/>
  <c r="BH2" i="10"/>
  <c r="BH2" i="13"/>
  <c r="AR2" i="10"/>
  <c r="AR2" i="13"/>
  <c r="AB2" i="10"/>
  <c r="AB2" i="13"/>
  <c r="L2" i="10"/>
  <c r="L2" i="13"/>
  <c r="BF3" i="10"/>
  <c r="BF3" i="13"/>
  <c r="AP3" i="10"/>
  <c r="AP3" i="13"/>
  <c r="Z3" i="10"/>
  <c r="Z3" i="13"/>
  <c r="J3" i="10"/>
  <c r="J3" i="13"/>
  <c r="BE2" i="10"/>
  <c r="BE2" i="13"/>
  <c r="AO2" i="10"/>
  <c r="AO2" i="13"/>
  <c r="Y2" i="10"/>
  <c r="Y2" i="13"/>
  <c r="I2" i="10"/>
  <c r="I2" i="13"/>
  <c r="BG3" i="10"/>
  <c r="BG3" i="13"/>
  <c r="AQ3" i="10"/>
  <c r="AQ3" i="13"/>
  <c r="AA3" i="10"/>
  <c r="AA3" i="13"/>
  <c r="K3" i="10"/>
  <c r="K3" i="13"/>
  <c r="BF2" i="10"/>
  <c r="BF2" i="13"/>
  <c r="AP2" i="10"/>
  <c r="AP2" i="13"/>
  <c r="Z2" i="10"/>
  <c r="Z2" i="13"/>
  <c r="J2" i="10"/>
  <c r="J2" i="13"/>
  <c r="BD3" i="10"/>
  <c r="BD3" i="13"/>
  <c r="AN3" i="10"/>
  <c r="AN3" i="13"/>
  <c r="X3" i="10"/>
  <c r="X3" i="13"/>
  <c r="H3" i="10"/>
  <c r="H3" i="13"/>
  <c r="BC2" i="10"/>
  <c r="BC2" i="13"/>
  <c r="AM2" i="10"/>
  <c r="AM2" i="13"/>
  <c r="W2" i="10"/>
  <c r="W2" i="13"/>
  <c r="G2" i="10"/>
  <c r="G2" i="13"/>
  <c r="BG4" i="10"/>
  <c r="BG4" i="13"/>
  <c r="AA4" i="10"/>
  <c r="AA4" i="13"/>
  <c r="AY18" i="10"/>
  <c r="AY18" i="13"/>
  <c r="AE18" i="10"/>
  <c r="AE18" i="13"/>
  <c r="O18" i="10"/>
  <c r="O18" i="13"/>
  <c r="BJ17" i="10"/>
  <c r="BJ17" i="13"/>
  <c r="AT17" i="10"/>
  <c r="AT17" i="13"/>
  <c r="AD17" i="10"/>
  <c r="AD17" i="13"/>
  <c r="N17" i="10"/>
  <c r="N17" i="13"/>
  <c r="BI16" i="10"/>
  <c r="BI16" i="13"/>
  <c r="AS16" i="10"/>
  <c r="AS16" i="13"/>
  <c r="AC16" i="10"/>
  <c r="AC16" i="13"/>
  <c r="M16" i="10"/>
  <c r="M16" i="13"/>
  <c r="BH15" i="10"/>
  <c r="BH15" i="13"/>
  <c r="AR15" i="10"/>
  <c r="AR15" i="13"/>
  <c r="AB15" i="10"/>
  <c r="AB15" i="13"/>
  <c r="L15" i="10"/>
  <c r="L15" i="13"/>
  <c r="BG14" i="10"/>
  <c r="BG14" i="13"/>
  <c r="AQ14" i="10"/>
  <c r="AQ14" i="13"/>
  <c r="AA14" i="10"/>
  <c r="AA14" i="13"/>
  <c r="K14" i="10"/>
  <c r="K14" i="13"/>
  <c r="BF13" i="10"/>
  <c r="BF13" i="13"/>
  <c r="AP13" i="10"/>
  <c r="AP13" i="13"/>
  <c r="Z13" i="10"/>
  <c r="Z13" i="13"/>
  <c r="J13" i="10"/>
  <c r="J13" i="13"/>
  <c r="BE12" i="10"/>
  <c r="BE12" i="13"/>
  <c r="AO12" i="10"/>
  <c r="AO12" i="13"/>
  <c r="Y12" i="10"/>
  <c r="Y12" i="13"/>
  <c r="I12" i="10"/>
  <c r="I12" i="13"/>
  <c r="BD11" i="10"/>
  <c r="BD11" i="13"/>
  <c r="AN11" i="10"/>
  <c r="AN11" i="13"/>
  <c r="X11" i="10"/>
  <c r="X11" i="13"/>
  <c r="H11" i="10"/>
  <c r="H11" i="13"/>
  <c r="BK10" i="10"/>
  <c r="BK10" i="13"/>
  <c r="BC10" i="10"/>
  <c r="BC10" i="13"/>
  <c r="AU10" i="10"/>
  <c r="AU10" i="13"/>
  <c r="AM10" i="10"/>
  <c r="AM10" i="13"/>
  <c r="AE10" i="10"/>
  <c r="AE10" i="13"/>
  <c r="S10" i="10"/>
  <c r="S10" i="13"/>
  <c r="C10" i="10"/>
  <c r="C10" i="13"/>
  <c r="AX9" i="10"/>
  <c r="AX9" i="13"/>
  <c r="AH9" i="10"/>
  <c r="AH9" i="13"/>
  <c r="R9" i="10"/>
  <c r="R9" i="13"/>
  <c r="B9" i="10"/>
  <c r="B9" i="13"/>
  <c r="AW8" i="10"/>
  <c r="AW8" i="13"/>
  <c r="AG8" i="10"/>
  <c r="AG8" i="13"/>
  <c r="Q8" i="10"/>
  <c r="Q8" i="13"/>
  <c r="BL7" i="10"/>
  <c r="BL7" i="13"/>
  <c r="AV7" i="10"/>
  <c r="AV7" i="13"/>
  <c r="AF7" i="10"/>
  <c r="AF7" i="13"/>
  <c r="P7" i="10"/>
  <c r="P7" i="13"/>
  <c r="BK6" i="10"/>
  <c r="BK6" i="13"/>
  <c r="AU6" i="10"/>
  <c r="AU6" i="13"/>
  <c r="AE6" i="10"/>
  <c r="AE6" i="13"/>
  <c r="O6" i="10"/>
  <c r="O6" i="13"/>
  <c r="BJ5" i="10"/>
  <c r="BJ5" i="13"/>
  <c r="AT5" i="10"/>
  <c r="AT5" i="13"/>
  <c r="AD5" i="10"/>
  <c r="AD5" i="13"/>
  <c r="N5" i="10"/>
  <c r="N5" i="13"/>
  <c r="BI4" i="10"/>
  <c r="BI4" i="13"/>
  <c r="AS4" i="10"/>
  <c r="AS4" i="13"/>
  <c r="AC4" i="10"/>
  <c r="AC4" i="13"/>
  <c r="M4" i="10"/>
  <c r="M4" i="13"/>
  <c r="BD18" i="10"/>
  <c r="BD18" i="13"/>
  <c r="AN18" i="10"/>
  <c r="AN18" i="13"/>
  <c r="X18" i="10"/>
  <c r="X18" i="13"/>
  <c r="H18" i="10"/>
  <c r="H18" i="13"/>
  <c r="BC17" i="10"/>
  <c r="BC17" i="13"/>
  <c r="AM17" i="10"/>
  <c r="AM17" i="13"/>
  <c r="W17" i="10"/>
  <c r="W17" i="13"/>
  <c r="G17" i="10"/>
  <c r="G17" i="13"/>
  <c r="BB16" i="10"/>
  <c r="BB16" i="13"/>
  <c r="AL16" i="10"/>
  <c r="AL16" i="13"/>
  <c r="V16" i="10"/>
  <c r="V16" i="13"/>
  <c r="F16" i="10"/>
  <c r="F16" i="13"/>
  <c r="BA15" i="10"/>
  <c r="BA15" i="13"/>
  <c r="AK15" i="10"/>
  <c r="AK15" i="13"/>
  <c r="U15" i="10"/>
  <c r="U15" i="13"/>
  <c r="E15" i="10"/>
  <c r="E15" i="13"/>
  <c r="AZ14" i="10"/>
  <c r="AZ14" i="13"/>
  <c r="AJ14" i="10"/>
  <c r="AJ14" i="13"/>
  <c r="T14" i="10"/>
  <c r="T14" i="13"/>
  <c r="D14" i="10"/>
  <c r="D14" i="13"/>
  <c r="AY13" i="10"/>
  <c r="AY13" i="13"/>
  <c r="AI13" i="10"/>
  <c r="AI13" i="13"/>
  <c r="S13" i="10"/>
  <c r="S13" i="13"/>
  <c r="C13" i="10"/>
  <c r="C13" i="13"/>
  <c r="AX12" i="10"/>
  <c r="AX12" i="13"/>
  <c r="AH12" i="10"/>
  <c r="AH12" i="13"/>
  <c r="R12" i="10"/>
  <c r="R12" i="13"/>
  <c r="B12" i="10"/>
  <c r="B12" i="13"/>
  <c r="AW11" i="10"/>
  <c r="AW11" i="13"/>
  <c r="AG11" i="10"/>
  <c r="AG11" i="13"/>
  <c r="Q11" i="10"/>
  <c r="Q11" i="13"/>
  <c r="T10" i="10"/>
  <c r="T10" i="13"/>
  <c r="D10" i="10"/>
  <c r="D10" i="13"/>
  <c r="AY9" i="10"/>
  <c r="AY9" i="13"/>
  <c r="AI9" i="10"/>
  <c r="AI9" i="13"/>
  <c r="S9" i="10"/>
  <c r="S9" i="13"/>
  <c r="C9" i="10"/>
  <c r="C9" i="13"/>
  <c r="AX8" i="10"/>
  <c r="AX8" i="13"/>
  <c r="AH8" i="10"/>
  <c r="AH8" i="13"/>
  <c r="R8" i="10"/>
  <c r="R8" i="13"/>
  <c r="B8" i="10"/>
  <c r="B8" i="13"/>
  <c r="AW7" i="10"/>
  <c r="AW7" i="13"/>
  <c r="AG7" i="10"/>
  <c r="AG7" i="13"/>
  <c r="Q7" i="10"/>
  <c r="Q7" i="13"/>
  <c r="BL6" i="10"/>
  <c r="BL6" i="13"/>
  <c r="AV6" i="10"/>
  <c r="AV6" i="13"/>
  <c r="AF6" i="10"/>
  <c r="AF6" i="13"/>
  <c r="P6" i="10"/>
  <c r="P6" i="13"/>
  <c r="BK5" i="10"/>
  <c r="BK5" i="13"/>
  <c r="AU5" i="10"/>
  <c r="AU5" i="13"/>
  <c r="AE5" i="10"/>
  <c r="AE5" i="13"/>
  <c r="O5" i="10"/>
  <c r="O5" i="13"/>
  <c r="BJ4" i="10"/>
  <c r="BJ4" i="13"/>
  <c r="AT4" i="10"/>
  <c r="AT4" i="13"/>
  <c r="AD4" i="10"/>
  <c r="AD4" i="13"/>
  <c r="N4" i="10"/>
  <c r="N4" i="13"/>
  <c r="BA18" i="10"/>
  <c r="BA18" i="13"/>
  <c r="AK18" i="10"/>
  <c r="AK18" i="13"/>
  <c r="U18" i="10"/>
  <c r="U18" i="13"/>
  <c r="E18" i="10"/>
  <c r="E18" i="13"/>
  <c r="AZ17" i="10"/>
  <c r="AZ17" i="13"/>
  <c r="AJ17" i="10"/>
  <c r="AJ17" i="13"/>
  <c r="T17" i="10"/>
  <c r="T17" i="13"/>
  <c r="D17" i="10"/>
  <c r="D17" i="13"/>
  <c r="AY16" i="10"/>
  <c r="AY16" i="13"/>
  <c r="AI16" i="10"/>
  <c r="AI16" i="13"/>
  <c r="S16" i="10"/>
  <c r="S16" i="13"/>
  <c r="C16" i="10"/>
  <c r="C16" i="13"/>
  <c r="AX15" i="10"/>
  <c r="AX15" i="13"/>
  <c r="AH15" i="10"/>
  <c r="AH15" i="13"/>
  <c r="R15" i="10"/>
  <c r="R15" i="13"/>
  <c r="B15" i="10"/>
  <c r="B15" i="13"/>
  <c r="AW14" i="10"/>
  <c r="AW14" i="13"/>
  <c r="AG14" i="10"/>
  <c r="AG14" i="13"/>
  <c r="Q14" i="10"/>
  <c r="Q14" i="13"/>
  <c r="BL13" i="10"/>
  <c r="BL13" i="13"/>
  <c r="AV13" i="10"/>
  <c r="AV13" i="13"/>
  <c r="AF13" i="10"/>
  <c r="AF13" i="13"/>
  <c r="P13" i="10"/>
  <c r="P13" i="13"/>
  <c r="BK12" i="10"/>
  <c r="BK12" i="13"/>
  <c r="AU12" i="10"/>
  <c r="AU12" i="13"/>
  <c r="AE12" i="10"/>
  <c r="AE12" i="13"/>
  <c r="O12" i="10"/>
  <c r="O12" i="13"/>
  <c r="BJ11" i="10"/>
  <c r="BJ11" i="13"/>
  <c r="AT11" i="10"/>
  <c r="AT11" i="13"/>
  <c r="AD11" i="10"/>
  <c r="AD11" i="13"/>
  <c r="N11" i="10"/>
  <c r="N11" i="13"/>
  <c r="E11" i="10"/>
  <c r="E11" i="13"/>
  <c r="BH10" i="10"/>
  <c r="BH10" i="13"/>
  <c r="AZ10" i="10"/>
  <c r="AZ10" i="13"/>
  <c r="AR10" i="10"/>
  <c r="AR10" i="13"/>
  <c r="AJ10" i="10"/>
  <c r="AJ10" i="13"/>
  <c r="Z10" i="10"/>
  <c r="Z10" i="13"/>
  <c r="J10" i="10"/>
  <c r="J10" i="13"/>
  <c r="BE9" i="10"/>
  <c r="BE9" i="13"/>
  <c r="AO9" i="10"/>
  <c r="AO9" i="13"/>
  <c r="Y9" i="10"/>
  <c r="Y9" i="13"/>
  <c r="I9" i="10"/>
  <c r="I9" i="13"/>
  <c r="BD8" i="10"/>
  <c r="BD8" i="13"/>
  <c r="AN8" i="10"/>
  <c r="AN8" i="13"/>
  <c r="X8" i="10"/>
  <c r="X8" i="13"/>
  <c r="H8" i="10"/>
  <c r="H8" i="13"/>
  <c r="BC7" i="10"/>
  <c r="BC7" i="13"/>
  <c r="AM7" i="10"/>
  <c r="AM7" i="13"/>
  <c r="W7" i="10"/>
  <c r="W7" i="13"/>
  <c r="G7" i="10"/>
  <c r="G7" i="13"/>
  <c r="BB6" i="10"/>
  <c r="BB6" i="13"/>
  <c r="AL6" i="10"/>
  <c r="AL6" i="13"/>
  <c r="V6" i="10"/>
  <c r="V6" i="13"/>
  <c r="F6" i="10"/>
  <c r="F6" i="13"/>
  <c r="BA5" i="10"/>
  <c r="BA5" i="13"/>
  <c r="AK5" i="10"/>
  <c r="AK5" i="13"/>
  <c r="U5" i="10"/>
  <c r="U5" i="13"/>
  <c r="E5" i="10"/>
  <c r="E5" i="13"/>
  <c r="AZ4" i="10"/>
  <c r="AZ4" i="13"/>
  <c r="AJ4" i="10"/>
  <c r="AJ4" i="13"/>
  <c r="T4" i="10"/>
  <c r="T4" i="13"/>
  <c r="D4" i="10"/>
  <c r="D4" i="13"/>
  <c r="AW3" i="10"/>
  <c r="AW3" i="13"/>
  <c r="AG3" i="10"/>
  <c r="AG3" i="13"/>
  <c r="Q3" i="10"/>
  <c r="Q3" i="13"/>
  <c r="BL2" i="10"/>
  <c r="BL2" i="13"/>
  <c r="AV2" i="10"/>
  <c r="AV2" i="13"/>
  <c r="AF2" i="10"/>
  <c r="AF2" i="13"/>
  <c r="P2" i="10"/>
  <c r="P2" i="13"/>
  <c r="BJ3" i="10"/>
  <c r="BJ3" i="13"/>
  <c r="AT3" i="10"/>
  <c r="AT3" i="13"/>
  <c r="AD3" i="10"/>
  <c r="AD3" i="13"/>
  <c r="N3" i="10"/>
  <c r="N3" i="13"/>
  <c r="BI2" i="10"/>
  <c r="BI2" i="13"/>
  <c r="AS2" i="10"/>
  <c r="AS2" i="13"/>
  <c r="AC2" i="10"/>
  <c r="AC2" i="13"/>
  <c r="M2" i="10"/>
  <c r="M2" i="13"/>
  <c r="BK3" i="10"/>
  <c r="BK3" i="13"/>
  <c r="AU3" i="10"/>
  <c r="AU3" i="13"/>
  <c r="AE3" i="10"/>
  <c r="AE3" i="13"/>
  <c r="O3" i="10"/>
  <c r="O3" i="13"/>
  <c r="BJ2" i="10"/>
  <c r="BJ2" i="13"/>
  <c r="AT2" i="10"/>
  <c r="AT2" i="13"/>
  <c r="AD2" i="10"/>
  <c r="AD2" i="13"/>
  <c r="N2" i="10"/>
  <c r="N2" i="13"/>
  <c r="BH3" i="10"/>
  <c r="BH3" i="13"/>
  <c r="AR3" i="10"/>
  <c r="AR3" i="13"/>
  <c r="AB3" i="10"/>
  <c r="AB3" i="13"/>
  <c r="L3" i="10"/>
  <c r="L3" i="13"/>
  <c r="BG2" i="10"/>
  <c r="BG2" i="13"/>
  <c r="AQ2" i="10"/>
  <c r="AQ2" i="13"/>
  <c r="AA2" i="10"/>
  <c r="AA2" i="13"/>
  <c r="K2" i="10"/>
  <c r="K2" i="13"/>
  <c r="AI2" i="10"/>
  <c r="AI2" i="13"/>
  <c r="C2" i="10"/>
  <c r="C2" i="13"/>
  <c r="D5" i="10"/>
  <c r="D5" i="13"/>
  <c r="AI4" i="10"/>
  <c r="AI4" i="13"/>
  <c r="C4" i="10"/>
  <c r="C4" i="13"/>
  <c r="AI18" i="10"/>
  <c r="AI18" i="13"/>
  <c r="S18" i="10"/>
  <c r="S18" i="13"/>
  <c r="C18" i="10"/>
  <c r="C18" i="13"/>
  <c r="AX17" i="10"/>
  <c r="AX17" i="13"/>
  <c r="AH17" i="10"/>
  <c r="AH17" i="13"/>
  <c r="R17" i="10"/>
  <c r="R17" i="13"/>
  <c r="B17" i="10"/>
  <c r="B17" i="13"/>
  <c r="AW16" i="10"/>
  <c r="AW16" i="13"/>
  <c r="AG16" i="10"/>
  <c r="AG16" i="13"/>
  <c r="Q16" i="10"/>
  <c r="Q16" i="13"/>
  <c r="BL15" i="10"/>
  <c r="BL15" i="13"/>
  <c r="AV15" i="10"/>
  <c r="AV15" i="13"/>
  <c r="AF15" i="10"/>
  <c r="AF15" i="13"/>
  <c r="P15" i="10"/>
  <c r="P15" i="13"/>
  <c r="BK14" i="10"/>
  <c r="BK14" i="13"/>
  <c r="AU14" i="10"/>
  <c r="AU14" i="13"/>
  <c r="AE14" i="10"/>
  <c r="AE14" i="13"/>
  <c r="O14" i="10"/>
  <c r="O14" i="13"/>
  <c r="BJ13" i="10"/>
  <c r="BJ13" i="13"/>
  <c r="AT13" i="10"/>
  <c r="AT13" i="13"/>
  <c r="AD13" i="10"/>
  <c r="AD13" i="13"/>
  <c r="N13" i="10"/>
  <c r="N13" i="13"/>
  <c r="BI12" i="10"/>
  <c r="BI12" i="13"/>
  <c r="AS12" i="10"/>
  <c r="AS12" i="13"/>
  <c r="AC12" i="10"/>
  <c r="AC12" i="13"/>
  <c r="M12" i="10"/>
  <c r="M12" i="13"/>
  <c r="BH11" i="10"/>
  <c r="BH11" i="13"/>
  <c r="AR11" i="10"/>
  <c r="AR11" i="13"/>
  <c r="AB11" i="10"/>
  <c r="AB11" i="13"/>
  <c r="J11" i="10"/>
  <c r="J11" i="13"/>
  <c r="B11" i="10"/>
  <c r="B11" i="13"/>
  <c r="BE10" i="10"/>
  <c r="BE10" i="13"/>
  <c r="AW10" i="10"/>
  <c r="AW10" i="13"/>
  <c r="AO10" i="10"/>
  <c r="AO10" i="13"/>
  <c r="AG10" i="10"/>
  <c r="AG10" i="13"/>
  <c r="W10" i="10"/>
  <c r="W10" i="13"/>
  <c r="G10" i="10"/>
  <c r="G10" i="13"/>
  <c r="BB9" i="10"/>
  <c r="BB9" i="13"/>
  <c r="AL9" i="10"/>
  <c r="AL9" i="13"/>
  <c r="V9" i="10"/>
  <c r="V9" i="13"/>
  <c r="F9" i="10"/>
  <c r="F9" i="13"/>
  <c r="BA8" i="10"/>
  <c r="BA8" i="13"/>
  <c r="AK8" i="10"/>
  <c r="AK8" i="13"/>
  <c r="U8" i="10"/>
  <c r="U8" i="13"/>
  <c r="E8" i="10"/>
  <c r="E8" i="13"/>
  <c r="AZ7" i="10"/>
  <c r="AZ7" i="13"/>
  <c r="AJ7" i="10"/>
  <c r="AJ7" i="13"/>
  <c r="T7" i="10"/>
  <c r="T7" i="13"/>
  <c r="D7" i="10"/>
  <c r="D7" i="13"/>
  <c r="AY6" i="10"/>
  <c r="AY6" i="13"/>
  <c r="AI6" i="10"/>
  <c r="AI6" i="13"/>
  <c r="S6" i="10"/>
  <c r="S6" i="13"/>
  <c r="C6" i="10"/>
  <c r="C6" i="13"/>
  <c r="AX5" i="10"/>
  <c r="AX5" i="13"/>
  <c r="AH5" i="10"/>
  <c r="AH5" i="13"/>
  <c r="R5" i="10"/>
  <c r="R5" i="13"/>
  <c r="B5" i="10"/>
  <c r="B5" i="13"/>
  <c r="AW4" i="10"/>
  <c r="AW4" i="13"/>
  <c r="AG4" i="10"/>
  <c r="AG4" i="13"/>
  <c r="Q4" i="10"/>
  <c r="Q4" i="13"/>
  <c r="BL3" i="10"/>
  <c r="BL3" i="13"/>
  <c r="AR18" i="10"/>
  <c r="AR18" i="13"/>
  <c r="AB18" i="10"/>
  <c r="AB18" i="13"/>
  <c r="L18" i="10"/>
  <c r="L18" i="13"/>
  <c r="BG17" i="10"/>
  <c r="BG17" i="13"/>
  <c r="AQ17" i="10"/>
  <c r="AQ17" i="13"/>
  <c r="AA17" i="10"/>
  <c r="AA17" i="13"/>
  <c r="K17" i="10"/>
  <c r="K17" i="13"/>
  <c r="BF16" i="10"/>
  <c r="BF16" i="13"/>
  <c r="AP16" i="10"/>
  <c r="AP16" i="13"/>
  <c r="Z16" i="10"/>
  <c r="Z16" i="13"/>
  <c r="J16" i="10"/>
  <c r="J16" i="13"/>
  <c r="BE15" i="10"/>
  <c r="BE15" i="13"/>
  <c r="AO15" i="10"/>
  <c r="AO15" i="13"/>
  <c r="Y15" i="10"/>
  <c r="Y15" i="13"/>
  <c r="I15" i="10"/>
  <c r="I15" i="13"/>
  <c r="BD14" i="10"/>
  <c r="BD14" i="13"/>
  <c r="AN14" i="10"/>
  <c r="AN14" i="13"/>
  <c r="X14" i="10"/>
  <c r="X14" i="13"/>
  <c r="H14" i="10"/>
  <c r="H14" i="13"/>
  <c r="BC13" i="10"/>
  <c r="BC13" i="13"/>
  <c r="AM13" i="10"/>
  <c r="AM13" i="13"/>
  <c r="W13" i="10"/>
  <c r="W13" i="13"/>
  <c r="G13" i="10"/>
  <c r="G13" i="13"/>
  <c r="BB12" i="10"/>
  <c r="BB12" i="13"/>
  <c r="AL12" i="10"/>
  <c r="AL12" i="13"/>
  <c r="V12" i="10"/>
  <c r="V12" i="13"/>
  <c r="F12" i="10"/>
  <c r="F12" i="13"/>
  <c r="BA11" i="10"/>
  <c r="BA11" i="13"/>
  <c r="AK11" i="10"/>
  <c r="AK11" i="13"/>
  <c r="U11" i="10"/>
  <c r="U11" i="13"/>
  <c r="X10" i="10"/>
  <c r="X10" i="13"/>
  <c r="H10" i="10"/>
  <c r="H10" i="13"/>
  <c r="BC9" i="10"/>
  <c r="BC9" i="13"/>
  <c r="AM9" i="10"/>
  <c r="AM9" i="13"/>
  <c r="W9" i="10"/>
  <c r="W9" i="13"/>
  <c r="G9" i="10"/>
  <c r="G9" i="13"/>
  <c r="BB8" i="10"/>
  <c r="BB8" i="13"/>
  <c r="AL8" i="10"/>
  <c r="AL8" i="13"/>
  <c r="V8" i="10"/>
  <c r="V8" i="13"/>
  <c r="F8" i="10"/>
  <c r="F8" i="13"/>
  <c r="BA7" i="10"/>
  <c r="BA7" i="13"/>
  <c r="AK7" i="10"/>
  <c r="AK7" i="13"/>
  <c r="U7" i="10"/>
  <c r="U7" i="13"/>
  <c r="E7" i="10"/>
  <c r="E7" i="13"/>
  <c r="AZ6" i="10"/>
  <c r="AZ6" i="13"/>
  <c r="AJ6" i="10"/>
  <c r="AJ6" i="13"/>
  <c r="T6" i="10"/>
  <c r="T6" i="13"/>
  <c r="D6" i="10"/>
  <c r="D6" i="13"/>
  <c r="AY5" i="10"/>
  <c r="AY5" i="13"/>
  <c r="AI5" i="10"/>
  <c r="AI5" i="13"/>
  <c r="S5" i="10"/>
  <c r="S5" i="13"/>
  <c r="C5" i="10"/>
  <c r="C5" i="13"/>
  <c r="AX4" i="10"/>
  <c r="AX4" i="13"/>
  <c r="AH4" i="10"/>
  <c r="AH4" i="13"/>
  <c r="R4" i="10"/>
  <c r="R4" i="13"/>
  <c r="BE18" i="10"/>
  <c r="BE18" i="13"/>
  <c r="AO18" i="10"/>
  <c r="AO18" i="13"/>
  <c r="Y18" i="10"/>
  <c r="Y18" i="13"/>
  <c r="I18" i="10"/>
  <c r="I18" i="13"/>
  <c r="BD17" i="10"/>
  <c r="BD17" i="13"/>
  <c r="AN17" i="10"/>
  <c r="AN17" i="13"/>
  <c r="X17" i="10"/>
  <c r="X17" i="13"/>
  <c r="H17" i="10"/>
  <c r="H17" i="13"/>
  <c r="BC16" i="10"/>
  <c r="BC16" i="13"/>
  <c r="AM16" i="10"/>
  <c r="AM16" i="13"/>
  <c r="W16" i="10"/>
  <c r="W16" i="13"/>
  <c r="G16" i="10"/>
  <c r="G16" i="13"/>
  <c r="BB15" i="10"/>
  <c r="BB15" i="13"/>
  <c r="AL15" i="10"/>
  <c r="AL15" i="13"/>
  <c r="V15" i="10"/>
  <c r="V15" i="13"/>
  <c r="F15" i="10"/>
  <c r="F15" i="13"/>
  <c r="BA14" i="10"/>
  <c r="BA14" i="13"/>
  <c r="AK14" i="10"/>
  <c r="AK14" i="13"/>
  <c r="U14" i="10"/>
  <c r="U14" i="13"/>
  <c r="E14" i="10"/>
  <c r="E14" i="13"/>
  <c r="AZ13" i="10"/>
  <c r="AZ13" i="13"/>
  <c r="AJ13" i="10"/>
  <c r="AJ13" i="13"/>
  <c r="T13" i="10"/>
  <c r="T13" i="13"/>
  <c r="D13" i="10"/>
  <c r="D13" i="13"/>
  <c r="AY12" i="10"/>
  <c r="AY12" i="13"/>
  <c r="AI12" i="10"/>
  <c r="AI12" i="13"/>
  <c r="S12" i="10"/>
  <c r="S12" i="13"/>
  <c r="C12" i="10"/>
  <c r="C12" i="13"/>
  <c r="AX11" i="10"/>
  <c r="AX11" i="13"/>
  <c r="AH11" i="10"/>
  <c r="AH11" i="13"/>
  <c r="R11" i="10"/>
  <c r="R11" i="13"/>
  <c r="G11" i="10"/>
  <c r="G11" i="13"/>
  <c r="BJ10" i="10"/>
  <c r="BJ10" i="13"/>
  <c r="BB10" i="10"/>
  <c r="BB10" i="13"/>
  <c r="AT10" i="10"/>
  <c r="AT10" i="13"/>
  <c r="AL10" i="10"/>
  <c r="AL10" i="13"/>
  <c r="AB10" i="10"/>
  <c r="AB10" i="13"/>
  <c r="N10" i="10"/>
  <c r="N10" i="13"/>
  <c r="BI9" i="10"/>
  <c r="BI9" i="13"/>
  <c r="AS9" i="10"/>
  <c r="AS9" i="13"/>
  <c r="AC9" i="10"/>
  <c r="AC9" i="13"/>
  <c r="M9" i="10"/>
  <c r="M9" i="13"/>
  <c r="BH8" i="10"/>
  <c r="BH8" i="13"/>
  <c r="AR8" i="10"/>
  <c r="AR8" i="13"/>
  <c r="AB8" i="10"/>
  <c r="AB8" i="13"/>
  <c r="L8" i="10"/>
  <c r="L8" i="13"/>
  <c r="BG7" i="10"/>
  <c r="BG7" i="13"/>
  <c r="AQ7" i="10"/>
  <c r="AQ7" i="13"/>
  <c r="AA7" i="10"/>
  <c r="AA7" i="13"/>
  <c r="K7" i="10"/>
  <c r="K7" i="13"/>
  <c r="BF6" i="10"/>
  <c r="BF6" i="13"/>
  <c r="AP6" i="10"/>
  <c r="AP6" i="13"/>
  <c r="Z6" i="10"/>
  <c r="Z6" i="13"/>
  <c r="J6" i="10"/>
  <c r="J6" i="13"/>
  <c r="BE5" i="10"/>
  <c r="BE5" i="13"/>
  <c r="AO5" i="10"/>
  <c r="AO5" i="13"/>
  <c r="Y5" i="10"/>
  <c r="Y5" i="13"/>
  <c r="I5" i="10"/>
  <c r="I5" i="13"/>
  <c r="BD4" i="10"/>
  <c r="BD4" i="13"/>
  <c r="AN4" i="10"/>
  <c r="AN4" i="13"/>
  <c r="X4" i="10"/>
  <c r="X4" i="13"/>
  <c r="H4" i="10"/>
  <c r="H4" i="13"/>
  <c r="BA3" i="10"/>
  <c r="BA3" i="13"/>
  <c r="AK3" i="10"/>
  <c r="AK3" i="13"/>
  <c r="U3" i="10"/>
  <c r="U3" i="13"/>
  <c r="E3" i="10"/>
  <c r="E3" i="13"/>
  <c r="AZ2" i="10"/>
  <c r="AZ2" i="13"/>
  <c r="AJ2" i="10"/>
  <c r="AJ2" i="13"/>
  <c r="T2" i="10"/>
  <c r="T2" i="13"/>
  <c r="D2" i="10"/>
  <c r="D2" i="13"/>
  <c r="AX3" i="10"/>
  <c r="AX3" i="13"/>
  <c r="AH3" i="10"/>
  <c r="AH3" i="13"/>
  <c r="R3" i="10"/>
  <c r="R3" i="13"/>
  <c r="B3" i="10"/>
  <c r="B3" i="13"/>
  <c r="AW2" i="10"/>
  <c r="AW2" i="13"/>
  <c r="AG2" i="10"/>
  <c r="AG2" i="13"/>
  <c r="Q2" i="10"/>
  <c r="Q2" i="13"/>
  <c r="B2" i="10"/>
  <c r="B2" i="13"/>
  <c r="AY3" i="10"/>
  <c r="AY3" i="13"/>
  <c r="AI3" i="10"/>
  <c r="AI3" i="13"/>
  <c r="S3" i="10"/>
  <c r="S3" i="13"/>
  <c r="C3" i="10"/>
  <c r="C3" i="13"/>
  <c r="AX2" i="10"/>
  <c r="AX2" i="13"/>
  <c r="AH2" i="10"/>
  <c r="AH2" i="13"/>
  <c r="R2" i="10"/>
  <c r="R2" i="13"/>
  <c r="B4" i="10"/>
  <c r="B4" i="13"/>
  <c r="AV3" i="10"/>
  <c r="AV3" i="13"/>
  <c r="AF3" i="10"/>
  <c r="AF3" i="13"/>
  <c r="P3" i="10"/>
  <c r="P3" i="13"/>
  <c r="BK2" i="10"/>
  <c r="BK2" i="13"/>
  <c r="AU2" i="10"/>
  <c r="AU2" i="13"/>
  <c r="AE2" i="10"/>
  <c r="AE2" i="13"/>
  <c r="O2" i="10"/>
  <c r="O2" i="13"/>
  <c r="J37" i="7"/>
  <c r="J9" i="7"/>
  <c r="J15" i="7"/>
  <c r="J47" i="7"/>
  <c r="J28" i="7"/>
  <c r="J39" i="7"/>
  <c r="J35" i="7"/>
  <c r="J8" i="7"/>
  <c r="J26" i="7"/>
  <c r="J22" i="7"/>
  <c r="J43" i="7"/>
  <c r="J20" i="7"/>
  <c r="J32" i="7"/>
  <c r="J10" i="7"/>
  <c r="J42" i="7"/>
  <c r="J44" i="7"/>
  <c r="J12" i="7"/>
  <c r="J14" i="7"/>
  <c r="J27" i="7"/>
  <c r="J18" i="7"/>
  <c r="J11" i="7"/>
  <c r="J36" i="7"/>
  <c r="J33" i="7"/>
  <c r="J46" i="7"/>
  <c r="J13" i="7"/>
</calcChain>
</file>

<file path=xl/comments1.xml><?xml version="1.0" encoding="utf-8"?>
<comments xmlns="http://schemas.openxmlformats.org/spreadsheetml/2006/main">
  <authors>
    <author>SST</author>
  </authors>
  <commentList>
    <comment ref="FC3" authorId="0" shapeId="0">
      <text>
        <r>
          <rPr>
            <b/>
            <sz val="9"/>
            <color indexed="81"/>
            <rFont val="Tahoma"/>
            <family val="2"/>
          </rPr>
          <t>SST:</t>
        </r>
        <r>
          <rPr>
            <sz val="9"/>
            <color indexed="81"/>
            <rFont val="Tahoma"/>
            <family val="2"/>
          </rPr>
          <t xml:space="preserve">
http://www.youtube.com/watch?v=IZLAzIYfMDU
</t>
        </r>
      </text>
    </comment>
    <comment ref="FD3" authorId="0" shapeId="0">
      <text>
        <r>
          <rPr>
            <b/>
            <sz val="9"/>
            <color indexed="81"/>
            <rFont val="Tahoma"/>
            <family val="2"/>
          </rPr>
          <t>SST:</t>
        </r>
        <r>
          <rPr>
            <sz val="9"/>
            <color indexed="81"/>
            <rFont val="Tahoma"/>
            <family val="2"/>
          </rPr>
          <t xml:space="preserve">
http://www.youtube.com/watch?v=IZLAzIYfMDU
</t>
        </r>
      </text>
    </comment>
    <comment ref="FG3" authorId="0" shapeId="0">
      <text>
        <r>
          <rPr>
            <b/>
            <sz val="9"/>
            <color indexed="81"/>
            <rFont val="Tahoma"/>
            <family val="2"/>
          </rPr>
          <t>SST:</t>
        </r>
        <r>
          <rPr>
            <sz val="9"/>
            <color indexed="81"/>
            <rFont val="Tahoma"/>
            <family val="2"/>
          </rPr>
          <t xml:space="preserve">
http://www.youtube.com/watch?v=IZLAzIYfMDU
</t>
        </r>
      </text>
    </comment>
    <comment ref="FH3" authorId="0" shapeId="0">
      <text>
        <r>
          <rPr>
            <b/>
            <sz val="9"/>
            <color indexed="81"/>
            <rFont val="Tahoma"/>
            <family val="2"/>
          </rPr>
          <t>SST:</t>
        </r>
        <r>
          <rPr>
            <sz val="9"/>
            <color indexed="81"/>
            <rFont val="Tahoma"/>
            <family val="2"/>
          </rPr>
          <t xml:space="preserve">
http://www.youtube.com/watch?v=IZLAzIYfMDU
</t>
        </r>
      </text>
    </comment>
  </commentList>
</comments>
</file>

<file path=xl/sharedStrings.xml><?xml version="1.0" encoding="utf-8"?>
<sst xmlns="http://schemas.openxmlformats.org/spreadsheetml/2006/main" count="94581" uniqueCount="37614">
  <si>
    <t>K60B</t>
  </si>
  <si>
    <t>K60C</t>
  </si>
  <si>
    <t>K60D</t>
  </si>
  <si>
    <t>K60E</t>
  </si>
  <si>
    <t>C06Z</t>
  </si>
  <si>
    <t>C07Z</t>
  </si>
  <si>
    <t>C08A</t>
  </si>
  <si>
    <t>C08B</t>
  </si>
  <si>
    <t>C10A</t>
  </si>
  <si>
    <t>C10B</t>
  </si>
  <si>
    <t>C12Z</t>
  </si>
  <si>
    <t>C13Z</t>
  </si>
  <si>
    <t>C14Z</t>
  </si>
  <si>
    <t>C15Z</t>
  </si>
  <si>
    <t>C17Z</t>
  </si>
  <si>
    <t>C19Z</t>
  </si>
  <si>
    <t>C60Z</t>
  </si>
  <si>
    <t>C61Z</t>
  </si>
  <si>
    <t>C62Z</t>
  </si>
  <si>
    <t>C63Z</t>
  </si>
  <si>
    <t>C64Z</t>
  </si>
  <si>
    <t>L04A</t>
  </si>
  <si>
    <t>L02A</t>
  </si>
  <si>
    <t>L02B</t>
  </si>
  <si>
    <t>L02C</t>
  </si>
  <si>
    <t>J08C</t>
  </si>
  <si>
    <t>J09A</t>
  </si>
  <si>
    <t>J09B</t>
  </si>
  <si>
    <t>J11A</t>
  </si>
  <si>
    <t>J11B</t>
  </si>
  <si>
    <t>J11C</t>
  </si>
  <si>
    <t>J14A</t>
  </si>
  <si>
    <t>J14B</t>
  </si>
  <si>
    <t>J16Z</t>
  </si>
  <si>
    <t>L12Z</t>
  </si>
  <si>
    <t>L13A</t>
  </si>
  <si>
    <t>L13B</t>
  </si>
  <si>
    <t>L17A</t>
  </si>
  <si>
    <t>L17B</t>
  </si>
  <si>
    <t>L18A</t>
  </si>
  <si>
    <t>L18B</t>
  </si>
  <si>
    <t>L19Z</t>
  </si>
  <si>
    <t>L20A</t>
  </si>
  <si>
    <t>F07Z</t>
  </si>
  <si>
    <t>E64B</t>
  </si>
  <si>
    <t>C03Z</t>
  </si>
  <si>
    <t>A13A</t>
  </si>
  <si>
    <t>A13B</t>
  </si>
  <si>
    <t>A13C</t>
  </si>
  <si>
    <t>G72A</t>
  </si>
  <si>
    <t>G72B</t>
  </si>
  <si>
    <t>G73Z</t>
  </si>
  <si>
    <t>G77Z</t>
  </si>
  <si>
    <t>H02A</t>
  </si>
  <si>
    <t>H02B</t>
  </si>
  <si>
    <t>D01B</t>
  </si>
  <si>
    <t>D03Z</t>
  </si>
  <si>
    <t>D04Z</t>
  </si>
  <si>
    <t>D05A</t>
  </si>
  <si>
    <t>D05B</t>
  </si>
  <si>
    <t>D06A</t>
  </si>
  <si>
    <t>D06B</t>
  </si>
  <si>
    <t>D06C</t>
  </si>
  <si>
    <t>D08A</t>
  </si>
  <si>
    <t>D08B</t>
  </si>
  <si>
    <t>D09Z</t>
  </si>
  <si>
    <t>D12A</t>
  </si>
  <si>
    <t>E77D</t>
  </si>
  <si>
    <t>E65B</t>
  </si>
  <si>
    <t>E65C</t>
  </si>
  <si>
    <t>E69A</t>
  </si>
  <si>
    <t>E69B</t>
  </si>
  <si>
    <t>E69C</t>
  </si>
  <si>
    <t>B70B</t>
  </si>
  <si>
    <t>B70C</t>
  </si>
  <si>
    <t>D62Z</t>
  </si>
  <si>
    <t>D63Z</t>
  </si>
  <si>
    <t>D64Z</t>
  </si>
  <si>
    <t>D65Z</t>
  </si>
  <si>
    <t>D66Z</t>
  </si>
  <si>
    <t>D67Z</t>
  </si>
  <si>
    <t>E01A</t>
  </si>
  <si>
    <t>E01B</t>
  </si>
  <si>
    <t>E02A</t>
  </si>
  <si>
    <t>E02B</t>
  </si>
  <si>
    <t>E02C</t>
  </si>
  <si>
    <t>Mehrfachbelegung in der Vergangenheit (Zahl zeigt an, wie oft ein Bett mehrfach belegt war)</t>
  </si>
  <si>
    <t>Belegung vor aktuellem Datum</t>
  </si>
  <si>
    <t>Aktuelles Datum</t>
  </si>
  <si>
    <t>Legende</t>
  </si>
  <si>
    <t>mehrfach gleiches Bett geplant</t>
  </si>
  <si>
    <t>H06Z</t>
  </si>
  <si>
    <t>H07A</t>
  </si>
  <si>
    <t>H07B</t>
  </si>
  <si>
    <t>H08A</t>
  </si>
  <si>
    <t>H08B</t>
  </si>
  <si>
    <t>H09A</t>
  </si>
  <si>
    <t>H09B</t>
  </si>
  <si>
    <t>H09C</t>
  </si>
  <si>
    <t>H12A</t>
  </si>
  <si>
    <t>H12B</t>
  </si>
  <si>
    <t>H16Z</t>
  </si>
  <si>
    <t>H33Z</t>
  </si>
  <si>
    <t>H40Z</t>
  </si>
  <si>
    <t>H41A</t>
  </si>
  <si>
    <t>Q61B</t>
  </si>
  <si>
    <t>Q61C</t>
  </si>
  <si>
    <t>Q61D</t>
  </si>
  <si>
    <t>Q03A</t>
  </si>
  <si>
    <t>Q03B</t>
  </si>
  <si>
    <t>Q60A</t>
  </si>
  <si>
    <t>Q60B</t>
  </si>
  <si>
    <t>Q60C</t>
  </si>
  <si>
    <t>Q60D</t>
  </si>
  <si>
    <t>Q61A</t>
  </si>
  <si>
    <t>J18Z</t>
  </si>
  <si>
    <t>J21Z</t>
  </si>
  <si>
    <t>J22A</t>
  </si>
  <si>
    <t>J22B</t>
  </si>
  <si>
    <t>J23Z</t>
  </si>
  <si>
    <t>J24A</t>
  </si>
  <si>
    <t>J24B</t>
  </si>
  <si>
    <t>J24C</t>
  </si>
  <si>
    <t>J25Z</t>
  </si>
  <si>
    <t>R04B</t>
  </si>
  <si>
    <t>R07A</t>
  </si>
  <si>
    <t>R07B</t>
  </si>
  <si>
    <t>R11A</t>
  </si>
  <si>
    <t>I06A</t>
  </si>
  <si>
    <t>I06B</t>
  </si>
  <si>
    <t>A13E</t>
  </si>
  <si>
    <t>A15A</t>
  </si>
  <si>
    <t>A15B</t>
  </si>
  <si>
    <t>A15C</t>
  </si>
  <si>
    <t>A15D</t>
  </si>
  <si>
    <t>A17A</t>
  </si>
  <si>
    <t>A17B</t>
  </si>
  <si>
    <t>A42A</t>
  </si>
  <si>
    <t>A</t>
  </si>
  <si>
    <t>A42B</t>
  </si>
  <si>
    <t>A60A</t>
  </si>
  <si>
    <t>M</t>
  </si>
  <si>
    <t>A60B</t>
  </si>
  <si>
    <t>F01A</t>
  </si>
  <si>
    <t>F01B</t>
  </si>
  <si>
    <t>F01C</t>
  </si>
  <si>
    <t>F01D</t>
  </si>
  <si>
    <t>F01E</t>
  </si>
  <si>
    <t>F01F</t>
  </si>
  <si>
    <t>F01G</t>
  </si>
  <si>
    <t>F02Z</t>
  </si>
  <si>
    <t>F05Z</t>
  </si>
  <si>
    <t>I15B</t>
  </si>
  <si>
    <t>I16Z</t>
  </si>
  <si>
    <t>I17Z</t>
  </si>
  <si>
    <t>I18A</t>
  </si>
  <si>
    <t>I18B</t>
  </si>
  <si>
    <t>I19A</t>
  </si>
  <si>
    <t>L04B</t>
  </si>
  <si>
    <t>L04C</t>
  </si>
  <si>
    <t>L05A</t>
  </si>
  <si>
    <t>L05B</t>
  </si>
  <si>
    <t>L06A</t>
  </si>
  <si>
    <t>L06B</t>
  </si>
  <si>
    <t>L08A</t>
  </si>
  <si>
    <t>L08B</t>
  </si>
  <si>
    <t>L09A</t>
  </si>
  <si>
    <t>L09B</t>
  </si>
  <si>
    <t>L10Z</t>
  </si>
  <si>
    <t>L11Z</t>
  </si>
  <si>
    <t>D16Z</t>
  </si>
  <si>
    <t>D17Z</t>
  </si>
  <si>
    <t>D20A</t>
  </si>
  <si>
    <t>D20B</t>
  </si>
  <si>
    <t>I59Z</t>
  </si>
  <si>
    <t>A11A</t>
  </si>
  <si>
    <t>A11B</t>
  </si>
  <si>
    <t>A11C</t>
  </si>
  <si>
    <t>A11D</t>
  </si>
  <si>
    <t>G70A</t>
  </si>
  <si>
    <t>Q61E</t>
  </si>
  <si>
    <t>R01A</t>
  </si>
  <si>
    <t>R01B</t>
  </si>
  <si>
    <t>R02Z</t>
  </si>
  <si>
    <t>R04A</t>
  </si>
  <si>
    <t>I02A</t>
  </si>
  <si>
    <t>I02B</t>
  </si>
  <si>
    <t>I03A</t>
  </si>
  <si>
    <t>I03B</t>
  </si>
  <si>
    <t>I04Z</t>
  </si>
  <si>
    <t>I05Z</t>
  </si>
  <si>
    <t>A13D</t>
  </si>
  <si>
    <t>E70A</t>
  </si>
  <si>
    <t>E70B</t>
  </si>
  <si>
    <t>E71A</t>
  </si>
  <si>
    <t>F77Z</t>
  </si>
  <si>
    <t>B44C</t>
  </si>
  <si>
    <t>42Flurbett 1</t>
  </si>
  <si>
    <t>41T</t>
  </si>
  <si>
    <t>41F</t>
  </si>
  <si>
    <t>40T</t>
  </si>
  <si>
    <t>40F</t>
  </si>
  <si>
    <t>39T</t>
  </si>
  <si>
    <t>39F</t>
  </si>
  <si>
    <t>38T</t>
  </si>
  <si>
    <t>38F</t>
  </si>
  <si>
    <t>35T</t>
  </si>
  <si>
    <t>35F</t>
  </si>
  <si>
    <t>34T</t>
  </si>
  <si>
    <t>34F</t>
  </si>
  <si>
    <t>33T</t>
  </si>
  <si>
    <t>33F</t>
  </si>
  <si>
    <t>32T</t>
  </si>
  <si>
    <t>32F</t>
  </si>
  <si>
    <t>31T</t>
  </si>
  <si>
    <t>31F</t>
  </si>
  <si>
    <t>5T</t>
  </si>
  <si>
    <t>5F</t>
  </si>
  <si>
    <t>8T</t>
  </si>
  <si>
    <t>8F</t>
  </si>
  <si>
    <t>9T</t>
  </si>
  <si>
    <t>9F</t>
  </si>
  <si>
    <t>11T</t>
  </si>
  <si>
    <t>11F</t>
  </si>
  <si>
    <t>12EZ</t>
  </si>
  <si>
    <t>16T</t>
  </si>
  <si>
    <t>16F</t>
  </si>
  <si>
    <t>17T</t>
  </si>
  <si>
    <t>17F</t>
  </si>
  <si>
    <t>19EZ</t>
  </si>
  <si>
    <t>20EZ</t>
  </si>
  <si>
    <t>Flurbett 2</t>
  </si>
  <si>
    <t>Flurbett 3</t>
  </si>
  <si>
    <t>DP</t>
  </si>
  <si>
    <t>P</t>
  </si>
  <si>
    <t>Planung ok</t>
  </si>
  <si>
    <t>W02B</t>
  </si>
  <si>
    <t>W36Z</t>
  </si>
  <si>
    <t>W60Z</t>
  </si>
  <si>
    <t>E05A</t>
  </si>
  <si>
    <t>E05B</t>
  </si>
  <si>
    <t>E05C</t>
  </si>
  <si>
    <t>E06A</t>
  </si>
  <si>
    <t>E06B</t>
  </si>
  <si>
    <t>E07Z</t>
  </si>
  <si>
    <t>E08A</t>
  </si>
  <si>
    <t>E08B</t>
  </si>
  <si>
    <t>E40A</t>
  </si>
  <si>
    <t>E63Z</t>
  </si>
  <si>
    <t>E64A</t>
  </si>
  <si>
    <t>K15D</t>
  </si>
  <si>
    <t>K25Z</t>
  </si>
  <si>
    <t>K33Z</t>
  </si>
  <si>
    <t>K44Z</t>
  </si>
  <si>
    <t>K60A</t>
  </si>
  <si>
    <t>Y03A</t>
  </si>
  <si>
    <t>Y03B</t>
  </si>
  <si>
    <t>Y62A</t>
  </si>
  <si>
    <t>Y62B</t>
  </si>
  <si>
    <t>Y63Z</t>
  </si>
  <si>
    <t>Z01Z</t>
  </si>
  <si>
    <t>K63A</t>
  </si>
  <si>
    <t>K63B</t>
  </si>
  <si>
    <t>K63C</t>
  </si>
  <si>
    <t>K64A</t>
  </si>
  <si>
    <t>K64B</t>
  </si>
  <si>
    <t>K64C</t>
  </si>
  <si>
    <t>K64D</t>
  </si>
  <si>
    <t>K77Z</t>
  </si>
  <si>
    <t>O01E</t>
  </si>
  <si>
    <t>O01F</t>
  </si>
  <si>
    <t>O02A</t>
  </si>
  <si>
    <t>O02B</t>
  </si>
  <si>
    <t>O03Z</t>
  </si>
  <si>
    <t>O04Z</t>
  </si>
  <si>
    <t>O05A</t>
  </si>
  <si>
    <t>O05B</t>
  </si>
  <si>
    <t>O40Z</t>
  </si>
  <si>
    <t>O60A</t>
  </si>
  <si>
    <t>O60B</t>
  </si>
  <si>
    <t>O60C</t>
  </si>
  <si>
    <t/>
  </si>
  <si>
    <t>I65A</t>
  </si>
  <si>
    <t>I65B</t>
  </si>
  <si>
    <t>I66A</t>
  </si>
  <si>
    <t>I66B</t>
  </si>
  <si>
    <t>I66C</t>
  </si>
  <si>
    <t>I66D</t>
  </si>
  <si>
    <t>I66E</t>
  </si>
  <si>
    <t>I68A</t>
  </si>
  <si>
    <t>I68B</t>
  </si>
  <si>
    <t>I68C</t>
  </si>
  <si>
    <t>P04C</t>
  </si>
  <si>
    <t>E64C</t>
  </si>
  <si>
    <t>E64D</t>
  </si>
  <si>
    <t>F13A</t>
  </si>
  <si>
    <t>F13B</t>
  </si>
  <si>
    <t>F13C</t>
  </si>
  <si>
    <t>F14A</t>
  </si>
  <si>
    <t>F14B</t>
  </si>
  <si>
    <t>F15Z</t>
  </si>
  <si>
    <t>F18A</t>
  </si>
  <si>
    <t>F18B</t>
  </si>
  <si>
    <t>E71B</t>
  </si>
  <si>
    <t>E73A</t>
  </si>
  <si>
    <t>E73B</t>
  </si>
  <si>
    <t>E74Z</t>
  </si>
  <si>
    <t>E75A</t>
  </si>
  <si>
    <t>E75B</t>
  </si>
  <si>
    <t>E76B</t>
  </si>
  <si>
    <t>E76C</t>
  </si>
  <si>
    <t>E77A</t>
  </si>
  <si>
    <t>E77B</t>
  </si>
  <si>
    <t>E77C</t>
  </si>
  <si>
    <t>K14Z</t>
  </si>
  <si>
    <t>K15A</t>
  </si>
  <si>
    <t>K15B</t>
  </si>
  <si>
    <t>K15C</t>
  </si>
  <si>
    <t>E77E</t>
  </si>
  <si>
    <t>F24B</t>
  </si>
  <si>
    <t>F28A</t>
  </si>
  <si>
    <t>F28B</t>
  </si>
  <si>
    <t>F28C</t>
  </si>
  <si>
    <t>F30Z</t>
  </si>
  <si>
    <t>F31Z</t>
  </si>
  <si>
    <t>F33A</t>
  </si>
  <si>
    <t>F33B</t>
  </si>
  <si>
    <t>F34A</t>
  </si>
  <si>
    <t>F34B</t>
  </si>
  <si>
    <t>F35A</t>
  </si>
  <si>
    <t>F35B</t>
  </si>
  <si>
    <t>F38Z</t>
  </si>
  <si>
    <t>E02D</t>
  </si>
  <si>
    <t>E03Z</t>
  </si>
  <si>
    <t>B72B</t>
  </si>
  <si>
    <t>B73Z</t>
  </si>
  <si>
    <t>B75A</t>
  </si>
  <si>
    <t>B75B</t>
  </si>
  <si>
    <t>B76B</t>
  </si>
  <si>
    <t>B76C</t>
  </si>
  <si>
    <t>B76D</t>
  </si>
  <si>
    <t>B76E</t>
  </si>
  <si>
    <t>B77Z</t>
  </si>
  <si>
    <t>B78A</t>
  </si>
  <si>
    <t>B78B</t>
  </si>
  <si>
    <t>B78C</t>
  </si>
  <si>
    <t>B79Z</t>
  </si>
  <si>
    <t>B80Z</t>
  </si>
  <si>
    <t>B03Z</t>
  </si>
  <si>
    <t>B04A</t>
  </si>
  <si>
    <t>B04B</t>
  </si>
  <si>
    <t>B04C</t>
  </si>
  <si>
    <t>B04D</t>
  </si>
  <si>
    <t>B05Z</t>
  </si>
  <si>
    <t>B06A</t>
  </si>
  <si>
    <t>B06B</t>
  </si>
  <si>
    <t>I23B</t>
  </si>
  <si>
    <t>I25Z</t>
  </si>
  <si>
    <t>F39A</t>
  </si>
  <si>
    <t>F39B</t>
  </si>
  <si>
    <t>F41A</t>
  </si>
  <si>
    <t>F41B</t>
  </si>
  <si>
    <t>F43A</t>
  </si>
  <si>
    <t>F43B</t>
  </si>
  <si>
    <t>F43C</t>
  </si>
  <si>
    <t>F46A</t>
  </si>
  <si>
    <t>F46B</t>
  </si>
  <si>
    <t>F48Z</t>
  </si>
  <si>
    <t>F49A</t>
  </si>
  <si>
    <t>I32C</t>
  </si>
  <si>
    <t>B71D</t>
  </si>
  <si>
    <t>B72A</t>
  </si>
  <si>
    <t>rank</t>
  </si>
  <si>
    <t>A07A</t>
  </si>
  <si>
    <t>A07B</t>
  </si>
  <si>
    <t>A07C</t>
  </si>
  <si>
    <t>A07D</t>
  </si>
  <si>
    <t>B81A</t>
  </si>
  <si>
    <t>B81B</t>
  </si>
  <si>
    <t>B82Z</t>
  </si>
  <si>
    <t>B84Z</t>
  </si>
  <si>
    <t>B85A</t>
  </si>
  <si>
    <t>B85B</t>
  </si>
  <si>
    <t>B85C</t>
  </si>
  <si>
    <t>B85D</t>
  </si>
  <si>
    <t>B86Z</t>
  </si>
  <si>
    <t>C01Z</t>
  </si>
  <si>
    <t>B70D</t>
  </si>
  <si>
    <t>B70E</t>
  </si>
  <si>
    <t>B70F</t>
  </si>
  <si>
    <t>B70G</t>
  </si>
  <si>
    <t>B70H</t>
  </si>
  <si>
    <t>B71A</t>
  </si>
  <si>
    <t>B71B</t>
  </si>
  <si>
    <t>B71C</t>
  </si>
  <si>
    <t>A05B</t>
  </si>
  <si>
    <t>G33Z</t>
  </si>
  <si>
    <t>G35Z</t>
  </si>
  <si>
    <t>G46A</t>
  </si>
  <si>
    <t>G46B</t>
  </si>
  <si>
    <t>G46C</t>
  </si>
  <si>
    <t>G48A</t>
  </si>
  <si>
    <t>G48B</t>
  </si>
  <si>
    <t>G48C</t>
  </si>
  <si>
    <t>X06B</t>
  </si>
  <si>
    <t>X06C</t>
  </si>
  <si>
    <t>X07A</t>
  </si>
  <si>
    <t>X07B</t>
  </si>
  <si>
    <t>X33Z</t>
  </si>
  <si>
    <t>G50Z</t>
  </si>
  <si>
    <t>G52Z</t>
  </si>
  <si>
    <t>G60A</t>
  </si>
  <si>
    <t>G60B</t>
  </si>
  <si>
    <t>G70B</t>
  </si>
  <si>
    <t>P65D</t>
  </si>
  <si>
    <t>P66A</t>
  </si>
  <si>
    <t>P66B</t>
  </si>
  <si>
    <t>P66C</t>
  </si>
  <si>
    <t>P66D</t>
  </si>
  <si>
    <t>P67A</t>
  </si>
  <si>
    <t>P67B</t>
  </si>
  <si>
    <t>P67C</t>
  </si>
  <si>
    <t>P67D</t>
  </si>
  <si>
    <t>H05Z</t>
  </si>
  <si>
    <t>D30A</t>
  </si>
  <si>
    <t>D30B</t>
  </si>
  <si>
    <t>D35Z</t>
  </si>
  <si>
    <t>K03Z</t>
  </si>
  <si>
    <t>K07Z</t>
  </si>
  <si>
    <t>K09A</t>
  </si>
  <si>
    <t>K09B</t>
  </si>
  <si>
    <t>K13Z</t>
  </si>
  <si>
    <t>I11Z</t>
  </si>
  <si>
    <t>I12A</t>
  </si>
  <si>
    <t>I12B</t>
  </si>
  <si>
    <t>I12C</t>
  </si>
  <si>
    <t>I13A</t>
  </si>
  <si>
    <t>I13B</t>
  </si>
  <si>
    <t>I14Z</t>
  </si>
  <si>
    <t>I15A</t>
  </si>
  <si>
    <t>L60B</t>
  </si>
  <si>
    <t>L60C</t>
  </si>
  <si>
    <t>L60D</t>
  </si>
  <si>
    <t>Bett Nr.</t>
  </si>
  <si>
    <t>I07A</t>
  </si>
  <si>
    <t>I07B</t>
  </si>
  <si>
    <t>I08A</t>
  </si>
  <si>
    <t>I08B</t>
  </si>
  <si>
    <t>I08C</t>
  </si>
  <si>
    <t>I09A</t>
  </si>
  <si>
    <t>I09B</t>
  </si>
  <si>
    <t>I09C</t>
  </si>
  <si>
    <t>A60C</t>
  </si>
  <si>
    <t>B01Z</t>
  </si>
  <si>
    <t>B02A</t>
  </si>
  <si>
    <t>B02B</t>
  </si>
  <si>
    <t>B02C</t>
  </si>
  <si>
    <t>B02D</t>
  </si>
  <si>
    <t>G09Z</t>
  </si>
  <si>
    <t>G10Z</t>
  </si>
  <si>
    <t>G11A</t>
  </si>
  <si>
    <t>G11B</t>
  </si>
  <si>
    <t>G12A</t>
  </si>
  <si>
    <t>G12B</t>
  </si>
  <si>
    <t>G12C</t>
  </si>
  <si>
    <t>G13Z</t>
  </si>
  <si>
    <t>G14Z</t>
  </si>
  <si>
    <t>G15Z</t>
  </si>
  <si>
    <t>G16A</t>
  </si>
  <si>
    <t>G16B</t>
  </si>
  <si>
    <t>G17Z</t>
  </si>
  <si>
    <t>I19B</t>
  </si>
  <si>
    <t>I20A</t>
  </si>
  <si>
    <t>I20B</t>
  </si>
  <si>
    <t>I20C</t>
  </si>
  <si>
    <t>I20D</t>
  </si>
  <si>
    <t>I20E</t>
  </si>
  <si>
    <t>I21Z</t>
  </si>
  <si>
    <t>I23A</t>
  </si>
  <si>
    <t>I27A</t>
  </si>
  <si>
    <t>I27B</t>
  </si>
  <si>
    <t>I27C</t>
  </si>
  <si>
    <t>I28A</t>
  </si>
  <si>
    <t>I28B</t>
  </si>
  <si>
    <t>I28C</t>
  </si>
  <si>
    <t>I29Z</t>
  </si>
  <si>
    <t>I30Z</t>
  </si>
  <si>
    <t>I31Z</t>
  </si>
  <si>
    <t>I32A</t>
  </si>
  <si>
    <t>I32B</t>
  </si>
  <si>
    <t>R60A</t>
  </si>
  <si>
    <t>R60B</t>
  </si>
  <si>
    <t>R60C</t>
  </si>
  <si>
    <t>R60D</t>
  </si>
  <si>
    <t>R60E</t>
  </si>
  <si>
    <t>R60F</t>
  </si>
  <si>
    <t>I32D</t>
  </si>
  <si>
    <t>I60Z</t>
  </si>
  <si>
    <t>I64A</t>
  </si>
  <si>
    <t>I64B</t>
  </si>
  <si>
    <t>B15Z</t>
  </si>
  <si>
    <t>B16Z</t>
  </si>
  <si>
    <t>B20A</t>
  </si>
  <si>
    <t>B20B</t>
  </si>
  <si>
    <t>B20C</t>
  </si>
  <si>
    <t>B20D</t>
  </si>
  <si>
    <t>I68D</t>
  </si>
  <si>
    <t>I68E</t>
  </si>
  <si>
    <t>I69Z</t>
  </si>
  <si>
    <t>I71Z</t>
  </si>
  <si>
    <t>I72Z</t>
  </si>
  <si>
    <t>I73Z</t>
  </si>
  <si>
    <t>I74A</t>
  </si>
  <si>
    <t>B36A</t>
  </si>
  <si>
    <t>B36B</t>
  </si>
  <si>
    <t>B39A</t>
  </si>
  <si>
    <t>B39B</t>
  </si>
  <si>
    <t>B39C</t>
  </si>
  <si>
    <t>B42A</t>
  </si>
  <si>
    <t>B42B</t>
  </si>
  <si>
    <t>B44A</t>
  </si>
  <si>
    <t>D12B</t>
  </si>
  <si>
    <t>D13Z</t>
  </si>
  <si>
    <t>D15A</t>
  </si>
  <si>
    <t>D15B</t>
  </si>
  <si>
    <t>H41B</t>
  </si>
  <si>
    <t>H41C</t>
  </si>
  <si>
    <t>H60Z</t>
  </si>
  <si>
    <t>H61A</t>
  </si>
  <si>
    <t>H61B</t>
  </si>
  <si>
    <t>H62A</t>
  </si>
  <si>
    <t>H62B</t>
  </si>
  <si>
    <t>H63A</t>
  </si>
  <si>
    <t>H63B</t>
  </si>
  <si>
    <t>H63C</t>
  </si>
  <si>
    <t>H64Z</t>
  </si>
  <si>
    <t>E65A</t>
  </si>
  <si>
    <t>D25B</t>
  </si>
  <si>
    <t>D25C</t>
  </si>
  <si>
    <t>Code</t>
  </si>
  <si>
    <t>B69B</t>
  </si>
  <si>
    <t>B69C</t>
  </si>
  <si>
    <t>B69D</t>
  </si>
  <si>
    <t>B69E</t>
  </si>
  <si>
    <t>B70A</t>
  </si>
  <si>
    <t>D38Z</t>
  </si>
  <si>
    <t>D39Z</t>
  </si>
  <si>
    <t>D40Z</t>
  </si>
  <si>
    <t>D60A</t>
  </si>
  <si>
    <t>D60B</t>
  </si>
  <si>
    <t>D61A</t>
  </si>
  <si>
    <t>D61B</t>
  </si>
  <si>
    <t>D61C</t>
  </si>
  <si>
    <t>V60B</t>
  </si>
  <si>
    <t>V60C</t>
  </si>
  <si>
    <t>V61Z</t>
  </si>
  <si>
    <t>V63Z</t>
  </si>
  <si>
    <t>V64Z</t>
  </si>
  <si>
    <t>W01B</t>
  </si>
  <si>
    <t>W01C</t>
  </si>
  <si>
    <t>W02A</t>
  </si>
  <si>
    <t>P04B</t>
  </si>
  <si>
    <t>G08A</t>
  </si>
  <si>
    <t>G08B</t>
  </si>
  <si>
    <t>E40B</t>
  </si>
  <si>
    <t>E40C</t>
  </si>
  <si>
    <t>E42Z</t>
  </si>
  <si>
    <t>E60A</t>
  </si>
  <si>
    <t>E60B</t>
  </si>
  <si>
    <t>X60Z</t>
  </si>
  <si>
    <t>X62Z</t>
  </si>
  <si>
    <t>X64Z</t>
  </si>
  <si>
    <t>Y02A</t>
  </si>
  <si>
    <t>Y02B</t>
  </si>
  <si>
    <t>Y02C</t>
  </si>
  <si>
    <t>G21B</t>
  </si>
  <si>
    <t>G22A</t>
  </si>
  <si>
    <t>G22B</t>
  </si>
  <si>
    <t>G22C</t>
  </si>
  <si>
    <t>G23A</t>
  </si>
  <si>
    <t>G23B</t>
  </si>
  <si>
    <t>R61A</t>
  </si>
  <si>
    <t>R61B</t>
  </si>
  <si>
    <t>R61C</t>
  </si>
  <si>
    <t>I43A</t>
  </si>
  <si>
    <t>I43B</t>
  </si>
  <si>
    <t>I45A</t>
  </si>
  <si>
    <t>I45B</t>
  </si>
  <si>
    <t>I46A</t>
  </si>
  <si>
    <t>I46B</t>
  </si>
  <si>
    <t>R62B</t>
  </si>
  <si>
    <t>R62C</t>
  </si>
  <si>
    <t>R63A</t>
  </si>
  <si>
    <t>R63B</t>
  </si>
  <si>
    <t>R63C</t>
  </si>
  <si>
    <t>R63D</t>
  </si>
  <si>
    <t>R63E</t>
  </si>
  <si>
    <t>G64A</t>
  </si>
  <si>
    <t>G64B</t>
  </si>
  <si>
    <t>G64C</t>
  </si>
  <si>
    <t>G65Z</t>
  </si>
  <si>
    <t>G66Z</t>
  </si>
  <si>
    <t>G67A</t>
  </si>
  <si>
    <t>G67B</t>
  </si>
  <si>
    <t>G67C</t>
  </si>
  <si>
    <t>G67D</t>
  </si>
  <si>
    <t>Z03Z</t>
  </si>
  <si>
    <t>Z64A</t>
  </si>
  <si>
    <t>Z64B</t>
  </si>
  <si>
    <t>Z65Z</t>
  </si>
  <si>
    <t>Z66Z</t>
  </si>
  <si>
    <t>901A</t>
  </si>
  <si>
    <t>901B</t>
  </si>
  <si>
    <t>901C</t>
  </si>
  <si>
    <t>901D</t>
  </si>
  <si>
    <t>902Z</t>
  </si>
  <si>
    <t>960Z</t>
  </si>
  <si>
    <t>961Z</t>
  </si>
  <si>
    <t>962Z</t>
  </si>
  <si>
    <t>963Z</t>
  </si>
  <si>
    <t>Q01Z</t>
  </si>
  <si>
    <t>Q02A</t>
  </si>
  <si>
    <t>Q02B</t>
  </si>
  <si>
    <t>L64B</t>
  </si>
  <si>
    <t>L68A</t>
  </si>
  <si>
    <t>L68B</t>
  </si>
  <si>
    <t>L69A</t>
  </si>
  <si>
    <t>L69B</t>
  </si>
  <si>
    <t>N13B</t>
  </si>
  <si>
    <t>N14Z</t>
  </si>
  <si>
    <t>N16Z</t>
  </si>
  <si>
    <t>N21Z</t>
  </si>
  <si>
    <t>M01A</t>
  </si>
  <si>
    <t>M01B</t>
  </si>
  <si>
    <t>M03A</t>
  </si>
  <si>
    <t>M03B</t>
  </si>
  <si>
    <t>M04A</t>
  </si>
  <si>
    <t>M04B</t>
  </si>
  <si>
    <t>L20B</t>
  </si>
  <si>
    <t>L20C</t>
  </si>
  <si>
    <t>L33Z</t>
  </si>
  <si>
    <t>L40Z</t>
  </si>
  <si>
    <t>L44Z</t>
  </si>
  <si>
    <t>L60A</t>
  </si>
  <si>
    <t>M60A</t>
  </si>
  <si>
    <t>M60B</t>
  </si>
  <si>
    <t>M61Z</t>
  </si>
  <si>
    <t>M62Z</t>
  </si>
  <si>
    <t>M64Z</t>
  </si>
  <si>
    <t>N01A</t>
  </si>
  <si>
    <t>N01B</t>
  </si>
  <si>
    <t>N01C</t>
  </si>
  <si>
    <t>N02A</t>
  </si>
  <si>
    <t>N02B</t>
  </si>
  <si>
    <t>N02C</t>
  </si>
  <si>
    <t>N03A</t>
  </si>
  <si>
    <t>L63C</t>
  </si>
  <si>
    <t>L63D</t>
  </si>
  <si>
    <t>L63E</t>
  </si>
  <si>
    <t>L63F</t>
  </si>
  <si>
    <t>L64A</t>
  </si>
  <si>
    <t>N06Z</t>
  </si>
  <si>
    <t>N07Z</t>
  </si>
  <si>
    <t>N03B</t>
  </si>
  <si>
    <t>N04Z</t>
  </si>
  <si>
    <t>N05A</t>
  </si>
  <si>
    <t>N05B</t>
  </si>
  <si>
    <t>O01C</t>
  </si>
  <si>
    <t>F60B</t>
  </si>
  <si>
    <t>F61A</t>
  </si>
  <si>
    <t>F61B</t>
  </si>
  <si>
    <t>F75B</t>
  </si>
  <si>
    <t>F75C</t>
  </si>
  <si>
    <t>O60D</t>
  </si>
  <si>
    <t>O61Z</t>
  </si>
  <si>
    <t>O62Z</t>
  </si>
  <si>
    <t>O63Z</t>
  </si>
  <si>
    <t>O64A</t>
  </si>
  <si>
    <t>O64B</t>
  </si>
  <si>
    <t>O65A</t>
  </si>
  <si>
    <t>O65B</t>
  </si>
  <si>
    <t>P02A</t>
  </si>
  <si>
    <t>P02B</t>
  </si>
  <si>
    <t>P03A</t>
  </si>
  <si>
    <t>P03B</t>
  </si>
  <si>
    <t>P03C</t>
  </si>
  <si>
    <t>P04A</t>
  </si>
  <si>
    <t>F95A</t>
  </si>
  <si>
    <t>F95B</t>
  </si>
  <si>
    <t>G02Z</t>
  </si>
  <si>
    <t>G03A</t>
  </si>
  <si>
    <t>G03B</t>
  </si>
  <si>
    <t>G04A</t>
  </si>
  <si>
    <t>G04B</t>
  </si>
  <si>
    <t>L03Z</t>
  </si>
  <si>
    <t>Parti-
tion</t>
  </si>
  <si>
    <t>G21A</t>
  </si>
  <si>
    <t>A01A</t>
  </si>
  <si>
    <t>O</t>
  </si>
  <si>
    <t>x</t>
  </si>
  <si>
    <t>A01B</t>
  </si>
  <si>
    <t>A04A</t>
  </si>
  <si>
    <t>A04B</t>
  </si>
  <si>
    <t>A04C</t>
  </si>
  <si>
    <t>A04D</t>
  </si>
  <si>
    <t>A05A</t>
  </si>
  <si>
    <t>G23C</t>
  </si>
  <si>
    <t>G24Z</t>
  </si>
  <si>
    <t>G25Z</t>
  </si>
  <si>
    <t>G26Z</t>
  </si>
  <si>
    <t>G29A</t>
  </si>
  <si>
    <t>G29B</t>
  </si>
  <si>
    <t>X01A</t>
  </si>
  <si>
    <t>X01B</t>
  </si>
  <si>
    <t>X01C</t>
  </si>
  <si>
    <t>X04Z</t>
  </si>
  <si>
    <t>X05A</t>
  </si>
  <si>
    <t>X05B</t>
  </si>
  <si>
    <t>X06A</t>
  </si>
  <si>
    <t>B66A</t>
  </si>
  <si>
    <t>T01A</t>
  </si>
  <si>
    <t>T01B</t>
  </si>
  <si>
    <t>T01C</t>
  </si>
  <si>
    <t>T36Z</t>
  </si>
  <si>
    <t>T60A</t>
  </si>
  <si>
    <t>T60B</t>
  </si>
  <si>
    <t>T60C</t>
  </si>
  <si>
    <t>T60D</t>
  </si>
  <si>
    <t>T60E</t>
  </si>
  <si>
    <t>T60F</t>
  </si>
  <si>
    <t>T61A</t>
  </si>
  <si>
    <t>T61B</t>
  </si>
  <si>
    <t>D28Z</t>
  </si>
  <si>
    <t>D29Z</t>
  </si>
  <si>
    <t>N08Z</t>
  </si>
  <si>
    <t>N09Z</t>
  </si>
  <si>
    <t>N10Z</t>
  </si>
  <si>
    <t>N11A</t>
  </si>
  <si>
    <t>N11B</t>
  </si>
  <si>
    <t>N11C</t>
  </si>
  <si>
    <t>N13A</t>
  </si>
  <si>
    <t>F49B</t>
  </si>
  <si>
    <t>F49C</t>
  </si>
  <si>
    <t>F49D</t>
  </si>
  <si>
    <t>F49E</t>
  </si>
  <si>
    <t>F49F</t>
  </si>
  <si>
    <t>F50A</t>
  </si>
  <si>
    <t>F50B</t>
  </si>
  <si>
    <t>F50C</t>
  </si>
  <si>
    <t>F50D</t>
  </si>
  <si>
    <t>F51A</t>
  </si>
  <si>
    <t>F51B</t>
  </si>
  <si>
    <t>N25Z</t>
  </si>
  <si>
    <t>N33Z</t>
  </si>
  <si>
    <t>N34Z</t>
  </si>
  <si>
    <t>N60A</t>
  </si>
  <si>
    <t>N60B</t>
  </si>
  <si>
    <t>N61Z</t>
  </si>
  <si>
    <t>N62A</t>
  </si>
  <si>
    <t>N62B</t>
  </si>
  <si>
    <t>O01A</t>
  </si>
  <si>
    <t>O01B</t>
  </si>
  <si>
    <t>L62A</t>
  </si>
  <si>
    <t>L62B</t>
  </si>
  <si>
    <t>L63A</t>
  </si>
  <si>
    <t>L63B</t>
  </si>
  <si>
    <t>R11B</t>
  </si>
  <si>
    <t>R11C</t>
  </si>
  <si>
    <t>R12A</t>
  </si>
  <si>
    <t>R12B</t>
  </si>
  <si>
    <t>R12C</t>
  </si>
  <si>
    <t>R13Z</t>
  </si>
  <si>
    <t>R14Z</t>
  </si>
  <si>
    <t>R16Z</t>
  </si>
  <si>
    <t>L70A</t>
  </si>
  <si>
    <t>L70B</t>
  </si>
  <si>
    <t>L71Z</t>
  </si>
  <si>
    <t>L72Z</t>
  </si>
  <si>
    <t>R61D</t>
  </si>
  <si>
    <t>R61E</t>
  </si>
  <si>
    <t>R61F</t>
  </si>
  <si>
    <t>R62A</t>
  </si>
  <si>
    <t>O01D</t>
  </si>
  <si>
    <t>G18B</t>
  </si>
  <si>
    <t>DRG</t>
  </si>
  <si>
    <t>P63Z</t>
  </si>
  <si>
    <t>P64Z</t>
  </si>
  <si>
    <t>P65A</t>
  </si>
  <si>
    <t>P65B</t>
  </si>
  <si>
    <t>P65C</t>
  </si>
  <si>
    <t>G19A</t>
  </si>
  <si>
    <t>G19B</t>
  </si>
  <si>
    <t>P05A</t>
  </si>
  <si>
    <t>P05B</t>
  </si>
  <si>
    <t>P05C</t>
  </si>
  <si>
    <t>F08Z</t>
  </si>
  <si>
    <t>F09Z</t>
  </si>
  <si>
    <t>F10Z</t>
  </si>
  <si>
    <t>J26Z</t>
  </si>
  <si>
    <t>J60Z</t>
  </si>
  <si>
    <t>J61A</t>
  </si>
  <si>
    <t>J61B</t>
  </si>
  <si>
    <t>J61C</t>
  </si>
  <si>
    <t>J62A</t>
  </si>
  <si>
    <t>J62B</t>
  </si>
  <si>
    <t>J64A</t>
  </si>
  <si>
    <t>J64B</t>
  </si>
  <si>
    <t>J65A</t>
  </si>
  <si>
    <t>J65B</t>
  </si>
  <si>
    <t>J67A</t>
  </si>
  <si>
    <t>J67B</t>
  </si>
  <si>
    <t>J68Z</t>
  </si>
  <si>
    <t>K01B</t>
  </si>
  <si>
    <t>K01C</t>
  </si>
  <si>
    <t>F20Z</t>
  </si>
  <si>
    <t>F21A</t>
  </si>
  <si>
    <t>F21B</t>
  </si>
  <si>
    <t>F24A</t>
  </si>
  <si>
    <t>I76A</t>
  </si>
  <si>
    <t>I76B</t>
  </si>
  <si>
    <t>I77Z</t>
  </si>
  <si>
    <t>I78Z</t>
  </si>
  <si>
    <t>B44D</t>
  </si>
  <si>
    <t>B48Z</t>
  </si>
  <si>
    <t>B64Z</t>
  </si>
  <si>
    <t>I32E</t>
  </si>
  <si>
    <t>I33Z</t>
  </si>
  <si>
    <t>I34Z</t>
  </si>
  <si>
    <t>I36Z</t>
  </si>
  <si>
    <t>I41Z</t>
  </si>
  <si>
    <t>F52A</t>
  </si>
  <si>
    <t>F52B</t>
  </si>
  <si>
    <t>F54Z</t>
  </si>
  <si>
    <t>F56A</t>
  </si>
  <si>
    <t>F56B</t>
  </si>
  <si>
    <t>F57A</t>
  </si>
  <si>
    <t>F57B</t>
  </si>
  <si>
    <t>F59A</t>
  </si>
  <si>
    <t>F59B</t>
  </si>
  <si>
    <t>F60A</t>
  </si>
  <si>
    <t>I50Z</t>
  </si>
  <si>
    <t>I53Z</t>
  </si>
  <si>
    <t>I54Z</t>
  </si>
  <si>
    <t>I64C</t>
  </si>
  <si>
    <t>B17A</t>
  </si>
  <si>
    <t>B17B</t>
  </si>
  <si>
    <t>B17C</t>
  </si>
  <si>
    <t>B18Z</t>
  </si>
  <si>
    <t>P60A</t>
  </si>
  <si>
    <t>P60B</t>
  </si>
  <si>
    <t>P60C</t>
  </si>
  <si>
    <t>P61A</t>
  </si>
  <si>
    <t>P61B</t>
  </si>
  <si>
    <t>P61C</t>
  </si>
  <si>
    <t>I79Z</t>
  </si>
  <si>
    <t>Fibromyalgie</t>
  </si>
  <si>
    <t>I95Z</t>
  </si>
  <si>
    <t>I98Z</t>
  </si>
  <si>
    <t>J01Z</t>
  </si>
  <si>
    <t>J02A</t>
  </si>
  <si>
    <t>J02B</t>
  </si>
  <si>
    <t>I74B</t>
  </si>
  <si>
    <t>I74C</t>
  </si>
  <si>
    <t>I75A</t>
  </si>
  <si>
    <t>I75B</t>
  </si>
  <si>
    <t>B44B</t>
  </si>
  <si>
    <t>B66B</t>
  </si>
  <si>
    <t>B66C</t>
  </si>
  <si>
    <t>B66D</t>
  </si>
  <si>
    <t>B67A</t>
  </si>
  <si>
    <t>B67B</t>
  </si>
  <si>
    <t>B68A</t>
  </si>
  <si>
    <t>B68B</t>
  </si>
  <si>
    <t>B69A</t>
  </si>
  <si>
    <t>D24A</t>
  </si>
  <si>
    <t>D24B</t>
  </si>
  <si>
    <t>D25A</t>
  </si>
  <si>
    <t>M04C</t>
  </si>
  <si>
    <t>M05Z</t>
  </si>
  <si>
    <t>M06Z</t>
  </si>
  <si>
    <t>M07Z</t>
  </si>
  <si>
    <t>M09A</t>
  </si>
  <si>
    <t>M09B</t>
  </si>
  <si>
    <t>M11Z</t>
  </si>
  <si>
    <t>M37Z</t>
  </si>
  <si>
    <t>F62A</t>
  </si>
  <si>
    <t>F62B</t>
  </si>
  <si>
    <t>F62C</t>
  </si>
  <si>
    <t>F63A</t>
  </si>
  <si>
    <t>F63B</t>
  </si>
  <si>
    <t>F64Z</t>
  </si>
  <si>
    <t>F65Z</t>
  </si>
  <si>
    <t>F66Z</t>
  </si>
  <si>
    <t>F67A</t>
  </si>
  <si>
    <t>F67B</t>
  </si>
  <si>
    <t>F67C</t>
  </si>
  <si>
    <t>F69Z</t>
  </si>
  <si>
    <t>F71A</t>
  </si>
  <si>
    <t>F71B</t>
  </si>
  <si>
    <t>F72A</t>
  </si>
  <si>
    <t>F72B</t>
  </si>
  <si>
    <t>F73Z</t>
  </si>
  <si>
    <t>F74Z</t>
  </si>
  <si>
    <t>F75A</t>
  </si>
  <si>
    <t>J03A</t>
  </si>
  <si>
    <t>J03B</t>
  </si>
  <si>
    <t>J04A</t>
  </si>
  <si>
    <t>J04B</t>
  </si>
  <si>
    <t>J06Z</t>
  </si>
  <si>
    <t>J07Z</t>
  </si>
  <si>
    <t>J08A</t>
  </si>
  <si>
    <t>J08B</t>
  </si>
  <si>
    <t>S01Z</t>
  </si>
  <si>
    <t>S60Z</t>
  </si>
  <si>
    <t>S62Z</t>
  </si>
  <si>
    <t>S63A</t>
  </si>
  <si>
    <t>S63B</t>
  </si>
  <si>
    <t>S64Z</t>
  </si>
  <si>
    <t>S65A</t>
  </si>
  <si>
    <t>S65B</t>
  </si>
  <si>
    <t>G18A</t>
  </si>
  <si>
    <t>T62A</t>
  </si>
  <si>
    <t>T62B</t>
  </si>
  <si>
    <t>T63A</t>
  </si>
  <si>
    <t>T63B</t>
  </si>
  <si>
    <t>T63C</t>
  </si>
  <si>
    <t>T64A</t>
  </si>
  <si>
    <t>T64B</t>
  </si>
  <si>
    <t>T64C</t>
  </si>
  <si>
    <t>T77Z</t>
  </si>
  <si>
    <t>U40Z</t>
  </si>
  <si>
    <t>U60A</t>
  </si>
  <si>
    <t>U60B</t>
  </si>
  <si>
    <t>U61Z</t>
  </si>
  <si>
    <t>U63Z</t>
  </si>
  <si>
    <t>U64Z</t>
  </si>
  <si>
    <t>V60A</t>
  </si>
  <si>
    <t>Nom</t>
  </si>
  <si>
    <t>Date d'entrée</t>
  </si>
  <si>
    <t>Date de sortie</t>
  </si>
  <si>
    <t>DRG actuel</t>
  </si>
  <si>
    <t>No de lit</t>
  </si>
  <si>
    <t>No Patient</t>
  </si>
  <si>
    <t>Remarque</t>
  </si>
  <si>
    <t>Date sortie prévue</t>
  </si>
  <si>
    <t>Nouveau cas</t>
  </si>
  <si>
    <t>Prénom</t>
  </si>
  <si>
    <t>Nom de famille</t>
  </si>
  <si>
    <t>borne inf</t>
  </si>
  <si>
    <t>borne supp</t>
  </si>
  <si>
    <t>DMS</t>
  </si>
  <si>
    <t>Patient vient de</t>
  </si>
  <si>
    <t>externe/electif</t>
  </si>
  <si>
    <t>externe/urgence</t>
  </si>
  <si>
    <t>service:</t>
  </si>
  <si>
    <t>Date d'opération
(prévue à l'entrée)</t>
  </si>
  <si>
    <t>Date d'opération REELLE</t>
  </si>
  <si>
    <t>Itinéraire existe</t>
  </si>
  <si>
    <t>Date d'opération selon itinéraire clinique</t>
  </si>
  <si>
    <t>Date de sortie selon itinéraire clinique</t>
  </si>
  <si>
    <t>Demande standard existe</t>
  </si>
  <si>
    <t>Assistance sociale demandée le</t>
  </si>
  <si>
    <t>Texte</t>
  </si>
  <si>
    <t>Date</t>
  </si>
  <si>
    <t>Sortie</t>
  </si>
  <si>
    <t>Sortie selon règles</t>
  </si>
  <si>
    <t>Sortie contre avis médical</t>
  </si>
  <si>
    <t>Patient</t>
  </si>
  <si>
    <t>DPI créé</t>
  </si>
  <si>
    <t>critères AEP validés</t>
  </si>
  <si>
    <t>EDS</t>
  </si>
  <si>
    <t>CIM</t>
  </si>
  <si>
    <t>Validation médecin responsable</t>
  </si>
  <si>
    <t>No EDS</t>
  </si>
  <si>
    <t>Liste des patients en Neurochirurgie</t>
  </si>
  <si>
    <t>pat_id</t>
  </si>
  <si>
    <t>pat_prenom</t>
  </si>
  <si>
    <t>pat_nom</t>
  </si>
  <si>
    <t>pat_naissance</t>
  </si>
  <si>
    <t>No du patient (EDS)</t>
  </si>
  <si>
    <t>Date de naissance</t>
  </si>
  <si>
    <t>date_entree</t>
  </si>
  <si>
    <t>date_sortie_prevue</t>
  </si>
  <si>
    <t>Sortie prévue</t>
  </si>
  <si>
    <t>pat_lit</t>
  </si>
  <si>
    <t xml:space="preserve">Itinéraire patient </t>
  </si>
  <si>
    <t>date_sortie_reelle</t>
  </si>
  <si>
    <t>DRG (actuel)</t>
  </si>
  <si>
    <t>Date de sortie prévue (actuel)</t>
  </si>
  <si>
    <t>Date de sortie réelle</t>
  </si>
  <si>
    <t>Date sortie selon DRG</t>
  </si>
  <si>
    <t>Date sortie à l'entrée</t>
  </si>
  <si>
    <t>lit</t>
  </si>
  <si>
    <t>drg_entree</t>
  </si>
  <si>
    <t>DRG (à l'entrée)</t>
  </si>
  <si>
    <t>drg_actuel</t>
  </si>
  <si>
    <t>drg_sortie</t>
  </si>
  <si>
    <t>DRG (à la sortie)</t>
  </si>
  <si>
    <t>Lit actuel du patient</t>
  </si>
  <si>
    <t>Lit</t>
  </si>
  <si>
    <t>2BL+ 2659 A</t>
  </si>
  <si>
    <t>2BL+ 2659 B</t>
  </si>
  <si>
    <t>2BL+ 2659 C</t>
  </si>
  <si>
    <t>2BL+ 2659 D</t>
  </si>
  <si>
    <t>2BL+ 2652 A</t>
  </si>
  <si>
    <t>2BL+ 2652 B</t>
  </si>
  <si>
    <t>2AL 2667 A</t>
  </si>
  <si>
    <t>2AL 2667 B</t>
  </si>
  <si>
    <t>2AL 2667 C</t>
  </si>
  <si>
    <t>2AL 2667 D</t>
  </si>
  <si>
    <t>2AL 2667 E</t>
  </si>
  <si>
    <t>2AL 2667 F</t>
  </si>
  <si>
    <t>2AL 2667 G</t>
  </si>
  <si>
    <t>2AL 2667 H</t>
  </si>
  <si>
    <t>2AL 2665 A</t>
  </si>
  <si>
    <t>2AL 2665 B</t>
  </si>
  <si>
    <t>2AL 2665 C</t>
  </si>
  <si>
    <t>2AL 2665 D</t>
  </si>
  <si>
    <t>2AL 2665 E</t>
  </si>
  <si>
    <t>2AL 2665 F</t>
  </si>
  <si>
    <t>2AL 2665 G</t>
  </si>
  <si>
    <t>2AL 2665 H</t>
  </si>
  <si>
    <t>2AL 2673 A</t>
  </si>
  <si>
    <t>2AL 2673 B</t>
  </si>
  <si>
    <t>2AL 2673 C</t>
  </si>
  <si>
    <t>2AL 2673 D</t>
  </si>
  <si>
    <t>2AL 2673 E</t>
  </si>
  <si>
    <t>2AL 2673 F</t>
  </si>
  <si>
    <t>2AL 2673 G</t>
  </si>
  <si>
    <t>2AL 2673 H</t>
  </si>
  <si>
    <t>2AL 2669 A</t>
  </si>
  <si>
    <t>2AL 2669 B</t>
  </si>
  <si>
    <t>2AL 2670 A</t>
  </si>
  <si>
    <t>2AL 2670 B</t>
  </si>
  <si>
    <t>2AL 2684 A</t>
  </si>
  <si>
    <t>2AL 2685 A</t>
  </si>
  <si>
    <t>2AL 2676 A</t>
  </si>
  <si>
    <t>2AL 2677 A</t>
  </si>
  <si>
    <t>2BL 2653 A</t>
  </si>
  <si>
    <t>2BL 2653 B</t>
  </si>
  <si>
    <t>2BL 2654 A</t>
  </si>
  <si>
    <t>2BL 2654 B</t>
  </si>
  <si>
    <t>2BL 2692 A</t>
  </si>
  <si>
    <t>2BL 2693 A</t>
  </si>
  <si>
    <t>SI</t>
  </si>
  <si>
    <t>Urgence</t>
  </si>
  <si>
    <t>Pédiatrie</t>
  </si>
  <si>
    <t>Autre</t>
  </si>
  <si>
    <t>pat_electif</t>
  </si>
  <si>
    <t>pat_urgence</t>
  </si>
  <si>
    <t>pat_transfert_interne</t>
  </si>
  <si>
    <t>Electif</t>
  </si>
  <si>
    <t>Transfert interne</t>
  </si>
  <si>
    <t>pat_transfert_de</t>
  </si>
  <si>
    <t>Transféré du service</t>
  </si>
  <si>
    <t>fin_codage</t>
  </si>
  <si>
    <t>Date de fin du codage par l'IP-Manager</t>
  </si>
  <si>
    <t>SwissDRG-Version 2.0</t>
  </si>
  <si>
    <t>Catalogue des forfaits par cas</t>
  </si>
  <si>
    <t xml:space="preserve">partie a)  hôpitaux de soins aigus    </t>
  </si>
  <si>
    <r>
      <t xml:space="preserve">Désignation </t>
    </r>
    <r>
      <rPr>
        <vertAlign val="superscript"/>
        <sz val="8"/>
        <rFont val="Arial"/>
        <family val="2"/>
      </rPr>
      <t>6), 7)</t>
    </r>
  </si>
  <si>
    <t>Cost-weight</t>
  </si>
  <si>
    <r>
      <t xml:space="preserve">Durée
moyenne
de séjour </t>
    </r>
    <r>
      <rPr>
        <vertAlign val="superscript"/>
        <sz val="8"/>
        <rFont val="Arial"/>
        <family val="2"/>
      </rPr>
      <t>1)</t>
    </r>
  </si>
  <si>
    <t>Borne inférieure de durée de séjour</t>
  </si>
  <si>
    <t>Borne supérieure de durée de séjour</t>
  </si>
  <si>
    <t>Transfert externe 
réduction/jour 
(Cost-Weight)</t>
  </si>
  <si>
    <t>DRG de transfert</t>
  </si>
  <si>
    <r>
      <t xml:space="preserve">Exception de  
réadmission </t>
    </r>
    <r>
      <rPr>
        <vertAlign val="superscript"/>
        <sz val="8"/>
        <rFont val="Arial"/>
        <family val="2"/>
      </rPr>
      <t>4)</t>
    </r>
  </si>
  <si>
    <r>
      <t xml:space="preserve">Premier jour avec réduction </t>
    </r>
    <r>
      <rPr>
        <vertAlign val="superscript"/>
        <sz val="8"/>
        <rFont val="Arial"/>
        <family val="2"/>
      </rPr>
      <t>2), 5)</t>
    </r>
  </si>
  <si>
    <t>Cost-weight/jour</t>
  </si>
  <si>
    <r>
      <t xml:space="preserve">Premier jour avec  supplément </t>
    </r>
    <r>
      <rPr>
        <vertAlign val="superscript"/>
        <sz val="8"/>
        <rFont val="Arial"/>
        <family val="2"/>
      </rPr>
      <t>3), 5)</t>
    </r>
  </si>
  <si>
    <t>Cost-Weight/jour</t>
  </si>
  <si>
    <t>Pré-MDC</t>
  </si>
  <si>
    <t>Transplantation hépatique avec ventilation artificielle &gt; 59 heures ou avec rejet de la greffe ou avec autre transplantation d'organe particulière</t>
  </si>
  <si>
    <t>Transplantation hépatique sans ventilation artificielle &gt; 59 heures, sans rejet de la greffe, sans autre transplantation d'organe particulière</t>
  </si>
  <si>
    <t>A02Z</t>
  </si>
  <si>
    <t>Transplantation du rein et du pancréas</t>
  </si>
  <si>
    <t>Transplantation de moelle osseuse / transfusion de cellules souches allogènes, sauf pour plasmocytome, avec préparation in vitro</t>
  </si>
  <si>
    <t>Transplantation de moelle osseuse / transfusion de cellules souches allogènes, sauf pour plasmocytome, sans préparation in vitro, HLA-différente</t>
  </si>
  <si>
    <t>Transplantation de moelle osseuse / transfusion de cellules souches allogènes, sauf pour plasmocytome, sans préparation in vitro, HLA-identique</t>
  </si>
  <si>
    <t>Transplantation de moelle osseuse / transfusion de cellules souches allogène, pour plasmocytome</t>
  </si>
  <si>
    <t>Transplantation cardiaque ou pulmonaire avec ventilation artificielle &gt; 179 heures ou âge &lt; 16 ans</t>
  </si>
  <si>
    <t>Transplantation cardiaque ou pulmonaire sans ventilation artificielle &gt; 179 heures, âge &gt; 15 ans</t>
  </si>
  <si>
    <t>A06Z</t>
  </si>
  <si>
    <t>Ventilation artificielle &gt; 499 heures et transplantation hépatique, pulmonaire, cardiaque et de moelle osseuse ou transfusion de cellules souches ou ventilation artificielle &gt; 1499 heures</t>
  </si>
  <si>
    <t>Ventilation artificielle &gt; 499 et &lt; 1500 heures avec procédure opératoire complexe ou traumatisme multiple, avec intervention hautement complexe ou traitement complexe de soins intensifs &gt; 3680 points</t>
  </si>
  <si>
    <t>Ventilation artificielle &gt; 499 et &lt; 1500 heures, âge &lt; 16 ans ou avec procédure opératoire complexe, traumatisme multiple ou procédures de complication</t>
  </si>
  <si>
    <t>Ventilation artificielle &gt; 499 et &lt; 1500 heures, avec traitement complexe de soins intensifs &gt; 2208 points ou avec procédure opératoire complexe, sans traumatisme multiple</t>
  </si>
  <si>
    <t>Ventilation artificielle &gt; 499 et &lt; 1500 heures sans procédure opératoire complexe, sans traumatisme multiple, sans traitement complexe de soins intensifs &gt; 2208 points, âge &gt; 15 ans</t>
  </si>
  <si>
    <t>Ventil. artif. &gt; 249 et &lt; 500 h avec interv. haut. complexe ou tt complexe de soins intensifs &gt; 1656 pts ou avec interv. pour malform. congénit., âge &lt; 2 ans ou avec proc. op. particulière et procédures de complication, avec tt compl. de soins intens. &gt; 1656 pts ou âge &lt; 16 ans</t>
  </si>
  <si>
    <t>Ventilation artificielle &gt; 249 et &lt; 500 heures avec procédure opératoire complexe, sans intervention hautement complexe, sans traitement complexe de soins intensifs &gt; 1656 points, sans procédures de complication.</t>
  </si>
  <si>
    <t>Ventilation artificielle &gt; 249 et &lt; 500 heures sans procédure opératoire complexe, avec procédure opératoire particulière ou procédures de complication ou traitement complexe de soins intensifs &gt; 1104 points ou âge &lt; 6 ans</t>
  </si>
  <si>
    <t>Ventilation artificielle &gt; 249 et &lt; 500 heures sans procédure opératoire complexe, sans procédure opératoire particulière, sans procédures de complication, sans traitement complexe de soins intensifs &gt; 1104 points, âge &gt; 5 ans</t>
  </si>
  <si>
    <t>Ventilation artificielle &gt; 95 et &lt; 250 heures avec situations hautement complexe</t>
  </si>
  <si>
    <t>Ventilation artificielle &gt; 95 et &lt; 250 heures avec situations très complexes</t>
  </si>
  <si>
    <t>Ventilation artificielle &gt; 95 et &lt; 250 heures avec situations complexes</t>
  </si>
  <si>
    <t>Ventilation artificielle &gt; 95 et &lt; 250 heures avec situations particulières</t>
  </si>
  <si>
    <t>Ventilation artificielle &gt; 95 et &lt; 250 heures sans situations de complication particulières</t>
  </si>
  <si>
    <t>Transplant. de moelle osseuse / transfus. de cell. souches autogène, sauf pour plasmocytome et transfus. de cell. souches lors de cardiopathie, néoformation au comportement incertain, lymphome ou néoform. maligne sur testicule et ovaire, âge &lt; 18 ans ou avec prépar. in vitro ou âge &lt; 16 ans</t>
  </si>
  <si>
    <t>Transplantation de moelle osseuse / transfusion de cellules souches autogène, sauf pour plasmocytome et transfus. de cell. souches lors de cardiopathie, néoformation au comportement incertain, lymphome ou néoformation maligne sur testicule et ovaire, âge &gt; 17 ans, sans préparation in vitro</t>
  </si>
  <si>
    <t>Transplantation de moelle osseuse / transfusion de cellules souches autogène, en cas de néoformation au comportement incertain, lymphome ou néoformation maligne sur testicule et ovaire, âge &gt; 15 ans</t>
  </si>
  <si>
    <t>Transplantation de moelle osseuse / transfusion de cellules souches autogène, lors de plasmocytome et transfusion de cellules souches lors de cardiopathie</t>
  </si>
  <si>
    <t>A16B</t>
  </si>
  <si>
    <t>Injection de tissu pancréatique</t>
  </si>
  <si>
    <t>Transplantation rénale avec défaillance postopératoire du greffon rénal ou âge &lt; 16 ans ou transplantation AB0-incompatible</t>
  </si>
  <si>
    <t>Transplantation rénale sans défaillance postopératoire du greffon rénal, âge &gt; 15 ans, sans transplantation AB0-incompatible</t>
  </si>
  <si>
    <t>A36A</t>
  </si>
  <si>
    <t>Traitement complexe de soins intensifs &gt; 1104 points pour maladies et troubles particuliers</t>
  </si>
  <si>
    <t>A36B</t>
  </si>
  <si>
    <t>Traitement complexe de soins intensifs &gt; 552 points pour maladies et troubles particuliers</t>
  </si>
  <si>
    <t>Prélèvement de cellules souches pour autogreffe ou allogreffe avec chimiothérapie</t>
  </si>
  <si>
    <t>Prélèvement de cellules souches pour autogreffe ou allogreffe sans chimiothérapie</t>
  </si>
  <si>
    <t>Défaillance et rejet d'un greffon d'organe, plus d'une journée d'hospitalisation, avec CC extrêmement sévères</t>
  </si>
  <si>
    <t>Défaillance et rejet d'un greffon d'organe, plus d'une journée d'hospitalisation, sans CC extrêmement sévères</t>
  </si>
  <si>
    <t>Défaillance et rejet d'un greffon d'organe, une journée d'hospitalisation</t>
  </si>
  <si>
    <t>A61Z</t>
  </si>
  <si>
    <t>Défaillance et rejet d'une transplantation de cellules hématopoïétiques</t>
  </si>
  <si>
    <t>A91Z</t>
  </si>
  <si>
    <t>Photophérèse et aphérèse, un jour d'hospitalisation</t>
  </si>
  <si>
    <t>A92Z</t>
  </si>
  <si>
    <t>Traitement multimodal de la douleur pour maladies et troubles particuliers</t>
  </si>
  <si>
    <t>A93Z</t>
  </si>
  <si>
    <t>Radiothérapie, plus de 8 séances d'irradiation, sauf pour maladies et troubles du système nerveux</t>
  </si>
  <si>
    <t>MDC 01 Maladies et troubles du système nerveux</t>
  </si>
  <si>
    <t>Procédures opératoires complexes en plusieurs temps pour maladies et troubles du système nerveux ou chirurgie épileptique avec EEG vidéo invasif préopératoire</t>
  </si>
  <si>
    <t>Craniotomie complexe ou opération de la colonne vertébrale avec radiothérapie, plus de 8 séances d'irradiation</t>
  </si>
  <si>
    <t>Craniotomie complexe ou opération de la colonne vertébrale, âge &lt; 6 ans ou âge &lt; 18 ans avec grande intervention intracrânienne, avec CC extrêmement sévères</t>
  </si>
  <si>
    <t>Craniotomie complexe ou opération de la colonne vertébrale avec radiothérapie &lt; 9 séances d'irradiation, monitoring intraopératoire, procédures de complication ou grande intervention intracrânienne sans CC extrêmement sévères</t>
  </si>
  <si>
    <t>Craniotomie complexe ou opération de la colonne vertébrale, sans radiothérapie, sans monitoring intraopératoire, âge &gt; 5 ans, sans grande intervention intracrânienne, sans procédures de complication</t>
  </si>
  <si>
    <t>Interventions opératoires pour para / tétraplégie non aiguë ou interventions sur la colonne vertébrale et la moelle osseuse pour néoformation maligne ou avec CC extrêmement sévères ou sévères ou interventions pour paralysie cérébrale, dystrophie musculaire, neuropathie avec CC extrêmement sévères</t>
  </si>
  <si>
    <t>Interventions opératoires et bilatérales sur les vaisseaux extracrâniens avec CC extrêmement sévères</t>
  </si>
  <si>
    <t>Interventions sur les vaisseaux extracrâniens avec CC extrêmement sévères et interventions bilatérales sur les vaisseaux extracrâniens sans CC extrêmement sévères</t>
  </si>
  <si>
    <t>Interventions opératoires sur les vaisseaux extracrâniens sans CC extrêmement sévères</t>
  </si>
  <si>
    <t>Interventions sur les vaisseaux extracrâniens sans CC extrêmement sévères</t>
  </si>
  <si>
    <t>Décompression lors de syndrome du tunnel carpien ou du tunnel tarsien</t>
  </si>
  <si>
    <t>Interventions pour paralysie cérébrale, dystrophie musculaire ou neuropathie, âge &lt; 16 ans</t>
  </si>
  <si>
    <t>Interventions pour paralysie cérébrale, dystrophie musculaire ou neuropathie, âge &lt; 19 ans et âge &gt; 15 ans ou avec CC sévères</t>
  </si>
  <si>
    <t>B09Z</t>
  </si>
  <si>
    <t>Autres interventions sur le crâne</t>
  </si>
  <si>
    <t>Radiothérapie pour maladies et troubles du système nerveux, plus d'un jour d'hospitalisation, plus de 10 séances d'irradiation</t>
  </si>
  <si>
    <t>Radiothérapie pour maladies et troubles du système nerveux, plus d'un jour d'hospitalisation, moins de 11 séances d'irradiation</t>
  </si>
  <si>
    <t>Interventions sur les nerfs périphériques, les nerfs cérébraux ou d'autres parties du syst. nerveux avec CC extrêmement sévères ou diagnostic de complication</t>
  </si>
  <si>
    <t>Interventions sur les nerfs périphériques, les nerfs cérébraux ou d'autres parties du système nerveux sans CC extrêmement sévères ni diagnostic de complication, avec intervention complexe</t>
  </si>
  <si>
    <t>Interventions sur les nerfs périphériques, les nerfs cérébraux ou d'autres parties du système nerveux sans CC extrêmement sévères ni diagnostic de complication, sans intervention complexe</t>
  </si>
  <si>
    <t>Interventions sur la colonne vertébrale et la moelle épinière sauf en cas de néoformation maligne, sans CC extrêmement sévères ou sévères ni révision d'un shunt ventriculaire</t>
  </si>
  <si>
    <t>Craniotomie ou grande opération de la colonne vertébrale avec procédure complexe, âge &lt; 16 ans ou avec monitoring neurophysiologique intraopératoire</t>
  </si>
  <si>
    <t>Craniotomie ou grande opération de la colonne vertébrale avec procédure complexe, âge &gt; 15 ans, sans monitoring neurophysiologique intraopératoire</t>
  </si>
  <si>
    <t>Craniotomie ou grande opération de la colonne vertébrale sans procédure complexe, âge &lt; 3 ans ou avec diagnostic complexe</t>
  </si>
  <si>
    <t>Craniotomie ou grande opération de la colonne vertébrale sans procédure complexe, âge &gt; 2 ans, sans diagnostic complexe</t>
  </si>
  <si>
    <t>B21A</t>
  </si>
  <si>
    <t>Implantation d'un neurostimulateur pour stimulation cérébrale, système à plusieurs électrodes</t>
  </si>
  <si>
    <t>B21B</t>
  </si>
  <si>
    <t>Implantation d'un neurostimulateur pour stimulation cérébrale, système à une seule électrode</t>
  </si>
  <si>
    <t>B21C</t>
  </si>
  <si>
    <t>Implantation d'un neurostimulateur, sauf pour stimulation cérébrale</t>
  </si>
  <si>
    <t>B22Z</t>
  </si>
  <si>
    <t>Implantation d'une pompe à médicaments</t>
  </si>
  <si>
    <t>Traitement complexe de soins intensifs &gt; 1656 points ou &gt; 1104 points avec procédure opératoire particulière pour maladies et troubles du système nerveux</t>
  </si>
  <si>
    <t>Traitement complexe de soins intensifs &gt; 1104 points ou &lt; 1657 points sans procédure opératoire particulière ou &gt; 552 points et &lt; 1105 points avec procédure opératoire particulière pour maladies et troubles du système nerveux</t>
  </si>
  <si>
    <t>Traitement neurologique complexe d'accident vasculaire cérébral aigu avec procédure particulière, plus de 72 heures avec intervention complexe ou avec procédures de complication</t>
  </si>
  <si>
    <t>Traitement neurologique complexe d'accident vasculaire cérébral aigu avec procédure particulière, jusqu'à 72 heures avec intervention complexe, ou plus de 72 heures, sans intervention complexe, sans procédures de complication</t>
  </si>
  <si>
    <t>Traitement neurologique complexe d'accident vasculaire cérébral aigu avec procédure particulière, jusqu'à 72 heures, sans intervention complexe, sans procédures de complication</t>
  </si>
  <si>
    <t>Réadaptation précoce lors de maladie et troubles du système nerveux jusqu'à 27 jours, avec traitement neurologique complexe d'accident vasculaire cérébral aigu</t>
  </si>
  <si>
    <t>Réadaptation précoce lors de maladie et troubles du système nerveux jusqu'à 27 jours, sans traitement neurologique complexe d'accident vasculaire cérébral aigu</t>
  </si>
  <si>
    <t>Traitement complexe de réhabilitation précoce gériatrique pour maladies et troubles du système nerveux avec limitation sévère des fonctions motrices, avec traitement neurologique complexe d'accident vasculaire cérébral aigu</t>
  </si>
  <si>
    <t>Traitement complexe de réhabilitation précoce gériatrique pour maladies et troubles du système nerveux avec limitation sévère des fonctions motrices, sans traitement neurologique complexe d'accident vasculaire cérébral aigu</t>
  </si>
  <si>
    <t>Traitement complexe de réhabilitation précoce gériatrique pour maladies et troubles du système nerveux sans limitation sévère des fonctions motrices, avec traitement neurologique complexe d'accident vasculaire cérébral aigu</t>
  </si>
  <si>
    <t>Traitement complexe de réhabilitation précoce gériatrique pour maladies et troubles du système nerveux sans limitation sévère des fonctions motrices, sans traitement neurologique complexe d'accident vasculaire cérébral aigu</t>
  </si>
  <si>
    <t>Réadaptation précoce lors de sclérose en plaque et d'ataxie cérébelleuse ou de paraplégie / tétraplégie non aiguë</t>
  </si>
  <si>
    <t>B60Z</t>
  </si>
  <si>
    <t>Paraplégie / tétraplégie non aiguë</t>
  </si>
  <si>
    <t>B61Z</t>
  </si>
  <si>
    <t>Affections aiguës particulières et lésions de la moëlle épinière</t>
  </si>
  <si>
    <t>Délire sans CC extrêmement sévères</t>
  </si>
  <si>
    <t>Néoformations du système nerveux avec CC extrêmement sévères, plus d'un jour d'hospitalisation, âge &lt; 10 ans ou avec procédures de complication</t>
  </si>
  <si>
    <t>Néoformations du système nerveux avec CC extrêmement sévères, plus d'un jour d'hospitalisation, âge &gt; 9 ans, sans procédures de complication</t>
  </si>
  <si>
    <t>Néoformations du système nerveux d'origine non traumatique, un jour d'hospitalisation ou sans CC extrêmement sévères ni coma ou état stuporeux, âge &lt; 10 an</t>
  </si>
  <si>
    <t>Néoformations du système nerveux d'origine non traumatique, un jour d'hospitalisation ou sans CC extrêmement sévères ni coma ou état stuporeux, âge &gt; 9 ans</t>
  </si>
  <si>
    <t>Maladie de Parkinson avec CC extrêmement sévères ou diminution extrême</t>
  </si>
  <si>
    <t>Maladie de Parkinson sans CC extrêmement sévères, sans diminution extrême</t>
  </si>
  <si>
    <t>Sclérose en plaques et ataxie cérébelleuse avec diagnostic complexe ou CC extrêmement sévères, plus d'un jour d'hospitalisation</t>
  </si>
  <si>
    <t>Sclérose en plaques et ataxie cérébelleuse</t>
  </si>
  <si>
    <t>Accident ischémique transitoire (AIT) et occlusion de vaisseaux extracrâniens, avec CC extrêmement sévères, avec traitement neurologique complexe d'accident vasculaire cérébral aigu</t>
  </si>
  <si>
    <t>Accident ischémique transitoire (AIT) et occlusion de vaisseaux extracrâniens, avec traitement neurologique complexe d'accident vasculaire cérébral aigu, plus de 72 heures, sans CC extrêmement sévères</t>
  </si>
  <si>
    <t>Accident ischémique transitoire (AIT) et occlusion de vaisseaux extracrâniens, avec CC extrêmement sévères, sans traitement neurologique complexe d'accident vasculaire cérébral aigu ou démence et autres troubles chroniques de la fonction cérébrale</t>
  </si>
  <si>
    <t>Accident ischémique transitoire (AIT) et occlusion de vaisseaux extracrâniens, avec traitement neurologique complexe d'accident vasculaire cérébral aigu, jusqu'à 72 heures, sans CC extrêmement sévères</t>
  </si>
  <si>
    <t>Accident ischémique transitoire (AIT) et occlusion de vaisseaux extracrâniens, sans traitement neurologique complexe d'accident vasculaire cérébral aigu, sans CC extrêmement sévères</t>
  </si>
  <si>
    <t>Apoplexie avec traitement neurologique complexe d'accident vasculaire cérébral aigu, plus de 72 heures</t>
  </si>
  <si>
    <t>Apoplexie avec traitement neurologique complexe d'accident vasculaire cérébral aigu, jusqu'à 72 heures, avec hémorragie intracrânienne ou avec thrombolyse systémique, plus d'un jour d'hospitalisation</t>
  </si>
  <si>
    <t>Apoplexie sans traitement neurologique complexe d'accident vasculaire cérébral aigu, avec hémorragie intracrânienne ou avec thrombolyse systémique, plus d'un jour d'hospitalisation</t>
  </si>
  <si>
    <t>Apoplexie avec traitement neurologique complexe d'accident vasculaire cérébral aigu, jusqu'à 72 heures, sans hémorragie intracrânienne, sans thrombolyse systémique, plus d'un jour d'hospitalisation</t>
  </si>
  <si>
    <t>Apoplexie sans traitement neurologique complexe d'accident vasculaire cérébral aigu, sans hémorragie intracrânienne, sans thrombolyse systémique, plus d'un jour d'hospitalisation ou délire avec CC extrêmement sévères</t>
  </si>
  <si>
    <t>Apoplexie avec traitement neurologique complexe d'accident vasculaire cérébral, décédé &lt; 4 jours après admission</t>
  </si>
  <si>
    <t>Apoplexie sans traitement neurologique complexe d'accident vasculaire cérébral, décédé &lt; 4 jours après admission</t>
  </si>
  <si>
    <t>Apoplexie sans traitement neurologique complexe d'accident vasculaire cérébral aigu, sans hémorragie intracrânienne, sans thrombolyse systémique, 1 jour d'hospitalisation</t>
  </si>
  <si>
    <t>Affections des nerfs cérébraux et périphériques avec diagnostic complexe, avec CC extrêmement sévères ou para / tétraplégie avec CC extrêmement sévères ou sévères</t>
  </si>
  <si>
    <t>Affections des nerfs cérébraux et périphériques avec diagnostic complexe, avec CC sévères ou lors de para / tétraplégie, ou sans diagnostic complexe, avec CC extrêmement sévères ou sévères lors de para / tétraplégie</t>
  </si>
  <si>
    <t>Affections des nerfs cérébraux et périphériques avec diagnostic complexe, sauf en cas de para / tétraplégie, sans CC sévères ou sans diagnostic complexe, avec CC extrêmement sévères ou sévères sauf en cas de para / tétraplégie ou sans CC sévères lors de para / tétraplégie</t>
  </si>
  <si>
    <t>Affections des nerfs cérébraux et périphériques sans diagnostic complexe, sans CC extrêmement sévères ou sévères, sauf en cas de para / tétraplégie</t>
  </si>
  <si>
    <t>Infection du système nerveux sauf méningite virale, âge &gt; 80 ans ou avec CC extrêmement sévères ou sévères</t>
  </si>
  <si>
    <t>Infection du système nerveux sauf méningite virale, âge &lt; 81, sans CC extrêmement sévères ou sévères</t>
  </si>
  <si>
    <t>Méningite virale</t>
  </si>
  <si>
    <t>Convulsions fébriles, âge &lt; 1 an</t>
  </si>
  <si>
    <t>Convulsions fébriles, âge &gt; 0 an</t>
  </si>
  <si>
    <t>B76A</t>
  </si>
  <si>
    <t>Crises convulsives, plus d'un jour d'hospitalisation, avec diagnostic et traitement complexes</t>
  </si>
  <si>
    <t>Crises convulsives, plus d'un jour d'hospitalisation, sans diagnostic ou traitement complexe, avec CC extrêmement sévères ou sévères, âge &lt; 3 ans ou avec diagnostic complexe ou malformation congénitale</t>
  </si>
  <si>
    <t>Crises convulsives, plus d'un jour d'hospitalisation, sans diagnostic ou traitement complexe, avec CC sévères, âge &gt; 2 ans, sans diagnostic complexe, sans malformation congénitale</t>
  </si>
  <si>
    <t>Crises convulsives, avec diagnostic de complication ou diagnostic complexe ou âge &lt; 6 ans</t>
  </si>
  <si>
    <t>Crises convulsives, sans diagnostic de complication ou diagnostic complexe, âge &gt; 5 ans</t>
  </si>
  <si>
    <t>Céphalées</t>
  </si>
  <si>
    <t>Lésions intracrâniennes, avec diagnostic de complication ou âge &lt; 1 an</t>
  </si>
  <si>
    <t>Lésions intracrâniennes, âge &gt; 0 an, sans diagnostic de complication</t>
  </si>
  <si>
    <t>Lésions intracrâniennes, 1 jour d'hospitalisation</t>
  </si>
  <si>
    <t>Fractures du crâne</t>
  </si>
  <si>
    <t>Autres blessures de la tête</t>
  </si>
  <si>
    <t>Autres affections du système nerveux avec diagnostic complexe</t>
  </si>
  <si>
    <t>Autres affections du système nerveux sans diagnostic complexe</t>
  </si>
  <si>
    <t>Autres affections des nerfs périphériques</t>
  </si>
  <si>
    <t>Myélopathies vasculaires</t>
  </si>
  <si>
    <t>Maladies dégénératives du système nerveux avec diagnostic hautement complexe ou avec CC extrêmement sévères ou sévères, avec diagnostic complexe</t>
  </si>
  <si>
    <t>Maladies dégénératives du système nerveux avec CC extrêmement sévères ou sévères, sans diagnostic complexe, sans diagnostic hautement complexe</t>
  </si>
  <si>
    <t>Maladies dégénératives du système nerveux sans diagnostic hautement complexe, sans CC extrêmement sévères ou sévères, avec diagnostic complexe ou paralysies cérébrales</t>
  </si>
  <si>
    <t>Maladies dégénératives du système nerveux sans diagnostic hautement complexe, sans CC extrêmement sévères ou sévères, sans diagnostic complexe</t>
  </si>
  <si>
    <t>Compression médullaire, sans précision, et affection de la moelle épinière, sans précision</t>
  </si>
  <si>
    <t>MDC 02 Maladies et troubles de l'oeil</t>
  </si>
  <si>
    <t>Interventions pour blessures oculaires pénétrantes et suturation de membrane amniotique</t>
  </si>
  <si>
    <t>C02Z</t>
  </si>
  <si>
    <t>Enucléations et interventions sur l'orbite</t>
  </si>
  <si>
    <t>Interventions sur la rétine avec vitrectomie par la pars plana et autres procédures complexes, avec extraction extracapsulaire du cristallin (EEC)</t>
  </si>
  <si>
    <t>C04Z</t>
  </si>
  <si>
    <t>Transplantation de cornée</t>
  </si>
  <si>
    <t>Interventions complexes en cas de glaucome</t>
  </si>
  <si>
    <t>Autres interventions en cas de glaucome avec extraction extracapsulaire du cristallin (EEC)</t>
  </si>
  <si>
    <t>Extraction extracapsulaire du cristallin (EEC), bilatérale</t>
  </si>
  <si>
    <t>Extraction extracapsulaire du cristallin (EEC)</t>
  </si>
  <si>
    <t>Interventions sur les muscles oculaires, âge &lt; 10 ans</t>
  </si>
  <si>
    <t>Interventions sur les muscles oculaires, âge &gt; 9 ans</t>
  </si>
  <si>
    <t>Autres reconstructions des paupières</t>
  </si>
  <si>
    <t>Interventions sur la glande lacrymale et les voies lacrymales</t>
  </si>
  <si>
    <t>Autres interventions sur l'œil</t>
  </si>
  <si>
    <t>Autres interventions sur la rétine</t>
  </si>
  <si>
    <t>Interventions sur la rétine avec vitrectomie par la pars plana et autres procédures complexes, sans extraction extracapsulaire du cristallin (EEC)</t>
  </si>
  <si>
    <t>Autres interventions en cas de glaucome sans extraction extracapsulaire du cristallin (EEC)</t>
  </si>
  <si>
    <t>C20Z</t>
  </si>
  <si>
    <t>Autres interventions sur la cornée, la sclère et la conjonctive, interventions sur la paupière ou diverses interventions sur le cristallin ou radiothérapie lors de néoformation maligne</t>
  </si>
  <si>
    <t>Infections de l'œil aiguës et sévères</t>
  </si>
  <si>
    <t>Affections neuro-ophtalmologiques et vasculaires de l'œil</t>
  </si>
  <si>
    <t>Hyphéma et lésions oculaires soumises à un traitement conservateur</t>
  </si>
  <si>
    <t>Néoformation maligne, diabète ou autre affection de l’œil</t>
  </si>
  <si>
    <t>Glaucome, cataracte et affections de la paupière</t>
  </si>
  <si>
    <t>MDC 03 Maladies et troubles de l'oreille, du nez, de la bouche et de la gorge</t>
  </si>
  <si>
    <t>D01A</t>
  </si>
  <si>
    <t>Implant cochléaire, bilatéral</t>
  </si>
  <si>
    <t>Implant cochléaire, unilatéral</t>
  </si>
  <si>
    <t>D02Z</t>
  </si>
  <si>
    <t>Résections complexes avec reconstructions au niveau de la tête et de la gorge et intervention combinée avec CC extrêmement sévères</t>
  </si>
  <si>
    <t>Correction opératoire d'une fente labio-alvéolo-palatine</t>
  </si>
  <si>
    <t>Ostéotomie bimaxillaire et interventions complexes sur la mâchoire</t>
  </si>
  <si>
    <t>Parotidectomie complexe</t>
  </si>
  <si>
    <t>Interventions complexes sur les glandes salivaires sauf les parotidectomies complexes</t>
  </si>
  <si>
    <t>Interventions très complexes sur le nez, âge &lt; 16 ans ou interventions particulières sur les sinus nasaux, l'apophyse mastoïde, l'oreille moyenne ou les glandes salivaires, âge &lt; 6 ans</t>
  </si>
  <si>
    <t>Interventions particulières sur les sinus nasaux, l'apophyse mastoïde, l'oreille moyenne ou les glandes salivaires, âge &gt; 5 ans et âge &lt; 16 ans ou âge &gt; 15 ans avec tympanoplastie complexe ou diagnostic complexe</t>
  </si>
  <si>
    <t>Interventions très complexes sur le nez ou interventions particulières sur les sinus nasaux, l'apophyse mastoïde, l'oreille moyenne ou les glandes salivaires, âge &gt; 15 ans, sans tympanoplastie complexe, sans diagnostic complexe</t>
  </si>
  <si>
    <t>Interventions sur la cavité buccale et la bouche pour néoformation maligne avec CC sévères</t>
  </si>
  <si>
    <t>Interventions sur la cavité buccale et la bouche pour néoformation maligne sans CC sévères</t>
  </si>
  <si>
    <t>Tonsillectomie pour néoformation maligne ou diverses interventions sur l'oreille, le nez, la bouche et la gorge avec CC extrêmement sévères</t>
  </si>
  <si>
    <t>Autres interventions coûteuses sur l'oreille, le nez, la bouche et la gorge</t>
  </si>
  <si>
    <t>Autres interventions sur l'oreille, le nez, la bouche et la gorge</t>
  </si>
  <si>
    <t>Petites interventions sur le nez et l'oreille</t>
  </si>
  <si>
    <t>Trachéostomie avec CC extrêmement sévères</t>
  </si>
  <si>
    <t>Trachéostomie sans CC extrêmement sévères</t>
  </si>
  <si>
    <t>Ablation de matériel sur la mâchoire et le visage</t>
  </si>
  <si>
    <t>Plastie reconstructive du pavillon de l'oreille</t>
  </si>
  <si>
    <t>Radiothérapie pour maladies et troubles de l'oreille, du nez, de la bouche et de la gorge, plus d'un jour d'hospitalisation, avec CC extrêmement sévères ou avec intervention chirurgicale</t>
  </si>
  <si>
    <t>Autre radiothérapie pour maladies et troubles de l'oreille, du nez, de la bouche et de la gorge, plus d'un jour d'hospitalisation, sans CC extrêmement sévères, sans intervention chirurgicale</t>
  </si>
  <si>
    <t>D22Z</t>
  </si>
  <si>
    <t>Interventions sur la cavité buccale et la bouche, sauf pour néoformation maligne</t>
  </si>
  <si>
    <t>D23Z</t>
  </si>
  <si>
    <t>Implantation d'un appareil acoustique</t>
  </si>
  <si>
    <t>Plasties de la peau complexes et grandes interventions au niveau de la tête et de la gorge avec CC extrêmement sévères ou avec intervention combinée sans CC extrêmement sévères</t>
  </si>
  <si>
    <t>Plasties de la peau complexes et grandes interventions au niveau de la tête et de la gorge sans CC extrêmement sévères, sans intervention combinée</t>
  </si>
  <si>
    <t>Interventions moyennement complexes au niveau de la tête et de la gorge pour néoformation maligne avec CC extrêmement sévères</t>
  </si>
  <si>
    <t>Interventions moyennement complexes au niveau de la tête et de la gorge pour néoformation maligne sans CC extrêmement sévères</t>
  </si>
  <si>
    <t>Interventions moyennement complexes au niveau de la tête et de la gorge, sauf pour néoformation maligne</t>
  </si>
  <si>
    <t>Ostéotomie sur une mâchoire et interventions complexes au niveau de la tête et de la gorge ou autres interventions au niveau de la tête et de la gorge pour néoformation maligne</t>
  </si>
  <si>
    <t>Opérations sur la mâchoire et autres interventions au niveau de la tête et de la gorge sauf en cas de néoformation maligne</t>
  </si>
  <si>
    <t>Tonsillectomie sauf pour néof. maligne, ou diverses interv. sur l'oreille, le nez, la bouche et la gorge sans CC extr. sévères, avec interv. coûteuse ou interventions sur la cav. bucc. et la bouche sauf pour néof. maligne, sans plastie du pl. bucc. ni plastie vestibul., âge &lt; 3 ans</t>
  </si>
  <si>
    <t>Tonsillectomie sauf en cas de néoformation maligne ou diverses interventions sur l'oreille, le nez, la bouche et la gorge sans CC extrêmement sévères, sans intervention coûteuse</t>
  </si>
  <si>
    <t>Interventions sur le nez et les sinus nasaux pour néoformation maligne</t>
  </si>
  <si>
    <t>Interventions moyennement complexes sur le nez</t>
  </si>
  <si>
    <t>Autres interventions sur le nez</t>
  </si>
  <si>
    <t>Extraction et réparation dentaire</t>
  </si>
  <si>
    <t xml:space="preserve">Néoformations malignes à l'oreille, au nez, à la bouche et dans la gorge, plus d'un jour d'hospitalisation, avec CC extrêmement sévères ou sévères </t>
  </si>
  <si>
    <t xml:space="preserve">Néoformations malignes à l'oreille, au nez, à la bouche et dans la gorge, un jour d'hospitalisation ou sans CC extrêmement sévères ou sévères </t>
  </si>
  <si>
    <t>Trouble complexe de l'équilibre</t>
  </si>
  <si>
    <t>Troubles de l'équilibre (vertiges) avec perte de l'ouïe ou acouphène, sauf trouble complexe de l'équilibre</t>
  </si>
  <si>
    <t>Troubles de l'équilibre (vertiges) sans perte de l'ouïe ni acouphène</t>
  </si>
  <si>
    <t>Epistaxie ou otite moyenne ou infections des voies respiratoires supérieures, âge &gt; 2 ans</t>
  </si>
  <si>
    <t>Otite moyenne ou infections des voies respiratoires supérieures, âge &lt; 3 ans</t>
  </si>
  <si>
    <t>Laryngotrachéite et épiglottite</t>
  </si>
  <si>
    <t>Blessure et difformité du nez</t>
  </si>
  <si>
    <t>Autres maladies de l'oreille, du nez, de la bouche et la gorge</t>
  </si>
  <si>
    <t>Maladies des dents et de la cavité buccale sans extraction ni réparation dentaires</t>
  </si>
  <si>
    <t>MDC 04 Maladies et troubles des organes respiratoires</t>
  </si>
  <si>
    <t xml:space="preserve">Interventions de révision, lobectomie bilatérale, résections pulmonaires étendues et autres interventions complexes sur le thorax, avec CC extrêmement sévères </t>
  </si>
  <si>
    <t xml:space="preserve">Interventions de révision, lobectomie bilatérale, résections pulmonaires étendues et autres interventions complexes sur le thorax, sans CC extrêmement sévères </t>
  </si>
  <si>
    <t>Autres procédures opératoires sur l'appareil respiratoire avec intervention coûteuse</t>
  </si>
  <si>
    <t>Autres procédures opératoires sur l'appareil respiratoire sans intervention coûteuse, âge &lt; 10 ans</t>
  </si>
  <si>
    <t>Autres procédures opératoires sur l'appareil respiratoire sans intervention coûteuse, âge &gt; 9 ans, avec intervention moyennement complexe</t>
  </si>
  <si>
    <t>Autres procédures opératoires sur l'appareil respiratoire sans intervention coûteuse, âge &gt; 9 ans, sans intervention moyennement complexe</t>
  </si>
  <si>
    <t>Curiethérapie ou thérapie avec nucléides ouverts pour maladies et troubles de l'appareil respiratoire, plus d'un jour d'hospitalisation</t>
  </si>
  <si>
    <t>Autres grandes interventions sur le thorax avec CC extrêmement sévères</t>
  </si>
  <si>
    <t>Autres grandes interventions sur le thorax sans CC extrêmement sévères, en cas de néoformation maligne</t>
  </si>
  <si>
    <t>Autres grandes interventions sur le thorax sans CC extrêmement sévères, sauf en cas de néoformation maligne</t>
  </si>
  <si>
    <t>Autres résections pulmonaires, biopsie des organes thoraciques et interventions sur la paroi thoracique avec CC extrêmement sévères</t>
  </si>
  <si>
    <t>Autres résections pulmonaires, biopsie des organes thoraciques et interventions sur la paroi thoracique sans CC extrêmement sévères, âge &lt; 16 ans</t>
  </si>
  <si>
    <t>E06C</t>
  </si>
  <si>
    <t>Autres résections pulmonaires, biopsie des organes thoraciques et interventions sur la paroi thoracique sans CC extrêmement sévères, âge &gt; 15 ans</t>
  </si>
  <si>
    <t>Interventions pour syndrome d'apnée du sommeil</t>
  </si>
  <si>
    <t>Radiothérapie pour maladies et troubles de l'appareil respiratoire avec intervention opératoire ou ventilation artificielle &gt;24 heures</t>
  </si>
  <si>
    <t>Radiothérapie pour maladies et troubles de l'appareil respiratoire, sans intervention opératoire ni ventilation artificielle &gt; 24 heures, plus d'un jour d'hospitalisation</t>
  </si>
  <si>
    <t xml:space="preserve">Maladies et troubles de l'appareil respiratoire avec ventilation artificielle &gt; 24 heures, avec CC extrêmement sévères ou SDRA, âge &lt; 16 ans ou diagnostics de complication </t>
  </si>
  <si>
    <t>Maladies et troubles de l'appareil respiratoire avec ventilation artificielle &gt; 24 heures, avec CC extrêmement sévères ou SDRA ou para / tétraplégie, âge &gt; 15 ans</t>
  </si>
  <si>
    <t>Maladies et troubles de l'appareil respiratoire avec ventilation artificielle &gt; 24 heures, sans CC extrêmement sévères, sans SDRA ni para / tétraplégie</t>
  </si>
  <si>
    <t>Traitement complexe de réhabilitation précoce gériatrique pour maladies et troubles de l'appareil respiratoire</t>
  </si>
  <si>
    <t>Fibrose cystique (mucoviscidose), âge &lt; 16 ans</t>
  </si>
  <si>
    <t>Fibrose cystique (mucoviscidose), âge &gt; 15 ans</t>
  </si>
  <si>
    <t>E62Z</t>
  </si>
  <si>
    <t xml:space="preserve">Infections et inflammations complexes des organes respiratoires </t>
  </si>
  <si>
    <t>Syndrome d'apnées du sommeil ou polysomnographie cardiorespiratoire, max. 2 jours d'hospitalisation</t>
  </si>
  <si>
    <t>Insuffisance respiratoire, plus d'un jour d'hospitalisation, avec CC extrêmement sévères ou embolie pulmonaire</t>
  </si>
  <si>
    <t>Insuffisance respiratoire, plus d'un jour d'hospitalisation, sans CC extrêmement sévères, âge &lt; 10 ans</t>
  </si>
  <si>
    <t>Insuffisance respiratoire, plus d'un jour d'hospitalisation, sans CC extrêmement sévères, âge &gt; 9 ans</t>
  </si>
  <si>
    <t>Insuffisance respiratoire, un jour d'hospitalisation</t>
  </si>
  <si>
    <t>Maladie chronique obstructive des voies respiratoires avec CC extrêmement sévères ou bronchoscopie rigide, ou avec diagnostic de complication ou bronchite et asthme bronchique, plus d'un jour d'hospitalisation, avec CC extrêmement sévères ou sévères, âge &lt; 1 an, avec infection VRS</t>
  </si>
  <si>
    <t>Maladie chronique obstructive des voies respiratoires sans CC extrêmement sévères, sans bronchoscopie rigide, sans diagnostic de complication, avec VEMS &lt; 35% ou âge &lt; 1 an</t>
  </si>
  <si>
    <t xml:space="preserve">Maladie chronique obstructive des voies respiratoires sans CC extrêmement sévères, sans bronchoscopie rigide, sans diagnostic de complication, sans VEMS &lt; 35%, âge &gt; 0 an </t>
  </si>
  <si>
    <t>E66A</t>
  </si>
  <si>
    <t>Traumatisme thoracique sévère avec diagnostic de complication</t>
  </si>
  <si>
    <t>E66B</t>
  </si>
  <si>
    <t>Traumatisme thoracique sévère sans diagnostic de complication</t>
  </si>
  <si>
    <t>Bronchite et asthme bronchique, plus d'un jour d'hospitalisation, avec CC extrêmement sévères ou sévères, âge &lt; 1 an</t>
  </si>
  <si>
    <t>Bronchite et asthme bronchique, plus d'un jour d'hospitalisation et âge &gt; 55 ans ou avec CC extrêmement sévères ou sévères, âge &gt; 0 an ou avec infection VRS</t>
  </si>
  <si>
    <t>Bronchite et asthme bronchique, un jour d'hospitalisation ou sans CC extrêmement sévères ou sévères ou âge &lt; 56 ans, sans infection VRS</t>
  </si>
  <si>
    <t>Coqueluche et bronchiolite aiguë, âge &lt; 1 an</t>
  </si>
  <si>
    <t>Coqueluche et bronchiolite aiguë, âge &gt; 0 an</t>
  </si>
  <si>
    <t xml:space="preserve">Néoformations des organes respiratoires, plus d'un jour d'hospitalisation, avec CC extrêmement sévères ou bronchoscopie rigide ou avec biopsie pulmonaire complexe </t>
  </si>
  <si>
    <t>Néoformations des organes respiratoires, un jour d'hospitalisation ou sans CC extrêmement sévères, sans bronchoscopie rigide ou sans biopsie pulmonaire complexe</t>
  </si>
  <si>
    <t>Epanchement pleural avec CC extrêmement sévères</t>
  </si>
  <si>
    <t>Epanchement pleural sans CC extrêmement sévères</t>
  </si>
  <si>
    <t>Maladie pulmonaire interstitielle</t>
  </si>
  <si>
    <t>Autres maladies des organes respiratoires avec CC extrêmement sévères ou âge &lt; 10 ans</t>
  </si>
  <si>
    <t>Autres maladies des organes respiratoires sans CC extrêmement sévères, âge &gt; 9 ans</t>
  </si>
  <si>
    <t>E76A</t>
  </si>
  <si>
    <t>Tuberculose, plus de 14 jours d'hospitalisation</t>
  </si>
  <si>
    <t>Tuberculose jusqu'à 14 jours d'hospitalisation avec CC extrêmement sévères ou sévères</t>
  </si>
  <si>
    <t>Tuberculose jusqu'à 14 jours d'hospitalisation sans CC extrêmement sévères ou sévères, ou pneumothorax</t>
  </si>
  <si>
    <t>Autres infections et inflammations des organes respiratoires avec syndrome de malformation congénitale ou avec diagnostic complexe ou CC extrêmement sévères ou lors d'état après transplantation d'organes, avec traitement complexe lors de germes multirésistants</t>
  </si>
  <si>
    <t>Autres infections et inflammations des organes respiratoires avec diagnostic complexe et CC extrêmement sévères ou sévères ou lors d'état après transplantation d'organes, sans traitement complexe lors de germes multirésistants, sans syndrome de malformation congénitale</t>
  </si>
  <si>
    <t>Autres infections et inflammations des organes respiratoires sauf lors d'état après transplantation d'organes, sans syndrome de malformation congénitale, avec diagnostic complexe ou CC extrêmement sévères, sans traitement complexe lors de germes multirésistants</t>
  </si>
  <si>
    <t>Autres infections et inflammations  des organes respiratoires sauf lors d'état après transplantation d'organes, sans syndrome de malformation congénitale, sans diagnostic complexe, sans CC extrêmement sévères, âge &lt; 1 an</t>
  </si>
  <si>
    <t>Autres infections et inflammations des organes respiratoires sauf lors d'état après transplantation d'organes, sans syndrome de malformation congénitale, sans diagnostic complexe, sans CC extrêmement sévères, âge &gt; 0 an</t>
  </si>
  <si>
    <t>MDC 05 Maladies et troubles de l’appareil circulatoire</t>
  </si>
  <si>
    <t>Pose d'un défibrillateur cardioverteur (AICD), stimulation triple chambre, avec intervention cardiaque ou vasculaire supplémentaire</t>
  </si>
  <si>
    <t>Pose d'un défibrillateur cardioverteur (AICD), stimulation double chambre, avec intervention cardiaque ou vasculaire supplémentaire</t>
  </si>
  <si>
    <t>Pose d'un défibrillateur cardioverteur (AICD), stimulation triple chambre, sans intervention cardiaque ou vasculaire supplémentaire</t>
  </si>
  <si>
    <t>Pose d'un défibrillateur cardioverteur (AICD), stimulation simple chambre, avec intervention cardiaque ou vasculaire supplémentaire</t>
  </si>
  <si>
    <t>Pose d'un défibrillateur cardioverteur (AICD), stimulation simple chambre, sans intervention cardiaque ou vasculaire supplémentaire, avec CC extrêmement sévères</t>
  </si>
  <si>
    <t>Pose d'un défibrillateur cardioverteur (AICD), stimulation double chambre, sans intervention cardiaque ou vasculaire supplémentaire</t>
  </si>
  <si>
    <t>Pose d'un défibrillateur cardioverteur (AICD), stimulation simple chambre, sans intervention cardiaque ou vasculaire supplémentaire, sans CC extrêmement sévères</t>
  </si>
  <si>
    <t>Changement d'agrégat d'un défibrillateur cardioverteur (AICD), stimulation double ou triple chambre</t>
  </si>
  <si>
    <t>F03A</t>
  </si>
  <si>
    <t>Intervention valvulaire cardiaque avec cœur-poumon artificiel, avec procédures de complication</t>
  </si>
  <si>
    <t>F03B</t>
  </si>
  <si>
    <t>Intervention valvulaire cardiaque avec cœur-poumon artificiel, avec intervention triple ou âge &lt; 1 an ou sous hypothermie profonde</t>
  </si>
  <si>
    <t>F03C</t>
  </si>
  <si>
    <t>Intervention valvulaire cardiaque avec cœur-poumon artificiel, avec intervention double ou malformation cardiaque congénitale, avec réopération ou actes diagnostiques invasifs ou ablation intraopératoire</t>
  </si>
  <si>
    <t>F03D</t>
  </si>
  <si>
    <t>Intervention valvulaire cardiaque avec cœur-poumon artificiel, avec intervention double ou malformation cardiaque congénitale ou réopération ou actes diagnostiques invasifs ou ablation intraopératoire ou âge &lt; 16 ans</t>
  </si>
  <si>
    <t>F03E</t>
  </si>
  <si>
    <t>Intervention valvulaire cardiaque avec cœur-poumon artificiel, âge &gt; 15 ans</t>
  </si>
  <si>
    <t>Opération de pontage coronarien avec actes diagnostiques cardiologiques invasifs ou ablation intraopératoire, avec procédures de complication ou intervention carotidienne ou interventions particulières avec cœur-poumon artificiel sous hypothermie profonde</t>
  </si>
  <si>
    <t>F06A</t>
  </si>
  <si>
    <t>Opération de pontage coronarien avec procédures opératoires complexes en plusieurs temps, avec procédures de complication ou avec intervention carotidienne</t>
  </si>
  <si>
    <t>F06B</t>
  </si>
  <si>
    <t>Opération de pontage coronarien avec procédures opératoires complexes en plusieurs temps, sans procédures de complication, sans intervention carotidienne</t>
  </si>
  <si>
    <t>F06C</t>
  </si>
  <si>
    <t>Opération de pontage coronarien avec procédure de complication ou intervention carotidienne ou ablation intraopératoire avec réopération ou infarctus, ou actes diagnostiques cardiologiques invasifs avec réopération, infarctus ou ablation intraopératoire</t>
  </si>
  <si>
    <t>F06D</t>
  </si>
  <si>
    <t>Opération de pontage coronarien, avec actes diagnostiques cardiologiques invasifs ou ablation intraopératoire</t>
  </si>
  <si>
    <t>F06E</t>
  </si>
  <si>
    <t>Opération de pontage coronarien, sans actes diagnostiques cardiologiques invasifs, sans ablation intraopératoire</t>
  </si>
  <si>
    <t>Autres interventions avec cœur-poumon artificiel ou implantation d'une valve cardiaque par voie endovasculaire, âge &lt; 1 an ou avec procédures de complication ou opération complexe ou autre intervention valvulaire cardiaque avec cœur-poumon artificiel, âge &lt; 16 ans</t>
  </si>
  <si>
    <t>Grandes interventions vasculaires réparatrices sans cœur-poumon artificiel, avec procédures de complication ou anévrisme thoraco-abdominal</t>
  </si>
  <si>
    <t>Autres interventions cardiothoraciques sans cœur-poumon artificiel, avec procédures de complication ou âge &lt; 3 ans</t>
  </si>
  <si>
    <t>Changement d'agrégat d'un défibrillateur cardioverteur (AICD), stimulation simple chambre</t>
  </si>
  <si>
    <t>F12A</t>
  </si>
  <si>
    <t>Implantation d'un stimulateur cardiaque triple chambre</t>
  </si>
  <si>
    <t>F12B</t>
  </si>
  <si>
    <t>Implantation d'un stimulateur cardiaque double chambre, avec intervention complexe ou âge &lt; 16 ans</t>
  </si>
  <si>
    <t>F12C</t>
  </si>
  <si>
    <t>Implantation d'un stimulateur cardiaque double chambre, sans intervention complexe, âge &gt; 15 ans, avec CC extrêmement sévères</t>
  </si>
  <si>
    <t>F12D</t>
  </si>
  <si>
    <t>Implantation d'un stimulateur cardiaque double chambre, sans intervention complexe, âge &gt; 15 ans, sans CC extrêmement sévères</t>
  </si>
  <si>
    <t>F12E</t>
  </si>
  <si>
    <t>Implantation d'un stimulateur cardiaque simple chambre</t>
  </si>
  <si>
    <t>Amputation lors de maladies cardio-vasculaires aux membres supérieurs et aux orteils avec CC extrêmement sévères et interventions de révision ou réparatrices en plusieurs temps</t>
  </si>
  <si>
    <t>Amputation lors de maladies cardio-vasculaires aux membres supérieurs et aux orteils avec CC extrêmement sévères, sans interventions de révision ou réparatrices en plusieurs temps</t>
  </si>
  <si>
    <t>Amputation lors de maladies cardio-vasculaires aux membres supérieurs et aux orteils, sans CC extrêmement sévères</t>
  </si>
  <si>
    <t>Interventions vasculaires complexes ou multiples sauf grandes interventions réparatrices avec procédures de complication ou révision ou diagnostic complexe ou âge &lt; 3 ans, avec CC extrêmement sévères</t>
  </si>
  <si>
    <t>Interventions vasculaires complexes ou multiples sauf grandes interventions réparatrices avec procédures de complication ou révision ou diagnostic complexe ou âge &lt; 3 ans, sans CC extrêmement sévères</t>
  </si>
  <si>
    <t>Angioplastie coronaire percutanée avec procédures de complication ou actes diagnostiques cardiologiques invasifs, plus de 2 jours d'hospitalisation, avec procédures de complication ou endocardite</t>
  </si>
  <si>
    <t>F17A</t>
  </si>
  <si>
    <t>Changement d'un stimulateur cardiaque, multi-chambres</t>
  </si>
  <si>
    <t>F17B</t>
  </si>
  <si>
    <t>Changement d'un stimulateur cardiaque, simple chambre</t>
  </si>
  <si>
    <t>Révision d'un stimulateur cardiaque ou défibrillateur cardioverteur (AICD) sans changement d'agrégat, avec CC extrêmement sévères ou âge &lt; 16 ans</t>
  </si>
  <si>
    <t>Révision d'un stimulateur cardiaque ou défibrillateur cardioverteur (AICD) sans changement d'agrégat, sans CC extrêmement sévères, âge &gt; 15 ans</t>
  </si>
  <si>
    <t>F19Z</t>
  </si>
  <si>
    <t>Autre interv. translumin. percutanée sur le cœur, l'aorte et les vaisseaux pulmonaires</t>
  </si>
  <si>
    <t>Vasectomie bilatérale et stripping de veines pour ulcère veineux ou avec CC extrêmement sévères ou sévères</t>
  </si>
  <si>
    <t>Autres procédures opératoires pour maladies cardio-vasculaires avec intervention complexe</t>
  </si>
  <si>
    <t>Autres procédures opératoires pour maladies cardio-vasculaires sans intervention complexe</t>
  </si>
  <si>
    <t>Angioplastie coronaire percutanée (PTCA) avec diagnostic complexe et intervention hautement complexe ou avec PTA, avec CC extrêmement sévères ou âge &lt; 16 ans</t>
  </si>
  <si>
    <t>Angioplastie coronaire percutanée (PTCA) avec diagnostic complexe et intervention hautement complexe ou avec PTA, sans CC extr. sévères, âge &gt; 15 ans</t>
  </si>
  <si>
    <t>Amputation avec intervention vasculaire supplémentaire ou avec transplantation de peau, avec CC extrêmement sévères ou sévères</t>
  </si>
  <si>
    <t>Amputation pour maladies cardio-vasculaires sauf aux membres supérieurs et aux orteils, sans intervention vasculaire, sans transplantation de peau, avec CC extrêmement sévères ou sévères</t>
  </si>
  <si>
    <t>Amputation pour maladies cardio-vasculaires sauf aux membres supérieurs et aux orteils, sans intervention vasculaire, sans CC extrêmement sévères ou sévères</t>
  </si>
  <si>
    <t>Opération pour malformation cardiaque complexe de naissance ou chirurgie hybride infantile</t>
  </si>
  <si>
    <t>Autres interventions avec cœur-poumon artificiel, âge &gt; 0 an, sans procédures de complication, sans opération complexe</t>
  </si>
  <si>
    <t>Grandes interventions vasculaires réparatrices sans cœur-poumon artificiel, avec intervention plusieurs étages ou intervention sur l'aorte ou réopération avec CC extrêmement sévères</t>
  </si>
  <si>
    <t>Grandes interventions vasculaires réparatrices sans cœur-poumon artificiel, avec intervention plusieurs étages ou intervention sur l'aorte ou réopération sans CC extrêmement sévères</t>
  </si>
  <si>
    <t>Autres grandes interventions vasculaires réparatrices sans cœur-poumon artificiel, avec CC extrêmement sévères</t>
  </si>
  <si>
    <t>Autres grandes interventions vasculaires réparatrices sans cœur-poumon artificiel, sans CC extrêmement sévères</t>
  </si>
  <si>
    <t>Autres interventions cardiothoraciques sans cœur-poumon artificiel, sans procédures de complication, âge &gt; 2 ans et &lt; 10 ans ou CC extrêmement sévères</t>
  </si>
  <si>
    <t>Autres interventions cardiothoraciques sans cœur-poumon artificiel, sans procédures de complication, âge &gt; 9 ans, sans CC extrêmement sévères</t>
  </si>
  <si>
    <t>F36Z</t>
  </si>
  <si>
    <t>Traitement complexe de soins intensifs &gt; 552 pts pour maladies et troubles du syst. de l'appareil circulatoire, avec procédure opératoire particulière</t>
  </si>
  <si>
    <t>Interventions vasculaires moyennement complexes sans cœur-poumon artificiel</t>
  </si>
  <si>
    <t>Vasectomie et stripping de veines avec intervention bilatérale ou pour ulcère veineux ou CC extrêmement sévères ou sévères</t>
  </si>
  <si>
    <t>Vasectomie et stripping de veines sans intervention bilatérale, sans ulcère veineux, sans CC extrêmement sévères ou sévères</t>
  </si>
  <si>
    <t>Actes diagnostiques cardiologiques invasifs pour infarctus du myocarde aigu avec CC extrêmement sévères</t>
  </si>
  <si>
    <t>Actes diagnostiques cardiologiques invasifs pour infarctus du myocarde aigu sans CC extrêmement sévères</t>
  </si>
  <si>
    <t>Ventilation artificielle &gt; 24 heures pour maladies et troubles de l'appareil circulatoire, âge &lt; 6 ans</t>
  </si>
  <si>
    <t>Ventilation artificielle &gt; 24 heures pour maladies et troubles de l'appareil circulatoire, âge &gt; 5 ans, avec CC extrêmement sévères</t>
  </si>
  <si>
    <t>Ventilation artificielle &gt; 24 heures pour maladies et troubles de l'appareil circulatoire, âge &gt; 5 ans, sans CC extrêmement sévères</t>
  </si>
  <si>
    <t>Actes diagnostiques cardiologiques invasifs sauf pour infarctus du myocarde aigu, plus de 2 jours d'hospitalisation, avec diagnostic complexe, âge &lt; 14 ans</t>
  </si>
  <si>
    <t>Actes diagnostiques cardiologiques invasifs sauf pour infarctus du myocarde aigu, plus de 2 jours d'hospitalisation, avec diagnostic complexe, âge &gt; 13 ans</t>
  </si>
  <si>
    <t>Traitement complexe de réhabilitation précoce gériatrique pour maladies et troubles de l'appareil circulatoire</t>
  </si>
  <si>
    <t>Actes diagnostiques cardiologiques invasifs sauf pour infarctus du myocarde aigu, plus de 2 jours d'hospitalisation, avec intervention complexe, avec CC extrêmement sévères</t>
  </si>
  <si>
    <t>Actes diagnostiques cardiologiques invasifs sauf pour infarctus du myocarde aigu, plus de 2 jours d'hospitalisation, sans intervention complexe, avec CC extrêmement sévères</t>
  </si>
  <si>
    <t>Actes diagnostiques cardiologiques invasifs sauf pour infarctus du myocarde aigu, plus de 2 jours d'hospitalisation, avec intervention complexe, sans CC extrêmement sévères</t>
  </si>
  <si>
    <t>Actes diagnostiques cardiologiques invasifs sauf pour infarctus du myocarde aigu, plus de 2 jours d'hospitalisation, sans intervention complexe, sans CC extrêmement sévères</t>
  </si>
  <si>
    <t>Actes diagnostiques cardiologiques invasifs sauf pour infarctus du myocarde aigu, moins de 3 jours d'hospitalisation</t>
  </si>
  <si>
    <t>Actes diagnostiques cardiologiques invasifs sauf pour infarctus du myocarde aigu, un jour d'hospitalisation</t>
  </si>
  <si>
    <t>Mesures ablatives pour tachyarythmie avec ablation complexe</t>
  </si>
  <si>
    <t>Mesures ablatives pour tachyarythmie sans ablation complexe, avec intervention à complications, avec CC extrêmement sévères</t>
  </si>
  <si>
    <t>Mesures ablatives pour tachyarythmie sans ablation complexe, avec intervention à complications, sans CC extrêmement sévères</t>
  </si>
  <si>
    <t>Mesures ablatives pour tachyarythmie sans ablation complexe, sans intervention à complications</t>
  </si>
  <si>
    <t>Implantation endovasculaire d'endoprothèse (stent) aortique thoracique</t>
  </si>
  <si>
    <t>Implantation endovasculaire d'endoprothèse (stent) aortique non thoracique</t>
  </si>
  <si>
    <t>Angioplastie coronaire percutanée avec diagnostic complexe, avec CC extrêmement sévères</t>
  </si>
  <si>
    <t>Angioplastie coronaire percutanée avec diagnostic complexe, sans CC extrêmement sévères ou avec curiethérapie intracoronaire</t>
  </si>
  <si>
    <t xml:space="preserve">Interventions vasculaires complexes ou multiples sans procédures de complication, sans révision, sans diagnostic complexe, âge &gt; 2 ans ou interventions vasculaires moyennement complexes avec diagnostic de complication, sans CC extrêmement sévères, sans thrombectomie par rotation </t>
  </si>
  <si>
    <t>Angioplastie coronaire percutanée avec intervention hautement complexe, avec CC extrêmement sévères</t>
  </si>
  <si>
    <t>Angioplastie coronaire percutanée avec intervention hautement complexe, sans CC extrêmement sévères</t>
  </si>
  <si>
    <t>Angioplastie coronaire percutanée avec intervention complexe, avec CC extrêmement sévères</t>
  </si>
  <si>
    <t>Angioplastie coronaire percutanée avec intervention complexe, sans CC extrêmement sévères</t>
  </si>
  <si>
    <t>F58Z</t>
  </si>
  <si>
    <t>Autre angioplastie coronaire percutanée</t>
  </si>
  <si>
    <t>Interventions vasculaires complexes sans procédures de complication, sans révision, sans diagnostic complexe, âge &gt; 2 ans, avec CC extrêmement sévères ou interventions vasculaires moyennement complexes avec CC extrêmement sévères ou thrombectomie par rotation</t>
  </si>
  <si>
    <t>Interventions vasculaires moyennement complexes, non multiples, sans CC extrêmement sévères, sans thrombectomie par rotation, sans diagnostic de complication</t>
  </si>
  <si>
    <t>Infarctus du myocarde aigu sans actes diagnostiques cardiologiques invasifs avec CC extrêmement sévères ou arythmie sévère et arrêt cardio-circulatoire avec CC extrêmement sévères</t>
  </si>
  <si>
    <t>Infarctus du myocarde aigu sans actes diagnostiques cardiologiques invasifs sans CC extrêmement sévères</t>
  </si>
  <si>
    <t xml:space="preserve">Endocardite infectieuse avec diagnostic de complication ou procédure de complication </t>
  </si>
  <si>
    <t xml:space="preserve">Endocardite infectieuse sans diagnostic de complication ni procédure de complication </t>
  </si>
  <si>
    <t>Insuffisance cardiaque et choc avec CC extrêmement sévères, avec dialyse ou réanimation ou diagnostic de complication</t>
  </si>
  <si>
    <t>Insuffisance cardiaque et choc avec CC extrêmement sévères, sans dialyse, sans réanimation, sans diagnostic de complication</t>
  </si>
  <si>
    <t>Insuffisance cardiaque et choc sans CC extrêmement sévères</t>
  </si>
  <si>
    <t>Thrombose veineuse avec CC extrêmement sévères ou sévères</t>
  </si>
  <si>
    <t>Thrombose veineuse sans CC extrêmement sévères ou sévères</t>
  </si>
  <si>
    <t xml:space="preserve">Ulcère cutané lors de maladies cardio-vasculaires </t>
  </si>
  <si>
    <t>Maladies vasculaires périphériques avec diagnostic complexe et CC extrêmement sévères</t>
  </si>
  <si>
    <t>Artériosclérose coronaire sans CC extrêmement sévères</t>
  </si>
  <si>
    <t>Hypertension avec CC extrêmement sévères</t>
  </si>
  <si>
    <t>Hypertension avec CC sévères ou arythmie sévère et arrêt cardio-circulatoire sans CC extrêmement sévères</t>
  </si>
  <si>
    <t>Hypertension sans CC extrêmement sévères ou sévères, sans arythmie sévère ni arrêt cardio-circulatoire</t>
  </si>
  <si>
    <t>F68Z</t>
  </si>
  <si>
    <t>Maladie cardiaque de naissance</t>
  </si>
  <si>
    <t>Valvulopathies avec CC extrêmement sévères ou sévères</t>
  </si>
  <si>
    <t>Arythmie cardiaque légère et troubles de la transmission de l'excitation, artériosclérose coronaire et angor instable, avec CC extrêmement sévères</t>
  </si>
  <si>
    <t>Arythmie cardiaque légère et troubles de la transmission de l'excitation avec CC sévères</t>
  </si>
  <si>
    <t>Angor instable avec CC sévères</t>
  </si>
  <si>
    <t>Angor instable ou arythmie cardiaque légère et troubles de la transmission de l'excitation, sans CC extrêmement sévères ou sévères</t>
  </si>
  <si>
    <t>Syncope et collapsus ou valvulopathies sans CC extrêmement sévères ou sévères</t>
  </si>
  <si>
    <t>Douleur thoracique</t>
  </si>
  <si>
    <t>Autres maladies du système circulatoire avec CC extrêmement sévères</t>
  </si>
  <si>
    <t>Autres maladies du système circulatoire sans CC extrêmement sévères, âge &lt; 18 ans</t>
  </si>
  <si>
    <t>Autres maladies du système circulatoire sans CC extrêmement sévères, âge &gt; 17 ans</t>
  </si>
  <si>
    <t>Traitement complexe lors de germes multirésistants pour maladies et troubles de l'appareil circulatoire</t>
  </si>
  <si>
    <t>Fermeture opératoire d'une communication interauriculaire ou interventriculaire, âge &lt; 19 ans</t>
  </si>
  <si>
    <t>Fermeture opératoire d'une communication interauriculaire ou interventriculaire, âge &gt; 18 ans</t>
  </si>
  <si>
    <t>F98Z</t>
  </si>
  <si>
    <t>Remplacement de valve cardiaque par implantation endovasculaire</t>
  </si>
  <si>
    <t>MDC 06 Maladies et troubles des organes digestifs</t>
  </si>
  <si>
    <t>Interventions sur l'intestin grêle et le colon avec intervention complexe ou diagnostic de complication ou interventions sur l'intestin grêle et le colon ou autres interventions sur l'estomac, l'œsophage et le duodénum sans procédures de complication, sauf pour néoformation maligne, avec intervention pour malformation congénitale, âge &lt; 2 ans</t>
  </si>
  <si>
    <t>Grandes interventions sur l'estomac, l'œsophage et le duodénum avec intervention hautement complexe ou procédures de complication ou pour néoformation maligne particulière</t>
  </si>
  <si>
    <t>Grandes interventions sur l'estomac, l'œsophage et le duodénum sans intervention hautement complexe, sans procédures de complication, sauf pour néoformation maligne particulière</t>
  </si>
  <si>
    <t>Adhésiolyse péritonéale, âge &lt; 4 ans ou avec CC extrêmement sévères ou sévères ou petites interventions sur l'intestin grêle et le côlon avec CC extrêmement sévères, âge &lt; 16 ans</t>
  </si>
  <si>
    <t>Adhésiolyse péritonéale, âge &lt; 4 ans ou avec CC extrêmement sévères ou sévères ou petites interventions sur l'intestin grêle et le côlon avec CC extrêmement sévères, âge &gt; 15 ans</t>
  </si>
  <si>
    <t>G07Z</t>
  </si>
  <si>
    <t>Appendicectomie pour péritonite avec CC extrêmement sévères ou sévères ou petites interventions sur l'intestin grêle et le côlon sans CC extrêmement sévères</t>
  </si>
  <si>
    <t>Réparation complexe de la paroi abdominale, âge &gt; 0 an, avec CC extrêmement sévères</t>
  </si>
  <si>
    <t>Réparation complexe de la paroi abdominale, âge &gt; 0 an, sans CC extrêmement sévères</t>
  </si>
  <si>
    <t>Interventions bilatérales pour hernies inguinales et crurales, âge &gt; 55 ans ou herniotomies complexes</t>
  </si>
  <si>
    <t>Interventions particulières sur le système hépatobiliaire et le pancréas</t>
  </si>
  <si>
    <t>Pyloromyotomie ou anoproctoplastie et réparation de l'anus et du sphincter, âge &lt; 10 ans</t>
  </si>
  <si>
    <t>Pyloromyotomie ou anoproctoplastie et réparation de l'anus et du sphincter, âge &gt; 9 ans</t>
  </si>
  <si>
    <t>Autres procédures opératoires sur les organes digestifs avec procédure opératoire complexe</t>
  </si>
  <si>
    <t>Autres procédures opératoires sur les organes digestifs avec procédure opératoire moyennement complexe</t>
  </si>
  <si>
    <t>Autres procédures opératoires sur les organes digestifs sans procédure opératoire complexe ou moyennement complexe</t>
  </si>
  <si>
    <t>Autres interventions sur l'intestin ou entérostomie avec CC extrêmement sévères</t>
  </si>
  <si>
    <t>Traitement complexe de réhabilitation précoce gériatrique avec procédure opératoire particulière pour maladies et troubles des organes digestifs</t>
  </si>
  <si>
    <t>Radiothérapie avec grande intervention abdominale</t>
  </si>
  <si>
    <t>Résection rectale complexe avec chirurgie des métastases hépatiques ou procédures de complication ou éviscération du petit bassin</t>
  </si>
  <si>
    <t>Résection rectale complexe sans chirurgie des métastases hépatiques, sans procédures de complication, sans éviscération du petit bassin</t>
  </si>
  <si>
    <t>Autre résection rectale sans intervention particulière</t>
  </si>
  <si>
    <t>Interventions sur l'int. grêle et le côlon ou autres interv. sur l'estomac, l'œsophage et le duodénum sans procéd. de complication, sauf lors de néof. maligne, âge &lt; 3 ans, sans interv. pour malf. congénit. ou âge &gt; 1 an, avec interv. hautement complexe ou diagn. complexe</t>
  </si>
  <si>
    <t>Interventions sur l'int. grêle et le côlon ou autres interv. sur l'estomac, l'œsophage et le duodénum sans procéd. de complication, sauf lors de néof. maligne, âge &lt; 3 ans, sans interv. pour malf. congénit. ou âge &gt; 1 an, sans interv. hautement complexe ni diagn. complexe</t>
  </si>
  <si>
    <t>Autres interventions sur l'estomac, l'œsophage et le duodénum avec procédures de complication ou pour néoformation maligne</t>
  </si>
  <si>
    <t>Autres interventions sur l'estomac, l'œsophage et le duodénum sans procédures de complication, sauf pour néoformation maligne avec intervention complexe ou âge &lt; 16 ans</t>
  </si>
  <si>
    <t>G19C</t>
  </si>
  <si>
    <t>Autres interventions sur l'estomac, l'œsophage et le duodénum sans procédures de complication, sauf pour néoformation maligne sans intervention complexe, âge &gt; 15 ans</t>
  </si>
  <si>
    <t>Adhésiolyse péritonéale, âge &gt; 3 ans et sans CC extrêmement sévères ou sévères ou autres interventions sur l'intestin ou entérostomie sans CC extrêmement sévères, âge &lt; 16 ans</t>
  </si>
  <si>
    <t>Adhésiolyse péritonéale, âge &gt; 3 ans et sans CC extrêmement sévères ou sévères ou autres interventions sur l'intestin ou entérostomie sans CC extrêmement sévères, âge &gt; 15 ans</t>
  </si>
  <si>
    <t>Appendicectomie pour péritonite ou avec CC extrêmement sévères ou sévères, âge &lt; 10 ans</t>
  </si>
  <si>
    <t>Appendicectomie pour péritonite ou avec CC extrêmement sévères ou sévères, âge &gt; 9 ans et âge &lt; 16 ans</t>
  </si>
  <si>
    <t>Appendicectomie pour péritonite ou avec CC extrêmement sévères ou sévères, âge &gt; 15 ans</t>
  </si>
  <si>
    <t>Appendicectomie sauf pour péritonite, sans CC extrêmement sévères ou sévères, âge &lt; 10 ans</t>
  </si>
  <si>
    <t>Appendicectomie sauf pour péritonite, sans CC extrêmement sévères ou sévères, âge &gt; 9 ans et âge &lt; 14 ans</t>
  </si>
  <si>
    <t>Appendicectomie sauf pour péritonite, sans CC extrêmement sévères ou sévères, âge &gt; 13 ans</t>
  </si>
  <si>
    <t>Interventions en cas de hernies de la paroi abdominale, hernies ombilicales et autres hernies, âge &gt; 0 an ou interventions bilatérales pour hernies inguinales et crurales, âge &gt; 0 an et &lt; 56 ans ou interventions pour hernies inguinales et crurales, âge &gt; 55 ans</t>
  </si>
  <si>
    <t>Interventions pour hernies inguinales et crurales, âge &gt; 0 an ou interventions pour autres hernies, âge &lt; 1 an</t>
  </si>
  <si>
    <t>Autres interventions sur l'anus</t>
  </si>
  <si>
    <t>Autre radiothérapie pour maladies et troubles des organes digestifs, plus d'un jour d'hospitalisation, avec CC extrêmement sévères</t>
  </si>
  <si>
    <t>Autre radiothérapie pour maladies et troubles des organes digestifs, plus d'un jour d'hospitalisation, sans CC extrêmement sévères</t>
  </si>
  <si>
    <t>Procédures opératoires complexes en plusieurs temps pour maladies et troubles des organes digestifs</t>
  </si>
  <si>
    <t>Traitement sous vide complexe pour maladies et troubles des organes digestifs</t>
  </si>
  <si>
    <t>G37Z</t>
  </si>
  <si>
    <t>Intervention multiviscérale pour maladies et troubles des organes digestifs</t>
  </si>
  <si>
    <t>G38Z</t>
  </si>
  <si>
    <t>Procédures de complication avec intervention opératoire particulière pour maladies et troubles des organes digestifs</t>
  </si>
  <si>
    <t>Autre type de gastroscopie pour affections sévères des organes digestifs associée à des procédures de complication ou des CC extrêmement sévères ou associée à des CC extrêmement sévères ou sévères ou une intervention à complications chez l'enfant</t>
  </si>
  <si>
    <t>Autre type de gastroscopie pour affections sévères des organes digestifs associée à des CC extrêmement sévères ou sévères ou à une intervention à complications ou associée à des CC sévères chez l'enfant</t>
  </si>
  <si>
    <t>Autre type de gastroscopie sans gastroscopie peu complexe pour affections sévères des organes digestifs associée à des CC sévères ou, pour affections sans gravité des organes digestifs, associée à des CC extrêmement sévères ou sévères chez l'enfant</t>
  </si>
  <si>
    <t>G47Z</t>
  </si>
  <si>
    <t>Autre gastroscopie pour maladies graves des organes digestifs sans CC extrêmement sévères ou sévères, ou gastroscopie, âge &lt; 15 ans</t>
  </si>
  <si>
    <t>Coloscopie avec CC extrêmement sévères ou sévères, intervention à complications ou âge &lt; 15 ans, avec infection intestinale sévère, procédures de complication ou lors d'état après transplantation d'organe</t>
  </si>
  <si>
    <t>Coloscopie avec CC extrêmement sévères ou sévères, intervention à complications ou âge &lt; 15 ans, avec diagnostic de complication, sans infection intestinale sévère, sans procédures de complication, sauf lors d'état après transplantation d'organe</t>
  </si>
  <si>
    <t>Coloscopie sans coloscopie peu complexe avec CC extrêmement sévères ou sévères, intervention à complications ou âge &lt; 15 ans, sans diagnostic de complication, sans infection intestinale sévère, sans procédures de complication, sauf lors d'état après transplantation d'organe</t>
  </si>
  <si>
    <t>Gastroscopie sans gastroscopie peu complexe pour maladies sans gravité des organes digestifs, avec CC extrêmement sévères ou sévères, âge &gt; 14 ans</t>
  </si>
  <si>
    <t>Traitement complexe de réhabilitation précoce gériatrique pour maladies et troubles des organes digestifs</t>
  </si>
  <si>
    <t>Néoformation maligne des organes digestifs, plus d'un jour d'hospitalisation, avec CC extrêmement sévères</t>
  </si>
  <si>
    <t>Néoformation maligne des organes digestifs, un jour d'hospitalisation ou sans CC extrêmement sévères</t>
  </si>
  <si>
    <t>Maladie intestinale inflammatoire ou autres affections sévères des organes digestifs, avec CC extrêmement sévères</t>
  </si>
  <si>
    <t>Maladie intestinale inflammatoire, âge &lt; 18 ans ou âge &gt; 69 ans</t>
  </si>
  <si>
    <t>Maladie intestinale inflammatoire, âge &gt; 17 ans et âge &lt; 70 ans</t>
  </si>
  <si>
    <t>Obstruction du système digestif</t>
  </si>
  <si>
    <t>Douleur abdominale ou adénite mésentérique, âge &gt; 55 ans et avec CC</t>
  </si>
  <si>
    <t>Œsophagite, gastroentérite et diverses maladies des organes digestifs ou hémorragie gastro-intestinale, avec CC extrêmement sévères ou sévères ou âge &gt; 74 ans ou ulcère duodénal, avec CC sévères ou âge &gt; 74 ans, plus d'un jour d'hospitalisation, avec diagnostic de complication ou dialyse</t>
  </si>
  <si>
    <t>Œsophagite, gastroentérite et diverses maladies des organes digestifs avec diagnostic complexe ou âge &lt; 1 an ou hémorragie gastro-intestinale, avec CC extrêmement sévères ou sévères ou âge &gt; 74 ans ou ulcère duodénal avec CC sévères ou âge &gt; 74 ans, plus d'un jour d'hospitalisation, sans diagnostic de complication, sans dialyse</t>
  </si>
  <si>
    <t>Œsophagite, gastroentérite et diverses maladies des organes digestifs sans diagnostic complexe ni diagnostic de complication, sans dialyse, âge &gt; 0 an et âge &lt; 3 ans ou avec CC extrêmement sévères ou para / tétraplégie, âge &lt; 75 ans</t>
  </si>
  <si>
    <t>Œsophagite, gastroentérite et div. maladies des org. digestifs sans diagn. complexe ni diagn. de complication, sans dialyse, âge &gt; 2 ans, sans CC extr. sévères, ou hémorragie gastro-int. ou ulcère duod. sans CC extr. sévères ou sévères, sans para / tétraplégie, âge &lt; 75 ans</t>
  </si>
  <si>
    <t>Autres affections sévères des organes digestifs sans CC extrêmement sévères, âge &lt; 16 ans</t>
  </si>
  <si>
    <t>Autres affections sévères des organes digestifs sans CC extrêmement sévères, âge &gt; 15 ans</t>
  </si>
  <si>
    <t>G71A</t>
  </si>
  <si>
    <t>Autres affections moyennement sévères des organes digestifs, âge &lt; 10 ans</t>
  </si>
  <si>
    <t>G71B</t>
  </si>
  <si>
    <t>Autres affections moyennement sévères des organes digestifs, âge &gt; 9 ans</t>
  </si>
  <si>
    <t>Autres affections bénignes à modérées des organes digestifs ou douleur abdominale ou adénite mésentérique, âge &lt; 3 ans</t>
  </si>
  <si>
    <t>Autres affections bénignes à modérées des organes digestifs, âge &gt; 2 ans ou douleur abdominale ou adénite mésentérique, âge &gt; 2 ans et âge &lt; 56 ans ou sans CC</t>
  </si>
  <si>
    <t>Hémorragie gastro-intestinale ou ulcère duodénal avec CC extrêmement sévères, plus d'un jour d'hospitalisation</t>
  </si>
  <si>
    <t>Traitement complexe lors de germes multirésistants pour maladies et troubles des organes digestifs</t>
  </si>
  <si>
    <t>MDC 07 Maladies et troubles du système hépatobiliaire et du pancréas</t>
  </si>
  <si>
    <t>H01A</t>
  </si>
  <si>
    <t>Interventions sur le pancréas et le foie et opérations de shunt portosystémiques avec grande intervention ou radiothérapie, avec intervention complexe</t>
  </si>
  <si>
    <t>H01B</t>
  </si>
  <si>
    <t>Interventions sur le pancréas et le foie et opérations de shunt portosystémiques avec grande intervention ou radiothérapie, sans intervention complexe</t>
  </si>
  <si>
    <t>Interventions complexes sur la vésicule biliaire et les voies biliaires lors de néoformation maligne</t>
  </si>
  <si>
    <t>Interventions complexes sur la vésicule biliaire et les voies biliaires sauf lors de néoformation maligne</t>
  </si>
  <si>
    <t>Laparotomie et interventions moyennement complexes sur la vésicule biliaire et les voies biliaires</t>
  </si>
  <si>
    <t>Autres procédures opératoires sur le système hépatobiliaire et le pancréas</t>
  </si>
  <si>
    <t>Cholécystectomie avec diagnostic très complexe ou procédures de complication</t>
  </si>
  <si>
    <t>Cholécystectomie sans diagnostic très complexe, sans procédures de complication</t>
  </si>
  <si>
    <t>Cholécystectomie laparoscopique avec diagnostic très complexe ou diagnostic de complication</t>
  </si>
  <si>
    <t>Cholécystectomie laparoscopique sans diagnostic très complexe, sans procédures de complication</t>
  </si>
  <si>
    <t>Interventions sur le pancréas et le foie et opérations de shunt portosystémiques, sans grande intervention, sans radiothérapie, avec CC extrêmement sévères</t>
  </si>
  <si>
    <t>Interventions sur le pancréas et le foie et opérations de shunt portosystémiques, sans grande intervention, sans radiothérapie, lors de néoformation maligne</t>
  </si>
  <si>
    <t>Interventions sur le pancréas et le foie et opérations de shunt portosystémiques, sans grande intervention, sans radiothérapie, sans CC extrêmement sévères, sauf lors de néoformation maligne</t>
  </si>
  <si>
    <t>Diverses interventions sur le système hépatobiliaire avec CC extrêmement sévères ou intervention complexe</t>
  </si>
  <si>
    <t>Diverses interventions sur le système hépatobiliaire sans CC extrêmement sévères, sans intervention complexe</t>
  </si>
  <si>
    <t>Autre radiothérapie pour maladies et troubles du système hépatobiliaire et du pancréas, plus d'un jour d'hospitalisation</t>
  </si>
  <si>
    <t>Procédures opératoires complexes en plusieurs temps pour maladies et troubles du système hépatobiliaire et du pancréas</t>
  </si>
  <si>
    <t>Interventions endoscopiques pour hémorragie par rupture des varices œsophagiennes</t>
  </si>
  <si>
    <t>CPRE thérapeutique complexe avec CC extrêmement sévères et thérapie photodynamique</t>
  </si>
  <si>
    <t>CPRE thérapeutique complexe avec CC sévères, sans thérapie photodynamique, âge &lt; 3 ans</t>
  </si>
  <si>
    <t>CPRE thérapeutique complexe sans CC extrêmement sévères ou sévères, sans thérapie photodynamique, âge &gt; 2 ans, ou autre CPRE</t>
  </si>
  <si>
    <t>Cirrhose hépatique et hépatites non infectieuses particulières avec CC extrêmement sévères</t>
  </si>
  <si>
    <t>Néoformation maligne sur le système hépatobiliaire et le pancréas, plus d'un jour d'hospitalisation, avec diagnostic complexe, avec CC extrêmement sévères</t>
  </si>
  <si>
    <t>Néoformation maligne sur le système hépatobiliaire et le pancréas, un jour d'hospitalisation ou sans diagnostic complexe ou sans CC extrêmement sévères</t>
  </si>
  <si>
    <t>Affections du pancréas sauf néoformation maligne avec pancréatite aiguë ou cirrhose hépatique et hépatites non infectieuses particulières sans CC extrêmement sévères ou âge &lt; 16 ans</t>
  </si>
  <si>
    <t>Affections du pancréas sauf néoformation maligne sans pancréatite aiguë ni cirrhose hépatique, avec hépatites non infectieuses particulières sans CC extrêmement sévères, âge &gt; 15 ans</t>
  </si>
  <si>
    <t>Affections du foie sauf néoformation maligne, cirrhose hépatique et hépatites non infectieuses particulières, plus d'un jour d'hospitalisation, avec diagnostic complexe et CC extrêmement sévères ou sévères ou avec diagnostic complexe ou CC extrêmement sévères ou sévères, âge &lt; 1 an</t>
  </si>
  <si>
    <t>Affections du foie sauf néoformation maligne, cirrhose hépatique et hépatites non infectieuses particulières, plus d'un jour d'hospitalisation, avec diagnostic complexe ou CC extrêmement sévères ou sévères, âge &gt; 0 an</t>
  </si>
  <si>
    <t>Affections du foie sauf néoformation maligne, cirrhose hépatique et hépatites non infectieuses particulières, un jour d'hospitalisation ou sans diagnostic complexe et sans CC extrêmement sévères ou sévères</t>
  </si>
  <si>
    <t>Affections de la vésicule biliaire et des voies biliaires</t>
  </si>
  <si>
    <t>MDC 08 Maladies et troubles de l’appareil musculosquelettique et du tissu conjonctif</t>
  </si>
  <si>
    <t>Transplantation de tissu / de peau, sauf à la main, avec procédures de complication, intervention sur plusieurs localisations ou avec dommage grave des parties molles, avec CC extrêmement sévères</t>
  </si>
  <si>
    <t>Transplantation de tissu / de peau, sauf à la main</t>
  </si>
  <si>
    <t xml:space="preserve">Révision ou remplacement de l'articulation de la hanche avec diagnostic de complication ou arthrodèse ou âge &lt; 16 ans ou interventions bilatérales ou plusieurs grandes interventions sur les articulations des membres inférieurs avec intervention complexe, avec CC extrêmement sévères ou néoformation maligne </t>
  </si>
  <si>
    <t xml:space="preserve">Révision ou remplacement de l'articulation de la hanche avec diagnostic de complication ou arthrodèse ou âge &lt; 16 ans ou interventions bilatérales ou plusieurs grandes interventions sur les articulations des membres inférieurs avec intervention complexe, sans CC extrêmement sévères, sans néoformation maligne </t>
  </si>
  <si>
    <t>Révision ou remplacement de l'articulation du genou avec diagnostic de complication ou arthrodèse</t>
  </si>
  <si>
    <t>Autre grand remplacement d'articulation ou révision ou remplacement de l'articulation de la hanche sans diagnostic de complication, sans arthrodèse, sans intervention complexe, avec CC extrêmement sévères</t>
  </si>
  <si>
    <t>Fusion complexe de corps vertébraux avec CC extrêmement sévères ou avec correction d'une déformité thoracique ou avec intervention très complexe, âge &lt; 16 ans avec CC extrêmement sévères ou intervention hautement complexe ou avec procédures opératoires complexes en plusieurs temps</t>
  </si>
  <si>
    <t>Fusion complexe de corps vertébraux avec CC extrêmement sévères ou avec correction d'une déformité thoracique ou avec intervention très complexe, âge &gt; 15 ans ou sans CC extrêmement sévères ou intervention hautement complexe, sans procédures opératoires complexes en plusieurs temps</t>
  </si>
  <si>
    <t>Amputation avec CC extrêmement sévères</t>
  </si>
  <si>
    <t>Amputation sans CC extrêmement sévères</t>
  </si>
  <si>
    <t>Autres interventions sur l'articulation de la hanche et le fémur avec interv. multiples, procédure complexe ou diagn. complexe paralysie cérébrale ou avec CC extr. sévères ou remplac. de l'articulation de la hanche avec interv. sur les membres sup. ou la col. vertébrale ou interv. particulière</t>
  </si>
  <si>
    <t>Autres interventions sur l'articulation de la hanche et le fémur avec interv. multiples, procédure complexe ou diagn. complexe ou interv. particulière ou CC extrêmement sévères</t>
  </si>
  <si>
    <t>Autres interventions sur l'articulation de la hanche et le fémur, sans interventions multiples, sans procédure complexe, sans diagnostic complexe, sans CC extrêmement sévères</t>
  </si>
  <si>
    <t>Fusion de corps vertébraux avec CC extrêmement sévères</t>
  </si>
  <si>
    <t>Fusion de corps vertébraux avec CC sévères</t>
  </si>
  <si>
    <t>Fusion de corps vertébraux sans CC extrêmement sévères ni sévères</t>
  </si>
  <si>
    <t>I10Z</t>
  </si>
  <si>
    <t>Autres interventions sur la colonne vertébrale avec CC extrêmement sévères</t>
  </si>
  <si>
    <t>Interventions pour l'élongation d'une extrémité</t>
  </si>
  <si>
    <t>Infection / inflammation des os et des articulations avec différentes interventions sur l'appareil musculosquelettique et le tissu conjonctif, avec CC extrêmement sévères</t>
  </si>
  <si>
    <t>Infection / inflammation des os et des articulations avec différentes interventions sur l'appareil musculosquelettique et le tissu conjonctif avec CC sévères ou révision de l'articulation du genou</t>
  </si>
  <si>
    <t>Infection / inflammation des os et des articulations avec différentes interventions sur l'appareil musculosquelettique et le tissu conjonctif sans CC extrêmement sévères ou sévères, sans révision de l'articulation du genou</t>
  </si>
  <si>
    <t>Interventions sur l'humérus, le tibia, le péroné et la cheville, avec intervention multiple, intervention bilatérale, procédure complexe ou diagnostic complexe</t>
  </si>
  <si>
    <t>Interventions sur l'humérus, le tibia, le péroné et la cheville, sans intervention multiple, sans intervention bilatérale, sans procédure complexe, sans diagnostic complexe, avec intervention à complications</t>
  </si>
  <si>
    <t>I13C</t>
  </si>
  <si>
    <t>Interventions sur l'humérus, le tibia, le péroné et la cheville, sans intervention multiple, sans intervention bilatérale, sans procédure complexe, sans diagnostic complexe, sans intervention à complications</t>
  </si>
  <si>
    <t>Révision d'un moignon d'amputation</t>
  </si>
  <si>
    <t>Opérations sur la boîte crânienne et le crâne facial, âge &lt; 16 ans</t>
  </si>
  <si>
    <t>Opérations sur la boîte crânienne et le crâne facial, âge &gt; 15 ans</t>
  </si>
  <si>
    <t>Autres interventions sur l'articulation de l'épaule</t>
  </si>
  <si>
    <t>Opérations sur le crâne facial</t>
  </si>
  <si>
    <t>Arthroscopie y compris biopsie ou autres interventions sur l'articulation du genou, l'articulation du coude et l'avant-bras, âge &lt; 16 ans</t>
  </si>
  <si>
    <t>Arthroscopie y compris biopsie ou autres interventions sur l'articulation du genou, l'articulation du coude et l'avant-bras, âge &gt; 15 ans</t>
  </si>
  <si>
    <t>Fusion complexe de corps vertébraux sans CC extrêmement sévères, âge &lt; 18 ans</t>
  </si>
  <si>
    <t>Fusion complexe de corps vertébraux sans CC extrêmement sévères, âge &gt; 17 ans</t>
  </si>
  <si>
    <t>Interventions sur le pied avec plusieurs interventions hautement complexes ou avec intervention hautement complexe avec diagnostic complexe</t>
  </si>
  <si>
    <t>Interventions sur le pied avec plusieurs interventions complexes ou avec intervention hautement complexe ou avec intervention complexe avec diagnostic complexe ou âge &lt; 16 ans</t>
  </si>
  <si>
    <t>Interventions sur le pied avec interv. complexe ou avec dommage grave des parties molles, ou avec intervention particulière ou fracture du calcanéum ou diagnostic de complication</t>
  </si>
  <si>
    <t>Interventions sur le pied sans intervention complexe, sans dommage grave des parties molles, sans intervention particulière, sans fracture du calcanéum, sans diagnostic de complication, âge &lt; 16 ans</t>
  </si>
  <si>
    <t>Interventions sur le pied, sans intervention complexe, sans dommage grave des parties molles, sans intervention particulière, sans fracture du calcanéum, sans diagnostic de complication, âge &gt; 15 ans</t>
  </si>
  <si>
    <t>Interventions particulières sur l'articulation de la hanche et le fémur ou interventions complexes sur l'articulation du coude et l'avant-bras</t>
  </si>
  <si>
    <t>I22Z</t>
  </si>
  <si>
    <t>Transplantation de tissu / de peau, sauf à la main, avec CC sévères ou procédures de complication ou intervention sur plusieurs localisations ou dommage grave des parties molles</t>
  </si>
  <si>
    <t>Excision locale et ablation du matériel d'ostéosynthèse à l'exception de l'articulation de la hanche et du fémur avec ablation complexe de matériel d'ostéosynthèse ou âge &lt; 10 ans</t>
  </si>
  <si>
    <t>Excision locale et ablation du matériel d'ostéosynthèse à l'exception de l'articulation de la hanche et du fémur sans ablation complexe de matériel d'ostéosynthèse, âge &gt; 9 ans</t>
  </si>
  <si>
    <t>Interventions diagnostiques sur les os et les articulations y compris biopsie</t>
  </si>
  <si>
    <t>Interventions sur les parties molles avec CC extrêmement sévères ou en cas de néoformation maligne, avec CC sévères</t>
  </si>
  <si>
    <t>Interventions sur les parties molles avec CC sévères ou en cas de néoformation maligne</t>
  </si>
  <si>
    <t>Interventions sur les parties molles sans CC extrêmement sévères ou sévères, sauf pour néoformation maligne</t>
  </si>
  <si>
    <t>Interventions complexes sur les os ou le tissu conjonctif</t>
  </si>
  <si>
    <t>Interventions moyennement complexes sur les os ou le tissu conjonctif</t>
  </si>
  <si>
    <t>Autres interventions sur les os ou tissu conjonctif</t>
  </si>
  <si>
    <t>Interventions complexes sur l'articulation de l'épaule</t>
  </si>
  <si>
    <t>Interventions complexes sur l'articulation du genou</t>
  </si>
  <si>
    <t>Plusieurs interventions complexes sur l'articulation du coude et à l'avant-bras ou distraction des parties molles pour couverture d'articulation lors d'anomalies congénitales de la main</t>
  </si>
  <si>
    <t>Autres interventions sur le poignet et la main avec intervention complexe en plusieurs temps ou moyennement complexe</t>
  </si>
  <si>
    <t>Interventions sur le poignet et la main sans intervention en plusieurs temps, avec intervention complexe ou moyennement complexe, âge &lt; 6 ans</t>
  </si>
  <si>
    <t>Interventions sur le poignet et la main sans intervention en plusieurs temps, avec intervention complexe ou moyennement complexe, avec intervention à complications ou pour anomalie congénitale de la main, âge &gt; 5 ans</t>
  </si>
  <si>
    <t>Interventions sur le poignet et la main sans intervention en plusieurs temps, sans intervention complexe, sans intervention à complications, sauf pour anomalie congénitale de la main, avec intervention moyennement complexe, âge &gt; 5 ans</t>
  </si>
  <si>
    <t>Interventions sur le poignet et la main sans interventions complexes ni moyennement complexes</t>
  </si>
  <si>
    <t>Reconstruction de malformations des membres</t>
  </si>
  <si>
    <t>Traitement complexe de réhabilitation précoce gériatrique avec procédure opératoire particulière pour maladies et troubles de l'appareil musculosquelettique et du tissu conjonctif</t>
  </si>
  <si>
    <t>Implantation bilatérale d'une endoprothèse de la hanche ou du genou</t>
  </si>
  <si>
    <t>Traitement complexe de réhabilitation précoce gériatrique pour maladies et troubles de l'appareil musculosquelettique et du tissu conjonctif</t>
  </si>
  <si>
    <t>Implantation ou changement complet d'une endoprothèse du genou avec CC extrêmement sévères</t>
  </si>
  <si>
    <t>Implantation ou changement complet d'une endoprothèse du genou sans CC extrêmement sévères</t>
  </si>
  <si>
    <t>I44Z</t>
  </si>
  <si>
    <t>Révision ou changement partiel d'une endoprothèse du genou</t>
  </si>
  <si>
    <t>Implantation et remplacement d'une endoprothèse de disque intervertébral, plus d'un segment</t>
  </si>
  <si>
    <t>Implantation et remplacement d'une endoprothèse de disque intervertébral, moins de 2 segments</t>
  </si>
  <si>
    <t>Remplacement de prothèse de la hanche avec CC extrêmement sévères ou avec transplantation osseuse allogène</t>
  </si>
  <si>
    <t>Remplacement de prothèse de la hanche sans CC extrêmement sévères, sans transplantation osseuse allogène</t>
  </si>
  <si>
    <t>I47Z</t>
  </si>
  <si>
    <t>Révision ou remplacement de l'articulation de la hanche sans diagnostic de complication, sans arthrodèse, sans CC extrêmement sévères, avec intervention à complications</t>
  </si>
  <si>
    <t>Transplantation de tissu / de peau, sauf à la main, sans procédures de complication, sans intervention sur plusieurs localisations, sans dommage grave des parties molles, sans CC extrêmement sévères ou sévères</t>
  </si>
  <si>
    <t>Autres interventions sur la colonne vertébrale sans CC extrêmement sévères, avec intervention complexe ou halotraction</t>
  </si>
  <si>
    <t>Radiothérapie pour maladies et troubles de l'appareil musculosquelettique et du tissu conjonctif, moins de 9 séances d'irradiation</t>
  </si>
  <si>
    <t>I56Z</t>
  </si>
  <si>
    <t>Autres interventions sur la colonne vertébrale sans CC extrêmement sévères, sans intervention complexe ou implantation d'un écarteur interépineux</t>
  </si>
  <si>
    <t>Autres interventions sur l'humérus, le tibia, le péroné et la cheville ou interventions moyennement complexes sur l'articulation du genou, l'articulation du coude et l'avant-bras</t>
  </si>
  <si>
    <t>Fractures de la tige fémorale, âge &lt; 3 ans</t>
  </si>
  <si>
    <t>Ostéomyélite, âge &lt; 16 ans</t>
  </si>
  <si>
    <t>Ostéomyélite, âge &gt; 15 ans, avec CC extrêmement sévères ou sévères ou âge &gt; 74 ans</t>
  </si>
  <si>
    <t>Ostéomyélite, sans CC extrêmement sévères ou sévères, âge &gt; 15 ans et âge &lt; 75 ans</t>
  </si>
  <si>
    <t>Néoformation maligne du tissu conjonctif y compris fracture pathologique, âge &lt; 17 ans ou avec CC extrêmement sévères, ou avec chimiothérapie hautement complexe</t>
  </si>
  <si>
    <t>Néoformation maligne du tissu conjonctif y compris fracture pathologique, âge &gt; 16 ans, sans CC extrêmement sévères, sans chimiothérapie hautement complexe</t>
  </si>
  <si>
    <t>Autres affections du tissu conjonctif, plus d'un jour d'hospitalisation, avec diagnostic hautement complexe, avec plusieurs diagnostics complexes ou avec diagnostic complexe et dialyse, avec CC extrêmement sévères</t>
  </si>
  <si>
    <t>Autres affections du tissu conjonctif, plus d'un jour d'hospitalisation, sans diagnostic hautement complexe, sans plusieurs diagnostics complexes, sans diagnostic complexe ou sans dialyse, avec CC extrêmement sévères</t>
  </si>
  <si>
    <t>Autres affections du tissu conjonctif, plus d'un jour d'hospitalisation, avec diagnostic hautement complexe, avec plusieurs diagnostics complexes ou avec diagnostic complexe et dialyse, sans CC extrêmement sévères</t>
  </si>
  <si>
    <t>Autres affections du tissu conjonctif, plus d'un jour d'hospitalisation, sans diagnostic hautement complexe, sans plusieurs diagnostics complexes, sans diagnostic complexe ou sans dialyse, sans CC extrêmement sévères ou fractures du bassin et du col du fémur</t>
  </si>
  <si>
    <t>Autres affections du tissu conjonctif, un jour d'hospitalisation</t>
  </si>
  <si>
    <t>Affections et blessures dans la région de la colonne vertébrale traitées de manière non opératoire, plus d'un jour d'hospitalisation, âge &gt; 55 ans ou avec CC extrêmement sévères ou sévères, avec diagnostic complexe, avec discite ou spondylopathie infectieuse</t>
  </si>
  <si>
    <t>Affections et blessures dans la région de la colonne vertébrale traitées de manière non opératoire, plus d'un jour d'hospitalisation, âge &gt; 55 ans ou CC extrêmement sévères ou sévères, avec diagnostic complexe, sans discite, sans spondylopathie infectieuse</t>
  </si>
  <si>
    <t>Affections et blessures dans la région de la colonne vertébrale traitées de manière non opératoire, plus d'un jour d'hospitalisation, âge &gt; 55 ans ou CC extrêmement sévères ou sévères, sans diagnostic complexe ou autres fractures du fémur</t>
  </si>
  <si>
    <t>Affections et blessures dans la région de la colonne vertébrale traitées de manière non opératoire, plus d'un jour d'hospitalisation, âge &lt; 56 ans, sans CC extrêmement sévères ou sévères</t>
  </si>
  <si>
    <t>Affections et blessures dans la région de la colonne vertébrale traitées de manière non opératoire, un jour d'hospitalisation</t>
  </si>
  <si>
    <t>Maladies des os et arthropathies spécifiques</t>
  </si>
  <si>
    <t>Affections des muscles et des tendons ou foulure, claquage ou luxation de la hanche, du bassin et de la cuisse</t>
  </si>
  <si>
    <t>Inflammation de tendons, muscles et bourses séreuses avec CC extrêmement sévères ou sévères ou fractures de la tige fémorale, âge &gt; 2 ans</t>
  </si>
  <si>
    <t>Suivi thérapeutique d'affections du tissu conjonctif</t>
  </si>
  <si>
    <t>Blessures de l'avant-bras, du poignet, de la main ou du pied avec CC extrêmement sévères ou sévères ou arthropathies non spécifiques</t>
  </si>
  <si>
    <t>Blessures de l'avant-bras, du poignet, de la main ou du pied sans CC extrêmement sévères ou sévères, sans arthropathies non spécifiques, âge &lt; 16 ans</t>
  </si>
  <si>
    <t>Blessures de l'avant-bras, du poignet, de la main ou du pied sans CC extrêmement sévères ou sévères, sans arthropathies non spécifiques, âge &gt; 15 ans</t>
  </si>
  <si>
    <t>Blessures graves de l'épaule, du bras, du coude, du genou, de la jambe et de la cheville avec CC</t>
  </si>
  <si>
    <t>Blessures graves de l'épaule, du bras, du coude, du genou, de la jambe et de la cheville sans CC ou inflammations de tendons, muscles et bourses séreuses sans CC extrêmement sévères ou sévères</t>
  </si>
  <si>
    <t>Autres affections du tissu conjonctif avec CC extrêmement sévères ou arthrite septique et âge &lt; 16 ans ou diagnostic complexe ou âge &lt; 10 ans</t>
  </si>
  <si>
    <t>Autres affections du tissu conjonctif sans diagnostic complexe, âge &gt; 9 ans</t>
  </si>
  <si>
    <t>Blessures moyennement graves de l'épaule, du bras, du coude, du genou, de la jambe et de la cheville</t>
  </si>
  <si>
    <t>Blessures bénignes à modérées de l'épaule, du bras, du coude, du genou, de la jambe et de la cheville</t>
  </si>
  <si>
    <t>Implantation d'une endoprothèse pour tumeur</t>
  </si>
  <si>
    <t>I97Z</t>
  </si>
  <si>
    <t>Traitement rhumatologique complexe pour maladies et troubles de l'appareil musculosquelettique et du tissu conjonctif</t>
  </si>
  <si>
    <t>Traitement sous vide complexe pour maladies et troubles de l'appareil musculosquelettique et du tissu conjonctif</t>
  </si>
  <si>
    <t>MDC 09 Maladies et troubles de la peau, du tissu sous-cutané et de la glande mammaire</t>
  </si>
  <si>
    <t>Transplantation de tissu avec anastomose microvasculaire lors d'affections de la peau, du tissu sous-cutané et de la glande mammaire</t>
  </si>
  <si>
    <t>Transplantation de peau ou plastie par lambeaux au niveau des membres inférieurs lors d'ulcère ou infection / inflammation et lymphadénectomie étendue, avec CC extrêmement sévères</t>
  </si>
  <si>
    <t>Transplantation de peau ou plastie par lambeaux au niveau des membres inférieurs lors d'ulcère ou infection / inflammation et lymphadénectomie étendue, sans CC extrêmement sévères</t>
  </si>
  <si>
    <t>Interventions sur la peau des membres inférieurs lors d'ulcère ou infection / inflammation avec CC extrêmement sévères</t>
  </si>
  <si>
    <t>Interventions sur la peau des membres inférieurs lors d'ulcère ou infection / inflammation sans CC extrêmement sévères</t>
  </si>
  <si>
    <t>Interventions sur la peau des membres inférieurs sauf lors d'ulcère ou infection / inflammation, âge &gt; 69 ans ou CC</t>
  </si>
  <si>
    <t>Interventions sur la peau des membres inférieurs sauf lors d'ulcère ou infection / inflammation, âge &lt; 70 ans sans CC</t>
  </si>
  <si>
    <t>Mastectomie avec implantation de prothèse et chirurgie plastique pour néoformation maligne</t>
  </si>
  <si>
    <t>Petites interventions sur la glande mammaire avec excision de ganglions lymphatiques axillaires ou CC extrêmement sévères ou sévères lors de néoformation maligne</t>
  </si>
  <si>
    <t>Autre transplantation de peau ou débridement avec diagnostic complexe, avec intervention supplémentaire au niveau de la tête et de la gorge ou CC extrêmement sévères, avec procédure complexe</t>
  </si>
  <si>
    <t>Autre transplantation de peau ou débridement avec diagnostic complexe, avec intervention supplémentaire au niveau de la tête et de la gorge, sans procédure complexe, avec CC extrêmement sévères</t>
  </si>
  <si>
    <t>Autre transplantation de peau ou débridement avec diagnostic complexe, avec intervention supplémentaire au niveau de la tête et de la gorge, sans procédure complexe, sans CC extrêmement sévères</t>
  </si>
  <si>
    <t>Interventions pour sinus pilonidal et dans la région périanale, âge &lt; 16 ans</t>
  </si>
  <si>
    <t>Interventions pour sinus pilonidal et dans la région périanale, âge &gt; 15 ans</t>
  </si>
  <si>
    <t>J10Z</t>
  </si>
  <si>
    <t>Opérations de chirurgie plastique au niveau de la peau, du tissu sous-cutané et de la glande mammaire</t>
  </si>
  <si>
    <t>Autres interventions sur la peau, le tissu sous-cutané et la glande mammaire, avec diagnostic de complication</t>
  </si>
  <si>
    <t>Autres interventions sur la peau, le tissu sous-cutané et la glande mammaire sans diagnostic de complication, avec procédure moyennement complexe</t>
  </si>
  <si>
    <t>Autres interventions sur la peau, le tissu sous-cutané et la glande mammaire sans diagnostic de complication, sans procédure moyennement complexe</t>
  </si>
  <si>
    <t>Plastie reconstructive de la glande mammaire pour néoformation maligne avec reconstruction coûteuse</t>
  </si>
  <si>
    <t>Plastie reconstructive de la glande mammaire pour néoformation maligne sans reconstruction coûteuse</t>
  </si>
  <si>
    <t>Mastectomie bilatérale pour néoformation maligne ou radiothérapie avec procédure opératoire pour maladies et troubles de la peau, du tissu sous-cutané et de la glande mammaire</t>
  </si>
  <si>
    <t>Autre radiothérapie pour maladies et troubles de la peau, du tissus sous-cutané et de la glande mammaire, plus d'un jour d'hospitalisation</t>
  </si>
  <si>
    <t>Autre transplantation de peau ou débridement avec excision de ganglions lymphatiques ou CC sévères</t>
  </si>
  <si>
    <t>Autre transplantation de peau ou débridement sans intervention complexe, sans diagnostic complexe, sans CC extrêmement sévères ou sévères, avec couverture des parties molles</t>
  </si>
  <si>
    <t>Autre transplantation de peau ou débridement sans intervention complexe, sans diagnostic complexe, sans CC extrêmement sévères ou sévères, sans couverture des parties molles</t>
  </si>
  <si>
    <t>Grandes interventions sur la glande mammaire pour néoformation maligne, sans intervention complexe</t>
  </si>
  <si>
    <t>Interventions sur la glande mammaire sauf lors de néoformation maligne avec intervention étendue</t>
  </si>
  <si>
    <t>Interventions sur la glande mammaire sauf lors de néoformation maligne sans intervention étendue, avec intervention complexe</t>
  </si>
  <si>
    <t>Interventions sur la glande mammaire sauf lors de néoformation maligne sans intervention étendue, sans intervention complexe</t>
  </si>
  <si>
    <t>Petites interventions sur la glande mammaire pour néoformation maligne sans CC extrêmement sévères ou sévères</t>
  </si>
  <si>
    <t>Plastie reconstructive de la glande mammaire avec transplantation complexe de peau, ou grandes interventions sur la glande mammaire pour néoformation maligne avec intervention complexe</t>
  </si>
  <si>
    <t>Ulcère cutané</t>
  </si>
  <si>
    <t>Affections sévères de la peau, plus d'un jour d'hospitalisation, âge &gt; 17 ans ou avec diagnostic complexe, avec CC extrêmement sévères ou ulcère cutané lors de para / tétraplégie</t>
  </si>
  <si>
    <t>Affections sévères de la peau, plus d'un jour d'hospitalisation, âge &gt; 17 ans ou avec diagnostic complexe, sans CC extrêmement sévères</t>
  </si>
  <si>
    <t>Affections sévères de la peau, plus d'un jour d'hospitalisation, âge &lt; 18 ans sans diagnostic complexe ou affections de la peau moyennement sévères, plus d'un jour d'hospitalisation</t>
  </si>
  <si>
    <t>Néoformations malignes de la glande mammaire, plus d'un jour d'hospitalisation, avec CC extrêmement sévères</t>
  </si>
  <si>
    <t>Néoformations malignes de la glande mammaire, un jour d'hospitalisation ou sans CC extrêmement sévères</t>
  </si>
  <si>
    <t>Infection / inflammation de la peau et du tissu sous-cutané avec CC extrêmement sévères</t>
  </si>
  <si>
    <t>Infection / inflammation de la peau et du tissu sous-cutané sans CC extrêmement sévères</t>
  </si>
  <si>
    <t>Blessure de la peau, du tissu sous-cutané et de la glande mammaire, âge &gt; 70 ans ou CC sévères</t>
  </si>
  <si>
    <t>Blessure de la peau, du tissu sous-cutané et de la glande mammaire, âge &lt; 71 ans, sans CC sévères</t>
  </si>
  <si>
    <t>Affections de la peau bénignes à modérées avec CC</t>
  </si>
  <si>
    <t>Affections de la peau bénignes à modérées sans CC ou affections de la glande mammaire sauf néoformation maligne</t>
  </si>
  <si>
    <t>Affections de la peau, un jour d'hospitalisation</t>
  </si>
  <si>
    <t>MDC 10 Maladies endocriniennes, nutritionnelles et métaboliques</t>
  </si>
  <si>
    <t>Diverses interventions pour diabète sucré avec complications, sans réhabilitation précoce, sans traitement complexe de réhabilitation précoce gériatrique, avec intervention vasculaire</t>
  </si>
  <si>
    <t>Diverses interventions pour diabète sucré avec complications, sans réhabilitation précoce, sans traitement complexe de réhabilitation précoce gériatrique, sans intervention vasculaire, avec CC extrêmement sévères ou arthrodèse complexe du pied</t>
  </si>
  <si>
    <t>Interventions sur les glandes surrénales en cas de néoformation maligne ou interventions sur l'hypophyse</t>
  </si>
  <si>
    <t>K04A</t>
  </si>
  <si>
    <t>Grandes interventions pour adiposité avec intervention complexe</t>
  </si>
  <si>
    <t>K04B</t>
  </si>
  <si>
    <t>Grandes interventions pour adiposité sans intervention complexe</t>
  </si>
  <si>
    <t>K06A</t>
  </si>
  <si>
    <t>Interventions sur la glande thyroïde, la glande parathyroïde et le canal thyréoglosse, avec parathyroïdectomie ou CC sévères, avec intervention particulière ou pour néoformation maligne avec CC extrêmement sévères</t>
  </si>
  <si>
    <t>K06B</t>
  </si>
  <si>
    <t>Interventions sur la glande thyroïde, la glande parathyroïde et le canal thyréoglosse, avec intervention particulière ou pour néoformation maligne</t>
  </si>
  <si>
    <t>K06C</t>
  </si>
  <si>
    <t>Interventions sur la glande thyroïde, la glande parathyroïde et le canal thyréoglosse, sans intervention particulière, sans néoformation maligne</t>
  </si>
  <si>
    <t>Autres interventions pour adiposité</t>
  </si>
  <si>
    <t>Autres procédures pour maladies endocriniennes, nutritionnelles et métaboliques, âge &lt; 10 ans ou CC extrêmement sévères</t>
  </si>
  <si>
    <t>Autres procédures pour maladies endocriniennes, nutritionnelles et métaboliques, âge &gt; 9 ans, sans CC extrêmement sévères</t>
  </si>
  <si>
    <t>Diverses interventions pour diabète sucré avec complications, sans réhabilitation précoce, sans traitement complexe de réhabilitation précoce gériatrique, sans intervention vasculaire, sans CC extrêmement sévères, sans arthrodèse complexe du pied</t>
  </si>
  <si>
    <t>Interventions sur les glandes surrénales sauf en cas de néoformation maligne et lymphadénectomie étendue</t>
  </si>
  <si>
    <t>Radiothérapie pour maladies endocriniennes, nutritionnelles et métaboliques, plus d'un jour d'hospitalisation, sauf radio-iodothérapie</t>
  </si>
  <si>
    <t>Radiothérapie pour maladies endocriniennes, nutritionnelles et métaboliques, plus d'un jour d'hospitalisation, avec radio-iodothérapie hautement complexe</t>
  </si>
  <si>
    <t>Radiothérapie pour maladies endocriniennes, nutritionnelles et métaboliques, plus d'un jour d'hospitalisation, avec radio-iodothérapie moyennement complexe</t>
  </si>
  <si>
    <t>Radiothérapie pour maladies endocriniennes, nutritionnelles et métaboliques, plus d'un jour d'hospitalisation, avec autre radio-iodothérapie</t>
  </si>
  <si>
    <t>Traitement complexe lors de germes multirésistants avec procédure d'opération pour maladies endocriniennes, nutritionnelles et métaboliques</t>
  </si>
  <si>
    <t>Procédures opératoires complexes en plusieurs temps pour maladies endocriniennes, nutritionnelles et métaboliques</t>
  </si>
  <si>
    <t>Traitement complexe de réhabilitation précoce gériatrique pour maladies endocriniennes, nutritionnelles et métaboliques</t>
  </si>
  <si>
    <t>Diabète sucré et troubles nutritionnels sévères, âge &lt; 16 ans, avec traitement multimodal complexe pour diabète sucré</t>
  </si>
  <si>
    <t>Diabète sucré avec diagnostics de complication ou CC extrêmement sévères ou troubles nutritionnels sévères</t>
  </si>
  <si>
    <t>Diabète sucré, âge &lt; 11 ans ou âge &lt; 16 ans avec CC sévères ou diagnostic particulier, sans traitement multimodal complexe pour diabète sucré</t>
  </si>
  <si>
    <t>Diabète sucré, âge &gt; 15 ans, avec CC sévères ou diagnostic particulier</t>
  </si>
  <si>
    <t xml:space="preserve">Diabète sucré, âge &gt; 10 ans, sans CC extrêmement sévères ou sévères, sans diagnostic particulier </t>
  </si>
  <si>
    <t>K62A</t>
  </si>
  <si>
    <t>Diverses maladies métaboliques lors de para / tétraplégie ou avec diagnostic de complication</t>
  </si>
  <si>
    <t>K62B</t>
  </si>
  <si>
    <t>Diverses maladies métaboliques sauf lors de para / tétraplégie, sans diagnostic de complication</t>
  </si>
  <si>
    <t>Maladies métaboliques congénitales, plus d'un jour d'hospitalisation, âge &lt; 8 ans</t>
  </si>
  <si>
    <t>Maladies métaboliques congénitales, plus d'un jour d'hospitalisation, âge &gt; 7 ans</t>
  </si>
  <si>
    <t>Maladies métaboliques congénitales, un jour d'hospitalisation</t>
  </si>
  <si>
    <t>Endocrinopathies, avec diagnostic complexe et CC extrêmement sévères</t>
  </si>
  <si>
    <t>Endocrinopathies, âge &lt; 6 ans avec diagnostic complexe ou CC extrêmement sévères</t>
  </si>
  <si>
    <t>Endocrinopathies, âge &gt; 5 ans avec diagnostic complexe, CC extrêmement sévères ou radio-iododiagnostic complexe ou âge &lt; 10 ans</t>
  </si>
  <si>
    <t>Endocrinopathies, sans diagnostic complexe, sans CC extrêmement sévères, sans radio-iododiagnostic complexe, âge &gt; 9 ans</t>
  </si>
  <si>
    <t>Traitement complexe lors de germes multirésistants pour maladies endocriniennes, nutritionnelles et métaboliques</t>
  </si>
  <si>
    <t>MDC 11 Maladies et troubles des organes urinaires</t>
  </si>
  <si>
    <t>Implantation opératoire d'un cathéter de dialyse péritonéale, âge &lt; 10 ans</t>
  </si>
  <si>
    <t>Implantation opératoire d'un cathéter de dialyse péritonéale, âge &gt; 9 ans avec insuffisance rénale aiguë ou avec insuffisance rénale chronique avec dialyse</t>
  </si>
  <si>
    <t>Implantation opératoire d'un cathéter de dialyse péritonéale, âge &gt; 9 ans sans insuffisance rénale aiguë, sans insuffisance rénale chronique avec dialyse</t>
  </si>
  <si>
    <t>Interventions sur les reins, les uretères et grandes interventions sur la vessie pour néoformation, âge &lt; 19 ans ou avec CC extrêmement sévères ou sauf en cas de néoformation, avec CC extrêmement sévères ou intervention combinée</t>
  </si>
  <si>
    <t>Interventions sur les reins, les uretères et grandes interventions sur la vessie sauf pour néoformation, sans CC extrêmement sévères, sans intervention combinée, âge &lt; 1 an</t>
  </si>
  <si>
    <t>Interventions sur les reins, les uretères et grandes interventions sur la vessie sauf pour néoformation, sans CC extrêmement sévères, sans intervention combinée, âge &gt; 0 an et &lt; 16 ans</t>
  </si>
  <si>
    <t>Interventions sur les reins, les uretères et grandes interventions sur la vessie sauf pour néoformation, sans CC extrêmement sévères, sans intervention combinée, âge &gt; 15 ans</t>
  </si>
  <si>
    <t>Résection transurétrale de la prostate avec CC extrêmement sévères</t>
  </si>
  <si>
    <t>Résection transurétrale de la prostate sans CC extrêmement sévères</t>
  </si>
  <si>
    <t>Petites interventions sur la vessie avec CC extrêmement sévères</t>
  </si>
  <si>
    <t>Petites interventions sur la vessie sans CC extrêmement sévères</t>
  </si>
  <si>
    <t>Interventions très complexes sur l'urètre, âge &lt; 6 ans</t>
  </si>
  <si>
    <t>Interventions très complexes sur l'urètre, âge &gt; 5 ans</t>
  </si>
  <si>
    <t>Autres interventions pour affections des organes urinaires, âge &lt; 2 ans ou avec CC extrêmement sévères</t>
  </si>
  <si>
    <t>Autres interventions pour affections des organes urinaires, âge &gt; 1 an, sans CC extrêmement sévères</t>
  </si>
  <si>
    <t>Reconstruction de la vessie et poche continente pour néoformation sans intervention multiviscérale, ou interventions sur les reins, les uretères et grandes interventions sur la vessie pour néoformation, âge &lt; 19 ans ou avec CC extrêmement sévères ou intervention combinée avec grande intervention sur l'intestin</t>
  </si>
  <si>
    <t>Interventions transurétrales et percutanées transrénales complexes et autres interventions rétropéritonéales avec lithotripsie extracorporelle par ondes de choc (LECOC)</t>
  </si>
  <si>
    <t>Radiothérapie pour maladies et troubles des organes urinaires, plus d'un jour d'hospitalisation</t>
  </si>
  <si>
    <t>Interventions sur les reins, les uretères et grandes interventions sur la vessie pour néoformation, âge &gt; 18 ans, sans intervention combinée, avec CC</t>
  </si>
  <si>
    <t>Interventions sur les reins, les uretères et grandes interventions sur la vessie pour néoformation, âge &gt; 18 ans, sans intervention combinée, sans CC</t>
  </si>
  <si>
    <t>Autres interventions sur l'urètre, âge &lt; 16 ans</t>
  </si>
  <si>
    <t>Autres interventions sur l'urètre, âge &gt; 15 ans</t>
  </si>
  <si>
    <t>Interventions transurétrales et percutanées transrénales complexes et autres interventions rétropéritonéales sans lithotripsie extracorporelle par ondes de choc (LECOC) avec CC extrêmement sévères</t>
  </si>
  <si>
    <t>Interventions transurétrales et percutanées transrénales complexes et autres interventions rétropéritonéales sans lithotripsie extracorporelle par ondes de choc (LECOC) sans CC extrêmement sévères</t>
  </si>
  <si>
    <t>Interventions transurétrales sauf résection de la prostate et urétérorénoscopies complexes avec lithotripsie extracorporelle par ondes de choc (LECOC) ou thermoablation percutanée des reins</t>
  </si>
  <si>
    <t>Interventions transurétrales sauf résection de la prostate et urétérorénoscopies complexes, avec CC extrêmement sévères</t>
  </si>
  <si>
    <t>Interventions transurétrales sauf résection de la prostate et urétérorénoscopies complexes sans lithotripsie extracorporelle par ondes de choc (LECOC), sans CC extrêmement sévères, avec intervention complexe</t>
  </si>
  <si>
    <t>Interventions transurétrales sauf résection de la prostate et urétérorénoscopies complexes sans lithotripsie extracorporelle par ondes de choc (LECOC), sans CC extrêmement sévères, sans intervention complexe</t>
  </si>
  <si>
    <t>Procédures opératoires complexes en plusieurs temps pour maladies et troubles des organes urinaires</t>
  </si>
  <si>
    <t>Urétérorénoscopie diagnostique</t>
  </si>
  <si>
    <t>L42A</t>
  </si>
  <si>
    <t>Lithotripsie extracorporelle par ondes de choc (LECOC) pour calculs urinaires avec mesures auxiliaires ou lors de para / tétraplégie</t>
  </si>
  <si>
    <t>L42B</t>
  </si>
  <si>
    <t>Lithotripsie extracorporelle par ondes de choc (LECOC) pour calculs urinaires sans mesures auxiliaires, sauf lors de para / tétraplégie</t>
  </si>
  <si>
    <t>Traitement complexe de réhabilitation précoce gériatrique pour maladies et troubles des organes urinaires</t>
  </si>
  <si>
    <t xml:space="preserve">Insuffisance rénale, plus d'un jour d'hospitalisation, avec dialyse, défaillance rénale aiguë et CC extrêmement sévères ou avec dialyse et défaillance rénale aiguë ou CC extrêmement sévères, âge &lt; 16 ans </t>
  </si>
  <si>
    <t>Insuffisance rénale, plus d'un jour d'hospitalisation, avec dialyse et défaillance rénale aiguë ou CC extrêmement sévères, âge &gt; 15 ans</t>
  </si>
  <si>
    <t>Insuffisance rénale, plus d'un jour d'hospitalisation, avec dialyse ou CC extrêmement sévères</t>
  </si>
  <si>
    <t>Insuffisance rénale, plus d'un jour d'hospitalisation, sans dialyse, sans CC extrêmement sévères</t>
  </si>
  <si>
    <t>Néoformations des organes urinaires avec CC extrêmement sévères</t>
  </si>
  <si>
    <t>Néoformations des organes urinaires sans CC extrêmement sévères</t>
  </si>
  <si>
    <t>Infections des organes urinaires avec CC extrêmement sévères, avec traitement complexe lors de germes multirésistants</t>
  </si>
  <si>
    <t>Infections des organes urinaires avec CC extrêmement sévères, sans traitement complexe lors de germes multirésistants, âge &lt; 6 ans</t>
  </si>
  <si>
    <t>Infections des organes urinaires avec CC extrêmement sévères, sans traitement complexe lors de germes multirésistants, âge &gt; 5 ans</t>
  </si>
  <si>
    <t>Infections des organes urinaires sans CC extrêmement sévères, âge &lt; 3 ans</t>
  </si>
  <si>
    <t>Infections des organes urinaires sans CC extrêmement sévères, âge &gt; 2 ans et âge &lt; 6 ans</t>
  </si>
  <si>
    <t>Infections des organes urinaires sans CC extrêmement sévères, âge &gt; 5 ans</t>
  </si>
  <si>
    <t>Calculs urinaires et obstruction des voies urinaires, âge &gt; 75 ans ou avec CC extrêmement sévères ou sévères ou constriction urétrale, autres affections bénignes à modérées des organes urinaires, plus d'un jour d'hospitalisation ou maux et symptômes des organes urinaires ou urétrocystoscopie</t>
  </si>
  <si>
    <t>Calculs urinaires et obstruction des voies urinaires, âge &lt; 76 ans et sans CC extrêmement sévères ou sévères</t>
  </si>
  <si>
    <t>Autres affections moyennement sévères des organes urinaires ou paralysie de la vessie, plus d'un jour d'hospitalisation,  âge &lt; 6 ans</t>
  </si>
  <si>
    <t>Autres affections moyennement sévères des organes urinaires ou paralysie de la vessie, plus d'un jour d'hospitalisation,  âge &gt; 5 ans</t>
  </si>
  <si>
    <t>Autres affections sévères des organes urinaires, plus d'un jour d'hospitalisation, avec CC extrêmement sévères ou âge &lt; 10 ans</t>
  </si>
  <si>
    <t>Autres affections sévères des organes urinaires, plus d'un jour d'hospitalisation, sans CC extrêmement sévères, âge &gt; 9 ans</t>
  </si>
  <si>
    <t>Maladies et troubles des organes urinaires, un jour d'hospitalisation, âge &lt; 10 ans</t>
  </si>
  <si>
    <t>Maladies et troubles des organes urinaires, un jour d'hospitalisation, âge &gt; 9 ans ou insuffisance rénale, un jour d'hospitalisation sans dialyse</t>
  </si>
  <si>
    <t>Insuffisance rénale, un jour d'hospitalisation avec dialyse</t>
  </si>
  <si>
    <t>Microangiopathie thrombotique ou syndrome hémolytique et urémique</t>
  </si>
  <si>
    <t>MDC 12 Maladies et troubles des organes génitaux masculins</t>
  </si>
  <si>
    <t>Grandes interventions sur les organes du bassin chez l'homme avec CC extrêmement sévères</t>
  </si>
  <si>
    <t>Grandes interventions sur les organes du bassin chez l'homme sans CC extrêmement sévères ou interventions particulières sur les organes du bassin chez l'homme avec CC extrêmement sévères</t>
  </si>
  <si>
    <t>M02A</t>
  </si>
  <si>
    <t>M02B</t>
  </si>
  <si>
    <t>Interventions sur le pénis, âge &lt; 18 ans</t>
  </si>
  <si>
    <t>Interventions sur le pénis, âge &gt; 17 ans</t>
  </si>
  <si>
    <t>Interventions sur le testicule avec CC extrêmement sévères</t>
  </si>
  <si>
    <t>Interventions sur le testicule sans CC extrêmement sévères, âge &lt; 3 ans</t>
  </si>
  <si>
    <t>Interventions sur le testicule sans CC extrêmement sévères, âge &gt; 2 ans</t>
  </si>
  <si>
    <t>Circoncision et autres interventions sur le pénis</t>
  </si>
  <si>
    <t>Autres procédures opératoires sur les organes génitaux masculins</t>
  </si>
  <si>
    <t>Curiethérapie pour maladies et troubles des organes génitaux masculins, implantation de &gt; 10 grains</t>
  </si>
  <si>
    <t>Procédures opératoires sur les organes génitaux masculins pour néoformation maligne avec CC extrêmement sévères ou interventions particulières sur les organes du bassin chez l'homme sans CC extrêmement sévères</t>
  </si>
  <si>
    <t>Procédures opératoires sur les organes génitaux masculins pour néoformation maligne sans CC extrêmement sévères</t>
  </si>
  <si>
    <t>M10Z</t>
  </si>
  <si>
    <t>Radiothérapie pour maladies et troubles des organes génitaux masculins, plus d'un jour d'hospitalisation, ou curiethérapie interstitielle</t>
  </si>
  <si>
    <t>Destruction transurétrale au laser de la prostate</t>
  </si>
  <si>
    <t>Grandes interventions sur l'intestin ou la vessie pour maladies et troubles des organes génitaux masculins</t>
  </si>
  <si>
    <t>Néoformations malignes des organes génitaux masculins, plus d'un jour d'hospitalisation, âge &lt; 11 ans ou avec CC extrêmement sévères</t>
  </si>
  <si>
    <t>Néoformations malignes des organes génitaux masculins, un jour d'hospitalisation ou âge &gt; 10 ans, sans CC extrêmement sévères</t>
  </si>
  <si>
    <t>Hyperplasie bénigne de la prostate</t>
  </si>
  <si>
    <t>Infection / inflammation des organes génitaux masculins</t>
  </si>
  <si>
    <t>Autres maladies des organes génitaux masculins et stérilisation chez l'homme</t>
  </si>
  <si>
    <t>MDC 13 Maladies et troubles des organes génitaux féminins</t>
  </si>
  <si>
    <t>Eviscération pelvienne chez la femme et vulvectomie radicale ou lymphadénectomie particulière avec CC extrêmement sévères</t>
  </si>
  <si>
    <t>Eviscération pelvienne chez la femme et vulvectomie radicale ou lymphadénectomie particulière avec CC sévères</t>
  </si>
  <si>
    <t>Eviscération pelvienne chez la femme et vulvectomie radicale ou lymphadénectomie particulière sans CC extrêmement sévères ou sévères</t>
  </si>
  <si>
    <t>Interventions sur l'utérus et le système utéroannexiel pour néoformation maligne des ovaires et des annexes, avec CC extrêmement sévères</t>
  </si>
  <si>
    <t>Interventions sur l'utérus et le système utéroannexiel pour néoformation maligne des ovaires et des annexes, avec CC sévères ou CC</t>
  </si>
  <si>
    <t>Interventions sur l'utérus et le système utéroannexiel pour néoformation maligne des ovaires et des annexes, sans CC</t>
  </si>
  <si>
    <t>Interventions sur l'utérus et le système utéroannexiel pour néoformation maligne d'autres organes, avec CC extrêmement sévères</t>
  </si>
  <si>
    <t>Interventions sur l'utérus et le système utéroannexiel pour néoformation maligne d'autres organes, sans CC extrêmement sévères</t>
  </si>
  <si>
    <t>Hystérectomie sauf en cas de néoformation maligne, avec CC extrêmement sévères ou sévères ou intervention complexe</t>
  </si>
  <si>
    <t>Ovariectomies et interventions complexes sur les trompes utérines sauf lors de néoformation maligne, avec CC extrêmement sévères ou sévères</t>
  </si>
  <si>
    <t>Ovariectomies et interventions complexes sur les trompes utérines sauf lors de néoformation maligne, sans CC extrêmement sévères ou sévères</t>
  </si>
  <si>
    <t>Interventions réparatrices complexes sur les organes génitaux féminins</t>
  </si>
  <si>
    <t>Autres interventions sur l'utérus et le système utéroannexiel sauf lors de néoformation maligne, avec diagnostic complexe</t>
  </si>
  <si>
    <t>Interventions endoscopiques sur les organes génitaux féminins</t>
  </si>
  <si>
    <t>Autres interventions sur le vagin, le col de l'utérus et la vulve ou curiethérapie pour maladies et troubles des organes génitaux féminins sans CC extrêmement sévères</t>
  </si>
  <si>
    <t>Curetage diagnostique, hystéroscopie, stérilisation, falloposcopie</t>
  </si>
  <si>
    <t>Autres procédures opératoires sur les organes génitaux féminins avec CC extrêmement sévères</t>
  </si>
  <si>
    <t>Autres procédures opératoires sur les organes génitaux féminins avec CC sévères ou CC</t>
  </si>
  <si>
    <t>Autres procédures opératoires sur les organes génitaux féminins sans CC</t>
  </si>
  <si>
    <t>Grandes interventions sur le vagin, le col de l'utérus et la vulve, âge &gt; 80 ans ou CC extrêmement sévères ou sévères</t>
  </si>
  <si>
    <t>Grandes interventions sur le vagin, le col de l'utérus et la vulve, âge &lt; 81 ans, sans CC extrêmement sévères ou sévères</t>
  </si>
  <si>
    <t>Hystérectomie avec plastie du plancher pelvien sauf lors de néoformation maligne ou curiethérapie pour maladies et troubles des organes génitaux féminins, plus d'un jour d'hospitalisation, avec CC extrêmement sévères</t>
  </si>
  <si>
    <t>Radiothérapie pour maladies et troubles des organes génitaux féminins, plus d'un jour d'hospitalisation, moins de 9 séances d'irradiation</t>
  </si>
  <si>
    <t>Hystérectomie sauf lors de néoformation maligne, sans CC extrêmement sévères ou sévères, sans intervention complexe</t>
  </si>
  <si>
    <t>N23Z</t>
  </si>
  <si>
    <t>Autres interventions réparatrices sur les organes génitaux féminins ou énucléation de myome</t>
  </si>
  <si>
    <t>Autres interventions sur l'utérus et le système utéroannexiel sauf lors de néoformation maligne, sans diagnostic complexe ou laparoscopie diagnostique</t>
  </si>
  <si>
    <t>Procédures opératoires complexes en plusieurs temps pour maladies et troubles des organes génitaux féminins</t>
  </si>
  <si>
    <t>Grandes interventions sur l'intestin ou la vessie pour maladies et troubles des organes génitaux féminins</t>
  </si>
  <si>
    <t>Néoformation maligne des organes génitaux féminins, plus d'un jour d'hospitalisation, âge &lt; 19 ans ou CC extrêmement sévères</t>
  </si>
  <si>
    <t>Néoformation maligne des organes génitaux féminins, un jour d'hospitalisation ou âge &gt; 18 ans, sans CC extrêmement sévères</t>
  </si>
  <si>
    <t>Infection et inflammation des organes génitaux féminins</t>
  </si>
  <si>
    <t>Troubles de la menstruation et autres affections des organes génitaux féminins avec diagnostic complexe</t>
  </si>
  <si>
    <t>Troubles de la menstruation et autres affections des organes génitaux féminins sans diagnostic complexe</t>
  </si>
  <si>
    <t>MDC 14 Grossesse, naissance et suites de couches</t>
  </si>
  <si>
    <t>Césarienne avec plusieurs diagnostics de complication, durée de la grossesse jusqu'à 25 semaines complètes ou avec thérapie intra-utérine</t>
  </si>
  <si>
    <t>Césarienne avec plusieurs diagnostics de complication, durée de la grossesse de 26 à 33 semaines complètes, sans thérapie intra-utérine ou avec diagnostic de complication, jusqu'à 25 semaines complètes, ou thromboembolie pendant la période de gestation avec procédure opératoire</t>
  </si>
  <si>
    <t xml:space="preserve">Césarienne avec plusieurs diagnostics de complication, durée de la grossesse &gt; 33 semaines complètes, sans thérapie intra-utérine ou avec diagnostic de complication, de 26 à 33 semaines ou avec diagnostic complexe ou jusqu'à 33 semaines ou avec diagnostic complexe, avec CC extrêmement sévères </t>
  </si>
  <si>
    <t xml:space="preserve">Césarienne avec plusieurs diagnostics de complication, durée de la grossesse &gt; 33 semaines complètes, sans thérapie intra-utérine ou avec diagnostic de complication, de 26 à 33 semaines ou avec diagnostic complexe ou jusqu'à 33 semaines ou avec diagnostic complexe, sans CC extrêmement sévères </t>
  </si>
  <si>
    <t>Césarienne avec diagnostic de complication, durée de la grossesse plus de 33 semaines complètes, sans diagnostic complexe</t>
  </si>
  <si>
    <t>Césarienne sans diagnostic de complication, durée de la grossesse plus de 33 semaines complètes, sans diagnostic complexe</t>
  </si>
  <si>
    <t>Accouchement par voie basse avec procédure opératoire de complication, durée de la grossesse jusqu'à 33 semaines complètes ou avec thérapie intra-utérine</t>
  </si>
  <si>
    <t>Accouchement par voie basse avec procédure opératoire de complication, durée de la grossesse plus de 33 semaines complètes, sans thérapie intra-utérine</t>
  </si>
  <si>
    <t>Grossesse extra-utérine</t>
  </si>
  <si>
    <t>Hospitalisation après accouchement ou avortement avec procédure opératoire</t>
  </si>
  <si>
    <t>Cerclage et fermeture du col utérin</t>
  </si>
  <si>
    <t>Procédures opératoires particulières pendant la grossesse sans cerclage, sans fermeture du col utérin</t>
  </si>
  <si>
    <t>O06Z</t>
  </si>
  <si>
    <t>Thérapie intra-utérine du fœtus</t>
  </si>
  <si>
    <t>Avortement avec dilatation et curetage, curetage par aspiration ou hystérotomie</t>
  </si>
  <si>
    <t>Accouchement par voie basse avec plusieurs diagnostics de complication, au moins une complication sévère, durée de la grossesse jusqu'à 33 semaines complètes ou avec procédure de complication</t>
  </si>
  <si>
    <t>Accouchement par voie basse avec plusieurs diagnostics de complication, au moins une complication sévère, durée de la grossesse plus de 33 semaines complètes, sans procédure de complication ou thromboembolie pendant la période de gestation sans procédure opératoire</t>
  </si>
  <si>
    <t>Accouchement par voie basse avec diagnostic de complication sévère ou moyennement sévère</t>
  </si>
  <si>
    <t>Accouchement par voie basse sans diagnostic de complication</t>
  </si>
  <si>
    <t>Hospitalisation après accouchement ou avortement sans procédure opératoire</t>
  </si>
  <si>
    <t>Menace d'avortement</t>
  </si>
  <si>
    <t>Avortement sans dilatation et curetage, curetage par aspiration ou hystérotomie</t>
  </si>
  <si>
    <t>Faux travail, plus d'un jour d'hospitalisation</t>
  </si>
  <si>
    <t>Faux travail, un jour d'hospitalisation</t>
  </si>
  <si>
    <t>Autre cause d'hospitalisation prénatale avec CC extrêmement sévères ou sévères ou diagnostic complexe, durée de la grossesse 20 à 33 semaines complètes</t>
  </si>
  <si>
    <t>Autre cause d'hospitalisation prénatale avec CC extrêmement sévères ou sévères ou diagnostic complexe, durée de la grossesse jusqu'à 19 ou plus de 33 semaines complètes, ou sans CC extrêmement sévères ni sévères, sans diagnostic complexe, 26 à 33 semaines complètes</t>
  </si>
  <si>
    <t>O65C</t>
  </si>
  <si>
    <t>Autre cause d'hospitalisation prénatale sans CC extrêmement sévères ni sévères, sans diagnostic complexe, durée de la grossesse jusqu'à 26 ou plus de 33 semaines complètes</t>
  </si>
  <si>
    <t>MDC 15 Nouveau-nés</t>
  </si>
  <si>
    <t>Interventions cardiothoraciques ou vasculaires chez le nouveau-né avec ventilation artificielle &gt; 95 heures</t>
  </si>
  <si>
    <t>Interventions cardiothoraciques ou vasculaires chez le nouveau-né sans ventilation artificielle &gt; 95 heures</t>
  </si>
  <si>
    <t>Nouveau-né, poids à l'admission 1000 - 1499 g avec plusieurs problèmes sévères, avec ventilation artificielle &gt; 479 heures</t>
  </si>
  <si>
    <t>Nouveau-né, poids à l'admission 1000 - 1499 g avec plusieurs problèmes sévères, avec ventilation artificielle &gt; 95 et &lt; 480 heures</t>
  </si>
  <si>
    <t>Nouveau-né, poids à l'admission 1000 - 1499 g avec procédure opératoire significative ou ventilation artificielle &gt; 95 heures</t>
  </si>
  <si>
    <t>Nouveau-né, poids à l'admission 1500 - 1999 g avec ventilation artificielle &gt; 240 heures, avec plusieurs problèmes sévères ou procédures opératoires complexes en plusieurs temps</t>
  </si>
  <si>
    <t>Nouveau-né, poids à l'admission 1500 - 1999 g avec procédure opératoire significative ou ventilation artificielle &gt; 95 et &lt; 241 heures, avec plusieurs problèmes sévères ou procédures opératoires complexes en plusieurs temps</t>
  </si>
  <si>
    <t>Nouveau-né, poids à l'admission 1500 - 1999 g avec procédure opératoire significative ou ventilation artificielle &gt; 95 heures, sans plusieurs problèmes sévères, sans procédures opératoires complexes en plusieurs temps</t>
  </si>
  <si>
    <t>Nouveau-né, poids à l'admission &gt; 1999 g avec procédure opératoire significative ou ventilation artificielle &gt; 95 heures ou avec procédures opératoires complexes en plusieurs temps, avec plusieurs problèmes sévères</t>
  </si>
  <si>
    <t>Nouveau-né, poids à l'admission  &gt; 1999 g avec procédure opératoire significative, avec plusieurs problèmes sévères, sans procédures opératoires complexes en plusieurs temps, sans ventilation artificielle &gt; 95 heures</t>
  </si>
  <si>
    <t>Nouveau-né, poids à l'admission &gt; 1999 g avec procédure opératoire significative ou ventilation artificielle &gt; 95 heures, sans plusieurs problèmes sévères</t>
  </si>
  <si>
    <t>Nouveau-né, décédé &lt; 5 jours après admission sans procédure opératoire significative</t>
  </si>
  <si>
    <t>Nouveau-né, transféré &lt; 5 jours après admission sans procédure opératoire significative, transféré d'un autre hôpital ou ventilation artificielle &gt; 24 heures</t>
  </si>
  <si>
    <t>Nouveau-né, transféré &lt; 5 jours après admission sans procédure opératoire significative, non transféré d'un autre hôpital, sans ventilation artificielle &gt; 24 heures</t>
  </si>
  <si>
    <t>Nouveau-né, poids à l'admission &lt; 1000 g avec procédure opératoire significative</t>
  </si>
  <si>
    <t>Nouveau-né, poids à l'admission &lt; 1000 g sans procédure opératoire significative</t>
  </si>
  <si>
    <t>Nouveau-né, poids à l'admission 1000 g, décédé &lt; 29 jours après admission</t>
  </si>
  <si>
    <t>Nouveau-né, poids à l'admission 1000 - 1249 g sans procédure opératoire significative, sans ventilation artificielle &gt; 95 heures</t>
  </si>
  <si>
    <t>Nouveau-né, poids à l'admission 1250 - 1499 g sans procédure opératoire significative, sans ventilation artificielle &gt; 95 heures</t>
  </si>
  <si>
    <t>Nouveau-né, poids à l'admission 1500 - 1999 g sans procédure opératoire significative, sans ventilation artificielle &gt; 95 heures, avec plusieurs problèmes sévères</t>
  </si>
  <si>
    <t>Nouveau-né, poids à l'admission 1500 - 1999 g sans procédure opératoire significative, avec ventilation artificielle &gt; 24 et &lt; 96 heures ou avec problème sévère</t>
  </si>
  <si>
    <t>Nouveau-né, poids à l'admission 1500 - 1999 g sans procédure opératoire significative, sans ventilation artificielle &gt; 24 heures, avec autre problème</t>
  </si>
  <si>
    <t>Nouveau-né, poids à l'admission 1500 - 1999 g sans procédure opératoire significative, sans ventilation artificielle &gt; 24 heures, sans problème</t>
  </si>
  <si>
    <t>Nouveau-né, poids à l'admission 2000 - 2499 g sans procédure opératoire significative, sans ventilation artificielle &gt; 95 heures, avec plusieurs problèmes sévères</t>
  </si>
  <si>
    <t>Nouveau-né, poids à l'admission 2000 - 2499 g sans procédure opératoire significative, avec ventilation artificielle &gt; 24 et &lt; 96 heures ou avec problème sévère</t>
  </si>
  <si>
    <t>Nouveau-né, poids à l'admission 2000 - 2499 g sans procédure opératoire significative, sans ventilation artificielle &gt; 24 heures, avec autre problème</t>
  </si>
  <si>
    <t>Nouveau-né, poids à l'admission 2000 - 2499 g sans procédure opératoire significative, sans ventilation artificielle &gt; 24 heures, sans problème ou nouveau-né jumeau, poids à l'admission &gt; 2499 g sans procédure opératoire, sans ventilation artificielle &gt; 95 heures, sans problème ou un jour d'hospitalisation</t>
  </si>
  <si>
    <t>Nouveau-né, poids à l'admission &gt; 2499 g sans procédure opératoire significative, sans ventilation artificielle &gt; 95 heures, avec plusieurs problèmes sévères</t>
  </si>
  <si>
    <t>Nouveau-né, poids à l'admission &gt; 2499 g sans procédure opératoire significative, sans ventilation artificielle &gt; 95 heures, avec problème grave ou avec autre problème, plus d'un jour d'hospitalisation ou avec procédure opératoire non significative, avec diagnostic de complication</t>
  </si>
  <si>
    <t>Nouveau-né, poids à l'admission &gt; 2499 g sans procédure opératoire significative, sans ventilation artificielle &gt; 95 heures, avec autre problème, plus d'un jour d'hospitalisation ou avec procédure opératoire non significative, sans diagnostic de complication</t>
  </si>
  <si>
    <t>Nouveau-né, poids à l'admission &gt; 2499 g sans procédure opératoire, sans ventilation artificielle &gt; 95 heures, sans problème grave, sans autre problème ou un jour d'hospitalisation</t>
  </si>
  <si>
    <t>MDC 16 Affections du sang, des organes hématopoïétiques et du système immunitaire</t>
  </si>
  <si>
    <t>Interventions sur la rate</t>
  </si>
  <si>
    <t>Diverses procédures opératoires pour maladies du sang, des organes hématopoïétiques et du système immunitaire, avec CC extrêmement sévères</t>
  </si>
  <si>
    <t>Diverses procédures opératoires pour maladies du sang, des organes hématopoïétiques et du système immunitaire sans CC extrêmement sévères</t>
  </si>
  <si>
    <t>Petites interventions pour maladies du sang, des organes hématopoïétiques et du système immunitaire, âge &lt; 18 ans</t>
  </si>
  <si>
    <t>Petites interventions pour maladies du sang, des organes hématopoïétiques et du système immunitaire, âge &gt; 17 ans</t>
  </si>
  <si>
    <t>Affections du système réticulo-endothélial, du système immunitaire et troubles de la coagulation avec diagnostic complexe, avec lésion de la rate, âge &lt; 16 ans</t>
  </si>
  <si>
    <t>Affections du système réticulo-endothélial, du système immunitaire et troubles de la coagulation avec diagnostic complexe, âge &lt; 16 ans</t>
  </si>
  <si>
    <t>Affections du système réticulo-endothélial, du système immunitaire et troubles de la coagulation avec diagnostic complexe, âge &gt; 15 ans</t>
  </si>
  <si>
    <t>Affections du système réticulo-endothélial, du système immunitaire et troubles de la coagulation sans diagnostic complexe, sans lésion de la rate, âge &gt; 15 ans</t>
  </si>
  <si>
    <t>Affections érythrocytaires sans diagnostic complexe, sans anémie aplastique, avec CC extrêmement sévères</t>
  </si>
  <si>
    <t>Affections érythrocytaires avec diagnostic complexe</t>
  </si>
  <si>
    <t>Affections érythrocytaires sans diagnostic complexe, avec anémie aplastique, âge &lt; 16 ans</t>
  </si>
  <si>
    <t>Affections érythrocytaires sans diagnostic complexe, avec anémie aplastique, âge &gt; 15 ans</t>
  </si>
  <si>
    <t>Affections érythrocytaires sans diagnostic complexe, sans anémie aplastique, sans CC extrêmement sévères</t>
  </si>
  <si>
    <t>MDC 17 Néoformations hématologiques et solides</t>
  </si>
  <si>
    <t>Lymphome et leucémie avec grandes procédures opératoires, avec procédure opératoire complexe</t>
  </si>
  <si>
    <t>Lymphome et leucémie avec grandes procédures opératoires, sans procédure opératoire complexe</t>
  </si>
  <si>
    <t>Grandes proc. opératoires avec CC extr. sévères, avec proc. opératoire complexe pour néoformations hématologiques et solides, ou lymphome et leucémie avec proc. opératoires particulières, avec CC extr. sévères, ou avec proc. opératoires particulières av. CC sévères ou avec autres proc. opératoires avec CC extr. sévères, âge &lt; 16 ans</t>
  </si>
  <si>
    <t>Autres néoformations hématologiques et solides avec procédure opératoire particulière, avec CC extrêmement sévères ou sévères</t>
  </si>
  <si>
    <t>Autre néoformations hématologiques et solides avec autre procédure opératoire, avec CC extrêmement sévères ou sévères</t>
  </si>
  <si>
    <t>Radiothérapie pour néoformations hématologiques et solides, moins de 9 séances d'irradiation, âge &lt; 19 ans ou avec CC extrêmement sévères</t>
  </si>
  <si>
    <t>Radiothérapie pour néoformations hématologiques et solides, moins de 9 séances d'irradiation, âge &gt; 18 ans, sans CC extrêmement sévères</t>
  </si>
  <si>
    <t>Lymphome et leucémie avec procédure opératoire particulière, avec CC sévères ou avec autres procédures opératoires, avec CC extrêmement sévères, âge &gt; 15 ans</t>
  </si>
  <si>
    <t>Lymphome et leucémie avec procédure opératoire particulière, sans CC extrêmement sévères ou sévères ou avec autres procédures opératoires, avec CC sévères</t>
  </si>
  <si>
    <t>Lymphome et leucémie avec autres procédures opératoires sans CC extrêmement sévères ou sévères</t>
  </si>
  <si>
    <t>Autres néoformations hématologiques et solides avec grandes procédures opératoires, avec CC extrêmement sévères, sans procédure opératoire complexe</t>
  </si>
  <si>
    <t>Autres néoformations hématologiques et solides avec grandes procédures opératoires sans CC extrêmement sévères, avec procédure opératoire complexe</t>
  </si>
  <si>
    <t>Autres néoformations hématologiques et solides avec grandes procédures opératoires, sans CC extrêmement sévères, sans procédure opératoire complexe</t>
  </si>
  <si>
    <t>Autres néoformations hématologiques et solides avec procédure opératoire particulière, sans CC extrêmement sévères ou sévères</t>
  </si>
  <si>
    <t>Autres néoformations hématologiques et solides avec autres procédures opératoires sans CC extrêmement sévères ou sévères ou thérapie avec des nucléides ouverts pour néoformations hématologiques et solides, plus d'un jour d'hospitalisation</t>
  </si>
  <si>
    <t>Chimiothérapie hautement complexe avec intervention opératoire pour néoformations hématologiques et solides</t>
  </si>
  <si>
    <t>Leucémie myéloïde aiguë avec chimiothérapie hautement complexe</t>
  </si>
  <si>
    <t>Leucémie myéloïde aiguë avec chimiothérapie intensive avec diagnostic de complication ou dialyse ou pose de chambre implantable ou CC extrêmement sévères ou avec chimiothérapie moyennement complexe avec diagnostic de complication ou dialyse ou pose de chambre implantable</t>
  </si>
  <si>
    <t>Leucémie myéloïde aiguë avec chimiothérapie intensive sans diagnostic de complication, ni dialyse, ni pose de chambre implantable, sans CC extrêmement sévères ou avec chimiothérapie moyennement complexe avec CC extrêmement sévères ou avec dialyse ou CC extrêmement sévères, âge &lt; 16 ans</t>
  </si>
  <si>
    <t>Leucémie myéloïde aiguë avec dialyse ou CC extrêmement sévères, âge &gt; 15 ans</t>
  </si>
  <si>
    <t>Leucémie myéloïde aiguë avec chimiothérapie moyennement complexe, sans diagnostic de complication, sans dialyse, sans pose de chambre implantable, sans CC extrêmement sévères ou avec chimiothérapie locale</t>
  </si>
  <si>
    <t>Leucémie myéloïde aiguë sans chimiothérapie, sans dialyse, sans CC extrêmement sévères</t>
  </si>
  <si>
    <t>Lymphome et leucémie non aiguë, avec septicémie ou avec agranulocytose ou pose de chambre implantable, avec CC extrêmement sévères</t>
  </si>
  <si>
    <t>Lymphome et leucémie non aiguë, sans septicémie, avec agranulocytose ou pose de chambre implantable, âge &lt; 16 ans</t>
  </si>
  <si>
    <t>Lymphome et leucémie non aiguë, sans septicémie, sans agranulocytose, sans pose de chambre implantable, avec CC extrêmement sévères</t>
  </si>
  <si>
    <t>Lymphome et leucémie non aiguë, sans septicémie, avec agranulocytose ou pose de chambre implantable, âge &gt; 15 ans</t>
  </si>
  <si>
    <t>Lymphome et leucémie non aiguë sans septicémie, sans agranulocytose, sans pose de chambre implantable, sans CC extrêmement sévères, avec diagnostic complexe ou ostéolyses, âge &lt; 16 ans</t>
  </si>
  <si>
    <t>Lymphome et leucémie non aiguë sans septicémie, sans agranulocytose, sans pose de chambre implantable, sans CC extrêmement sévères, sans diagnostic complexe, sans ostéolyses ou âge &gt; 15 ans</t>
  </si>
  <si>
    <t>Autres néoformations hématologiques et solides avec diagnostic de complication ou dialyse ou pose de chambre implantable</t>
  </si>
  <si>
    <t>Autres néoformations hématologiques et solides sans diagnostic de complication, sans dialyse, sans pose de chambre implantable, avec ostéolyses ou CC extrêmement sévères</t>
  </si>
  <si>
    <t>Autres néoformations hématologiques et solides sans diagnostic de complication, sans dialyse, sans pose de chambre implantable, sans ostéolyses, sans CC extrêmement sévères</t>
  </si>
  <si>
    <t>Autre leucémie aiguë avec chimiothérapie hautement complexe</t>
  </si>
  <si>
    <t>Autre leucémie aiguë avec chimiothérapie intensive, avec dialyse ou septicémie ou avec agranulocytose ou pose de chambre implantable</t>
  </si>
  <si>
    <t>Autre leucémie aiguë avec chimiothérapie moyennement complexe, avec dialyse ou septicémie ou avec agranulocytose ou pose de chambre implantable, ou avec chimiothérapie locale, avec dialyse ou septicémie ou avec agranulocytose ou pose de chambre implantable ou avec CC extrêmement sévères</t>
  </si>
  <si>
    <t>Autre leucémie aiguë avec chimiothérapie intensive ou moyennement complexe, sans dialyse, sans septicémie, sans agranulocytose, sans pose de chambre implantable, avec CC extrêmement sévères</t>
  </si>
  <si>
    <t>Autre leucémie aiguë avec chimiothérapie, sans dialyse, sans septicémie, sans agranulocytose, sans pose de chambre implantable, sans CC extrêmement sévères ou sans chimiothérapie</t>
  </si>
  <si>
    <t>R65Z</t>
  </si>
  <si>
    <t>Néoformations hématologiques et solides, un jour d'hospitalisation</t>
  </si>
  <si>
    <t>MDC 18A VIH</t>
  </si>
  <si>
    <t>Maladie due au VIH avec procédure opératoire</t>
  </si>
  <si>
    <t>Maladie due au VIH, un jour d'hospitalisation</t>
  </si>
  <si>
    <t>Néoformation maligne lors de maladie due au VIH</t>
  </si>
  <si>
    <t>Infection lors de maladie due au VIH avec diagnostic complexe et CC extrêmement sévères</t>
  </si>
  <si>
    <t>Infection lors de maladie due au VIH sans diagnostic complexe ou sans CC extrêmement sévères</t>
  </si>
  <si>
    <t>Autre maladie due au VIH</t>
  </si>
  <si>
    <t>Procédure opératoire pour maladies infectieuses et parasitaires avec procédure opératoire complexe, procédures de complications ou pour état après transplantation d'organe</t>
  </si>
  <si>
    <t>Autres affections lors de maladie due au VIH sans infarctus cardiaque, sans maladie cardiaque ischémique chronique, sans CC extrêmement sévères</t>
  </si>
  <si>
    <t>MDC 18B Maladies infectieuses et parasitaires</t>
  </si>
  <si>
    <t>Procédure opératoire pour maladies infectieuses et parasitaires avec procédure opératoire complexe, procédures de complication ou pour état après transplantation d'organe</t>
  </si>
  <si>
    <t>Procédure opératoire pour maladies infectieuses et parasitaires sans procédure opératoire complexe, sans procédures de complication, sauf pour état après transplantation d'organe, en cas de septicémie</t>
  </si>
  <si>
    <t>Procédure opératoire pour maladies infectieuses et parasitaires sans procédure opératoire complexe, sans procédures de complication, sauf pour état après transplantation d'organe, sauf en cas de septicémie</t>
  </si>
  <si>
    <t>Traitement complexe de soins intensifs &gt; 552 points pour maladies infectieuses et parasitaires</t>
  </si>
  <si>
    <t>Septicémie avec procédures de complication ou pour état après transplantation d'organe, avec CC extrêmement sévères</t>
  </si>
  <si>
    <t>Septicémie avec procédures de complication ou pour état après transplantation d'organe, sans CC extr. sévères, âge &lt; 16 ans ou sans procédures de complication, sauf pour état après transplant. d'organe, avec CC extr. sévères, âge &lt; 16 ans ou avec para / tétraplégie</t>
  </si>
  <si>
    <t>Septicémie avec procédures de complication ou pour état après transplantation d'organe, sans CC extr. sévères, âge &gt; 15 ans ou sans procédures de complication, sauf pour état après transplant. d'organe, avec CC extr. sévères, âge &gt; 15 ans ou sans para / tétraplégie</t>
  </si>
  <si>
    <t>Septicémie sans procédures de complication, sauf pour état après transplantation d'organe, sans CC extrêmement sévères, âge &lt; 10 ans</t>
  </si>
  <si>
    <t>Septicémie sans procédures de complication, sauf pour état après transplantation d'organe, sans CC extrêmement sévères, âge &gt; 9 ans</t>
  </si>
  <si>
    <t>Septicémie, décédé &lt; 8 jours après admission</t>
  </si>
  <si>
    <t>Infections postopératoires et post-traumatiques avec procédures de complication ou diagnostic de complication</t>
  </si>
  <si>
    <t>Infections postopératoires et post-traumatiques sans procédures de complication, sans diagnostic de complication</t>
  </si>
  <si>
    <t>Fièvre d'étiologie inconnue avec CC extrêmement sévères ou sévères, âge &gt; 5 ans</t>
  </si>
  <si>
    <t>Fièvre d'étiologie inconnue sans CC extrêmement sévères ou sévères ou âge &lt; 6 ans</t>
  </si>
  <si>
    <t>Affection virale pour état après transplantation d'organe</t>
  </si>
  <si>
    <t>Affection virale pour infection à virus cytomégaliques, sauf pour état après transplantation d'organe</t>
  </si>
  <si>
    <t>Autres affections virales</t>
  </si>
  <si>
    <t>Autres maladies infectieuses et parasitaires avec diagnostic complexe, âge &lt; 16 ans</t>
  </si>
  <si>
    <t>Autres maladies infectieuses et parasitaires avec diagnostic complexe, âge &gt; 15 ans</t>
  </si>
  <si>
    <t>Autres maladies infectieuses et parasitaires sans diagnostic complexe</t>
  </si>
  <si>
    <t>Traitement complexe lors de germes multirésistants pour maladies infectieuses et parasitaires</t>
  </si>
  <si>
    <t>MDC 19 Maladies et troubles psychiques</t>
  </si>
  <si>
    <t>U01Z</t>
  </si>
  <si>
    <t>Opération de changement de sexe</t>
  </si>
  <si>
    <t>Traitement complexe de réhabilitation précoce gériatrique pour maladies et troubles psychiques</t>
  </si>
  <si>
    <t>U41Z</t>
  </si>
  <si>
    <t>Thérapie socio et neuropédiatrique et pédopsychosomatique pour maladies et troubles psychiques et maladies et troubles du système nerveux</t>
  </si>
  <si>
    <t>U42Z</t>
  </si>
  <si>
    <t>Traitement multimodal de la douleur pour maladies et troubles psychiques</t>
  </si>
  <si>
    <t>Traitement psychiatrique, un jour d'hospitalisation, âge &lt; 16 ans</t>
  </si>
  <si>
    <t>Traitement psychiatrique, un jour d'hospitalisation, âge &gt; 15 ans</t>
  </si>
  <si>
    <t>Troubles schizophrènes, hallucinatoires et troubles psychotiques aigus</t>
  </si>
  <si>
    <t>Troubles affectifs sévères</t>
  </si>
  <si>
    <t>Troubles anxieux ou autres troubles affectifs et somatoformes</t>
  </si>
  <si>
    <t>U66A</t>
  </si>
  <si>
    <t>Troubles alimentaires, obsessionnels et de la personnalité et réactions psychiques aiguës ou troubles psychiques durant l'enfance, âge &lt; 18 ans</t>
  </si>
  <si>
    <t>U66B</t>
  </si>
  <si>
    <t>Troubles alimentaires, obsessionnels et de la personnalité et réactions psychiques aiguës ou troubles psychiques durant l'enfance, âge &gt; 17 ans</t>
  </si>
  <si>
    <t>MDC 20 Usage d’alcool et de drogues et troubles psychiques induits par l'alcool et les drogues</t>
  </si>
  <si>
    <t>Intoxication et sevrage alcooliques ou troubles dus à l'abus d'alcool et à la dépendance alcoolique avec syndrome psychotique ou cure de désintoxication qualifiée ou maladie due au VIH</t>
  </si>
  <si>
    <t>Intoxication et sevrage alcooliques ou troubles dus à l'abus d'alcool et à la dépendance alcoolique sans syndrome psychotique, sans cure de désintoxication qualifiée, sans maladie due au VIH, avec syndrome de sevrage</t>
  </si>
  <si>
    <t>Intoxication et sevrage alcooliques ou troubles dus à l'abus d'alcool et à la dépendance alcoolique sans syndrome psychotique, sans cure de désintoxication qualifiée, sans maladie due au VIH, sans syndrome de sevrage</t>
  </si>
  <si>
    <t>Intoxication par drogues et sevrage de drogues</t>
  </si>
  <si>
    <t>Troubles dus à l'usage d'opioïdes et à la dépendance aux opioïdes</t>
  </si>
  <si>
    <t>Troubles dus à l'usage d'autres drogues et à l'abus de médicaments et à la dépendance à ces substances</t>
  </si>
  <si>
    <t>MDC 21A Traumatisme multiple</t>
  </si>
  <si>
    <t>Traumatisme multiple avec ventilation artificielle ou craniotomie, sans réhabilitation précoce, avec ventilation artificielle &gt; 263 heures</t>
  </si>
  <si>
    <t>Traumatisme multiple avec ventilation artificielle ou craniotomie, sans réhabilitation précoce, sans ventilation artificielle &gt; 263 heures</t>
  </si>
  <si>
    <t>Traumatisme multiple avec procédures opératoires particulières, avec procédures de complication ou interventions sur plusieurs localisations</t>
  </si>
  <si>
    <t>Traumatisme multiple avec procédures opératoires particulières, sans procédures de complication ni interventions sur plusieurs localisations</t>
  </si>
  <si>
    <t>Traitement complexe de soins intensifs &gt; 1104 points de coûts pour traumatisme multiple</t>
  </si>
  <si>
    <t>Traumatisme multiple, décédé &lt; 5 jours après hospitalisation</t>
  </si>
  <si>
    <t>W61A</t>
  </si>
  <si>
    <t>Traumatisme multiple sans interventions significatives avec diagnostic de complication</t>
  </si>
  <si>
    <t>W61B</t>
  </si>
  <si>
    <t>Traumatisme multiple sans interventions significatives, sans diagnostic de complication</t>
  </si>
  <si>
    <t>MDC 21B Blessures, empoisonnements et effets toxiques dus aux drogues et médicaments</t>
  </si>
  <si>
    <t>Opération réparatrice pour blessures avec procédures de complication, intervention sur plusieurs localisations, plastie par lambeau libre avec anastomose microvasculaire ou diagnostic de complication ou procédure complexe, avec CC extrêmement sévères</t>
  </si>
  <si>
    <t>Opération réparatrice pour blessures sans procédures de complication, sans intervention sur plusieurs localisations, sans plastie par lambeau libre avec anastomose microvasculaire, avec diagnostic de complication, procédure complexe ou CC extrêmement sévères</t>
  </si>
  <si>
    <t>Opération réparatrice pour blessures sans procédures de complication, sans intervention sur plusieurs localisations, sans plastie par lambeau libre avec anastomose microvasculaire, sans diagnostic de complication, sans procédure complexe, sans CC extrêmement sévères</t>
  </si>
  <si>
    <t>Autres interventions pour blessures des membres inférieurs</t>
  </si>
  <si>
    <t>Autres interventions pour blessures de la main, avec intervention complexe</t>
  </si>
  <si>
    <t>Autres interventions pour blessures de la main, sans intervention complexe</t>
  </si>
  <si>
    <t>Autres interventions pour autres blessures avec CC extrêmement sévères</t>
  </si>
  <si>
    <t>Autres interventions pour autres blessures sans CC extrêmement sévères, âge &gt; 65 ans ou avec CC sévères ou avec intervention complexe</t>
  </si>
  <si>
    <t>Autres interventions pour autres blessures sans CC extrêmement sévères ou sévères, âge &lt; 66 ans, sans intervention complexe</t>
  </si>
  <si>
    <t>Réimplantation lors d'une amputation traumatique, avec réimplantation de plus d'un orteil ou de plus d'un doigt</t>
  </si>
  <si>
    <t>Réimplantation lors d'une amputation traumatique, avec réimplantation d'un orteil ou d'un doigt</t>
  </si>
  <si>
    <t>Procédures opératoires complexes en plusieurs temps pour blessures, empoisonnements et effets toxiques dus aux drogues et médicaments</t>
  </si>
  <si>
    <t>Blessures et réactions allergiques</t>
  </si>
  <si>
    <t>Empoisonnements / effets toxiques dus aux drogues, médicaments et autres substances ou suites d'un traitement médical</t>
  </si>
  <si>
    <t>Autre maladie causée par une blessure, un empoisonnement ou un effet toxique</t>
  </si>
  <si>
    <t>MDC 22 Brûlures</t>
  </si>
  <si>
    <t>Y01Z</t>
  </si>
  <si>
    <t>Interventions opératoires ou ventilation artificielle &gt; 95 heures pour brûlures graves</t>
  </si>
  <si>
    <t>Autres brûlures avec transplantation de peau lors de septicémie ou avec procédures de complication, intervention hautement complexe, procédure opératoire particulière en quatre temps ou traitement complexe de soins intensifs &gt; 552 points</t>
  </si>
  <si>
    <t>Autres brûlures avec transplantation de peau sauf lors de septicémie, sans procédures de complication, sans intervention hautement complexe, sans procédure opératoire particulière en quatre temps, sans traitement complexe de soins intensifs &gt; 552 points, avec CC extrêmement sévères, diagnostic de complication, procédure complexe, dialyse ou ventilation artificielle &gt; 24 heures</t>
  </si>
  <si>
    <t>Autres brûlures avec transplantation de peau sans CC extrêmement sévères, sans diagnostic de complication, sans procédure complexe, sans dialyse, sans ventilation artificielle &gt; 24 heures, sans procédures de complication, sans traitement complexe de soins intensifs &gt; 552 points</t>
  </si>
  <si>
    <t>Autres brûlures avec autres interventions, âge &lt; 16 ans</t>
  </si>
  <si>
    <t>Autres brûlures avec autres interventions, âge &gt; 15 ans</t>
  </si>
  <si>
    <t>Autres brûlures, âge &lt; 6 ans ou brûlures graves</t>
  </si>
  <si>
    <t>Autres brûlures, âge &gt; 5 ans</t>
  </si>
  <si>
    <t>Brûlures, un jour d'hospitalisation</t>
  </si>
  <si>
    <t>MDC 23 Facteurs influant sur l’état de santé et autre mise à contribution de la santé publique</t>
  </si>
  <si>
    <t>Procédures opératoires lors d'autres circonstances induisant une mise à contribution de la santé publique</t>
  </si>
  <si>
    <t>Don de rein (par une personne vivante)</t>
  </si>
  <si>
    <t>Z43Z</t>
  </si>
  <si>
    <t>Prélèvement de moelle osseuse pour autogreffe ou allogreffe</t>
  </si>
  <si>
    <t>Autres facteurs influant sur l'état de santé et suivi thérapeutique après la conclusion du traitement avec radio-iododiagnostic complexe</t>
  </si>
  <si>
    <t>Autres facteurs influant sur l'état de santé et suivi thérapeutique après la conclusion du traitement sans radio-iododiagnostic complexe</t>
  </si>
  <si>
    <t>Troubles, symptômes, autres anomalies et suivi thérapeutique</t>
  </si>
  <si>
    <t>Préparatifs pour don d'organe</t>
  </si>
  <si>
    <t>DRG d'erreur et DRG autres</t>
  </si>
  <si>
    <t>Procédure opératoire étendue sans rapport avec le diagnostic principal avec procédures de complication ou radiothérapie</t>
  </si>
  <si>
    <t>Procédure opératoire étendue sans rapport avec le diagnostic principal sans procédures de complication, sans radiothérapie, avec procédure opératoire complexe</t>
  </si>
  <si>
    <t>Procédure opératoire étendue sans rapport avec le diagnostic principal sans procédures de complication, sans radiothérapie, sans procédure opératoire complexe, avec autre intervention au niveau de la tête et de la colonne vertébrale ou âge &lt; 1 an</t>
  </si>
  <si>
    <t>Procédure opératoire étendue sans rapport avec le diagnostic principal sans procédures de complication, sans radiothérapie, sans procédure opératoire complexe, sans autre intervention au niveau de la tête et de la colonne vertébrale, âge &gt; 0 an</t>
  </si>
  <si>
    <t>Procédure opératoire non étendue sans rapport avec le diagnostic principal</t>
  </si>
  <si>
    <t>Impossible à grouper</t>
  </si>
  <si>
    <t>Diagnostic principal non admis</t>
  </si>
  <si>
    <t>Combinaison non admise de diagnostics en obstétrique</t>
  </si>
  <si>
    <t>Diagnostic néonatal incompatible avec âge ou poids</t>
  </si>
  <si>
    <t>Ecoulement cicatrice apres fenestration</t>
  </si>
  <si>
    <t>Rerise au bloc</t>
  </si>
  <si>
    <t>José</t>
  </si>
  <si>
    <t>Libellé du code</t>
  </si>
  <si>
    <t>Information médicale (notes de l'IPM)</t>
  </si>
  <si>
    <t>Date de saisie du code par IPM</t>
  </si>
  <si>
    <t>Date de validation par codeur</t>
  </si>
  <si>
    <t>Indicaton à l'entrée (Descriptif dans Opéra)</t>
  </si>
  <si>
    <t>Date sortie prévue par IPM</t>
  </si>
  <si>
    <t>DRG à l'entrée</t>
  </si>
  <si>
    <t>indication_opera</t>
  </si>
  <si>
    <t>Indication à l'entrée (dans Opéra)</t>
  </si>
  <si>
    <t>cim_1</t>
  </si>
  <si>
    <t>cim_2</t>
  </si>
  <si>
    <t>cim_3</t>
  </si>
  <si>
    <t>cim_4</t>
  </si>
  <si>
    <t>cim_5</t>
  </si>
  <si>
    <t>cim_6</t>
  </si>
  <si>
    <t>chop_1</t>
  </si>
  <si>
    <t>chop_2</t>
  </si>
  <si>
    <t>chop_3</t>
  </si>
  <si>
    <t>chop_4</t>
  </si>
  <si>
    <t>DRG de sortie
(après fin de codage IPM)</t>
  </si>
  <si>
    <t>Date de fin du codage par IPM</t>
  </si>
  <si>
    <t>cim_1_texte</t>
  </si>
  <si>
    <t>cim_2_texte</t>
  </si>
  <si>
    <t>cim_3_texte</t>
  </si>
  <si>
    <t>cim_4_texte</t>
  </si>
  <si>
    <t>cim_5_texte</t>
  </si>
  <si>
    <t>cim_6_texte</t>
  </si>
  <si>
    <t>chop_1_texte</t>
  </si>
  <si>
    <t>chop_2_texte</t>
  </si>
  <si>
    <t>chop_3_texte</t>
  </si>
  <si>
    <t>chop_4_texte</t>
  </si>
  <si>
    <t>cim_1_date_IPM</t>
  </si>
  <si>
    <t>cim_2_date_IPM</t>
  </si>
  <si>
    <t>cim_3_date_IPM</t>
  </si>
  <si>
    <t>cim_4_date_IPM</t>
  </si>
  <si>
    <t>cim_5_date_IPM</t>
  </si>
  <si>
    <t>cim_6_date_IPM</t>
  </si>
  <si>
    <t>chop_1_date_IPM</t>
  </si>
  <si>
    <t>chop_2_date_IPM</t>
  </si>
  <si>
    <t>chop_3_date_IPM</t>
  </si>
  <si>
    <t>chop_4_date_IPM</t>
  </si>
  <si>
    <t>cim_1_date_codeur</t>
  </si>
  <si>
    <t>cim_2_date_codeur</t>
  </si>
  <si>
    <t>cim_3_date_codeur</t>
  </si>
  <si>
    <t>cim_4_date_codeur</t>
  </si>
  <si>
    <t>cim_5_date_codeur</t>
  </si>
  <si>
    <t>cim_6_date_codeur</t>
  </si>
  <si>
    <t>chop_1_date_codeur</t>
  </si>
  <si>
    <t>chop_2_date_codeur</t>
  </si>
  <si>
    <t>chop_3_date_codeur</t>
  </si>
  <si>
    <t>chop_4_date_codeur</t>
  </si>
  <si>
    <t>Remarques IPM</t>
  </si>
  <si>
    <t>rem_1_date</t>
  </si>
  <si>
    <t>rem_2_date</t>
  </si>
  <si>
    <t>rem_3_date</t>
  </si>
  <si>
    <t>rem_1_texte</t>
  </si>
  <si>
    <t>rem_2_texte</t>
  </si>
  <si>
    <t>rem_3_texte</t>
  </si>
  <si>
    <t>rem_4_date</t>
  </si>
  <si>
    <t>rem_4_texte</t>
  </si>
  <si>
    <t>rem_5_date</t>
  </si>
  <si>
    <t>rem_5_texte</t>
  </si>
  <si>
    <t>rem_6_date</t>
  </si>
  <si>
    <t>rem_6_texte</t>
  </si>
  <si>
    <t>rem_7_date</t>
  </si>
  <si>
    <t>rem_7_texte</t>
  </si>
  <si>
    <t>rem_8_date</t>
  </si>
  <si>
    <t>rem_8_texte</t>
  </si>
  <si>
    <t>rem_9_date</t>
  </si>
  <si>
    <t>rem_9_texte</t>
  </si>
  <si>
    <t>rem_10_date</t>
  </si>
  <si>
    <t>rem_10_texte</t>
  </si>
  <si>
    <t>TEST</t>
  </si>
  <si>
    <t>oui</t>
  </si>
  <si>
    <t>Traitement complexe de médecine physique, durée plus de 7 jours</t>
  </si>
  <si>
    <t>T</t>
  </si>
  <si>
    <t>Z99.B6.11</t>
  </si>
  <si>
    <t>Traitement complexe de médecine physique, durée jusqu'à 7 jours</t>
  </si>
  <si>
    <t>Z99.B6.10</t>
  </si>
  <si>
    <t>non</t>
  </si>
  <si>
    <t>Détail de la sous-catégorie 99.B6</t>
  </si>
  <si>
    <t>Z99.B6.0</t>
  </si>
  <si>
    <t>Caractéristiques minimales: traitement stationnaire intensif par des méthodes de médecine physique et de la douleur sous la direction d'un médecin spécialiste en médecine physique et réadaptative. Examen standardisé pour l'évaluation des fonctions et structures corporelles, des activités, de la participation et des facteurs environnementaux et personnels selon la CIF dans un but thérapeutique ou de prévention secondaire. Discussions hebdomadaires en équipe avec définition par écrit des objectifs thérapeutiques. Moyenne de 15 séances (d'au moins 30 minutes chacune) par semaine dans les domaines thérapeutiques suivants: physiothérapie, médecine physique, ergothérapie, traitement de la dysphagie, logopédie, thérapie artistique (art et musicothérapie), méthodes psychologiques et psychothérapie, techniques de relaxation, thérapie médicale de renforcement musculaire (MTT) (Trainingstherapie), médecine manuelle, traitement de la douleur</t>
  </si>
  <si>
    <t>N</t>
  </si>
  <si>
    <t>Z99.B6</t>
  </si>
  <si>
    <t>Traitement complexe de médecine physique</t>
  </si>
  <si>
    <t>Traitement interdisciplinaire de complications du pied diabétique, plus de jours de traitement</t>
  </si>
  <si>
    <t>Z99.B5.49</t>
  </si>
  <si>
    <t>Traitement interdisciplinaire des complications du pied diabétique, 14 jours (minimum) à 20 jours (maximum) de traitement</t>
  </si>
  <si>
    <t>Z99.B5.41</t>
  </si>
  <si>
    <t>Traitement interdisciplinaire des complications du pied diabétique, 7 jours (minimum) à 13 jours (maximum) de traitement</t>
  </si>
  <si>
    <t>Z99.B5.40</t>
  </si>
  <si>
    <t>OFS</t>
  </si>
  <si>
    <t>Caractéristiques minimales: - application de programmes thérapeutiques différenciés s'adressant à des patients diabétiques de type 1 et 2 atteints de complication sévère au pied / - équipe multimodale dirigée par un spécialiste (endocrinologue et diabétologue FMH, angiologue FMH, orthopédiste FMH ou  spécialiste FMH de chirurgie vasculaire). Appel à au moins deux spécialistes des disciplines thérapeutiques suivantes: - chirurgien FMH spécialisé en chirurgie vasculaire, - orthopédiste FMH, - angiologue FMH, -radiologue/spécialiste en radiologie interventionnelle FMH, - infectiologue FMH, - podologue diplômé.</t>
  </si>
  <si>
    <t>B</t>
  </si>
  <si>
    <t>Z99.B5.4</t>
  </si>
  <si>
    <t>Traitement interdisciplinaire de complications du pied diabétique</t>
  </si>
  <si>
    <t>Traitement complexe multimodal du diabète sucré, plus de jours de traitement</t>
  </si>
  <si>
    <t>Z99.B5.39</t>
  </si>
  <si>
    <t>Traitement complexe multimodal du diabète sucré, 14 jours (minimum) à 20 jours (maximum) de traitement</t>
  </si>
  <si>
    <t>Z99.B5.31</t>
  </si>
  <si>
    <t>Traitement complexe multimodal du diabète sucré, 7 jours (minimum) à 13 jours (maximum) de traitement</t>
  </si>
  <si>
    <t>Z99.B5.30</t>
  </si>
  <si>
    <t>Caractéristiques minimales: - application de programmes thérapeutiques différenciés s'adressant à des patients diabétiques de type 1 et 2, traitement par pompe à insuline, hypertension artérielle, obésité, dyslipidémie, néphropathie et épisodes d'hypoglycémie sévères; - équipe multimodale dirigée par un spécialiste (endocrinologue et diabétologue FMH); - appel à au moins trois des disciplines thérapeutiques suivantes: diététicien(ne) dipl., infirmier/ère en diabétologie dipl., psychologue/psychiatre, intervention du service social ou physiothérapie, avec documentation appropriée pour un domaine thérapeutique/une journée de traitement.</t>
  </si>
  <si>
    <t>Z99.B5.3</t>
  </si>
  <si>
    <t>Traitement complexe multimodal du diabète sucré</t>
  </si>
  <si>
    <t>Prélèvements dans le sinus veineux lors de suspicion d'hypercortisolisme ACTH-dépendant et dans les surrénales lors de suspicion d'excès hormonal, stimulation intra-artérielle sélective par le calcium avec prélèvements veineux lors de suspicion d'insulinome pancréatique</t>
  </si>
  <si>
    <t>Z99.B5.20</t>
  </si>
  <si>
    <t>Exploration fonctionnelle endocrinologique complexe avec cathétérisme invasif lors de suspicion d'excès hormonal</t>
  </si>
  <si>
    <t>Exploration fonctionnelle endocrinologique complexe avec cathétérisme invasif lors de suspicion d'excès hormonal (99.B5.20)</t>
  </si>
  <si>
    <t>X</t>
  </si>
  <si>
    <t>Z99.B5.10</t>
  </si>
  <si>
    <t>Epreuve de jeûne, épreuve de soif, test d'inhibition par la déxaméthasone, test au Synacthen, test d'hypoglycémie insulinique, test de stimulation à l'hormone de croissance, resp. profil journalier, collecte des urines sur 24 h avec dosage des catécholamines, profil stéroïdien, cortisol libre</t>
  </si>
  <si>
    <t>Exploration fonctionnelle endocrinologique complexe sans cathétérisme invasif</t>
  </si>
  <si>
    <t>Détail de la sous-catégorie 99.B5</t>
  </si>
  <si>
    <t>Z99.B5.0</t>
  </si>
  <si>
    <t>Mesures endocrinologiques ou métaboliques complexes</t>
  </si>
  <si>
    <t>Z99.B5</t>
  </si>
  <si>
    <t>Traitement complexe multimodal d'atteintes motrices extrapyramidales, plus de jours de traitement</t>
  </si>
  <si>
    <t>Z99.B4.19</t>
  </si>
  <si>
    <t>Traitement complexe multimodal des atteintes motrices extrapyramidales, 14 jours (minimum) à 20 jours (maximum) de traitement</t>
  </si>
  <si>
    <t>Z99.B4.11</t>
  </si>
  <si>
    <t>Traitement complexe multimodal des atteintes motrices extrapyramidales, 7 jours (minimum) à 13 jours (maximum) de traitement</t>
  </si>
  <si>
    <t>Z99.B4.10</t>
  </si>
  <si>
    <t>Détail de la sous-catégorie 99.B4</t>
  </si>
  <si>
    <t>Z99.B4.0</t>
  </si>
  <si>
    <t>Dans la maladie de Parkinson</t>
  </si>
  <si>
    <t>I</t>
  </si>
  <si>
    <t>Z99.B4</t>
  </si>
  <si>
    <t>Caractéristiques minimales: - traitement en équipe dirigée par un spécialiste (neurologue); - chaque semaine, discussion en équipe des résultats déjà atteints et des futurs objectifs du traitement sur la base de la documentation hebdomadaire; - application d'au moins toutes les disciplines thérapeutiques suivantes: physiothérapie/médecine physique, ergothérapie, traitement de la douleur; - application d'au moins trois des disciplines thérapeutiques suivantes (physiothérapie/médecine physique, ergothérapie, thérapie par le sport, logopédie, thérapie artistique et musicothérapie, psychothérapie), diversement combinées en fonction du patient à raison d'au moins 7.5 heures hebdomadaires, dont 5 en traitement individuel. L'une des disciplines thérapeutiques appliquées doit être la physiothérapie/médecine physique ou l'ergothérapie.</t>
  </si>
  <si>
    <t>Traitement complexe multimodal d'atteintes motrices extrapyramidales</t>
  </si>
  <si>
    <t>Traitement complexe d'épilepsie difficile à traiter, plus de jours de traitement</t>
  </si>
  <si>
    <t>Z99.B3.19</t>
  </si>
  <si>
    <t>Traitement complexe d'épilepsie difficile à traiter, de 14 jours (minimum) à 20 jours (maximum) de traitement</t>
  </si>
  <si>
    <t>Z99.B3.11</t>
  </si>
  <si>
    <t>Traitement complexe d'épilepsie difficile à traiter, de 7 jours (minimum) à 13 jours (maximum) de traitement</t>
  </si>
  <si>
    <t>Z99.B3.10</t>
  </si>
  <si>
    <t>Détail de la sous-catégorie 99.B3</t>
  </si>
  <si>
    <t>Z99.B3.0</t>
  </si>
  <si>
    <t>Incl.: Changement ou arrêt de médicaments, entraînement vital ou entraînement de l'observance, formation du patient, contrôle du traitement, psychothérapie, autocontrôle des crises et exercices de biofeedback / Excl.: diagnostic EEG / Caractéristiques minimales: -chaque semaine, discussion en équipe des résultats déjà atteints et des futurs objectifs du traitement sur la base de la documentation hebdomadaire / - application d'au moins trois des disciplines thérapeutiques suivantes: ergothérapie, physiothérapie, neuropsychologie, psychothérapie, travail social, pédagogie thérapeutique et sociale chez l'enfant, de composition et de durée diversement combinées en fonction du patient</t>
  </si>
  <si>
    <t>Z99.B3</t>
  </si>
  <si>
    <t>Traitement complexe d'épilepsie difficile à traiter</t>
  </si>
  <si>
    <t>Traitement et prise en charge de réaction anaphylactique avec surveillance medicale de plus de 4 heures</t>
  </si>
  <si>
    <t>Z99.B2.12</t>
  </si>
  <si>
    <t>Traitement et prise en charge de la réaction anaphylactique avec surveillance medicale de moins de 4 heures</t>
  </si>
  <si>
    <t>Z99.B2.11</t>
  </si>
  <si>
    <t>Traitement et prise en charge de réaction anaphylactique avec surveillance medicale, SAP</t>
  </si>
  <si>
    <t>Z99.B2.10</t>
  </si>
  <si>
    <t>Détail de la sous-catégorie 99.B2</t>
  </si>
  <si>
    <t>Z99.B2.0</t>
  </si>
  <si>
    <t>Caractéristique minimale: traitement d'un choc anaphylactique grave: amines, substitution volémique, glucocorticoïdes</t>
  </si>
  <si>
    <t>Z99.B2</t>
  </si>
  <si>
    <t>Traitement et prise en charge de la réaction anaphylactique avec surveillance medicale</t>
  </si>
  <si>
    <t>Traitement complexe de cirrhose du foie, plus de jours</t>
  </si>
  <si>
    <t>Z99.B1.19</t>
  </si>
  <si>
    <t>Traitement complexe de cirrhose du foie, durée 29 à 55 jours</t>
  </si>
  <si>
    <t>Z99.B1.14</t>
  </si>
  <si>
    <t>Traitement complexe de cirrhose du foie, durée 22 à 28 jours</t>
  </si>
  <si>
    <t>Z99.B1.13</t>
  </si>
  <si>
    <t>Traitement complexe de cirrhose du foie, durée 15 à 21 jours</t>
  </si>
  <si>
    <t>Z99.B1.12</t>
  </si>
  <si>
    <t>Traitement complexe de cirrhose du foie, durée 8 à 14 jours</t>
  </si>
  <si>
    <t>Z99.B1.11</t>
  </si>
  <si>
    <t>Traitement complexe de cirrhose du foie, durée jusqu'à 7 jours</t>
  </si>
  <si>
    <t>Z99.B1.10</t>
  </si>
  <si>
    <t>Détail de la sous-catégorie 99.B1</t>
  </si>
  <si>
    <t>Z99.B1.0</t>
  </si>
  <si>
    <t>Caractéristiques minimales: équipe dirigée par un spécialiste, dont au moins un interniste et/ou un gastroentérologue-hépatologue. Une équipe dirigée par un interniste se réunira au moins 1x par semaine avec un gastroentérologue pour une discussion du cas. Procédures d'examen standard avec examens de laboratoire, prise en charge d'urgence avec ultrasonographie 24 heures sur 24. Une unité d'examen endoscopique garantissant les prises en charge d'urgence est exigée. Un examen d'imagerie multicouches (CT ou IRM) doit pouvoir être réalisé. Au cours des soins hospitaliers post-traitement, on doit pouvoir faire appel à un gastroentérologue-hépatologue avec ou sans expertise spéciale en hépatologie dans l'établissement ou au sein du réseau. Un service consiliaire neurologique, un conseil nutritionnel et l'accès à une unité pluridisciplinaire de soins intensifs avec hémofiltration doivent être assurés. L'équipe dispose de l'expertise nécessaire pour l'indication d'une transplantation hépatique et les examens associés à une telle intervention. La clinique de prise en charge fait partie d'un réseau avec accès à la cholangiographie pancréatique rétrograde (ERCP) et à l'endoscopie interventionnelle; idem pour la radiologie interventionnelle. Le patient souffre soit d'ascite réfractaire au traitement, soit d'encéphalopathie, soit de syndrome hépatorénal. Le traitement complexe inclut au moins deux paracentèses et au moins une gastroscopie. Le syndrome hépatorénal est traité par des médicaments vaso-actifs ou par hémofiltration sur au moins 5 jours.</t>
  </si>
  <si>
    <t>Z99.B1</t>
  </si>
  <si>
    <t>Traitement complexe de cirrhose du foie</t>
  </si>
  <si>
    <t>Traitement spécifique et/ou complexe</t>
  </si>
  <si>
    <t>Z99.B</t>
  </si>
  <si>
    <t>Diagnostic complexe lors de suspicion/preuve de maltraitance ou de négligence d'enfant à l'âge néonatal, du nourrisson et dans l'enfance et l'adolescence, diagnostic en collaboration avec l'autorité de tutelle et aux autres autorités</t>
  </si>
  <si>
    <t>Z99.A5.11</t>
  </si>
  <si>
    <t>Diagnostic complexe lors de suspicion/preuve de maltraitance ou de négligence d'enfant à l'âge néonatal, du nourrisson et dans l'enfance et l'adolescence, diagnostic sans autres examens</t>
  </si>
  <si>
    <t>Z99.A5.10</t>
  </si>
  <si>
    <t>Détail de la sous-catégorie 99.A5</t>
  </si>
  <si>
    <t>Z99.A5.0</t>
  </si>
  <si>
    <t>Toutes les prestations suivantes doivent être fournies durant la même hospitalisation: - les sédations et les anesthésies doivent le cas échéant être codées séparément; - toutes les procédures désignées par un code propre dans la CHOP doivent être codées séparément. / Caractéristiques minimales: - intervention de crise en milieu hospitalier par une équipe multidisciplinaire dirigée par un psychiatre ou un pédopsychiatre; - gestion individuelle du cas avec victime, famille et personnes de l'entourage; - consilium approfondi d'au moins 30 min. par au moins trois spécialistes (p. ex. pédiatrie, pédopsychiatrie, gynécologie, chirurgie/orthopédie/traumatologie pédiatriques, services sociaux, aide aux victimes); - séance d'au moins 30 min. avec au moins trois spécialistes (p. ex. pédiatrie, pédopsychiatrie, gynécologie, services sociaux, pédagogie hospitalière, aide aux victimes); - réalisation d'au moins trois examens dans au moins deux des disciplines suivantes: - imagerie radiologique (IRM, radiographie, CT, scintigraphie osseuse, échographie) des membres, du tronc ou de la tête, - diagnostic pédopsychologique ou pédopsychiatrique avec évaluation de l'état psychique/post-traumatique du patient, de l'interaction entre le patient et ses parents/sa famille, entre le patient et le reste de son environnement; - enquête d'entourage en collaboration avec des services externes (groupes externes de protection de l'enfance, école et autorités scolaires, secrétariats à la jeunesse, autorités de tutelle, police/autorités d'instruction pénale, aide aux victimes).</t>
  </si>
  <si>
    <t>Z99.A5</t>
  </si>
  <si>
    <t>Diagnostic complexe lors de suspicion/preuve de maltraitance ou de négligence d'enfant à l'âge néonatal, du nourrisson et dans l'enfance et l'adolescence</t>
  </si>
  <si>
    <t>Toutes les prestations suivantes doivent être fournies durant la même hospitalisation, p. ex. examen de retard de croissance. Ces codes ne doivent être indiqués que pour les patients de moins de 10 ans révolus. Pour les examens effectués ordinairement sans sédation ni anesthésie, ces dernières doivent le cas échéant être codées séparément. Toutes les techniques diagnostiques désignées par un code propre dans la CHOP (p. ex. biopsies) doivent faire l'objet d'un codage séparé. / Caractéristiques minimales: au moins quatre des mesures suivantes: - examen pédiatrique et de neurologie du développement; - tests de psychologie du développement; - enregistrement vidéo-assisté d'interactions; - diagnostic de la sécurité du lien; - examens somatiques avec diagnostic de laboratoire et examens complémentaires (radiographie, EEG); - suivi par des soins et des mesures pédagogiques.</t>
  </si>
  <si>
    <t>Z99.A4</t>
  </si>
  <si>
    <t>Diagnostic complexe d'une dysrégulation à l'âge néonatal, du nourrisson ou dans l'enfance</t>
  </si>
  <si>
    <t>Les conditions 99.A3.11 et 99.A3.12 doivent être réunies</t>
  </si>
  <si>
    <t>Z99.A3.13</t>
  </si>
  <si>
    <t>Diagnostic neuropédiatrique complexe, avec diagnostic de laboratoire neurométabolique et/ou des processus infectieux/ troubles inflammatoires autoimmuns et diagnostic génétique</t>
  </si>
  <si>
    <t>Diagnostic neuropédiatrique complexe, avec diagnostic génétique</t>
  </si>
  <si>
    <t>Z99.A3.12</t>
  </si>
  <si>
    <t xml:space="preserve">Le diagnostic neurométabolique de laboratoire comprend p. ex. la détermination des acides organiques, acides aminés, acyl-carnitines, acides gras à ultra-longue chaîne, guanidino-acétate, oligosaccharides, mucopolysaccharides, neurotransmetteurs, recherche du trouble congénital de la glycosylation. Le diagnostic de laboratoire des troubles infectieux/inflammatoires auto-immuns comprend p. ex. la recherche de bandes oligoclonales, de cytomégalovirus, de la toxoplasmose, du virus de l'herpès simplex, de la rubéole, du virus varicella-zoster, de la syphilis; - trois de ces examens suivants doivent avoir été effectué. </t>
  </si>
  <si>
    <t>Z99.A3.11</t>
  </si>
  <si>
    <t>Diagnostic neuropédiatrique complexe, avec diagnostic de laboratoire neurométabolique et/ou des processus infectieux/ troubles inflammatoires autoimmuns</t>
  </si>
  <si>
    <t>Diagnostic neuropédiatrique complexe, sans autres mesures</t>
  </si>
  <si>
    <t>Z99.A3.10</t>
  </si>
  <si>
    <t>Détail de la sous-catégorie 99.A3</t>
  </si>
  <si>
    <t>Z99.A3.0</t>
  </si>
  <si>
    <t>Toutes les prestations suivantes doivent être fournies durant la même hospitalisation, p. ex. examen de retard de croissance. Ces codes ne doivent être indiqués que pour les patients de moins de 18 ans révolus. Pour les examens effectués ordinairement sans sédation ni anesthésie, ces dernières doivent le cas échéant être codées séparément. / Toutes les techniques diagnostiques désignées par un code propre dans la CHOP (p. ex. biopsies) doivent faire l'objet d'un codage séparé / Caractéristique minimale: au moins quatre des mesures suivantes: - IRM crânienne; - PL; diagnostic neurophysiologique; - mesures et documentation anthropométriques; - tests et évaluations en pédiatrie du développement.</t>
  </si>
  <si>
    <t>Z99.A3</t>
  </si>
  <si>
    <t>Diagnostic neuropédiatrique complexe</t>
  </si>
  <si>
    <t>Diagnostic de base de complexe symptomatique peu clair chez l'enfant, avec diagnostic génétique (analyse chromosomique ou analyse génétique approfondie avec conseil génétique)</t>
  </si>
  <si>
    <t>Z99.A2.11</t>
  </si>
  <si>
    <t>Diagnostic de base de complexe symptomatique peu clair chez l'enfant, sans autres mesures</t>
  </si>
  <si>
    <t>Z99.A2.10</t>
  </si>
  <si>
    <t>Détail de la sous-catégorie 99.A2</t>
  </si>
  <si>
    <t>Z99.A2.0</t>
  </si>
  <si>
    <t>Toutes les prestations suivantes doivent être fournies durant la même hospitalisation, p. ex. examen de: troubles de la croissance, fièvre d'étiologie peu claire, douleurs chroniques, syndromes de dysmorphie. Ces codes ne doivent être indiqués que pour les patients de moins de 18 ans révolus. / Pour les examens effectués ordinairement sans sédation ni anesthésie, ces dernières doivent le cas échéant être codées séparément. Toutes les techniques diagnostiques désignées par un code propre dans la CHOP (biopsies) doivent faire l'objet d'un codage séparé / Caractéristiques minimales: - examen pédiatrique complet; - consilium approfondi d'au moins trois disciplines (génétique, radiologie, pathologie, neurologie, endocrinologie et diabétologie, chirurgie, radiologie, ORL, chirurgie maxillaire, gynécologie, orthopédie, infectiologie), réalisation d'au moins quatre examens dans au moins deux des disciplines suivantes: - Examens ou tests fonctionnels infectiologiques, endocrinologiques ou métaboliques; - diagnostic métabolique; - examens radiologiques complexes (avec produits de contraste, CT ou IRM); - biopsies. - PL; diagnostic (neuro)psychologique (EEG, ECG).</t>
  </si>
  <si>
    <t>Z99.A2</t>
  </si>
  <si>
    <t>Diagnostic de base de complexe symptomatique peu clair chez l'enfant</t>
  </si>
  <si>
    <t>Au moins cinq procédures diagnostiques distinctes parmi celles mentionnées ci-après doivent être appliquées durant la même hospitalisation. Elles seront complétées par un typage HLA à haute résolution incluant HLA-A, HLA-B, HLA-C et HLA-DR; - ponction médullaire; - cytologie médullaire; - cytogénétique; - examens cytogénétiques spéciaux; - cytométrie de flux; - immunohistochimie</t>
  </si>
  <si>
    <t>Z99.A1.13</t>
  </si>
  <si>
    <t>Diagnostic complexe d'insuffisance médullaire, avec typage HLA</t>
  </si>
  <si>
    <t>Au moins cinq méthodes diagnostiques distinctes parmi celles mentionnées ci-après doivent être appliquées durant la même hospitalisation: - ponction de moelle osseuse; - cytologie médullaire; - cytogénétique; - cytogénétique, y c. examens spéciaux; - cytométrie de flux; - immunohistochimie</t>
  </si>
  <si>
    <t>Z99.A1.12</t>
  </si>
  <si>
    <t>Diagnostic complexe d'insuffisance médullaire, sans typage HLA</t>
  </si>
  <si>
    <t>Au moins deux méthodes diagnostiques distinctes parmi celles mentionnées ci-après doivent être appliquées durant la même hospitalisation. - HPLC ou focalisation isoélectrique; - électrophorèse de l'Hb; - analyse de l'ADN (au besoin par séquençage)</t>
  </si>
  <si>
    <t>Z99.A1.11</t>
  </si>
  <si>
    <t>Diagnostic complexe d'hémoglobinopathie</t>
  </si>
  <si>
    <t>Diagnostic complexe de maladies hématologiques non malignes, SAP</t>
  </si>
  <si>
    <t>Z99.A1.10</t>
  </si>
  <si>
    <t>Détail de la sous-catégorie 99.A1</t>
  </si>
  <si>
    <t>Z99.A1.0</t>
  </si>
  <si>
    <t>Diagnostic complexe de maladies hématologiques non malignes</t>
  </si>
  <si>
    <t>Z99.A1</t>
  </si>
  <si>
    <t>Au moins six méthodes diagnostiques distinctes parmi celles mentionnées ci-après doivent être appliquées durant la même hospitalisation. Elles seront complétées par un typage HLA à haute résolution incluant HLA-A, HLA-B, HLA-C et HLA-DR. Il peut s'agir d'un primodiagnostic ou d'un diagnostic de récidive. - Cytologie médullaire et ponction médullaire avec diagnostic morphologique; - colorations cytologiques/histologiques spéciales; diagnostic immunohistochimique; - cytométrie de flux (immunophénotypage, analyse FACS); - cytogénétique; - génétique moléculaire (au moins une des trois méthodes suivantes doit être utilisée: FISH; PCR; Array), - ponction lombaire avec cytologie du LCR et cytométrie de flux; - CT; - IRM; -TEP</t>
  </si>
  <si>
    <t>Z99.A0.12</t>
  </si>
  <si>
    <t>Diagnostic complexe de maladies hématologiques malignes, avec typage HLA</t>
  </si>
  <si>
    <t>Au moins six méthodes d'examen distinctes parmi celles mentionnées ci-après doivent être appliquées durant la même hospitalisation. Il peut s'agir d'un primodiagnostic ou d'un diagnostic de récidive. - Cytologie médullaire et ponction médullaire avec diagnostic morphologique; - colorations cytologiques/histologiques spéciales; diagnostic immunohistochimique; - cytométrie de flux (immunophénotypage, analyse FACS); - cytogénétique; - génétique moléculaire (au moins une des trois méthodes suivantes doit être utilisée: FISH; PCR; Array), - ponction lombaire avec cytologie du LCR et cytométrie de flux; - CT; - IRM; -TEP.</t>
  </si>
  <si>
    <t>Z99.A0.11</t>
  </si>
  <si>
    <t>Diagnostic complexe de maladies hématologiques malignes, sans typage HLA</t>
  </si>
  <si>
    <t>Diagnostic complexe de maladies hématologiques malignes, SAP</t>
  </si>
  <si>
    <t>Z99.A0.10</t>
  </si>
  <si>
    <t>Diagnostic complexe de maladies hématologiques malignes</t>
  </si>
  <si>
    <t>Z99.A0.1</t>
  </si>
  <si>
    <t>Au moins trois méthodes diagnostiques distinctes parmi celles mentionnées ci-après doivent être appliquées durant la même hospitalisation. Les méthodes d'imagerie ne doivent pas inclure deux examens de même type de la même région. / - biopsie des ganglions lymphatiques avec histologie et immunohistochimie; - ponction de la moelle osseuse avec histologie et examen spécial de diagnostic immunohistochimique; - CT; - IRM; scintigraphie (du corps entier); - TEP.</t>
  </si>
  <si>
    <t>Z99.A0</t>
  </si>
  <si>
    <t>Diagnostic complexe de maladies hématologiques et oncologiques</t>
  </si>
  <si>
    <t>Techniques diagnostiques spécifiques et/ou complexes</t>
  </si>
  <si>
    <t>Z99.A</t>
  </si>
  <si>
    <t>Saignée, autres mesures</t>
  </si>
  <si>
    <t>Z99.99.09</t>
  </si>
  <si>
    <t>Saignée par prélèvement</t>
  </si>
  <si>
    <t>Z99.99.02</t>
  </si>
  <si>
    <t>Traitement par sangsues (hirudothérapie)</t>
  </si>
  <si>
    <t>Z99.99.01</t>
  </si>
  <si>
    <t>Saignée, SAP</t>
  </si>
  <si>
    <t>Z99.99.00</t>
  </si>
  <si>
    <t>Saignée</t>
  </si>
  <si>
    <t>Z99.99.0</t>
  </si>
  <si>
    <t>Traitement par sangsues</t>
  </si>
  <si>
    <t>Z99.99</t>
  </si>
  <si>
    <t>Autres techniques diverses</t>
  </si>
  <si>
    <t>Utilisation du tire-lait</t>
  </si>
  <si>
    <t>Z99.98</t>
  </si>
  <si>
    <t>Adaptation de denture</t>
  </si>
  <si>
    <t>Z99.97</t>
  </si>
  <si>
    <t>Collection de sperme pour insémination artificielle</t>
  </si>
  <si>
    <t>Z99.96</t>
  </si>
  <si>
    <t>Elongation de peau du prépuce</t>
  </si>
  <si>
    <t>Z99.95</t>
  </si>
  <si>
    <t>Massage prostatique</t>
  </si>
  <si>
    <t>Z99.94</t>
  </si>
  <si>
    <t>Massage rectal</t>
  </si>
  <si>
    <t>Z99.93</t>
  </si>
  <si>
    <t>Traitement utilisant la chaleur (moxa) (93.35)</t>
  </si>
  <si>
    <t>Z99.92</t>
  </si>
  <si>
    <t>Autre acupuncture</t>
  </si>
  <si>
    <t>Acupuncture pour anesthésie</t>
  </si>
  <si>
    <t>Z99.91</t>
  </si>
  <si>
    <t>Z99.9</t>
  </si>
  <si>
    <t>Thérapie par rayons ultra-violets (99.82)</t>
  </si>
  <si>
    <t>Z99.88</t>
  </si>
  <si>
    <t>Autres photothérapies (99.83)</t>
  </si>
  <si>
    <t>Photophérèse extracorporelle</t>
  </si>
  <si>
    <t>Photochimiothérapie extracorporelle</t>
  </si>
  <si>
    <t>Photophérèse thérapeutique</t>
  </si>
  <si>
    <t>Insertion de stimulateur de maturation osseuse invasif (électrode percutanée) (78.90-78.99)</t>
  </si>
  <si>
    <t>Z99.86</t>
  </si>
  <si>
    <t>Placement d'un stimulateur de maturation osseuse non invasif</t>
  </si>
  <si>
    <t>Toute chimiothérapie ou radiothérapie</t>
  </si>
  <si>
    <t>S</t>
  </si>
  <si>
    <t>Z99.85</t>
  </si>
  <si>
    <t>Autres hyperthermies adjuvantes par micro-onde, ultrason, basse fréquence radio, sonde intersticielle, pour traitement du cancer</t>
  </si>
  <si>
    <t>Hyperthermie pour traitement de cancer</t>
  </si>
  <si>
    <t>Isolement protecteur dans une chambre spéciale, durée plus de jours</t>
  </si>
  <si>
    <t>Z99.84.59</t>
  </si>
  <si>
    <t>Isolement protecteur dans une chambre spéciale, durée 15 à 21 jours</t>
  </si>
  <si>
    <t>Z99.84.53</t>
  </si>
  <si>
    <t>Isolement protecteur dans une chambre spéciale, durée 8 à 14 jours</t>
  </si>
  <si>
    <t>Z99.84.52</t>
  </si>
  <si>
    <t>Isolement protecteur dans une chambre spéciale, durée jusqu'à 7 jours</t>
  </si>
  <si>
    <t>Z99.84.51</t>
  </si>
  <si>
    <t>Isolement protecteur dans une chambre spéciale, SAP</t>
  </si>
  <si>
    <t>Z99.84.50</t>
  </si>
  <si>
    <t>Logement du patient dans une chambre spécialement aménagée pour l'isoler à titre préventif dans le but de réduire la contamination microbienne de l'environnement à l'aide d'un ou plusieurs des moyens suivants: chambre en surpression par rapport à l'extérieur, filtrage optimal de l'air entrant, augmentation de la fréquence d'apport d'air frais, fenêtres étanches, sas</t>
  </si>
  <si>
    <t>Z99.84.5</t>
  </si>
  <si>
    <t>Isolement protecteur dans une chambre spéciale</t>
  </si>
  <si>
    <t>Isolement protecteur simple, plus de jours</t>
  </si>
  <si>
    <t>Z99.84.49</t>
  </si>
  <si>
    <t>Isolement protecteur simple, durée 15 à 21 jours</t>
  </si>
  <si>
    <t>Z99.84.43</t>
  </si>
  <si>
    <t>Isolement protecteur simple, durée 8 à 14 jours</t>
  </si>
  <si>
    <t>Z99.84.42</t>
  </si>
  <si>
    <t>Isolement protecteur simple, durée jusqu'à 7 jours</t>
  </si>
  <si>
    <t>Z99.84.41</t>
  </si>
  <si>
    <t>Isolement protecteur simple, SAP</t>
  </si>
  <si>
    <t>Z99.84.40</t>
  </si>
  <si>
    <t>Logement du patient dans une chambre individuelle (standard) ou logement du patient seul dans une chambre (standard) à plusieurs lits. Cela signifie que le patient est isolé à titre préventif (de protection).</t>
  </si>
  <si>
    <t>Z99.84.4</t>
  </si>
  <si>
    <t>Isolement protecteur simple</t>
  </si>
  <si>
    <t>Mesures d'hygiène supplémentaires contre l'infection par aérosol, durée plus de jours</t>
  </si>
  <si>
    <t>Z99.84.39</t>
  </si>
  <si>
    <t>Mesures d'hygiène supplémentaires contre l'infection par aérosol, durée 15 à 21 jours</t>
  </si>
  <si>
    <t>Z99.84.33</t>
  </si>
  <si>
    <t>Mesures d'hygiène supplémentaires contre l'infection par aérosol, durée 8 à 14 jours</t>
  </si>
  <si>
    <t>Z99.84.32</t>
  </si>
  <si>
    <t>Mesures d'hygiène supplémentaires contre l'infection par aérosol, durée jusqu'à 7 jours</t>
  </si>
  <si>
    <t>Z99.84.31</t>
  </si>
  <si>
    <t>Mesures d'hygiène supplémentaires contre l'infection par aérosol, SAP</t>
  </si>
  <si>
    <t>Z99.84.30</t>
  </si>
  <si>
    <t>Mesures d'hygiène supplémentaires contre l'infection par aérosol</t>
  </si>
  <si>
    <t>Z99.84.3</t>
  </si>
  <si>
    <t>Mesures d'hygiène supplémentaires contre l'infection par gouttelettes, durée plus de jours</t>
  </si>
  <si>
    <t>Z99.84.29</t>
  </si>
  <si>
    <t>Mesures d'hygiène supplémentaires contre l'infection par gouttelettes, durée 15 à 21 jours</t>
  </si>
  <si>
    <t>Z99.84.23</t>
  </si>
  <si>
    <t>Mesures d'hygiène supplémentaires contre l'infection par gouttelettes, durée 8 à 14 jours</t>
  </si>
  <si>
    <t>Z99.84.22</t>
  </si>
  <si>
    <t>Mesures d'hygiène supplémentaires contre l'infection par gouttelettes, durée jusqu'à 7 jours</t>
  </si>
  <si>
    <t>Z99.84.21</t>
  </si>
  <si>
    <t>Mesures d'hygiène supplémentaires contre l'infection par gouttelettes, SAP</t>
  </si>
  <si>
    <t>Z99.84.20</t>
  </si>
  <si>
    <t>Mesures d'hygiène supplémentaires contre l'infection par gouttelettes</t>
  </si>
  <si>
    <t>Z99.84.2</t>
  </si>
  <si>
    <t>Mesures d'hygiène supplémentaires contre l'infection par contact, durée plus de jours</t>
  </si>
  <si>
    <t>Z99.84.19</t>
  </si>
  <si>
    <t>Mesures d'hygiène supplémentaires contre l'infection par contact, durée 15 à 21 jours</t>
  </si>
  <si>
    <t>Z99.84.13</t>
  </si>
  <si>
    <t>Mesures d'hygiène supplémentaires contre l'infection par contact, durée 8 à 14 jours</t>
  </si>
  <si>
    <t>Z99.84.12</t>
  </si>
  <si>
    <t>Mesures d'hygiène supplémentaires contre l'infection par contact, durée jusqu'à 7 jours</t>
  </si>
  <si>
    <t>Z99.84.11</t>
  </si>
  <si>
    <t>Mesures d'hygiène supplémentaires contre l'infection par contact</t>
  </si>
  <si>
    <t>Z99.84.10</t>
  </si>
  <si>
    <t>Z99.84.1</t>
  </si>
  <si>
    <t>Isolement, autre</t>
  </si>
  <si>
    <t>Z99.84.09</t>
  </si>
  <si>
    <t>Isolement, SAP</t>
  </si>
  <si>
    <t>Z99.84.00</t>
  </si>
  <si>
    <t>Détail de la sous-catégorie 99.84</t>
  </si>
  <si>
    <t>Z99.84.0</t>
  </si>
  <si>
    <t>Protection de l'individu contre environnement</t>
  </si>
  <si>
    <t>Z99.84</t>
  </si>
  <si>
    <t>Protection de l'environnement contre individu</t>
  </si>
  <si>
    <t>Isolation après contact avec une maladie infectieuse</t>
  </si>
  <si>
    <t>Isolement</t>
  </si>
  <si>
    <t>Réparation de décollement rétinien par photocoagulation, SAP (14.55)</t>
  </si>
  <si>
    <t>Z99.83</t>
  </si>
  <si>
    <t>Réparation de décollement rétinien par photocoagulation au laser (14.54)</t>
  </si>
  <si>
    <t>Réparation de décollement rétinien par photocoagulation arc xénon (14.53)</t>
  </si>
  <si>
    <t>Réparation de déchirure rétinienne par photocoagulation, SAP (14.35)</t>
  </si>
  <si>
    <t>Réparation de déchirure rétinienne par photocoagulation au laser (14.34)</t>
  </si>
  <si>
    <t>Réparation de déchirure rétinienne par photocoagulation arc xénon (14.33)</t>
  </si>
  <si>
    <t>Photochimiothérapie extracorporelle (99.88)</t>
  </si>
  <si>
    <t>Destruction de lésion chorio-rétinienne par photocoagulation SAP (14.25)</t>
  </si>
  <si>
    <t>Destruction de lésion chorio-rétinienne par photocoagulation au laser (14.24)</t>
  </si>
  <si>
    <t>Destruction de lésion chorio-rétinienne par photocoagulation arc au xénon (14.23)</t>
  </si>
  <si>
    <t>Photothérapie du nouveau-né</t>
  </si>
  <si>
    <t>Autre photothérapie</t>
  </si>
  <si>
    <t>Actinothérapie</t>
  </si>
  <si>
    <t>Z99.82</t>
  </si>
  <si>
    <t>Thérapie par rayons ultra-violets</t>
  </si>
  <si>
    <t>Hypothermie, autre</t>
  </si>
  <si>
    <t>Z99.81.99</t>
  </si>
  <si>
    <t xml:space="preserve">Hypothermie centrale, hypothermie du corps entier </t>
  </si>
  <si>
    <t>Z99.81.20</t>
  </si>
  <si>
    <t>Hypothermie systémique</t>
  </si>
  <si>
    <t>Hypothermie locale</t>
  </si>
  <si>
    <t>Z99.81.10</t>
  </si>
  <si>
    <t>Hypothermie, SAP</t>
  </si>
  <si>
    <t>Z99.81.00</t>
  </si>
  <si>
    <t>Détail de la sous-catégorie 99.81</t>
  </si>
  <si>
    <t>Z99.81.0</t>
  </si>
  <si>
    <t>Refroidissement gastrique (96.31)</t>
  </si>
  <si>
    <t>Z99.81</t>
  </si>
  <si>
    <t>Hypothermie incidente pour chirurgie à coeur ouvert (39.62)</t>
  </si>
  <si>
    <t>Congélation gastrique (96.32)</t>
  </si>
  <si>
    <t>Hypothermie</t>
  </si>
  <si>
    <t>Techniques physiques diverses</t>
  </si>
  <si>
    <t>Z99.8</t>
  </si>
  <si>
    <t>Traitement du receveur par aphérèse et par des médicaments pour réduire le taux d'anticorps spécifiques aux groupes sanguins et prévenir ainsi un rejet hyperaigu de l'organe greffé immédiatement après la transplantation</t>
  </si>
  <si>
    <t>Z99.79.11</t>
  </si>
  <si>
    <t>Préparation de greffe d'organe de donneur vivant AB0-incompatible</t>
  </si>
  <si>
    <t xml:space="preserve">Autre aphérèse thérapeutique, autre </t>
  </si>
  <si>
    <t>Z99.79.09</t>
  </si>
  <si>
    <t>Lymphocytophérèse</t>
  </si>
  <si>
    <t>Z99.79.05</t>
  </si>
  <si>
    <t>Prélèvement de cellules souches hématopoïétiques de sang périphérique pour transplantation allogénique (donneur apparenté ou non-apparenté)</t>
  </si>
  <si>
    <t>Z99.79.02</t>
  </si>
  <si>
    <t>Prélèvement de cellules souches hématopoïétiques de sang périphérique pour don autologue</t>
  </si>
  <si>
    <t>Z99.79.01</t>
  </si>
  <si>
    <t xml:space="preserve">Autre aphérèse thérapeutique, SAP </t>
  </si>
  <si>
    <t>Z99.79.00</t>
  </si>
  <si>
    <t>Autre aphérèse thérapeutique</t>
  </si>
  <si>
    <t>Z99.79</t>
  </si>
  <si>
    <t>Plasmaphérèse thérapeutique (99.71)</t>
  </si>
  <si>
    <t>Z99.78</t>
  </si>
  <si>
    <t>Hémodialyse (39.95)</t>
  </si>
  <si>
    <t>Hémodiafiltration (39.95)</t>
  </si>
  <si>
    <t>Ultrafiltration [pour élimination d'eau]</t>
  </si>
  <si>
    <t>Élimination d'eau du plasma</t>
  </si>
  <si>
    <t>Aquaphérèse</t>
  </si>
  <si>
    <t>Application de substance anti-adhérence</t>
  </si>
  <si>
    <t>Z99.77</t>
  </si>
  <si>
    <t>Immunoadsorption extracorporelle, autre</t>
  </si>
  <si>
    <t>Z99.76.99</t>
  </si>
  <si>
    <t>Aphérèse des LDL</t>
  </si>
  <si>
    <t>Z99.76.20</t>
  </si>
  <si>
    <t>Immunoadsorption extracorporelle, sur colonne régénérable</t>
  </si>
  <si>
    <t>Z99.76.11</t>
  </si>
  <si>
    <t>Immunoadsorption extracorporelle, sur colonne non régénérable</t>
  </si>
  <si>
    <t>Z99.76.10</t>
  </si>
  <si>
    <t>Immunoadsorption extracorporelle, SAP</t>
  </si>
  <si>
    <t>Z99.76.00</t>
  </si>
  <si>
    <t>Détail de la sous-catégorie 99.76</t>
  </si>
  <si>
    <t>Z99.76.0</t>
  </si>
  <si>
    <t>Toute immunoadsorption effectuée doit être codée</t>
  </si>
  <si>
    <t>Z99.76</t>
  </si>
  <si>
    <t>Épuration des anticorps du plasma sur une colonne de Protéine A</t>
  </si>
  <si>
    <t>Immunoadsorption extracorporelle</t>
  </si>
  <si>
    <t>Administration d'agent neuroprotecteur</t>
  </si>
  <si>
    <t>Z99.75</t>
  </si>
  <si>
    <t>Thrombocytophérèse thérapeutique</t>
  </si>
  <si>
    <t>Z99.74</t>
  </si>
  <si>
    <t>Erythrophérèse thérapeutique</t>
  </si>
  <si>
    <t>Z99.73</t>
  </si>
  <si>
    <t>Erythrocytophérèse thérapeutique</t>
  </si>
  <si>
    <t>Leucocytophérèse thérapeutique</t>
  </si>
  <si>
    <t>Z99.72</t>
  </si>
  <si>
    <t>Leucophérèse thérapeutique</t>
  </si>
  <si>
    <t>Plasmaphérèse thérapeutique, autre</t>
  </si>
  <si>
    <t>Z99.71.99</t>
  </si>
  <si>
    <t>Plasmaphérèse thérapeutique, Fresh Frozen Plasma (FFP)</t>
  </si>
  <si>
    <t>Z99.71.11</t>
  </si>
  <si>
    <t>Plasmaphérèse thérapeutique, plasma normal</t>
  </si>
  <si>
    <t>Z99.71.10</t>
  </si>
  <si>
    <t>Plasmaphérèse thérapeutique, SAP</t>
  </si>
  <si>
    <t>Z99.71.00</t>
  </si>
  <si>
    <t>Détail de la sous-catégorie 99.71</t>
  </si>
  <si>
    <t>Z99.71.0</t>
  </si>
  <si>
    <t>Immunoadsorption extracorporelle (99.76)</t>
  </si>
  <si>
    <t>Z99.71</t>
  </si>
  <si>
    <t>Toute plasmaphérèse effectuée doit être codée</t>
  </si>
  <si>
    <t>Plasmaphérèse thérapeutique</t>
  </si>
  <si>
    <t>Aphérèse thérapeutique ou autre injection, administration, ou perfusion d'autre substance thérapeutique ou prophylactique</t>
  </si>
  <si>
    <t>Z99.7</t>
  </si>
  <si>
    <t>Autre conversion du rythme cardiaque</t>
  </si>
  <si>
    <t>Z99.69</t>
  </si>
  <si>
    <t>Le traitement aigu est effectué en salle d'accouchement ou d'opération par un pédiatre ou un médecin spécialiste en néonatologie, assisté d'un(e) infirmier/ère spécialement formé(e) pour la prise en charge de ces situations. / La prise en charge comprend: - l'accueil du nouveau-né, - l'évaluation de son état sur la base des signes cliniques, - le monitorage des paramètres physiologiques, - des mesures de soutien de la respiration (CPAP, ventilation) et de la circulation (volémie, médicaments), - des mesures supplémentaires (pose de voies centrales, drains, etc.)</t>
  </si>
  <si>
    <t>Z99.65</t>
  </si>
  <si>
    <t>Traitement aigu d'un trouble adaptatif chez le nourrisson (réanimation primaire)</t>
  </si>
  <si>
    <t>Stimulation du sinus carotidien</t>
  </si>
  <si>
    <t>Z99.64</t>
  </si>
  <si>
    <t>Massage cardiaque, SAP</t>
  </si>
  <si>
    <t>Z99.63</t>
  </si>
  <si>
    <t>Massage cardiaque externe manuel</t>
  </si>
  <si>
    <t>Massage cardiaque externe</t>
  </si>
  <si>
    <t>Stimulation cardiaque par électrode externe</t>
  </si>
  <si>
    <t>Z99.62</t>
  </si>
  <si>
    <t>Défibrillation</t>
  </si>
  <si>
    <t>Conversion en rythme sinusal</t>
  </si>
  <si>
    <t>Cardioversion, SAP</t>
  </si>
  <si>
    <t>Cardioversion externe</t>
  </si>
  <si>
    <t>Autre choc électrique cardiaque</t>
  </si>
  <si>
    <t>Cardioversion auriculaire</t>
  </si>
  <si>
    <t>Z99.61</t>
  </si>
  <si>
    <t>Réanimation cardiopulmonaire, SAP</t>
  </si>
  <si>
    <t>Z99.60</t>
  </si>
  <si>
    <t>Stimulation électrique à coeur ouvert (37.91)</t>
  </si>
  <si>
    <t>Z99.6</t>
  </si>
  <si>
    <t>Massage cardiaque à coeur ouvert (37.91)</t>
  </si>
  <si>
    <t>Autre opération du coeur et du péricarde (37.99)</t>
  </si>
  <si>
    <t>Conversion du rythme cardiaque</t>
  </si>
  <si>
    <t>Immunisation pour allergies (99.12)</t>
  </si>
  <si>
    <t>Z99.59</t>
  </si>
  <si>
    <t>Vaccination, SAP</t>
  </si>
  <si>
    <t>Autre vaccination et inoculation</t>
  </si>
  <si>
    <t>Administration d'antitoxine diphtérique</t>
  </si>
  <si>
    <t>Z99.58</t>
  </si>
  <si>
    <t>Administration d'antitoxine de scarlatine</t>
  </si>
  <si>
    <t>Administration d'antitoxine de gangrène gazeuse</t>
  </si>
  <si>
    <t>Administration d'autre antitoxine</t>
  </si>
  <si>
    <t>Administration d'antitoxine botulique</t>
  </si>
  <si>
    <t>Z99.57</t>
  </si>
  <si>
    <t>Administration d'antitoxine tétanique</t>
  </si>
  <si>
    <t>Z99.56</t>
  </si>
  <si>
    <t>Vaccination contre les streptocoques</t>
  </si>
  <si>
    <t>Z99.55</t>
  </si>
  <si>
    <t>Vaccination contre les staphylocoques</t>
  </si>
  <si>
    <t>Vaccination contre le typhus</t>
  </si>
  <si>
    <t>Vaccination contre l'anthrax</t>
  </si>
  <si>
    <t>Vaccination contre la fièvre tachetée des Montagnes rocheuses</t>
  </si>
  <si>
    <t>Vaccination contre la brucellose</t>
  </si>
  <si>
    <t>Vaccination prophylactique contre d'autres maladies</t>
  </si>
  <si>
    <t>Vaccination prophylactique contre autre infection virale due à arthropode</t>
  </si>
  <si>
    <t>Z99.54</t>
  </si>
  <si>
    <t>Vaccination prophylactique contre l'encéphalite virale due à arthropode</t>
  </si>
  <si>
    <t>Z99.53</t>
  </si>
  <si>
    <t>Vaccination prophylactique anti-grippe</t>
  </si>
  <si>
    <t>Z99.52</t>
  </si>
  <si>
    <t>Vaccination prophylactique anti-rhume</t>
  </si>
  <si>
    <t>Z99.51</t>
  </si>
  <si>
    <t>Z99.5</t>
  </si>
  <si>
    <t>Vaccination anti oreillons-rougeole-rubéole</t>
  </si>
  <si>
    <t>Z99.48</t>
  </si>
  <si>
    <t>Vaccination combinée anti oreillons-rougeole-rubéole (99.48)</t>
  </si>
  <si>
    <t>Z99.47</t>
  </si>
  <si>
    <t>Vaccination anti-rubéole</t>
  </si>
  <si>
    <t>Z99.46</t>
  </si>
  <si>
    <t>Vaccination anti-oreillons</t>
  </si>
  <si>
    <t>Vaccination anti oreillons-rougeole-rubéole combinée (99.48)</t>
  </si>
  <si>
    <t>Z99.45</t>
  </si>
  <si>
    <t>Vaccination anti-rougeole</t>
  </si>
  <si>
    <t>Vaccination anti-rabique</t>
  </si>
  <si>
    <t>Z99.44</t>
  </si>
  <si>
    <t>Vaccination anti-fièvre jaune</t>
  </si>
  <si>
    <t>Z99.43</t>
  </si>
  <si>
    <t>Vaccination anti-variolique</t>
  </si>
  <si>
    <t>Z99.42</t>
  </si>
  <si>
    <t>Vaccination anti-poliomyélite</t>
  </si>
  <si>
    <t>Z99.41</t>
  </si>
  <si>
    <t>Vaccination et inoculation prophylactique contre certaines maladies virales</t>
  </si>
  <si>
    <t>Z99.4</t>
  </si>
  <si>
    <t>Vaccination DTP diphtérie-tétanos-coqueluche combiné</t>
  </si>
  <si>
    <t>Z99.39</t>
  </si>
  <si>
    <t>Vaccination DTP combinée (99.39)</t>
  </si>
  <si>
    <t>Z99.38</t>
  </si>
  <si>
    <t>Administration d'antitoxine tétanique (99.56)</t>
  </si>
  <si>
    <t>Vaccination anti-tétanique *</t>
  </si>
  <si>
    <t>Administration de toxoïde tétanique</t>
  </si>
  <si>
    <t>Z99.37</t>
  </si>
  <si>
    <t>Vaccination anti-coqueluche</t>
  </si>
  <si>
    <t>Z99.36</t>
  </si>
  <si>
    <t>Administration d'antitoxine antidiphtérique (99.58)</t>
  </si>
  <si>
    <t>Vaccination anti-diphtérique *</t>
  </si>
  <si>
    <t>Administration de toxoïde diphtérique</t>
  </si>
  <si>
    <t>Vaccination anti-tularémie</t>
  </si>
  <si>
    <t>Z99.35</t>
  </si>
  <si>
    <t>Vaccination anti-peste</t>
  </si>
  <si>
    <t>Z99.34</t>
  </si>
  <si>
    <t>Administration du vaccin BCG</t>
  </si>
  <si>
    <t>Z99.33</t>
  </si>
  <si>
    <t>Vaccination anti-tuberculose</t>
  </si>
  <si>
    <t>Administration du vaccin TAB</t>
  </si>
  <si>
    <t>Z99.32</t>
  </si>
  <si>
    <t>Vaccination anti-typhoïde et fièvre paratyphoïde</t>
  </si>
  <si>
    <t>Vaccination anti-choléra</t>
  </si>
  <si>
    <t>Z99.31</t>
  </si>
  <si>
    <t>Vaccination et inoculation prophylactique contre certaines maladies bactériennes</t>
  </si>
  <si>
    <t>Z99.3</t>
  </si>
  <si>
    <t>Administration parentérale d'un anti-inflammatoire non stéroïdien</t>
  </si>
  <si>
    <t>Z99.29.20</t>
  </si>
  <si>
    <t>Fermeture du canal artériel de Botal par voie médicamenteuse</t>
  </si>
  <si>
    <t>Injection ou perfusion d'autre substance thérapeutique ou prophylactique, autre</t>
  </si>
  <si>
    <t>Z99.29.09</t>
  </si>
  <si>
    <t>Injection ou perfusion d'autre substance thérapeutique ou prophylactique, SAP</t>
  </si>
  <si>
    <t>Z99.29.00</t>
  </si>
  <si>
    <t>Détail de la sous-catégorie 99.29</t>
  </si>
  <si>
    <t>Z99.29.0</t>
  </si>
  <si>
    <t>Vaccination et inoculation prophylactique contre maladies virales (99.41-99.48)</t>
  </si>
  <si>
    <t>Z99.29</t>
  </si>
  <si>
    <t>Vaccination et inoculation prophylactique contre maladies bactériennes (99.31-99.39)</t>
  </si>
  <si>
    <t>Perfusion d'une substance pour provoquer la rupture de la barrière hémato-encéphalique (00.19)</t>
  </si>
  <si>
    <t>Injection ou perfusion d'agent thrombolytique (99.10)</t>
  </si>
  <si>
    <t>Injection d'agent sclérosant dans varice oesophagienne (42.33)</t>
  </si>
  <si>
    <t>Injection d'agent sclérosant dans la veine (39.92)</t>
  </si>
  <si>
    <t>Injection d'agent sclérosant dans hémorroïde (49.42)</t>
  </si>
  <si>
    <t>Autre vaccination et inoculation (99.51-99.59)</t>
  </si>
  <si>
    <t>Administration d'agent neuroprotecteur (99.75)</t>
  </si>
  <si>
    <t>Injection ou perfusion d'autre substance thérapeutique ou prophylactique</t>
  </si>
  <si>
    <t>Autre immunothérapie</t>
  </si>
  <si>
    <t>Z99.28.18</t>
  </si>
  <si>
    <t>Autre immunothérapie, immunosuppression, autre voie d'administration</t>
  </si>
  <si>
    <t>Z99.28.15</t>
  </si>
  <si>
    <t>Autre immunothérapie, immunosuppression, en intraveineuse</t>
  </si>
  <si>
    <t>Z99.28.14</t>
  </si>
  <si>
    <t>Thérapie par interleukine-2, interféron ou facteur de nécrose tumorale alpha</t>
  </si>
  <si>
    <t>Z99.28.13</t>
  </si>
  <si>
    <t>Autre immunothérapie par immunomodulateur</t>
  </si>
  <si>
    <t>Thérapie par cytokines</t>
  </si>
  <si>
    <t>Z99.28.12</t>
  </si>
  <si>
    <t>Autre immunothérapie par anticorps modifié</t>
  </si>
  <si>
    <t>Thérapie par rituximab des lymphomes, thérapie par alemtuzumab de la LLC, thérapie par herceptine du cancer du sein, thérapie par bevazicumab du carcinome colorectal</t>
  </si>
  <si>
    <t>Z99.28.11</t>
  </si>
  <si>
    <t>Autre immunothérapie par anticorps non modifié</t>
  </si>
  <si>
    <t>Autre immunothérapie SAP</t>
  </si>
  <si>
    <t>Z99.28.10</t>
  </si>
  <si>
    <t>Immunothérapies</t>
  </si>
  <si>
    <t>Z99.28.1</t>
  </si>
  <si>
    <t>Instillation de matériaux cytotoxiques et d'immunomodulateurs, autre</t>
  </si>
  <si>
    <t>Z99.28.08</t>
  </si>
  <si>
    <t>Instillation locorégionale de matériaux cytotoxiques et d'immunomodulateurs, par voie artérielle</t>
  </si>
  <si>
    <t>Z99.28.07</t>
  </si>
  <si>
    <t>Lateral</t>
  </si>
  <si>
    <t>Instillation de matériaux cytotoxiques et d'immunomodulateurs dans le bassinet</t>
  </si>
  <si>
    <t>Z99.28.06</t>
  </si>
  <si>
    <t>Instillation de matériaux cytotoxiques et d'immunomodulateurs dans la vessie</t>
  </si>
  <si>
    <t>Z99.28.05</t>
  </si>
  <si>
    <t>Instillation de matériaux cytotoxiques et d'immunomodulateurs, intrapéritonéale</t>
  </si>
  <si>
    <t>Z99.28.04</t>
  </si>
  <si>
    <t>Instillation de matériaux cytotoxiques et d'immunomodulateurs dans la cavité pleurale</t>
  </si>
  <si>
    <t>Z99.28.03</t>
  </si>
  <si>
    <t>Instillation de matériaux cytotoxiques et d'immunomodulateurs, intracérébrale</t>
  </si>
  <si>
    <t>Z99.28.02</t>
  </si>
  <si>
    <t>Instillation de matériaux cytotoxiques et d'immunomodulateurs, injection d'autre substance dans le canal rachidien (03.92)</t>
  </si>
  <si>
    <t>Z99.28.01</t>
  </si>
  <si>
    <t>Instillation de matériaux cytotoxiques et d'immunomodulateurs, intrathécale</t>
  </si>
  <si>
    <t>Instillation de matériaux cytotoxiques et d'immunomodulateurs SAP</t>
  </si>
  <si>
    <t>Z99.28.00</t>
  </si>
  <si>
    <t>Instillation locorégionale de matériaux cytotoxiques et d'immunomodulateurs</t>
  </si>
  <si>
    <t>Z99.28.0</t>
  </si>
  <si>
    <t>Vaccin anti-tumoral</t>
  </si>
  <si>
    <t>Z99.28</t>
  </si>
  <si>
    <t>Traitement par Interleukine-2 (IL-2) à faibles doses</t>
  </si>
  <si>
    <t>Thérapie par Interleukine</t>
  </si>
  <si>
    <t>Perfusion de cintredekin besudotox</t>
  </si>
  <si>
    <t>Immunothérapie, anti-néoplasique</t>
  </si>
  <si>
    <t>Injection ou perfusion de modificateur de la réponse biologique [BRM] comme agent anti-néoplasique</t>
  </si>
  <si>
    <t>La liste d'exemples suivantes sera mise à jour au besoin. Exemples chez les enfants et les adolescents: - thérapie d'induction de phase 1 et 2, séries F1 et F2, série MARAM, série OCTADD, protocole II-IDA, protocoles I, II ou III: phase 1 ou 2; R1 et R2 dans la LLA, - séries AIE et HAM (double induction) dans la LMA, - séries AA et BB; séries A et B, AAZ1 et AAZ2, séries I, II ou III: phases a et b dans les LNH. Exemples chez l'adulte: - thérapie d'induction de phase 1 et 2 dans la LAA, - thérapie d'induction à 2 cycles durant un séjour hospitalier (double induction); consolidation tardive par ara-C à haute dose/daunorubicine, HAM double induction), I-MAC (double induction), S-HAM dans la LMA.</t>
  </si>
  <si>
    <t>Z99.25.11</t>
  </si>
  <si>
    <t>Séries de chimiothérapie hautement complexes et intensives: deux séries de chimiothérapie administrées durant un séjour hospitalier</t>
  </si>
  <si>
    <t>La liste d'exemples suivantes sera mise à jour au besoin. Exemples chez les enfants et les adolescents: - séries PEV, PEI, CycEV, CarboEV, induction MET-HIT-BIS4 dans les tumeurs cérébrales, - séries VBP, BEP, PEI, PEI à haute dose, PE dans les tumeurs à cellules germinales, - série VIDE dans les tueurs osseuses d'Ewing, - séries Ai ou IE dans l'ostéosarcome, - séries IPA, TOPO-DOXO dans les tumeurs hépatiques, - séries HR-1, HR-2 , HR-3, F1, F2, R1, R2; protocoles I, II ou III: phase 1 ou 2 dans la LLA, - séries HAM, AIE, ADxE (induction), AI, AI/2-CDA (traitement de consolidation), HD-Ara-C/ETO (HAE), FLAG, FLAG-L-DNR, Ida-FLAG, ARAC/L-DNR dans la LMA, - séries IEP, Dexa-BEAM dans le lymphome de Hodgkin, - cours a, A4, A24, AA, AA24, AAZ1, AAZ2, AM, b, B4, B24, BB, BB24, BBZ1, BBZ2, BM, CC, protocoles I, II ou III: phase 1 ou 2 (a ou b) dans les LNH, - A1, A2, A3, B1, B2, B3, AV2, AV3, BV1, BV2, BV3, AM1, AM2, AM3, BM1, BM2, BM3, AMV2, AMV3, BMV1, BMV2, BMV3, CC, ICM et ICI dans les LNH, - séries M2, NN-1, NN-2 dans les tumeurs endocriniennes malignes, - séries A, B dans le carcinome rhinopharyngé, - séries N4, N6, TCE (N8) dans le neuroblastome, - TECC (topotécan, ETO, carboplatine, CPM; 5 jours); TACC (Topo, Acto-D, CPM, carboplatine; 5 jours) dans les sarcomes des tissus mous. Conditionnement avant transplantation de cellules souches (TCS) chez les enfants et les adolescents: - ATG, busulfan, cyclophosphamide (ATG-BU-CY; 12 jours), - ATG, busulfan, fludarabine, cyclophosphamide (ATG-BU-FLU-CY; 15 jours), - BCNU, étoposide, cytarabine, melphalan (BEAM; 6 jours), - busulfan iv., cyclophosphamide (BU-CY; 5-8 jours), - Busulfan iv., cyclophosphamide, melphalan (BUi-CY-MEL; 7 jours), - busulfan iv., cyclophosphamide, melphalan, ATG (BU-CY-MEL-ATG; 7-11 jours), - busulfan iv., cyclophosphamide, thiotépa (BUi-CY-TEPA; 7 jours), - busulfan, étoposide, cyclophosphamide (BU-ETO-CY; 5-7 jours), - busulfan, fludarabine, cyclophosphamide, ATG (BU-FLU-CY-ATG; 7 jours), - busulfan iv., melphalan (BUi-MEL; 5 jours), - busulfan, thiotépa, fludarabine, cyclophosphamide (BU-TEPA-FLU-CY; 8 jours), - busulfan po., étoposide, thiotépa (BUETO- TEPA; 6-7 jours), - busulfan po., fludarabine, ATG (BU-FLU-ATG; 5-6 jours), - busulfan po., fludarabine, cyclophosphamide (BU-FLU-CY; 5 jours), - busulfan po., thiotépa, étoposide, ATG (BU -TEPA-ETO-ATG; 8 jours), - Campath, fludarabine, melphalan (CAM-FLU-MEL; 7 jours), - carboplatine, étoposide, melphalan (CARBO-ETO-MEL; 6-7 jours), - fludarabine, cyclophosphamide (FLU-CY; 5 jours), - fludarabine, cyclophosphamide, ATG; (FLUCY- ATG; 7-9 jours), - fludarabine, étoposide (FLU-ETO; 5 jours), - fludarabine, étoposide, ATG (FLU-ETO- ATG; 7-8 jours), - fludarabine, melphalan (FLU-MEL; 6 jours), - fludarabine, melphalan, ATG (FLU-MEL- ATG; 5-7 jours), - thiotépa, ATG, fludarabine (TEPA-ATG-FLU; 7 jours), - thiotépa, étoposide, ATG (TEPA-ETO-ATG; 5 jours). Exemples chez l'adulte: - traitement de consolidation I, Ida-FLAG, MITO-FLAG, CLAEG, thérapie d'induction de phase 1 et 2 et thérapie de réinduction de phase 1 et 2 dans la LLA, - série A, B ou C dans la LLA à cellules B, les lymphomes agressifs et les lymphomes centraux chez les patients de moins de 60 ans (''protocole de Bonn''), - thérapie d'induction (ICE, DAV, DA, MAV, MAMAC, IDAC, AIE ou MTC), traitement de consolidation (HD-Ara-C (CALGB), MHD-Ara-C/daunorubicine ou AMSA), MAMAC, HAM, I-MAC, H-MAC, NOVE dans la LMA, - BEAM, ICE (sarcomes) avant transplantation de cellules souches.</t>
  </si>
  <si>
    <t>Z99.25.10</t>
  </si>
  <si>
    <t>Séries de chimiothérapie hautement complexes et intensives: une série de chimiothérapie est donnée en milieu hospitalier</t>
  </si>
  <si>
    <t>Injection ou perfusion de modificateur de la réponse biologique [BRM] comme agent anti-néoplasique intrathécal (99.28.00)</t>
  </si>
  <si>
    <t>Z99.25.1</t>
  </si>
  <si>
    <t xml:space="preserve">Au moins deux cytostatiques sont administrés par voie intraveineuse dans cette série de chimiothérapie </t>
  </si>
  <si>
    <t>P. ex. sur 5 à 8 jours</t>
  </si>
  <si>
    <t>Séries de chimiothérapie hautement complexes et intensives</t>
  </si>
  <si>
    <t>Hyperthermie pour le traitement de cancer (99.85)</t>
  </si>
  <si>
    <t>Z99.25.04</t>
  </si>
  <si>
    <t>Chimiothérapie intrapéritonéale avec hyperthermie [HIPEC]</t>
  </si>
  <si>
    <t>Z99.25.02</t>
  </si>
  <si>
    <t xml:space="preserve">2.Exemples chez l'adulte: - consolidation II à VI (ara-C à haute dose + Chx i.th. ) dans la LLA, - COP, CHOEP, DHAP, Dexa-BEAM, IMVP16, ICE, MINE, Mega-CHOEP dans les LNH, - AC, AD dans le traitement d'entretien de la LMA, - ABVD dans le lymphome de Hodgkin, - série A dans le lymphome du SNC chez les patients de 60 ans et plus ('protocole de Bonn'), - cisplatine/5-FU dans les tumeurs ORL, - cisplatine/étoposide dans le cancer pulmonaire non à petites cellules (NSCLC), - PLF, PELF dans le cancer gastrique, - cisplatine/doxorubicine, doxorubicine/ifosfamide à haute dose (jour 1 seulement), pemetrexed/cisplatine dans le mésothéliome de la plèvre, - PEB, PE, PEI, PIV dans les tumeurs testiculaires, - M-VAC dans le carcinome urothélial (jours 1 et 2), puis coder séparément en tant que chimiothérapie non complexe aux jours 15 et 22, - E/AC-Doc, E/AC-Pac, TA/EC,E/ATC à intervalles rapprochés, E-T à intervalles rapprochés, EC-TX, E/AT-CMF dans le cancer du sein, - épirubicine/taxol/carboplatine, cisplatine/taxol dans le cancer de l'ovaire, - Rx/5-FU/cisplatine dans le cancer de l'oesophage, - Rx/5-FU/mitomycine/cisplatine dans le carcinome anal, - Rx/5-FU/cisplatine dans le cancer du pancréas, - gemcitabine/cisplatine dans le NSCLC, le mésothéliome pleural, le cancer du pancréas, les tumeurs gastro-intestinales, le carcinome urothélial et autres carcinomes, - CVD, cisplatine/DTIC/BCNU dans le mélanome, - adriamycine/Ifosfamide dans les sarcomes des tissus mous, - VIDE dans le carcome d'Ewing, - IP, CE, ifo/doxorubicine, cisplatine/doxorubicine dans l'ostéosarcome, - EIA, mini-ICE dans les sarcomes, - FOLFIRI, FOLFOX, raltritexed/oxaliplatine dans les tumeurs gastro-intestinales, - ADOC dans le thymome, - CAD, CED dans le myélome multiple. Conditionnement avant transplantation de cellules souches (TCS) chez l'adulte: - TBI-cyclophosphamide, busulfan/cyclophosphamide, FC (fludarabine 125 jours 7 à 3, cyclophosphamide 2000 jours 5 à 3), - busulfan-melphalan (Euro-EWING), - fludarabine/melphalan (LMA), - carboplatine/étoposide (tumeur à cellules germinales), - carboplatine/étoposide/cyclophosphamide, - VCI-E, HD-PEI, - fludarabine/busulfan/ATG (ATG 8-547.0), - CVB (BCNU, cyclophosphamide, étoposide). Exemples de chimiothérapie contrôlée en fonction des paramètres: Exemples chez les enfants et les adolescents: - méthotrexate (MTX) à haute dose dans les tumeurs cérébrales, l'histiocytose, les tumeurs osseuses ou les leucémies. Exemples chez l'adulte: - méthotrexate (MTX) à haute dose/asparaginase dans la LLA, - méthotrexate (MTX) à haute dose dans tous les protocoles.  </t>
  </si>
  <si>
    <t xml:space="preserve">1.p. ex. sur 2 à 4 jours. La liste d'exemples suivantes sera mise à jour au besoin. Exemples de séries de chimiothérapie: Exemples chez les enfants et les adolescents: - séries EIIS, EIVS, CARBO-ETO 96h dans les tumeurs cérébrales malignes, - séries DDP/VCR ou CARBO/VCR/ETO dans les tumeurs cérébrales de faible malignité, - séries VAI, VAC dans les tumeurs osseuses d'Ewing, - séries A ou AP dans l'ostéosarcome, - série CARBO-ETO 96h dans les tumeurs hépatiques, - série haM (consolidation) dans la LMA, - séries OEPA, COPDAC ou DHAP dans le lymphome de Hodgkin, - séries D1, D2, M1 dans les tumeurs endocriniennes malignes, - série N5, séries A, B, C (COJEC) dans le neuroblastome, - séries AVD, série HR dans le néphroblastome, - séries I2VA, I2VAd, TOPO/ETO/CARBO, I3VAd, I3VE, TE, TC dans les sarcomes des tissus mous, - phase préliminaire jusqu'au 1er DNR/VCR/PRED, phase de consolidation. VCR/ADR/ASP/DEXA dans la phase de réinduction du protocole COALL - doxo/acto-D/cisplatine (DAC) dans les tumeurs teratoïdes rhabdoïdes atypiques Conditionnement avant transplantation de cellules souches (TCS) chez les enfants et les adolescents: - ATG, cyclophosphamide (ATG-CY; 4 jours), - busulfan po., cyclophosphamide, melphalan (BU-CY-MEL; 6-7 jours), - busulfan po., cyclophosphamide, melphalan, ATG (BU-CY-MEL-ATG; 7 jours), - busulfan po., étoposide, cyclophosphamide, ATG (BU-ETO-CY-ATG; 8 jours), - carboplatine, étoposide (CARBO-ETO; 3-4 jours), - carboplatine, étoposide, melphalan (CARBO-ETO-MEL; 4 jours), - carboplatine, étoposide, thiotépa (CARBO-ETO-TEPA; 4 jours), - cyclophosphamide, carboplatine, thiotépa (CY-CARBO-TEPA; 4 jours), - cyclophosphamide, thiotépa (CY-TEPA; 3-4 jours), - étoposide, ATG (ETO-ATG; 3 jours), - étoposide, cyclophosphamide (ETO-CY; 4 jours), - fludarabine, ATG (FLU-ATG; 4 jours), - fludarabine, ATG, melphalan (FLU-ATG-MEL; 4 jours), - fludarabine, busulfan iv., ATG (FLU-BUi-ATG; 3 jours) - fludarabine, cyclophosphamide, thiotépa (FLU-CY-TEPA; 3 jours), - thiotépa, cyclophosphamide, ATG (TEPA-CY-ATG; 4 jours), - thiotépa, étoposide (TEPA-ETO; 2 ou 3 jours), - thiotépa, étoposide, cyclophosphamide (TEPA-ETO-CY; 4 jours). </t>
  </si>
  <si>
    <t>Séries de chimiothérapie moyennement complexes et intensives</t>
  </si>
  <si>
    <t>Z99.25.01</t>
  </si>
  <si>
    <t xml:space="preserve">La liste d'exemples suivantes sera mise à jour au besoin.  Exemples chez l'enfant et l'adolescent: - Thérapie d'induction ou de réinduction, perfusions de cyclophosphamide au jour 36 (protocoles I, II et III) ou au jour 64 (protocole I) dans la LLA ou les LNH,  - injections isolées de cytarabine ou de VCR ou perfusions isolées d'ASP ou de DNR/DOX dans la LLA et la LMA, - traitement d'entretien (PCV), série de carboplatine (tumeurs teratoïdes rhabdoïdes atypiques), doxorubicine liposomale dans les tumeurs cérébrales, - DNR/VCR/PRED (dès la 2e admin.), phase d'implication du SNC ou phase de réinduction par VCR/ADR/DEXA et CYC/Ara-C/6-TG dans la LAA (protocole COALL), - administrations isolées de carboplatine, de VCR ou d'étoposide pendant l'induction de LGG ou la consolidation de tumeurs cérébrales faiblement malignes, - injections isolées de VBL, d'étoposide ou de cladribine dans l'histiocytose ou le lymphome anaplasique à grandes cellules ALCL (un LNH), - séries COPDIC, COPP, OPPA, ABVD dans le lymphome de Hodgkin, - injections isolées de VCR ou d'AMD ou perfusions de DOX durant une série AV-1 ou AV-2 dans le néphroblastome, - injections isolées de VCR ou de VBL durant une série AV ou AV-1 ou de CYC/VBL dans les sarcomes des tissus mous, - monothérapie de gemcitabine dans différentes tumeurs, - N7 dans le neuroblastome (administration parentérale seulement), - CVA dans l'ALCL (LNH). Conditionnement avant transplantation de cellules souches (TCS) chez les enfants et les adolescents: - étoposide (ETO MONO; 1 jour), - fludarabine (FLU MONO; 3 jours), - busulfan p.o., cyclophosphamide (BU-CY; 5-8 jours), - busulfan p.o., melphalan (BU-MEL; 5-6 jours), - cyclophosphamide (CY MONO; 2-4 jours), - melphalan (MEL MONO; 1 jour), - topotécan (TOPO; 5 jours), - mitoxantrone-thiotépa (MXN-TEPA; 2 jours). </t>
  </si>
  <si>
    <t>2.Exemples chez l'adulte: - BEACOPP (jours 1-3 ou jour 8), CHOP, MCP, VACOP-B, FCM, COP-BLAM, fludarabine, fludarabine/cyclophosphamide, cladribine, bendamustine, 2-CDA, Alkeran i.v., bortezomib, VAD, VID, VAP dans le lymphome ou le plasmocytome, - phase préliminaire de LLA, thérapie de consolidation V dans la LLA, - clorétazine dans la LMA, AT dans le traitement d'entretien de la LMA, - cyclophosphamide/pentostatinedans la LLC, - azacytidine dans le SMD, - séries B, C dans le lymphome du SNC chez les patients de 60 ans et plus ('protocole de Bonn'), - CE, Epi-CE, Epi-CO, CEV dans le carcinome bronchique (SCLC), - taxol/carboplatine, topotécan, gemcitabine, docétaxel, vinorelbine, doxorubicine/docétaxel, pemetrexed dans le cancer du poumon non à petites cellules (NSCLC), - 5-FU/carboplatine, mitomycine/5-FU dans les tumeurs ORL, - 5-FU en monothérapie, 5-FU/acide folinique, irinotécan en monothérapie, gemcitabine, vinorelbine, octréotide,Tomudex/oxaliplatine dans les tumeurs gastro-intestinales, - ELF dans le carcinome gastrique, - gemcitabine/oxaliplatine dans le carcinome pancréatique, - CMF, FAC, AC, EP, MCP, docétaxel, vinorelbine, gemcitabine, doxorubicine/docétaxel, taxol en monothérapie, bendamustine, docétaxel/capécitabine, docétaxel/gemcitabine, navelbinee/mitomycine, ifosfamide/épirubicine, ifosfamide/carboplatine, FEC, EC, ET paclitaxel/gemcitabine, paclitaxel dans le carcinome mammaire, - carboplatine en monothérapie, cyclophosphamide/carboplatine, tréosulfan en monothérapie i.v., doxorubicine liposomale pégylée, gemcitabine, épirubicine, Vépéside (jour 1-3), topotécan dans le carcinome ovarien, - cyclophosphamide, doxorubicine, cyclophosphamide/doxorubicine, mitoxantrone/prednisolone, taxanes/mitoxantrone/prednisolone, docétaxel/estramustine/prednisolone/dexaméthasone dans le carcinome de la prostate, - gemcitabine, paclitaxel, POMB-ACE dans les tumeurs des testicules, - paclitaxel/gemcitabine, gemcitabine, paclitaxel dans le carcinome de l'urètre, - nitrosourées (ACNU, BCNU)/téniposide (VM26), procarbacine, CCNU, vincristine dans les gliomes, - IVA, gemcitabine/oxaliplatine dans les sarcomes, - doxorubicine dans l'ostéosarcome, - DTIC dans le mélanome, - VAI, VAC dans le sarcome d'Ewing, - MTX en traitement préventif de la maladie du greffon contre hôte (GvHD) après transplantation allogénique. Conditionnement avant transplantation de cellules souches (TCS) chez l'adulte: - TBI/fludarabine, - tréosulfan à haute dose (OMF), - melphalan à haute dose, - VP16-TBI (LLA), - fludarabine /melphalan pour conditionnement de greffe allogénique Chimiothérapie non complexe sur un ou plusieurs jours.</t>
  </si>
  <si>
    <t>Chimiothérapie non complexe</t>
  </si>
  <si>
    <t>Chimiothérapies, SAP</t>
  </si>
  <si>
    <t>Z99.25.00</t>
  </si>
  <si>
    <t>Injection ou perfusion de modificateur de la réponse biologique [BRM] comme agent anti-néoplasique (99.28)</t>
  </si>
  <si>
    <t>Z99.25</t>
  </si>
  <si>
    <t>Injection de radioisotopes (92.28)</t>
  </si>
  <si>
    <t>Implantation de substance chimiothérapeutique (00.10)</t>
  </si>
  <si>
    <t>Code supplémentaire pour rupture de la barrière hémato-encéphalique [RBHE], le cas échéant (00.19)</t>
  </si>
  <si>
    <t>Injection ou perfusion d'agent anti-néoplasique</t>
  </si>
  <si>
    <t>Chémo-embolisation</t>
  </si>
  <si>
    <t>Injection ou perfusion de substance chimiothérapique anticancéreuse</t>
  </si>
  <si>
    <t>Injection d'anti-infectieux, plus de jours</t>
  </si>
  <si>
    <t>Z99.22.19</t>
  </si>
  <si>
    <t>Injection d'anti-infectieux, 15 jours (minimum) à 30 jours</t>
  </si>
  <si>
    <t>Z99.22.14</t>
  </si>
  <si>
    <t>Injection d'anti-infectieux, 8 jours (minimum) à 14 jours</t>
  </si>
  <si>
    <t>Z99.22.13</t>
  </si>
  <si>
    <t>Injection d'anti-infectieux, 4 jours (minimum) à 7 jours</t>
  </si>
  <si>
    <t>Z99.22.12</t>
  </si>
  <si>
    <t>Injection d'anti-infectieux, jusqu'à 3 jours</t>
  </si>
  <si>
    <t>Z99.22.11</t>
  </si>
  <si>
    <t>Injection d'anti-infectieux, durée du traitement non précisée</t>
  </si>
  <si>
    <t>Z99.22.10</t>
  </si>
  <si>
    <t>Injection d'anti-infectieux, selon durée du traitement</t>
  </si>
  <si>
    <t>Z99.22.1</t>
  </si>
  <si>
    <t>Injection d'anti-infectieux, autre</t>
  </si>
  <si>
    <t>Z99.22.09</t>
  </si>
  <si>
    <t>Injection d'anti-infectieux, SAP</t>
  </si>
  <si>
    <t>Z99.22.00</t>
  </si>
  <si>
    <t>Détail de la sous-catégorie 99.22</t>
  </si>
  <si>
    <t>Z99.22.0</t>
  </si>
  <si>
    <t>Injection d'anti-infectieux</t>
  </si>
  <si>
    <t>Z99.22</t>
  </si>
  <si>
    <t>Utilisez code supplémentaire pour:</t>
  </si>
  <si>
    <t>Z99.2</t>
  </si>
  <si>
    <t>Perfusion, SAP (39.97)</t>
  </si>
  <si>
    <t>Perfusion totale du corps (39.96)</t>
  </si>
  <si>
    <t>Perfusion intestinale (46.95, 46.96)</t>
  </si>
  <si>
    <t>Perfusion du rein (55.95)</t>
  </si>
  <si>
    <t>Perfusion du foie (50.93)</t>
  </si>
  <si>
    <t>Injection intrathècale (03.92)</t>
  </si>
  <si>
    <t>Injection intraorbitaire (16.91)</t>
  </si>
  <si>
    <t>Injection intra-articulaire (76.96, 81.92)</t>
  </si>
  <si>
    <t>Injection dans sein (85.92)</t>
  </si>
  <si>
    <t>Injection dans rein (55.96)</t>
  </si>
  <si>
    <t>Injection dans foie (50.94)</t>
  </si>
  <si>
    <t>Injection dans cavité intrapéritonéale (54.97)</t>
  </si>
  <si>
    <t>Injection dans bourse (82.94, 83.96)</t>
  </si>
  <si>
    <t>Injection ou perfusion sous-cutanée, intramusculaire ou intraveineuse à action locale ou systémique</t>
  </si>
  <si>
    <t>Injections d'autres sites - voir index alphabétique</t>
  </si>
  <si>
    <t>Perfusion de glucose chez un nouveau-né</t>
  </si>
  <si>
    <t>Z99.18</t>
  </si>
  <si>
    <t>Injection ou perfusion d'électrolytes</t>
  </si>
  <si>
    <t>Nutrition parentérale totale [TPN]</t>
  </si>
  <si>
    <t>Z99.15</t>
  </si>
  <si>
    <t>Nutrition parentérale périphérique [PPN]</t>
  </si>
  <si>
    <t>Hyperalimentation</t>
  </si>
  <si>
    <t>Perfusion parentérale de substances nutritives concentrées</t>
  </si>
  <si>
    <t>Immunisation pour les allergies, autre</t>
  </si>
  <si>
    <t>Z99.12.99</t>
  </si>
  <si>
    <t>Instauration d'une hyposensibilisation au venin d'hyménoptères par une procédure ultrarush</t>
  </si>
  <si>
    <t>Z99.12.20</t>
  </si>
  <si>
    <t>Instauration d'une hyposensibilisation, autre</t>
  </si>
  <si>
    <t>Z99.12.19</t>
  </si>
  <si>
    <t>Instauration d'une hyposensibilisation au venin d'hyménoptères par une procédure rush</t>
  </si>
  <si>
    <t>Z99.12.11</t>
  </si>
  <si>
    <t>Instauration d'une hyposensibilisation, SAP</t>
  </si>
  <si>
    <t>Z99.12.10</t>
  </si>
  <si>
    <t>Détail de la sous-catégorie 99.12</t>
  </si>
  <si>
    <t>Z99.12.0</t>
  </si>
  <si>
    <t>Désensibilisation</t>
  </si>
  <si>
    <t>Z99.12</t>
  </si>
  <si>
    <t>Immunisation pour les allergies</t>
  </si>
  <si>
    <t>Injection ou perfusion d'agent thrombolytique, autre</t>
  </si>
  <si>
    <t>Z99.10.99</t>
  </si>
  <si>
    <t>Perfusion quotidienne de substance thrombolytique, plus de jours</t>
  </si>
  <si>
    <t>Z99.10.15</t>
  </si>
  <si>
    <t>Perfusion quotidienne de substance thrombolytique, 15-21 jours</t>
  </si>
  <si>
    <t>Z99.10.14</t>
  </si>
  <si>
    <t>Perfusion quotidienne de substance thrombolytique, 9-14 jours</t>
  </si>
  <si>
    <t>Z99.10.13</t>
  </si>
  <si>
    <t>Perfusion quotidienne de substance thrombolytique, 3-8 jours</t>
  </si>
  <si>
    <t>Z99.10.12</t>
  </si>
  <si>
    <t>Perfusion quotidienne de substance thrombolytique, 1-2 jours</t>
  </si>
  <si>
    <t>Z99.10.11</t>
  </si>
  <si>
    <t>Injection ou perfusion d'agent thrombolytique, SAP</t>
  </si>
  <si>
    <t>Z99.10.00</t>
  </si>
  <si>
    <t>Détail de la sous-catégorie 99.10</t>
  </si>
  <si>
    <t>Z99.10.0</t>
  </si>
  <si>
    <t>Warfarine - omettre le code</t>
  </si>
  <si>
    <t>Z99.10</t>
  </si>
  <si>
    <t>Aspirine - omettre le code</t>
  </si>
  <si>
    <t>Urokynase</t>
  </si>
  <si>
    <t>Ténectéplase</t>
  </si>
  <si>
    <t>Streptokinase</t>
  </si>
  <si>
    <t>Rétéplase</t>
  </si>
  <si>
    <t>Anistreplase</t>
  </si>
  <si>
    <t>Altéplase</t>
  </si>
  <si>
    <t>Activateur du plasminogène tissulaire (TPA)</t>
  </si>
  <si>
    <t>Injection ou perfusion d'agent thrombolytique</t>
  </si>
  <si>
    <t>Z99.1</t>
  </si>
  <si>
    <t>Injection ou perfusion de substance thérapeutique ou prophylactique</t>
  </si>
  <si>
    <t>Transfusion de leucocytes cultivés ex vivo</t>
  </si>
  <si>
    <t>Z99.09.30</t>
  </si>
  <si>
    <t>Transfusion de lymphocytes, 6 concentrés et plus</t>
  </si>
  <si>
    <t>Z99.09.22</t>
  </si>
  <si>
    <t>Transfusion de lymphocytes, 1 à 5 concentrés</t>
  </si>
  <si>
    <t>Z99.09.21</t>
  </si>
  <si>
    <t xml:space="preserve">Cette procédure utilise des cellules souches produites en un autre endroit et achetées par l'hôpital. Il ne s'agit donc pas de cellules préparées par aphérèse dans l'hôpital traitant. </t>
  </si>
  <si>
    <t>Z99.09.20</t>
  </si>
  <si>
    <t>Transfusion de lymphocytes d'un donneur, de source tierce</t>
  </si>
  <si>
    <t>Transfusion de granulocytes, 21 concentrés et plus</t>
  </si>
  <si>
    <t>Z99.09.15</t>
  </si>
  <si>
    <t>Transfusion de granulocytes, 16 à 20 concentrés</t>
  </si>
  <si>
    <t>Z99.09.14</t>
  </si>
  <si>
    <t>Transfusion de granulocytes, 11 à 15 concentrés</t>
  </si>
  <si>
    <t>Z99.09.13</t>
  </si>
  <si>
    <t>Transfusion de granulocytes, 6 à 1 concentrés</t>
  </si>
  <si>
    <t>Z99.09.12</t>
  </si>
  <si>
    <t>Transfusion de granulocytes, 1 à 5 concentrés</t>
  </si>
  <si>
    <t>Z99.09.10</t>
  </si>
  <si>
    <t>Transfusion de lymphocytes d'un donneur</t>
  </si>
  <si>
    <t>Z99.09.00</t>
  </si>
  <si>
    <t>Greffe de moelle osseuse (41.0)</t>
  </si>
  <si>
    <t>Z99.09</t>
  </si>
  <si>
    <t>Transfusion de succédané de sang</t>
  </si>
  <si>
    <t>Transfusion de granulocyte</t>
  </si>
  <si>
    <t>Transfusion d'autre élément du sang</t>
  </si>
  <si>
    <t>Transfusion de Dextran</t>
  </si>
  <si>
    <t>Z99.08</t>
  </si>
  <si>
    <t>Injection de substitut du sang</t>
  </si>
  <si>
    <t>Transfusion d'autre sérum, autre</t>
  </si>
  <si>
    <t>Z99.07.99</t>
  </si>
  <si>
    <t>Transfusion de plasma, 6 UT et plus</t>
  </si>
  <si>
    <t>Z99.07.11</t>
  </si>
  <si>
    <t>Transfusion de plasma, 1 à 5 UT</t>
  </si>
  <si>
    <t>Z99.07.10</t>
  </si>
  <si>
    <t>Transfusion d'autre sérum, SAP</t>
  </si>
  <si>
    <t>Z99.07.00</t>
  </si>
  <si>
    <t>Détail de la sous-catégorie 99.07</t>
  </si>
  <si>
    <t>Z99.07.0</t>
  </si>
  <si>
    <t>Transfusion de plasma</t>
  </si>
  <si>
    <t>Z99.07</t>
  </si>
  <si>
    <t>Transfusion d'autre sérum</t>
  </si>
  <si>
    <t>Transfusion de facteurs de coagulation, autre</t>
  </si>
  <si>
    <t>Z99.06.99</t>
  </si>
  <si>
    <t>Traitement de patients hémophiles (congénitaux) par des facteurs de coagulation</t>
  </si>
  <si>
    <t>Z99.06.10</t>
  </si>
  <si>
    <t>Transfusion de facteurs de coagulation, SAP</t>
  </si>
  <si>
    <t>Z99.06.00</t>
  </si>
  <si>
    <t>Détail de la sous-catégorie 99.06</t>
  </si>
  <si>
    <t>Z99.06.0</t>
  </si>
  <si>
    <t>Transfusion de facteur anti-hémophilique</t>
  </si>
  <si>
    <t>Z99.06</t>
  </si>
  <si>
    <t>Transfusion de facteur de coagulation</t>
  </si>
  <si>
    <t>Transfusion de plaquettes, autre</t>
  </si>
  <si>
    <t>Z99.05.99</t>
  </si>
  <si>
    <t>Transfusion de concentrés de plaquettes d'aphérèse, 119 concentrés et plus</t>
  </si>
  <si>
    <t>Z99.05.3R</t>
  </si>
  <si>
    <t>Transfusion de concentrés de plaquettes d'aphérèse, 113 à 118 concentrés</t>
  </si>
  <si>
    <t>Z99.05.3Q</t>
  </si>
  <si>
    <t>Transfusion de concentrés de plaquettes d'aphérèse, 107 à 112 concentrés</t>
  </si>
  <si>
    <t>Z99.05.3P</t>
  </si>
  <si>
    <t>Transfusion de concentrés de plaquettes d'aphérèse, 101 à 106 concentrés</t>
  </si>
  <si>
    <t>Z99.05.3O</t>
  </si>
  <si>
    <t>Transfusion de concentrés de plaquettes d'aphérèse, 95 à 100 concentrés</t>
  </si>
  <si>
    <t>Z99.05.3N</t>
  </si>
  <si>
    <t>Transfusion de concentrés de plaquettes d'aphérèse, 89 à 94 concentrés</t>
  </si>
  <si>
    <t>Z99.05.3M</t>
  </si>
  <si>
    <t>Transfusion de concentrés de plaquettes d'aphérèse, 83 à 88 concentrés</t>
  </si>
  <si>
    <t>Z99.05.3L</t>
  </si>
  <si>
    <t>Transfusion de concentrés de plaquettes d'aphérèse, 67 à 82 concentrés</t>
  </si>
  <si>
    <t>Z99.05.3K</t>
  </si>
  <si>
    <t>Transfusion de concentrés de plaquettes d'aphérèse, 61 à 66 concentrés</t>
  </si>
  <si>
    <t>Z99.05.3J</t>
  </si>
  <si>
    <t>Transfusion de concentrés de plaquettes d'aphérèse, 55 à 60 concentrés</t>
  </si>
  <si>
    <t>Z99.05.3I</t>
  </si>
  <si>
    <t>Transfusion de concentrés de plaquettes d'aphérèse, 49 à 54 concentrés</t>
  </si>
  <si>
    <t>Z99.05.3H</t>
  </si>
  <si>
    <t>Transfusion de concentrés de plaquettes d'aphérèse, 43 à 48 concentrés</t>
  </si>
  <si>
    <t>Z99.05.3G</t>
  </si>
  <si>
    <t>Transfusion de concentrés de plaquettes d'aphérèse, 37 à 42 concentrés</t>
  </si>
  <si>
    <t>Z99.05.3F</t>
  </si>
  <si>
    <t>Transfusion de concentrés de plaquettes d'aphérèse, 31 à 36 concentrés</t>
  </si>
  <si>
    <t>Z99.05.3E</t>
  </si>
  <si>
    <t>Transfusion de concentrés de plaquettes d'aphérèse, 28 à 30 concentrés</t>
  </si>
  <si>
    <t>Z99.05.3D</t>
  </si>
  <si>
    <t>Transfusion de concentrés de plaquettes d'aphérèse, 25 à 27 concentrés</t>
  </si>
  <si>
    <t>Z99.05.3C</t>
  </si>
  <si>
    <t>Transfusion de concentrés de plaquettes d'aphérèse, 22 à 24 concentrés</t>
  </si>
  <si>
    <t>Z99.05.3B</t>
  </si>
  <si>
    <t>Transfusion de concentrés de plaquettes d'aphérèse, 19 à 21 concentrés</t>
  </si>
  <si>
    <t>Z99.05.3A</t>
  </si>
  <si>
    <t>Transfusion de concentrés de plaquettes d'aphérèse, 16 à 18 concentrés</t>
  </si>
  <si>
    <t>Z99.05.39</t>
  </si>
  <si>
    <t>Transfusion de concentrés de plaquettes d'aphérèse, 13 à 15 concentrés</t>
  </si>
  <si>
    <t>Z99.05.38</t>
  </si>
  <si>
    <t>Transfusion de concentrés de plaquettes d'aphérèse, 9 à 12 concentrés</t>
  </si>
  <si>
    <t>Z99.05.37</t>
  </si>
  <si>
    <t>Transfusion de concentrés de plaquettes d'aphérèse, 6 à 8 concentrés</t>
  </si>
  <si>
    <t>Z99.05.36</t>
  </si>
  <si>
    <t>Transfusion de concentrés de plaquettes d'aphérèse, 5 concentrés</t>
  </si>
  <si>
    <t>Z99.05.35</t>
  </si>
  <si>
    <t>Transfusion de concentrés de plaquettes d'aphérèse, 4 concentrés</t>
  </si>
  <si>
    <t>Z99.05.34</t>
  </si>
  <si>
    <t>Transfusion de concentrés de plaquettes d'aphérèse, 3 concentrés</t>
  </si>
  <si>
    <t>Z99.05.33</t>
  </si>
  <si>
    <t>Transfusion de concentrés de plaquettes d'aphérèse, 2 concentrés</t>
  </si>
  <si>
    <t>Z99.05.32</t>
  </si>
  <si>
    <t>Transfusion de concentrés de plaquettes d'aphérèse, 1 concentré</t>
  </si>
  <si>
    <t>Z99.05.30</t>
  </si>
  <si>
    <t>Transfusion de concentrés de plaquettes du patient, 70 concentrés et plus</t>
  </si>
  <si>
    <t>Z99.05.2O</t>
  </si>
  <si>
    <t>Transfusion de concentrés de plaquettes du patient, 67 à 69 concentrés</t>
  </si>
  <si>
    <t>Z99.05.2N</t>
  </si>
  <si>
    <t>Transfusion de concentrés de plaquettes du patient, 64 à 66 concentrés</t>
  </si>
  <si>
    <t>Z99.05.2M</t>
  </si>
  <si>
    <t>Transfusion de concentrés de plaquettes du patient, 61 à 63 concentrés</t>
  </si>
  <si>
    <t>Z99.05.2L</t>
  </si>
  <si>
    <t>Transfusion de concentrés de plaquettes du patient, 58 à 60 concentrés</t>
  </si>
  <si>
    <t>Z99.05.2K</t>
  </si>
  <si>
    <t>Transfusion de concentrés de plaquettes du patient, 55 à 57 concentrés</t>
  </si>
  <si>
    <t>Z99.05.2J</t>
  </si>
  <si>
    <t>Transfusion de concentrés de plaquettes du patient, 52 à 54 concentrés</t>
  </si>
  <si>
    <t>Z99.05.2I</t>
  </si>
  <si>
    <t>Transfusion de concentrés de plaquettes du patient, 49 à 51 concentrés</t>
  </si>
  <si>
    <t>Z99.05.2H</t>
  </si>
  <si>
    <t>Transfusion de concentrés de plaquettes du patient, 46 à 48 concentrés</t>
  </si>
  <si>
    <t>Z99.05.2G</t>
  </si>
  <si>
    <t>Transfusion de concentrés de plaquettes du patient, 43 à 45 concentrés</t>
  </si>
  <si>
    <t>Z99.05.2F</t>
  </si>
  <si>
    <t>Transfusion de concentrés de plaquettes du patient, 40 à 42 concentrés</t>
  </si>
  <si>
    <t>Z99.05.2E</t>
  </si>
  <si>
    <t>Transfusion de concentrés de plaquettes du patient, 37 à 39 concentrés</t>
  </si>
  <si>
    <t>Z99.05.2D</t>
  </si>
  <si>
    <t>Transfusion de concentrés de plaquettes du patient, 34 à 36 concentrés</t>
  </si>
  <si>
    <t>Z99.05.2C</t>
  </si>
  <si>
    <t>Transfusion de concentrés de plaquettes du patient, 31 à 33 concentrés</t>
  </si>
  <si>
    <t>Z99.05.2B</t>
  </si>
  <si>
    <t>Transfusion de concentrés de plaquettes du patient, 28 à 30 concentrés</t>
  </si>
  <si>
    <t>Z99.05.2A</t>
  </si>
  <si>
    <t>Transfusion de concentrés de plaquettes du patient, 25 à 27 concentrés</t>
  </si>
  <si>
    <t>Z99.05.29</t>
  </si>
  <si>
    <t>Transfusion de concentrés de plaquettes du patient, 22 à 24 concentrés</t>
  </si>
  <si>
    <t>Z99.05.28</t>
  </si>
  <si>
    <t>Transfusion de concentrés de plaquettes du patient, 19 à 21 concentrés</t>
  </si>
  <si>
    <t>Z99.05.27</t>
  </si>
  <si>
    <t>Transfusion de concentrés de plaquettes du patient, 16 à 18 concentrés</t>
  </si>
  <si>
    <t>Z99.05.26</t>
  </si>
  <si>
    <t>Transfusion de concentrés de plaquettes du patient, 13 à 15 concentrés</t>
  </si>
  <si>
    <t>Z99.05.25</t>
  </si>
  <si>
    <t>Transfusion de concentrés de plaquettes du patient, 9 à 12 concentrés</t>
  </si>
  <si>
    <t>Z99.05.24</t>
  </si>
  <si>
    <t>Transfusion de concentrés de plaquettes du patient, 6 à 8 concentrés</t>
  </si>
  <si>
    <t>Z99.05.23</t>
  </si>
  <si>
    <t>Transfusion de concentrés de plaquettes du patient, 4 à 5 concentrés</t>
  </si>
  <si>
    <t>Z99.05.22</t>
  </si>
  <si>
    <t>Transfusion de concentrés de plaquettes du patient, 1 à 3 concentrés</t>
  </si>
  <si>
    <t>Z99.05.21</t>
  </si>
  <si>
    <t>Transfusion de concentrés de plaquettes du patient, SAP</t>
  </si>
  <si>
    <t>Z99.05.20</t>
  </si>
  <si>
    <t>Les concentrés de plaquettes du patient sont préparés spécialement pour le receveur et lui sont administrés lorsqu'il est porteur suspecté ou confirmé d'anticorps antiplaquettaires ou anti-HLA.</t>
  </si>
  <si>
    <t>Z99.05.2</t>
  </si>
  <si>
    <t>Transfusion de concentrés de plaquettes du patient</t>
  </si>
  <si>
    <t>Transfusion de concentrés de plaquettes, 127 concentrés et plus</t>
  </si>
  <si>
    <t>Z99.05.1R</t>
  </si>
  <si>
    <t>Transfusion de concentrés de plaquettes, 121 à 126 concentrés</t>
  </si>
  <si>
    <t>Z99.05.1Q</t>
  </si>
  <si>
    <t>Transfusion de concentrés de plaquettes, 115 à 120 concentrés</t>
  </si>
  <si>
    <t>Z99.05.1P</t>
  </si>
  <si>
    <t>Transfusion de concentrés de plaquettes, 109 à 114 concentrés</t>
  </si>
  <si>
    <t>Z99.05.1O</t>
  </si>
  <si>
    <t>Transfusion de concentrés de plaquettes, 103 à 108 concentrés</t>
  </si>
  <si>
    <t>Z99.05.1N</t>
  </si>
  <si>
    <t>Transfusion de concentrés de plaquettes, 97 à 102 concentrés</t>
  </si>
  <si>
    <t>Z99.05.1M</t>
  </si>
  <si>
    <t>Transfusion de concentrés de plaquettes, 91 à 96 concentrés</t>
  </si>
  <si>
    <t>Z99.05.1L</t>
  </si>
  <si>
    <t>Transfusion de concentrés de plaquettes, 85 à 90 concentrés</t>
  </si>
  <si>
    <t>Z99.05.1K</t>
  </si>
  <si>
    <t>Transfusion de concentrés de plaquettes, 79 à 84 concentrés</t>
  </si>
  <si>
    <t>Z99.05.1J</t>
  </si>
  <si>
    <t>Transfusion de concentrés de plaquettes, 73 à 78 concentrés</t>
  </si>
  <si>
    <t>Z99.05.1I</t>
  </si>
  <si>
    <t>Transfusion de concentrés de plaquettes, 67 à 72 concentrés</t>
  </si>
  <si>
    <t>Z99.05.1H</t>
  </si>
  <si>
    <t>Transfusion de concentrés de plaquettes, 61 à 66 concentrés</t>
  </si>
  <si>
    <t>Z99.05.1G</t>
  </si>
  <si>
    <t>Transfusion de concentrés de plaquettes, 55 à 60 concentrés</t>
  </si>
  <si>
    <t>Z99.05.1F</t>
  </si>
  <si>
    <t>Transfusion de concentrés de plaquettes, 49 à 54 concentrés</t>
  </si>
  <si>
    <t>Z99.05.1E</t>
  </si>
  <si>
    <t>Transfusion de concentrés de plaquettes, 43 à 48 concentrés</t>
  </si>
  <si>
    <t>Z99.05.1D</t>
  </si>
  <si>
    <t>Transfusion de concentrés de plaquettes, 37 à 42 concentrés</t>
  </si>
  <si>
    <t>Z99.05.1C</t>
  </si>
  <si>
    <t>Transfusion de concentrés de plaquettes, 31 à 36 concentrés</t>
  </si>
  <si>
    <t>Z99.05.1B</t>
  </si>
  <si>
    <t>Transfusion de concentrés de plaquettes, 28 à 30 concentrés</t>
  </si>
  <si>
    <t>Z99.05.1A</t>
  </si>
  <si>
    <t>Transfusion de concentrés de plaquettes, 25 à 27 concentrés</t>
  </si>
  <si>
    <t>Z99.05.19</t>
  </si>
  <si>
    <t>Transfusion de concentrés de plaquettes, 22 à 24 concentrés</t>
  </si>
  <si>
    <t>Z99.05.18</t>
  </si>
  <si>
    <t>Transfusion de concentrés de plaquettes, 19 à 21 concentrés</t>
  </si>
  <si>
    <t>Z99.05.17</t>
  </si>
  <si>
    <t>Transfusion de concentrés de plaquettes, 16 à 18 concentrés</t>
  </si>
  <si>
    <t>Z99.05.16</t>
  </si>
  <si>
    <t>Transfusion de concentrés de plaquettes, 13 à 15 concentrés</t>
  </si>
  <si>
    <t>Z99.05.14</t>
  </si>
  <si>
    <t>Transfusion de concentrés de plaquettes, 9 à 12 concentrés</t>
  </si>
  <si>
    <t>Z99.05.13</t>
  </si>
  <si>
    <t>Transfusion de concentrés de plaquettes, 6 à 8 concentrés</t>
  </si>
  <si>
    <t>Z99.05.12</t>
  </si>
  <si>
    <t>Transfusion de concentrés de plaquettes, 4 à 5 concentrés</t>
  </si>
  <si>
    <t>Z99.05.11</t>
  </si>
  <si>
    <t>Transfusion de concentrés de plaquettes, 1 à 3 concentrés</t>
  </si>
  <si>
    <t>Z99.05.10</t>
  </si>
  <si>
    <t>Transfusion de plaquettes, SAP</t>
  </si>
  <si>
    <t>Z99.05.00</t>
  </si>
  <si>
    <t>Détail de la sous-catégorie 99.05</t>
  </si>
  <si>
    <t>Z99.05.0</t>
  </si>
  <si>
    <t>Transfusion de thrombocytes</t>
  </si>
  <si>
    <t>Z99.05</t>
  </si>
  <si>
    <t>Transfusion de plaquettes</t>
  </si>
  <si>
    <t>Transfusion de globules rouges concentrés, autre</t>
  </si>
  <si>
    <t>Z99.04.99</t>
  </si>
  <si>
    <t>Transfusion de globules rouges concentrés, 281 UT et plus</t>
  </si>
  <si>
    <t>Z99.04.1P</t>
  </si>
  <si>
    <t>Transfusion de globules rouges concentrés, 266 UT à 280 UT</t>
  </si>
  <si>
    <t>Z99.04.1O</t>
  </si>
  <si>
    <t>Transfusion de globules rouges concentrés, 251 UT à 265 UT</t>
  </si>
  <si>
    <t>Z99.04.1N</t>
  </si>
  <si>
    <t>Transfusion de globules rouges concentrés, 236 UT à 250 UT</t>
  </si>
  <si>
    <t>Z99.04.1M</t>
  </si>
  <si>
    <t>Transfusion de globules rouges concentrés, 221 UT à 235 UT</t>
  </si>
  <si>
    <t>Z99.04.1L</t>
  </si>
  <si>
    <t>Transfusion de globules rouges concentrés, 206 UT à 220 UT</t>
  </si>
  <si>
    <t>Z99.04.1K</t>
  </si>
  <si>
    <t>Transfusion de globules rouges concentrés, 191 UT à 205 UT</t>
  </si>
  <si>
    <t>Z99.04.1J</t>
  </si>
  <si>
    <t>Transfusion de globules rouges concentrés, 176 UT à 190 UT</t>
  </si>
  <si>
    <t>Z99.04.1I</t>
  </si>
  <si>
    <t>Transfusion de globules rouges concentrés, 161 UT à 175 UT</t>
  </si>
  <si>
    <t>Z99.04.1H</t>
  </si>
  <si>
    <t>Transfusion de globules rouges concentrés, 146 UT à 160 UT</t>
  </si>
  <si>
    <t>Z99.04.1G</t>
  </si>
  <si>
    <t>Transfusion de globules rouges concentrés, 131 UT à 145 UT</t>
  </si>
  <si>
    <t>Z99.04.1F</t>
  </si>
  <si>
    <t>Transfusion de globules rouges concentrés, 116 UT à 130 UT</t>
  </si>
  <si>
    <t>Z99.04.1E</t>
  </si>
  <si>
    <t>Transfusion de globules rouges concentrés, 101 UT à 115 UT</t>
  </si>
  <si>
    <t>Z99.04.1D</t>
  </si>
  <si>
    <t>Transfusion de globules rouges concentrés, 91 UT à 100 UT</t>
  </si>
  <si>
    <t>Z99.04.1C</t>
  </si>
  <si>
    <t>Transfusion de globules rouges concentrés, 81 UT à 90 UT</t>
  </si>
  <si>
    <t>Z99.04.1B</t>
  </si>
  <si>
    <t>Transfusion de globules rouges concentrés, 71 UT à 80 UT</t>
  </si>
  <si>
    <t>Z99.04.1A</t>
  </si>
  <si>
    <t>Transfusion de globules rouges concentrés, 61 UT à 70 UT</t>
  </si>
  <si>
    <t>Z99.04.19</t>
  </si>
  <si>
    <t>Transfusion de globules rouges concentrés, 51 UT à 60 UT</t>
  </si>
  <si>
    <t>Z99.04.18</t>
  </si>
  <si>
    <t>Transfusion de globules rouges concentrés, 41 UT à 50 UT</t>
  </si>
  <si>
    <t>Z99.04.17</t>
  </si>
  <si>
    <t>Transfusion de globules rouges concentrés, 31 UT à 40 UT</t>
  </si>
  <si>
    <t>Z99.04.16</t>
  </si>
  <si>
    <t>Transfusion de globules rouges concentrés, 21 UT à 30 UT</t>
  </si>
  <si>
    <t>Z99.04.15</t>
  </si>
  <si>
    <t>Transfusion de globules rouges concentrés, 16 UT à 20 UT</t>
  </si>
  <si>
    <t>Z99.04.14</t>
  </si>
  <si>
    <t>Transfusion de globules rouges concentrés, 11 à 15 UT</t>
  </si>
  <si>
    <t>Z99.04.12</t>
  </si>
  <si>
    <t>Transfusion de globules rouges concentrés, 6 à 10 UT</t>
  </si>
  <si>
    <t>Z99.04.11</t>
  </si>
  <si>
    <t>Transfusion de globules rouges concentrés, 1 à 5 UT</t>
  </si>
  <si>
    <t>Z99.04.10</t>
  </si>
  <si>
    <t>Transfusion de globules rouges concentrés, SAP</t>
  </si>
  <si>
    <t>Z99.04.00</t>
  </si>
  <si>
    <t>Détail de la sous-catégorie 99.04</t>
  </si>
  <si>
    <t>Z99.04.0</t>
  </si>
  <si>
    <t>Transfusion de globules rouges concentrés</t>
  </si>
  <si>
    <t>Z99.04</t>
  </si>
  <si>
    <t>Autre transfusion de sang total, autre</t>
  </si>
  <si>
    <t>Z99.03.99</t>
  </si>
  <si>
    <t>Transfusion de sang total, plus de 5 UT</t>
  </si>
  <si>
    <t>Z99.03.11</t>
  </si>
  <si>
    <t>Transfusion de sang total, 1 à 5 UT</t>
  </si>
  <si>
    <t>Z99.03.10</t>
  </si>
  <si>
    <t>Autre transfusion de sang total</t>
  </si>
  <si>
    <t>Z99.03.00</t>
  </si>
  <si>
    <t>Détail de la sous-catégorie 99.03</t>
  </si>
  <si>
    <t>Z99.03.0</t>
  </si>
  <si>
    <t>Transfusion, SAP</t>
  </si>
  <si>
    <t>Z99.03</t>
  </si>
  <si>
    <t>Transfusion de sang, SAP</t>
  </si>
  <si>
    <t>Hémodilution</t>
  </si>
  <si>
    <t>Composants sanguins</t>
  </si>
  <si>
    <t>Z99.02</t>
  </si>
  <si>
    <t>Transfusion de sang autologue prélevé antérieurement</t>
  </si>
  <si>
    <t>Transfusion intra-utérine (75.2)</t>
  </si>
  <si>
    <t>Z99.01</t>
  </si>
  <si>
    <t>Transfusion de substitution</t>
  </si>
  <si>
    <t>Exsanguino transfusion</t>
  </si>
  <si>
    <t>Echange de transfusion</t>
  </si>
  <si>
    <t>Récupération sanguine</t>
  </si>
  <si>
    <t>Z99.00</t>
  </si>
  <si>
    <t>Prélèvement sanguin postopératoire</t>
  </si>
  <si>
    <t>Prélèvement sanguin peropératoire</t>
  </si>
  <si>
    <t>Transfusion autologue périopératoire de sang total ou de composants sanguins</t>
  </si>
  <si>
    <t>Transfusion par cathéter ou par phlébotomie (38.92-38.94)</t>
  </si>
  <si>
    <t>Z99.0</t>
  </si>
  <si>
    <t>Transfusion de sang et de composants sanguins</t>
  </si>
  <si>
    <t>Autres techniques non-opératoires</t>
  </si>
  <si>
    <t>Z99</t>
  </si>
  <si>
    <t>Lithotripsie par onde de choc extra-corporelle d'autres sites</t>
  </si>
  <si>
    <t>Z98.59</t>
  </si>
  <si>
    <t>Lithotripsie par onde de choc extra-corporelle [ESWL] du pancréas</t>
  </si>
  <si>
    <t>Z98.53</t>
  </si>
  <si>
    <t>Lithotripsie par onde de choc extra-corporelle de la vésicule biliaire et/ou de canal biliaire</t>
  </si>
  <si>
    <t>Z98.52</t>
  </si>
  <si>
    <t>Lithotripsie par onde de choc extra-corporelle du rein, de l'uretère et/ou de la vessie</t>
  </si>
  <si>
    <t>Z98.51</t>
  </si>
  <si>
    <t>Processus de lithotripsie dans baignoire</t>
  </si>
  <si>
    <t>Z98.5</t>
  </si>
  <si>
    <t>Désintégration de calculs par ondes de choc extracorporelles induites</t>
  </si>
  <si>
    <t>Avec insertion de prothèse (stent)</t>
  </si>
  <si>
    <t>Lithotripsie par onde de choc extra-corporelle [ESWL]</t>
  </si>
  <si>
    <t>Enlèvement de corps étranger du membre inférieur sauf du pied, sans incision</t>
  </si>
  <si>
    <t>Z98.29</t>
  </si>
  <si>
    <t>Extraction de corps étranger du pied, sans incision</t>
  </si>
  <si>
    <t>Z98.28</t>
  </si>
  <si>
    <t>Enlèvement de corps étranger du membre supérieur sauf de la main, sans incision</t>
  </si>
  <si>
    <t>Z98.27</t>
  </si>
  <si>
    <t>Enlèvement de corps étranger de la main, sans incision</t>
  </si>
  <si>
    <t>Z98.26</t>
  </si>
  <si>
    <t>Extraction d'autre corps étranger du tronc, sauf du scrotum, du pénis et de la vulve, sans incision</t>
  </si>
  <si>
    <t>Z98.25</t>
  </si>
  <si>
    <t>Extraction de corps étranger du scrotum et du pénis, sans incision</t>
  </si>
  <si>
    <t>Z98.24</t>
  </si>
  <si>
    <t>Ablation de corps étranger de la vulve, sans incision</t>
  </si>
  <si>
    <t>Z98.23</t>
  </si>
  <si>
    <t>Extraction de corps étranger incrusté de la paupière ou de la conjonctive, sans incision</t>
  </si>
  <si>
    <t>Z98.22</t>
  </si>
  <si>
    <t>Extraction d'autre corps étranger de la tête et du cou, sans incision</t>
  </si>
  <si>
    <t>Extraction de corps étranger superficiel de l'oeil, sans incision</t>
  </si>
  <si>
    <t>Z98.21</t>
  </si>
  <si>
    <t>Extraction de corps étranger, SAP</t>
  </si>
  <si>
    <t>Z98.20</t>
  </si>
  <si>
    <t>Extraction de corps étranger intraluminal du système digestif sans incision (98.01-98.05)</t>
  </si>
  <si>
    <t>Z98.2</t>
  </si>
  <si>
    <t>Extraction de corps étranger intraluminal d'autre site sans incision (98.11-98.19)</t>
  </si>
  <si>
    <t>Extraction d'autre corps étranger, sans incision</t>
  </si>
  <si>
    <t>Extraction de corps étranger intraluminal de l'urètre sans incision</t>
  </si>
  <si>
    <t>Z98.19</t>
  </si>
  <si>
    <t>Extraction de corps étranger intraluminal d'orifice artificiel (stomie) sans incision</t>
  </si>
  <si>
    <t>Z98.18</t>
  </si>
  <si>
    <t>Extraction de corps étranger intraluminal du vagin sans incision</t>
  </si>
  <si>
    <t>Z98.17</t>
  </si>
  <si>
    <t>Ablation de matériel contraceptif intra-utérin (97.71)</t>
  </si>
  <si>
    <t>Z98.16</t>
  </si>
  <si>
    <t>Extraction de corps étranger intraluminal de l'utérus, sans incision</t>
  </si>
  <si>
    <t>Enlèvement endoscopique de dispositif(s) ou substance(s) bronchique(s) (33.78)</t>
  </si>
  <si>
    <t>Z98.15</t>
  </si>
  <si>
    <t>Extraction de corps étranger intraluminal de la trachée et des bronches, sans incision</t>
  </si>
  <si>
    <t>Extraction de corps étranger intraluminal du larynx, sans incision</t>
  </si>
  <si>
    <t>Z98.14</t>
  </si>
  <si>
    <t>Extraction de corps étranger intraluminal du pharynx, sans incision</t>
  </si>
  <si>
    <t>Z98.13</t>
  </si>
  <si>
    <t>Extraction de corps étranger intraluminal du nez sans incision</t>
  </si>
  <si>
    <t>Z98.12</t>
  </si>
  <si>
    <t>Extraction de corps étranger intraluminal de l'oreille, sans incision</t>
  </si>
  <si>
    <t>Z98.11</t>
  </si>
  <si>
    <t>Ablation non opératoire de matériel thérapeutique, autre (97.8)</t>
  </si>
  <si>
    <t>Z98.1</t>
  </si>
  <si>
    <t>Ablation non opératoire de matériel thérapeutique du thorax (97.4)</t>
  </si>
  <si>
    <t>Ablation non opératoire de matériel thérapeutique du système urinaire (97.6)</t>
  </si>
  <si>
    <t>Ablation non opératoire de matériel thérapeutique du système génital (97.7)</t>
  </si>
  <si>
    <t>Ablation non opératoire de matériel thérapeutique de tête et cou (97.3)</t>
  </si>
  <si>
    <t>Extraction de corps étranger intraluminal, sans incision, autre site</t>
  </si>
  <si>
    <t>Extraction de corps étranger intraluminal du rectum et de l'anus, sans incision</t>
  </si>
  <si>
    <t>Z98.05</t>
  </si>
  <si>
    <t>Extraction de corps étranger intraluminal du gros intestin, sans incision</t>
  </si>
  <si>
    <t>Z98.04</t>
  </si>
  <si>
    <t>Extraction de corps étranger intraluminal de l'estomac et de l'intestin grêle, sans incision</t>
  </si>
  <si>
    <t>Z98.03</t>
  </si>
  <si>
    <t>Extraction de corps étranger intraluminal de l'oesophage, sans incision</t>
  </si>
  <si>
    <t>Z98.02</t>
  </si>
  <si>
    <t>Extraction de corps étranger intraluminal de la bouche, sans incision</t>
  </si>
  <si>
    <t>Z98.01</t>
  </si>
  <si>
    <t>Ablation non opératoire de matériel thérapeutique du système digestif (97.51-97.59)</t>
  </si>
  <si>
    <t>Z98.0</t>
  </si>
  <si>
    <t>Extraction de corps étranger intraluminal du système digestif, sans incision</t>
  </si>
  <si>
    <t>Extraction non-opératoire de corps étranger ou de calcul</t>
  </si>
  <si>
    <t>Z98</t>
  </si>
  <si>
    <t>Autre enlèvement de matériel thérapeutique</t>
  </si>
  <si>
    <t>Z97.89</t>
  </si>
  <si>
    <t>Enlèvement de moule *</t>
  </si>
  <si>
    <t>Z97.88</t>
  </si>
  <si>
    <t>Enlèvement de hauban *</t>
  </si>
  <si>
    <t>Enlèvement d'attelle</t>
  </si>
  <si>
    <t>Ablation de plâtre</t>
  </si>
  <si>
    <t>Enlèvement de matériel externe d'immobilisation</t>
  </si>
  <si>
    <t>Autre enlèvement de matériel du tronc</t>
  </si>
  <si>
    <t>Z97.87</t>
  </si>
  <si>
    <t>Autre enlèvement de matériel de l'abdomen</t>
  </si>
  <si>
    <t>Z97.86</t>
  </si>
  <si>
    <t>Enlèvement de tampon du tronc, non classé ailleurs</t>
  </si>
  <si>
    <t>Z97.85</t>
  </si>
  <si>
    <t>Enlèvement de suture du tronc, non classé ailleurs</t>
  </si>
  <si>
    <t>Z97.84</t>
  </si>
  <si>
    <t>Enlèvement de suture de la paroi abdominale</t>
  </si>
  <si>
    <t>Z97.83</t>
  </si>
  <si>
    <t>Enlèvement de matériel de drainage péritonéal</t>
  </si>
  <si>
    <t>Z97.82</t>
  </si>
  <si>
    <t>Enlèvement de matériel de drainage rétropéritonéal</t>
  </si>
  <si>
    <t>Z97.81</t>
  </si>
  <si>
    <t>Autre enlèvement non-opératoire de matériel thérapeutique</t>
  </si>
  <si>
    <t>Z97.8</t>
  </si>
  <si>
    <t>Enlèvement de suture du tractus génital</t>
  </si>
  <si>
    <t>Z97.79</t>
  </si>
  <si>
    <t>Enlèvement d'autre matériel du tractus génital</t>
  </si>
  <si>
    <t>Enlèvement de tampon de vagin ou de vulve</t>
  </si>
  <si>
    <t>Z97.75</t>
  </si>
  <si>
    <t>Enlèvement d'autre pessaire vaginal</t>
  </si>
  <si>
    <t>Z97.74</t>
  </si>
  <si>
    <t>Enlèvement de diaphragme vaginal</t>
  </si>
  <si>
    <t>Z97.73</t>
  </si>
  <si>
    <t>Enlèvement de mèche intra-utérine</t>
  </si>
  <si>
    <t>Z97.72</t>
  </si>
  <si>
    <t>Enlèvement de dispositif contraceptif intra-utérin</t>
  </si>
  <si>
    <t>Z97.71</t>
  </si>
  <si>
    <t>Retrait non chirurgical de matériel thérapeutique du système génital *</t>
  </si>
  <si>
    <t>Z97.7</t>
  </si>
  <si>
    <t>Enlèvement non-opératoire de matériel thérapeutique du système génital</t>
  </si>
  <si>
    <t>Enlèvement d'autre matériel du système urinaire</t>
  </si>
  <si>
    <t>Z97.69</t>
  </si>
  <si>
    <t>Enlèvement de sonde urétrale</t>
  </si>
  <si>
    <t>Z97.65</t>
  </si>
  <si>
    <t>Enlèvement de sonde urinaire à demeure</t>
  </si>
  <si>
    <t>Z97.64</t>
  </si>
  <si>
    <t>Autre enlèvement de matériel de drainage urinaire</t>
  </si>
  <si>
    <t>Enlèvement de sonde de cystostomie</t>
  </si>
  <si>
    <t>Z97.63</t>
  </si>
  <si>
    <t>Enlèvement de sonde d'urétérostomie et de cathéter urétéral</t>
  </si>
  <si>
    <t>Z97.62</t>
  </si>
  <si>
    <t>Enlèvement de sonde de pyélostomie et de néphrostomie</t>
  </si>
  <si>
    <t>Z97.61</t>
  </si>
  <si>
    <t>Enlèvement non-opératoire de matériel thérapeutique du système urinaire</t>
  </si>
  <si>
    <t>Z97.6</t>
  </si>
  <si>
    <t>Enlèvement de tampon (bourrage) rectal</t>
  </si>
  <si>
    <t>Z97.59</t>
  </si>
  <si>
    <t>Autre enlèvement de matériel du système digestif</t>
  </si>
  <si>
    <t>Enlèvement de tube ou de drain pancréatique</t>
  </si>
  <si>
    <t>Z97.56</t>
  </si>
  <si>
    <t>Enlèvement de stent du cholédoque</t>
  </si>
  <si>
    <t>Z97.55</t>
  </si>
  <si>
    <t>Enlèvement de drain en T, de tube hépatique ou autre tube du canal biliaire</t>
  </si>
  <si>
    <t>Enlèvement de tube de cholécystostomie</t>
  </si>
  <si>
    <t>Z97.54</t>
  </si>
  <si>
    <t>Enlèvement de tube du gros intestin et de l'appendice</t>
  </si>
  <si>
    <t>Z97.53</t>
  </si>
  <si>
    <t>Enlèvement de tube de l'intestin grêle</t>
  </si>
  <si>
    <t>Z97.52</t>
  </si>
  <si>
    <t>Enlèvement de tube de gastrostomie</t>
  </si>
  <si>
    <t>Z97.51</t>
  </si>
  <si>
    <t>Enlèvement non opératoire de matériel thérapeutique du système digestif</t>
  </si>
  <si>
    <t>Z97.5</t>
  </si>
  <si>
    <t>Z97.49</t>
  </si>
  <si>
    <t>Enlèvement d'autre matériel du thorax</t>
  </si>
  <si>
    <t>Pompe à ballon intraaortique</t>
  </si>
  <si>
    <t>Z97.44</t>
  </si>
  <si>
    <t>Explantation de système d'assistance cardiaque percutané</t>
  </si>
  <si>
    <t>Explantation [enlèvement] de système d'assistance circulatoire</t>
  </si>
  <si>
    <t>Explantation [enlèvement] de système d'assistance cardiaque percutané externe</t>
  </si>
  <si>
    <t>Enlèvement de système d'assistance cardiaque externe</t>
  </si>
  <si>
    <t>Enlèvement non-opératoire de système d'assistance cardiaque</t>
  </si>
  <si>
    <t>Enlèvement de suture du thorax</t>
  </si>
  <si>
    <t>Z97.43</t>
  </si>
  <si>
    <t>Enlèvement de drain médiastinal</t>
  </si>
  <si>
    <t>Z97.42</t>
  </si>
  <si>
    <t>Enlèvement de tube de thoracotomie ou de drainage pleural</t>
  </si>
  <si>
    <t>Z97.41</t>
  </si>
  <si>
    <t>Enlèvement non-opératoire de matériel thérapeutique du thorax</t>
  </si>
  <si>
    <t>Z97.4</t>
  </si>
  <si>
    <t>Ablation de fixation (traction) crânienne (02.94)</t>
  </si>
  <si>
    <t>Z97.39</t>
  </si>
  <si>
    <t>Ablation d'autre matériel inséré à but thérapeutique de la tête et du cou</t>
  </si>
  <si>
    <t>Ablation de suture de la tête et du cou</t>
  </si>
  <si>
    <t>Z97.38</t>
  </si>
  <si>
    <t>Ablation de tube de trachéostomie</t>
  </si>
  <si>
    <t>Z97.37</t>
  </si>
  <si>
    <t>Ablation d'autre fixateur externe de la mandibule</t>
  </si>
  <si>
    <t>Z97.36</t>
  </si>
  <si>
    <t>Enlèvement de prothèse dentaire</t>
  </si>
  <si>
    <t>Z97.35</t>
  </si>
  <si>
    <t>Enlèvement de tampon de dent</t>
  </si>
  <si>
    <t>Z97.34</t>
  </si>
  <si>
    <t>Enlèvement des fils dentaires</t>
  </si>
  <si>
    <t>Z97.33</t>
  </si>
  <si>
    <t>Enlèvement de tampon de nez</t>
  </si>
  <si>
    <t>Z97.32</t>
  </si>
  <si>
    <t>Enlèvement d'implant orbitaire (16.72)</t>
  </si>
  <si>
    <t>Z97.31</t>
  </si>
  <si>
    <t>Enlèvement d'implant oculaire (16.71)</t>
  </si>
  <si>
    <t>Enlèvement de prothèse oculaire</t>
  </si>
  <si>
    <t>Enlèvement non-opératoire de matériel thérapeutique de la tête et du cou</t>
  </si>
  <si>
    <t>Z97.3</t>
  </si>
  <si>
    <t>Autre remplacement non-opératoire</t>
  </si>
  <si>
    <t>Z97.29</t>
  </si>
  <si>
    <t>Remplacement de drain ou de tampon vaginal ou vulvaire</t>
  </si>
  <si>
    <t>Z97.26</t>
  </si>
  <si>
    <t>Remplacement d'autre pessaire vaginal</t>
  </si>
  <si>
    <t>Z97.25</t>
  </si>
  <si>
    <t>Remplacement et (ré)adaptation de diaphragme vaginal</t>
  </si>
  <si>
    <t>Z97.24</t>
  </si>
  <si>
    <t>Remplacement de tube de trachéostomie</t>
  </si>
  <si>
    <t>Z97.23</t>
  </si>
  <si>
    <t>Remplacement de tampon de dent</t>
  </si>
  <si>
    <t>Z97.22</t>
  </si>
  <si>
    <t>Remplacement de tampon de nez</t>
  </si>
  <si>
    <t>Z97.21</t>
  </si>
  <si>
    <t>Autre remplacement non opératoire</t>
  </si>
  <si>
    <t>Z97.2</t>
  </si>
  <si>
    <t>Remplacement de tampon de dent (97.22)</t>
  </si>
  <si>
    <t>Z97.16</t>
  </si>
  <si>
    <t>Remplacement de drain ou tampon vaginal ou vulvaire (97.26)</t>
  </si>
  <si>
    <t>Remplacement de tampon ou de drain de plaie</t>
  </si>
  <si>
    <t>Remplacement de cathéter de plaie</t>
  </si>
  <si>
    <t>Z97.15</t>
  </si>
  <si>
    <t>Remplacement d'autre matériel d'immobilisation musculo-squelettique</t>
  </si>
  <si>
    <t>Z97.14</t>
  </si>
  <si>
    <t>Autre remplacement de plâtre</t>
  </si>
  <si>
    <t>Z97.13</t>
  </si>
  <si>
    <t>Remplacement de plâtre des membres inférieurs</t>
  </si>
  <si>
    <t>Z97.12</t>
  </si>
  <si>
    <t>Remplacement de plâtre des membres supérieurs</t>
  </si>
  <si>
    <t>Z97.11</t>
  </si>
  <si>
    <t>Remplacement non-opératoire d'appareil des systèmes musculo-squelettique et tégumentaire</t>
  </si>
  <si>
    <t>Z97.1</t>
  </si>
  <si>
    <t>Remplacement de sonde dans le canal pancréatique ou biliaire</t>
  </si>
  <si>
    <t>Z97.05</t>
  </si>
  <si>
    <t>Remplacement de tube ou de matériel d'entérostomie du gros intestin</t>
  </si>
  <si>
    <t>Z97.04</t>
  </si>
  <si>
    <t>Remplacement de tube ou de matériel d'entérostomie de l'intestin grêle</t>
  </si>
  <si>
    <t>Z97.03</t>
  </si>
  <si>
    <t>Remplacement de tube de gastrostomie</t>
  </si>
  <si>
    <t>Z97.02</t>
  </si>
  <si>
    <t>Remplacement de tube d'oesophagostomie et de tube naso-gastrique</t>
  </si>
  <si>
    <t>Z97.01</t>
  </si>
  <si>
    <t>Remplacement non opératoire d'appareil gastro-intestinal</t>
  </si>
  <si>
    <t>Z97.0</t>
  </si>
  <si>
    <t>Remplacements et enlèvements d'appareil thérapeutique</t>
  </si>
  <si>
    <t>Z97</t>
  </si>
  <si>
    <t>Ventilation mécanique du nouveau-né et du nourrisson, autre</t>
  </si>
  <si>
    <t>Z96.A1.99</t>
  </si>
  <si>
    <t>Ventilation mécanique par pression positive continue (CPAP) chez le nourrisson (âge 29 à 365 jours)</t>
  </si>
  <si>
    <t>Z96.A1.11</t>
  </si>
  <si>
    <t>Ventilation mécanique par pression positive continue (CPAP) chez le nouveau-né (âge 0 à 28 jours)</t>
  </si>
  <si>
    <t>Z96.A1.10</t>
  </si>
  <si>
    <t>Ventilation mécanique du nouveau-né et du nourrisson, SAP</t>
  </si>
  <si>
    <t>Z96.A1.00</t>
  </si>
  <si>
    <t>Détail de la sous-catégorie 96.A1</t>
  </si>
  <si>
    <t>Z96.A1.0</t>
  </si>
  <si>
    <t>Ventilation mécanique du nouveau-né et du nourrisson</t>
  </si>
  <si>
    <t>Z96.A1</t>
  </si>
  <si>
    <t>Ventilation mécanique au masque ou par tube</t>
  </si>
  <si>
    <t>Z96.A</t>
  </si>
  <si>
    <t>Perfusion intestinale de substances nutritives concentrées</t>
  </si>
  <si>
    <t>Z96.6</t>
  </si>
  <si>
    <t>Débridement (86.22, 86.27-86.28)</t>
  </si>
  <si>
    <t>Z96.59</t>
  </si>
  <si>
    <t>Nettoyage de plaie, SAP</t>
  </si>
  <si>
    <t>Autre irrigation de plaie</t>
  </si>
  <si>
    <t>Irrigation de cathéter de plaie</t>
  </si>
  <si>
    <t>Z96.58</t>
  </si>
  <si>
    <t>Irrigation de cathéter vasculaire</t>
  </si>
  <si>
    <t>Z96.57</t>
  </si>
  <si>
    <t>Lavage pulmonaire complet (33.99)</t>
  </si>
  <si>
    <t>Z96.56</t>
  </si>
  <si>
    <t>Lavage broncho-alvéolaire diagnostique (LBA) (33.24)</t>
  </si>
  <si>
    <t>Autre lavage de bronche et de trachée</t>
  </si>
  <si>
    <t>Toilettage de trachéostomie</t>
  </si>
  <si>
    <t>Z96.55</t>
  </si>
  <si>
    <t>Prophylaxie dentaire</t>
  </si>
  <si>
    <t>Z96.54</t>
  </si>
  <si>
    <t>Enlèvement de plaque dentaire</t>
  </si>
  <si>
    <t>Détartrage, polissage et débridement de dent</t>
  </si>
  <si>
    <t>Irrigation de cavité nasale</t>
  </si>
  <si>
    <t>Z96.53</t>
  </si>
  <si>
    <t>Irrigation de l'oreille avec enlèvement du cérumen</t>
  </si>
  <si>
    <t>Z96.52</t>
  </si>
  <si>
    <t>Irrigation de l'oreille</t>
  </si>
  <si>
    <t>Enlèvement de corps étranger de l'oeil, sans incision (98.21)</t>
  </si>
  <si>
    <t>Z96.51</t>
  </si>
  <si>
    <t>Irrigation de la cornée</t>
  </si>
  <si>
    <t>Irrigation de l'oeil</t>
  </si>
  <si>
    <t>Autre irrigation et nettoyage non-opératoire</t>
  </si>
  <si>
    <t>Z96.5</t>
  </si>
  <si>
    <t>Insertion de suppositoire de prostaglandine</t>
  </si>
  <si>
    <t>Z96.49</t>
  </si>
  <si>
    <t>Autre instillation génito-urinaire</t>
  </si>
  <si>
    <t>Autre irrigation de cathéter urinaire à demeure</t>
  </si>
  <si>
    <t>Z96.48</t>
  </si>
  <si>
    <t>Irrigation de cystostomie</t>
  </si>
  <si>
    <t>Z96.47</t>
  </si>
  <si>
    <t>Irrigation d'urétérostomie et de cathéter urétéral</t>
  </si>
  <si>
    <t>Z96.46</t>
  </si>
  <si>
    <t>Irrigation de néphrostomie et de pyélostomie</t>
  </si>
  <si>
    <t>Z96.45</t>
  </si>
  <si>
    <t>Douche vaginale</t>
  </si>
  <si>
    <t>Z96.44</t>
  </si>
  <si>
    <t>Instillation du tractus digestif, sauf lavage gastrique</t>
  </si>
  <si>
    <t>Z96.43</t>
  </si>
  <si>
    <t>Irrigation de drain pancréatique</t>
  </si>
  <si>
    <t>Z96.42</t>
  </si>
  <si>
    <t>Irrigation de cholécystostomie et d'autre drain biliaire</t>
  </si>
  <si>
    <t>Z96.41</t>
  </si>
  <si>
    <t>Irrigation, toilette et instillation locale non-opératoire d'autres organes digestifs et génito-urinaires</t>
  </si>
  <si>
    <t>Z96.4</t>
  </si>
  <si>
    <t>Réduction d'une invagination du tractus digestif par lavement radioactif (96.29)</t>
  </si>
  <si>
    <t>Z96.39</t>
  </si>
  <si>
    <t>Irrigation rectale</t>
  </si>
  <si>
    <t>Autre lavement transanal</t>
  </si>
  <si>
    <t>Extraction par lavement</t>
  </si>
  <si>
    <t>Z96.38</t>
  </si>
  <si>
    <t>Extraction manuelle</t>
  </si>
  <si>
    <t>Extraction de fécalome</t>
  </si>
  <si>
    <t>Proctoclyse</t>
  </si>
  <si>
    <t>Z96.37</t>
  </si>
  <si>
    <t>Irrigation de gastrostomie ou d'entérostomie</t>
  </si>
  <si>
    <t>Z96.36</t>
  </si>
  <si>
    <t>Gavage gastrique</t>
  </si>
  <si>
    <t>Z96.35</t>
  </si>
  <si>
    <t>Autre irrigation de sonde naso-gastrique</t>
  </si>
  <si>
    <t>Z96.34</t>
  </si>
  <si>
    <t>Lavage gastrique</t>
  </si>
  <si>
    <t>Z96.33</t>
  </si>
  <si>
    <t>Congélation gastrique</t>
  </si>
  <si>
    <t>Z96.32</t>
  </si>
  <si>
    <t>Lavage gastrique à l'eau glacée *</t>
  </si>
  <si>
    <t>Z96.31</t>
  </si>
  <si>
    <t>Hypothermie gastrique</t>
  </si>
  <si>
    <t>Refroidissement gastrique</t>
  </si>
  <si>
    <t>Irrigation, nettoyage et instillation locale non-opératoire du tractus alimentaire</t>
  </si>
  <si>
    <t>Z96.3</t>
  </si>
  <si>
    <t>Manipulation intra abdominale d'intestin, SAP (46.80)</t>
  </si>
  <si>
    <t>Z96.29</t>
  </si>
  <si>
    <t>Réduction pneumatique</t>
  </si>
  <si>
    <t>Réduction hydrostatique</t>
  </si>
  <si>
    <t>Réduction d'une invagination du tractus digestif, avec lavement radioactif</t>
  </si>
  <si>
    <t>Réduction d'une invagination du tractus digestif, avec guidage échographique</t>
  </si>
  <si>
    <t>Réduction d'une invagination du tractus digestif, avec fluoroscopie</t>
  </si>
  <si>
    <t>Réduction d'une invagination du tractus digestif</t>
  </si>
  <si>
    <t>Réduction manuelle du prolapsus d'entérostomie</t>
  </si>
  <si>
    <t>Z96.28</t>
  </si>
  <si>
    <t>Réduction manuelle d'hernie</t>
  </si>
  <si>
    <t>Z96.27</t>
  </si>
  <si>
    <t>Réduction manuelle du prolapsus rectal</t>
  </si>
  <si>
    <t>Z96.26</t>
  </si>
  <si>
    <t>Distenstion opératoire de la vessie (57.99.40-49)</t>
  </si>
  <si>
    <t>Z96.25</t>
  </si>
  <si>
    <t>Dilatation intermittente de la vessie</t>
  </si>
  <si>
    <t>Distension thérapeutique de la vessie</t>
  </si>
  <si>
    <t>Dilatation et manipulation d'orifice d'entérostomie</t>
  </si>
  <si>
    <t>Z96.24</t>
  </si>
  <si>
    <t>Dilatation du sphincter anal</t>
  </si>
  <si>
    <t>Z96.23</t>
  </si>
  <si>
    <t>Dilatation du rectum</t>
  </si>
  <si>
    <t>Z96.22</t>
  </si>
  <si>
    <t>Dilatation du canal fronto-nasal</t>
  </si>
  <si>
    <t>Z96.21</t>
  </si>
  <si>
    <t>Dilatation et manipulation non-opératoire</t>
  </si>
  <si>
    <t>Z96.2</t>
  </si>
  <si>
    <t>Packing rectal *</t>
  </si>
  <si>
    <t>Z96.19</t>
  </si>
  <si>
    <t>Tamponnement rectal</t>
  </si>
  <si>
    <t>Insertion d'autre pessaire vaginal</t>
  </si>
  <si>
    <t>Z96.18</t>
  </si>
  <si>
    <t>Insertion de diaphragme vaginal</t>
  </si>
  <si>
    <t>Z96.17</t>
  </si>
  <si>
    <t>Autre dilatation vaginale</t>
  </si>
  <si>
    <t>Z96.16</t>
  </si>
  <si>
    <t>Insertion d'une forme vaginale *</t>
  </si>
  <si>
    <t>Z96.15</t>
  </si>
  <si>
    <t>Insertion de moule vaginal</t>
  </si>
  <si>
    <t>Tamponnement vaginal</t>
  </si>
  <si>
    <t>Z96.14</t>
  </si>
  <si>
    <t>Bourrage du canal auditif externe</t>
  </si>
  <si>
    <t>Z96.11</t>
  </si>
  <si>
    <t>Intubation de conduit naso-lacrymal (09.44)</t>
  </si>
  <si>
    <t>Z96.1</t>
  </si>
  <si>
    <t>Autre insertion non-opératoire</t>
  </si>
  <si>
    <t>Remplacement de sonde rectale</t>
  </si>
  <si>
    <t>Z96.09</t>
  </si>
  <si>
    <t>Pose de sonde rectale *</t>
  </si>
  <si>
    <t>Insertion de sonde rectale</t>
  </si>
  <si>
    <t>Sonde d'alimentation pour perfusion intestinale de concentrés de substances nutritives (96.6)</t>
  </si>
  <si>
    <t>Z96.08</t>
  </si>
  <si>
    <t>Sonde de Miller-Abbott (pour décompression)</t>
  </si>
  <si>
    <t>Insertion de sonde naso-intestinale</t>
  </si>
  <si>
    <t>Sonde d'alimentation pour perfusion intestinale de substances nutritives (96.6)</t>
  </si>
  <si>
    <t>Z96.07</t>
  </si>
  <si>
    <t>Sonde pour décompression</t>
  </si>
  <si>
    <t>Mise en place d'une sonde gastrique</t>
  </si>
  <si>
    <t>Insertion d'autre sonde naso-gastrique</t>
  </si>
  <si>
    <t>Tamponnade oesophagienne</t>
  </si>
  <si>
    <t>Z96.06</t>
  </si>
  <si>
    <t>Mise en place d'une sonde de Linton *</t>
  </si>
  <si>
    <t>Insertion d'une sonde de Sengstaken</t>
  </si>
  <si>
    <t>Insertion ou remplacement de dispositif ou substance bronchique, par endoscopie (33.71, 33.79)</t>
  </si>
  <si>
    <t>Z96.05</t>
  </si>
  <si>
    <t>Autre intubation du tractus respiratoire</t>
  </si>
  <si>
    <t>Intubation endotrachéale</t>
  </si>
  <si>
    <t>Z96.04</t>
  </si>
  <si>
    <t>Insertion d'obturateur de voie aérienne oesophagien</t>
  </si>
  <si>
    <t>Z96.03</t>
  </si>
  <si>
    <t>Intubation oropharyngienne</t>
  </si>
  <si>
    <t>Z96.02</t>
  </si>
  <si>
    <t>Intubation nasopharyngienne</t>
  </si>
  <si>
    <t>Z96.01</t>
  </si>
  <si>
    <t>Intubation gastrointestinale et respiratoire non-opératoire</t>
  </si>
  <si>
    <t>Z96.0</t>
  </si>
  <si>
    <t>Intubations et irrigations non opératoires</t>
  </si>
  <si>
    <t>Z96</t>
  </si>
  <si>
    <t>Examen selon Hallpyke, Apley et/ou Semont</t>
  </si>
  <si>
    <t>Z95.4A</t>
  </si>
  <si>
    <t>Traitement positionnel otologique et vestibulaire</t>
  </si>
  <si>
    <t>Ajustement de prothèse cochléaire (externe)</t>
  </si>
  <si>
    <t>Z95.49</t>
  </si>
  <si>
    <t>Autre technique non opératoire en relation avec l'ouïe</t>
  </si>
  <si>
    <t>Implantation de prothèse auditive électromagnétique (20.95)</t>
  </si>
  <si>
    <t>Z95.48</t>
  </si>
  <si>
    <t>Réglage d'appareil auditif *</t>
  </si>
  <si>
    <t>Adaptation d'appareil d'assistance de l'ouïe</t>
  </si>
  <si>
    <t>Autres examens de l'ouïe, SAP</t>
  </si>
  <si>
    <t>Z95.47</t>
  </si>
  <si>
    <t>Autre test de fonction vestibulaire et auditive</t>
  </si>
  <si>
    <t>Z95.46</t>
  </si>
  <si>
    <t>Chaise de Barany</t>
  </si>
  <si>
    <t>Z95.45</t>
  </si>
  <si>
    <t>Test de rotation</t>
  </si>
  <si>
    <t>Test thermique de la fonction vestibulaire</t>
  </si>
  <si>
    <t>Z95.44</t>
  </si>
  <si>
    <t>Test clinique de fonction vestibulaire</t>
  </si>
  <si>
    <t>Evaluation audiologique par le test du masquage</t>
  </si>
  <si>
    <t>Z95.43</t>
  </si>
  <si>
    <t>Evaluation audiologique par le test du feedback retardé</t>
  </si>
  <si>
    <t>Evaluation audiologique par le test des yeux fermés</t>
  </si>
  <si>
    <t>Evaluation audiologique par le test de latéralisation de Weber</t>
  </si>
  <si>
    <t>Evaluation audiologique par le test de Barany</t>
  </si>
  <si>
    <t>Evaluation audiologique</t>
  </si>
  <si>
    <t>Test du langage chuchoté</t>
  </si>
  <si>
    <t>Z95.42</t>
  </si>
  <si>
    <t>Acoumétrie au diapason</t>
  </si>
  <si>
    <t>Test clinique de l'ouïe</t>
  </si>
  <si>
    <t>Tympanogramme</t>
  </si>
  <si>
    <t>Z95.41</t>
  </si>
  <si>
    <t>Test du réflexe de l'étrier</t>
  </si>
  <si>
    <t>Audiométrie subjective</t>
  </si>
  <si>
    <t>Audiométrie d'impédance</t>
  </si>
  <si>
    <t>Audiométrie à 5 tons de Békésy</t>
  </si>
  <si>
    <t>Audiométrie</t>
  </si>
  <si>
    <t>Technique non-opératoire en relation avec l'ouïe</t>
  </si>
  <si>
    <t>Z95.4</t>
  </si>
  <si>
    <t>Conseils pour adaptation en cas de perte de la vision</t>
  </si>
  <si>
    <t>Z95.36</t>
  </si>
  <si>
    <t>Conseils d'utilisation d'appareils pour vision déficiente</t>
  </si>
  <si>
    <t>Conseil et instruction ophtalmologique</t>
  </si>
  <si>
    <t>Rééducation orthoptique *</t>
  </si>
  <si>
    <t>Z95.35</t>
  </si>
  <si>
    <t>Formation orthoptique *</t>
  </si>
  <si>
    <t>Training orthoptique</t>
  </si>
  <si>
    <t>Prothèse oculaire</t>
  </si>
  <si>
    <t>Z95.34</t>
  </si>
  <si>
    <t>Fourniture d'autres moyens d'aide visuel</t>
  </si>
  <si>
    <t>Z95.33</t>
  </si>
  <si>
    <t>Prescription, adaptation et fourniture de lentilles de contact</t>
  </si>
  <si>
    <t>Z95.32</t>
  </si>
  <si>
    <t>Adaptation et fourniture de lunettes</t>
  </si>
  <si>
    <t>Z95.31</t>
  </si>
  <si>
    <t>Services spéciaux liés à la vision</t>
  </si>
  <si>
    <t>Z95.3</t>
  </si>
  <si>
    <t>Tonographie, test de provocation et autres tests du glaucome</t>
  </si>
  <si>
    <t>Z95.26</t>
  </si>
  <si>
    <t>Electromyogramme de l'oeil [EMG]</t>
  </si>
  <si>
    <t>Z95.25</t>
  </si>
  <si>
    <t>Electronystagmogramme [ENG]</t>
  </si>
  <si>
    <t>Z95.24</t>
  </si>
  <si>
    <t>Potentiel visuel évoqué [VEP]</t>
  </si>
  <si>
    <t>Z95.23</t>
  </si>
  <si>
    <t>Electro-oculographie [EOG]</t>
  </si>
  <si>
    <t>Z95.22</t>
  </si>
  <si>
    <t>Electrorétinographie [ERG]</t>
  </si>
  <si>
    <t>Z95.21</t>
  </si>
  <si>
    <t>Test fonctionnel objectif de l'oeil avec polysomnographie (89.17)</t>
  </si>
  <si>
    <t>Z95.2</t>
  </si>
  <si>
    <t>Tests fonctionnels objectifs de l'oeil</t>
  </si>
  <si>
    <t>Etude de l'oeil par P32 et autre corps marqué</t>
  </si>
  <si>
    <t>Z95.16</t>
  </si>
  <si>
    <t>Etude de la motilité oculaire</t>
  </si>
  <si>
    <t>Z95.15</t>
  </si>
  <si>
    <t>Etude de l'oeil par rayons X</t>
  </si>
  <si>
    <t>Z95.14</t>
  </si>
  <si>
    <t>Etude de l'oeil par ultra-sons</t>
  </si>
  <si>
    <t>Z95.13</t>
  </si>
  <si>
    <t>Angiographie ou angioscopie oculaire à la fluorescéine</t>
  </si>
  <si>
    <t>Z95.12</t>
  </si>
  <si>
    <t>Photographie du fond de l'oeil</t>
  </si>
  <si>
    <t>Z95.11</t>
  </si>
  <si>
    <t>Examen de la forme et de la structure de l'oeil</t>
  </si>
  <si>
    <t>Z95.1</t>
  </si>
  <si>
    <t>Examen de la vision, SAP</t>
  </si>
  <si>
    <t>Z95.09</t>
  </si>
  <si>
    <t>Examen oculaire, SAP</t>
  </si>
  <si>
    <t>Etude d'adaptation à l'obscurité</t>
  </si>
  <si>
    <t>Z95.07</t>
  </si>
  <si>
    <t>Etude de la vision des couleurs</t>
  </si>
  <si>
    <t>Z95.06</t>
  </si>
  <si>
    <t>Etude du champ visuel</t>
  </si>
  <si>
    <t>Z95.05</t>
  </si>
  <si>
    <t>Type d'examen</t>
  </si>
  <si>
    <t>Z95.04</t>
  </si>
  <si>
    <t>Examen oculaire sous anesthésie</t>
  </si>
  <si>
    <t>Examen oculaire complet, autre</t>
  </si>
  <si>
    <t>Z95.03.99</t>
  </si>
  <si>
    <t>Examen avec lunettes de Frenzel</t>
  </si>
  <si>
    <t>Z95.03.10</t>
  </si>
  <si>
    <t>Examen neuro-ophtalmologique</t>
  </si>
  <si>
    <t>Examen oculaire complet, SAP</t>
  </si>
  <si>
    <t>Z95.03.00</t>
  </si>
  <si>
    <t>Détail de la sous-catégorie 95.03</t>
  </si>
  <si>
    <t>Z95.03.0</t>
  </si>
  <si>
    <t>Examen pour affection de la rétine</t>
  </si>
  <si>
    <t>Z95.03</t>
  </si>
  <si>
    <t>Examen oculaire pour glaucome</t>
  </si>
  <si>
    <t>Examen oculaire étendu</t>
  </si>
  <si>
    <t>Examen oculaire couvrant tous les aspects du système visuel</t>
  </si>
  <si>
    <t>Z95.02</t>
  </si>
  <si>
    <t>Examen oculaire complet</t>
  </si>
  <si>
    <t>Examen oculaire avec prescription de lunette</t>
  </si>
  <si>
    <t>Z95.01</t>
  </si>
  <si>
    <t>Examen oculaire limité</t>
  </si>
  <si>
    <t>Examen oculaire général et subjectif</t>
  </si>
  <si>
    <t>Z95.0</t>
  </si>
  <si>
    <t>Diagnostics et traitements ophtalmologique et otologique</t>
  </si>
  <si>
    <t>Z95</t>
  </si>
  <si>
    <t>Psychothérapie complexe multimodale de liaison, plus d'heures</t>
  </si>
  <si>
    <t>Z94.92.19</t>
  </si>
  <si>
    <t>Psychothérapie complexe multimodale de liaison, plus de 5 heures à 10 heures</t>
  </si>
  <si>
    <t>Z94.92.11</t>
  </si>
  <si>
    <t>Psychothérapie complexe multimodale de liaison, 2 à max. 5 heures</t>
  </si>
  <si>
    <t>Z94.92.10</t>
  </si>
  <si>
    <t>Détail de la sous-catégorie 94.92</t>
  </si>
  <si>
    <t>Z94.92.0</t>
  </si>
  <si>
    <t>Caractéristiques minimales: traitement de liaison dispensé par un médecin spécialiste en psychiatrie et psychothérapie ou en médecine psychosomatique et psychothérapie avec certificat ASPPM, par un autre médecin spécialiste en psychothérapie, ou par un psychologue-psychothérapeute. Anamnèse (détaillée, mettant l'accent sur l'intervention psychothérapeutique). Application ou instauration des méthodes suivantes en diverses combinaisons selon les spécificités du patient: psychothérapie individuelle ou de groupe, méthodes psychoéducatives, techniques de relaxation ou imaginatives, diagnostic psychologique par des tests, conseil socio-pédagogique, ergothérapie ou thérapie artistique, interventions de soutien en équipe, discussions de cas.</t>
  </si>
  <si>
    <t>Z94.92</t>
  </si>
  <si>
    <t>Traitement psychothérapeutique complexe multimodal en service de liaison</t>
  </si>
  <si>
    <t>Traitement complexe de médecine anthroposophique, autre</t>
  </si>
  <si>
    <t>Z94.91.99</t>
  </si>
  <si>
    <t>Traitement complexe de médecine anthroposophique, 50 séances ou plus par séjour hospitalier</t>
  </si>
  <si>
    <t>Z94.91.12</t>
  </si>
  <si>
    <t>Traitement complexe de médecine anthroposophique, de 10 à 49 séances incluses par séjour hospitalier</t>
  </si>
  <si>
    <t>Z94.91.11</t>
  </si>
  <si>
    <t>Traitement complexe de médecine anthroposophique, jusqu'à 9 séances incluses par séjour hospitalier</t>
  </si>
  <si>
    <t>Z94.91.10</t>
  </si>
  <si>
    <t>Traitement complexe de médecine anthroposophique, SAP</t>
  </si>
  <si>
    <t>Z94.91.00</t>
  </si>
  <si>
    <t>Détail de la sous-catégorie 94.91</t>
  </si>
  <si>
    <t>Z94.91.0</t>
  </si>
  <si>
    <t>Traitement complexe de médecine anthroposophique: - consiste en l'application de plusieurs méthodes de traitements spécifiques par séances d'au moins 30 minutes, à raison d'au moins deux séances par jour ouvrable en moyenne, dans les disciplines suivantes: - applications et bains, - massages (rythmiques), frictions et enveloppements, - mobilisations (eurythmie thérapeutique et gymnastique médicale), - thérapie par l'art et musicothérapie, - thérapeutique de la parole, - entretien avec un médecin anthroposophe, - traitements de soutien.</t>
  </si>
  <si>
    <t>Z94.91</t>
  </si>
  <si>
    <t>Traitement complexe de médecine anthroposophique</t>
  </si>
  <si>
    <t>Techniques en relation avec le psychisme, autre</t>
  </si>
  <si>
    <t>Z94.9</t>
  </si>
  <si>
    <t>Interventions psychosociales, autre</t>
  </si>
  <si>
    <t>Z94.8X.99</t>
  </si>
  <si>
    <t>Prise de mesures par les autorités, plus de 4 heures</t>
  </si>
  <si>
    <t>Z94.8X.52</t>
  </si>
  <si>
    <t>Prise de mesures par les autorités, plus de 2 heures à 4 heures</t>
  </si>
  <si>
    <t>Z94.8X.51</t>
  </si>
  <si>
    <t>Prise de mesures par les autorités, 50 min (minimum) à 2 heures</t>
  </si>
  <si>
    <t>Z94.8X.50</t>
  </si>
  <si>
    <t>Examen de situations de mise en danger, signalement ou demande de mesures légales</t>
  </si>
  <si>
    <t>Z94.8X.5</t>
  </si>
  <si>
    <t>Prise de mesures par les autorités</t>
  </si>
  <si>
    <t>Organisation des soins post-traitement, plus de 4 heures</t>
  </si>
  <si>
    <t>Z94.8X.42</t>
  </si>
  <si>
    <t>Organisation des soins post-traitement, plus de 2 heures à 4 heures</t>
  </si>
  <si>
    <t>Z94.8X.41</t>
  </si>
  <si>
    <t>Organisation des soins post-traitement, 50 min (minimum) à 2 heures</t>
  </si>
  <si>
    <t>Z94.8X.40</t>
  </si>
  <si>
    <t>Mesures en vue d'en assurer le financement</t>
  </si>
  <si>
    <t>Z94.8X.4</t>
  </si>
  <si>
    <t xml:space="preserve">Information et mesures organisationnelles en vue des soins post-traitement ambulatoires, semi-stationnaires et stationnaires </t>
  </si>
  <si>
    <t>Organisation des soins post-traitement</t>
  </si>
  <si>
    <t>Conseil psychosocial aux proches du patient, plus de 4 heures</t>
  </si>
  <si>
    <t>Z94.8X.32</t>
  </si>
  <si>
    <t>Conseil psychosocial aux proches du patient, plus de 2 heures à 4 heures</t>
  </si>
  <si>
    <t>Z94.8X.31</t>
  </si>
  <si>
    <t>Conseil psychosocial aux proches du patient, 50 min (minimum) à 2 heures</t>
  </si>
  <si>
    <t>Z94.8X.30</t>
  </si>
  <si>
    <t>Conseil ciblé sur des problèmes définis qui ne peuvent être résolus qu'avec l'implication de la famille ou de l'entourage du patient</t>
  </si>
  <si>
    <t>Z94.8X.3</t>
  </si>
  <si>
    <t>Conseil psychosocial des proches du patient</t>
  </si>
  <si>
    <t>Conseil psychosocial au patient, plus de 4 heures</t>
  </si>
  <si>
    <t>Z94.8X.22</t>
  </si>
  <si>
    <t>Conseil psychosocial au patient, plus de 2 heures à 4 heures</t>
  </si>
  <si>
    <t>Z94.8X.21</t>
  </si>
  <si>
    <t>Conseil psychosocial au patient, 50 min (minimum) à 2 heures</t>
  </si>
  <si>
    <t>Z94.8X.20</t>
  </si>
  <si>
    <t>Conseil psychosocial pour l'assimilation psychique et la réintégration sociale chez des patients atteints de maladies somatiques et autres maladies associées et complications, avec les problèmes d'interaction qui en résultent</t>
  </si>
  <si>
    <t>Z94.8X.2</t>
  </si>
  <si>
    <t>Conseil psychosocial au patient</t>
  </si>
  <si>
    <t>Conseil socio-juridique, plus de 4 heures</t>
  </si>
  <si>
    <t>Z94.8X.12</t>
  </si>
  <si>
    <t>Conseil socio-juridique, plus de 2 heures à 4 heures</t>
  </si>
  <si>
    <t>Z94.8X.11</t>
  </si>
  <si>
    <t>Conseil socio-juridique, 50 min (minimum) à 2 heures</t>
  </si>
  <si>
    <t>Z94.8X.10</t>
  </si>
  <si>
    <t>Information et conseil sur les possibilités d'assistance socio-juridique, dont des mesures organisationnelles</t>
  </si>
  <si>
    <t>Z94.8X.1</t>
  </si>
  <si>
    <t>Conseil socio-juridique</t>
  </si>
  <si>
    <t>Interventions psychosociales, SAP</t>
  </si>
  <si>
    <t>Z94.8X.00</t>
  </si>
  <si>
    <t>Détail de la sous-catégorie 94.8X</t>
  </si>
  <si>
    <t>Z94.8X.0</t>
  </si>
  <si>
    <t>Interventions psychosociales</t>
  </si>
  <si>
    <t>Z94.8X</t>
  </si>
  <si>
    <t>Un code de ce domaine ne doit être indiqué qu'une seule fois par traitement hospitalier, sauf disposition réglementaire contraire pour le code en question</t>
  </si>
  <si>
    <t>Z94.8</t>
  </si>
  <si>
    <t>Les temps éventuellement passés à l'application de plusieurs traitements, mesures organisationnelles ou techniques thérapeutiques devront être additionnés</t>
  </si>
  <si>
    <t>Traitement socio-pédiatrique, neuropédiatrique et pédopsychosomatique, autre</t>
  </si>
  <si>
    <t>Z94.7X.99</t>
  </si>
  <si>
    <t>Traitement réunissant plusieurs spécialistes, conduit dans le cadre d'un processus réfléchi sur 7 jours en groupes à orientation pédagogique (max. 6 enfants par groupe) sous la direction d'un psychologue médical (min. 35 heures par semaine), traitement individuel ou de groupe (max. 5 personnes par groupe), psychothérapie individuelle ou de groupe faisant appel à des techniques psychothérapeutiques spécifiques, conseil et instructions aux proches (min. 180 minutes par semaine). Au moins 1/3 des séances de thérapie doivent être menées en groupe. Les objectifs sont l'observation et la modification des comportements, l'entraînement à l'autonomie, l'entraînement des compétences sociales et de la planification des actions dans des conditions les plus proches possible de la réalité quotidienne. Ces mesures sont appliquées indépendamment des mesures d'encouragement pédagogiques à l'école ou au jardin d'enfants. Elles doivent être complétées par des thérapies fonctionnelles conduites par les groupes de thérapeutes désignés en fonction de la maladie sous-jacente. Ce code peut être indiqué pour un traitement sur 7 jours pour une durée maximum de 8 semaines par an.</t>
  </si>
  <si>
    <t>Z94.7X.30</t>
  </si>
  <si>
    <t>Traitement socio-pédiatrique, neuropédiatrique et pédopsychosomatique, traitement de groupe</t>
  </si>
  <si>
    <t>Au moins 1 séances de 45 minutes par jour sur 7 jours, dont au moins 3 séances doivent être conduites par un médecin ou un psychologue. Appel à au moins trois groupes de thérapeutes. Ce code peut être indiqué pour chaque thérapie menée sur 7 jours.</t>
  </si>
  <si>
    <t>Z94.7X.24</t>
  </si>
  <si>
    <t>Thérapie en bloc intégrée</t>
  </si>
  <si>
    <t>Au moins 20 séances de thérapie de 45 minutes sur 7 jours, dont au moins 5 séances doivent être conduites par un médecin, 5 autres séances par un psychologue et 10 séances doivent consister en une physiothérapie de soutien donnée par les groupes de thérapeutes susmentionnés. Au-delà des besoins thérapeutiques normaux, au moins deux heures par jour sont réservées à des entraînements par le personnel soignant ou les pédagogues de l'hôpital. Ce code peut être indiqué pour un traitement sur 7 jours pour une durée maximum de 12 semaines par an.</t>
  </si>
  <si>
    <t>Z94.7X.23</t>
  </si>
  <si>
    <t>Traitement socio-pédiatrique, neuropédiatrique et pédopsychosomatique, traitement intensif à long terme pour entraînement comportemental</t>
  </si>
  <si>
    <t>Au moins 15 séances de thérapie de 45 minutes sur 7 jours, dont au moins 5 séances doivent être conduites par un médecin ou un psychologue. Appel à au moins trois groupes thérapeutiques. Ce code peut être indiqué pour un traitement sur 7 jours pour une durée maximum de 8 semaines par an.</t>
  </si>
  <si>
    <t>Z94.7X.22</t>
  </si>
  <si>
    <t>Traitement socio-pédiatrique, neuropédiatrique et psychosomatique pédiatrique, traitement intensif à long terme</t>
  </si>
  <si>
    <t>Au moins 30 séances de thérapie de 45 minutes sur 12 jours, dont au moins 6 séances doivent être conduites par un médecin ou un psychologue. Appel à au moins trois groupes de thérapeutes.</t>
  </si>
  <si>
    <t>Z94.7X.21</t>
  </si>
  <si>
    <t>Traitement socio-pédiatrique, neuropédiatrique et pédopsychosomatique, traitement intensif étendu</t>
  </si>
  <si>
    <t>Au moins 15 séances de thérapie de 45 minutes sur 5 jours, dont au moins 5 séances doivent être conduites par un médecin ou un psychologue. Appel à au moins trois groupes de thérapeutes.</t>
  </si>
  <si>
    <t>Z94.7X.20</t>
  </si>
  <si>
    <t>Traitement socio-pédiatrique, neuropédiatrique et pédopsychosomatique, traitement intensif</t>
  </si>
  <si>
    <t>Au moins 20 séances de thérapie de 45 minutes sur 12 jours, dont au moins 5 séances doivent être conduites par un médecin ou un psychologue. Appel à au moins trois groupes de thérapeutes.</t>
  </si>
  <si>
    <t>Z94.7X.12</t>
  </si>
  <si>
    <t>Traitement socio-pédiatrique, neuropédiatrique et pédopsychosomatique, traitement en bloc étendu</t>
  </si>
  <si>
    <t>Au moins 2 séances de 45 minutes par jour sur 5 jours, dont au moins 5 séances doivent être conduites par un médecin ou un psychologue. Conseil ciblé sur des problèmes définis du côté de la famille ou de certains de ses membres</t>
  </si>
  <si>
    <t>Z94.7X.11</t>
  </si>
  <si>
    <t>Traitement socio-pédiatrique, neuropédiatrique et pédopsychosomatique, traitement en bloc</t>
  </si>
  <si>
    <t>Au moins 2 séances de 45 minutes par jour sur 3 jours, dont au moins 3 séances doivent être conduites par un médecin ou un psychologue.</t>
  </si>
  <si>
    <t>Z94.7X.10</t>
  </si>
  <si>
    <t>Traitement socio-pédiatrique, neuropédiatrique et pédopsychosomatique, traitement de soutien</t>
  </si>
  <si>
    <t>Traitement socio-pédiatrique, neuropédiatrique et pédopsychosomatique, SAP</t>
  </si>
  <si>
    <t>Z94.7X.00</t>
  </si>
  <si>
    <t>Détail de la sous-catégorie 94.7X</t>
  </si>
  <si>
    <t>Z94.7X.0</t>
  </si>
  <si>
    <t>Traitement individuel appliqué et instruction des proches par une équipe multidisciplinaire sous la direction d'un pédiatre ou d'un pédopsychiatre chez des patients menacés ou atteints de handicap mental et/ou physique, de troubles du développement et du comportement et de troubles psychiques. Le traitement est entrepris après une démarche diagnostique selon le concept du diagnostic pluridimensionnel en pédopsychiatrie et en pédiatrie. Le traitement est conduit en conformité avec les standards définis par les sociétés de neuropédiatrie, de pédiatrie du développement et de pédopsychiatrie. Il fait appel entre autres aux groupes de thérapeutes suivants (selon le plan de traitement): pédiatres, pédopsychiatres, psychologues, ergothérapeutes, pédagogues hospitaliers, logopédistes, thérapeutes artistiques et musicothérapeutes, diététiciens, physiothérapeutes (y c. traitements de médecine physique), thérapeutes de la douleur, travailleurs sociaux et sociopédagogues. Pour les formes de thérapie 94.7X.12 et 94.7X.21 à 94.7X.30, les prestations minimales doivent être fournies dans le temps imparti. Des congés de week-end pour consolider le succès thérapeutique sont possibles pour autant que les prestations minimales soient assurées le reste du temps.</t>
  </si>
  <si>
    <t>Z94.7X</t>
  </si>
  <si>
    <t>Traitement socio-pédiatrique, neuropédiatrique et pédopsychosomatique</t>
  </si>
  <si>
    <t>Z94.7</t>
  </si>
  <si>
    <t>Thérapie de motivation de patients dépendants [sevrage par thérapeutes qualifiés], au moins 21 jours</t>
  </si>
  <si>
    <t>Z94.6A.13</t>
  </si>
  <si>
    <t>Thérapie de motivation de patients dépendants [sevrage par thérapeutes qualifiés], de 14 à 20 jours</t>
  </si>
  <si>
    <t>Z94.6A.12</t>
  </si>
  <si>
    <t>Thérapie de motivation de patients dépendants [sevrage par thérapeutes qualifiés], de 7 à 13 jours</t>
  </si>
  <si>
    <t>Z94.6A.11</t>
  </si>
  <si>
    <t>Thérapie de motivation de patients dépendants [sevrage par thérapeutes qualifiés], jusqu'à 6 jours</t>
  </si>
  <si>
    <t>Z94.6A.10</t>
  </si>
  <si>
    <t>Détail de la sous-catégorie 94.6A</t>
  </si>
  <si>
    <t>Z94.6A.0</t>
  </si>
  <si>
    <t>Caractéristiques minimales: 1. Le traitement est confié à une équipe interdisciplinaire. L'équipe comprend des médecins, des psychologues-psychothérapeutes ou des thérapeutes spécialistes de l'addiction, ainsi que des sociopédagogues, physiotherapeutes, ergothérapeutes, infirmiers spécialement formés au bénéfice d'une qualification complémentaire en traitement de l'addiction. Le traitement est dirigé par un médecin spécialiste en psychiatrie et en psychothérapie. L'équipe responsable s'engage à superviser régulièrement les cas. 2. Désintoxication, examen somatique et psychiatrique spécifique, traitement des comorbidités et des complications, information sur les dépendances pathologiques, motivation à poursuivre la thérapie par des traitements spécifiques de suivi et des mesures de stabilisation sociale. 3. Examen standardisé de médecine de l'addiction. 4. Offres différenciées de psychothérapie (thérapie individuelle ou de groupe) complétées par des traitements pendant au moins trois heures par jour dans les disciplines suivantes: groupes d'information psycho-éducative et médicale, ergothérapie, thérapie par le travail, mobilisation, technique de relaxation, conseil et informations aux proches, groupes externes d'entraide, réunions d'information sur les offres d'aide aux personnes dépendantes (offres régionales, ambulatoires ou en milieu hospitalier).</t>
  </si>
  <si>
    <t>Z94.6A</t>
  </si>
  <si>
    <t>Thérapie de motivation de patients dépendants [sevrage par thérapeutes qualifiés]</t>
  </si>
  <si>
    <t>Réhabilitation et désintoxication combinées d'alcoolisme et de toxicomanie</t>
  </si>
  <si>
    <t>Z94.69</t>
  </si>
  <si>
    <t>Désintoxication combinée d'alcoolisme et de toxicomanie</t>
  </si>
  <si>
    <t>Z94.68</t>
  </si>
  <si>
    <t>Réhabilitation combinée d'alcoolisme et de toxicomanie</t>
  </si>
  <si>
    <t>Z94.67</t>
  </si>
  <si>
    <t>Réhabilitation et désintoxication de toxicomanie</t>
  </si>
  <si>
    <t>Z94.66</t>
  </si>
  <si>
    <t>Désintoxication de toxicomanie</t>
  </si>
  <si>
    <t>Z94.65</t>
  </si>
  <si>
    <t>Réhabilitation de toxicomanie</t>
  </si>
  <si>
    <t>Z94.64</t>
  </si>
  <si>
    <t>Réhabilitation et désintoxication d'alcoolisme</t>
  </si>
  <si>
    <t>Z94.63</t>
  </si>
  <si>
    <t>Désintoxication d'alcoolisme</t>
  </si>
  <si>
    <t>Z94.62</t>
  </si>
  <si>
    <t>Réhabilitation d'alcoolisme</t>
  </si>
  <si>
    <t>Z94.61</t>
  </si>
  <si>
    <t>Réhabilitation et désintoxication d'alcoolisme et de toxicomanie</t>
  </si>
  <si>
    <t>Z94.6</t>
  </si>
  <si>
    <t>Autre envoi pour réhabilitation psychologique</t>
  </si>
  <si>
    <t>Z94.59</t>
  </si>
  <si>
    <t>Envoi pour réhabilitation professionnelle</t>
  </si>
  <si>
    <t>Z94.55</t>
  </si>
  <si>
    <t>Envoi pour réhabilitation de toxicomanie</t>
  </si>
  <si>
    <t>Z94.54</t>
  </si>
  <si>
    <t>Envoi pour réhabilitation d'alcoolisme</t>
  </si>
  <si>
    <t>Z94.53</t>
  </si>
  <si>
    <t>Maison de réadaptation</t>
  </si>
  <si>
    <t>Z94.52</t>
  </si>
  <si>
    <t>Clinique de jour (ambulatoire)</t>
  </si>
  <si>
    <t>Envoi pour surveillance après traitement psychiatrique</t>
  </si>
  <si>
    <t>Envoi pour psychothérapie</t>
  </si>
  <si>
    <t>Z94.51</t>
  </si>
  <si>
    <t>Envoi pour rééducation psychologique</t>
  </si>
  <si>
    <t>Z94.5</t>
  </si>
  <si>
    <t>Autre consultation psycho-thérapeutique</t>
  </si>
  <si>
    <t>Z94.49</t>
  </si>
  <si>
    <t>Consultation pour alcoolisme</t>
  </si>
  <si>
    <t>Z94.46</t>
  </si>
  <si>
    <t>Consultation pour toxicomanie</t>
  </si>
  <si>
    <t>Z94.45</t>
  </si>
  <si>
    <t>Autre thérapie de groupe</t>
  </si>
  <si>
    <t>Z94.44</t>
  </si>
  <si>
    <t>Psychodrame</t>
  </si>
  <si>
    <t>Z94.43</t>
  </si>
  <si>
    <t>Thérapie familiale</t>
  </si>
  <si>
    <t>Z94.42</t>
  </si>
  <si>
    <t>Thérapie de groupe pour dysfonction sexuelle</t>
  </si>
  <si>
    <t>Z94.41</t>
  </si>
  <si>
    <t>Autre psychothérapie et consultation</t>
  </si>
  <si>
    <t>Z94.4</t>
  </si>
  <si>
    <t>Traitement hospitalier aigu avec objectif thérapeutique circonscrit de stabilisation d'une décompensation aiguë (décalage de la dose des traitements vers une part de psychothérapie individuelle plus élevée que dans 94.39.20) suivant les règles de la médecine psychosomatique et psychothérapeutique.</t>
  </si>
  <si>
    <t>Z94.39.22</t>
  </si>
  <si>
    <t>Intervention de crise psychosomatique et psychothérapeutique sous forme de traitement complexe</t>
  </si>
  <si>
    <t>Traitement hospitalier somatique et psychosomatique de maladies somatiques aiguës et chroniques avec comorbidité psychique et problèmes de coping, ajouté au traitement somatique individuel par un médecin/psychologue (100 minutes/semaine) et utilisation de techniques psychothérapeutiques spécifiques (360 minutes/semaine) dans un cadre standardisé suivant les règles de la médecine psychosomatique et psychothérapeutique ou de la pédiatrie</t>
  </si>
  <si>
    <t>Z94.39.21</t>
  </si>
  <si>
    <t>Traitement clinique psychosomatique complexe intégré</t>
  </si>
  <si>
    <t>Thérapie psychodynamique ou cognitive-comportementale de base sous forme d'un processus réfléchi d'interactions multipersonnelles avec plan de traitement écrit (une fois par semaine), traitement individuel par un médecin/psychologue (100 minutes, dont évent. 50 minutes/semaine en équivalent ressources de thérapie de groupe), psychothérapie de groupe (max. 10 patients 120 minutes/semaine) et utilisation de techniques psychothérapeutiques spécifiques (360 minutes/semaine) dans un cadre standardisé suivant les règles de la médecine psychosomatique et psychothérapeutique</t>
  </si>
  <si>
    <t>Z94.39.20</t>
  </si>
  <si>
    <t>Traitement psychosomatique et psychothérapeutique complexe</t>
  </si>
  <si>
    <t>Traitement individuel et systémique appliqué et instruction des proches par une équipe multidisciplinaire, en milieu hospitalier (enfants: sous la direction d'un pédiatre ou d'un pédopsychiatre. Doivent être codés ici les traitements pédiatriques psychosomatiques qui ne remplissent pas les exigences minimales mentionnées sous 94.7-).</t>
  </si>
  <si>
    <t>Z94.39.2</t>
  </si>
  <si>
    <t>Traitement psychosomatique</t>
  </si>
  <si>
    <t>Autre psychothérapie individuelle</t>
  </si>
  <si>
    <t>Z94.39.09</t>
  </si>
  <si>
    <t>Biofeedback</t>
  </si>
  <si>
    <t>Z94.39</t>
  </si>
  <si>
    <t>Psychothérapie verbale de soutien</t>
  </si>
  <si>
    <t>Z94.38</t>
  </si>
  <si>
    <t>Psychothérapie verbale exploratoire</t>
  </si>
  <si>
    <t>Z94.37</t>
  </si>
  <si>
    <t>Psychothérapie par le jeu</t>
  </si>
  <si>
    <t>Z94.36</t>
  </si>
  <si>
    <t>Intervention de crise psychosomatique et psychothérapeutique sous forme de traitement complexe (94.39.22)</t>
  </si>
  <si>
    <t>Z94.35</t>
  </si>
  <si>
    <t>Intervention de crise</t>
  </si>
  <si>
    <t>Thérapie de groupe pour dysfonction sexuelle (94.41)</t>
  </si>
  <si>
    <t>Z94.34</t>
  </si>
  <si>
    <t>Thérapie individuelle pour dysfonction sexuelle</t>
  </si>
  <si>
    <t>Traitement aversif</t>
  </si>
  <si>
    <t>Z94.33</t>
  </si>
  <si>
    <t>Modification du comportement</t>
  </si>
  <si>
    <t>Entraînement à la relaxation</t>
  </si>
  <si>
    <t>Cure de désensibilisation</t>
  </si>
  <si>
    <t>Thérapie du comportement</t>
  </si>
  <si>
    <t>Hypnose</t>
  </si>
  <si>
    <t>Z94.32</t>
  </si>
  <si>
    <t>Hypnothérapie</t>
  </si>
  <si>
    <t>Psychanalyse</t>
  </si>
  <si>
    <t>Z94.31</t>
  </si>
  <si>
    <t>Psychothérapie individuelle</t>
  </si>
  <si>
    <t>Z94.3</t>
  </si>
  <si>
    <t>Autre traitement physique *</t>
  </si>
  <si>
    <t>Z94.29</t>
  </si>
  <si>
    <t>Autre somatothérapie psychiatrique</t>
  </si>
  <si>
    <t>Thérapie par électrochoc</t>
  </si>
  <si>
    <t>Z94.27</t>
  </si>
  <si>
    <t>Autre thérapie par électrochoc</t>
  </si>
  <si>
    <t>Thérapie par électrochoc subconvulsif</t>
  </si>
  <si>
    <t>Z94.26</t>
  </si>
  <si>
    <t>Autre thérapie par drogue psychiatrique</t>
  </si>
  <si>
    <t>Z94.25</t>
  </si>
  <si>
    <t>Thérapie par choc chimique</t>
  </si>
  <si>
    <t>Z94.24</t>
  </si>
  <si>
    <t>Thérapie par neuroleptique</t>
  </si>
  <si>
    <t>Z94.23</t>
  </si>
  <si>
    <t>Thérapie au lithium</t>
  </si>
  <si>
    <t>Z94.22</t>
  </si>
  <si>
    <t>Narcosynthèse</t>
  </si>
  <si>
    <t>Z94.21</t>
  </si>
  <si>
    <t>Narcoanalyse</t>
  </si>
  <si>
    <t>Traitement physique en psychiatrie *</t>
  </si>
  <si>
    <t>Z94.2</t>
  </si>
  <si>
    <t>Somatothérapie psychiatrique</t>
  </si>
  <si>
    <t>Interview psychiatrique de suivi, SAP</t>
  </si>
  <si>
    <t>Z94.19</t>
  </si>
  <si>
    <t>Autre entretien et évaluation psychiatrique</t>
  </si>
  <si>
    <t>Caractéristiques minimales: Diagnostic multidisciplinaire pour classement différencié du diagnostic et des thérapies précédentes par une équipe multiprofessionnelle (médecins, psychologues cliniciens) sous la direction d'un médecin spécialiste (psychiatre, pédopsychiatre ou médecin spécialiste avec certificat en médecine psychosomatique et psychosociale). L'équipe définit les objectifs thérapeutiques et les besoins spécifiques des professionnels pour la conduite de la thérapie et convient d'un plan de traitement. Moyennant un contact diagnostique individuel d'au moins 2 heures par jour, les groupes professionnels ci-dessus délivrent p. ex. les prestations suivantes: - entretiens diagnostiques médicaux ou psychologiques approfondis (p. ex. anamnèse biographique, sociale et familiale), - bilan structuré p. ex. à l'aide d'échelles d'auto- et d'hétéro-évaluation spécifiques aux pathologies, - diagnostic différentiel détaillé, - diagnostic de comorbidité, - diagnostic psychologique, psychosocial et neuropsychologique pour le bilan, la pose des indications, l'évaluation de l'évolution et le contrôle des résultats. Sont reconnues toutes les prestations des collaborateurs ayant accompli une formation dans l'un des groupes professionnels susmentionnés et se trouvant dans un rapport de travail rémunéré correspondant à cette profession.</t>
  </si>
  <si>
    <t>Z94.14</t>
  </si>
  <si>
    <t>Démarche diagnostique poussée dans les troubles psychiatriques et psychosomatiques et les troubles du comportement chez l'adulte.</t>
  </si>
  <si>
    <t>Interview avant un internement</t>
  </si>
  <si>
    <t>Z94.13</t>
  </si>
  <si>
    <t>Evaluation psychiatrique à but d'internement</t>
  </si>
  <si>
    <t>Visite psychiatrique de routine, SAP</t>
  </si>
  <si>
    <t>Z94.12</t>
  </si>
  <si>
    <t>Evaluation de la responsabilité civile légale</t>
  </si>
  <si>
    <t>Z94.11</t>
  </si>
  <si>
    <t>Evaluation de la capacité testamentaire</t>
  </si>
  <si>
    <t>Détermination du status mental, SAP</t>
  </si>
  <si>
    <t>Détermination du status mental psychiatrique clinique</t>
  </si>
  <si>
    <t>Détermination du status mental médicolégal</t>
  </si>
  <si>
    <t>Détermination de status mental psychiatrique</t>
  </si>
  <si>
    <t>Entretien, consultation et évaluation psychiatrique</t>
  </si>
  <si>
    <t>Z94.1</t>
  </si>
  <si>
    <t>Détermination de status mental psychologique, SAP</t>
  </si>
  <si>
    <t>Z94.09</t>
  </si>
  <si>
    <t>Autre évaluation et test psychologique</t>
  </si>
  <si>
    <t>Z94.08</t>
  </si>
  <si>
    <t>Analyse de caractère</t>
  </si>
  <si>
    <t>Z94.03</t>
  </si>
  <si>
    <t>Test visuel et moteur de Bender</t>
  </si>
  <si>
    <t>Z94.02</t>
  </si>
  <si>
    <t>Test de rétension visuelle de Benton</t>
  </si>
  <si>
    <t>Inventaire multiphase de la personnalité de Minnesota</t>
  </si>
  <si>
    <t>Echelle de mémoire de Wechsler</t>
  </si>
  <si>
    <t>Test psychologique</t>
  </si>
  <si>
    <t>Test de Stanford-Binet</t>
  </si>
  <si>
    <t>Z94.01</t>
  </si>
  <si>
    <t>Echelle d'intelligence Wechsler pour enfant</t>
  </si>
  <si>
    <t>Echelle d'intelligence Wechsler pour adulte</t>
  </si>
  <si>
    <t>Test d'intelligence</t>
  </si>
  <si>
    <t>Evaluation et test psychologiques</t>
  </si>
  <si>
    <t>Z94.0</t>
  </si>
  <si>
    <t>Techniques en relation avec le psychisme</t>
  </si>
  <si>
    <t>Z94</t>
  </si>
  <si>
    <t>Traitement complexe de douleurs aiguës, SAP</t>
  </si>
  <si>
    <t>Z93.A3.20</t>
  </si>
  <si>
    <t>Ce code comprend l'examen, l'instauration, la réalisation et surveillance d'un traitement spécial ou contrôle symptomatique de la douleur chez des patients présentant un état douloureux aigu sévère (p. ex. après une opération, un accident ou lors de douleurs tumorales exacerbées intenses) par infiltration ou perfusion épidurale ou sous-arachnoïdienne, par des méthodes d'anesthésie locorégionale continue (p. ex. cathéter plexique) ou analgésie parentérale contrôlée par le patient (PCA) par un service spécial (p. ex. de traitement des douleurs aiguës) effectuant au moins deux visites par jour. Ce code ne doit pas être utilisé pour un traitement de la douleur limité au seul jour de l'opération. Ce code exige la collaboration d'au moins deux disciplines spécialisées: - discipline psychiatrique, psychosomatique ou psychologique; - rhumatologie; - médecine physique et de réeducation, ou spécialisation complémentaire ; - anesthésie; - traitement de la douleur SSIPM ; neurologie (ou relation correspondante en Europe ou en Amérique) et test fonctionnel psychométrique et physique suivi d'une discussion en équipe pour l'établissement d'un plan de traitement.</t>
  </si>
  <si>
    <t>Z93.A3.2</t>
  </si>
  <si>
    <t>Traitement complexe des douleurs aiguës</t>
  </si>
  <si>
    <t>Traitement de douleur aiguë post-opératoire, autre</t>
  </si>
  <si>
    <t>Z93.A3.19</t>
  </si>
  <si>
    <t>Traitement de douleur aiguë post-opératoire, plus de 48 heures</t>
  </si>
  <si>
    <t>Z93.A3.11</t>
  </si>
  <si>
    <t>Traitement de douleur aiguë post-opératoire, moins de 48 heures</t>
  </si>
  <si>
    <t>Z93.A3.10</t>
  </si>
  <si>
    <t>Instauration, réalisation et surveillance d'un traitement spécial ou contrôle symptomatique de la douleur chez des patients présentant un état douloureux aigu sévère (p. ex. après une opération, un accident, etc.) par des méthodes d'anesthésie locorégionale continue (cathéter plexique, cathéter péridural) ou analgésie parentérale contrôlée par le patient (PCA), p. ex. par un service de traitement des douleurs aiguës effectuant au moins deux visites par jour. Caractéristique minimale: les douleurs postopératoires doivent perdurer plus de 24 heures après l'opération.</t>
  </si>
  <si>
    <t>Z93.A3.1</t>
  </si>
  <si>
    <t>Traitement de douleurs aiguës</t>
  </si>
  <si>
    <t>Traitement de douleurs aiguës, autre</t>
  </si>
  <si>
    <t>Z93.A3.09</t>
  </si>
  <si>
    <t>Traitement de douleurs aiguës, SAP</t>
  </si>
  <si>
    <t>Z93.A3.00</t>
  </si>
  <si>
    <t>Détail de la sous-catégorie 93.A3</t>
  </si>
  <si>
    <t>Z93.A3.0</t>
  </si>
  <si>
    <t>Injection de médicament dans le système nerveux sympathique pour traitement de la douleur (05.31.1 ss)</t>
  </si>
  <si>
    <t>Z93.A3</t>
  </si>
  <si>
    <t>Injection / perfusion intra-articulaire de médicament (81.92.1-)</t>
  </si>
  <si>
    <t>Injection / perfusion de médicament au contact de nerfs périphériques pour traitement de la douleur (04.81.1-)</t>
  </si>
  <si>
    <t>Injection / perfusion de médicament au contact de ligaments et/ou de muscles pour traitement de la douleur (81.92.4-)</t>
  </si>
  <si>
    <t>Traitement de douleur aiguë</t>
  </si>
  <si>
    <t>Traitement multimodal de la douleur, au moins 21 jours de traitement, autre</t>
  </si>
  <si>
    <t>Z93.A2.39</t>
  </si>
  <si>
    <t>Traitement multimodal de la douleur, au moins 21 jours de traitement, au moins 84 séances, dont au moins 21 par des méthodes psychothérapeutiques</t>
  </si>
  <si>
    <t>Z93.A2.33</t>
  </si>
  <si>
    <t>Traitement multimodal de la douleur, au moins 21 jours de traitement, au moins 84 séances, dont moins de 21 par des méthodes psychothérapeutiques</t>
  </si>
  <si>
    <t>Z93.A2.32</t>
  </si>
  <si>
    <t>Traitement multimodal de la douleur, au moins 21 jours de traitement, jusqu'à 83 séances</t>
  </si>
  <si>
    <t>Z93.A2.31</t>
  </si>
  <si>
    <t>Traitement multimodal de la douleur, au moins 21 jours de traitement, SAP</t>
  </si>
  <si>
    <t>Z93.A2.30</t>
  </si>
  <si>
    <t>Prévoir régulièrement (au mois une fois par semaine) deux entretiens d'au moins 30 minutes, l'un avec un médecin, l'autre avec un psychothérapeute. Des spécialistes de deux autres disciplines médicales sont associés aux décisions thérapeutiques, au moins dans le cadre des discussions hebdomadaires en équipe.</t>
  </si>
  <si>
    <t>Z93.A2.3</t>
  </si>
  <si>
    <t>Traitement multimodal de la douleur, au minimum 21 jours de traitement</t>
  </si>
  <si>
    <t>Traitement multimodal de la douleur, 14 jours (minimum) à 20 jours (maximum) de traitement, autre</t>
  </si>
  <si>
    <t>Z93.A2.29</t>
  </si>
  <si>
    <t>Traitement multimodal de la douleur, 14 à 20 jours de traitement, au moins 56 séances, dont au moins 14 par des méthodes psychothérapeutiques</t>
  </si>
  <si>
    <t>Z93.A2.25</t>
  </si>
  <si>
    <t>Traitement multimodal de la douleur, 14 à 20 jours de traitement, au moins 56 séances, dont moins de 14 par des méthodes psychothérapeutiques</t>
  </si>
  <si>
    <t>Z93.A2.24</t>
  </si>
  <si>
    <t>Traitement multimodal de la douleur, 14 à 20 jours de traitement, 42 séances (minimum) à 55 séances (maximum), dont au moins 10 par des méthodes psychothérapeutiques</t>
  </si>
  <si>
    <t>Z93.A2.23</t>
  </si>
  <si>
    <t>Traitement multimodal de la douleur, 14 à 20 jours de traitement, 42 séances (minimum) à 55 séances (maximum), dont moins de 10 par des méthodes psychothérapeutiques</t>
  </si>
  <si>
    <t>Z93.A2.22</t>
  </si>
  <si>
    <t>Traitement multimodal de la douleur, 14 à 20 jours de traitement, jusqu'à 41 séances</t>
  </si>
  <si>
    <t>Z93.A2.21</t>
  </si>
  <si>
    <t>Traitement multimodal de la douleur, 14 jours (minimum) à 20 jours (maximum) de traitement, SAP</t>
  </si>
  <si>
    <t>Z93.A2.20</t>
  </si>
  <si>
    <t>Z93.A2.2</t>
  </si>
  <si>
    <t>Traitement multimodal de la douleur, 14 jours (minimum) à 20 jours (maximum) de traitement</t>
  </si>
  <si>
    <t>Traitement multimodal de la douleur, 7 jours (minimum) à 13 jours (maximum) de traitement, autre</t>
  </si>
  <si>
    <t>Z93.A2.19</t>
  </si>
  <si>
    <t>Traitement multimodal de la douleur, 7 à 13 jours de traitement, au moins 21 séances, dont au moins 5 par des méthodes psychothérapeutiques</t>
  </si>
  <si>
    <t>Z93.A2.13</t>
  </si>
  <si>
    <t>Traitement multimodal de la douleur, 7 à 13 jours de traitement, au moins 21 séances, dont moins de 5 par des méthodes psychothérapeutiques</t>
  </si>
  <si>
    <t>Z93.A2.12</t>
  </si>
  <si>
    <t>Traitement multimodal de la douleur, 7 à 13 jours de traitement, jusqu'à 20 séances</t>
  </si>
  <si>
    <t>Z93.A2.11</t>
  </si>
  <si>
    <t>Traitement multimodal de la douleur, 7 jours (minimum) à 13 jours (maximum) de traitement, SAP</t>
  </si>
  <si>
    <t>Z93.A2.10</t>
  </si>
  <si>
    <t>Traitement multimodal de la douleur, 7 jours (minimum) à 13 jours (maximum) de traitement</t>
  </si>
  <si>
    <t>Z93.A2.1</t>
  </si>
  <si>
    <t>Traitement multimodal de la douleur, autre</t>
  </si>
  <si>
    <t>Z93.A2.09</t>
  </si>
  <si>
    <t>Traitement multimodal de la douleur, SAP</t>
  </si>
  <si>
    <t>Z93.A2.00</t>
  </si>
  <si>
    <t>Chez des patients présentant des états douloureux chroniques (y compris des douleurs tumorales), un traitement interdisciplinaire d'au moins sept jours faisant appel à au moins trois disciplines spécialisées, dont une discipline psychiatrique, psychosomatique ou psychologique, doit être codé selon le plan de traitement sous direction médicale chez les patients présentant au moins trois des caractéristiques suivantes: - diminution manifeste ou imminente de la qualité de vie et/ou de la capacité de travail; - échec d'un précédent traitement unimodal de la douleur, d'une intervention chirurgicale due à une cause douloureuse ou d'un traitement de sevrage; - existence d'une dépendance à des médicaments ou de leur emploi inadéquat; - maladie psychique associée entretenant la douleur; - maladie somatique associée aggravante. /Ce code exige un diagnostic interdisciplinaire dans au moins trois disciplines (dont obligatoirement une psychiatrique, psychosomatique ou psychologique), choisies parmi les suivantes: - discipline psychiatrique, psychosomatique ou psychologique; - rhumatologie; - médecine physique et de réeducation; - traitement de la douleur SSIPM; - neurologie, et application simultanée d'au moins trois des méthodes thérapeutiques actives suivantes: psychothérapie, physiothérapie spéciale, technique de relaxation, ergothérapie, thérapie médicale de renforcement musculaire (MTT) (Trainingstherapie), entraînement au lieu de travail, thérapie artistique (art- ou musicothérapie) ou autres thérapies par l'exercice. Le code comprend en outre une vérification de l'évolution du traitement par évaluation thérapeutique standardisée avec visite journalière ou une discusion d'équipe et une discussion hebdomadaire du cas par une équipe interdisciplinaire. /Dans la thérapie de groupe, l'effectif du groupe est limité à 8 personnes.</t>
  </si>
  <si>
    <t>Z93.A2.0</t>
  </si>
  <si>
    <t>Traitement multimodal de la douleur, conventionnel</t>
  </si>
  <si>
    <t>Traitement multimodal de la douleur</t>
  </si>
  <si>
    <t>Z93.A2</t>
  </si>
  <si>
    <t>Cette procédure est appliquée à titre d'essai thérapeutique après un diagnostic d'algie aiguë complexe (93.A0.12) ou aux fins de stabilisation après un traitement multimodal de la douleur (93.A2 ss). Caractéristiques minimales: - traitement dirigé par un médecin; - durée maximum du traitement: 6 jours; - discussion interdisciplinaire en équipe sur le déroulement du traitement; - appel à au moins trois disciplines spécialisées (dont une discipline psychiatrique, psychosomatique ou psychologique) et application simultanée d'au moins trois des méthodes thérapeutiques actives suivantes tous les jours (week-ends non compris): psychothérapie (thérapie du comportement), physiothérapie spéciale, technique de relaxation, ergothérapie, thérapie de renforcement musculaire (MTT), entraînement au lieu de travail, thérapie artistique ou musicothérapie ou autres thérapies par l'exercice.</t>
  </si>
  <si>
    <t>Z93.A1</t>
  </si>
  <si>
    <t>Traitement multimodal de la douleur, de brève durée</t>
  </si>
  <si>
    <t>Diagnostic multidisciplinaire (somatique, psychologique et psychosocial) standardisé chez des patients atteints de douleurs chroniques et présentant au moins trois des caractéristiques suivantes: - diminution manifeste ou imminente de la QDV et/ou de la capacité de travail; - échec d'un précédent traitement unimodal de la douleur, d'une intervention chirurgicale due à une cause douloureuse ou d'un traitement de sevrage; - existence d'une dépendance à des médicaments ou de leur emploi inadéquat; - maladie psychique associée entretenant la douleur; - maladie somatique associée aggravante. / Ce code exige: - la collaboration d'au moins deux disciplines, dont une psychiatrique, psychosomatique ou psychologique, les autres comprenant: rhumatologie, médecine physique et réadaptation, anesthésie, traitement de la douleur SSIPM ou neurologie; - un test fonctionnel psychométrique et physique suivi d'une discussion en équipe pour l'établissement d'un plan de traitement.</t>
  </si>
  <si>
    <t>Z93.A0.12</t>
  </si>
  <si>
    <t>Diagnostic des algies aiguës complexes</t>
  </si>
  <si>
    <t>Injection et infiltration contrôlées à des fins diagnostiques dans des organes et des tissus sous imagerie ou avec utilisation d'un neurostimulateur / Tests de médicaments en administration systémique ou régionale pour le diagnostic de la douleur / Ce code inclut la documentation et l'évaluation des effets neurophysiologiques et analgésiques souhaités et des effets indésirables sur une période d'au moins 12 heures et l'établissement subséquent d'un plan de traitement écrit.</t>
  </si>
  <si>
    <t>Z93.A0.11</t>
  </si>
  <si>
    <t>Diagnostic interventionnel étendu des douleurs avec surveillance instrumentale et contrôle standardisé des résultats</t>
  </si>
  <si>
    <t>Méthodes instrumentales telles que mesures du seuil de douleur, tests somatosensoriels ou mesures fonctionnelles sur le système nerveux sympathique. Toutes les méthodes convenant au diagnostic des douleurs et utilisant des méthodes fonctionnelles d'imagerie ou d'électrophysiologie</t>
  </si>
  <si>
    <t>Z93.A0.10</t>
  </si>
  <si>
    <t>Tests neurophysiologiques instrumentaux pour le diagnostic des douleurs</t>
  </si>
  <si>
    <t>Diagnostic des algies, autre</t>
  </si>
  <si>
    <t>Z93.A0.09</t>
  </si>
  <si>
    <t>Diagnostic des algies, SAP</t>
  </si>
  <si>
    <t>Z93.A0.00</t>
  </si>
  <si>
    <t>Détail de la sous-catégorie 93.A0</t>
  </si>
  <si>
    <t>Z93.A0.0</t>
  </si>
  <si>
    <t>Diagnostic des algies</t>
  </si>
  <si>
    <t>Z93.A0</t>
  </si>
  <si>
    <t>Traitement conservateur du syndrome radiculaire (93.38.5)</t>
  </si>
  <si>
    <t>Z93.A</t>
  </si>
  <si>
    <t>Traitement de la douleur</t>
  </si>
  <si>
    <t>Réadaptation pulmonaire aiguë, plus de jours de traitement</t>
  </si>
  <si>
    <t>Z93.9A.19</t>
  </si>
  <si>
    <t>Réadaptation pulmonaire aiguë, 14 à 21 jours de traitement</t>
  </si>
  <si>
    <t>Z93.9A.13</t>
  </si>
  <si>
    <t>Réadaptation pulmonaire aiguë, 7 à 13 jours de traitement</t>
  </si>
  <si>
    <t>Z93.9A.12</t>
  </si>
  <si>
    <t>Réadaptation pulmonaire aiguë, jusqu'à 6 jours de traitement</t>
  </si>
  <si>
    <t>Z93.9A.11</t>
  </si>
  <si>
    <t>Réadaptation pulmonaire aiguë, SAP</t>
  </si>
  <si>
    <t>Z93.9A.10</t>
  </si>
  <si>
    <t>Caractéristiques minimales: - réadaptation aiguë sous la direction d'un médecin spécialiste (en pneumologie); - examen standardisé de rééducation précoce avec utilisation de systèmes de score spécifiques à chaque maladie (qualité de vie, fonction pulmonaire, performances, p. ex. spiroergométrie); - chaque semaine, discussion en équipe des résultats déjà atteints et des futurs objectifs du traitement sur la base de la documentation hebdomadaire; - soins thérapeutiques et mobilisateurs dispensés par un personnel soignant spécialement formé; - application d'au moins toutes les disciplines thérapeutiques suivantes: physiothérapie/gymnastique médicale (évent. par un physiothérapeute du sport), psychothérapie, conseil nutritionnel; - examen de sortie spécifiquement en vue de la sortie ou du transfert du patient: au moins 1 séance de traitement de 30 min par jour. Un diagnostic ou un traitement simultané (continu ou intermittent) doit faire l'objet d'un codage séparé.</t>
  </si>
  <si>
    <t>Z93.9A.1</t>
  </si>
  <si>
    <t>Réadaptation pulmonaire aiguë</t>
  </si>
  <si>
    <t>Réadaptation pulmonaire, autre</t>
  </si>
  <si>
    <t>Z93.9A.09</t>
  </si>
  <si>
    <t>Réadaptation pulmonaire, SAP</t>
  </si>
  <si>
    <t>Z93.9A.00</t>
  </si>
  <si>
    <t>Détail de la sous-catégorie 93.9A</t>
  </si>
  <si>
    <t>Z93.9A.0</t>
  </si>
  <si>
    <t>Réadaptation pulmonaire [Rééducation pulmonaire]</t>
  </si>
  <si>
    <t>Z93.9A</t>
  </si>
  <si>
    <t>Ventilation par pression négative continue [CNP]</t>
  </si>
  <si>
    <t>Z93.99.20</t>
  </si>
  <si>
    <t>Inhalation de mannitol dans la mucoviscidose</t>
  </si>
  <si>
    <t>Z93.99.12</t>
  </si>
  <si>
    <t>Méthodes d'amélioration de la clairance mucociliaire</t>
  </si>
  <si>
    <t>Drainage postural</t>
  </si>
  <si>
    <t>Z93.99.11</t>
  </si>
  <si>
    <t>Cough Assist</t>
  </si>
  <si>
    <t>Z93.99.10</t>
  </si>
  <si>
    <t>Aide à l'expectoration par des moyens auxiliaires</t>
  </si>
  <si>
    <t>Autres techniques respiratoires, SAP</t>
  </si>
  <si>
    <t>Z93.99.00</t>
  </si>
  <si>
    <t>Détail de la sous-catégorie 93.99</t>
  </si>
  <si>
    <t>Z93.99.0</t>
  </si>
  <si>
    <t>Autres techniques respiratoires</t>
  </si>
  <si>
    <t>Z93.99</t>
  </si>
  <si>
    <t>Inhalation de monoxyde d'azote (NO) (00.12)</t>
  </si>
  <si>
    <t>Z93.98</t>
  </si>
  <si>
    <t>Thérapie par l'hélium</t>
  </si>
  <si>
    <t>Conditionnement d'air sans antigène</t>
  </si>
  <si>
    <t>Autre contrôle de pression et de composition atmosphérique</t>
  </si>
  <si>
    <t>Chambre de décompression</t>
  </si>
  <si>
    <t>Z93.97</t>
  </si>
  <si>
    <t>Autre oxygénation, autre</t>
  </si>
  <si>
    <t>Z93.96.99</t>
  </si>
  <si>
    <t>Sous bronchoscopie, insertion endoscopique d'autre dispositif ou substance bronchique (33.79)</t>
  </si>
  <si>
    <t>Z93.96.11</t>
  </si>
  <si>
    <t>Administration percutanée transtrachéale d'oxygène</t>
  </si>
  <si>
    <t>Autre oxygénation, SAP</t>
  </si>
  <si>
    <t>Z93.96.00</t>
  </si>
  <si>
    <t>Détail de la sous-catégorie 93.96</t>
  </si>
  <si>
    <t>Z93.96.0</t>
  </si>
  <si>
    <t>Oxygénation (hyperbare) de plaie (93.59)</t>
  </si>
  <si>
    <t>Z93.96</t>
  </si>
  <si>
    <t>Thérapie de catalyse par oxygène</t>
  </si>
  <si>
    <t>Thérapie à l'oxygène</t>
  </si>
  <si>
    <t>Effet cytoréducteur</t>
  </si>
  <si>
    <t>Autre enrichissement en oxygène</t>
  </si>
  <si>
    <t>Oxygénation hyperbare, autre</t>
  </si>
  <si>
    <t>Z93.95.99</t>
  </si>
  <si>
    <t>Oxygénation hyperbare en urgence, avec surveillance constante par un médecin, autre</t>
  </si>
  <si>
    <t>Z93.95.49</t>
  </si>
  <si>
    <t>Oxygénation hyperbare en urgence, plus de 2 heures à 5 heures, avec surveillance constante par un médecin</t>
  </si>
  <si>
    <t>Z93.95.41</t>
  </si>
  <si>
    <t>Oxygénation hyperbare en urgence, jusqu'à 2 heures, avec surveillance constante par un médecin</t>
  </si>
  <si>
    <t>Z93.95.40</t>
  </si>
  <si>
    <t>Oxygénation hyperbare en urgence, avec surveillance infirmière constante, autre</t>
  </si>
  <si>
    <t>Z93.95.39</t>
  </si>
  <si>
    <t>Oxygénation hyperbare en urgence, plus de 2 heures à 5 heures, avec surveillance infirmière constante</t>
  </si>
  <si>
    <t>Z93.95.31</t>
  </si>
  <si>
    <t>Oxygénation hyperbare en urgence, jusqu'à 2 heures, avec surveillance infirmière constante</t>
  </si>
  <si>
    <t>Z93.95.30</t>
  </si>
  <si>
    <t>Oxygénation hyperbare en urgence, plus de 2 heures à 5 heures, sans surveillance</t>
  </si>
  <si>
    <t>Z93.95.21</t>
  </si>
  <si>
    <t>Oxygénation hyperbare en urgence, jusqu'à 2 heures, sans surveillance</t>
  </si>
  <si>
    <t>Z93.95.20</t>
  </si>
  <si>
    <t>Oxygénation hyperbare de routine, autre</t>
  </si>
  <si>
    <t>Z93.95.19</t>
  </si>
  <si>
    <t>Oxygénation hyperbare de routine, jusqu'à 2 heures, avec surveillance simple</t>
  </si>
  <si>
    <t>Z93.95.11</t>
  </si>
  <si>
    <t>Oxygénation hyperbare de routine, jusqu'à 2 heures, sans surveillance</t>
  </si>
  <si>
    <t>Z93.95.10</t>
  </si>
  <si>
    <t>Oxygénation hyperbare, SAP</t>
  </si>
  <si>
    <t>Z93.95.00</t>
  </si>
  <si>
    <t>Détail de la sous-catégorie 93.95</t>
  </si>
  <si>
    <t>Z93.95.0</t>
  </si>
  <si>
    <t>Z93.95</t>
  </si>
  <si>
    <t>Oxygénation hyperbare</t>
  </si>
  <si>
    <t>Médication respiratoire par vaporisateur</t>
  </si>
  <si>
    <t>Z93.94</t>
  </si>
  <si>
    <t>Respiration artificielle</t>
  </si>
  <si>
    <t>Z93.93</t>
  </si>
  <si>
    <t>Réanimation par bouche-à-bouche</t>
  </si>
  <si>
    <t>Réanimation manuelle</t>
  </si>
  <si>
    <t>Méthode non mécanique de réanimation</t>
  </si>
  <si>
    <t>Anesthésie, autre</t>
  </si>
  <si>
    <t>Z93.92.99</t>
  </si>
  <si>
    <t>Examen clinique sous anesthésie générale</t>
  </si>
  <si>
    <t>Z93.92.14</t>
  </si>
  <si>
    <t xml:space="preserve">Surveillance avec ou sans sédation et/ou analgésie à la demande du spécialiste traitant lors d'interventions et de mesures diagnostiques, avec ou sans anesthésies locales administrées par le spécialiste traitant. Condition: le patient doit pouvoir être réveillé par la voix et sa respiration spontanée doit être suffisante et ne pas requérir d'assistance mécanique. </t>
  </si>
  <si>
    <t>Z93.92.13</t>
  </si>
  <si>
    <t>Analgo-sédation</t>
  </si>
  <si>
    <t>Anesthésie équilibrée</t>
  </si>
  <si>
    <t>Z93.92.12</t>
  </si>
  <si>
    <t>Anesthésie par inhalation</t>
  </si>
  <si>
    <t>Z93.92.11</t>
  </si>
  <si>
    <t>Anesthésie intraveineuse</t>
  </si>
  <si>
    <t>Z93.92.10</t>
  </si>
  <si>
    <t>Anesthésie, SAP</t>
  </si>
  <si>
    <t>Z93.92.00</t>
  </si>
  <si>
    <t>Détail de la sous-catégorie 93.92</t>
  </si>
  <si>
    <t>Z93.92.0</t>
  </si>
  <si>
    <t xml:space="preserve">Pour examens effectués d'ordinaire sans anesthésie générale </t>
  </si>
  <si>
    <t>Z93.92</t>
  </si>
  <si>
    <t>Anesthésie</t>
  </si>
  <si>
    <t>Respiration assistée par pression positive intermittente [IPPB]</t>
  </si>
  <si>
    <t>Z93.91</t>
  </si>
  <si>
    <t xml:space="preserve">BiPAP, autre </t>
  </si>
  <si>
    <t>Z93.90.29</t>
  </si>
  <si>
    <t>Vérification ou optimisation d'une thérapie BiPAP instaurée précédemment</t>
  </si>
  <si>
    <t>Z93.90.22</t>
  </si>
  <si>
    <t>BiPAP, instauration</t>
  </si>
  <si>
    <t>Z93.90.21</t>
  </si>
  <si>
    <t xml:space="preserve">BiPAP, SAP </t>
  </si>
  <si>
    <t>Z93.90.20</t>
  </si>
  <si>
    <t>Ventilation assistée en pression positive à deux niveaux de pression [Bi-level Positive Airway Pressure, BiPAP]</t>
  </si>
  <si>
    <t>Z93.90.2</t>
  </si>
  <si>
    <t xml:space="preserve">CPAP, autre </t>
  </si>
  <si>
    <t>Z93.90.19</t>
  </si>
  <si>
    <t>Vérification ou optimisation d'une thérapie CPAP instaurée précédemment</t>
  </si>
  <si>
    <t>Z93.90.12</t>
  </si>
  <si>
    <t>CPAP, instauration</t>
  </si>
  <si>
    <t>Z93.90.11</t>
  </si>
  <si>
    <t xml:space="preserve">CPAP, SAP </t>
  </si>
  <si>
    <t>Z93.90.10</t>
  </si>
  <si>
    <t>Ventilation assistée en pression positive continue [Continuous Positive Airway Pressure, CPAP]</t>
  </si>
  <si>
    <t>Z93.90.1</t>
  </si>
  <si>
    <t>Ventilation assistée en pression positive continue (NIV non-invasive ventilation), autre</t>
  </si>
  <si>
    <t>Z93.90.09</t>
  </si>
  <si>
    <t>Ventilation assistée en pression positive continue (NIV non-invasive ventilation), SAP</t>
  </si>
  <si>
    <t>Z93.90.00</t>
  </si>
  <si>
    <t>Détail de la sous-catégorie 93.90</t>
  </si>
  <si>
    <t>Z93.90.0</t>
  </si>
  <si>
    <t>Ventilation par pression positive non-invasive (NIPPV)</t>
  </si>
  <si>
    <t>Z93.90</t>
  </si>
  <si>
    <t>Pression d'air à 2 niveaux</t>
  </si>
  <si>
    <t>Ventilation mécanique non-invasive</t>
  </si>
  <si>
    <t>Intubation aérienne (96.01-96.05)</t>
  </si>
  <si>
    <t>Z93.9</t>
  </si>
  <si>
    <t>Ventilation et anesthésie</t>
  </si>
  <si>
    <t>Traitement complexe de médecine palliative, plus de jours de traitement</t>
  </si>
  <si>
    <t>Z93.8A.29</t>
  </si>
  <si>
    <t>Traitement complexe de médecine palliative, 15 jours (minimum) à 21 jours (maximum) de traitement</t>
  </si>
  <si>
    <t>Z93.8A.23</t>
  </si>
  <si>
    <t>Traitement complexe de médecine palliative, 8 jours (minimum) à 14 jours (maximum) de traitement</t>
  </si>
  <si>
    <t>Z93.8A.22</t>
  </si>
  <si>
    <t>Traitement complexe de médecine palliative, 2 à 7 jours de traitement</t>
  </si>
  <si>
    <t>Z93.8A.21</t>
  </si>
  <si>
    <t>Traitement complexe de médecine palliative, SAP</t>
  </si>
  <si>
    <t>Z93.8A.20</t>
  </si>
  <si>
    <t>Caractéristiques minimales: réalisation d'un examen de base standardisé de médecine palliative et établissement d'un plan de traitement individuel à l'admission; - traitement actif intégral pour contrôle des symptômes et stabilisation psychosociale de patients atteints d'une maladie progressive à un stade avancé et dont l'espérance de vie est limitée, sous la direction d'un(e) spécialiste ayant suivi une formation postgraduée spécifique en médecine palliative (au minimum 80 heures pour les médecins spécialistes de disciplines dont le programme de formation continue n'inclut pas la médecine palliative) dans une chambre adaptée à l'état général du patient; - soins thérapeutiques et mobilisateurs dispensés par un personnel soignant spécialement formé dans cette discipline; - équipe de traitement multidisciplinaire consacrant, en plus des soins médicaux et infirmiers, au moins six heures par semaine à chaque patient dans au moins deux des domaines thérapeutiques suivants: travail social, psychologie, physiothérapie, thérapie par l'art (y c. musicothérapie); - colloque multidisciplinaire avec discussion documentée des résultats déjà atteints et des autres objectifs thérapeutiques; - soutien et accompagnement du patient par des entretiens réguliers, individuels ou en famille, et par des mesures adaptées aux enfants s'il y a lieu; - décision prospective en fonction de la situation avec appel éventuel à des spécialistes, et le cas échéant, planification de la sortie avec organisation d'un réseau de soutien.</t>
  </si>
  <si>
    <t>Z93.8A.2</t>
  </si>
  <si>
    <t>Traitement complexe de médecine palliative</t>
  </si>
  <si>
    <t>Evaluation en médecine palliative, autre</t>
  </si>
  <si>
    <t>Z93.8A.19</t>
  </si>
  <si>
    <t>Traitement complexe de médecine palliative (93.8A.2 ss)</t>
  </si>
  <si>
    <t>Z93.8A.12</t>
  </si>
  <si>
    <t>Ce code ne doit être indiqué qu'une seule fois par traitement hospitalier. Examen d'au moins cinq domaines des soins palliatifs (p. ex. anamnèse de la douleur, intensité des symptômes, qualité de vie, mobilité, capacité d'autonomie, humeur, alimentation, situation sociale, charge psychosociale, compétence dans la vie quotidienne), à évaluer par des techniques de mesure standardisées.</t>
  </si>
  <si>
    <t>Examen de base de médecine palliative, standardisé (PBA)</t>
  </si>
  <si>
    <t>Traitement complexe de rééducation gériatrique précoce (93.89.9-)</t>
  </si>
  <si>
    <t>Z93.8A.11</t>
  </si>
  <si>
    <t>Examen gériatrique standardisé, (98.89.A ss)</t>
  </si>
  <si>
    <t>Ce code ne doit être indiqué qu'une seule fois par traitement hospitalier. L'usage de ce code est subordonné à l'examen d'au moins trois domaines des soins palliatifs (p. ex. anamnèse de la douleur, intensité des symptômes, qualité de vie, charge psychosociale, compétence dans la vie quotidienne), à évaluer par des techniques de mesure standardisées.</t>
  </si>
  <si>
    <t>Screening multidimensionnel en médecine palliative et évaluation a minima</t>
  </si>
  <si>
    <t>Evaluation en médecine palliative, SAP</t>
  </si>
  <si>
    <t>Z93.8A.10</t>
  </si>
  <si>
    <t>Evaluation en médecine palliative</t>
  </si>
  <si>
    <t>Z93.8A.1</t>
  </si>
  <si>
    <t xml:space="preserve">Les codes de ce chapitre ne peuvent être utilisés que pour des actes effectués sous la direction de spécialistes ou de titulaires de spécialisations dont la formation continue inclut des notions de médecine palliative (médecine interne, oncologie, gériatrie, pédiatrie). </t>
  </si>
  <si>
    <t>Z93.8A</t>
  </si>
  <si>
    <t>Médecine palliative</t>
  </si>
  <si>
    <t>Consultation pour planification de la rééducation, autre</t>
  </si>
  <si>
    <t>Z93.89.C9</t>
  </si>
  <si>
    <t>Consultation pour planification de la rééducation, durée: plus de 3 heures</t>
  </si>
  <si>
    <t>Z93.89.C3</t>
  </si>
  <si>
    <t>Consultation pour planification de la rééducation, durée: plus de 2 heures à 3 heures</t>
  </si>
  <si>
    <t>Z93.89.C2</t>
  </si>
  <si>
    <t>Consultation pour planification de la rééducation, durée max. 2 heures</t>
  </si>
  <si>
    <t>Z93.89.C1</t>
  </si>
  <si>
    <t>Consultation pour planification de la rééducation, SAP</t>
  </si>
  <si>
    <t>Z93.89.C0</t>
  </si>
  <si>
    <t>La consultation pour planification de la rééducation comprend un bilan complet de médecine physique et réadaptative, une amnèse sociale détaillée avec une éventuelle anamnèse tierce, le recours à au moins un instrument d'évaluation standardisé comme p. ex. la classification ICF, FIM, Barthel, MMS et une discussion en équipe interdisciplinaire.</t>
  </si>
  <si>
    <t>Z93.89.C</t>
  </si>
  <si>
    <t>Consultation pour planification de la rééducation</t>
  </si>
  <si>
    <t>Visite diagnostique à domicile, durée: plus d'heures</t>
  </si>
  <si>
    <t>Z93.89.B9</t>
  </si>
  <si>
    <t>Visite diagnostique à domicile, durée: de 4 à 6 h</t>
  </si>
  <si>
    <t>Z93.89.B2</t>
  </si>
  <si>
    <t>Visite diagnostique à domicile, durée: jusqu'à 4 h</t>
  </si>
  <si>
    <t>Z93.89.B1</t>
  </si>
  <si>
    <t>Visite diagnostique à domicile, SAP</t>
  </si>
  <si>
    <t>Z93.89.B0</t>
  </si>
  <si>
    <t xml:space="preserve">Caractéristiques minimales: - réalisation par au moins un spécialiste en gériatrie de l'équipe soignante, dirigée (pour la pose des indications) par un titulaire d'une spécialisation en gériatrie (FMH); - conduite d'un test standardisé d'évaluation fonctionnelle dans le contexte de la vie à domicile: activités basiques et instrumentales de la vie quotidienne, évaluation de la fonctionnalité et de la mobilité dans les activités ménagères, évaluation de l'adaptation du logement aux déficits fonctionnels existants du patient, évaluation de l'appel à des moyens auxiliaires et/ou au soutien de structures externes à l'hôpital; - rédaction d'un rapport pour l'équipe de traitement gériatrique, à présenter lors du colloque hebdomadaire. </t>
  </si>
  <si>
    <t>Z93.89.B</t>
  </si>
  <si>
    <t>Visite diagnostique à domicile dans le cadre d'une évaluation de réadaptation gériatrique précoce</t>
  </si>
  <si>
    <t>Examen gériatrique standardisé, autre</t>
  </si>
  <si>
    <t>Z93.89.A9</t>
  </si>
  <si>
    <t>Examen d'au moins cinq domaines (mobilité, capacité d'autonomie, humeur, continence, cognition et situation sociale) par des techniques de mesure standardisées.</t>
  </si>
  <si>
    <t>Z93.89.A2</t>
  </si>
  <si>
    <t>Examen gériatrique de base, standardisé (GBA)</t>
  </si>
  <si>
    <t xml:space="preserve">A effectuer par au moins un spécialiste en gériatrie de l'équipe soignante, dirigée (pour la pose des indications) par un titulaire d'une spécialisation en gériatrie (FMH). Examen d'au moins trois domaines (p. ex. mobilité, capacité d'autonomie et cognition) par des techniques de mesure standardisées. </t>
  </si>
  <si>
    <t>Z93.89.A1</t>
  </si>
  <si>
    <t>Screening gériatrique multidimensionnel et évaluation a minima</t>
  </si>
  <si>
    <t>Examen gériatrique standardisé, SAP</t>
  </si>
  <si>
    <t>Z93.89.A0</t>
  </si>
  <si>
    <t>Evaluation en médecine palliative (93.8A ss)</t>
  </si>
  <si>
    <t>Z93.89.A</t>
  </si>
  <si>
    <t>Traitement par une équipe gériatrique dirigée par un spécialiste en médecine interne ou un généraliste avec une spécialisation en gériatrie (FMH)</t>
  </si>
  <si>
    <t>Examen gériatrique standardisé</t>
  </si>
  <si>
    <t>La partie thérapeutique comprend au total au moins 30 séances de traitement de 30 minutes en moyenne, dont 20% au maximum sous forme de thérapie de groupe</t>
  </si>
  <si>
    <t>Z93.89.92</t>
  </si>
  <si>
    <t>Au minimum 21 jours de traitement et 30 séances</t>
  </si>
  <si>
    <t>La partie thérapeutique comprend au total au moins 20 séances de traitement de 30 minutes en moyenne, dont 20% au maximum sous forme de thérapie de groupe</t>
  </si>
  <si>
    <t>Z93.89.91</t>
  </si>
  <si>
    <t>Au minimum 14 jours de traitement et 20 séances</t>
  </si>
  <si>
    <t>La partie thérapeutique comprend au total au moins 10 séances de traitement de 30 minutes en moyenne, dont 20% au maximum sous forme de thérapie de groupe</t>
  </si>
  <si>
    <t>Z93.89.90</t>
  </si>
  <si>
    <t>Au minimum 7 jours de traitement et 10 séances</t>
  </si>
  <si>
    <t>Rééducation, non classé ailleurs (93.89.09)</t>
  </si>
  <si>
    <t>Z93.89.9</t>
  </si>
  <si>
    <t>Rééducation neurologique et neurochirurgicale précoce (93.89.1-)</t>
  </si>
  <si>
    <t>Autre rééducation précoce, toutes disciplines (93.89.3- à 93.89.8-)</t>
  </si>
  <si>
    <t>Les diagnostics ou traitements aigus simultanés (continus ou intermittents) doivent faire l'objet de codages séparés</t>
  </si>
  <si>
    <t>Caractéristiques minimales: - traitement par une équipe gériatrique dirigée par un spécialiste en gériatrie (FMH) - examen gériatrique standardisé dans au moins quatre domaines (mobilité, autonomie, cognition et émotion) au début du traitement et dans au moins deux domaines (autonomie et mobilité) avant la sortie. S'il faut renoncer à certains éléments de l'examen en raison de l'état du patient, ce fait doit être documenté. Les examens manquants seront effectués ultérieurement dès que l'état du patient le permet - évaluation sociale du status actuel dans au moins cinq domaines (environnement social, habitat, activités domestiques/extradomestiques, besoin de produits de soins/de moyens d'aide, décisions juridiques); - chaque semaine, discussion en équipe des résultats déjà atteints et des futurs objectifs du traitement sur la base de la documentation hebdomadaire, avec participation de tous les groupes professionnels; - soins thérapeutiques et mobilisateurs dispensés par un personnel soignant spécialement formé ou traitement mobilisateur; - application coordonnée par équipes d'au moins deux des quatre domaines thérapeutiques suivants: physiothérapie/médecine physique, ergothérapie, logopédie/traitement orofacial, psychologie/neuropsychologie.</t>
  </si>
  <si>
    <t>Traitement complexe de rééducation gériatrique précoce</t>
  </si>
  <si>
    <t>Moyenne de 40 séances (d'au moins 30 minutes chacune) par semaine</t>
  </si>
  <si>
    <t>Z93.89.83</t>
  </si>
  <si>
    <t>Moyenne de 30 séances (d'au moins 30 minutes chacune) par semaine</t>
  </si>
  <si>
    <t>Z93.89.82</t>
  </si>
  <si>
    <t>Moyenne de 20 séances (d'au moins 30 minutes chacune) par semaine</t>
  </si>
  <si>
    <t>Z93.89.81</t>
  </si>
  <si>
    <t>Moyenne de 15 séances (d'au moins 30 minutes chacune) par semaine</t>
  </si>
  <si>
    <t>Z93.89.80</t>
  </si>
  <si>
    <t>Autre rééducation précoce, toutes disciplines, au minimum 42 jours de traitement</t>
  </si>
  <si>
    <t>Z93.89.8</t>
  </si>
  <si>
    <t>Z93.89.73</t>
  </si>
  <si>
    <t>Z93.89.72</t>
  </si>
  <si>
    <t>Z93.89.71</t>
  </si>
  <si>
    <t>Z93.89.70</t>
  </si>
  <si>
    <t>Autre rééducation précoce, toutes disciplines, 35 jours (minimum) à 41 jours (maximum) de traitement</t>
  </si>
  <si>
    <t>Z93.89.7</t>
  </si>
  <si>
    <t>Z93.89.63</t>
  </si>
  <si>
    <t>Z93.89.62</t>
  </si>
  <si>
    <t>Z93.89.61</t>
  </si>
  <si>
    <t>Z93.89.60</t>
  </si>
  <si>
    <t>Autre rééducation précoce, toutes disciplines, 28 jours (minimum) à 34 jours (maximum) de traitement</t>
  </si>
  <si>
    <t>Z93.89.6</t>
  </si>
  <si>
    <t>Z93.89.53</t>
  </si>
  <si>
    <t>Z93.89.52</t>
  </si>
  <si>
    <t>Z93.89.51</t>
  </si>
  <si>
    <t>Z93.89.50</t>
  </si>
  <si>
    <t>Autre rééducation précoce, toutes disciplines, 21 jours (minimum) à 27 jours (maximum) de traitement</t>
  </si>
  <si>
    <t>Z93.89.5</t>
  </si>
  <si>
    <t>Z93.89.43</t>
  </si>
  <si>
    <t>Z93.89.42</t>
  </si>
  <si>
    <t>Z93.89.41</t>
  </si>
  <si>
    <t>Z93.89.40</t>
  </si>
  <si>
    <t>Autre rééducation précoce, toutes disciplines, 14 jours (minimum) à 20 jours (maximum) de traitement</t>
  </si>
  <si>
    <t>Z93.89.4</t>
  </si>
  <si>
    <t>Z93.89.33</t>
  </si>
  <si>
    <t>Z93.89.32</t>
  </si>
  <si>
    <t>Z93.89.31</t>
  </si>
  <si>
    <t>Z93.89.30</t>
  </si>
  <si>
    <t>Autre rééducation précoce, toutes disciplines, 7 jours (minimum) à 13 jours (maximum) de traitement</t>
  </si>
  <si>
    <t>Z93.89.3</t>
  </si>
  <si>
    <t>Rééducation précoce de médecine physique, 21 jours (minimum) de traitement</t>
  </si>
  <si>
    <t>Z93.89.23</t>
  </si>
  <si>
    <t>Rééducation précoce de médecine physique, 14 jours (minimum) à 20 jours (maximum) de traitement</t>
  </si>
  <si>
    <t>Z93.89.22</t>
  </si>
  <si>
    <t>Rééducation précoce de médecine physique, 7 jours (minimum) à 13 jours (maximum) de traitement</t>
  </si>
  <si>
    <t>Z93.89.21</t>
  </si>
  <si>
    <t>Rééducation précoce de médecine physique, 7 jours (maximum) de traitement</t>
  </si>
  <si>
    <t>Z93.89.20</t>
  </si>
  <si>
    <t>Caractéristiques minimales: équipe de rééducation précoce dirigée par un médecin spécialiste en médecine physique et réadaptative (MPR). Examen standardisé de rééducation précoce pour la mesure et l'évaluation de déficits fonctionnels à l'aide d'instruments standardisés spécifiques à chaque maladie, et examen pour évaluation des fonctions et structures corporelles, des activités, de la participation et des facteurs environnementaux et personnels selon la CIF dans un but thérapeutique ou de prévention secondaire. Discussions hebdomadaires en équipe (médecin spécialiste en MPR, soins, physiothérapie, ergothérapie, discipline psychologique, psychosomatique ou psychiatrique et au moins cinq autres participants selon les spécificités du patient) avec définition par écrit des objectifs thérapeutiques. Application des domaines thérapeutiques suivants: physiothérapie, médecine physique, physiothérapie en piscine, ergothérapie, méthodes psychologiques et psychothérapie, techniques de relaxation, thérapie médicale de renforcement musculaire (MTT) (Trainingstherapie), médecine manuelle, traitement de la douleur, thérapies interventionnelles diversement combinés en fonction du patient à raison d'au moins trois séances par jour en durée moyenne de rééducation précoce de médecine physique en hôpital de soins aigus.</t>
  </si>
  <si>
    <t>Z93.89.2</t>
  </si>
  <si>
    <t>Rééducation précoce de médecine physique</t>
  </si>
  <si>
    <t>Rééducation neurologique et neurochirurgicale précoce, 56 jours (minimum) de traitement</t>
  </si>
  <si>
    <t>Z93.89.15</t>
  </si>
  <si>
    <t>Rééducation neurologique et neurochirurgicale précoce, 42 jours (minimum) à 55 jours (maximum) de traitement</t>
  </si>
  <si>
    <t>Z93.89.14</t>
  </si>
  <si>
    <t>Rééducation neurologique et neurochirurgicale précoce, 28 jours (minimum) à 41 jours (maximum) de traitement</t>
  </si>
  <si>
    <t>Z93.89.13</t>
  </si>
  <si>
    <t>Rééducation neurologique et neurochirurgicale précoce, 21 jours (minimum) à 27 jours (maximum) de traitement</t>
  </si>
  <si>
    <t>Z93.89.12</t>
  </si>
  <si>
    <t xml:space="preserve">Rééducation neurologique et neurochirurgicale précoce, 14 jours (minimum) à 20 jours (maximum) de traitement </t>
  </si>
  <si>
    <t>Z93.89.11</t>
  </si>
  <si>
    <t>Rééducation neurologique et neurochirurgicale précoce, 7 jours (minimum) à 13 jours (maximum) de traitement</t>
  </si>
  <si>
    <t>Z93.89.10</t>
  </si>
  <si>
    <t>Z93.89.1</t>
  </si>
  <si>
    <t>Caractéristiques minimales:  -  équipe de rééducation précoce dirigée par un médecin spécialiste en neurologie, en neurochirurgie, en médecine physique et réadaptative ou en médecine des enfants et adolescents avec spécialisation complémentaire en neuropédiatrie, et possédant au moins trois ans d'expérience en rééducation neurologique et neurochirurgicale précoce. L'équipe de rééducation précoce doit continuellement bénéficier des compétences d'un neurologue ou d'un neurochirurgien - au début du traitement, examen de rééducation précoce standardisé pour la mesure et l'évaluation des déficits fonctionnels dans au moins cinq des domaines suivants: état de conscience, communication, cognition, mobilité, autonomie, comportement et émotion. Le patient présente un indice de Barthel (calculé selon Schönle) de 30 points au maximum au début du traitement (pour le calcul de  l'indice de Barthel selon Schönle, se référer à l'annexe du manuel ICD-10-GM). - chaque semaine, discussion en équipe des résultats déjà atteints et des futurs objectifs du traitement sur la base de la documentation hebdomadaire - soins thérapeutiques et mobilisateurs dispensés par un personnel soignant spécialement formé en rééducation neurologique et neurochirurgicale précoce  - Présence et application des disciplines thérapeutiques suivantes: Physiothérapie/gymnastique médicale, médecine physique, ergothérapie, neuropsychologie, logopédie/traitement orofacial et/ou prise en charge thérapeutique diversement combinée en fonction du patient (entraîner le patient à se laver, à s'habiller, à prendre ses repas, à la continence, à s'orienter, à déglutir, soins d'un tracheostome, mesures d'isolement obligatoires, etc.), totalisant au moins 300 minutes par jour en moyenne (les temps de travail de deux collaborateurs ou plus peuvent être additionnés) sur la durée de traitement neurologique et neurochirurgical de rééducation précoce  Un diagnostic ou un traitement simultané (continu ou intermittent) doit faire l'objet d'un codage séparé.</t>
  </si>
  <si>
    <t xml:space="preserve">Rééducation neurologique et neurochirurgicale précoce, 7 jours (minimum) à 13 jours (maximum) de traitement </t>
  </si>
  <si>
    <t>Traitement semi-stationnaire de rééducation gériatrique précoce (93.89.20)</t>
  </si>
  <si>
    <t>Z93.89.09</t>
  </si>
  <si>
    <t>Rééducation, SAP</t>
  </si>
  <si>
    <t>Z93.89</t>
  </si>
  <si>
    <t>Evaluation de capacité professionnelle</t>
  </si>
  <si>
    <t>Z93.85</t>
  </si>
  <si>
    <t>Entrainement professionnel</t>
  </si>
  <si>
    <t>Emploi protégé</t>
  </si>
  <si>
    <t>Réadaptation professionnelle</t>
  </si>
  <si>
    <t>Thérapie musicale</t>
  </si>
  <si>
    <t>Z93.84</t>
  </si>
  <si>
    <t>Réadaptation d'aveugle (93.78)</t>
  </si>
  <si>
    <t>Z93.83</t>
  </si>
  <si>
    <t>Transferts (ADL)</t>
  </si>
  <si>
    <t>Activités de la vie quotidienne (AVQ)</t>
  </si>
  <si>
    <t>Ergothérapie</t>
  </si>
  <si>
    <t>Education spéciale pour handicapé</t>
  </si>
  <si>
    <t>Z93.82</t>
  </si>
  <si>
    <t>Education pour enfant grabataire</t>
  </si>
  <si>
    <t>Thérapie éducationnelle</t>
  </si>
  <si>
    <t>Psychothérapie par le jeu (94.36)</t>
  </si>
  <si>
    <t>Z93.81</t>
  </si>
  <si>
    <t>Thérapie par le jeu</t>
  </si>
  <si>
    <t>Thérapie par diversion</t>
  </si>
  <si>
    <t>Thérapie récréative</t>
  </si>
  <si>
    <t>Autres techniques de rééducation</t>
  </si>
  <si>
    <t>Z93.8</t>
  </si>
  <si>
    <t>Autre rééducation d'aveugle</t>
  </si>
  <si>
    <t>Z93.78</t>
  </si>
  <si>
    <t>Entraînement au Braille ou au Moon</t>
  </si>
  <si>
    <t>Z93.77</t>
  </si>
  <si>
    <t>Entraînement pour l'aveugle avec chien</t>
  </si>
  <si>
    <t>Z93.76</t>
  </si>
  <si>
    <t>Logopédie *</t>
  </si>
  <si>
    <t>Z93.75</t>
  </si>
  <si>
    <t>Autre rééducation et thérapie de la parole</t>
  </si>
  <si>
    <t>Instruction et conseil aux membres de la famille et à l'entourage</t>
  </si>
  <si>
    <t>Z93.70.20</t>
  </si>
  <si>
    <t>Conseil logopédique</t>
  </si>
  <si>
    <t>Z93.70.2</t>
  </si>
  <si>
    <t>Thérapie logopédique, autre</t>
  </si>
  <si>
    <t>Z93.70.19</t>
  </si>
  <si>
    <t>Thérapie logopédique faisant appel à des moyens auxiliaires instrumentaux spécifiques</t>
  </si>
  <si>
    <t>Z93.70.14</t>
  </si>
  <si>
    <t>Adaptation des fonctions vocales, de langage, d'élocution ou de déglutition</t>
  </si>
  <si>
    <t>Z93.70.13</t>
  </si>
  <si>
    <t>Compensation des fonctions vocales, de langage, d'élocution ou de déglutition</t>
  </si>
  <si>
    <t>Z93.70.12</t>
  </si>
  <si>
    <t>Rétablissement des fonctions vocales, de langage, d'élocution ou de déglutition</t>
  </si>
  <si>
    <t>Z93.70.11</t>
  </si>
  <si>
    <t>Thérapie logopédique, SAP</t>
  </si>
  <si>
    <t>Z93.70.10</t>
  </si>
  <si>
    <t>Thérapie logopédique</t>
  </si>
  <si>
    <t>Z93.70.1</t>
  </si>
  <si>
    <t>Diagnostic logopédique, évaluation prothétique</t>
  </si>
  <si>
    <t>Z93.70.0A</t>
  </si>
  <si>
    <t>Diagnostic logopédique, autre</t>
  </si>
  <si>
    <t>Z93.70.09</t>
  </si>
  <si>
    <t>Evaluation adaptative</t>
  </si>
  <si>
    <t>Z93.70.08</t>
  </si>
  <si>
    <t>Diagnostic logopédique standard du langage parlé ou écrit ou du raisonnement mathématique</t>
  </si>
  <si>
    <t>Z93.70.07</t>
  </si>
  <si>
    <t>Diagnostic logopédique descriptif du langage parlé ou écrit ou du raisonnement mathématique</t>
  </si>
  <si>
    <t>Z93.70.06</t>
  </si>
  <si>
    <t>Diagnostic logopédique en présence de tubes trachéaux</t>
  </si>
  <si>
    <t>Z93.70.05</t>
  </si>
  <si>
    <t>Evaluation instrumentale interdisciplinaire de la déglutition</t>
  </si>
  <si>
    <t>Z93.70.04</t>
  </si>
  <si>
    <t>Evaluation clinique de la déglutition par fibroscopie</t>
  </si>
  <si>
    <t>Z93.70.03</t>
  </si>
  <si>
    <t>Diagnostic instrumental des fonctions orofaciales ou vocales</t>
  </si>
  <si>
    <t>Z93.70.02</t>
  </si>
  <si>
    <t>Diagnostic non instrumental des fonctions orofaciales, articulatoires et vocales</t>
  </si>
  <si>
    <t>Z93.70.01</t>
  </si>
  <si>
    <t>Diagnostic logopédique, SAP</t>
  </si>
  <si>
    <t>Z93.70.00</t>
  </si>
  <si>
    <t>Diagnostic logopédique</t>
  </si>
  <si>
    <t>Z93.70.0</t>
  </si>
  <si>
    <t>Logopédie</t>
  </si>
  <si>
    <t>Z93.70</t>
  </si>
  <si>
    <t>Orthophonie *</t>
  </si>
  <si>
    <t>Z93.7</t>
  </si>
  <si>
    <t>Rééducation au langage et à la lecture et rééducation d'aveugle</t>
  </si>
  <si>
    <t>Autre traitement par manipulation ostéopathique spécifiée</t>
  </si>
  <si>
    <t>Z93.67</t>
  </si>
  <si>
    <t>Massage lymphatique</t>
  </si>
  <si>
    <t>Z93.66</t>
  </si>
  <si>
    <t>Drainage lymphatique</t>
  </si>
  <si>
    <t>Traitement par manipulation ostéopathique avec emploi de forces indirectes</t>
  </si>
  <si>
    <t>Z93.65</t>
  </si>
  <si>
    <t>Traitement par manipulation ostéopathique avec emploi de forces isotoniques et isométriques</t>
  </si>
  <si>
    <t>Z93.64</t>
  </si>
  <si>
    <t>Forces de rebond</t>
  </si>
  <si>
    <t>Z93.63</t>
  </si>
  <si>
    <t>Traitement par manipulation ostéopathique avec emploi de forces à basse vélocité et haute amplitude</t>
  </si>
  <si>
    <t>Forces de poussée</t>
  </si>
  <si>
    <t>Z93.62</t>
  </si>
  <si>
    <t>Traitement par manipulation ostéopathique avec emploi de forces à haute vélocité et basse amplitude</t>
  </si>
  <si>
    <t>Traitement articulaire général</t>
  </si>
  <si>
    <t>Z93.61</t>
  </si>
  <si>
    <t>Traitement par manipulation ostéopathique pour mobilisation générale</t>
  </si>
  <si>
    <t>Médecine manuelle *</t>
  </si>
  <si>
    <t>Z93.6</t>
  </si>
  <si>
    <t>Traitement par manipulation ostéopathique</t>
  </si>
  <si>
    <t>Traitement dermatologique du corps entier (min. 2x par jour), balnéothérapie ou photothérapie, mesures allergologiques, diététiques (régime d'élimination) ou psychosomatiques, traitement spécifique par perfusion parentérale, éducation du patient (p.ex. parents-enfant)</t>
  </si>
  <si>
    <t>Z93.59.74</t>
  </si>
  <si>
    <t>Traitement dermatologique du corps entier (min. 2x par jour), balnéothérapie ou photothérapie, mesures allergologiques, diététiques (régime d'élimination) ou psychosomatiques, traitement spécifique par perfusion parentérale</t>
  </si>
  <si>
    <t>Z93.59.73</t>
  </si>
  <si>
    <t>Traitement dermatologique du corps entier (min. 2x par jour), balnéothérapie ou photothérapie, mesures allergologiques, diététiques (régime d'élimination) ou psychosomatiques</t>
  </si>
  <si>
    <t>Z93.59.72</t>
  </si>
  <si>
    <t>Traitement dermatologique du corps entier (min. 2x par jour), balnéothérapie ou photothérapie</t>
  </si>
  <si>
    <t>Z93.59.71</t>
  </si>
  <si>
    <t>Traitement dermatologique complexe multimodal Traitement dermatologique du corps entier (min. 2x par jour)</t>
  </si>
  <si>
    <t>Z93.59.70</t>
  </si>
  <si>
    <t xml:space="preserve">Traitement dermatologique complexe multimodal: Traitement dermatologique du corps entier </t>
  </si>
  <si>
    <t>Z93.59.7</t>
  </si>
  <si>
    <t>Traitement complexe de la main, 21 jours de traitement ou plus</t>
  </si>
  <si>
    <t>Z93.59.63</t>
  </si>
  <si>
    <t>Traitement complexe spécial de la main, 14 à 20 jours de traitement</t>
  </si>
  <si>
    <t>Z93.59.62</t>
  </si>
  <si>
    <t>Traitement complexe spécial de la main, 7 à 13 jours de traitement</t>
  </si>
  <si>
    <t>Z93.59.61</t>
  </si>
  <si>
    <t>Traitement complexe spécial de la main, jusqu'à 6 jours de traitement</t>
  </si>
  <si>
    <t>Z93.59.60</t>
  </si>
  <si>
    <t>Traitement rhumatologique complexe multimodal des enfants et des adolescents (93.38.1)</t>
  </si>
  <si>
    <t>Z93.59.6</t>
  </si>
  <si>
    <t>Traitement rhumatologique complexe multimodal (93.38.0)</t>
  </si>
  <si>
    <t>Traitement complexe multimodal non opératoire de l'appareil locomoteur (93.38.41)</t>
  </si>
  <si>
    <t>Caractéristiques minimales: traitement dirigé par un médecin possédant une spécialisation complémentaire en chirurgie de la main ou par un spécialiste en médecine physique et réadaptative possédant au moins trois ans d'expérience des problèmes de chirurgie de la main et collaborant avec un médecin titulaire d'une spécialisation complémentaire en chirurgie de la main, disponibilité sur 24 heures (au moins en service de piquet) d'un médecin possédant une spécialisation complémentaire en chirurgie de la main, traitement effectué sous la direction de physiothérapeutes et/ou d'ergothérapeutes possédant au moins trois ans d'expérience dans le traitement de patients opérés de la main</t>
  </si>
  <si>
    <t>Traitement complexe spécial de la main</t>
  </si>
  <si>
    <t>Traitement complexe de colonisation ou d'infection à agents infectieux multirésistants, 21 jours de traitement ou plus</t>
  </si>
  <si>
    <t>Z93.59.53</t>
  </si>
  <si>
    <t>Traitement complexe de colonisation ou d'infection à agents infectieux multirésistants, 14 à 20 jours de traitement</t>
  </si>
  <si>
    <t>Z93.59.52</t>
  </si>
  <si>
    <t>Traitement complexe de colonisation ou d'infection à agents infectieux multirésistants, 7 à 13 jours de traitement</t>
  </si>
  <si>
    <t>Z93.59.51</t>
  </si>
  <si>
    <t>Traitement complexe de colonisation ou d'infection à agents infectieux multirésistants, jusqu'à 6 jours de traitement</t>
  </si>
  <si>
    <t>Z93.59.50</t>
  </si>
  <si>
    <t>Traitement complexe de colonisation ou d'infection à agents infectieux multirésistants</t>
  </si>
  <si>
    <t>Z93.59.5</t>
  </si>
  <si>
    <t>Isolement (99.84.-)</t>
  </si>
  <si>
    <t>Caractéristiques minimales: Traitement par une équipe médicale spécialement instruite, en collaboration avec l'hygiéniste de l'hôpital et/ou l'infirmier(ère) préposé(e) à l'hygiène hospitalière sous la supervision de l'hygiéniste de l'hôpital dans le respect des normes actuelles de traitement et de soins infirmiers, examens spéciaux pour vérifier si le patient est porteur d'agents infectieux multirésistants (codes CIM-10-GM U80 à U82) ou si la colonisation/l'infection a été efficacement éradiquée et pour prévenir une dissémination, isolement strict (individuel ou en cohorte) avec espace sanitaire séparé ou chaise percée dans les cas où cette mesure d'hygiène est indiquée (prévention des infections croisées). L'isolement est maintenu jusqu'à ce que trois frottis/prélèvements effectués aux endroits de prédilection de l'agent infectieux multirésistant aient donné un résultat négatif. Les frottis/prélèvements ne doivent pas être effectués le même jour.  Ces mesures doivent générer un surcroît de travail documenté d'au moins deux heures par jour en moyenne pendant les jours de traitement en isolement strict. Aux mesures décrites ci-dessus s'ajoutent p. ex.: l'emploi de médicaments chimiothérapeutiques/antibiotiques spécifiques au germe, le traitement antiseptique local des zones touchées (p. ex. désinfection de la gorge ou de la plaie; traitement antiseptique d'autres parties du corps/organes atteints) au moins une fois par jour, la toilette antiseptique du corps entier au moins une fois par jour si la peau est intacte, le changement quotidien de la literie, des vêtements et des articles de toilette (gants de toilette, etc.), les mesures de protection à l'entrée et à la sortie de la chambre (blouses de protection et gants attitrés pour chaque chambre, évent. masques de protection bucco-nasale, sas d'entrée et de sortie, etc.). Au besoin, désinfection plusieurs fois par jour des surfaces exposées aux patients. Désinfection des sols au moins une fois par jour et désinfection de fin de journée, entretiens avec les patients et leurs proches sur l'exposition aux agents infectieux multirésistants. Application des mesures diagnostiques et thérapeutiques dans des conditions d'environnement et d'organisation particulières (p. ex. dans la chambre du patient plutôt que dans un espace fonctionnel</t>
  </si>
  <si>
    <t>Autre immobilisation, compression et soin de plaie, autre</t>
  </si>
  <si>
    <t>Z93.59.09</t>
  </si>
  <si>
    <t>Autre immobilisation, compression et soin de plaie, SAP</t>
  </si>
  <si>
    <t>Z93.59.00</t>
  </si>
  <si>
    <t>Détail de la sous-catégorie 93.59</t>
  </si>
  <si>
    <t>Z93.59.0</t>
  </si>
  <si>
    <t>Strapping (sans traction)</t>
  </si>
  <si>
    <t>Z93.59</t>
  </si>
  <si>
    <t>Stimulateur électronique pour la marche</t>
  </si>
  <si>
    <t>Oxygénation (hyperbare) de plaie</t>
  </si>
  <si>
    <t>Mise en place d'un cadre stéréotaxique (tête)</t>
  </si>
  <si>
    <t>Matériel de pression intermittente</t>
  </si>
  <si>
    <t>Bas à varice</t>
  </si>
  <si>
    <t>Bande élastique *</t>
  </si>
  <si>
    <t>Bandage de Velpeau</t>
  </si>
  <si>
    <t>Bandage de Desault *</t>
  </si>
  <si>
    <t>Autre immobilisation, compression et soin de plaie</t>
  </si>
  <si>
    <t>Pantalon MAST (military anti-shock trousers)</t>
  </si>
  <si>
    <t>Z93.58</t>
  </si>
  <si>
    <t>Dispositif vasopneumatique</t>
  </si>
  <si>
    <t>Combinaison anti-choc</t>
  </si>
  <si>
    <t>Application de pantalons anti-choc</t>
  </si>
  <si>
    <t>Autre application de pansement de plaie, autre</t>
  </si>
  <si>
    <t>Z93.57.99</t>
  </si>
  <si>
    <t>Traitement continu par aspiration après scellement sous vide, durée 8 jours et plus</t>
  </si>
  <si>
    <t>Z93.57.12</t>
  </si>
  <si>
    <t>Traitement continu par aspiration après scellement sous vide, durée jusqu'à 7 jours</t>
  </si>
  <si>
    <t>Z93.57.11</t>
  </si>
  <si>
    <t>Traitement continu par aspiration après scellement sous vide, SAP</t>
  </si>
  <si>
    <t>Z93.57.10</t>
  </si>
  <si>
    <t>Autre application de pansement de plaie, SAP</t>
  </si>
  <si>
    <t>Z93.57.00</t>
  </si>
  <si>
    <t>Détail de la sous-catégorie 93.57</t>
  </si>
  <si>
    <t>Z93.57.0</t>
  </si>
  <si>
    <t>Pose ou remplacement de système de scellement sous vide, selon site indiqué (86.88.5-)</t>
  </si>
  <si>
    <t>Z93.57</t>
  </si>
  <si>
    <t>Pansement de plaie porcin</t>
  </si>
  <si>
    <t>Autre application de pansement de plaie</t>
  </si>
  <si>
    <t>Pansement écossais *</t>
  </si>
  <si>
    <t>Z93.56</t>
  </si>
  <si>
    <t>Application de pansement de Shanz</t>
  </si>
  <si>
    <t>Application de bandage de Robert-Jones</t>
  </si>
  <si>
    <t>Application de bandage de Gibney</t>
  </si>
  <si>
    <t>Application de pansement compressif</t>
  </si>
  <si>
    <t>Application de matériel orthodontique (24.7)</t>
  </si>
  <si>
    <t>Z93.55</t>
  </si>
  <si>
    <t>Ligature dentaire</t>
  </si>
  <si>
    <t>Z93.54</t>
  </si>
  <si>
    <t>Gouttière plâtrée *</t>
  </si>
  <si>
    <t>Attelle plâtrée</t>
  </si>
  <si>
    <t>Attelle de Tray</t>
  </si>
  <si>
    <t>Application d'attelle</t>
  </si>
  <si>
    <t>Application d'autre plâtre</t>
  </si>
  <si>
    <t>Z93.53</t>
  </si>
  <si>
    <t>Application d'un support cervical moulé</t>
  </si>
  <si>
    <t>Z93.52</t>
  </si>
  <si>
    <t>Application de support cervical</t>
  </si>
  <si>
    <t>Application de minerve</t>
  </si>
  <si>
    <t>Application d'une minerve</t>
  </si>
  <si>
    <t>Application de support cervical, de minerve (93.52)</t>
  </si>
  <si>
    <t>Z93.51</t>
  </si>
  <si>
    <t>Application d'un corset plâtré</t>
  </si>
  <si>
    <t>Parage de plaie (96.58-96.59)</t>
  </si>
  <si>
    <t>Z93.5</t>
  </si>
  <si>
    <t>Irrigation de plaie (96.59)</t>
  </si>
  <si>
    <t>Dispostitif de fixation externe (84.71-84.73)</t>
  </si>
  <si>
    <t>Traction par botte plâtrée</t>
  </si>
  <si>
    <t>Z93.46</t>
  </si>
  <si>
    <t>Traction par bande adhésive</t>
  </si>
  <si>
    <t>Traction de Buck</t>
  </si>
  <si>
    <t>Traction au zénith *</t>
  </si>
  <si>
    <t>Traction à la potence</t>
  </si>
  <si>
    <t>Autre traction cutanée de membre</t>
  </si>
  <si>
    <t>Traction par attelle de Thomas</t>
  </si>
  <si>
    <t>Z93.45</t>
  </si>
  <si>
    <t>Traction de Russel</t>
  </si>
  <si>
    <t>Z93.44</t>
  </si>
  <si>
    <t>Traction de Lyman-Smith</t>
  </si>
  <si>
    <t>Traction de Dunlop</t>
  </si>
  <si>
    <t>Traction de Bryant</t>
  </si>
  <si>
    <t>Autre traction squelettique</t>
  </si>
  <si>
    <t>Traction squelettique intermittente</t>
  </si>
  <si>
    <t>Z93.43</t>
  </si>
  <si>
    <t>Application d'une minerve (93.52)</t>
  </si>
  <si>
    <t>Z93.42</t>
  </si>
  <si>
    <t>Traction vertébrale de Cotrel</t>
  </si>
  <si>
    <t>Autre traction vertébrale</t>
  </si>
  <si>
    <t>Insertion ou réinsertion de matériel de fixation ou de traction en halo (02.94)</t>
  </si>
  <si>
    <t>Z93.41</t>
  </si>
  <si>
    <t>Traction par pince de Vinke</t>
  </si>
  <si>
    <t>Traction par pince de Gardner-Wells *</t>
  </si>
  <si>
    <t>Traction par pince de Crutchfield</t>
  </si>
  <si>
    <t>Traction par pince à coulisse</t>
  </si>
  <si>
    <t>Traction avec halo</t>
  </si>
  <si>
    <t>Traction vertébrale par appareillage crânien</t>
  </si>
  <si>
    <t>Traction squelettique et autre traction</t>
  </si>
  <si>
    <t>Z93.4</t>
  </si>
  <si>
    <t>Autre physiothérapie, autre</t>
  </si>
  <si>
    <t>Z93.39.99</t>
  </si>
  <si>
    <t>Position thérapeutique fonctionnelle sur base neurophysiologique</t>
  </si>
  <si>
    <t>Z93.39.20</t>
  </si>
  <si>
    <t>Traitement positionnel, lit à rotation</t>
  </si>
  <si>
    <t>Z93.39.13</t>
  </si>
  <si>
    <t>Traitement positionnel, lit électrique programmable pour patients surpondérés</t>
  </si>
  <si>
    <t>Z93.39.12</t>
  </si>
  <si>
    <t>Traitement positionnel, matelas à pression alternée</t>
  </si>
  <si>
    <t>Z93.39.11</t>
  </si>
  <si>
    <t>Traitement positionnel, SAP</t>
  </si>
  <si>
    <t>Z93.39.10</t>
  </si>
  <si>
    <t>Autre physiothérapie, SAP</t>
  </si>
  <si>
    <t>Z93.39.00</t>
  </si>
  <si>
    <t>Détail de la sous-catégorie 93.39</t>
  </si>
  <si>
    <t>Z93.39.0</t>
  </si>
  <si>
    <t>Autre physiothérapie</t>
  </si>
  <si>
    <t>Z93.39</t>
  </si>
  <si>
    <t>Physiothérapie mixte, sans mention de composant, SAP</t>
  </si>
  <si>
    <t>Z93.38.90</t>
  </si>
  <si>
    <t>Physiothérapie mixte, SAP</t>
  </si>
  <si>
    <t>Z93.38.9</t>
  </si>
  <si>
    <t>Traitement conservateur complexe de l'ostéoporose/de fractures du squelette axial, au moins 21 jours de traitement</t>
  </si>
  <si>
    <t>Z93.38.64</t>
  </si>
  <si>
    <t>Traitement conservateur complexe de l'ostéoporose/de fractures du squelette axial, 14 jours (minimum) à 20 jours (maximum) de traitement</t>
  </si>
  <si>
    <t>Z93.38.63</t>
  </si>
  <si>
    <t>Traitement conservateur complexe de l'ostéoporose/de fractures du squelette axial, 7 jours (minimum) à 13 jours (maximum) de traitement</t>
  </si>
  <si>
    <t>Z93.38.62</t>
  </si>
  <si>
    <t>Traitement conservateur complexe de l'ostéoporose/de fractures du squelette axial, 1 jours (minimum) à 6 jours (maximum) de traitement</t>
  </si>
  <si>
    <t>Z93.38.61</t>
  </si>
  <si>
    <t>Traitement conservateur complexe de l'ostéoporose/de fractures du squelette axial, SAP</t>
  </si>
  <si>
    <t>Z93.38.60</t>
  </si>
  <si>
    <t>Autres traitements techniques simultanés ou subséquents tels que des injections ou des opérations spécifiques</t>
  </si>
  <si>
    <t>Z93.38.6</t>
  </si>
  <si>
    <t>Remarque: Les patient(e)s victimes de fractures vertébrales développent un syndrome vertébral douloureux qui les immobilise et requiert un traitement aigu. Selon l'étendue du traumatisme (fracture vertébrale simple à multiple, évent. avec pincement des racines nerveuses), des techniques diagnostiques telles que radiographie, tomographie (CT-scan), myélographie, scintigraphie du squelette, mesure de la densité minérale osseuse (tomographie quantitative périphérique (pQCT) dans certains cas), ainsi qu'éventuellement l'IRM et la biopsie osseuse, sont nécessaires. S'y ajoute une batterie étendue d'analyses de laboratoire pour le bilan du métabolisme osseux (p. ex. VS, TSH, calcium, phosphate, phosphatase alcaline, ostéocalcine, parathormone, hémogramme complet, testostérone, immunoélectrophorèse de protéines). Le traitement est multimodal et interdisciplinaire (rhumatologie, médecine physique et réadaptation, chirurgie orthopédique/rachidienne, traitement de la douleur) avec corset, traitement médicamenteux et par infiltrations articulaires (infiltrations facettaires, bloc de branche médiane, injections épidurales de glucocorticoïdes), ainsi que médecine physique et physiothérapie. On examinera le cas échéant les circonstances d'une chute et l'aménagement du logement. L'utilisation de ce code exige au moins trois des techniques diagnostiques décrites ci-dessus ainsi qu'une prise en charge interdisciplinaire par une équipe réunissant au moins trois disciplines spécialisées, dont l'une doit être la rhumatologie ou la médecine physique et réadaptation, les autres comprenant l'orthopédie, la chirurgie de la colonne vertébrale, la physiothérapie, l'ostéopathie et la médecine de la douleur (SSIPM).</t>
  </si>
  <si>
    <t>Traitement conservateur complexe de l'ostéoporose/de fractures du squelette axial</t>
  </si>
  <si>
    <t>Traitement conservateur du syndrome radiculaire, autre</t>
  </si>
  <si>
    <t>Z93.38.59</t>
  </si>
  <si>
    <t>Traitement conservateur du syndrome radiculaire, non (encore) suivi d'une opération</t>
  </si>
  <si>
    <t>Z93.38.51</t>
  </si>
  <si>
    <t>Traitement conservateur du syndrome radiculaire, SAP</t>
  </si>
  <si>
    <t>Z93.38.50</t>
  </si>
  <si>
    <t>Autres traitements techniques simultanés ou effectués tels que des injections ou des opérations spécifiques</t>
  </si>
  <si>
    <t>Z93.38.5</t>
  </si>
  <si>
    <t>Traitement conservateur du syndrome radiculaire</t>
  </si>
  <si>
    <t>L'utilisation de ce code suppose un diagnostic et un traitement interdisciplinaires et/ou interprofessionnel de maladies complexes (multifactorielles) du système locomoteur sous la direction d'un spécialiste pendant au moins 14 jours. Elle implique le recours simultané à cinq méthodes diagnostiques: - diagnostic fonctionnel ergothérapeutique ou physiothérapeutique - diagnostic fonctionnel neuropédiatrique / neuro-orthopédique - diagnostic fonctionnel de médecine manuelle - diagnostic de la douleur - diagnostic fonctionnel instrumental (p. ex. radiographie, IRM, CT-scan, myélographie, analyse vidéo-assistée des mouvements, posturographie, mesure des mouvements ou des forces assistée par ordinateur, EMG, optimétrie) - psychodiagnostic. Au moins trois des méthodes suivantes doivent être utilisées: - médecine manuelle - physiothérapie/ergothérapie - traitement par infiltration/traitement interventionnel de la douleur - psychothérapie et au moins trois méthodes de: - thérapie manuelle et physiothérapie basée sur la neurophysiologie - gymnastique médicale - traitement de médecine physique - ergothérapie - technique de relatation avec une densité d'au moins 30 traitements actifs et passifs des deux groupes de prestations. L'utilisation de ce code implique en outre une évaluation thérapeutique dans le cadre de colloques interdisciplinaires.</t>
  </si>
  <si>
    <t>Z93.38.41</t>
  </si>
  <si>
    <t>Traitement complexe multimodal non opératoire de l'appareil locomoteur</t>
  </si>
  <si>
    <t>Traitement rhumatologique complexe multimodal de l'enfant et de l'adolescent, au minimum 21 jours de traitement</t>
  </si>
  <si>
    <t>Z93.38.13</t>
  </si>
  <si>
    <t>Traitement rhumatologique complexe multimodal de l'enfant et de l'adolescent, 14 jours (minimum) à 20 jours (maximum) de traitement</t>
  </si>
  <si>
    <t>Z93.38.12</t>
  </si>
  <si>
    <t xml:space="preserve">Traitement rhumatologique complexe multimodal de l'enfant et de l'adolescent, 7 jours (minimum) à 13 jours (maximum) de traitement </t>
  </si>
  <si>
    <t>Z93.38.11</t>
  </si>
  <si>
    <t>Traitement rhumatologique complexe multimodal de l'enfant et de l'adolescent, 1 jour (minimum) à 6 jours (maximum) de traitement</t>
  </si>
  <si>
    <t>Z93.38.10</t>
  </si>
  <si>
    <t>Caractéristiques minimales: équipe dirigée par un médecin spécialiste (spécialiste en médecine de l'enfant et de l'adolescent avec spécialisation en rhumatologie pédiatrique); jusqu'à 5 ans après la reconnaissance par la FMH de la formation complémentaire, la conduite médicale spécialisée peut être assurée par un médecin au bénéfice d'une expérience considérée comme suffisante. Application d'au moins trois domaines thérapeutiques parmi les suivants: physiothérapie/gymnastique médicale, médecine physique, ergothérapie, traitement de la douleur, thérapie comportementale cognitive adaptée à l'âge, suivi de pédiatrie sociale et mesures de gestion de la maladie sous l'égide d'un thérapeute spécialisé, diversement combinés en fonction du patient à raison d'au moins 11 heures hebdomadaires. Gestion du traitement orientée processus avec examen standardisé. Détermination de l'activité de la maladie et de l'intensité de la douleur au début et à la fin du séjour hospitalier (mesure de l'activité de la maladie, détermination de la limitation des activités quotidiennes par le Childhood Health Assessment Questionnaire (CHAQ), évaluation de l'intensité de la douleur par les scores de mesure sur l'échelle d'évaluation numérique/l'échelle visuelle analogique (NRS/VAS). Discussions hebdomadaires en équipes multidiscipliaires des résultats déjà atteints et des futurs objectifs du traitement sur la base de la documentation de la semaine, sous la direction d'un spécialiste en rhumatologie pédiatrique. Mesures spécifiques de gestion de la maladie adaptées à l'âge, diversement combinés en fonction du patient et considérant les aspects de la pédiatrie sociale, de l'autonomie et de l'égide des parents ainsi que les particularités de la croissance, du développement et de l'adolescence, sous la direction d'un spécialiste.</t>
  </si>
  <si>
    <t>Z93.38.1</t>
  </si>
  <si>
    <t>Traitement rhumatologique complexe multimodal des enfants et des adolescents</t>
  </si>
  <si>
    <t>Traitement rhumatologique complexe multimodal, 1 jours (minimum) à 6 jours (maximum) de traitement</t>
  </si>
  <si>
    <t>Z93.38.08</t>
  </si>
  <si>
    <t>Traitement  rhumatologique complexe multimodal de la douleur, au minimum 21 jours de traitement</t>
  </si>
  <si>
    <t>Z93.38.03</t>
  </si>
  <si>
    <t>Traitement rhumatologique complexe multimodal, 14 jours (minimum) à 20 jours (maximum) de traitement</t>
  </si>
  <si>
    <t>Z93.38.02</t>
  </si>
  <si>
    <t>Traitement rhumatologique complexe multimodal, 7 jours (minimum) à 13 jours (maximum) de traitement</t>
  </si>
  <si>
    <t>Z93.38.01</t>
  </si>
  <si>
    <t>Traitement rhumatologique complexe multimodal, SAP</t>
  </si>
  <si>
    <t>Z93.38.00</t>
  </si>
  <si>
    <t>Caractéristiques minimales: traitement en équipe dirigée par un spécialiste (rhumatologie ou médecine physique et réadaptation FMH ou titre européen/américain correspondant). / Application d'au moins trois disciplines thérapeutiques parmi les suivantes: physiothérapie/médecine physique, ergothérapie, traitement de la douleur, thérapie comportementale cognitive, psychothérapie verbale exploratoire, diversement combinés en fonction du patient à raison d'au moins 11 heures hebdomadaires ou traitement par des médicaments biologiques pendant le séjour hospitalier. Gestion du traitement, orientée processus, avec examen standardisé par des instruments validés. L'instauration immédiate du traitement antalgique, physiothérapeutique ou de médecine physique doit être assurée.</t>
  </si>
  <si>
    <t>Z93.38.0</t>
  </si>
  <si>
    <t>Traitement rhumatologique complexe multimodal</t>
  </si>
  <si>
    <t>Physiothérapie mixte, sans mention de composant</t>
  </si>
  <si>
    <t>Z93.38</t>
  </si>
  <si>
    <t>Préparation à un accouchement naturel</t>
  </si>
  <si>
    <t>Z93.37</t>
  </si>
  <si>
    <t>Préparation prénatale</t>
  </si>
  <si>
    <t>Réadaptation cardiaque, autre</t>
  </si>
  <si>
    <t>Z93.36.99</t>
  </si>
  <si>
    <t>Ce code ne doit être utilisé que si - le patient a été opéré du coeur (35 ss, 36.1 à 36.9 ss et toutes les opérations sous 39.61), - l'opération n'a pas été effectuée dans l'hôpital codant, et - la prise en charge du patient a eu lieu dans les sept jours qui ont suivi l'opération.</t>
  </si>
  <si>
    <t>Z93.36.10</t>
  </si>
  <si>
    <t>Prise en charge postopératoire de patients opérés du cœur dans un autre hôpital</t>
  </si>
  <si>
    <t>Réadaptation cardiaque, SAP</t>
  </si>
  <si>
    <t>Z93.36.00</t>
  </si>
  <si>
    <t>Détail de la sous-catégorie 93.36</t>
  </si>
  <si>
    <t>Z93.36.0</t>
  </si>
  <si>
    <t>Réentraînement cardiaque *</t>
  </si>
  <si>
    <t>Z93.36</t>
  </si>
  <si>
    <t>Réadaptation cardiaque</t>
  </si>
  <si>
    <t>Z93.35</t>
  </si>
  <si>
    <t>Moxibustion</t>
  </si>
  <si>
    <t>Irradiation infrarouge</t>
  </si>
  <si>
    <t>Hyperthermie, SAP</t>
  </si>
  <si>
    <t>Cautérisation avec des moxa</t>
  </si>
  <si>
    <t>Bain de paraffine</t>
  </si>
  <si>
    <t>Autres traitements utilisant la chaleur (Hot packs)</t>
  </si>
  <si>
    <t>Autre thermothérapie</t>
  </si>
  <si>
    <t>Diathermie</t>
  </si>
  <si>
    <t>Z93.34</t>
  </si>
  <si>
    <t>Débridement de brûlure par hydrothérapie *</t>
  </si>
  <si>
    <t>Z93.33</t>
  </si>
  <si>
    <t>Autre hydrothérapie</t>
  </si>
  <si>
    <t>(Whirlpool) *</t>
  </si>
  <si>
    <t>Z93.32</t>
  </si>
  <si>
    <t>Traitement par bain tourbillonant</t>
  </si>
  <si>
    <t>Mobilisation assistée en piscine</t>
  </si>
  <si>
    <t>Z93.31</t>
  </si>
  <si>
    <t>Autre méthode de rééducation *</t>
  </si>
  <si>
    <t>Z93.3</t>
  </si>
  <si>
    <t>Autre technique de physiothérapie</t>
  </si>
  <si>
    <t>Autre posture de correction</t>
  </si>
  <si>
    <t>Z93.29</t>
  </si>
  <si>
    <t>Etirement de fascia</t>
  </si>
  <si>
    <t>Z93.28</t>
  </si>
  <si>
    <t>Etirement musculaire ou tendineux</t>
  </si>
  <si>
    <t>Z93.27</t>
  </si>
  <si>
    <t>Arthrolyse manuelle *</t>
  </si>
  <si>
    <t>Z93.26</t>
  </si>
  <si>
    <t>Rupture manuelle d'adhérence articulaire</t>
  </si>
  <si>
    <t>Elongation d'un membre *</t>
  </si>
  <si>
    <t>Z93.25</t>
  </si>
  <si>
    <t>Extension forcée d'un membre</t>
  </si>
  <si>
    <t>Entraînement à la marche avec béquilles</t>
  </si>
  <si>
    <t>Z93.24</t>
  </si>
  <si>
    <t>Rééducation avec prothèse et orthèse</t>
  </si>
  <si>
    <t>Moyens auxiliaires et appareils de traitement orthopédiques</t>
  </si>
  <si>
    <t>Z93.23</t>
  </si>
  <si>
    <t>Adaptation d'un appareil orthopédique</t>
  </si>
  <si>
    <t>Rééducation à la marche, autre</t>
  </si>
  <si>
    <t>Z93.22.99</t>
  </si>
  <si>
    <t>Rééducation à la marche avec orthèse automatisée assistant les mouvements de marche, p. ex. Lokomat</t>
  </si>
  <si>
    <t>Z93.22.20</t>
  </si>
  <si>
    <t>Rééducation à la marche avec orthèse automatisée assistant les mouvements de marche</t>
  </si>
  <si>
    <t>Rééducation à la marche, SAP</t>
  </si>
  <si>
    <t>Z93.22.00</t>
  </si>
  <si>
    <t>Détail de la sous-catégorie 93.22</t>
  </si>
  <si>
    <t>Z93.22.0</t>
  </si>
  <si>
    <t>Rééducation à la marche</t>
  </si>
  <si>
    <t>Z93.22</t>
  </si>
  <si>
    <t>Traction vertébrale (93.41-93.42)</t>
  </si>
  <si>
    <t>Z93.21</t>
  </si>
  <si>
    <t>Traction squelettique (93.43-93.44)</t>
  </si>
  <si>
    <t>Traction cutanée (93.45-93.46)</t>
  </si>
  <si>
    <t>Traction manuelle et mécanique</t>
  </si>
  <si>
    <t>Manipulation musculaire *</t>
  </si>
  <si>
    <t>Z93.2</t>
  </si>
  <si>
    <t>Autres techniques de kinésithérapie *</t>
  </si>
  <si>
    <t>Autres mobilisations thérapeutiques manuelles</t>
  </si>
  <si>
    <t>Exercices non classés ailleurs</t>
  </si>
  <si>
    <t>Z93.19</t>
  </si>
  <si>
    <t>Thérapie respiratoire, autre</t>
  </si>
  <si>
    <t>Z93.18.99</t>
  </si>
  <si>
    <t>Aide à l'expectoration (appareil Flutter), etc</t>
  </si>
  <si>
    <t>Z93.18.10</t>
  </si>
  <si>
    <t>Thérapie respiratoire avec remise de moyens auxiliaires</t>
  </si>
  <si>
    <t>Thérapie respiratoire, SAP</t>
  </si>
  <si>
    <t>Z93.18.00</t>
  </si>
  <si>
    <t>Détail de la sous-catégorie 93.18</t>
  </si>
  <si>
    <t>Z93.18.0</t>
  </si>
  <si>
    <t>Exercices respiratoires *</t>
  </si>
  <si>
    <t>Z93.18</t>
  </si>
  <si>
    <t>Thérapie respiratoire</t>
  </si>
  <si>
    <t>Kinésithérapie passive *</t>
  </si>
  <si>
    <t>Z93.17</t>
  </si>
  <si>
    <t>Autres exercices musculaires passifs</t>
  </si>
  <si>
    <t>Manipulation d'articulation temporo-mandibulaire (76.95)</t>
  </si>
  <si>
    <t>Z93.16</t>
  </si>
  <si>
    <t>Mobilisation d'autres articulations</t>
  </si>
  <si>
    <t>Mobilisation de la colonne vertébrale (rachis)</t>
  </si>
  <si>
    <t>Z93.15</t>
  </si>
  <si>
    <t>Programme de mobilisation articulaire (training)</t>
  </si>
  <si>
    <t>Z93.14</t>
  </si>
  <si>
    <t>Exercices contre résistance *</t>
  </si>
  <si>
    <t>Z93.13</t>
  </si>
  <si>
    <t>Mobilisation contre la résistance</t>
  </si>
  <si>
    <t>Autres exercices musculo-squelettiques actifs *</t>
  </si>
  <si>
    <t>Z93.12</t>
  </si>
  <si>
    <t>Autre mobilisation active</t>
  </si>
  <si>
    <t>Mobilisation assistée en piscine (93.31)</t>
  </si>
  <si>
    <t>Z93.11</t>
  </si>
  <si>
    <t>Mobilisation assistée</t>
  </si>
  <si>
    <t>Exercices de mobilisation *</t>
  </si>
  <si>
    <t>Z93.1</t>
  </si>
  <si>
    <t>Kinésithérapie</t>
  </si>
  <si>
    <t>Autres techniques de diagnostic en médecine physique</t>
  </si>
  <si>
    <t>Z93.09</t>
  </si>
  <si>
    <t>Electromyographie avec enregistrement polysomnographique (89.17)</t>
  </si>
  <si>
    <t>Z93.08</t>
  </si>
  <si>
    <t>Electromyogramme de sphincter urétral (89.23)</t>
  </si>
  <si>
    <t>Electromyogramme de l'oeil (95.25)</t>
  </si>
  <si>
    <t>Electromyographie</t>
  </si>
  <si>
    <t>Mesure de tour de taille</t>
  </si>
  <si>
    <t>Z93.07</t>
  </si>
  <si>
    <t>Mesure de la circonférence du crâne</t>
  </si>
  <si>
    <t>Mensuration corporelle</t>
  </si>
  <si>
    <t>Mensuration de la longueur des membres</t>
  </si>
  <si>
    <t>Z93.06</t>
  </si>
  <si>
    <t>Mesure de l'amplitude articulaire</t>
  </si>
  <si>
    <t>Z93.05</t>
  </si>
  <si>
    <t>Test manuel de fonction musculaire</t>
  </si>
  <si>
    <t>Z93.04</t>
  </si>
  <si>
    <t>Evaluation de prothèse</t>
  </si>
  <si>
    <t>Z93.03</t>
  </si>
  <si>
    <t>Evaluation d'orthèse</t>
  </si>
  <si>
    <t>Z93.02</t>
  </si>
  <si>
    <t>Evaluation fonctionnelle</t>
  </si>
  <si>
    <t>Z93.01</t>
  </si>
  <si>
    <t>Diagnostique en médecine physique</t>
  </si>
  <si>
    <t>Z93.0</t>
  </si>
  <si>
    <t>Médecine physique et thérapie respiratoire, réhabilitation et techniques annexes</t>
  </si>
  <si>
    <t>Z93</t>
  </si>
  <si>
    <t>IOERT (radiothérapie par électrons peropératoire)</t>
  </si>
  <si>
    <t>Z92.41</t>
  </si>
  <si>
    <t>Celle utilisant un accélérateur linéaire mobile</t>
  </si>
  <si>
    <t>Radiothérapie par électrons peropératoire</t>
  </si>
  <si>
    <t>Techniques d'irradiation peropératoire</t>
  </si>
  <si>
    <t>Z92.4</t>
  </si>
  <si>
    <t>Autre radiothérapie de haut voltage, radiochirurgie stéréotaxique, fractionnée, extracérébrale, autre</t>
  </si>
  <si>
    <t>Z92.39.39</t>
  </si>
  <si>
    <t>Autre radiothérapie de haut voltage, radiochirurgie stéréotaxique, fractionnée: extracérébrale, guidée par l'image</t>
  </si>
  <si>
    <t>Z92.39.32</t>
  </si>
  <si>
    <t>Autre radiothérapie de haut voltage, radiochirurgie stéréotaxique, fractionnée: extracérébrale, Intensity Modulated Arc Therapy (IMAT).</t>
  </si>
  <si>
    <t>Z92.39.31</t>
  </si>
  <si>
    <t>Autre radiothérapie de haut voltage, radiochirurgie stéréotaxique, fractionnée: extracérébrale, radiothérapie avec modulation d'intensité</t>
  </si>
  <si>
    <t>Z92.39.30</t>
  </si>
  <si>
    <t>Z92.39.29</t>
  </si>
  <si>
    <t>Autre radiothérapie de haut voltage, radiochirurgie stéréotaxique, fractionnée: cérébrale, guidée par l'image</t>
  </si>
  <si>
    <t>Z92.39.22</t>
  </si>
  <si>
    <t>Autre radiothérapie de haut voltage, radiochirurgie stéréotaxique, fractionnée: cérébrale, Intensity Modulated Arc Therapy (IMAT).</t>
  </si>
  <si>
    <t>Z92.39.21</t>
  </si>
  <si>
    <t>Autre radiothérapie de haut voltage, radiochirurgie stéréotaxique, fractionnée: cérébrale, radiothérapie à intensité modulée</t>
  </si>
  <si>
    <t>Z92.39.20</t>
  </si>
  <si>
    <t>Autre radiothérapie de haut voltage, radiochirurgie stéréotaxique, fractionnée, extracérébrale, SAP</t>
  </si>
  <si>
    <t>Z92.39.11</t>
  </si>
  <si>
    <t>Autre radiothérapie de haut voltage, radiochirurgie stéréotaxique, fractionnée, cérébrale, SAP</t>
  </si>
  <si>
    <t>Z92.39.01</t>
  </si>
  <si>
    <t>Autre radiochirurgie stéréotaxique, SAP</t>
  </si>
  <si>
    <t>Z92.39.00</t>
  </si>
  <si>
    <t>Radiochirurgie stéréotaxique, NCA</t>
  </si>
  <si>
    <t>Z92.39</t>
  </si>
  <si>
    <t xml:space="preserve">Autre radiothérapie de haut voltage: radiochirurgie stéréotaxique, en un temps, extracérébrale </t>
  </si>
  <si>
    <t>Z92.33.11</t>
  </si>
  <si>
    <t xml:space="preserve">Autre radiothérapie de haut voltage: radiochirurgie stéréotaxique, en un temps, cérébrale </t>
  </si>
  <si>
    <t>Z92.33.01</t>
  </si>
  <si>
    <t>Radiochirurgie aux particules, SAP</t>
  </si>
  <si>
    <t>Z92.33.00</t>
  </si>
  <si>
    <t>Rayon de particules (cyclotron)</t>
  </si>
  <si>
    <t>Z92.33</t>
  </si>
  <si>
    <t>Accélérateur de protons</t>
  </si>
  <si>
    <t>Radiochirurgie aux particules</t>
  </si>
  <si>
    <t xml:space="preserve">Radiochirurgie photonique multisources: gamma-knife </t>
  </si>
  <si>
    <t>Z92.32.01</t>
  </si>
  <si>
    <t>Radiochirurgie photonique multisources, SAP</t>
  </si>
  <si>
    <t>Z92.32.00</t>
  </si>
  <si>
    <t>Radiations Cobalt 60</t>
  </si>
  <si>
    <t>Z92.32</t>
  </si>
  <si>
    <t>Irradiation Gamma</t>
  </si>
  <si>
    <t>Radiochirurgie photonique multisources</t>
  </si>
  <si>
    <t xml:space="preserve">Radiochirurgie à photons non spécifiée, extracérébrale </t>
  </si>
  <si>
    <t>Z92.31.10</t>
  </si>
  <si>
    <t xml:space="preserve">Radiochirurgie à photons non spécifiée, cérébrale </t>
  </si>
  <si>
    <t>Z92.31.00</t>
  </si>
  <si>
    <t>Rayons X de haute énergie</t>
  </si>
  <si>
    <t>Z92.31</t>
  </si>
  <si>
    <t>Accélérateur linéaire (LINAC)</t>
  </si>
  <si>
    <t>Radiochirurgie photonique monosource</t>
  </si>
  <si>
    <t>Radiochirurgie stéréotaxique, en un temps, autre</t>
  </si>
  <si>
    <t>Z92.30.99</t>
  </si>
  <si>
    <t>Radiochirurgie stéréotaxique, en un temps: extracérébrale, guidée par l'image</t>
  </si>
  <si>
    <t>Z92.30.32</t>
  </si>
  <si>
    <t>Radiochirurgie stéréotaxique, en un temps: extracérébrale, Intensity Modulated Arc Therapy (IMAT).</t>
  </si>
  <si>
    <t>Z92.30.31</t>
  </si>
  <si>
    <t>Radiochirurgie stéréotaxique, en un temps: extracérébrale, radiothérapie avec modulation d'intensité</t>
  </si>
  <si>
    <t>Z92.30.30</t>
  </si>
  <si>
    <t>Radiochirurgie stéréotaxique, en un temps: cérébrale, guidée par l'image</t>
  </si>
  <si>
    <t>Z92.30.22</t>
  </si>
  <si>
    <t>Radiochirurgie stéréotaxique, en un temps: cérébrale, Intensity Modulated Arc Therapy (IMAT).</t>
  </si>
  <si>
    <t>Z92.30.21</t>
  </si>
  <si>
    <t>Radiochirurgie stéréotaxique, en un temps: cérébrale, radiothérapie à intensité modulée</t>
  </si>
  <si>
    <t>Z92.30.20</t>
  </si>
  <si>
    <t>Radiochirurgie stéréotaxique, en un temps: extracérébrale, SAP</t>
  </si>
  <si>
    <t>Z92.30.02</t>
  </si>
  <si>
    <t>Radiochirurgie stéréotaxique, en un temps: cérébrale, SAP</t>
  </si>
  <si>
    <t>Z92.30.01</t>
  </si>
  <si>
    <t>Radiochirurgie stéréotaxique en un temps, SAP</t>
  </si>
  <si>
    <t>Z92.30.00</t>
  </si>
  <si>
    <t xml:space="preserve">Radiochirurgie stéréotaxique, en un temps </t>
  </si>
  <si>
    <t>Z92.30.0</t>
  </si>
  <si>
    <t>Mise en place d'un cadre stéréotaxique (tête) (93.59)</t>
  </si>
  <si>
    <t>Z92.30</t>
  </si>
  <si>
    <t>Radiochirurgie stéréotaxique, SAP</t>
  </si>
  <si>
    <t>Biopsie stéréotaxique</t>
  </si>
  <si>
    <t>Z92.3</t>
  </si>
  <si>
    <t>Radiochirurgie stéréotaxique</t>
  </si>
  <si>
    <t xml:space="preserve">Planification d'irradiation pour radiothérapie percutanée et brachythérapie, autre </t>
  </si>
  <si>
    <t>Z92.29.89</t>
  </si>
  <si>
    <t>Planification d'irradiation pour radiothérapie percutanée et brachythérapie, planification pour radiothérapie avec fusion d'images CT/IRM/TEP</t>
  </si>
  <si>
    <t>Z92.29.88</t>
  </si>
  <si>
    <t>Planification d'irradiation pour radiothérapie percutanée et brachythérapie, planification pour radiothérapie avec fusion d'images CT/TEP</t>
  </si>
  <si>
    <t>Z92.29.87</t>
  </si>
  <si>
    <t xml:space="preserve">Planification d'irradiation pour radiothérapie percutanée et brachythérapie, planification pour radiothérapie percutanée, avec planification dosimétrique individuelle </t>
  </si>
  <si>
    <t>Z92.29.86</t>
  </si>
  <si>
    <t xml:space="preserve">Planification d'irradiation pour radiothérapie percutanée et brachythérapie, sans planification dosimétrique individuelle </t>
  </si>
  <si>
    <t>Z92.29.85</t>
  </si>
  <si>
    <t xml:space="preserve">Planification d'irradiation pour radiothérapie percutanée et brachythérapie, planification pour brachythérapie, complexe </t>
  </si>
  <si>
    <t>Z92.29.84</t>
  </si>
  <si>
    <t xml:space="preserve">Planification d'irradiation pour radiothérapie percutanée et brachythérapie, planification pour brachythérapie, moyennement complexe </t>
  </si>
  <si>
    <t>Z92.29.83</t>
  </si>
  <si>
    <t xml:space="preserve">Planification d'irradiation pour radiothérapie percutanée et brachythérapie, planification pour radiothérapie avec fusion d'images CT/IRM </t>
  </si>
  <si>
    <t>Z92.29.82</t>
  </si>
  <si>
    <t xml:space="preserve">Planification d'irradiation pour radiothérapie percutanée et brachythérapie, planification pour radiothérapie avec modulation d'intensité </t>
  </si>
  <si>
    <t>Z92.29.81</t>
  </si>
  <si>
    <t xml:space="preserve">Planification d'irradiation pour radiothérapie percutanée et brachythérapie, SAP </t>
  </si>
  <si>
    <t>Z92.29.80</t>
  </si>
  <si>
    <t xml:space="preserve">Planification d'irradiation pour radiothérapie percutanée et brachythérapie </t>
  </si>
  <si>
    <t>Z92.29.8</t>
  </si>
  <si>
    <t xml:space="preserve">Simulation d'irradiation pour radiothérapie externe et brachythérapie, autre </t>
  </si>
  <si>
    <t>Z92.29.79</t>
  </si>
  <si>
    <t xml:space="preserve">Simulation d'irradiation pour radiothérapie externe et brachythérapie, détermination du champ à l'aide d'un simulateur de radiothérapie, avec planification 3D </t>
  </si>
  <si>
    <t>Z92.29.74</t>
  </si>
  <si>
    <t xml:space="preserve">Simulation d'irradiation pour radiothérapie externe et brachythérapie, détermination du champ à l'aide d'un simulateur de radiothérapie, sans planification 3D </t>
  </si>
  <si>
    <t>Z92.29.73</t>
  </si>
  <si>
    <t xml:space="preserve">Simulation d'irradiation pour radiothérapie externe et brachythérapie, simulation guidée par CT pour la brachythérapie </t>
  </si>
  <si>
    <t>Z92.29.72</t>
  </si>
  <si>
    <t xml:space="preserve">Simulation d'irradiation pour radiothérapie externe et brachythérapie: simulation guidée par CT pour la radiothérapie externe </t>
  </si>
  <si>
    <t>Z92.29.71</t>
  </si>
  <si>
    <t xml:space="preserve">Simulation d'irradiation pour radiothérapie externe et brachythérapie, SAP </t>
  </si>
  <si>
    <t>Z92.29.70</t>
  </si>
  <si>
    <t xml:space="preserve">Simulation d'irradiation pour radiothérapie externe et brachythérapie </t>
  </si>
  <si>
    <t>Z92.29.7</t>
  </si>
  <si>
    <t xml:space="preserve">Construction et adaptation d'aides de fixation et d'aides thérapeutiques pour la radiothérapie, autres </t>
  </si>
  <si>
    <t>Z92.29.69</t>
  </si>
  <si>
    <t>Construction et adaptation d'aides de fixation et d'aides thérapeutiques pour la radiothérapie, blocs individuels ou collimateur multilames (MLC)</t>
  </si>
  <si>
    <t>Z92.29.65</t>
  </si>
  <si>
    <t xml:space="preserve">Matériel bolus </t>
  </si>
  <si>
    <t>Z92.29.64</t>
  </si>
  <si>
    <t xml:space="preserve">Gouttières dentaires </t>
  </si>
  <si>
    <t xml:space="preserve">Blindages </t>
  </si>
  <si>
    <t xml:space="preserve">Construction et adaptation d'aides de fixation et d'aides thérapeutiques pour la radiothérapie, aides thérapeutiques  </t>
  </si>
  <si>
    <t xml:space="preserve">Coussins à vide </t>
  </si>
  <si>
    <t>Z92.29.63</t>
  </si>
  <si>
    <t xml:space="preserve">Construction et adaptation d'aides de fixation et d'aides thérapeutiques pour la radiothérapie, dispositif de fixation, complexe </t>
  </si>
  <si>
    <t xml:space="preserve">Masques thermoplastiques </t>
  </si>
  <si>
    <t>Z92.29.62</t>
  </si>
  <si>
    <t xml:space="preserve">Construction et adaptation d'aides de fixation et d'aides thérapeutiques pour la radiothérapie, dispositif de fixation, difficulté moyenne </t>
  </si>
  <si>
    <t xml:space="preserve">Construction et adaptation d'aides de fixation et d'aides thérapeutiques pour la radiothérapie, dispositif de fixation, simple </t>
  </si>
  <si>
    <t>Z92.29.61</t>
  </si>
  <si>
    <t xml:space="preserve">Construction et adaptation d'aides de fixation et d'aides thérapeutiques pour la radiothérapie, dispositif de fixation, SAP </t>
  </si>
  <si>
    <t>Z92.29.60</t>
  </si>
  <si>
    <t xml:space="preserve">Construction et adaptation d'aides de fixation et d'aides thérapeutiques pour la radiothérapie </t>
  </si>
  <si>
    <t>Z92.29.6</t>
  </si>
  <si>
    <t xml:space="preserve">Enlèvement de sources scellées de radionucléides ou d'applicateurs inactifs sous anesthésie </t>
  </si>
  <si>
    <t>Z92.29.51</t>
  </si>
  <si>
    <t xml:space="preserve">Autre brachythérapie par applicateurs superficiels </t>
  </si>
  <si>
    <t>Z92.29.49</t>
  </si>
  <si>
    <t xml:space="preserve">Brachythérapie par applicateurs superficiels, SAP </t>
  </si>
  <si>
    <t>Z92.29.40</t>
  </si>
  <si>
    <t xml:space="preserve">Brachythérapie par applicateurs superficiels </t>
  </si>
  <si>
    <t>Z92.29.4</t>
  </si>
  <si>
    <t>Brachythérapie interstitielle par implantation de sources radioactives permanentes (plus de 70)</t>
  </si>
  <si>
    <t>Z92.29.3E</t>
  </si>
  <si>
    <t>Brachythérapie interstitielle par implantation de sources radioactives permanentes (de 66 à 70)</t>
  </si>
  <si>
    <t>Z92.29.3D</t>
  </si>
  <si>
    <t>Brachythérapie interstitielle par implantation de sources radioactives permanentes (de 61 à 65)</t>
  </si>
  <si>
    <t>Z92.29.3C</t>
  </si>
  <si>
    <t>Brachythérapie interstitielle par implantation de sources radioactives permanentes (de 56 à 60)</t>
  </si>
  <si>
    <t>Z92.29.3B</t>
  </si>
  <si>
    <t>Brachythérapie interstitielle par implantation de sources radioactives permanentes (de 51 à 55)</t>
  </si>
  <si>
    <t>Z92.29.3A</t>
  </si>
  <si>
    <t>Brachythérapie interstitielle par implantation de sources radioactives permanentes (de 46 à 50)</t>
  </si>
  <si>
    <t>Z92.29.39</t>
  </si>
  <si>
    <t>Brachythérapie interstitielle par implantation de sources radioactives permanentes (de 41 à 45)</t>
  </si>
  <si>
    <t>Z92.29.38</t>
  </si>
  <si>
    <t>Brachythérapie interstitielle par implantation de sources radioactives permanentes (de 36 à 40)</t>
  </si>
  <si>
    <t>Z92.29.37</t>
  </si>
  <si>
    <t>Brachythérapie interstitielle par implantation de sources radioactives permanentes (de 31 à 35)</t>
  </si>
  <si>
    <t>Z92.29.36</t>
  </si>
  <si>
    <t>Brachythérapie interstitielle par implantation de sources radioactives permanentes (de 26 à 30)</t>
  </si>
  <si>
    <t>Z92.29.35</t>
  </si>
  <si>
    <t>Brachythérapie interstitielle par implantation de sources radioactives permanentes (de 21 à 25)</t>
  </si>
  <si>
    <t>Z92.29.34</t>
  </si>
  <si>
    <t>Brachythérapie interstitielle par implantation de sources radioactives permanentes (de 16 à 20)</t>
  </si>
  <si>
    <t>Z92.29.33</t>
  </si>
  <si>
    <t>Brachythérapie interstitielle par implantation de sources radioactives permanentes (de 10 à 15)</t>
  </si>
  <si>
    <t>Z92.29.32</t>
  </si>
  <si>
    <t xml:space="preserve">Brachythérapie interstitielle par implantation de sources radioactives permanentes (jusqu'à 10) </t>
  </si>
  <si>
    <t>Z92.29.31</t>
  </si>
  <si>
    <t xml:space="preserve">Brachythérapie interstitielle par implantation de sources radioactives permanentes </t>
  </si>
  <si>
    <t>Z92.29.3</t>
  </si>
  <si>
    <t xml:space="preserve">Brachythérapie interstitielle par implantation de sources radioactives amovibles en fonction du volume dans plusieurs plans, autre </t>
  </si>
  <si>
    <t>Z92.29.29</t>
  </si>
  <si>
    <t>Brachythérapie par implantation peropératoire de sources radioactives amovibles dans plusieurs plans, haut débit de dose</t>
  </si>
  <si>
    <t>Z92.29.24</t>
  </si>
  <si>
    <t xml:space="preserve">Brachythérapie interstitielle par implantation de sources radioactives amovibles en fonction du volume dans plusieurs plans, haut débit de dose </t>
  </si>
  <si>
    <t>Z92.29.23</t>
  </si>
  <si>
    <t xml:space="preserve">Brachythérapie interstitielle par implantation de sources radioactives amovibles en fonction du volume dans plusieurs plans, débit de dose pulsé (pulsed dose rate) </t>
  </si>
  <si>
    <t>Z92.29.22</t>
  </si>
  <si>
    <t xml:space="preserve">Brachythérapie interstitielle par implantation de sources radioactives amovibles en fonction du volume dans plusieurs plans, faible débit de dose </t>
  </si>
  <si>
    <t>Z92.29.21</t>
  </si>
  <si>
    <t xml:space="preserve">Brachythérapie interstitielle par implantation de sources radioactives amovibles dans plusieurs plans </t>
  </si>
  <si>
    <t>Z92.29.2</t>
  </si>
  <si>
    <t xml:space="preserve">Brachythérapie interstitielle par implantation de sources radioactives amovibles dans un seul plan, autre </t>
  </si>
  <si>
    <t>Z92.29.19</t>
  </si>
  <si>
    <t xml:space="preserve">Brachythérapie interstitielle par implantation de sources radioactives amovibles dans un seul plan, haut débit de dose </t>
  </si>
  <si>
    <t>Z92.29.13</t>
  </si>
  <si>
    <t xml:space="preserve">Brachythérapie interstitielle par implantation de sources radioactives amovibles dans un seul plan, débit de dose pulsé (pulsed dose rate) </t>
  </si>
  <si>
    <t>Z92.29.12</t>
  </si>
  <si>
    <t xml:space="preserve">Brachythérapie interstitielle par implantation de sources radioactives amovibles dans un seul plan, faible débit de dose </t>
  </si>
  <si>
    <t>Z92.29.11</t>
  </si>
  <si>
    <t xml:space="preserve">Brachythérapie interstitielle par implantation de sources radioactives amovibles dans un seul plan </t>
  </si>
  <si>
    <t>Z92.29.1</t>
  </si>
  <si>
    <t xml:space="preserve">Autre brachythérapie par des sources scellées de radionucléides </t>
  </si>
  <si>
    <t>Z92.29.09</t>
  </si>
  <si>
    <t xml:space="preserve">Brachythérapie par des sources scellées de radionucléides, SAP </t>
  </si>
  <si>
    <t>Z92.29.00</t>
  </si>
  <si>
    <t xml:space="preserve">Brachythérapie par des sources scellées de radionucléides </t>
  </si>
  <si>
    <t>Z92.29.0</t>
  </si>
  <si>
    <t>Autre technique radiothérapeutique</t>
  </si>
  <si>
    <t>Z92.29</t>
  </si>
  <si>
    <t>Brachythérapie endovasculaire au rhénium-188</t>
  </si>
  <si>
    <t>Z92.28.33</t>
  </si>
  <si>
    <t>Radiothérapie intravasculaire sélective (SIRT) par embolisation avec des microsphères marquées à l'yttrium-90</t>
  </si>
  <si>
    <t>Z92.28.32</t>
  </si>
  <si>
    <t>Radio-chimioembolisation intravasculaire sélective par le I-131-lipiodol</t>
  </si>
  <si>
    <t>Z92.28.31</t>
  </si>
  <si>
    <t>Administration parentérale de I-131-MIBG (méta-iodobenzylguanidine marquée à l'iode-131)</t>
  </si>
  <si>
    <t>Z92.28.21</t>
  </si>
  <si>
    <t>Un code de ce domaine ne doit être indiqué qu'une seule fois par traitement hospitalier.  L'administration d'agents chimiothérapeutiques cytostatiques doit être indiquée par un code tiré de 99.25.- et en plus, le cas échéant, par le code 92.28.00</t>
  </si>
  <si>
    <t>Z92.28.20</t>
  </si>
  <si>
    <t>Radioimmunothérapie par 90Y-ibritumomab-tiuxétan, parentérale</t>
  </si>
  <si>
    <t>Radiothérapie par ciblage de récepteurs avec des analogues de la somatostatine conjugués au DOTA</t>
  </si>
  <si>
    <t>Z92.28.13</t>
  </si>
  <si>
    <t>Traitement palliatif de la douleur associée aux métastases osseuses par des radionucléides libres en intraveineuse</t>
  </si>
  <si>
    <t>Z92.28.12</t>
  </si>
  <si>
    <t>Thérapie de métastases osseuses par radionucléides libres</t>
  </si>
  <si>
    <t>Z92.28.11</t>
  </si>
  <si>
    <t>Radiothérapie par iode radioactif: dose thérapeutique de I-131 de 5 GBq et plus: avec administration de thyréotropine recombinante (rh-TSH)</t>
  </si>
  <si>
    <t>Z92.28.07</t>
  </si>
  <si>
    <t>Radiothérapie par iode radioactif: dose thérapeutique de I-131 de 5 GBq et plus: sans administration de thyréotropine recombinante (rh-TSH)</t>
  </si>
  <si>
    <t>Z92.28.06</t>
  </si>
  <si>
    <t>Radiothérapie par iode radioactif: dose thérapeutique de I-131 de plus de 1,2 GBq  à moins de 5 GBq: avec administration de thyréotropine recombinante (rh-TSH)</t>
  </si>
  <si>
    <t>Z92.28.05</t>
  </si>
  <si>
    <t>Radiothérapie par iode radioactif: dose thérapeutique de I-131 de plus de 1,2 GBq  à moins de 5 GBq: sans administration de thyréotropine recombinante (rh-TSH)</t>
  </si>
  <si>
    <t>Z92.28.04</t>
  </si>
  <si>
    <t>Radiothérapie par iode radioactif: dose thérapeutique de I-131 jusqu'à 1,2 GBq: avec administration de thyréotropine recombinante (rh-TSH)</t>
  </si>
  <si>
    <t>Z92.28.03</t>
  </si>
  <si>
    <t>Radiothérapie par iode radioactif: dose thérapeutique de I-131 jusqu'à 1,2 GBq: sans administration de thyréotropine recombinante (rh-TSH)</t>
  </si>
  <si>
    <t>Z92.28.02</t>
  </si>
  <si>
    <t>Injection de substance thérapeutique dans l'articulation ou le ligament (81.92)</t>
  </si>
  <si>
    <t>Z92.28.01</t>
  </si>
  <si>
    <t xml:space="preserve">Instillation d'un radionucléide libre dans l'articulation </t>
  </si>
  <si>
    <t>Injection ou instillation de radio-isotope, SAP</t>
  </si>
  <si>
    <t>Z92.28.00</t>
  </si>
  <si>
    <t>Yttrium-90 [Y-90] ibritumomab tiuxetan</t>
  </si>
  <si>
    <t>Z92.28</t>
  </si>
  <si>
    <t>Radioimmunothérapie</t>
  </si>
  <si>
    <t>Iode-131 [I-131] tositumomab</t>
  </si>
  <si>
    <t>Injection ou perfusion de conjugué radioimmunologique</t>
  </si>
  <si>
    <t>Injection ou instillation intraveineuse de radio-isotope</t>
  </si>
  <si>
    <t>Injection ou instillation intracavitaire de radio-isotope</t>
  </si>
  <si>
    <t>Injection ou instillation de radio-isotope</t>
  </si>
  <si>
    <t>Autres moulages radioactifs</t>
  </si>
  <si>
    <t>Z92.27.79</t>
  </si>
  <si>
    <t>Moulages radioactifs: construction et pose d'applicateur oculaire</t>
  </si>
  <si>
    <t>Z92.27.73</t>
  </si>
  <si>
    <t>Moulages radioactifs: construction et pose d'applicateur non utilisé sur la surface corporelle</t>
  </si>
  <si>
    <t>Z92.27.72</t>
  </si>
  <si>
    <t xml:space="preserve">Moulages radioactifs: construction et application de moulage radioactif superficiel </t>
  </si>
  <si>
    <t>Z92.27.71</t>
  </si>
  <si>
    <t>Moulages radioactifs, SAP</t>
  </si>
  <si>
    <t>Z92.27.70</t>
  </si>
  <si>
    <t xml:space="preserve">Moulages radioactifs </t>
  </si>
  <si>
    <t>Z92.27.7</t>
  </si>
  <si>
    <t>Implantation ou insertion peropératoires d'élément radioactif (brachythérapie par des sources scellées de radionucléides)</t>
  </si>
  <si>
    <t>Z92.27.40</t>
  </si>
  <si>
    <t xml:space="preserve">Implantation ou insertion d'élément radioactif (brachythérapie par des sources scellées de radionucléides), autre vaisseau </t>
  </si>
  <si>
    <t>Z92.27.39</t>
  </si>
  <si>
    <t xml:space="preserve">Implantation ou insertion d'élément radioactif (brachythérapie par des sources scellées de radionucléides), vaisseau coronaire </t>
  </si>
  <si>
    <t>Z92.27.31</t>
  </si>
  <si>
    <t xml:space="preserve">Implantation ou insertion d'élément radioactif (brachythérapie par des sources scellées de radionucléides), vaisseau non spécifié </t>
  </si>
  <si>
    <t>Z92.27.30</t>
  </si>
  <si>
    <t xml:space="preserve">Implantation ou insertion d'élément radioactif (brachythérapie par des sources scellées de radionucléides), intravasculaire </t>
  </si>
  <si>
    <t>Z92.27.3</t>
  </si>
  <si>
    <t>Évent. recours à procédure telle qu'insertion endoscopique d'autre dispositif ou substance bronchique (33.79)</t>
  </si>
  <si>
    <t>Z92.27.23</t>
  </si>
  <si>
    <t xml:space="preserve">Voies respiratoires, système digestif, urètre, conduit auditif  </t>
  </si>
  <si>
    <t xml:space="preserve">Implantation ou insertion d'élément radioactif (brachythérapie par des sources scellées de radionucléides), intraluminale </t>
  </si>
  <si>
    <t xml:space="preserve">Implantation ou insertion d'élément radioactif, organes génitaux féminins (92.27.1)  </t>
  </si>
  <si>
    <t>Z92.27.22</t>
  </si>
  <si>
    <t xml:space="preserve">Implantation ou insertion d'élément radioactif (brachythérapie par des sources scellées de radionucléides), intracavitaire </t>
  </si>
  <si>
    <t xml:space="preserve">Implantation ou insertion d'élément radioactif (brachythérapie par des sources scellées de radionucléides), surface corporelle </t>
  </si>
  <si>
    <t>Z92.27.21</t>
  </si>
  <si>
    <t xml:space="preserve">Implantation ou insertion d'élément radioactif, surface corporelle, intracavitaire, intraluminale </t>
  </si>
  <si>
    <t>Z92.27.2</t>
  </si>
  <si>
    <t xml:space="preserve">Implantation ou insertion d'élément radioactif (brachythérapie par des sources scellées de radionucléides), intra-utérine et intravaginale combinée </t>
  </si>
  <si>
    <t>Z92.27.13</t>
  </si>
  <si>
    <t xml:space="preserve">Implantation ou insertion d'élément radioactif (brachythérapie par des sources scellées de radionucléides), intravaginale </t>
  </si>
  <si>
    <t>Z92.27.12</t>
  </si>
  <si>
    <t xml:space="preserve">Implantation ou insertion d'élément radioactif (brachythérapie par des sources scellées de radionucléides), intra-utérine </t>
  </si>
  <si>
    <t>Z92.27.11</t>
  </si>
  <si>
    <t xml:space="preserve">Implantation ou insertion d'élément radioactif (brachythérapie par des sources scellées de radionucléides), organes génitaux féminins, SAP </t>
  </si>
  <si>
    <t>Z92.27.10</t>
  </si>
  <si>
    <t xml:space="preserve">Implantation ou insertion d'élément radioactif, organes génitaux féminins  </t>
  </si>
  <si>
    <t>Z92.27.1</t>
  </si>
  <si>
    <t xml:space="preserve">Implantation ou insertion d'élément radioactif (brachythérapie par des sources scellées de radionucléides), surface corporelle, site d'application autre ou non spécifié </t>
  </si>
  <si>
    <t>Z92.27.00</t>
  </si>
  <si>
    <t>Perfusion d'isotope radioactif liquide (92.20)</t>
  </si>
  <si>
    <t>Z92.27</t>
  </si>
  <si>
    <t>Site d'incision</t>
  </si>
  <si>
    <t>Brachythérapie intravasculaire</t>
  </si>
  <si>
    <t>Implantation ou insertion d'élément radioactif</t>
  </si>
  <si>
    <t>Autre téléradiothérapie par particule radioactive, autre</t>
  </si>
  <si>
    <t>Z92.26.99</t>
  </si>
  <si>
    <t>Positionnement de l'isocentre avec contrôle du volume cible par CT/IRM/CT à faisceau conique ou échographie (RTGI en ligne)</t>
  </si>
  <si>
    <t>Z92.26.21</t>
  </si>
  <si>
    <t>Protonthérapie, plus de 2 champs d'irradiation, positionnement guidé par l'image</t>
  </si>
  <si>
    <t>Protonthérapie, plus de 2 champs d'irradiation, sans guidage par l'image</t>
  </si>
  <si>
    <t>Z92.26.20</t>
  </si>
  <si>
    <t xml:space="preserve">Positionnement de l'isocentre avec contrôle du volume cible par CT/IRM/CT à faisceau conique ou échographie (RTGI en ligne) </t>
  </si>
  <si>
    <t>Z92.26.11</t>
  </si>
  <si>
    <t>Protonthérapie, jusqu'à 2 champs d'irradiation, positionnement guidé par l'image</t>
  </si>
  <si>
    <t>Protonthérapie, jusqu'à 2 champs d'irradiation, sans guidage par l'image</t>
  </si>
  <si>
    <t>Z92.26.10</t>
  </si>
  <si>
    <t>Autre téléradiothérapie par particule radioactive, SAP</t>
  </si>
  <si>
    <t>Z92.26.00</t>
  </si>
  <si>
    <t>Détail de la sous-catégorie 92.26</t>
  </si>
  <si>
    <t>Z92.26.0</t>
  </si>
  <si>
    <t>Télécuriethérapie par proton, SAP</t>
  </si>
  <si>
    <t>Z92.26</t>
  </si>
  <si>
    <t>Télécuriethérapie par neutron</t>
  </si>
  <si>
    <t>Autre téléradiothérapie par particule radioactive</t>
  </si>
  <si>
    <t xml:space="preserve">Téléradiothérapie par électron, accélérateur linéaire, radiothérapie avec modulation d'intensité, sans guidage par l'image </t>
  </si>
  <si>
    <t>Z92.25.24</t>
  </si>
  <si>
    <t xml:space="preserve">Téléradiothérapie par électron, accélérateur linéaire, radiothérapie conformationnelle en 3D, sans guidage par l'image </t>
  </si>
  <si>
    <t>Z92.25.23</t>
  </si>
  <si>
    <t xml:space="preserve">Téléradiothérapie par électron, accélérateur linéaire, plus de 2 champs d'irradiation, sans guidage par l'image </t>
  </si>
  <si>
    <t>Z92.25.22</t>
  </si>
  <si>
    <t xml:space="preserve">Téléradiothérapie par électron, accélérateur linéaire, jusqu'à 2 champs d'irradiation, sans guidage par l'image </t>
  </si>
  <si>
    <t>Z92.25.21</t>
  </si>
  <si>
    <t xml:space="preserve">Téléradiothérapie par électron, accélérateur linéaire, sans guidage par l'image </t>
  </si>
  <si>
    <t>Z92.25.2</t>
  </si>
  <si>
    <t xml:space="preserve">Téléradiothérapie par électron, accélérateur linéaire, radiothérapie avec modulation d'intensité, positionnement guidé par l'image </t>
  </si>
  <si>
    <t>Z92.25.15</t>
  </si>
  <si>
    <t xml:space="preserve">Téléradiothérapie par électron, accélérateur linéaire, radiothérapie conformationnelle en 3D, positionnement guidé par l'image </t>
  </si>
  <si>
    <t>Z92.25.14</t>
  </si>
  <si>
    <t xml:space="preserve">Téléradiothérapie par électron, accélérateur linéaire, plus de 2 champs d'irradiation, positionnement guidé par l'image </t>
  </si>
  <si>
    <t>Z92.25.13</t>
  </si>
  <si>
    <t xml:space="preserve">Téléradiothérapie par électron, accélérateur linéaire, jusqu'à 2 champs d'irradiation, positionnement guidé par l'image </t>
  </si>
  <si>
    <t>Z92.25.12</t>
  </si>
  <si>
    <t xml:space="preserve">Téléradiothérapie par électron, accélérateur linéaire, positionnement guidé par l'image </t>
  </si>
  <si>
    <t>Z92.25.11</t>
  </si>
  <si>
    <t>Z92.25.1</t>
  </si>
  <si>
    <t xml:space="preserve">Téléradiothérapie par électron, accélérateur linéaire, autre </t>
  </si>
  <si>
    <t>Z92.25.09</t>
  </si>
  <si>
    <t xml:space="preserve">Téléradiothérapie par électron, accélérateur linéaire, radiothérapie peropératoire </t>
  </si>
  <si>
    <t>Z92.25.04</t>
  </si>
  <si>
    <t xml:space="preserve">Téléradiothérapie par électron, accélérateur linéaire, irradiation corporelle totale </t>
  </si>
  <si>
    <t>Z92.25.03</t>
  </si>
  <si>
    <t xml:space="preserve">Téléradiothérapie par électron, accélérateur linéaire, irradiation hémicorporelle </t>
  </si>
  <si>
    <t>Z92.25.02</t>
  </si>
  <si>
    <t xml:space="preserve">Téléradiothérapie par électron, accélérateur linéaire, irradiation large </t>
  </si>
  <si>
    <t>Z92.25.01</t>
  </si>
  <si>
    <t xml:space="preserve">Téléradiothérapie par électron, accélérateur linéaire, SAP </t>
  </si>
  <si>
    <t>Z92.25.00</t>
  </si>
  <si>
    <t xml:space="preserve">Téléradiothérapie par électron, accélérateur linéaire </t>
  </si>
  <si>
    <t>Z92.25.0</t>
  </si>
  <si>
    <t>Radiothérapie par électrons peropératoire (92.41)</t>
  </si>
  <si>
    <t>Z92.25</t>
  </si>
  <si>
    <t>Télécuriethérapie par particule Bêta</t>
  </si>
  <si>
    <t>Téléradiothérapie par électron</t>
  </si>
  <si>
    <t>P. ex. VMAT, tomothérapie, Cyberknife</t>
  </si>
  <si>
    <t>Z92.24.30</t>
  </si>
  <si>
    <t>Téléradiothérapie à photons: radiothérapie hautement complexe à l'aide d'équipements spécialisés</t>
  </si>
  <si>
    <t>Téléradiothérapie à photons: radiothérapie hautement complexe</t>
  </si>
  <si>
    <t>Z92.24.3</t>
  </si>
  <si>
    <t xml:space="preserve">Téléradiothérapie à photons, accélérateur linéaire, radiothérapie avec modulation d'intensité: sans guidage par l'image </t>
  </si>
  <si>
    <t>Z92.24.24</t>
  </si>
  <si>
    <t xml:space="preserve">Téléradiothérapie à photons, accélérateur linéaire, radiothérapie conformationnelle en 3D: sans guidage par l'image </t>
  </si>
  <si>
    <t>Z92.24.23</t>
  </si>
  <si>
    <t xml:space="preserve">Téléradiothérapie à photons, accélérateur linéaire, plus de 2 champs d'irradiation: sans guidage par l'image </t>
  </si>
  <si>
    <t>Z92.24.22</t>
  </si>
  <si>
    <t xml:space="preserve">Téléradiothérapie à photons, accélérateur linéaire, jusqu'à 2 champs d'irradiation: sans guidage par l'image </t>
  </si>
  <si>
    <t>Z92.24.21</t>
  </si>
  <si>
    <t xml:space="preserve">Téléradiothérapie à photons, accélérateur linéaire, sans guidage par l'image </t>
  </si>
  <si>
    <t>Z92.24.2</t>
  </si>
  <si>
    <t xml:space="preserve">Téléradiothérapie à photons, accélérateur linéaire, radiothérapie avec modulation d'intensité: positionnement guidé par l'image (IGRT) </t>
  </si>
  <si>
    <t>Z92.24.14</t>
  </si>
  <si>
    <t xml:space="preserve">Téléradiothérapie à photons, accélérateur linéaire, radiothérapie conformationnelle en 3D: positionnement guidé par l'image (IGRT) </t>
  </si>
  <si>
    <t>Z92.24.13</t>
  </si>
  <si>
    <t xml:space="preserve">Téléradiothérapie à photons, accélérateur linéaire, plus de 2 champs d'irradiation: positionnement guidé par l'image (IGRT) </t>
  </si>
  <si>
    <t>Z92.24.12</t>
  </si>
  <si>
    <t>Téléradiothérapie à photons, accélérateur linéaire, jusqu'à 2 champs d'irradiation: positionnement guidé par l'image (IGRT)</t>
  </si>
  <si>
    <t>Z92.24.11</t>
  </si>
  <si>
    <t xml:space="preserve">Téléradiothérapie à photons, accélérateur linéaire, positionnement guidé par l'image (IGRT) </t>
  </si>
  <si>
    <t>Z92.24.1</t>
  </si>
  <si>
    <t>Téléradiothérapie à photons, accélérateur linéaire, autre</t>
  </si>
  <si>
    <t>Z92.24.09</t>
  </si>
  <si>
    <t xml:space="preserve">Téléradiothérapie à photons, accélérateur linéaire, radiothérapie peropératoire </t>
  </si>
  <si>
    <t>Z92.24.04</t>
  </si>
  <si>
    <t xml:space="preserve">Téléradiothérapie à photons, accélérateur linéaire, irradiation corporelle totale </t>
  </si>
  <si>
    <t>Z92.24.03</t>
  </si>
  <si>
    <t xml:space="preserve">Téléradiothérapie à photons, accélérateur linéaire, irradiation hémicorporelle </t>
  </si>
  <si>
    <t>Z92.24.02</t>
  </si>
  <si>
    <t xml:space="preserve">Téléradiothérapie à photons, accélérateur linéaire, irradiation large </t>
  </si>
  <si>
    <t>Z92.24.01</t>
  </si>
  <si>
    <t xml:space="preserve">Téléradiothérapie à photons, accélérateur linéaire, SAP </t>
  </si>
  <si>
    <t>Z92.24.00</t>
  </si>
  <si>
    <t xml:space="preserve">Téléradiothérapie à photons, accélérateur linéaire </t>
  </si>
  <si>
    <t>Z92.24.0</t>
  </si>
  <si>
    <t>Utilisation de Bétatron</t>
  </si>
  <si>
    <t>Z92.24</t>
  </si>
  <si>
    <t>Utilisation d'accélérateur linéaire de particule</t>
  </si>
  <si>
    <t>Supervoltage, SAP</t>
  </si>
  <si>
    <t>Mégavoltage, SAP</t>
  </si>
  <si>
    <t>Téléradiothérapie à photons</t>
  </si>
  <si>
    <t xml:space="preserve">Autre appareil de télécobalt </t>
  </si>
  <si>
    <t>Z92.23.09</t>
  </si>
  <si>
    <t xml:space="preserve">Radiothérapie de haut voltage: autres isotopes </t>
  </si>
  <si>
    <t>Z92.23.08</t>
  </si>
  <si>
    <t xml:space="preserve">Appareil de télécobalt plus de 4 champs d'irradiation ou radiothérapie conformationnelle en 3D </t>
  </si>
  <si>
    <t>Z92.23.03</t>
  </si>
  <si>
    <t xml:space="preserve">Appareil de télécobalt, 3 à 4 champs d'irradiation </t>
  </si>
  <si>
    <t>Z92.23.02</t>
  </si>
  <si>
    <t xml:space="preserve">Appareil de télécobalt, jusqu'à 2 champs d'irradiation </t>
  </si>
  <si>
    <t>Z92.23.01</t>
  </si>
  <si>
    <t xml:space="preserve">Radiothérapie de haut voltage: SAP </t>
  </si>
  <si>
    <t>Z92.23.00</t>
  </si>
  <si>
    <t>Téléradiothérapie par césium radioactif</t>
  </si>
  <si>
    <t>Z92.23</t>
  </si>
  <si>
    <t>Télécuriethérapie par iode-125</t>
  </si>
  <si>
    <t>Télécuriethérapie par cobalt-60</t>
  </si>
  <si>
    <t>Téléradiothérapie radio-isotopique</t>
  </si>
  <si>
    <t xml:space="preserve">Autre radiothérapie peropératoire par rayons X </t>
  </si>
  <si>
    <t>Z92.22.19</t>
  </si>
  <si>
    <t xml:space="preserve">Radiothérapie peropératoire par rayons X, 300 kV - &lt; 1 MV </t>
  </si>
  <si>
    <t>Z92.22.12</t>
  </si>
  <si>
    <t xml:space="preserve">Radiothérapie peropératoire par rayons X, jusqu'à 300 kV </t>
  </si>
  <si>
    <t>Z92.22.11</t>
  </si>
  <si>
    <t xml:space="preserve">Radiothérapie peropératoire par rayons X </t>
  </si>
  <si>
    <t>Z92.22.1</t>
  </si>
  <si>
    <t xml:space="preserve">Radiothérapie en orthovoltage: plus de 2 champs d'irradiation </t>
  </si>
  <si>
    <t>Z92.22.02</t>
  </si>
  <si>
    <t xml:space="preserve">Radiothérapie en orthovoltage: jusqu'à 2 champs d'irradiation </t>
  </si>
  <si>
    <t>Z92.22.01</t>
  </si>
  <si>
    <t xml:space="preserve">Radiothérapie en orthovoltage: SAP </t>
  </si>
  <si>
    <t>Z92.22.00</t>
  </si>
  <si>
    <t xml:space="preserve">Radiothérapie en orthovoltage </t>
  </si>
  <si>
    <t>Z92.22.0</t>
  </si>
  <si>
    <t>Radiothérapie de 200 à 300 KVP</t>
  </si>
  <si>
    <t>Z92.22</t>
  </si>
  <si>
    <t>Radiothérapie profonde</t>
  </si>
  <si>
    <t xml:space="preserve">Radiothérapie superficielle: plus de 2 champs d'irradiation </t>
  </si>
  <si>
    <t>Z92.21.02</t>
  </si>
  <si>
    <t xml:space="preserve">Radiothérapie superficielle: jusqu'à 2 champs d'irradiation </t>
  </si>
  <si>
    <t>Z92.21.01</t>
  </si>
  <si>
    <t xml:space="preserve">Radiothérapie superficielle: SAP </t>
  </si>
  <si>
    <t>Z92.21.00</t>
  </si>
  <si>
    <t>Radiothérapie par rayons X (radiothérapie superficielle)</t>
  </si>
  <si>
    <t>Z92.21.0</t>
  </si>
  <si>
    <t>Radiothérapie de contact [jusqu'à 150 KVP]</t>
  </si>
  <si>
    <t>Z92.21</t>
  </si>
  <si>
    <t>Radiothérapie superficielle</t>
  </si>
  <si>
    <t>Enlèvement d'isotope radioactif</t>
  </si>
  <si>
    <t>Z92.20</t>
  </si>
  <si>
    <t>Isotope radioactif I-125</t>
  </si>
  <si>
    <t>Brachythérapie intracavitaire</t>
  </si>
  <si>
    <t>Perfusion d'isotope radioactif liquide</t>
  </si>
  <si>
    <t>Excision totale de l'hypophyse par voie non précisée (07.64-07.69)</t>
  </si>
  <si>
    <t>Z92.2</t>
  </si>
  <si>
    <t>Destruction de lésion chorio-rétinienne par radiation (14.26)</t>
  </si>
  <si>
    <t>Destruction de lésion chorio-rétinienne par implant radioactif (14.27)</t>
  </si>
  <si>
    <t>Radiologie thérapeutique et médecine nucléaire</t>
  </si>
  <si>
    <t>Autres scintigraphie d'autres sites</t>
  </si>
  <si>
    <t>Z92.19.08</t>
  </si>
  <si>
    <t>Tomographie par émission de positrons couplée à la tomographie axiale computérisée (PET/CT) du tronc entier/de la tête par marquage à la 18-F-DOPA</t>
  </si>
  <si>
    <t>Z92.19.06</t>
  </si>
  <si>
    <t>Tomographie par émission de positrons couplée à la tomographie axiale computérisée (PET/CT) du tronc entier/de la tête avec marquage au DOTA (Ligand des récépteurs marqués au DOTA)</t>
  </si>
  <si>
    <t>Z92.19.05</t>
  </si>
  <si>
    <t>Diagnostic d'hypoxie cellulaire après marquage au 18-F-misonidazole</t>
  </si>
  <si>
    <t>Z92.19.04</t>
  </si>
  <si>
    <t>Tomographie par émission de positrons après marquage à la F-18-éthylcholine dans le carcinome de la prostate</t>
  </si>
  <si>
    <t>Z92.19.03</t>
  </si>
  <si>
    <t>Autre tomographie par émission de positrons</t>
  </si>
  <si>
    <t>Z92.19.02</t>
  </si>
  <si>
    <t xml:space="preserve">Tomographie par émission de positrons du tronc entier </t>
  </si>
  <si>
    <t>Z92.19.01</t>
  </si>
  <si>
    <t>Tomographie par émission de positrons du coeur</t>
  </si>
  <si>
    <t>Z92.19.00</t>
  </si>
  <si>
    <t>Scintigraphie d'autres sites</t>
  </si>
  <si>
    <t>Z92.19</t>
  </si>
  <si>
    <t>Scintigraphie du corps entier pour diagnostic de localisation, autre</t>
  </si>
  <si>
    <t>Z92.18.08</t>
  </si>
  <si>
    <t>Diagnostic préthérapeutique par marquage sélectif de récepteurs avec un radioligand (peptide marqué au Ga-68)</t>
  </si>
  <si>
    <t>Z92.18.05</t>
  </si>
  <si>
    <t>Scintigraphie du corps entier pour diagnostic de localisation: scintigraphie du corps entier par iode radioactif: avec administration de thyréotropine recombinante (rh-TSH)</t>
  </si>
  <si>
    <t>Z92.18.04</t>
  </si>
  <si>
    <t>Scintigraphie du corps entier pour diagnostic de localisation: scintigraphie du corps entier par iode radioactif: sans administration de thyréotropine recombinante (rh-TSH)</t>
  </si>
  <si>
    <t>Z92.18.03</t>
  </si>
  <si>
    <t>Scintigraphie du corps entier pour diagnostic de localisation: scintigraphie du corps entier pour diagnostic inflammatoire</t>
  </si>
  <si>
    <t>Z92.18.02</t>
  </si>
  <si>
    <t>Scintigraphie du corps entier pour diagnostic de localisation: scintigraphie tumorale par anticorps ou substances dirigées contre des récepteurs SAP</t>
  </si>
  <si>
    <t>Z92.18.01</t>
  </si>
  <si>
    <t>Scintigraphie du corps entier, SAP</t>
  </si>
  <si>
    <t>Z92.18.00</t>
  </si>
  <si>
    <t>Scintigraphie du corps entier</t>
  </si>
  <si>
    <t>Z92.18</t>
  </si>
  <si>
    <t>Scintigraphie du système lymphatique</t>
  </si>
  <si>
    <t>Z92.16</t>
  </si>
  <si>
    <t>Scintigraphie pulmonaire</t>
  </si>
  <si>
    <t>Z92.15</t>
  </si>
  <si>
    <t>Scintigraphie osseuse</t>
  </si>
  <si>
    <t>Z92.14</t>
  </si>
  <si>
    <t>Scintigraphie parathyroïdienne</t>
  </si>
  <si>
    <t>Z92.13</t>
  </si>
  <si>
    <t>Etude de l'oeil par P32 et autre corps marqué (95.16)</t>
  </si>
  <si>
    <t>Z92.12</t>
  </si>
  <si>
    <t>Autre scintigraphie de site de la tête</t>
  </si>
  <si>
    <t>Autre scintigraphie cérébrale</t>
  </si>
  <si>
    <t>Z92.11.08</t>
  </si>
  <si>
    <t xml:space="preserve">Tomographie par émission de positrons du cerveau </t>
  </si>
  <si>
    <t>Z92.11.00</t>
  </si>
  <si>
    <t>Hypophyse</t>
  </si>
  <si>
    <t>Z92.11</t>
  </si>
  <si>
    <t>Scintigraphie cérébrale</t>
  </si>
  <si>
    <t>Autre scintigraphie</t>
  </si>
  <si>
    <t>Z92.1</t>
  </si>
  <si>
    <t>Autre étude de fonction radioisotopique, autre</t>
  </si>
  <si>
    <t>Z92.09.99</t>
  </si>
  <si>
    <t>Tomographie d'émission monophotonique (SPECT), autres sites</t>
  </si>
  <si>
    <t>Z92.09.10</t>
  </si>
  <si>
    <t>Autre étude de fonction radioisotopique, SAP</t>
  </si>
  <si>
    <t>Z92.09.00</t>
  </si>
  <si>
    <t>Détail de la sous-catégorie 92.09</t>
  </si>
  <si>
    <t>Z92.09.0</t>
  </si>
  <si>
    <t>Autre étude de fonction radioisotopique</t>
  </si>
  <si>
    <t>Z92.09</t>
  </si>
  <si>
    <t>Scintigraphie par perfusion myocardique, autre</t>
  </si>
  <si>
    <t>Z92.05.19</t>
  </si>
  <si>
    <t>Tomographie d'émission monophotonique (SPECT), myocarde</t>
  </si>
  <si>
    <t>Z92.05.14</t>
  </si>
  <si>
    <t>Scintigraphie par perfusion myocardique, sous épreuve d'effort médicamenteuse</t>
  </si>
  <si>
    <t>Z92.05.13</t>
  </si>
  <si>
    <t>Scintigraphie par perfusion myocardique, sous épreuve d'effort physique</t>
  </si>
  <si>
    <t>Z92.05.12</t>
  </si>
  <si>
    <t>Scintigraphie par perfusion myocardique, au repos</t>
  </si>
  <si>
    <t>Z92.05.11</t>
  </si>
  <si>
    <t>Scintigraphie par perfusion myocardique, SAP</t>
  </si>
  <si>
    <t>Z92.05.10</t>
  </si>
  <si>
    <t>Scintigraphie par perfusion myocardique</t>
  </si>
  <si>
    <t>Z92.05.1</t>
  </si>
  <si>
    <t>Scintigraphie cardio-vasculaire et hématopoïétique avec étude radioisotopique de fonction, autre</t>
  </si>
  <si>
    <t>Z92.05.09</t>
  </si>
  <si>
    <t>Scintigraphie cardio-vasculaire et hématopoïétique avec étude radioisotopique de fonction, SAP</t>
  </si>
  <si>
    <t>Z92.05.00</t>
  </si>
  <si>
    <t>Détail de la sous-catégorie 92.05</t>
  </si>
  <si>
    <t>Z92.05.0</t>
  </si>
  <si>
    <t>Ventriculogramme cardiaque par radioisotope</t>
  </si>
  <si>
    <t>Z92.05</t>
  </si>
  <si>
    <t>Scan ou étude de fonction du temps de circulation</t>
  </si>
  <si>
    <t>Scan ou étude de fonction du débit cardiaque</t>
  </si>
  <si>
    <t>Scan ou étude de fonction de la rate</t>
  </si>
  <si>
    <t>Scan ou étude de fonction de la moelle osseuse</t>
  </si>
  <si>
    <t>Scintigraphie cardio-vasculaire et hématopoïétique avec étude radioisotopique de fonction</t>
  </si>
  <si>
    <t>Test de Schilling au cobalt B12 radioactif</t>
  </si>
  <si>
    <t>Z92.04</t>
  </si>
  <si>
    <t>Etudes des trioléines au radio-iode</t>
  </si>
  <si>
    <t>Scintigraphie gastro-intestinale avec étude de fonction radioisotopique</t>
  </si>
  <si>
    <t>Etude de la clairance rénale</t>
  </si>
  <si>
    <t>Z92.03</t>
  </si>
  <si>
    <t>Scintigraphie rénale avec étude de fonction radioisotopique</t>
  </si>
  <si>
    <t>Scintigraphie hépatique avec étude de fonction radioisotopique</t>
  </si>
  <si>
    <t>Z92.02</t>
  </si>
  <si>
    <t>Scintigraphie à l'Iode-123, Iode-131 ou au Pertechnétate (Tc99m)</t>
  </si>
  <si>
    <t>Z92.01</t>
  </si>
  <si>
    <t>Scintigraphie thyroïdienne avec étude de fonction radioisotopique</t>
  </si>
  <si>
    <t>Scintigraphie et étude de fonction</t>
  </si>
  <si>
    <t>Z92.0</t>
  </si>
  <si>
    <t>Médecine nucléaire</t>
  </si>
  <si>
    <t>Z92</t>
  </si>
  <si>
    <t>Caractéristiques minimales: Ce code requiert la participation de spécialistes d'au moins quatre des disciplines médicales suivantes:- le médecin (spécialiste) traitant - un oncologue - un radiologue - un médecin spécialiste en radiothérapie - un spécialiste d'une discipline chirurgicale (chirurgie viscérale, neurochirurgie, ORL, urologie, gynécologie, chirurgie générale, chirurgie thoracique, etc.), durée minimale:  30 minutes par discipline, préparation comprise</t>
  </si>
  <si>
    <t>Z89.93</t>
  </si>
  <si>
    <t>Discussion interdisciplinaire de cas de tumeur (tumor board)</t>
  </si>
  <si>
    <t>1 spécialiste et/ou 1 obstétricien</t>
  </si>
  <si>
    <t>Z89.92</t>
  </si>
  <si>
    <t>Conseil prénatal spécifique aux parents, durée: au moins 1 heure</t>
  </si>
  <si>
    <t xml:space="preserve">Consultation approfondie pour une maladie allergique-immunologique de plus de 2 heures </t>
  </si>
  <si>
    <t>Z89.91.13</t>
  </si>
  <si>
    <t xml:space="preserve">Consultation approfondie pour une maladie allergique-immunologique de 1 à 2 heures </t>
  </si>
  <si>
    <t>Z89.91.12</t>
  </si>
  <si>
    <t>Consultation pour une maladie allergique-immunologique jusqu'à 1 heure</t>
  </si>
  <si>
    <t>Z89.91.11</t>
  </si>
  <si>
    <t>Consultation pour une maladie allergique-immunologique, SAP</t>
  </si>
  <si>
    <t>Z89.91.10</t>
  </si>
  <si>
    <t xml:space="preserve">Interprétation des aspects cliniques, de laboratoire et autres investigations, pour les maladies multi-systèmiques dans une optique allergo-immunologique. Cela correspond à une intégration des données disponibles par le spécialiste en allergollogie et immunologie. </t>
  </si>
  <si>
    <t>Z89.91.1</t>
  </si>
  <si>
    <t>Consultation pour une maladie allergique-immunologique</t>
  </si>
  <si>
    <t>Investigations allergoloqiques et immunologiques</t>
  </si>
  <si>
    <t>Z89.91</t>
  </si>
  <si>
    <t>Autre enquête, évaluation, consultation et investigation</t>
  </si>
  <si>
    <t>Z89.9</t>
  </si>
  <si>
    <t>Examen de pathologie moléculaire de prélèvement cytopathologique</t>
  </si>
  <si>
    <t>Z89.87</t>
  </si>
  <si>
    <t>Examen de pathologie moléculaire de prélèvement histopathologique</t>
  </si>
  <si>
    <t>Z89.86</t>
  </si>
  <si>
    <t>Examen immunohistochimique de prélèvement cytopathologique</t>
  </si>
  <si>
    <t>Z89.85</t>
  </si>
  <si>
    <t>Examen immunohistochimique de prélèvement histologique</t>
  </si>
  <si>
    <t>Z89.84</t>
  </si>
  <si>
    <t>Examen cytopathologique</t>
  </si>
  <si>
    <t>Z89.83</t>
  </si>
  <si>
    <t>Examen histopathologique</t>
  </si>
  <si>
    <t>Z89.82</t>
  </si>
  <si>
    <t>Autopsie</t>
  </si>
  <si>
    <t>Z89.81</t>
  </si>
  <si>
    <t>Pathologie</t>
  </si>
  <si>
    <t>Z89.8</t>
  </si>
  <si>
    <t>Examen physique général</t>
  </si>
  <si>
    <t>Z89.7</t>
  </si>
  <si>
    <t>Monitoring du flux sanguin coronarien par la technique du compte de coïncidence</t>
  </si>
  <si>
    <t>Z89.69</t>
  </si>
  <si>
    <t>Monitoring du flux sanguin coronarien</t>
  </si>
  <si>
    <t>Monitoring de débit cardiaque par indicateur de thermodilution</t>
  </si>
  <si>
    <t>Z89.68</t>
  </si>
  <si>
    <t>Monitoring de débit cardiaque par autre technique</t>
  </si>
  <si>
    <t>Méthode de Fick</t>
  </si>
  <si>
    <t>Z89.67</t>
  </si>
  <si>
    <t>Monitoring du débit cardiaque par la technique de consommation d'oxygène</t>
  </si>
  <si>
    <t>Mesure des gaz sanguins veineux mixtes</t>
  </si>
  <si>
    <t>Z89.66</t>
  </si>
  <si>
    <t>Mesure intraartérielle en continu des gaz sanguins (89.60)</t>
  </si>
  <si>
    <t>Z89.65</t>
  </si>
  <si>
    <t>Mesure des gaz sanguins artériels systémiques</t>
  </si>
  <si>
    <t>Cathétérisme de Swan-Ganz</t>
  </si>
  <si>
    <t>Z89.64</t>
  </si>
  <si>
    <t>Pression artérielle pulmonaire capillaire moyenne</t>
  </si>
  <si>
    <t>Pression artérielle pulmonaire capillaire moyenne (89.64)</t>
  </si>
  <si>
    <t>Z89.63</t>
  </si>
  <si>
    <t>Monitoring de pression d'artère pulmonaire</t>
  </si>
  <si>
    <t>Monitoring de pression veineuse centrale</t>
  </si>
  <si>
    <t>Z89.62</t>
  </si>
  <si>
    <t>Surveillance de la tension artérielle systémique, autre</t>
  </si>
  <si>
    <t>Z89.61.99</t>
  </si>
  <si>
    <t>Surveillance de la tension artérielle systémique, par mesure de la TA sur 24 heures</t>
  </si>
  <si>
    <t>Z89.61.20</t>
  </si>
  <si>
    <t>Surveillance de la tension artérielle systémique, par monitorage</t>
  </si>
  <si>
    <t>Z89.61.10</t>
  </si>
  <si>
    <t>Surveillance de la tension artérielle systémique, SAP</t>
  </si>
  <si>
    <t>Z89.61.00</t>
  </si>
  <si>
    <t>Détail de la sous-catégorie 89.61</t>
  </si>
  <si>
    <t>Z89.61.0</t>
  </si>
  <si>
    <t>Monitoring de pression artérielle systémique</t>
  </si>
  <si>
    <t>Z89.61</t>
  </si>
  <si>
    <t>Insertion de système de mesure et monitoring en continu des gaz sanguins par un capteur intraartériel</t>
  </si>
  <si>
    <t>Z89.60</t>
  </si>
  <si>
    <t>Mesure intraartérielle en continu des gaz sanguins</t>
  </si>
  <si>
    <t>Monitoring électrocardiographique peropératoire - omettre le code</t>
  </si>
  <si>
    <t>Z89.6</t>
  </si>
  <si>
    <t>Implantation ou remplacement de dispositif sous-cutané pour le contrôle hémodynamique intracardiaque (00.57)</t>
  </si>
  <si>
    <t>Implantation ou remplacement de capteur de pression (électrode) pour le contrôle  hémodynamique intracardiaque (00.56)</t>
  </si>
  <si>
    <t>Monitoring circulatoire</t>
  </si>
  <si>
    <t>Autres mesures cardiaques et vasculaires non-opératoires, autre</t>
  </si>
  <si>
    <t>Z89.59.99</t>
  </si>
  <si>
    <t>Test de provocation médicamenteux (pour le dépistage d'arythmies)</t>
  </si>
  <si>
    <t>Z89.59.20</t>
  </si>
  <si>
    <t>Tilt-test (sur table basculante) pour déterminer la susceptibilité aux syncopes</t>
  </si>
  <si>
    <t>Z89.59.10</t>
  </si>
  <si>
    <t>Autres mesures cardiaques et vasculaires non-opératoires, SAP</t>
  </si>
  <si>
    <t>Z89.59.00</t>
  </si>
  <si>
    <t>Détail de la sous-catégorie 89.59</t>
  </si>
  <si>
    <t>Z89.59.0</t>
  </si>
  <si>
    <t>Autres mesures cardiaques et vasculaires non-opératoires</t>
  </si>
  <si>
    <t>Z89.59</t>
  </si>
  <si>
    <t>Pléthysmogramme pour mesure de la fonction respiratoire (89.38)</t>
  </si>
  <si>
    <t>Z89.58</t>
  </si>
  <si>
    <t>Impédance thoracique (89.38)</t>
  </si>
  <si>
    <t>Pléthysmogramme pénien avec stimulation nerveuse</t>
  </si>
  <si>
    <t>Pléthysmogramme</t>
  </si>
  <si>
    <t>Apexcardiogramme</t>
  </si>
  <si>
    <t>Z89.57</t>
  </si>
  <si>
    <t>Oculopléthysmogramme (89.58)</t>
  </si>
  <si>
    <t>Z89.56</t>
  </si>
  <si>
    <t>Tracé des pulsations de la carotide avec dérivation de l'ECG</t>
  </si>
  <si>
    <t>Phonocardiogramme avec dérivation de l'ECG</t>
  </si>
  <si>
    <t>Z89.55</t>
  </si>
  <si>
    <t>Monitoring électrographique peropératoire - omettre le code</t>
  </si>
  <si>
    <t>Z89.54</t>
  </si>
  <si>
    <t>Monitoring cardiaque ambulatoire (89.50)</t>
  </si>
  <si>
    <t>Télémétrie</t>
  </si>
  <si>
    <t>Monitoring électrocardiographique</t>
  </si>
  <si>
    <t>Vectocardiogramme (avec E.C.G.)</t>
  </si>
  <si>
    <t>Z89.53</t>
  </si>
  <si>
    <t>ECG sans autre précisision</t>
  </si>
  <si>
    <t>Z89.52</t>
  </si>
  <si>
    <t>ECG (avec 12 électrodes ou plus)</t>
  </si>
  <si>
    <t>Electrocardiogramme</t>
  </si>
  <si>
    <t>ECG du rythme (avec une à trois électrodes)</t>
  </si>
  <si>
    <t>Z89.51</t>
  </si>
  <si>
    <t>Electrocardiogramme de rythme</t>
  </si>
  <si>
    <t>ECG en continu sur cassette (type Holter)</t>
  </si>
  <si>
    <t>Z89.50</t>
  </si>
  <si>
    <t>Monitoring cardiaque ambulatoire</t>
  </si>
  <si>
    <t>Electrocardiogramme du foetus (75.32)</t>
  </si>
  <si>
    <t>Z89.5</t>
  </si>
  <si>
    <t>Autres tests cardiaques et vasculaires non opératoires</t>
  </si>
  <si>
    <t>Test électrophysiologique invasif par cathéter (37.26)</t>
  </si>
  <si>
    <t>Z89.49</t>
  </si>
  <si>
    <t>Stimulation électrique programmée non-invasive [NIPS] (induction d'arythmie)  (37.20)</t>
  </si>
  <si>
    <t>Interrogation seulement sans induction d'arythmies</t>
  </si>
  <si>
    <t>Contrôle du seuil de défibrillation du dispositif</t>
  </si>
  <si>
    <t>Contrôle de dispositif de AICD ou défibrillateur à resynchronisation [CRT-D] au lit du patient</t>
  </si>
  <si>
    <t>Contrôle de défibrillateur cardiaque automatique implantable (AICD)</t>
  </si>
  <si>
    <t>Mesure du seuil d'impulsion en volt ou en ampère d'un stimulateur</t>
  </si>
  <si>
    <t>Z89.48</t>
  </si>
  <si>
    <t>Mesure de l'impédance d'électrode de stimulateur</t>
  </si>
  <si>
    <t>Z89.47</t>
  </si>
  <si>
    <t>Photoanalyse d'impulsion électrique de stimulateur</t>
  </si>
  <si>
    <t>Z89.46</t>
  </si>
  <si>
    <t>Z89.45</t>
  </si>
  <si>
    <t>Stimulation électrique programmée non-invasive [NIPS] (induction d'arythmie) (37.20)</t>
  </si>
  <si>
    <t>Contrôle fonctionnel de pacemaker, SAP</t>
  </si>
  <si>
    <t>Contrôle de dispositif de pace-maker et pace-maker à resynchronisation [CRT-P] au lit du patient</t>
  </si>
  <si>
    <t>Contrôle de stimulateur artificiel</t>
  </si>
  <si>
    <t>Test de stress au thallium avec ou sans stimulation transoesophagienne</t>
  </si>
  <si>
    <t>Z89.44</t>
  </si>
  <si>
    <t>Autre test d'effort cardiovasculaire</t>
  </si>
  <si>
    <t>Test d'effort cardiovasculaire avec cycloergométrie</t>
  </si>
  <si>
    <t>Z89.43</t>
  </si>
  <si>
    <t>Test d'effort des deux marches de Master</t>
  </si>
  <si>
    <t>Z89.42</t>
  </si>
  <si>
    <t>Test d'effort cardiovasculaire sur tapis roulant</t>
  </si>
  <si>
    <t>Z89.41</t>
  </si>
  <si>
    <t>Test d'effort cardiaque et contrôle de stimulateur et de défibrillateur</t>
  </si>
  <si>
    <t>Z89.4</t>
  </si>
  <si>
    <t>Tests allergologiques de provocation spécifiques, autre</t>
  </si>
  <si>
    <t>Z89.39.69</t>
  </si>
  <si>
    <t>Test allergologique de provocation spécifique sans surveillance</t>
  </si>
  <si>
    <t>Z89.39.67</t>
  </si>
  <si>
    <t>Test allergologique de provocation spécifique avec surveillance, plus de 3 heures à 12 heures</t>
  </si>
  <si>
    <t>Z89.39.64</t>
  </si>
  <si>
    <t>Test allergologique de provocation spécifique avec surveillance, plus de 1 heure à 3 heures</t>
  </si>
  <si>
    <t>Z89.39.63</t>
  </si>
  <si>
    <t>Test allergologique de provocation spécifique avec surveillance, jusqu'à 1 heure</t>
  </si>
  <si>
    <t>Z89.39.62</t>
  </si>
  <si>
    <t>Test allergologique de provocation spécifique avec surveillance (durée inconnue)</t>
  </si>
  <si>
    <t>Z89.39.61</t>
  </si>
  <si>
    <t>Test allergologique de provocation spécifique, SAP</t>
  </si>
  <si>
    <t>Z89.39.60</t>
  </si>
  <si>
    <t>Test allergologique de provocation cutané, oral, nasal, bronchique, sous-cutané ou intraveineux</t>
  </si>
  <si>
    <t>Z89.39.6</t>
  </si>
  <si>
    <t>L'utilisation de ce code requiert une surveillance continue par des infirmiers(ères) et des médecins spécialistes en présence d'un dispositif d'urgence</t>
  </si>
  <si>
    <t>Tests allergologiques de provocation spécifiques</t>
  </si>
  <si>
    <t>Exploration fonctionnelle métabolique, autre</t>
  </si>
  <si>
    <t>Z89.39.59</t>
  </si>
  <si>
    <t>Exploration fonctionnelle métabolique, charge de glucose, de lactose ou de lipides</t>
  </si>
  <si>
    <t>Z89.39.51</t>
  </si>
  <si>
    <t>Exploration fonctionnelle métabolique, SAP</t>
  </si>
  <si>
    <t>Z89.39.50</t>
  </si>
  <si>
    <t>Exploration fonctionnelle métabolique</t>
  </si>
  <si>
    <t>Z89.39.5</t>
  </si>
  <si>
    <t>Fonction gastrique, non classée ailleurs</t>
  </si>
  <si>
    <t>Z89.39.49</t>
  </si>
  <si>
    <t>Analyse gastrique (tubage)</t>
  </si>
  <si>
    <t>Z89.39.40</t>
  </si>
  <si>
    <t>Taux métabolique basal, SAP</t>
  </si>
  <si>
    <t>Z89.39.30</t>
  </si>
  <si>
    <t>Calorimétrie, autre</t>
  </si>
  <si>
    <t>Z89.39.29</t>
  </si>
  <si>
    <t>Calorimétrie indirecte</t>
  </si>
  <si>
    <t>Z89.39.22</t>
  </si>
  <si>
    <t>Calorimétrie directe</t>
  </si>
  <si>
    <t>Z89.39.21</t>
  </si>
  <si>
    <t>Calorimétrie, SAP</t>
  </si>
  <si>
    <t>Z89.39.20</t>
  </si>
  <si>
    <t>Calorimétrie</t>
  </si>
  <si>
    <t>Z89.39.2</t>
  </si>
  <si>
    <t>Test respiratoire du C14-urée</t>
  </si>
  <si>
    <t>Z89.39.11</t>
  </si>
  <si>
    <t>Test respiratoire au C13 avec divers substrats (p. ex. lactose, fructose)</t>
  </si>
  <si>
    <t>Z89.39.10</t>
  </si>
  <si>
    <t>Autres investigations non-opératoires, autre</t>
  </si>
  <si>
    <t>Z89.39.09</t>
  </si>
  <si>
    <t>Autres investigations non-opératoires, SAP</t>
  </si>
  <si>
    <t>Z89.39.00</t>
  </si>
  <si>
    <t>Détail de la sous-catégorie 89.39</t>
  </si>
  <si>
    <t>Z89.39.0</t>
  </si>
  <si>
    <t>Tests de fonction cardiaque (89.41-89.69)</t>
  </si>
  <si>
    <t>Z89.39</t>
  </si>
  <si>
    <t>Test d'effort cardiaque et contrôle de stimulateur (89.4)</t>
  </si>
  <si>
    <t>Photographie du fond de l'oeil (95.11)</t>
  </si>
  <si>
    <t>Monitoring circulatoire (89.6)</t>
  </si>
  <si>
    <t>Mensuration de la longueur de membre (93.06)</t>
  </si>
  <si>
    <t>Mensuration corporelle (93.07)</t>
  </si>
  <si>
    <t>Autres investigations non-opératoires</t>
  </si>
  <si>
    <t>Tests respiratoires de provocation non spécifiques, autre</t>
  </si>
  <si>
    <t>Z89.38.59</t>
  </si>
  <si>
    <t>Méthacholine pour tests de provocation bronchique</t>
  </si>
  <si>
    <t>Z89.38.52</t>
  </si>
  <si>
    <t>Test de provocation bronchique par le mannitol</t>
  </si>
  <si>
    <t>Z89.38.51</t>
  </si>
  <si>
    <t>Tests respiratoires de provocation non spécifiques, SAP</t>
  </si>
  <si>
    <t>Z89.38.50</t>
  </si>
  <si>
    <t>Tests respiratoires de provocation non spécifiques</t>
  </si>
  <si>
    <t>Z89.38.5</t>
  </si>
  <si>
    <t>Tests respiratoires de provocation spécifiques, autre</t>
  </si>
  <si>
    <t>Z89.38.49</t>
  </si>
  <si>
    <t>Test de provocation par l'acide acétylsalicylique (AAS) per os</t>
  </si>
  <si>
    <t>Z89.38.42</t>
  </si>
  <si>
    <t>Test de provocation par l'acide acétylsalicylique (AAS) en inhalation</t>
  </si>
  <si>
    <t>Z89.38.41</t>
  </si>
  <si>
    <t>Tests respiratoires de provocation spécifiques, SAP</t>
  </si>
  <si>
    <t>Z89.38.40</t>
  </si>
  <si>
    <t>Tests respiratoires de provocation spécifiques</t>
  </si>
  <si>
    <t>Z89.38.4</t>
  </si>
  <si>
    <t>Mesure de la consommation d'oxygène, autre</t>
  </si>
  <si>
    <t>Z89.38.39</t>
  </si>
  <si>
    <t>Mesure de la consommation d'oxygène à l'effort</t>
  </si>
  <si>
    <t>Z89.38.32</t>
  </si>
  <si>
    <t>Mesure de la consommation d'oxygène au repos</t>
  </si>
  <si>
    <t>Z89.38.31</t>
  </si>
  <si>
    <t>Mesure de la consommation d'oxygène, SAP</t>
  </si>
  <si>
    <t>Z89.38.30</t>
  </si>
  <si>
    <t>Mesure de la consommation d'oxygène</t>
  </si>
  <si>
    <t>Z89.38.3</t>
  </si>
  <si>
    <t>Test d'expectoration provoquée par inhalation avec nébuliseur à air comprimé/nébuliseur-compresseur</t>
  </si>
  <si>
    <t>Z89.38.27</t>
  </si>
  <si>
    <t>Mesure du monoxyde d'azote expiré (eNO)</t>
  </si>
  <si>
    <t>Z89.38.26</t>
  </si>
  <si>
    <t>Single Breath Test</t>
  </si>
  <si>
    <t>Z89.38.25</t>
  </si>
  <si>
    <t>P0.1, Pimax et PEmax</t>
  </si>
  <si>
    <t>Z89.38.24</t>
  </si>
  <si>
    <t>Mesure complète de la force musculaire respiratoire</t>
  </si>
  <si>
    <t>Sniff-test</t>
  </si>
  <si>
    <t>Z89.38.23</t>
  </si>
  <si>
    <t>Mesure simple de la force musculaire respiratoire</t>
  </si>
  <si>
    <t>Détemination de VE, V(O2), V(CO2), QR par spirométrie, analyses des gaz du sang, fréquence cardiaque, tension artérielle et autres paramètres.</t>
  </si>
  <si>
    <t>Z89.38.22</t>
  </si>
  <si>
    <t>Ergospirométrie complète</t>
  </si>
  <si>
    <t>Mesure du taux de CO (monoxyde de carbone) dans l'air expiré</t>
  </si>
  <si>
    <t>Z89.38.21</t>
  </si>
  <si>
    <t xml:space="preserve">Oxycardiorespirogramme de surveillance pendant l'hospitalisation </t>
  </si>
  <si>
    <t>Z89.38.15</t>
  </si>
  <si>
    <t>Oxymétrie de pouls nocturne</t>
  </si>
  <si>
    <t>Z89.38.14</t>
  </si>
  <si>
    <t>Capnographie</t>
  </si>
  <si>
    <t>Z89.38.13</t>
  </si>
  <si>
    <t>Pléthysmogramme d'impédance thoracique</t>
  </si>
  <si>
    <t>Z89.38.12</t>
  </si>
  <si>
    <t>Phléthysmographie pour mesure de la fonction pulmonaire</t>
  </si>
  <si>
    <t>Z89.38.11</t>
  </si>
  <si>
    <t>Autre investigation respiratoire non opératoire, SAP</t>
  </si>
  <si>
    <t>Z89.38.00</t>
  </si>
  <si>
    <t>Détail de la sous-catégorie 89.38</t>
  </si>
  <si>
    <t>Z89.38.0</t>
  </si>
  <si>
    <t>Autre investigation et examen respiratoire non opératoire</t>
  </si>
  <si>
    <t>Z89.38</t>
  </si>
  <si>
    <t>Détermination de la capacité vitale pulmonaire</t>
  </si>
  <si>
    <t>Z89.37</t>
  </si>
  <si>
    <t>Palpation du sein *</t>
  </si>
  <si>
    <t>Z89.36</t>
  </si>
  <si>
    <t>Examen manuel du sein</t>
  </si>
  <si>
    <t>Transillumination de sinus nasal</t>
  </si>
  <si>
    <t>Z89.35</t>
  </si>
  <si>
    <t>Toucher rectal *</t>
  </si>
  <si>
    <t>Z89.34</t>
  </si>
  <si>
    <t>Examen digital du rectum</t>
  </si>
  <si>
    <t>Examen digital d'orifice de colostomie</t>
  </si>
  <si>
    <t>Z89.33</t>
  </si>
  <si>
    <t>Examen digital d'orifice d'entérostomie</t>
  </si>
  <si>
    <t>Manométrie gastro-intestinale, autre</t>
  </si>
  <si>
    <t>Z89.32.99</t>
  </si>
  <si>
    <t>Manométrie anorectale</t>
  </si>
  <si>
    <t>Z89.32.40</t>
  </si>
  <si>
    <t>Manométrie du gros intestin</t>
  </si>
  <si>
    <t>Z89.32.30</t>
  </si>
  <si>
    <t>Manométrie gastrique</t>
  </si>
  <si>
    <t>Z89.32.20</t>
  </si>
  <si>
    <t>Manométrie oesophagienne</t>
  </si>
  <si>
    <t>Z89.32.10</t>
  </si>
  <si>
    <t>Manométrie gastro-intestinale, SAP</t>
  </si>
  <si>
    <t>Z89.32.00</t>
  </si>
  <si>
    <t>Détail de la sous-catégorie 89.32</t>
  </si>
  <si>
    <t>Z89.32.0</t>
  </si>
  <si>
    <t>Manométrie gastro-intestinale</t>
  </si>
  <si>
    <t>Z89.32</t>
  </si>
  <si>
    <t>Examen périodontique</t>
  </si>
  <si>
    <t>Z89.31</t>
  </si>
  <si>
    <t>Examen de la muqueuse buccale</t>
  </si>
  <si>
    <t>Examen dentaire</t>
  </si>
  <si>
    <t>Examen physique général (89.7)</t>
  </si>
  <si>
    <t>Z89.3</t>
  </si>
  <si>
    <t>Autre mesure anatomique et physiologique et examen manuel *</t>
  </si>
  <si>
    <t>Autre investigation anatomique et physiologique</t>
  </si>
  <si>
    <t>Clairance rénale</t>
  </si>
  <si>
    <t>Z89.29</t>
  </si>
  <si>
    <t>Chimie urinaire</t>
  </si>
  <si>
    <t>Bioassay de l'urine</t>
  </si>
  <si>
    <t>Autre investigation non-opératoire du système génito-urinaire</t>
  </si>
  <si>
    <t>Examen pelvien</t>
  </si>
  <si>
    <t>Z89.26</t>
  </si>
  <si>
    <t>Examen gynécologique</t>
  </si>
  <si>
    <t>Mesure de la pression urétrale</t>
  </si>
  <si>
    <t>Z89.25</t>
  </si>
  <si>
    <t>Urométrie</t>
  </si>
  <si>
    <t>Z89.24</t>
  </si>
  <si>
    <t>Electromyogramme de sphincter urétral</t>
  </si>
  <si>
    <t>Z89.23</t>
  </si>
  <si>
    <t>Cystométrogramme</t>
  </si>
  <si>
    <t>Z89.22</t>
  </si>
  <si>
    <t>Manométrie par une urétérostomie</t>
  </si>
  <si>
    <t>Z89.21</t>
  </si>
  <si>
    <t>Manométrie par une pyélostomie</t>
  </si>
  <si>
    <t>Manométrie par une néphrostomie</t>
  </si>
  <si>
    <t>Manométrie par cathéter urétéral à demeure</t>
  </si>
  <si>
    <t>Manométrie urinaire</t>
  </si>
  <si>
    <t>Z89.2</t>
  </si>
  <si>
    <t>Mesure anatomique et physiologique et examen manuel du système génito-urinaire</t>
  </si>
  <si>
    <t>Réglage par le neurologue des paramètres de stimulation, autre</t>
  </si>
  <si>
    <t>Z89.1A.99</t>
  </si>
  <si>
    <t>Réglage par le neurologue des paramètres de stimulation, durée plus de 5 jours</t>
  </si>
  <si>
    <t>Z89.1A.11</t>
  </si>
  <si>
    <t>Réglage par le neurologue des paramètres de stimulation, durée jusqu'à 5 jours</t>
  </si>
  <si>
    <t>Z89.1A.10</t>
  </si>
  <si>
    <t>Réglage par le neurologue des paramètres de stimulation, SAP</t>
  </si>
  <si>
    <t>Z89.1A.00</t>
  </si>
  <si>
    <t>Détail de la sous-catégorie 89.1A</t>
  </si>
  <si>
    <t>Z89.1A.0</t>
  </si>
  <si>
    <t>Caractéristiques minimales: équipe spécialisée dirigée par un neurologue au bénéfice d'une formation clinique spéciale supervisée d'au moins une année en stimulation cérébrale profonde, au sein d'une équipe interdisciplinaire disposant des infrastructures nécessaires (neurochirurgie stéréotaxique, neurologie avec spécialisation dans les troubles moteurs, neuroradiologie). Le traitement de patients souffrant de maladies psychiatriques par stimulation cérébrale profonde requiert la présence d'un psychiatre dans l'équipe interdisciplinaire.</t>
  </si>
  <si>
    <t>Z89.1A</t>
  </si>
  <si>
    <t>Diagnostic fonctionnel clinique quantitatif à l'aide de tests standardisés scientifiquement reconnus (p. ex. UPDRS dans la maladie de Parkinson, BFMRS dans la dystonie)</t>
  </si>
  <si>
    <t>Stabilisation postopératoire</t>
  </si>
  <si>
    <t>Réglage par le neurologue des paramètres de stimulation</t>
  </si>
  <si>
    <t>Monitoring électro-encéphalographique par vidéo et radio-télémétrie, autre</t>
  </si>
  <si>
    <t>Z89.19.99</t>
  </si>
  <si>
    <t>A utiliser pour étayer l'indication d'une intervention de chirurgie épileptique.</t>
  </si>
  <si>
    <t>Z89.19.20</t>
  </si>
  <si>
    <t>Ce code comprend: - la déviration par des électrodes épidurales, sous-durales, pour foramen ovale ou profondes; - le cas échéant, une stimulation corticale par des électrodes à plaque sous-durales; - le monitorage intensif par vidéo-EEG, en règle générale sur au moins 3 jours; - l'accompagnement, la documentation et l'évaluation par l'équipe soignante; - la prise en charge psychosociale du patient pendant le processus diagnostique. Les normes de qualité appliquées sont celles du groupe de travail pour le diagnostic préopératoire et le traitement chirurgical de l'épilepsie</t>
  </si>
  <si>
    <t>Examen invasif de vidéo-EEG pour diagnostic intensif</t>
  </si>
  <si>
    <t>A utiliser pour étayer une suspicion d'épilepsie ou l'indication d'une intervention de chirurgie épileptique.</t>
  </si>
  <si>
    <t>Z89.19.10</t>
  </si>
  <si>
    <t>Ce code comprend: - le placement d'électrodes de surface rapprochées et, le cas échéant, le placement d'électrodes sphénoïdales; - le monitorage intensif par vidéo-EEG, en règle générale sur au moins 3 jours; - l'accompagnement, la documentation et l'évaluation par l'équipe soignante (personnel médical et infirmier, assistantes médicales, équipes de technique médicale et de physique médicale); - la prise en charge psychosociale du patient pendant le processus diagnostique. Les normes de qualité appliquées sont celles du groupe de travail pour le diagnostic préopératoire et le traitement chirurgical de l'épilepsie</t>
  </si>
  <si>
    <t>Diagnostic intensif non-invasif par exploration vidéo-EEG</t>
  </si>
  <si>
    <t>Monitoring électro-encéphalographique par vidéo et radio-télémétrie, SAP</t>
  </si>
  <si>
    <t>Z89.19.00</t>
  </si>
  <si>
    <t>Détail de la sous-catégorie 89.19</t>
  </si>
  <si>
    <t>Z89.19.0</t>
  </si>
  <si>
    <t>Monitoring d'EEG par enregistrement vidéo</t>
  </si>
  <si>
    <t>Z89.19</t>
  </si>
  <si>
    <t>Monitoring d'EEG par enregistrement radio</t>
  </si>
  <si>
    <t>Monitoring-encéphalographique par vidéo et radio-télémétrie</t>
  </si>
  <si>
    <t>Autres examens fonctionnels de trouble du sommeil, autre</t>
  </si>
  <si>
    <t>Z89.18.99</t>
  </si>
  <si>
    <t>Test de vigilance par ordinateur</t>
  </si>
  <si>
    <t>Z89.18.12</t>
  </si>
  <si>
    <t>Test de maintien d'éveil en laboratoire d'analyse du sommeil</t>
  </si>
  <si>
    <t>Z89.18.11</t>
  </si>
  <si>
    <t>Test multiple de latence du sommeil (MSLT)</t>
  </si>
  <si>
    <t>Z89.18.10</t>
  </si>
  <si>
    <t>Autres examens fonctionnels de trouble du sommeil, SAP</t>
  </si>
  <si>
    <t>Z89.18.00</t>
  </si>
  <si>
    <t>Détail de la sous-catégorie 89.18</t>
  </si>
  <si>
    <t>Z89.18.0</t>
  </si>
  <si>
    <t>Autre examen de trouble du sommeil</t>
  </si>
  <si>
    <t>Z89.18</t>
  </si>
  <si>
    <t>Enregistrement polygraphique du sommeil, autre</t>
  </si>
  <si>
    <t>Z89.17.99</t>
  </si>
  <si>
    <t>TOSCA</t>
  </si>
  <si>
    <t>Z89.17.13</t>
  </si>
  <si>
    <t>Actimétrie et actigraphie</t>
  </si>
  <si>
    <t>Z89.17.12</t>
  </si>
  <si>
    <t>Polygraphie cardiorespiratoire</t>
  </si>
  <si>
    <t>Z89.17.11</t>
  </si>
  <si>
    <t>Polysomnograhie</t>
  </si>
  <si>
    <t>Z89.17.10</t>
  </si>
  <si>
    <t>Enregistrement polygraphique du sommeil, SAP</t>
  </si>
  <si>
    <t>Z89.17.00</t>
  </si>
  <si>
    <t>Détail de la sous-catégorie 89.17</t>
  </si>
  <si>
    <t>Z89.17.0</t>
  </si>
  <si>
    <t>Enregistrement polygraphique du sommeil</t>
  </si>
  <si>
    <t>Z89.17</t>
  </si>
  <si>
    <t>Transillumination du crâne du nouveau-né</t>
  </si>
  <si>
    <t>Z89.16</t>
  </si>
  <si>
    <t>Autre test non opératoire de fonction neurologique, autre</t>
  </si>
  <si>
    <t>Z89.15.99</t>
  </si>
  <si>
    <t>Examen neurologique lors de troubles moteurs, étude de la pharmacosensibilité avec tests quantitatifs et tests documentés sur vidéo (89.15.40)</t>
  </si>
  <si>
    <t>Z89.15.90</t>
  </si>
  <si>
    <t>Avec diagnostic électrophysiologique standardisé approfondi (89.15.42)</t>
  </si>
  <si>
    <t>Caractéristiques minimales: - examen neurologique et/ou psychiatrique, - étude des possibilités de traitement chirurgical (y c. IRM crânienne), - conseil approfondi au patient et à ses proches (temps minimum 2 heures, peut être réparti en plusieurs séances), - tests neuropsychologiques préopératoires standardisés complets (y compris test de l'attention, de la mémoire verbale et non verbale, des fonctions exécutives, des aptitudes visuo-constructives)</t>
  </si>
  <si>
    <t>Pour des troubles moteurs ou pour des maladies neurologiques ou psychiatriques (sans troubles moteurs).</t>
  </si>
  <si>
    <t>Diagnostic complexe avant stimulation cérébrale profonde</t>
  </si>
  <si>
    <t>Traitement neuropyschologique: plus de minutes</t>
  </si>
  <si>
    <t>Z89.15.89</t>
  </si>
  <si>
    <t>Traitement neuropyschologique: 121 à max. 240 min</t>
  </si>
  <si>
    <t>Z89.15.82</t>
  </si>
  <si>
    <t>Traitement neuropyschologique: 51 à max. 120 min</t>
  </si>
  <si>
    <t>Z89.15.81</t>
  </si>
  <si>
    <t>Traitement neuropyschologique: jusqu'à 50 min</t>
  </si>
  <si>
    <t>Z89.15.80</t>
  </si>
  <si>
    <t>Ce code est utilisé pour désigner les déficits cognitifs, comportementaux et affectifs chez des patients victimes de traumatisme cranio-cérébral, AVC, état de mal épileptique, hémorragie intracérébrale, noyade, etc. Ce concept de traitement, fondé sur les connaissances de neuroanatomie fonctionnelle, de psychologie cognitive et des théories sur l'apprentissage, est utilisé notamment pour traiter les déficits fonctionnels dans les domaines suivants: attention et perception, apprentissage et mémorisation, orientation, planification, identification et résolution de problèmes, contrôle de l'affect et du comportement, compétence sociale.</t>
  </si>
  <si>
    <t>Z89.15.8</t>
  </si>
  <si>
    <t>Traitement neuropsychologique</t>
  </si>
  <si>
    <t>Exemples d'examens: Griffith, Bayley, KABC, SON-R, Hawik, test TAP</t>
  </si>
  <si>
    <t>Z89.15.70</t>
  </si>
  <si>
    <t>Examen neuropédiatrique du développement</t>
  </si>
  <si>
    <t>Diagnostic neuropsychologique et psychosocial complexe</t>
  </si>
  <si>
    <t>Z89.15.61</t>
  </si>
  <si>
    <t>Diagnostic neuropsychologique et psychosocial simple</t>
  </si>
  <si>
    <t>Z89.15.60</t>
  </si>
  <si>
    <t>Examen de la sensibilité aux opioïdes</t>
  </si>
  <si>
    <t>Z89.15.50</t>
  </si>
  <si>
    <t>Le diagnostic par imagerie doit faire l'objet d'un codage séparé / Caractéristiques minimales: - tests quantitatifs avec stimulation médicamenteuse (évent. multiple) - examen neuropsychologique et psychiatrique; - examen aux niveaux de la structure, des fonctions, de l'activité, de la participation et du contexte social; - conseil relatif à une intervention de nature à changer la vie du patient</t>
  </si>
  <si>
    <t>Z89.15.41</t>
  </si>
  <si>
    <t>Examen de l'opérabilité de troubles moteurs</t>
  </si>
  <si>
    <t>Examen neurologique lors de troubles moteurs, étude de la pharmacosensibilité avec tests quantitatifs</t>
  </si>
  <si>
    <t>Z89.15.40</t>
  </si>
  <si>
    <t>Analyse de la marche avec tests fonctionnels physiologiques, autre</t>
  </si>
  <si>
    <t>Z89.15.39</t>
  </si>
  <si>
    <t>Cette analyse consiste en des mesures dynamiques de l'activité de groupes musculaires du membre inférieur à la marche par électromyographie de surface</t>
  </si>
  <si>
    <t>Z89.15.33</t>
  </si>
  <si>
    <t>Analyse instrumentale de la marche en 3D avec électromyographie</t>
  </si>
  <si>
    <t>Il s'agit ici de mesurer les forces de réaction du sol pour déterminer les moments de force articulaire et les performances des articulations</t>
  </si>
  <si>
    <t>Z89.15.32</t>
  </si>
  <si>
    <t>Analyse instrumentale de la marche en 3D et de la cinétique</t>
  </si>
  <si>
    <t>Cette analyse vise à saisir les variations des angles articulaires du membre inférieur en cours de mouvement dans les trois plans</t>
  </si>
  <si>
    <t>Z89.15.31</t>
  </si>
  <si>
    <t>Analyse instrumentale de la marche en 3D et de la cinématique</t>
  </si>
  <si>
    <t>Analyse de la marche avec tests fonctionnels physiologiques, SAP</t>
  </si>
  <si>
    <t>Z89.15.30</t>
  </si>
  <si>
    <t>Examen de la vitesse de conduction nerveuse (VCN) motrice</t>
  </si>
  <si>
    <t>Z89.15.21</t>
  </si>
  <si>
    <t>Examen de la vitesse de conduction nerveuse (VCN) sensible</t>
  </si>
  <si>
    <t>Z89.15.20</t>
  </si>
  <si>
    <t>Potentiels moteurs évoqués (MEP)</t>
  </si>
  <si>
    <t>Z89.15.11</t>
  </si>
  <si>
    <t>Potentiels somatosensoriels évoqués (SEP)</t>
  </si>
  <si>
    <t>Z89.15.10</t>
  </si>
  <si>
    <t>Autre test non opératoire de fonction neurologique, SAP</t>
  </si>
  <si>
    <t>Z89.15.00</t>
  </si>
  <si>
    <t>Potentiels visuels évoqués (95.23)</t>
  </si>
  <si>
    <t>Z89.15.0</t>
  </si>
  <si>
    <t>Potentiels auditifs évoqués (20.31.10)</t>
  </si>
  <si>
    <t>Détail de la sous-catégorie 89.15</t>
  </si>
  <si>
    <t>Autre test non opératoire de fonction neurologique</t>
  </si>
  <si>
    <t>Z89.15</t>
  </si>
  <si>
    <t>Electroencéphalographie, autre</t>
  </si>
  <si>
    <t>Z89.14.99</t>
  </si>
  <si>
    <t>Monitoring des fonctions cérébrales</t>
  </si>
  <si>
    <t>Z89.14.13</t>
  </si>
  <si>
    <t>EEG à amplitude intégrée (aEEG)</t>
  </si>
  <si>
    <t>Electroencéphalographie prolongée, durée supérieure à 12 heures</t>
  </si>
  <si>
    <t>Z89.14.12</t>
  </si>
  <si>
    <t>Privation de sommeil</t>
  </si>
  <si>
    <t>Z89.14.11</t>
  </si>
  <si>
    <t>EEG du sommeil</t>
  </si>
  <si>
    <t>Electroencéphalographie spécifique</t>
  </si>
  <si>
    <t>Z89.14.1</t>
  </si>
  <si>
    <t>Electroencéphalographie, SAP</t>
  </si>
  <si>
    <t>Z89.14.00</t>
  </si>
  <si>
    <t>Détail de la sous-catégorie 89.14</t>
  </si>
  <si>
    <t>Z89.14.0</t>
  </si>
  <si>
    <t>Electroencéphie avec enregistrement polysomnographique (89.17)</t>
  </si>
  <si>
    <t>Z89.14</t>
  </si>
  <si>
    <t>Electroencéphalogramme</t>
  </si>
  <si>
    <t>Traitement neurologique complexe de l'AVC aigu hors d'une unité spécialisée avec recours à un service de téléconseil, durée: plus de 72 heures</t>
  </si>
  <si>
    <t>Z89.13.A4</t>
  </si>
  <si>
    <t>Traitement neurologique complexe de l'AVC aigu hors d'une unité spécialisée avec recours à un service de téléconseil, durée: 24 heures au minimum à 72 heures au maximum</t>
  </si>
  <si>
    <t>Z89.13.A3</t>
  </si>
  <si>
    <t>Traitement neurologique complexe de l'AVC aigu hors d'une unité spécialisée, durée plus de 72 heures</t>
  </si>
  <si>
    <t>Z89.13.A2</t>
  </si>
  <si>
    <t>Traitement neurologique complexe de l'AVC aigu hors d'une unité spécialisée, durée: 24 heures au minimum à 72 heures au maximum</t>
  </si>
  <si>
    <t>Z89.13.A1</t>
  </si>
  <si>
    <t>Traitement neurologique complexe de l'accident vasculaire cérébral (AVC) aigu (89.13.1)</t>
  </si>
  <si>
    <t>Z89.13.A</t>
  </si>
  <si>
    <t>Remarques: ce code peut aussi être indiqué pour une AIT. Traitement dans un "primary stroke center" (PSC). Si un traitement en unité de soins intensifs est indiqué une fois épuisées les possibilités thérapeutiques de l'unité existante de traitement des AVC, le temps passé aux soins intensifs peut également être compté dans le codage du traitement neurologique complexe de l'AVC aigu (pour autant que les caractéristiques minimales de ce code CHOP soient réunies), même si l'unité de soins intensifs ne traite pas exclusivement des patients atteints d'AVC aigu. Caractéristiques minimales: traitement par une équipe multidisciplinaire spécialisée dans le traitement de l'AVC et dirigée par un spécialiste en neurologie. Traitement dans une unité spécialisée (primary stroke center [CSC]) ou une unité de soins intensifs reconnue par la SSMI (conforme aux critères de la Société Cérébrovasculaire Suisse SCS ou de la Société Suisse de Médecine Intensive SSMI). Autres caractéristiques: 1.) La direction du traitement est assurée par un neurologue (au minimum en service de piquet). 2.) Surveillance sur 24 heures d'au moins six des paramètres suivants: tension artérielle, fréquence cardiaque, ECG, respiration, saturation en oxygène, température, pression intracrânienne, EEG, potentiels évoqués. Surveillance sur 6 heures et documentation de l'état neurologique pour l'identification précoce de signes de progression, de récidive et d'autres complications de l'AVC. 3.) Tomographie ou imagerie par résonance magnétique de la tête, dans les 60 minutes si indication de thrombolyse, sinon dans les 6 heures après l'admission. Réalisation d'examens neurosonographiques, y compris ultrasonographie Doppler transcrânienne - diagnostic étiologique et diagnostic différentiel de l'AVC (p. ex. échocardiographie transoesophagienne, hémostaséologie, diagnostic des angéites, EEG et autres techniques) dans les propres services de l'hôpital. 4.) Possibilité continue de traitement de l'AVC par fibrinolyse. 5.) Instauration de mesures de physiothérapie, d'ergothérapie ou de logopédie dans les 24 heures avec au moins une séance par jour et par domaine où un déficit a été identifié et peut recevoir un traitement approprié. Appartenance à un réseau suprarégional de prise en charge de l'AVC comprenant une "comprehensive stroke unit [CSC]".</t>
  </si>
  <si>
    <t>Traitement neurologique complexe de l'AVC aigu hors d'une unité spécialisée</t>
  </si>
  <si>
    <t>Traitement complexe de médecine intensive chez l'enfant (procédure de base), 19601 points de dépense et plus</t>
  </si>
  <si>
    <t>Z89.13.84</t>
  </si>
  <si>
    <t>Traitement complexe de médecine intensive chez l'enfant (procédure de base), 16661 à 19600 points de dépense</t>
  </si>
  <si>
    <t>Z89.13.83</t>
  </si>
  <si>
    <t>Traitement complexe de médecine intensive chez l'enfant (procédure de base), 13721 à 16660 points de dépense</t>
  </si>
  <si>
    <t>Z89.13.82</t>
  </si>
  <si>
    <t>Traitement complexe de médecine intensive chez l'enfant (procédure de base), 11761 à 13720 points de dépense</t>
  </si>
  <si>
    <t>Z89.13.81</t>
  </si>
  <si>
    <t>Traitement complexe de médecine intensive chez l'enfant (procédure de base), 9801 à 11760 points de dépense</t>
  </si>
  <si>
    <t>Z89.13.80</t>
  </si>
  <si>
    <t>Traitement complexe de médecine intensive chez l'enfant (procédure de base), 7841 à 9800 points de dépense</t>
  </si>
  <si>
    <t>Z89.13.79</t>
  </si>
  <si>
    <t>Traitement complexe de médecine intensive chez l'enfant (procédure de base), 6861 à 7840 points de dépense</t>
  </si>
  <si>
    <t>Z89.13.78</t>
  </si>
  <si>
    <t>Traitement complexe de médecine intensive chez l'enfant (procédure de base), 5881 à 6860 points de dépense</t>
  </si>
  <si>
    <t>Z89.13.77</t>
  </si>
  <si>
    <t>Traitement complexe de médecine intensive chez l'enfant (procédure de base), 4901 à 5880 points de dépense</t>
  </si>
  <si>
    <t>Z89.13.76</t>
  </si>
  <si>
    <t>Traitement complexe de médecine intensive chez l'enfant (procédure de base), 4411 à 4900 points de dépense</t>
  </si>
  <si>
    <t>Z89.13.75</t>
  </si>
  <si>
    <t>Traitement complexe de médecine intensive chez l'enfant (procédure de base), 3921 à 4410 points de dépense</t>
  </si>
  <si>
    <t>Z89.13.74</t>
  </si>
  <si>
    <t>Traitement complexe de médecine intensive chez l'enfant (procédure de base), 3431 à 3920 points de dépense</t>
  </si>
  <si>
    <t>Z89.13.73</t>
  </si>
  <si>
    <t>Traitement complexe de médecine intensive chez l'enfant (procédure de base), 2941 à 3430 points de dépense</t>
  </si>
  <si>
    <t>Z89.13.72</t>
  </si>
  <si>
    <t>Traitement complexe de médecine intensive chez l'enfant (procédure de base), 2647 à 2940 points de dépense</t>
  </si>
  <si>
    <t>Z89.13.71</t>
  </si>
  <si>
    <t>Traitement complexe de médecine intensive chez l'enfant (procédure de base), 2353 à 2646 points de dépense</t>
  </si>
  <si>
    <t>Z89.13.70</t>
  </si>
  <si>
    <t>Traitement complexe de médecine intensive chez l'enfant (procédure de base), 2059 à 2352 points de dépense</t>
  </si>
  <si>
    <t>Z89.13.69</t>
  </si>
  <si>
    <t>Traitement complexe de médecine intensive chez l'enfant (procédure de base), 1765 à 2058 points de dépense</t>
  </si>
  <si>
    <t>Z89.13.68</t>
  </si>
  <si>
    <t>Traitement complexe de médecine intensive chez l'enfant (procédure de base), 1471 à 1764 points de dépense</t>
  </si>
  <si>
    <t>Z89.13.67</t>
  </si>
  <si>
    <t>Traitement complexe de médecine intensive chez l'enfant (procédure de base), 1177 à 1470 points de dépense</t>
  </si>
  <si>
    <t>Z89.13.66</t>
  </si>
  <si>
    <t>Traitement complexe de médecine intensive chez l'enfant (procédure de base), 981 à 1176 points de dépense</t>
  </si>
  <si>
    <t>Z89.13.65</t>
  </si>
  <si>
    <t>Traitement complexe de médecine intensive chez l'enfant (procédure de base), 785 à 980 points de dépense</t>
  </si>
  <si>
    <t>Z89.13.64</t>
  </si>
  <si>
    <t>Traitement complexe de médecine intensive chez l'enfant (procédure de base), 589 à 784 points de dépense</t>
  </si>
  <si>
    <t>Z89.13.63</t>
  </si>
  <si>
    <t>Traitement complexe de médecine intensive chez l'enfant (procédure de base), 393 à 588 points de dépense</t>
  </si>
  <si>
    <t>Z89.13.62</t>
  </si>
  <si>
    <t>Traitement complexe de médecine intensive chez l'enfant (procédure de base), 197 à 392 points de dépense</t>
  </si>
  <si>
    <t>Z89.13.61</t>
  </si>
  <si>
    <t>Traitement complexe de médecine intensive chez l'enfant (procédure de base), 1 à 196 points de dépense</t>
  </si>
  <si>
    <t>Z89.13.60</t>
  </si>
  <si>
    <t>Caractéristiques minimales: - surveillance et traitement continus sur 24 heures par une équipe infirmière et médicale, sous la direction d'un médecin spécialiste en médecine intensive, dans une unité de soins intensifs (USI) reconnue par la Société suisse de médecine intensive (SSMI). - Le nombre de points de dépense se calcule comme suit: indice PIM 2 + somme des NEMS. L'indice PIM 2 est relevé une fois au cours des premières 24 heures du séjour en USI. Le NEMS est relevé une fois par période de travail continue. Pour les périodes de travail de 8 heures, les NEMS sont simplement additionnés, tandis que pour les périodes de 12 heures, la somme totale des NEMS est multipliée par 1,5. Les définitions exactes de l'indice PIM 2 (Pediatric Index of Mortaliy 2) et du score NEMS (nine equivalent of nursing manpower use score) se trouvent dans les données minimales de la SSMI (MDSi). - Les procédures spéciales de médecine intensive telles que transfusions de plasma et de composants du plasma, plasmaphérèse et immunoadsorption, les mesures de réanimation, etc. doivent faire l'objet d'un codage séparé. Ce code doit être utilisé pour les patients qui, au moment de l'admission, sont âgés de plus de 28 jours et pèsent plus de 2500 grammes, mais n'ont pas atteint l'âge de 16 ans.</t>
  </si>
  <si>
    <t>Z89.13.6</t>
  </si>
  <si>
    <t>Traitement complexe de médecine intensive chez l'enfant (procédure de base)</t>
  </si>
  <si>
    <t>Traitement complexe de médecine intensive, 19321 points de dépense et plus</t>
  </si>
  <si>
    <t>Z89.13.43</t>
  </si>
  <si>
    <t>Traitement complexe de médecine intensive, 16561 à 19320 points de dépense</t>
  </si>
  <si>
    <t>Z89.13.42</t>
  </si>
  <si>
    <t>Traitement complexe de médecine intensive, 13801 à 16560 points de dépense</t>
  </si>
  <si>
    <t>Z89.13.41</t>
  </si>
  <si>
    <t>Traitement complexe de médecine intensive, 11041 à 13800 points de dépense</t>
  </si>
  <si>
    <t>Z89.13.40</t>
  </si>
  <si>
    <t>Traitement complexe de médecine intensive, 9201 à 11040 points de dépense</t>
  </si>
  <si>
    <t>Z89.13.39</t>
  </si>
  <si>
    <t>Traitement complexe de médecine intensive, 7361 à 9200 points de dépense</t>
  </si>
  <si>
    <t>Z89.13.38</t>
  </si>
  <si>
    <t xml:space="preserve">Traitement complexe de médecine intensive, 5521 à 7360 points de dépense </t>
  </si>
  <si>
    <t>Z89.13.37</t>
  </si>
  <si>
    <t>Traitement complexe de médecine intensive, 4601 à 5520 points de dépense</t>
  </si>
  <si>
    <t>Z89.13.36</t>
  </si>
  <si>
    <t>Traitement complexe de médecine intensive, 3681 à 4600 points de dépense</t>
  </si>
  <si>
    <t>Z89.13.35</t>
  </si>
  <si>
    <t>Traitement complexe de médecine intensive, 3221 à 3680 points de dépense</t>
  </si>
  <si>
    <t>Z89.13.34</t>
  </si>
  <si>
    <t xml:space="preserve">Traitement complexe de médecine intensive, 2761 à 3220 points de dépense </t>
  </si>
  <si>
    <t>Z89.13.33</t>
  </si>
  <si>
    <t>Traitement complexe de médecine intensive, 2485 à 2760 points de dépense</t>
  </si>
  <si>
    <t>Z89.13.32</t>
  </si>
  <si>
    <t xml:space="preserve">Traitement complexe de médecine intensive, 2209 à 2484 points de dépense </t>
  </si>
  <si>
    <t>Z89.13.31</t>
  </si>
  <si>
    <t xml:space="preserve">Traitement complexe de médecine intensive, 1933 à 2208 points de dépense </t>
  </si>
  <si>
    <t>Z89.13.30</t>
  </si>
  <si>
    <t>Traitement complexe de médecine intensive, 1657 à 1932 points de dépense</t>
  </si>
  <si>
    <t>Z89.13.29</t>
  </si>
  <si>
    <t>Traitement complexe de médecine intensive, 1381 à 1656 points de dépense</t>
  </si>
  <si>
    <t>Z89.13.28</t>
  </si>
  <si>
    <t>Traitement complexe de médecine intensive, 1105 à 1380 points de dépense</t>
  </si>
  <si>
    <t>Z89.13.27</t>
  </si>
  <si>
    <t>Traitement complexe de médecine intensive, 829 à 1104 points de dépense</t>
  </si>
  <si>
    <t>Z89.13.26</t>
  </si>
  <si>
    <t xml:space="preserve">Traitement complexe de médecine intensive, 553 à 828 points de dépense </t>
  </si>
  <si>
    <t>Z89.13.25</t>
  </si>
  <si>
    <t xml:space="preserve">Traitement complexe de médecine intensive, 361 à 552 points de dépense </t>
  </si>
  <si>
    <t>Z89.13.24</t>
  </si>
  <si>
    <t>Traitement complexe de médecine intensive, 185 à 360 points de dépense</t>
  </si>
  <si>
    <t>Z89.13.23</t>
  </si>
  <si>
    <t xml:space="preserve">Traitement complexe de médecine intensive, 120 à 184 points de dépense </t>
  </si>
  <si>
    <t>Z89.13.22</t>
  </si>
  <si>
    <t xml:space="preserve">Traitement complexe de médecine intensive, 60 à 119 points de dépense </t>
  </si>
  <si>
    <t>Z89.13.21</t>
  </si>
  <si>
    <t>Traitement complexe de médecine intensive, 0 à 59 points de dépense</t>
  </si>
  <si>
    <t>Z89.13.20</t>
  </si>
  <si>
    <t>Caractéristiques minimales:  · surveillance et traitement continus sur 24 heures par une équipe infirmière et médicale, sous la direction d'un médecin spécialiste en médecine intensive, dans une unité de soins intensifs (USI) reconnue par la Société suisse de médecine intensive (SSMI). · Le nombre de points de dépense se calcule comme suit: score SAPS II + somme des NEMS. Le SAPS II est relevé une fois au cours des premières 24 heures du séjour en USI. Le NEMS est relevé une fois par période de travail continue. Pour les périodes de travail de 8 heures, les NEMS sont simplement additionnés, tandis que pour les périodes de 12 heures, la somme totale des NEMS est multipliée par 1.5. Les définitions exactes de SAPS II (simplified acute physiology score) et de NEMS (nine equivalent of nursing manpower use score) se trouvent dans les données minimales de la SSMI (MDSi).  Les procédures spéciales de médecine intensive telles que transfusions de plasma et de composants du plasma, plasmaphérèse et immunoadsorption, ainsi que les mesures de réanimation doivent faire l'objet d'un codage séparé  · Ce code doit être indiqué pour les patients dès 16 ans révolus</t>
  </si>
  <si>
    <t>Z89.13.2</t>
  </si>
  <si>
    <t xml:space="preserve">Traitement complexe de médecine intensive (procédure de base) </t>
  </si>
  <si>
    <t>Traitement neurologique complexe de l'AVC aigu après plus de 72 heures</t>
  </si>
  <si>
    <t>Z89.13.11</t>
  </si>
  <si>
    <t>Traitement neurologique complexe de l'AVC aigu dans un délai de 24 heures au minimum à 72 heures au maximum</t>
  </si>
  <si>
    <t>Z89.13.10</t>
  </si>
  <si>
    <t>Remarques: ce code peut aussi être utilisé en cas d'AIT. Traitement dans un "comprehensive stroke center" (CSC). Si un traitement en unité de soins intensifs reconnue par la SSMI est indiqué une fois épuisées les options thérapeutiques de l'unité existante de traitement des AVC, le temps passé aux soins intensifs peut également être compté dans le codage du traitement neurologique complexe de l'AVC aigu (pour autant que les caractéristiques minimales de ce code CHOP soient réunies), même si l'unité de soins intensifs ne traite pas exclusivement des patients atteints d'AVC aigu. Caractéristiques minimales: traitement par une équipe multidisciplinaire spécialisée dans le traitement de l'AVC et dirigée par un spécialiste en neurologie. Traitement dans une unité spécialisée (comprehensive stroke center [CSC]) ou une unité de soins intensifs reconnue par la SSMI (conforme aux critères de la Société Cérébrovasculaire Suisse SCS ou de la Société Suisse de Médecine Intensive SSMI). Autres caractéristiques: 1.) Présence permanente d'un neurologue ou d'un médecin en voie de spécialisation en neurologie. La journée du lundi au vendredi, ce médecin est exclusivement responsable de la prise en charge des patients AVC de son unité et peut en plus être sollicité pour l'évaluation de patients AVC externes qu'il est question d'admettre dans son unité. Le reste du temps, il est autorisé à traiter d'autres patients neurologiques, pour autant que ceux-ci soient géographiquement proches de son service et que sa disponibilité pour les patients AVC de son service reste assurée à toute heure. 2.) Surveillance sur 24 heures d'au moins six des paramètres suivants: tension artérielle, fréquence cardiaque, ECG, respiration, saturation en oxygène, température, pression intracrânienne, EEG, potentiels évoqués. Surveillance sur 6 heures et documentation de l'état neurologique pour l'identification précoce de signes de progression, de récidive et d'autres complications de l'AVC. 3.) Tomographie ou imagerie par résonance magnétique de la tête, dans les 60 minutes si indication de thrombolyse, sinon dans les 6 heures après l'admission. Réalisation d'examens neurosonographiques, y compris ultrasonographie Doppler transcrânienne - diagnostic étiologique et diagnostic différentiel de l'AVC (p. ex. échocardiographie transoesophagienne, hémostaséologie, diagnostic des angéites, EEG et autres techniques) dans les propres services de l'hôpital. 4.) A proximité immédiate ou à 30 min de transport au maximum: disponiblité en permanence d'une unité d'angiographie cérébrale (y c. traitement fibrinolytique et autres mesures interventionnelles dans le cadre de l'AVC), possibilité d'effectuer immédiatement des interventions neurochirurgicales d'urgence et des traitements de chirurgie vasculaire.5.) Instauration immédiate de mesures de neuropsychologie, d'ergothérapie, de physiothérapie ou de logopédie avec au moins une séance par jour et par domaine où un déficit a été identifié - Preuve d'existence d'un réseau complet de diagnostic et de traitement de l'AVC.</t>
  </si>
  <si>
    <t>Z89.13.1</t>
  </si>
  <si>
    <t>Traitement neurologique complexe de l'accident vasculaire cérébral (AVC) aigu</t>
  </si>
  <si>
    <t>Examen neurologique, autre</t>
  </si>
  <si>
    <t>Z89.13.09</t>
  </si>
  <si>
    <t>Diagnostic fonctionnel invasif du système nerveux avec test médicamenteux</t>
  </si>
  <si>
    <t>Z89.13.05</t>
  </si>
  <si>
    <t>Examen neurologique SAP</t>
  </si>
  <si>
    <t>Z89.13.00</t>
  </si>
  <si>
    <t>Examen neurologique</t>
  </si>
  <si>
    <t>Z89.13</t>
  </si>
  <si>
    <t>Rhinomanométrie</t>
  </si>
  <si>
    <t>Z89.12</t>
  </si>
  <si>
    <t>Etude de la fonction nasale</t>
  </si>
  <si>
    <t>Tonométrie</t>
  </si>
  <si>
    <t>Z89.11</t>
  </si>
  <si>
    <t>Test de Wada</t>
  </si>
  <si>
    <t>Z89.10</t>
  </si>
  <si>
    <t>Test intracarotidien à l'amorbabital</t>
  </si>
  <si>
    <t>Test fonctionnel objectif de l'oeil (95.2)</t>
  </si>
  <si>
    <t>Z89.1</t>
  </si>
  <si>
    <t>Technique non opératoire en relation avec l'ouïe (95.41-95.49)</t>
  </si>
  <si>
    <t>Examen oculaire général et subjectif (95.01-95.26)</t>
  </si>
  <si>
    <t>Examen de la forme et de la structure de l'oeil (95.1)</t>
  </si>
  <si>
    <t>Mesure anatomique et physiologique et examen manuel du système nerveux et des organes des sens</t>
  </si>
  <si>
    <t>Traitement nutritionnel multimodal, autre</t>
  </si>
  <si>
    <t>Z89.0A.49</t>
  </si>
  <si>
    <t>Traitement nutritionnel multimodal, durée min. 21 jours</t>
  </si>
  <si>
    <t>Z89.0A.44</t>
  </si>
  <si>
    <t>Traitement nutritionnel multimodal, durée 14 à 20 jours</t>
  </si>
  <si>
    <t>Z89.0A.43</t>
  </si>
  <si>
    <t>Traitement nutritionnel multimodal, durée 7 à 13 jours</t>
  </si>
  <si>
    <t>Z89.0A.42</t>
  </si>
  <si>
    <t>Traitement nutritionnel multimodal, durée 3 à 6 jours</t>
  </si>
  <si>
    <t>Z89.0A.41</t>
  </si>
  <si>
    <t>Traitement nutritionnel multimodal, SAP</t>
  </si>
  <si>
    <t>Z89.0A.40</t>
  </si>
  <si>
    <t>Caractéristiques minimales:- équipe multimodale dirigée par un interniste et/ou un diabétologue/endocrinologue FMH et complétée d'un(e) infirmier(ère) diplômé(e) et d'un(e) diététicien(ne) diplômé(e) ES/HES.- conduite et documentation d'une évaluation nutritionnelle - colloques documentés de l'équipe concernant l'objectif thérapeutique et le plan de traitement - instauration d'un traitement nutritionnel et - au besoin - d'une insulinothérapie appropriés (N.B. L'alimentation entérale et/ou parentérale doit faire l'objet d'un codage séparé) - contrôles de l'évolution et documentation des résultats du traitement - la continuité de l'information interdisciplinaire doit être assurée.</t>
  </si>
  <si>
    <t>Z89.0A.4</t>
  </si>
  <si>
    <t>Traitement nutritionnel multimodal</t>
  </si>
  <si>
    <t>Au moins deux séances dispensées par diététicien(ne) diplômé(e) ES/HES</t>
  </si>
  <si>
    <t>Z89.0A.32</t>
  </si>
  <si>
    <t>Conseil et traitement diététiques</t>
  </si>
  <si>
    <t>Z89.0A.3</t>
  </si>
  <si>
    <t>Suivi toxicologique et pharmacologique du patient pendant son hospitalisation, autre</t>
  </si>
  <si>
    <t>Z89.0A.29</t>
  </si>
  <si>
    <t>Suivi toxicologique et pharmacologique du patient pendant son hospitalisation, plus de 7 contrôles</t>
  </si>
  <si>
    <t>Z89.0A.24</t>
  </si>
  <si>
    <t>Suivi toxicologique et pharmacologique du patient pendant son hospitalisation, 4 à 7 contrôles</t>
  </si>
  <si>
    <t>Z89.0A.23</t>
  </si>
  <si>
    <t>Suivi toxicologique et pharmacologique du patient pendant son hospitalisation, 2 contrôles</t>
  </si>
  <si>
    <t>Z89.0A.22</t>
  </si>
  <si>
    <t>Suivi toxicologique et pharmacologique du patient pendant son hospitalisation, 1 contrôle</t>
  </si>
  <si>
    <t>Z89.0A.21</t>
  </si>
  <si>
    <t>Suivi toxicologique et pharmacologique du patient pendant son hospitalisation, SAP</t>
  </si>
  <si>
    <t>Z89.0A.20</t>
  </si>
  <si>
    <t>Suivi toxicologique et pharmacologique du patient pendant son hospitalisation</t>
  </si>
  <si>
    <t>Z89.0A.2</t>
  </si>
  <si>
    <t>Suivi infectiologique d'un patient hospitalisé, plus de contrôles pendant son séjour</t>
  </si>
  <si>
    <t>Z89.0A.19</t>
  </si>
  <si>
    <t>Suivi infectiologique d'un patient hospitalisé, 4 à 7 contrôles pendant son séjour</t>
  </si>
  <si>
    <t>Z89.0A.13</t>
  </si>
  <si>
    <t>Suivi infectiologique d'un patient hospitalisé, 2 à 3 contrôles pendant son séjour</t>
  </si>
  <si>
    <t>Z89.0A.12</t>
  </si>
  <si>
    <t>Suivi infectiologique d'un patient hospitalisé, 1 contrôle pendant son séjour</t>
  </si>
  <si>
    <t>Z89.0A.11</t>
  </si>
  <si>
    <t>Suivi infectiologique d'un patient hospitalisé, SAP</t>
  </si>
  <si>
    <t>Z89.0A.10</t>
  </si>
  <si>
    <t>Suivi infectiologique d'un patient hospitalisé</t>
  </si>
  <si>
    <t>Z89.0A.1</t>
  </si>
  <si>
    <t>Suivi particulier, autre</t>
  </si>
  <si>
    <t>Z89.0A.09</t>
  </si>
  <si>
    <t>Suivi particulier de l'évolution (du patient), SAP</t>
  </si>
  <si>
    <t>Z89.0A.00</t>
  </si>
  <si>
    <t>Détail de la sous-catégorie 89.0A</t>
  </si>
  <si>
    <t>Z89.0A.0</t>
  </si>
  <si>
    <t>Suivi particulier de l'évolution (du patient)</t>
  </si>
  <si>
    <t>Z89.0A</t>
  </si>
  <si>
    <t>Consultation, SAP</t>
  </si>
  <si>
    <t>Z89.09</t>
  </si>
  <si>
    <t>Surveillance épidémiologique, autre</t>
  </si>
  <si>
    <t>Z89.08.19</t>
  </si>
  <si>
    <t>L'apparition d'une série inhabituelle de cas d'une maladie transmissible contraint à envisager et à examiner la possibilité d'une épidémie.</t>
  </si>
  <si>
    <t>Z89.08.12</t>
  </si>
  <si>
    <t>Etude d'une épidémie</t>
  </si>
  <si>
    <t>Enquête d'entourage de patients atteints de maladies transmissibles</t>
  </si>
  <si>
    <t>Z89.08.11</t>
  </si>
  <si>
    <t>Surveillance épidémiologique, SAP</t>
  </si>
  <si>
    <t>Z89.08.10</t>
  </si>
  <si>
    <t>Surveillance épidémiologique</t>
  </si>
  <si>
    <t>Z89.08.1</t>
  </si>
  <si>
    <t>Autre consultation, autre</t>
  </si>
  <si>
    <t>Z89.08.09</t>
  </si>
  <si>
    <t>Autre consultation, SAP</t>
  </si>
  <si>
    <t>Z89.08.00</t>
  </si>
  <si>
    <t>Détail de la sous-catégorie 89.08</t>
  </si>
  <si>
    <t>Z89.08.0</t>
  </si>
  <si>
    <t>Autre consultation</t>
  </si>
  <si>
    <t>Z89.08</t>
  </si>
  <si>
    <t>Autre évaluation et décision médicale quant à l'indication d'une transplantation</t>
  </si>
  <si>
    <t>Z89.07.99</t>
  </si>
  <si>
    <t>Examen d'un donneur sain pour prélèvement d'organe, autre</t>
  </si>
  <si>
    <t>Z89.07.69</t>
  </si>
  <si>
    <t>Contrôle postopératoire de routine d'un donneur vivant après prélèvement d'organe</t>
  </si>
  <si>
    <t>Z89.07.62</t>
  </si>
  <si>
    <t>Evaluation complète d'un donneur potentiel vivant avant prélèvement d'organe</t>
  </si>
  <si>
    <t>Z89.07.61</t>
  </si>
  <si>
    <t>Examen d'un donneur vivant pour prélèvement d'organe, SAP</t>
  </si>
  <si>
    <t>Z89.07.60</t>
  </si>
  <si>
    <t>Examen d'un donneur sain pour prélèvement d'organe</t>
  </si>
  <si>
    <t>Z89.07.6</t>
  </si>
  <si>
    <t>Réévaluation avec retrait du patient d'une liste d'attente pour greffe d'intestin grêle</t>
  </si>
  <si>
    <t>Z89.07.57</t>
  </si>
  <si>
    <t>Réévaluation avec retrait du patient d'une liste d'attente pour greffe de pancréas</t>
  </si>
  <si>
    <t>Z89.07.56</t>
  </si>
  <si>
    <t>Réévaluation avec retrait du patient d'une liste d'attente pour greffe de foie</t>
  </si>
  <si>
    <t>Z89.07.55</t>
  </si>
  <si>
    <t>Réévaluation avec retrait du patient d'une liste d'attente pour greffe du bloc coeur-poumons</t>
  </si>
  <si>
    <t>Z89.07.54</t>
  </si>
  <si>
    <t>Réévaluation avec retrait du patient d'une liste d'attente pour greffe pulmonaire</t>
  </si>
  <si>
    <t>Z89.07.53</t>
  </si>
  <si>
    <t>Réévaluation avec retrait du patient d'une liste d'attente pour greffe cardiaque</t>
  </si>
  <si>
    <t>Z89.07.52</t>
  </si>
  <si>
    <t>Réévaluation avec retrait du patient d'une liste d'attente pour greffe de rein</t>
  </si>
  <si>
    <t>Z89.07.51</t>
  </si>
  <si>
    <t>Réévaluation avec retrait du patient d'une liste d'attente pour greffe d'organe</t>
  </si>
  <si>
    <t>Z89.07.5</t>
  </si>
  <si>
    <t>Réévaluation avec inscription ou maintien du patient sur une liste d'attente pour greffe d'intestin grêle</t>
  </si>
  <si>
    <t>Z89.07.46</t>
  </si>
  <si>
    <t>Réévaluation avec inscription ou maintien du patient sur une liste d'attente pour greffe de pancréas</t>
  </si>
  <si>
    <t>Z89.07.45</t>
  </si>
  <si>
    <t>Réévaluation avec inscription ou maintien du patient sur une liste d'attente pour greffe de foie</t>
  </si>
  <si>
    <t>Z89.07.44</t>
  </si>
  <si>
    <t>Réévaluation avec inscription ou maintien du patient sur une liste d'attente pour greffe du bloc coeur-poumons</t>
  </si>
  <si>
    <t>Z89.07.43</t>
  </si>
  <si>
    <t>Réévaluation avec inscription ou maintien du patient sur une liste d'attente pour greffe pulmonaire</t>
  </si>
  <si>
    <t>Z89.07.42</t>
  </si>
  <si>
    <t>Réévaluation avec inscription ou maintien du patient sur une liste d'attente pour greffe cardiaque</t>
  </si>
  <si>
    <t>Z89.07.41</t>
  </si>
  <si>
    <t>Réévaluation avec inscription ou maintien du patient sur une liste d'attente pour greffe de rein</t>
  </si>
  <si>
    <t>Z89.07.40</t>
  </si>
  <si>
    <t>Réévaluation avec inscription ou maintien du patient sur une liste d'attente pour greffe d'organe</t>
  </si>
  <si>
    <t>Z89.07.4</t>
  </si>
  <si>
    <t>Evaluation complète, avec inscription du patient sur une liste d'attente pour greffe d'intestin grêle</t>
  </si>
  <si>
    <t>Z89.07.36</t>
  </si>
  <si>
    <t>Evaluation complète, avec inscription du patient sur une liste d'attente pour greffe de pancréas</t>
  </si>
  <si>
    <t>Z89.07.35</t>
  </si>
  <si>
    <t>Evaluation complète, avec inscription du patient sur une liste d'attente pour greffe de foie</t>
  </si>
  <si>
    <t>Z89.07.34</t>
  </si>
  <si>
    <t>Evaluation complète, sans inscription du patient sur une liste d'attente pour greffe de bloc coeur-poumons</t>
  </si>
  <si>
    <t>Z89.07.33</t>
  </si>
  <si>
    <t>Evaluation complète, avec inscription du patient sur une liste d'attente pour greffe pulmonaire</t>
  </si>
  <si>
    <t>Z89.07.32</t>
  </si>
  <si>
    <t>Evaluation complète, avec inscription du patient sur une liste d'attente pour greffe cardiaque</t>
  </si>
  <si>
    <t>Z89.07.31</t>
  </si>
  <si>
    <t>Evaluation complète, avec inscription du patient sur une liste d'attente pour greffe de rein</t>
  </si>
  <si>
    <t>Z89.07.30</t>
  </si>
  <si>
    <t>Un code de ce domaine ne doit être indiqué qu'une seule fois par transplantation planifiée</t>
  </si>
  <si>
    <t>Z89.07.3</t>
  </si>
  <si>
    <t>Evaluation complète, avec inscription du patient sur une liste d'attente pour greffe d'organe</t>
  </si>
  <si>
    <t>Evaluation partielle, sans inscription du patient sur une liste d'attente pour greffe d'intestin grêle</t>
  </si>
  <si>
    <t>Z89.07.26</t>
  </si>
  <si>
    <t>Evaluation partielle, sans inscription du patient sur une liste d'attente pour greffe de pancréas</t>
  </si>
  <si>
    <t>Z89.07.25</t>
  </si>
  <si>
    <t>Evaluation partielle, sans inscription du patient sur une liste d'attente pour greffe de foie</t>
  </si>
  <si>
    <t>Z89.07.24</t>
  </si>
  <si>
    <t>Z89.07.23</t>
  </si>
  <si>
    <t>Evaluation partielle, sans inscription du patient sur une liste d'attente pour greffe pulmonaire</t>
  </si>
  <si>
    <t>Z89.07.22</t>
  </si>
  <si>
    <t>Evaluation partielle, sans inscription du patient sur une liste d'attente pour greffe cardiaque</t>
  </si>
  <si>
    <t>Z89.07.21</t>
  </si>
  <si>
    <t>Evaluation partielle, sans inscription du patient sur une liste d'attente pour greffe de rein</t>
  </si>
  <si>
    <t>Z89.07.20</t>
  </si>
  <si>
    <t>Y compris interruption de l'évaluation</t>
  </si>
  <si>
    <t>Z89.07.2</t>
  </si>
  <si>
    <t>Evaluation partielle, sans inscription du patient sur une liste d'attente pour greffe d'organe</t>
  </si>
  <si>
    <t>Evaluation complète, sans inscription du patient sur une liste d'attente pour greffe d'intestin grêle</t>
  </si>
  <si>
    <t>Z89.07.16</t>
  </si>
  <si>
    <t>Evaluation complète, sans inscription du patient sur une liste d'attente pour greffe de pancréas</t>
  </si>
  <si>
    <t>Z89.07.15</t>
  </si>
  <si>
    <t>Evaluation complète, sans inscription du patient sur une liste d'attente pour greffe de foie</t>
  </si>
  <si>
    <t>Z89.07.14</t>
  </si>
  <si>
    <t>Z89.07.13</t>
  </si>
  <si>
    <t>Evaluation complète, sans inscription du patient sur une liste d'attente pour greffe pulmonaire</t>
  </si>
  <si>
    <t>Z89.07.12</t>
  </si>
  <si>
    <t>Evaluation complète, sans inscription du patient sur une liste d'attente pour greffe cardiaque</t>
  </si>
  <si>
    <t>Z89.07.11</t>
  </si>
  <si>
    <t>Evaluation complète, sans inscription du patient sur une liste d'attente pour greffe de rein</t>
  </si>
  <si>
    <t>Z89.07.10</t>
  </si>
  <si>
    <t>Evaluation complète, sans inscription du patient sur une liste d'attente pour greffe d'organe</t>
  </si>
  <si>
    <t>Z89.07.1</t>
  </si>
  <si>
    <t>Consultation, décrite comme complète</t>
  </si>
  <si>
    <t>Z89.07.00</t>
  </si>
  <si>
    <t>Consultation approfondie *</t>
  </si>
  <si>
    <t>Z89.07</t>
  </si>
  <si>
    <t>Consultation, décrite comme étant complète</t>
  </si>
  <si>
    <t>Consultation simple *</t>
  </si>
  <si>
    <t>Z89.06</t>
  </si>
  <si>
    <t>Consultation pour un seul système organique</t>
  </si>
  <si>
    <t>Consultation, décrite comme étant limitée</t>
  </si>
  <si>
    <t>Anamnèse et expertise diagnostique, SAP</t>
  </si>
  <si>
    <t>Z89.05</t>
  </si>
  <si>
    <t>Autre anamnèse et expertise</t>
  </si>
  <si>
    <t>Z89.04</t>
  </si>
  <si>
    <t>Evaluation et anamnèse de nouveau problème</t>
  </si>
  <si>
    <t>Z89.03</t>
  </si>
  <si>
    <t>Anamnèse et expertise complète *</t>
  </si>
  <si>
    <t>Anamnèse et expertise, décrites comme étant complètes</t>
  </si>
  <si>
    <t>Evaluation et anamnèse intermédiaire</t>
  </si>
  <si>
    <t>Z89.02</t>
  </si>
  <si>
    <t>Anamnèse et expertise, décrites comme étant limitées</t>
  </si>
  <si>
    <t>Evaluation et anamnèse simples</t>
  </si>
  <si>
    <t>Z89.01</t>
  </si>
  <si>
    <t>Anamnèse et expertise, décrites comme étant brèves</t>
  </si>
  <si>
    <t>Entrevue, consultation et évaluation psychiatrique (94.11-94.19)</t>
  </si>
  <si>
    <t>Z89.0</t>
  </si>
  <si>
    <t>Anamnèse, consultation et expertise diagnostiques</t>
  </si>
  <si>
    <t>Anamnèses, consultations, expertises et examens</t>
  </si>
  <si>
    <t>Z89</t>
  </si>
  <si>
    <t>Détermination de la densité minérale osseuse, autre</t>
  </si>
  <si>
    <t>Z88.98.99</t>
  </si>
  <si>
    <t>Densitométrie osseuse avec absorptiométrie à rayons X double énergie (biphotonique) (DXA)</t>
  </si>
  <si>
    <t>Z88.98.10</t>
  </si>
  <si>
    <t>Détermination de la densité minérale osseuse, SAP</t>
  </si>
  <si>
    <t>Z88.98.00</t>
  </si>
  <si>
    <t>Détail de la sous-catégorie 88.98</t>
  </si>
  <si>
    <t>Z88.98.0</t>
  </si>
  <si>
    <t>Etudes de tomographie computerisée quantitative</t>
  </si>
  <si>
    <t>Z88.98</t>
  </si>
  <si>
    <t>Densitométrie radiographique</t>
  </si>
  <si>
    <t>Absorptiométrie biphotonique *</t>
  </si>
  <si>
    <t>Absorptiométrie à photon unique</t>
  </si>
  <si>
    <t>Absorptiométrie à photon double</t>
  </si>
  <si>
    <t>Etudes de la densité minérale osseuse</t>
  </si>
  <si>
    <t>Imagerie par résonance magnétique d'autres sites non spécifiés, autre</t>
  </si>
  <si>
    <t>Z88.97.99</t>
  </si>
  <si>
    <t>IRM mammaire</t>
  </si>
  <si>
    <t>Z88.97.19</t>
  </si>
  <si>
    <t>IRM: défécographie</t>
  </si>
  <si>
    <t>Z88.97.18</t>
  </si>
  <si>
    <t>IRM: abdomen, bassin</t>
  </si>
  <si>
    <t>Z88.97.17</t>
  </si>
  <si>
    <t>IRM: cou</t>
  </si>
  <si>
    <t>Z88.97.16</t>
  </si>
  <si>
    <t>IRM: os faciaux/sinus nasaux</t>
  </si>
  <si>
    <t>Z88.97.15</t>
  </si>
  <si>
    <t>IRM: vue d'ensemble et partielle de la colonne vertébrale</t>
  </si>
  <si>
    <t>Z88.97.14</t>
  </si>
  <si>
    <t>IRM du corps entier</t>
  </si>
  <si>
    <t>Z88.97.12</t>
  </si>
  <si>
    <t>Spectroscopie IRM</t>
  </si>
  <si>
    <t>Z88.97.11</t>
  </si>
  <si>
    <t>Angiographie IRM, tous vaisseaux</t>
  </si>
  <si>
    <t>Z88.97.10</t>
  </si>
  <si>
    <t>Imagerie par résonance magnétique d'autres sites non spécifiés, SAP</t>
  </si>
  <si>
    <t>Z88.97.00</t>
  </si>
  <si>
    <t>Détail de la sous-catégorie 88.97</t>
  </si>
  <si>
    <t>Z88.97.0</t>
  </si>
  <si>
    <t>Abdomen, face, cou, orbite de l'oeil</t>
  </si>
  <si>
    <t>Z88.97</t>
  </si>
  <si>
    <t>Imagerie par résonance magnétique d'autres sites non spécifiés</t>
  </si>
  <si>
    <t>Imagerie par résonance magnétique en temps réel</t>
  </si>
  <si>
    <t>Z88.96</t>
  </si>
  <si>
    <t>Imagerie par résonance magnétique [IRM] peropératoire</t>
  </si>
  <si>
    <t>Autre imagerie par résonance magnétique peropératoire</t>
  </si>
  <si>
    <t>Imagerie par résonance magnétique, pelvis, prostate, vessie</t>
  </si>
  <si>
    <t>Z88.95</t>
  </si>
  <si>
    <t>Imagerie par résonance magnétique de l'appareil musculosquelettique, autre</t>
  </si>
  <si>
    <t>Z88.94.99</t>
  </si>
  <si>
    <t>IRM du pied et des articulations talo-crurale et sous-talaire, articulations du pied</t>
  </si>
  <si>
    <t>Z88.94.16</t>
  </si>
  <si>
    <t>Tendon d'Achille</t>
  </si>
  <si>
    <t>Z88.94.14</t>
  </si>
  <si>
    <t>IRM des genoux et des jambes</t>
  </si>
  <si>
    <t>IRM des hanches et des cuisses</t>
  </si>
  <si>
    <t>Z88.94.13</t>
  </si>
  <si>
    <t>IRM des poignets et des mains</t>
  </si>
  <si>
    <t>Z88.94.12</t>
  </si>
  <si>
    <t>IRM des coudes et des avant-bras</t>
  </si>
  <si>
    <t>Z88.94.11</t>
  </si>
  <si>
    <t>IRM des épaules et des bras</t>
  </si>
  <si>
    <t>Z88.94.10</t>
  </si>
  <si>
    <t>Imagerie par résonance magnétique de l'appareil musculosquelettique, SAP</t>
  </si>
  <si>
    <t>Z88.94.00</t>
  </si>
  <si>
    <t>Détail de la sous-catégorie 88.94</t>
  </si>
  <si>
    <t>Z88.94.0</t>
  </si>
  <si>
    <t>Vascularisation de moelle osseuse</t>
  </si>
  <si>
    <t>Z88.94</t>
  </si>
  <si>
    <t>Extrémités (inférieures) (supérieures)</t>
  </si>
  <si>
    <t>Imagerie par résonance magnétique, appareil musculosquelettique</t>
  </si>
  <si>
    <t>Imagerie par résonance magnétique, thoracique et cardiaque (myocarde), autre</t>
  </si>
  <si>
    <t>Z88.92.99</t>
  </si>
  <si>
    <t>IRM des structures hilaires et médiastinales, autre</t>
  </si>
  <si>
    <t>Z88.92.39</t>
  </si>
  <si>
    <t>IRM des structures hilaires et médiastinales, à l'effort, avec produit de contraste</t>
  </si>
  <si>
    <t>Z88.92.34</t>
  </si>
  <si>
    <t>IRM des structures hilaires et médiastinales, à l'effort, SAP</t>
  </si>
  <si>
    <t>Z88.92.33</t>
  </si>
  <si>
    <t>IRM des structures hilaires et médiastinales, au repos, avec produit de contraste</t>
  </si>
  <si>
    <t>Z88.92.32</t>
  </si>
  <si>
    <t>IRM des structures hilaires et médiastinales, au repos, SAP</t>
  </si>
  <si>
    <t>Z88.92.31</t>
  </si>
  <si>
    <t>IRM des structures hilaires et médiastinales, SAP</t>
  </si>
  <si>
    <t>Z88.92.30</t>
  </si>
  <si>
    <t>IRM des structures hilaires et médiastinales</t>
  </si>
  <si>
    <t>Z88.92.3</t>
  </si>
  <si>
    <t>IRM du coeur et des vaisseaux centraux, autre</t>
  </si>
  <si>
    <t>Z88.92.29</t>
  </si>
  <si>
    <t>IRM du coeur et des vaisseaux centraux, à l'effort, avec produit de contraste</t>
  </si>
  <si>
    <t>Z88.92.24</t>
  </si>
  <si>
    <t>IRM du coeur et des vaisseaux centraux, à l'effort, SAP</t>
  </si>
  <si>
    <t>Z88.92.23</t>
  </si>
  <si>
    <t>IRM du coeur et des vaisseaux centraux, au repos, avec produit de contraste</t>
  </si>
  <si>
    <t>Z88.92.22</t>
  </si>
  <si>
    <t>IRM du coeur et des vaisseaux centraux, au repos, SAP</t>
  </si>
  <si>
    <t>Z88.92.21</t>
  </si>
  <si>
    <t>IRM du coeur et des vaisseaux centraux, SAP</t>
  </si>
  <si>
    <t>Z88.92.20</t>
  </si>
  <si>
    <t>IRM du coeur et des vaisseaux centraux</t>
  </si>
  <si>
    <t>Z88.92.2</t>
  </si>
  <si>
    <t>IRM du thorax, autre</t>
  </si>
  <si>
    <t>Z88.92.19</t>
  </si>
  <si>
    <t>IRM du thorax, à l'effort, avec produit de contraste</t>
  </si>
  <si>
    <t>Z88.92.14</t>
  </si>
  <si>
    <t>IRM du thorax, à l'effort, SAP</t>
  </si>
  <si>
    <t>Z88.92.13</t>
  </si>
  <si>
    <t>IRM du thorax, au repos, avec produit de contraste</t>
  </si>
  <si>
    <t>Z88.92.12</t>
  </si>
  <si>
    <t>IRM du thorax, au repos, SAP</t>
  </si>
  <si>
    <t>Z88.92.11</t>
  </si>
  <si>
    <t>IRM du thorax, SAP</t>
  </si>
  <si>
    <t>Z88.92.10</t>
  </si>
  <si>
    <t>IRM du thorax</t>
  </si>
  <si>
    <t>Z88.92.1</t>
  </si>
  <si>
    <t>Imagerie par résonance magnétique, thoracique et cardiaque (myocarde), SAP</t>
  </si>
  <si>
    <t>Z88.92.00</t>
  </si>
  <si>
    <t>Détail de la sous-catégorie 88.92</t>
  </si>
  <si>
    <t>Z88.92.0</t>
  </si>
  <si>
    <t>Pour évaluation de lymphadénopathie hilaire et médiastinale</t>
  </si>
  <si>
    <t>Z88.92</t>
  </si>
  <si>
    <t>Imagerie par résonance magnétique, thoracique et cardiaque (myocarde)</t>
  </si>
  <si>
    <t>Imagerie par résonance magnétique de l'encéphale et du tronc cérébral, autre</t>
  </si>
  <si>
    <t>Z88.91.99</t>
  </si>
  <si>
    <t>Imagerie par résonance magnétique fonctionnelle (IRMf) de l'encéphale et du tronc cérébral</t>
  </si>
  <si>
    <t>Z88.91.11</t>
  </si>
  <si>
    <t>Imagerie par résonance magnétique (IRM) fonctionnelle de l'encéphale et du tronc cérébral</t>
  </si>
  <si>
    <t>Imagerie par résonance magnétique (IRM) *</t>
  </si>
  <si>
    <t>Z88.91.10</t>
  </si>
  <si>
    <t>Imagerie par résonance magnétique (IRM), cerveau et tronc cérébral</t>
  </si>
  <si>
    <t>Imagerie par résonance magnétique (IRM) de l'encéphale et du tronc cérébral, SAP</t>
  </si>
  <si>
    <t>Z88.91.00</t>
  </si>
  <si>
    <t>Détail de la sous-catégorie 88.91</t>
  </si>
  <si>
    <t>Z88.91.0</t>
  </si>
  <si>
    <t>Imagerie par résonance magnétique peropératoire (88.96)</t>
  </si>
  <si>
    <t>Z88.91</t>
  </si>
  <si>
    <t>Imagerie par résonance magnétique en temps réel (88.96)</t>
  </si>
  <si>
    <t>Imagerie par résonance magnétique, cerveau et tronc cérébral [IRM]</t>
  </si>
  <si>
    <t>Ceci est un code supplémentaire. L'intervention spécifique à l'organe doit faire l'objet d'un codage séparé.</t>
  </si>
  <si>
    <t>Z88.90.30</t>
  </si>
  <si>
    <t>Intervention guidée par radiographie</t>
  </si>
  <si>
    <t>Z88.90.20</t>
  </si>
  <si>
    <t>Intervention guidée par stéréotaxie</t>
  </si>
  <si>
    <t>Représentation d'un système de fistule avec orifice cutané</t>
  </si>
  <si>
    <t>Z88.90.10</t>
  </si>
  <si>
    <t>Fistulographie</t>
  </si>
  <si>
    <t>Imagerie diagnostique, non classée ailleurs</t>
  </si>
  <si>
    <t>Z88.90</t>
  </si>
  <si>
    <t>Autre imagerie diagnostique</t>
  </si>
  <si>
    <t>Z88.9</t>
  </si>
  <si>
    <t>Thermographie, SAP</t>
  </si>
  <si>
    <t>Z88.89</t>
  </si>
  <si>
    <t>Thermographie de ganglion lymphatique</t>
  </si>
  <si>
    <t>Thermographie d'autre site</t>
  </si>
  <si>
    <t>Thermographie de veine profonde</t>
  </si>
  <si>
    <t>Z88.86</t>
  </si>
  <si>
    <t>Thermographie vasculaire</t>
  </si>
  <si>
    <t>Thermographie de sein *</t>
  </si>
  <si>
    <t>Z88.85</t>
  </si>
  <si>
    <t>Thermographie mammaire</t>
  </si>
  <si>
    <t>Thermographie musculaire</t>
  </si>
  <si>
    <t>Z88.84</t>
  </si>
  <si>
    <t>Thermographie ostéoarticulaire</t>
  </si>
  <si>
    <t>Z88.83</t>
  </si>
  <si>
    <t>Thermographie osseuse</t>
  </si>
  <si>
    <t>Thermographie oculaire</t>
  </si>
  <si>
    <t>Z88.82</t>
  </si>
  <si>
    <t>Thermographie cérébrale</t>
  </si>
  <si>
    <t>Z88.81</t>
  </si>
  <si>
    <t>Thermographie</t>
  </si>
  <si>
    <t>Z88.8</t>
  </si>
  <si>
    <t>Autre ultrasonographie diagnostique, autre</t>
  </si>
  <si>
    <t>Z88.79.99</t>
  </si>
  <si>
    <t>Ceci est un code supplémentaire. Le site doit faire l'objet d'un codage séparé.</t>
  </si>
  <si>
    <t>Z88.79.81</t>
  </si>
  <si>
    <t>Epreuve fonctionnelle vasculaire sous échographie</t>
  </si>
  <si>
    <t>Z88.79.80</t>
  </si>
  <si>
    <t>Echographie avec produit de contraste i.v. ou sous stimulation médicamenteuse</t>
  </si>
  <si>
    <t>Ultrasonographie duplex des veines, autre</t>
  </si>
  <si>
    <t>Z88.79.79</t>
  </si>
  <si>
    <t>Ultrasonographie duplex du système veineux superficiel du membre inférieur</t>
  </si>
  <si>
    <t>Z88.79.75</t>
  </si>
  <si>
    <t>Ultrasonographie duplex des veines profondes de la jambe</t>
  </si>
  <si>
    <t>Z88.79.74</t>
  </si>
  <si>
    <t>Ultrasonographie duplex des veines iliaques à poplitées</t>
  </si>
  <si>
    <t>Z88.79.73</t>
  </si>
  <si>
    <t>Ultrasonographie duplex des veines viscérales</t>
  </si>
  <si>
    <t>Z88.79.72</t>
  </si>
  <si>
    <t>Ultrasonographie duplex des veines (profondes et superficielles) du bras</t>
  </si>
  <si>
    <t>Z88.79.71</t>
  </si>
  <si>
    <t>Ultrasonographie duplex des veines, SAP</t>
  </si>
  <si>
    <t>Z88.79.70</t>
  </si>
  <si>
    <t>Ultrasonographie duplex des artères, autre</t>
  </si>
  <si>
    <t>Z88.79.69</t>
  </si>
  <si>
    <t>Ultrasonographie duplex des artères de la jambe et du pied</t>
  </si>
  <si>
    <t>Z88.79.64</t>
  </si>
  <si>
    <t>Ultrasonographie duplex des artères ilio-fémorales à poplitées</t>
  </si>
  <si>
    <t>Z88.79.63</t>
  </si>
  <si>
    <t>Ultrasonographie duplex des artères du bras</t>
  </si>
  <si>
    <t>Z88.79.62</t>
  </si>
  <si>
    <t>Ultrasonographie duplex des artères rénales</t>
  </si>
  <si>
    <t>Z88.79.61</t>
  </si>
  <si>
    <t>Ultrasonographie duplex des artères intracrâniennes (88.71.11)</t>
  </si>
  <si>
    <t>Z88.79.60</t>
  </si>
  <si>
    <t>Ultrasonographie duplex des artères et veines extracrâniennes supra-aortiques (88.71.14)</t>
  </si>
  <si>
    <t>Ultrasonographie duplex des artères, SAP</t>
  </si>
  <si>
    <t>Code supplémentaire, à utiliser s'il n'existe pas de code spécifique dans les chapitres spécifiques aux organes.</t>
  </si>
  <si>
    <t>Z88.79.51</t>
  </si>
  <si>
    <t>Intervention guidée par échographie (p. ex. ponction/biopsie/aspiration)</t>
  </si>
  <si>
    <t>Ultrasonographie peropératoire</t>
  </si>
  <si>
    <t>Z88.79.50</t>
  </si>
  <si>
    <t>Endosonographie des organes génitaux féminins, par voie transvaginale</t>
  </si>
  <si>
    <t>Z88.79.41</t>
  </si>
  <si>
    <t>Endosonographie des organes génitaux féminins, par voie transrectale</t>
  </si>
  <si>
    <t>Z88.79.40</t>
  </si>
  <si>
    <t>Endosonographie des organes génitaux masculins, par voie transurétrale</t>
  </si>
  <si>
    <t>Z88.79.31</t>
  </si>
  <si>
    <t>Endosonographie des organes génitaux masculins, par voie transrectale</t>
  </si>
  <si>
    <t>Z88.79.30</t>
  </si>
  <si>
    <t>Ultrasonographie périnéenne chez la femme</t>
  </si>
  <si>
    <t>Z88.79.22</t>
  </si>
  <si>
    <t>Ultrasonographie de l'appareil génital masculin externe</t>
  </si>
  <si>
    <t>Z88.79.21</t>
  </si>
  <si>
    <t>Ultrasonographie (diagnostique) des tissus mous</t>
  </si>
  <si>
    <t>Z88.79.20</t>
  </si>
  <si>
    <t>Ultrasonographie d'articulation, autre</t>
  </si>
  <si>
    <t>Z88.79.19</t>
  </si>
  <si>
    <t>Ultrasonographie de l'articulation du genou</t>
  </si>
  <si>
    <t>Z88.79.13</t>
  </si>
  <si>
    <t>Ultrasonographie de l'articulation de l'épaule</t>
  </si>
  <si>
    <t>Z88.79.12</t>
  </si>
  <si>
    <t>Status ultrasonographique complet des articulations et des tissus mous, pied ou main</t>
  </si>
  <si>
    <t>Z88.79.11</t>
  </si>
  <si>
    <t>Ultrasonographie de la hanche du nourrisson selon Graf</t>
  </si>
  <si>
    <t>Z88.79.10</t>
  </si>
  <si>
    <t>Autre ultrasonographie diagnostique, SAP</t>
  </si>
  <si>
    <t>Z88.79.00</t>
  </si>
  <si>
    <t>Détail de la sous-catégorie 88.79</t>
  </si>
  <si>
    <t>Z88.79.0</t>
  </si>
  <si>
    <t>Z88.79</t>
  </si>
  <si>
    <t>Ultrasonographie d'utérus non gravide</t>
  </si>
  <si>
    <t>Ultrasonographie du corps entier</t>
  </si>
  <si>
    <t>Ultrasonographie de sites multiples</t>
  </si>
  <si>
    <t>Autre ultrasonographie diagnostique</t>
  </si>
  <si>
    <t>Localisation placentaire par ultrason</t>
  </si>
  <si>
    <t>Z88.78</t>
  </si>
  <si>
    <t>Céphalométrie intra-utérine par ultrason</t>
  </si>
  <si>
    <t>Céphalométrie intra-utérine par écho</t>
  </si>
  <si>
    <t>Biométrie foetale par ultrason *</t>
  </si>
  <si>
    <t>Ultrasonographie (diagnostique) de l'utérus gravide</t>
  </si>
  <si>
    <t>Toute procédures vasculaires d'appui (00.40-00.43)</t>
  </si>
  <si>
    <t>Z88.77</t>
  </si>
  <si>
    <t>Therapeutischer Ultraschall (00.01-00.09)</t>
  </si>
  <si>
    <t>Scanner de thrombose veineuse profonde par ultrason</t>
  </si>
  <si>
    <t>Ultrasonographie (diagnostique) du système vasculaire périphérique</t>
  </si>
  <si>
    <t>Ultrasonographie diagnostique de l'abdomen et du rétropéritoine, autre</t>
  </si>
  <si>
    <t>Z88.76.99</t>
  </si>
  <si>
    <t>Echographie avec produit de contraste i.v.</t>
  </si>
  <si>
    <t>Z88.76.30</t>
  </si>
  <si>
    <t>Endosonographie de l'espace rétropéritonéal</t>
  </si>
  <si>
    <t>Z88.76.21</t>
  </si>
  <si>
    <t>Endosonographie de la cavité abdominale (par laparoscopie)</t>
  </si>
  <si>
    <t>Z88.76.20</t>
  </si>
  <si>
    <t>Ultrasonographie d'artères viscérales</t>
  </si>
  <si>
    <t>Z88.76.12</t>
  </si>
  <si>
    <t>Examen ultrasonographique de l'abdomen entier (épigastre et hypogastre), avec ultrasonographie vasculaire</t>
  </si>
  <si>
    <t>Z88.76.11</t>
  </si>
  <si>
    <t>Examen ultrasonographique de l'abdomen entier (épigastre et hypogastre), sans ultrasonographie vasculaire</t>
  </si>
  <si>
    <t>Z88.76.10</t>
  </si>
  <si>
    <t>Ultrasonographie diagnostique de l'abdomen et du rétropéritoine, SAP</t>
  </si>
  <si>
    <t>Z88.76.00</t>
  </si>
  <si>
    <t>Détail de la sous-catégorie 88.76</t>
  </si>
  <si>
    <t>Z88.76.0</t>
  </si>
  <si>
    <t>Ultrasonographie (diagnostique) de l'abdomen et du rétropéritoine</t>
  </si>
  <si>
    <t>Z88.76</t>
  </si>
  <si>
    <t>Ultrasonographie diagnostique des voies urinaires, autre</t>
  </si>
  <si>
    <t>Z88.75.99</t>
  </si>
  <si>
    <t xml:space="preserve">Endosonographie de la vessie et des uretères, par voie transurétrale </t>
  </si>
  <si>
    <t>Z88.75.11</t>
  </si>
  <si>
    <t>Endosonographie de la vessie et des uretères, par voie transrectale</t>
  </si>
  <si>
    <t>Z88.75.10</t>
  </si>
  <si>
    <t>Ultrasonographie diagnostique des voies urinaires, SAP</t>
  </si>
  <si>
    <t>Z88.75.00</t>
  </si>
  <si>
    <t>Détail de la sous-catégorie 88.75</t>
  </si>
  <si>
    <t>Z88.75.0</t>
  </si>
  <si>
    <t>Ultrasonographie (diagnostique) du système urinaire</t>
  </si>
  <si>
    <t>Z88.75</t>
  </si>
  <si>
    <t>Ultrasonographie diagnostique du système digestif, autre</t>
  </si>
  <si>
    <t>Z88.74.99</t>
  </si>
  <si>
    <t>Ultrasonographie diagnostique du système digestif, endosonographie rigide, avec drainage</t>
  </si>
  <si>
    <t>Z88.74.43</t>
  </si>
  <si>
    <t>Ultrasonographie diagnostique du système digestif, endosonographie rigide, sans drainage</t>
  </si>
  <si>
    <t>Z88.74.42</t>
  </si>
  <si>
    <t>Ultrasonographie diagnostique du système digestif, endosonographie rigide, avec ponction</t>
  </si>
  <si>
    <t>Z88.74.41</t>
  </si>
  <si>
    <t>Ultrasonographie diagnostique du système digestif, endosonographie rigide, sans ponction</t>
  </si>
  <si>
    <t>Z88.74.40</t>
  </si>
  <si>
    <t>Ultrasonographie diagnostique du système digestif, endosonographie flexible, avec drainage</t>
  </si>
  <si>
    <t>Z88.74.33</t>
  </si>
  <si>
    <t>Ultrasonographie diagnostique du système digestif, endosonographie flexible, sans drainage</t>
  </si>
  <si>
    <t>Z88.74.32</t>
  </si>
  <si>
    <t>Ultrasonographie diagnostique du système digestif, endosonographie flexible, avec ponction</t>
  </si>
  <si>
    <t>Z88.74.31</t>
  </si>
  <si>
    <t>Ultrasonographie diagnostique du système digestif, endosonographie flexible, sans ponction</t>
  </si>
  <si>
    <t>Z88.74.30</t>
  </si>
  <si>
    <t>Ultrasonographie diagnostique du système digestif, sonographie transabdominale, avec drainage</t>
  </si>
  <si>
    <t>Z88.74.23</t>
  </si>
  <si>
    <t>Ultrasonographie diagnostique du système digestif, sonographie transabdominale, sans drainage</t>
  </si>
  <si>
    <t>Z88.74.22</t>
  </si>
  <si>
    <t>Ultrasonographie diagnostique du système digestif, sonographie transabdominale, avec ponction</t>
  </si>
  <si>
    <t>Z88.74.21</t>
  </si>
  <si>
    <t>Ultrasonographie diagnostique du système digestif, sonographie transabdominale, sans ponction</t>
  </si>
  <si>
    <t>Z88.74.20</t>
  </si>
  <si>
    <t>Endosonographie du système digestif, autre</t>
  </si>
  <si>
    <t>Z88.74.19</t>
  </si>
  <si>
    <t>Endosonographie du rectum</t>
  </si>
  <si>
    <t>Z88.74.18</t>
  </si>
  <si>
    <t>Endosonographie du côlon</t>
  </si>
  <si>
    <t>Z88.74.17</t>
  </si>
  <si>
    <t>Endosonographie du pancréas</t>
  </si>
  <si>
    <t>Z88.74.16</t>
  </si>
  <si>
    <t>Endosonographie des voies biliaires</t>
  </si>
  <si>
    <t>Z88.74.15</t>
  </si>
  <si>
    <t>Endosonographie du duodénum</t>
  </si>
  <si>
    <t>Z88.74.14</t>
  </si>
  <si>
    <t>Endosonographie de l'estomac</t>
  </si>
  <si>
    <t>Z88.74.13</t>
  </si>
  <si>
    <t>Endosonographie de l'oesophage</t>
  </si>
  <si>
    <t>Z88.74.12</t>
  </si>
  <si>
    <t>Endosonographie de la cavité buccale et de l'hypopharynx</t>
  </si>
  <si>
    <t>Z88.74.11</t>
  </si>
  <si>
    <t>Endosonographie du système digestif, SAP</t>
  </si>
  <si>
    <t>Z88.74.10</t>
  </si>
  <si>
    <t>Ultrasonographie diagnostique du système digestif, SAP</t>
  </si>
  <si>
    <t>Z88.74.00</t>
  </si>
  <si>
    <t>Détail de la sous-catégorie 88.74</t>
  </si>
  <si>
    <t>Z88.74.0</t>
  </si>
  <si>
    <t>On combinera la technique et le site au sein de cette catégorie une fois l'opération effectuée.</t>
  </si>
  <si>
    <t>Z88.74</t>
  </si>
  <si>
    <t>Ultrasonographie (diagnostique) du système digestif</t>
  </si>
  <si>
    <t>Ultrasonographie diagnostique d'autre site du thorax, autre</t>
  </si>
  <si>
    <t>Z88.73.99</t>
  </si>
  <si>
    <t>Endosonographie transbronchique</t>
  </si>
  <si>
    <t>Z88.73.20</t>
  </si>
  <si>
    <t>Ultrasonographie diagnostique de l'aisselle</t>
  </si>
  <si>
    <t>Z88.73.12</t>
  </si>
  <si>
    <t>Examen ultrasonographique mammaire partiel</t>
  </si>
  <si>
    <t>Z88.73.11</t>
  </si>
  <si>
    <t>Examen ultrasonographique mammaire complet, bilatéral</t>
  </si>
  <si>
    <t>Z88.73.10</t>
  </si>
  <si>
    <t>Ultrasonographie diagnostique d'autre site du thorax, SAP</t>
  </si>
  <si>
    <t>Z88.73.00</t>
  </si>
  <si>
    <t>Détail de la sous-catégorie 88.73</t>
  </si>
  <si>
    <t>Z88.73.0</t>
  </si>
  <si>
    <t>Bronchoscopie par échographie endobronchique (EBUS) avec aspiration transbronchique à l'aiguille (33.24.15)</t>
  </si>
  <si>
    <t>Z88.73</t>
  </si>
  <si>
    <t>Bronchoscopie par échographie endobronchique (EBUS) [échoendoscopie bronchique] (33.23.12)</t>
  </si>
  <si>
    <t>Ultrasonographie de sein</t>
  </si>
  <si>
    <t>Ultrasonographie de poumon</t>
  </si>
  <si>
    <t>Ultrasonographie de la crosse aortique</t>
  </si>
  <si>
    <t>Ultrasonographie (diagnostique) d'autre site du thorax</t>
  </si>
  <si>
    <t>Ultrasonographie diagnostique du coeur, autre</t>
  </si>
  <si>
    <t>Z88.72.99</t>
  </si>
  <si>
    <t>Echocardiographie transoesophagienne, autre</t>
  </si>
  <si>
    <t>Z88.72.29</t>
  </si>
  <si>
    <t>Echocardiographie transoesophagienne, méthodologie complexe (4-D, tissue-doppler, speckle-tracking)</t>
  </si>
  <si>
    <t>Z88.72.25</t>
  </si>
  <si>
    <t>Echocardiographie transoesophagienne, avec produit de contraste</t>
  </si>
  <si>
    <t>Z88.72.24</t>
  </si>
  <si>
    <t>Echocardiographie transoesophagienne, sous épreuve d'effort médicamenteuse</t>
  </si>
  <si>
    <t>Z88.72.23</t>
  </si>
  <si>
    <t>Echocardiographie transoesophagienne, sous épreuve d'effort physique</t>
  </si>
  <si>
    <t>Z88.72.22</t>
  </si>
  <si>
    <t>Echocardiographie transoesophagienne, au repos</t>
  </si>
  <si>
    <t>Z88.72.21</t>
  </si>
  <si>
    <t>Echocardiographie transoesophagienne, SAP</t>
  </si>
  <si>
    <t>Z88.72.20</t>
  </si>
  <si>
    <t>Echocardiographie transoesophagienne</t>
  </si>
  <si>
    <t>Z88.72.2</t>
  </si>
  <si>
    <t>Echocardiographie transthoracique, autre</t>
  </si>
  <si>
    <t>Z88.72.19</t>
  </si>
  <si>
    <t>Echocardiographie transthoracique, méthodologie complexe (4-D, tissue-doppler, speckle-tracking)</t>
  </si>
  <si>
    <t>Z88.72.15</t>
  </si>
  <si>
    <t>Echocardiographie transthoracique, avec produit de contraste</t>
  </si>
  <si>
    <t>Z88.72.14</t>
  </si>
  <si>
    <t>Echocardiographie transthoracique, sous épreuve d'effort médicamenteuse</t>
  </si>
  <si>
    <t>Z88.72.13</t>
  </si>
  <si>
    <t>Echocardiographie transthoracique, sous épreuve d'effort physique</t>
  </si>
  <si>
    <t>Z88.72.12</t>
  </si>
  <si>
    <t>Echocardiographie transthoracique, au repos</t>
  </si>
  <si>
    <t>Z88.72.11</t>
  </si>
  <si>
    <t>Echocardiographie transthoracique, SAP</t>
  </si>
  <si>
    <t>Z88.72.10</t>
  </si>
  <si>
    <t>Echocardiographie transthoracique</t>
  </si>
  <si>
    <t>Z88.72.1</t>
  </si>
  <si>
    <t>Ultrasonographie diagnostique du coeur, SAP</t>
  </si>
  <si>
    <t>Z88.72.00</t>
  </si>
  <si>
    <t>Détail de la sous-catégorie 88.72</t>
  </si>
  <si>
    <t>Z88.72.0</t>
  </si>
  <si>
    <t>Imagerie intravasculaire de vaisseaux coronaires (00.24)</t>
  </si>
  <si>
    <t>Z88.72</t>
  </si>
  <si>
    <t>Echocardiographie intracardiaque (EIC) (37.28)</t>
  </si>
  <si>
    <t>Echocardiographie des cavités cardiaques (37.28)</t>
  </si>
  <si>
    <t>Echocardiographie</t>
  </si>
  <si>
    <t>Ultrasonographie (diagnostique) du coeur</t>
  </si>
  <si>
    <t>Ultrasonographie diagnostique de la tête et du cou, autre</t>
  </si>
  <si>
    <t>Z88.71.99</t>
  </si>
  <si>
    <t>Ultrasonographie de vaisseaux de la tête et du cou, autre</t>
  </si>
  <si>
    <t>Z88.71.19</t>
  </si>
  <si>
    <t>Ultrasonographie du nez et des sinus nasaux</t>
  </si>
  <si>
    <t>Z88.71.15</t>
  </si>
  <si>
    <t>Ultrasonographie duplex des artères et veines extracrâniennes supra-aortiques</t>
  </si>
  <si>
    <t>Z88.71.14</t>
  </si>
  <si>
    <t>Examen ultrasonographique de la glande thyroïde</t>
  </si>
  <si>
    <t>Z88.71.13</t>
  </si>
  <si>
    <t>Ultrasonographie crânienne trans-fontanelle</t>
  </si>
  <si>
    <t>Z88.71.12</t>
  </si>
  <si>
    <t>Ultrasonographie duplex des artères intracrâniennes</t>
  </si>
  <si>
    <t>Z88.71.11</t>
  </si>
  <si>
    <t>Ultrasonographie de la tête et du cou, SAP</t>
  </si>
  <si>
    <t>Z88.71.10</t>
  </si>
  <si>
    <t>Ultrasonographie diagnostique de la tête et du cou, SAP</t>
  </si>
  <si>
    <t>Z88.71.00</t>
  </si>
  <si>
    <t>Détail de la sous-catégorie 88.71</t>
  </si>
  <si>
    <t>Z88.71.0</t>
  </si>
  <si>
    <t>Etude de l'oeil par ultrason (95.13)</t>
  </si>
  <si>
    <t>Z88.71</t>
  </si>
  <si>
    <t>Echoencéphalographie</t>
  </si>
  <si>
    <t>Détermination de déviation de la ligne médiane</t>
  </si>
  <si>
    <t>Ultrasonographie (diagnostique) de la tête et du cou</t>
  </si>
  <si>
    <t>Ultrason thérapeutique (00.01-00.09)</t>
  </si>
  <si>
    <t>Z88.7</t>
  </si>
  <si>
    <t>Imagerie intravasculaire (adjuvante) (IVUS) (00.21-00.29)</t>
  </si>
  <si>
    <t>Echographie, angiographie par ultra-son, ultrasonographie</t>
  </si>
  <si>
    <t>Ultrasonographie non-invasive</t>
  </si>
  <si>
    <t>Ultrasonographie diagnostique</t>
  </si>
  <si>
    <t>Phlébographie de veines des membres supérieurs</t>
  </si>
  <si>
    <t>Z88.69</t>
  </si>
  <si>
    <t>Phlébographie d'impédance</t>
  </si>
  <si>
    <t>Z88.68</t>
  </si>
  <si>
    <t>Représentation des veines du bassin, phlébographie d'ensemble, bilatérale</t>
  </si>
  <si>
    <t>Z88.67</t>
  </si>
  <si>
    <t>Phlébographie d'autres sites spécifiés (avec matériel de contraste)</t>
  </si>
  <si>
    <t>Représentation des membres inférieurs, phlébographie de la jambe</t>
  </si>
  <si>
    <t>Z88.66</t>
  </si>
  <si>
    <t>Phlébographie des veines fémorales et des membres inférieurs (avec matériel de contraste)</t>
  </si>
  <si>
    <t>Phlébographie d'autres veines intra-abdominales (avec matériel de contraste)</t>
  </si>
  <si>
    <t>Z88.65</t>
  </si>
  <si>
    <t>Splénoportographie (par artériographie splénique)</t>
  </si>
  <si>
    <t>Z88.64</t>
  </si>
  <si>
    <t>Phlébographie du système veineux porte (avec matériel de contraste) *</t>
  </si>
  <si>
    <t>Portographie (avec matériel de contraste)</t>
  </si>
  <si>
    <t>Phlébographie d'autres veines intrathoraciques avec matériel de contraste, autre</t>
  </si>
  <si>
    <t>Z88.63.99</t>
  </si>
  <si>
    <t>Phlébographie de la veine cave supérieure</t>
  </si>
  <si>
    <t>Z88.63.10</t>
  </si>
  <si>
    <t>Phlébographie d'autres veines intrathoraciques avec matériel de contraste, SAP</t>
  </si>
  <si>
    <t>Z88.63.00</t>
  </si>
  <si>
    <t>Détail de la sous-catégorie 88.63</t>
  </si>
  <si>
    <t>Z88.63.0</t>
  </si>
  <si>
    <t>Phlébographie d'autres veines intrathoraciques (avec matériel de contraste)</t>
  </si>
  <si>
    <t>Z88.63</t>
  </si>
  <si>
    <t>Phlébographie pulmonaire (avec matériel de contraste)</t>
  </si>
  <si>
    <t>Z88.62</t>
  </si>
  <si>
    <t>Phlébographie des veines de la tête et du cou avec matériel de contraste, autre</t>
  </si>
  <si>
    <t>Z88.61.99</t>
  </si>
  <si>
    <t>Phlébographie des veines intracrâniennes</t>
  </si>
  <si>
    <t>Z88.61.10</t>
  </si>
  <si>
    <t>Phlébographie des veines de la tête et du cou avec matériel de contraste, SAP</t>
  </si>
  <si>
    <t>Z88.61.00</t>
  </si>
  <si>
    <t>Détail de la sous-catégorie 88.61</t>
  </si>
  <si>
    <t>Z88.61.0</t>
  </si>
  <si>
    <t>Phlébographie des veines de la tête et du cou (avec matériel de contraste)</t>
  </si>
  <si>
    <t>Z88.61</t>
  </si>
  <si>
    <t>Phlébographie (avec matériel de contraste), SAP</t>
  </si>
  <si>
    <t>Z88.60</t>
  </si>
  <si>
    <t>Ultrasonographie diagnostique (88.71-88.79)</t>
  </si>
  <si>
    <t>Z88.6</t>
  </si>
  <si>
    <t>Angioscopie oculaire à la fluorescéine (95.12)</t>
  </si>
  <si>
    <t>Angiographie avec radioisotopes (92.01-92.19)</t>
  </si>
  <si>
    <t>Radiographie de veines</t>
  </si>
  <si>
    <t>Ponction veineuse pour injection de produit de contraste</t>
  </si>
  <si>
    <t>Phlébographie rétrograde</t>
  </si>
  <si>
    <t>Phlébographie avec matériel de contraste</t>
  </si>
  <si>
    <t>Angiographie de veines (par fluoroscopie)</t>
  </si>
  <si>
    <t>Phlébographie</t>
  </si>
  <si>
    <t>Artériographie SPY</t>
  </si>
  <si>
    <t>Z88.59</t>
  </si>
  <si>
    <t>Artériogramme SPY</t>
  </si>
  <si>
    <t>Artériogramme laser peropératoire (SPY)</t>
  </si>
  <si>
    <t>Angiographie en fluorescence peropératoire</t>
  </si>
  <si>
    <t>Radiographie cardiaque avec injection de CO2</t>
  </si>
  <si>
    <t>Z88.58</t>
  </si>
  <si>
    <t>Radiographie cardiaque en contraste négatif</t>
  </si>
  <si>
    <t>Angiographie en fluorescence peropératoire (88.59)</t>
  </si>
  <si>
    <t>Z88.57</t>
  </si>
  <si>
    <t>Artériographie coronaire, SAP</t>
  </si>
  <si>
    <t>Autre artériographie coronaire, SAP</t>
  </si>
  <si>
    <t>Z88.56</t>
  </si>
  <si>
    <t>Coronarographie avec deux cathéters et injection locale directe</t>
  </si>
  <si>
    <t>Artériographie coronaire selon la technique de Judkins</t>
  </si>
  <si>
    <t>Artériographie coronaire avec deux cathéters</t>
  </si>
  <si>
    <t>Z88.55</t>
  </si>
  <si>
    <t>Coronarographie avec un seul cathéter et injection locale directe</t>
  </si>
  <si>
    <t>Artériographie coronaire par la technique de Sones</t>
  </si>
  <si>
    <t>Artériographie coronaire avec un seul cathéter</t>
  </si>
  <si>
    <t>Z88.54</t>
  </si>
  <si>
    <t>Angiographie du coeur combinée, gauche et droite</t>
  </si>
  <si>
    <t>Si combinée avec: angiographie du coeur droit (88.54)</t>
  </si>
  <si>
    <t>Z88.53</t>
  </si>
  <si>
    <t>Angiographie du ventricule gauche</t>
  </si>
  <si>
    <t>Angiographie de l'oreillette gauche</t>
  </si>
  <si>
    <t>Angiographie de la valve aortique</t>
  </si>
  <si>
    <t>Angiographie du coeur gauche</t>
  </si>
  <si>
    <t>Si combinée avec: angiographie du coeur gauche (88.54)</t>
  </si>
  <si>
    <t>Z88.52</t>
  </si>
  <si>
    <t>Angiographie du ventricule droit</t>
  </si>
  <si>
    <t>Angiographie de l'oreillette droite</t>
  </si>
  <si>
    <t>Angiographie de la valve pulmonaire</t>
  </si>
  <si>
    <t>Angiographie du coeur droit</t>
  </si>
  <si>
    <t>Phlébographie de la veine cave (inférieure) (supérieure)</t>
  </si>
  <si>
    <t>Z88.51</t>
  </si>
  <si>
    <t>Cavographie supérieure</t>
  </si>
  <si>
    <t>Cavographie inférieure</t>
  </si>
  <si>
    <t>Angiographie de la veine cave</t>
  </si>
  <si>
    <t>Angiocardiographie, SAP</t>
  </si>
  <si>
    <t>Z88.50</t>
  </si>
  <si>
    <t>Angiographie des vaisseaux pulmonaires (88.43, 88.62)</t>
  </si>
  <si>
    <t>Z88.5</t>
  </si>
  <si>
    <t>Tout cathétérisme cardiaque simultané (37.21-37.23)</t>
  </si>
  <si>
    <t>Ponction artérielle et insertion de cathéter pour injection de produit de contraste, cinéangiocardiographie, angiocardiographie sélective</t>
  </si>
  <si>
    <t>Angiocardiographie</t>
  </si>
  <si>
    <t>Artériographie d'autres sites spécifiés, autre</t>
  </si>
  <si>
    <t>Z88.49.99</t>
  </si>
  <si>
    <t>Artériographie, vue d'ensemble des artères du bassin</t>
  </si>
  <si>
    <t>Z88.49.11</t>
  </si>
  <si>
    <t>Angiographie de shunt de dialyse, par ponction directe</t>
  </si>
  <si>
    <t>Z88.49.10</t>
  </si>
  <si>
    <t>Artériographie d'autres sites spécifiés, SAP</t>
  </si>
  <si>
    <t>Z88.49.00</t>
  </si>
  <si>
    <t>Détail de la sous-catégorie 88.49</t>
  </si>
  <si>
    <t>Z88.49.0</t>
  </si>
  <si>
    <t>Z88.49</t>
  </si>
  <si>
    <t>Artériographie du membre supérieur</t>
  </si>
  <si>
    <t>Artériographie d'autres sites spécifiés non classés ailleurs</t>
  </si>
  <si>
    <t>Artériographie fémorale et des autres artères des membres inférieurs, autre</t>
  </si>
  <si>
    <t>Z88.48.99</t>
  </si>
  <si>
    <t>Artériographie, angiographie des jambes</t>
  </si>
  <si>
    <t>Z88.48.10</t>
  </si>
  <si>
    <t>Artériographie fémorale et des autres artères des membres inférieurs, SAP</t>
  </si>
  <si>
    <t>Z88.48.00</t>
  </si>
  <si>
    <t>Détail de la sous-catégorie 88.48</t>
  </si>
  <si>
    <t>Z88.48.0</t>
  </si>
  <si>
    <t>Artériographie du membre inférieur</t>
  </si>
  <si>
    <t>Z88.48</t>
  </si>
  <si>
    <t>Artériographie fémorale et des autres artères des membres inférieurs</t>
  </si>
  <si>
    <t>Artériographie d'autres artères abdominales</t>
  </si>
  <si>
    <t>Z88.47</t>
  </si>
  <si>
    <t>Artériographie du placenta avec injection contrastée</t>
  </si>
  <si>
    <t>Z88.46</t>
  </si>
  <si>
    <t>Artériographie du placenta</t>
  </si>
  <si>
    <t>Artériographie rénale</t>
  </si>
  <si>
    <t>Z88.45</t>
  </si>
  <si>
    <t>Artériographie coronaire (88.55-88.57)</t>
  </si>
  <si>
    <t>Z88.44</t>
  </si>
  <si>
    <t>Angiocardiographie (88.50-88.58)</t>
  </si>
  <si>
    <t>Artériographies d'autres vaisseaux intrathoraciques</t>
  </si>
  <si>
    <t>Angiographie pulmonaire *</t>
  </si>
  <si>
    <t>Z88.43</t>
  </si>
  <si>
    <t>Artériographie d'artère pulmonaire</t>
  </si>
  <si>
    <t>Aortographie, autre</t>
  </si>
  <si>
    <t>Z88.42.99</t>
  </si>
  <si>
    <t>Artériographie, aorte abdominale</t>
  </si>
  <si>
    <t>Z88.42.11</t>
  </si>
  <si>
    <t>Artériographie des membres supérieurs et de l'aorte thoracique</t>
  </si>
  <si>
    <t>Z88.42.10</t>
  </si>
  <si>
    <t>Aortographie, SAP</t>
  </si>
  <si>
    <t>Z88.42.00</t>
  </si>
  <si>
    <t>Détail de la sous-catégorie 88.42</t>
  </si>
  <si>
    <t>Z88.42.0</t>
  </si>
  <si>
    <t>Z88.42</t>
  </si>
  <si>
    <t>Artériographie de l'aorte et de la crosse aortique</t>
  </si>
  <si>
    <t>Aortographie</t>
  </si>
  <si>
    <t>Artériographie vertébrale</t>
  </si>
  <si>
    <t>Z88.41</t>
  </si>
  <si>
    <t>Artériographie carotidienne</t>
  </si>
  <si>
    <t>Artériographie basilaire</t>
  </si>
  <si>
    <t>Angiographie de la circulation cérébrale postérieure</t>
  </si>
  <si>
    <t>Artériographie cérébrale</t>
  </si>
  <si>
    <t>Artériographie sans localisation</t>
  </si>
  <si>
    <t>Z88.40</t>
  </si>
  <si>
    <t>Ultrasonographie (88.71-88.79)</t>
  </si>
  <si>
    <t>Z88.4</t>
  </si>
  <si>
    <t>Scintigraphie et étude de fonction aux radioisotopes (92.01-92.19)</t>
  </si>
  <si>
    <t>Angiographie d'artères, ponction artérielle pour injection de matériel de contraste, angiographie rétrograde</t>
  </si>
  <si>
    <t>Artériographie</t>
  </si>
  <si>
    <t>Autre radiographie non spécifiée, autre</t>
  </si>
  <si>
    <t>Z88.39.99</t>
  </si>
  <si>
    <t>Ceci est un code supplémentaire. L'intervention doit faire l'objet d'un codage séparé si l'information n'est pas déjà contenue dans le code.</t>
  </si>
  <si>
    <t>Z88.39.30</t>
  </si>
  <si>
    <t>Interventions sous radioscopie</t>
  </si>
  <si>
    <t>Radioscopie fonctionnelle, articulation, thorax, colonne vertébrale</t>
  </si>
  <si>
    <t>Z88.39.21</t>
  </si>
  <si>
    <t>Radioscopie fonctionnelle, SAP</t>
  </si>
  <si>
    <t>Z88.39.20</t>
  </si>
  <si>
    <t>Radiographie en conditions stériles</t>
  </si>
  <si>
    <t>Z88.39.10</t>
  </si>
  <si>
    <t>Radiographie peropératoire</t>
  </si>
  <si>
    <t>Autre radiographie non spécifiée, SAP</t>
  </si>
  <si>
    <t>Z88.39.00</t>
  </si>
  <si>
    <t>Détail de la sous-catégorie 88.39</t>
  </si>
  <si>
    <t>Z88.39.0</t>
  </si>
  <si>
    <t>Autre radiographie, SAP</t>
  </si>
  <si>
    <t>Z88.39</t>
  </si>
  <si>
    <t>Autre tomographie axiale computérisée, SAP</t>
  </si>
  <si>
    <t>Z88.38.99</t>
  </si>
  <si>
    <t>Ceci est un code supplémentaire. L'intervention et le site doivent faire l'objet de codages séparés si l'information n'est pas déjà contenue dans le code.</t>
  </si>
  <si>
    <t>Z88.38.60</t>
  </si>
  <si>
    <t>Intervention guidée par CT</t>
  </si>
  <si>
    <t>Ceci est un code supplémentaire. Le site doit faire l'objet d'un codage séparé si l'information n'est pas déjà contenue dans le code.</t>
  </si>
  <si>
    <t>Z88.38.50</t>
  </si>
  <si>
    <t>Angiographie CT, tous vaisseaux</t>
  </si>
  <si>
    <t>Tomographie axiale computérisée du bassin et de l'articulation sacro-iliaque</t>
  </si>
  <si>
    <t>Z88.38.41</t>
  </si>
  <si>
    <t>Tomographie axiale computérisée de la colonne vertébrale</t>
  </si>
  <si>
    <t>Z88.38.40</t>
  </si>
  <si>
    <t>Tomographie axiale computérisée des pieds et des chevilles</t>
  </si>
  <si>
    <t>Z88.38.32</t>
  </si>
  <si>
    <t>Tomographie axiale computérisée des genoux et des jambes</t>
  </si>
  <si>
    <t>Z88.38.31</t>
  </si>
  <si>
    <t>Tomographie axiale computérisée des hanches et des cuisses</t>
  </si>
  <si>
    <t>Z88.38.30</t>
  </si>
  <si>
    <t>Tomographie axiale computérisée des poignets et des mains</t>
  </si>
  <si>
    <t>Z88.38.22</t>
  </si>
  <si>
    <t>Tomographie axiale computérisée des coudes et des avant-bras</t>
  </si>
  <si>
    <t>Z88.38.21</t>
  </si>
  <si>
    <t>Tomographie axiale computérisée des épaules et des bras</t>
  </si>
  <si>
    <t>Z88.38.20</t>
  </si>
  <si>
    <t>Z88.38.00</t>
  </si>
  <si>
    <t>Détail de la sous-catégorie 88.38</t>
  </si>
  <si>
    <t>Z88.38.0</t>
  </si>
  <si>
    <t>Tomographie axiale computérisée du thorax (87.41)</t>
  </si>
  <si>
    <t>Z88.38</t>
  </si>
  <si>
    <t>Tomographie axiale computérisée des reins (87.71)</t>
  </si>
  <si>
    <t>Tomographie axiale computérisée de l'abdomen (88.01)</t>
  </si>
  <si>
    <t>Tomographie axiale computérisée de la tête (87.03)</t>
  </si>
  <si>
    <t>CT scan *</t>
  </si>
  <si>
    <t>CAT scan, SAP *</t>
  </si>
  <si>
    <t>Autre tomodensitométrie *</t>
  </si>
  <si>
    <t>Autre tomographie axiale computérisée</t>
  </si>
  <si>
    <t>Phlébographie des veines fémorales et de membre inférieur avec produit de contraste (88.66)</t>
  </si>
  <si>
    <t>Z88.37</t>
  </si>
  <si>
    <t>Artériographie des artères fémorales et de membre inférieur (88.48)</t>
  </si>
  <si>
    <t>Autre radiographie des tissus mous du membre inférieur</t>
  </si>
  <si>
    <t>Lymphographie du membre inférieur</t>
  </si>
  <si>
    <t>Z88.36</t>
  </si>
  <si>
    <t>Autre radiographie des tissus mous du membre supérieur</t>
  </si>
  <si>
    <t>Z88.35</t>
  </si>
  <si>
    <t>Lymphographie du membre supérieur</t>
  </si>
  <si>
    <t>Z88.34</t>
  </si>
  <si>
    <t>Radiographie du squelette de membre et du bassin (88.21-88.29)</t>
  </si>
  <si>
    <t>Z88.33</t>
  </si>
  <si>
    <t>Radiographie de tête, face et cou (87.11-87.17)</t>
  </si>
  <si>
    <t>Radiographie de la colonne (87.21-87.29)</t>
  </si>
  <si>
    <t>Radiographie de côte, sternum, et clavicule (87.43)</t>
  </si>
  <si>
    <t>Autre radiographie du squelette</t>
  </si>
  <si>
    <t>Arthrographie temporo-mandibulaire (87.13)</t>
  </si>
  <si>
    <t>Z88.32</t>
  </si>
  <si>
    <t>Arthrographie</t>
  </si>
  <si>
    <t>Radiographie du squelette entier</t>
  </si>
  <si>
    <t>Z88.31</t>
  </si>
  <si>
    <t>Radiographie du squelette complet</t>
  </si>
  <si>
    <t>Autre radiographie</t>
  </si>
  <si>
    <t>Z88.3</t>
  </si>
  <si>
    <t>Radiographie: cliché de la jambe entière</t>
  </si>
  <si>
    <t>Z88.29</t>
  </si>
  <si>
    <t>Radiographie (des os) du membre inférieur, SAP</t>
  </si>
  <si>
    <t>Radiographie: cheville, pied, avant-pied, orteils</t>
  </si>
  <si>
    <t>Z88.28</t>
  </si>
  <si>
    <t>Radiographie (des os) de la cheville et du pied</t>
  </si>
  <si>
    <t>Radiographie (des os) du fémur, du genou et de la jambe</t>
  </si>
  <si>
    <t>Z88.27</t>
  </si>
  <si>
    <t>Radiographie: articulation sacro-iliaque</t>
  </si>
  <si>
    <t>Z88.26</t>
  </si>
  <si>
    <t>Autre radiographie (des os) du bassin et de la hanche</t>
  </si>
  <si>
    <t>Pelvigraphie *</t>
  </si>
  <si>
    <t>Z88.25</t>
  </si>
  <si>
    <t>Pelvimétrie</t>
  </si>
  <si>
    <t>Radiographie (des os) du membre supérieur, SAP</t>
  </si>
  <si>
    <t>Z88.24</t>
  </si>
  <si>
    <t>Radiographie: poignet, main, doigts</t>
  </si>
  <si>
    <t>Z88.23</t>
  </si>
  <si>
    <t>Radiographie (des os) du poignet et de la main</t>
  </si>
  <si>
    <t>Radiographie (des os) du coude et de l'avant-bras</t>
  </si>
  <si>
    <t>Z88.22</t>
  </si>
  <si>
    <t>Radiographie (des os) de l'épaule et du bras</t>
  </si>
  <si>
    <t>Z88.21</t>
  </si>
  <si>
    <t>Arthrographie contrastée (88.32)</t>
  </si>
  <si>
    <t>Z88.2</t>
  </si>
  <si>
    <t>Radiographie (des os) des extrémités et du bassin</t>
  </si>
  <si>
    <t>Radiographie: abdomen</t>
  </si>
  <si>
    <t>Z88.19</t>
  </si>
  <si>
    <t>Radiographie de l'abdomen à vide</t>
  </si>
  <si>
    <t>Autre radiographie de l'abdomen</t>
  </si>
  <si>
    <t>Autre radiographie rétropéritonéale</t>
  </si>
  <si>
    <t>Z88.16</t>
  </si>
  <si>
    <t>Rétropneumopéritoine *</t>
  </si>
  <si>
    <t>Z88.15</t>
  </si>
  <si>
    <t>Pneumographie rétropéritonéale</t>
  </si>
  <si>
    <t>Fistulographie rétropéritonéale</t>
  </si>
  <si>
    <t>Z88.14</t>
  </si>
  <si>
    <t>Autre pneumographie péritonéale</t>
  </si>
  <si>
    <t>Z88.13</t>
  </si>
  <si>
    <t>Pneumopéritoine pelvien</t>
  </si>
  <si>
    <t>Z88.12</t>
  </si>
  <si>
    <t>Pelvigraphie gazeuse *</t>
  </si>
  <si>
    <t>Radiographie pelvienne</t>
  </si>
  <si>
    <t>Z88.11</t>
  </si>
  <si>
    <t>Pelvigraphie contrastée</t>
  </si>
  <si>
    <t>Z88.1</t>
  </si>
  <si>
    <t>Autre radiographie des tissus mous de la paroi abdominale</t>
  </si>
  <si>
    <t>Z88.09</t>
  </si>
  <si>
    <t>Lymphographie rétropéritonéale *</t>
  </si>
  <si>
    <t>Z88.04</t>
  </si>
  <si>
    <t>Lymphographie abdominale</t>
  </si>
  <si>
    <t>Sinusographie de la paroi abdominale</t>
  </si>
  <si>
    <t>Z88.03</t>
  </si>
  <si>
    <t>Fistulographie de la paroi abdominale</t>
  </si>
  <si>
    <t>Néphrotomographie (87.72)</t>
  </si>
  <si>
    <t>Z88.02</t>
  </si>
  <si>
    <t>Autre tomographie de l'abdomen</t>
  </si>
  <si>
    <t>Tomographie axiale computérisée de l'abdomen, autre</t>
  </si>
  <si>
    <t>Z88.01.99</t>
  </si>
  <si>
    <t>Tomographie axiale computérisée de l'épigastre</t>
  </si>
  <si>
    <t>Z88.01.20</t>
  </si>
  <si>
    <t>Tomographie axiale computérisée de l'abdomen entier</t>
  </si>
  <si>
    <t>Z88.01.10</t>
  </si>
  <si>
    <t>Tomographie axiale computérisée de l'abdomen, SAP</t>
  </si>
  <si>
    <t>Z88.01.00</t>
  </si>
  <si>
    <t>Détail de la sous-catégorie 88.01</t>
  </si>
  <si>
    <t>Z88.01.0</t>
  </si>
  <si>
    <t>Tomographie axiale computérisée du rein (87.71)</t>
  </si>
  <si>
    <t>Z88.01</t>
  </si>
  <si>
    <t>Tomodensitométrie de l'abdomen *</t>
  </si>
  <si>
    <t>CT de l'abdomen *</t>
  </si>
  <si>
    <t>CAT de l'abdomen</t>
  </si>
  <si>
    <t>Tomographie axiale computérisée de l'abdomen</t>
  </si>
  <si>
    <t>Phlébographie (88.6)</t>
  </si>
  <si>
    <t>Z88.0</t>
  </si>
  <si>
    <t>Artériographie (88.4)</t>
  </si>
  <si>
    <t>Angiographie (88.40-88.68)</t>
  </si>
  <si>
    <t>Angiocardiographie (88.5)</t>
  </si>
  <si>
    <t>Radiographie des tissus mous de l'abdomen</t>
  </si>
  <si>
    <t>Autre radiologie diagnostique et techniques apparentées</t>
  </si>
  <si>
    <t>Z88</t>
  </si>
  <si>
    <t>Autre radiographie des organes génitaux masculins</t>
  </si>
  <si>
    <t>Z87.99</t>
  </si>
  <si>
    <t>Autre radiographie d'épididyme et de vas déférent</t>
  </si>
  <si>
    <t>Z87.95</t>
  </si>
  <si>
    <t>Opacification du vas déférens *</t>
  </si>
  <si>
    <t>Z87.94</t>
  </si>
  <si>
    <t>Déférentographie</t>
  </si>
  <si>
    <t>Epididymographie</t>
  </si>
  <si>
    <t>Z87.93</t>
  </si>
  <si>
    <t>Autre radiographie de la prostate et des vésicules séminales</t>
  </si>
  <si>
    <t>Z87.92</t>
  </si>
  <si>
    <t>Vésiculographie séminale contrastée</t>
  </si>
  <si>
    <t>Z87.91</t>
  </si>
  <si>
    <t>Radiographie des organes génitaux masculins</t>
  </si>
  <si>
    <t>Z87.9</t>
  </si>
  <si>
    <t>Périnéographie/vaginographie/génitographie</t>
  </si>
  <si>
    <t>Z87.89</t>
  </si>
  <si>
    <t>Autre radiographie des organes génitaux féminins</t>
  </si>
  <si>
    <t>Autre radiographie tubaire et utérine</t>
  </si>
  <si>
    <t>Z87.85</t>
  </si>
  <si>
    <t>Hystérographie percutanée</t>
  </si>
  <si>
    <t>Z87.84</t>
  </si>
  <si>
    <t>Hystérosalpingographie (avec produit de contraste opaque)</t>
  </si>
  <si>
    <t>Z87.83</t>
  </si>
  <si>
    <t>Hystérosalpingographie gazeuse</t>
  </si>
  <si>
    <t>Z87.82</t>
  </si>
  <si>
    <t>Céphalométrie intra-utérine par radiographie</t>
  </si>
  <si>
    <t>Z87.81</t>
  </si>
  <si>
    <t>Radiographie d'utérus gravide</t>
  </si>
  <si>
    <t>Radiographie des organes génitaux féminins</t>
  </si>
  <si>
    <t>Z87.8</t>
  </si>
  <si>
    <t>Autre radiographie du système urinaire</t>
  </si>
  <si>
    <t>Z87.79</t>
  </si>
  <si>
    <t>Radiographie de vessie iléale</t>
  </si>
  <si>
    <t>Z87.78</t>
  </si>
  <si>
    <t>Autre cystographie, autre</t>
  </si>
  <si>
    <t>Z87.77.99</t>
  </si>
  <si>
    <t>Cysto-urographie mictionnelle (CUM)</t>
  </si>
  <si>
    <t>Z87.77.10</t>
  </si>
  <si>
    <t>Autre cystographie, SAP</t>
  </si>
  <si>
    <t>Z87.77.00</t>
  </si>
  <si>
    <t>Détail de la sous-catégorie 87.77</t>
  </si>
  <si>
    <t>Z87.77.0</t>
  </si>
  <si>
    <t>Z87.77</t>
  </si>
  <si>
    <t>Autre cystographie</t>
  </si>
  <si>
    <t>Cysto-urétrographie rétrograde, autre</t>
  </si>
  <si>
    <t>Z87.76.99</t>
  </si>
  <si>
    <t>Cystographie</t>
  </si>
  <si>
    <t>Z87.76.10</t>
  </si>
  <si>
    <t>Cysto-urétrographie rétrograde, SAP</t>
  </si>
  <si>
    <t>Z87.76.00</t>
  </si>
  <si>
    <t>Détail de la sous-catégorie 87.76</t>
  </si>
  <si>
    <t>Z87.76.0</t>
  </si>
  <si>
    <t>Cysto-urétrographie rétrograde</t>
  </si>
  <si>
    <t>Z87.76</t>
  </si>
  <si>
    <t>Urographie antérograde, toute méthode</t>
  </si>
  <si>
    <t>Z87.75</t>
  </si>
  <si>
    <t>Pyélographie percutanée</t>
  </si>
  <si>
    <t>Urétéropyélographie rétrograde par cathéter urétéral</t>
  </si>
  <si>
    <t>Z87.74</t>
  </si>
  <si>
    <t>Pyélographie rétrograde</t>
  </si>
  <si>
    <t>Urographie par infusion diurétique</t>
  </si>
  <si>
    <t>Z87.73</t>
  </si>
  <si>
    <t>Pyélographie intraveineuse *</t>
  </si>
  <si>
    <t>Urographie intraveineuse</t>
  </si>
  <si>
    <t>Autre néphrotomographie</t>
  </si>
  <si>
    <t>Z87.72</t>
  </si>
  <si>
    <t>Tomodensitométrie du rein *</t>
  </si>
  <si>
    <t>Z87.71</t>
  </si>
  <si>
    <t>CT scan de rein *</t>
  </si>
  <si>
    <t>CAT scan de rein</t>
  </si>
  <si>
    <t>Tomographie axiale computérisée de rein</t>
  </si>
  <si>
    <t>Phlébographie veines intra-abdominales (88.65)</t>
  </si>
  <si>
    <t>Z87.7</t>
  </si>
  <si>
    <t>Artériographie rénale (88.45)</t>
  </si>
  <si>
    <t>Radiographie du système urinaire</t>
  </si>
  <si>
    <t>Autre radiographie du tractus digestif</t>
  </si>
  <si>
    <t>Z87.69</t>
  </si>
  <si>
    <t>Pancréatographie contrastée *</t>
  </si>
  <si>
    <t>Z87.66</t>
  </si>
  <si>
    <t>Wirsungographie</t>
  </si>
  <si>
    <t>Autre radiographie de l'intestin</t>
  </si>
  <si>
    <t>Z87.65</t>
  </si>
  <si>
    <t>Radiographie du tractus digestif inférieur, autre</t>
  </si>
  <si>
    <t>Z87.64.99</t>
  </si>
  <si>
    <t>Défécographie</t>
  </si>
  <si>
    <t>Z87.64.30</t>
  </si>
  <si>
    <t>Radiographie du côlon en double contraste (Holzknecht)</t>
  </si>
  <si>
    <t>Z87.64.20</t>
  </si>
  <si>
    <t>Radiographie du côlon en simple contraste</t>
  </si>
  <si>
    <t>Z87.64.10</t>
  </si>
  <si>
    <t>Radiographie du tractus digestif inférieur, SAP</t>
  </si>
  <si>
    <t>Z87.64.00</t>
  </si>
  <si>
    <t>Détail de la sous-catégorie 87.64</t>
  </si>
  <si>
    <t>Z87.64.0</t>
  </si>
  <si>
    <t>Lavement en double contraste *</t>
  </si>
  <si>
    <t>Z87.64</t>
  </si>
  <si>
    <t>Lavement baryté *</t>
  </si>
  <si>
    <t>Lavement aux produits iodés *</t>
  </si>
  <si>
    <t>Radiographie du tractus digestif inférieur</t>
  </si>
  <si>
    <t>Radiographie de l'intestin grêle</t>
  </si>
  <si>
    <t>Z87.63</t>
  </si>
  <si>
    <t>Radiographie du tractus gastro-intestinal supérieur</t>
  </si>
  <si>
    <t>Z87.62</t>
  </si>
  <si>
    <t>Radiographie de la déglutition, autre</t>
  </si>
  <si>
    <t>Z87.61.99</t>
  </si>
  <si>
    <t>Cliché du pharynx ou de l'oesophage</t>
  </si>
  <si>
    <t>Z87.61.10</t>
  </si>
  <si>
    <t>Radiographie de la déglutition, SAP</t>
  </si>
  <si>
    <t>Z87.61.00</t>
  </si>
  <si>
    <t>Détail de la sous-catégorie 87.61</t>
  </si>
  <si>
    <t>Z87.61.0</t>
  </si>
  <si>
    <t>Transit pharyngo-oesophagien *</t>
  </si>
  <si>
    <t>Z87.61</t>
  </si>
  <si>
    <t>Radiographie de la déglutition</t>
  </si>
  <si>
    <t>Autre radiographie du système digestif</t>
  </si>
  <si>
    <t>Z87.6</t>
  </si>
  <si>
    <t>Autre radiographie des voies biliaires, autre</t>
  </si>
  <si>
    <t>Z87.59.99</t>
  </si>
  <si>
    <t>Cholécystographie (per os)</t>
  </si>
  <si>
    <t>Z87.59.10</t>
  </si>
  <si>
    <t>Autre radiographie des voies biliaires, SAP</t>
  </si>
  <si>
    <t>Z87.59.00</t>
  </si>
  <si>
    <t>Détail de la sous-catégorie 87.59</t>
  </si>
  <si>
    <t>Z87.59.0</t>
  </si>
  <si>
    <t>Z87.59</t>
  </si>
  <si>
    <t>Autre radiographie des voies biliaires</t>
  </si>
  <si>
    <t>Autre cholangiographie, autre</t>
  </si>
  <si>
    <t>Z87.54.99</t>
  </si>
  <si>
    <t>Administration de produit de contraste à l'aide d'un cathéter naso-biliaire/transpapillaire</t>
  </si>
  <si>
    <t>Z87.54.10</t>
  </si>
  <si>
    <t>Cholangiographie après ERCP</t>
  </si>
  <si>
    <t>Autre cholangiographie, SAP</t>
  </si>
  <si>
    <t>Z87.54.00</t>
  </si>
  <si>
    <t>Détail de la sous-catégorie 87.54.0</t>
  </si>
  <si>
    <t>Z87.54.0</t>
  </si>
  <si>
    <t>Autre cholangiographie</t>
  </si>
  <si>
    <t>Z87.54</t>
  </si>
  <si>
    <t>Cholangiographie peropératoire</t>
  </si>
  <si>
    <t>Z87.53</t>
  </si>
  <si>
    <t>Cholangiographie intraveineuse</t>
  </si>
  <si>
    <t>Z87.52</t>
  </si>
  <si>
    <t>Cholangiographie percutanée</t>
  </si>
  <si>
    <t>Z87.51</t>
  </si>
  <si>
    <t>Radiographie des voies biliaires</t>
  </si>
  <si>
    <t>Z87.5</t>
  </si>
  <si>
    <t>Radiographie du poumon, SAP</t>
  </si>
  <si>
    <t>Z87.49</t>
  </si>
  <si>
    <t>Radiographie du médiastin, SAP</t>
  </si>
  <si>
    <t>Radiographie du diaphragme, SAP</t>
  </si>
  <si>
    <t>Radiographie du coeur, SAP</t>
  </si>
  <si>
    <t>Radiographie de la trachée, SAP</t>
  </si>
  <si>
    <t>Radiographie de bronches, SAP</t>
  </si>
  <si>
    <t>Autre radiographie du thorax</t>
  </si>
  <si>
    <t>Radiographie du thorax, SAP</t>
  </si>
  <si>
    <t>Z87.44</t>
  </si>
  <si>
    <t>Radiographie de routine du thorax</t>
  </si>
  <si>
    <t>Examen de fracture</t>
  </si>
  <si>
    <t>Z87.43</t>
  </si>
  <si>
    <t>Examen de côte cervicale</t>
  </si>
  <si>
    <t>Radiographie des côtes, du sternum et de la clavicule</t>
  </si>
  <si>
    <t>Tomographie cardiaque</t>
  </si>
  <si>
    <t>Z87.42</t>
  </si>
  <si>
    <t>Autre tomographie du thorax</t>
  </si>
  <si>
    <t>Tomographie axiale computérisée du thorax, autre</t>
  </si>
  <si>
    <t>Z87.41.99</t>
  </si>
  <si>
    <t>Tomographie axiale computérisée du coeur, autre</t>
  </si>
  <si>
    <t>Z87.41.19</t>
  </si>
  <si>
    <t>Tomographie axiale computérisée du coeur avec produit de contraste, sous épreuve d'effort médicamenteuse</t>
  </si>
  <si>
    <t>Z87.41.16</t>
  </si>
  <si>
    <t>Tomographie axiale computérisée du coeur avec produit de contraste, sous épreuve d'effort physique</t>
  </si>
  <si>
    <t>Z87.41.15</t>
  </si>
  <si>
    <t>Tomographie axiale computérisée du cœur avec produit de contraste, au repos</t>
  </si>
  <si>
    <t>Z87.41.14</t>
  </si>
  <si>
    <t>Tomographie axiale computérisée du cœur natif, sous épreuve d'effort médicamenteuse</t>
  </si>
  <si>
    <t>Z87.41.13</t>
  </si>
  <si>
    <t>Tomographie axiale computérisée du cœur natif, sous épreuve d'effort physique</t>
  </si>
  <si>
    <t>Z87.41.12</t>
  </si>
  <si>
    <t>Tomographie axiale computérisée du coeur natif, au repos</t>
  </si>
  <si>
    <t>Z87.41.11</t>
  </si>
  <si>
    <t>Tomographie axiale computérisée du coeur, SAP</t>
  </si>
  <si>
    <t>Z87.41.10</t>
  </si>
  <si>
    <t>Tomographie axiale computérisée du coeur</t>
  </si>
  <si>
    <t>Z87.41.1</t>
  </si>
  <si>
    <t>Tomographie axiale computérisée du thorax, SAP</t>
  </si>
  <si>
    <t>Z87.41.00</t>
  </si>
  <si>
    <t>Détail de la sous-catégorie 87.41</t>
  </si>
  <si>
    <t>Z87.41.0</t>
  </si>
  <si>
    <t>Tomodensitométrie du thorax</t>
  </si>
  <si>
    <t>Z87.41</t>
  </si>
  <si>
    <t>CT scan du thorax *</t>
  </si>
  <si>
    <t>CAT scan du thorax</t>
  </si>
  <si>
    <t>Tomographie axiale computérisée du thorax</t>
  </si>
  <si>
    <t>Z87.4</t>
  </si>
  <si>
    <t>Autre radiographie des tissus mous de la paroi thoracique</t>
  </si>
  <si>
    <t>Z87.39</t>
  </si>
  <si>
    <t>Fistulographie de la paroi thoracique</t>
  </si>
  <si>
    <t>Z87.38</t>
  </si>
  <si>
    <t>Sinusographie de la paroi thoracique</t>
  </si>
  <si>
    <t>Autres mammographies, autre</t>
  </si>
  <si>
    <t>Z87.37.99</t>
  </si>
  <si>
    <t>Cystographie mammaire gazeuse ou à l'aide d'un produit de contraste</t>
  </si>
  <si>
    <t>Z87.37.10</t>
  </si>
  <si>
    <t>Autres mammographies, SAP</t>
  </si>
  <si>
    <t>Z87.37.00</t>
  </si>
  <si>
    <t>Z87.37</t>
  </si>
  <si>
    <t>Autre mammographie</t>
  </si>
  <si>
    <t>Xérographie du sein *</t>
  </si>
  <si>
    <t>Z87.36</t>
  </si>
  <si>
    <t>Xéromammographie</t>
  </si>
  <si>
    <t>Galactographie</t>
  </si>
  <si>
    <t>Z87.35</t>
  </si>
  <si>
    <t>Lymphographie intrathoracique</t>
  </si>
  <si>
    <t>Z87.34</t>
  </si>
  <si>
    <t>Pneumographie médiastinale</t>
  </si>
  <si>
    <t>Z87.33</t>
  </si>
  <si>
    <t>Bronchographie transcricoïdienne</t>
  </si>
  <si>
    <t>Z87.32</t>
  </si>
  <si>
    <t>Autre bronchographie contrastée</t>
  </si>
  <si>
    <t>Bronchographie (endotrachéale)</t>
  </si>
  <si>
    <t>Z87.31</t>
  </si>
  <si>
    <t>Z87.3</t>
  </si>
  <si>
    <t>Radiographie des tissus mous du thorax</t>
  </si>
  <si>
    <t>Radiographie spinale, SAP</t>
  </si>
  <si>
    <t>Z87.29</t>
  </si>
  <si>
    <t>Radiographie rachidienne, SAP *</t>
  </si>
  <si>
    <t>Radiographie de la colonne vertébrale, vue d'ensemble</t>
  </si>
  <si>
    <t>Autre radiographie de la colonne</t>
  </si>
  <si>
    <t>Radiographie: colonne lombaire (CL)</t>
  </si>
  <si>
    <t>Z87.24</t>
  </si>
  <si>
    <t>Radiographie sacrococcygienne</t>
  </si>
  <si>
    <t>Autre radiographie de la colonne lombo-sacrée</t>
  </si>
  <si>
    <t>Radiographie: colonne thoracique (CT)</t>
  </si>
  <si>
    <t>Z87.23</t>
  </si>
  <si>
    <t>Autre radiographie de la colonne dorsale</t>
  </si>
  <si>
    <t>Radiographie: colonne cervicale (CC)</t>
  </si>
  <si>
    <t>Z87.22</t>
  </si>
  <si>
    <t>Autre radiographie de la colonne cervicale</t>
  </si>
  <si>
    <t>Myélographie de contraste, autre</t>
  </si>
  <si>
    <t>Z87.21.99</t>
  </si>
  <si>
    <t>Discographie vertébrale</t>
  </si>
  <si>
    <t>Z87.21.10</t>
  </si>
  <si>
    <t>Myélographie de contraste, SAP</t>
  </si>
  <si>
    <t>Z87.21.00</t>
  </si>
  <si>
    <t>Détail de la sous-catégorie 87.21</t>
  </si>
  <si>
    <t>Z87.21.0</t>
  </si>
  <si>
    <t>Myélographie ou radiculographie, avec produit de contraste</t>
  </si>
  <si>
    <t>Z87.21</t>
  </si>
  <si>
    <t>Radiographie de la colonne vertébrale</t>
  </si>
  <si>
    <t>Z87.2</t>
  </si>
  <si>
    <t>Radiographie du crâne, cliché spécial</t>
  </si>
  <si>
    <t>Z87.18</t>
  </si>
  <si>
    <t>Radiographie du crâne, vue d'ensemble ou partielle</t>
  </si>
  <si>
    <t>Z87.17</t>
  </si>
  <si>
    <t>Projection tangentielle du crâne</t>
  </si>
  <si>
    <t>Projection sagittale du crâne</t>
  </si>
  <si>
    <t>Crâne de profil</t>
  </si>
  <si>
    <t>Autre radiographie du crâne</t>
  </si>
  <si>
    <t>Radiographie du nez</t>
  </si>
  <si>
    <t>Z87.16</t>
  </si>
  <si>
    <t>Radiographie du maxillaire supérieur</t>
  </si>
  <si>
    <t>Radiographie du complexe maxillozygomatique</t>
  </si>
  <si>
    <t>Radiographie de symphyse mentonnière</t>
  </si>
  <si>
    <t>Radiographie de sinus paranasal</t>
  </si>
  <si>
    <t>Radiographie de l'orbite</t>
  </si>
  <si>
    <t>Radiographie de la région supraorbitaire</t>
  </si>
  <si>
    <t>Radiographie de la région frontale</t>
  </si>
  <si>
    <t>Radiographie de la mandibule</t>
  </si>
  <si>
    <t>Autre radiographie d'os de la face</t>
  </si>
  <si>
    <t>Radiographie contrastée de sinus *</t>
  </si>
  <si>
    <t>Z87.15</t>
  </si>
  <si>
    <t>Sinusographie</t>
  </si>
  <si>
    <t>Radiographie contrastée de l'orbite</t>
  </si>
  <si>
    <t>Z87.14</t>
  </si>
  <si>
    <t>Arthrographie temporo-mandibulaire</t>
  </si>
  <si>
    <t>Z87.13</t>
  </si>
  <si>
    <t>Radiographie de canal radiculaire</t>
  </si>
  <si>
    <t>Z87.12</t>
  </si>
  <si>
    <t>Céphalographie ou céphalométrie orthodontique</t>
  </si>
  <si>
    <t>Autre radiographie dentaire</t>
  </si>
  <si>
    <t>Radiographie panoramique des dents *</t>
  </si>
  <si>
    <t>Z87.11</t>
  </si>
  <si>
    <t>Panoramique dentaire *</t>
  </si>
  <si>
    <t>Orthopantomographie</t>
  </si>
  <si>
    <t>Z87.1</t>
  </si>
  <si>
    <t>Autre radiographie de la tête, de la face et du cou</t>
  </si>
  <si>
    <t>Autre radiographie des tissus mous de la tête, face et cou, autre</t>
  </si>
  <si>
    <t>Z87.09.99</t>
  </si>
  <si>
    <t>Sialendogarphie diagnostique</t>
  </si>
  <si>
    <t>Z87.09.10</t>
  </si>
  <si>
    <t>Autre radiographie des tissus mous de la tête, face et cou, SAP</t>
  </si>
  <si>
    <t>Z87.09.00</t>
  </si>
  <si>
    <t>Détail de la sous-catégorie 87.09</t>
  </si>
  <si>
    <t>Z87.09.0</t>
  </si>
  <si>
    <t>Etude de l'oeil par rayons X (95.14)</t>
  </si>
  <si>
    <t>Z87.09</t>
  </si>
  <si>
    <t>Sialendoscopie diagnostique</t>
  </si>
  <si>
    <t>Radiographie du nasopharynx</t>
  </si>
  <si>
    <t>Radiographie du larynx</t>
  </si>
  <si>
    <t>Radiographie de végétations adénoïdes</t>
  </si>
  <si>
    <t>Radiographie de la région thyroïdienne</t>
  </si>
  <si>
    <t>Radiographie de la luette</t>
  </si>
  <si>
    <t>Radiographie de glande salivaire</t>
  </si>
  <si>
    <t>Radiographie de canal lacrymonasal</t>
  </si>
  <si>
    <t>Autre radiographie des tissus mous de la tête, face et cou</t>
  </si>
  <si>
    <t>Lymphangiographie cervicale</t>
  </si>
  <si>
    <t>Z87.08</t>
  </si>
  <si>
    <t>Laryngographie contrastée</t>
  </si>
  <si>
    <t>Z87.07</t>
  </si>
  <si>
    <t>Radiographie contrastée du nasopharynx</t>
  </si>
  <si>
    <t>Z87.06</t>
  </si>
  <si>
    <t>Dacryocystographie contrastée</t>
  </si>
  <si>
    <t>Z87.05</t>
  </si>
  <si>
    <t>Autre tomographie de la tête, autre</t>
  </si>
  <si>
    <t>Z87.04.99</t>
  </si>
  <si>
    <t>Tomographie axiale computérisée du cou</t>
  </si>
  <si>
    <t>Z87.04.11</t>
  </si>
  <si>
    <t>Tomographie axiale computérisée des os de la face, des sinus nasaux, de l'os maxillaire, de la mandibule, des dents, des articulations temporo-mandibulaires et de la base du crâne</t>
  </si>
  <si>
    <t>Z87.04.10</t>
  </si>
  <si>
    <t>Autre tomographie de la tête, SAP</t>
  </si>
  <si>
    <t>Z87.04.00</t>
  </si>
  <si>
    <t>Détail de la sous-catégorie 87.04</t>
  </si>
  <si>
    <t>Z87.04.0</t>
  </si>
  <si>
    <t>Tomographie axiale computérisée du cou, {CT-scan} cou</t>
  </si>
  <si>
    <t>Z87.04</t>
  </si>
  <si>
    <t>Autre tomographie de la tête</t>
  </si>
  <si>
    <t>Tomodensitométrie de la tête *</t>
  </si>
  <si>
    <t>Z87.03</t>
  </si>
  <si>
    <t>C.T. scan de la tête *</t>
  </si>
  <si>
    <t>C.A.T. scan de la tête</t>
  </si>
  <si>
    <t>Tomographie axiale computérisée de la tête</t>
  </si>
  <si>
    <t>Pneumoventriculogramme</t>
  </si>
  <si>
    <t>Z87.02</t>
  </si>
  <si>
    <t>Pneumocisternogramme</t>
  </si>
  <si>
    <t>Myélogramme de la fosse postérieure</t>
  </si>
  <si>
    <t>Autre radiographie contrastée du cerveau et du crâne</t>
  </si>
  <si>
    <t>Pneumoencéphalographie</t>
  </si>
  <si>
    <t>Z87.01</t>
  </si>
  <si>
    <t>Z87.0</t>
  </si>
  <si>
    <t>Radiographie des tissus mous de la tête, de face et cou</t>
  </si>
  <si>
    <t>Radiologie diagnostique</t>
  </si>
  <si>
    <t>Z87</t>
  </si>
  <si>
    <t>Autre opération de peau et de tissu sous-cutané, autre</t>
  </si>
  <si>
    <t>Z86.99.99</t>
  </si>
  <si>
    <t>Révision (sans remplacement) de générateur d'impulsions de neurostimulateur pour stimulation du nerf vague</t>
  </si>
  <si>
    <t>Z86.99.14</t>
  </si>
  <si>
    <t>Révision (sans remplacement) de générateur d'impulsions de neurostimulateur pour stimulation de racine antérieure</t>
  </si>
  <si>
    <t>Z86.99.13</t>
  </si>
  <si>
    <t>Révision (sans remplacement) de générateur d'impulsions de neurostimulateur périphérique</t>
  </si>
  <si>
    <t>Z86.99.12</t>
  </si>
  <si>
    <t>Révision (sans remplacement) de générateur d'impulsions de neurostimulateur épidural</t>
  </si>
  <si>
    <t>Z86.99.11</t>
  </si>
  <si>
    <t>Révision (sans remplacement) de générateur d'impulsions de neurostimulateur intracrânien</t>
  </si>
  <si>
    <t>Z86.99.10</t>
  </si>
  <si>
    <t>Autre opération de peau et de tissu sous-cutané, SAP</t>
  </si>
  <si>
    <t>Z86.99.00</t>
  </si>
  <si>
    <t>Detail de la sous-catégorie 86.99</t>
  </si>
  <si>
    <t>Z86.99.0</t>
  </si>
  <si>
    <t>Remplacement de cathéter de plaie (97.15)</t>
  </si>
  <si>
    <t>Z86.99</t>
  </si>
  <si>
    <t>Irrigation de cathéter de plaie (96.58)</t>
  </si>
  <si>
    <t>Ablation de sutures du tronc, NCA (97.84)</t>
  </si>
  <si>
    <t>Ablation de sutures du thorax (97.43)</t>
  </si>
  <si>
    <t>Ablation de sutures de tête et de cou (97.38)</t>
  </si>
  <si>
    <t>Ablation de sutures de la paroi abdominale (97.83)</t>
  </si>
  <si>
    <t>Autres opérations de peau et de tissu sous-cutané</t>
  </si>
  <si>
    <t>Insertion ou remplacement de générateur d'impulsions de neurostimulateur, système à plusieurs électrodes, autre</t>
  </si>
  <si>
    <t>Z86.98.99</t>
  </si>
  <si>
    <t>Remplacement de générateur d'impulsions de neurostimulateur périphérique, système à plusieurs électrodes, rechargeable</t>
  </si>
  <si>
    <t>Z86.98.22</t>
  </si>
  <si>
    <t>Remplacement de générateur d'impulsions de neurostimulateur épidural, système à plusieurs électrodes, rechargeable</t>
  </si>
  <si>
    <t>Z86.98.21</t>
  </si>
  <si>
    <t>Remplacement de générateur d'impulsions de neurostimulateur intracrânien, système à plusieurs électrodes, rechargeable</t>
  </si>
  <si>
    <t>Z86.98.20</t>
  </si>
  <si>
    <t>Insertion de générateur d'impulsions de neurostimulateur périphérique, système à plusieurs électrodes, rechargeable</t>
  </si>
  <si>
    <t>Z86.98.12</t>
  </si>
  <si>
    <t>Insertion de générateur d'impulsions de neurostimulateur épidural, système à plusieurs électrodes, rechargeable</t>
  </si>
  <si>
    <t>Z86.98.11</t>
  </si>
  <si>
    <t>Insertion de générateur d'impulsions de neurostimulateur intracrânien, système à plusieurs électrodes, rechargeable</t>
  </si>
  <si>
    <t>Z86.98.10</t>
  </si>
  <si>
    <t>Insertion ou remplacement de générateur d'impulsions de neurostimulateur, système à plusieurs électrodes, rechargeable, SAP</t>
  </si>
  <si>
    <t>Z86.98.00</t>
  </si>
  <si>
    <t>Détail de la sous-catégorie 86.98</t>
  </si>
  <si>
    <t>Z86.98.0</t>
  </si>
  <si>
    <t>Toute implantation d'électrodes associées (02.93, 03.93, 04.92)</t>
  </si>
  <si>
    <t>Z86.98</t>
  </si>
  <si>
    <t>Générateur d'impulsions (circuit double) pour neurostimulateur intracrânien, vertébral et périphérique</t>
  </si>
  <si>
    <t>Insertion ou remplacement de générateur d'impulsions de neurostimulateur, système à plusieurs électrodes, rechargeable</t>
  </si>
  <si>
    <t>Z86.97</t>
  </si>
  <si>
    <t>Générateur d'impulsions (circuit unique) pour neurostimulateur intracrânien, vertébral et périphérique</t>
  </si>
  <si>
    <t>Insertion ou remplacement de générateur d'impulsions de neurostimulateur, système à une électrode, rechargeable</t>
  </si>
  <si>
    <t>Insertion ou remplacement d'autre générateur d'impulsions de neurostimulateur, autre</t>
  </si>
  <si>
    <t>Z86.96.99</t>
  </si>
  <si>
    <t>Remplacement de générateur d'impulsions pour stimulation du nerf vague</t>
  </si>
  <si>
    <t>Z86.96.21</t>
  </si>
  <si>
    <t>Remplacement de générateur d'impulsions pour stimulation de racine antérieure</t>
  </si>
  <si>
    <t>Z86.96.20</t>
  </si>
  <si>
    <t>Insertion de générateur d'impulsions pour stimulation du nerf vague</t>
  </si>
  <si>
    <t>Z86.96.11</t>
  </si>
  <si>
    <t>Insertion de générateur d'impulsions pour stimulation de racine antérieure</t>
  </si>
  <si>
    <t>Z86.96.10</t>
  </si>
  <si>
    <t>Insertion ou remplacement d'autre générateur d'impulsions de neurostimulateur, SAP</t>
  </si>
  <si>
    <t>Z86.96.00</t>
  </si>
  <si>
    <t>Insertion ou remplacement de générateur d'impulsions de neurostimulateur à circuit unique (86.94, 86.97)</t>
  </si>
  <si>
    <t>Z86.96</t>
  </si>
  <si>
    <t>Insertion ou remplacement de générateur d'impulsions de neurostimulateur à circuit double (86.95, 86.98)</t>
  </si>
  <si>
    <t>Toute implantation d'électrodes associée (02.93, 03.93, 04.92)</t>
  </si>
  <si>
    <t>Insertion ou remplacement d'autre générateur d'impulsions de neurostimulateur</t>
  </si>
  <si>
    <t>Insertion ou remplacement de générateur d'impulsions de neurostimulateur, système à plusieurs électrodes, non spécifié comme étant rechargeable, autre</t>
  </si>
  <si>
    <t>Z86.95.99</t>
  </si>
  <si>
    <t>Remplacement de générateur d'impulsions de neurostimulateur périphérique, système à plusieurs électrodes, non rechargeable</t>
  </si>
  <si>
    <t>Z86.95.22</t>
  </si>
  <si>
    <t>Remplacement de générateur d'impulsions de neurostimulateur épidural, système à plusieurs électrodes, non rechargeable</t>
  </si>
  <si>
    <t>Z86.95.21</t>
  </si>
  <si>
    <t>Remplacement de générateur d'impulsions de neurostimulateur intracrânien, système à plusieurs électrodes, non rechargeable</t>
  </si>
  <si>
    <t>Z86.95.20</t>
  </si>
  <si>
    <t>Insertion de générateur d'impulsions de neurostimulateur périphérique, système à plusieurs électrodes, non rechargeable</t>
  </si>
  <si>
    <t>Z86.95.12</t>
  </si>
  <si>
    <t>Insertion de générateur d'impulsions de neurostimulateur épidural, système à plusieurs électrodes, non rechargeable</t>
  </si>
  <si>
    <t>Z86.95.11</t>
  </si>
  <si>
    <t>Insertion de générateur d'impulsions de neurostimulateur intracrânien, système à plusieurs électrodes, non rechargeable</t>
  </si>
  <si>
    <t>Z86.95.10</t>
  </si>
  <si>
    <t>Insertion ou remplacement de générateur d'impulsions de neurostimulateur, système à plusieurs électrodes, non spécifié comme étant rechargeable, SAP</t>
  </si>
  <si>
    <t>Z86.95.00</t>
  </si>
  <si>
    <t>Détail de la sous-catégorie 86.95</t>
  </si>
  <si>
    <t>Z86.95.0</t>
  </si>
  <si>
    <t>Insertion ou remplacement de générateur d'impulsions de neurostimulateur, système à plusieurs électrodes, rechargeable (86.98)</t>
  </si>
  <si>
    <t>Z86.95</t>
  </si>
  <si>
    <t>Système à canax multiples</t>
  </si>
  <si>
    <t>Générateur d'impulsions (circuit double) pour neurostimulation intracrânienne, spinale et périphérique</t>
  </si>
  <si>
    <t>Insertion ou remplacement de générateur d'impulsions de neurostimulateur, système à plusieurs électrodes, non spécifié comme étant rechargeable</t>
  </si>
  <si>
    <t>Insertion ou remplacement de générateur d'impulsions de neurostimulateur, système à une électrode, non spécifié comme étant rechargeable, autre</t>
  </si>
  <si>
    <t>Z86.94.99</t>
  </si>
  <si>
    <t>Remplacement de générateur d'impulsions de neurostimulateur périphérique, système à une électrode, non rechargeable</t>
  </si>
  <si>
    <t>Z86.94.22</t>
  </si>
  <si>
    <t>Remplacement de générateur d'impulsions de neurostimulateur épidural, système à une électrode, non rechargeable</t>
  </si>
  <si>
    <t>Z86.94.21</t>
  </si>
  <si>
    <t>Remplacement de générateur d'impulsions de neurostimulateur intracrânien, système à une électrode, non rechargeable</t>
  </si>
  <si>
    <t>Z86.94.20</t>
  </si>
  <si>
    <t>Insertion de générateur d'impulsions de neurostimulateur périphérique, système à une électrode, non rechargeable</t>
  </si>
  <si>
    <t>Z86.94.12</t>
  </si>
  <si>
    <t>Insertion de générateur d'impulsions de neurostimulateur épidural, système à une électrode, non rechargeable</t>
  </si>
  <si>
    <t>Z86.94.11</t>
  </si>
  <si>
    <t>Insertion de générateur d'impulsions de neurostimulateur intracrânien, système à une électrode, non rechargeable</t>
  </si>
  <si>
    <t>Z86.94.10</t>
  </si>
  <si>
    <t>Insertion ou remplacement de générateur d'impulsions de neurostimulateur, système à une électrode, non spécifié comme étant rechargeable, SAP</t>
  </si>
  <si>
    <t>Z86.94.00</t>
  </si>
  <si>
    <t>Détail de la sous-catégorie 86.94</t>
  </si>
  <si>
    <t>Z86.94.0</t>
  </si>
  <si>
    <t>Insertion ou remplacement de générateur d'impulsions de neurostimulateur, système à une électrode, rechargeable (86.97)</t>
  </si>
  <si>
    <t>Z86.94</t>
  </si>
  <si>
    <t>Système à canal unique</t>
  </si>
  <si>
    <t>Générateur d'impulsions (circuit unique) pour neurostimulation intracrânienne, spinale et périphérique</t>
  </si>
  <si>
    <t>Insertion ou remplacement de générateur d'impulsions de neurostimulateur, système à une électrode, non spécifié comme étant rechargeable</t>
  </si>
  <si>
    <t>Insertion d'expanseur tissulaire, autre</t>
  </si>
  <si>
    <t>Z86.93.99</t>
  </si>
  <si>
    <t>Insertion d'expanseur tissulaire, membre inférieur</t>
  </si>
  <si>
    <t>Z86.93.18</t>
  </si>
  <si>
    <t>Insertion d'expanseur tissulaire, région abdominale</t>
  </si>
  <si>
    <t>Z86.93.16</t>
  </si>
  <si>
    <t>Insertion d'expanseur tissulaire, paroi thoracique et dos</t>
  </si>
  <si>
    <t>Z86.93.15</t>
  </si>
  <si>
    <t>Insertion d'expanseur tissulaire, main</t>
  </si>
  <si>
    <t>Z86.93.14</t>
  </si>
  <si>
    <t>Insertion d'expanseur tissulaire, avant-bras</t>
  </si>
  <si>
    <t>Z86.93.13</t>
  </si>
  <si>
    <t>Insertion d'expanseur tissulaire, épaule et bras</t>
  </si>
  <si>
    <t>Z86.93.12</t>
  </si>
  <si>
    <t>Insertion d'expanseur tissulaire, cou</t>
  </si>
  <si>
    <t>Z86.93.11</t>
  </si>
  <si>
    <t>Insertion d'expanseur tissulaire, lèvre (27.59.60)</t>
  </si>
  <si>
    <t>Z86.93.10</t>
  </si>
  <si>
    <t>Insertion d'expanseur tissulaire, tête</t>
  </si>
  <si>
    <t>Insertion d'expanseur tissulaire, SAP</t>
  </si>
  <si>
    <t>Z86.93.00</t>
  </si>
  <si>
    <t>Détail de la sous-catégorie 86.93</t>
  </si>
  <si>
    <t>Z86.93.0</t>
  </si>
  <si>
    <t>Préparation de lambeau pédiculé (86.71)</t>
  </si>
  <si>
    <t>Z86.93</t>
  </si>
  <si>
    <t>Insertion d'expanseur tissulaire du sein (85.95)</t>
  </si>
  <si>
    <t>Insertion (sous cutanée) (dans tissu mou) d'expanseur tissulaire (un ou plusieurs), dans cuir chevelu, face, cou, tronc sauf sein, extrémités supérieures &amp; inférieures, pour création de lambeau de peau de donneur</t>
  </si>
  <si>
    <t>Insertion d'expanseur tissulaire</t>
  </si>
  <si>
    <t>Epilation électrochirurgicale de paupière (08.91)</t>
  </si>
  <si>
    <t>Z86.92</t>
  </si>
  <si>
    <t>Epilation de paupière, autre (08.93)</t>
  </si>
  <si>
    <t>Epilation cryochirurgicale de paupière (08.92)</t>
  </si>
  <si>
    <t>Electrolyse et autre épilation de peau</t>
  </si>
  <si>
    <t>Greffe de peau simultanée (86.60-86.69)</t>
  </si>
  <si>
    <t>Z86.91</t>
  </si>
  <si>
    <t>Prise de greffe de peau *</t>
  </si>
  <si>
    <t>Excision de peau avec fermeture du site donneur</t>
  </si>
  <si>
    <t>Excision de peau pour greffe</t>
  </si>
  <si>
    <t>Z86.9</t>
  </si>
  <si>
    <t>Autre réparation et reconstruction de peau et de tissu sous-cutané, autre</t>
  </si>
  <si>
    <t>Z86.89.99</t>
  </si>
  <si>
    <t>Révision de plastie cutanée, autre site</t>
  </si>
  <si>
    <t>Z86.89.89</t>
  </si>
  <si>
    <t>Révision de plastie cutanée, membre inférieur</t>
  </si>
  <si>
    <t>Z86.89.88</t>
  </si>
  <si>
    <t>Révision de plastie cutanée, région inguino-génitale et fesses</t>
  </si>
  <si>
    <t>Z86.89.87</t>
  </si>
  <si>
    <t>Révision de plastie cutanée, main</t>
  </si>
  <si>
    <t>Z86.89.85</t>
  </si>
  <si>
    <t>Révision de plastie cutanée, avant-bras</t>
  </si>
  <si>
    <t>Z86.89.84</t>
  </si>
  <si>
    <t>Révision de plastie cutanée, tête</t>
  </si>
  <si>
    <t>Z86.89.80</t>
  </si>
  <si>
    <t>Section de pédicule de lambeau après plastie cutanée, jambe et pied</t>
  </si>
  <si>
    <t>Z86.89.1B</t>
  </si>
  <si>
    <t>Section de pédicule de lambeau après plastie cutanée, cuisse et genou</t>
  </si>
  <si>
    <t>Z86.89.1A</t>
  </si>
  <si>
    <t>Section de pédicule de lambeau après plastie cutanée, autre site</t>
  </si>
  <si>
    <t>Z86.89.19</t>
  </si>
  <si>
    <t>Section de pédicule de lambeau après plastie cutanée, fesses</t>
  </si>
  <si>
    <t>Z86.89.18</t>
  </si>
  <si>
    <t>Section de pédicule de lambeau après plastie cutanée, région inguino-génitale</t>
  </si>
  <si>
    <t>Z86.89.17</t>
  </si>
  <si>
    <t>Section de pédicule de lambeau après plastie cutanée, paroi thoracique, abdomen et dos</t>
  </si>
  <si>
    <t>Z86.89.16</t>
  </si>
  <si>
    <t>Section de pédicule de lambeau après plastie cutanée, main</t>
  </si>
  <si>
    <t>Z86.89.15</t>
  </si>
  <si>
    <t>Section de pédicule de lambeau après plastie cutanée, avant-bras</t>
  </si>
  <si>
    <t>Z86.89.14</t>
  </si>
  <si>
    <t>Section de pédicule de lambeau après plastie cutanée, bras et coude</t>
  </si>
  <si>
    <t>Z86.89.13</t>
  </si>
  <si>
    <t>Section de pédicule de lambeau après plastie cutanée, épaule et aisselle</t>
  </si>
  <si>
    <t>Z86.89.12</t>
  </si>
  <si>
    <t>Section de pédicule de lambeau après plastie cutanée, cou</t>
  </si>
  <si>
    <t>Z86.89.11</t>
  </si>
  <si>
    <t>Section de pédicule de lambeau après plastie cutanée, lèvre (27.59.50)</t>
  </si>
  <si>
    <t>Z86.89.10</t>
  </si>
  <si>
    <t>Section de pédicule de lambeau après plastie cutanée, tête</t>
  </si>
  <si>
    <t>Autre réparation et reconstruction de peau et de tissu sous-cutané, SAP</t>
  </si>
  <si>
    <t>Z86.89.00</t>
  </si>
  <si>
    <t>Détail de la sous-catégorie 86.89</t>
  </si>
  <si>
    <t>Z86.89.0</t>
  </si>
  <si>
    <t>Génioplastie de réduction (76.67)</t>
  </si>
  <si>
    <t>Z86.89</t>
  </si>
  <si>
    <t>Génioplastie d'augmentation (76.68)</t>
  </si>
  <si>
    <t>Autre réparation et reconstruction de peau et de tissu sous-cutané</t>
  </si>
  <si>
    <t>Autre couverture temporaire de tissu mou, autre</t>
  </si>
  <si>
    <t>Z86.88.99</t>
  </si>
  <si>
    <t>Autre couverture temporaire de tissu mou, membre inférieur</t>
  </si>
  <si>
    <t>Z86.88.97</t>
  </si>
  <si>
    <t>Autre couverture temporaire de tissu mou, région abdominale</t>
  </si>
  <si>
    <t>Z86.88.96</t>
  </si>
  <si>
    <t>Autre couverture temporaire de tissu mou, paroi thoracique et dos</t>
  </si>
  <si>
    <t>Z86.88.95</t>
  </si>
  <si>
    <t>Autre couverture temporaire de tissu mou, main</t>
  </si>
  <si>
    <t>Z86.88.94</t>
  </si>
  <si>
    <t>Autre couverture temporaire de tissu mou, avant-bras</t>
  </si>
  <si>
    <t>Z86.88.93</t>
  </si>
  <si>
    <t>Autre couverture temporaire de tissu mou, épaule et bras</t>
  </si>
  <si>
    <t>Z86.88.92</t>
  </si>
  <si>
    <t>Autre couverture temporaire de tissu mou, cou</t>
  </si>
  <si>
    <t>Z86.88.91</t>
  </si>
  <si>
    <t>Autre couverture temporaire de tissu mou, lèvre (27.59.39)</t>
  </si>
  <si>
    <t>Z86.88.90</t>
  </si>
  <si>
    <t>Autre couverture temporaire de tissu mou, tête</t>
  </si>
  <si>
    <t>Pose ou remplacement de système de scellement sous vide, peau et tissu sous-cutané ou autre site</t>
  </si>
  <si>
    <t>Z86.88.59</t>
  </si>
  <si>
    <t>Pose ou remplacement de système de scellement sous vide, voie endorectale</t>
  </si>
  <si>
    <t>Z86.88.53</t>
  </si>
  <si>
    <t>Pose ou remplacement de système de scellement sous vide, abdomen ouvert</t>
  </si>
  <si>
    <t>Z86.88.52</t>
  </si>
  <si>
    <t>Pose ou remplacement de système de scellement sous vide à portée profonde, thorax, médiastin et sternum</t>
  </si>
  <si>
    <t>Z86.88.51</t>
  </si>
  <si>
    <t>Pose ou remplacement de système de scellement sous vide à portée profonde, os et articulations des membres</t>
  </si>
  <si>
    <t>Z86.88.50</t>
  </si>
  <si>
    <t>Durée du traitement (93.57.-)</t>
  </si>
  <si>
    <t>Z86.88.5</t>
  </si>
  <si>
    <t>Pose ou remplacement de système de scellement sous vide</t>
  </si>
  <si>
    <t>Couverture temporaire, étendue, de tissu mou par plusieurs techniques combinées, autre site</t>
  </si>
  <si>
    <t>Z86.88.49</t>
  </si>
  <si>
    <t>Couverture temporaire, étendue, de tissu mou par plusieurs techniques combinées, membre inférieur</t>
  </si>
  <si>
    <t>Z86.88.47</t>
  </si>
  <si>
    <t>Couverture temporaire, étendue, de tissu mou par plusieurs techniques combinées, région abdominale</t>
  </si>
  <si>
    <t>Z86.88.46</t>
  </si>
  <si>
    <t>Couverture temporaire, étendue, de tissu mou par plusieurs techniques combinées, paroi thoracique et dos</t>
  </si>
  <si>
    <t>Z86.88.45</t>
  </si>
  <si>
    <t>Couverture temporaire, étendue, de tissu mou par plusieurs techniques combinées, main</t>
  </si>
  <si>
    <t>Z86.88.44</t>
  </si>
  <si>
    <t>Couverture temporaire, étendue, de tissu mou par plusieurs techniques combinées, avant-bras</t>
  </si>
  <si>
    <t>Z86.88.43</t>
  </si>
  <si>
    <t>Couverture temporaire, étendue, de tissu mou par plusieurs techniques combinées, épaule et bras</t>
  </si>
  <si>
    <t>Z86.88.42</t>
  </si>
  <si>
    <t>Couverture temporaire, étendue, de tissu mou par plusieurs techniques combinées, cou</t>
  </si>
  <si>
    <t>Z86.88.41</t>
  </si>
  <si>
    <t>Couverture temporaire, étendue, de tissu mou par plusieurs techniques combinées, lèvre (27.59.31)</t>
  </si>
  <si>
    <t>Z86.88.40</t>
  </si>
  <si>
    <t>Couverture temporaire, étendue, de tissu mou par plusieurs techniques combinées, autres parties de la tête</t>
  </si>
  <si>
    <t>Couverture étendue de tissu mou par des kératinocytes obtenus en culture, autre site</t>
  </si>
  <si>
    <t>Z86.88.39</t>
  </si>
  <si>
    <t>Couverture étendue de tissu mou par des kératinocytes obtenus en culture, membre inférieur</t>
  </si>
  <si>
    <t>Z86.88.37</t>
  </si>
  <si>
    <t>Couverture étendue de tissu mou par des kératinocytes obtenus en culture, région abdominale</t>
  </si>
  <si>
    <t>Z86.88.36</t>
  </si>
  <si>
    <t>Couverture étendue de tissu mou par des kératinocytes obtenus en culture, paroi thoracique et dos</t>
  </si>
  <si>
    <t>Z86.88.35</t>
  </si>
  <si>
    <t>Couverture étendue de tissu mou par des kératinocytes obtenus en culture, main</t>
  </si>
  <si>
    <t>Z86.88.34</t>
  </si>
  <si>
    <t>Couverture étendue de tissu mou par des kératinocytes obtenus en culture, avant-bras</t>
  </si>
  <si>
    <t>Z86.88.33</t>
  </si>
  <si>
    <t>Couverture étendue de tissu mou par des kératinocytes obtenus en culture, épaule et bras</t>
  </si>
  <si>
    <t>Z86.88.32</t>
  </si>
  <si>
    <t>Couverture étendue de tissu mou par des kératinocytes obtenus en culture, cou</t>
  </si>
  <si>
    <t>Z86.88.31</t>
  </si>
  <si>
    <t>Couverture étendue de tissu mou par des kératinocytes obtenus en culture, lèvre (27.59.21)</t>
  </si>
  <si>
    <t>Z86.88.30</t>
  </si>
  <si>
    <t>Couverture étendue de tissu mou par des kératinocytes obtenus en culture, autres parties de la tête</t>
  </si>
  <si>
    <t>Couverture temporaire, non étendue, de tissu mou par plusieurs techniques combinées, autre site</t>
  </si>
  <si>
    <t>Z86.88.29</t>
  </si>
  <si>
    <t>Couverture temporaire, non étendue, de tissu mou par plusieurs techniques combinées, membre inférieur</t>
  </si>
  <si>
    <t>Z86.88.27</t>
  </si>
  <si>
    <t>Couverture temporaire, non étendue, de tissu mou par plusieurs techniques combinées, région abdominale</t>
  </si>
  <si>
    <t>Z86.88.26</t>
  </si>
  <si>
    <t>Couverture temporaire, non étendue, de tissu mou par plusieurs techniques combinées, paroi thoracique et dos</t>
  </si>
  <si>
    <t>Z86.88.25</t>
  </si>
  <si>
    <t>Couverture temporaire, non étendue, de tissu mou par plusieurs techniques combinées, main</t>
  </si>
  <si>
    <t>Z86.88.24</t>
  </si>
  <si>
    <t>Couverture temporaire, non étendue, de tissu mou par plusieurs techniques combinées, avant-bras</t>
  </si>
  <si>
    <t>Z86.88.23</t>
  </si>
  <si>
    <t>Couverture temporaire, non étendue, de tissu mou par plusieurs techniques combinées, épaule et bras</t>
  </si>
  <si>
    <t>Z86.88.22</t>
  </si>
  <si>
    <t>Couverture temporaire, non étendue, de tissu mou par plusieurs techniques combinées, cou</t>
  </si>
  <si>
    <t>Z86.88.21</t>
  </si>
  <si>
    <t>Couverture temporaire, non étendue, de tissu mou par plusieurs techniques combinées, lèvre (27.59.30)</t>
  </si>
  <si>
    <t>Z86.88.20</t>
  </si>
  <si>
    <t>Couverture temporaire, non étendue, de tissu mou par plusieurs techniques combinées, tête</t>
  </si>
  <si>
    <t>Couverture non étendue de tissu mou par des kératinocytes obtenus en culture, autre site</t>
  </si>
  <si>
    <t>Z86.88.19</t>
  </si>
  <si>
    <t>Couverture non étendue de tissu mou par des kératinocytes obtenus en culture, membre inférieur</t>
  </si>
  <si>
    <t>Z86.88.17</t>
  </si>
  <si>
    <t>Couverture non étendue de tissu mou par des kératinocytes obtenus en culture, région abdominale</t>
  </si>
  <si>
    <t>Z86.88.16</t>
  </si>
  <si>
    <t>Couverture non étendue de tissu mou par des kératinocytes obtenus en culture, paroi thoracique et dos</t>
  </si>
  <si>
    <t>Z86.88.15</t>
  </si>
  <si>
    <t>Couverture non étendue de tissu mou par des kératinocytes obtenus en culture, main</t>
  </si>
  <si>
    <t>Z86.88.14</t>
  </si>
  <si>
    <t>Couverture non étendue de tissu mou par des kératinocytes obtenus en culture, avant-bras</t>
  </si>
  <si>
    <t>Z86.88.13</t>
  </si>
  <si>
    <t>Couverture non étendue de tissu mou par des kératinocytes obtenus en culture, épaule et bras</t>
  </si>
  <si>
    <t>Z86.88.12</t>
  </si>
  <si>
    <t>Couverture non étendue de tissu mou par des kératinocytes obtenus en culture, cou</t>
  </si>
  <si>
    <t>Z86.88.11</t>
  </si>
  <si>
    <t>Couverture non étendue de tissu mou par des kératinocytes obtenus en culture, lèvre (27.59.20)</t>
  </si>
  <si>
    <t>Z86.88.10</t>
  </si>
  <si>
    <t>Couverture non étendue de tissu mou par des kératinocytes obtenus en culture, tête</t>
  </si>
  <si>
    <t>Autre couverture (temporaire) de tissu mou, SAP</t>
  </si>
  <si>
    <t>Z86.88.00</t>
  </si>
  <si>
    <t>Détail de la sous-catégorie 86.88</t>
  </si>
  <si>
    <t>Z86.88.0</t>
  </si>
  <si>
    <t>Autre couverture (temporaire) de tissu mou</t>
  </si>
  <si>
    <t>Z86.88</t>
  </si>
  <si>
    <t>Onychoplastie</t>
  </si>
  <si>
    <t>Z86.86</t>
  </si>
  <si>
    <t>Correction de syndactylie, autre</t>
  </si>
  <si>
    <t>Z86.85.99</t>
  </si>
  <si>
    <t>Correction de polysyndactylie par fusion des éléments dupliqués, pied</t>
  </si>
  <si>
    <t>Z86.85.80</t>
  </si>
  <si>
    <t>Correction de polysyndactylie par fusion des éléments dupliqués, main</t>
  </si>
  <si>
    <t>Z86.85.70</t>
  </si>
  <si>
    <t>Résection d'éléments dupliqués dans une syndactylie ou une polydactylie avec reconstruction articulaire, pied</t>
  </si>
  <si>
    <t>Z86.85.60</t>
  </si>
  <si>
    <t>Résection d'éléments dupliqués dans une syndactylie ou une polydactylie avec reconstruction articulaire, main</t>
  </si>
  <si>
    <t>Z86.85.50</t>
  </si>
  <si>
    <t>Séparation de syndactylie complète avec plastie de glissement, plastie des extrémités digitales ou reconstruction des ligaments latéraux, pied</t>
  </si>
  <si>
    <t>Z86.85.40</t>
  </si>
  <si>
    <t>Séparation de syndactylie complète avec plastie de glissement, plastie des extrémités digitales ou reconstruction des ligaments latéraux, main</t>
  </si>
  <si>
    <t>Z86.85.30</t>
  </si>
  <si>
    <t>Correction de syndactylie, SAP</t>
  </si>
  <si>
    <t>Z86.85.00</t>
  </si>
  <si>
    <t>Détail de la sous-catégorie 86.85</t>
  </si>
  <si>
    <t>Z86.85.0</t>
  </si>
  <si>
    <t>Correction de syndactylie</t>
  </si>
  <si>
    <t>Z86.85</t>
  </si>
  <si>
    <t>Correction de cicatrice rétractile ou de bride cicatricielle, autre</t>
  </si>
  <si>
    <t>Z86.84.99</t>
  </si>
  <si>
    <t>Correction de cicatrice rétractile ou de bride cicatricielle, autre site</t>
  </si>
  <si>
    <t>Z86.84.19</t>
  </si>
  <si>
    <t>Correction de cicatrice rétractile ou de bride cicatricielle, membre inférieur</t>
  </si>
  <si>
    <t>Z86.84.18</t>
  </si>
  <si>
    <t>Correction de cicatrice rétractile ou de bride cicatricielle, région inguino-génitale et fesses</t>
  </si>
  <si>
    <t>Z86.84.17</t>
  </si>
  <si>
    <t>Correction de cicatrice rétractile ou de bride cicatricielle, main</t>
  </si>
  <si>
    <t>Z86.84.14</t>
  </si>
  <si>
    <t>Correction de cicatrice rétractile ou de bride cicatricielle, avant-bras</t>
  </si>
  <si>
    <t>Z86.84.13</t>
  </si>
  <si>
    <t>Correction de cicatrice rétractile ou de bride cicatricielle, tête</t>
  </si>
  <si>
    <t>Z86.84.10</t>
  </si>
  <si>
    <t>Correction de cicatrice rétractile ou de bride cicatricielle, SAP</t>
  </si>
  <si>
    <t>Z86.84.00</t>
  </si>
  <si>
    <t>Détail de la sous-catégorie 86.84</t>
  </si>
  <si>
    <t>Z86.84.0</t>
  </si>
  <si>
    <t>Plastie en Z avec excision de lésion (86.3)</t>
  </si>
  <si>
    <t>Z86.84</t>
  </si>
  <si>
    <t>Plastie en Z de la peau</t>
  </si>
  <si>
    <t>Correction de cicatrice rétractile ou de bride cicatricielle</t>
  </si>
  <si>
    <t>Réduction de tissu adipeux, autre</t>
  </si>
  <si>
    <t>Z86.83.99</t>
  </si>
  <si>
    <t>Réduction de tissu adipeux, autre site</t>
  </si>
  <si>
    <t>Z86.83.19</t>
  </si>
  <si>
    <t>Réduction de tissu adipeux, membre inférieur</t>
  </si>
  <si>
    <t>Z86.83.17</t>
  </si>
  <si>
    <t>Réduction de tissu adipeux, région inguino-génitale et fesses</t>
  </si>
  <si>
    <t>Z86.83.16</t>
  </si>
  <si>
    <t>Réduction de tissu adipeux, région abdominale</t>
  </si>
  <si>
    <t>Z86.83.15</t>
  </si>
  <si>
    <t>Réduction de tissu adipeux, main</t>
  </si>
  <si>
    <t>Z86.83.14</t>
  </si>
  <si>
    <t>Réduction de tissu adipeux, avant-bras</t>
  </si>
  <si>
    <t>Z86.83.13</t>
  </si>
  <si>
    <t>Réduction de tissu adipeux, SAP</t>
  </si>
  <si>
    <t>Z86.83.00</t>
  </si>
  <si>
    <t>Détail de la sous-catégorie 86.83</t>
  </si>
  <si>
    <t>Z86.83.0</t>
  </si>
  <si>
    <t>Mammoplastie de réduction unilatérale (85.31)</t>
  </si>
  <si>
    <t>Z86.83</t>
  </si>
  <si>
    <t>Mammoplastie de réduction bilatérale (85.32)</t>
  </si>
  <si>
    <t>Liposuccion</t>
  </si>
  <si>
    <t>Réduction de tissu adipeux de paroi abdominale</t>
  </si>
  <si>
    <t>Réduction de tissu adipeux de fesse</t>
  </si>
  <si>
    <t>Réduction de tissu adipeux de cuisse (lipomatose trochantérique)</t>
  </si>
  <si>
    <t>Réduction de tissu adipeux de bras</t>
  </si>
  <si>
    <t>Lipoaspiration *</t>
  </si>
  <si>
    <t>Dermolipectomie *</t>
  </si>
  <si>
    <t>Adipectomie, paniculectomie *</t>
  </si>
  <si>
    <t>Remodelage de la silhouette</t>
  </si>
  <si>
    <t>Rhytidectomie de paupière supérieure (08.87)</t>
  </si>
  <si>
    <t>Z86.82</t>
  </si>
  <si>
    <t>Rhytidectomie de paupière inférieure (08.86)</t>
  </si>
  <si>
    <t>Lifting facial</t>
  </si>
  <si>
    <t>Rhytidectomie faciale</t>
  </si>
  <si>
    <t>Intervention réparatrice pour hypotonie faciale *</t>
  </si>
  <si>
    <t>Z86.81</t>
  </si>
  <si>
    <t>Cure d'hypotonie de tissu de la face *</t>
  </si>
  <si>
    <t>Réparation pour hypotonie faciale</t>
  </si>
  <si>
    <t>Z86.8</t>
  </si>
  <si>
    <t>Autre plastie de lambeau, autre</t>
  </si>
  <si>
    <t>Z86.78.99</t>
  </si>
  <si>
    <t>Fixation d'autre lambeau pédiculé ou libre, autre site</t>
  </si>
  <si>
    <t>Z86.78.49</t>
  </si>
  <si>
    <t>Fixation d'autre lambeau pédiculé ou libre, membre inférieur</t>
  </si>
  <si>
    <t>Z86.78.48</t>
  </si>
  <si>
    <t>Fixation d'autre lambeau pédiculé ou libre, fesses</t>
  </si>
  <si>
    <t>Z86.78.47</t>
  </si>
  <si>
    <t>Fixation d'autre lambeau pédiculé ou libre, région inguino-génitale</t>
  </si>
  <si>
    <t>Z86.78.46</t>
  </si>
  <si>
    <t>Fixation d'autre lambeau pédiculé ou libre, région abdominale</t>
  </si>
  <si>
    <t>Z86.78.45</t>
  </si>
  <si>
    <t>Fixation d'autre lambeau pédiculé ou libre, paroi thoracique et dos</t>
  </si>
  <si>
    <t>Z86.78.44</t>
  </si>
  <si>
    <t>Fixation d'autre lambeau pédiculé ou libre, avant-bras</t>
  </si>
  <si>
    <t>Z86.78.43</t>
  </si>
  <si>
    <t>Fixation d'autre lambeau pédiculé ou libre, épaule et bras</t>
  </si>
  <si>
    <t>Z86.78.42</t>
  </si>
  <si>
    <t>Fixation d'autre lambeau pédiculé ou libre, cou</t>
  </si>
  <si>
    <t>Z86.78.41</t>
  </si>
  <si>
    <t>Fixation d'autre lambeau pédiculé ou libre, tête (sauf lèvre et bouche)</t>
  </si>
  <si>
    <t>Z86.78.40</t>
  </si>
  <si>
    <t>Opération plastique combinée de peau et de tissu sous-cutané, autre site</t>
  </si>
  <si>
    <t>Z86.78.39</t>
  </si>
  <si>
    <t>Opération plastique combinée de peau et de tissu sous-cutané, membre inférieur</t>
  </si>
  <si>
    <t>Z86.78.38</t>
  </si>
  <si>
    <t>Opération plastique combinée de peau et de tissu sous-cutané, fesses</t>
  </si>
  <si>
    <t>Z86.78.37</t>
  </si>
  <si>
    <t>Opération plastique combinée de peau et de tissu sous-cutané, région inguino-génitale</t>
  </si>
  <si>
    <t>Z86.78.36</t>
  </si>
  <si>
    <t>Opération plastique combinée de peau et de tissu sous-cutané, région abdominale</t>
  </si>
  <si>
    <t>Z86.78.35</t>
  </si>
  <si>
    <t>Opération plastique combinée de peau et de tissu sous-cutané, paroi thoracique et dos</t>
  </si>
  <si>
    <t>Z86.78.34</t>
  </si>
  <si>
    <t>Opération plastique combinée de peau et de tissu sous-cutané, avant-bras</t>
  </si>
  <si>
    <t>Z86.78.33</t>
  </si>
  <si>
    <t>Opération plastique combinée de peau et de tissu sous-cutané, épaule et bras</t>
  </si>
  <si>
    <t>Z86.78.32</t>
  </si>
  <si>
    <t>Opération plastique combinée de peau et de tissu sous-cutané, cou</t>
  </si>
  <si>
    <t>Z86.78.31</t>
  </si>
  <si>
    <t>Opération plastique combinée de peau et de tissu sous-cutané, tête (sauf lèvre et bouche)</t>
  </si>
  <si>
    <t>Z86.78.30</t>
  </si>
  <si>
    <t>Fixation de lambeau pédiculé régional ou distal, autre site</t>
  </si>
  <si>
    <t>Z86.78.29</t>
  </si>
  <si>
    <t>Fixation de lambeau pédiculé régional ou distal, membre inférieur</t>
  </si>
  <si>
    <t>Z86.78.28</t>
  </si>
  <si>
    <t>Fixation de lambeau pédiculé régional ou distal, fesses</t>
  </si>
  <si>
    <t>Z86.78.27</t>
  </si>
  <si>
    <t>Fixation de lambeau pédiculé régional ou distal, région inguino-génitale</t>
  </si>
  <si>
    <t>Z86.78.26</t>
  </si>
  <si>
    <t>Fixation de lambeau pédiculé régional ou distal, région abdominale</t>
  </si>
  <si>
    <t>Z86.78.25</t>
  </si>
  <si>
    <t>Fixation de lambeau pédiculé régional ou distal, paroi thoracique et dos</t>
  </si>
  <si>
    <t>Z86.78.24</t>
  </si>
  <si>
    <t>Fixation de lambeau pédiculé régional ou distal, avant-bras</t>
  </si>
  <si>
    <t>Z86.78.23</t>
  </si>
  <si>
    <t>Fixation de lambeau pédiculé régional ou distal, épaule et bras</t>
  </si>
  <si>
    <t>Z86.78.22</t>
  </si>
  <si>
    <t>Fixation de lambeau pédiculé régional ou distal, cou</t>
  </si>
  <si>
    <t>Z86.78.21</t>
  </si>
  <si>
    <t>Fixation de lambeau pédiculé régional ou distal, tête (sauf lèvre et bouche)</t>
  </si>
  <si>
    <t>Z86.78.20</t>
  </si>
  <si>
    <t>Fixation de lambeau libre microvascularisé et anastomosé, autre site</t>
  </si>
  <si>
    <t>Z86.78.19</t>
  </si>
  <si>
    <t>Fixation de lambeau libre microvascularisé et anastomosé, membre inférieur</t>
  </si>
  <si>
    <t>Z86.78.18</t>
  </si>
  <si>
    <t>Fixation de lambeau libre microvascularisé et anastomosé, fesses</t>
  </si>
  <si>
    <t>Z86.78.17</t>
  </si>
  <si>
    <t>Fixation de lambeau libre microvascularisé et anastomosé, région inguino-génitale</t>
  </si>
  <si>
    <t>Z86.78.16</t>
  </si>
  <si>
    <t>Fixation de lambeau libre microvascularisé et anastomosé, région abdominale</t>
  </si>
  <si>
    <t>Z86.78.15</t>
  </si>
  <si>
    <t>Fixation de lambeau libre microvascularisé et anastomosé, paroi thoracique et dos</t>
  </si>
  <si>
    <t>Z86.78.14</t>
  </si>
  <si>
    <t>Fixation de lambeau libre microvascularisé et anastomosé, avant-bras</t>
  </si>
  <si>
    <t>Z86.78.13</t>
  </si>
  <si>
    <t>Fixation de lambeau libre microvascularisé et anastomosé, épaule et bras</t>
  </si>
  <si>
    <t>Z86.78.12</t>
  </si>
  <si>
    <t>Fixation de lambeau libre microvascularisé et anastomosé, cou</t>
  </si>
  <si>
    <t>Z86.78.11</t>
  </si>
  <si>
    <t>Fixation de lambeau libre microvascularisé et anastomosé, tête (sauf lèvre et bouche)</t>
  </si>
  <si>
    <t>Z86.78.10</t>
  </si>
  <si>
    <t>Autre plastie de lambeau, SAP</t>
  </si>
  <si>
    <t>Z86.78.00</t>
  </si>
  <si>
    <t>Détail de la sous-catégorie 86.78</t>
  </si>
  <si>
    <t>Z86.78.0</t>
  </si>
  <si>
    <t>Autre plastie de lambeau</t>
  </si>
  <si>
    <t>Z86.78</t>
  </si>
  <si>
    <t>Autre fixation avec plastie locale de lambeau, autre</t>
  </si>
  <si>
    <t>Z86.77.99</t>
  </si>
  <si>
    <t>Autre plastie locale de lambeau, pied</t>
  </si>
  <si>
    <t>Z86.77.1A</t>
  </si>
  <si>
    <t>Autre plastie locale de lambeau, autre site</t>
  </si>
  <si>
    <t>Z86.77.19</t>
  </si>
  <si>
    <t>Autre plastie locale de lambeau, cuisse et jambe</t>
  </si>
  <si>
    <t>Z86.77.18</t>
  </si>
  <si>
    <t>Autre plastie locale de lambeau, fesses</t>
  </si>
  <si>
    <t>Z86.77.17</t>
  </si>
  <si>
    <t>Autre plastie locale de lambeau, région inguino-génitale</t>
  </si>
  <si>
    <t>Z86.77.16</t>
  </si>
  <si>
    <t>Autre plastie locale de lambeau, région abdominale</t>
  </si>
  <si>
    <t>Z86.77.15</t>
  </si>
  <si>
    <t>Autre plastie locale de lambeau, paroi thoracique et dos</t>
  </si>
  <si>
    <t>Z86.77.14</t>
  </si>
  <si>
    <t>Autre plastie locale de lambeau, avant-bras</t>
  </si>
  <si>
    <t>Z86.77.13</t>
  </si>
  <si>
    <t>Autre plastie locale de lambeau, épaule et bras</t>
  </si>
  <si>
    <t>Z86.77.12</t>
  </si>
  <si>
    <t>Autre plastie locale de lambeau, cou</t>
  </si>
  <si>
    <t>Z86.77.11</t>
  </si>
  <si>
    <t>Autre plastie locale de lambeau, tête (sauf lèvre et bouche)</t>
  </si>
  <si>
    <t>Z86.77.10</t>
  </si>
  <si>
    <t>Fixation avec autre plastie locale de lambeau, SAP</t>
  </si>
  <si>
    <t>Z86.77.00</t>
  </si>
  <si>
    <t>Détail de la sous-catégorie 86.77</t>
  </si>
  <si>
    <t>Z86.77.0</t>
  </si>
  <si>
    <t>Autre fixation avec plastie locale de lambeau</t>
  </si>
  <si>
    <t>Z86.77</t>
  </si>
  <si>
    <t>Fixation de lambeau pédiculé ou libre à un autre site, étendue, autre</t>
  </si>
  <si>
    <t>Z86.76.99</t>
  </si>
  <si>
    <t>Plastie en Z, pied, étendue</t>
  </si>
  <si>
    <t>Z86.76.5A</t>
  </si>
  <si>
    <t>Plastie en Z d'autre site, étendue</t>
  </si>
  <si>
    <t>Z86.76.59</t>
  </si>
  <si>
    <t>Plastie en Z, cuisse et jambe, étendue</t>
  </si>
  <si>
    <t>Z86.76.58</t>
  </si>
  <si>
    <t>Plastie en Z, fesses, étendue</t>
  </si>
  <si>
    <t>Z86.76.57</t>
  </si>
  <si>
    <t>Plastie en Z, région inguino-génitale, étendue</t>
  </si>
  <si>
    <t>Z86.76.56</t>
  </si>
  <si>
    <t>Plastie en Z, région abdominale, étendue</t>
  </si>
  <si>
    <t>Z86.76.55</t>
  </si>
  <si>
    <t>Plastie en Z, paroi thoracique et dos, étendue</t>
  </si>
  <si>
    <t>Z86.76.54</t>
  </si>
  <si>
    <t>Plastie en Z, avant-bras, étendue</t>
  </si>
  <si>
    <t>Z86.76.53</t>
  </si>
  <si>
    <t>Plastie en Z, épaule et bras, étendue</t>
  </si>
  <si>
    <t>Z86.76.52</t>
  </si>
  <si>
    <t>Plastie en Z, cou, étendue</t>
  </si>
  <si>
    <t>Z86.76.51</t>
  </si>
  <si>
    <t>Plastie en Z, tête (sauf lèvre et bouche), étendue</t>
  </si>
  <si>
    <t>Z86.76.50</t>
  </si>
  <si>
    <t>Plastie de lambeau insulaire, pied, étendue</t>
  </si>
  <si>
    <t>Z86.76.4A</t>
  </si>
  <si>
    <t>Plastie de lambeau insulaire, autre site, étendue</t>
  </si>
  <si>
    <t>Z86.76.49</t>
  </si>
  <si>
    <t>Plastie de lambeau insulaire, cuisse et jambe, étendue</t>
  </si>
  <si>
    <t>Z86.76.48</t>
  </si>
  <si>
    <t>Plastie de lambeau insulaire, fesses, étendue</t>
  </si>
  <si>
    <t>Z86.76.47</t>
  </si>
  <si>
    <t>Plastie de lambeau insulaire, région inguino-génitale, étendue</t>
  </si>
  <si>
    <t>Z86.76.46</t>
  </si>
  <si>
    <t>Plastie de lambeau insulaire, région abdominale, étendue</t>
  </si>
  <si>
    <t>Z86.76.45</t>
  </si>
  <si>
    <t>Plastie de lambeau insulaire, paroi thoracique et dos, étendue</t>
  </si>
  <si>
    <t>Z86.76.44</t>
  </si>
  <si>
    <t>Plastie de lambeau insulaire, avant-bras, étendue</t>
  </si>
  <si>
    <t>Z86.76.43</t>
  </si>
  <si>
    <t>Plastie de lambeau insulaire, épaule et bras, étendue</t>
  </si>
  <si>
    <t>Z86.76.42</t>
  </si>
  <si>
    <t>Plastie de lambeau insulaire, cou, étendue</t>
  </si>
  <si>
    <t>Z86.76.41</t>
  </si>
  <si>
    <t>Plastie de lambeau insulaire, tête (sauf lèvre et bouche), étendue</t>
  </si>
  <si>
    <t>Z86.76.40</t>
  </si>
  <si>
    <t>Plastie de transposition, pied, étendue</t>
  </si>
  <si>
    <t>Z86.76.3A</t>
  </si>
  <si>
    <t>Plastie de transposition, autre site, étendue</t>
  </si>
  <si>
    <t>Z86.76.39</t>
  </si>
  <si>
    <t>Plastie de transposition, cuisse et jambe, étendue</t>
  </si>
  <si>
    <t>Z86.76.38</t>
  </si>
  <si>
    <t>Plastie de transposition, fesses, étendue</t>
  </si>
  <si>
    <t>Z86.76.37</t>
  </si>
  <si>
    <t>Plastie de transposition, région inguino-génitale, étendue</t>
  </si>
  <si>
    <t>Z86.76.36</t>
  </si>
  <si>
    <t>Plastie de transposition, région abdominale, étendue</t>
  </si>
  <si>
    <t>Z86.76.35</t>
  </si>
  <si>
    <t>Plastie de transposition, paroi thoracique et dos, étendue</t>
  </si>
  <si>
    <t>Z86.76.34</t>
  </si>
  <si>
    <t>Plastie de transposition, avant-bras, étendue</t>
  </si>
  <si>
    <t>Z86.76.33</t>
  </si>
  <si>
    <t>Plastie de transposition, épaule et bras, étendue</t>
  </si>
  <si>
    <t>Z86.76.32</t>
  </si>
  <si>
    <t>Plastie de transposition, cou, étendue</t>
  </si>
  <si>
    <t>Z86.76.31</t>
  </si>
  <si>
    <t>Plastie de transposition, tête (sauf lèvre et bouche), étendue</t>
  </si>
  <si>
    <t>Z86.76.30</t>
  </si>
  <si>
    <t>Plastie de glissement-rotation, pied, étendue</t>
  </si>
  <si>
    <t>Z86.76.2A</t>
  </si>
  <si>
    <t>Plastie de glissement-rotation d'autre site, étendue</t>
  </si>
  <si>
    <t>Z86.76.29</t>
  </si>
  <si>
    <t>Plastie de glissement-rotation, cuisse et jambe, étendue</t>
  </si>
  <si>
    <t>Z86.76.28</t>
  </si>
  <si>
    <t>Plastie de glissement-rotation, fesses, étendue</t>
  </si>
  <si>
    <t>Z86.76.27</t>
  </si>
  <si>
    <t>Plastie de glissement-rotation, région inguino-génitale, étendue</t>
  </si>
  <si>
    <t>Z86.76.26</t>
  </si>
  <si>
    <t>Plastie de glissement-rotation, région abdominale, étendue</t>
  </si>
  <si>
    <t>Z86.76.25</t>
  </si>
  <si>
    <t>Plastie de glissement-rotation, paroi thoracique et dos, étendue</t>
  </si>
  <si>
    <t>Z86.76.24</t>
  </si>
  <si>
    <t>Plastie de glissement-rotation, avant-bras, étendue</t>
  </si>
  <si>
    <t>Z86.76.23</t>
  </si>
  <si>
    <t>Plastie de glissement-rotation, épaule et bras, étendue</t>
  </si>
  <si>
    <t>Z86.76.22</t>
  </si>
  <si>
    <t>Plastie de glissement-rotation, cou, étendue</t>
  </si>
  <si>
    <t>Z86.76.21</t>
  </si>
  <si>
    <t>Plastie de glissement-rotation, tête (sauf lèvre et bouche), étendue</t>
  </si>
  <si>
    <t>Z86.76.20</t>
  </si>
  <si>
    <t>Plastie d'avancement, pied, étendue</t>
  </si>
  <si>
    <t>Z86.76.1B</t>
  </si>
  <si>
    <t>Plastie d'avancement, cuisse et jambe, étendue</t>
  </si>
  <si>
    <t>Z86.76.1A</t>
  </si>
  <si>
    <t>Plastie d'avancement d'autre site, étendue</t>
  </si>
  <si>
    <t>Z86.76.19</t>
  </si>
  <si>
    <t>Plastie d'avancement, fesses, étendue</t>
  </si>
  <si>
    <t>Z86.76.17</t>
  </si>
  <si>
    <t>Plastie d'avancement, région inguino-génitale, étendue</t>
  </si>
  <si>
    <t>Z86.76.16</t>
  </si>
  <si>
    <t>Plastie d'avancement, région abdominale, étendue</t>
  </si>
  <si>
    <t>Z86.76.15</t>
  </si>
  <si>
    <t>Plastie d'avancement, paroi thoracique et dos, étendue</t>
  </si>
  <si>
    <t>Z86.76.14</t>
  </si>
  <si>
    <t>Plastie d'avancement, avant-bras, étendue</t>
  </si>
  <si>
    <t>Z86.76.13</t>
  </si>
  <si>
    <t>Plastie d'avancement, épaule et bras, étendue</t>
  </si>
  <si>
    <t>Z86.76.12</t>
  </si>
  <si>
    <t>Plastie d'avancement, cou, étendue</t>
  </si>
  <si>
    <t>Z86.76.11</t>
  </si>
  <si>
    <t>Plastie d'avancement, tête (sauf lèvre et bouche), étendue</t>
  </si>
  <si>
    <t>Z86.76.10</t>
  </si>
  <si>
    <t>Fixation de lambeau pédiculé ou libre à un autre site, étendue, SAP</t>
  </si>
  <si>
    <t>Z86.76.00</t>
  </si>
  <si>
    <t>Détail de la sous-catégorie 86.76</t>
  </si>
  <si>
    <t>Z86.76.0</t>
  </si>
  <si>
    <t>Fixation de lambeau pédiculé ou libre à un autre site, étendue</t>
  </si>
  <si>
    <t>Z86.76</t>
  </si>
  <si>
    <t>Révision de lambeau pédiculé ou libre, autre</t>
  </si>
  <si>
    <t>Z86.75.99</t>
  </si>
  <si>
    <t>Révision de lambeau pédiculé ou libre ou de greffe de peau libre, autre site</t>
  </si>
  <si>
    <t>Z86.75.19</t>
  </si>
  <si>
    <t>Révision de lambeau pédiculé ou libre ou de greffe de peau libre, membre inférieur</t>
  </si>
  <si>
    <t>Z86.75.17</t>
  </si>
  <si>
    <t>Révision de lambeau pédiculé ou libre ou de greffe de peau libre, région abdominale</t>
  </si>
  <si>
    <t>Z86.75.16</t>
  </si>
  <si>
    <t>Révision de lambeau pédiculé ou libre ou de greffe de peau libre, paroi thoracique et dos</t>
  </si>
  <si>
    <t>Z86.75.15</t>
  </si>
  <si>
    <t>Révision de lambeau pédiculé ou libre ou de greffe de peau libre, main</t>
  </si>
  <si>
    <t>Z86.75.14</t>
  </si>
  <si>
    <t>Révision de lambeau pédiculé ou libre ou de greffe de peau libre, avant-bras</t>
  </si>
  <si>
    <t>Z86.75.13</t>
  </si>
  <si>
    <t>Révision de lambeau pédiculé ou libre ou de greffe de peau libre, épaule et bras</t>
  </si>
  <si>
    <t>Z86.75.12</t>
  </si>
  <si>
    <t>Révision de lambeau pédiculé ou libre ou de greffe de peau libre, cou</t>
  </si>
  <si>
    <t>Z86.75.11</t>
  </si>
  <si>
    <t>Révision de lambeau pédiculé ou libre ou de greffe de peau libre, tête</t>
  </si>
  <si>
    <t>Z86.75.10</t>
  </si>
  <si>
    <t>Révision de lambeau pédiculé ou libre, SAP</t>
  </si>
  <si>
    <t>Z86.75.00</t>
  </si>
  <si>
    <t>Détail de la sous-catégorie 86.75</t>
  </si>
  <si>
    <t>Z86.75.0</t>
  </si>
  <si>
    <t>Dégraissage de lambeau pédiculé</t>
  </si>
  <si>
    <t>Z86.75</t>
  </si>
  <si>
    <t>Débridement de lambeau pédiculé</t>
  </si>
  <si>
    <t>Révision de lambeau pédiculé</t>
  </si>
  <si>
    <t>Fixation de lambeau pédiculé ou libre à un autre site, autre</t>
  </si>
  <si>
    <t>Z86.74.99</t>
  </si>
  <si>
    <t>Plastie en Z, pied, non étendue</t>
  </si>
  <si>
    <t>Z86.74.5A</t>
  </si>
  <si>
    <t>Plastie en Z d'autre site, non étendue</t>
  </si>
  <si>
    <t>Z86.74.59</t>
  </si>
  <si>
    <t>Plastie en Z, cuisse et jambe, non étendue</t>
  </si>
  <si>
    <t>Z86.74.58</t>
  </si>
  <si>
    <t>Plastie en Z, fesses, non étendue</t>
  </si>
  <si>
    <t>Z86.74.57</t>
  </si>
  <si>
    <t>Plastie en Z, région inguino-génitale, non étendue</t>
  </si>
  <si>
    <t>Z86.74.56</t>
  </si>
  <si>
    <t>Plastie en Z, région abdominale, non étendue</t>
  </si>
  <si>
    <t>Z86.74.55</t>
  </si>
  <si>
    <t>Plastie en Z, paroi thoracique et dos, non étendue</t>
  </si>
  <si>
    <t>Z86.74.54</t>
  </si>
  <si>
    <t>Plastie en Z, avant-bras, non étendue</t>
  </si>
  <si>
    <t>Z86.74.53</t>
  </si>
  <si>
    <t>Plastie en Z, épaule et bras, non étendue</t>
  </si>
  <si>
    <t>Z86.74.52</t>
  </si>
  <si>
    <t>Plastie en Z, cou, non étendue</t>
  </si>
  <si>
    <t>Z86.74.51</t>
  </si>
  <si>
    <t>Plastie en Z, tête (sauf lèvre et bouche), non étendue</t>
  </si>
  <si>
    <t>Z86.74.50</t>
  </si>
  <si>
    <t>Plastie de lambeau insulaire, pied, non étendue</t>
  </si>
  <si>
    <t>Z86.74.4A</t>
  </si>
  <si>
    <t>Plastie de lambeau insulaire d'autre site, non étendue</t>
  </si>
  <si>
    <t>Z86.74.49</t>
  </si>
  <si>
    <t>Plastie de lambeau insulaire, cuisse et jambe, non étendue</t>
  </si>
  <si>
    <t>Z86.74.48</t>
  </si>
  <si>
    <t>Plastie de lambeau insulaire, fesses, non étendue</t>
  </si>
  <si>
    <t>Z86.74.47</t>
  </si>
  <si>
    <t>Plastie de lambeau insulaire, région inguino-génitale, non étendue</t>
  </si>
  <si>
    <t>Z86.74.46</t>
  </si>
  <si>
    <t>Plastie de lambeau insulaire, région abdominale, non étendue</t>
  </si>
  <si>
    <t>Z86.74.45</t>
  </si>
  <si>
    <t>Plastie de lambeau insulaire, paroi thoracique et dos, non étendue</t>
  </si>
  <si>
    <t>Z86.74.44</t>
  </si>
  <si>
    <t>Plastie de lambeau insulaire, avant-bras, non étendue</t>
  </si>
  <si>
    <t>Z86.74.43</t>
  </si>
  <si>
    <t>Plastie de lambeau insulaire, épaule et bras, non étendue</t>
  </si>
  <si>
    <t>Z86.74.42</t>
  </si>
  <si>
    <t>Plastie de lambeau insulaire, cou, non étendue</t>
  </si>
  <si>
    <t>Z86.74.41</t>
  </si>
  <si>
    <t>Plastie de lambeau insulaire, tête (sauf lèvre et bouche), non étendue</t>
  </si>
  <si>
    <t>Z86.74.40</t>
  </si>
  <si>
    <t>Plastie de transposition, pied, non étendue</t>
  </si>
  <si>
    <t>Z86.74.3A</t>
  </si>
  <si>
    <t>Plastie de transposition d'autre site, non étendue</t>
  </si>
  <si>
    <t>Z86.74.39</t>
  </si>
  <si>
    <t>Plastie de transposition, cuisse et jambe, non étendue</t>
  </si>
  <si>
    <t>Z86.74.38</t>
  </si>
  <si>
    <t>Plastie de transposition, fesses, non étendue</t>
  </si>
  <si>
    <t>Z86.74.37</t>
  </si>
  <si>
    <t>Plastie de transposition, région inguino-génitale, non étendue</t>
  </si>
  <si>
    <t>Z86.74.36</t>
  </si>
  <si>
    <t>Plastie de transposition, région abdominale, non étendue</t>
  </si>
  <si>
    <t>Z86.74.35</t>
  </si>
  <si>
    <t>Plastie de transposition, paroi thoracique et dos, non étendue</t>
  </si>
  <si>
    <t>Z86.74.34</t>
  </si>
  <si>
    <t>Plastie de transposition, avant-bras, non étendue</t>
  </si>
  <si>
    <t>Z86.74.33</t>
  </si>
  <si>
    <t>Plastie de transposition, épaule et bras, non étendue</t>
  </si>
  <si>
    <t>Z86.74.32</t>
  </si>
  <si>
    <t>Plastie de transposition, cou, non étendue</t>
  </si>
  <si>
    <t>Z86.74.31</t>
  </si>
  <si>
    <t>Plastie de transposition, tête (sauf lèvre et bouche), non étendue</t>
  </si>
  <si>
    <t>Z86.74.30</t>
  </si>
  <si>
    <t>Plastie de glissement-rotation, pied, non étendue</t>
  </si>
  <si>
    <t>Z86.74.2B</t>
  </si>
  <si>
    <t>Plastie de glissement-rotation, cuisse et jambe, non étendue</t>
  </si>
  <si>
    <t>Z86.74.2A</t>
  </si>
  <si>
    <t>Plastie de glissement-rotation d'autre site, non étendue</t>
  </si>
  <si>
    <t>Z86.74.29</t>
  </si>
  <si>
    <t>Plastie de glissement-rotation, fesses, non étendue</t>
  </si>
  <si>
    <t>Z86.74.28</t>
  </si>
  <si>
    <t>Plastie de glissement-rotation, région inguino-génitale, non étendue</t>
  </si>
  <si>
    <t>Z86.74.27</t>
  </si>
  <si>
    <t>Plastie de glissement-rotation, région abdominale, non étendue</t>
  </si>
  <si>
    <t>Z86.74.26</t>
  </si>
  <si>
    <t>Plastie de glissement-rotation, paroi thoracique et dos, non étendue</t>
  </si>
  <si>
    <t>Z86.74.25</t>
  </si>
  <si>
    <t>Plastie de glissement-rotation, avant-bras, non étendue</t>
  </si>
  <si>
    <t>Z86.74.23</t>
  </si>
  <si>
    <t>Plastie de glissement-rotation, épaule et bras, non étendue</t>
  </si>
  <si>
    <t>Z86.74.22</t>
  </si>
  <si>
    <t>Plastie de glissement-rotation, cou, non étendue</t>
  </si>
  <si>
    <t>Z86.74.21</t>
  </si>
  <si>
    <t>Plastie de glissement-rotation, tête (sauf lèvre et bouche), non étendue</t>
  </si>
  <si>
    <t>Z86.74.20</t>
  </si>
  <si>
    <t>Plastie d'avancement, pied, non étendue</t>
  </si>
  <si>
    <t>Z86.74.1A</t>
  </si>
  <si>
    <t>Plastie d'avancement d'autre site, non étendue</t>
  </si>
  <si>
    <t>Z86.74.19</t>
  </si>
  <si>
    <t>Plastie d'avancement, cuisse et jambe, non étendue</t>
  </si>
  <si>
    <t>Z86.74.18</t>
  </si>
  <si>
    <t>Plastie d'avancement, fesses, non étendue</t>
  </si>
  <si>
    <t>Z86.74.17</t>
  </si>
  <si>
    <t>Plastie d'avancement, région inguino-génitale, non étendue</t>
  </si>
  <si>
    <t>Z86.74.16</t>
  </si>
  <si>
    <t>Plastie d'avancement, région abdominale, non étendue</t>
  </si>
  <si>
    <t>Z86.74.15</t>
  </si>
  <si>
    <t>Plastie d'avancement, paroi thoracique et dos, non étendue</t>
  </si>
  <si>
    <t>Z86.74.14</t>
  </si>
  <si>
    <t>Plastie d'avancement, avant-bras, non étendue</t>
  </si>
  <si>
    <t>Z86.74.13</t>
  </si>
  <si>
    <t>Plastie d'avancement, épaule et bras, non étendue</t>
  </si>
  <si>
    <t>Z86.74.12</t>
  </si>
  <si>
    <t>Plastie d'avancement, cou, non étendue</t>
  </si>
  <si>
    <t>Z86.74.11</t>
  </si>
  <si>
    <t>Plastie d'avancement, tête (sauf lèvre et bouche), non étendue</t>
  </si>
  <si>
    <t>Z86.74.10</t>
  </si>
  <si>
    <t>Fixation de lambeau pédiculé ou libre à un autre site, SAP</t>
  </si>
  <si>
    <t>Z86.74.00</t>
  </si>
  <si>
    <t>Détail de la sous-catégorie 86.74</t>
  </si>
  <si>
    <t>Z86.74.0</t>
  </si>
  <si>
    <t>Translation de lambeau</t>
  </si>
  <si>
    <t>Z86.74</t>
  </si>
  <si>
    <t>Rotation de lambeau</t>
  </si>
  <si>
    <t>Glissement de lambeau</t>
  </si>
  <si>
    <t>Fixation de lambeau tubulaire</t>
  </si>
  <si>
    <t>Fixation de lambeau pédiculé</t>
  </si>
  <si>
    <t>Fixation de lambeau en îlot *</t>
  </si>
  <si>
    <t>Fixation de double lambeau pédiculé</t>
  </si>
  <si>
    <t>Avancement de lambeau</t>
  </si>
  <si>
    <t>Fixation de lambeau pédiculé à un autre site</t>
  </si>
  <si>
    <t>Fixation de lambeau pédiculé ou libre à la main, autre</t>
  </si>
  <si>
    <t>Z86.73.99</t>
  </si>
  <si>
    <t>Opération plastique combinée de la peau et du tissu sous-cutané de la main</t>
  </si>
  <si>
    <t>Z86.73.80</t>
  </si>
  <si>
    <t>Fixation de lambeau pédiculé régional ou de lambeau pédiculé distal à la main</t>
  </si>
  <si>
    <t>Z86.73.40</t>
  </si>
  <si>
    <t>Fixation de lambeau libre microvascularisé et anastomosé à la main</t>
  </si>
  <si>
    <t>Z86.73.30</t>
  </si>
  <si>
    <t>Autre plastie de lambeau locale de la main</t>
  </si>
  <si>
    <t>Z86.73.29</t>
  </si>
  <si>
    <t>Plastie en Z de la main, étendue</t>
  </si>
  <si>
    <t>Z86.73.24</t>
  </si>
  <si>
    <t>Plastie de lambeau insulaire de la main, étendue</t>
  </si>
  <si>
    <t>Z86.73.23</t>
  </si>
  <si>
    <t>Plastie de transposition de la main, étendue</t>
  </si>
  <si>
    <t>Z86.73.22</t>
  </si>
  <si>
    <t>Plastie de glissement-rotation de la main, étendue</t>
  </si>
  <si>
    <t>Z86.73.21</t>
  </si>
  <si>
    <t>Plastie d'avancement de la main, étendue</t>
  </si>
  <si>
    <t>Z86.73.20</t>
  </si>
  <si>
    <t>Plastie en Z de la main, non étendue</t>
  </si>
  <si>
    <t>Z86.73.14</t>
  </si>
  <si>
    <t>Plastie de lambeau insulaire de la main, non étendue</t>
  </si>
  <si>
    <t>Z86.73.13</t>
  </si>
  <si>
    <t>Plastie de transposition de la main, non étendue</t>
  </si>
  <si>
    <t>Z86.73.12</t>
  </si>
  <si>
    <t>Plastie de glissement-rotation de la main, non étendue</t>
  </si>
  <si>
    <t>Z86.73.11</t>
  </si>
  <si>
    <t>Plastie d'avancement de la main, non étendue</t>
  </si>
  <si>
    <t>Z86.73.10</t>
  </si>
  <si>
    <t>Fixation de lambeau pédiculé ou libre à la main, SAP</t>
  </si>
  <si>
    <t>Z86.73.00</t>
  </si>
  <si>
    <t>Détail de la sous-catégorie 86.73</t>
  </si>
  <si>
    <t>Z86.73.0</t>
  </si>
  <si>
    <t>Transfert de doigt, sauf de pouce (82.81)</t>
  </si>
  <si>
    <t>Z86.73</t>
  </si>
  <si>
    <t>Pollicisation (82.61)</t>
  </si>
  <si>
    <t>Fixation de lambeau pédiculé ou libre à la main</t>
  </si>
  <si>
    <t>Avancement (ou rotation) de lambeau pédiculé</t>
  </si>
  <si>
    <t>Z86.72</t>
  </si>
  <si>
    <t>Transfert de doigt, sauf pouce (82.81)</t>
  </si>
  <si>
    <t>Z86.71</t>
  </si>
  <si>
    <t>Révision de greffe ou lambeau pediculé (86.75)</t>
  </si>
  <si>
    <t>Prélèvement de lambeau pédiculé de son lit</t>
  </si>
  <si>
    <t>Lambeau différé</t>
  </si>
  <si>
    <t>Autonomisation partielle de lambeau pédiculé</t>
  </si>
  <si>
    <t>Préparation et autonomisation de lambeau pédiculé</t>
  </si>
  <si>
    <t>Transplant libre ou lambeau pédiculé, SAP</t>
  </si>
  <si>
    <t>Z86.70</t>
  </si>
  <si>
    <t>Reconstruction vaginale, avec greffon ou prothèse (70.64)</t>
  </si>
  <si>
    <t>Z86.7</t>
  </si>
  <si>
    <t>Reconstruction vaginale (70.62)</t>
  </si>
  <si>
    <t>Reconstruction du pénis (64.44)</t>
  </si>
  <si>
    <t>Reconstruction de trachée et construction de larynx artificiel (31.75)</t>
  </si>
  <si>
    <t>Construction vaginale, avec greffon ou prothèse (70.63)</t>
  </si>
  <si>
    <t>Construction vaginale (70.61)</t>
  </si>
  <si>
    <t>Construction du pénis (64.43)</t>
  </si>
  <si>
    <t>Lambeaux pédiculés ou transplant libres</t>
  </si>
  <si>
    <t>Autre greffe de peau à un autre site, autre</t>
  </si>
  <si>
    <t>Z86.69.99</t>
  </si>
  <si>
    <t>Greffe de peau d'épaisseur partielle au pied, étendue</t>
  </si>
  <si>
    <t>Z86.69.2B</t>
  </si>
  <si>
    <t>Greffe de peau d'épaisseur partielle à la cuisse et à la jambe, étendue</t>
  </si>
  <si>
    <t>Z86.69.2A</t>
  </si>
  <si>
    <t>Greffe de peau d'épaisseur partielle à un autre site, étendue</t>
  </si>
  <si>
    <t>Z86.69.29</t>
  </si>
  <si>
    <t>Greffe de peau d'épaisseur partielle aux fesses, étendue</t>
  </si>
  <si>
    <t>Z86.69.28</t>
  </si>
  <si>
    <t>Greffe de peau d'épaisseur partielle à la région inguino-génitale, étendue</t>
  </si>
  <si>
    <t>Z86.69.27</t>
  </si>
  <si>
    <t>Greffe de peau d'épaisseur partielle à la région abdominale, étendue</t>
  </si>
  <si>
    <t>Z86.69.26</t>
  </si>
  <si>
    <t>Greffe de peau d'épaisseur partielle à la paroi thoracique et au dos, étendue</t>
  </si>
  <si>
    <t>Z86.69.25</t>
  </si>
  <si>
    <t>Greffe de peau d'épaisseur partielle à la main, étendue</t>
  </si>
  <si>
    <t>Z86.69.24</t>
  </si>
  <si>
    <t>Greffe de peau d'épaisseur partielle à l'avant-bras, étendue</t>
  </si>
  <si>
    <t>Z86.69.23</t>
  </si>
  <si>
    <t>Greffe de peau d'épaisseur partielle à l'épaule et au bras, étendue</t>
  </si>
  <si>
    <t>Z86.69.22</t>
  </si>
  <si>
    <t>Greffe de peau d'épaisseur partielle au cou, étendue</t>
  </si>
  <si>
    <t>Z86.69.21</t>
  </si>
  <si>
    <t>Greffe de peau d'épaisseur partielle à la lèvre et à la bouche, étendue (27.56.20)</t>
  </si>
  <si>
    <t>Z86.69.20</t>
  </si>
  <si>
    <t>Greffe de peau d'épaisseur partielle à la tête (sauf lèvre et bouche), étendue</t>
  </si>
  <si>
    <t>Greffe de peau d'épaisseur partielle au pied, non étendue</t>
  </si>
  <si>
    <t>Z86.69.1A</t>
  </si>
  <si>
    <t>Greffe de peau d'épaisseur partielle à un autre site, non étendue</t>
  </si>
  <si>
    <t>Z86.69.19</t>
  </si>
  <si>
    <t>Greffe de peau d'épaisseur partielle à la cuisse et à la jambe, non étendue</t>
  </si>
  <si>
    <t>Z86.69.18</t>
  </si>
  <si>
    <t>Greffe de peau d'épaisseur partielle à la région inguino-génitale, non étendue</t>
  </si>
  <si>
    <t>Z86.69.17</t>
  </si>
  <si>
    <t>Greffe de peau d'épaisseur partielle à la région abdominale, non étendue</t>
  </si>
  <si>
    <t>Z86.69.16</t>
  </si>
  <si>
    <t>Greffe de peau d'épaisseur partielle à la paroi thoracique et au dos, non étendue</t>
  </si>
  <si>
    <t>Z86.69.15</t>
  </si>
  <si>
    <t>Greffe de peau d'épaisseur partielle à la main, non étendue</t>
  </si>
  <si>
    <t>Z86.69.14</t>
  </si>
  <si>
    <t>Greffe de peau d'épaisseur partielle à l'avant-bras, non étendue</t>
  </si>
  <si>
    <t>Z86.69.13</t>
  </si>
  <si>
    <t>Greffe de peau d'épaisseur partielle à l'épaule et au bras, non étendue</t>
  </si>
  <si>
    <t>Z86.69.12</t>
  </si>
  <si>
    <t>Greffe de peau d'épaisseur partielle au cou, non étendue</t>
  </si>
  <si>
    <t>Z86.69.11</t>
  </si>
  <si>
    <t>Greffe de peau d'épaisseur partielle à la bouche et à la lèvre, non étendue (27.56.10)</t>
  </si>
  <si>
    <t>Z86.69.10</t>
  </si>
  <si>
    <t>Greffe de peau à la tête (sauf lèvre et bouche), non étendue</t>
  </si>
  <si>
    <t>Autre greffe de peau sur un autre site, SAP</t>
  </si>
  <si>
    <t>Z86.69.00</t>
  </si>
  <si>
    <t>Détail de la sous-catégorie 86.69</t>
  </si>
  <si>
    <t>Z86.69.0</t>
  </si>
  <si>
    <t>Homogreffe de peau (86.66)</t>
  </si>
  <si>
    <t>Z86.69</t>
  </si>
  <si>
    <t>Hétérogreffe de peau (86.65)</t>
  </si>
  <si>
    <t>Opération de Thiersch *</t>
  </si>
  <si>
    <t>Autre greffe de peau sur un autre site</t>
  </si>
  <si>
    <t>Greffe de peau régénérative, autre</t>
  </si>
  <si>
    <t>Z86.67.99</t>
  </si>
  <si>
    <t>Remplacement permanent de la peau par matériel de remplacement dermique</t>
  </si>
  <si>
    <t>Z86.67.31</t>
  </si>
  <si>
    <t>Remplacement permanent de la peau par matériel de remplacement épidermique</t>
  </si>
  <si>
    <t>Z86.67.30</t>
  </si>
  <si>
    <t>Greffe de peau régénérative temporaire à un autre site, étendue</t>
  </si>
  <si>
    <t>Z86.67.29</t>
  </si>
  <si>
    <t>Greffe de peau régénérative temporaire au membre inférieur, étendue</t>
  </si>
  <si>
    <t>Z86.67.27</t>
  </si>
  <si>
    <t>Greffe de peau régénérative temporaire à la région abdominale, étendue</t>
  </si>
  <si>
    <t>Z86.67.26</t>
  </si>
  <si>
    <t>Greffe de peau régénérative temporaire à la paroi thoracique et au dos, étendue</t>
  </si>
  <si>
    <t>Z86.67.25</t>
  </si>
  <si>
    <t>Greffe de peau régénérative temporaire à la main, étendue</t>
  </si>
  <si>
    <t>Z86.67.24</t>
  </si>
  <si>
    <t>Greffe de peau régénérative temporaire à l'avant-bras, étendue</t>
  </si>
  <si>
    <t>Z86.67.23</t>
  </si>
  <si>
    <t>Greffe de peau régénérative temporaire à l'épaule et au bras, étendue</t>
  </si>
  <si>
    <t>Z86.67.22</t>
  </si>
  <si>
    <t>Greffe de peau régénérative temporaire au cou, étendue</t>
  </si>
  <si>
    <t>Z86.67.21</t>
  </si>
  <si>
    <t>Greffe de peau régénérative temporaire à la lèvre, étendue (27.59.20)</t>
  </si>
  <si>
    <t>Z86.67.20</t>
  </si>
  <si>
    <t>Greffe de peau régénérative temporaire à la tête, étendue</t>
  </si>
  <si>
    <t>Greffe de peau régénérative temporaire à d'autres sites, non étendue</t>
  </si>
  <si>
    <t>Z86.67.19</t>
  </si>
  <si>
    <t>Greffe de peau régénérative temporaire au membre inférieur, non étendue</t>
  </si>
  <si>
    <t>Z86.67.17</t>
  </si>
  <si>
    <t>Greffe de peau régénérative temporaire à la région abdominale, non étendue</t>
  </si>
  <si>
    <t>Z86.67.16</t>
  </si>
  <si>
    <t>Greffe de peau régénérative temporaire à la paroi thoracique et au dos, non étendue</t>
  </si>
  <si>
    <t>Z86.67.15</t>
  </si>
  <si>
    <t>Greffe de peau régénérative temporaire à la main, non étendue</t>
  </si>
  <si>
    <t>Z86.67.14</t>
  </si>
  <si>
    <t>Greffe de peau régénérative temporaire à l'avant-bras, non étendue</t>
  </si>
  <si>
    <t>Z86.67.13</t>
  </si>
  <si>
    <t>Greffe de peau régénérative temporaire à l'épaule et au bras, non étendue</t>
  </si>
  <si>
    <t>Z86.67.12</t>
  </si>
  <si>
    <t>Greffe de peau régénérative temporaire au cou, non étendue</t>
  </si>
  <si>
    <t>Z86.67.11</t>
  </si>
  <si>
    <t>Greffe de peau régénérative temporaire à la lèvre, non étendue (27.59.10)</t>
  </si>
  <si>
    <t>Z86.67.10</t>
  </si>
  <si>
    <t>Greffe de peau régénérative temporaire à la tête, non étendue</t>
  </si>
  <si>
    <t>Greffe de peau régénérative, SAP</t>
  </si>
  <si>
    <t>Z86.67.00</t>
  </si>
  <si>
    <t>Détail de la sous-catégorie 86.67</t>
  </si>
  <si>
    <t>Z86.67.0</t>
  </si>
  <si>
    <t>Z86.67</t>
  </si>
  <si>
    <t>Peau artificielle, SAP</t>
  </si>
  <si>
    <t>Implant prothétique de derme</t>
  </si>
  <si>
    <t>Implant de matrice cutanée</t>
  </si>
  <si>
    <t>Derme régénérant</t>
  </si>
  <si>
    <t xml:space="preserve">Création d'un </t>
  </si>
  <si>
    <t>Alloderme décélularisé</t>
  </si>
  <si>
    <t>Greffe de peau régénérative</t>
  </si>
  <si>
    <t>Homogreffe de peau, autre</t>
  </si>
  <si>
    <t>Z86.66.99</t>
  </si>
  <si>
    <t>Homogreffe de peau à un autre site, étendue</t>
  </si>
  <si>
    <t>Z86.66.29</t>
  </si>
  <si>
    <t>Homogreffe de peau au membre inférieur, étendue</t>
  </si>
  <si>
    <t>Z86.66.27</t>
  </si>
  <si>
    <t>Homogreffe de peau à la région abdominale, étendue</t>
  </si>
  <si>
    <t>Z86.66.26</t>
  </si>
  <si>
    <t>Homogreffe de peau à la paroi thoracique et au dos, étendue</t>
  </si>
  <si>
    <t>Z86.66.25</t>
  </si>
  <si>
    <t>Homogreffe de peau à la main, étendue</t>
  </si>
  <si>
    <t>Z86.66.24</t>
  </si>
  <si>
    <t>Homogreffe de peau à l'avant-bras, étendue</t>
  </si>
  <si>
    <t>Z86.66.23</t>
  </si>
  <si>
    <t>Homogreffe de peau à l'épaule et au bras, étendue</t>
  </si>
  <si>
    <t>Z86.66.22</t>
  </si>
  <si>
    <t>Homogreffe de peau au cou, étendue</t>
  </si>
  <si>
    <t>Z86.66.21</t>
  </si>
  <si>
    <t>Homogreffe de peau à la lèvre, étendue (27.56.60)</t>
  </si>
  <si>
    <t>Z86.66.20</t>
  </si>
  <si>
    <t>Homogreffe de peau à la tête, étendue</t>
  </si>
  <si>
    <t>Homogreffe de peau à un autre site, non étendue</t>
  </si>
  <si>
    <t>Z86.66.19</t>
  </si>
  <si>
    <t>Homogreffe de peau au membre inférieur, non étendue</t>
  </si>
  <si>
    <t>Z86.66.17</t>
  </si>
  <si>
    <t>Homogreffe de peau à la région abdominale, non étendue</t>
  </si>
  <si>
    <t>Z86.66.16</t>
  </si>
  <si>
    <t>Homogreffe de peau à la paroi thoracique et au dos, non étendue</t>
  </si>
  <si>
    <t>Z86.66.15</t>
  </si>
  <si>
    <t>Homogreffe de peau à la main, non étendue</t>
  </si>
  <si>
    <t>Z86.66.14</t>
  </si>
  <si>
    <t>Homogreffe de peau à l'avant-bras, non étendue</t>
  </si>
  <si>
    <t>Z86.66.13</t>
  </si>
  <si>
    <t>Homogreffe de peau à l'épaule et au bras, non étendue</t>
  </si>
  <si>
    <t>Z86.66.12</t>
  </si>
  <si>
    <t>Homogreffe de peau au cou, non étendue</t>
  </si>
  <si>
    <t>Z86.66.11</t>
  </si>
  <si>
    <t>Homogreffe de peau à la lèvre, non étendue (27.56.50)</t>
  </si>
  <si>
    <t>Z86.66.10</t>
  </si>
  <si>
    <t>Homogreffe de peau à la tête, non étendue</t>
  </si>
  <si>
    <t>Homogreffe de peau, SAP</t>
  </si>
  <si>
    <t>Z86.66.00</t>
  </si>
  <si>
    <t>Détail de la sous-catégorie 86.66</t>
  </si>
  <si>
    <t>Z86.66.0</t>
  </si>
  <si>
    <t>Greffe de peau de donneur</t>
  </si>
  <si>
    <t>Z86.66</t>
  </si>
  <si>
    <t>Greffe de membrane amnionique de donneur</t>
  </si>
  <si>
    <t>Homogreffe de peau</t>
  </si>
  <si>
    <t>Hétérogreffe de peau, autre</t>
  </si>
  <si>
    <t>Z86.65.99</t>
  </si>
  <si>
    <t>Remplacement permanent de la peau par matériel de remplacement bicouche derme-épiderme</t>
  </si>
  <si>
    <t>Z86.65.40</t>
  </si>
  <si>
    <t>Greffe de peau de porc</t>
  </si>
  <si>
    <t>Z86.65.30</t>
  </si>
  <si>
    <t>Hétérogreffe de peau à un autre site, étendue</t>
  </si>
  <si>
    <t>Z86.65.29</t>
  </si>
  <si>
    <t>Hétérogreffe de peau au membre inférieur, étendue</t>
  </si>
  <si>
    <t>Z86.65.27</t>
  </si>
  <si>
    <t>Hétérogreffe de peau à la région abdominale, étendue</t>
  </si>
  <si>
    <t>Z86.65.26</t>
  </si>
  <si>
    <t>Hétérogreffe de peau à la paroi thoracique et au dos, étendue</t>
  </si>
  <si>
    <t>Z86.65.25</t>
  </si>
  <si>
    <t>Hétérogreffe de peau à la main, étendue</t>
  </si>
  <si>
    <t>Z86.65.24</t>
  </si>
  <si>
    <t>Hétérogreffe de peau à l'avant-bras, étendue</t>
  </si>
  <si>
    <t>Z86.65.23</t>
  </si>
  <si>
    <t>Hétérogreffe de peau à l'épaule et au bras, étendue</t>
  </si>
  <si>
    <t>Z86.65.22</t>
  </si>
  <si>
    <t>Hétérogreffe de peau au cou, étendue</t>
  </si>
  <si>
    <t>Z86.65.21</t>
  </si>
  <si>
    <t>Hétérogreffe de peau à la lèvre, étendue (27.56.40)</t>
  </si>
  <si>
    <t>Z86.65.20</t>
  </si>
  <si>
    <t>Hétérogreffe de peau à la tête, étendue</t>
  </si>
  <si>
    <t>Hétérogreffe de peau à un autre site, non étendue</t>
  </si>
  <si>
    <t>Z86.65.19</t>
  </si>
  <si>
    <t>Hétérogreffe de peau au membre inférieur, non étendue</t>
  </si>
  <si>
    <t>Z86.65.17</t>
  </si>
  <si>
    <t>Hétérogreffe de peau à la région abdominale, non étendue</t>
  </si>
  <si>
    <t>Z86.65.16</t>
  </si>
  <si>
    <t>Hétérogreffe de peau à la paroi thoracique et au dos, non étendue</t>
  </si>
  <si>
    <t>Z86.65.15</t>
  </si>
  <si>
    <t>Hétérogreffe de peau à la main, non étendue</t>
  </si>
  <si>
    <t>Z86.65.14</t>
  </si>
  <si>
    <t>Hétérogreffe de peau à l'avant-bras, non étendue</t>
  </si>
  <si>
    <t>Z86.65.13</t>
  </si>
  <si>
    <t>Hétérogreffe de peau à l'épaule et au bras, non étendue</t>
  </si>
  <si>
    <t>Z86.65.12</t>
  </si>
  <si>
    <t>Hétérogreffe de peau au cou, non étendue</t>
  </si>
  <si>
    <t>Z86.65.11</t>
  </si>
  <si>
    <t>Hétérogreffe de peau à la lèvre, non étendue (27.56.30)</t>
  </si>
  <si>
    <t>Z86.65.10</t>
  </si>
  <si>
    <t>Hétérogreffe de peau à la tête, non étendue</t>
  </si>
  <si>
    <t>Hétérogreffe de peau, SAP</t>
  </si>
  <si>
    <t>Z86.65.00</t>
  </si>
  <si>
    <t>Détail de la sous-catégorie 86.65</t>
  </si>
  <si>
    <t>Z86.65.0</t>
  </si>
  <si>
    <t>Application de pansement de plaie (93.57)</t>
  </si>
  <si>
    <t>Z86.65</t>
  </si>
  <si>
    <t>Greffe porcine</t>
  </si>
  <si>
    <t>Hétérogreffe de peau</t>
  </si>
  <si>
    <t>Reconstruction de paupière avec greffe de follicule pileux (08.63)</t>
  </si>
  <si>
    <t>Z86.64</t>
  </si>
  <si>
    <t>Transplantation de cheveu</t>
  </si>
  <si>
    <t>Greffe de peau totale à d'autres sites, autre</t>
  </si>
  <si>
    <t>Z86.63.99</t>
  </si>
  <si>
    <t>Greffe de peau totale au pied, étendue</t>
  </si>
  <si>
    <t>Z86.63.2A</t>
  </si>
  <si>
    <t>Greffe de peau totale à un autre site, étendue</t>
  </si>
  <si>
    <t>Z86.63.29</t>
  </si>
  <si>
    <t>Greffe de peau totale à la cuisse et à la jambe, étendue</t>
  </si>
  <si>
    <t>Z86.63.28</t>
  </si>
  <si>
    <t>Greffe de peau totale aux fesses, étendue</t>
  </si>
  <si>
    <t>Z86.63.27</t>
  </si>
  <si>
    <t>Greffe de peau totale à la région inguino-génitale, étendue</t>
  </si>
  <si>
    <t>Z86.63.26</t>
  </si>
  <si>
    <t>Greffe de peau totale à la paroi thoracique, à l'abdomen et au dos, étendue</t>
  </si>
  <si>
    <t>Z86.63.25</t>
  </si>
  <si>
    <t>Greffe de peau totale à l'avant-bras, étendue</t>
  </si>
  <si>
    <t>Z86.63.23</t>
  </si>
  <si>
    <t>Greffe de peau totale à l'épaule et au bras, étendue</t>
  </si>
  <si>
    <t>Z86.63.22</t>
  </si>
  <si>
    <t>Greffe de peau totale au cou, étendue</t>
  </si>
  <si>
    <t>Z86.63.21</t>
  </si>
  <si>
    <t>Greffe de peau totale à la lèvre et à la bouche, étendue (27.55.20)</t>
  </si>
  <si>
    <t>Z86.63.20</t>
  </si>
  <si>
    <t>Greffe de peau totale à la tête (sauf lèvre et bouche), étendue</t>
  </si>
  <si>
    <t>Greffe de peau totale au pied, non étendue</t>
  </si>
  <si>
    <t>Z86.63.1A</t>
  </si>
  <si>
    <t>Greffe de peau totale à un autre site, non étendue</t>
  </si>
  <si>
    <t>Z86.63.19</t>
  </si>
  <si>
    <t>Greffe de peau totale à la cuisse et à la jambe, non étendue</t>
  </si>
  <si>
    <t>Z86.63.18</t>
  </si>
  <si>
    <t>Greffe de peau totale aux fesses, non étendue</t>
  </si>
  <si>
    <t>Z86.63.17</t>
  </si>
  <si>
    <t>Greffe de peau totale à la région inguino-génitale, non étendue</t>
  </si>
  <si>
    <t>Z86.63.16</t>
  </si>
  <si>
    <t>Greffe de peau totale à la paroi thoracique, à l'abdomen et au dos, non étendue</t>
  </si>
  <si>
    <t>Z86.63.15</t>
  </si>
  <si>
    <t>Greffe de peau totale à l'avant-bras, non étendue</t>
  </si>
  <si>
    <t>Z86.63.13</t>
  </si>
  <si>
    <t>Greffe de peau totale à l'épaule et au bras, non étendue</t>
  </si>
  <si>
    <t>Z86.63.12</t>
  </si>
  <si>
    <t>Greffe de peau totale au cou, non étendue</t>
  </si>
  <si>
    <t>Z86.63.11</t>
  </si>
  <si>
    <t>Greffe de peau totale à la lèvre et à la bouche, non étendue (27.55.10)</t>
  </si>
  <si>
    <t>Z86.63.10</t>
  </si>
  <si>
    <t>Greffe de peau totale à la tête (sauf lèvre et bouche), non étendue</t>
  </si>
  <si>
    <t>Greffe de peau totale à un autre site, SAP</t>
  </si>
  <si>
    <t>Z86.63.00</t>
  </si>
  <si>
    <t>Détail de la sous-catégorie 86.63</t>
  </si>
  <si>
    <t>Z86.63.0</t>
  </si>
  <si>
    <t>Z86.63</t>
  </si>
  <si>
    <t>Greffe de peau totale sur un autre site</t>
  </si>
  <si>
    <t>Autre greffe de peau à la main, autre</t>
  </si>
  <si>
    <t>Z86.62.99</t>
  </si>
  <si>
    <t>Z86.62.20</t>
  </si>
  <si>
    <t>Z86.62.10</t>
  </si>
  <si>
    <t>Autre greffe de peau à la main, SAP</t>
  </si>
  <si>
    <t>Z86.62.00</t>
  </si>
  <si>
    <t>Détail de la sous-catégorie 86.62</t>
  </si>
  <si>
    <t>Z86.62.0</t>
  </si>
  <si>
    <t>Z86.62</t>
  </si>
  <si>
    <t>Autre greffe de peau à la main</t>
  </si>
  <si>
    <t>Greffe de peau totale à la main, autre</t>
  </si>
  <si>
    <t>Z86.61.99</t>
  </si>
  <si>
    <t>Greffe de peau totale à la main, étendue</t>
  </si>
  <si>
    <t>Z86.61.20</t>
  </si>
  <si>
    <t>Greffe de peau totale à la main, non étendue</t>
  </si>
  <si>
    <t>Z86.61.10</t>
  </si>
  <si>
    <t>Greffe de peau totale à la main, SAP</t>
  </si>
  <si>
    <t>Z86.61.00</t>
  </si>
  <si>
    <t>Détail de la sous-catégorie 86.61</t>
  </si>
  <si>
    <t>Z86.61.0</t>
  </si>
  <si>
    <t>Z86.61</t>
  </si>
  <si>
    <t>Opération de Wolfe-Krause *</t>
  </si>
  <si>
    <t>Greffe de peau totale à la main</t>
  </si>
  <si>
    <t>Greffe de peau libre, SAP</t>
  </si>
  <si>
    <t>Z86.60</t>
  </si>
  <si>
    <t>Z86.6</t>
  </si>
  <si>
    <t>Excision de peau pour greffe autologue</t>
  </si>
  <si>
    <t>Greffe de peau libre</t>
  </si>
  <si>
    <t>Suture ou fermeture de peau et tissu sous-cutané, autre site, autre</t>
  </si>
  <si>
    <t>Z86.59.99</t>
  </si>
  <si>
    <t>Suture secondaire de peau et tissu sous-cutané, autre site</t>
  </si>
  <si>
    <t>Z86.59.20</t>
  </si>
  <si>
    <t>Suture ou fermeture de peau et tissu sous-cutané, autre site non spécifié, SAP</t>
  </si>
  <si>
    <t>Z86.59.00</t>
  </si>
  <si>
    <t>Détail de la sous-catégorie 86.59</t>
  </si>
  <si>
    <t>Z86.59.0</t>
  </si>
  <si>
    <t>Application de pansements adhésifs - omettre le code</t>
  </si>
  <si>
    <t>Z86.59</t>
  </si>
  <si>
    <t>Sutures</t>
  </si>
  <si>
    <t>Colles, adhésifs (chirurgicaux) (tissus)</t>
  </si>
  <si>
    <t>Agrafes</t>
  </si>
  <si>
    <t>Suture ou fermeture de peau et tissu sous-cutané d'autre site</t>
  </si>
  <si>
    <t>Réimplantation du scalp *</t>
  </si>
  <si>
    <t>Z86.51</t>
  </si>
  <si>
    <t>Réimplantation du cuir chevelu</t>
  </si>
  <si>
    <t>Suture ou autre fermeture de peau et de tissu sous-cutané</t>
  </si>
  <si>
    <t>Z86.5</t>
  </si>
  <si>
    <t>Excision radicale de lésion cutanée, autre</t>
  </si>
  <si>
    <t>Z86.4X.99</t>
  </si>
  <si>
    <t>Chirurgie micrographique sur coupes en paraffine (histologie en 3D selon méthode de Tübingen)</t>
  </si>
  <si>
    <t>Z86.4X.31</t>
  </si>
  <si>
    <t>Chirurgie micrographique sur coupes congelées (selon Mohs)</t>
  </si>
  <si>
    <t>Z86.4X.30</t>
  </si>
  <si>
    <t>Chirurgie micrographique spécifique</t>
  </si>
  <si>
    <t>Z86.4X.3</t>
  </si>
  <si>
    <t>Excision radicale de lésion cutanée, membre inférieur, avec greffe ou transposition de peau</t>
  </si>
  <si>
    <t>Z86.4X.2B</t>
  </si>
  <si>
    <t>Excision radicale de lésion cutanée, fesses, avec greffe ou transposition de peau</t>
  </si>
  <si>
    <t>Z86.4X.2A</t>
  </si>
  <si>
    <t>Excision radicale de lésion cutanée, autre site, avec greffe ou transposition de peau</t>
  </si>
  <si>
    <t>Z86.4X.29</t>
  </si>
  <si>
    <t>Excision radicale de lésion cutanée, région inguino-génitale, avec greffe ou transposition de peau</t>
  </si>
  <si>
    <t>Z86.4X.28</t>
  </si>
  <si>
    <t>Excision radicale de lésion cutanée, région abdominale, avec greffe ou transposition de peau</t>
  </si>
  <si>
    <t>Z86.4X.27</t>
  </si>
  <si>
    <t>Excision radicale de lésion cutanée, paroi thoracique et dos, avec greffe ou transposition de peau</t>
  </si>
  <si>
    <t>Z86.4X.26</t>
  </si>
  <si>
    <t>Excision radicale de lésion cutanée, main, avec greffe ou transposition de peau</t>
  </si>
  <si>
    <t>Z86.4X.25</t>
  </si>
  <si>
    <t>Excision radicale de lésion cutanée, avant-bras, avec greffe ou transposition de peau</t>
  </si>
  <si>
    <t>Z86.4X.24</t>
  </si>
  <si>
    <t>Excision radicale de lésion cutanée, bras et coude, avec greffe ou transposition de peau</t>
  </si>
  <si>
    <t>Z86.4X.23</t>
  </si>
  <si>
    <t>Excision radicale de lésion cutanée, épaule et aisselle, avec greffe ou transposition de peau</t>
  </si>
  <si>
    <t>Z86.4X.22</t>
  </si>
  <si>
    <t>Excision radicale de lésion cutanée, cou, avec greffe ou transposition de peau</t>
  </si>
  <si>
    <t>Z86.4X.21</t>
  </si>
  <si>
    <t>Excision radicale de lésion cutanée, lèvre, avec greffe ou transposition de peau (27.44.20)</t>
  </si>
  <si>
    <t>Z86.4X.20</t>
  </si>
  <si>
    <t>Excision radicale de lésion cutanée, tête, avec greffe ou transposition de peau</t>
  </si>
  <si>
    <t>Excision radicale de lésion cutanée, autre site, avec contrôle histographique</t>
  </si>
  <si>
    <t>Z86.4X.19</t>
  </si>
  <si>
    <t>Excision radicale de lésion cutanée, membre inférieur, avec contrôle histographique</t>
  </si>
  <si>
    <t>Z86.4X.18</t>
  </si>
  <si>
    <t>Excision radicale de lésion cutanée, région inguino-génitale et fesses, avec contrôle histographique</t>
  </si>
  <si>
    <t>Z86.4X.17</t>
  </si>
  <si>
    <t>Excision radicale de lésion cutanée, avant-bras et main, avec contrôle histographique</t>
  </si>
  <si>
    <t>Z86.4X.13</t>
  </si>
  <si>
    <t>Excision radicale de lésion cutanée, cou, avec contrôle histographique</t>
  </si>
  <si>
    <t>Z86.4X.11</t>
  </si>
  <si>
    <t>Excision radicale de lésion cutanée, lèvre, avec contrôle histographique (27.44.10)</t>
  </si>
  <si>
    <t>Z86.4X.10</t>
  </si>
  <si>
    <t>Excision radicale de lésion cutanée, tête, avec contrôle histographique</t>
  </si>
  <si>
    <t>Excision radicale de lésion cutanée, SAP</t>
  </si>
  <si>
    <t>Z86.4X.00</t>
  </si>
  <si>
    <t>Détail de la sous-catégorie 86.4X</t>
  </si>
  <si>
    <t>Z86.4X.0</t>
  </si>
  <si>
    <t>Excision radicale de lésion cutanée</t>
  </si>
  <si>
    <t>Z86.4X</t>
  </si>
  <si>
    <t>Toute dissection de ganglion lymphatique (40.3-40.5)</t>
  </si>
  <si>
    <t>Z86.4</t>
  </si>
  <si>
    <t>Excision large de lésion de peau y compris structure sous-jacente ou adjacente</t>
  </si>
  <si>
    <t>Autre excision ou destruction locale de lésion ou de tissu cutané ou sous-cutané, autre</t>
  </si>
  <si>
    <t>Z86.3X.99</t>
  </si>
  <si>
    <t>Autre destruction de lésion ou tissu cutané et sous-cutané</t>
  </si>
  <si>
    <t>Z86.3X.29</t>
  </si>
  <si>
    <t>Destruction étendue de lésion ou tissu cutané et sous-cutané</t>
  </si>
  <si>
    <t>Z86.3X.20</t>
  </si>
  <si>
    <t>Excision ou destruction locale de lésion ou tissu cutané et sous-cutané</t>
  </si>
  <si>
    <t>Z86.3X.10</t>
  </si>
  <si>
    <t>Autre excision ou destruction locale de lésion ou de tissu cutané ou sous-cutané, SAP</t>
  </si>
  <si>
    <t>Z86.3X.00</t>
  </si>
  <si>
    <t>Détail de la sous-catégorie 86.3X</t>
  </si>
  <si>
    <t>Z86.3X.0</t>
  </si>
  <si>
    <t>Autre excision ou destruction locale de lésion ou de tissu cutané ou sous-cutané</t>
  </si>
  <si>
    <t>Z86.3X</t>
  </si>
  <si>
    <t>Plastie en Z sans excision (86.84)</t>
  </si>
  <si>
    <t>Z86.3</t>
  </si>
  <si>
    <t>Excision large ou radicale de lésion cutanée (86.4)</t>
  </si>
  <si>
    <t>Biopsie de peau et de tissu sous-cutané (86.11)</t>
  </si>
  <si>
    <t>Adipectomie-paniculectomie (86.83)</t>
  </si>
  <si>
    <t>Y compris excision avec plastie en Z</t>
  </si>
  <si>
    <t>Destruction de peau par rayon laser</t>
  </si>
  <si>
    <t>Destruction de peau par fulguration</t>
  </si>
  <si>
    <t>Destruction de peau par cryochirurgie</t>
  </si>
  <si>
    <t>Destruction de peau par cautérisation</t>
  </si>
  <si>
    <t>Thérapie par asticots</t>
  </si>
  <si>
    <t>Z86.28</t>
  </si>
  <si>
    <t>Scalpel à jet d'eau</t>
  </si>
  <si>
    <t>Débridement SAP</t>
  </si>
  <si>
    <t>Débridement non chirurgical de blessure, infection ou brûlure *</t>
  </si>
  <si>
    <t>Ablation de tissu dévitalisé, nécrose ou escarre par brossage, irrigation (sous pression), grattage ou lavage</t>
  </si>
  <si>
    <t>Débridement de blessure, infection ou brûlure, sans excision</t>
  </si>
  <si>
    <t>Enlèvement d'ongle, de matrice ou repli unguéal (86.23)</t>
  </si>
  <si>
    <t>Z86.27</t>
  </si>
  <si>
    <t>Ablation d'escarre</t>
  </si>
  <si>
    <t>Ablation de nécrose</t>
  </si>
  <si>
    <t>Débridement d'ongle, de matrice ou de repli d'ongle</t>
  </si>
  <si>
    <t>Excision d'appendice préauriculaire (18.29)</t>
  </si>
  <si>
    <t>Z86.26</t>
  </si>
  <si>
    <t>Ligature d'appendice cutané</t>
  </si>
  <si>
    <t>Dermabrasion, autre</t>
  </si>
  <si>
    <t>Z86.25.99</t>
  </si>
  <si>
    <t>Dermabrasion étendue</t>
  </si>
  <si>
    <t>Z86.25.20</t>
  </si>
  <si>
    <t>Dermabrasion non étendue</t>
  </si>
  <si>
    <t>Z86.25.10</t>
  </si>
  <si>
    <t>Dermabrasion, SAP</t>
  </si>
  <si>
    <t>Z86.25.00</t>
  </si>
  <si>
    <t>Détail de la sous-catégorie 86.25</t>
  </si>
  <si>
    <t>Z86.25.0</t>
  </si>
  <si>
    <t>Dermabrasion de blessure pour enlèvement de débris (86.28)</t>
  </si>
  <si>
    <t>Z86.25</t>
  </si>
  <si>
    <t>Abrasion dermique par laser</t>
  </si>
  <si>
    <t>Abrasion dermique *</t>
  </si>
  <si>
    <t>Abrasion de derme *</t>
  </si>
  <si>
    <t>Dermabrasion</t>
  </si>
  <si>
    <t>Peeling *</t>
  </si>
  <si>
    <t>Z86.24</t>
  </si>
  <si>
    <t>Exfoliation chimique de peau</t>
  </si>
  <si>
    <t>Abrasion dermique chimique *</t>
  </si>
  <si>
    <t>Chimiochirurgie de la peau</t>
  </si>
  <si>
    <t>Ablation d'ongle, de matrice ou de repli d'ongle</t>
  </si>
  <si>
    <t>Z86.23</t>
  </si>
  <si>
    <t>Débridement de plaie, infection ou brûlure, par excision, autre</t>
  </si>
  <si>
    <t>Z86.22.99</t>
  </si>
  <si>
    <t>Autre débridement de plaie, infection ou brûlure, par excision, membre inférieur</t>
  </si>
  <si>
    <t>Z86.22.98</t>
  </si>
  <si>
    <t>Autre débridement de plaie, infection ou brûlure, par excision, région inguinale et génitale</t>
  </si>
  <si>
    <t>Z86.22.97</t>
  </si>
  <si>
    <t>Autre débridement de plaie, infection ou brûlure, par excision, tête (sauf lèvre et bouche)</t>
  </si>
  <si>
    <t>Z86.22.90</t>
  </si>
  <si>
    <t>Nécrosectomie épifasciale ou excision tangentielle après brûlure ou lésion corrosive</t>
  </si>
  <si>
    <t>Z86.22.40</t>
  </si>
  <si>
    <t>Ablation de phlyctène après brûlure ou lésion corrosive</t>
  </si>
  <si>
    <t>Z86.22.30</t>
  </si>
  <si>
    <t>Débridement étendu de plaie, infection ou brûlure, par excision, avec insertion de réservoir médicamenteux, autre site</t>
  </si>
  <si>
    <t>Z86.22.29</t>
  </si>
  <si>
    <t>Débridement étendu de plaie, infection ou brûlure, par excision, avec insertion de réservoir médicamenteux, membre inférieur</t>
  </si>
  <si>
    <t>Z86.22.28</t>
  </si>
  <si>
    <t>Débridement étendu de plaie, infection ou brûlure, par excision, avec insertion de réservoir médicamenteux, région inguino-génitale</t>
  </si>
  <si>
    <t>Z86.22.27</t>
  </si>
  <si>
    <t>Débridement étendu de plaie, infection ou brûlure, par excision, avec insertion de réservoir médicamenteux, tête (sauf lèvre)</t>
  </si>
  <si>
    <t>Z86.22.20</t>
  </si>
  <si>
    <t>Débridement étendu de plaie, infection ou brûlure, par excision, autre site</t>
  </si>
  <si>
    <t>Z86.22.19</t>
  </si>
  <si>
    <t>Débridement étendu de plaie, infection ou brûlure, par excision, membre inférieur</t>
  </si>
  <si>
    <t>Z86.22.18</t>
  </si>
  <si>
    <t>Débridement étendu de plaie, infection ou brûlure, par excision, région inguino-génitale</t>
  </si>
  <si>
    <t>Z86.22.17</t>
  </si>
  <si>
    <t>Débridement étendu de plaie, infection ou brûlure, par excision, tête (sauf lèvre et bouche)</t>
  </si>
  <si>
    <t>Z86.22.10</t>
  </si>
  <si>
    <t>Débridement de plaie, infection ou brûlure, par excision, SAP</t>
  </si>
  <si>
    <t>Z86.22.00</t>
  </si>
  <si>
    <t>Détail de la sous-catégorie 86.22</t>
  </si>
  <si>
    <t>Z86.22.0</t>
  </si>
  <si>
    <t>Révision de greffe ou lambeau pédiculé (86.75)</t>
  </si>
  <si>
    <t>Z86.22</t>
  </si>
  <si>
    <t>Débridement d'os (77.60-77.69)</t>
  </si>
  <si>
    <t>Débridement d'ongle, de matrice ou de repli d'ongle (86.27)</t>
  </si>
  <si>
    <t>Débridement de plaie de la paroi abdominale (54.3)</t>
  </si>
  <si>
    <t>Débridement de muscle de la main (82.36)</t>
  </si>
  <si>
    <t>Débridement de muscle (83.45)</t>
  </si>
  <si>
    <t>Débridement de fracture ouverte (79.60-79.69)</t>
  </si>
  <si>
    <t>Débridement de brûlure par hydrothérapie (93.33)</t>
  </si>
  <si>
    <t>Débridement de blessure, infection, brûlure, sans excision (86.28)</t>
  </si>
  <si>
    <t>Excision chirurgicale de tissu dévitalisé, nécrose ou d'escarre</t>
  </si>
  <si>
    <t>Débridement de plaie, infection ou brûlure, par excision</t>
  </si>
  <si>
    <t>Incision de sinus ou de kyste sacro-coccygien (pilonidal) (86.03)</t>
  </si>
  <si>
    <t>Z86.21</t>
  </si>
  <si>
    <t>Marsupialisation de kyste ou de sinus pilonidal</t>
  </si>
  <si>
    <t>Excision de kyste ou de sinus sacro-coccygien</t>
  </si>
  <si>
    <t>Excision ou destruction de lésion ou tissu cutané et sous-cutané</t>
  </si>
  <si>
    <t>Z86.2</t>
  </si>
  <si>
    <t>Autres techniques diagnostiques concernant la peau et le tissu sous-cutané</t>
  </si>
  <si>
    <t>Z86.19</t>
  </si>
  <si>
    <t>Biopsie de peau et de tissu sous-cutané</t>
  </si>
  <si>
    <t>Z86.11</t>
  </si>
  <si>
    <t>Techniques diagnostiques concernant la peau et le tissu sous-cutané</t>
  </si>
  <si>
    <t>Z86.1</t>
  </si>
  <si>
    <t>Autre incision de peau et de tissu sous-cutané, autre</t>
  </si>
  <si>
    <t>Z86.09.99</t>
  </si>
  <si>
    <t>Autre incision de peau et de tissu sous-cutané de la tête (sauf lèvre et bouche)</t>
  </si>
  <si>
    <t>Z86.09.50</t>
  </si>
  <si>
    <t>Implantation de réservoir médicamenteux dans la peau et le tissu sous-cutané</t>
  </si>
  <si>
    <t>Z86.09.40</t>
  </si>
  <si>
    <t>Enlèvement d'une pompe de perfusion totalement implantable pour perfusion intrathécale et épidurale</t>
  </si>
  <si>
    <t>Z86.09.21</t>
  </si>
  <si>
    <t>Enlèvement d'une pompe de perfusion totalement implantable pour perfusion intraventriculaire</t>
  </si>
  <si>
    <t>Z86.09.20</t>
  </si>
  <si>
    <t>Révision (sans remplacement) d'une pompe de perfusion totalement implantable pour perfusion intrathécale et épidurale</t>
  </si>
  <si>
    <t>Z86.09.11</t>
  </si>
  <si>
    <t>Révision (sans remplacement) d'une pompe de perfusion totalement implantable pour perfusion intraventriculaire</t>
  </si>
  <si>
    <t>Z86.09.10</t>
  </si>
  <si>
    <t>Autre incision de peau et de tissu sous-cutané, SAP</t>
  </si>
  <si>
    <t>Z86.09.00</t>
  </si>
  <si>
    <t>Détail de la sous-catégorie 86.09</t>
  </si>
  <si>
    <t>Z86.09.0</t>
  </si>
  <si>
    <t>Incision pour poche de pacemaker cardiaque, nouveau site (37.79)</t>
  </si>
  <si>
    <t>Z86.09</t>
  </si>
  <si>
    <t>Enlèvement de cathéter de cavité crânienne (01.27)</t>
  </si>
  <si>
    <t>Drainage de la face et du plancher buccal (27.0)</t>
  </si>
  <si>
    <t>Création de poche pour appareil de monitoring implantable activable par le patient, implantation/relocalisation (37.79)</t>
  </si>
  <si>
    <t>Création de poche d'appareil de monitoring, nouvelle localisation et mise en place/relocalisation du dispositif (37.79)</t>
  </si>
  <si>
    <t>Sous-minage de follicule pileux</t>
  </si>
  <si>
    <t>Repositionnement de poche sous-cutanée pour dispositif NCA</t>
  </si>
  <si>
    <t>Réouverture de poche sous-cutanée pour révision de dispositif sans remplacement</t>
  </si>
  <si>
    <t>Exploration de tractus sinusal et de peau</t>
  </si>
  <si>
    <t>Escharrotomie</t>
  </si>
  <si>
    <t>Création d'une poche pour stimulateur thalamique à générateur d'impulsions, nouveau site</t>
  </si>
  <si>
    <t>Autre incision de peau et de tissu sous-cutané</t>
  </si>
  <si>
    <t>Remplacement d'une pompe de perfusion totalement implantable, autre</t>
  </si>
  <si>
    <t>Z86.08.99</t>
  </si>
  <si>
    <t>Remplacement d'une pompe de perfusion totalement implantable pour perfusion intrathécale et épidurale à débit constant (mue par pression de gaz)</t>
  </si>
  <si>
    <t>Z86.08.21</t>
  </si>
  <si>
    <t>Remplacement d'une pompe de perfusion totalement implantable pour perfusion intrathécale et épidurale avec profil journalier variable programmable</t>
  </si>
  <si>
    <t>Z86.08.20</t>
  </si>
  <si>
    <t>Remplacement d'une pompe de perfusion totalement implantable pour perfusion intraventriculaire à débit constant (mue par pression de gaz)</t>
  </si>
  <si>
    <t>Z86.08.11</t>
  </si>
  <si>
    <t>Remplacement d'une pompe de perfusion totalement implantable pour perfusion intraventriculaire avec profil journalier variable programmable</t>
  </si>
  <si>
    <t>Z86.08.10</t>
  </si>
  <si>
    <t>Remplacement d'une pompe de perfusion totalement implantable, SAP</t>
  </si>
  <si>
    <t>Z86.08.00</t>
  </si>
  <si>
    <t>Détail de la sous-catégorie 86.08</t>
  </si>
  <si>
    <t>Z86.08.0</t>
  </si>
  <si>
    <t>Remplacement d'une pompe de perfusion totalement implantable</t>
  </si>
  <si>
    <t>Z86.08</t>
  </si>
  <si>
    <t>Implantation, remplacement, enlèvement de système d'accès vasculaire totalement implantable, autre</t>
  </si>
  <si>
    <t>Z86.07.99</t>
  </si>
  <si>
    <t>Enlèvement de système de cathéter à demeure totalement implantable</t>
  </si>
  <si>
    <t>Z86.07.30</t>
  </si>
  <si>
    <t>Révision (sans remplacement) de système de cathéter à demeure totalement implantable</t>
  </si>
  <si>
    <t>Z86.07.20</t>
  </si>
  <si>
    <t xml:space="preserve">Implantation et remplacement de système d'accès vasculaire totalement implantable (système port) </t>
  </si>
  <si>
    <t>Z86.07.10</t>
  </si>
  <si>
    <t>Implantation, remplacement, enlèvement de système d'accès vasculaire totalement implantable, SAP</t>
  </si>
  <si>
    <t>Z86.07.00</t>
  </si>
  <si>
    <t>Détail de la sous-catégorie 86.07</t>
  </si>
  <si>
    <t>Z86.07.0</t>
  </si>
  <si>
    <t>Insertion d'une pompe de perfusion totalement implantable (86.06)</t>
  </si>
  <si>
    <t>Z86.07</t>
  </si>
  <si>
    <t>Implantation de Port-a-Cath</t>
  </si>
  <si>
    <t>Implantation, remplacement, enlèvement de système d'accès vasculaire totalement implantable</t>
  </si>
  <si>
    <t>Implantation d'une pompe de perfusion totalement implantable, autre</t>
  </si>
  <si>
    <t>Z86.06.99</t>
  </si>
  <si>
    <t>Implantation d'une pompe de perfusion totalement implantable pour perfusion intrathécale et épidurale à débit constant (mue par pression de gaz)</t>
  </si>
  <si>
    <t>Z86.06.21</t>
  </si>
  <si>
    <t>Implantation d'une pompe de perfusion totalement implantable pour perfusion intrathécale et épidurale avec profil journalier variable programmable</t>
  </si>
  <si>
    <t>Z86.06.20</t>
  </si>
  <si>
    <t>Implantation d'une pompe de perfusion totalement implantable pour perfusion intraventriculaire à débit constant (mue par pression de gaz)</t>
  </si>
  <si>
    <t>Z86.06.11</t>
  </si>
  <si>
    <t>Implantation d'une pompe de perfusion totalement implantable pour perfusion intraventriculaire avec profil journalier variable programmable</t>
  </si>
  <si>
    <t>Z86.06.10</t>
  </si>
  <si>
    <t>Implantation d'une pompe de perfusion totalement implantable, SAP</t>
  </si>
  <si>
    <t>Z86.06.00</t>
  </si>
  <si>
    <t>Détail de la sous-catégorie 86.06</t>
  </si>
  <si>
    <t>Z86.06.0</t>
  </si>
  <si>
    <t>Insertion de système d'accès vasculaire totalement implantable (86.07)</t>
  </si>
  <si>
    <t>Z86.06</t>
  </si>
  <si>
    <t>Tout cathétérisme associé</t>
  </si>
  <si>
    <t>Implantation d'une pompe de perfusion totalement implantable</t>
  </si>
  <si>
    <t>Incision avec extraction de corps étranger ou dispositif de la peau et du tissu sous-cutané, autre</t>
  </si>
  <si>
    <t>Z86.05.99</t>
  </si>
  <si>
    <t>Enlèvement de neurostimulateur, système à plusieurs électrodes, rechargeable</t>
  </si>
  <si>
    <t>Z86.05.31</t>
  </si>
  <si>
    <t>Enlèvement de neurostimulateur, système à plusieurs électrodes, non rechargeable</t>
  </si>
  <si>
    <t>Z86.05.30</t>
  </si>
  <si>
    <t>Enlèvement de neurostimulateur, système à une électrode, non rechargeable</t>
  </si>
  <si>
    <t>Z86.05.20</t>
  </si>
  <si>
    <t>Incision avec extraction de corps étranger ou dispositif de la peau et du tissu sous-cutané, autre site</t>
  </si>
  <si>
    <t>Z86.05.19</t>
  </si>
  <si>
    <t>Incision avec extraction de corps étranger ou dispositif de la peau et du tissu sous-cutané, main</t>
  </si>
  <si>
    <t>Z86.05.14</t>
  </si>
  <si>
    <t>Incision avec extraction de corps étranger ou dispositif de la peau et du tissu sous-cutané, tête (sauf lèvre et bouche)</t>
  </si>
  <si>
    <t>Z86.05.10</t>
  </si>
  <si>
    <t>Incision avec extraction de corps étranger ou dispositif de la peau et du tissu sous-cutané, SAP</t>
  </si>
  <si>
    <t>Z86.05.00</t>
  </si>
  <si>
    <t>Détail de la sous-catégorie 86.05</t>
  </si>
  <si>
    <t>Z86.05.0</t>
  </si>
  <si>
    <t>Autre extraction de corps étranger, sans incision (98.20-98.29)</t>
  </si>
  <si>
    <t>Z86.05</t>
  </si>
  <si>
    <t>Ablation de dispositif d'activation du baroréflexe du sinus carotidien</t>
  </si>
  <si>
    <t>Ablation d'expanseur cutané, localisation autre (sauf sein)</t>
  </si>
  <si>
    <t>Ablation de générateur d'impulsions de neurostimulateur (circuit unique, double circuit)</t>
  </si>
  <si>
    <t>Ablation d'appareil de monitoring ECG implantable</t>
  </si>
  <si>
    <t>Incision avec extraction de corps étranger ou dispositif de la peau et du tissu sous-cutané</t>
  </si>
  <si>
    <t>Autre incision avec drainage de peau et de tissu sous-cutané, autre</t>
  </si>
  <si>
    <t>Z86.04.99</t>
  </si>
  <si>
    <t>Autre incision avec drainage, ongle, lit unguéal ou repli sus-unguéal</t>
  </si>
  <si>
    <t>Z86.04.17</t>
  </si>
  <si>
    <t>Autre incision avec drainage de peau et de tissu sous-cutané des membres inférieurs</t>
  </si>
  <si>
    <t>Z86.04.16</t>
  </si>
  <si>
    <t>Autre incision avec drainage de peau et de tissu sous-cutané, paroi thoracique et dos</t>
  </si>
  <si>
    <t>Z86.04.15</t>
  </si>
  <si>
    <t>Autre incision avec drainage de peau et de tissu sous-cutané des membres supérieurs</t>
  </si>
  <si>
    <t>Z86.04.12</t>
  </si>
  <si>
    <t>Autre incision avec drainage de peau et de tissu sous-cutané de la tête (sauf lèvre et bouche)</t>
  </si>
  <si>
    <t>Z86.04.10</t>
  </si>
  <si>
    <t>Autre incision avec drainage de peau et de tissu sous-cutané, SAP</t>
  </si>
  <si>
    <t>Z86.04.00</t>
  </si>
  <si>
    <t>Détail de la sous-catégorie 86.04</t>
  </si>
  <si>
    <t>Z86.04.0</t>
  </si>
  <si>
    <t>Incision et drainage de l'espace palmaire ou thénarien (82.04)</t>
  </si>
  <si>
    <t>Z86.04</t>
  </si>
  <si>
    <t>Autre incision avec drainage de peau et de tissu sous-cutané</t>
  </si>
  <si>
    <t>Marsupialisation de kyste ou de sinus pilonidal (86.21)</t>
  </si>
  <si>
    <t>Z86.03</t>
  </si>
  <si>
    <t>Incision de sinus ou de kyste pilonidal *</t>
  </si>
  <si>
    <t>Incision de sinus ou de kyste sacro-coccygien</t>
  </si>
  <si>
    <t>Pigmentation de la peau</t>
  </si>
  <si>
    <t>Z86.02</t>
  </si>
  <si>
    <t>Insertion de collagène ou autre</t>
  </si>
  <si>
    <t>Injection de collagène ou autre</t>
  </si>
  <si>
    <t>Injection ou tatouage de lésion ou de défaut cutané</t>
  </si>
  <si>
    <t>Aspiration d'abcès, d'hématome ou de sérome d'ongle, de peau ou de tissu sous-cutané</t>
  </si>
  <si>
    <t>Z86.01</t>
  </si>
  <si>
    <t>Aspiration de peau et de tissu sous-cutané</t>
  </si>
  <si>
    <t>Incision de peau et de tissu sous-cutané</t>
  </si>
  <si>
    <t>Z86.0</t>
  </si>
  <si>
    <t>Opérations des lèvres (27.0-27.99)</t>
  </si>
  <si>
    <t>Z86</t>
  </si>
  <si>
    <t>Opérations de peau du sein (85.0-85.99)</t>
  </si>
  <si>
    <t>Opérations de peau du pénis (64.0-64.99)</t>
  </si>
  <si>
    <t>Opérations de peau du nez (21.00-21.99)</t>
  </si>
  <si>
    <t>Opérations de peau de scrotum (61.0-61.99)</t>
  </si>
  <si>
    <t>Opérations de peau de l'oreille (18.01-18.9)</t>
  </si>
  <si>
    <t>Opérations de peau de l'anus (49.01-49.99)</t>
  </si>
  <si>
    <t>Opérations de peau de la vulve et du périnée (71.01-71.9)</t>
  </si>
  <si>
    <t>Opérations de paupières et sourcils (08.01-08.99)</t>
  </si>
  <si>
    <t>Le qualificatif "non étendu", quand il est précisé dans le code, correspond à une surface jusqu'à 4 cm2.</t>
  </si>
  <si>
    <t>Opérations du tissu adipeux sous-cutané</t>
  </si>
  <si>
    <t>Opérations du périnée masculin</t>
  </si>
  <si>
    <t>Opérations des ongles</t>
  </si>
  <si>
    <t>Opérations des glandes sudoripares</t>
  </si>
  <si>
    <t>Opérations des glandes sébacées</t>
  </si>
  <si>
    <t>Opérations de follicule pileux</t>
  </si>
  <si>
    <t>Opérations de peau et de tissu sous-cutané</t>
  </si>
  <si>
    <t>Autres opérations du sein</t>
  </si>
  <si>
    <t>Z85.99</t>
  </si>
  <si>
    <t>Ablation d'expanseur au niveau du sein</t>
  </si>
  <si>
    <t>Z85.96</t>
  </si>
  <si>
    <t>Insertion d'expanseur tissulaire (un ou plusieurs) sous le muscle ou le platysma, pour la préparation de lambeau de donneur</t>
  </si>
  <si>
    <t>Z85.95</t>
  </si>
  <si>
    <t>Insertion d'expanseur tissulaire au niveau du sein</t>
  </si>
  <si>
    <t>Ablation de prothèse mammaire</t>
  </si>
  <si>
    <t>Z85.94</t>
  </si>
  <si>
    <t>Révision de prothèse mammaire *</t>
  </si>
  <si>
    <t>Z85.93</t>
  </si>
  <si>
    <t>Capsulectomie, capsulotomie *</t>
  </si>
  <si>
    <t>Révision de greffe mammaire</t>
  </si>
  <si>
    <t>Injection intra-mammaire unilatérale pour augmentation (85.51)</t>
  </si>
  <si>
    <t>Z85.92</t>
  </si>
  <si>
    <t>Injection intra-mammaire bilatérale pour augmentation (85.52)</t>
  </si>
  <si>
    <t>Injection d'agent thérapeutique dans le sein</t>
  </si>
  <si>
    <t>Biopsie percutanée du sein (85.11)</t>
  </si>
  <si>
    <t>Z85.91</t>
  </si>
  <si>
    <t>Aspiration du sein</t>
  </si>
  <si>
    <t>Z85.9</t>
  </si>
  <si>
    <t>Autre mammoplastie, autre</t>
  </si>
  <si>
    <t>Z85.89.99</t>
  </si>
  <si>
    <t>Mammoplastie par lambeau épiploïque</t>
  </si>
  <si>
    <t>Z85.89.13</t>
  </si>
  <si>
    <t>Mammoplastie par lambeau musculaire pédiculé (85.85)</t>
  </si>
  <si>
    <t>Z85.89.12</t>
  </si>
  <si>
    <t>Mammoplastie par lambeau cutané pédiculé (85.84)</t>
  </si>
  <si>
    <t>Mammoplastie par lambeau du grand dorsal, TRAM flap (lambeau myocutané transverse du muscle droit de l'abdomen) pédiculé, avec insertion d'implant mammaire</t>
  </si>
  <si>
    <t>Mammoplastie par transplant (lambeau) myocutané pédiculé, avec insertion d'implant mammaire</t>
  </si>
  <si>
    <t>Z85.89.11</t>
  </si>
  <si>
    <t>Mammoplastie par lambeau du grand dorsal, TRAM flap (lambeau myocutané transverse du muscle droit de l'abdomen) pédiculé, sans insertion d'implant mammaire</t>
  </si>
  <si>
    <t>Mammoplastie par transplant (lambeau) myocutané pédiculé, sans insertion d'implant mammaire</t>
  </si>
  <si>
    <t>Mammoplastie par TRAM flap (lambeau myocutané transverse du muscle droit de l'abdomen) libre</t>
  </si>
  <si>
    <t>Z85.89.10</t>
  </si>
  <si>
    <t>Mammoplastie par lambeau myocutané libre</t>
  </si>
  <si>
    <t>Autre mammoplastie, SAP</t>
  </si>
  <si>
    <t>Z85.89.00</t>
  </si>
  <si>
    <t>Détail de la sous-catégorie 85.89</t>
  </si>
  <si>
    <t>Z85.89.0</t>
  </si>
  <si>
    <t>Autre mammoplastie</t>
  </si>
  <si>
    <t>Z85.89</t>
  </si>
  <si>
    <t>Autre opération du mamelon, autre</t>
  </si>
  <si>
    <t>Z85.87.99</t>
  </si>
  <si>
    <t>Reconstruction de l'aréole (par tatouage)</t>
  </si>
  <si>
    <t>Z85.87.14</t>
  </si>
  <si>
    <t>Eversion chirurgicale de mamelon inversé</t>
  </si>
  <si>
    <t>Z85.87.13</t>
  </si>
  <si>
    <t>Reconstruction du mamelon par tatouage</t>
  </si>
  <si>
    <t>Z85.87.12</t>
  </si>
  <si>
    <t>Reconstruction du mamelon par greffe cutanée</t>
  </si>
  <si>
    <t>Z85.87.11</t>
  </si>
  <si>
    <t>Suture du mamelon (après lésion traumatique)</t>
  </si>
  <si>
    <t>Z85.87.10</t>
  </si>
  <si>
    <t>Autre opération du mamelon, SAP</t>
  </si>
  <si>
    <t>Z85.87.00</t>
  </si>
  <si>
    <t>Détail de la sous-catégorie 85.87</t>
  </si>
  <si>
    <t>Z85.87.0</t>
  </si>
  <si>
    <t>Reconstruction de l'aréole par tatouage*</t>
  </si>
  <si>
    <t>Z85.87</t>
  </si>
  <si>
    <t>Autre réparation ou reconstruction du mamelon, ou de l'aréole</t>
  </si>
  <si>
    <t>Transposition du mamelon</t>
  </si>
  <si>
    <t>Z85.86</t>
  </si>
  <si>
    <t>Lambeau musculaire du sein</t>
  </si>
  <si>
    <t>Z85.85</t>
  </si>
  <si>
    <t>Lambeau cutané du sein</t>
  </si>
  <si>
    <t>Z85.84</t>
  </si>
  <si>
    <t>Greffe de peau totale du sein</t>
  </si>
  <si>
    <t>Z85.83</t>
  </si>
  <si>
    <t>Greffe en épaisseur partielle du sein</t>
  </si>
  <si>
    <t>Z85.82</t>
  </si>
  <si>
    <t>Suture de plaie du sein</t>
  </si>
  <si>
    <t>Z85.81</t>
  </si>
  <si>
    <t>Pour mammoplastie de réduction unilatérale (85.31)</t>
  </si>
  <si>
    <t>Z85.8</t>
  </si>
  <si>
    <t>Pour mammoplastie de réduction bilatérale (85.32)</t>
  </si>
  <si>
    <t>Pour mammoplastie d'augmentation (85.50-85.54)</t>
  </si>
  <si>
    <t>Autres réparations et opérations plastiques de sein</t>
  </si>
  <si>
    <t>Mastopexie</t>
  </si>
  <si>
    <t>Z85.6</t>
  </si>
  <si>
    <t>Implantation de prothèse mammaire bilatérale, autre</t>
  </si>
  <si>
    <t>Z85.54.99</t>
  </si>
  <si>
    <t>Implantation de prothèse mammaire bilatérale après mastectomie</t>
  </si>
  <si>
    <t>Z85.54.10</t>
  </si>
  <si>
    <t>Implantation de prothèse mammaire bilatérale, SAP</t>
  </si>
  <si>
    <t>Z85.54.00</t>
  </si>
  <si>
    <t>Détail de la sous-catégorie 85.54</t>
  </si>
  <si>
    <t>Z85.54.0</t>
  </si>
  <si>
    <t>Prothèse mammaire, SAP</t>
  </si>
  <si>
    <t>Z85.54</t>
  </si>
  <si>
    <t>Prothèse mammaire bilatérale</t>
  </si>
  <si>
    <t>Implantation de prothèse mammaire unilatérale, autre</t>
  </si>
  <si>
    <t>Z85.53.99</t>
  </si>
  <si>
    <t>Implantation de prothèse mammaire unilatérale après mastectomie</t>
  </si>
  <si>
    <t>Z85.53.10</t>
  </si>
  <si>
    <t>Implantation de prothèse mammaire unilatérale, SAP</t>
  </si>
  <si>
    <t>Z85.53.00</t>
  </si>
  <si>
    <t>Détail de la sous-catégorie 85.53</t>
  </si>
  <si>
    <t>Z85.53.0</t>
  </si>
  <si>
    <t>Prothèse mammaire unilatérale</t>
  </si>
  <si>
    <t>Z85.53</t>
  </si>
  <si>
    <t>Injection intra-mammaire pour augmentation, SAP</t>
  </si>
  <si>
    <t>Z85.52</t>
  </si>
  <si>
    <t>Injection intra-mammaire bilatérale pour augmentation</t>
  </si>
  <si>
    <t>Injection intra-mammaire unilatérale pour augmentation</t>
  </si>
  <si>
    <t>Z85.51</t>
  </si>
  <si>
    <t>Mammoplastie d'augmentation, SAP</t>
  </si>
  <si>
    <t>Z85.50</t>
  </si>
  <si>
    <t>Mastectomie sous-cutanée unilatérale avec prothèse simultanée(85.33)</t>
  </si>
  <si>
    <t>Z85.5</t>
  </si>
  <si>
    <t>Mastectomie sous-cutanée bilatérale avec prothèse simultanée (85.35)</t>
  </si>
  <si>
    <t>Mammoplastie d'augmentation</t>
  </si>
  <si>
    <t>Mastectomie radicale, étendue, bilatérale</t>
  </si>
  <si>
    <t>Z85.48</t>
  </si>
  <si>
    <t>Mastectomie radicale étendue, SAP</t>
  </si>
  <si>
    <t>Z85.47</t>
  </si>
  <si>
    <t>Excision de sein, muscle et ganglions lymphatiques [axillaires, claviculaires, mammaires internes et médiastinaux]</t>
  </si>
  <si>
    <t>Mastectomie radicale, étendue, unilatérale</t>
  </si>
  <si>
    <t>Mastectomie radicale, bilatérale</t>
  </si>
  <si>
    <t>Z85.46</t>
  </si>
  <si>
    <t>Mastectomie radicale unilatérale, autre</t>
  </si>
  <si>
    <t>Z85.45.99</t>
  </si>
  <si>
    <t>Mastectomie radicale unilatérale, avec résection de la paroi thoracique et dissection de ganglions</t>
  </si>
  <si>
    <t>Z85.45.13</t>
  </si>
  <si>
    <t>Mastectomie radicale unilatérale, sans résection de la paroi thoracique, avec dissection de ganglions</t>
  </si>
  <si>
    <t>Z85.45.12</t>
  </si>
  <si>
    <t>Mastectomie radicale unilatérale, avec résection de la paroi thoracique, sans dissection de ganglions</t>
  </si>
  <si>
    <t>Z85.45.11</t>
  </si>
  <si>
    <t>Mastectomie radicale unilatérale, sans résection de la paroi thoracique ni dissection de ganglions</t>
  </si>
  <si>
    <t>Z85.45.10</t>
  </si>
  <si>
    <t>Mastectomie radicale unilatérale, SAP</t>
  </si>
  <si>
    <t>Z85.45.00</t>
  </si>
  <si>
    <t>Détail de la sous-catégorie 85.45</t>
  </si>
  <si>
    <t>Z85.45.0</t>
  </si>
  <si>
    <t>Opération de Halsted *</t>
  </si>
  <si>
    <t>Z85.45</t>
  </si>
  <si>
    <t>Mastectomie radicale, SAP</t>
  </si>
  <si>
    <t>Excision de sein, muscle pectoral et ganglions lymphatiques régionaux</t>
  </si>
  <si>
    <t>Mastectomie radicale, unilatérale</t>
  </si>
  <si>
    <t>Mastectomie avec évidement ganglionnaire axillaire bilatérale, simple</t>
  </si>
  <si>
    <t>Z85.44</t>
  </si>
  <si>
    <t>Opération de Patey</t>
  </si>
  <si>
    <t>Z85.43</t>
  </si>
  <si>
    <t>Mastectomie simple étendue, SAP</t>
  </si>
  <si>
    <t>Mastectomie simple avec excision de ganglions lymphatiques régionaux</t>
  </si>
  <si>
    <t>Mastectomie radicale modifiée</t>
  </si>
  <si>
    <t>Mastectomie avec évidement ganglionnaire axillaire unilatérale, simple</t>
  </si>
  <si>
    <t>Mastectomie totale bilatérale</t>
  </si>
  <si>
    <t>Z85.42</t>
  </si>
  <si>
    <t>Mastectomie bilatérale, simple</t>
  </si>
  <si>
    <t>Mastectomie, SAP</t>
  </si>
  <si>
    <t>Z85.41</t>
  </si>
  <si>
    <t>Mastectomie totale</t>
  </si>
  <si>
    <t>Mastectomie unilatérale, simple</t>
  </si>
  <si>
    <t>Mastectomie</t>
  </si>
  <si>
    <t>Z85.4</t>
  </si>
  <si>
    <t>Autre mastectomie sous-cutanée bilatérale</t>
  </si>
  <si>
    <t>Z85.36</t>
  </si>
  <si>
    <t>Mastectomie sous-cutanée bilatérale sans prothèse simultanée (85.36)</t>
  </si>
  <si>
    <t>Z85.35</t>
  </si>
  <si>
    <t>Mastectomie sous-cutanée bilatérale avec mise en place simultanée d'une prothèse mammaire</t>
  </si>
  <si>
    <t>Mastectomie sous-cutanée, SAP</t>
  </si>
  <si>
    <t>Z85.34</t>
  </si>
  <si>
    <t>Enlévement de tissu mammaire avec préservation de mamelon et de peau</t>
  </si>
  <si>
    <t>Autre mastectomie sous-cutanée unilatérale</t>
  </si>
  <si>
    <t>Mastectomie sans implant simultané (85.34)</t>
  </si>
  <si>
    <t>Z85.33</t>
  </si>
  <si>
    <t>Mastectomie sous-cutanée unilatérale avec mise en place simultanée d'une prothèse mammaire</t>
  </si>
  <si>
    <t>Réduction mammaire *</t>
  </si>
  <si>
    <t>Z85.32</t>
  </si>
  <si>
    <t>Mammoplastie de réduction pour gynécomastie (bilatérale)</t>
  </si>
  <si>
    <t>Mammoplastie d'amputation</t>
  </si>
  <si>
    <t>Mammoplastie de réduction bilatérale</t>
  </si>
  <si>
    <t>Réduction mammaire unilatérale *</t>
  </si>
  <si>
    <t>Z85.31</t>
  </si>
  <si>
    <t>Mammoplastie pour réduction de volume, unilatérale</t>
  </si>
  <si>
    <t>Mammoplastie d'amputation, unilatérale</t>
  </si>
  <si>
    <t>Mammoplastie de réduction</t>
  </si>
  <si>
    <t>Mammoplastie de réduction et mastectomie sous-cutanée</t>
  </si>
  <si>
    <t>Z85.3</t>
  </si>
  <si>
    <t>Excision de mamelon surnuméraire (85.24)</t>
  </si>
  <si>
    <t>Z85.25</t>
  </si>
  <si>
    <t>Excision de mamelon</t>
  </si>
  <si>
    <t>Excision de mamelon surnuméraire</t>
  </si>
  <si>
    <t>Z85.24</t>
  </si>
  <si>
    <t>Excision de tissu mammaire ectopique</t>
  </si>
  <si>
    <t>Mastectomie subtotale, autre</t>
  </si>
  <si>
    <t>Z85.23.99</t>
  </si>
  <si>
    <t>Mastectomie subtotale pour gynécomastie, avec dissection des ganglions axillaires</t>
  </si>
  <si>
    <t>Z85.23.13</t>
  </si>
  <si>
    <t>Mastectomie subtotale pour gynécomastie, sans dissection des ganglions axillaires</t>
  </si>
  <si>
    <t>Z85.23.12</t>
  </si>
  <si>
    <t>Mastectomie subtotale, avec dissection des ganglions axillaires</t>
  </si>
  <si>
    <t>Z85.23.11</t>
  </si>
  <si>
    <t>Mastectomie subtotale, sans dissection des ganglions axillaires</t>
  </si>
  <si>
    <t>Z85.23.10</t>
  </si>
  <si>
    <t>Mastectomie subtotale, SAP</t>
  </si>
  <si>
    <t>Z85.23.00</t>
  </si>
  <si>
    <t>Détail de la sous-catégorie 85.23</t>
  </si>
  <si>
    <t>Z85.23.0</t>
  </si>
  <si>
    <t>Résection en quadrant de sein (85.22)</t>
  </si>
  <si>
    <t>Z85.23</t>
  </si>
  <si>
    <t>Mastectomie partielle *</t>
  </si>
  <si>
    <t>Mastectomie subtotale</t>
  </si>
  <si>
    <t>Quadrantectomie du sein, autre</t>
  </si>
  <si>
    <t>Z85.22.99</t>
  </si>
  <si>
    <t>Quadrantectomie du sein, avec dissection des ganglions axillaires</t>
  </si>
  <si>
    <t>Z85.22.11</t>
  </si>
  <si>
    <t>Quadrantectomie du sein, sans dissection des ganglions axillaires</t>
  </si>
  <si>
    <t>Z85.22.10</t>
  </si>
  <si>
    <t>Quadrantectomie du sein, SAP</t>
  </si>
  <si>
    <t>Z85.22.00</t>
  </si>
  <si>
    <t>Détail de la sous-catégorie 85.22</t>
  </si>
  <si>
    <t>Z85.22.0</t>
  </si>
  <si>
    <t>Résection en quadrant de sein *</t>
  </si>
  <si>
    <t>Z85.22</t>
  </si>
  <si>
    <t>Quadrantectomie du sein</t>
  </si>
  <si>
    <t>Excision locale de lésion du sein, autre</t>
  </si>
  <si>
    <t>Z85.21.99</t>
  </si>
  <si>
    <t>Excision locale de lésion du sein, avec dissection des ganglions axillaires</t>
  </si>
  <si>
    <t>Z85.21.11</t>
  </si>
  <si>
    <t>Excision locale de lésion du sein, sans dissection des ganglions axillaires</t>
  </si>
  <si>
    <t>Z85.21.10</t>
  </si>
  <si>
    <t>Excision locale de lésion du sein, SAP</t>
  </si>
  <si>
    <t>Z85.21.00</t>
  </si>
  <si>
    <t>Détail de la sous-catégorie 85.21</t>
  </si>
  <si>
    <t>Z85.21.0</t>
  </si>
  <si>
    <t>Z85.21</t>
  </si>
  <si>
    <t>Autre biopsie du sein (85.12)</t>
  </si>
  <si>
    <t>Nodulectomie</t>
  </si>
  <si>
    <t>Ablation de région fibreuse de sein</t>
  </si>
  <si>
    <t>Excision locale de lésion du sein</t>
  </si>
  <si>
    <t>Excision ou destruction de tissu du sein, SAP</t>
  </si>
  <si>
    <t>Z85.20</t>
  </si>
  <si>
    <t>Mastectomie (85.41-85.48)</t>
  </si>
  <si>
    <t>Z85.2</t>
  </si>
  <si>
    <t>Excision ou destruction de tissu du sein</t>
  </si>
  <si>
    <t>Xérographie de sein (87.36)</t>
  </si>
  <si>
    <t>Z85.19</t>
  </si>
  <si>
    <t>Ultra-son diagnostique de site du thorax, autre (88.73)</t>
  </si>
  <si>
    <t>Thermographie de sein (88.85)</t>
  </si>
  <si>
    <t>Mammographie, SAP (87.37)</t>
  </si>
  <si>
    <t>Galactographie mammaire (87.35)</t>
  </si>
  <si>
    <t>Examen manuel de sein (89.36)</t>
  </si>
  <si>
    <t>Autres techniques diagnostiques concernant le sein</t>
  </si>
  <si>
    <t>Biopsie du sein, ouverte</t>
  </si>
  <si>
    <t>Z85.12</t>
  </si>
  <si>
    <t>Biopsie percutanée du sein [à l'aiguille], fermée</t>
  </si>
  <si>
    <t>Z85.11</t>
  </si>
  <si>
    <t>Technique diagnostique concernant le sein</t>
  </si>
  <si>
    <t>Z85.1</t>
  </si>
  <si>
    <t>Incision du sein, autre</t>
  </si>
  <si>
    <t>Z85.0X.99</t>
  </si>
  <si>
    <t>Incision du sein, sans autre mesure</t>
  </si>
  <si>
    <t>Z85.0X.11</t>
  </si>
  <si>
    <t>Incision du sein avec section de capsule d'implant mammaire</t>
  </si>
  <si>
    <t>Z85.0X.10</t>
  </si>
  <si>
    <t>Incision du sein, SAP</t>
  </si>
  <si>
    <t>Z85.0X.00</t>
  </si>
  <si>
    <t>Détail de la sous-catégorie 85.0X</t>
  </si>
  <si>
    <t>Z85.0X.0</t>
  </si>
  <si>
    <t>Détail de la catégorie 85.0</t>
  </si>
  <si>
    <t>Z85.0X</t>
  </si>
  <si>
    <t>Aspiration du sein (85.91)</t>
  </si>
  <si>
    <t>Z85.0</t>
  </si>
  <si>
    <t>Ablation de prothèse mammaire (85.94)</t>
  </si>
  <si>
    <t>Mammotomie</t>
  </si>
  <si>
    <t>Incision de sein (peau)</t>
  </si>
  <si>
    <t>Mastotomie</t>
  </si>
  <si>
    <t>Opérations de la peau et des tissus sous cutanés de: sein, site de mastectomie précédente, révision de mastectomie précédente, (homme et femme)</t>
  </si>
  <si>
    <t>Z85</t>
  </si>
  <si>
    <t>Opérations du sein</t>
  </si>
  <si>
    <t>Autres opérations du système musculo-squelettique, autre</t>
  </si>
  <si>
    <t>Z84.99.99</t>
  </si>
  <si>
    <t>Autres opérations du système musculo-squelettique, implantation, révision ou remplacement d'un implant partiel de substitution osseuse</t>
  </si>
  <si>
    <t>Z84.99.20</t>
  </si>
  <si>
    <t>Plastie de Borggreve</t>
  </si>
  <si>
    <t>Z84.99.14</t>
  </si>
  <si>
    <t>Autres opérations lors d'autre anomalie congénitale du pied</t>
  </si>
  <si>
    <t>Z84.99.13</t>
  </si>
  <si>
    <t>Autres opérations lors d'autre anomalie congénitale de l'autre membre inférieur</t>
  </si>
  <si>
    <t>Z84.99.12</t>
  </si>
  <si>
    <t>Autres opérations lors d'anomalie congénitale de l'autre membre supérieur</t>
  </si>
  <si>
    <t>Z84.99.11</t>
  </si>
  <si>
    <t>Autres opérations de la main</t>
  </si>
  <si>
    <t>Z84.99.10</t>
  </si>
  <si>
    <t>Autres opérations du système musculo-squelettique, SAP</t>
  </si>
  <si>
    <t>Z84.99.00</t>
  </si>
  <si>
    <t>Détail de la sous-catégorie 84.99</t>
  </si>
  <si>
    <t>Z84.99.0</t>
  </si>
  <si>
    <t>Autres opérations du système musculo-squelettique</t>
  </si>
  <si>
    <t>Z84.99</t>
  </si>
  <si>
    <t>Séparation de jumeaux siamois, SAP</t>
  </si>
  <si>
    <t>Z84.93</t>
  </si>
  <si>
    <t>Séparation de jumeaux siamois inégaux</t>
  </si>
  <si>
    <t>Séparation de jumeaux siamois égaux</t>
  </si>
  <si>
    <t>Z84.92</t>
  </si>
  <si>
    <t>Amputation, SAP</t>
  </si>
  <si>
    <t>Z84.91</t>
  </si>
  <si>
    <t>Rupture manuelle d'adhérence articulaire (93.26)</t>
  </si>
  <si>
    <t>Z84.9</t>
  </si>
  <si>
    <t>Intervention manuelle (non opératoire) (93.25-93.29)</t>
  </si>
  <si>
    <t>Etirement de muscle et de tendon (93.27)</t>
  </si>
  <si>
    <t>Etirement de fascia (93.28)</t>
  </si>
  <si>
    <t>Autre posture de correction (93.29)</t>
  </si>
  <si>
    <t>Révision de système(s) interépineux (84.81)</t>
  </si>
  <si>
    <t>Z84.85</t>
  </si>
  <si>
    <t>Révision de dispositif de fixation dynamique avec vis pédiculaires (84.83)</t>
  </si>
  <si>
    <t>Remplacement de vis pédiculaires utilisées pour arthrodèse vertébrale (78.59)</t>
  </si>
  <si>
    <t>Ablation de vis pédiculaire(s) utilisée(s) pour arthrodèse vertébrale (78.69)</t>
  </si>
  <si>
    <t>Réparation de dispositif(s) de remplacement de facettes articulaires installé(s) antérieurement</t>
  </si>
  <si>
    <t>Révision de dispositif(s) de remplacement de facettes articulaires</t>
  </si>
  <si>
    <t>Z84.84</t>
  </si>
  <si>
    <t>Première insertion de vis pédiculaires avec arthrodèse vertébrale - omettre le code</t>
  </si>
  <si>
    <t>Insertion ou remplacement de système(s) interépineux (84.80)</t>
  </si>
  <si>
    <t>Insertion ou remplacement de dispositif de fixation dynamique avec vis pédiculaires (84.82)</t>
  </si>
  <si>
    <t>Arthroplastie de facettes articulaires</t>
  </si>
  <si>
    <t>Insertion ou remplacement de dispositif(s) de remplacement de facettes articulaires</t>
  </si>
  <si>
    <t>Z84.83</t>
  </si>
  <si>
    <t>Révision de dispositif(s) de remplacement de facettes articulaires (84.85)</t>
  </si>
  <si>
    <t>Ablation de vis pédiculaires utilisées pour arthrodèse vertébrale (78.69)</t>
  </si>
  <si>
    <t>Réparation de dispositif(s) de fixation dynamique avec vis pédiculaires inséré(s) antérieurement</t>
  </si>
  <si>
    <t>Révision de dispositif de fixation dynamique avec vis pédiculaires</t>
  </si>
  <si>
    <t>Z84.82</t>
  </si>
  <si>
    <t>Insertion ou remplacement de dispositif de remplacement de facettes articulaires (84.84)</t>
  </si>
  <si>
    <t>Insertion ou remplacement de dispositif(s) de fixation dynamique avec vis pédiculaires</t>
  </si>
  <si>
    <t>Révision de système(s) interépineux, autre</t>
  </si>
  <si>
    <t>Z84.81.99</t>
  </si>
  <si>
    <t>Enlèvement de système(s) interépineux</t>
  </si>
  <si>
    <t>Z84.81.20</t>
  </si>
  <si>
    <t>Révision de système(s) interépineux</t>
  </si>
  <si>
    <t>Révision de système(s) interépineux, SAP</t>
  </si>
  <si>
    <t>Z84.81.00</t>
  </si>
  <si>
    <t>Détail de la sous-catégorie 84.81</t>
  </si>
  <si>
    <t>Z84.81.0</t>
  </si>
  <si>
    <t>Z84.81</t>
  </si>
  <si>
    <t>Réparation de système(s) interépineux installé(s) antérieurement</t>
  </si>
  <si>
    <t>Insertion ou remplacement de système(s) interépineux, autre</t>
  </si>
  <si>
    <t>Z84.80.99</t>
  </si>
  <si>
    <t>Remplacement de spacer(s) interépineux, 2 segments ou plus</t>
  </si>
  <si>
    <t>Z84.80.21</t>
  </si>
  <si>
    <t>Remplacement de spacer(s) interépineux, 1 segment</t>
  </si>
  <si>
    <t>Z84.80.20</t>
  </si>
  <si>
    <t>Insertion de spacer(s) interépineux, 2 segments ou plus</t>
  </si>
  <si>
    <t>Z84.80.11</t>
  </si>
  <si>
    <t>Insertion de spacer(s) interépineux, 1 segment</t>
  </si>
  <si>
    <t>Z84.80.10</t>
  </si>
  <si>
    <t>Insertion ou remplacement de système(s) interépineux, SAP</t>
  </si>
  <si>
    <t>Z84.80.00</t>
  </si>
  <si>
    <t>Détail de la sous-catégorie 84.80</t>
  </si>
  <si>
    <t>Z84.80.0</t>
  </si>
  <si>
    <t>Z84.80</t>
  </si>
  <si>
    <t>Insertion ou remplacement de dispositif de fixation dynamique avec vis pédiculaires) (84.82)</t>
  </si>
  <si>
    <t>Système(s) interépineux de distraction</t>
  </si>
  <si>
    <t>Système(s) interépineux de décompression</t>
  </si>
  <si>
    <t>Insertion ou remplacement de système(s) interépineux</t>
  </si>
  <si>
    <t>Insertion d'une prothèse discale artificielle (84.60-84.69)</t>
  </si>
  <si>
    <t>Z84.8</t>
  </si>
  <si>
    <t>Insertion de dispositif intervertébral d'arthrodèse (84.51)</t>
  </si>
  <si>
    <t>Arthrodèse vertébrale (81.00-81.08, 81.30-81.39)</t>
  </si>
  <si>
    <t>Toute décompression chirurgicale synchrone (foraminotomie, laminectomie, laminotomie), le cas échéant (03.09)</t>
  </si>
  <si>
    <t>Toute facectomie (partielle, totale) pratiquée au même niveau</t>
  </si>
  <si>
    <t>Dispositif(s) de fixation dynamique des vertèbres</t>
  </si>
  <si>
    <t>Insertion, remplacement et correction de dispositif(s) de conservation de la mobilité rachidienne</t>
  </si>
  <si>
    <t>Mise en place de dispositif de fixation externe, système circulaire (84.72)</t>
  </si>
  <si>
    <t>Z84.73</t>
  </si>
  <si>
    <t>Mise en place de dispositif de fixation externe, à une dimension (84.71)</t>
  </si>
  <si>
    <t>Système mixte avec utilisation de dispositif circulaire et à une dimension</t>
  </si>
  <si>
    <t>Dispositif de fixation externe (assisté) (externe) computérisé</t>
  </si>
  <si>
    <t>Mise en place d'un dispositif ou système mixte</t>
  </si>
  <si>
    <t>Dispositif à une dimension (84.71)</t>
  </si>
  <si>
    <t>Z84.72</t>
  </si>
  <si>
    <t>Autre système ou dispositif  mixte (84.73)</t>
  </si>
  <si>
    <t>Type Sheffield</t>
  </si>
  <si>
    <t>Type Ilizarov</t>
  </si>
  <si>
    <t>Mise en place de dispositif de fixation externe, système circulaire</t>
  </si>
  <si>
    <t>Dispositif ou système circulaire (84.72)</t>
  </si>
  <si>
    <t>Z84.71</t>
  </si>
  <si>
    <t>Autre dispositif ou système mixte (84.73)</t>
  </si>
  <si>
    <t>Mise en place de dispositif de fixation externe, à une dimension</t>
  </si>
  <si>
    <t>Toute procédure primaire effectuée (si il n'existe pas de terme combiné)</t>
  </si>
  <si>
    <t>Z84.7</t>
  </si>
  <si>
    <t>Réduction de fracture et de luxation (79.00-79.89)</t>
  </si>
  <si>
    <t>Mise en place de dispositif de fixation externe (78.10, 78.12-78.13, 78.15, 78.17-78.19)</t>
  </si>
  <si>
    <t>Codes supplémentaires pour dispositifs de fixation externe</t>
  </si>
  <si>
    <t>Révision ou remplacement de prothèse discale artificielle, autre</t>
  </si>
  <si>
    <t>Z84.69.99</t>
  </si>
  <si>
    <t>Révision de prothèse discale artificielle</t>
  </si>
  <si>
    <t>Z84.69.20</t>
  </si>
  <si>
    <t>Remplacement de prothèse discale artificielle</t>
  </si>
  <si>
    <t>Z84.69.10</t>
  </si>
  <si>
    <t>Révision ou remplacement de prothèse discale artificielle, SAP</t>
  </si>
  <si>
    <t>Z84.69.00</t>
  </si>
  <si>
    <t>Détail de la sous-catégorie 84.69</t>
  </si>
  <si>
    <t>Z84.69.0</t>
  </si>
  <si>
    <t>Correction de prothèse discale implantée précédemment</t>
  </si>
  <si>
    <t>Z84.69</t>
  </si>
  <si>
    <t>Ablation de prothèse discale (partielle) (totale) avec insertion simultanée de nouvelle prothèse discale (partielle) (totale)</t>
  </si>
  <si>
    <t>Révision ou remplacement de prothèse discale artificielle</t>
  </si>
  <si>
    <t>Révision ou remplacement de prothèse discale artificielle, lombosacrée, autre</t>
  </si>
  <si>
    <t>Z84.68.99</t>
  </si>
  <si>
    <t>Révision de prothèse discale artificielle, lombosacrée</t>
  </si>
  <si>
    <t>Z84.68.20</t>
  </si>
  <si>
    <t>Remplacement de prothèse discale artificielle, lombosacrée</t>
  </si>
  <si>
    <t>Z84.68.10</t>
  </si>
  <si>
    <t>Révision ou remplacement de prothèse discale artificielle, lombosacrée, SAP</t>
  </si>
  <si>
    <t>Z84.68.00</t>
  </si>
  <si>
    <t>Détail de la sous-catégorie 84.68</t>
  </si>
  <si>
    <t>Z84.68.0</t>
  </si>
  <si>
    <t>Correction de prothèse discale implantée précédemment, lombosacrée</t>
  </si>
  <si>
    <t>Z84.68</t>
  </si>
  <si>
    <t>Ablation de prothèse discale (partielle) (totale) avec insertion simultanée de nouvelle prothèse discale (partielle) (totale), lombosacrée</t>
  </si>
  <si>
    <t>Révision ou remplacement de prothèse discale artificielle, lombosacrée</t>
  </si>
  <si>
    <t>Correction de prothèse discale implantée précédemment, thoracique</t>
  </si>
  <si>
    <t>Z84.67</t>
  </si>
  <si>
    <t>Ablation de prothèse discale (partielle) (totale) avec insertion simultanée de nouvelle prothèse discale (partielle) (totale), thoracique</t>
  </si>
  <si>
    <t>Révision ou remplacement de prothèse discale artificielle, thoracique</t>
  </si>
  <si>
    <t>Révision ou remplacement de prothèse discale artificielle, cervicale, autre</t>
  </si>
  <si>
    <t>Z84.66.99</t>
  </si>
  <si>
    <t>Révision de prothèse discale artificielle, cervicale</t>
  </si>
  <si>
    <t>Z84.66.20</t>
  </si>
  <si>
    <t>Remplacement de prothèse discale artificielle, cervicale</t>
  </si>
  <si>
    <t>Z84.66.10</t>
  </si>
  <si>
    <t>Révision ou remplacement de prothèse discale artificielle, cervicale, SAP</t>
  </si>
  <si>
    <t>Z84.66.00</t>
  </si>
  <si>
    <t>Détail de la sous-catégorie 84.66</t>
  </si>
  <si>
    <t>Z84.66.0</t>
  </si>
  <si>
    <t>Correction de prothèse discale implantée précédemment, cervicale</t>
  </si>
  <si>
    <t>Z84.66</t>
  </si>
  <si>
    <t>Ablation de prothèse discale (partielle) (totale) avec insertion simultanée de nouvelle prothèse discale (partielle) (totale), cervicale</t>
  </si>
  <si>
    <t>Révision ou remplacement de prothèse discale artificielle, cervical</t>
  </si>
  <si>
    <t>Discectomie</t>
  </si>
  <si>
    <t>Z84.65</t>
  </si>
  <si>
    <t>Remplacement de disque vertébral total, lombaire</t>
  </si>
  <si>
    <t>Remplacement de disque vertébral lombaire, SAP</t>
  </si>
  <si>
    <t>Prothèse discale totale (flexible) artificielle, lombaire</t>
  </si>
  <si>
    <t>Insertion de prothèse discale totale, lombosacrée</t>
  </si>
  <si>
    <t>Z84.64</t>
  </si>
  <si>
    <t>Remplacement de nucleus pulposus, lombaire</t>
  </si>
  <si>
    <t>Prothèse discale (flexible) artificielle, lombaire</t>
  </si>
  <si>
    <t>Dispositif de remplacement du noyau, lombaire</t>
  </si>
  <si>
    <t>Insertion de prothèse discale partielle, lombosacrée</t>
  </si>
  <si>
    <t>Z84.63</t>
  </si>
  <si>
    <t>Remplacement de disque vertébral thoracique, partiel ou total</t>
  </si>
  <si>
    <t>Prothèse discale (flexible) artificielle, thoracique</t>
  </si>
  <si>
    <t>Insertion de prothèse discale, thoracique</t>
  </si>
  <si>
    <t>Z84.62</t>
  </si>
  <si>
    <t>Remplacement de disque vertébral total, cervical</t>
  </si>
  <si>
    <t>Remplacement de disque vertébral cervical, SAP</t>
  </si>
  <si>
    <t>Prothèse discale totale (flexible) artificielle, cervicale</t>
  </si>
  <si>
    <t>Insertion de prothèse discale totale, cervicale</t>
  </si>
  <si>
    <t>Z84.61</t>
  </si>
  <si>
    <t>Remplacement de nucleus pulposus, cervical</t>
  </si>
  <si>
    <t>Prothèse discale partielle (flexible) artificielle, cervicale</t>
  </si>
  <si>
    <t>Dispositif de remplacement du noyau, cervical</t>
  </si>
  <si>
    <t>Insertion de prothèse discale partielle, cervicale</t>
  </si>
  <si>
    <t>Z84.60</t>
  </si>
  <si>
    <t>Remplacement de disque vertébral, SAP</t>
  </si>
  <si>
    <t>Insertion de prothèse discale, sans autre précision</t>
  </si>
  <si>
    <t>Arthroplastie vertébrale sans spondylodèse avec insertion de prothèse discale artificielle</t>
  </si>
  <si>
    <t>Z84.6</t>
  </si>
  <si>
    <t>Remplacement de disque intervertébral</t>
  </si>
  <si>
    <t>Z84.59</t>
  </si>
  <si>
    <t>Insertion de système(s) interépineux (84.80)</t>
  </si>
  <si>
    <t>Insertion de dispositif(s) de fixation dynamique avec vis pédiculaires (84.82)</t>
  </si>
  <si>
    <t>Insertion de dispositif de fixation vertébral sans fusion</t>
  </si>
  <si>
    <t>Insertion d'autre dispositif vertébral</t>
  </si>
  <si>
    <t>Enlèvement de spacer d'articulation (méthylméthacrylate)</t>
  </si>
  <si>
    <t>Z84.57</t>
  </si>
  <si>
    <t>Enlèvement de spacer (ciment)</t>
  </si>
  <si>
    <t>Insertion de spacer d'articulation (méthylméthacrylate)</t>
  </si>
  <si>
    <t>Z84.56</t>
  </si>
  <si>
    <t>Insertion de spacer (ciment)</t>
  </si>
  <si>
    <t>Insertion de matériel de remplacement d'os, autre</t>
  </si>
  <si>
    <t>Z84.55.99</t>
  </si>
  <si>
    <t>Sur aucune ou au maximum une composante articulaire</t>
  </si>
  <si>
    <t>Z84.55.30</t>
  </si>
  <si>
    <t>Implantation, révision ou remplacement d'un implant partiel de substitution osseuse</t>
  </si>
  <si>
    <t>Insertion de matériel de remplacement d'os, autre site</t>
  </si>
  <si>
    <t>Z84.55.29</t>
  </si>
  <si>
    <t>Insertion de matériel de remplacement d'os, phalanges du pied</t>
  </si>
  <si>
    <t>Z84.55.21</t>
  </si>
  <si>
    <t>Insertion de matériel de remplacement d'os, os du tarse et du métatarse</t>
  </si>
  <si>
    <t>Z84.55.20</t>
  </si>
  <si>
    <t>Insertion de matériel de remplacement d'os, péroné</t>
  </si>
  <si>
    <t>Z84.55.19</t>
  </si>
  <si>
    <t>Insertion de matériel de remplacement d'os, tibia</t>
  </si>
  <si>
    <t>Z84.55.18</t>
  </si>
  <si>
    <t>Insertion de matériel de remplacement d'os, rotule</t>
  </si>
  <si>
    <t>Z84.55.17</t>
  </si>
  <si>
    <t>Insertion de matériel de remplacement d'os, fémur</t>
  </si>
  <si>
    <t>Z84.55.16</t>
  </si>
  <si>
    <t>Insertion de matériel de remplacement d'os, bassin</t>
  </si>
  <si>
    <t>Z84.55.15</t>
  </si>
  <si>
    <t>Insertion de matériel de remplacement d'os, phalanges de la main</t>
  </si>
  <si>
    <t>Z84.55.14</t>
  </si>
  <si>
    <t>Insertion de matériel de remplacement d'os, os du carpe et du métacarpe</t>
  </si>
  <si>
    <t>Z84.55.13</t>
  </si>
  <si>
    <t>Insertion de matériel de remplacement d'os, radius et cubitus</t>
  </si>
  <si>
    <t>Z84.55.12</t>
  </si>
  <si>
    <t>Insertion de matériel de remplacement d'os, humérus</t>
  </si>
  <si>
    <t>Z84.55.11</t>
  </si>
  <si>
    <t>Insertion de matériel de remplacement d'os, clavicule, omoplate, côtes et sternum</t>
  </si>
  <si>
    <t>Z84.55.10</t>
  </si>
  <si>
    <t>Insertion de matériel de remplacement d'os, SAP</t>
  </si>
  <si>
    <t>Z84.55.00</t>
  </si>
  <si>
    <t>Détail de la sous-catégorie 84.55</t>
  </si>
  <si>
    <t>Z84.55.0</t>
  </si>
  <si>
    <t>Celle avec vertébroplastie (81.65)</t>
  </si>
  <si>
    <t>Z84.55</t>
  </si>
  <si>
    <t>Celle avec kyphoplastie (81.66)</t>
  </si>
  <si>
    <t>Méthacrylate de polyméthyle (PMMA)</t>
  </si>
  <si>
    <t>Matériel de remplacement d'os à base de calcium</t>
  </si>
  <si>
    <t>Insertion de:</t>
  </si>
  <si>
    <t>Ciment acrylique (PMMA)</t>
  </si>
  <si>
    <t>Insertion de matériel de remplacement d'os</t>
  </si>
  <si>
    <t>Procédures d'allongement des membres (78.30-78.39)</t>
  </si>
  <si>
    <t>Z84.54</t>
  </si>
  <si>
    <t>Implantation de dispositif interne d'allongement de membres, sans autre précision (SAP)</t>
  </si>
  <si>
    <t>Implantation d'autre dispositif interne d'allongement de membres</t>
  </si>
  <si>
    <t>Implantation de dispositif interne d'allongement de membres avec traction cinétique, autre</t>
  </si>
  <si>
    <t>Z84.53.99</t>
  </si>
  <si>
    <t>Implantation de dispositif interne d'allongement ou de transport osseux, système motorisé</t>
  </si>
  <si>
    <t>Z84.53.11</t>
  </si>
  <si>
    <t>Implantation de dispositif interne d'allongement ou de transport osseux, système non motorisé</t>
  </si>
  <si>
    <t>Z84.53.10</t>
  </si>
  <si>
    <t>Implantation de dispositif interne d'allongement de membres avec traction cinétique, SAP</t>
  </si>
  <si>
    <t>Z84.53.00</t>
  </si>
  <si>
    <t>Détail de la sous-catégorie 84.53</t>
  </si>
  <si>
    <t>Z84.53.0</t>
  </si>
  <si>
    <t>Z84.53</t>
  </si>
  <si>
    <t>Implantation de dispositif interne d'allongement de membres avec traction cinétique</t>
  </si>
  <si>
    <t>Toute procédure primaire effectuée:</t>
  </si>
  <si>
    <t>Z84.52</t>
  </si>
  <si>
    <t>Reprise d'arthrodèse de vertèbre (81.30-81.39)</t>
  </si>
  <si>
    <t>Réduction de fracture (79.00-79.99)</t>
  </si>
  <si>
    <t>Arthrodèse de vertèbre (81.00-81.08)</t>
  </si>
  <si>
    <t>Insertion avec matière porteuse collagène, corail, céramique ou autre</t>
  </si>
  <si>
    <t>Insertion de protéine morphogène de l'os recombinante [bone morphogenetic protein, rhBMP]</t>
  </si>
  <si>
    <t>Insertion de dispositif intervertébral d'arthrodèse, autre</t>
  </si>
  <si>
    <t>Z84.51.99</t>
  </si>
  <si>
    <t>Insertion de cage(s) intervertébrale(s), 4 segments ou plus</t>
  </si>
  <si>
    <t>Z84.51.13</t>
  </si>
  <si>
    <t>Insertion de cage(s) intervertébrale(s), 3 segments</t>
  </si>
  <si>
    <t>Z84.51.12</t>
  </si>
  <si>
    <t>Insertion de cage(s) intervertébrale(s), 2 segments</t>
  </si>
  <si>
    <t>Z84.51.11</t>
  </si>
  <si>
    <t>Insertion de cage(s) intervertébrale(s), 1 segment</t>
  </si>
  <si>
    <t>Z84.51.10</t>
  </si>
  <si>
    <t>Insertion de dispositif intervertébral d'arthrodèse, SAP</t>
  </si>
  <si>
    <t>Z84.51.00</t>
  </si>
  <si>
    <t>Détail de la sous-catégorie 84.51</t>
  </si>
  <si>
    <t>Z84.51.0</t>
  </si>
  <si>
    <t>Toute reprise d'arthrodèse de vertèbre (81.30-81.39)</t>
  </si>
  <si>
    <t>Z84.51</t>
  </si>
  <si>
    <t>Toute arthrodèse de vertèbre (81.00-81.08)</t>
  </si>
  <si>
    <t>Insertion de chevilles osseuses (</t>
  </si>
  <si>
    <t>Insertion de cages ou spacers synthétiques</t>
  </si>
  <si>
    <t>Insertion de cages intersomatiques</t>
  </si>
  <si>
    <t>Insertion de cages (carbone, céramique, métal, plastique ou titane)</t>
  </si>
  <si>
    <t>Insertion de dispositif intervertébral d'arthrodèse</t>
  </si>
  <si>
    <t>Insertion de dispositif de remplacement de disque intervertébral, sans arthrodèse (84.60-84.69)</t>
  </si>
  <si>
    <t>Z84.5</t>
  </si>
  <si>
    <t>Implantation d'autres dispositifs et substances musculo-squelettiques</t>
  </si>
  <si>
    <t>Prothèse totale de hanche, prothèse spéciale (81.51.10)</t>
  </si>
  <si>
    <t>Z84.49</t>
  </si>
  <si>
    <t>Prothèse spéciale de genou (81.54.14)</t>
  </si>
  <si>
    <t xml:space="preserve">Implantation ou remplacement d'endoprothèses osseuses ou articulaires après résection de tumeurs osseuses malignes primaires et secondaires. </t>
  </si>
  <si>
    <t>Il s'agit là d'un code supplémentaire, à utiliser exclusivement pour l'implanation ou le remplacement d'endoprothèses osseuses ou articulaires après résection de tumeurs osseuses malignes primaires et secondaires. La longueur et l'épaisseur de la prothèse osseuse ou articulaire correspondent à celles de l'os excisé.</t>
  </si>
  <si>
    <t>Implantation ou remplacement d'endoprothèse après chirurgie tumorale</t>
  </si>
  <si>
    <t>Implantation de prothèse de membre inférieur</t>
  </si>
  <si>
    <t>Z84.48</t>
  </si>
  <si>
    <t>Ajustement de prothèse de membre inférieur, SAP</t>
  </si>
  <si>
    <t>Z84.47</t>
  </si>
  <si>
    <t>Ajustement de prothèse en dessous du genou</t>
  </si>
  <si>
    <t>Z84.46</t>
  </si>
  <si>
    <t>Ajustement de prothèse au-dessus du genou</t>
  </si>
  <si>
    <t>Z84.45</t>
  </si>
  <si>
    <t>Implantation de prothèse de membre supérieur</t>
  </si>
  <si>
    <t>Z84.44</t>
  </si>
  <si>
    <t>Ajustement de prothèse de membre supérieur, SAP</t>
  </si>
  <si>
    <t>Z84.43</t>
  </si>
  <si>
    <t>Ajustement de prothèse d'avant-bras et de main</t>
  </si>
  <si>
    <t>Z84.42</t>
  </si>
  <si>
    <t>Ajustement de prothèse de bras et d'épaule</t>
  </si>
  <si>
    <t>Z84.41</t>
  </si>
  <si>
    <t>Implantation ou ajustement de prothèse ou orthèse de membre, SAP</t>
  </si>
  <si>
    <t>Z84.40</t>
  </si>
  <si>
    <t>Implantation ou ajustement d'orthèse (après amputation) *</t>
  </si>
  <si>
    <t>Z84.4</t>
  </si>
  <si>
    <t>Implantation ou ajustement de prothèse de membre</t>
  </si>
  <si>
    <t>Révision de moignon d'amputation, autre</t>
  </si>
  <si>
    <t>Z84.3X.99</t>
  </si>
  <si>
    <t>Révision de moignon d'amputation, autre site</t>
  </si>
  <si>
    <t>Z84.3X.19</t>
  </si>
  <si>
    <t>Révision de moignon d'amputation, membre inférieur</t>
  </si>
  <si>
    <t>Z84.3X.13</t>
  </si>
  <si>
    <t>Révision de moignon d'amputation, région de la main</t>
  </si>
  <si>
    <t>Z84.3X.12</t>
  </si>
  <si>
    <t>Révision de moignon d'amputation, région de l'avant-bras</t>
  </si>
  <si>
    <t>Z84.3X.11</t>
  </si>
  <si>
    <t>Révision de moignon d'amputation, région de l'épaule ou du bras</t>
  </si>
  <si>
    <t>Z84.3X.10</t>
  </si>
  <si>
    <t>Révision de moignon d'amputation, SAP</t>
  </si>
  <si>
    <t>Z84.3X.00</t>
  </si>
  <si>
    <t>Détail de la sous-catégorie 84.3X</t>
  </si>
  <si>
    <t>Z84.3X.0</t>
  </si>
  <si>
    <t>Révision de moignon d'amputation</t>
  </si>
  <si>
    <t>Z84.3X</t>
  </si>
  <si>
    <t>Révision d'amputation traumatique (récente) (84.00-84.19, 84.91)</t>
  </si>
  <si>
    <t>Z84.3</t>
  </si>
  <si>
    <t>Amputation, SAP (84.91)</t>
  </si>
  <si>
    <t>Amputation de membre inférieur (84.1)</t>
  </si>
  <si>
    <t>Réamputation de moignon d'amputation</t>
  </si>
  <si>
    <t>Fermeture secondaire de moignon d'amputation</t>
  </si>
  <si>
    <t>Confection de moignon d'amputation</t>
  </si>
  <si>
    <t>Autre réimplantation, autre</t>
  </si>
  <si>
    <t>Z84.29.99</t>
  </si>
  <si>
    <t>Autre réimplantation, membre inférieur</t>
  </si>
  <si>
    <t>Z84.29.20</t>
  </si>
  <si>
    <t>Autre réimplantation, membre supérieur</t>
  </si>
  <si>
    <t>Z84.29.10</t>
  </si>
  <si>
    <t>Autre réimplantation, SAP</t>
  </si>
  <si>
    <t>Z84.29.00</t>
  </si>
  <si>
    <t>Détail de la sous-catégorie 84.29</t>
  </si>
  <si>
    <t>Z84.29.0</t>
  </si>
  <si>
    <t>Autre réimplantation de membre</t>
  </si>
  <si>
    <t>Z84.29</t>
  </si>
  <si>
    <t>Réimplantation de cuisse</t>
  </si>
  <si>
    <t>Z84.28</t>
  </si>
  <si>
    <t>Réimplantation de cheville ou de jambe, autre</t>
  </si>
  <si>
    <t>Z84.27.99</t>
  </si>
  <si>
    <t>Réimplantation de jambe au niveau du genou</t>
  </si>
  <si>
    <t>Z84.27.10</t>
  </si>
  <si>
    <t>Réimplantation de cheville ou de jambe, SAP</t>
  </si>
  <si>
    <t>Z84.27.00</t>
  </si>
  <si>
    <t>Détail de la sous-catégorie 84.27</t>
  </si>
  <si>
    <t>Z84.27.0</t>
  </si>
  <si>
    <t>Réimplantation de jambe, SAP</t>
  </si>
  <si>
    <t>Z84.27</t>
  </si>
  <si>
    <t>Réimplantation de cheville ou de jambe</t>
  </si>
  <si>
    <t>Réimplantation de pied</t>
  </si>
  <si>
    <t>Z84.26</t>
  </si>
  <si>
    <t>Réimplantation d'orteil</t>
  </si>
  <si>
    <t>Z84.25</t>
  </si>
  <si>
    <t>Réimplantation de bras, SAP</t>
  </si>
  <si>
    <t>Z84.24</t>
  </si>
  <si>
    <t>Réimplantation de bras</t>
  </si>
  <si>
    <t>Réimplantation d'avant-bras, de poignet ou de main, autre</t>
  </si>
  <si>
    <t>Z84.23.99</t>
  </si>
  <si>
    <t>Réimplantation de poignet ou de main</t>
  </si>
  <si>
    <t>Z84.23.11</t>
  </si>
  <si>
    <t>Réimplantation d'avant-bras</t>
  </si>
  <si>
    <t>Z84.23.10</t>
  </si>
  <si>
    <t>Réimplantation d'avant-bras, de poignet ou de main, SAP</t>
  </si>
  <si>
    <t>Z84.23.00</t>
  </si>
  <si>
    <t>Détail de la sous-catégorie 84.23</t>
  </si>
  <si>
    <t>Z84.23.0</t>
  </si>
  <si>
    <t>Réimplantation d'avant-bras, de poignet ou de main</t>
  </si>
  <si>
    <t>Z84.23</t>
  </si>
  <si>
    <t>Réimplantation de doigt (excepté le pouce)</t>
  </si>
  <si>
    <t>Z84.22</t>
  </si>
  <si>
    <t>Réimplantation de pouce</t>
  </si>
  <si>
    <t>Z84.21</t>
  </si>
  <si>
    <t>Réimplantation de membre</t>
  </si>
  <si>
    <t>Z84.2</t>
  </si>
  <si>
    <t>Hémipelvectomie</t>
  </si>
  <si>
    <t>Z84.19</t>
  </si>
  <si>
    <t>Hémicorporectomie</t>
  </si>
  <si>
    <t>Amputation abdomino-pelvienne</t>
  </si>
  <si>
    <t>Désarticulation de la hanche</t>
  </si>
  <si>
    <t>Z84.18</t>
  </si>
  <si>
    <t>Conversion d'amputation en dessous du genou en amputation au-dessus du genou</t>
  </si>
  <si>
    <t>Z84.17</t>
  </si>
  <si>
    <t>Amputation supracondylienne au-dessus de genou *</t>
  </si>
  <si>
    <t>Amputation de la cuisse</t>
  </si>
  <si>
    <t>Amputation de jambe au fémur</t>
  </si>
  <si>
    <t>Amputation au-dessus du genou</t>
  </si>
  <si>
    <t>Opération de Gritti-Stokes *</t>
  </si>
  <si>
    <t>Z84.16</t>
  </si>
  <si>
    <t>Amputation de S.P. Rogers</t>
  </si>
  <si>
    <t>Amputation de Mazet</t>
  </si>
  <si>
    <t>Amputation de Batch, Spitler et Mc Faddin</t>
  </si>
  <si>
    <t>Désarticulation du genou</t>
  </si>
  <si>
    <t>Amputation de jambe à partir du tibia et du péroné, SAP</t>
  </si>
  <si>
    <t>Z84.15</t>
  </si>
  <si>
    <t>Autre amputation en dessous du genou</t>
  </si>
  <si>
    <t>Opération de Syme *</t>
  </si>
  <si>
    <t>Z84.14</t>
  </si>
  <si>
    <t>Opération de Pirogoff *</t>
  </si>
  <si>
    <t>Amputation de la cheville, transmalléolaire</t>
  </si>
  <si>
    <t>Désarticulation de la cheville</t>
  </si>
  <si>
    <t>Z84.13</t>
  </si>
  <si>
    <t>Amputation d'un rayon du pied (84.11)</t>
  </si>
  <si>
    <t>Z84.12</t>
  </si>
  <si>
    <t>Opération de Lisfranc *</t>
  </si>
  <si>
    <t>Opération de Chopart</t>
  </si>
  <si>
    <t>Amputation transmétatarsienne (amputation de l'avant-pied y compris tous les orteils)</t>
  </si>
  <si>
    <t>Amputation médiotarsienne</t>
  </si>
  <si>
    <t>Amputation de l'avant pied</t>
  </si>
  <si>
    <t>Amputation de la moitié du pied</t>
  </si>
  <si>
    <t>Amputation au niveau du pied</t>
  </si>
  <si>
    <t>Ligature d'appendice cutané (86.26)</t>
  </si>
  <si>
    <t>Z84.11</t>
  </si>
  <si>
    <t>Désarticulation d'orteil</t>
  </si>
  <si>
    <t>Amputation d'un rayon du pied (désarticulation de la tête du métatarse s'étendant proximalement au sillon métatarso-phalangien de l'avant-pied)</t>
  </si>
  <si>
    <t>Amputation de la tête du métatarse</t>
  </si>
  <si>
    <t>Amputation d'articulation métatarso-phalangienne</t>
  </si>
  <si>
    <t>Amputation d'orteil</t>
  </si>
  <si>
    <t>Révision d'amputation traumatique récente de membre inférieur, SAP</t>
  </si>
  <si>
    <t>Z84.10</t>
  </si>
  <si>
    <t>Amputation ouverte ou guillotine de membre inférieur, SAP</t>
  </si>
  <si>
    <t>Amputation orthopédique de membre inférieur, SAP</t>
  </si>
  <si>
    <t>Amputation de membre inférieur, avec lambeaux fermés, SAP</t>
  </si>
  <si>
    <t>Amputation de membre inférieur, SAP</t>
  </si>
  <si>
    <t>Révision de moignon d'amputation (84.3)</t>
  </si>
  <si>
    <t>Z84.1</t>
  </si>
  <si>
    <t>Amputation de membre inférieur</t>
  </si>
  <si>
    <t>Opération de Littlewood *</t>
  </si>
  <si>
    <t>Z84.09</t>
  </si>
  <si>
    <t>Désarticulation interscapulothoracique</t>
  </si>
  <si>
    <t>Amputation interthoracoscapulaire</t>
  </si>
  <si>
    <t>Désarticulation de l'épaule</t>
  </si>
  <si>
    <t>Z84.08</t>
  </si>
  <si>
    <t>Amputation (proximale) du bras</t>
  </si>
  <si>
    <t>Z84.07</t>
  </si>
  <si>
    <t>Amputation de l'humérus</t>
  </si>
  <si>
    <t>Désarticulation du coude</t>
  </si>
  <si>
    <t>Z84.06</t>
  </si>
  <si>
    <t>Amputation de l'avant-bras</t>
  </si>
  <si>
    <t>Z84.05</t>
  </si>
  <si>
    <t>Désarticulation du poignet</t>
  </si>
  <si>
    <t>Z84.04</t>
  </si>
  <si>
    <t>Amputation de la main, autre</t>
  </si>
  <si>
    <t>Z84.03.99</t>
  </si>
  <si>
    <t>Amputation complète de la main au carpe ou au métacarpe</t>
  </si>
  <si>
    <t>Z84.03.10</t>
  </si>
  <si>
    <t>Amputation de la main, SAP</t>
  </si>
  <si>
    <t>Z84.03.00</t>
  </si>
  <si>
    <t>Détail de la sous-catégorie 84.03</t>
  </si>
  <si>
    <t>Z84.03.0</t>
  </si>
  <si>
    <t>Amputation au niveau du carpe</t>
  </si>
  <si>
    <t>Z84.03</t>
  </si>
  <si>
    <t>Amputation de la main</t>
  </si>
  <si>
    <t>Amputation et désarticulation du pouce</t>
  </si>
  <si>
    <t>Z84.02</t>
  </si>
  <si>
    <t>Ligature de doigt surnuméraire (86.26)</t>
  </si>
  <si>
    <t>Z84.01</t>
  </si>
  <si>
    <t>Amputation et désarticulation de doigt (sauf le pouce)</t>
  </si>
  <si>
    <t>Révision d'amputation traumatique de membre supérieur, SAP</t>
  </si>
  <si>
    <t>Z84.00</t>
  </si>
  <si>
    <t>Amputation ouverte ou guillotine de membre supérieur, SAP</t>
  </si>
  <si>
    <t>Amputation orthopédique de membre supérieur, SAP</t>
  </si>
  <si>
    <t>Amputation de membre supérieur, avec lambeaux fermés, SAP</t>
  </si>
  <si>
    <t>Amputation de membre supérieur, SAP</t>
  </si>
  <si>
    <t>Z84.0</t>
  </si>
  <si>
    <t>Amputation de membre supérieur</t>
  </si>
  <si>
    <t>Autres techniques concernant le système musculo-squelettique</t>
  </si>
  <si>
    <t>Z84</t>
  </si>
  <si>
    <t>Autres opérations de muscle, tendon, fascia et bourse, autre</t>
  </si>
  <si>
    <t>Z83.99.99</t>
  </si>
  <si>
    <t>Révision (sans remplacement) de stimulateur de muscle squelettique</t>
  </si>
  <si>
    <t>Z83.99.30</t>
  </si>
  <si>
    <t>Autres opérations de muscle, fascia et bourse, autre site</t>
  </si>
  <si>
    <t>Z83.99.29</t>
  </si>
  <si>
    <t>Autres opérations de muscle, fascia et bourse, membre inférieur</t>
  </si>
  <si>
    <t>Z83.99.26</t>
  </si>
  <si>
    <t>Autres opérations de muscle, fascia et bourse, région inguino-génitale et fesses</t>
  </si>
  <si>
    <t>Z83.99.25</t>
  </si>
  <si>
    <t>Autres opérations de muscle, fascia et bourse, paroi thoracique, abdomen et dos</t>
  </si>
  <si>
    <t>Z83.99.24</t>
  </si>
  <si>
    <t>Autres opérations de muscle, fascia et bourse, avant-bras</t>
  </si>
  <si>
    <t>Z83.99.23</t>
  </si>
  <si>
    <t>Autres opérations de muscle, fascia et bourse, bras et coude</t>
  </si>
  <si>
    <t>Z83.99.22</t>
  </si>
  <si>
    <t>Autres opérations de muscle, fascia et bourse, épaule et aisselle</t>
  </si>
  <si>
    <t>Z83.99.21</t>
  </si>
  <si>
    <t>Autres opérations de muscle, fascia et bourse, tête et cou</t>
  </si>
  <si>
    <t>Z83.99.20</t>
  </si>
  <si>
    <t>Autres opérations de tendon, autre site</t>
  </si>
  <si>
    <t>Z83.99.19</t>
  </si>
  <si>
    <t>Autres opérations de tendon, membre inférieur</t>
  </si>
  <si>
    <t>Z83.99.16</t>
  </si>
  <si>
    <t>Autres opérations de tendon, région inguino-génitale et fesses</t>
  </si>
  <si>
    <t>Z83.99.15</t>
  </si>
  <si>
    <t>Autres opérations de tendon, paroi thoracique, abdomen et dos</t>
  </si>
  <si>
    <t>Z83.99.14</t>
  </si>
  <si>
    <t>Autres opérations de tendon, avant-bras</t>
  </si>
  <si>
    <t>Z83.99.13</t>
  </si>
  <si>
    <t>Autres opérations de tendon, bras et coude</t>
  </si>
  <si>
    <t>Z83.99.12</t>
  </si>
  <si>
    <t>Autres opérations de tendon, épaule et aisselle</t>
  </si>
  <si>
    <t>Z83.99.11</t>
  </si>
  <si>
    <t>Autres opérations de tendon, tête et cou</t>
  </si>
  <si>
    <t>Z83.99.10</t>
  </si>
  <si>
    <t>Autres opérations de muscle, tendon, fascia et bourse, SAP</t>
  </si>
  <si>
    <t>Z83.99.00</t>
  </si>
  <si>
    <t>Détail de la sous-catégorie 83.99</t>
  </si>
  <si>
    <t>Z83.99.0</t>
  </si>
  <si>
    <t>Suture de bourse</t>
  </si>
  <si>
    <t>Z83.99</t>
  </si>
  <si>
    <t>Autres opérations de muscle, tendon, fascia et bourse</t>
  </si>
  <si>
    <t>Injection sous-cutanée ou intramusculaire de substances thérapeutique ou prophylactique (99.12-99.29)</t>
  </si>
  <si>
    <t>Z83.98</t>
  </si>
  <si>
    <t>Injection de substance thérapeutique à action locale dans un autre tissu mou</t>
  </si>
  <si>
    <t>Injection de substance thérapeutique dans un tendon</t>
  </si>
  <si>
    <t>Z83.97</t>
  </si>
  <si>
    <t>Injection de substance thérapeutique dans une bourse</t>
  </si>
  <si>
    <t>Z83.96</t>
  </si>
  <si>
    <t>Aspiration de peau et de tissu sous-cutané (86.01)</t>
  </si>
  <si>
    <t>Z83.95</t>
  </si>
  <si>
    <t>Aspiration d'autre tissu mou</t>
  </si>
  <si>
    <t>Aspiration de bourse</t>
  </si>
  <si>
    <t>Z83.94</t>
  </si>
  <si>
    <t>Ablation de stimulateur de muscle squelettique</t>
  </si>
  <si>
    <t>Z83.93</t>
  </si>
  <si>
    <t>Implantation, insertion, placement ou remplacement d'électrode de muscle squelettique</t>
  </si>
  <si>
    <t>Z83.92</t>
  </si>
  <si>
    <t>Implantation, insertion, placement ou remplacement de stimulateur de muscle squelettique</t>
  </si>
  <si>
    <t>Insertion ou remplacement de stimulateur de muscle squelettique</t>
  </si>
  <si>
    <t>Lyse d'adhérences de muscle, tendon, fascia et bourse, autre</t>
  </si>
  <si>
    <t>Z83.91.99</t>
  </si>
  <si>
    <t>Lyse d'adhérences de muscle, tendon, fascia et bourse, autre site</t>
  </si>
  <si>
    <t>Z83.91.19</t>
  </si>
  <si>
    <t>Lyse d'adhérences de muscle, tendon, fascia et bourse, membre inférieur</t>
  </si>
  <si>
    <t>Z83.91.16</t>
  </si>
  <si>
    <t xml:space="preserve">Lyse d'adhérences de muscle, tendon, fascia et bourse, région inguino-génitale et fesses </t>
  </si>
  <si>
    <t>Z83.91.15</t>
  </si>
  <si>
    <t xml:space="preserve">Lyse d'adhérences de muscle, tendon, fascia et bourse, paroi thoracique, abdomen et dos </t>
  </si>
  <si>
    <t>Z83.91.14</t>
  </si>
  <si>
    <t>Lyse d'adhérences de muscle, tendon, fascia et bourse, avant-bras</t>
  </si>
  <si>
    <t>Z83.91.13</t>
  </si>
  <si>
    <t xml:space="preserve">Lyse d'adhérences de muscle, tendon, fascia et bourse, bras et coude </t>
  </si>
  <si>
    <t>Z83.91.12</t>
  </si>
  <si>
    <t>Lyse d'adhérences de muscle, tendon, fascia et bourse, épaule et aisselle</t>
  </si>
  <si>
    <t>Z83.91.11</t>
  </si>
  <si>
    <t>Lyse d'adhérences de muscle, tendon, fascia et bourse, tête et cou</t>
  </si>
  <si>
    <t>Z83.91.10</t>
  </si>
  <si>
    <t>Lyse d'adhérences de muscle, tendon, fascia et bourse, SAP</t>
  </si>
  <si>
    <t>Z83.91.00</t>
  </si>
  <si>
    <t>Détail de la sous-catégorie 83.91</t>
  </si>
  <si>
    <t>Z83.91.0</t>
  </si>
  <si>
    <t>Libération du canal tarsien (04.44)</t>
  </si>
  <si>
    <t>Z83.91</t>
  </si>
  <si>
    <t>Lyse d'adhérences de muscle, tendon, fascia et bourse</t>
  </si>
  <si>
    <t>Z83.9</t>
  </si>
  <si>
    <t>Extension forcée d'un membre (93.25)</t>
  </si>
  <si>
    <t>Etirement de muscle ou de tendon (93.27)</t>
  </si>
  <si>
    <t>Autres opérations plastiques de facia, autre</t>
  </si>
  <si>
    <t>Z83.89.99</t>
  </si>
  <si>
    <t>Autres opérations plastiques de fascia, autre site</t>
  </si>
  <si>
    <t>Z83.89.97</t>
  </si>
  <si>
    <t>Autres opérations plastiques de fascia, membre inférieur</t>
  </si>
  <si>
    <t>Z83.89.96</t>
  </si>
  <si>
    <t>Autres opérations plastiques de fascia, région inguino-génitale et fesses</t>
  </si>
  <si>
    <t>Z83.89.95</t>
  </si>
  <si>
    <t>Autres opérations plastiques de fascia, paroi thoracique, abdomen et dos</t>
  </si>
  <si>
    <t>Z83.89.94</t>
  </si>
  <si>
    <t>Autres opérations plastiques de fascia, avant-bras</t>
  </si>
  <si>
    <t>Z83.89.93</t>
  </si>
  <si>
    <t>Autres opérations plastiques de fascia, bras et coude</t>
  </si>
  <si>
    <t>Z83.89.92</t>
  </si>
  <si>
    <t>Autres opérations plastiques de fascia, épaule et aisselle</t>
  </si>
  <si>
    <t>Z83.89.91</t>
  </si>
  <si>
    <t>Autres opérations plastiques de fascia, tête et cou</t>
  </si>
  <si>
    <t>Z83.89.90</t>
  </si>
  <si>
    <t>Recouvrement de défaut de fascia, autre site</t>
  </si>
  <si>
    <t>Z83.89.29</t>
  </si>
  <si>
    <t>Recouvrement de défaut de fascia, membre inférieur</t>
  </si>
  <si>
    <t>Z83.89.26</t>
  </si>
  <si>
    <t>Recouvrement de défaut de fascia, région inguino-génitale et fesses</t>
  </si>
  <si>
    <t>Z83.89.25</t>
  </si>
  <si>
    <t>Recouvrement de défaut de fascia, paroi thoracique, abdomen et dos</t>
  </si>
  <si>
    <t>Z83.89.24</t>
  </si>
  <si>
    <t>Recouvrement de défaut de fascia, avant-bras</t>
  </si>
  <si>
    <t>Z83.89.23</t>
  </si>
  <si>
    <t>Recouvrement de défaut de fascia, bras et coude</t>
  </si>
  <si>
    <t>Z83.89.22</t>
  </si>
  <si>
    <t>Recouvrement de défaut de fascia, épaule et aisselle</t>
  </si>
  <si>
    <t>Z83.89.21</t>
  </si>
  <si>
    <t>Recouvrement de défaut de fascia, tête et cou</t>
  </si>
  <si>
    <t>Z83.89.20</t>
  </si>
  <si>
    <t>Allongement, raccourcissement et doublement de fascia, autre site</t>
  </si>
  <si>
    <t>Z83.89.19</t>
  </si>
  <si>
    <t>Allongement, raccourcissement et doublement de fascia, membre inférieur</t>
  </si>
  <si>
    <t>Z83.89.16</t>
  </si>
  <si>
    <t>Allongement, raccourcissement et doublement de fascia, région inguino-génitale et fesses</t>
  </si>
  <si>
    <t>Z83.89.15</t>
  </si>
  <si>
    <t>Allongement, raccourcissement et doublement de fascia, paroi thoracique, abdomen et dos</t>
  </si>
  <si>
    <t>Z83.89.14</t>
  </si>
  <si>
    <t>Allongement, raccourcissement et doublement de fascia, avant-bras</t>
  </si>
  <si>
    <t>Z83.89.13</t>
  </si>
  <si>
    <t>Allongement, raccourcissement et doublement de fascia, bras et coude</t>
  </si>
  <si>
    <t>Z83.89.12</t>
  </si>
  <si>
    <t>Allongement, raccourcissement et doublement de fascia, épaule et aisselle</t>
  </si>
  <si>
    <t>Z83.89.11</t>
  </si>
  <si>
    <t>Allongement, raccourcissement et doublement de fascia, tête et cou</t>
  </si>
  <si>
    <t>Z83.89.10</t>
  </si>
  <si>
    <t>Autres opérations plastiques de fascia, SAP</t>
  </si>
  <si>
    <t>Z83.89.00</t>
  </si>
  <si>
    <t>Détail de la sous-catégorie 83.89</t>
  </si>
  <si>
    <t>Z83.89.0</t>
  </si>
  <si>
    <t>Plicature de fascia</t>
  </si>
  <si>
    <t>Z83.89</t>
  </si>
  <si>
    <t>Plastie de fascia *</t>
  </si>
  <si>
    <t>Fascioplastie</t>
  </si>
  <si>
    <t>Allongement de fascia</t>
  </si>
  <si>
    <t>Autres opérations plastiques de fascia</t>
  </si>
  <si>
    <t>Autres opérations plastiques de tendon, autre</t>
  </si>
  <si>
    <t>Z83.88.99</t>
  </si>
  <si>
    <t>Autres opérations plastiques de tendon, autres sites</t>
  </si>
  <si>
    <t>Z83.88.97</t>
  </si>
  <si>
    <t>Autres opérations plastiques de tendon, membre inférieur</t>
  </si>
  <si>
    <t>Z83.88.96</t>
  </si>
  <si>
    <t>Autres opérations plastiques de tendon, région inguino-génitale et fesses</t>
  </si>
  <si>
    <t>Z83.88.95</t>
  </si>
  <si>
    <t>Autres opérations plastiques de tendon, paroi thoracique, abdomen et dos</t>
  </si>
  <si>
    <t>Z83.88.94</t>
  </si>
  <si>
    <t>Autres opérations plastiques de tendon, avant-bras</t>
  </si>
  <si>
    <t>Z83.88.93</t>
  </si>
  <si>
    <t>Autres opérations plastiques de tendon, bras et coude</t>
  </si>
  <si>
    <t>Z83.88.92</t>
  </si>
  <si>
    <t>Autres opérations plastiques de tendon, épaule et aisselle</t>
  </si>
  <si>
    <t>Z83.88.91</t>
  </si>
  <si>
    <t>Autres opérations plastiques de tendon, tête et cou</t>
  </si>
  <si>
    <t>Z83.88.90</t>
  </si>
  <si>
    <t>Ténodèse, autre site</t>
  </si>
  <si>
    <t>Z83.88.49</t>
  </si>
  <si>
    <t>Ténodèse, membre inférieur</t>
  </si>
  <si>
    <t>Z83.88.46</t>
  </si>
  <si>
    <t>Ténodèse, région inguino-génitale et fesses</t>
  </si>
  <si>
    <t>Z83.88.45</t>
  </si>
  <si>
    <t>Ténodèse, paroi thoracique, abdomen et dos</t>
  </si>
  <si>
    <t>Z83.88.44</t>
  </si>
  <si>
    <t>Ténodèse, avant-bras</t>
  </si>
  <si>
    <t>Z83.88.43</t>
  </si>
  <si>
    <t>Ténodèse, bras et coude</t>
  </si>
  <si>
    <t>Z83.88.42</t>
  </si>
  <si>
    <t>Ténodèse, épaule et aisselle</t>
  </si>
  <si>
    <t>Z83.88.41</t>
  </si>
  <si>
    <t>Ténodèse, tête et cou</t>
  </si>
  <si>
    <t>Z83.88.40</t>
  </si>
  <si>
    <t>Constitution de matériel de greffe, autres sites</t>
  </si>
  <si>
    <t>Z83.88.39</t>
  </si>
  <si>
    <t>Constitution de matériel de greffe, membre inférieur</t>
  </si>
  <si>
    <t>Z83.88.36</t>
  </si>
  <si>
    <t>Constitution de matériel de greffe, région inguino-génitale et fesses</t>
  </si>
  <si>
    <t>Z83.88.35</t>
  </si>
  <si>
    <t>Constitution de matériel de greffe, paroi thoracique, abdomen et dos</t>
  </si>
  <si>
    <t>Z83.88.34</t>
  </si>
  <si>
    <t>Constitution de matériel de greffe, avant-bras</t>
  </si>
  <si>
    <t>Z83.88.33</t>
  </si>
  <si>
    <t>Constitution de matériel de greffe, bras et coude</t>
  </si>
  <si>
    <t>Z83.88.32</t>
  </si>
  <si>
    <t>Constitution de matériel de greffe, épaule et aisselle</t>
  </si>
  <si>
    <t>Z83.88.31</t>
  </si>
  <si>
    <t>Constitution de matériel de greffe, tête et cou</t>
  </si>
  <si>
    <t>Z83.88.30</t>
  </si>
  <si>
    <t>Plastie de remplacement de tendon, autres sites</t>
  </si>
  <si>
    <t>Z83.88.29</t>
  </si>
  <si>
    <t>Plastie de remplacement de tendon, membre inférieur</t>
  </si>
  <si>
    <t>Z83.88.26</t>
  </si>
  <si>
    <t>Plastie de remplacement de tendon, région inguino-génitale et fesses</t>
  </si>
  <si>
    <t>Z83.88.25</t>
  </si>
  <si>
    <t>Plastie de remplacement de tendon, paroi thoracique, abdomen et dos</t>
  </si>
  <si>
    <t>Z83.88.24</t>
  </si>
  <si>
    <t>Plastie de remplacement de tendon, avant-bras</t>
  </si>
  <si>
    <t>Z83.88.23</t>
  </si>
  <si>
    <t>Plastie de remplacement de tendon, bras et coude</t>
  </si>
  <si>
    <t>Z83.88.22</t>
  </si>
  <si>
    <t>Plastie de remplacement de tendon, épaule et aisselle</t>
  </si>
  <si>
    <t>Z83.88.21</t>
  </si>
  <si>
    <t>Plastie de remplacement de tendon, tête et cou</t>
  </si>
  <si>
    <t>Z83.88.20</t>
  </si>
  <si>
    <t>Plastie d'augmentation de tendon, autre site</t>
  </si>
  <si>
    <t>Z83.88.19</t>
  </si>
  <si>
    <t>Plastie d'augmentation de tendon, membre inférieur</t>
  </si>
  <si>
    <t>Z83.88.16</t>
  </si>
  <si>
    <t>Plastie d'augmentation de tendon, région inguino-génitale et fesses</t>
  </si>
  <si>
    <t>Z83.88.15</t>
  </si>
  <si>
    <t>Plastie d'augmentation de tendon, paroi thoracique, abdomen et dos</t>
  </si>
  <si>
    <t>Z83.88.14</t>
  </si>
  <si>
    <t>Plastie d'augmentation de tendon, avant-bras</t>
  </si>
  <si>
    <t>Z83.88.13</t>
  </si>
  <si>
    <t>Plastie d'augmentation de tendon, bras et coude</t>
  </si>
  <si>
    <t>Z83.88.12</t>
  </si>
  <si>
    <t>Plastie d'augmentation de tendon, épaule et aisselle</t>
  </si>
  <si>
    <t>Z83.88.11</t>
  </si>
  <si>
    <t>Plastie d'augmentation de tendon, tête et cou</t>
  </si>
  <si>
    <t>Z83.88.10</t>
  </si>
  <si>
    <t>Autres opérations plastiques de tendon, SAP</t>
  </si>
  <si>
    <t>Z83.88.00</t>
  </si>
  <si>
    <t>Détail de la sous-catégorie 83.88</t>
  </si>
  <si>
    <t>Z83.88.0</t>
  </si>
  <si>
    <t>Ténosuspension de Jones *</t>
  </si>
  <si>
    <t>Z83.88</t>
  </si>
  <si>
    <t>Ténoplastie</t>
  </si>
  <si>
    <t>Ténodèse</t>
  </si>
  <si>
    <t>Opération de Watson-Jones *</t>
  </si>
  <si>
    <t>Myoténoplastie</t>
  </si>
  <si>
    <t>Greffe tendineuse *</t>
  </si>
  <si>
    <t>Fixation de tendon</t>
  </si>
  <si>
    <t>Autres opérations plastiques de tendon</t>
  </si>
  <si>
    <t xml:space="preserve">Autres opérations plastiques de muscle, autre </t>
  </si>
  <si>
    <t>Z83.87.99</t>
  </si>
  <si>
    <t>Autres opérations plastiques de muscle, autre site</t>
  </si>
  <si>
    <t>Z83.87.97</t>
  </si>
  <si>
    <t>Autres opérations plastiques de muscle, membre inférieur</t>
  </si>
  <si>
    <t>Z83.87.96</t>
  </si>
  <si>
    <t>Autres opérations plastiques de muscle, région inguino-génitale et fesses</t>
  </si>
  <si>
    <t>Z83.87.95</t>
  </si>
  <si>
    <t>Autres opérations plastiques de muscle, paroi thoracique, abdomen et dos</t>
  </si>
  <si>
    <t>Z83.87.94</t>
  </si>
  <si>
    <t xml:space="preserve">Autres opérations plastiques de muscle, avant-bras </t>
  </si>
  <si>
    <t>Z83.87.93</t>
  </si>
  <si>
    <t>Autres opérations plastiques de muscle, bras et coude</t>
  </si>
  <si>
    <t>Z83.87.92</t>
  </si>
  <si>
    <t>Autres opérations plastiques de muscle, épaule et aisselle</t>
  </si>
  <si>
    <t>Z83.87.91</t>
  </si>
  <si>
    <t>Autres opérations plastiques de muscle, tête et cou</t>
  </si>
  <si>
    <t>Z83.87.90</t>
  </si>
  <si>
    <t>Plastie musculaire, autre site</t>
  </si>
  <si>
    <t>Z83.87.19</t>
  </si>
  <si>
    <t>Plastie musculaire, membre inférieur</t>
  </si>
  <si>
    <t>Z83.87.16</t>
  </si>
  <si>
    <t>Plastie musculaire, région inguino-génitale et fesses</t>
  </si>
  <si>
    <t>Z83.87.15</t>
  </si>
  <si>
    <t>Plastie musculaire, paroi thoracique, abdomen et dos</t>
  </si>
  <si>
    <t>Z83.87.14</t>
  </si>
  <si>
    <t>Plastie musculaire, avant-bras</t>
  </si>
  <si>
    <t>Z83.87.13</t>
  </si>
  <si>
    <t>Plastie musculaire, bras et coude</t>
  </si>
  <si>
    <t>Z83.87.12</t>
  </si>
  <si>
    <t>Plastie musculaire, épaule et aisselle</t>
  </si>
  <si>
    <t>Z83.87.11</t>
  </si>
  <si>
    <t>Plastie musculaire, tête et cou</t>
  </si>
  <si>
    <t>Z83.87.10</t>
  </si>
  <si>
    <t>Autres opérations plastiques de muscle, SAP</t>
  </si>
  <si>
    <t>Z83.87.00</t>
  </si>
  <si>
    <t>Détail de la sous-catégorie 83.87</t>
  </si>
  <si>
    <t>Z83.87.0</t>
  </si>
  <si>
    <t>Réfection musculaire *</t>
  </si>
  <si>
    <t>Z83.87</t>
  </si>
  <si>
    <t>Plastie musculaire</t>
  </si>
  <si>
    <t>Myoplastie</t>
  </si>
  <si>
    <t>Autres opérations plastiques de muscle</t>
  </si>
  <si>
    <t>Opération de Thompson *</t>
  </si>
  <si>
    <t>Z83.86</t>
  </si>
  <si>
    <t>Plastie du quadriceps</t>
  </si>
  <si>
    <t>Autre changement de longueur de muscle ou de tendon, autre</t>
  </si>
  <si>
    <t>Z83.85.99</t>
  </si>
  <si>
    <t>Raccourcissement de muscle ou de tendon, autre site</t>
  </si>
  <si>
    <t>Z83.85.29</t>
  </si>
  <si>
    <t>Raccourcissement de muscle ou de tendon, membre inférieur</t>
  </si>
  <si>
    <t>Z83.85.26</t>
  </si>
  <si>
    <t>Raccourcissement de muscle ou de tendon, région inguino-génitale et fesses</t>
  </si>
  <si>
    <t>Z83.85.25</t>
  </si>
  <si>
    <t>Raccourcissement de muscle ou de tendon, paroi thoracique, abdomen et dos</t>
  </si>
  <si>
    <t>Z83.85.24</t>
  </si>
  <si>
    <t>Raccourcissement de muscle ou de tendon, avant-bras</t>
  </si>
  <si>
    <t>Z83.85.23</t>
  </si>
  <si>
    <t>Raccourcissement de muscle ou de tendon, bras et coude</t>
  </si>
  <si>
    <t>Z83.85.22</t>
  </si>
  <si>
    <t>Raccourcissement de muscle ou de tendon, épaule et aisselle</t>
  </si>
  <si>
    <t>Z83.85.21</t>
  </si>
  <si>
    <t>Recul de muscle ou de tendon, tête et cou</t>
  </si>
  <si>
    <t>Z83.85.20</t>
  </si>
  <si>
    <t>Allongement de muscle ou de tendon, autre site</t>
  </si>
  <si>
    <t>Z83.85.19</t>
  </si>
  <si>
    <t>Rallongement de muscle ou de tendon, membre inférieur</t>
  </si>
  <si>
    <t>Z83.85.16</t>
  </si>
  <si>
    <t>Rallongement de muscle ou de tendon, région inguino-génitale et fesses</t>
  </si>
  <si>
    <t>Z83.85.15</t>
  </si>
  <si>
    <t>Rallongement de muscle ou de tendon, paroi thoracique, abdomen et dos</t>
  </si>
  <si>
    <t>Z83.85.14</t>
  </si>
  <si>
    <t>Rallongement de muscle ou de tendon, avant-bras</t>
  </si>
  <si>
    <t>Z83.85.13</t>
  </si>
  <si>
    <t>Rallongement de muscle ou de tendon, bras et coude</t>
  </si>
  <si>
    <t>Z83.85.12</t>
  </si>
  <si>
    <t>Rallongement de muscle ou de tendon, épaule et aisselle</t>
  </si>
  <si>
    <t>Z83.85.11</t>
  </si>
  <si>
    <t>Rallongement de muscle ou de tendon, tête et cou</t>
  </si>
  <si>
    <t>Z83.85.10</t>
  </si>
  <si>
    <t>Autre changement de longueur de muscle ou de tendon, SAP</t>
  </si>
  <si>
    <t>Z83.85.00</t>
  </si>
  <si>
    <t>Détail de la sous-catégorie 83.85</t>
  </si>
  <si>
    <t>Z83.85.0</t>
  </si>
  <si>
    <t>Ténotomie plastique (allongement, raccoucissement) du tendon d'Achille</t>
  </si>
  <si>
    <t>Z83.85</t>
  </si>
  <si>
    <t>Plicature de tendon</t>
  </si>
  <si>
    <t>Allongement de la patte d'oie</t>
  </si>
  <si>
    <t>Autre changement de longueur de muscle ou de tendon</t>
  </si>
  <si>
    <t>Opération d'Evans sur pied-bot</t>
  </si>
  <si>
    <t>Z83.84</t>
  </si>
  <si>
    <t>Cure de pied-bot *</t>
  </si>
  <si>
    <t>Libération de pied-bot, non classée ailleurs</t>
  </si>
  <si>
    <t>Reconstruction de poulie tendineuse</t>
  </si>
  <si>
    <t>Z83.83</t>
  </si>
  <si>
    <t>Greffe de muscle ou de fascia, autre</t>
  </si>
  <si>
    <t>Z83.82.99</t>
  </si>
  <si>
    <t>Greffe d'autre lambeau microvascularisé et anastomosé de muscle ou de fascia, autre site</t>
  </si>
  <si>
    <t>Z83.82.47</t>
  </si>
  <si>
    <t>Greffe d'autre lambeau microvascularisé et anastomosé de muscle ou de fascia, membre inférieur</t>
  </si>
  <si>
    <t>Z83.82.46</t>
  </si>
  <si>
    <t>Greffe d'autre lambeau microvascularisé et anastomosé de muscle ou de fascia, région inguino-génitale et fesses</t>
  </si>
  <si>
    <t>Z83.82.45</t>
  </si>
  <si>
    <t>Greffe d'autre lambeau microvascularisé et anastomosé de muscle ou de fascia, paroi thoracique, abdomen et dos</t>
  </si>
  <si>
    <t>Z83.82.44</t>
  </si>
  <si>
    <t>Greffe d'autre lambeau microvascularisé et anastomosé de muscle ou de fascia, avant-bras</t>
  </si>
  <si>
    <t>Z83.82.43</t>
  </si>
  <si>
    <t>Greffe d'autre lambeau microvascularisé et anastomosé de muscle ou de fascia, bras et coude</t>
  </si>
  <si>
    <t>Z83.82.42</t>
  </si>
  <si>
    <t>Greffe d'autre lambeau microvascularisé et anastomosé de muscle ou de fascia, épaule et aisselle</t>
  </si>
  <si>
    <t>Z83.82.41</t>
  </si>
  <si>
    <t>Greffe d'autre lambeau microvascularisé et anastomosé de muscle ou de fascia, tête et cou</t>
  </si>
  <si>
    <t>Z83.82.40</t>
  </si>
  <si>
    <t>Greffe de lambeau ostéomyocutané ou ostéofasciocutané, autre site</t>
  </si>
  <si>
    <t>Z83.82.39</t>
  </si>
  <si>
    <t>Greffe de lambeau ostéomyocutané ou ostéofasciocutané, membre inférieur</t>
  </si>
  <si>
    <t>Z83.82.36</t>
  </si>
  <si>
    <t>Greffe de lambeau ostéomyocutané ou ostéofasciocutané, région inguino-génitale et fesses</t>
  </si>
  <si>
    <t>Z83.82.35</t>
  </si>
  <si>
    <t>Greffe de lambeau ostéomyocutané ou ostéofasciocutané, paroi thoracique, abdomen et dos</t>
  </si>
  <si>
    <t>Z83.82.34</t>
  </si>
  <si>
    <t>Greffe de lambeau ostéomyocutané ou ostéofasciocutané, avant-bras</t>
  </si>
  <si>
    <t>Z83.82.33</t>
  </si>
  <si>
    <t>Greffe de lambeau ostéomyocutané ou ostéofasciocutané, bras et coude</t>
  </si>
  <si>
    <t>Z83.82.32</t>
  </si>
  <si>
    <t>Greffe de lambeau ostéomyocutané ou ostéofasciocutané, épaule et aisselle</t>
  </si>
  <si>
    <t>Z83.82.31</t>
  </si>
  <si>
    <t>Greffe de lambeau ostéomyocutané ou ostéofasciocutané, tête et cou</t>
  </si>
  <si>
    <t>Z83.82.30</t>
  </si>
  <si>
    <t>Greffe de lambeau musculaire ou fascial local, autre site</t>
  </si>
  <si>
    <t>Z83.82.29</t>
  </si>
  <si>
    <t>Greffe de lambeau musculaire ou fascial local, membre inférieur</t>
  </si>
  <si>
    <t>Z83.82.26</t>
  </si>
  <si>
    <t>Greffe de lambeau musculaire ou fascial local, région inguino-génitale et fesses</t>
  </si>
  <si>
    <t>Z83.82.25</t>
  </si>
  <si>
    <t>Greffe de lambeau musculaire ou fascial local, paroi thoracique, abdomen et dos</t>
  </si>
  <si>
    <t>Z83.82.24</t>
  </si>
  <si>
    <t>Greffe de lambeau musculaire ou fascial local, avant-bras</t>
  </si>
  <si>
    <t>Z83.82.23</t>
  </si>
  <si>
    <t>Greffe de lambeau musculaire ou fascial local, bras et coude</t>
  </si>
  <si>
    <t>Z83.82.22</t>
  </si>
  <si>
    <t>Greffe de lambeau musculaire ou fascial local, épaule et aisselle</t>
  </si>
  <si>
    <t>Z83.82.21</t>
  </si>
  <si>
    <t>Greffe de lambeau musculaire ou fascial local, tête et cou</t>
  </si>
  <si>
    <t>Z83.82.20</t>
  </si>
  <si>
    <t>Greffe de fascia, autre site</t>
  </si>
  <si>
    <t>Z83.82.19</t>
  </si>
  <si>
    <t>Greffe de fascia, membre inférieur</t>
  </si>
  <si>
    <t>Z83.82.16</t>
  </si>
  <si>
    <t>Greffe de fascia, région inguino-génitale et fesses</t>
  </si>
  <si>
    <t>Z83.82.15</t>
  </si>
  <si>
    <t>Greffe de fascia, paroi thoracique, abdomen et dos</t>
  </si>
  <si>
    <t>Z83.82.14</t>
  </si>
  <si>
    <t>Greffe de fascia, avant-bras</t>
  </si>
  <si>
    <t>Z83.82.13</t>
  </si>
  <si>
    <t>Greffe de fascia, bras et coude</t>
  </si>
  <si>
    <t>Z83.82.12</t>
  </si>
  <si>
    <t>Greffe de fascia, épaule et aisselle</t>
  </si>
  <si>
    <t>Z83.82.11</t>
  </si>
  <si>
    <t>Greffe de fascia, tête et cou</t>
  </si>
  <si>
    <t>Z83.82.10</t>
  </si>
  <si>
    <t>Greffe de muscle ou de fascia, SAP</t>
  </si>
  <si>
    <t>Z83.82.00</t>
  </si>
  <si>
    <t>Détail de la sous-catégorie 83.82</t>
  </si>
  <si>
    <t>Z83.82.0</t>
  </si>
  <si>
    <t>Greffe de muscle ou de fascia</t>
  </si>
  <si>
    <t>Z83.82</t>
  </si>
  <si>
    <t>Greffe de tendon, autre</t>
  </si>
  <si>
    <t>Z83.81.99</t>
  </si>
  <si>
    <t>Greffe de tendon, autre site</t>
  </si>
  <si>
    <t>Z83.81.19</t>
  </si>
  <si>
    <t>Greffe de tendon, membre inférieur</t>
  </si>
  <si>
    <t>Z83.81.16</t>
  </si>
  <si>
    <t>Greffe de tendon, région inguino-génitale et fesses</t>
  </si>
  <si>
    <t>Z83.81.15</t>
  </si>
  <si>
    <t>Greffe de tendon, paroi thoracique, abdomen et dos</t>
  </si>
  <si>
    <t>Z83.81.14</t>
  </si>
  <si>
    <t>Greffe de tendon, avant-bras</t>
  </si>
  <si>
    <t>Z83.81.13</t>
  </si>
  <si>
    <t>Greffe de tendon, bras et coude</t>
  </si>
  <si>
    <t>Z83.81.12</t>
  </si>
  <si>
    <t>Greffe de tendon, épaule et aisselle</t>
  </si>
  <si>
    <t>Z83.81.11</t>
  </si>
  <si>
    <t>Greffe de tendon, tête et cou</t>
  </si>
  <si>
    <t>Z83.81.10</t>
  </si>
  <si>
    <t>Greffe de tendon, SAP</t>
  </si>
  <si>
    <t>Z83.81.00</t>
  </si>
  <si>
    <t>Détail de la sous-catégorie 83.81</t>
  </si>
  <si>
    <t>Z83.81.0</t>
  </si>
  <si>
    <t>Greffe de tendon</t>
  </si>
  <si>
    <t>Z83.81</t>
  </si>
  <si>
    <t>Opérations plastiques sur muscle, tendon et fascia associées avec arthroplastie</t>
  </si>
  <si>
    <t>Z83.8</t>
  </si>
  <si>
    <t>Autres opérations plastiques de muscle, tendon et fascia</t>
  </si>
  <si>
    <t>Autre transposition de muscle</t>
  </si>
  <si>
    <t>Z83.79</t>
  </si>
  <si>
    <t>Transposition ou transplantation de muscle, autre</t>
  </si>
  <si>
    <t>Z83.77.99</t>
  </si>
  <si>
    <t>Transposition ou transplantation de muscle, autre site</t>
  </si>
  <si>
    <t>Z83.77.19</t>
  </si>
  <si>
    <t>Transposition ou transplantation de muscle, membre inférieur</t>
  </si>
  <si>
    <t>Z83.77.16</t>
  </si>
  <si>
    <t>Transposition ou transplantation de muscle, région inguino-génitale et fesses</t>
  </si>
  <si>
    <t>Z83.77.15</t>
  </si>
  <si>
    <t>Transposition ou transplantation de muscle, paroi thoracique, abdomen et dos</t>
  </si>
  <si>
    <t>Z83.77.14</t>
  </si>
  <si>
    <t>Transposition ou transplantation de muscle, avant-bras</t>
  </si>
  <si>
    <t>Z83.77.13</t>
  </si>
  <si>
    <t>Transposition ou transplantation de muscle, bras et coude</t>
  </si>
  <si>
    <t>Z83.77.12</t>
  </si>
  <si>
    <t>Transposition ou transplantation de muscle, épaule et aisselle</t>
  </si>
  <si>
    <t>Z83.77.11</t>
  </si>
  <si>
    <t>Transposition ou transplantation de muscle, tête et cou</t>
  </si>
  <si>
    <t>Z83.77.10</t>
  </si>
  <si>
    <t>Transposition ou transplantation de muscle, SAP</t>
  </si>
  <si>
    <t>Z83.77.00</t>
  </si>
  <si>
    <t>Détail de la sous-catégorie 83.77</t>
  </si>
  <si>
    <t>Z83.77.0</t>
  </si>
  <si>
    <t>Libération de contracture de Volkmann par transposition musculaire</t>
  </si>
  <si>
    <t>Z83.77</t>
  </si>
  <si>
    <t>Transposition ou transplantation de muscle</t>
  </si>
  <si>
    <t>Autre transposition de tendon, autre</t>
  </si>
  <si>
    <t>Z83.76.99</t>
  </si>
  <si>
    <t>Autre transposition de tendon, autre site</t>
  </si>
  <si>
    <t>Z83.76.19</t>
  </si>
  <si>
    <t>Autre transposition de tendon, membre inférieur</t>
  </si>
  <si>
    <t>Z83.76.16</t>
  </si>
  <si>
    <t>Autre transposition de tendon, région inguino-génitale et fesses</t>
  </si>
  <si>
    <t>Z83.76.15</t>
  </si>
  <si>
    <t>Autre transposition de tendon, paroi thoracique et dos</t>
  </si>
  <si>
    <t>Z83.76.14</t>
  </si>
  <si>
    <t>Autre transposition de tendon, avant-bras</t>
  </si>
  <si>
    <t>Z83.76.13</t>
  </si>
  <si>
    <t>Autre transposition de tendon, bras et coude</t>
  </si>
  <si>
    <t>Z83.76.12</t>
  </si>
  <si>
    <t>Autre transposition de tendon, épaule et aisselle</t>
  </si>
  <si>
    <t>Z83.76.11</t>
  </si>
  <si>
    <t>Autre transposition de tendon, tête et cou</t>
  </si>
  <si>
    <t>Z83.76.10</t>
  </si>
  <si>
    <t>Autre transposition de tendon, SAP</t>
  </si>
  <si>
    <t>Z83.76.00</t>
  </si>
  <si>
    <t>Détail de la sous-catégorie 83.76</t>
  </si>
  <si>
    <t>Z83.76.0</t>
  </si>
  <si>
    <t>Autre transposition de tendon</t>
  </si>
  <si>
    <t>Z83.76</t>
  </si>
  <si>
    <t>Transposition ou transplantation de tendon, autre</t>
  </si>
  <si>
    <t>Z83.75.99</t>
  </si>
  <si>
    <t>Transposition ou transplantation de tendon, autre site</t>
  </si>
  <si>
    <t>Z83.75.19</t>
  </si>
  <si>
    <t>Transposition ou transplantation de tendon, membre inférieur</t>
  </si>
  <si>
    <t>Z83.75.16</t>
  </si>
  <si>
    <t>Transposition ou transplantation de tendon, région inguino-génitale et fesses</t>
  </si>
  <si>
    <t>Z83.75.15</t>
  </si>
  <si>
    <t>Transposition ou transplantation de tendon, paroi thoracique, abdomen et dos</t>
  </si>
  <si>
    <t>Z83.75.14</t>
  </si>
  <si>
    <t>Transposition ou transplantation de tendon, avant-bras</t>
  </si>
  <si>
    <t>Z83.75.13</t>
  </si>
  <si>
    <t>Transposition ou transplantation de tendon, bras et coude</t>
  </si>
  <si>
    <t>Z83.75.12</t>
  </si>
  <si>
    <t>Transposition ou transplantation de tendon, épaule et aisselle</t>
  </si>
  <si>
    <t>Z83.75.11</t>
  </si>
  <si>
    <t>Transposition ou transplantation de tendon, tête et cou</t>
  </si>
  <si>
    <t>Z83.75.10</t>
  </si>
  <si>
    <t>Transposition ou transplantation de tendon, SAP</t>
  </si>
  <si>
    <t>Z83.75.00</t>
  </si>
  <si>
    <t>Détail de la sous-catégorie 83.75</t>
  </si>
  <si>
    <t>Z83.75.0</t>
  </si>
  <si>
    <t>Transposition ou transplantation de tendon</t>
  </si>
  <si>
    <t>Z83.75</t>
  </si>
  <si>
    <t>Rattachement de muscle, autre</t>
  </si>
  <si>
    <t>Z83.74.99</t>
  </si>
  <si>
    <t>Rattachement de muscle, autre site</t>
  </si>
  <si>
    <t>Z83.74.19</t>
  </si>
  <si>
    <t>Rattachement de muscle, membre inférieur</t>
  </si>
  <si>
    <t>Z83.74.16</t>
  </si>
  <si>
    <t>Rattachement de muscle, région inguino-génitale et fesses</t>
  </si>
  <si>
    <t>Z83.74.15</t>
  </si>
  <si>
    <t>Rattachement de muscle, paroi thoracique, abdomen et dos</t>
  </si>
  <si>
    <t>Z83.74.14</t>
  </si>
  <si>
    <t>Rattachement de muscle, avant-bras</t>
  </si>
  <si>
    <t>Z83.74.13</t>
  </si>
  <si>
    <t>Rattachement de muscle, bras et coude</t>
  </si>
  <si>
    <t>Z83.74.12</t>
  </si>
  <si>
    <t>Rattachement de muscle, épaule et aisselle</t>
  </si>
  <si>
    <t>Z83.74.11</t>
  </si>
  <si>
    <t>Rattachement de muscle, tête et cou</t>
  </si>
  <si>
    <t>Z83.74.10</t>
  </si>
  <si>
    <t>Rattachement de muscle [Réinsertion de muscle], SAP</t>
  </si>
  <si>
    <t>Z83.74.00</t>
  </si>
  <si>
    <t>Détail de la sous-catégorie 83.74</t>
  </si>
  <si>
    <t>Z83.74.0</t>
  </si>
  <si>
    <t>Réinsertion de muscle *</t>
  </si>
  <si>
    <t>Z83.74</t>
  </si>
  <si>
    <t>Rattachement de muscle</t>
  </si>
  <si>
    <t>Rattachement de tendon, autre</t>
  </si>
  <si>
    <t>Z83.73.99</t>
  </si>
  <si>
    <t>Rattachement de tendon, autre site</t>
  </si>
  <si>
    <t>Z83.73.19</t>
  </si>
  <si>
    <t>Rattachement de tendon, membre inférieur</t>
  </si>
  <si>
    <t>Z83.73.16</t>
  </si>
  <si>
    <t>Rattachement de tendon, région inguino-génitale et fesses</t>
  </si>
  <si>
    <t>Z83.73.15</t>
  </si>
  <si>
    <t>Rattachement de tendon, paroi thoracique, abdomen et dos</t>
  </si>
  <si>
    <t>Z83.73.14</t>
  </si>
  <si>
    <t>Rattachement de tendon, avant-bras</t>
  </si>
  <si>
    <t>Z83.73.13</t>
  </si>
  <si>
    <t>Rattachement de tendon, bras et coude</t>
  </si>
  <si>
    <t>Z83.73.12</t>
  </si>
  <si>
    <t>Rattachement de tendon, épaule et aisselle</t>
  </si>
  <si>
    <t>Z83.73.11</t>
  </si>
  <si>
    <t>Rattachement de tendon, tête et cou</t>
  </si>
  <si>
    <t>Z83.73.10</t>
  </si>
  <si>
    <t>Rattachement de tendon [Réinsertion de tendon], SAP</t>
  </si>
  <si>
    <t>Z83.73.00</t>
  </si>
  <si>
    <t>Détail de la sous-catégorie 83.73</t>
  </si>
  <si>
    <t>Z83.73.0</t>
  </si>
  <si>
    <t>Réinsertion de tendon *</t>
  </si>
  <si>
    <t>Z83.73</t>
  </si>
  <si>
    <t>Rattachement de tendon</t>
  </si>
  <si>
    <t>Recul de tendon, autre</t>
  </si>
  <si>
    <t>Z83.72.99</t>
  </si>
  <si>
    <t>Recul de tendon, autre site</t>
  </si>
  <si>
    <t>Z83.72.19</t>
  </si>
  <si>
    <t>Recul de tendon, membre inférieur</t>
  </si>
  <si>
    <t>Z83.72.16</t>
  </si>
  <si>
    <t>Recul de tendon, région inguino-génitale et fesses</t>
  </si>
  <si>
    <t>Z83.72.15</t>
  </si>
  <si>
    <t>Recul de tendon, paroi thoracique, abdomen et dos</t>
  </si>
  <si>
    <t>Z83.72.14</t>
  </si>
  <si>
    <t>Recul de tendon, avant-bras</t>
  </si>
  <si>
    <t>Z83.72.13</t>
  </si>
  <si>
    <t>Recul de tendon, bras et coude</t>
  </si>
  <si>
    <t>Z83.72.12</t>
  </si>
  <si>
    <t>Recul de tendon, épaule et aisselle</t>
  </si>
  <si>
    <t>Z83.72.11</t>
  </si>
  <si>
    <t>Recul de tendon, tête et cou</t>
  </si>
  <si>
    <t>Z83.72.10</t>
  </si>
  <si>
    <t>Recul de tendon, SAP</t>
  </si>
  <si>
    <t>Z83.72.00</t>
  </si>
  <si>
    <t>Détail de la sous-catégorie 83.72</t>
  </si>
  <si>
    <t>Z83.72.0</t>
  </si>
  <si>
    <t>Opération de Strayer *</t>
  </si>
  <si>
    <t>Z83.72</t>
  </si>
  <si>
    <t>Recul de tendon</t>
  </si>
  <si>
    <t>Avancement de tendon, autre</t>
  </si>
  <si>
    <t>Z83.71.99</t>
  </si>
  <si>
    <t>Avancement de tendon, autre site</t>
  </si>
  <si>
    <t>Z83.71.19</t>
  </si>
  <si>
    <t>Avancement de tendon, membre inférieur</t>
  </si>
  <si>
    <t>Z83.71.16</t>
  </si>
  <si>
    <t>Avancement de tendon, région inguino-génitale et fesses</t>
  </si>
  <si>
    <t>Z83.71.15</t>
  </si>
  <si>
    <t>Avancement de tendon, paroi thoracique, abdomen et dos</t>
  </si>
  <si>
    <t>Z83.71.14</t>
  </si>
  <si>
    <t>Avancement de tendon, avant-bras</t>
  </si>
  <si>
    <t>Z83.71.13</t>
  </si>
  <si>
    <t>Avancement de tendon, bras et coude</t>
  </si>
  <si>
    <t>Z83.71.12</t>
  </si>
  <si>
    <t>Avancement de tendon, épaule et aisselle</t>
  </si>
  <si>
    <t>Z83.71.11</t>
  </si>
  <si>
    <t>Avancement de tendon, tête et cou</t>
  </si>
  <si>
    <t>Z83.71.10</t>
  </si>
  <si>
    <t>Avancement de tendon, SAP</t>
  </si>
  <si>
    <t>Z83.71.00</t>
  </si>
  <si>
    <t>Détail de la sous-catégorie 83.71</t>
  </si>
  <si>
    <t>Z83.71.0</t>
  </si>
  <si>
    <t>Avancement de tendon</t>
  </si>
  <si>
    <t>Z83.71</t>
  </si>
  <si>
    <t>Reconstruction de muscle et de tendon associée à arthroplastie</t>
  </si>
  <si>
    <t>Z83.7</t>
  </si>
  <si>
    <t>Reconstruction de muscle et de tendon</t>
  </si>
  <si>
    <t>Autre suture de muscle ou de fascia, autre</t>
  </si>
  <si>
    <t>Z83.65.99</t>
  </si>
  <si>
    <t>Autre suture de muscle, tendon et fascia, autre site</t>
  </si>
  <si>
    <t>Z83.65.19</t>
  </si>
  <si>
    <t>Autre suture de muscle ou de fascia, membre inférieur</t>
  </si>
  <si>
    <t>Z83.65.16</t>
  </si>
  <si>
    <t>Autre suture de muscle ou de fascia, région inguino-génitale et fesses</t>
  </si>
  <si>
    <t>Z83.65.15</t>
  </si>
  <si>
    <t>Autre suture de muscle ou de fascia, paroi thoracique, abdomen et dos</t>
  </si>
  <si>
    <t>Z83.65.14</t>
  </si>
  <si>
    <t>Autre suture de muscle ou de fascia, avant-bras</t>
  </si>
  <si>
    <t>Z83.65.13</t>
  </si>
  <si>
    <t>Autre suture de muscle ou de fascia, bras et coude</t>
  </si>
  <si>
    <t>Z83.65.12</t>
  </si>
  <si>
    <t>Autre suture de muscle ou de fascia, épaule et aisselle</t>
  </si>
  <si>
    <t>Z83.65.11</t>
  </si>
  <si>
    <t>Autre suture de muscle ou de fascia, tête et cou</t>
  </si>
  <si>
    <t>Z83.65.10</t>
  </si>
  <si>
    <t>Autre suture de muscle ou de fascia, SAP</t>
  </si>
  <si>
    <t>Z83.65.00</t>
  </si>
  <si>
    <t>Détail de la sous-catégorie 83.65</t>
  </si>
  <si>
    <t>Z83.65.0</t>
  </si>
  <si>
    <t>Réparation de diastasis des grands droits</t>
  </si>
  <si>
    <t>Z83.65</t>
  </si>
  <si>
    <t>Autre suture de muscle ou de fascia</t>
  </si>
  <si>
    <t>Autre suture de tendon, autre</t>
  </si>
  <si>
    <t>Z83.64.99</t>
  </si>
  <si>
    <t>Autre suture de tendon, autre site</t>
  </si>
  <si>
    <t>Z83.64.19</t>
  </si>
  <si>
    <t>Autre suture de tendon, membre inférieur</t>
  </si>
  <si>
    <t>Z83.64.16</t>
  </si>
  <si>
    <t>Autre suture de tendon, région inguino-génitale et fesses</t>
  </si>
  <si>
    <t>Z83.64.15</t>
  </si>
  <si>
    <t>Autre suture de tendon, paroi thoracique, abdomen et dos</t>
  </si>
  <si>
    <t>Z83.64.14</t>
  </si>
  <si>
    <t>Autre suture de tendon, avant-bras</t>
  </si>
  <si>
    <t>Z83.64.13</t>
  </si>
  <si>
    <t>Autre suture de tendon, bras et coude</t>
  </si>
  <si>
    <t>Z83.64.12</t>
  </si>
  <si>
    <t>Autre suture de tendon, épaule et aisselle</t>
  </si>
  <si>
    <t>Z83.64.11</t>
  </si>
  <si>
    <t>Autre suture de tendon, tête et cou</t>
  </si>
  <si>
    <t>Z83.64.10</t>
  </si>
  <si>
    <t>Autre suture de tendon, SAP</t>
  </si>
  <si>
    <t>Z83.64.00</t>
  </si>
  <si>
    <t>Détail de la sous-catégorie 83.64</t>
  </si>
  <si>
    <t>Z83.64.0</t>
  </si>
  <si>
    <t>Suture différée de tendon (83.62)</t>
  </si>
  <si>
    <t>Z83.64</t>
  </si>
  <si>
    <t>Suture primaire de tendon *</t>
  </si>
  <si>
    <t>Suture du tendon d'Achille *</t>
  </si>
  <si>
    <t>Aponévrorraphie</t>
  </si>
  <si>
    <t>Achillorraphie</t>
  </si>
  <si>
    <t>Autre suture de tendon</t>
  </si>
  <si>
    <t>Réparation de la coiffe des rotateurs</t>
  </si>
  <si>
    <t>Z83.63</t>
  </si>
  <si>
    <t>Suture différée de tendon, autre</t>
  </si>
  <si>
    <t>Z83.62.99</t>
  </si>
  <si>
    <t>Suture différée de tendon, autre site</t>
  </si>
  <si>
    <t>Z83.62.19</t>
  </si>
  <si>
    <t>Suture différée de tendon, membre inférieur</t>
  </si>
  <si>
    <t>Z83.62.16</t>
  </si>
  <si>
    <t>Suture différée de tendon, région inguino-génitale et fesses</t>
  </si>
  <si>
    <t>Z83.62.15</t>
  </si>
  <si>
    <t>Suture différée de tendon, paroi thoracique, abdomen et dos</t>
  </si>
  <si>
    <t>Z83.62.14</t>
  </si>
  <si>
    <t>Suture différée de tendon, avant-bras</t>
  </si>
  <si>
    <t>Z83.62.13</t>
  </si>
  <si>
    <t>Suture différée de tendon, bras et coude</t>
  </si>
  <si>
    <t>Z83.62.12</t>
  </si>
  <si>
    <t>Suture différée de tendon, épaule et aisselle</t>
  </si>
  <si>
    <t>Z83.62.11</t>
  </si>
  <si>
    <t>Suture différée de tendon, tête et cou</t>
  </si>
  <si>
    <t>Z83.62.10</t>
  </si>
  <si>
    <t>Suture différée de tendon [Suture secondaire de tendon], SAP</t>
  </si>
  <si>
    <t>Z83.62.00</t>
  </si>
  <si>
    <t>Détail de la sous-catégorie 83.62</t>
  </si>
  <si>
    <t>Z83.62.0</t>
  </si>
  <si>
    <t>Suture secondaire de tendon *</t>
  </si>
  <si>
    <t>Z83.62</t>
  </si>
  <si>
    <t>Suture différée de tendon</t>
  </si>
  <si>
    <t>Suture de gaine tendineuse, autre</t>
  </si>
  <si>
    <t>Z83.61.99</t>
  </si>
  <si>
    <t>Suture de gaine tendineuse, autre site</t>
  </si>
  <si>
    <t>Z83.61.19</t>
  </si>
  <si>
    <t>Suture de gaine tendineuse, membre inférieur</t>
  </si>
  <si>
    <t>Z83.61.16</t>
  </si>
  <si>
    <t>Suture de gaine tendineuse, région inguino-génitale et fesses</t>
  </si>
  <si>
    <t>Z83.61.15</t>
  </si>
  <si>
    <t>Suture de gaine tendineuse, paroi thoracique, abdomen et dos</t>
  </si>
  <si>
    <t>Z83.61.14</t>
  </si>
  <si>
    <t>Suture de gaine tendineuse, avant-bras</t>
  </si>
  <si>
    <t>Z83.61.13</t>
  </si>
  <si>
    <t>Suture de gaine tendineuse, bras et coude</t>
  </si>
  <si>
    <t>Z83.61.12</t>
  </si>
  <si>
    <t>Suture de gaine tendineuse, épaule et aisselle</t>
  </si>
  <si>
    <t>Z83.61.11</t>
  </si>
  <si>
    <t>Suture de gaine tendineuse, tête et cou</t>
  </si>
  <si>
    <t>Z83.61.10</t>
  </si>
  <si>
    <t>Suture de gaine tendineuse, SAP</t>
  </si>
  <si>
    <t>Z83.61.00</t>
  </si>
  <si>
    <t>Détail de la sous-catégorie 83.61</t>
  </si>
  <si>
    <t>Z83.61.0</t>
  </si>
  <si>
    <t>Suture de gaine tendineuse</t>
  </si>
  <si>
    <t>Z83.61</t>
  </si>
  <si>
    <t>Suture de muscle, tendon et fascia</t>
  </si>
  <si>
    <t>Z83.6</t>
  </si>
  <si>
    <t>Bursectomie, autre</t>
  </si>
  <si>
    <t>Z83.5X.99</t>
  </si>
  <si>
    <t>Bursectomie, autre site</t>
  </si>
  <si>
    <t>Z83.5X.19</t>
  </si>
  <si>
    <t>Bursectomie, membre inférieur</t>
  </si>
  <si>
    <t>Z83.5X.16</t>
  </si>
  <si>
    <t>Bursectomie, région inguino-génitale et fesses</t>
  </si>
  <si>
    <t>Z83.5X.15</t>
  </si>
  <si>
    <t>Bursectomie, paroi thoracique, abdomen et dos</t>
  </si>
  <si>
    <t>Z83.5X.14</t>
  </si>
  <si>
    <t>Bursectomie, avant-bras</t>
  </si>
  <si>
    <t>Z83.5X.13</t>
  </si>
  <si>
    <t>Bursectomie, bras et coude</t>
  </si>
  <si>
    <t>Z83.5X.12</t>
  </si>
  <si>
    <t>Bursectomie, épaule et aisselle</t>
  </si>
  <si>
    <t>Z83.5X.11</t>
  </si>
  <si>
    <t>Bursectomie, tête et cou</t>
  </si>
  <si>
    <t>Z83.5X.10</t>
  </si>
  <si>
    <t>Bursectomie, SAP</t>
  </si>
  <si>
    <t>Z83.5X.00</t>
  </si>
  <si>
    <t>Détail de la sous-catégorie 83.5X</t>
  </si>
  <si>
    <t>Z83.5X.0</t>
  </si>
  <si>
    <t>Bursectomie</t>
  </si>
  <si>
    <t>Z83.5X</t>
  </si>
  <si>
    <t>Z83.5</t>
  </si>
  <si>
    <t>Autre excision de tissu mou, autre</t>
  </si>
  <si>
    <t>Z83.49.99</t>
  </si>
  <si>
    <t>Autre excision de tissu mou, autre site</t>
  </si>
  <si>
    <t>Z83.49.39</t>
  </si>
  <si>
    <t>Autre excision de tissu mou, membre inférieur</t>
  </si>
  <si>
    <t>Z83.49.36</t>
  </si>
  <si>
    <t>Autre excision de tissu mou, région inguino-génitale et fesses</t>
  </si>
  <si>
    <t>Z83.49.35</t>
  </si>
  <si>
    <t>Autre excision de tissu mou, paroi thoracique, abdomen et dos</t>
  </si>
  <si>
    <t>Z83.49.34</t>
  </si>
  <si>
    <t>Autre excision de tissu mou, avant-bras</t>
  </si>
  <si>
    <t>Z83.49.33</t>
  </si>
  <si>
    <t>Autre excision de tissu mou, bras et coude</t>
  </si>
  <si>
    <t>Z83.49.32</t>
  </si>
  <si>
    <t>Autre excision de tissu mou, épaule et aisselle</t>
  </si>
  <si>
    <t>Z83.49.31</t>
  </si>
  <si>
    <t>Autre excision de tissu mou, tête et cou</t>
  </si>
  <si>
    <t>Z83.49.30</t>
  </si>
  <si>
    <t>Résection compartimentale, autre site</t>
  </si>
  <si>
    <t>Z83.49.29</t>
  </si>
  <si>
    <t>Résection compartimentale, membre inférieur</t>
  </si>
  <si>
    <t>Z83.49.26</t>
  </si>
  <si>
    <t>Résection compartimentale, région inguino-génitale et fesses</t>
  </si>
  <si>
    <t>Z83.49.25</t>
  </si>
  <si>
    <t>Résection compartimentale, paroi thoracique, abdomen et dos</t>
  </si>
  <si>
    <t>Z83.49.24</t>
  </si>
  <si>
    <t>Résection compartimentale, avant-bras</t>
  </si>
  <si>
    <t>Z83.49.23</t>
  </si>
  <si>
    <t>Résection compartimentale, bras et coude</t>
  </si>
  <si>
    <t>Z83.49.22</t>
  </si>
  <si>
    <t>Résection compartimentale, épaule et aisselle</t>
  </si>
  <si>
    <t>Z83.49.21</t>
  </si>
  <si>
    <t>Résection compartimentale, tête et cou</t>
  </si>
  <si>
    <t>Z83.49.20</t>
  </si>
  <si>
    <t>Excision de gaine tendineuse, autre site</t>
  </si>
  <si>
    <t>Z83.49.19</t>
  </si>
  <si>
    <t>Excision de gaine tendineuse, membre inférieur</t>
  </si>
  <si>
    <t>Z83.49.16</t>
  </si>
  <si>
    <t>Excision de gaine tendineuse, région inguino-génitale et fesses</t>
  </si>
  <si>
    <t>Z83.49.15</t>
  </si>
  <si>
    <t>Excision de gaine tendineuse, paroi thoracique et dos</t>
  </si>
  <si>
    <t>Z83.49.14</t>
  </si>
  <si>
    <t>Excision de gaine tendineuse, avant-bras</t>
  </si>
  <si>
    <t>Z83.49.13</t>
  </si>
  <si>
    <t>Excision de gaine tendineuse, bras et coude</t>
  </si>
  <si>
    <t>Z83.49.12</t>
  </si>
  <si>
    <t>Excision de gaine tendineuse, épaule et aisselle</t>
  </si>
  <si>
    <t>Z83.49.11</t>
  </si>
  <si>
    <t>Excision de gaine tendineuse, tête et cou</t>
  </si>
  <si>
    <t>Z83.49.10</t>
  </si>
  <si>
    <t>Autre excision de tissu mou, SAP</t>
  </si>
  <si>
    <t>Z83.49.00</t>
  </si>
  <si>
    <t>Détail de la sous-catégorie 83.49</t>
  </si>
  <si>
    <t>Z83.49.0</t>
  </si>
  <si>
    <t>Autre excision de tissu mou</t>
  </si>
  <si>
    <t>Z83.49</t>
  </si>
  <si>
    <t>Autre myectomie, autre</t>
  </si>
  <si>
    <t>Z83.45.99</t>
  </si>
  <si>
    <t>Autre myectomie, autre site</t>
  </si>
  <si>
    <t>Z83.45.19</t>
  </si>
  <si>
    <t>Autre myectomie, membre inférieur</t>
  </si>
  <si>
    <t>Z83.45.16</t>
  </si>
  <si>
    <t>Autre myectomie, région inguino-génitale et fesses</t>
  </si>
  <si>
    <t>Z83.45.15</t>
  </si>
  <si>
    <t>Autre myectomie, paroi thoracique, abdomen et dos</t>
  </si>
  <si>
    <t>Z83.45.14</t>
  </si>
  <si>
    <t>Autre myectomie, avant-bras</t>
  </si>
  <si>
    <t>Z83.45.13</t>
  </si>
  <si>
    <t>Autre myectomie, bras et coude</t>
  </si>
  <si>
    <t>Z83.45.12</t>
  </si>
  <si>
    <t>Autre myectomie, épaule et aisselle</t>
  </si>
  <si>
    <t>Z83.45.11</t>
  </si>
  <si>
    <t>Autre myectomie, tête et cou</t>
  </si>
  <si>
    <t>Z83.45.10</t>
  </si>
  <si>
    <t>Autre myectomie, SAP</t>
  </si>
  <si>
    <t>Z83.45.00</t>
  </si>
  <si>
    <t>Détail de la sous-catégorie 83.45</t>
  </si>
  <si>
    <t>Z83.45.0</t>
  </si>
  <si>
    <t>Scalénectomie</t>
  </si>
  <si>
    <t>Z83.45</t>
  </si>
  <si>
    <t>Débridement de muscle, SAP</t>
  </si>
  <si>
    <t>Autre myectomie</t>
  </si>
  <si>
    <t>Autre fasciectomie, autre</t>
  </si>
  <si>
    <t>Z83.44.99</t>
  </si>
  <si>
    <t>Autre fasciectomie, autre site</t>
  </si>
  <si>
    <t>Z83.44.19</t>
  </si>
  <si>
    <t>Autre fasciectomie, membre inférieur</t>
  </si>
  <si>
    <t>Z83.44.16</t>
  </si>
  <si>
    <t>Autre fasciectomie, région inguino-génitale et fesses</t>
  </si>
  <si>
    <t>Z83.44.15</t>
  </si>
  <si>
    <t>Autre fasciectomie, paroi thoracique, abdomen et dos</t>
  </si>
  <si>
    <t>Z83.44.14</t>
  </si>
  <si>
    <t>Autre fasciectomie, avant-bras</t>
  </si>
  <si>
    <t>Z83.44.13</t>
  </si>
  <si>
    <t>Autre fasciectomie, bras et coude</t>
  </si>
  <si>
    <t>Z83.44.12</t>
  </si>
  <si>
    <t>Autre fasciectomie, épaule et aisselle</t>
  </si>
  <si>
    <t>Z83.44.11</t>
  </si>
  <si>
    <t>Autre fasciectomie, tête et cou</t>
  </si>
  <si>
    <t>Z83.44.10</t>
  </si>
  <si>
    <t>Autre fasciectomie, SAP</t>
  </si>
  <si>
    <t>Z83.44.00</t>
  </si>
  <si>
    <t>Détail de la sous-catégorie 83.44</t>
  </si>
  <si>
    <t>Z83.44.0</t>
  </si>
  <si>
    <t>Autre fasciectomie</t>
  </si>
  <si>
    <t>Z83.44</t>
  </si>
  <si>
    <t>Excision (prélèvement) de muscle ou de fascia pour greffe, autre</t>
  </si>
  <si>
    <t>Z83.43.99</t>
  </si>
  <si>
    <t>Prélèvement d'autre lambeau microvascularisé et anastomosé de muscle ou de fascia pour greffe</t>
  </si>
  <si>
    <t>Z83.43.12</t>
  </si>
  <si>
    <t>Prélèvement de lambeau ostéomyocutané ou ostéofasciocutané pour greffe</t>
  </si>
  <si>
    <t>Z83.43.11</t>
  </si>
  <si>
    <t>Prélèvement de lambeau myocutané pour greffe</t>
  </si>
  <si>
    <t>Z83.43.10</t>
  </si>
  <si>
    <t>Excision (prélèvement) de muscle ou de fascia pour greffe, SAP</t>
  </si>
  <si>
    <t>Z83.43.00</t>
  </si>
  <si>
    <t>Détail de la sous-catégorie 83.43</t>
  </si>
  <si>
    <t>Z83.43.0</t>
  </si>
  <si>
    <t>Excision (prélèvement) de muscle ou de fascia pour greffe</t>
  </si>
  <si>
    <t>Z83.43</t>
  </si>
  <si>
    <t>Autre ténectomie, autre</t>
  </si>
  <si>
    <t>Z83.42.99</t>
  </si>
  <si>
    <t>Autre ténectomie, autre site</t>
  </si>
  <si>
    <t>Z83.42.19</t>
  </si>
  <si>
    <t>Autre ténectomie, membre inférieur</t>
  </si>
  <si>
    <t>Z83.42.16</t>
  </si>
  <si>
    <t>Autre ténectomie, région inguino-génitale et fesses</t>
  </si>
  <si>
    <t>Z83.42.15</t>
  </si>
  <si>
    <t>Autre ténectomie, paroi thoracique, abdomen et dos</t>
  </si>
  <si>
    <t>Z83.42.14</t>
  </si>
  <si>
    <t>Autre ténectomie, avant-bras</t>
  </si>
  <si>
    <t>Z83.42.13</t>
  </si>
  <si>
    <t>Autre ténectomie, bras et coude</t>
  </si>
  <si>
    <t>Z83.42.12</t>
  </si>
  <si>
    <t>Autre ténectomie, épaule et aisselle</t>
  </si>
  <si>
    <t>Z83.42.11</t>
  </si>
  <si>
    <t>Autre ténectomie, tête et cou</t>
  </si>
  <si>
    <t>Z83.42.10</t>
  </si>
  <si>
    <t>Autre ténectomie [Autre excision tendineuse ou de gaine tendineuse], SAP</t>
  </si>
  <si>
    <t>Z83.42.00</t>
  </si>
  <si>
    <t>Détail de la sous-catégorie 83.42</t>
  </si>
  <si>
    <t>Z83.42.0</t>
  </si>
  <si>
    <t>Ténosynovectomie</t>
  </si>
  <si>
    <t>Z83.42</t>
  </si>
  <si>
    <t>Excision de gaine de tendon</t>
  </si>
  <si>
    <t>Excision d'aponévrose</t>
  </si>
  <si>
    <t>Autre ténectomie *</t>
  </si>
  <si>
    <t>Aponévrosectomie</t>
  </si>
  <si>
    <t>Autre excision tendineuse ou de gaine tendineuse</t>
  </si>
  <si>
    <t>Excision (prélèvement) de tendon pour greffe</t>
  </si>
  <si>
    <t>Z83.41</t>
  </si>
  <si>
    <t>Autre excision de muscle, tendon et fascia</t>
  </si>
  <si>
    <t>Z83.4</t>
  </si>
  <si>
    <t>Excision de lésion d'autre tissu mou, autre</t>
  </si>
  <si>
    <t>Z83.39.99</t>
  </si>
  <si>
    <t>Excision de lésion de fascia, autre site</t>
  </si>
  <si>
    <t>Z83.39.29</t>
  </si>
  <si>
    <t>Excision de lésion de fascia, membre inférieur</t>
  </si>
  <si>
    <t>Z83.39.24</t>
  </si>
  <si>
    <t>Excision de lésion de fascia, région inguino-génitale et fesses</t>
  </si>
  <si>
    <t>Z83.39.23</t>
  </si>
  <si>
    <t>Excision de lésion de fascia, paroi thoracique, abdomen et dos</t>
  </si>
  <si>
    <t>Z83.39.22</t>
  </si>
  <si>
    <t>Excision de lésion de fascia, épaule et bras</t>
  </si>
  <si>
    <t>Z83.39.21</t>
  </si>
  <si>
    <t>Excision de lésion de fascia, tête et cou</t>
  </si>
  <si>
    <t>Z83.39.20</t>
  </si>
  <si>
    <t>Excision de lésion de tendon, autre site</t>
  </si>
  <si>
    <t>Z83.39.19</t>
  </si>
  <si>
    <t>Excision de lésion de tendon, membre inférieur</t>
  </si>
  <si>
    <t>Z83.39.14</t>
  </si>
  <si>
    <t>Excision de lésion de tendon, région inguino-génitale et fesses</t>
  </si>
  <si>
    <t>Z83.39.13</t>
  </si>
  <si>
    <t>Excision de lésion de tendon, paroi thoracique, abdomen et dos</t>
  </si>
  <si>
    <t>Z83.39.12</t>
  </si>
  <si>
    <t>Excision de lésion de tendon, épaule et bras</t>
  </si>
  <si>
    <t>Z83.39.11</t>
  </si>
  <si>
    <t>Excision de lésion d'un tendon de la tête et du cou</t>
  </si>
  <si>
    <t>Z83.39.10</t>
  </si>
  <si>
    <t>Excision de lésion d'autre tissu mou, SAP</t>
  </si>
  <si>
    <t>Z83.39.00</t>
  </si>
  <si>
    <t>Détail de la sous-catégorie 83.39</t>
  </si>
  <si>
    <t>Z83.39.0</t>
  </si>
  <si>
    <t>Synovectomie (80.70-80.79)</t>
  </si>
  <si>
    <t>Z83.39</t>
  </si>
  <si>
    <t>Excision ou destruction locale de lésion ou de tissu cutané et sous-cutané (86.3)</t>
  </si>
  <si>
    <t>Bursectomie (83.5)</t>
  </si>
  <si>
    <t>Excision de kyste de Baker</t>
  </si>
  <si>
    <t>Excision de lésion d'autre tissu mou</t>
  </si>
  <si>
    <t>Excision de lésion de muscle, autre</t>
  </si>
  <si>
    <t>Z83.32.99</t>
  </si>
  <si>
    <t>Excision de lésion de muscle, autre site</t>
  </si>
  <si>
    <t>Z83.32.19</t>
  </si>
  <si>
    <t>Excision de lésion de muscle, membre inférieur</t>
  </si>
  <si>
    <t>Z83.32.14</t>
  </si>
  <si>
    <t>Excision de lésion de muscle, région inguino-génitale et fesses</t>
  </si>
  <si>
    <t>Z83.32.13</t>
  </si>
  <si>
    <t>Excision de lésion de muscle, paroi thoracique, abdomen et dos</t>
  </si>
  <si>
    <t>Z83.32.12</t>
  </si>
  <si>
    <t>Excision de lésion de muscle, épaule et bras</t>
  </si>
  <si>
    <t>Z83.32.11</t>
  </si>
  <si>
    <t>Excision de lésion de muscle, tête et cou</t>
  </si>
  <si>
    <t>Z83.32.10</t>
  </si>
  <si>
    <t>Excision de lésion de muscle, SAP</t>
  </si>
  <si>
    <t>Z83.32.00</t>
  </si>
  <si>
    <t>Détail de la sous-catégorie 83.32</t>
  </si>
  <si>
    <t>Z83.32.0</t>
  </si>
  <si>
    <t>Excision d'os hétérotopique</t>
  </si>
  <si>
    <t>Z83.32</t>
  </si>
  <si>
    <t>Excision de myosite ossifiante</t>
  </si>
  <si>
    <t>Excision de cicatrice musculaire pour libération de contracture de Volkmann</t>
  </si>
  <si>
    <t>Excision de lésion de muscle</t>
  </si>
  <si>
    <t>Excision de lésion de gaine tendineuse, autre</t>
  </si>
  <si>
    <t>Z83.31.99</t>
  </si>
  <si>
    <t>Excision de lésion de gaine tendineuse, autre site</t>
  </si>
  <si>
    <t>Z83.31.19</t>
  </si>
  <si>
    <t>Excision de lésion de gaine tendineuse, membre inférieur</t>
  </si>
  <si>
    <t>Z83.31.16</t>
  </si>
  <si>
    <t>Excision de lésion de gaine tendineuse, région inguino-génitale et fesses</t>
  </si>
  <si>
    <t>Z83.31.15</t>
  </si>
  <si>
    <t>Excision de lésion de gaine tendineuse, paroi thoracique, abdomen et dos</t>
  </si>
  <si>
    <t>Z83.31.14</t>
  </si>
  <si>
    <t>Excision de lésion de gaine tendineuse, avant-bras</t>
  </si>
  <si>
    <t>Z83.31.13</t>
  </si>
  <si>
    <t>Excision de lésion de gaine tendineuse, bras et coude</t>
  </si>
  <si>
    <t>Z83.31.12</t>
  </si>
  <si>
    <t>Excision de lésion de gaine tendineuse, épaule et aisselle</t>
  </si>
  <si>
    <t>Z83.31.11</t>
  </si>
  <si>
    <t>Excision de lésion de gaine tendineuse, tête et cou</t>
  </si>
  <si>
    <t>Z83.31.10</t>
  </si>
  <si>
    <t>Excision de lésion de gaine tendineuse, SAP</t>
  </si>
  <si>
    <t>Z83.31.00</t>
  </si>
  <si>
    <t>Détail de la sous-catégorie 83.31</t>
  </si>
  <si>
    <t>Z83.31.0</t>
  </si>
  <si>
    <t>Excision de ganglion (nodule), (kyste), de gaine de tendon, sauf de la main</t>
  </si>
  <si>
    <t>Z83.31</t>
  </si>
  <si>
    <t>Excision de lésion de gaine tendineuse</t>
  </si>
  <si>
    <t>Biopsie de tissu mou (83.21)</t>
  </si>
  <si>
    <t>Z83.3</t>
  </si>
  <si>
    <t>Excision de lésion de muscle, tendon, fascia et bourse</t>
  </si>
  <si>
    <t>Thermographie de muscle (88.84)</t>
  </si>
  <si>
    <t>Z83.29</t>
  </si>
  <si>
    <t>Radiographie des tissus mous (87.09, 87.38-87.39, 88.09, 88.35, 88.37)</t>
  </si>
  <si>
    <t>Fistulographie de paroi thoracique (87.38) *</t>
  </si>
  <si>
    <t>Autres techniques diagnostiques concernant les muscles, tendons, fascias et bourses y compris de la main</t>
  </si>
  <si>
    <t>Biopsie de tissu mou, autre</t>
  </si>
  <si>
    <t>Z83.21.99</t>
  </si>
  <si>
    <t>Biopsie de tissu mou, biopsie de bourse séreuse</t>
  </si>
  <si>
    <t>Z83.21.30</t>
  </si>
  <si>
    <t>Biopsie ouverte de tissu mou (83.21.11)</t>
  </si>
  <si>
    <t>Z83.21.21</t>
  </si>
  <si>
    <t>Biopsie ouverte de muscle</t>
  </si>
  <si>
    <t>Biopsie percutanée (à l'aiguille) de tissu mou (83.21.10)</t>
  </si>
  <si>
    <t>Z83.21.20</t>
  </si>
  <si>
    <t>Biopsie de tissu mou, biopsie percutanée (à l'aiguille) de muscle</t>
  </si>
  <si>
    <t>Biopsie ouverte de muscle (83.21.21)</t>
  </si>
  <si>
    <t>Z83.21.11</t>
  </si>
  <si>
    <t>Biopsie ouverte de tissu mou</t>
  </si>
  <si>
    <t>Biopsie percutanée (à l'aiguille) de muscle (83.21.20)</t>
  </si>
  <si>
    <t>Z83.21.10</t>
  </si>
  <si>
    <t>Biopsie de tissu mou, biopsie percutanée (à l'aiguille) de tissu mou</t>
  </si>
  <si>
    <t>Biopsie de tissu mou, SAP</t>
  </si>
  <si>
    <t>Z83.21.00</t>
  </si>
  <si>
    <t>Détail de la sous-catégorie 83.21</t>
  </si>
  <si>
    <t>Z83.21.0</t>
  </si>
  <si>
    <t>Biopsie du thorax (34.23)</t>
  </si>
  <si>
    <t>Z83.21</t>
  </si>
  <si>
    <t>Biopsie de tissu mou</t>
  </si>
  <si>
    <t>Techniques diagnostiques concernant muscle, tendon, fascia et bourse, y compris de la main</t>
  </si>
  <si>
    <t>Z83.2</t>
  </si>
  <si>
    <t>Autre section de tissu mou, autre</t>
  </si>
  <si>
    <t>Z83.19.99</t>
  </si>
  <si>
    <t>Autre section de tissu mou, autre site</t>
  </si>
  <si>
    <t>Z83.19.97</t>
  </si>
  <si>
    <t>Autre section de tissu mou, membre inférieur</t>
  </si>
  <si>
    <t>Z83.19.96</t>
  </si>
  <si>
    <t>Autre section de tissu mou, région inguino-génitale et fesses</t>
  </si>
  <si>
    <t>Z83.19.95</t>
  </si>
  <si>
    <t>Autre section de tissu mou, paroi thoracique, abdomen et dos</t>
  </si>
  <si>
    <t>Z83.19.94</t>
  </si>
  <si>
    <t>Autre section de tissu mou, avant-bras</t>
  </si>
  <si>
    <t>Z83.19.93</t>
  </si>
  <si>
    <t>Autre section de tissu mou, bras et coude</t>
  </si>
  <si>
    <t>Z83.19.92</t>
  </si>
  <si>
    <t>Autre section de tissu mou, épaule et aisselle</t>
  </si>
  <si>
    <t>Z83.19.91</t>
  </si>
  <si>
    <t>Autre section de tissu mou, tête et cou</t>
  </si>
  <si>
    <t>Z83.19.90</t>
  </si>
  <si>
    <t>Section de pédicule de lambeau après plastie de lambeau, autre site</t>
  </si>
  <si>
    <t>Z83.19.39</t>
  </si>
  <si>
    <t>Section de pédicule de lambeau après plastie de lambeau, membre inférieur</t>
  </si>
  <si>
    <t>Z83.19.36</t>
  </si>
  <si>
    <t>Section de pédicule de lambeau après plastie de lambeau, région inguino-génitale et fesses</t>
  </si>
  <si>
    <t>Z83.19.35</t>
  </si>
  <si>
    <t>Section de pédicule de lambeau après plastie de lambeau, paroi thoracique, abdomen et dos</t>
  </si>
  <si>
    <t>Z83.19.34</t>
  </si>
  <si>
    <t>Section de pédicule de lambeau après plastie de lambeau, avant-bras</t>
  </si>
  <si>
    <t>Z83.19.33</t>
  </si>
  <si>
    <t xml:space="preserve">Section de pédicule de lambeau après plastie de lambeau, bras et coude </t>
  </si>
  <si>
    <t>Z83.19.32</t>
  </si>
  <si>
    <t>Section de pédicule de lambeau après plastie de lambeau, épaule et aisselle</t>
  </si>
  <si>
    <t>Z83.19.31</t>
  </si>
  <si>
    <t>Section de pédicule de lambeau après plastie de lambeau, tête et cou</t>
  </si>
  <si>
    <t>Z83.19.30</t>
  </si>
  <si>
    <t>Désinsertion de muscle, de tendon et de fascia, autre site</t>
  </si>
  <si>
    <t>Z83.19.29</t>
  </si>
  <si>
    <t>Désinsertion de muscle, de tendon et de fascia, membre inférieur</t>
  </si>
  <si>
    <t>Z83.19.26</t>
  </si>
  <si>
    <t>Désinsertion de muscle, de tendon et de fascia, région inguino-génitale et fesses</t>
  </si>
  <si>
    <t>Z83.19.25</t>
  </si>
  <si>
    <t>Désinsertion de muscle, de tendon et de fascia, paroi thoracique, abdomen et dos</t>
  </si>
  <si>
    <t>Z83.19.24</t>
  </si>
  <si>
    <t>Désinsertion de muscle, de tendon et de fascia, avant-bras</t>
  </si>
  <si>
    <t>Z83.19.23</t>
  </si>
  <si>
    <t>Désinsertion de muscle, de tendon et de fascia, bras et coude</t>
  </si>
  <si>
    <t>Z83.19.22</t>
  </si>
  <si>
    <t>Désinsertion de muscle, de tendon et de fascia, épaule et aisselle</t>
  </si>
  <si>
    <t>Z83.19.21</t>
  </si>
  <si>
    <t>Désinsertion de muscle, de tendon et de fascia, tête et cou</t>
  </si>
  <si>
    <t>Z83.19.20</t>
  </si>
  <si>
    <t xml:space="preserve">Section de muscle, autre site </t>
  </si>
  <si>
    <t>Z83.19.19</t>
  </si>
  <si>
    <t xml:space="preserve">Section de muscle, membre inférieur </t>
  </si>
  <si>
    <t>Z83.19.16</t>
  </si>
  <si>
    <t>Section de muscle, région inguino-génitale et fesses</t>
  </si>
  <si>
    <t>Z83.19.15</t>
  </si>
  <si>
    <t>Section de muscle, paroi thoracique, abdomen et dos</t>
  </si>
  <si>
    <t>Z83.19.14</t>
  </si>
  <si>
    <t xml:space="preserve">Section de muscle, avant-bras </t>
  </si>
  <si>
    <t>Z83.19.13</t>
  </si>
  <si>
    <t xml:space="preserve">Section de muscle, bras et coude </t>
  </si>
  <si>
    <t>Z83.19.12</t>
  </si>
  <si>
    <t>Section de muscle, épaule et aisselle</t>
  </si>
  <si>
    <t>Z83.19.11</t>
  </si>
  <si>
    <t>Section de muscle, tête et cou</t>
  </si>
  <si>
    <t>Z83.19.10</t>
  </si>
  <si>
    <t>Autre section de tissu mou, SAP</t>
  </si>
  <si>
    <t>Z83.19.00</t>
  </si>
  <si>
    <t>Détail de la sous-catégorie 83.19</t>
  </si>
  <si>
    <t>Z83.19.0</t>
  </si>
  <si>
    <t>Section transversale de muscle</t>
  </si>
  <si>
    <t>Z83.19</t>
  </si>
  <si>
    <t>Section de muscle</t>
  </si>
  <si>
    <t>Scalénotomie</t>
  </si>
  <si>
    <t>Opération de hanche flottante *</t>
  </si>
  <si>
    <t>Myotomie pour décompression thoracique</t>
  </si>
  <si>
    <t>Myotomie avec division</t>
  </si>
  <si>
    <t>Libération de muscle</t>
  </si>
  <si>
    <t>Autre section de tissu mou</t>
  </si>
  <si>
    <t>Fasciotomie ou aponévrotomie, autre</t>
  </si>
  <si>
    <t>Z83.14.99</t>
  </si>
  <si>
    <t>Fasciotomie ou aponévrotomie, autre site</t>
  </si>
  <si>
    <t>Z83.14.19</t>
  </si>
  <si>
    <t>Fasciotomie ou aponévrotomie, membre inférieur</t>
  </si>
  <si>
    <t>Z83.14.16</t>
  </si>
  <si>
    <t>Fasciotomie ou aponévrotomie, région inguino-génitale et fesses</t>
  </si>
  <si>
    <t>Z83.14.15</t>
  </si>
  <si>
    <t>Fasciotomie ou aponévrotomie, paroi thoracique, abdomen et dos</t>
  </si>
  <si>
    <t>Z83.14.14</t>
  </si>
  <si>
    <t>Fasciotomie ou aponévrotomie, avant-bras</t>
  </si>
  <si>
    <t>Z83.14.13</t>
  </si>
  <si>
    <t>Fasciotomie ou aponévrotomie, bras et coude</t>
  </si>
  <si>
    <t>Z83.14.12</t>
  </si>
  <si>
    <t>Fasciotomie ou aponévrotomie, épaule et aisselle</t>
  </si>
  <si>
    <t>Z83.14.11</t>
  </si>
  <si>
    <t>Fasciotomie ou aponévrotomie, tête et cou</t>
  </si>
  <si>
    <t>Z83.14.10</t>
  </si>
  <si>
    <t>Fasciotomie ou aponévrotomie, SAP</t>
  </si>
  <si>
    <t>Z83.14.00</t>
  </si>
  <si>
    <t>Détail de la sous-catégorie 83.14</t>
  </si>
  <si>
    <t>Z83.14.0</t>
  </si>
  <si>
    <t>Stripping de fascia</t>
  </si>
  <si>
    <t>Z83.14</t>
  </si>
  <si>
    <t>Libération de contracture de Volkmann par fasciotomie</t>
  </si>
  <si>
    <t>Division de la bandelette de Messiat</t>
  </si>
  <si>
    <t>Division de fascia</t>
  </si>
  <si>
    <t>Fasciotomie ou aponévrotomie</t>
  </si>
  <si>
    <t>Autre ténotomie, autre</t>
  </si>
  <si>
    <t>Z83.13.99</t>
  </si>
  <si>
    <t>Section de tendon, autre site</t>
  </si>
  <si>
    <t>Z83.13.29</t>
  </si>
  <si>
    <t>Section de tendon, membre inférieur</t>
  </si>
  <si>
    <t>Z83.13.26</t>
  </si>
  <si>
    <t>Section de tendon, région inguino-génitale et fesses</t>
  </si>
  <si>
    <t>Z83.13.25</t>
  </si>
  <si>
    <t>Section de tendon, paroi thoracique, abdomen et dos</t>
  </si>
  <si>
    <t>Z83.13.24</t>
  </si>
  <si>
    <t>Section de tendon, avant-bras</t>
  </si>
  <si>
    <t>Z83.13.23</t>
  </si>
  <si>
    <t>Section de tendon, bras et coude</t>
  </si>
  <si>
    <t>Z83.13.22</t>
  </si>
  <si>
    <t>Section de tendon, épaule et aisselle</t>
  </si>
  <si>
    <t>Z83.13.21</t>
  </si>
  <si>
    <t>Section de tendon, tête et cou</t>
  </si>
  <si>
    <t>Z83.13.20</t>
  </si>
  <si>
    <t>Incision de tendon, autre site</t>
  </si>
  <si>
    <t>Z83.13.19</t>
  </si>
  <si>
    <t>Incision de tendon, membre inférieur</t>
  </si>
  <si>
    <t>Z83.13.16</t>
  </si>
  <si>
    <t>Incision de tendon, région inguino-génitale et fesses</t>
  </si>
  <si>
    <t>Z83.13.15</t>
  </si>
  <si>
    <t>Incision de tendon, paroi thoracique, abdomen et dos</t>
  </si>
  <si>
    <t>Z83.13.14</t>
  </si>
  <si>
    <t>Incision de tendon, avant-bras</t>
  </si>
  <si>
    <t>Z83.13.13</t>
  </si>
  <si>
    <t>Incision de tendon, bras et coude</t>
  </si>
  <si>
    <t>Z83.13.12</t>
  </si>
  <si>
    <t>Incision de tendon, épaule et aisselle</t>
  </si>
  <si>
    <t>Z83.13.11</t>
  </si>
  <si>
    <t>Incision de tendon, tête et cou</t>
  </si>
  <si>
    <t>Z83.13.10</t>
  </si>
  <si>
    <t>Autre ténotomie, SAP</t>
  </si>
  <si>
    <t>Z83.13.00</t>
  </si>
  <si>
    <t>Détail de la sous-catégorie 83.13</t>
  </si>
  <si>
    <t>Z83.13.0</t>
  </si>
  <si>
    <t>Ténotomie pour décompression thoracique (thoracic outlet syndrome)</t>
  </si>
  <si>
    <t>Z83.13</t>
  </si>
  <si>
    <t>Section transversale de tendon</t>
  </si>
  <si>
    <t>Section de tendon</t>
  </si>
  <si>
    <t>Libération de tendon</t>
  </si>
  <si>
    <t>Aponévrotomie</t>
  </si>
  <si>
    <t>Autre ténotomie</t>
  </si>
  <si>
    <t>Ténotomie des adducteurs de la hanche</t>
  </si>
  <si>
    <t>Z83.12</t>
  </si>
  <si>
    <t>Opération de White *</t>
  </si>
  <si>
    <t>Z83.11</t>
  </si>
  <si>
    <t>Opération de Hauser *</t>
  </si>
  <si>
    <t>Ténotomie du tendon d'Achille</t>
  </si>
  <si>
    <t>Section de muscle, tendon et fascia</t>
  </si>
  <si>
    <t>Z83.1</t>
  </si>
  <si>
    <t>Autre incision de tissu mou, autre</t>
  </si>
  <si>
    <t>Z83.09.99</t>
  </si>
  <si>
    <t>Autre incision de tissu mou, autre site</t>
  </si>
  <si>
    <t>Z83.09.97</t>
  </si>
  <si>
    <t>Autre incision de tissu mou, membre inférieur</t>
  </si>
  <si>
    <t>Z83.09.96</t>
  </si>
  <si>
    <t>Autre incision de tissu mou, région inguino-génitale et fesses</t>
  </si>
  <si>
    <t>Z83.09.95</t>
  </si>
  <si>
    <t>Autre incision de tissu mou, paroi thoracique, abdomen et dos</t>
  </si>
  <si>
    <t>Z83.09.94</t>
  </si>
  <si>
    <t>Autre incision de tissu mou, avant-bras</t>
  </si>
  <si>
    <t>Z83.09.93</t>
  </si>
  <si>
    <t>Autre incision de tissu mou, bras et coude</t>
  </si>
  <si>
    <t>Z83.09.92</t>
  </si>
  <si>
    <t>Autre incision de tissu mou, épaule et aisselle</t>
  </si>
  <si>
    <t>Z83.09.91</t>
  </si>
  <si>
    <t>Autre incision de tissu mou, tête et cou</t>
  </si>
  <si>
    <t>Z83.09.90</t>
  </si>
  <si>
    <t>Extraction de corps étranger de muscle, de tendon et de fascia, autre site</t>
  </si>
  <si>
    <t>Z83.09.19</t>
  </si>
  <si>
    <t>Extraction de corps étranger de muscle, de tendon et de fascia, membre inférieur</t>
  </si>
  <si>
    <t>Z83.09.16</t>
  </si>
  <si>
    <t>Extraction de corps étranger de muscle, de tendon et de fascia, région inguino-génitale et fesses</t>
  </si>
  <si>
    <t>Z83.09.15</t>
  </si>
  <si>
    <t>Extraction de corps étranger de muscle, de tendon et de fascia, paroi thoracique, abdomen et dos</t>
  </si>
  <si>
    <t>Z83.09.14</t>
  </si>
  <si>
    <t>Extraction de corps étranger de muscle, de tendon et de fascia, avant-bras</t>
  </si>
  <si>
    <t>Z83.09.13</t>
  </si>
  <si>
    <t>Extraction de corps étranger de muscle, de tendon et de fascia, bras et coude</t>
  </si>
  <si>
    <t>Z83.09.12</t>
  </si>
  <si>
    <t>Extraction de corps étranger de muscle, de tendon et de fascia, épaule et aisselle</t>
  </si>
  <si>
    <t>Z83.09.11</t>
  </si>
  <si>
    <t>Extraction de corps étranger de muscle, de tendon et de fascia, tête et cou</t>
  </si>
  <si>
    <t>Z83.09.10</t>
  </si>
  <si>
    <t>Autre incision de tissu mou, SAP</t>
  </si>
  <si>
    <t>Z83.09.00</t>
  </si>
  <si>
    <t>Détail de la sous-catégorie 83.09</t>
  </si>
  <si>
    <t>Z83.09.0</t>
  </si>
  <si>
    <t>Incision isolée de peau et de tissu sous-cutané (86.01-86.09)</t>
  </si>
  <si>
    <t>Z83.09</t>
  </si>
  <si>
    <t>Incision de fascia</t>
  </si>
  <si>
    <t>Autre incision de tissu mou</t>
  </si>
  <si>
    <t>Bursotomie, autre</t>
  </si>
  <si>
    <t>Z83.03.99</t>
  </si>
  <si>
    <t>Bursotomie, autre site</t>
  </si>
  <si>
    <t>Z83.03.19</t>
  </si>
  <si>
    <t>Bursotomie, membre inférieur</t>
  </si>
  <si>
    <t>Z83.03.16</t>
  </si>
  <si>
    <t>Bursotomie, région inguino-génitale et fesses</t>
  </si>
  <si>
    <t>Z83.03.15</t>
  </si>
  <si>
    <t>Bursotomie, paroi thoracique, abdomen et dos</t>
  </si>
  <si>
    <t>Z83.03.14</t>
  </si>
  <si>
    <t>Bursotomie, avant-bras</t>
  </si>
  <si>
    <t>Z83.03.13</t>
  </si>
  <si>
    <t>Bursotomie, bras et coude</t>
  </si>
  <si>
    <t>Z83.03.12</t>
  </si>
  <si>
    <t>Bursotomie, épaule et aisselle</t>
  </si>
  <si>
    <t>Z83.03.11</t>
  </si>
  <si>
    <t>Bursotomie, tête et cou</t>
  </si>
  <si>
    <t>Z83.03.10</t>
  </si>
  <si>
    <t>Bursotomie, SAP</t>
  </si>
  <si>
    <t>Z83.03.00</t>
  </si>
  <si>
    <t>Détail de la sous-catégorie 83.03</t>
  </si>
  <si>
    <t>Z83.03.0</t>
  </si>
  <si>
    <t>Aspiration de bourse (percutanée) (83.94)</t>
  </si>
  <si>
    <t>Z83.03</t>
  </si>
  <si>
    <t>Enlèvement de dépôt calcaire de bourse</t>
  </si>
  <si>
    <t>Bursotomie</t>
  </si>
  <si>
    <t>Myotomie, autre</t>
  </si>
  <si>
    <t>Z83.02.99</t>
  </si>
  <si>
    <t>Myotomie, autre site</t>
  </si>
  <si>
    <t>Z83.02.19</t>
  </si>
  <si>
    <t>Myotomie, membre inférieur</t>
  </si>
  <si>
    <t>Z83.02.16</t>
  </si>
  <si>
    <t>Myotomie, région inguino-génitale et fesses</t>
  </si>
  <si>
    <t>Z83.02.15</t>
  </si>
  <si>
    <t>Myotomie, paroi thoracique, abdomen et dos</t>
  </si>
  <si>
    <t>Z83.02.14</t>
  </si>
  <si>
    <t>Myotomie, avant-bras</t>
  </si>
  <si>
    <t>Z83.02.13</t>
  </si>
  <si>
    <t>Myotomie, bras et coude</t>
  </si>
  <si>
    <t>Z83.02.12</t>
  </si>
  <si>
    <t>Myotomie, épaule et aisselle</t>
  </si>
  <si>
    <t>Z83.02.11</t>
  </si>
  <si>
    <t>Myotomie, tête et cou</t>
  </si>
  <si>
    <t>Z83.02.10</t>
  </si>
  <si>
    <t>Myotomie, SAP</t>
  </si>
  <si>
    <t>Z83.02.00</t>
  </si>
  <si>
    <t>Détail de la sous-catégorie 83.02</t>
  </si>
  <si>
    <t>Z83.02.0</t>
  </si>
  <si>
    <t>Myotomie du cricopharynx (29.31)</t>
  </si>
  <si>
    <t>Z83.02</t>
  </si>
  <si>
    <t>Myotomie</t>
  </si>
  <si>
    <t>Exploration de gaine tendineuse, autre</t>
  </si>
  <si>
    <t>Z83.01.99</t>
  </si>
  <si>
    <t>Exploration de gaine tendineuse, autre site</t>
  </si>
  <si>
    <t>Z83.01.19</t>
  </si>
  <si>
    <t>Exploration de gaine tendineuse, membre inférieur</t>
  </si>
  <si>
    <t>Z83.01.16</t>
  </si>
  <si>
    <t>Exploration de gaine tendineuse, région inguino-génitale et fesses</t>
  </si>
  <si>
    <t>Z83.01.15</t>
  </si>
  <si>
    <t>Exploration de gaine tendineuse, paroi thoracique et dos</t>
  </si>
  <si>
    <t>Z83.01.14</t>
  </si>
  <si>
    <t>Exploration de gaine tendineuse, avant-bras</t>
  </si>
  <si>
    <t>Z83.01.13</t>
  </si>
  <si>
    <t>Exploration de gaine tendineuse, bras et coude</t>
  </si>
  <si>
    <t>Z83.01.12</t>
  </si>
  <si>
    <t>Exploration de gaine tendineuse, épaule et aisselle</t>
  </si>
  <si>
    <t>Z83.01.11</t>
  </si>
  <si>
    <t>Exploration de gaine tendineuse, tête et cou</t>
  </si>
  <si>
    <t>Z83.01.10</t>
  </si>
  <si>
    <t>Exploration de gaine tendineuse, SAP</t>
  </si>
  <si>
    <t>Z83.01.00</t>
  </si>
  <si>
    <t>Détail de la sous-catégorie 83.01</t>
  </si>
  <si>
    <t>Z83.01.0</t>
  </si>
  <si>
    <t>Incision de gaine de tendon, sauf de la main</t>
  </si>
  <si>
    <t>Z83.01</t>
  </si>
  <si>
    <t>Enlèvement de grain de riz de gaine de tendon, sauf de la main</t>
  </si>
  <si>
    <t>Exploration de gaine tendineuse</t>
  </si>
  <si>
    <t>Incision de muscle, tendon, fascia et bourse</t>
  </si>
  <si>
    <t>Z83.0</t>
  </si>
  <si>
    <t>Opérations des muscles de l'oeil (15.01-15.9)</t>
  </si>
  <si>
    <t>Z83</t>
  </si>
  <si>
    <t>Opérations de muscle, tendon et fascia de la main (82.01-82.99)</t>
  </si>
  <si>
    <t>Opération du diaphragme (34.81-34.89)</t>
  </si>
  <si>
    <t>Opérations sur: aponèvrose, membrane synoviale de bourse et gaine tendineuse, gaine tendineuse</t>
  </si>
  <si>
    <t>Opérations de muscle, tendon, fascia et bourse, sauf de la main</t>
  </si>
  <si>
    <t>Autres opérations de muscle, tendon et fascia, main, autre</t>
  </si>
  <si>
    <t>Z82.99.99</t>
  </si>
  <si>
    <t>Autres opérations de muscle de la main</t>
  </si>
  <si>
    <t>Z82.99.30</t>
  </si>
  <si>
    <t>Autres opérations de fascia de la main</t>
  </si>
  <si>
    <t>Z82.99.20</t>
  </si>
  <si>
    <t>Autres opérations de tendon de la main</t>
  </si>
  <si>
    <t>Z82.99.10</t>
  </si>
  <si>
    <t>Autres opérations de muscle, tendon et fascia, main, SAP</t>
  </si>
  <si>
    <t>Z82.99.00</t>
  </si>
  <si>
    <t>Détail de la sous-catégorie 82.99</t>
  </si>
  <si>
    <t>Z82.99.0</t>
  </si>
  <si>
    <t>Autres opérations de muscle, tendon et fascia de la main</t>
  </si>
  <si>
    <t>Z82.99</t>
  </si>
  <si>
    <t>Injection sous-cutanée ou intramusculaire (99.12-99.29)</t>
  </si>
  <si>
    <t>Z82.96</t>
  </si>
  <si>
    <t>Infiltration de substance thérapeutique à action locale dans les tissus mous de la main *</t>
  </si>
  <si>
    <t>Autre injection de substance thérapeutique à action locale dans les tissus mous de la main</t>
  </si>
  <si>
    <t>Injection de substance thérapeutique dans gaine tendineuse *</t>
  </si>
  <si>
    <t>Z82.95</t>
  </si>
  <si>
    <t>Injection de substance thérapeutique dans tendon de la main</t>
  </si>
  <si>
    <t>Injection de substance thérapeutique dans bourse de la main</t>
  </si>
  <si>
    <t>Z82.94</t>
  </si>
  <si>
    <t>Z82.93</t>
  </si>
  <si>
    <t>Autre aspiration de tissu mou de la main</t>
  </si>
  <si>
    <t>Aspiration de bourse de la main</t>
  </si>
  <si>
    <t>Z82.92</t>
  </si>
  <si>
    <t>Mobilisation passive d'ankylose articulaire (93.26)</t>
  </si>
  <si>
    <t>Z82.91</t>
  </si>
  <si>
    <t>Libération du canal carpien (04.43)</t>
  </si>
  <si>
    <t>Libération d'adhérences de muscle, tendon et fascia de la main</t>
  </si>
  <si>
    <t>Lyse d'adhérence de la main</t>
  </si>
  <si>
    <t>Technique diagnostique de muscle, tendon, fascia, bourse de la main (83.21-83.29)</t>
  </si>
  <si>
    <t>Z82.9</t>
  </si>
  <si>
    <t>Autre opération plastique de la main, autre</t>
  </si>
  <si>
    <t>Z82.89.99</t>
  </si>
  <si>
    <t xml:space="preserve">Transfert d'orteil à doigt </t>
  </si>
  <si>
    <t>Z82.89.16</t>
  </si>
  <si>
    <t>Résection de resserrements avec reconstruction plastique lors d'anomalies congénitales de la main</t>
  </si>
  <si>
    <t>Z82.89.15</t>
  </si>
  <si>
    <t>Radialisation lors d'anomalies congénitales de la main</t>
  </si>
  <si>
    <t>Z82.89.14</t>
  </si>
  <si>
    <t>Distraction des parties molles pour couverture d'articulation lors d'anomalies congénitales de la main</t>
  </si>
  <si>
    <t>Z82.89.13</t>
  </si>
  <si>
    <t>Refixation osseuse d'autres ligaments de la main</t>
  </si>
  <si>
    <t>Z82.89.12</t>
  </si>
  <si>
    <t>Refixation osseuse de ligaments, carpe / métacarpe</t>
  </si>
  <si>
    <t>Z82.89.11</t>
  </si>
  <si>
    <t>Plastie de gaine tendineuse de la main</t>
  </si>
  <si>
    <t>Z82.89.10</t>
  </si>
  <si>
    <t>Autre opération plastique de la main, SAP</t>
  </si>
  <si>
    <t>Z82.89.00</t>
  </si>
  <si>
    <t>Détail de la sous-catégorie 82.89</t>
  </si>
  <si>
    <t>Z82.89.0</t>
  </si>
  <si>
    <t>Opération plastique de main avec greffe ou implant (82.71-82.79)</t>
  </si>
  <si>
    <t>Z82.89</t>
  </si>
  <si>
    <t>Réparation d'hernie aponévrotique de la main</t>
  </si>
  <si>
    <t>Plicature de fascia de la main</t>
  </si>
  <si>
    <t>Autre opération plastique de la main</t>
  </si>
  <si>
    <t>Autre ténoplastie de la main, autre</t>
  </si>
  <si>
    <t>Z82.86.99</t>
  </si>
  <si>
    <t>Remplacement d'implant tendineux de la main</t>
  </si>
  <si>
    <t>Z82.86.13</t>
  </si>
  <si>
    <t>Révision de greffe de tendon de la main (sans remplacement)</t>
  </si>
  <si>
    <t>Z82.86.12</t>
  </si>
  <si>
    <t>Constitution de matériel de greffe pour tendons de la main</t>
  </si>
  <si>
    <t>Z82.86.11</t>
  </si>
  <si>
    <t>Ténoplastie, transfert de tendons fléchisseurs de la main</t>
  </si>
  <si>
    <t>Z82.86.10</t>
  </si>
  <si>
    <t>Autre ténoplastie de la main, SAP</t>
  </si>
  <si>
    <t>Z82.86.00</t>
  </si>
  <si>
    <t>Détail de la sous-catégorie 82.86</t>
  </si>
  <si>
    <t>Z82.86.0</t>
  </si>
  <si>
    <t>Myoténoplastie de la main</t>
  </si>
  <si>
    <t>Z82.86</t>
  </si>
  <si>
    <t>Autre ténoplastie de la main</t>
  </si>
  <si>
    <t>Opération de Fowler *</t>
  </si>
  <si>
    <t>Z82.85</t>
  </si>
  <si>
    <t>Fixation de tendon de la main, SAP</t>
  </si>
  <si>
    <t>Autre ténodèse de la main</t>
  </si>
  <si>
    <t>Réparation de doigt en maillet</t>
  </si>
  <si>
    <t>Z82.84</t>
  </si>
  <si>
    <t>Réparation de macrodactylie</t>
  </si>
  <si>
    <t>Z82.83</t>
  </si>
  <si>
    <t>Réparation de main en pince de homard</t>
  </si>
  <si>
    <t>Z82.82</t>
  </si>
  <si>
    <t>Z82.81</t>
  </si>
  <si>
    <t>Transfert de doigt, sauf le pouce</t>
  </si>
  <si>
    <t>Autres opérations plastiques de la main</t>
  </si>
  <si>
    <t>Z82.8</t>
  </si>
  <si>
    <t>Prothèse silastique de (Hunter) *</t>
  </si>
  <si>
    <t>Z82.79</t>
  </si>
  <si>
    <t>Greffe de tendon à la main</t>
  </si>
  <si>
    <t>Opération plastique de main avec autre greffe ou implant</t>
  </si>
  <si>
    <t>Opération plastique de la main avec greffe de muscle ou de fascia, autre</t>
  </si>
  <si>
    <t>Z82.72.99</t>
  </si>
  <si>
    <t>Opération plastique avec greffe de muscle ou de fascia, autres parties de la main</t>
  </si>
  <si>
    <t>Z82.72.11</t>
  </si>
  <si>
    <t>Opération plastique avec greffe de muscle ou de fascia, un doigt</t>
  </si>
  <si>
    <t>Z82.72.10</t>
  </si>
  <si>
    <t>Opération plastique de la main avec greffe de muscle ou de fascia, SAP</t>
  </si>
  <si>
    <t>Z82.72.00</t>
  </si>
  <si>
    <t>Détail de la sous-catégorie 82.72</t>
  </si>
  <si>
    <t>Z82.72.0</t>
  </si>
  <si>
    <t>Opération plastique de la main avec greffe de muscle ou de fascia</t>
  </si>
  <si>
    <t>Z82.72</t>
  </si>
  <si>
    <t>Reconstruction pour plastie d'opposition</t>
  </si>
  <si>
    <t>Z82.71</t>
  </si>
  <si>
    <t>Reconstruction de poulie de tendon</t>
  </si>
  <si>
    <t>Opération plastique de la main avec greffe ou implant</t>
  </si>
  <si>
    <t>Z82.7</t>
  </si>
  <si>
    <t>Technique de cocked-hat [lambeau cutané et os]</t>
  </si>
  <si>
    <t>Z82.69</t>
  </si>
  <si>
    <t>Greffe d'os au pouce</t>
  </si>
  <si>
    <t>Greffe de peau pédiculée au pouce</t>
  </si>
  <si>
    <t>Autre reconstruction du pouce</t>
  </si>
  <si>
    <t>Transfert d'un doigt ou moignon de doigt pour en faire un pouce *</t>
  </si>
  <si>
    <t>Z82.61</t>
  </si>
  <si>
    <t>Pollicisation (avec transfert de nerfs et de vaisseaux)</t>
  </si>
  <si>
    <t>Toute amputation pour transfert de doigt (84.01, 84.11)</t>
  </si>
  <si>
    <t>Z82.6</t>
  </si>
  <si>
    <t>Transposition de doigt (orteil) pour pollicisation</t>
  </si>
  <si>
    <t>Reconstruction du pouce</t>
  </si>
  <si>
    <t>Autre transposition de muscle de la main</t>
  </si>
  <si>
    <t>Z82.59</t>
  </si>
  <si>
    <t>Autre transfert ou lambeau musculaire de la main</t>
  </si>
  <si>
    <t>Z82.58</t>
  </si>
  <si>
    <t>Autre transfert d'autre tendon de la main, autre</t>
  </si>
  <si>
    <t>Z82.57.99</t>
  </si>
  <si>
    <t>Autre transfert d'autre tendon de la main, transfert de tendon fléchisseur de la main</t>
  </si>
  <si>
    <t>Z82.57.10</t>
  </si>
  <si>
    <t>Autre transfert d'autre tendon de la main, SAP</t>
  </si>
  <si>
    <t>Z82.57.00</t>
  </si>
  <si>
    <t>Détail de la sous-catégorie 82.57</t>
  </si>
  <si>
    <t>Z82.57.0</t>
  </si>
  <si>
    <t>Transfert d'autre tendon de la main</t>
  </si>
  <si>
    <t>Z82.57</t>
  </si>
  <si>
    <t>Z82.56</t>
  </si>
  <si>
    <t>Autre transfert ou greffe de tendon de la main</t>
  </si>
  <si>
    <t>Autre changement de longueur de muscle ou tendon de main</t>
  </si>
  <si>
    <t>Z82.55</t>
  </si>
  <si>
    <t>Réinsertion de muscle de la main</t>
  </si>
  <si>
    <t>Z82.54</t>
  </si>
  <si>
    <t>Réinsertion de tendon de la main</t>
  </si>
  <si>
    <t>Z82.53</t>
  </si>
  <si>
    <t>Recul de tendon de la main</t>
  </si>
  <si>
    <t>Z82.52</t>
  </si>
  <si>
    <t>Avancement de tendon de la main</t>
  </si>
  <si>
    <t>Z82.51</t>
  </si>
  <si>
    <t>Transposition de muscle et de tendon de la main *</t>
  </si>
  <si>
    <t>Z82.5</t>
  </si>
  <si>
    <t>Transfert tendineux et musculaire de la main</t>
  </si>
  <si>
    <t>Suture de muscle ou de fascia de la main, autre</t>
  </si>
  <si>
    <t>Z82.46.99</t>
  </si>
  <si>
    <t>Suture de muscle de la main</t>
  </si>
  <si>
    <t>Z82.46.20</t>
  </si>
  <si>
    <t>Suture de fascia de la main</t>
  </si>
  <si>
    <t>Z82.46.10</t>
  </si>
  <si>
    <t>Suture de muscle ou de fascia de la main, SAP</t>
  </si>
  <si>
    <t>Z82.46.00</t>
  </si>
  <si>
    <t>Détail de la sous-catégorie 82.46</t>
  </si>
  <si>
    <t>Z82.46.0</t>
  </si>
  <si>
    <t>Suture de muscle ou de fascia de la main</t>
  </si>
  <si>
    <t>Z82.46</t>
  </si>
  <si>
    <t>Suture différée d'autre tendon de la main (82.43)</t>
  </si>
  <si>
    <t>Z82.45</t>
  </si>
  <si>
    <t>Autre suture d'autre tendon de la main</t>
  </si>
  <si>
    <t>Suture différée de tendon fléchisseur de la main (82.42)</t>
  </si>
  <si>
    <t>Z82.44</t>
  </si>
  <si>
    <t>Autre suture de tendon fléchisseur de la main</t>
  </si>
  <si>
    <t>Suture différée d'autre tendon de la main</t>
  </si>
  <si>
    <t>Z82.43</t>
  </si>
  <si>
    <t>Suture différée de tendon fléchisseur de la main</t>
  </si>
  <si>
    <t>Z82.42</t>
  </si>
  <si>
    <t>Suture de gaine de tendon de la main</t>
  </si>
  <si>
    <t>Z82.41</t>
  </si>
  <si>
    <t>Suture de muscle, tendon et fascia de la main</t>
  </si>
  <si>
    <t>Z82.4</t>
  </si>
  <si>
    <t>Autre excision de tissu mou de la main, autre</t>
  </si>
  <si>
    <t>Z82.39.99</t>
  </si>
  <si>
    <t>Autre excision de tissu mou de la main, excision de gaines tendineuses de la main</t>
  </si>
  <si>
    <t>Z82.39.10</t>
  </si>
  <si>
    <t>Autre excision de tissu mou de la main, SAP</t>
  </si>
  <si>
    <t>Z82.39.00</t>
  </si>
  <si>
    <t>Détail de la sous-catégorie 82.39</t>
  </si>
  <si>
    <t>Z82.39.0</t>
  </si>
  <si>
    <t>Excision ou destruction locale de lésion ou de tissu cutané ou sous-cutané (86.3)</t>
  </si>
  <si>
    <t>Z82.39</t>
  </si>
  <si>
    <t>Excision de peau et de tissu sous-cutané (82.21-86.3)</t>
  </si>
  <si>
    <t>Excision d'autre lésion de tissu mou de la main (82.29)</t>
  </si>
  <si>
    <t>Autre excision de tissu mou de la main</t>
  </si>
  <si>
    <t>Excision de lésion de muscle de la main (82.22)</t>
  </si>
  <si>
    <t>Z82.36</t>
  </si>
  <si>
    <t>Autre excision de muscle de la main *</t>
  </si>
  <si>
    <t>Autre myectomie de la main</t>
  </si>
  <si>
    <t>Autre fasciectomie de la main, autre</t>
  </si>
  <si>
    <t>Z82.35.99</t>
  </si>
  <si>
    <t>Fasciectomie de main et de doigt avec arthrolyse</t>
  </si>
  <si>
    <t>Z82.35.13</t>
  </si>
  <si>
    <t>Fasciectomie de main et de doigt avec neurolyse et artériolyse</t>
  </si>
  <si>
    <t>Z82.35.12</t>
  </si>
  <si>
    <t>Fasciectomie de main et de doigt avec neurolyse</t>
  </si>
  <si>
    <t>Z82.35.11</t>
  </si>
  <si>
    <t>Fasciectomie du creux palmaire</t>
  </si>
  <si>
    <t>Z82.35.10</t>
  </si>
  <si>
    <t>Autre fasciectomie de la main, SAP</t>
  </si>
  <si>
    <t>Z82.35.00</t>
  </si>
  <si>
    <t>Détail de la sous-catégorie 82.35</t>
  </si>
  <si>
    <t>Z82.35.0</t>
  </si>
  <si>
    <t>Autre excision de lésion de tissu mou de la main (82.29)</t>
  </si>
  <si>
    <t>Z82.35</t>
  </si>
  <si>
    <t>Opération de Dupuytren *</t>
  </si>
  <si>
    <t>Libération de contracture de Dupuytren</t>
  </si>
  <si>
    <t>Autre fasciectomie de la main</t>
  </si>
  <si>
    <t>Excision de muscle ou de fascia de la main pour greffe (transfert)</t>
  </si>
  <si>
    <t>Z82.34</t>
  </si>
  <si>
    <t>Excision de lésion de tendon de la main (82.29)</t>
  </si>
  <si>
    <t>Z82.33</t>
  </si>
  <si>
    <t>Excision de lésion de la gaine tendineuse de la main (82.21)</t>
  </si>
  <si>
    <t>Ténosynovectomie de la main</t>
  </si>
  <si>
    <t>Autre excision de tendon de la main</t>
  </si>
  <si>
    <t>Excision de tendon de la main pour greffe</t>
  </si>
  <si>
    <t>Z82.32</t>
  </si>
  <si>
    <t>Bursectomie de la main</t>
  </si>
  <si>
    <t>Z82.31</t>
  </si>
  <si>
    <t>Excision de peau ou de tissu sous-cutané (86.21-86.3)</t>
  </si>
  <si>
    <t>Z82.3</t>
  </si>
  <si>
    <t>Toute greffe cutanée (86.61-86.62, 86.73)</t>
  </si>
  <si>
    <t>Excision de lésion de la peau ou de tissu sous-cutané (86.21-86.3)</t>
  </si>
  <si>
    <t>Z82.29</t>
  </si>
  <si>
    <t>Excision d'autres lésions de tissu mou de la main</t>
  </si>
  <si>
    <t>Excision de lésion de muscle de la main</t>
  </si>
  <si>
    <t>Z82.22</t>
  </si>
  <si>
    <t>Excision de kyste ténosynovial du poignet</t>
  </si>
  <si>
    <t>Z82.21</t>
  </si>
  <si>
    <t>Excision de lésion de la gaine tendineuse de la main</t>
  </si>
  <si>
    <t>Excision de lésion de muscle, tendon et fascia de la main</t>
  </si>
  <si>
    <t>Z82.2</t>
  </si>
  <si>
    <t>Autre section de tissu mou de la main, autre</t>
  </si>
  <si>
    <t>Z82.19.99</t>
  </si>
  <si>
    <t>Autre section de tissu mou de la main, section de muscles de la main</t>
  </si>
  <si>
    <t>Z82.19.10</t>
  </si>
  <si>
    <t>Autre section de tissu mou de la main, SAP</t>
  </si>
  <si>
    <t>Z82.19.00</t>
  </si>
  <si>
    <t>Détail de la sous-catégorie 82.19</t>
  </si>
  <si>
    <t>Z82.19.0</t>
  </si>
  <si>
    <t>Section, division de muscle de la main</t>
  </si>
  <si>
    <t>Z82.19</t>
  </si>
  <si>
    <t>Autre section de tissu mou de la main</t>
  </si>
  <si>
    <t>Z82.12</t>
  </si>
  <si>
    <t>Division de fascia de la main</t>
  </si>
  <si>
    <t>Fasciotomie de la main</t>
  </si>
  <si>
    <t>Ténotomie de la main, autre</t>
  </si>
  <si>
    <t>Z82.11.99</t>
  </si>
  <si>
    <t>Ténotomie chirurgicale ouverte de la main</t>
  </si>
  <si>
    <t>Z82.11.20</t>
  </si>
  <si>
    <t>Ténotomie percutanée de la main, doigt</t>
  </si>
  <si>
    <t>Z82.11.11</t>
  </si>
  <si>
    <t>Ténotomie percutanée de la main, poignet</t>
  </si>
  <si>
    <t>Z82.11.10</t>
  </si>
  <si>
    <t>Ténotomie de la main, SAP</t>
  </si>
  <si>
    <t>Z82.11.00</t>
  </si>
  <si>
    <t>Détail de la sous-catégorie 82.11</t>
  </si>
  <si>
    <t>Z82.11.0</t>
  </si>
  <si>
    <t>Section de tendon de la main</t>
  </si>
  <si>
    <t>Z82.11</t>
  </si>
  <si>
    <t>Ténotomie de la main</t>
  </si>
  <si>
    <t>Section de muscle, tendon et fascia de la main</t>
  </si>
  <si>
    <t>Z82.1</t>
  </si>
  <si>
    <t>Autre incision de tissu mou de la main, autre</t>
  </si>
  <si>
    <t>Z82.09.99</t>
  </si>
  <si>
    <t>Autre incision de tissu mou de la main, synovectomie de la main</t>
  </si>
  <si>
    <t>Z82.09.10</t>
  </si>
  <si>
    <t>Autre incision de tissu mou de la main, SAP</t>
  </si>
  <si>
    <t>Z82.09.00</t>
  </si>
  <si>
    <t>Détail de la sous-catégorie 82.09</t>
  </si>
  <si>
    <t>Z82.09.0</t>
  </si>
  <si>
    <t>Incision de la peau et du tissu sous-cutané (86.01-86.09)</t>
  </si>
  <si>
    <t>Z82.09</t>
  </si>
  <si>
    <t>Autre incision de tissu mou de la main</t>
  </si>
  <si>
    <t>Incision et drainage de l'espace palmaire ou thénarien</t>
  </si>
  <si>
    <t>Z82.04</t>
  </si>
  <si>
    <t>Bursotomie de la main</t>
  </si>
  <si>
    <t>Z82.03</t>
  </si>
  <si>
    <t>Myotomie pour section de muscle de la main (82.19)</t>
  </si>
  <si>
    <t>Z82.02</t>
  </si>
  <si>
    <t>Myotomie de la main</t>
  </si>
  <si>
    <t>Exploration de gaine tendineuse de la main, autre</t>
  </si>
  <si>
    <t>Z82.01.99</t>
  </si>
  <si>
    <t>Exploration de gaine tendineuse de la main, fléchisseurs</t>
  </si>
  <si>
    <t>Z82.01.11</t>
  </si>
  <si>
    <t>Exploration de gaine tendineuse de la main, extenseurs</t>
  </si>
  <si>
    <t>Z82.01.10</t>
  </si>
  <si>
    <t>Exploration de gaine tendineuse de la main, SAP</t>
  </si>
  <si>
    <t>Z82.01.00</t>
  </si>
  <si>
    <t>Détail de la sous-catégorie 82.01</t>
  </si>
  <si>
    <t>Z82.01.0</t>
  </si>
  <si>
    <t>Section de tendon de la main (82.11)</t>
  </si>
  <si>
    <t>Z82.01</t>
  </si>
  <si>
    <t>Incision de gaine tendineuse de la main</t>
  </si>
  <si>
    <t>Enlèvement de grain riziforme de la gaine tendineuse de la main</t>
  </si>
  <si>
    <t>Exploration de gaine tendineuse de la main</t>
  </si>
  <si>
    <t>Incision de muscle, tendon, fascia et bourse de la main</t>
  </si>
  <si>
    <t>Z82.0</t>
  </si>
  <si>
    <t>Opération sur: aponèvrose, membrane synoviale, gaine tendineuse</t>
  </si>
  <si>
    <t>Z82</t>
  </si>
  <si>
    <t>Opérations de muscle, tendon et fascia de la main</t>
  </si>
  <si>
    <t>Autre opération chirurgicale ouverte d'articulation et de cartilage articulaire, orteil</t>
  </si>
  <si>
    <t>Z81.99.9G</t>
  </si>
  <si>
    <t>Autre opération chirurgicale ouverte d'articulation et de cartilage articulaire, articulation métatarsophalangienne</t>
  </si>
  <si>
    <t>Z81.99.9F</t>
  </si>
  <si>
    <t>Autre opération chirurgicale ouverte d'articulation et de cartilage articulaire, pied et orteil, autre</t>
  </si>
  <si>
    <t>Z81.99.9E</t>
  </si>
  <si>
    <t>Autre opération chirurgicale ouverte d'articulation et de cartilage articulaire, articulation sous-talaire</t>
  </si>
  <si>
    <t>Z81.99.9C</t>
  </si>
  <si>
    <t>Autre opération chirurgicale ouverte d'articulation et de cartilage articulaire, articulation talo-crurale</t>
  </si>
  <si>
    <t>Z81.99.9B</t>
  </si>
  <si>
    <t>Autre opération chirurgicale ouverte d'articulation et de cartilage articulaire, articulation tibio-péronière supérieure</t>
  </si>
  <si>
    <t>Z81.99.9A</t>
  </si>
  <si>
    <t>Autres opérations d'articulations, autre</t>
  </si>
  <si>
    <t>Z81.99.99</t>
  </si>
  <si>
    <t>Autre opération chirurgicale ouverte d'articulation et de cartilage articulaire, hanche</t>
  </si>
  <si>
    <t>Z81.99.98</t>
  </si>
  <si>
    <t>Autre opération chirurgicale ouverte d'articulation et de cartilage articulaire, articulation sacro-iliaque</t>
  </si>
  <si>
    <t>Z81.99.97</t>
  </si>
  <si>
    <t>Autre opération chirurgicale ouverte d'articulation et de cartilage articulaire, poignet</t>
  </si>
  <si>
    <t>Z81.99.96</t>
  </si>
  <si>
    <t>Autre opération chirurgicale ouverte d'articulation et de cartilage articulaire, articulation radio-cubitale supérieure</t>
  </si>
  <si>
    <t>Z81.99.95</t>
  </si>
  <si>
    <t>Autre opération chirurgicale ouverte d'articulation et de cartilage articulaire, coude</t>
  </si>
  <si>
    <t>Z81.99.94</t>
  </si>
  <si>
    <t>Autre opération chirurgicale ouverte d'articulation et de cartilage articulaire, articulation sternoclaviculaire</t>
  </si>
  <si>
    <t>Z81.99.93</t>
  </si>
  <si>
    <t>Autre opération chirurgicale ouverte d'articulation et de cartilage articulaire, articulation acromioclaviculaire</t>
  </si>
  <si>
    <t>Z81.99.92</t>
  </si>
  <si>
    <t>Autre opération chirurgicale ouverte d'articulation et de cartilage articulaire, articulation glénohumérale</t>
  </si>
  <si>
    <t>Z81.99.91</t>
  </si>
  <si>
    <t>Autres opérations chirurgicales ouvertes d'articulation et de cartilage articulaire, SAP</t>
  </si>
  <si>
    <t>Z81.99.90</t>
  </si>
  <si>
    <t>Autres opérations chirurgicales ouvertes des articulations et du cartilage articulaire</t>
  </si>
  <si>
    <t>Z81.99.9</t>
  </si>
  <si>
    <t>Autre opération arthroscopique d'articulation, autre</t>
  </si>
  <si>
    <t>Z81.99.89</t>
  </si>
  <si>
    <t>Autre opération arthroscopique d'articulation, articulation talo-crurale</t>
  </si>
  <si>
    <t>Z81.99.83</t>
  </si>
  <si>
    <t>Autre opération arthroscopique d'articulation, genou</t>
  </si>
  <si>
    <t>Z81.99.82</t>
  </si>
  <si>
    <t>Autre opération arthroscopique d'articulation, poignet</t>
  </si>
  <si>
    <t>Z81.99.81</t>
  </si>
  <si>
    <t>Autres opérations arthroscopiques d'articulations, SAP</t>
  </si>
  <si>
    <t>Z81.99.80</t>
  </si>
  <si>
    <t>Autres opérations arthroscopiques des articulations</t>
  </si>
  <si>
    <t>Z81.99.8</t>
  </si>
  <si>
    <t>Arthrorise et fixation temporaire d'une articulation, orteil</t>
  </si>
  <si>
    <t>Z81.99.5G</t>
  </si>
  <si>
    <t>Arthrorise et fixation temporaire d'une articulation, articulation métatarsophalangienne</t>
  </si>
  <si>
    <t>Z81.99.5F</t>
  </si>
  <si>
    <t>Arthrorise et fixation temporaire d'une articulation, pied et orteil, autre</t>
  </si>
  <si>
    <t>Z81.99.5E</t>
  </si>
  <si>
    <t>Arthrorise et fixation temporaire d'une articulation, articulation sous-talaire</t>
  </si>
  <si>
    <t>Z81.99.5D</t>
  </si>
  <si>
    <t>Arthrorise et fixation temporaire d'une articulation, articulation talo-crurale</t>
  </si>
  <si>
    <t>Z81.99.5C</t>
  </si>
  <si>
    <t>Arthrorise et fixation temporaire d'une articulation, articulation tibio-péronière supérieure</t>
  </si>
  <si>
    <t>Z81.99.5B</t>
  </si>
  <si>
    <t>Arthrorise et fixation temporaire d'une articulation, genou</t>
  </si>
  <si>
    <t>Z81.99.5A</t>
  </si>
  <si>
    <t>Arthrorise et fixation temporaire d'une articulation, autre</t>
  </si>
  <si>
    <t>Z81.99.59</t>
  </si>
  <si>
    <t>Arthrorise et fixation temporaire d'une articulation, hanche</t>
  </si>
  <si>
    <t>Z81.99.58</t>
  </si>
  <si>
    <t>Arthrorise et fixation temporaire d'une articulation, symphyse</t>
  </si>
  <si>
    <t>Z81.99.57</t>
  </si>
  <si>
    <t>Arthrorise et fixation temporaire d'une articulation, articulation sacro-iliaque</t>
  </si>
  <si>
    <t>Z81.99.56</t>
  </si>
  <si>
    <t>Arthrorise et fixation temporaire d'une articulation, poignet</t>
  </si>
  <si>
    <t>Z81.99.55</t>
  </si>
  <si>
    <t>Arthrorise et fixation temporaire d'une articulation, coude</t>
  </si>
  <si>
    <t>Z81.99.54</t>
  </si>
  <si>
    <t>Arthrorise et fixation temporaire d'une articulation, articulation sternoclaviculaire</t>
  </si>
  <si>
    <t>Z81.99.53</t>
  </si>
  <si>
    <t>Arthrorise et fixation temporaire d'une articulation, articulation acromioclaviculaire</t>
  </si>
  <si>
    <t>Z81.99.52</t>
  </si>
  <si>
    <t>Arthrorise et fixation temporaire d'une articulation, articulation glénohumérale</t>
  </si>
  <si>
    <t>Z81.99.51</t>
  </si>
  <si>
    <t>Arthrorise et fixation temporaire d'une articulation, SAP</t>
  </si>
  <si>
    <t>Z81.99.50</t>
  </si>
  <si>
    <t>Arthrorise et fixation temporaire d'une articulation</t>
  </si>
  <si>
    <t>Z81.99.5</t>
  </si>
  <si>
    <t>Opération chirurgicale ouverte de cartilage articulaire, orteil</t>
  </si>
  <si>
    <t>Z81.99.4G</t>
  </si>
  <si>
    <t>Opération chirurgicale ouverte de cartilage articulaire, articulation métatarsophalangienne</t>
  </si>
  <si>
    <t>Z81.99.4F</t>
  </si>
  <si>
    <t>Opération chirurgicale ouverte de cartilage articulaire, pied et orteil, autre</t>
  </si>
  <si>
    <t>Z81.99.4E</t>
  </si>
  <si>
    <t xml:space="preserve">Opération chirurgicale ouverte de cartilage articulaire, articulation sous-talaire </t>
  </si>
  <si>
    <t>Z81.99.4D</t>
  </si>
  <si>
    <t>Opération chirurgicale ouverte de cartilage articulaire, articulation talo-crurale</t>
  </si>
  <si>
    <t>Z81.99.4C</t>
  </si>
  <si>
    <t>Opération chirurgicale ouverte de cartilage articulaire, articulation tibio-péronière supérieure</t>
  </si>
  <si>
    <t>Z81.99.4B</t>
  </si>
  <si>
    <t>Opération chirurgicale ouverte de cartilage articulaire et de ménisque, genou</t>
  </si>
  <si>
    <t>Z81.99.4A</t>
  </si>
  <si>
    <t>Opération chirurgicale ouverte de cartilage articulaire, autre</t>
  </si>
  <si>
    <t>Z81.99.49</t>
  </si>
  <si>
    <t>Opération chirurgicale ouverte de cartilage articulaire, hanche</t>
  </si>
  <si>
    <t>Z81.99.48</t>
  </si>
  <si>
    <t>Opération chirurgicale ouverte de cartilage articulaire, symphyse</t>
  </si>
  <si>
    <t>Z81.99.47</t>
  </si>
  <si>
    <t>Opération chirurgicale ouverte de cartilage articulaire, articulation sacro-iliaque</t>
  </si>
  <si>
    <t>Z81.99.46</t>
  </si>
  <si>
    <t>Opération chirurgicale ouverte de cartilage articulaire, poignet</t>
  </si>
  <si>
    <t>Z81.99.45</t>
  </si>
  <si>
    <t>Opération chirurgicale ouverte de cartilage articulaire, coude</t>
  </si>
  <si>
    <t>Z81.99.44</t>
  </si>
  <si>
    <t>Opération chirurgicale ouverte de cartilage articulaire, articulation sternoclaviculaire</t>
  </si>
  <si>
    <t>Z81.99.43</t>
  </si>
  <si>
    <t>Opération chirurgicale ouverte de cartilage articulaire, articulation acromioclaviculaire</t>
  </si>
  <si>
    <t>Z81.99.42</t>
  </si>
  <si>
    <t>Opération chirurgicale ouverte de cartilage articulaire, articulation glénohumérale</t>
  </si>
  <si>
    <t>Z81.99.41</t>
  </si>
  <si>
    <t>Opération chirurgicale ouverte de cartilage articulaire, SAP</t>
  </si>
  <si>
    <t>Z81.99.40</t>
  </si>
  <si>
    <t>Opérations chirurgicales ouvertes de cartilage articulaire</t>
  </si>
  <si>
    <t>Z81.99.4</t>
  </si>
  <si>
    <t>Opération arthroscopique de cartilage articulaire, orteil</t>
  </si>
  <si>
    <t>Z81.99.3G</t>
  </si>
  <si>
    <t>Opération arthroscopique de cartilage articulaire, articulation métatarsophalangienne</t>
  </si>
  <si>
    <t>Z81.99.3F</t>
  </si>
  <si>
    <t>Opération arthroscopique de cartilage articulaire, pied et orteil, autre</t>
  </si>
  <si>
    <t>Z81.99.3E</t>
  </si>
  <si>
    <t>Opération arthroscopique de cartilage articulaire, articulation sous-talaire</t>
  </si>
  <si>
    <t>Z81.99.3D</t>
  </si>
  <si>
    <t>Opération arthroscopique de cartilage articulaire, articulation talo-crurale</t>
  </si>
  <si>
    <t>Z81.99.3C</t>
  </si>
  <si>
    <t>Opération arthroscopique de cartilage articulaire, articulation tibio-péronière supérieure</t>
  </si>
  <si>
    <t>Z81.99.3B</t>
  </si>
  <si>
    <t>Opération arthroscopique de cartilage articulaire et de ménisque, genou</t>
  </si>
  <si>
    <t>Z81.99.3A</t>
  </si>
  <si>
    <t>Opération arthroscopique de cartilage articulaire, autre</t>
  </si>
  <si>
    <t>Z81.99.39</t>
  </si>
  <si>
    <t>Opération arthroscopique de cartilage articulaire, hanche</t>
  </si>
  <si>
    <t>Z81.99.38</t>
  </si>
  <si>
    <t>Opération arthroscopique de cartilage articulaire, symphyse</t>
  </si>
  <si>
    <t>Z81.99.37</t>
  </si>
  <si>
    <t>Opération arthroscopique de cartilage articulaire, articulation sacro-iliaque</t>
  </si>
  <si>
    <t>Z81.99.36</t>
  </si>
  <si>
    <t>Opération arthroscopique de cartilage articulaire, poignet</t>
  </si>
  <si>
    <t>Z81.99.35</t>
  </si>
  <si>
    <t>Opération arthroscopique de cartilage articulaire, coude</t>
  </si>
  <si>
    <t>Z81.99.34</t>
  </si>
  <si>
    <t>Opération arthroscopique de cartilage articulaire, articulation sternoclaviculaire</t>
  </si>
  <si>
    <t>Z81.99.33</t>
  </si>
  <si>
    <t>Opération arthroscopique de cartilage articulaire, articulation acromioclaviculaire</t>
  </si>
  <si>
    <t>Z81.99.32</t>
  </si>
  <si>
    <t>Opération arthroscopique de cartilage articulaire, articulation glénohumérale</t>
  </si>
  <si>
    <t>Z81.99.31</t>
  </si>
  <si>
    <t>Opérations arthroscopiques de cartilage articulaire, SAP</t>
  </si>
  <si>
    <t>Z81.99.30</t>
  </si>
  <si>
    <t>Opérations arthroscopiques de cartilage articulaire</t>
  </si>
  <si>
    <t>Z81.99.3</t>
  </si>
  <si>
    <t>Révision chirurgicale ouverte d'articulation, orteil</t>
  </si>
  <si>
    <t>Z81.99.2G</t>
  </si>
  <si>
    <t>Révision chirurgicale ouverte d'articulation, articulation métatarsophalangienne</t>
  </si>
  <si>
    <t>Z81.99.2F</t>
  </si>
  <si>
    <t>Révision chirurgicale ouverte d'articulation, pied et orteil, autre</t>
  </si>
  <si>
    <t>Z81.99.2E</t>
  </si>
  <si>
    <t>Révision chirurgicale ouverte d'articulation, articulation sous-talaire</t>
  </si>
  <si>
    <t>Z81.99.2D</t>
  </si>
  <si>
    <t>Révision chirurgicale ouverte d'articulation, articulation talo-crurale</t>
  </si>
  <si>
    <t>Z81.99.2C</t>
  </si>
  <si>
    <t>Révision chirurgicale ouverte d'articulation, articulation tibio-péronière supérieure</t>
  </si>
  <si>
    <t>Z81.99.2B</t>
  </si>
  <si>
    <t>Révision chirurgicale ouverte d'articulation, genou</t>
  </si>
  <si>
    <t>Z81.99.2A</t>
  </si>
  <si>
    <t>Révision chirurgicale ouverte d'articulation, autre</t>
  </si>
  <si>
    <t>Z81.99.29</t>
  </si>
  <si>
    <t>Révision chirurgicale ouverte d'articulation, hanche</t>
  </si>
  <si>
    <t>Z81.99.28</t>
  </si>
  <si>
    <t>Révision chirurgicale ouverte d'articulation, symphyse</t>
  </si>
  <si>
    <t>Z81.99.27</t>
  </si>
  <si>
    <t>Révision chirurgicale ouverte d'articulation, articulation sacro-iliaque</t>
  </si>
  <si>
    <t>Z81.99.26</t>
  </si>
  <si>
    <t>Révision chirurgicale ouverte d'articulation, poignet</t>
  </si>
  <si>
    <t>Z81.99.25</t>
  </si>
  <si>
    <t>Révision chirurgicale ouverte d'articulation, coude</t>
  </si>
  <si>
    <t>Z81.99.24</t>
  </si>
  <si>
    <t>Révision chirurgicale ouverte d'articulation, articulation sternoclaviculaire</t>
  </si>
  <si>
    <t>Z81.99.23</t>
  </si>
  <si>
    <t>Révision chirurgicale ouverte d'articulation, articulation acromioclaviculaire</t>
  </si>
  <si>
    <t>Z81.99.22</t>
  </si>
  <si>
    <t>Révision chirurgicale ouverte d'articulation, articulation glénohumérale</t>
  </si>
  <si>
    <t>Z81.99.21</t>
  </si>
  <si>
    <t>Révision chirurgicale ouverte d'articulation, SAP</t>
  </si>
  <si>
    <t>Z81.99.20</t>
  </si>
  <si>
    <t>Révision chirurgicale ouverte d'articulation</t>
  </si>
  <si>
    <t>Z81.99.2</t>
  </si>
  <si>
    <t>Révision arthroscopique d'articulation, orteil</t>
  </si>
  <si>
    <t>Z81.99.1G</t>
  </si>
  <si>
    <t>Révision arthroscopique d'articulation, articulation métatarsophalangienne</t>
  </si>
  <si>
    <t>Z81.99.1F</t>
  </si>
  <si>
    <t>Révision arthroscopique d'articulation, pied et orteil, autre</t>
  </si>
  <si>
    <t>Z81.99.1E</t>
  </si>
  <si>
    <t>Révision arthroscopique d'articulation, articulation sous-talaire</t>
  </si>
  <si>
    <t>Z81.99.1D</t>
  </si>
  <si>
    <t>Révision arthroscopique d'articulation, articulation talo-crurale</t>
  </si>
  <si>
    <t>Z81.99.1C</t>
  </si>
  <si>
    <t>Révision arthroscopique d'articulation, articulation tibio-péronière supérieure</t>
  </si>
  <si>
    <t>Z81.99.1B</t>
  </si>
  <si>
    <t>Révision arthroscopique d'articulation, genou</t>
  </si>
  <si>
    <t>Z81.99.1A</t>
  </si>
  <si>
    <t>Révision arthroscopique d'articulation, autre</t>
  </si>
  <si>
    <t>Z81.99.19</t>
  </si>
  <si>
    <t>Révision arthroscopique d'articulation, hanche</t>
  </si>
  <si>
    <t>Z81.99.18</t>
  </si>
  <si>
    <t>Révision arthroscopique d'articulation, symphyse</t>
  </si>
  <si>
    <t>Z81.99.17</t>
  </si>
  <si>
    <t>Révision arthroscopique d'articulation, articulation sacro-iliaque</t>
  </si>
  <si>
    <t>Z81.99.16</t>
  </si>
  <si>
    <t>Révision arthroscopique d'articulation, poignet</t>
  </si>
  <si>
    <t>Z81.99.15</t>
  </si>
  <si>
    <t>Révision arthroscopique d'articulation, coude</t>
  </si>
  <si>
    <t>Z81.99.14</t>
  </si>
  <si>
    <t>Révision arthroscopique d'articulation, articulation sternoclaviculaire</t>
  </si>
  <si>
    <t>Z81.99.13</t>
  </si>
  <si>
    <t>Révision arthroscopique d'articulation, articulation acromioclaviculaire</t>
  </si>
  <si>
    <t>Z81.99.12</t>
  </si>
  <si>
    <t>Révision arthroscopique d'articulation, articulation glénohumérale</t>
  </si>
  <si>
    <t>Z81.99.11</t>
  </si>
  <si>
    <t>Révision arthroscopique d'articulation, SAP</t>
  </si>
  <si>
    <t>Z81.99.10</t>
  </si>
  <si>
    <t>Révision arthroscopique d'articulation</t>
  </si>
  <si>
    <t>Z81.99.1</t>
  </si>
  <si>
    <t>Autres opérations des articulations, SAP</t>
  </si>
  <si>
    <t>Z81.99.00</t>
  </si>
  <si>
    <t>Détail de la sous-catégorie 81.99</t>
  </si>
  <si>
    <t>Z81.99.0</t>
  </si>
  <si>
    <t>Autres opérations des articulations</t>
  </si>
  <si>
    <t>Z81.99</t>
  </si>
  <si>
    <t>Thermographie (88.83)</t>
  </si>
  <si>
    <t>Z81.98</t>
  </si>
  <si>
    <t>Radiographie de squelette (87.21-87.29, 88.21-88.33)</t>
  </si>
  <si>
    <t>Biopsie d'articulation (80.30-80.39)</t>
  </si>
  <si>
    <t>Arthroscopie (80.20-80.29)</t>
  </si>
  <si>
    <t>Arthrographie radio-opaque (88.32) *</t>
  </si>
  <si>
    <t>Autres techniques diagnostiques concernant les articulations</t>
  </si>
  <si>
    <t>Révision de prothèse articulaire de membre supérieur, autre</t>
  </si>
  <si>
    <t>Z81.97.99</t>
  </si>
  <si>
    <t>Révision et remplacement d'autre endoprothèse d'articulation de doigt</t>
  </si>
  <si>
    <t>Z81.97.17</t>
  </si>
  <si>
    <t>Révision et remplacement d'endoprothèse d'articulation trapézo-métacarpienne du pouce</t>
  </si>
  <si>
    <t>Z81.97.16</t>
  </si>
  <si>
    <t>Révision et remplacement de prothèse de poignet</t>
  </si>
  <si>
    <t>Z81.97.15</t>
  </si>
  <si>
    <t>Révision et remplacement de prothèse de tête radiale</t>
  </si>
  <si>
    <t>Z81.97.14</t>
  </si>
  <si>
    <t>Révision et remplacement de prothèse totale de coude</t>
  </si>
  <si>
    <t>Z81.97.13</t>
  </si>
  <si>
    <t>Révision et remplacement de prothèse de tête humérale</t>
  </si>
  <si>
    <t>Z81.97.12</t>
  </si>
  <si>
    <t>Révision et remplacement de prothèse totale d'épaule</t>
  </si>
  <si>
    <t>Z81.97.11</t>
  </si>
  <si>
    <t>Révision de prothèse articulaire du membre supérieur, sans remplacement</t>
  </si>
  <si>
    <t>Z81.97.10</t>
  </si>
  <si>
    <t>Révision de prothèse articulaire du membre supérieur, SAP</t>
  </si>
  <si>
    <t>Z81.97.00</t>
  </si>
  <si>
    <t>Détail de la sous-catégorie 81.97</t>
  </si>
  <si>
    <t>Z81.97.0</t>
  </si>
  <si>
    <t>Ablation de ciment (spacer)</t>
  </si>
  <si>
    <t>Z81.97</t>
  </si>
  <si>
    <t>Total</t>
  </si>
  <si>
    <t>Partiel</t>
  </si>
  <si>
    <t>Révision de remplacement articulaire de l'extrémité supérieure</t>
  </si>
  <si>
    <t>Autre intervention de réparation et de plastie articulaire, autre intervention de plastie articulaire</t>
  </si>
  <si>
    <t>Z81.96.9B</t>
  </si>
  <si>
    <t>Autre intervention de réparation et de plastie articulaire, arthroplastie de résection d'articulation du pied</t>
  </si>
  <si>
    <t>Z81.96.9A</t>
  </si>
  <si>
    <t>Autre réparation d'articulation, autre</t>
  </si>
  <si>
    <t>Z81.96.99</t>
  </si>
  <si>
    <t>Autre intervention de réparation et de plastie articulaire, arthroplastie de résection du poignet</t>
  </si>
  <si>
    <t>Z81.96.98</t>
  </si>
  <si>
    <t>Autre intervention de réparation et de plastie articulaire, implantation complexe primaire/de remplacement d'une endoprothèse articulaire associée à l'implantation de matériel de substitution osseuse et/ou le remplacement d'articulations voisines</t>
  </si>
  <si>
    <t>Z81.96.97</t>
  </si>
  <si>
    <t>Autre intervention de réparation et de plastie articulaire, insertion de spacers (p. ex. après ablation d'une endoprothèse)</t>
  </si>
  <si>
    <t>Z81.96.96</t>
  </si>
  <si>
    <t xml:space="preserve">Autre intervention de réparation et de plastie articulaire, implantation d'endoprothèse d'articulation de membre supérieur, autre </t>
  </si>
  <si>
    <t>Z81.96.95</t>
  </si>
  <si>
    <t xml:space="preserve">Autre intervention de réparation et de plastie articulaire, implantation/ablation de ménisque en collagène sous arthroscopie </t>
  </si>
  <si>
    <t>Z81.96.94</t>
  </si>
  <si>
    <t>Autre intervention de réparation et de plastie articulaire, implantation/ablation de ménisque en collagène</t>
  </si>
  <si>
    <t>Z81.96.93</t>
  </si>
  <si>
    <t>Autre intervention de réparation et de plastie articulaire, refixation dans l'appareil capsulo-ligamentaire d'autres articulations</t>
  </si>
  <si>
    <t>Z81.96.92</t>
  </si>
  <si>
    <t>Autre intervention de réparation et de plastie articulaire, suture de ligament capsulaire ou collatéral</t>
  </si>
  <si>
    <t>Z81.96.91</t>
  </si>
  <si>
    <t>Autre intervention de réparation et de plastie articulaire, SAP</t>
  </si>
  <si>
    <t>Z81.96.90</t>
  </si>
  <si>
    <t>Autres interventions de réparation et de plastie articulaires</t>
  </si>
  <si>
    <t>Z81.96.9</t>
  </si>
  <si>
    <t>Autre réparation d'articulation, autre site spécifié, incision de l'os sous-chondral avec insertion d'implant acellulaire sous arthroscopie</t>
  </si>
  <si>
    <t>Z81.96.8C</t>
  </si>
  <si>
    <t>Autre réparation d'articulation, autre site spécifié, incision chirurgicale ouverte de l'os sous-chondral</t>
  </si>
  <si>
    <t>Z81.96.8B</t>
  </si>
  <si>
    <t>Autre réparation d'articulation, autre site spécifié, incision de l'os sous-chondral sous arthroscopie</t>
  </si>
  <si>
    <t>Z81.96.8A</t>
  </si>
  <si>
    <t xml:space="preserve">Autre réparation d'articulation, autre site spécifié, autre </t>
  </si>
  <si>
    <t>Z81.96.89</t>
  </si>
  <si>
    <t xml:space="preserve">Autre réparation d'articulation, autre site spécifié, lissage chirurgical ouvert du cartilage </t>
  </si>
  <si>
    <t>Z81.96.88</t>
  </si>
  <si>
    <t xml:space="preserve">Autre réparation d'articulation, autre site spécifié, lissage arthroscopique du cartilage </t>
  </si>
  <si>
    <t>Z81.96.87</t>
  </si>
  <si>
    <t>Autre réparation d'articulation, autre site spécifié, greffe de cartilage et implantation de tissu cultivé in vitro, chirurgie ouverte</t>
  </si>
  <si>
    <t>Z81.96.86</t>
  </si>
  <si>
    <t>Autre réparation d'articulation, autre site spécifié, greffe de cartilage et implantation de tissu cultivé in vitro, sous arthroscopie</t>
  </si>
  <si>
    <t>Z81.96.85</t>
  </si>
  <si>
    <t>Autre réparation d'articulation, autre site spécifié, plastie chirurgicale ouverte d'os spongieux sous-chondral</t>
  </si>
  <si>
    <t>Z81.96.84</t>
  </si>
  <si>
    <t>Autre réparation d'articulation, autre site spécifié, plastie d'os spongieux sous-chondral sous arthroscopie</t>
  </si>
  <si>
    <t>Z81.96.83</t>
  </si>
  <si>
    <t>Autre réparation d'articulation, autre site spécifié, refixation chirurgicale ouverte d'un fragment ostéochondral</t>
  </si>
  <si>
    <t>Z81.96.82</t>
  </si>
  <si>
    <t>Autre réparation d'articulation, autre site spécifié, refixation d'un fragment ostéochondral sous arthroscopie</t>
  </si>
  <si>
    <t>Z81.96.81</t>
  </si>
  <si>
    <t xml:space="preserve">Autre réparation d'articulation, autre site spécifié, SAP </t>
  </si>
  <si>
    <t>Z81.96.80</t>
  </si>
  <si>
    <t>Autres réparations, autre site spécifié</t>
  </si>
  <si>
    <t>Z81.96.8</t>
  </si>
  <si>
    <t>Autre réparation d'articulation, autres articulations du pied, incision de l'os sous-chondral avec insertion d'implant acellulaire sous arthroscopie</t>
  </si>
  <si>
    <t>Z81.96.7C</t>
  </si>
  <si>
    <t>Autre réparation d'articulation, autres articulations du pied, incision chirurgicale ouverte de l'os sous-chondral</t>
  </si>
  <si>
    <t>Z81.96.7B</t>
  </si>
  <si>
    <t>Autre réparation d'articulation, autres articulations du pied, incision de l'os sous-chondral sous arthroscopie</t>
  </si>
  <si>
    <t>Z81.96.7A</t>
  </si>
  <si>
    <t>Autre réparation d'articulation, autres articulations du pied, autre</t>
  </si>
  <si>
    <t>Z81.96.79</t>
  </si>
  <si>
    <t>Autre réparation d'articulation, autres articulations du pied, lissage chirurgical ouvert du cartilage</t>
  </si>
  <si>
    <t>Z81.96.78</t>
  </si>
  <si>
    <t>Autre réparation d'articulation, autres articulations du pied, lissage arthroscopique du cartilage</t>
  </si>
  <si>
    <t>Z81.96.77</t>
  </si>
  <si>
    <t>Autre réparation d'articulation, autres articulations du pied, greffe de cartilage et implantation de tissu cultivé in vitro, chirurgie ouverte</t>
  </si>
  <si>
    <t>Z81.96.76</t>
  </si>
  <si>
    <t>Autre réparation d'articulation, autres articulations du pied, greffe de cartilage et implantation de tissu cultivé in vitro, sous arthroscopie</t>
  </si>
  <si>
    <t>Z81.96.75</t>
  </si>
  <si>
    <t>Autre réparation d'articulation, autres articulations du pied, plastie chirurgicale ouverte d'os spongieux sous-chondral</t>
  </si>
  <si>
    <t>Z81.96.74</t>
  </si>
  <si>
    <t>Autre réparation d'articulation, autres articulations du pied, plastie d'os spongieux sous-chondral sous arthroscopie</t>
  </si>
  <si>
    <t>Z81.96.73</t>
  </si>
  <si>
    <t>Autre réparation d'articulation, autres articulations du pied, refixation chirurgicale ouverte d'un fragment ostéochondral</t>
  </si>
  <si>
    <t>Z81.96.72</t>
  </si>
  <si>
    <t>Autre réparation d'articulation, autres articulations du pied, refixation d'un fragment ostéochondral sous arthroscopie</t>
  </si>
  <si>
    <t>Z81.96.71</t>
  </si>
  <si>
    <t>Autre réparation d'articulation, autres articulations du pied, SAP</t>
  </si>
  <si>
    <t>Z81.96.70</t>
  </si>
  <si>
    <t>Autre réparation d'articulation, autres articulations du pied</t>
  </si>
  <si>
    <t>Z81.96.7</t>
  </si>
  <si>
    <t>Autre réparation d'articulation, orteil, incision de l'os sous-chondral avec insertion d'implant acellulaire sous arthroscopie</t>
  </si>
  <si>
    <t>Z81.96.6C</t>
  </si>
  <si>
    <t>Autre réparation d'articulation, orteil, incision chirurgicale ouverte de l'os sous-chondral</t>
  </si>
  <si>
    <t>Z81.96.6B</t>
  </si>
  <si>
    <t>Autre réparation d'articulation, orteil, incision de l'os sous-chondral sous arthroscopie</t>
  </si>
  <si>
    <t>Z81.96.6A</t>
  </si>
  <si>
    <t>Autre réparation d'articulation, orteil, autre</t>
  </si>
  <si>
    <t>Z81.96.69</t>
  </si>
  <si>
    <t>Autre réparation d'articulation, orteil, lissage chirurgical ouvert du cartilage</t>
  </si>
  <si>
    <t>Z81.96.68</t>
  </si>
  <si>
    <t>Autre réparation d'articulation, orteil, lissage arthroscopique du cartilage</t>
  </si>
  <si>
    <t>Z81.96.67</t>
  </si>
  <si>
    <t>Autre réparation d'articulation, orteil, greffe de cartilage et implantation de tissu cultivé in vitro, chirurgie ouverte</t>
  </si>
  <si>
    <t>Z81.96.66</t>
  </si>
  <si>
    <t>Autre réparation d'articulation, orteil, greffe de cartilage et implantation de tissu cultivé in vitro, sous arthroscopie</t>
  </si>
  <si>
    <t>Z81.96.65</t>
  </si>
  <si>
    <t>Autre réparation d'articulation, orteil, plastie chirurgicale ouverte d'os spongieux sous-chondral</t>
  </si>
  <si>
    <t>Z81.96.64</t>
  </si>
  <si>
    <t>Autre réparation d'articulation, orteil, plastie d'os spongieux sous-chondral sous arthroscopie</t>
  </si>
  <si>
    <t>Z81.96.63</t>
  </si>
  <si>
    <t>Autre réparation d'articulation, orteil, refixation chirurgicale ouverte d'un fragment ostéochondral</t>
  </si>
  <si>
    <t>Z81.96.62</t>
  </si>
  <si>
    <t>Autre réparation d'articulation, orteil, refixation d'un fragment ostéochondral sous arthroscopie</t>
  </si>
  <si>
    <t>Z81.96.61</t>
  </si>
  <si>
    <t>Autre réparation d'articulation, orteil, SAP</t>
  </si>
  <si>
    <t>Z81.96.60</t>
  </si>
  <si>
    <t>Autre réparation d'articulation, orteil</t>
  </si>
  <si>
    <t>Z81.96.6</t>
  </si>
  <si>
    <t>Autre réparation d'articulation, articulation métatarsophalangienne, incision de l'os sous-chondral avec insertion d'implant acellulaire sous arthroscopie</t>
  </si>
  <si>
    <t>Z81.96.5C</t>
  </si>
  <si>
    <t>Autre réparation d'articulation, articulation métatarsophalangienne, incision chirurgicale ouverte de l'os sous-chondral</t>
  </si>
  <si>
    <t>Z81.96.5B</t>
  </si>
  <si>
    <t>Autre réparation d'articulation, articulation métatarsophalangienne, incision de l'os sous-chondral sous arthroscopie</t>
  </si>
  <si>
    <t>Z81.96.5A</t>
  </si>
  <si>
    <t>Autre réparation d'articulation, articulation métatarsophalangienne, autre</t>
  </si>
  <si>
    <t>Z81.96.59</t>
  </si>
  <si>
    <t>Autre réparation d'articulation, articulation métatarsophalangienne, lissage chirurgical ouvert du cartilage</t>
  </si>
  <si>
    <t>Z81.96.58</t>
  </si>
  <si>
    <t>Autre réparation d'articulation, articulation métatarsophalangienne, lissage arthroscopique du cartilage</t>
  </si>
  <si>
    <t>Z81.96.57</t>
  </si>
  <si>
    <t>Autre réparation d'articulation, articulation métatarsophalangienne, greffe de cartilage et implantation de tissu cultivé in vitro, chirurgie ouverte</t>
  </si>
  <si>
    <t>Z81.96.56</t>
  </si>
  <si>
    <t>Autre réparation d'articulation, articulation sacro-iliaque, greffe de cartilage et implantation de tissu cultivé in vitro, sous arthroscopie</t>
  </si>
  <si>
    <t>Z81.96.55</t>
  </si>
  <si>
    <t>Autre réparation d'articulation, articulation métatarsophalangienne, plastie chirurgicale ouverte d'os spongieux sous-chondral</t>
  </si>
  <si>
    <t>Z81.96.54</t>
  </si>
  <si>
    <t>Autre réparation d'articulation, articulation métatarsophalangienne, plastie d'os spongieux sous-chondral sous arthroscopie</t>
  </si>
  <si>
    <t>Z81.96.53</t>
  </si>
  <si>
    <t>Autre réparation d'articulation, articulation métatarsophalangienne, refixation chirurgicale ouverte d'un fragment ostéochondral</t>
  </si>
  <si>
    <t>Z81.96.52</t>
  </si>
  <si>
    <t>Autre réparation d'articulation, articulation métatarsophalangienne, refixation d'un fragment ostéochondral sous arthroscopie</t>
  </si>
  <si>
    <t>Z81.96.51</t>
  </si>
  <si>
    <t>Autre réparation d'articulation, articulation métatarsophalangienne, SAP</t>
  </si>
  <si>
    <t>Z81.96.50</t>
  </si>
  <si>
    <t>Autre réparation d'articulation, articulation métatarsophalangienne</t>
  </si>
  <si>
    <t>Z81.96.5</t>
  </si>
  <si>
    <t>Autre réparation d'articulation, articulation tibio-péronière supérieure, incision de l'os sous-chondral avec insertion d'implant acellulaire sous arthroscopie</t>
  </si>
  <si>
    <t>Z81.96.4C</t>
  </si>
  <si>
    <t>Autre réparation d'articulation, articulation tibio-péronière supérieure, incision chirurgicale ouverte de l'os sous-chondral</t>
  </si>
  <si>
    <t>Z81.96.4B</t>
  </si>
  <si>
    <t>Autre réparation d'articulation, articulation tibio-péronière supérieure, incision de l'os sous-chondral sous arthroscopie</t>
  </si>
  <si>
    <t>Z81.96.4A</t>
  </si>
  <si>
    <t>Autre réparation d'articulation, articulation tibio-péronière supérieure, autre</t>
  </si>
  <si>
    <t>Z81.96.49</t>
  </si>
  <si>
    <t>Autre réparation d'articulation, articulation tibio-péronière supérieure, lissage chirurgical ouvert du cartilage</t>
  </si>
  <si>
    <t>Z81.96.48</t>
  </si>
  <si>
    <t>Autre réparation d'articulation, articulation tibio-péronière supérieure, lissage arthroscopique du cartilage</t>
  </si>
  <si>
    <t>Z81.96.47</t>
  </si>
  <si>
    <t>Autre réparation d'articulation, articulation tibio-péronière supérieure, greffe de cartilage et implantation de tissu cultivé in vitro, chirurgie ouverte</t>
  </si>
  <si>
    <t>Z81.96.46</t>
  </si>
  <si>
    <t>Autre réparation d'articulation, articulation tibio-péronière supérieure, greffe de cartilage et implantation de tissu cultivé in vitro, sous arthroscopie</t>
  </si>
  <si>
    <t>Z81.96.45</t>
  </si>
  <si>
    <t>Autre réparation d'articulation, articulation tibio-péronière supérieure, plastie chirurgicale ouverte d'os spongieux sous-chondral</t>
  </si>
  <si>
    <t>Z81.96.44</t>
  </si>
  <si>
    <t>Autre réparation d'articulation, articulation tibio-péronière supérieure, plastie d'os spongieux sous-chondral sous arthroscopie</t>
  </si>
  <si>
    <t>Z81.96.43</t>
  </si>
  <si>
    <t>Autre réparation d'articulation, articulation tibio-péronière supérieure, refixation chirurgicale ouverte d'un fragment ostéochondral</t>
  </si>
  <si>
    <t>Z81.96.42</t>
  </si>
  <si>
    <t>Autre réparation d'articulation, articulation tibio-péronière supérieure, refixation d'un fragment ostéochondral sous arthroscopie</t>
  </si>
  <si>
    <t>Z81.96.41</t>
  </si>
  <si>
    <t>Autre réparation d'articulation, articulation tibio-péronière supérieure, SAP</t>
  </si>
  <si>
    <t>Z81.96.40</t>
  </si>
  <si>
    <t>Autre réparation d'articulation, articulation tibio-péronière supérieure</t>
  </si>
  <si>
    <t>Z81.96.4</t>
  </si>
  <si>
    <t>Autre réparation d'articulation, articulation sacro-iliaque, incision de l'os sous-chondral avec insertion d'implant acellulaire sous arthroscopie</t>
  </si>
  <si>
    <t>Z81.96.3C</t>
  </si>
  <si>
    <t>Autre réparation d'articulation, articulation sacro-iliaque, incision chirurgicale ouverte de l'os sous-chondral</t>
  </si>
  <si>
    <t>Z81.96.3B</t>
  </si>
  <si>
    <t>Autre réparation d'articulation, articulation sacro-iliaque, incision de l'os sous-chondral sous arthroscopie</t>
  </si>
  <si>
    <t>Z81.96.3A</t>
  </si>
  <si>
    <t>Autre réparation d'articulation, articulation sacro-iliaque, autre</t>
  </si>
  <si>
    <t>Z81.96.39</t>
  </si>
  <si>
    <t>Autre réparation d'articulation, articulation sacro-iliaque, lissage chirurgical ouvert du cartilage</t>
  </si>
  <si>
    <t>Z81.96.38</t>
  </si>
  <si>
    <t>Autre réparation d'articulation, articulation sacro-iliaque, lissage arthroscopique du cartilage</t>
  </si>
  <si>
    <t>Z81.96.37</t>
  </si>
  <si>
    <t>Autre réparation d'articulation, articulation sacro-iliaque, greffe de cartilage et implantation de tissu cultivé in vitro, chirurgie ouverte</t>
  </si>
  <si>
    <t>Z81.96.36</t>
  </si>
  <si>
    <t>Z81.96.35</t>
  </si>
  <si>
    <t>Autre réparation d'articulation, articulation sacro-iliaque, plastie chirurgicale ouverte d'os spongieux sous-chondral</t>
  </si>
  <si>
    <t>Z81.96.34</t>
  </si>
  <si>
    <t>Autre réparation d'articulation, articulation sacro-iliaque, plastie d'os spongieux sous-chondral sous arthroscopie</t>
  </si>
  <si>
    <t>Z81.96.33</t>
  </si>
  <si>
    <t>Autre réparation d'articulation, articulation sacro-iliaque, refixation chirurgicale ouverte d'un fragment ostéochondral</t>
  </si>
  <si>
    <t>Z81.96.32</t>
  </si>
  <si>
    <t>Autre réparation d'articulation, articulation sacro-iliaque, refixation d'un fragment ostéochondral sous arthroscopie</t>
  </si>
  <si>
    <t>Z81.96.31</t>
  </si>
  <si>
    <t>Autre réparation d'articulation, articulation sacro-iliaque, SAP</t>
  </si>
  <si>
    <t>Z81.96.30</t>
  </si>
  <si>
    <t>Autre réparation d'articulation, articulation sacro-iliaque</t>
  </si>
  <si>
    <t>Z81.96.3</t>
  </si>
  <si>
    <t>Autre réparation d'articulation, poignet, incision de l'os sous-chondral avec insertion d'implant acellulaire sous arthroscopie</t>
  </si>
  <si>
    <t>Z81.96.2C</t>
  </si>
  <si>
    <t>Autre réparation d'articulation, poignet, incision chirurgicale ouverte de l'os sous-chondral</t>
  </si>
  <si>
    <t>Z81.96.2B</t>
  </si>
  <si>
    <t>Autre réparation d'articulation, poignet, incision de l'os sous-chondral sous arthroscopie</t>
  </si>
  <si>
    <t>Z81.96.2A</t>
  </si>
  <si>
    <t>Autre réparation d'articulation, poignet, autre</t>
  </si>
  <si>
    <t>Z81.96.29</t>
  </si>
  <si>
    <t>Autre réparation d'articulation, poignet, lissage chirurgical ouvert du cartilage</t>
  </si>
  <si>
    <t>Z81.96.28</t>
  </si>
  <si>
    <t>Autre réparation d'articulation, poignet, lissage arthroscopique du cartilage</t>
  </si>
  <si>
    <t>Z81.96.27</t>
  </si>
  <si>
    <t>Autre réparation d'articulation, poignet, greffe de cartilage et implantation de tissu cultivé in vitro, chirurgie ouverte</t>
  </si>
  <si>
    <t>Z81.96.26</t>
  </si>
  <si>
    <t>Autre réparation d'articulation, poignet, greffe de cartilage et implantation de tissu cultivé in vitro, sous arthroscopie</t>
  </si>
  <si>
    <t>Z81.96.25</t>
  </si>
  <si>
    <t>Autre réparation d'articulation, poignet, plastie chirurgicale ouverte d'os spongieux sous-chondral</t>
  </si>
  <si>
    <t>Z81.96.24</t>
  </si>
  <si>
    <t>Autre réparation d'articulation, poignet, plastie d'os spongieux sous-chondral sous arthroscopie</t>
  </si>
  <si>
    <t>Z81.96.23</t>
  </si>
  <si>
    <t>Autre réparation d'articulation, poignet, refixation chirurgicale ouverte d'un fragment ostéochondral</t>
  </si>
  <si>
    <t>Z81.96.22</t>
  </si>
  <si>
    <t>Autre réparation d'articulation, poignet, refixation d'un fragment ostéochondral sous arthroscopie</t>
  </si>
  <si>
    <t>Z81.96.21</t>
  </si>
  <si>
    <t>Autre réparation d'articulation, poignet, SAP</t>
  </si>
  <si>
    <t>Z81.96.20</t>
  </si>
  <si>
    <t>Autre réparation d'articulation, poignet</t>
  </si>
  <si>
    <t>Z81.96.2</t>
  </si>
  <si>
    <t>Autre réparation d'articulation, articulation sternoclaviculaire, incision de l'os sous-chondral avec insertion d'implant acellulaire sous arthroscopie</t>
  </si>
  <si>
    <t>Z81.96.1C</t>
  </si>
  <si>
    <t xml:space="preserve">Autre réparation d'articulation, articulation sternoclaviculaire, incision chirurgicale ouverte de l'os sous-chondral </t>
  </si>
  <si>
    <t>Z81.96.1B</t>
  </si>
  <si>
    <t>Autre réparation d'articulation, articulation sternoclaviculaire, incision de l'os sous-chondral sous arthroscopie</t>
  </si>
  <si>
    <t>Z81.96.1A</t>
  </si>
  <si>
    <t>Autre réparation d'articulation, articulation sternoclaviculaire, autre</t>
  </si>
  <si>
    <t>Z81.96.19</t>
  </si>
  <si>
    <t>Autre réparation d'articulation, articulation sternoclaviculaire, lissage du cartilage, chirurgie ouverte</t>
  </si>
  <si>
    <t>Z81.96.18</t>
  </si>
  <si>
    <t>Autre réparation d'articulation, articulation sternoclaviculaire, lissage arthroscopique du cartilage</t>
  </si>
  <si>
    <t>Z81.96.17</t>
  </si>
  <si>
    <t>Autre réparation d'articulation, articulation sternoclaviculaire, greffe de cartilage et implantation de tissu cultivé in vitro, chirurgie ouverte</t>
  </si>
  <si>
    <t>Z81.96.16</t>
  </si>
  <si>
    <t>Autre réparation d'articulation, articulation sternoclaviculaire, greffe de cartilage et implantation de tissu cultivé in vitro, sous arthroscopie</t>
  </si>
  <si>
    <t>Z81.96.15</t>
  </si>
  <si>
    <t>Autre réparation d'articulation, articulation sternoclaviculaire, plastie chirurgicale ouverte d'os spongieux sous-chondral</t>
  </si>
  <si>
    <t>Z81.96.14</t>
  </si>
  <si>
    <t>Autre réparation d'articulation, articulation sternoclaviculaire, plastie d'os spongieux sous-chondral sous arthroscopie</t>
  </si>
  <si>
    <t>Z81.96.13</t>
  </si>
  <si>
    <t>Autre réparation d'articulation, articulation sternoclaviculaire, refixation chirurgicale ouverte d'un fragment ostéochondral</t>
  </si>
  <si>
    <t>Z81.96.12</t>
  </si>
  <si>
    <t>Autre réparation d'articulation, articulation sternoclaviculaire, refixation d'un fragment ostéochondral sous arthroscopie</t>
  </si>
  <si>
    <t>Z81.96.11</t>
  </si>
  <si>
    <t>Autre réparation d'articulation, articulation sternoclaviculaire, SAP</t>
  </si>
  <si>
    <t>Z81.96.10</t>
  </si>
  <si>
    <t>Autre réparation d'articulation, articulation sternoclaviculaire</t>
  </si>
  <si>
    <t>Z81.96.1</t>
  </si>
  <si>
    <t>Autre réparation d'articulation, SAP</t>
  </si>
  <si>
    <t>Z81.96.00</t>
  </si>
  <si>
    <t>Détail de la sous-catégorie 81.96</t>
  </si>
  <si>
    <t>Z81.96.0</t>
  </si>
  <si>
    <t>Autre réparation d'articulation</t>
  </si>
  <si>
    <t>Z81.96</t>
  </si>
  <si>
    <t>Suture de capsule ou de ligament d'autre articulation de membre inférieur, autre</t>
  </si>
  <si>
    <t>Z81.95.99</t>
  </si>
  <si>
    <t>Suture de capsule ou de ligament d'autre articulation du membre inférieur, suture chirurgicale ouverte de l'appareil capsulo-ligamentaire dorsal</t>
  </si>
  <si>
    <t>Z81.95.18</t>
  </si>
  <si>
    <t>Suture de capsule ou de ligament d'autre articulation du membre inférieur, suture chirurgicale ouverte de l'appareil capsulo-ligamentaire externe</t>
  </si>
  <si>
    <t>Z81.95.17</t>
  </si>
  <si>
    <t>Suture de capsule ou de ligament d'autre articulation du membre inférieur, suture arthroscopique de l'appareil capsulo-ligamentaire externe</t>
  </si>
  <si>
    <t>Z81.95.16</t>
  </si>
  <si>
    <t>Suture de capsule ou de ligament d'autre articulation du membre inférieur, suture chirurgicale ouverte de l'appareil capsulo-ligamentaire interne avec réparation méniscale</t>
  </si>
  <si>
    <t>Z81.95.15</t>
  </si>
  <si>
    <t>Suture de capsule ou de ligament d'autre articulation du membre inférieur, suture arthroscopique de l'appareil capsulo-ligamentaire interne avec réparation méniscale</t>
  </si>
  <si>
    <t>Z81.95.14</t>
  </si>
  <si>
    <t>Suture de capsule ou de ligament d'autre articulation du membre inférieur, suture chirurgicale ouverte du ligament croisé postérieur</t>
  </si>
  <si>
    <t>Z81.95.13</t>
  </si>
  <si>
    <t>Suture de capsule ou de ligament d'autre articulation du membre inférieur, suture arthroscopique du ligament croisé postérieur</t>
  </si>
  <si>
    <t>Z81.95.12</t>
  </si>
  <si>
    <t>Suture de capsule ou de ligament d'autre articulation du membre inférieur, suture chirurgicale ouverte du ligament croisé antérieur</t>
  </si>
  <si>
    <t>Z81.95.11</t>
  </si>
  <si>
    <t>Suture de capsule ou de ligament d'autre articulation du membre inférieur, suture arthroscopique du ligament croisé antérieur</t>
  </si>
  <si>
    <t>Z81.95.10</t>
  </si>
  <si>
    <t>Suture de capsule ou de ligament d'autre articulation du membre inférieur, SAP</t>
  </si>
  <si>
    <t>Z81.95.00</t>
  </si>
  <si>
    <t>Détail de la sous-catégorie 81.93</t>
  </si>
  <si>
    <t>Z81.95.0</t>
  </si>
  <si>
    <t>Sauf celle associée à une arthroplastie (81.51-81.55, 81.59)</t>
  </si>
  <si>
    <t>Z81.95</t>
  </si>
  <si>
    <t>Suture de capsule ou de ligament d'autre articulation du membre inférieur</t>
  </si>
  <si>
    <t>Sauf celle associée à une arthroplastie (81.56-81.59)</t>
  </si>
  <si>
    <t>Z81.94</t>
  </si>
  <si>
    <t>Suture de capsule ou de ligament de cheville et de pied</t>
  </si>
  <si>
    <t>Suture de capsule ou de ligament du membre supérieur, autre</t>
  </si>
  <si>
    <t>Z81.93.99</t>
  </si>
  <si>
    <t>Suture de capsule ou de ligament, carpe et métacarpe</t>
  </si>
  <si>
    <t>Z81.93.30</t>
  </si>
  <si>
    <t>Suture de l'appareil ligamentaire radio-cubital distal</t>
  </si>
  <si>
    <t>Z81.93.21</t>
  </si>
  <si>
    <t>Suture du ligament annulaire radio-cubital</t>
  </si>
  <si>
    <t>Z81.93.20</t>
  </si>
  <si>
    <t>Suture de l'appareil ligamentaire de la clavicule</t>
  </si>
  <si>
    <t>Z81.93.10</t>
  </si>
  <si>
    <t>Suture de capsule ou de ligament du membre supérieur, SAP</t>
  </si>
  <si>
    <t>Z81.93.00</t>
  </si>
  <si>
    <t>Z81.93.0</t>
  </si>
  <si>
    <t>Sauf celle associée à une arthroplastie (81.71-81.75, 81.80-81.81, 81.84)</t>
  </si>
  <si>
    <t>Z81.93</t>
  </si>
  <si>
    <t>Suture de capsule ou de ligament du membre supérieur</t>
  </si>
  <si>
    <t>Injection / perfusion de médicament au contact de ligaments et/ou de muscles pour traitement de la douleur, autre</t>
  </si>
  <si>
    <t>Z81.92.43</t>
  </si>
  <si>
    <t>Injection / perfusion de médicament au contact de ligaments et/ou de muscles pour traitement de la douleur, avec imagerie</t>
  </si>
  <si>
    <t>Z81.92.42</t>
  </si>
  <si>
    <t>Injection / perfusion de médicament au contact de ligaments et/ou de muscles pour traitement de la douleur, sans imagerie</t>
  </si>
  <si>
    <t>Z81.92.41</t>
  </si>
  <si>
    <t>Injection / perfusion de médicament au contact de ligaments et/ou de muscles pour traitement de la douleur, SAP</t>
  </si>
  <si>
    <t>Z81.92.40</t>
  </si>
  <si>
    <t>Injection / perfusion de médicament au contact de ligaments et/ou de muscles pour traitement de la douleur</t>
  </si>
  <si>
    <t>Z81.92.4</t>
  </si>
  <si>
    <t>Injection / perfusion de médicament dans une articulation périphérique, autre</t>
  </si>
  <si>
    <t>Z81.92.39</t>
  </si>
  <si>
    <t>Injection / perfusion de médicament dans une articulation périphérique pour traitement de la douleur, avec imagerie</t>
  </si>
  <si>
    <t>Z81.92.32</t>
  </si>
  <si>
    <t>Injection / perfusion de médicament dans une articulation périphérique pour traitement de la douleur, sans imagerie</t>
  </si>
  <si>
    <t>Z81.92.31</t>
  </si>
  <si>
    <t>Injection / perfusion de médicament dans une articulation périphérique, SAP</t>
  </si>
  <si>
    <t>Z81.92.30</t>
  </si>
  <si>
    <t>Injection / perfusion de médicament dans une articulation périphérique</t>
  </si>
  <si>
    <t>Z81.92.3</t>
  </si>
  <si>
    <t>Injection / perfusion de médicament intra ou péri-articulaire, (d')articulations rachidiennes pour traitement de la douleur, avec imagerie, autre articulation</t>
  </si>
  <si>
    <t>Z81.92.29</t>
  </si>
  <si>
    <t xml:space="preserve">Injection / perfusion de médicament intra ou péri-articulaire, (d')articulations rachidiennes pour traitement de la douleur, avec imagerie, articulations lombaires/ASI </t>
  </si>
  <si>
    <t>Z81.92.24</t>
  </si>
  <si>
    <t>Injection / perfusion de médicament intra ou péri-articulaire, (d')articulations rachidiennes pour traitement de la douleur, avec imagerie, articulations dorsales</t>
  </si>
  <si>
    <t>Z81.92.23</t>
  </si>
  <si>
    <t>Injection / perfusion de médicament intra ou péri-articulaire, (d')articulations rachidiennes pour traitement de la douleur, avec imagerie, autres articulations cervicales</t>
  </si>
  <si>
    <t>Z81.92.22</t>
  </si>
  <si>
    <t>Injection / perfusion de médicament intra ou péri-articulaire, (d')articulations rachidiennes pour traitement de la douleur, sans imagerie, atlas et axis</t>
  </si>
  <si>
    <t>Z81.92.21</t>
  </si>
  <si>
    <t>Injection / perfusion de médicament intra ou péri-articulaire, (d')articulations rachidiennes pour traitement de la douleur, avec imagerie, articulation non précisée</t>
  </si>
  <si>
    <t>Z81.92.20</t>
  </si>
  <si>
    <t>Avec imagerie: incl. tomographie axiale computérisée (CT-scan) ou fluoroscopie</t>
  </si>
  <si>
    <t>Z81.92.2</t>
  </si>
  <si>
    <t>Injection / perfusion de médicament intra ou péri-articulaire, (d')articulations rachidiennes pour traitement de la douleur, avec imagerie</t>
  </si>
  <si>
    <t>Injection / perfusion de médicament intra ou péri-articulaire, (d')articulations rachidiennes pour traitement de la douleur, sans imagerie, autre articulation</t>
  </si>
  <si>
    <t>Z81.92.19</t>
  </si>
  <si>
    <t xml:space="preserve">Injection / perfusion de médicament intra ou péri-articulaire, (d')articulations rachidiennes pour traitement de la douleur, sans imagerie, articulations lombaires/ASI </t>
  </si>
  <si>
    <t>Z81.92.14</t>
  </si>
  <si>
    <t>Injection / perfusion de médicament intra ou péri-articulaire, (d')articulations rachidiennes pour traitement de la douleur, sans imagerie, articulations dorsales</t>
  </si>
  <si>
    <t>Z81.92.13</t>
  </si>
  <si>
    <t>Injection / perfusion de médicament intra ou péri-articulaire, (d')articulations rachidiennes pour traitement de la douleur, sans imagerie, autres articulations cervicales</t>
  </si>
  <si>
    <t>Z81.92.12</t>
  </si>
  <si>
    <t>Z81.92.11</t>
  </si>
  <si>
    <t>Injection / perfusion de médicament intra ou péri-articulaire, (d')articulations rachidiennes pour traitement de la douleur, sans imagerie, articulation non précisée</t>
  </si>
  <si>
    <t>Z81.92.10</t>
  </si>
  <si>
    <t>Injection / perfusion de médicament intra ou péri-articulaire, (d')articulations rachidiennes pour traitement de la douleur, sans imagerie</t>
  </si>
  <si>
    <t>Z81.92.1</t>
  </si>
  <si>
    <t>Injection de substance thérapeutique dans une articulation ou un ligament, autre</t>
  </si>
  <si>
    <t>Z81.92.09</t>
  </si>
  <si>
    <t>Injection de substance thérapeutique dans une articulation ou un ligament, SAP</t>
  </si>
  <si>
    <t>Z81.92.00</t>
  </si>
  <si>
    <t>Détail de la sous-catégorie 81.92</t>
  </si>
  <si>
    <t>Z81.92.0</t>
  </si>
  <si>
    <t>Injection de substance thérapeutique dans l'articulation ou le ligament</t>
  </si>
  <si>
    <t>Z81.92</t>
  </si>
  <si>
    <t>Injection de substance thérapeutique dans articulation ou ligament (81.92)</t>
  </si>
  <si>
    <t>Z81.91</t>
  </si>
  <si>
    <t>Arthrographie (88.32)</t>
  </si>
  <si>
    <t>Aspiration articulaire</t>
  </si>
  <si>
    <t>Arthrocentèse</t>
  </si>
  <si>
    <t>Transplantation de chondrocytes, autre</t>
  </si>
  <si>
    <t>Z81.90.99</t>
  </si>
  <si>
    <t>Transplantation de chondrocytes autologues sur matrice dans une articulation, technique chirurgicale ouverte</t>
  </si>
  <si>
    <t>Z81.90.20</t>
  </si>
  <si>
    <t>Transplantation de chondrocytes autologues sur matrice dans une articulation, par arthroscopie</t>
  </si>
  <si>
    <t>Z81.90.10</t>
  </si>
  <si>
    <t>Transplantation de chondrocytes, SAP</t>
  </si>
  <si>
    <t>Z81.90.00</t>
  </si>
  <si>
    <t>Détail de la sous-catégorie 81.90</t>
  </si>
  <si>
    <t>Z81.90.0</t>
  </si>
  <si>
    <t xml:space="preserve">Transplantation de chondrocytes </t>
  </si>
  <si>
    <t>Z81.90</t>
  </si>
  <si>
    <t>Z81.9</t>
  </si>
  <si>
    <t>Autre réparation du coude, autre</t>
  </si>
  <si>
    <t>Z81.85.99</t>
  </si>
  <si>
    <t>Autre réparation du coude, prothèse de la tête cubitale</t>
  </si>
  <si>
    <t>Z81.85.32</t>
  </si>
  <si>
    <t>Autre réparation du coude, prothèse de la tête radiale</t>
  </si>
  <si>
    <t>Z81.85.31</t>
  </si>
  <si>
    <t xml:space="preserve">Remplacement prothétique de la surface articulaire de l'humérus distal </t>
  </si>
  <si>
    <t>Z81.85.30</t>
  </si>
  <si>
    <t>Arthroplastie de résection du coude</t>
  </si>
  <si>
    <t>Z81.85.21</t>
  </si>
  <si>
    <t>Incision de l'os sous-chondral avec insertion d'implant acellulaire sous arthroscopie, coude</t>
  </si>
  <si>
    <t>Z81.85.20</t>
  </si>
  <si>
    <t>Incision chirurgicale ouverte de l'os sous-chondral, coude</t>
  </si>
  <si>
    <t>Z81.85.19</t>
  </si>
  <si>
    <t>Incision de l'os sous-chondral sous arthroscopie, coude</t>
  </si>
  <si>
    <t>Z81.85.18</t>
  </si>
  <si>
    <t>Lissage chirurgical ouvert du cartilage, coude</t>
  </si>
  <si>
    <t>Z81.85.17</t>
  </si>
  <si>
    <t>Lissage arthroscopique du cartilage, coude</t>
  </si>
  <si>
    <t>Z81.85.16</t>
  </si>
  <si>
    <t xml:space="preserve">Greffe de cartilage et implantation de tissu cultivé in vitro, chirurgie ouverte, coude </t>
  </si>
  <si>
    <t>Z81.85.15</t>
  </si>
  <si>
    <t xml:space="preserve">Greffe de cartilage et implantation de tissu cultivé in vitro, sous arthroscopie, coude </t>
  </si>
  <si>
    <t>Z81.85.14</t>
  </si>
  <si>
    <t>Plastie chirurgicale ouverte d'os spongieux sous-chondral, coude</t>
  </si>
  <si>
    <t>Z81.85.13</t>
  </si>
  <si>
    <t>Plastie d'os spongieux sous-chondral sous arthroscopie, coude</t>
  </si>
  <si>
    <t>Z81.85.12</t>
  </si>
  <si>
    <t>Refixation chirurgicale ouverte d'un fragment ostéochondral, coude</t>
  </si>
  <si>
    <t>Z81.85.11</t>
  </si>
  <si>
    <t>Refixation d'un fragment ostéochondral sous arthroscopie, coude</t>
  </si>
  <si>
    <t>Z81.85.10</t>
  </si>
  <si>
    <t>Autre réparation du coude, SAP</t>
  </si>
  <si>
    <t>Z81.85.00</t>
  </si>
  <si>
    <t>Détail de la sous-catégorie 81.85</t>
  </si>
  <si>
    <t>Z81.85.0</t>
  </si>
  <si>
    <t>Autre réparation du coude</t>
  </si>
  <si>
    <t>Z81.85</t>
  </si>
  <si>
    <t>Remplacement total du coude *</t>
  </si>
  <si>
    <t>Z81.84</t>
  </si>
  <si>
    <t>Prothèse totale de coude</t>
  </si>
  <si>
    <t>Autre réparation de l'épaule, autre</t>
  </si>
  <si>
    <t>Z81.83.99</t>
  </si>
  <si>
    <t>Refixation et plastie chirurgicale ouverte de l'appareil capsulo-ligamentaire de l'épaule, autre</t>
  </si>
  <si>
    <t>Z81.83.49</t>
  </si>
  <si>
    <t>Acromioplastie avec section du ligament coraco-acromial, chirurgie ouverte</t>
  </si>
  <si>
    <t>Z81.83.44</t>
  </si>
  <si>
    <t xml:space="preserve">Plastie antérieure et postérieure de la capsule glénoïde </t>
  </si>
  <si>
    <t>Z81.83.43</t>
  </si>
  <si>
    <t>Plastie du bord antérieur et postérieur de la cavité glénoïde</t>
  </si>
  <si>
    <t>Z81.83.42</t>
  </si>
  <si>
    <t>Refixation chirurgicale ouverte du bord inférieur du bourrelet glénoïdien (limbus)</t>
  </si>
  <si>
    <t>Z81.83.41</t>
  </si>
  <si>
    <t>Arthroplastie de résection de l'épaule</t>
  </si>
  <si>
    <t>Z81.83.40</t>
  </si>
  <si>
    <t>Refixation et plastie de l'appareil capsulo-ligamentaire de l'épaule sous arthroscopie, autre</t>
  </si>
  <si>
    <t>Z81.83.39</t>
  </si>
  <si>
    <t>Capsulorraphie avec fixation dans la cavité glénoïde sous arthroscopie</t>
  </si>
  <si>
    <t>Z81.83.34</t>
  </si>
  <si>
    <t>Elargissement arthroscopique de l'espace sous-acromial</t>
  </si>
  <si>
    <t>Z81.83.33</t>
  </si>
  <si>
    <t>Refixation arthroscopique du bourrelet glénoïdien</t>
  </si>
  <si>
    <t>Z81.83.32</t>
  </si>
  <si>
    <t>Incision de l'os sous-chondral avec insertion d'implant acellulaire sous arthroscopie, articulation acromioclaviculaire</t>
  </si>
  <si>
    <t>Z81.83.31</t>
  </si>
  <si>
    <t>Incision de l'os sous-chondral avec insertion d'implant acellulaire sous arthroscopie, articulation glénohumérale</t>
  </si>
  <si>
    <t>Z81.83.30</t>
  </si>
  <si>
    <t>Incision chirurgicale ouverte de l'os sous-chondral, articulation acromioclaviculaire</t>
  </si>
  <si>
    <t>Z81.83.29</t>
  </si>
  <si>
    <t>Incision de l'os sous-chondral sous arthroscopie, articulation acromioclaviculaire</t>
  </si>
  <si>
    <t>Z81.83.28</t>
  </si>
  <si>
    <t>Incision chirurgicale ouverte de l'os sous-chondral, articulation glénohumérale</t>
  </si>
  <si>
    <t>Z81.83.27</t>
  </si>
  <si>
    <t>Incision de l'os sous-chondral sous arthroscopie, articulation glénohumérale</t>
  </si>
  <si>
    <t>Z81.83.26</t>
  </si>
  <si>
    <t>Lissage chirurgical ouvert du cartilage, articulation acromioclaviculaire</t>
  </si>
  <si>
    <t>Z81.83.25</t>
  </si>
  <si>
    <t>Lissage arthroscopique du cartilage, articulation acromioclaviculaire</t>
  </si>
  <si>
    <t>Z81.83.24</t>
  </si>
  <si>
    <t>Lissage chirurgical ouvert du cartilage, articulation glénohumérale</t>
  </si>
  <si>
    <t>Z81.83.23</t>
  </si>
  <si>
    <t>Lissage arthroscopique du cartilage, articulation glénohumérale</t>
  </si>
  <si>
    <t>Z81.83.22</t>
  </si>
  <si>
    <t>Greffe de cartilage et implantation de tissu cultivé in vitro dans l'articulation acromioclaviculaire, chirurgie ouverte</t>
  </si>
  <si>
    <t>Z81.83.21</t>
  </si>
  <si>
    <t xml:space="preserve">Greffe de cartilage et implantation de tissu cultivé in vitro dans l'articulation acromioclaviculaire, sous arthroscopie </t>
  </si>
  <si>
    <t>Z81.83.20</t>
  </si>
  <si>
    <t>Greffe de cartilage et implantation de tissu cultivé in vitro dans l'articulation glénohumérale, chirurgie ouverte</t>
  </si>
  <si>
    <t>Z81.83.19</t>
  </si>
  <si>
    <t xml:space="preserve">Greffe de cartilage et implantation de tissu cultivé in vitro dans l'articulation glénohumérale, sous arthroscopie </t>
  </si>
  <si>
    <t>Z81.83.18</t>
  </si>
  <si>
    <t>Plastie chirurgicale ouverte d'os spongieux sous-chondral, articulation acromioclaviculaire</t>
  </si>
  <si>
    <t>Z81.83.17</t>
  </si>
  <si>
    <t>Plastie d'os spongieux sous-chondral sous arthroscopie, articulation acromioclaviculaire</t>
  </si>
  <si>
    <t>Z81.83.16</t>
  </si>
  <si>
    <t>Plastie chirurgicale ouverte d'os spongieux sous-chondral, articulation glénohumérale</t>
  </si>
  <si>
    <t>Z81.83.15</t>
  </si>
  <si>
    <t>Plastie d'os spongieux sous-chondral sous arthroscopie, articulation glénohumérale</t>
  </si>
  <si>
    <t>Z81.83.14</t>
  </si>
  <si>
    <t>Refixation chirurgicale ouverte d'un fragment ostéochondral, articulation acromioclaviculaire</t>
  </si>
  <si>
    <t>Z81.83.13</t>
  </si>
  <si>
    <t>Refixation d'un fragment ostéochondral sous arthroscopie, articulation acromioclaviculaire</t>
  </si>
  <si>
    <t>Z81.83.12</t>
  </si>
  <si>
    <t>Refixation chirurgicale ouverte d'un fragment ostéochondral, articulation glénohumérale</t>
  </si>
  <si>
    <t>Z81.83.11</t>
  </si>
  <si>
    <t>Refixation d'un fragment ostéochondral sous arthroscopie, articulation glénohumérale</t>
  </si>
  <si>
    <t>Z81.83.10</t>
  </si>
  <si>
    <t>Autre réparation de l'épaule, SAP</t>
  </si>
  <si>
    <t>Z81.83.00</t>
  </si>
  <si>
    <t>Détail de la sous-catégorie 81.83</t>
  </si>
  <si>
    <t>Z81.83.0</t>
  </si>
  <si>
    <t>Révision d'arthroplastie de l'épaule</t>
  </si>
  <si>
    <t>Z81.83</t>
  </si>
  <si>
    <t>Autre réparation de l'épaule</t>
  </si>
  <si>
    <t>Réparation de luxation récidivante de l'épaule, autre</t>
  </si>
  <si>
    <t>Z81.82.99</t>
  </si>
  <si>
    <t>Réparation chirurgicale ouverte de luxation récidivante de l'épaule, autre</t>
  </si>
  <si>
    <t>Z81.82.29</t>
  </si>
  <si>
    <t xml:space="preserve">Réparation de luxation récidivante de l'épaule, plastie antérieure et postérieure de la capsule glénoïde </t>
  </si>
  <si>
    <t>Z81.82.22</t>
  </si>
  <si>
    <t xml:space="preserve">Réparation de luxation récidivante de l'épaule, plastie du bord antérieur et postérieur de la cavité glénoïde </t>
  </si>
  <si>
    <t>Z81.82.21</t>
  </si>
  <si>
    <t>Réparation de luxation récidivante de l'épaule, refixation chirurgicale ouverte du bord inférieur du bourrelet glénoïdien (limbus)</t>
  </si>
  <si>
    <t>Z81.82.20</t>
  </si>
  <si>
    <t>Réparation de luxation récidivante de l'épaule, autre, sous arthroscopie</t>
  </si>
  <si>
    <t>Z81.82.19</t>
  </si>
  <si>
    <t>Réparation de luxation récidivante de l'épaule, capsulorraphie avec fixation dans la cavité glénoïde sous arthroscopie</t>
  </si>
  <si>
    <t>Z81.82.11</t>
  </si>
  <si>
    <t>Réparation de luxation récidivante de l'épaule, refixation arthroscopique du bourrelet glénoïdien</t>
  </si>
  <si>
    <t>Z81.82.10</t>
  </si>
  <si>
    <t>Réparation de luxation récidivante de l'épaule, SAP</t>
  </si>
  <si>
    <t>Z81.82.00</t>
  </si>
  <si>
    <t>Détail de la sous-catégorie 81.82</t>
  </si>
  <si>
    <t>Z81.82.0</t>
  </si>
  <si>
    <t>Réparation de luxation récidivante de l'épaule</t>
  </si>
  <si>
    <t>Z81.82</t>
  </si>
  <si>
    <t>Remplacement partiel de l'épaule *</t>
  </si>
  <si>
    <t>Z81.81</t>
  </si>
  <si>
    <t>Prothèse partielle d'épaule</t>
  </si>
  <si>
    <t>Remplacement total de l'épaule *</t>
  </si>
  <si>
    <t>Z81.80</t>
  </si>
  <si>
    <t>Prothèse totale d'épaule</t>
  </si>
  <si>
    <t>Arthroplastie du membre supérieur, sans autre précision, avec: traction ou fixation externe, greffe d'os ou de cartilage, appareil fixateur interne ou prothèse</t>
  </si>
  <si>
    <t>Z81.8</t>
  </si>
  <si>
    <t>Arthroplastie et réparation d'épaule et de coude</t>
  </si>
  <si>
    <t>Autre réparation de main, doigt et poignet</t>
  </si>
  <si>
    <t>Z81.79</t>
  </si>
  <si>
    <t>Arthroplastie carpocarpienne et carpométacarpienne, sans implant</t>
  </si>
  <si>
    <t>Z81.75</t>
  </si>
  <si>
    <t>Arthroplastie carpocarpienne et carpométacarpienne avec implant, autre</t>
  </si>
  <si>
    <t>Z81.74.99</t>
  </si>
  <si>
    <t>Implantation d'endoprothèse d'articulation trapézo-métacarpienne du pouce</t>
  </si>
  <si>
    <t>Z81.74.10</t>
  </si>
  <si>
    <t>Arthroplastie carpocarpienne et carpométacarpienne avec implant, SAP</t>
  </si>
  <si>
    <t>Z81.74.00</t>
  </si>
  <si>
    <t>Détail de la sous-catégorie 81.74</t>
  </si>
  <si>
    <t>Z81.74.0</t>
  </si>
  <si>
    <t>Opération de Kessler *</t>
  </si>
  <si>
    <t>Z81.74</t>
  </si>
  <si>
    <t>Arthroplastie carpocarpienne et carpométacarpienne avec implant</t>
  </si>
  <si>
    <t>Remplacement total du poignet</t>
  </si>
  <si>
    <t>Z81.73</t>
  </si>
  <si>
    <t>Arthroplastie métacarpophalangienne et interphalangienne, sans implant</t>
  </si>
  <si>
    <t>Z81.72</t>
  </si>
  <si>
    <t>Arthroplastie métacarpophalangienne et interphalangienne avec implant, autre</t>
  </si>
  <si>
    <t>Z81.71.99</t>
  </si>
  <si>
    <t>Implantation d'autre endoprothèse articulaire de doigt</t>
  </si>
  <si>
    <t>Z81.71.10</t>
  </si>
  <si>
    <t>Arthroplastie métacarpophalangienne et interphalangienne avec implant, SAP</t>
  </si>
  <si>
    <t>Z81.71.00</t>
  </si>
  <si>
    <t>Détail de la sous-catégorie 81.71</t>
  </si>
  <si>
    <t>Z81.71.0</t>
  </si>
  <si>
    <t>Arthroplastie métacarpophalangienne et interphalangienne avec implant</t>
  </si>
  <si>
    <t>Z81.71</t>
  </si>
  <si>
    <t>Z81.7</t>
  </si>
  <si>
    <t>Arthroplastie de main et de doigt avec: traction ou fixation externe, greffe d'os ou de cartilage, appareil fixateur interne ou prothèse</t>
  </si>
  <si>
    <t>Arthroplastie et réparation de main, doigt et poignet</t>
  </si>
  <si>
    <t>Kyphoplastie, autre</t>
  </si>
  <si>
    <t>Z81.66.99</t>
  </si>
  <si>
    <t>Kyphoplastie, 4 corps vertébraux et plus</t>
  </si>
  <si>
    <t>Z81.66.13</t>
  </si>
  <si>
    <t>Kyphoplastie, 3 corps vertébraux</t>
  </si>
  <si>
    <t>Z81.66.12</t>
  </si>
  <si>
    <t>Kyphoplastie, 2 corps vertébraux</t>
  </si>
  <si>
    <t>Z81.66.11</t>
  </si>
  <si>
    <t>Kyphoplastie, 1 corps vertébral</t>
  </si>
  <si>
    <t>Z81.66.10</t>
  </si>
  <si>
    <t>Kyphoplastie, SAP</t>
  </si>
  <si>
    <t>Z81.66.00</t>
  </si>
  <si>
    <t>Détail de la sous-catégorie 81.66</t>
  </si>
  <si>
    <t>Z81.66.0</t>
  </si>
  <si>
    <t>Vertébroplastie (81.65)</t>
  </si>
  <si>
    <t>Z81.66</t>
  </si>
  <si>
    <t>Insertion de ballon gonflable ou autre dispositif  pour créer une cavité pour reconstruction partielle de la hauteur du corps vertébral malade ou fracturé avant injection de matériel de remplacement d'os (ciment) (méthacrylate de polyméthyle) (PMMA)</t>
  </si>
  <si>
    <t>Implantation de matériel dans un corps vertébral, précédée d'un redressement vertébral</t>
  </si>
  <si>
    <t>Kyphoplastie</t>
  </si>
  <si>
    <t>Vertébroplastie, autre</t>
  </si>
  <si>
    <t>Z81.65.99</t>
  </si>
  <si>
    <t>Vertébroplastie, 4 corps vertébraux et plus</t>
  </si>
  <si>
    <t>Z81.65.13</t>
  </si>
  <si>
    <t>Vertébroplastie, 3 corps vertébraux</t>
  </si>
  <si>
    <t>Z81.65.12</t>
  </si>
  <si>
    <t>Vertébroplastie, 2 corps vertébraux</t>
  </si>
  <si>
    <t>Z81.65.11</t>
  </si>
  <si>
    <t>Vertébroplastie, 1 corps vertébral</t>
  </si>
  <si>
    <t>Z81.65.10</t>
  </si>
  <si>
    <t>Vertébroplastie, SAP</t>
  </si>
  <si>
    <t>Z81.65.00</t>
  </si>
  <si>
    <t>Détail de la sous-catégorie 81.65</t>
  </si>
  <si>
    <t>Z81.65.0</t>
  </si>
  <si>
    <t>Kyphoplastie (81.66)</t>
  </si>
  <si>
    <t>Z81.65</t>
  </si>
  <si>
    <t>Injection de matériel de remplacement d'os (ciment) (méthacrylate de polyméthyle) (PMMA) dans le corps vertébral malade ou fracturé</t>
  </si>
  <si>
    <t>Implantation de matériel dans un corps vertébral, non précédée d'un redressement vertébral</t>
  </si>
  <si>
    <t>Vertébroplastie</t>
  </si>
  <si>
    <t>Arthrodèse ou reprise d'arthrodèse de 9 vertèbres ou plus, autre</t>
  </si>
  <si>
    <t>Z81.64.99</t>
  </si>
  <si>
    <t>Arthrodèse intracorporéale antérieure et postérieure combinée de 9 vertèbres ou plus</t>
  </si>
  <si>
    <t>Z81.64.11</t>
  </si>
  <si>
    <t>Arthrodèse postérieure de 9 vertèbres ou plus</t>
  </si>
  <si>
    <t>Z81.64.10</t>
  </si>
  <si>
    <t>Arthrodèse ou reprise d'arthrodèse de 9 vertèbres ou plus, SAP</t>
  </si>
  <si>
    <t>Z81.64.00</t>
  </si>
  <si>
    <t>Détail de la sous-catégorie 81.64</t>
  </si>
  <si>
    <t>Z81.64.0</t>
  </si>
  <si>
    <t>Arthrodèse ou reprise d'arthrodèse de 9 vertèbres ou plus</t>
  </si>
  <si>
    <t>Z81.64</t>
  </si>
  <si>
    <t>Arthrodèse ou reprise d'arthrodèse de 4 - 8 vertèbres, autre</t>
  </si>
  <si>
    <t>Z81.63.99</t>
  </si>
  <si>
    <t>Arthrodèse postérieure dynamique de 7 - 8 vertèbres</t>
  </si>
  <si>
    <t>Z81.63.23</t>
  </si>
  <si>
    <t>Arthrodèse intracorporéale antérieure de 7 - 8 vertèbres</t>
  </si>
  <si>
    <t>Z81.63.22</t>
  </si>
  <si>
    <t>Arthrodèse intracorporéale antérieure et postérieure combinée de 7 - 8 vertèbres</t>
  </si>
  <si>
    <t>Z81.63.21</t>
  </si>
  <si>
    <t>Arthrodèse postérieure de 7 - 8 vertèbres</t>
  </si>
  <si>
    <t>Z81.63.20</t>
  </si>
  <si>
    <t>Arthrodèse postérieure dynamique de 4 - 6 vertèbres</t>
  </si>
  <si>
    <t>Z81.63.13</t>
  </si>
  <si>
    <t>Arthrodèse intracorporéale antérieure de 4 - 6 vertèbres</t>
  </si>
  <si>
    <t>Z81.63.12</t>
  </si>
  <si>
    <t>Arthrodèse intracorporéale antérieure et postérieure combinée de 4 - 6 vertèbres</t>
  </si>
  <si>
    <t>Z81.63.11</t>
  </si>
  <si>
    <t>Arthrodèse postérieure de 4 - 6 vertèbres</t>
  </si>
  <si>
    <t>Z81.63.10</t>
  </si>
  <si>
    <t>Arthrodèse ou reprise d'arthrodèse de 4 - 8 vertèbres, SAP</t>
  </si>
  <si>
    <t>Z81.63.00</t>
  </si>
  <si>
    <t>Détail de la sous-catégorie 81.63</t>
  </si>
  <si>
    <t>Z81.63.0</t>
  </si>
  <si>
    <t>Arthrodèse ou reprise d'arthrodèse de 4-8 vertèbres</t>
  </si>
  <si>
    <t>Z81.63</t>
  </si>
  <si>
    <t>Arthrodèse ou reprise d'arthrodèse de 2 - 3 vertèbres, autre</t>
  </si>
  <si>
    <t>Z81.62.99</t>
  </si>
  <si>
    <t>Arthrodèse postérieure dynamique de 3 vertèbres</t>
  </si>
  <si>
    <t>Z81.62.23</t>
  </si>
  <si>
    <t>Arthrodèse intracorporéale antérieure de 3 vertèbres</t>
  </si>
  <si>
    <t>Z81.62.22</t>
  </si>
  <si>
    <t>Arthrodèse intracorporéale antérieure et postérieure combinée de 3 vertèbres</t>
  </si>
  <si>
    <t>Z81.62.21</t>
  </si>
  <si>
    <t>Arthrodèse postérieure de 3 vertèbres</t>
  </si>
  <si>
    <t>Z81.62.20</t>
  </si>
  <si>
    <t>Arthrodèse postérieure dynamique de 2 vertèbres</t>
  </si>
  <si>
    <t>Z81.62.13</t>
  </si>
  <si>
    <t>Arthrodèse intracorporéale antérieure de 2 vertèbres</t>
  </si>
  <si>
    <t>Z81.62.12</t>
  </si>
  <si>
    <t>Arthrodèse intracorporéale antérieure et postérieure combinée de 2 vertèbres</t>
  </si>
  <si>
    <t>Z81.62.11</t>
  </si>
  <si>
    <t>Arthrodèse de 2 vertèbres par voie postérieure</t>
  </si>
  <si>
    <t>Z81.62.10</t>
  </si>
  <si>
    <t xml:space="preserve">Arthrodèse ou reprise d'arthrodèse de 2 - 3 vertèbres, SAP </t>
  </si>
  <si>
    <t>Z81.62.00</t>
  </si>
  <si>
    <t>Détail de la sous-catégorie 81.62</t>
  </si>
  <si>
    <t>Z81.62.0</t>
  </si>
  <si>
    <t>Arthrodèse ou reprise d'arthrodèse de 2-3 vertèbres</t>
  </si>
  <si>
    <t>Z81.62</t>
  </si>
  <si>
    <t>L'étage et l'abord de l'arthrodèse ou de la reprise d'arthrodèse (81.00-81.08, 81.30-81.39)</t>
  </si>
  <si>
    <t>Z81.6</t>
  </si>
  <si>
    <t>Thoracique ou dorsale: T1, T2, T3, T4, T5, T6, T7, T8, T9, T10, T11, T12</t>
  </si>
  <si>
    <t>Nombre de vertèbres</t>
  </si>
  <si>
    <t>Lombaire et sacrée: L1, L2, L3, L4, L5, S1</t>
  </si>
  <si>
    <t>Les codeurs ne saisissent qu'un code des catégories 81.62 ou 81.63 ou 81.64 afin d'indiquer le nombre total de vertèbres fusionnées.</t>
  </si>
  <si>
    <t>La colonne vertébrale est constituée de 25 vertèbres réparties dans l'ordre suivant:</t>
  </si>
  <si>
    <t>Cervicale: C1 (atlas), C2 (axis), C3, C4, C5, C6, C7</t>
  </si>
  <si>
    <t>Autres opérations de vertèbre</t>
  </si>
  <si>
    <t>Révision de prothèse articulaire de membre inférieur, autre</t>
  </si>
  <si>
    <t>Z81.59.99</t>
  </si>
  <si>
    <t>Révision et remplacement d'endoprothèse de médio-tarse ou d'orteil</t>
  </si>
  <si>
    <t>Z81.59.13</t>
  </si>
  <si>
    <t>Révision et remplacement d'endoprothèse de tarse postérieur</t>
  </si>
  <si>
    <t>Z81.59.12</t>
  </si>
  <si>
    <t>Révision et remplacement d'endoprothèse de cheville</t>
  </si>
  <si>
    <t>Z81.59.11</t>
  </si>
  <si>
    <t>Révision de prothèse articulaire de membre inférieur, sans remplacement</t>
  </si>
  <si>
    <t>Z81.59.10</t>
  </si>
  <si>
    <t>Révision de prothèse articulaire de membre inférieur, SAP</t>
  </si>
  <si>
    <t>Z81.59.00</t>
  </si>
  <si>
    <t>Détail de la sous-catégorie 81.59</t>
  </si>
  <si>
    <t>Z81.59.0</t>
  </si>
  <si>
    <t>Revision de prothèse articulaire du membre inférieur non classée ailleurs</t>
  </si>
  <si>
    <t>Z81.59</t>
  </si>
  <si>
    <t>Prothèse articulaire, pied et orteil, autre</t>
  </si>
  <si>
    <t>Z81.57.99</t>
  </si>
  <si>
    <t>Prothèse articulaire, pied et orteil, endoprothèse du médio-tarse ou d'orteil</t>
  </si>
  <si>
    <t>Z81.57.11</t>
  </si>
  <si>
    <t>Prothèse articulaire, pied et orteil, endoprothèse du tarse postérieur</t>
  </si>
  <si>
    <t>Z81.57.10</t>
  </si>
  <si>
    <t>Prothèse articulaire, pied et orteil, SAP</t>
  </si>
  <si>
    <t>Z81.57.00</t>
  </si>
  <si>
    <t>Détail de la sous-catégorie 81.57</t>
  </si>
  <si>
    <t>Z81.57.0</t>
  </si>
  <si>
    <t>Prothèse articulaire de pied et d'orteil</t>
  </si>
  <si>
    <t>Z81.57</t>
  </si>
  <si>
    <t>Prothèse totale de cheville</t>
  </si>
  <si>
    <t>Z81.56</t>
  </si>
  <si>
    <t>Révision de prothèse de genou, autre</t>
  </si>
  <si>
    <t>Z81.55.99</t>
  </si>
  <si>
    <t>Révision de prothèse de genou et implantation de nouvelle prothèse de genou</t>
  </si>
  <si>
    <t>Z81.55.12</t>
  </si>
  <si>
    <t>Révision de prothèse de genou et remplacement de prothèse rotulienne</t>
  </si>
  <si>
    <t>Z81.55.11</t>
  </si>
  <si>
    <t>Révision de prothèse de genou, sans remplacement</t>
  </si>
  <si>
    <t>Z81.55.10</t>
  </si>
  <si>
    <t>Révision de prothèse de genou, SAP</t>
  </si>
  <si>
    <t>Z81.55.00</t>
  </si>
  <si>
    <t>Détail de la sous-catégorie 81.55</t>
  </si>
  <si>
    <t>Z81.55.0</t>
  </si>
  <si>
    <t>Révision de prothèse de genou, composantes spécifiées (00.80-00.84)</t>
  </si>
  <si>
    <t>Z81.55</t>
  </si>
  <si>
    <t>Arthrodèse de genou (81.22)</t>
  </si>
  <si>
    <t>Tout enlèvement de spacer (ciment) (84.57)</t>
  </si>
  <si>
    <t>Révision de prothèse de genou, sans autre précision</t>
  </si>
  <si>
    <t>Prothèse totale de genou, autre</t>
  </si>
  <si>
    <t>Z81.54.99</t>
  </si>
  <si>
    <t>Implantation ou remplacement d'endoprothèse après chirurgie tumorale (84.49)</t>
  </si>
  <si>
    <t>Z81.54.14</t>
  </si>
  <si>
    <t>Prothèse tumorale, prothèse CAD-CAM</t>
  </si>
  <si>
    <t>Prothèse spéciale de genou</t>
  </si>
  <si>
    <t>Prothèse rotulienne de genou</t>
  </si>
  <si>
    <t>Z81.54.13</t>
  </si>
  <si>
    <t>Prothèse de genou à charnière</t>
  </si>
  <si>
    <t>Z81.54.12</t>
  </si>
  <si>
    <t>Prothèse bicondylaire (bicompartimentale) de genou</t>
  </si>
  <si>
    <t>Z81.54.11</t>
  </si>
  <si>
    <t>Prothèse unicondylaire (unicompartimentale) de genou</t>
  </si>
  <si>
    <t>Z81.54.10</t>
  </si>
  <si>
    <t>Prothèse totale de genou, SAP</t>
  </si>
  <si>
    <t>Z81.54.00</t>
  </si>
  <si>
    <t>Détail de la sous-catégorie 81.54</t>
  </si>
  <si>
    <t>Z81.54.0</t>
  </si>
  <si>
    <t>Endoprothèse de genou</t>
  </si>
  <si>
    <t>Z81.54</t>
  </si>
  <si>
    <t>Révision de prothèse de hanche, autre</t>
  </si>
  <si>
    <t>Z81.53.99</t>
  </si>
  <si>
    <t>Révision d'autre prothèse de hanche et implantation de nouvelle prothèse de hanche</t>
  </si>
  <si>
    <t>Z81.53.13</t>
  </si>
  <si>
    <t>Révision de prothèse bipolaire et implantation de nouvelle prothèse de hanche</t>
  </si>
  <si>
    <t>Z81.53.12</t>
  </si>
  <si>
    <t>Révision de prothèse de resurfaçage et implantation de nouvelle prothèse de hanche</t>
  </si>
  <si>
    <t>Z81.53.11</t>
  </si>
  <si>
    <t>Révision de prothèse de hanche, sans remplacement</t>
  </si>
  <si>
    <t>Z81.53.10</t>
  </si>
  <si>
    <t>Révision de prothèse de hanche, SAP</t>
  </si>
  <si>
    <t>Z81.53.00</t>
  </si>
  <si>
    <t>Détail de la sous-catégorie 81.53</t>
  </si>
  <si>
    <t>Z81.53.0</t>
  </si>
  <si>
    <t>Révision d'endoprothèse de hanche, composantes spécifiées (00.70-00.73)</t>
  </si>
  <si>
    <t>Z81.53</t>
  </si>
  <si>
    <t>Tout type de surface portante, si connu (00.74- 00.77)</t>
  </si>
  <si>
    <t>Révision d'endoprothèse de hanche, non spécifiée quant aux composantes (acétabulaire, fémorale ou les deux)</t>
  </si>
  <si>
    <t>Révision d'endoprothèse de hanche, sans autre précision</t>
  </si>
  <si>
    <t>Prothèse partielle de hanche, autre</t>
  </si>
  <si>
    <t>Z81.52.99</t>
  </si>
  <si>
    <t>Prothèse partielle de hanche, cage antiprotrusion et cotyle press-fit</t>
  </si>
  <si>
    <t>Z81.52.11</t>
  </si>
  <si>
    <t>Prothèse partielle de hanche, prothèse de tête fémorale et prothèse bipolaire</t>
  </si>
  <si>
    <t>Z81.52.10</t>
  </si>
  <si>
    <t>Prothèse partielle de hanche, SAP</t>
  </si>
  <si>
    <t>Z81.52.00</t>
  </si>
  <si>
    <t>Détail de la sous-catégorie 81.52</t>
  </si>
  <si>
    <t>Z81.52.0</t>
  </si>
  <si>
    <t>Z81.52</t>
  </si>
  <si>
    <t>Endoprothèse bipolaire</t>
  </si>
  <si>
    <t>Prothèse partielle de hanche</t>
  </si>
  <si>
    <t>Prothèse totale de hanche, autre</t>
  </si>
  <si>
    <t>Z81.51.99</t>
  </si>
  <si>
    <t>Z81.51.10</t>
  </si>
  <si>
    <t>Implant à tige longue, prothèse tumorale, prothèse CAD-CAM</t>
  </si>
  <si>
    <t>Prothèse totale de hanche, prothèse spéciale</t>
  </si>
  <si>
    <t>Prothèse totale de hanche, SAP</t>
  </si>
  <si>
    <t>Z81.51.00</t>
  </si>
  <si>
    <t>Détail de la sous-catégorie 81.51</t>
  </si>
  <si>
    <t>Z81.51.0</t>
  </si>
  <si>
    <t>Tout type de surface portante (00.74-00.77)</t>
  </si>
  <si>
    <t>Z81.51</t>
  </si>
  <si>
    <t>Remplacement de la tête fémorale et de la cavité cotyloïde par prothèse (avec emploi de méthyl méthacrylate)</t>
  </si>
  <si>
    <t>Reconstruction totale de hanche</t>
  </si>
  <si>
    <t>Prothèse totale de hanche</t>
  </si>
  <si>
    <t>Arthroplastie de l'extrémité inférieure avec: traction ou fixation externe, greffe d'os ou de cartilage, appareil de fixation interne ou prothèse</t>
  </si>
  <si>
    <t>Z81.5</t>
  </si>
  <si>
    <t>Prothèse articulaire des extrémités inférieures</t>
  </si>
  <si>
    <t>Autre réparation de la cheville, autre</t>
  </si>
  <si>
    <t>Z81.49.99</t>
  </si>
  <si>
    <t>Refixation et plastie de l'appareil capsulo-ligamentaire, articulation talo-crurale</t>
  </si>
  <si>
    <t>Z81.49.33</t>
  </si>
  <si>
    <t>Arthroplastie de résection de la cheville</t>
  </si>
  <si>
    <t>Z81.49.32</t>
  </si>
  <si>
    <t>Incision de l'os sous-chondral avec insertion d'implant acellulaire sous arthroscopie, articulation sous-talaire</t>
  </si>
  <si>
    <t>Z81.49.31</t>
  </si>
  <si>
    <t>Incision de l'os sous-chondral avec insertion d'implant acellulaire sous arthroscopie, articulation talo-crurale</t>
  </si>
  <si>
    <t>Z81.49.30</t>
  </si>
  <si>
    <t>Incision chirurgicale ouverte de l'os sous-chondral, articulation sous-talaire</t>
  </si>
  <si>
    <t>Z81.49.29</t>
  </si>
  <si>
    <t>Incision de l'os sous-chondral de l'articulation sous-talaire sous arthroscopie, articulation sous-talaire</t>
  </si>
  <si>
    <t>Z81.49.28</t>
  </si>
  <si>
    <t>Incision chirurgicale ouverte de l'os sous-chondral, articulation talo-crurale</t>
  </si>
  <si>
    <t>Z81.49.27</t>
  </si>
  <si>
    <t>Incision de l'os sous-chondral sous arthroscopie, articulation talo-crurale</t>
  </si>
  <si>
    <t>Z81.49.26</t>
  </si>
  <si>
    <t>Lissage chirurgical ouvert du cartilage de l'articulation sous-talaire</t>
  </si>
  <si>
    <t>Z81.49.25</t>
  </si>
  <si>
    <t>Lissage arthroscopique du cartilage de l'articulation sous-talaire</t>
  </si>
  <si>
    <t>Z81.49.24</t>
  </si>
  <si>
    <t>Lissage chirurgical ouvert du cartilage de l'articulation talo-crurale</t>
  </si>
  <si>
    <t>Z81.49.23</t>
  </si>
  <si>
    <t>Lissage arthroscopique du cartilage de l'articulation talo-crurale</t>
  </si>
  <si>
    <t>Z81.49.22</t>
  </si>
  <si>
    <t>Greffe de cartilage et implantation de tissu cultivé in vitro dans l'articulation sous-talaire, chirurgie ouverte</t>
  </si>
  <si>
    <t>Z81.49.21</t>
  </si>
  <si>
    <t>Greffe de cartilage et implantation de tissu cultivé in vitro dans l'articulation sous-talaire, sous arthroscopie</t>
  </si>
  <si>
    <t>Z81.49.20</t>
  </si>
  <si>
    <t xml:space="preserve">Greffe de cartilage et implantation de tissu cultivé in vitro dans l'articulation talo-crurale, chirurgie ouverte </t>
  </si>
  <si>
    <t>Z81.49.19</t>
  </si>
  <si>
    <t>Greffe de cartilage et implantation de tissu cultivé in vitro dans l'articulation talo-crurale, sous arthroscopie</t>
  </si>
  <si>
    <t>Z81.49.18</t>
  </si>
  <si>
    <t>Plastie chirurgicale ouverte d'os spongieux sous-chondral, articulation sous-talaire</t>
  </si>
  <si>
    <t>Z81.49.17</t>
  </si>
  <si>
    <t>Plastie d'os spongieux sous-chondral sous arthroscopie, articulation sous-talaire</t>
  </si>
  <si>
    <t>Z81.49.16</t>
  </si>
  <si>
    <t>Plastie chirurgicale ouverte d'os spongieux sous-chondral, articulation talo-crurale</t>
  </si>
  <si>
    <t>Z81.49.15</t>
  </si>
  <si>
    <t>Plastie d'os spongieux sous-chondral sous arthroscopie, articulation talo-crurale</t>
  </si>
  <si>
    <t>Z81.49.14</t>
  </si>
  <si>
    <t>Refixation chirurgicale ouverte d'un fragment ostéochondral, articulation sous-talaire</t>
  </si>
  <si>
    <t>Z81.49.13</t>
  </si>
  <si>
    <t>Refixation d'un fragment ostéochondral sous arthroscopie, articulation sous-talaire</t>
  </si>
  <si>
    <t>Z81.49.12</t>
  </si>
  <si>
    <t>Refixation chirurgicale ouverte d'un fragment ostéochondral, articulation talo-crurale</t>
  </si>
  <si>
    <t>Z81.49.11</t>
  </si>
  <si>
    <t>Refixation d'un fragment ostéochondral sous arthroscopie, articulation talo-crurale</t>
  </si>
  <si>
    <t>Z81.49.10</t>
  </si>
  <si>
    <t>Autre réparation de la cheville, SAP</t>
  </si>
  <si>
    <t>Z81.49.00</t>
  </si>
  <si>
    <t>Détail de la sous-catégorie 81.49</t>
  </si>
  <si>
    <t>Z81.49.0</t>
  </si>
  <si>
    <t>Z81.49</t>
  </si>
  <si>
    <t>Opération de Jones-Watson *</t>
  </si>
  <si>
    <t>Autre réparation de la cheville</t>
  </si>
  <si>
    <t>Autre réparation du genou, autre</t>
  </si>
  <si>
    <t>Z81.47.99</t>
  </si>
  <si>
    <t>Autre réparation arthroscopique du genou</t>
  </si>
  <si>
    <t>Z81.47.90</t>
  </si>
  <si>
    <t>Autre réparation du genou, de la rotule et de ses structures de maintien</t>
  </si>
  <si>
    <t>Z81.47.40</t>
  </si>
  <si>
    <t>Autre ligamentoplastie chirurgicale ouverte du genou</t>
  </si>
  <si>
    <t>Z81.47.31</t>
  </si>
  <si>
    <t>Autre refixation et suture de l'appareil capsulo-ligamentaire du genou</t>
  </si>
  <si>
    <t>Z81.47.30</t>
  </si>
  <si>
    <t>Arthroplastie de résection du genou</t>
  </si>
  <si>
    <t>Z81.47.27</t>
  </si>
  <si>
    <t>Implantation dans le genou d'un substitut de cartilage métallique spécifiquement adapté au patient</t>
  </si>
  <si>
    <t>Z81.47.26</t>
  </si>
  <si>
    <t>Incision de l'os sous-chondral avec insertion d'implant acellulaire sous arthroscopie, genou</t>
  </si>
  <si>
    <t>Z81.47.25</t>
  </si>
  <si>
    <t>Incision de l'os sous-chondral sous arthroscopie, genou</t>
  </si>
  <si>
    <t>Z81.47.24</t>
  </si>
  <si>
    <t>Incision de l'os sous-chondral, genou</t>
  </si>
  <si>
    <t>Z81.47.23</t>
  </si>
  <si>
    <t>Lissage arthroscopique du cartilage, genou</t>
  </si>
  <si>
    <t>Z81.47.22</t>
  </si>
  <si>
    <t>Lissage du cartilage, genou</t>
  </si>
  <si>
    <t>Z81.47.21</t>
  </si>
  <si>
    <t>Refixation osseuse arthroscopique de ligament croisé, genou</t>
  </si>
  <si>
    <t>Z81.47.20</t>
  </si>
  <si>
    <t>Refixation osseuse chirurgicale ouverte de ligament croisé, genou</t>
  </si>
  <si>
    <t>Z81.47.19</t>
  </si>
  <si>
    <t>Greffe de cartilage et implantation de tissu cultivé in vitro, sous arthroscopie, genou</t>
  </si>
  <si>
    <t>Z81.47.18</t>
  </si>
  <si>
    <t>Greffe de cartilage et implantation de tissu cultivé in vitro, genou</t>
  </si>
  <si>
    <t>Z81.47.17</t>
  </si>
  <si>
    <t>Greffe de ménisque, genou</t>
  </si>
  <si>
    <t>Z81.47.16</t>
  </si>
  <si>
    <t>Refixation arthroscopique du ménisque, genou</t>
  </si>
  <si>
    <t>Z81.47.15</t>
  </si>
  <si>
    <t>Refixation du ménisque, genou</t>
  </si>
  <si>
    <t>Z81.47.14</t>
  </si>
  <si>
    <t>Plastie d'os spongieux sous-chondral sous arthroscopie, genou</t>
  </si>
  <si>
    <t>Z81.47.13</t>
  </si>
  <si>
    <t>Plastie d'os spongieux sous-chondral, genou</t>
  </si>
  <si>
    <t>Z81.47.12</t>
  </si>
  <si>
    <t>Refixation d'un fragment ostéochondral sous arthroscopie, genou</t>
  </si>
  <si>
    <t>Z81.47.11</t>
  </si>
  <si>
    <t>Refixation d'un fragment ostéochondral, genou</t>
  </si>
  <si>
    <t>Z81.47.10</t>
  </si>
  <si>
    <t>Autre réparation du genou, SAP</t>
  </si>
  <si>
    <t>Z81.47.00</t>
  </si>
  <si>
    <t>Détail de la sous-catégorie 81.47</t>
  </si>
  <si>
    <t>Z81.47.0</t>
  </si>
  <si>
    <t>Opération de Slocum *</t>
  </si>
  <si>
    <t>Z81.47</t>
  </si>
  <si>
    <t>Autre réparation du genou</t>
  </si>
  <si>
    <t>Autre réparation de ligament collatéral</t>
  </si>
  <si>
    <t>Z81.46</t>
  </si>
  <si>
    <t>Autre réparation des ligaments croisés, autre</t>
  </si>
  <si>
    <t>Z81.45.99</t>
  </si>
  <si>
    <t>Autre réparation chirurgicale ouverte des ligaments croisés</t>
  </si>
  <si>
    <t>Z81.45.29</t>
  </si>
  <si>
    <t>Réparation chirurgicale ouverte du ligament croisé postérieur avec tendon rotulien autogène</t>
  </si>
  <si>
    <t>Z81.45.21</t>
  </si>
  <si>
    <t>Réparation chirurgicale ouverte du ligament croisé antérieur avec tendon rotulien autogène</t>
  </si>
  <si>
    <t>Z81.45.20</t>
  </si>
  <si>
    <t>Autre réparation des ligaments croisés sous arthroscopie</t>
  </si>
  <si>
    <t>Z81.45.19</t>
  </si>
  <si>
    <t>Autre réparation des ligaments croisés, SAP</t>
  </si>
  <si>
    <t>Z81.45.00</t>
  </si>
  <si>
    <t>Détail de la sous-catégorie 81.45</t>
  </si>
  <si>
    <t>Z81.45.0</t>
  </si>
  <si>
    <t>Opération de Hey-Groves *</t>
  </si>
  <si>
    <t>Z81.45</t>
  </si>
  <si>
    <t>Opération de Groves-Hey *</t>
  </si>
  <si>
    <t>Opération de Campbell *</t>
  </si>
  <si>
    <t>Autre réparation des ligaments croisés</t>
  </si>
  <si>
    <t>Stabilisation de la rotule, autre</t>
  </si>
  <si>
    <t>Z81.44.99</t>
  </si>
  <si>
    <t>Stabilisation de la rotule, transfert de l'insertion d'un tendon rotulien avec implantation d'un greffon osseux</t>
  </si>
  <si>
    <t>Z81.44.13</t>
  </si>
  <si>
    <t>Techniques de Bandi et d'Elmslie</t>
  </si>
  <si>
    <t>Z81.44.12</t>
  </si>
  <si>
    <t>Stabilisation de la rotule, transfert de l'insertion d'un tendon rotulien</t>
  </si>
  <si>
    <t>Stabilisation de la rotule, section de l'aileron rotulien externe et ligamentoplastie selon Insall</t>
  </si>
  <si>
    <t>Z81.44.11</t>
  </si>
  <si>
    <t>Stabilisation de la rotule, incision du rétinacle latéral</t>
  </si>
  <si>
    <t>Z81.44.10</t>
  </si>
  <si>
    <t>Stabilisation de la rotule, SAP</t>
  </si>
  <si>
    <t>Z81.44.00</t>
  </si>
  <si>
    <t>Détail de la sous-catégorie 81.44</t>
  </si>
  <si>
    <t>Z81.44.0</t>
  </si>
  <si>
    <t>Stabilisation patellaire *</t>
  </si>
  <si>
    <t>Z81.44</t>
  </si>
  <si>
    <t>Opération de Roux-Goldthwait pour luxation récidivante</t>
  </si>
  <si>
    <t>Stabilisation de la rotule</t>
  </si>
  <si>
    <t>Technique de O'Donoghue</t>
  </si>
  <si>
    <t>Z81.43</t>
  </si>
  <si>
    <t>Méniscectomie interne avec réparation du ligament croisé antérieur et réparation du ligament latéral interne</t>
  </si>
  <si>
    <t>Réparation de la triade malheureuse du genou</t>
  </si>
  <si>
    <t>Par la technique de Nicholas *</t>
  </si>
  <si>
    <t>Z81.42</t>
  </si>
  <si>
    <t>Méniscectomie interne avec réparation du ligament latéral interne, avancement du vaste interne, avancement du semi-tendineux, et transfert de la patte d'oie</t>
  </si>
  <si>
    <t>Five-in-one repair of knee *</t>
  </si>
  <si>
    <t>Correction de laxité du genou (Pentade du genou)</t>
  </si>
  <si>
    <t>Reconstruction de la hanche, autre</t>
  </si>
  <si>
    <t>Z81.40.99</t>
  </si>
  <si>
    <t>Opération de Girdlestone, résection primaire, hanche</t>
  </si>
  <si>
    <t>Z81.40.33</t>
  </si>
  <si>
    <t>Plastie du toit du cotyle de la hanche</t>
  </si>
  <si>
    <t>Z81.40.32</t>
  </si>
  <si>
    <t>Arthroplastie de l'articulation coxo-fémorale avec ostéotomie pelvienne, triple ostéotomie</t>
  </si>
  <si>
    <t>Z81.40.31</t>
  </si>
  <si>
    <t>Arthroplastie de l'articulation coxo-fémorale avec ostéotomie pelvienne, autre ostéotomie</t>
  </si>
  <si>
    <t>Z81.40.30</t>
  </si>
  <si>
    <t>Incision de l'os sous-chondral avec insertion d'implant acellulaire sous arthroscopie, hanche</t>
  </si>
  <si>
    <t>Z81.40.20</t>
  </si>
  <si>
    <t>Incision chirurgicale ouverte de l'os sous-chondral, hanche</t>
  </si>
  <si>
    <t>Z81.40.19</t>
  </si>
  <si>
    <t>Incision de l'os sous-chondral sous arthroscopie, hanche</t>
  </si>
  <si>
    <t>Z81.40.18</t>
  </si>
  <si>
    <t>Lissage chirurgical ouvert du cartilage, hanche</t>
  </si>
  <si>
    <t>Z81.40.17</t>
  </si>
  <si>
    <t>Lissage arthroscopique du cartilage, hanche</t>
  </si>
  <si>
    <t>Z81.40.16</t>
  </si>
  <si>
    <t>Greffe de cartilage et implantation de tissu cultivé in vitro, chirurgie ouverte, hanche</t>
  </si>
  <si>
    <t>Z81.40.15</t>
  </si>
  <si>
    <t>Greffe de cartilage et implantation de tissu cultivé in vitro, sous arthroscopie, hanche</t>
  </si>
  <si>
    <t>Z81.40.14</t>
  </si>
  <si>
    <t>Plastie d'os spongieux sous-chondral, chirurgicale ouverte, hanche</t>
  </si>
  <si>
    <t>Z81.40.13</t>
  </si>
  <si>
    <t>Plastie d'os spongieux sous-chondral sous arthroscopie, hanche</t>
  </si>
  <si>
    <t>Z81.40.12</t>
  </si>
  <si>
    <t>Refixation chirurgicale ouverte d'un fragment ostéochondral, hanche</t>
  </si>
  <si>
    <t>Z81.40.11</t>
  </si>
  <si>
    <t>Refixation d'un fragment ostéochondral sous arthroscopie, hanche</t>
  </si>
  <si>
    <t>Z81.40.10</t>
  </si>
  <si>
    <t>Reconstruction de la hanche, SAP</t>
  </si>
  <si>
    <t>Z81.40.00</t>
  </si>
  <si>
    <t>Détail de la sous-catégorie 81.40</t>
  </si>
  <si>
    <t>Z81.40.0</t>
  </si>
  <si>
    <t>Opération de la hanche, non classée ailleurs</t>
  </si>
  <si>
    <t>Z81.40</t>
  </si>
  <si>
    <t>Arthroplastie de l'extrémité inférieure avec: traction ou fixation externe, greffe d'os ou de cartilage, appareil de fixation interne</t>
  </si>
  <si>
    <t>Z81.4</t>
  </si>
  <si>
    <t>Autre réparation d'articulation des extrémités inférieures</t>
  </si>
  <si>
    <t>Reprise d'arthrodèse, NCA</t>
  </si>
  <si>
    <t>Z81.39</t>
  </si>
  <si>
    <t>Par voie postérolatérale</t>
  </si>
  <si>
    <t>Z81.38</t>
  </si>
  <si>
    <t>Par voie postérieure (intercorporéale)</t>
  </si>
  <si>
    <t>Fusion lombaire ou lombosacrée postérieure *</t>
  </si>
  <si>
    <t>Arthrodèse sacro-iliaque:</t>
  </si>
  <si>
    <t>Arthrodèse intersomatique transforaminale, lombaire (TLIF, transforaminal lumbar interbody fusion)</t>
  </si>
  <si>
    <t>Arthrodèse intercorporéale par voie postérieure, lombaire (PLIF, posterior lumbar interbody fusion)</t>
  </si>
  <si>
    <t>Reprise d'arthrodèse lombaire ou lombosacrée postérieure</t>
  </si>
  <si>
    <t>Reprise d'arthrodèse lombaire ou lombosacrée intratransversaire</t>
  </si>
  <si>
    <t>Z81.37</t>
  </si>
  <si>
    <t>Par voie antérolatérale</t>
  </si>
  <si>
    <t>Z81.36</t>
  </si>
  <si>
    <t>Par voie antérieure (intercorporéale)</t>
  </si>
  <si>
    <t>Opération de Hibbs*</t>
  </si>
  <si>
    <t>Fusion lombaire et lombosacrée:</t>
  </si>
  <si>
    <t>Arthrodèse intercorporéale par voie antérieure, lombaire (ALIF, anterior lumbar interbody fusion)</t>
  </si>
  <si>
    <t>Reprise d'arthrodèse lombaire ou lombosacrée antérieure</t>
  </si>
  <si>
    <t>Z81.35</t>
  </si>
  <si>
    <t>Fusion de la région dorsale ou dorsolombaire:</t>
  </si>
  <si>
    <t>Reprise d'arthrodèse dorsale ou dorsolombaire postérieure</t>
  </si>
  <si>
    <t>Z81.34</t>
  </si>
  <si>
    <t>Reprise d'arthrodèse dorsale ou dorsolombaire antérieure</t>
  </si>
  <si>
    <t>Z81.33</t>
  </si>
  <si>
    <t>Fusion du niveau C2 ou en-dessous:</t>
  </si>
  <si>
    <t>Reprise d'autre arthrodèse cervicale postérieure</t>
  </si>
  <si>
    <t>Z81.32</t>
  </si>
  <si>
    <t>Reprise d'autre arthrodèse cervicale antérieure</t>
  </si>
  <si>
    <t>Fusion occiput-C2, par voie antérieure, transbuccale ou postérieure</t>
  </si>
  <si>
    <t>Z81.31</t>
  </si>
  <si>
    <t>Fusion de vertèbre cranio-cervicale, par voie antérieure, transbuccale ou postérieure</t>
  </si>
  <si>
    <t>Fusion C1-C2, par voie antérieure, transbuccale ou postérieure</t>
  </si>
  <si>
    <t>Reprise d'arthrodèse de vertèbres atlas-axis</t>
  </si>
  <si>
    <t>Reprise d'arthrodèse vertébrale, SAP</t>
  </si>
  <si>
    <t>Z81.30</t>
  </si>
  <si>
    <t>Toute insertion de protéine morphogène de l'os recombinante [bone morphogenetic protein, rhBMP] (84.52)</t>
  </si>
  <si>
    <t>Z81.3</t>
  </si>
  <si>
    <t>Toute insertion de dispositif d'arthodèse intervertébral (84.51)</t>
  </si>
  <si>
    <t>Toute excision synchrone d'os prélevé (localement) pour greffe (77.70-77.79)</t>
  </si>
  <si>
    <t>Le nombre total de vertèbres fusionnées (81.62-81.64)</t>
  </si>
  <si>
    <t>Correction de pseudarthrose vertébrale</t>
  </si>
  <si>
    <t>Arthrodèse de vertèbre avec greffe osseuse</t>
  </si>
  <si>
    <t>Arthrodèse de vertèbre avec fixation interne</t>
  </si>
  <si>
    <t>Reprise d'arthrodèse vertébrale</t>
  </si>
  <si>
    <t>Arthrodèse d'autres articulations spécifiées, autre</t>
  </si>
  <si>
    <t>Z81.29.99</t>
  </si>
  <si>
    <t>Arthrodèse de la symphyse</t>
  </si>
  <si>
    <t>Z81.29.20</t>
  </si>
  <si>
    <t>Arthrodèse sacro-iliaque</t>
  </si>
  <si>
    <t>Z81.29.10</t>
  </si>
  <si>
    <t>Arthrodèse d'autres articulations spécifiées, SAP</t>
  </si>
  <si>
    <t>Z81.29.00</t>
  </si>
  <si>
    <t>Détail de la sous-catégorie 81.29</t>
  </si>
  <si>
    <t>Z81.29.0</t>
  </si>
  <si>
    <t>Arthrodèse d'autres articulations spécifiées</t>
  </si>
  <si>
    <t>Z81.29</t>
  </si>
  <si>
    <t>Arthrodèse interphalangienne</t>
  </si>
  <si>
    <t>Z81.28</t>
  </si>
  <si>
    <t>Arthrodèse métacarpo-phalangienne</t>
  </si>
  <si>
    <t>Z81.27</t>
  </si>
  <si>
    <t>Arthrodèse métacarpo-carpienne</t>
  </si>
  <si>
    <t>Z81.26</t>
  </si>
  <si>
    <t>Arthrodèse radio-carpienne</t>
  </si>
  <si>
    <t>Z81.25</t>
  </si>
  <si>
    <t>Arthrodèse du coude</t>
  </si>
  <si>
    <t>Z81.24</t>
  </si>
  <si>
    <t>Arthrodèse de l'épaule</t>
  </si>
  <si>
    <t>Z81.23</t>
  </si>
  <si>
    <t>Arthrodèse du genou</t>
  </si>
  <si>
    <t>Z81.22</t>
  </si>
  <si>
    <t>Arthrodèse de la hanche</t>
  </si>
  <si>
    <t>Z81.21</t>
  </si>
  <si>
    <t>Arthrodèse d'articulation, SAP</t>
  </si>
  <si>
    <t>Z81.20</t>
  </si>
  <si>
    <t>Arthrodèse avec greffe osseuse, appareil fixateur externe, excision des extrémités de l'os et compression</t>
  </si>
  <si>
    <t>Z81.2</t>
  </si>
  <si>
    <t>Autre arthrodèse d'articulation</t>
  </si>
  <si>
    <t>Arthrorise d'articulation sous-talaire</t>
  </si>
  <si>
    <t>Z81.18</t>
  </si>
  <si>
    <t>Autre arthrodèse du pied</t>
  </si>
  <si>
    <t>Z81.17</t>
  </si>
  <si>
    <t>Opération de Mc Keever *</t>
  </si>
  <si>
    <t>Z81.16</t>
  </si>
  <si>
    <t>Arthrodèse métatarso-phalangienne</t>
  </si>
  <si>
    <t>Arthrodèse de l'articulation de Lisfranc *</t>
  </si>
  <si>
    <t>Z81.15</t>
  </si>
  <si>
    <t>Arthrodèse tarso-métatarsienne</t>
  </si>
  <si>
    <t>Arthrodèse de l'articulation de Chopart *</t>
  </si>
  <si>
    <t>Z81.14</t>
  </si>
  <si>
    <t>Arthrodèse médio-tarsienne</t>
  </si>
  <si>
    <t>Arthrorise (81.18)</t>
  </si>
  <si>
    <t>Z81.13</t>
  </si>
  <si>
    <t>Arthrodèse sous-astragalienne</t>
  </si>
  <si>
    <t>Arthrodèse triple, autre</t>
  </si>
  <si>
    <t>Z81.12.99</t>
  </si>
  <si>
    <t>Arthrodèse sous-talaire, trois articulations du tarse</t>
  </si>
  <si>
    <t>Z81.12.13</t>
  </si>
  <si>
    <t>Arthrodèse sous-talaire, deux articulations du tarse</t>
  </si>
  <si>
    <t>Z81.12.12</t>
  </si>
  <si>
    <t>Arthrodèse astragalo-calcanéo-cuboïdo-naviculaire [triple arthrodèse des articulations talo-crurale et sous-talaire et de l'articulation médio-tarsienne (a. de Chopart)]</t>
  </si>
  <si>
    <t>Z81.12.11</t>
  </si>
  <si>
    <t>Arthrodèse talo-crurale [tibio-astragalienne/tibio-tarsienne] et sous-talaire [sous-astragalienne]</t>
  </si>
  <si>
    <t>Z81.12.10</t>
  </si>
  <si>
    <t>Arthrodèse triple, SAP</t>
  </si>
  <si>
    <t>Z81.12.00</t>
  </si>
  <si>
    <t>Détail de la sous-catégorie 81.12</t>
  </si>
  <si>
    <t>Z81.12.0</t>
  </si>
  <si>
    <t>Arthrodèse astragalo-calcanéo-cuboïdo-naviculaire</t>
  </si>
  <si>
    <t>Z81.12</t>
  </si>
  <si>
    <t>Arthrodèse triple</t>
  </si>
  <si>
    <t>Fusion tibio-tarsienne</t>
  </si>
  <si>
    <t>Z81.11</t>
  </si>
  <si>
    <t>Arthrodèse de la cheville</t>
  </si>
  <si>
    <t>Arthodèse du pied ou de la cheville avec appareil fixateur externe ou greffe osseuse</t>
  </si>
  <si>
    <t>Z81.1</t>
  </si>
  <si>
    <t>Arthrodèse et arthrorise du pied et de la cheville</t>
  </si>
  <si>
    <t>Z81.08</t>
  </si>
  <si>
    <t>Arthrodèse intersomatique transpédiculaire, lombaire (TLIF, transforaminal lumbar interbody fusion)</t>
  </si>
  <si>
    <t>Arthrodèse lombaire ou lombosacrée postérieure</t>
  </si>
  <si>
    <t>Arthrodèse lombaire ou lombosacrée intratransversaire</t>
  </si>
  <si>
    <t>Z81.07</t>
  </si>
  <si>
    <t>Z81.06</t>
  </si>
  <si>
    <t>Par voie antérieure (intercorporelle)</t>
  </si>
  <si>
    <t>Opération de Hibbs *</t>
  </si>
  <si>
    <t>Arthrodèse lombaire ou lombosacrée antérieure</t>
  </si>
  <si>
    <t>Z81.05</t>
  </si>
  <si>
    <t>Arthrodèse dorsale ou dorsolombaire postérieure</t>
  </si>
  <si>
    <t>Z81.04</t>
  </si>
  <si>
    <t>Arthrodèse dorsale ou dorsolombaire antérieure</t>
  </si>
  <si>
    <t>Z81.03</t>
  </si>
  <si>
    <t>Autre arthrodèse cervicale postérieure</t>
  </si>
  <si>
    <t>Z81.02</t>
  </si>
  <si>
    <t>Autre arthrodèse cervicale antérieure</t>
  </si>
  <si>
    <t>Z81.01</t>
  </si>
  <si>
    <t>Arthrodèse de vertèbre atlas - axis</t>
  </si>
  <si>
    <t>Opération de Girdlestone *</t>
  </si>
  <si>
    <t>Z81.00</t>
  </si>
  <si>
    <t>Arthrodèse de vertèbre, SAP</t>
  </si>
  <si>
    <t>Reprise d'arthrodèse vertébrale (81.30-81.39)</t>
  </si>
  <si>
    <t>Z81.0</t>
  </si>
  <si>
    <t>Correction de pseudarthrose vertébrale (81.30-81.39)</t>
  </si>
  <si>
    <t>Toute insertion de protéine morphogénène de l'os recombinante [bone morphogenetic protein, BMP] (84.52)</t>
  </si>
  <si>
    <t>Technique d'ostéosynthèse, colonne vertébrale (78.50.3)</t>
  </si>
  <si>
    <t>Greffe osseuse et implantation de matériel de remplacement osseux sur la colonne vertébrale (78.49.8)</t>
  </si>
  <si>
    <t>Excision de disque intervertébral (80.51)</t>
  </si>
  <si>
    <t>Abord de la colonne vertébrale (03.09.1 - 03.09.3)</t>
  </si>
  <si>
    <t>Arthrodèse vertébrale avec greffe osseuse ou fixateur interne</t>
  </si>
  <si>
    <t>Fusion vertébrale *</t>
  </si>
  <si>
    <t>Arthrodèse de vertèbre</t>
  </si>
  <si>
    <t>Interventions réparatrices et plastiques des articulations *</t>
  </si>
  <si>
    <t>Z81</t>
  </si>
  <si>
    <t>Réparations et opérations plastiques des articulations</t>
  </si>
  <si>
    <t>Autre excision articulaire, autre site spécifié, autre</t>
  </si>
  <si>
    <t>Z80.99.99</t>
  </si>
  <si>
    <t>Prélèvement de greffon cartilagineux sur articulation d'autre site spécifié</t>
  </si>
  <si>
    <t>Z80.99.91</t>
  </si>
  <si>
    <t>Excision articulaire arthroscopique, d'autre site spécifié</t>
  </si>
  <si>
    <t>Z80.99.90</t>
  </si>
  <si>
    <t>Autre excision, symphyse</t>
  </si>
  <si>
    <t>Z80.99.31</t>
  </si>
  <si>
    <t>Excision arthroscopique, symphyse</t>
  </si>
  <si>
    <t>Z80.99.30</t>
  </si>
  <si>
    <t>Autre excision, articulation sacro-iliaque</t>
  </si>
  <si>
    <t>Z80.99.21</t>
  </si>
  <si>
    <t>Excision arthroscopique, articulation sacro-iliaque</t>
  </si>
  <si>
    <t>Z80.99.20</t>
  </si>
  <si>
    <t>Autre excision, articulation sternoclaviculaire</t>
  </si>
  <si>
    <t>Z80.99.11</t>
  </si>
  <si>
    <t>Excision arthroscopique, articulation sternoclaviculaire</t>
  </si>
  <si>
    <t>Z80.99.10</t>
  </si>
  <si>
    <t>Autre excision articulaire, autre site spécifié, SAP</t>
  </si>
  <si>
    <t>Z80.99.00</t>
  </si>
  <si>
    <t>Détail de la sous-catégorie 80.98</t>
  </si>
  <si>
    <t>Z80.99.0</t>
  </si>
  <si>
    <t>Colonne vertébrale</t>
  </si>
  <si>
    <t>Z80.99</t>
  </si>
  <si>
    <t>Autre excision articulaire, autre site spécifié</t>
  </si>
  <si>
    <t>Autre excision articulaire, pied et orteil, autre</t>
  </si>
  <si>
    <t>Z80.98.99</t>
  </si>
  <si>
    <t>Autre excision, articulation d'orteil</t>
  </si>
  <si>
    <t>Z80.98.13</t>
  </si>
  <si>
    <t>Autre excision, autres articulations du pied</t>
  </si>
  <si>
    <t>Z80.98.12</t>
  </si>
  <si>
    <t>Autre excision, articulation métatarsophalangienne</t>
  </si>
  <si>
    <t>Z80.98.11</t>
  </si>
  <si>
    <t>Excision arthroscopique, pied et orteil</t>
  </si>
  <si>
    <t>Z80.98.10</t>
  </si>
  <si>
    <t>Autre excision articulaire, pied et orteil, SAP</t>
  </si>
  <si>
    <t>Z80.98.00</t>
  </si>
  <si>
    <t>Z80.98.0</t>
  </si>
  <si>
    <t>Autre excision articulaire, pied et orteil</t>
  </si>
  <si>
    <t>Z80.98</t>
  </si>
  <si>
    <t>Autre excision articulaire, cheville, autre</t>
  </si>
  <si>
    <t>Z80.97.99</t>
  </si>
  <si>
    <t>Prélèvement de greffon cartilagineux de la cheville</t>
  </si>
  <si>
    <t>Z80.97.30</t>
  </si>
  <si>
    <t>Autre excision, articulation sous-talaire</t>
  </si>
  <si>
    <t>Z80.97.21</t>
  </si>
  <si>
    <t>Excision arthroscopique, articulation sous-talaire</t>
  </si>
  <si>
    <t>Z80.97.20</t>
  </si>
  <si>
    <t>Autre excision, articulation talo-crurale</t>
  </si>
  <si>
    <t>Z80.97.11</t>
  </si>
  <si>
    <t>Excision arthroscopique, articulation talo-crurale</t>
  </si>
  <si>
    <t>Z80.97.10</t>
  </si>
  <si>
    <t>Autre excision articulaire, cheville, SAP</t>
  </si>
  <si>
    <t>Z80.97.00</t>
  </si>
  <si>
    <t>Détail de la sous-catégorie 80.97</t>
  </si>
  <si>
    <t>Z80.97.0</t>
  </si>
  <si>
    <t>Autre excision articulaire, cheville</t>
  </si>
  <si>
    <t>Z80.97</t>
  </si>
  <si>
    <t>Autre excision articulaire, genou, autre</t>
  </si>
  <si>
    <t>Z80.96.99</t>
  </si>
  <si>
    <t>Prélèvement chirurgical ouvert de greffon cartilagineux du genou</t>
  </si>
  <si>
    <t>Z80.96.21</t>
  </si>
  <si>
    <t>Prélèvement arthroscopique de greffon cartilagineux du genou</t>
  </si>
  <si>
    <t>Z80.96.20</t>
  </si>
  <si>
    <t>Excision arthroscopique, genou</t>
  </si>
  <si>
    <t>Z80.96.10</t>
  </si>
  <si>
    <t>Autre excision articulaire, genou, SAP</t>
  </si>
  <si>
    <t>Z80.96.00</t>
  </si>
  <si>
    <t>Détail de la sous-catégorie 80.96</t>
  </si>
  <si>
    <t>Z80.96.0</t>
  </si>
  <si>
    <t>Autre excision articulaire, genou</t>
  </si>
  <si>
    <t>Z80.96</t>
  </si>
  <si>
    <t>Autre excision articulaire, hanche, autre</t>
  </si>
  <si>
    <t>Z80.95.99</t>
  </si>
  <si>
    <t>Prélèvement de greffon cartilagineux de la hanche</t>
  </si>
  <si>
    <t>Z80.95.11</t>
  </si>
  <si>
    <t>Excision arthroscopique, hanche</t>
  </si>
  <si>
    <t>Z80.95.10</t>
  </si>
  <si>
    <t>Autre excision articulaire, hanche, SAP</t>
  </si>
  <si>
    <t>Z80.95.00</t>
  </si>
  <si>
    <t>Détail de la sous-catégorie 80.95</t>
  </si>
  <si>
    <t>Z80.95.0</t>
  </si>
  <si>
    <t>Autre excision articulaire, hanche</t>
  </si>
  <si>
    <t>Z80.95</t>
  </si>
  <si>
    <t>Autre excision articulaire, main et doigt</t>
  </si>
  <si>
    <t>Z80.94</t>
  </si>
  <si>
    <t>Autre excision articulaire, poignet, autre</t>
  </si>
  <si>
    <t>Z80.93.99</t>
  </si>
  <si>
    <t>Résection du ligament triangulaire du carpe</t>
  </si>
  <si>
    <t>Z80.93.12</t>
  </si>
  <si>
    <t>Prélèvement de greffon cartilagineux du poignet</t>
  </si>
  <si>
    <t>Z80.93.11</t>
  </si>
  <si>
    <t>Excision arthroscopique, poignet</t>
  </si>
  <si>
    <t>Z80.93.10</t>
  </si>
  <si>
    <t>Autre excision articulaire, poignet, SAP</t>
  </si>
  <si>
    <t>Z80.93.00</t>
  </si>
  <si>
    <t>Détail de la sous-catégorie 80.93</t>
  </si>
  <si>
    <t>Z80.93.0</t>
  </si>
  <si>
    <t>Autre excision articulaire, poignet</t>
  </si>
  <si>
    <t>Z80.93</t>
  </si>
  <si>
    <t>Autre excision articulaire, coude, autre</t>
  </si>
  <si>
    <t>Z80.92.99</t>
  </si>
  <si>
    <t>Prélèvement de greffon cartilagineux du coude</t>
  </si>
  <si>
    <t>Z80.92.11</t>
  </si>
  <si>
    <t>Excision arthroscopique, coude</t>
  </si>
  <si>
    <t>Z80.92.10</t>
  </si>
  <si>
    <t>Autre excision articulaire, coude, SAP</t>
  </si>
  <si>
    <t>Z80.92.00</t>
  </si>
  <si>
    <t>Détail de la sous-catégorie 80.92</t>
  </si>
  <si>
    <t>Z80.92.0</t>
  </si>
  <si>
    <t>Autre excision articulaire, coude</t>
  </si>
  <si>
    <t>Z80.92</t>
  </si>
  <si>
    <t>Autre excision articulaire, ceinture scapulaire et épaule, autre</t>
  </si>
  <si>
    <t>Z80.91.99</t>
  </si>
  <si>
    <t>Prélèvement de greffon cartilagineux, ceinture scapulaire et épaule</t>
  </si>
  <si>
    <t>Z80.91.30</t>
  </si>
  <si>
    <t>Autre excision, articulation acromioclaviculaire</t>
  </si>
  <si>
    <t>Z80.91.21</t>
  </si>
  <si>
    <t>Excision arthroscopique, articulation acromioclaviculaire</t>
  </si>
  <si>
    <t>Z80.91.20</t>
  </si>
  <si>
    <t>Autre excision, articulation glénohumérale</t>
  </si>
  <si>
    <t>Z80.91.11</t>
  </si>
  <si>
    <t>Excision arthroscopique, articulation glénohumérale</t>
  </si>
  <si>
    <t>Z80.91.10</t>
  </si>
  <si>
    <t>Autre excision articulaire, ceinture scapulaire et épaule, SAP</t>
  </si>
  <si>
    <t>Z80.91.00</t>
  </si>
  <si>
    <t>Détail de la sous-catégorie 80.91</t>
  </si>
  <si>
    <t>Z80.91.0</t>
  </si>
  <si>
    <t>Autre excision articulaire, ceinture scapulaire et épaule</t>
  </si>
  <si>
    <t>Z80.91</t>
  </si>
  <si>
    <t>Autre excision articulaire, autre</t>
  </si>
  <si>
    <t>Z80.90.99</t>
  </si>
  <si>
    <t>Excision articulaire sous arthroscopie</t>
  </si>
  <si>
    <t>Z80.90.10</t>
  </si>
  <si>
    <t>Autre excision articulaire, SAP</t>
  </si>
  <si>
    <t>Z80.90.00</t>
  </si>
  <si>
    <t>Détail de la sous-catégorie 80.90</t>
  </si>
  <si>
    <t>Z80.90.0</t>
  </si>
  <si>
    <t>Autre excision articulaire, site non spécifié</t>
  </si>
  <si>
    <t>Z80.90</t>
  </si>
  <si>
    <t>Résection osseuse partielle (chéilectomie) (77.80-77.89)</t>
  </si>
  <si>
    <t>Z80.9</t>
  </si>
  <si>
    <t>Exérèse condylienne (77.80-77.89)</t>
  </si>
  <si>
    <t>Autre excision articulaire</t>
  </si>
  <si>
    <t>Autre excision ou destruction locale de lésion articulaire, autre</t>
  </si>
  <si>
    <t>Z80.89.99</t>
  </si>
  <si>
    <t>Excision de kyste articulaire d'autre site spécifié</t>
  </si>
  <si>
    <t>Z80.89.42</t>
  </si>
  <si>
    <t>Débridement de lésion articulaire d'autre site spécifié</t>
  </si>
  <si>
    <t>Z80.89.41</t>
  </si>
  <si>
    <t>Excision ou destruction locale de lésion articulaire d'autre site spécifié sous arthroscopie</t>
  </si>
  <si>
    <t>Z80.89.40</t>
  </si>
  <si>
    <t>Autre excision ou destruction locale de lésion de la symphyse</t>
  </si>
  <si>
    <t>Z80.89.39</t>
  </si>
  <si>
    <t>Excision de kyste de la symphyse</t>
  </si>
  <si>
    <t>Z80.89.31</t>
  </si>
  <si>
    <t>Débridement de la symphyse</t>
  </si>
  <si>
    <t>Z80.89.30</t>
  </si>
  <si>
    <t>Autre excision ou destruction locale de lésion de l'articulation sacro-iliaque</t>
  </si>
  <si>
    <t>Z80.89.29</t>
  </si>
  <si>
    <t>Excision de kyste de l'articulation sacro-iliaque</t>
  </si>
  <si>
    <t>Z80.89.22</t>
  </si>
  <si>
    <t>Débridement de l'articulation sacro-iliaque</t>
  </si>
  <si>
    <t>Z80.89.21</t>
  </si>
  <si>
    <t>Excision ou destruction locale de lésion de l'articulation sacro-iliaque sous arthroscopie</t>
  </si>
  <si>
    <t>Z80.89.20</t>
  </si>
  <si>
    <t>Autre excision ou destruction locale de lésion de l'articulation sternoclaviculaire</t>
  </si>
  <si>
    <t>Z80.89.19</t>
  </si>
  <si>
    <t>Excision de kyste de l'articulation sternoclaviculaire</t>
  </si>
  <si>
    <t>Z80.89.12</t>
  </si>
  <si>
    <t>Débridement de l'articulation sternoclaviculaire</t>
  </si>
  <si>
    <t>Z80.89.11</t>
  </si>
  <si>
    <t>Excision ou destruction locale de lésion de l'articulation sternoclaviculaire sous arthroscopie</t>
  </si>
  <si>
    <t>Z80.89.10</t>
  </si>
  <si>
    <t>Autre excision ou destruction locale de lésion articulaire, autre site spécifié, SAP</t>
  </si>
  <si>
    <t>Z80.89.00</t>
  </si>
  <si>
    <t>Détail de la sous-catégorie 80.89</t>
  </si>
  <si>
    <t>Z80.89.0</t>
  </si>
  <si>
    <t>Z80.89</t>
  </si>
  <si>
    <t>Autre excision ou destruction locale de lésion articulaire, autre site spécifié</t>
  </si>
  <si>
    <t>Autre excision ou destruction locale de lésion articulaire, pied et orteil, autre</t>
  </si>
  <si>
    <t>Z80.88.99</t>
  </si>
  <si>
    <t>Autre excision ou destruction locale de lésion d'autre articulation de pied et d'orteil</t>
  </si>
  <si>
    <t>Z80.88.59</t>
  </si>
  <si>
    <t>Excision de kyste d'autre articulation de pied et d'orteil</t>
  </si>
  <si>
    <t>Z80.88.50</t>
  </si>
  <si>
    <t>Autre débridement d'autre articulation de pied</t>
  </si>
  <si>
    <t>Z80.88.40</t>
  </si>
  <si>
    <t>Débridement d'articulation d'orteil</t>
  </si>
  <si>
    <t>Z80.88.30</t>
  </si>
  <si>
    <t>Autre excision ou destruction locale de lésion de l'articulation métatarsophalangienne</t>
  </si>
  <si>
    <t>Z80.88.29</t>
  </si>
  <si>
    <t>Excision de kyste de l'articulation métatarsophalangienne</t>
  </si>
  <si>
    <t>Z80.88.21</t>
  </si>
  <si>
    <t>Débridement de l'articulation métatarsophalangienne</t>
  </si>
  <si>
    <t>Z80.88.20</t>
  </si>
  <si>
    <t>Excision ou destruction locale de lésion articulaire de pied et d'orteil sous arthroscopie</t>
  </si>
  <si>
    <t>Z80.88.10</t>
  </si>
  <si>
    <t>Autre excision ou destruction locale de lésion articulaire, pied et orteil, SAP</t>
  </si>
  <si>
    <t>Z80.88.00</t>
  </si>
  <si>
    <t>Détail de la sous-catégorie 80.88</t>
  </si>
  <si>
    <t>Z80.88.0</t>
  </si>
  <si>
    <t>Autre excision ou destruction locale de lésion articulaire, pied et orteil</t>
  </si>
  <si>
    <t>Z80.88</t>
  </si>
  <si>
    <t>Autre excision ou destruction locale de lésion articulaire, cheville, autre</t>
  </si>
  <si>
    <t>Z80.87.99</t>
  </si>
  <si>
    <t>Autre excision ou destruction locale de lésion de l'articulation sous-talaire</t>
  </si>
  <si>
    <t>Z80.87.29</t>
  </si>
  <si>
    <t>Excision de kyste de l'articulation sous-talaire</t>
  </si>
  <si>
    <t>Z80.87.22</t>
  </si>
  <si>
    <t>Débridement de l'articulation sous-talaire</t>
  </si>
  <si>
    <t>Z80.87.21</t>
  </si>
  <si>
    <t>Excision ou destruction locale de lésion articulaire de l'articulation sous-talaire sous arthroscopie</t>
  </si>
  <si>
    <t>Z80.87.20</t>
  </si>
  <si>
    <t>Autre excision ou destruction locale de lésion de l'articulation talo-crurale</t>
  </si>
  <si>
    <t>Z80.87.19</t>
  </si>
  <si>
    <t>Excision de kyste de l'articulation talo-crurale</t>
  </si>
  <si>
    <t>Z80.87.12</t>
  </si>
  <si>
    <t>Débridement de l'articulation talo-crurale</t>
  </si>
  <si>
    <t>Z80.87.11</t>
  </si>
  <si>
    <t>Excision ou destruction locale de lésion de l'articulation talo-crurale sous arthroscopie</t>
  </si>
  <si>
    <t>Z80.87.10</t>
  </si>
  <si>
    <t>Autre excision ou destruction locale de lésion articulaire, cheville, SAP</t>
  </si>
  <si>
    <t>Z80.87.00</t>
  </si>
  <si>
    <t>Détail de la sous-catégorie 80.87</t>
  </si>
  <si>
    <t>Z80.87.0</t>
  </si>
  <si>
    <t>Autre excision ou destruction locale de lésion articulaire, cheville</t>
  </si>
  <si>
    <t>Z80.87</t>
  </si>
  <si>
    <t>Autre excision ou destruction locale de lésion articulaire, genou, autre</t>
  </si>
  <si>
    <t>Z80.86.99</t>
  </si>
  <si>
    <t>Excision de kyste méniscal de l'articulation du genou</t>
  </si>
  <si>
    <t>Z80.86.13</t>
  </si>
  <si>
    <t>Excision de kyste de l'articulation du genou</t>
  </si>
  <si>
    <t>Z80.86.12</t>
  </si>
  <si>
    <t>Débridement de l'articulation du genou</t>
  </si>
  <si>
    <t>Z80.86.11</t>
  </si>
  <si>
    <t>Excision ou destruction locale de lésion articulaire du genou sous arthroscopie</t>
  </si>
  <si>
    <t>Z80.86.10</t>
  </si>
  <si>
    <t>Autre excision ou destruction locale de lésion articulaire, genou, SAP</t>
  </si>
  <si>
    <t>Z80.86.00</t>
  </si>
  <si>
    <t>Détail de la sous-catégorie 80.86</t>
  </si>
  <si>
    <t>Z80.86.0</t>
  </si>
  <si>
    <t>Autre excision ou destruction locale de lésion articulaire, genou</t>
  </si>
  <si>
    <t>Z80.86</t>
  </si>
  <si>
    <t>Autre excision ou destruction locale de lésion articulaire, hanche, autre</t>
  </si>
  <si>
    <t>Z80.85.99</t>
  </si>
  <si>
    <t>Excision de kyste de l'articulation coxo-fémorale</t>
  </si>
  <si>
    <t>Z80.85.12</t>
  </si>
  <si>
    <t>Débridement de l'articulation coxo-fémorale</t>
  </si>
  <si>
    <t>Z80.85.11</t>
  </si>
  <si>
    <t>Excision ou destruction locale de lésion articulaire de la hanche sous arthroscopie</t>
  </si>
  <si>
    <t>Z80.85.10</t>
  </si>
  <si>
    <t>Autre excision ou destruction locale de lésion articulaire, hanche, SAP</t>
  </si>
  <si>
    <t>Z80.85.00</t>
  </si>
  <si>
    <t>Détail de la sous-catégorie 80.85</t>
  </si>
  <si>
    <t>Z80.85.0</t>
  </si>
  <si>
    <t>Autre excision ou destruction locale de lésion articulaire, hanche</t>
  </si>
  <si>
    <t>Z80.85</t>
  </si>
  <si>
    <t>Autre excision ou destruction locale de lésion articulaire, main et doigt, autre</t>
  </si>
  <si>
    <t>Z80.84.99</t>
  </si>
  <si>
    <t>Débridement d'autres articulations de main et de doigt</t>
  </si>
  <si>
    <t>Z80.84.20</t>
  </si>
  <si>
    <t>Débridement d'articulations du carpe</t>
  </si>
  <si>
    <t>Z80.84.10</t>
  </si>
  <si>
    <t>Autre excision ou destruction locale de lésion articulaire, main et doigt, SAP</t>
  </si>
  <si>
    <t>Z80.84.00</t>
  </si>
  <si>
    <t>Détail de la sous-catégorie 80.84</t>
  </si>
  <si>
    <t>Z80.84.0</t>
  </si>
  <si>
    <t>Autre excision ou destruction locale de lésion articulaire, main et doigt</t>
  </si>
  <si>
    <t>Z80.84</t>
  </si>
  <si>
    <t>Autre excision ou destruction locale de lésion articulaire, poignet, autre</t>
  </si>
  <si>
    <t>Z80.83.99</t>
  </si>
  <si>
    <t>Excision de kyste de l'articulation du poignet</t>
  </si>
  <si>
    <t>Z80.83.12</t>
  </si>
  <si>
    <t>Débridement de l'articulation du poignet</t>
  </si>
  <si>
    <t>Z80.83.11</t>
  </si>
  <si>
    <t>Excision ou destruction locale de lésion articulaire du poignet sous arthroscopie</t>
  </si>
  <si>
    <t>Z80.83.10</t>
  </si>
  <si>
    <t>Autre excision ou destruction locale de lésion articulaire, poignet, SAP</t>
  </si>
  <si>
    <t>Z80.83.00</t>
  </si>
  <si>
    <t>Détail de la sous-catégorie 80.83</t>
  </si>
  <si>
    <t>Z80.83.0</t>
  </si>
  <si>
    <t>Autre excision ou destruction locale de lésion articulaire, poignet</t>
  </si>
  <si>
    <t>Z80.83</t>
  </si>
  <si>
    <t>Autre excision ou destruction locale de lésion articulaire, coude, autre</t>
  </si>
  <si>
    <t>Z80.82.99</t>
  </si>
  <si>
    <t>Excision de kyste de l'articulation du coude</t>
  </si>
  <si>
    <t>Z80.82.12</t>
  </si>
  <si>
    <t>Débridement de l'articulation du coude</t>
  </si>
  <si>
    <t>Z80.82.11</t>
  </si>
  <si>
    <t>Excision ou destruction locale de lésion articulaire du coude sous arthroscopie</t>
  </si>
  <si>
    <t>Z80.82.10</t>
  </si>
  <si>
    <t>Autre excision ou destruction locale de lésion articulaire, coude, SAP</t>
  </si>
  <si>
    <t>Z80.82.00</t>
  </si>
  <si>
    <t>Détail de la sous-catégorie 80.82</t>
  </si>
  <si>
    <t>Z80.82.0</t>
  </si>
  <si>
    <t>Autre excision ou destruction locale de lésion articulaire, coude</t>
  </si>
  <si>
    <t>Z80.82</t>
  </si>
  <si>
    <t>Autre excision ou destruction locale de lésion articulaire, ceinture scapulaire et épaule, autre</t>
  </si>
  <si>
    <t>Z80.81.99</t>
  </si>
  <si>
    <t>Autre excision ou destruction locale de lésion de l'articulation acromioclaviculaire</t>
  </si>
  <si>
    <t>Z80.81.29</t>
  </si>
  <si>
    <t>Excision de kyste de l'articulation acromioclaviculaire</t>
  </si>
  <si>
    <t>Z80.81.21</t>
  </si>
  <si>
    <t>Débridement de l'articulation acromioclaviculaire</t>
  </si>
  <si>
    <t>Z80.81.20</t>
  </si>
  <si>
    <t>Autre excision ou destruction locale de lésion de l'articulation glénohumérale</t>
  </si>
  <si>
    <t>Z80.81.19</t>
  </si>
  <si>
    <t>Excision de kyste de l'articulation glénohumérale</t>
  </si>
  <si>
    <t>Z80.81.11</t>
  </si>
  <si>
    <t>Débridement de l'articulation glénohumérale</t>
  </si>
  <si>
    <t>Z80.81.10</t>
  </si>
  <si>
    <t>Autre excision ou destruction locale de lésion articulaire, ceinture scapulaire et épaule, SAP</t>
  </si>
  <si>
    <t>Z80.81.00</t>
  </si>
  <si>
    <t>Détail de la sous-catégorie 80.81</t>
  </si>
  <si>
    <t>Z80.81.0</t>
  </si>
  <si>
    <t>Autre excision ou destruction locale de lésion articulaire, ceinture scapulaire et épaule</t>
  </si>
  <si>
    <t>Z80.81</t>
  </si>
  <si>
    <t xml:space="preserve">Autre excision ou destruction locale de lésion articulaire, autre </t>
  </si>
  <si>
    <t>Z80.80.99</t>
  </si>
  <si>
    <t xml:space="preserve">Autre excision ou destruction locale de lésion articulaire, débridement </t>
  </si>
  <si>
    <t>Z80.80.11</t>
  </si>
  <si>
    <t xml:space="preserve">Autre excision ou destruction locale de lésion articulaire, sous arthroscopie </t>
  </si>
  <si>
    <t>Z80.80.10</t>
  </si>
  <si>
    <t>Autre excision ou destruction locale de lésion articulaire, SAP</t>
  </si>
  <si>
    <t>Z80.80.00</t>
  </si>
  <si>
    <t>Détail de la sous-catégorie 80.80</t>
  </si>
  <si>
    <t>Z80.80.0</t>
  </si>
  <si>
    <t>Autre excision ou destruction locale de lésion articulaire, site non spécifié</t>
  </si>
  <si>
    <t>Z80.80</t>
  </si>
  <si>
    <t>Autre excision ou destruction locale de lésion articulaire</t>
  </si>
  <si>
    <t>Z80.8</t>
  </si>
  <si>
    <t>Synovectomie, autre site spécifié, autre</t>
  </si>
  <si>
    <t>Z80.79.99</t>
  </si>
  <si>
    <t>Synovectomie ouverte d'autre site spécifié</t>
  </si>
  <si>
    <t>Z80.79.29</t>
  </si>
  <si>
    <t xml:space="preserve">Synovectomie ouverte de la symphyse </t>
  </si>
  <si>
    <t>Z80.79.22</t>
  </si>
  <si>
    <t xml:space="preserve">Synovectomie ouverte de l'articulation sacro-iliaque </t>
  </si>
  <si>
    <t>Z80.79.21</t>
  </si>
  <si>
    <t xml:space="preserve">Synovectomie ouverte de l'articulation sternoclaviculaire </t>
  </si>
  <si>
    <t>Z80.79.20</t>
  </si>
  <si>
    <t>Synovectomie arthroscopique d'autre site spécifié</t>
  </si>
  <si>
    <t>Z80.79.19</t>
  </si>
  <si>
    <t xml:space="preserve">Synovectomie arthroscopique de l'articulation sacro-iliaque </t>
  </si>
  <si>
    <t>Z80.79.11</t>
  </si>
  <si>
    <t xml:space="preserve">Synovectomie arthroscopique de l'articulation sternoclaviculaire </t>
  </si>
  <si>
    <t>Z80.79.10</t>
  </si>
  <si>
    <t>Synovectomie, autre site spécifié, SAP</t>
  </si>
  <si>
    <t>Z80.79.00</t>
  </si>
  <si>
    <t>Détail de la sous-catégorie 80.79</t>
  </si>
  <si>
    <t>Z80.79.0</t>
  </si>
  <si>
    <t>Z80.79</t>
  </si>
  <si>
    <t>Synovectomie, autre site spécifié</t>
  </si>
  <si>
    <t>Synovectomie, pied et orteil, autre</t>
  </si>
  <si>
    <t>Z80.78.99</t>
  </si>
  <si>
    <t>Autre synovectomie ouverte de pied et d'orteil</t>
  </si>
  <si>
    <t>Z80.78.29</t>
  </si>
  <si>
    <t>Synovectomie ouverte de l'articulation métatarsophalangienne</t>
  </si>
  <si>
    <t>Z80.78.21</t>
  </si>
  <si>
    <t>Synovectomie ouverte de l'articulation tarsométatarsienne</t>
  </si>
  <si>
    <t>Z80.78.20</t>
  </si>
  <si>
    <t>Synovectomie arthroscopique de pied et d'orteil</t>
  </si>
  <si>
    <t>Z80.78.19</t>
  </si>
  <si>
    <t>Synovectomie arthroscopique de l'articulation métatarsophalangienne</t>
  </si>
  <si>
    <t>Z80.78.11</t>
  </si>
  <si>
    <t>Synovectomie arthroscopique de l'articulation tarsométatarsienne</t>
  </si>
  <si>
    <t>Z80.78.10</t>
  </si>
  <si>
    <t>Synovectomie, pied et orteil, SAP</t>
  </si>
  <si>
    <t>Z80.78.00</t>
  </si>
  <si>
    <t>Détail de la sous-catégorie 80.78</t>
  </si>
  <si>
    <t>Z80.78.0</t>
  </si>
  <si>
    <t>Synovectomie, pied et orteil</t>
  </si>
  <si>
    <t>Z80.78</t>
  </si>
  <si>
    <t>Synovectomie, cheville, autre</t>
  </si>
  <si>
    <t>Z80.77.99</t>
  </si>
  <si>
    <t xml:space="preserve">Synovectomie ouverte de l'articulation sous-talaire </t>
  </si>
  <si>
    <t>Z80.77.21</t>
  </si>
  <si>
    <t xml:space="preserve">Synovectomie ouverte de l'articulation talo-crurale </t>
  </si>
  <si>
    <t>Z80.77.20</t>
  </si>
  <si>
    <t xml:space="preserve">Synovectomie arthroscopique de l'articulation sous-talaire </t>
  </si>
  <si>
    <t>Z80.77.11</t>
  </si>
  <si>
    <t xml:space="preserve">Synovectomie arthroscopique de l'articulation talo-crurale </t>
  </si>
  <si>
    <t>Z80.77.10</t>
  </si>
  <si>
    <t>Synovectomie, cheville, SAP</t>
  </si>
  <si>
    <t>Z80.77.00</t>
  </si>
  <si>
    <t>Détail de la sous-catégorie 80.77</t>
  </si>
  <si>
    <t>Z80.77.0</t>
  </si>
  <si>
    <t>Synovectomie, cheville</t>
  </si>
  <si>
    <t>Z80.77</t>
  </si>
  <si>
    <t>Synovectomie, genou, autre</t>
  </si>
  <si>
    <t>Z80.76.99</t>
  </si>
  <si>
    <t>Synovectomie ouverte de l'articulation tibio-péronière supérieure</t>
  </si>
  <si>
    <t>Z80.76.21</t>
  </si>
  <si>
    <t>Synovectomie ouverte du genou</t>
  </si>
  <si>
    <t>Z80.76.20</t>
  </si>
  <si>
    <t>Synovectomie arthroscopique de l'articulation tibio-péronière supérieure</t>
  </si>
  <si>
    <t>Z80.76.11</t>
  </si>
  <si>
    <t>Synovectomie arthroscopique du genou</t>
  </si>
  <si>
    <t>Z80.76.10</t>
  </si>
  <si>
    <t>Synovectomie, genou, SAP</t>
  </si>
  <si>
    <t>Z80.76.00</t>
  </si>
  <si>
    <t>Détail de la sous-catégorie 80.76</t>
  </si>
  <si>
    <t>Z80.76.0</t>
  </si>
  <si>
    <t>Synovectomie, genou</t>
  </si>
  <si>
    <t>Z80.76</t>
  </si>
  <si>
    <t>Synovectomie, hanche, autre</t>
  </si>
  <si>
    <t>Z80.75.99</t>
  </si>
  <si>
    <t xml:space="preserve">Synovectomie ouverte de la hanche </t>
  </si>
  <si>
    <t>Z80.75.20</t>
  </si>
  <si>
    <t>Synovectomie arthroscopique de la hanche</t>
  </si>
  <si>
    <t>Z80.75.10</t>
  </si>
  <si>
    <t>Synovectomie, hanche, SAP</t>
  </si>
  <si>
    <t>Z80.75.00</t>
  </si>
  <si>
    <t>Détail de la sous-catégorie 80.75</t>
  </si>
  <si>
    <t>Z80.75.0</t>
  </si>
  <si>
    <t>Synovectomie, hanche</t>
  </si>
  <si>
    <t>Z80.75</t>
  </si>
  <si>
    <t>Synovectomie, main et doigt, autre</t>
  </si>
  <si>
    <t>Z80.74.99</t>
  </si>
  <si>
    <t>Synovectomie de tendon et de gaine tendineuse de main et de doigt</t>
  </si>
  <si>
    <t>Z80.74.11</t>
  </si>
  <si>
    <t>Synovectomie de main et de doigt</t>
  </si>
  <si>
    <t>Z80.74.10</t>
  </si>
  <si>
    <t>Synovectomie, main et doigt, SAP</t>
  </si>
  <si>
    <t>Z80.74.00</t>
  </si>
  <si>
    <t>Détail de la sous-catégorie 80.74</t>
  </si>
  <si>
    <t>Z80.74.0</t>
  </si>
  <si>
    <t>Synovectomie, main et doigt</t>
  </si>
  <si>
    <t>Z80.74</t>
  </si>
  <si>
    <t>Synovectomie, poignet, autre</t>
  </si>
  <si>
    <t>Z80.73.99</t>
  </si>
  <si>
    <t>Synovectomie ouverte du poignet</t>
  </si>
  <si>
    <t>Z80.73.20</t>
  </si>
  <si>
    <t>Synovectomie arthroscopique du poignet</t>
  </si>
  <si>
    <t>Z80.73.10</t>
  </si>
  <si>
    <t>Synovectomie, poignet, SAP</t>
  </si>
  <si>
    <t>Z80.73.00</t>
  </si>
  <si>
    <t>Détail de la sous-catégorie 80.73</t>
  </si>
  <si>
    <t>Z80.73.0</t>
  </si>
  <si>
    <t>Synovectomie, poignet</t>
  </si>
  <si>
    <t>Z80.73</t>
  </si>
  <si>
    <t>Synovectomie, coude, autre</t>
  </si>
  <si>
    <t>Z80.72.99</t>
  </si>
  <si>
    <t>Synovectomie ouverte du coude</t>
  </si>
  <si>
    <t>Z80.72.20</t>
  </si>
  <si>
    <t>Synovectomie arthroscopique du coude</t>
  </si>
  <si>
    <t>Z80.72.10</t>
  </si>
  <si>
    <t>Synovectomie, coude, SAP</t>
  </si>
  <si>
    <t>Z80.72.00</t>
  </si>
  <si>
    <t>Détail de la sous-catégorie 80.72</t>
  </si>
  <si>
    <t>Z80.72.0</t>
  </si>
  <si>
    <t>Synovectomie, coude</t>
  </si>
  <si>
    <t>Z80.72</t>
  </si>
  <si>
    <t>Synovectomie, ceinture scapulaire et épaule, autre</t>
  </si>
  <si>
    <t>Z80.71.99</t>
  </si>
  <si>
    <t>Synovectomie, articulation acromioclaviculaire</t>
  </si>
  <si>
    <t>Z80.71.11</t>
  </si>
  <si>
    <t>Synovectomie, articulation glénohumérale</t>
  </si>
  <si>
    <t>Z80.71.10</t>
  </si>
  <si>
    <t>Synovectomie, ceinture scapulaire et épaule, SAP</t>
  </si>
  <si>
    <t>Z80.71.00</t>
  </si>
  <si>
    <t>Détail de la sous-catégorie 80.71</t>
  </si>
  <si>
    <t>Z80.71.0</t>
  </si>
  <si>
    <t>Synovectomie, ceinture scapulaire et épaule</t>
  </si>
  <si>
    <t>Z80.71</t>
  </si>
  <si>
    <t>Synovectomie, site non spécifié, autre</t>
  </si>
  <si>
    <t>Z80.70.99</t>
  </si>
  <si>
    <t>Synovectomie ouverte, site non spécifié</t>
  </si>
  <si>
    <t>Z80.70.20</t>
  </si>
  <si>
    <t>Synovectomie arthroscopique, site non spécifié</t>
  </si>
  <si>
    <t>Z80.70.10</t>
  </si>
  <si>
    <t>Synovectomie, site non spécifié, SAP</t>
  </si>
  <si>
    <t>Z80.70.00</t>
  </si>
  <si>
    <t>Détail de la sous-catégorie 80.70</t>
  </si>
  <si>
    <t>Z80.70.0</t>
  </si>
  <si>
    <t>Synovectomie, site non spécifié</t>
  </si>
  <si>
    <t>Z80.70</t>
  </si>
  <si>
    <t>Excision de kyste de Baker (83.39)</t>
  </si>
  <si>
    <t>Z80.7</t>
  </si>
  <si>
    <t>Excision d'autre lésion de tissu mou (83.39) *</t>
  </si>
  <si>
    <t>Résection complète ou partielle de membrane synoviale</t>
  </si>
  <si>
    <t>Synoviectomie</t>
  </si>
  <si>
    <t>Méniscectomie du genou, autre</t>
  </si>
  <si>
    <t>Z80.6X.99</t>
  </si>
  <si>
    <t>Méniscectomie du genou, chirurgicale ouverte, totale</t>
  </si>
  <si>
    <t>Z80.6X.21</t>
  </si>
  <si>
    <t>Méniscectomie du genou, chirurgicale ouverte, partielle</t>
  </si>
  <si>
    <t>Z80.6X.20</t>
  </si>
  <si>
    <t>Méniscectomie du genou, sous arthroscopie, totale</t>
  </si>
  <si>
    <t>Z80.6X.11</t>
  </si>
  <si>
    <t>Méniscectomie du genou, sous arthroscopie, partielle</t>
  </si>
  <si>
    <t>Z80.6X.10</t>
  </si>
  <si>
    <t>Méniscectomie du genou, SAP</t>
  </si>
  <si>
    <t>Z80.6X.00</t>
  </si>
  <si>
    <t>Détail de la sous-catégorie 80.6X</t>
  </si>
  <si>
    <t>Z80.6X.0</t>
  </si>
  <si>
    <t>Méniscectomie du genou</t>
  </si>
  <si>
    <t>Z80.6X</t>
  </si>
  <si>
    <t>Excision de ménisque du genou</t>
  </si>
  <si>
    <t>Z80.6</t>
  </si>
  <si>
    <t>Excision de cartilage semi-lunaire du genou *</t>
  </si>
  <si>
    <t>Meniscectomie du genou</t>
  </si>
  <si>
    <t>Autre destruction de disque intervertébral, autre</t>
  </si>
  <si>
    <t>Z80.59.99</t>
  </si>
  <si>
    <t>Autre destruction de disque intervertébral, reconstruction avec implant discal à base cellulaire</t>
  </si>
  <si>
    <t>Z80.59.50</t>
  </si>
  <si>
    <t xml:space="preserve">Autre destruction de disque intervertébral, thermomodulation minimale invasive du collagène discal </t>
  </si>
  <si>
    <t>Z80.59.40</t>
  </si>
  <si>
    <t>Autre destruction de disque intervertébral, décompression avec nucléoplastie</t>
  </si>
  <si>
    <t>Z80.59.30</t>
  </si>
  <si>
    <t>Autre destruction de disque intervertébral, reprise avec libération racinaire (radiculolyse) après récidive</t>
  </si>
  <si>
    <t>Z80.59.21</t>
  </si>
  <si>
    <t>Autre destruction de disque intervertébral, reprise après récidive</t>
  </si>
  <si>
    <t>Z80.59.20</t>
  </si>
  <si>
    <t>Autre destruction de disque intervertébral, ablation d'un séquestre libre</t>
  </si>
  <si>
    <t>Z80.59.10</t>
  </si>
  <si>
    <t>Autre destruction de disque intervertébral, SAP</t>
  </si>
  <si>
    <t>Z80.59.00</t>
  </si>
  <si>
    <t>Détail de la sous-catégorie 80.59</t>
  </si>
  <si>
    <t>Z80.59.0</t>
  </si>
  <si>
    <t>Destruction, non classée ailleurs, y compris par laser</t>
  </si>
  <si>
    <t>Z80.59</t>
  </si>
  <si>
    <t>Autre destruction de disque intervertébral</t>
  </si>
  <si>
    <t>Injection de substances anesthésiques (03.91)</t>
  </si>
  <si>
    <t>Z80.52</t>
  </si>
  <si>
    <t>Injection d'autres substances (03.92)</t>
  </si>
  <si>
    <t>Injection d'enzyme protéolytique dans l'espace intervertébral</t>
  </si>
  <si>
    <t>Avec discographie</t>
  </si>
  <si>
    <t>Avec aspiration de disque</t>
  </si>
  <si>
    <t>Chimionucléolyse de disque intervertébral</t>
  </si>
  <si>
    <t>Excision de disque intervertébral, autre</t>
  </si>
  <si>
    <t>Z80.51.99</t>
  </si>
  <si>
    <t>Excision percutanée de disque intervertébral par endoscopie</t>
  </si>
  <si>
    <t>Z80.51.20</t>
  </si>
  <si>
    <t>Avec décompression de racine nerveuse</t>
  </si>
  <si>
    <t>Z80.51.12</t>
  </si>
  <si>
    <t>Excision chirurgicale ouverte de trois disques intervertébraux ou plus</t>
  </si>
  <si>
    <t>Z80.51.11</t>
  </si>
  <si>
    <t>Excision chirurgicale ouverte de deux disques intervertébraux</t>
  </si>
  <si>
    <t>Z80.51.10</t>
  </si>
  <si>
    <t>Excision chirurgicale ouverte de disque intervertébral</t>
  </si>
  <si>
    <t>Excision de disque intervertébral, SAP</t>
  </si>
  <si>
    <t>Z80.51.00</t>
  </si>
  <si>
    <t>Détail de la sous-catégorie 80.51</t>
  </si>
  <si>
    <t>Z80.51.0</t>
  </si>
  <si>
    <t>Laminotomie pour décompression racine nerf spinal seulement (03.09)</t>
  </si>
  <si>
    <t>Z80.51</t>
  </si>
  <si>
    <t>Laminectomie pour exploration du canal rachidien (03.09)</t>
  </si>
  <si>
    <t>Chimionucléolyse de disque intervertébral (80.52)</t>
  </si>
  <si>
    <t>Celle pour insertion de dispositif de remplacement de disque intervertébral, sans arthrodèse (84.60-84.69)</t>
  </si>
  <si>
    <t>Voie d'abord (03.09.1 - 3)</t>
  </si>
  <si>
    <t>Toute décompression simultanée de racine de nerf spinal à des niveaux différents du site d'excision (03.09.91-99)</t>
  </si>
  <si>
    <t>Toute arthrodèse de vertèbre simultanée (81.00-81.08)</t>
  </si>
  <si>
    <t>Résection de hernie discale</t>
  </si>
  <si>
    <t>Par laminotomie ou hémilaminectomie</t>
  </si>
  <si>
    <t>Discectomie niveau cervical, lombaire ou thoracique</t>
  </si>
  <si>
    <t>Cure de hernie discale *</t>
  </si>
  <si>
    <t>Avec décompression de la racine du nerf spinal au même niveau</t>
  </si>
  <si>
    <t>Excision de disque intervertébral</t>
  </si>
  <si>
    <t>Type d'excision ou de destruction non spécifié</t>
  </si>
  <si>
    <t>Z80.50</t>
  </si>
  <si>
    <t>Autres excision ou destruction de disque intervertébral, SAP</t>
  </si>
  <si>
    <t>Excision ou destruction de disque intervertébral</t>
  </si>
  <si>
    <t>Z80.5</t>
  </si>
  <si>
    <t>Section de capsule articulaire, de ligament ou de cartilage, autre site spécifié, autre</t>
  </si>
  <si>
    <t>Z80.49.99</t>
  </si>
  <si>
    <t>Section de capsule articulaire, de ligament ou de cartilage, symphyse</t>
  </si>
  <si>
    <t>Z80.49.30</t>
  </si>
  <si>
    <t>Section de capsule articulaire, de ligament ou de cartilage, articulation sacro-iliaque</t>
  </si>
  <si>
    <t>Z80.49.20</t>
  </si>
  <si>
    <t>Section de capsule articulaire, de ligament ou de cartilage, articulation sternoclaviculaire</t>
  </si>
  <si>
    <t>Z80.49.10</t>
  </si>
  <si>
    <t>Section de capsule articulaire, de ligament ou de cartilage, autre site spécifié, SAP</t>
  </si>
  <si>
    <t>Z80.49.00</t>
  </si>
  <si>
    <t>Détail de la sous-catégorie 80.49</t>
  </si>
  <si>
    <t>Z80.49.0</t>
  </si>
  <si>
    <t>Libération de capsule articulaire, de ligament ou de cartilage *</t>
  </si>
  <si>
    <t>Z80.49</t>
  </si>
  <si>
    <t>Arthrolyse chirurgicale *</t>
  </si>
  <si>
    <t>Section de capsule articulaire, de ligament ou de cartilage, autre site spécifié</t>
  </si>
  <si>
    <t>Section de capsule articulaire, de ligament ou de cartilage, pied et orteil, autre</t>
  </si>
  <si>
    <t>Z80.48.99</t>
  </si>
  <si>
    <t>Section de capsule articulaire, de ligament ou de cartilage, une articulation d'orteil</t>
  </si>
  <si>
    <t>Z80.48.20</t>
  </si>
  <si>
    <t>Section de capsule articulaire, de ligament ou de cartilage, articulation métatarsophalangienne</t>
  </si>
  <si>
    <t>Z80.48.10</t>
  </si>
  <si>
    <t>Section de capsule articulaire, de ligament ou de cartilage, pied et orteil, SAP</t>
  </si>
  <si>
    <t>Z80.48.00</t>
  </si>
  <si>
    <t>Détail de la sous-catégorie 80.48</t>
  </si>
  <si>
    <t>Z80.48.0</t>
  </si>
  <si>
    <t>Libération périarticulaire pour pied bot *</t>
  </si>
  <si>
    <t>Z80.48</t>
  </si>
  <si>
    <t>Correction de métatarsus varus selon Heyman-Herndon *</t>
  </si>
  <si>
    <t>Section de capsule articulaire, de ligament ou de cartilage, pied et orteil</t>
  </si>
  <si>
    <t>Section de capsule articulaire, de ligament ou de cartilage, cheville, autre</t>
  </si>
  <si>
    <t>Z80.47.99</t>
  </si>
  <si>
    <t>Section de capsule articulaire, de ligament ou de cartilage, articulation sous-talaire</t>
  </si>
  <si>
    <t>Z80.47.20</t>
  </si>
  <si>
    <t>Section de capsule articulaire, de ligament ou de cartilage, articulation talo-crurale</t>
  </si>
  <si>
    <t>Z80.47.10</t>
  </si>
  <si>
    <t>Section de capsule articulaire, de ligament ou de cartilage, cheville, SAP</t>
  </si>
  <si>
    <t>Z80.47.00</t>
  </si>
  <si>
    <t>Détail de la sous-catégorie 80.47</t>
  </si>
  <si>
    <t>Z80.47.0</t>
  </si>
  <si>
    <t>Z80.47</t>
  </si>
  <si>
    <t>Section de capsule articulaire, de ligament ou de cartilage, cheville</t>
  </si>
  <si>
    <t>Section de capsule articulaire, de ligament ou de cartilage, genou, autre</t>
  </si>
  <si>
    <t>Z80.46.99</t>
  </si>
  <si>
    <t>Section de capsule articulaire, de ligament ou de cartilage, articulation tibio-péronière supérieure</t>
  </si>
  <si>
    <t>Z80.46.20</t>
  </si>
  <si>
    <t>Section de capsule articulaire, de ligament ou de cartilage, articulation du genou</t>
  </si>
  <si>
    <t>Z80.46.10</t>
  </si>
  <si>
    <t>Section de capsule articulaire, de ligament ou de cartilage, genou, SAP</t>
  </si>
  <si>
    <t>Z80.46.00</t>
  </si>
  <si>
    <t>Détail de la sous-catégorie 80.46</t>
  </si>
  <si>
    <t>Z80.46.0</t>
  </si>
  <si>
    <t>Z80.46</t>
  </si>
  <si>
    <t>Section de capsule articulaire, de ligament ou de cartilage, genou</t>
  </si>
  <si>
    <t>Z80.45</t>
  </si>
  <si>
    <t>Section de capsule articulaire, de ligament ou de cartilage, hanche</t>
  </si>
  <si>
    <t>Section de capsule articulaire, de ligament ou de cartilage, main et doigt, autre</t>
  </si>
  <si>
    <t>Z80.44.99</t>
  </si>
  <si>
    <t>Section de capsule articulaire, de ligament ou de cartilage, autre opération d'autres ligaments de la main</t>
  </si>
  <si>
    <t>Z80.44.91</t>
  </si>
  <si>
    <t>Section de capsule articulaire, de ligament ou de cartilage, autre opération de ligaments du métacarpe</t>
  </si>
  <si>
    <t>Z80.44.90</t>
  </si>
  <si>
    <t>Section de capsule articulaire, de ligament ou de cartilage, excision d'autres ligaments de la main</t>
  </si>
  <si>
    <t>Z80.44.21</t>
  </si>
  <si>
    <t>Section de capsule articulaire, de ligament ou de cartilage, excision de ligaments du métacarpe</t>
  </si>
  <si>
    <t>Z80.44.20</t>
  </si>
  <si>
    <t>Section de capsule articulaire, de ligament ou de cartilage, section du rétinaculum des fléchisseurs</t>
  </si>
  <si>
    <t>Z80.44.11</t>
  </si>
  <si>
    <t>Section de capsule articulaire, de ligament ou de cartilage, section de ligaments du métacarpe</t>
  </si>
  <si>
    <t>Z80.44.10</t>
  </si>
  <si>
    <t>Section de capsule articulaire, de ligament ou de cartilage, main et doigt, SAP</t>
  </si>
  <si>
    <t>Z80.44.00</t>
  </si>
  <si>
    <t>Détail de la sous-catégorie 80.44</t>
  </si>
  <si>
    <t>Z80.44.0</t>
  </si>
  <si>
    <t>Z80.44</t>
  </si>
  <si>
    <t>Section de capsule articulaire, de ligament ou de cartilage, main et doigt</t>
  </si>
  <si>
    <t>Section de capsule articulaire, de ligament ou de cartilage, poignet, autre</t>
  </si>
  <si>
    <t>Z80.43.99</t>
  </si>
  <si>
    <t>Autres opérations de ligaments des articulations carpiennes et métacarpiennes</t>
  </si>
  <si>
    <t>Z80.43.90</t>
  </si>
  <si>
    <t>Section de capsule articulaire, de ligament ou de cartilage, poignet, autre opération de ligaments du carpe</t>
  </si>
  <si>
    <t>Excision de ligaments des articulations carpiennes et métacarpiennes</t>
  </si>
  <si>
    <t>Z80.43.20</t>
  </si>
  <si>
    <t>Section de capsule articulaire, de ligament ou de cartilage, poignet, excision de ligaments du carpe</t>
  </si>
  <si>
    <t>Section de ligaments des articulations carpiennes et métacarpiennes</t>
  </si>
  <si>
    <t>Z80.43.10</t>
  </si>
  <si>
    <t>Section de capsule articulaire, de ligament ou de cartilage, poignet, section de ligaments du carpe</t>
  </si>
  <si>
    <t>Section de capsule articulaire, de ligament ou de cartilage, poignet, SAP</t>
  </si>
  <si>
    <t>Z80.43.00</t>
  </si>
  <si>
    <t>Détail de la sous-catégorie 80.43</t>
  </si>
  <si>
    <t>Z80.43.0</t>
  </si>
  <si>
    <t>Z80.43</t>
  </si>
  <si>
    <t>Section de capsule articulaire, de ligament ou de cartilage, poignet</t>
  </si>
  <si>
    <t>Z80.42</t>
  </si>
  <si>
    <t>Section de capsule articulaire, de ligament ou de cartilage, coude</t>
  </si>
  <si>
    <t>Section de capsule articulaire, de ligament ou de cartilage, ceinture scapulaire et épaule, autre</t>
  </si>
  <si>
    <t>Z80.41.99</t>
  </si>
  <si>
    <t>Section de capsule articulaire, de ligament ou de cartilage, articulation acromioclaviculaire</t>
  </si>
  <si>
    <t>Z80.41.20</t>
  </si>
  <si>
    <t>Section de capsule articulaire, de ligament ou de cartilage, articulation glénohumérale</t>
  </si>
  <si>
    <t>Z80.41.10</t>
  </si>
  <si>
    <t>Section de capsule articulaire, de ligament ou de cartilage, ceinture scapulaire et épaule, SAP</t>
  </si>
  <si>
    <t>Z80.41.00</t>
  </si>
  <si>
    <t>Détail de la sous-catégorie 80.41</t>
  </si>
  <si>
    <t>Z80.41.0</t>
  </si>
  <si>
    <t>Z80.41</t>
  </si>
  <si>
    <t>Section de capsule articulaire, de ligament ou de cartilage, ceinture scapulaire et épaule</t>
  </si>
  <si>
    <t>Z80.40</t>
  </si>
  <si>
    <t>Section de capsule articulaire, de ligament ou de cartilage, site non spécifié</t>
  </si>
  <si>
    <t>Pubiotomie lors de l'accouchement (73.94)</t>
  </si>
  <si>
    <t>Z80.4</t>
  </si>
  <si>
    <t>Libération de capsule articulaire, de ligament ou de cartilage</t>
  </si>
  <si>
    <t>Section de capsule articulaire, de ligament ou de cartilage</t>
  </si>
  <si>
    <t>Biopsie d'articulation, autre site spécifié, autre</t>
  </si>
  <si>
    <t>Z80.39.99</t>
  </si>
  <si>
    <t>Biopsie articulaire de la colonne vertébrale</t>
  </si>
  <si>
    <t>Z80.39.40</t>
  </si>
  <si>
    <t>Biopsie articulaire ouverte, autre site spécifié</t>
  </si>
  <si>
    <t>Z80.39.30</t>
  </si>
  <si>
    <t>Biopsie articulaire sous arthroscopie, autre site spécifié</t>
  </si>
  <si>
    <t>Z80.39.29</t>
  </si>
  <si>
    <t>Biopsie de l'articulation sternoclaviculaire sous arthroscopie</t>
  </si>
  <si>
    <t>Z80.39.21</t>
  </si>
  <si>
    <t>Biopsie de l'articulation temporo-mandibulaire sous arthroscopie</t>
  </si>
  <si>
    <t>Z80.39.20</t>
  </si>
  <si>
    <t>Biopsie articulaire percutanée (à l'aiguille) d'autre site spécifié</t>
  </si>
  <si>
    <t>Z80.39.10</t>
  </si>
  <si>
    <t>Biopsie d'articulation, autre site spécifié, SAP</t>
  </si>
  <si>
    <t>Z80.39.00</t>
  </si>
  <si>
    <t>Détail de la sous-catégorie 80.39</t>
  </si>
  <si>
    <t>Z80.39.0</t>
  </si>
  <si>
    <t>Z80.39</t>
  </si>
  <si>
    <t>Biopsie d'articulation, autre site spécifié</t>
  </si>
  <si>
    <t>Biopsie d'articulation, pied et orteil, autre</t>
  </si>
  <si>
    <t>Z80.38.99</t>
  </si>
  <si>
    <t>Biopsie articulaire ouverte de pied et d'orteil</t>
  </si>
  <si>
    <t>Z80.38.30</t>
  </si>
  <si>
    <t>Biopsie articulaire de pied et d'orteil sous arthroscopie</t>
  </si>
  <si>
    <t>Z80.38.20</t>
  </si>
  <si>
    <t>Biopsie articulaire percutanée (à l'aiguille) de pied et d'orteil</t>
  </si>
  <si>
    <t>Z80.38.10</t>
  </si>
  <si>
    <t>Biopsie d'articulation, pied et orteil, SAP</t>
  </si>
  <si>
    <t>Z80.38.00</t>
  </si>
  <si>
    <t>Détail de la sous-catégorie 80.38</t>
  </si>
  <si>
    <t>Z80.38.0</t>
  </si>
  <si>
    <t>Biopsie d'articulation, pied et orteil</t>
  </si>
  <si>
    <t>Z80.38</t>
  </si>
  <si>
    <t>Biopsie d'articulation, cheville, autre</t>
  </si>
  <si>
    <t>Z80.37.99</t>
  </si>
  <si>
    <t>Biopsie articulaire ouverte de la cheville</t>
  </si>
  <si>
    <t>Z80.37.30</t>
  </si>
  <si>
    <t>Biopsie articulaire de la cheville sous arthroscopie</t>
  </si>
  <si>
    <t>Z80.37.20</t>
  </si>
  <si>
    <t>Biopsie articulaire percutanée (à l'aiguille) de la cheville</t>
  </si>
  <si>
    <t>Z80.37.10</t>
  </si>
  <si>
    <t>Biopsie d'articulation, cheville, SAP</t>
  </si>
  <si>
    <t>Z80.37.00</t>
  </si>
  <si>
    <t>Détail de la sous-catégorie 80.37</t>
  </si>
  <si>
    <t>Z80.37.0</t>
  </si>
  <si>
    <t>Biopsie d'articulation, cheville</t>
  </si>
  <si>
    <t>Z80.37</t>
  </si>
  <si>
    <t>Biopsie d'articulation, genou, autre</t>
  </si>
  <si>
    <t>Z80.36.99</t>
  </si>
  <si>
    <t>Biopsie articulaire ouverte du genou</t>
  </si>
  <si>
    <t>Z80.36.30</t>
  </si>
  <si>
    <t>Biopsie articulaire du genou sous arthroscopie</t>
  </si>
  <si>
    <t>Z80.36.20</t>
  </si>
  <si>
    <t>Biopsie articulaire percutanée (à l'aiguille) du genou</t>
  </si>
  <si>
    <t>Z80.36.10</t>
  </si>
  <si>
    <t>Biopsie d'articulation, genou, SAP</t>
  </si>
  <si>
    <t>Z80.36.00</t>
  </si>
  <si>
    <t>Détail de la sous-catégorie 80.36</t>
  </si>
  <si>
    <t>Z80.36.0</t>
  </si>
  <si>
    <t>Biopsie d'articulation, genou</t>
  </si>
  <si>
    <t>Z80.36</t>
  </si>
  <si>
    <t>Biopsie d'articulation, hanche, autre</t>
  </si>
  <si>
    <t>Z80.35.99</t>
  </si>
  <si>
    <t xml:space="preserve">Biopsie articulaire ouverte de la hanche </t>
  </si>
  <si>
    <t>Z80.35.30</t>
  </si>
  <si>
    <t xml:space="preserve">Biopsie articulaire de la hanche sous arthroscopie </t>
  </si>
  <si>
    <t>Z80.35.20</t>
  </si>
  <si>
    <t>Biopsie articulaire percutanée (à l'aiguille) de la hanche</t>
  </si>
  <si>
    <t>Z80.35.10</t>
  </si>
  <si>
    <t>Biopsie d'articulation, hanche, SAP</t>
  </si>
  <si>
    <t>Z80.35.00</t>
  </si>
  <si>
    <t>Détail de la sous-catégorie 80.35</t>
  </si>
  <si>
    <t>Z80.35.0</t>
  </si>
  <si>
    <t>Biopsie d'articulation, hanche</t>
  </si>
  <si>
    <t>Z80.35</t>
  </si>
  <si>
    <t>Biopsie d'articulation, main et doigt, autre</t>
  </si>
  <si>
    <t>Z80.34.99</t>
  </si>
  <si>
    <t xml:space="preserve">Biopsie articulaire ouverte de main et de doigt </t>
  </si>
  <si>
    <t>Z80.34.30</t>
  </si>
  <si>
    <t xml:space="preserve">Biopsie articulaire de main et de doigt sous arthroscopie </t>
  </si>
  <si>
    <t>Z80.34.20</t>
  </si>
  <si>
    <t>Biopsie articulaire percutanée (à l'aiguille) de main et de doigt</t>
  </si>
  <si>
    <t>Z80.34.10</t>
  </si>
  <si>
    <t>Biopsie d'articulation, main et doigt, SAP</t>
  </si>
  <si>
    <t>Z80.34.00</t>
  </si>
  <si>
    <t>Détail de la sous-catégorie 80.34</t>
  </si>
  <si>
    <t>Z80.34.0</t>
  </si>
  <si>
    <t>Biopsie d'articulation, main et doigt</t>
  </si>
  <si>
    <t>Z80.34</t>
  </si>
  <si>
    <t>Biopsie d'articulation, poignet, autre</t>
  </si>
  <si>
    <t>Z80.33.99</t>
  </si>
  <si>
    <t>Biopsie articulaire ouverte du poignet</t>
  </si>
  <si>
    <t>Z80.33.30</t>
  </si>
  <si>
    <t>Biopsie articulaire du poignet sous arthroscopie</t>
  </si>
  <si>
    <t>Z80.33.20</t>
  </si>
  <si>
    <t>Biopsie articulaire percutanée (à l'aiguille) du poignet</t>
  </si>
  <si>
    <t>Z80.33.10</t>
  </si>
  <si>
    <t>Biopsie d'articulation, poignet, SAP</t>
  </si>
  <si>
    <t>Z80.33.00</t>
  </si>
  <si>
    <t>Détail de la sous-catégorie 80.33</t>
  </si>
  <si>
    <t>Z80.33.0</t>
  </si>
  <si>
    <t>Biopsie d'articulation, poignet</t>
  </si>
  <si>
    <t>Z80.33</t>
  </si>
  <si>
    <t>Biopsie d'articulation, coude, autre</t>
  </si>
  <si>
    <t>Z80.32.99</t>
  </si>
  <si>
    <t>Biopsie articulaire ouverte du coude</t>
  </si>
  <si>
    <t>Z80.32.30</t>
  </si>
  <si>
    <t>Biopsie articulaire du coude sous arthroscopie</t>
  </si>
  <si>
    <t>Z80.32.20</t>
  </si>
  <si>
    <t>Biopsie articulaire percutanée (à l'aiguille) du coude</t>
  </si>
  <si>
    <t>Z80.32.10</t>
  </si>
  <si>
    <t>Biopsie d'articulation, coude, SAP</t>
  </si>
  <si>
    <t>Z80.32.00</t>
  </si>
  <si>
    <t>Détail de la sous-catégorie 80.32</t>
  </si>
  <si>
    <t>Z80.32.0</t>
  </si>
  <si>
    <t>Biopsie d'articulation, coude</t>
  </si>
  <si>
    <t>Z80.32</t>
  </si>
  <si>
    <t>Biopsie d'articulation, ceinture scapulaire et épaule, autre</t>
  </si>
  <si>
    <t>Z80.31.99</t>
  </si>
  <si>
    <t>Biopsie articulaire ouverte de l'épaule</t>
  </si>
  <si>
    <t>Z80.31.30</t>
  </si>
  <si>
    <t>Biopsie articulaire de l'épaule sous arthroscopie</t>
  </si>
  <si>
    <t>Z80.31.20</t>
  </si>
  <si>
    <t>Biopsie articulaire percutanée (à l'aiguille) de l'épaule</t>
  </si>
  <si>
    <t>Z80.31.10</t>
  </si>
  <si>
    <t>Biopsie d'articulation, ceinture scapulaire et épaule, SAP</t>
  </si>
  <si>
    <t>Z80.31.00</t>
  </si>
  <si>
    <t>Détail de la sous-catégorie 80.31</t>
  </si>
  <si>
    <t>Z80.31.0</t>
  </si>
  <si>
    <t>Biopsie d'articulation, ceinture scapulaire et épaule</t>
  </si>
  <si>
    <t>Z80.31</t>
  </si>
  <si>
    <t>Biopsie d'articulation, site non spécifié</t>
  </si>
  <si>
    <t>Z80.30</t>
  </si>
  <si>
    <t>Biopsie par aspiration de structure articulaire</t>
  </si>
  <si>
    <t>Z80.3</t>
  </si>
  <si>
    <t>Biopsie d'articulation</t>
  </si>
  <si>
    <t>Arthroscopie, autre site spécifié, autre</t>
  </si>
  <si>
    <t>Z80.29.99</t>
  </si>
  <si>
    <t>Arthroscopie diagnostique d'autre site spécifié</t>
  </si>
  <si>
    <t>Z80.29.19</t>
  </si>
  <si>
    <t>Arthroscopie diagnostique de la colonne vertébrale</t>
  </si>
  <si>
    <t>Z80.29.12</t>
  </si>
  <si>
    <t>Arthroscopie diagnostique d'articulation thoracique</t>
  </si>
  <si>
    <t>Z80.29.11</t>
  </si>
  <si>
    <t>Arthroscopie diagnostique de l'articulation temporo-mandibulaire</t>
  </si>
  <si>
    <t>Z80.29.10</t>
  </si>
  <si>
    <t>Arthroscopie, autre site spécifié, SAP</t>
  </si>
  <si>
    <t>Z80.29.00</t>
  </si>
  <si>
    <t>Détail de la sous-catégorie 80.29</t>
  </si>
  <si>
    <t>Z80.29.0</t>
  </si>
  <si>
    <t>Z80.29</t>
  </si>
  <si>
    <t>Arthroscopie, autre site spécifié</t>
  </si>
  <si>
    <t>Arthroscopie, pied et orteil</t>
  </si>
  <si>
    <t>Z80.28</t>
  </si>
  <si>
    <t>Arthroscopie, cheville, autre</t>
  </si>
  <si>
    <t>Z80.27.99</t>
  </si>
  <si>
    <t>Réparation arthroscopique de fracture de la cheville</t>
  </si>
  <si>
    <t>Z80.27.20</t>
  </si>
  <si>
    <t>Arthroscopie diagnostique, cheville</t>
  </si>
  <si>
    <t>Z80.27.10</t>
  </si>
  <si>
    <t>Arthroscopie, cheville, SAP</t>
  </si>
  <si>
    <t>Z80.27.00</t>
  </si>
  <si>
    <t>Détail de la sous-catégorie 80.27</t>
  </si>
  <si>
    <t>Z80.27.0</t>
  </si>
  <si>
    <t>Arthroscopie, cheville</t>
  </si>
  <si>
    <t>Z80.27</t>
  </si>
  <si>
    <t>Arthroscopie, genou, autre</t>
  </si>
  <si>
    <t>Z80.26.99</t>
  </si>
  <si>
    <t>Réparation arthroscopique de fracture de l'articulation du genou</t>
  </si>
  <si>
    <t>Z80.26.20</t>
  </si>
  <si>
    <t>Arthroscopie diagnostique, genou</t>
  </si>
  <si>
    <t>Z80.26.10</t>
  </si>
  <si>
    <t>Arthroscopie, genou, SAP</t>
  </si>
  <si>
    <t>Z80.26.00</t>
  </si>
  <si>
    <t>Détail de la sous-catégorie 80.26</t>
  </si>
  <si>
    <t>Z80.26.0</t>
  </si>
  <si>
    <t>Arthroscopie, genou</t>
  </si>
  <si>
    <t>Z80.26</t>
  </si>
  <si>
    <t>Arthroscopie, hanche, autre</t>
  </si>
  <si>
    <t>Z80.25.99</t>
  </si>
  <si>
    <t>Réparation arthroscopique de fracture de l'articulation coxo-fémorale</t>
  </si>
  <si>
    <t>Z80.25.20</t>
  </si>
  <si>
    <t>Arthroscopie diagnostique, hanche</t>
  </si>
  <si>
    <t>Z80.25.10</t>
  </si>
  <si>
    <t>Arthroscopie, hanche, SAP</t>
  </si>
  <si>
    <t>Z80.25.00</t>
  </si>
  <si>
    <t>Détail de la sous-catégorie 80.25</t>
  </si>
  <si>
    <t>Z80.25.0</t>
  </si>
  <si>
    <t>Arthroscopie, hanche</t>
  </si>
  <si>
    <t>Z80.25</t>
  </si>
  <si>
    <t>Arthroscopie, main et doigt</t>
  </si>
  <si>
    <t>Z80.24</t>
  </si>
  <si>
    <t>Arthroscopie, poignet, autre</t>
  </si>
  <si>
    <t>Z80.23.99</t>
  </si>
  <si>
    <t>Réparation arthroscopique de fracture de l'articulation du poignet</t>
  </si>
  <si>
    <t>Z80.23.20</t>
  </si>
  <si>
    <t>Arthroscopie diagnostique, poignet</t>
  </si>
  <si>
    <t>Z80.23.10</t>
  </si>
  <si>
    <t>Arthroscopie, poignet, SAP</t>
  </si>
  <si>
    <t>Z80.23.00</t>
  </si>
  <si>
    <t>Détail de la sous-catégorie 80.23</t>
  </si>
  <si>
    <t>Z80.23.0</t>
  </si>
  <si>
    <t>Arthroscopie, poignet</t>
  </si>
  <si>
    <t>Z80.23</t>
  </si>
  <si>
    <t>Arthroscopie, coude, autre</t>
  </si>
  <si>
    <t>Z80.22.99</t>
  </si>
  <si>
    <t>Réparation arthroscopique de fracture de l'articulation du coude</t>
  </si>
  <si>
    <t>Z80.22.20</t>
  </si>
  <si>
    <t>Arthroscopie diagnostique, coude</t>
  </si>
  <si>
    <t>Z80.22.10</t>
  </si>
  <si>
    <t>Arthroscopie, coude, SAP</t>
  </si>
  <si>
    <t>Z80.22.00</t>
  </si>
  <si>
    <t>Détail de la sous-catégorie 80.22</t>
  </si>
  <si>
    <t>Z80.22.0</t>
  </si>
  <si>
    <t>Arthroscopie, coude</t>
  </si>
  <si>
    <t>Z80.22</t>
  </si>
  <si>
    <t>Arthroscopie, ceinture scapulaire et épaule, autre</t>
  </si>
  <si>
    <t>Z80.21.99</t>
  </si>
  <si>
    <t>Réparation arthroscopique de fracture de l'articulation glénohumérale</t>
  </si>
  <si>
    <t>Z80.21.20</t>
  </si>
  <si>
    <t>Arthroscopie diagnostique, ceinture scapulaire et épaule</t>
  </si>
  <si>
    <t>Z80.21.10</t>
  </si>
  <si>
    <t>Arthroscopie, ceinture scapulaire et épaule, SAP</t>
  </si>
  <si>
    <t>Z80.21.00</t>
  </si>
  <si>
    <t>Détail de la sous-catégorie 80.21</t>
  </si>
  <si>
    <t>Z80.21.0</t>
  </si>
  <si>
    <t>Arthroscopie, ceinture scapulaire et épaule</t>
  </si>
  <si>
    <t>Z80.21</t>
  </si>
  <si>
    <t>Arthroscopie, site non spécifié, autre</t>
  </si>
  <si>
    <t>Z80.20.99</t>
  </si>
  <si>
    <t>Réparation arthroscopique de fracture, site non spécifié</t>
  </si>
  <si>
    <t>Z80.20.20</t>
  </si>
  <si>
    <t>Arthroscopie diagnostique, site non spécifié</t>
  </si>
  <si>
    <t>Z80.20.10</t>
  </si>
  <si>
    <t>Arthroscopie, site non spécifié, SAP</t>
  </si>
  <si>
    <t>Z80.20.00</t>
  </si>
  <si>
    <t>Détail de la sous-catégorie 80.20</t>
  </si>
  <si>
    <t>Z80.20.0</t>
  </si>
  <si>
    <t>Arthroscopie, site non spécifié</t>
  </si>
  <si>
    <t>Z80.20</t>
  </si>
  <si>
    <t>Arthroscopie</t>
  </si>
  <si>
    <t>Z80.2</t>
  </si>
  <si>
    <t>Autre arthrotomie, autre site spécifié, autre</t>
  </si>
  <si>
    <t>Z80.19.99</t>
  </si>
  <si>
    <t>Arthrotomie d'autre site spécifié, ablation de souris articulaire</t>
  </si>
  <si>
    <t>Z80.19.94</t>
  </si>
  <si>
    <t>Arthrotomie d'autre site spécifié, lavage articulaire avec drainage</t>
  </si>
  <si>
    <t>Z80.19.93</t>
  </si>
  <si>
    <t>Arthrotomie arthroscopique, site non spécifié, insertion ou enlèvement de réservoir médicamenteux</t>
  </si>
  <si>
    <t>Z80.19.92</t>
  </si>
  <si>
    <t>Arthrotomie arthroscopique, site non spécifié, ablation de souris articulaire</t>
  </si>
  <si>
    <t>Z80.19.91</t>
  </si>
  <si>
    <t>Arthrotomie arthroscopique, site non spécifié, lavage articulaire avec drainage</t>
  </si>
  <si>
    <t>Z80.19.90</t>
  </si>
  <si>
    <t>Autre arthrotomie de la symphyse</t>
  </si>
  <si>
    <t>Z80.19.59</t>
  </si>
  <si>
    <t>Arthrotomie arthroscopique de la symphyse, insertion ou enlèvement de réservoir médicamenteux</t>
  </si>
  <si>
    <t>Z80.19.52</t>
  </si>
  <si>
    <t>Autre arthrotomie de l'articulation sacro-iliaque</t>
  </si>
  <si>
    <t>Z80.19.49</t>
  </si>
  <si>
    <t>Arthrotomie de l'articulation sacro-iliaque, ablation de souris articulaire</t>
  </si>
  <si>
    <t>Z80.19.41</t>
  </si>
  <si>
    <t>Arthrotomie de l'articulation sacro-iliaque, lavage articulaire avec drainage</t>
  </si>
  <si>
    <t>Z80.19.40</t>
  </si>
  <si>
    <t>Arthrotomie arthroscopique de l'articulation sacro-iliaque, insertion ou enlèvement de réservoir médicamenteux</t>
  </si>
  <si>
    <t>Z80.19.32</t>
  </si>
  <si>
    <t>Arthrotomie arthroscopique de l'articulation sacro-iliaque, ablation de souris articulaire</t>
  </si>
  <si>
    <t>Z80.19.31</t>
  </si>
  <si>
    <t>Arthrotomie arthroscopique de l'articulation sacro-iliaque, lavage articulaire avec drainage</t>
  </si>
  <si>
    <t>Z80.19.30</t>
  </si>
  <si>
    <t>Autre arthrotomie de l'articulation sternoclaviculaire</t>
  </si>
  <si>
    <t>Z80.19.29</t>
  </si>
  <si>
    <t>Arthrotomie de l'articulation sternoclaviculaire, ablation de souris articulaire</t>
  </si>
  <si>
    <t>Z80.19.21</t>
  </si>
  <si>
    <t>Arthrotomie de l'articulation sternoclaviculaire, lavage articulaire avec drainage</t>
  </si>
  <si>
    <t>Z80.19.20</t>
  </si>
  <si>
    <t>Arthrotomie arthroscopique de l'articulation sternoclaviculaire, insertion ou enlèvement de réservoir médicamenteux</t>
  </si>
  <si>
    <t>Z80.19.12</t>
  </si>
  <si>
    <t>Arthrotomie arthroscopique de l'articulation sternoclaviculaire, ablation de souris articulaire</t>
  </si>
  <si>
    <t>Z80.19.11</t>
  </si>
  <si>
    <t>Arthrotomie arthroscopique de l'articulation sternoclaviculaire, lavage articulaire avec drainage</t>
  </si>
  <si>
    <t>Z80.19.10</t>
  </si>
  <si>
    <t>Autre arthrotomie, autre site spécifié, SAP</t>
  </si>
  <si>
    <t>Z80.19.00</t>
  </si>
  <si>
    <t>Détail de la sous-catégorie 80.19</t>
  </si>
  <si>
    <t>Z80.19.0</t>
  </si>
  <si>
    <t>Z80.19</t>
  </si>
  <si>
    <t>Autre arthrotomie, autre site spécifié</t>
  </si>
  <si>
    <t>Autre arthrotomie, pied et orteil, autre</t>
  </si>
  <si>
    <t>Z80.18.99</t>
  </si>
  <si>
    <t>Arthrotomie de pied et d'orteil, ablation de souris articulaire</t>
  </si>
  <si>
    <t>Z80.18.21</t>
  </si>
  <si>
    <t>Arthrotomie de pied et d'orteil, lavage articulaire avec drainage</t>
  </si>
  <si>
    <t>Z80.18.20</t>
  </si>
  <si>
    <t>Arthrotomie arthroscopique de pied et d'orteil, insertion ou enlèvement de réservoir médicamenteux</t>
  </si>
  <si>
    <t>Z80.18.12</t>
  </si>
  <si>
    <t>Arthrotomie arthroscopique de pied et d'orteil, ablation de souris articulaire</t>
  </si>
  <si>
    <t>Z80.18.11</t>
  </si>
  <si>
    <t>Arthrotomie arthroscopique de pied et d'orteil, lavage articulaire avec drainage</t>
  </si>
  <si>
    <t>Z80.18.10</t>
  </si>
  <si>
    <t>Autre arthrotomie, pied et orteil, SAP</t>
  </si>
  <si>
    <t>Z80.18.00</t>
  </si>
  <si>
    <t>Détail de la sous-catégorie 80.18</t>
  </si>
  <si>
    <t>Z80.18.0</t>
  </si>
  <si>
    <t>Autre arthrotomie, pied et orteil</t>
  </si>
  <si>
    <t>Z80.18</t>
  </si>
  <si>
    <t>Autre arthrotomie, cheville, autre</t>
  </si>
  <si>
    <t>Z80.17.99</t>
  </si>
  <si>
    <t>Autre arthrotomie de l'articulation sous-talaire</t>
  </si>
  <si>
    <t>Z80.17.49</t>
  </si>
  <si>
    <t>Arthrotomie de l'articulation sous-talaire, ablation de souris articulaire</t>
  </si>
  <si>
    <t>Z80.17.41</t>
  </si>
  <si>
    <t>Arthrotomie de l'articulation sous-talaire, lavage articulaire avec drainage</t>
  </si>
  <si>
    <t>Z80.17.40</t>
  </si>
  <si>
    <t>Arthrotomie arthroscopique de l'articulation sous-talaire, insertion ou enlèvement de réservoir médicamenteux</t>
  </si>
  <si>
    <t>Z80.17.32</t>
  </si>
  <si>
    <t>Arthrotomie arthroscopique de l'articulation sous-talaire, ablation de souris articulaire</t>
  </si>
  <si>
    <t>Z80.17.31</t>
  </si>
  <si>
    <t>Arthrotomie arthroscopique de l'articulation sous-talaire, lavage articulaire avec drainage</t>
  </si>
  <si>
    <t>Z80.17.30</t>
  </si>
  <si>
    <t>Autre arthrotomie de l'articulation talo-crurale</t>
  </si>
  <si>
    <t>Z80.17.29</t>
  </si>
  <si>
    <t>Arthrotomie de l'articulation talo-crurale, ablation de souris articulaire</t>
  </si>
  <si>
    <t>Z80.17.21</t>
  </si>
  <si>
    <t>Arthrotomie de l'articulation talo-crurale, lavage articulaire avec drainage</t>
  </si>
  <si>
    <t>Z80.17.20</t>
  </si>
  <si>
    <t>Arthrotomie arthroscopique de l'articulation talo-crurale, insertion ou enlèvement de réservoir médicamenteux</t>
  </si>
  <si>
    <t>Z80.17.12</t>
  </si>
  <si>
    <t>Arthrotomie arthroscopique de l'articulation talo-crurale, ablation de souris articulaire</t>
  </si>
  <si>
    <t>Z80.17.11</t>
  </si>
  <si>
    <t>Arthrotomie arthroscopique de l'articulation talo-crurale, lavage articulaire avec drainage</t>
  </si>
  <si>
    <t>Z80.17.10</t>
  </si>
  <si>
    <t>Autre arthrotomie, cheville, SAP</t>
  </si>
  <si>
    <t>Z80.17.00</t>
  </si>
  <si>
    <t>Détail de la sous-catégorie 80.17</t>
  </si>
  <si>
    <t>Z80.17.0</t>
  </si>
  <si>
    <t>Autre arthrotomie, cheville</t>
  </si>
  <si>
    <t>Z80.17</t>
  </si>
  <si>
    <t>Autre arthrotomie, genou, autre</t>
  </si>
  <si>
    <t>Z80.16.99</t>
  </si>
  <si>
    <t>Arthrotomie du genou, ablation de souris articulaire</t>
  </si>
  <si>
    <t>Z80.16.21</t>
  </si>
  <si>
    <t>Arthrotomie du genou, lavage articulaire avec drainage</t>
  </si>
  <si>
    <t>Z80.16.20</t>
  </si>
  <si>
    <t>Arthrotomie arthroscopique du genou, insertion ou enlèvement de réservoir médicamenteux</t>
  </si>
  <si>
    <t>Z80.16.12</t>
  </si>
  <si>
    <t>Arthrotomie arthroscopique du genou, ablation de souris articulaire</t>
  </si>
  <si>
    <t>Z80.16.11</t>
  </si>
  <si>
    <t>Arthrotomie arthroscopique du genou, lavage articulaire avec drainage</t>
  </si>
  <si>
    <t>Z80.16.10</t>
  </si>
  <si>
    <t>Autre arthrotomie, genou, SAP</t>
  </si>
  <si>
    <t>Z80.16.00</t>
  </si>
  <si>
    <t>Détail de la sous-catégorie 80.16</t>
  </si>
  <si>
    <t>Z80.16.0</t>
  </si>
  <si>
    <t>Autre arthrotomie, genou</t>
  </si>
  <si>
    <t>Z80.16</t>
  </si>
  <si>
    <t>Autre arthrotomie, hanche, autre</t>
  </si>
  <si>
    <t>Z80.15.99</t>
  </si>
  <si>
    <t>Arthrotomie de la hanche, ablation de souris articulaire</t>
  </si>
  <si>
    <t>Z80.15.21</t>
  </si>
  <si>
    <t>Arthrotomie de la hanche, lavage articulaire avec drainage</t>
  </si>
  <si>
    <t>Z80.15.20</t>
  </si>
  <si>
    <t>Arthrotomie arthroscopique de la hanche, insertion ou enlèvement de réservoir médicamenteux</t>
  </si>
  <si>
    <t>Z80.15.12</t>
  </si>
  <si>
    <t>Arthrotomie arthroscopique de la hanche, ablation de souris articulaire</t>
  </si>
  <si>
    <t>Z80.15.11</t>
  </si>
  <si>
    <t>Arthrotomie arthroscopique de la hanche, lavage articulaire avec drainage</t>
  </si>
  <si>
    <t>Z80.15.10</t>
  </si>
  <si>
    <t>Autre arthrotomie, hanche, SAP</t>
  </si>
  <si>
    <t>Z80.15.00</t>
  </si>
  <si>
    <t>Détail de la sous-catégorie 80.15</t>
  </si>
  <si>
    <t>Z80.15.0</t>
  </si>
  <si>
    <t>Autre arthrotomie, hanche</t>
  </si>
  <si>
    <t>Z80.15</t>
  </si>
  <si>
    <t>Autre arthrotomie, main et doigt, autre</t>
  </si>
  <si>
    <t>Z80.14.99</t>
  </si>
  <si>
    <t>Arthrotomie de main et de doigt, lavage articulaire avec drainage</t>
  </si>
  <si>
    <t>Z80.14.10</t>
  </si>
  <si>
    <t>Autre arthrotomie, main et doigt, SAP</t>
  </si>
  <si>
    <t>Z80.14.00</t>
  </si>
  <si>
    <t>Détail de la sous-catégorie 80.14</t>
  </si>
  <si>
    <t>Z80.14.0</t>
  </si>
  <si>
    <t>Autre arthrotomie, main et doigt</t>
  </si>
  <si>
    <t>Z80.14</t>
  </si>
  <si>
    <t>Autre arthrotomie, poignet, autre</t>
  </si>
  <si>
    <t>Z80.13.99</t>
  </si>
  <si>
    <t>Arthrotomie du poignet, ablation de souris articulaire</t>
  </si>
  <si>
    <t>Z80.13.21</t>
  </si>
  <si>
    <t>Arthrotomie du poignet, lavage articulaire avec drainage</t>
  </si>
  <si>
    <t>Z80.13.20</t>
  </si>
  <si>
    <t>Arthrotomie arthroscopique du poignet, insertion ou enlèvement de réservoir médicamenteux</t>
  </si>
  <si>
    <t>Z80.13.12</t>
  </si>
  <si>
    <t>Arthrotomie arthroscopique du poignet, ablation de souris articulaire</t>
  </si>
  <si>
    <t>Z80.13.11</t>
  </si>
  <si>
    <t>Arthrotomie arthroscopique du poignet, lavage articulaire avec drainage</t>
  </si>
  <si>
    <t>Z80.13.10</t>
  </si>
  <si>
    <t>Autre arthrotomie, poignet, SAP</t>
  </si>
  <si>
    <t>Z80.13.00</t>
  </si>
  <si>
    <t>Détail de la sous-catégorie 80.13</t>
  </si>
  <si>
    <t>Z80.13.0</t>
  </si>
  <si>
    <t>Autre arthrotomie, poignet</t>
  </si>
  <si>
    <t>Z80.13</t>
  </si>
  <si>
    <t>Autre arthrotomie, coude, autre</t>
  </si>
  <si>
    <t>Z80.12.99</t>
  </si>
  <si>
    <t>Arthrotomie du coude, ablation de souris articulaire</t>
  </si>
  <si>
    <t>Z80.12.21</t>
  </si>
  <si>
    <t>Arthrotomie du coude, lavage articulaire avec drainage</t>
  </si>
  <si>
    <t>Z80.12.20</t>
  </si>
  <si>
    <t>Arthrotomie arthroscopique du coude, insertion ou enlèvement de réservoir médicamenteux</t>
  </si>
  <si>
    <t>Z80.12.12</t>
  </si>
  <si>
    <t>Arthrotomie arthroscopique du coude, ablation de souris articulaire</t>
  </si>
  <si>
    <t>Z80.12.11</t>
  </si>
  <si>
    <t>Arthrotomie arthroscopique du coude, lavage articulaire avec drainage</t>
  </si>
  <si>
    <t>Z80.12.10</t>
  </si>
  <si>
    <t>Autre arthrotomie, coude, SAP</t>
  </si>
  <si>
    <t>Z80.12.00</t>
  </si>
  <si>
    <t>Détail de la sous-catégorie 80.12</t>
  </si>
  <si>
    <t>Z80.12.0</t>
  </si>
  <si>
    <t>Autre arthrotomie, coude</t>
  </si>
  <si>
    <t>Z80.12</t>
  </si>
  <si>
    <t>Autre arthrotomie, ceinture scapulaire et épaule, autre</t>
  </si>
  <si>
    <t>Z80.11.99</t>
  </si>
  <si>
    <t>Autre arthrotomie de l'articulation acromioclaviculaire</t>
  </si>
  <si>
    <t>Z80.11.29</t>
  </si>
  <si>
    <t>Arthrotomie de l'articulation acromioclaviculaire, ablation de souris articulaire</t>
  </si>
  <si>
    <t>Z80.11.23</t>
  </si>
  <si>
    <t>Arthrotomie de l'articulation acromioclaviculaire, lavage articulaire avec drainage</t>
  </si>
  <si>
    <t>Z80.11.22</t>
  </si>
  <si>
    <t>Arthrotomie arthroscopique de l'articulation acromioclaviculaire, ablation de souris articulaire</t>
  </si>
  <si>
    <t>Z80.11.21</t>
  </si>
  <si>
    <t>Arthrotomie arthroscopique de l'articulation acromioclaviculaire, lavage articulaire avec drainage</t>
  </si>
  <si>
    <t>Z80.11.20</t>
  </si>
  <si>
    <t>Autre arthrotomie de l'articulation glénohumérale</t>
  </si>
  <si>
    <t>Z80.11.19</t>
  </si>
  <si>
    <t>Arthrotomie de l'articulation glénohumérale, ablation de souris articulaire</t>
  </si>
  <si>
    <t>Z80.11.13</t>
  </si>
  <si>
    <t>Arthrotomie de l'articulation glénohumérale, lavage articulaire avec drainage</t>
  </si>
  <si>
    <t>Z80.11.12</t>
  </si>
  <si>
    <t>Arthrotomie arthroscopique de l'articulation glénohumérale, ablation de souris articulaire</t>
  </si>
  <si>
    <t>Z80.11.11</t>
  </si>
  <si>
    <t>Arthrotomie arthroscopique de l'articulation glénohumérale, lavage articulaire avec drainage</t>
  </si>
  <si>
    <t>Z80.11.10</t>
  </si>
  <si>
    <t>Autre arthrotomie, ceinture scapulaire et épaule, SAP</t>
  </si>
  <si>
    <t>Z80.11.00</t>
  </si>
  <si>
    <t>Détail de la sous-catégorie 80.11</t>
  </si>
  <si>
    <t>Z80.11.0</t>
  </si>
  <si>
    <t>Autre arthrotomie, ceinture scapulaire et épaule</t>
  </si>
  <si>
    <t>Z80.11</t>
  </si>
  <si>
    <t>Autre arthrotomie, site non spécifié, autre</t>
  </si>
  <si>
    <t>Z80.10.99</t>
  </si>
  <si>
    <t>Arthrotomie, autre lavage articulaire avec drainage, site non spécifié</t>
  </si>
  <si>
    <t>Z80.10.13</t>
  </si>
  <si>
    <t>Z80.10.12</t>
  </si>
  <si>
    <t>Z80.10.10</t>
  </si>
  <si>
    <t>Autre arthrotomie, site non spécifié, SAP</t>
  </si>
  <si>
    <t>Z80.10.00</t>
  </si>
  <si>
    <t>Détail de la sous-catégorie 80.10</t>
  </si>
  <si>
    <t>Z80.10.0</t>
  </si>
  <si>
    <t>Autre arthrotomie, site non spécifié</t>
  </si>
  <si>
    <t>Z80.10</t>
  </si>
  <si>
    <t>Z80.1</t>
  </si>
  <si>
    <t>Comme voie d'abord - omettre le code</t>
  </si>
  <si>
    <t>Arthographie (88.32)</t>
  </si>
  <si>
    <t>Arthrostomie</t>
  </si>
  <si>
    <t>Autre arthrotomie</t>
  </si>
  <si>
    <t>Z80.09</t>
  </si>
  <si>
    <t>Arthrotomie pour ablation de prothèse, autre site spécifié</t>
  </si>
  <si>
    <t>Arthrotomie pour ablation de prothèse, pied et orteil</t>
  </si>
  <si>
    <t>Z80.08</t>
  </si>
  <si>
    <t>Arthrotomie pour ablation de prothèse, cheville</t>
  </si>
  <si>
    <t>Z80.07</t>
  </si>
  <si>
    <t>Arthrotomie pour ablation de prothèse, genou</t>
  </si>
  <si>
    <t>Z80.06</t>
  </si>
  <si>
    <t>Arthrotomie pour ablation de prothèse, hanche, autre</t>
  </si>
  <si>
    <t>Z80.05.99</t>
  </si>
  <si>
    <t>Prothèse de resurfaçage</t>
  </si>
  <si>
    <t>Z80.05.14</t>
  </si>
  <si>
    <t>Arthrotomie pour ablation de prothèse, hanche, ablation d'autre endoprothèse de la hanche</t>
  </si>
  <si>
    <t>Arthrotomie pour ablation de prothèse, hanche, ablation de prothèse de tête fémorale, de prothèse bipolaire ou d'endoprothèse totale</t>
  </si>
  <si>
    <t>Z80.05.13</t>
  </si>
  <si>
    <t>Arthrotomie pour ablation de prothèse, hanche, ablation de cage antiprotrusion et de cotyle press-fit</t>
  </si>
  <si>
    <t>Z80.05.12</t>
  </si>
  <si>
    <t>Arthrotomie pour ablation de prothèse, hanche, ablation de cotyle prothétique</t>
  </si>
  <si>
    <t>Z80.05.11</t>
  </si>
  <si>
    <t>Arthrotomie pour ablation de prothèse, hanche, ablation de cupule fémorale</t>
  </si>
  <si>
    <t>Z80.05.10</t>
  </si>
  <si>
    <t>Arthrotomie pour ablation de prothèse, hanche, SAP</t>
  </si>
  <si>
    <t>Z80.05.00</t>
  </si>
  <si>
    <t>Détail de la sous-catégorie 80.05</t>
  </si>
  <si>
    <t>Z80.05.0</t>
  </si>
  <si>
    <t>Arthrotomie pour ablation de prothèse, hanche</t>
  </si>
  <si>
    <t>Z80.05</t>
  </si>
  <si>
    <t>Arthrotomie pour ablation de prothèse, main et doigt, autre</t>
  </si>
  <si>
    <t>Z80.04.99</t>
  </si>
  <si>
    <t>Arthrotomie pour ablation de prothèse, main et doigt, ablation d'autre endoprothèse d'articulation de doigt</t>
  </si>
  <si>
    <t>Z80.04.11</t>
  </si>
  <si>
    <t>Arthrotomie pour ablation de prothèse, main et doigt, ablation d'endoprothèse de l'articulation carpo-métacarpienne du pouce</t>
  </si>
  <si>
    <t>Z80.04.10</t>
  </si>
  <si>
    <t>Arthrotomie pour ablation de prothèse, main et doigt, SAP</t>
  </si>
  <si>
    <t>Z80.04.00</t>
  </si>
  <si>
    <t>Détail de la sous-catégorie 80.04</t>
  </si>
  <si>
    <t>Z80.04.0</t>
  </si>
  <si>
    <t>Arthrotomie pour ablation de prothèse, main et doigt</t>
  </si>
  <si>
    <t>Z80.04</t>
  </si>
  <si>
    <t>Arthrotomie pour ablation de prothèse, poignet</t>
  </si>
  <si>
    <t>Z80.03</t>
  </si>
  <si>
    <t>Arthrotomie pour ablation de prothèse, coude</t>
  </si>
  <si>
    <t>Z80.02</t>
  </si>
  <si>
    <t>Arthrotomie pour ablation de prothèse, ceinture scapulaire et épaule, autre</t>
  </si>
  <si>
    <t>Z80.01.99</t>
  </si>
  <si>
    <t>Arthrotomie pour ablation de prothèse, ceinture scapulaire et épaule, ablation d'endoprothèse totale de l'épaule</t>
  </si>
  <si>
    <t>Z80.01.11</t>
  </si>
  <si>
    <t>Arthrotomie pour ablation de prothèse, ceinture scapulaire et épaule, ablation de prothèse de tête humérale</t>
  </si>
  <si>
    <t>Z80.01.10</t>
  </si>
  <si>
    <t>Arthrotomie pour ablation de prothèse, ceinture scapulaire et épaule, SAP</t>
  </si>
  <si>
    <t>Z80.01.00</t>
  </si>
  <si>
    <t>Détail de la sous-catégorie 80.01</t>
  </si>
  <si>
    <t>Z80.01.0</t>
  </si>
  <si>
    <t>Arthrotomie pour ablation de prothèse, ceinture scapulaire et épaule</t>
  </si>
  <si>
    <t>Z80.01</t>
  </si>
  <si>
    <t>Arthrotomie pour ablation de prothèse, site non spécifié</t>
  </si>
  <si>
    <t>Z80.00</t>
  </si>
  <si>
    <t>Z80.0</t>
  </si>
  <si>
    <t>Insertion de spacer (ciment) (articulation) (méthylméthacrylate) (84.56)</t>
  </si>
  <si>
    <t>Enlèvement de spacer (ciment) (articulation) (méthylméthacrylate) (84.57)</t>
  </si>
  <si>
    <t>Ablation de dispositif(s) postérieur(s) de conservation de la mobilité rachidienne (fixation dynamique remplacement de facettes articulaires, système interépineux)</t>
  </si>
  <si>
    <t>Arthrotomie pour ablation de prothèse</t>
  </si>
  <si>
    <t>Opérations du cartilage du nez (21.00-21.99)</t>
  </si>
  <si>
    <t>Z80</t>
  </si>
  <si>
    <t>Opérations du cartilage de l'oreille externe (18.01-18.9)</t>
  </si>
  <si>
    <t>Opérations de l'articulation temporomandibulaire (76.01-76.99)</t>
  </si>
  <si>
    <t>Opération sur: capsule articulaire, cartilage, condyle, ligament, ménisque, membrane synoviale</t>
  </si>
  <si>
    <t>Incisions et excisions d'articulation</t>
  </si>
  <si>
    <t>Autre opération osseuse non spécifiée, autre site spécifié</t>
  </si>
  <si>
    <t>Z79.99.99</t>
  </si>
  <si>
    <t>Opération non spécifiée d'os du bassin</t>
  </si>
  <si>
    <t>Z79.99.40</t>
  </si>
  <si>
    <t>Opération non spécifiée de la rotule</t>
  </si>
  <si>
    <t>Z79.99.30</t>
  </si>
  <si>
    <t>Opération non spécifiée de la colonne vertébrale</t>
  </si>
  <si>
    <t>Z79.99.20</t>
  </si>
  <si>
    <t>Opération non spécifiée de lésion osseuse traumatique, omoplate et clavicule</t>
  </si>
  <si>
    <t>Z79.99.10</t>
  </si>
  <si>
    <t>Opération non spécifiée de lésion osseuse traumatique, autre os spécifié, SAP</t>
  </si>
  <si>
    <t>Z79.99.00</t>
  </si>
  <si>
    <t>Détail de la sous-catégorie 79.99</t>
  </si>
  <si>
    <t>Z79.99.0</t>
  </si>
  <si>
    <t>Opération de lésion osseuse traumatique, SAP, autre os spécifié, sauf os de la face</t>
  </si>
  <si>
    <t>Z79.99</t>
  </si>
  <si>
    <t>Opération de lésion osseuse traumatique, SAP, phalange du pied</t>
  </si>
  <si>
    <t>Z79.98</t>
  </si>
  <si>
    <t>Pied, SAP</t>
  </si>
  <si>
    <t>Z79.97</t>
  </si>
  <si>
    <t>Opération de lésion osseuse traumatique, SAP, os du tarse et du métatarse</t>
  </si>
  <si>
    <t>Opération non spécifiée de lésion osseuse traumatique, tibia et péroné, autre</t>
  </si>
  <si>
    <t>Z79.96.99</t>
  </si>
  <si>
    <t>Opération non spécifiée de lésion osseuse traumatique du péroné</t>
  </si>
  <si>
    <t>Z79.96.20</t>
  </si>
  <si>
    <t>Opération non spécifiée de lésion osseuse traumatique du tibia</t>
  </si>
  <si>
    <t>Z79.96.10</t>
  </si>
  <si>
    <t>Opération non spécifiée de lésion osseuse traumatique, tibia et péroné, SAP</t>
  </si>
  <si>
    <t>Z79.96.00</t>
  </si>
  <si>
    <t>Détail de la sous-catégorie 79.96</t>
  </si>
  <si>
    <t>Z79.96.0</t>
  </si>
  <si>
    <t>Jambe, SAP *</t>
  </si>
  <si>
    <t>Z79.96</t>
  </si>
  <si>
    <t>Opération de lésion osseuse traumatique, SAP, tibia et péroné</t>
  </si>
  <si>
    <t>Opération de lésion osseuse traumatique, SAP, fémur</t>
  </si>
  <si>
    <t>Z79.95</t>
  </si>
  <si>
    <t>Opération de lésion osseuse traumatique, SAP, phalange de la main</t>
  </si>
  <si>
    <t>Z79.94</t>
  </si>
  <si>
    <t>Main, SAP *</t>
  </si>
  <si>
    <t>Z79.93</t>
  </si>
  <si>
    <t>Opération de lésion osseuse traumatique, SAP, os du carpe et du métacarpe</t>
  </si>
  <si>
    <t>Bras, SAP *</t>
  </si>
  <si>
    <t>Z79.92</t>
  </si>
  <si>
    <t>Opération de lésion osseuse traumatique, SAP, radius et cubitus</t>
  </si>
  <si>
    <t>Opération de lésion osseuse traumatique, SAP, humérus</t>
  </si>
  <si>
    <t>Z79.91</t>
  </si>
  <si>
    <t>Opération de lésion osseuse traumatique, SAP, site non spécifié</t>
  </si>
  <si>
    <t>Z79.90</t>
  </si>
  <si>
    <t>Opération de lésion osseuse traumatique, SAP</t>
  </si>
  <si>
    <t>Z79.9</t>
  </si>
  <si>
    <t>Réduction ouverte de luxation, autre site spécifié, autre</t>
  </si>
  <si>
    <t>Z79.89.99</t>
  </si>
  <si>
    <t>Réduction ouverte de luxation de la symphyse</t>
  </si>
  <si>
    <t>Z79.89.30</t>
  </si>
  <si>
    <t>Réduction ouverte de luxation de l'articulation sacro-iliaque</t>
  </si>
  <si>
    <t>Z79.89.20</t>
  </si>
  <si>
    <t>Réduction ouverte de luxation de l'articulation sterno-claviculaire</t>
  </si>
  <si>
    <t>Z79.89.10</t>
  </si>
  <si>
    <t>Réduction ouverte de luxation, autre site spécifié, SAP</t>
  </si>
  <si>
    <t>Z79.89.00</t>
  </si>
  <si>
    <t>Détail de la sous-catégorie 79.89</t>
  </si>
  <si>
    <t>Z79.89.0</t>
  </si>
  <si>
    <t>Réduction ouverte de luxation, autre site spécifié, sauf os de la face</t>
  </si>
  <si>
    <t>Z79.89</t>
  </si>
  <si>
    <t>Réduction ouverte de luxation de pied et d'orteil, autre</t>
  </si>
  <si>
    <t>Z79.88.99</t>
  </si>
  <si>
    <t>Réduction ouverte de luxation d'articulation métatarso-phalangienne</t>
  </si>
  <si>
    <t>Z79.88.20</t>
  </si>
  <si>
    <t>Réduction ouverte de luxation d'articulation d'orteil</t>
  </si>
  <si>
    <t>Z79.88.10</t>
  </si>
  <si>
    <t>Réduction ouverte de luxation de pied et d'orteil, SAP</t>
  </si>
  <si>
    <t>Z79.88.00</t>
  </si>
  <si>
    <t>Détail de la sous-catégorie 79.88</t>
  </si>
  <si>
    <t>Z79.88.0</t>
  </si>
  <si>
    <t>Réduction ouverte de luxation, pied et orteil</t>
  </si>
  <si>
    <t>Z79.88</t>
  </si>
  <si>
    <t>Réduction ouverte de luxation de la cheville, autre</t>
  </si>
  <si>
    <t>Z79.87.99</t>
  </si>
  <si>
    <t>Réduction ouverte de luxation de l'articulation sous-talaire</t>
  </si>
  <si>
    <t>Z79.87.20</t>
  </si>
  <si>
    <t>Réduction ouverte de luxation de l'articulation talo-crurale</t>
  </si>
  <si>
    <t>Z79.87.10</t>
  </si>
  <si>
    <t>Réduction ouverte de luxation de la cheville, SAP</t>
  </si>
  <si>
    <t>Z79.87.00</t>
  </si>
  <si>
    <t>Détail de la sous-catégorie 79.87</t>
  </si>
  <si>
    <t>Z79.87.0</t>
  </si>
  <si>
    <t>Réduction ouverte de luxation de la cheville</t>
  </si>
  <si>
    <t>Z79.87</t>
  </si>
  <si>
    <t>Réduction ouverte de luxation du genou, autre</t>
  </si>
  <si>
    <t>Z79.86.99</t>
  </si>
  <si>
    <t>Réduction ouverte de luxation de l'articulation du genou</t>
  </si>
  <si>
    <t>Z79.86.19</t>
  </si>
  <si>
    <t>Réduction ouverte de luxation de l'articulation tibio-péronière proximale</t>
  </si>
  <si>
    <t>Z79.86.10</t>
  </si>
  <si>
    <t>Réduction ouverte de luxation du genou, SAP</t>
  </si>
  <si>
    <t>Z79.86.00</t>
  </si>
  <si>
    <t>Détail de la sous-catégorie 79.86</t>
  </si>
  <si>
    <t>Z79.86.0</t>
  </si>
  <si>
    <t>Réduction ouverte de luxation du genou</t>
  </si>
  <si>
    <t>Z79.86</t>
  </si>
  <si>
    <t>Réduction ouverte de luxation de la hanche</t>
  </si>
  <si>
    <t>Z79.85</t>
  </si>
  <si>
    <t>Réduction ouverte de luxation, main et doigt</t>
  </si>
  <si>
    <t>Z79.84</t>
  </si>
  <si>
    <t>Réduction ouverte de luxation du poignet, autre</t>
  </si>
  <si>
    <t>Z79.83.99</t>
  </si>
  <si>
    <t>Réduction ouverte de luxation de l'articulation radio-cubitale distale</t>
  </si>
  <si>
    <t>Z79.83.10</t>
  </si>
  <si>
    <t>Réduction ouverte de luxation du poignet, SAP</t>
  </si>
  <si>
    <t>Z79.83.00</t>
  </si>
  <si>
    <t>Détail de la sous-catégorie 79.83</t>
  </si>
  <si>
    <t>Z79.83.0</t>
  </si>
  <si>
    <t>Réduction ouverte de luxation du poignet</t>
  </si>
  <si>
    <t>Z79.83</t>
  </si>
  <si>
    <t>Réduction ouverte de luxation du coude</t>
  </si>
  <si>
    <t>Z79.82</t>
  </si>
  <si>
    <t>Réduction ouverte de luxation de l'épaule ou de la ceinture scapulaire, autre</t>
  </si>
  <si>
    <t>Z79.81.99</t>
  </si>
  <si>
    <t>Réduction ouverte de luxation de l'articulation acromio-claviculaire</t>
  </si>
  <si>
    <t>Z79.81.20</t>
  </si>
  <si>
    <t>Réduction ouverte de luxation de l'articulation huméro-glénoïdienne</t>
  </si>
  <si>
    <t>Z79.81.10</t>
  </si>
  <si>
    <t>Réduction ouverte de luxation de l'épaule ou de la ceinture scapulaire, SAP</t>
  </si>
  <si>
    <t>Z79.81.00</t>
  </si>
  <si>
    <t>Détail de la sous-catégorie 79.81</t>
  </si>
  <si>
    <t>Z79.81.0</t>
  </si>
  <si>
    <t>Réduction ouverte de luxation de l'épaule ou de la ceinture scapulaire</t>
  </si>
  <si>
    <t>Z79.81</t>
  </si>
  <si>
    <t>Réduction ouverte de luxation, site non spécifié</t>
  </si>
  <si>
    <t>Z79.80</t>
  </si>
  <si>
    <t>Réduction ouverte de luxation temporo-mandibulaire (76.94)</t>
  </si>
  <si>
    <t>Z79.8</t>
  </si>
  <si>
    <t>Réduction ouverte (avec appareil de fixation interne ou externe)</t>
  </si>
  <si>
    <t>Réduction ouverte de luxation</t>
  </si>
  <si>
    <t>Réduction fermée de luxation, autre site spécifié, sauf os de la face</t>
  </si>
  <si>
    <t>Z79.79</t>
  </si>
  <si>
    <t>Réduction fermée de luxation, pied et orteil</t>
  </si>
  <si>
    <t>Z79.78</t>
  </si>
  <si>
    <t>Réduction fermée de luxation de la cheville</t>
  </si>
  <si>
    <t>Z79.77</t>
  </si>
  <si>
    <t>Réduction fermée de luxation du genou</t>
  </si>
  <si>
    <t>Z79.76</t>
  </si>
  <si>
    <t>Réduction fermée de luxation de la hanche</t>
  </si>
  <si>
    <t>Z79.75</t>
  </si>
  <si>
    <t>Réduction fermée de luxation, main et doigt</t>
  </si>
  <si>
    <t>Z79.74</t>
  </si>
  <si>
    <t>Réduction fermée de luxation du poignet</t>
  </si>
  <si>
    <t>Z79.73</t>
  </si>
  <si>
    <t>Réduction fermée de luxation du coude</t>
  </si>
  <si>
    <t>Z79.72</t>
  </si>
  <si>
    <t>Réduction fermée de luxation de l'épaule ou de la ceinture scapulaire</t>
  </si>
  <si>
    <t>Z79.71</t>
  </si>
  <si>
    <t>Réduction fermée de luxation, site non spécifié</t>
  </si>
  <si>
    <t>Z79.70</t>
  </si>
  <si>
    <t>Réduction fermée de luxation temporo-mandibulaire (76.93)</t>
  </si>
  <si>
    <t>Z79.7</t>
  </si>
  <si>
    <t>Réduction fermée (avec appareil de traction externe)</t>
  </si>
  <si>
    <t>Réduction fermée de luxation</t>
  </si>
  <si>
    <t>Débridement de fracture ouverte, autre os spécifié, sauf os de la face</t>
  </si>
  <si>
    <t>Z79.69</t>
  </si>
  <si>
    <t>Débridement de fracture ouverte, phalange du pied</t>
  </si>
  <si>
    <t>Z79.68</t>
  </si>
  <si>
    <t>Z79.67</t>
  </si>
  <si>
    <t>Débridement de fracture ouverte, os du tarse et du métatarse</t>
  </si>
  <si>
    <t>Z79.66</t>
  </si>
  <si>
    <t>Débridement de fracture ouverte, tibia et péroné</t>
  </si>
  <si>
    <t>Débridement de fracture ouverte, fémur</t>
  </si>
  <si>
    <t>Z79.65</t>
  </si>
  <si>
    <t>Débridement de fracture ouverte, phalange de la main</t>
  </si>
  <si>
    <t>Z79.64</t>
  </si>
  <si>
    <t>Z79.63</t>
  </si>
  <si>
    <t>Débridement de fracture ouverte, os du carpe et du métacarpe</t>
  </si>
  <si>
    <t>Z79.62</t>
  </si>
  <si>
    <t>Débridement de fracture ouverte, radius et cubitus</t>
  </si>
  <si>
    <t>Débridement de fracture ouverte, humérus</t>
  </si>
  <si>
    <t>Z79.61</t>
  </si>
  <si>
    <t>Débridement de fracture ouverte, site non spécifié</t>
  </si>
  <si>
    <t>Z79.60</t>
  </si>
  <si>
    <t>Débridement de fracture ouverte complexe</t>
  </si>
  <si>
    <t>Z79.6</t>
  </si>
  <si>
    <t>Débridement de fracture ouverte</t>
  </si>
  <si>
    <t>Réduction ouverte de décollement épiphysaire d'autre os spécifié, autre</t>
  </si>
  <si>
    <t>Z79.59.99</t>
  </si>
  <si>
    <t>Réduction ouverte de décollement épiphysaire de la rotule</t>
  </si>
  <si>
    <t>Z79.59.10</t>
  </si>
  <si>
    <t>Réduction ouverte de décollement épiphysaire d'autre os spécifié, SAP</t>
  </si>
  <si>
    <t>Z79.59.00</t>
  </si>
  <si>
    <t>Détail de la sous-catégorie 79.59</t>
  </si>
  <si>
    <t>Z79.59.0</t>
  </si>
  <si>
    <t>Réduction ouverte de décollement épiphysaire, autre os spécifié, sauf os de la face</t>
  </si>
  <si>
    <t>Z79.59</t>
  </si>
  <si>
    <t>Réduction ouverte de décollement épiphysaire de tibia et de péroné, autre</t>
  </si>
  <si>
    <t>Z79.56.99</t>
  </si>
  <si>
    <t>Réduction ouverte de décollement épiphysaire du péroné distal</t>
  </si>
  <si>
    <t>Z79.56.21</t>
  </si>
  <si>
    <t>Réduction ouverte de décollement épiphysaire du péroné proximal</t>
  </si>
  <si>
    <t>Z79.56.20</t>
  </si>
  <si>
    <t>Réduction ouverte de décollement épiphysaire du tibia distal</t>
  </si>
  <si>
    <t>Z79.56.11</t>
  </si>
  <si>
    <t>Réduction ouverte de décollement épiphysaire du tibia proximal</t>
  </si>
  <si>
    <t>Z79.56.10</t>
  </si>
  <si>
    <t>Réduction ouverte de décollement épiphysaire de tibia et de péroné, SAP</t>
  </si>
  <si>
    <t>Z79.56.00</t>
  </si>
  <si>
    <t>Détail de la sous-catégorie 79.56</t>
  </si>
  <si>
    <t>Z79.56.0</t>
  </si>
  <si>
    <t>Z79.56</t>
  </si>
  <si>
    <t>Réduction ouverte de décollement épiphysaire, tibia et péroné</t>
  </si>
  <si>
    <t>Réduction ouverte de décollement épiphysaire, fémur</t>
  </si>
  <si>
    <t>Z79.55</t>
  </si>
  <si>
    <t>Réduction ouverte de décollement épiphysaire de radius et de cubitus, autre</t>
  </si>
  <si>
    <t>Z79.52.99</t>
  </si>
  <si>
    <t>Réduction ouverte d'autre décollement épiphysaire de radius et de cubitus</t>
  </si>
  <si>
    <t>Z79.52.20</t>
  </si>
  <si>
    <t>Réduction ouverte de décollement épiphysaire du radius distal</t>
  </si>
  <si>
    <t>Z79.52.10</t>
  </si>
  <si>
    <t>Réduction ouverte de décollement épiphysaire de radius et de cubitus, SAP</t>
  </si>
  <si>
    <t>Z79.52.00</t>
  </si>
  <si>
    <t>Détail de la sous-catégorie 79.52</t>
  </si>
  <si>
    <t>Z79.52.0</t>
  </si>
  <si>
    <t>Z79.52</t>
  </si>
  <si>
    <t>Réduction ouverte de décollement épiphysaire, radius et cubitus</t>
  </si>
  <si>
    <t>Réduction ouverte de décollement épiphysaire, humérus</t>
  </si>
  <si>
    <t>Z79.51</t>
  </si>
  <si>
    <t>Réduction ouverte de décollement épiphysaire, site non spécifié</t>
  </si>
  <si>
    <t>Z79.50</t>
  </si>
  <si>
    <t>Réduction ouverte de décollement épiphysaire avec ou sans fixation interne *</t>
  </si>
  <si>
    <t>Z79.5</t>
  </si>
  <si>
    <t>Réduction ouverte de décollement épiphysaire</t>
  </si>
  <si>
    <t>Réduction fermée de décollement épiphysaire, autre os spécifié, sauf os de la face</t>
  </si>
  <si>
    <t>Z79.49</t>
  </si>
  <si>
    <t>Z79.46</t>
  </si>
  <si>
    <t>Réduction fermée de décollement épiphysaire, tibia et péroné</t>
  </si>
  <si>
    <t>Réduction fermée de décollement épiphysaire, fémur</t>
  </si>
  <si>
    <t>Z79.45</t>
  </si>
  <si>
    <t>Z79.42</t>
  </si>
  <si>
    <t>Réduction fermée de décollement épiphysaire, radius et cubitus</t>
  </si>
  <si>
    <t>Réduction fermée de décollement épiphysaire, humérus</t>
  </si>
  <si>
    <t>Z79.41</t>
  </si>
  <si>
    <t>Réduction fermée de décollement épiphysaire, site non spécifié</t>
  </si>
  <si>
    <t>Z79.40</t>
  </si>
  <si>
    <t>Réduction fermée de décollement épiphysaire avec ou sans fixation interne *</t>
  </si>
  <si>
    <t>Z79.4</t>
  </si>
  <si>
    <t>Réduction fermée de décollement épiphysaire</t>
  </si>
  <si>
    <t>Réduction ouverte de fracture osseuse, autre site spécifié, avec fixation interne, autre</t>
  </si>
  <si>
    <t>Z79.39.99</t>
  </si>
  <si>
    <t>Réduction ouverte de fracture de la rotule, avec fixation interne</t>
  </si>
  <si>
    <t>Z79.39.40</t>
  </si>
  <si>
    <t>Réduction ouverte de fracture d'autres parties du bassin, avec fixation interne</t>
  </si>
  <si>
    <t>Z79.39.29</t>
  </si>
  <si>
    <t>Réduction ouverte de fracture de l'acétabulum, avec fixation interne</t>
  </si>
  <si>
    <t>Z79.39.20</t>
  </si>
  <si>
    <t>Réduction ouverte de fracture multifragmentaire d'omoplate et de clavicule, avec fixation interne</t>
  </si>
  <si>
    <t>Z79.39.11</t>
  </si>
  <si>
    <t>Réduction ouverte de fracture simple d'omoplate et de clavicule, avec fixation interne</t>
  </si>
  <si>
    <t>Z79.39.10</t>
  </si>
  <si>
    <t>Réduction ouverte de fracture osseuse, autre site spécifié, avec fixation interne, SAP</t>
  </si>
  <si>
    <t>Z79.39.00</t>
  </si>
  <si>
    <t>Détail de la sous-catégorie 79.39</t>
  </si>
  <si>
    <t>Z79.39.0</t>
  </si>
  <si>
    <t>Réduction ouverte de fracture avec fixation interne, autre os spécifié, sauf os de la face</t>
  </si>
  <si>
    <t>Z79.39</t>
  </si>
  <si>
    <t>Réduction ouverte de fracture avec fixation interne, phalange du pied</t>
  </si>
  <si>
    <t>Z79.38</t>
  </si>
  <si>
    <t>Réduction ouverte de fracture d'os du tarse et du métatarse, avec fixation interne, autre</t>
  </si>
  <si>
    <t>Z79.37.99</t>
  </si>
  <si>
    <t>Réduction ouverte de fracture simple d'autres os du tarse et du métatarse, avec fixation interne</t>
  </si>
  <si>
    <t>Z79.37.40</t>
  </si>
  <si>
    <t>Réduction ouverte de fracture multifragmentaire d'os du métatarse, avec fixation interne</t>
  </si>
  <si>
    <t>Z79.37.30</t>
  </si>
  <si>
    <t>Réduction ouverte de fracture multifragmentaire d'autres os du tarse, avec autre fixation interne</t>
  </si>
  <si>
    <t>Z79.37.21</t>
  </si>
  <si>
    <t>Réduction ouverte de fracture multifragmentaire d'autres os du tarse, avec fixation interne par plaque</t>
  </si>
  <si>
    <t>Z79.37.20</t>
  </si>
  <si>
    <t>Réduction ouverte de fracture de calcanéum et d'astragale, avec autre fixation interne</t>
  </si>
  <si>
    <t>Z79.37.11</t>
  </si>
  <si>
    <t>Réduction ouverte de fracture de calcanéum et d'astragale, avec fixation interne par plaque</t>
  </si>
  <si>
    <t>Z79.37.10</t>
  </si>
  <si>
    <t>Réduction ouverte de fracture d'os du tarse et du métatarse, avec fixation interne, SAP</t>
  </si>
  <si>
    <t>Z79.37.00</t>
  </si>
  <si>
    <t>Détail de la sous-catégorie 79.37</t>
  </si>
  <si>
    <t>Z79.37.0</t>
  </si>
  <si>
    <t>Z79.37</t>
  </si>
  <si>
    <t>Réduction ouverte de fracture avec fixation interne, os du tarse et du métatarse</t>
  </si>
  <si>
    <t>Réduction ouverte de fracture de tibia et de péroné, avec fixation interne, autre</t>
  </si>
  <si>
    <t>Z79.36.99</t>
  </si>
  <si>
    <t>Réduction ouverte de fracture multifragmentaire du péroné distal, avec fixation interne</t>
  </si>
  <si>
    <t>Z79.36.73</t>
  </si>
  <si>
    <t>Réduction ouverte de fracture simple du péroné distal, avec autre fixation interne</t>
  </si>
  <si>
    <t>Z79.36.72</t>
  </si>
  <si>
    <t>Réduction ouverte de fracture simple du péroné distal, avec fixation interne par plaque</t>
  </si>
  <si>
    <t>Z79.36.71</t>
  </si>
  <si>
    <t>Réduction ouverte de fracture simple du péroné distal, avec fixation interne par agrafes (de Blount)</t>
  </si>
  <si>
    <t>Z79.36.70</t>
  </si>
  <si>
    <t>Réduction ouverte de fracture diaphysaire multifragmentaire du péroné, avec autre fixation interne</t>
  </si>
  <si>
    <t>Z79.36.63</t>
  </si>
  <si>
    <t>Réduction ouverte de fracture diaphysaire multifragmentaire du péroné, avec fixation interne par plaque (à stabilité angulaire)</t>
  </si>
  <si>
    <t>Z79.36.62</t>
  </si>
  <si>
    <t>Réduction ouverte de fracture diaphysaire simple du péroné, avec autre fixation interne</t>
  </si>
  <si>
    <t>Z79.36.61</t>
  </si>
  <si>
    <t>Réduction ouverte de fracture diaphysaire simple du péroné, avec fixation interne par clou médullaire</t>
  </si>
  <si>
    <t>Z79.36.60</t>
  </si>
  <si>
    <t>Réduction ouverte de fracture multifragmentaire du péroné proximal, avec fixation interne</t>
  </si>
  <si>
    <t>Z79.36.51</t>
  </si>
  <si>
    <t>Réduction ouverte de fracture simple du péroné proximal, avec fixation interne</t>
  </si>
  <si>
    <t>Z79.36.50</t>
  </si>
  <si>
    <t>Réduction ouverte de fracture multifragmentaire d'autres parties du tibia, avec fixation interne</t>
  </si>
  <si>
    <t>Z79.36.40</t>
  </si>
  <si>
    <t>Réduction ouverte de fracture simple du tibia distal, avec autre fixation interne</t>
  </si>
  <si>
    <t>Z79.36.32</t>
  </si>
  <si>
    <t>Réduction ouverte de fracture simple du tibia distal, avec fixation interne par autre plaque</t>
  </si>
  <si>
    <t>Z79.36.31</t>
  </si>
  <si>
    <t>Réduction ouverte de fracture simple du tibia distal, avec fixation interne par clou médullaire ou plaque à stabilité angulaire</t>
  </si>
  <si>
    <t>Z79.36.30</t>
  </si>
  <si>
    <t>Réduction ouverte de fracture diaphysaire simple du tibia, avec fixation interne</t>
  </si>
  <si>
    <t>Z79.36.20</t>
  </si>
  <si>
    <t>Réduction ouverte de fracture multifragmentaire du tibia proximal, avec autre fixation interne</t>
  </si>
  <si>
    <t>Z79.36.14</t>
  </si>
  <si>
    <t>Réduction ouverte de fracture multifragmentaire du tibia proximal, avec fixation interne par agrafes (de Blount)</t>
  </si>
  <si>
    <t>Z79.36.13</t>
  </si>
  <si>
    <t>Réduction ouverte de fracture simple du tibia proximal, avec autre fixation interne</t>
  </si>
  <si>
    <t>Z79.36.12</t>
  </si>
  <si>
    <t>Réduction ouverte de fracture simple du tibia proximal, avec fixation interne par vis</t>
  </si>
  <si>
    <t>Z79.36.11</t>
  </si>
  <si>
    <t>Réduction ouverte de fracture simple du tibia proximal, avec fixation externe par agrafes (de Blount) ou fil intermédullaire</t>
  </si>
  <si>
    <t>Z79.36.10</t>
  </si>
  <si>
    <t>Réduction ouverte de fracture de tibia et de péroné, avec fixation interne, SAP</t>
  </si>
  <si>
    <t>Z79.36.00</t>
  </si>
  <si>
    <t>Détail de la sous-catégorie 79.36</t>
  </si>
  <si>
    <t>Z79.36.0</t>
  </si>
  <si>
    <t>Z79.36</t>
  </si>
  <si>
    <t>Réduction ouverte de fracture avec fixation interne, tibia et péroné</t>
  </si>
  <si>
    <t>Réduction ouverte de fracture du fémur avec fixation interne, autre</t>
  </si>
  <si>
    <t>Z79.35.99</t>
  </si>
  <si>
    <t>Réduction ouverte de fracture du fémur distal, avec fixation interne</t>
  </si>
  <si>
    <t>Z79.35.13</t>
  </si>
  <si>
    <t>Réduction ouverte de fracture diaphysaire du fémur, avec fixation interne</t>
  </si>
  <si>
    <t>Z79.35.12</t>
  </si>
  <si>
    <t>Réduction ouverte de fracture du col fémoral et de du fémur proximal, avec fixation interne</t>
  </si>
  <si>
    <t>Z79.35.11</t>
  </si>
  <si>
    <t>Réduction ouverte de fracture de la tête fémorale, avec fixation interne</t>
  </si>
  <si>
    <t>Z79.35.10</t>
  </si>
  <si>
    <t>Réduction ouverte de fracture du fémur, avec fixation interne, SAP</t>
  </si>
  <si>
    <t>Z79.35.00</t>
  </si>
  <si>
    <t>Détail de la sous-catégorie 79.35</t>
  </si>
  <si>
    <t>Z79.35.0</t>
  </si>
  <si>
    <t>Réduction ouverte de fracture avec fixation interne, fémur</t>
  </si>
  <si>
    <t>Z79.35</t>
  </si>
  <si>
    <t>Réduction ouverte de fracture avec fixation interne, phalange de la main</t>
  </si>
  <si>
    <t>Z79.34</t>
  </si>
  <si>
    <t>Réduction ouverte de fracture d'os du carpe et du métacarpe, avec fixation interne, autre</t>
  </si>
  <si>
    <t>Z79.33.99</t>
  </si>
  <si>
    <t>Réduction ouverte de fracture d'os du carpe et du métacarpe, avec autre fixation interne</t>
  </si>
  <si>
    <t>Z79.33.19</t>
  </si>
  <si>
    <t>Réduction ouverte de fracture d'os du carpe et du métacarpe, avec fixation interne par agrafes (de Blount)</t>
  </si>
  <si>
    <t>Z79.33.10</t>
  </si>
  <si>
    <t>Réduction ouverte de fracture d'os du carpe et du métacarpe, avec fixation interne, SAP</t>
  </si>
  <si>
    <t>Z79.33.00</t>
  </si>
  <si>
    <t>Détail de la sous-catégorie 79.33</t>
  </si>
  <si>
    <t>Z79.33.0</t>
  </si>
  <si>
    <t>Z79.33</t>
  </si>
  <si>
    <t>Réduction ouverte de fracture avec fixation interne, os du carpe et du métacarpe</t>
  </si>
  <si>
    <t>Réduction ouverte de fracture de radius et de cubitus, avec fixation interne, autre</t>
  </si>
  <si>
    <t>Z79.32.99</t>
  </si>
  <si>
    <t>Réduction ouverte de fracture du cubitus, avec fixation interne</t>
  </si>
  <si>
    <t>Z79.32.29</t>
  </si>
  <si>
    <t>Réduction ouverte d'autre fracture de radius, avec fixation interne</t>
  </si>
  <si>
    <t>Z79.32.19</t>
  </si>
  <si>
    <t>Réduction ouverte de fracture de radius distal, avec fixation interne</t>
  </si>
  <si>
    <t>Z79.32.10</t>
  </si>
  <si>
    <t>Réduction ouverte de fracture de radius et de cubitus, avec fixation interne, SAP</t>
  </si>
  <si>
    <t>Z79.32.00</t>
  </si>
  <si>
    <t>Détail de la sous-catégorie 79.32</t>
  </si>
  <si>
    <t>Z79.32.0</t>
  </si>
  <si>
    <t>Z79.32</t>
  </si>
  <si>
    <t>Réduction ouverte de fracture avec fixation interne, radius et cubitus</t>
  </si>
  <si>
    <t>Réduction ouverte de fracture de l'humérus avec fixation interne, autre</t>
  </si>
  <si>
    <t>Z79.31.99</t>
  </si>
  <si>
    <t>Réduction ouverte de fracture multifragmentaire d'autres parties de l'humérus, avec fixation interne</t>
  </si>
  <si>
    <t>Z79.31.90</t>
  </si>
  <si>
    <t>Réduction ouverte de fracture simple de l'humérus distal, avec autre fixation interne (p. ex. vis, fil)</t>
  </si>
  <si>
    <t>Z79.31.31</t>
  </si>
  <si>
    <t>Réduction ouverte de fracture simple de l'humérus distal, avec fixation interne par clou médullaire, plaque à stabilité angulaire ou plaque (angulaire)</t>
  </si>
  <si>
    <t>Z79.31.30</t>
  </si>
  <si>
    <t>Réduction ouverte de fracture diaphysaire simple de l'humérus, avec fixation interne</t>
  </si>
  <si>
    <t>Z79.31.20</t>
  </si>
  <si>
    <t>Réduction ouverte de fracture multifragmentaire de l'humérus proximal, avec fixation interne</t>
  </si>
  <si>
    <t>Z79.31.12</t>
  </si>
  <si>
    <t>Réduction ouverte de fracture simple de l'humérus proximal, avec autre fixation interne (p. ex. vis, fil)</t>
  </si>
  <si>
    <t>Z79.31.11</t>
  </si>
  <si>
    <t>Réduction ouverte de fracture simple de l'humérus proximal, avec fixation interne par clou médullaire, plaque à stabilité angulaire ou plaque (angulaire)</t>
  </si>
  <si>
    <t>Z79.31.10</t>
  </si>
  <si>
    <t>Réduction ouverte de fracture, avec fixation interne, humérus, SAP</t>
  </si>
  <si>
    <t>Z79.31.00</t>
  </si>
  <si>
    <t>Détail de la sous-catégorie 79.31</t>
  </si>
  <si>
    <t>Z79.31.0</t>
  </si>
  <si>
    <t>Réduction ouverte de fracture avec fixation interne, humérus</t>
  </si>
  <si>
    <t>Z79.31</t>
  </si>
  <si>
    <t>Réduction ouverte de fracture avec fixation interne, site non spécifié</t>
  </si>
  <si>
    <t>Z79.30</t>
  </si>
  <si>
    <t>Réduction ouverte de décollement épiphysaire (79.50-79.59)</t>
  </si>
  <si>
    <t>Z79.3</t>
  </si>
  <si>
    <t>Réduction ouverte de fracture avec fixation interne</t>
  </si>
  <si>
    <t>Réduction ouverte de fracture osseuse, autre site spécifié, sans fixation interne, autre</t>
  </si>
  <si>
    <t>Z79.29.99</t>
  </si>
  <si>
    <t>Réduction ouverte de fracture, sans fixation interne, rotule</t>
  </si>
  <si>
    <t>Z79.29.30</t>
  </si>
  <si>
    <t>Réduction ouverte de fracture, sans fixation interne, bassin</t>
  </si>
  <si>
    <t>Z79.29.20</t>
  </si>
  <si>
    <t>Réduction ouverte de fracture multifragmentaire d'omoplate et de clavicule, sans fixation externe</t>
  </si>
  <si>
    <t>Z79.29.11</t>
  </si>
  <si>
    <t>Réduction ouverte de fracture simple d'omoplate et de clavicule, sans fixation interne</t>
  </si>
  <si>
    <t>Z79.29.10</t>
  </si>
  <si>
    <t>Réduction ouverte de fracture osseuse, autre site spécifié, sans fixation interne, SAP</t>
  </si>
  <si>
    <t>Z79.29.00</t>
  </si>
  <si>
    <t>Détail de la sous-catégorie 79.29</t>
  </si>
  <si>
    <t>Z79.29.0</t>
  </si>
  <si>
    <t>Réduction ouverte de fracture sans fixation interne, autre os spécifié, sauf os de la face</t>
  </si>
  <si>
    <t>Z79.29</t>
  </si>
  <si>
    <t>Réduction ouverte de fracture sans fixation interne, phalange du pied</t>
  </si>
  <si>
    <t>Z79.28</t>
  </si>
  <si>
    <t>Réduction ouverte de fracture d'os du tarse et du métatarse, sans fixation interne, autre</t>
  </si>
  <si>
    <t>Z79.27.99</t>
  </si>
  <si>
    <t>Réduction ouverte de fracture multifragmentaire d'autres os du tarse et du métatarse, sans fixation interne</t>
  </si>
  <si>
    <t>Z79.27.12</t>
  </si>
  <si>
    <t>Réduction ouverte de fracture simple d'autres os du tarse et du métatarse, sans fixation interne</t>
  </si>
  <si>
    <t>Z79.27.11</t>
  </si>
  <si>
    <t>Réduction ouverte de fracture, sans fixation interne, astragale et calcanéum</t>
  </si>
  <si>
    <t>Z79.27.10</t>
  </si>
  <si>
    <t>Réduction ouverte de fracture d'os du tarse et du métatarse, sans fixation interne, SAP</t>
  </si>
  <si>
    <t>Z79.27.00</t>
  </si>
  <si>
    <t>Détail de la sous-catégorie 79.27</t>
  </si>
  <si>
    <t>Z79.27.0</t>
  </si>
  <si>
    <t>Z79.27</t>
  </si>
  <si>
    <t>Réduction ouverte de fracture sans fixation interne, os du tarse et du métatarse</t>
  </si>
  <si>
    <t>Réduction ouverte de fracture de tibia et de péroné, sans fixation interne, autre</t>
  </si>
  <si>
    <t>Z79.26.99</t>
  </si>
  <si>
    <t>Réduction ouverte de fracture du péroné distal, sans fixation interne</t>
  </si>
  <si>
    <t>Z79.26.22</t>
  </si>
  <si>
    <t>Réduction ouverte de fracture diaphysaire du péroné, sans fixation interne</t>
  </si>
  <si>
    <t>Z79.26.21</t>
  </si>
  <si>
    <t>Réduction ouverte de fracture du péroné proximal, sans fixation interne</t>
  </si>
  <si>
    <t>Z79.26.20</t>
  </si>
  <si>
    <t>Réduction ouverte de fracture du tibia distal, sans fixation interne</t>
  </si>
  <si>
    <t>Z79.26.12</t>
  </si>
  <si>
    <t>Réduction ouverte de fracture diaphysaire du tibia, sans fixation interne</t>
  </si>
  <si>
    <t>Z79.26.11</t>
  </si>
  <si>
    <t>Réduction ouverte de fracture du tibia proximal, sans fixation interne</t>
  </si>
  <si>
    <t>Z79.26.10</t>
  </si>
  <si>
    <t>Réduction ouverte de fracture de tibia et de péroné, sans fixation interne, SAP</t>
  </si>
  <si>
    <t>Z79.26.00</t>
  </si>
  <si>
    <t>Détail de la sous-catégorie 79.26</t>
  </si>
  <si>
    <t>Z79.26.0</t>
  </si>
  <si>
    <t>Z79.26</t>
  </si>
  <si>
    <t>Réduction ouverte de fracture sans fixation interne, tibia et péroné</t>
  </si>
  <si>
    <t>Réduction ouverte de fracture sans fixation interne, fémur</t>
  </si>
  <si>
    <t>Z79.25</t>
  </si>
  <si>
    <t>Réduction ouverte de fracture sans fixation interne, phalange de la main</t>
  </si>
  <si>
    <t>Z79.24</t>
  </si>
  <si>
    <t>Z79.23</t>
  </si>
  <si>
    <t>Réduction ouverte de fracture sans fixation interne, os du carpe et du métacarpe</t>
  </si>
  <si>
    <t>Réduction ouverte de fracture de radius et de cubitus, sans fixation interne, autre</t>
  </si>
  <si>
    <t>Z79.22.99</t>
  </si>
  <si>
    <t>Réduction ouverte de fracture du cubitus, sans fixation interne</t>
  </si>
  <si>
    <t>Z79.22.20</t>
  </si>
  <si>
    <t>Réduction ouverte d'autre fracture du radius, sans fixation interne</t>
  </si>
  <si>
    <t>Z79.22.19</t>
  </si>
  <si>
    <t>Réduction ouverte de fracture du radius distal, sans fixation interne</t>
  </si>
  <si>
    <t>Z79.22.10</t>
  </si>
  <si>
    <t>Réduction ouverte de fracture de radius et de cubitus, sans fixation interne, SAP</t>
  </si>
  <si>
    <t>Z79.22.00</t>
  </si>
  <si>
    <t>Détail de la sous-catégorie 79.22</t>
  </si>
  <si>
    <t>Z79.22.0</t>
  </si>
  <si>
    <t>Z79.22</t>
  </si>
  <si>
    <t>Réduction ouverte de fracture sans fixation interne, radius et cubitus</t>
  </si>
  <si>
    <t>Réduction ouverte de fracture de l'humérus, sans fixation interne, autre</t>
  </si>
  <si>
    <t>Z79.21.99</t>
  </si>
  <si>
    <t>Réduction ouverte de fracture de l'humérus distal, sans fixation interne</t>
  </si>
  <si>
    <t>Z79.21.12</t>
  </si>
  <si>
    <t>Réduction ouverte de fracture diaphysaire de l'humérus, sans fixation interne</t>
  </si>
  <si>
    <t>Z79.21.11</t>
  </si>
  <si>
    <t>Réduction ouverte de fracture de l'humérus proximal sans fixation interne</t>
  </si>
  <si>
    <t>Z79.21.10</t>
  </si>
  <si>
    <t>Réduction ouverte de fracture de l'humérus sans fixation interne, SAP</t>
  </si>
  <si>
    <t>Z79.21.00</t>
  </si>
  <si>
    <t>Détail de la sous-catégorie 79.21</t>
  </si>
  <si>
    <t>Z79.21.0</t>
  </si>
  <si>
    <t>Réduction ouverte de fracture sans fixation interne, humérus</t>
  </si>
  <si>
    <t>Z79.21</t>
  </si>
  <si>
    <t>Réduction ouverte de fracture sans fixation interne, site non spécifié</t>
  </si>
  <si>
    <t>Z79.20</t>
  </si>
  <si>
    <t>Z79.2</t>
  </si>
  <si>
    <t>Réduction ouverte de fracture sans fixation interne</t>
  </si>
  <si>
    <t>Réduction fermée de fracture osseuse, autre site spécifié, avec fixation interne, autre</t>
  </si>
  <si>
    <t>Z79.19.99</t>
  </si>
  <si>
    <t>Réduction fermée de fracture de la rotule, avec fixation interne</t>
  </si>
  <si>
    <t>Z79.19.30</t>
  </si>
  <si>
    <t>Réduction fermée de fracture du bassin, avec fixation interne</t>
  </si>
  <si>
    <t>Z79.19.20</t>
  </si>
  <si>
    <t>Réduction fermée de fracture avec fixation interne, omoplate et clavicule</t>
  </si>
  <si>
    <t>Z79.19.10</t>
  </si>
  <si>
    <t>Réduction fermée de fracture osseuse, autre site spécifié, avec fixation interne, SAP</t>
  </si>
  <si>
    <t>Z79.19.00</t>
  </si>
  <si>
    <t>Détail de la sous-catégorie 79.19</t>
  </si>
  <si>
    <t>Z79.19.0</t>
  </si>
  <si>
    <t>Réduction fermée de fracture avec fixation interne, autre os spécifié, sauf os de la face</t>
  </si>
  <si>
    <t>Z79.19</t>
  </si>
  <si>
    <t>Réduction fermée de fracture avec fixation interne, phalange du pied</t>
  </si>
  <si>
    <t>Z79.18</t>
  </si>
  <si>
    <t>Réduction fermée de fracture d'os du tarse et du métatarse, avec fixation interne, autre</t>
  </si>
  <si>
    <t>Z79.17.99</t>
  </si>
  <si>
    <t>Réduction fermée de fracture d'autres os du tarse et du métatarse, avec autre fixation interne (p. ex. vis, plaque (à stabibité angulaire), fil)</t>
  </si>
  <si>
    <t>Z79.17.29</t>
  </si>
  <si>
    <t>Réduction fermée de fracture du calcanéum, avec autre fixation interne (p. ex. vis, plaque, fil)</t>
  </si>
  <si>
    <t>Z79.17.19</t>
  </si>
  <si>
    <t>Réduction fermée de fracture du calcanéum par fixation interne au moyen d'une technique mini-invasive assistée par ballonnet</t>
  </si>
  <si>
    <t>Z79.17.11</t>
  </si>
  <si>
    <t>Réduction fermée de fracture du calcanéum, avec fixation interne par plaque à stabilité angulaire</t>
  </si>
  <si>
    <t>Z79.17.10</t>
  </si>
  <si>
    <t>Réduction fermée de fracture d'os du tarse et du métatarse, avec fixation interne, SAP</t>
  </si>
  <si>
    <t>Z79.17.00</t>
  </si>
  <si>
    <t>Détail de la sous-catégorie 79.17</t>
  </si>
  <si>
    <t>Z79.17.0</t>
  </si>
  <si>
    <t>Z79.17</t>
  </si>
  <si>
    <t>Réduction fermée de fracture avec fixation interne, os du tarse et du métatarse</t>
  </si>
  <si>
    <t>Réduction fermée de fracture de tibia et de péroné, avec fixation interne, autre</t>
  </si>
  <si>
    <t>Z79.16.99</t>
  </si>
  <si>
    <t>Réduction fermée d'autre fracture du péroné, avec autre fixation interne (p. ex. vis, plaque, fil)</t>
  </si>
  <si>
    <t>Z79.16.59</t>
  </si>
  <si>
    <t>Réduction fermée d'autre fracture du péroné, avec fixation interne par clou médullaire</t>
  </si>
  <si>
    <t>Z79.16.50</t>
  </si>
  <si>
    <t>Réduction fermée de fracture du péroné distal, avec autre fixation interne (p. ex. vis, plaque, fil)</t>
  </si>
  <si>
    <t>Z79.16.49</t>
  </si>
  <si>
    <t>Réduction fermée de fracture du péroné distal, avec fixation interne par clou médullaire</t>
  </si>
  <si>
    <t>Z79.16.40</t>
  </si>
  <si>
    <t>Réduction fermée d'autre fracture du tibia, avec autre fixation interne (p. ex. vis, plaque, fil)</t>
  </si>
  <si>
    <t>Z79.16.39</t>
  </si>
  <si>
    <t xml:space="preserve">Réduction fermée d'autre fracture du tibia par fixation interne au moyen d'une technique mini-invasive assistée par ballonnet </t>
  </si>
  <si>
    <t>Z79.16.31</t>
  </si>
  <si>
    <t>Réduction fermée d'autre fracture du tibia, avec fixation interne par clou médullaire</t>
  </si>
  <si>
    <t>Z79.16.30</t>
  </si>
  <si>
    <t>Réduction fermée de fracture du tibia distal, avec autre fixation interne (p. ex. vis, plaque, fil)</t>
  </si>
  <si>
    <t>Z79.16.29</t>
  </si>
  <si>
    <t xml:space="preserve">Réduction fermée de fracture proximale du tibia par fixationinterne au moyen d'une technique mini-invasive assistée par ballonnet </t>
  </si>
  <si>
    <t>Z79.16.11</t>
  </si>
  <si>
    <t>Réduction fermée de fracture du tibia proximal, avec fixation interne par clou médullaire</t>
  </si>
  <si>
    <t>Z79.16.10</t>
  </si>
  <si>
    <t>Réduction fermée de fracture de tibia et de péroné, avec fixation interne, SAP</t>
  </si>
  <si>
    <t>Z79.16.00</t>
  </si>
  <si>
    <t>Détail de la sous-catégorie 79.16</t>
  </si>
  <si>
    <t>Z79.16.0</t>
  </si>
  <si>
    <t>Z79.16</t>
  </si>
  <si>
    <t>Réduction fermée de fracture avec fixation interne, tibia et péroné</t>
  </si>
  <si>
    <t>Réduction fermée de fracture du fémur, avec fixation interne, autre</t>
  </si>
  <si>
    <t>Z79.15.99</t>
  </si>
  <si>
    <t>Réduction fermée d'autre fracture du fémur, avec fixation interne</t>
  </si>
  <si>
    <t>Z79.15.20</t>
  </si>
  <si>
    <t>Réduction fermée de fracture du fémur distal, avec fixation interne</t>
  </si>
  <si>
    <t>Z79.15.10</t>
  </si>
  <si>
    <t>Réduction fermée de fracture du fémur, avec fixation interne, SAP</t>
  </si>
  <si>
    <t>Z79.15.00</t>
  </si>
  <si>
    <t>Détail de la sous-catégorie 79.15</t>
  </si>
  <si>
    <t>Z79.15.0</t>
  </si>
  <si>
    <t>Réduction fermée de fracture avec fixation interne, fémur</t>
  </si>
  <si>
    <t>Z79.15</t>
  </si>
  <si>
    <t>Réduction fermée de fracture de phalange de la main avec fixation interne, autre</t>
  </si>
  <si>
    <t>Z79.14.99</t>
  </si>
  <si>
    <t>Réduction fermée de fracture de phalange de la main, avec autre fixation interne (p. ex. vis, plaque, fil)</t>
  </si>
  <si>
    <t>Z79.14.19</t>
  </si>
  <si>
    <t>Réduction fermée de fracture de phalange de la main, avec fixation interne par plaque à stabilité angulaire</t>
  </si>
  <si>
    <t>Z79.14.10</t>
  </si>
  <si>
    <t>Réduction fermée de fracture de phalange de la main, avec fixation interne, SAP</t>
  </si>
  <si>
    <t>Z79.14.00</t>
  </si>
  <si>
    <t>Détail de la sous-catégorie 79.14</t>
  </si>
  <si>
    <t>Z79.14.0</t>
  </si>
  <si>
    <t>Réduction fermée de fracture avec fixation interne, phalange de la main</t>
  </si>
  <si>
    <t>Z79.14</t>
  </si>
  <si>
    <t>Réduction fermée de fracture d'os du carpe et du métacarpe, avec fixation interne, autre</t>
  </si>
  <si>
    <t>Z79.13.99</t>
  </si>
  <si>
    <t>Réduction fermée de fracture d'os du carpe et du métacarpe, avec autre fixation interne (p. ex. vis, plaque, fil)</t>
  </si>
  <si>
    <t>Z79.13.19</t>
  </si>
  <si>
    <t>Réduction fermée de fracture d'os du carpe et du métacarpe, avec fixation interne par plaque à stabilité angulaire</t>
  </si>
  <si>
    <t>Z79.13.10</t>
  </si>
  <si>
    <t>Réduction fermée de fracture d'os du carpe et du métacarpe, avec fixation interne, SAP</t>
  </si>
  <si>
    <t>Z79.13.00</t>
  </si>
  <si>
    <t>Détail de la sous-catégorie 79.13</t>
  </si>
  <si>
    <t>Z79.13.0</t>
  </si>
  <si>
    <t>Z79.13</t>
  </si>
  <si>
    <t>Réduction fermée de fracture avec fixation interne, os du carpe et du métacarpe</t>
  </si>
  <si>
    <t>Réduction fermée de fracture de radius et de cubitus, avec fixation interne, autre</t>
  </si>
  <si>
    <t>Z79.12.99</t>
  </si>
  <si>
    <t>Réduction fermée de fracture du cubitus, avec autre fixation interne (p. ex. vis, plaque)</t>
  </si>
  <si>
    <t>Z79.12.39</t>
  </si>
  <si>
    <t>Réduction fermée de fracture du cubitus, avec fixation interne par clou médullaire</t>
  </si>
  <si>
    <t>Z79.12.32</t>
  </si>
  <si>
    <t>Réduction fermée de fracture du cubitus, avec fixation interne par fil intramédullaire</t>
  </si>
  <si>
    <t>Z79.12.31</t>
  </si>
  <si>
    <t>Réduction fermée de fracture du cubitus, avec fixation interne par fil ou cerclage-haubanage</t>
  </si>
  <si>
    <t>Z79.12.30</t>
  </si>
  <si>
    <t>Réduction fermée d'autre fracture du radius, avec autre fixation interne (p. ex. vis, plaque)</t>
  </si>
  <si>
    <t>Z79.12.29</t>
  </si>
  <si>
    <t>Réduction fermée d'autre fracture du radius par fixation interne au moyen d'une technique mini-invasive assistée par ballonnet</t>
  </si>
  <si>
    <t>Z79.12.23</t>
  </si>
  <si>
    <t>Réduction fermée d'autre fracture du radius, avec fixation interne par clou médullaire</t>
  </si>
  <si>
    <t>Z79.12.22</t>
  </si>
  <si>
    <t>Réduction fermée d'autre fracture du radius, avec fixation interne par fil intramédullaire</t>
  </si>
  <si>
    <t>Z79.12.21</t>
  </si>
  <si>
    <t>Réduction fermée d'autre fracture du radius, stabilisée par fil ou cerclage-haubanage</t>
  </si>
  <si>
    <t>Z79.12.20</t>
  </si>
  <si>
    <t>Réduction fermée de fracture du radius distal, avec autre fixation interne (p. ex. vis, plaque)</t>
  </si>
  <si>
    <t>Z79.12.19</t>
  </si>
  <si>
    <t>Réduction fermée de fracture distale du radius par fixation interne au moyen d'une technique mini-invasive assistée par ballonnet</t>
  </si>
  <si>
    <t>Z79.12.13</t>
  </si>
  <si>
    <t>Réduction fermée de fracture du radius distal, avec fixation interne par clou médullaire</t>
  </si>
  <si>
    <t>Z79.12.12</t>
  </si>
  <si>
    <t>Réduction fermée de fracture du radius distal, avec fixation interne par fil intramédullaire</t>
  </si>
  <si>
    <t>Z79.12.11</t>
  </si>
  <si>
    <t>Réduction fermée de fracture du radius distal, avec fixation interne par fil ou cerclage-haubanage</t>
  </si>
  <si>
    <t>Z79.12.10</t>
  </si>
  <si>
    <t>Réduction fermée de fracture de radius et de cubitus, avec fixation interne, SAP</t>
  </si>
  <si>
    <t>Z79.12.00</t>
  </si>
  <si>
    <t>Détail de la sous-catégorie 79.12</t>
  </si>
  <si>
    <t>Z79.12.0</t>
  </si>
  <si>
    <t>Z79.12</t>
  </si>
  <si>
    <t>Réduction fermée de fracture avec fixation interne, radius et cubitus</t>
  </si>
  <si>
    <t>Réduction fermée de fracture de l'humérus avec fixation interne, autre</t>
  </si>
  <si>
    <t>Z79.11.99</t>
  </si>
  <si>
    <t>Réduction fermée d'autre fracture de l'humérus, avec autre fixation interne (p. ex. vis, fil, cerclage-haubanage, plaque à stabilité angulaire)</t>
  </si>
  <si>
    <t>Z79.11.29</t>
  </si>
  <si>
    <t xml:space="preserve">Réduction fermée d'autre fracture de l'humérus par fixation  interne au moyen d'une technique mini-invasive assistée par ballonnet </t>
  </si>
  <si>
    <t>Z79.11.21</t>
  </si>
  <si>
    <t>Réduction fermée d'autre fracture de l'humérus, avec fixation interne par clou médullaire / clou de verrouillage ou plaque angulaire / condylaire</t>
  </si>
  <si>
    <t>Z79.11.20</t>
  </si>
  <si>
    <t>Réduction fermée de fracture de l'humérus proximal, avec autre fixation interne (p. ex. vis, fil, cerclage-haubanage, plaque à stabilité angulaire)</t>
  </si>
  <si>
    <t>Z79.11.19</t>
  </si>
  <si>
    <t>Réduction fermée de fracture proximale de l'humérus par fixation  interne au moyen d'une technique mini-invasive assistée par ballonnet</t>
  </si>
  <si>
    <t>Z79.11.11</t>
  </si>
  <si>
    <t>Réduction fermée de fracture de l'humérus proximal, avec fixation interne par clou médullaire / clou de verrouillage ou plaque angulaire / condylaire</t>
  </si>
  <si>
    <t>Z79.11.10</t>
  </si>
  <si>
    <t>Réduction fermée de fracture de l'humérus avec fixation interne, SAP</t>
  </si>
  <si>
    <t>Z79.11.00</t>
  </si>
  <si>
    <t>Détail de la sous-catégorie 79.11</t>
  </si>
  <si>
    <t>Z79.11.0</t>
  </si>
  <si>
    <t>Réduction fermée de fracture avec fixation interne, humérus</t>
  </si>
  <si>
    <t>Z79.11</t>
  </si>
  <si>
    <t>Réduction fermée de fracture avec fixation interne, site non spécifié</t>
  </si>
  <si>
    <t>Z79.10</t>
  </si>
  <si>
    <t>Réduction fermée de décollement épiphysaire (79.40-79.49)</t>
  </si>
  <si>
    <t>Z79.1</t>
  </si>
  <si>
    <t>Réduction fermée de fracture avec fixation interne</t>
  </si>
  <si>
    <t>Réduction fermée de fracture sans fixation interne, autre os spécifié, sauf os de la face</t>
  </si>
  <si>
    <t>Z79.09</t>
  </si>
  <si>
    <t>Réduction fermée de fracture sans fixation interne, phalanges du pied</t>
  </si>
  <si>
    <t>Z79.08</t>
  </si>
  <si>
    <t>Z79.07</t>
  </si>
  <si>
    <t>Réduction fermée de fracture sans fixation interne, os du tarse et du métatarse</t>
  </si>
  <si>
    <t>Z79.06</t>
  </si>
  <si>
    <t>Réduction fermée de fracture sans fixation interne, tibia et péroné</t>
  </si>
  <si>
    <t>Réduction fermée de fracture sans fixation interne, fémur</t>
  </si>
  <si>
    <t>Z79.05</t>
  </si>
  <si>
    <t>Réduction fermée de fracture sans fixation interne, phalanges de la main</t>
  </si>
  <si>
    <t>Z79.04</t>
  </si>
  <si>
    <t>Z79.03</t>
  </si>
  <si>
    <t>Réduction fermée de fracture sans fixation interne, os du carpe et du métacarpe</t>
  </si>
  <si>
    <t>Z79.02</t>
  </si>
  <si>
    <t>Réduction fermée de fracture sans fixation interne, radius et cubitus</t>
  </si>
  <si>
    <t>Réduction fermée de fracture sans fixation interne, humérus</t>
  </si>
  <si>
    <t>Z79.01</t>
  </si>
  <si>
    <t>Réduction fermée de fracture sans fixation interne, site non spécifié</t>
  </si>
  <si>
    <t>Z79.00</t>
  </si>
  <si>
    <t>Z79.0</t>
  </si>
  <si>
    <t>Réduction fermée de fracture sans fixation interne</t>
  </si>
  <si>
    <t>Traction seule pour réduction de fractures (93.41-93.46)</t>
  </si>
  <si>
    <t>Z79</t>
  </si>
  <si>
    <t>Remplacement de plâtre ou d'attelle (97.11-97.14)</t>
  </si>
  <si>
    <t>Opérations sur l'orbite (76.78-76.79)</t>
  </si>
  <si>
    <t>Opérations sur les vertèbres (03.53)</t>
  </si>
  <si>
    <t>Opérations sur le crâne (02.02)</t>
  </si>
  <si>
    <t>Opérations sur des os du nez (21.71-21.72)</t>
  </si>
  <si>
    <t>Opérations sur des os de la face (76.70-76.79)</t>
  </si>
  <si>
    <t>Fixateurs internes sans réduction de fracture (78.50-78.59)</t>
  </si>
  <si>
    <t>Fixateurs externes seuls (attelle, plâtre), pour immobiliser fracture, sans réduction (93.51-93.56, 93.59)</t>
  </si>
  <si>
    <t>Ablation de plâtre ou d'attelle (97.88)</t>
  </si>
  <si>
    <t>Type de dispositif de fixation, si connu (84.71-84.73)</t>
  </si>
  <si>
    <t>Toute application de fixateurs externes (minifixateur) (78.10-78.19)</t>
  </si>
  <si>
    <t>Réduction avec insertion d'appareil de traction (fil de Kirschner) (broche de Steinmann)</t>
  </si>
  <si>
    <t>Application de plâtre ou d'attelle</t>
  </si>
  <si>
    <t>Réduction de fracture et de luxation</t>
  </si>
  <si>
    <t>Vertèbres</t>
  </si>
  <si>
    <t>Z78.99</t>
  </si>
  <si>
    <t>Phalanges (de la main) (du pied)</t>
  </si>
  <si>
    <t>Os pelviens</t>
  </si>
  <si>
    <t>Insertion de stimulateur de croissance osseuse, autre site spécifié, sauf os de la face</t>
  </si>
  <si>
    <t>Insertion de stimulateur de croissance osseuse, os du tarse et du métatarse</t>
  </si>
  <si>
    <t>Z78.98</t>
  </si>
  <si>
    <t>Insertion de stimulateur de croissance osseuse, tibia et péroné</t>
  </si>
  <si>
    <t>Z78.97</t>
  </si>
  <si>
    <t>Insertion de stimulateur de croissance osseuse, rotule</t>
  </si>
  <si>
    <t>Z78.96</t>
  </si>
  <si>
    <t>Insertion de stimulateur de croissance osseuse, fémur</t>
  </si>
  <si>
    <t>Z78.95</t>
  </si>
  <si>
    <t>Insertion de stimulateur de croissance osseuse, os du carpe et du métacarpe</t>
  </si>
  <si>
    <t>Z78.94</t>
  </si>
  <si>
    <t>Insertion de stimulateur de croissance osseuse, radius et cubitus</t>
  </si>
  <si>
    <t>Z78.93</t>
  </si>
  <si>
    <t>Insertion de stimulateur de croissance osseuse, humérus</t>
  </si>
  <si>
    <t>Z78.92</t>
  </si>
  <si>
    <t>Insertion de stimulateur de croissance osseuse, clavicule, omoplate, côtes et sternum</t>
  </si>
  <si>
    <t>Z78.91</t>
  </si>
  <si>
    <t>Insertion de stimulateur de croissance osseuse, site non spécifié</t>
  </si>
  <si>
    <t>Z78.90</t>
  </si>
  <si>
    <t>Stimulateur de surface, transcutané (99.86)</t>
  </si>
  <si>
    <t>Z78.9</t>
  </si>
  <si>
    <t>Insertion de stimulateur (électrique) pour favoriser la consolidation</t>
  </si>
  <si>
    <t>Electrodes ostéogéniques pour stimulation de croissance osseuse</t>
  </si>
  <si>
    <t>Dispositif totalement implanté (interne)</t>
  </si>
  <si>
    <t>Insertion de stimulateur de croissance osseuse</t>
  </si>
  <si>
    <t>Z78.89</t>
  </si>
  <si>
    <t>Techniques diagnostiques concernant l'os, non classées ailleurs, autre site spécifié, sauf os de la face</t>
  </si>
  <si>
    <t>Techniques diagnostiques concernant l'os, non classées ailleurs, os du tarse et du métatarse</t>
  </si>
  <si>
    <t>Z78.88</t>
  </si>
  <si>
    <t>Techniques diagnostiques concernant l'os, non classées ailleurs, tibia et péroné</t>
  </si>
  <si>
    <t>Z78.87</t>
  </si>
  <si>
    <t>Techniques diagnostiques concernant l'os, non classées ailleurs, rotule</t>
  </si>
  <si>
    <t>Z78.86</t>
  </si>
  <si>
    <t>Techniques diagnostiques concernant l'os, non classées ailleurs, fémur</t>
  </si>
  <si>
    <t>Z78.85</t>
  </si>
  <si>
    <t>Techniques diagnostiques concernant l'os, non classées ailleurs, os du carpe et du métacarpe</t>
  </si>
  <si>
    <t>Z78.84</t>
  </si>
  <si>
    <t>Techniques diagnostiques concernant l'os, non classées ailleurs, radius et cubitus</t>
  </si>
  <si>
    <t>Z78.83</t>
  </si>
  <si>
    <t>Techniques diagnostiques concernant l'os, non classées ailleurs, humérus</t>
  </si>
  <si>
    <t>Z78.82</t>
  </si>
  <si>
    <t>Techniques diagnostiques concernant l'os, non classées ailleurs, clavicule, omoplate, côtes et sternum</t>
  </si>
  <si>
    <t>Z78.81</t>
  </si>
  <si>
    <t>Techniques diagnostiques concernant l'os, non classées ailleurs, site non spécifié</t>
  </si>
  <si>
    <t>Z78.80</t>
  </si>
  <si>
    <t>Z78.8</t>
  </si>
  <si>
    <t>Scintigraphie osseuse (92.14)</t>
  </si>
  <si>
    <t>Radiographie du squelette des membres et du bassin (88.21-88.29)</t>
  </si>
  <si>
    <t>Radiographie de côte, sternum et clavicule (87.43)</t>
  </si>
  <si>
    <t>Imagerie par résonance magnétique (88.94)</t>
  </si>
  <si>
    <t>Biopsie osseuse (77.40-77.49)</t>
  </si>
  <si>
    <t>Autre radiographie du squelette (88.31-88.33)</t>
  </si>
  <si>
    <t>Techniques diagnostiques concernant l'os, non classées ailleurs (NCA)</t>
  </si>
  <si>
    <t>Z78.79</t>
  </si>
  <si>
    <t>Ostéoclasie, autre site spécifié, sauf os de la face</t>
  </si>
  <si>
    <t>Ostéoclasie, os du tarse et du métatarse</t>
  </si>
  <si>
    <t>Z78.78</t>
  </si>
  <si>
    <t>Ostéoclasie, tibia et péroné</t>
  </si>
  <si>
    <t>Z78.77</t>
  </si>
  <si>
    <t>Ostéoclasie, rotule</t>
  </si>
  <si>
    <t>Z78.76</t>
  </si>
  <si>
    <t>Ostéoclasie, fémur</t>
  </si>
  <si>
    <t>Z78.75</t>
  </si>
  <si>
    <t>Ostéoclasie, os du carpe et du métacarpe</t>
  </si>
  <si>
    <t>Z78.74</t>
  </si>
  <si>
    <t>Ostéoclasie, radius et cubitus</t>
  </si>
  <si>
    <t>Z78.73</t>
  </si>
  <si>
    <t>Ostéoclasie, humérus</t>
  </si>
  <si>
    <t>Z78.72</t>
  </si>
  <si>
    <t>Ostéoclasie, clavicule, omoplate, côtes et sternum</t>
  </si>
  <si>
    <t>Z78.71</t>
  </si>
  <si>
    <t>Ostéoclasie, site non spécifié</t>
  </si>
  <si>
    <t>Z78.70</t>
  </si>
  <si>
    <t>Ostéoclasie</t>
  </si>
  <si>
    <t>Z78.7</t>
  </si>
  <si>
    <t>Ablation de matériel implanté dans l'os, autre site spécifié, sauf os de la face, autre</t>
  </si>
  <si>
    <t>Z78.69.99</t>
  </si>
  <si>
    <t>Ablation arthroscopique de matériel d'ostéosynthèse</t>
  </si>
  <si>
    <t>Z78.69.71</t>
  </si>
  <si>
    <t>Ablation de matériel implanté dans l'os, autre site spécifié, sauf os de la face; enlèvement d'implant de remplacement (partiel) osseux, colonne vertébrale</t>
  </si>
  <si>
    <t>Z78.69.65</t>
  </si>
  <si>
    <t>Ablation de matériel d'ostéosynthèse au niveau de la colonne vertébrale</t>
  </si>
  <si>
    <t>Z78.69.61</t>
  </si>
  <si>
    <t>Ablation de matériel implanté dans autre os spécifié: autre matériel d'ostéosynthèse</t>
  </si>
  <si>
    <t>Z78.69.58</t>
  </si>
  <si>
    <t>Ablation de matériel implanté dans l'os, autre site spécifié, sauf os de la face; enlèvement d'implant de remplacement (partiel) osseux, autre os spécifié</t>
  </si>
  <si>
    <t>Z78.69.55</t>
  </si>
  <si>
    <t>Ablation de matériel implanté dans autre os spécifié: plaque angulaire/condylienne</t>
  </si>
  <si>
    <t>Z78.69.53</t>
  </si>
  <si>
    <t>Ablation de matériel implanté dans autre os spécifié: vis, plaque (à stabilité angulaire), vis de compression dynamique, fil intramédullaire, clou médullaire, clou médullaire avec composante articulaire, clou de verrouillage, vis de transfixation, fixateur externe</t>
  </si>
  <si>
    <t>Z78.69.52</t>
  </si>
  <si>
    <t>Ablation de matériel implanté dans autre os spécifié: fil, cerclage-haubanage, agrafes de Blount</t>
  </si>
  <si>
    <t>Z78.69.51</t>
  </si>
  <si>
    <t>Ablation de matériel implanté dans les phalanges du pied: autre matériel d'ostéosynthèse</t>
  </si>
  <si>
    <t>Z78.69.48</t>
  </si>
  <si>
    <t>Ablation de matériel implanté dans l'os, autre site spécifié, sauf os de la face; enlèvement d'implant de remplacement (partiel) osseux, phalanges du pied</t>
  </si>
  <si>
    <t>Z78.69.45</t>
  </si>
  <si>
    <t>Ablation de matériel implanté dans les phalanges du pied: fil (intramédullaire), vis, cerclage-haubanage, plaque (à stabilité angulaire), fixateur externe, agrafes (de Blount)</t>
  </si>
  <si>
    <t>Z78.69.41</t>
  </si>
  <si>
    <t>Ablation de matériel implanté dans l'astragale et le calcanéum: autre matériel d'ostéosynthèse</t>
  </si>
  <si>
    <t>Z78.69.38</t>
  </si>
  <si>
    <t>Ablation de matériel implanté dans l'astragale et le calcanéum: fil (intramédullaire), vis, cerclage-haubanage, plaque (à stabilité angulaire), fixateur externe, fixateur circulaire, agrafes (de Blount)</t>
  </si>
  <si>
    <t>Z78.69.31</t>
  </si>
  <si>
    <t>Ablation de matériel implanté dans les os du bassin: autre matériel d'ostéosynthèse</t>
  </si>
  <si>
    <t>Z78.69.28</t>
  </si>
  <si>
    <t>Ablation de matériel implanté dans l'os, autre site spécifié, sauf os de la face; enlèvement d'implant de remplacement (partiel) osseux, os du bassin</t>
  </si>
  <si>
    <t>Z78.69.25</t>
  </si>
  <si>
    <t>Ablation de matériel implanté dans les os du bassin: plaque (à stabilité angulaire)</t>
  </si>
  <si>
    <t>Z78.69.22</t>
  </si>
  <si>
    <t>Ablation de matériel implanté dans les os du bassin: fil, vis, cerclage-haubanage, fixateur externe, fixateur circulaire, agrafes (de Blount)</t>
  </si>
  <si>
    <t>Z78.69.21</t>
  </si>
  <si>
    <t>Ablation de matériel implanté dans les phalanges de la main: autre matériel d'ostéosynthèse</t>
  </si>
  <si>
    <t>Z78.69.18</t>
  </si>
  <si>
    <t>Ablation de matériel implanté dans l'os, autre site spécifié, sauf os de la face; enlèvement d'implant de remplacement (partiel) osseux, phalanges de la main</t>
  </si>
  <si>
    <t>Z78.69.15</t>
  </si>
  <si>
    <t>Ablation de matériel implanté dans les phalanges de la main: fil (intramédullaire), vis, cerclage-haubanage, plaque (à stabilité angulaire), fixateur externe, agrafes (de Blount)</t>
  </si>
  <si>
    <t>Z78.69.11</t>
  </si>
  <si>
    <t>Ablation de matériel implanté dans l¿os, autre os spécifié, sauf os de la face, SAP</t>
  </si>
  <si>
    <t>Z78.69.00</t>
  </si>
  <si>
    <t>Z78.69</t>
  </si>
  <si>
    <t>Ablation de matériel implanté dans l'os, autre os spécifié, sauf os de la face</t>
  </si>
  <si>
    <t>Ablation de matériel implanté dans l'os, os du tarse et du métatarse, autre</t>
  </si>
  <si>
    <t>Z78.68.99</t>
  </si>
  <si>
    <t>Ablation de matériel implanté dans les os du tarse et du métatarse: autre matériel d'ostéosynthèse</t>
  </si>
  <si>
    <t>Z78.68.08</t>
  </si>
  <si>
    <t>Ablation de matériel implanté dans l'os, os du tarse et du métatarse; enlèvement d'implant de remplacement (partiel) osseux, autres os du tarse et du métatarse</t>
  </si>
  <si>
    <t>Z78.68.06</t>
  </si>
  <si>
    <t>Ablation de matériel implanté dans l'os, os du tarse et du métatarse; enlèvement d'implant de remplacement (partiel) osseux, astragale et calcanéum</t>
  </si>
  <si>
    <t>Z78.68.05</t>
  </si>
  <si>
    <t xml:space="preserve">Ablation de matériel implanté dans les os du tarse et du métatarse: fil (intramédullaire), vis, cerclage-haubanage, plaque (à stabilité angulaire), fixateur externe, fixateur circulaire, agrafes (de Blount) </t>
  </si>
  <si>
    <t>Z78.68.01</t>
  </si>
  <si>
    <t>Ablation de matériel implanté dans l¿os, tarse et métatarse, SAP</t>
  </si>
  <si>
    <t>Z78.68.00</t>
  </si>
  <si>
    <t>Ablation de matériel implanté dans l'os, os du tarse et du métatarse</t>
  </si>
  <si>
    <t>Z78.68</t>
  </si>
  <si>
    <t>Ablation de matériel implanté dans l'os, tibia et péroné, autre</t>
  </si>
  <si>
    <t>Z78.67.99</t>
  </si>
  <si>
    <t>Ablation de matériel implanté dans le tibia et le péroné: autre matériel d'ostéosynthèse</t>
  </si>
  <si>
    <t>Z78.67.28</t>
  </si>
  <si>
    <t>Ablation de matériel implanté dans le péroné: clou médullaire, clou de verrouillage, vis de transfixation</t>
  </si>
  <si>
    <t>Z78.67.22</t>
  </si>
  <si>
    <t>Ablation de matériel implanté dans le péroné: plaque (à stabilité angulaire)</t>
  </si>
  <si>
    <t>Z78.67.21</t>
  </si>
  <si>
    <t>Ablation de matériel implanté dans le tibia: vis de compression dynamique</t>
  </si>
  <si>
    <t>Z78.67.13</t>
  </si>
  <si>
    <t>Ablation de matériel implanté dans le tibia:  clou médullaire, clou de verrouillage, vis de transfixation</t>
  </si>
  <si>
    <t>Z78.67.12</t>
  </si>
  <si>
    <t>Ablation de matériel implanté dans le tibia: plaque (à stabilité angulaire), plaque angulaire/condylienne</t>
  </si>
  <si>
    <t>Z78.67.11</t>
  </si>
  <si>
    <t>Ablation de matériel implanté dans l'os, tibia et péroné; enlèvement d'implant de remplacement (partiel) osseux, tibia et péroné</t>
  </si>
  <si>
    <t>Z78.67.05</t>
  </si>
  <si>
    <t>Ablation de matériel implanté dans le tibia et le péroné: fil (intramédullaire), vis, cerclage-haubanage, fixateur externe, fixateur circulaire, agrafes (de Blount)</t>
  </si>
  <si>
    <t>Z78.67.01</t>
  </si>
  <si>
    <t>Ablation de matériel implanté dans l¿os, tibia et péroné, SAP</t>
  </si>
  <si>
    <t>Z78.67.00</t>
  </si>
  <si>
    <t>Ablation de matériel implanté dans l'os, tibia et péroné</t>
  </si>
  <si>
    <t>Z78.67</t>
  </si>
  <si>
    <t>Ablation de matériel implanté dans l'os, rotule, autre</t>
  </si>
  <si>
    <t>Z78.66.99</t>
  </si>
  <si>
    <t>Ablation de matériel implanté dans la rotule: autre matériel d'ostéosynthèse</t>
  </si>
  <si>
    <t>Z78.66.08</t>
  </si>
  <si>
    <t>Ablation de matériel implanté dans l'os, rotule; enlèvement d'implant de remplacement (partiel) osseux, rotule</t>
  </si>
  <si>
    <t>Z78.66.05</t>
  </si>
  <si>
    <t>Ablation de matériel implanté dans la rotule: fil (intramédullaire), vis, cerclage-haubanage, fixateur externe, agrafes (de Blount)</t>
  </si>
  <si>
    <t>Z78.66.01</t>
  </si>
  <si>
    <t>Ablation de matériel implanté dans l¿os, rotule, SAP</t>
  </si>
  <si>
    <t>Z78.66.00</t>
  </si>
  <si>
    <t>Ablation de matériel implanté dans l'os, rotule</t>
  </si>
  <si>
    <t>Z78.66</t>
  </si>
  <si>
    <t>Ablation de matériel implanté dans l'os, fémur, autre</t>
  </si>
  <si>
    <t>Z78.65.99</t>
  </si>
  <si>
    <t>Ablation de matériel implanté dans le fémur: autre matériel d'ostéosynthèse</t>
  </si>
  <si>
    <t>Z78.65.08</t>
  </si>
  <si>
    <t>Ablation de matériel implanté dans l'os, fémur; enlèvement d'implant de remplacement (partiel) osseux, fémur</t>
  </si>
  <si>
    <t>Z78.65.05</t>
  </si>
  <si>
    <t>Ablation de matériel implanté dans le fémur (proximal / diaphyse / distal, sauf col): fixateur circulaire</t>
  </si>
  <si>
    <t>Z78.65.04</t>
  </si>
  <si>
    <t>Ablation de matériel implanté dans le fémur (diaphyse): clou médullaire avec composante articulaire</t>
  </si>
  <si>
    <t>Z78.65.03</t>
  </si>
  <si>
    <t>Ablation de matériel implanté dans le fémur (col / proximal / distal, sauf diaphyse): clou médullaire avec composante articulaire, clou de verrouillage, vis de transfixation</t>
  </si>
  <si>
    <t>Z78.65.02</t>
  </si>
  <si>
    <t>Ablation de matériel implanté dans le fémur: fil, fil intramédullaire, vis, cerclage-haubanage, plaque (à stabilité angulaire), plaque angulaire/condylienne, vis de compression dynamique, clou médullaire, fixateur externe, agrafes (de Blount)</t>
  </si>
  <si>
    <t>Z78.65.01</t>
  </si>
  <si>
    <t>Ablation de matériel implanté dans l¿os, fémur, SAP</t>
  </si>
  <si>
    <t>Z78.65.00</t>
  </si>
  <si>
    <t>Ablation de matériel implanté dans l'os, fémur</t>
  </si>
  <si>
    <t>Z78.65</t>
  </si>
  <si>
    <t>Ablation de matériel implanté dans l'os, os du carpe et du métacarpe, autre</t>
  </si>
  <si>
    <t>Z78.64.99</t>
  </si>
  <si>
    <t>Ablation de matériel implanté dans l'os, os du carpe et du métacarpe: autre matériel d'ostéosynthèse</t>
  </si>
  <si>
    <t>Z78.64.08</t>
  </si>
  <si>
    <t>Ablation de matériel implanté dans l'os, os du carpe et du métacarpe; enlèvement d'implant de remplacement (partiel) osseux, os du carpe et du métacarpe</t>
  </si>
  <si>
    <t>Z78.64.05</t>
  </si>
  <si>
    <t>Ablation de matériel implanté dans l'os, os du carpe et du métacarpe: fil (intramédullaire), vis, cerclage-haubanage, plaque (à stabilité angulaire), fixateur externe, fixateur circulaire, agrafes (de Blount)</t>
  </si>
  <si>
    <t>Z78.64.01</t>
  </si>
  <si>
    <t>Ablation de matériel implanté dans l¿os, os du carpe et du métacarpe, SAP</t>
  </si>
  <si>
    <t>Z78.64.00</t>
  </si>
  <si>
    <t>Ablation de matériel implanté dans l'os, os du carpe et du métacarpe</t>
  </si>
  <si>
    <t>Z78.64</t>
  </si>
  <si>
    <t>Ablation de matériel implanté dans l'os, radius et cubitus, autre</t>
  </si>
  <si>
    <t>Z78.63.99</t>
  </si>
  <si>
    <t>Ablation de matériel implanté dans le radius et cubitus (proximal / diaphysaire / distal): autre matériel d'ostéosynthèse</t>
  </si>
  <si>
    <t>Z78.63.08</t>
  </si>
  <si>
    <t>Ablation de matériel implanté dans l'os, radius et cubitus; enlèvement d'implant de remplacement (partiel) osseux, radius et cubitus</t>
  </si>
  <si>
    <t>Z78.63.05</t>
  </si>
  <si>
    <t xml:space="preserve">Ablation de matériel implanté dans le radius et le cubitus: fil (intramédullaire), vis, cerclage-haubanage, plaque (à stabilité angulaire), plaque angulaire/condylienne, clou médullaire, clou de verrouillage, vis de transfixation, fixateur externe, fixateur circulaire, agrafes (de Blount) </t>
  </si>
  <si>
    <t>Z78.63.01</t>
  </si>
  <si>
    <t>Ablation de matériel implanté dans l¿os, radius et cubitus, SAP</t>
  </si>
  <si>
    <t>Z78.63.00</t>
  </si>
  <si>
    <t>Ablation de matériel implanté dans l'os, radius et cubitus</t>
  </si>
  <si>
    <t>Z78.63</t>
  </si>
  <si>
    <t>Ablation de matériel implanté dans l'os, humérus, autre</t>
  </si>
  <si>
    <t>Z78.62.99</t>
  </si>
  <si>
    <t>Ablation de matériel implanté dans humérus: autre matériel d'ostéosynthèse</t>
  </si>
  <si>
    <t>Z78.62.08</t>
  </si>
  <si>
    <t>Ablation de matériel implanté dans l'os, humérus; enlèvement d'implant de remplacement (partiel) osseux, humérus</t>
  </si>
  <si>
    <t>Z78.62.05</t>
  </si>
  <si>
    <t xml:space="preserve">Ablation de matériel implanté dans humérus: vis de compression dynamique, clou médullaire avec composante articulaire </t>
  </si>
  <si>
    <t>Z78.62.02</t>
  </si>
  <si>
    <t xml:space="preserve">Ablation de matériel implanté dans l'humérus: fil (intramédullaire), vis, cerclage-haubanage, plaque (à stabilité angulaire), plaque angulaire/condylienne, clou médullaire, clou de verrouillage, vis de transfixation, fixateur externe, agrafes (de Blount) </t>
  </si>
  <si>
    <t>Z78.62.01</t>
  </si>
  <si>
    <t>Ablation de matériel implanté dans l¿os, humérus, SAP</t>
  </si>
  <si>
    <t>Z78.62.00</t>
  </si>
  <si>
    <t>Ablation de matériel implanté dans l'os, humérus</t>
  </si>
  <si>
    <t>Z78.62</t>
  </si>
  <si>
    <t>Ablation de matériel implanté dans l'os, clavicule, omoplate, côtes et sternum, autre</t>
  </si>
  <si>
    <t>Z78.61.99</t>
  </si>
  <si>
    <t xml:space="preserve">Ablation de matériel implanté dans les côtes et le sternum </t>
  </si>
  <si>
    <t>Z78.61.11</t>
  </si>
  <si>
    <t>Ablation de matériel implanté dans l'omoplate et la clavicule: autre matériel d'ostéosynthèse</t>
  </si>
  <si>
    <t>Z78.61.08</t>
  </si>
  <si>
    <t>Ablation de matériel implanté dans l'os, clavicule, omoplate, côtes et sternum; enlèvement d'implant de remplacement (partiel) osseux, clavicule, omoplate, côtes et sternum</t>
  </si>
  <si>
    <t>Z78.61.05</t>
  </si>
  <si>
    <t xml:space="preserve">Ablation de matériel implanté dans l'omoplate et la clavicule: fil, fil intramédullaire, vis, cerclage-haubanage, plaque, plaque à stabilité angulaire, fixateur externe, agrafes de Blount </t>
  </si>
  <si>
    <t>Z78.61.01</t>
  </si>
  <si>
    <t>Ablation de matériel implanté dans l¿os, clavicule, omoplate, côtes et sternum, SAP</t>
  </si>
  <si>
    <t>Z78.61.00</t>
  </si>
  <si>
    <t>Ablation de matériel implanté dans l'os, clavicule, omoplate, côtes et sternum</t>
  </si>
  <si>
    <t>Z78.61</t>
  </si>
  <si>
    <t>Ablation de matériel implanté dans l'os, site non spécifié, autre</t>
  </si>
  <si>
    <t>Z78.60.99</t>
  </si>
  <si>
    <t>Enlèvement de système interne d'allongement ou de transport de l'os (motorisé / non-motorisé), tout site</t>
  </si>
  <si>
    <t>Z78.60.08</t>
  </si>
  <si>
    <t>Ablation de matériel implanté dans l'os, site non spécifié, enlèvement d'implant de remplacement (partiel) osseux</t>
  </si>
  <si>
    <t>Z78.60.05</t>
  </si>
  <si>
    <t>Ablation de matériel implanté dans l'os, site non spécifié, SAP</t>
  </si>
  <si>
    <t>Z78.60.00</t>
  </si>
  <si>
    <t>Ablation de matériel implanté dans l'os, site non spécifié</t>
  </si>
  <si>
    <t>Z78.60</t>
  </si>
  <si>
    <t>Ablation de tout matériel de contention ou traction (attelle, plâtre, fil de Kirschner, clou de Steinmann) (97.88)</t>
  </si>
  <si>
    <t>Z78.6</t>
  </si>
  <si>
    <t>Ablation de dispositif(s) postérieur(s) de conservation de la mobilité rachidienne (remplacement de facettes articulaires, fixation dynamique avec vis pédiculaires, système interépineux) (80.09)</t>
  </si>
  <si>
    <t>Ablation d'appareillage de traction crânienne (étrier, halo) (02.95)</t>
  </si>
  <si>
    <t>Ablation de vis pédiculaire(s) utilisée(s) pour arthrodèse vertébrale</t>
  </si>
  <si>
    <t>Ablation de stimulateur de croissance osseuse sous-cutané</t>
  </si>
  <si>
    <t>Ablation de matériel de fixation interne ou de fixation externe avec incision cutanée</t>
  </si>
  <si>
    <t>Ablation de dispositif interne d'allongement de membres</t>
  </si>
  <si>
    <t>Ablation de matériel implanté dans l'os</t>
  </si>
  <si>
    <t>Fixation interne de l'os sans réduction de fracture, autre site spécifié, sauf os de la face, autre</t>
  </si>
  <si>
    <t>Z78.59.99</t>
  </si>
  <si>
    <t>Révision (sans remplacement) de matériel d'ostéosynthèse, autre site spécifié, sauf os de la face</t>
  </si>
  <si>
    <t>Z78.59.90</t>
  </si>
  <si>
    <t>Révision (sans remplacement) de matériel d'ostéosynthèse, phalanges du pied</t>
  </si>
  <si>
    <t>Z78.59.40</t>
  </si>
  <si>
    <t>Révision (sans remplacement) de matériel d'ostéosynthèse, os du bassin</t>
  </si>
  <si>
    <t>Z78.59.30</t>
  </si>
  <si>
    <t>Révision (sans remplacement) de matériel d'ostéosynthèse, colonne vertébrale</t>
  </si>
  <si>
    <t>Z78.59.20</t>
  </si>
  <si>
    <t>Révision (sans remplacement) de matériel d'ostéosynthèse, phalanges de la main</t>
  </si>
  <si>
    <t>Z78.59.10</t>
  </si>
  <si>
    <t>Fixation interne de l'os sans réduction de fracture, autre site spécifié, sauf os de la face, SAP</t>
  </si>
  <si>
    <t>Z78.59.00</t>
  </si>
  <si>
    <t>Détail de la sous-catégorie 78.59</t>
  </si>
  <si>
    <t>Z78.59.0</t>
  </si>
  <si>
    <t>Z78.59</t>
  </si>
  <si>
    <t>Fixation interne de l'os sans réduction de fracture, sauf os de la face</t>
  </si>
  <si>
    <t>Fixation interne de l'os sans réduction de fracture, os du tarse et du métatarse, autre</t>
  </si>
  <si>
    <t>Z78.58.99</t>
  </si>
  <si>
    <t>Révision (sans remplacement) de matériel d'ostéosynthèse, os du tarse et du métatarse</t>
  </si>
  <si>
    <t>Z78.58.10</t>
  </si>
  <si>
    <t>Fixation interne de l'os sans réduction de fracture, os du tarse et du métatarse, SAP</t>
  </si>
  <si>
    <t>Z78.58.00</t>
  </si>
  <si>
    <t>Détail de la sous-catégorie 78.58</t>
  </si>
  <si>
    <t>Z78.58.0</t>
  </si>
  <si>
    <t>Fixation interne de l'os sans réduction de fracture, os du tarse et du métatarse</t>
  </si>
  <si>
    <t>Z78.58</t>
  </si>
  <si>
    <t>Fixation interne de l'os sans réduction de fracture, tibia et péroné, autre</t>
  </si>
  <si>
    <t>Z78.57.99</t>
  </si>
  <si>
    <t>Révision (sans remplacement) de matériel d'ostéosynthèse, péroné</t>
  </si>
  <si>
    <t>Z78.57.20</t>
  </si>
  <si>
    <t>Révision (sans remplacement) de matériel d'ostéosynthèse, tibia</t>
  </si>
  <si>
    <t>Z78.57.10</t>
  </si>
  <si>
    <t>Fixation interne de l'os sans réduction de fracture, tibia et péroné, SAP</t>
  </si>
  <si>
    <t>Z78.57.00</t>
  </si>
  <si>
    <t>Détail de la sous-catégorie 78.57</t>
  </si>
  <si>
    <t>Z78.57.0</t>
  </si>
  <si>
    <t>Fixation interne de l'os sans réduction de fracture, tibia et péroné</t>
  </si>
  <si>
    <t>Z78.57</t>
  </si>
  <si>
    <t>Fixation interne de l'os sans réduction de fracture, rotule, autre</t>
  </si>
  <si>
    <t>Z78.56.99</t>
  </si>
  <si>
    <t>Révision (sans remplacement) de matériel d'ostéosynthèse, rotule</t>
  </si>
  <si>
    <t>Z78.56.10</t>
  </si>
  <si>
    <t>Fixation interne de l'os sans réduction de fracture, rotule, SAP</t>
  </si>
  <si>
    <t>Z78.56.00</t>
  </si>
  <si>
    <t>Détail de la sous-catégorie 78.56</t>
  </si>
  <si>
    <t>Z78.56.0</t>
  </si>
  <si>
    <t>Fixation interne de l'os sans réduction de fracture, rotule</t>
  </si>
  <si>
    <t>Z78.56</t>
  </si>
  <si>
    <t>Fixation interne de l'os sans réduction de fracture, fémur, autre</t>
  </si>
  <si>
    <t>Z78.55.99</t>
  </si>
  <si>
    <t>Révision (sans remplacement) de matériel d'ostéosynthèse, fémur</t>
  </si>
  <si>
    <t>Z78.55.10</t>
  </si>
  <si>
    <t>Fixation interne de l'os sans réduction de fracture, fémur, SAP</t>
  </si>
  <si>
    <t>Z78.55.00</t>
  </si>
  <si>
    <t>Détail de la sous-catégorie 78.55</t>
  </si>
  <si>
    <t>Z78.55.0</t>
  </si>
  <si>
    <t>Fixation interne de l'os sans réduction de fracture, fémur</t>
  </si>
  <si>
    <t>Z78.55</t>
  </si>
  <si>
    <t>Fixation interne de l'os sans réduction de fracture, os du carpe et du métacarpe, autre</t>
  </si>
  <si>
    <t>Z78.54.99</t>
  </si>
  <si>
    <t>Révision (sans remplacement) de matériel d'ostéosynthèse, os du carpe et du métacarpe</t>
  </si>
  <si>
    <t>Z78.54.10</t>
  </si>
  <si>
    <t>Fixation interne de l'os sans réduction de fracture, os du carpe et du métacarpe, SAP</t>
  </si>
  <si>
    <t>Z78.54.00</t>
  </si>
  <si>
    <t>Détail de la sous-catégorie 78.54</t>
  </si>
  <si>
    <t>Z78.54.0</t>
  </si>
  <si>
    <t>Fixation interne de l'os sans réduction de fracture, os du carpe et du métacarpe</t>
  </si>
  <si>
    <t>Z78.54</t>
  </si>
  <si>
    <t>Fixation interne de l'os sans réduction de fracture, radius et cubitus, autre</t>
  </si>
  <si>
    <t>Z78.53.99</t>
  </si>
  <si>
    <t>Révision (sans remplacement) de matériel d'ostéosynthèse, cubitus</t>
  </si>
  <si>
    <t>Z78.53.20</t>
  </si>
  <si>
    <t>Révision (sans remplacement) de matériel d'ostéosynthèse, radius</t>
  </si>
  <si>
    <t>Z78.53.10</t>
  </si>
  <si>
    <t>Fixation interne de l'os sans réduction de fracture, radius et cubitus, SAP</t>
  </si>
  <si>
    <t>Z78.53.00</t>
  </si>
  <si>
    <t>Détail de la sous-catégorie 78.53</t>
  </si>
  <si>
    <t>Z78.53.0</t>
  </si>
  <si>
    <t>Fixation interne de l'os sans réduction de fracture, radius et cubitus</t>
  </si>
  <si>
    <t>Z78.53</t>
  </si>
  <si>
    <t>Fixation interne de l'os sans réduction de fracture, humérus, autre</t>
  </si>
  <si>
    <t>Z78.52.99</t>
  </si>
  <si>
    <t>Révision (sans remplacement) de matériel d'ostéosynthèse, humérus</t>
  </si>
  <si>
    <t>Z78.52.10</t>
  </si>
  <si>
    <t>Fixation interne de l'os sans réduction de fracture, humérus, SAP</t>
  </si>
  <si>
    <t>Z78.52.00</t>
  </si>
  <si>
    <t>Détail de la sous-catégorie 78.52</t>
  </si>
  <si>
    <t>Z78.52.0</t>
  </si>
  <si>
    <t>Fixation interne de l'os sans réduction de fracture, humérus</t>
  </si>
  <si>
    <t>Z78.52</t>
  </si>
  <si>
    <t>Fixation interne de l'os sans réduction de fracture, clavicule, omoplate, côtes et sternum, autre</t>
  </si>
  <si>
    <t>Z78.51.99</t>
  </si>
  <si>
    <t>Révision (sans remplacement) de matériel d'ostéosynthèse, clavicule, omoplate, côtes et sternum</t>
  </si>
  <si>
    <t>Z78.51.10</t>
  </si>
  <si>
    <t>Fixation interne de l'os sans réduction de fracture, clavicule, omoplate, côtes et sternum, SAP</t>
  </si>
  <si>
    <t>Z78.51.00</t>
  </si>
  <si>
    <t>Détail de la sous-catégorie 78.51</t>
  </si>
  <si>
    <t>Z78.51.0</t>
  </si>
  <si>
    <t>Fixation interne de l'os sans réduction de fracture, clavicule, omoplate, côtes et sternum</t>
  </si>
  <si>
    <t>Z78.51</t>
  </si>
  <si>
    <t>Fixation interne de l'os sans réduction de fracture, site non spécifié, autre</t>
  </si>
  <si>
    <t>Z78.50.99</t>
  </si>
  <si>
    <t>Technique d'ostéosynthèse, colonne vertébrale, autre</t>
  </si>
  <si>
    <t>Z78.50.39</t>
  </si>
  <si>
    <t>Ostéosynthèse par système de vis-plaque dorsal, colonne vertébrale</t>
  </si>
  <si>
    <t>Z78.50.37</t>
  </si>
  <si>
    <t>Ostéosynthèse par système de vis-plaque ventral, colonne vertébrale</t>
  </si>
  <si>
    <t>Z78.50.36</t>
  </si>
  <si>
    <t>Ostéosynthèse par système de vis à tige, colonne vertébrale</t>
  </si>
  <si>
    <t>Z78.50.35</t>
  </si>
  <si>
    <t>Ostéosynthèse par plaque-crochet, colonne vertébrale</t>
  </si>
  <si>
    <t>Z78.50.34</t>
  </si>
  <si>
    <t>Ostéosynthèse par système d'agrafes, colonne vertébrale</t>
  </si>
  <si>
    <t>Z78.50.33</t>
  </si>
  <si>
    <t>Ostéosynthèse par cerclage au fil métallique, colonne vertébrale</t>
  </si>
  <si>
    <t>Z78.50.32</t>
  </si>
  <si>
    <t>Ostéosynthèse par vis, colonne vertébrale</t>
  </si>
  <si>
    <t>Z78.50.31</t>
  </si>
  <si>
    <t>Technique d'ostéosynthèse, colonne vertébrale, SAP</t>
  </si>
  <si>
    <t>Z78.50.30</t>
  </si>
  <si>
    <t>Réduction de fracture (03.53)</t>
  </si>
  <si>
    <t>Z78.50.3</t>
  </si>
  <si>
    <t xml:space="preserve">Arthrodèse de vertèbre (spondylodèse), résection et remplacement de corps vertébral </t>
  </si>
  <si>
    <t>Technique d'ostéosynthèse, colonne vertébrale</t>
  </si>
  <si>
    <t>Ostéosynthèse par système interne d'allongement ou de transport osseux après ostéotomie lors de greffe ou de transposition osseuse, système motorisé</t>
  </si>
  <si>
    <t>Z78.50.2G</t>
  </si>
  <si>
    <t>Ostéosynthèse par système interne d'allongement ou de transport osseux après ostéotomie lors de greffe ou de transposition osseuse, système non motorisé</t>
  </si>
  <si>
    <t>Z78.50.2F</t>
  </si>
  <si>
    <t>Ostéosynthèse par autre fixateur externe après ostéotomie lors de greffe ou de transposition osseuse</t>
  </si>
  <si>
    <t>Z78.50.2E</t>
  </si>
  <si>
    <t>Ostéosynthèse par fixateur circulaire après ostéotomie lors de greffe ou de transposition osseuse</t>
  </si>
  <si>
    <t>Z78.50.2D</t>
  </si>
  <si>
    <t>Ostéosynthèse par autre clou médullaire après ostéotomie lors de greffe ou de transposition osseuse</t>
  </si>
  <si>
    <t>Z78.50.2C</t>
  </si>
  <si>
    <t>Ostéosynthèse par clou médullaire avec composante articulaire lors de greffe ou de transposition osseuse</t>
  </si>
  <si>
    <t>Z78.50.2B</t>
  </si>
  <si>
    <t>Ostéosynthèse par clou de verrouillage après ostéotomie lors de greffe ou de transposition osseuse</t>
  </si>
  <si>
    <t>Z78.50.2A</t>
  </si>
  <si>
    <t>Technique d'ostéosynthèse après ostéotomie lors de greffe ou de transposition osseuse, autre</t>
  </si>
  <si>
    <t>Z78.50.29</t>
  </si>
  <si>
    <t>Ostéosynthèse par vis de transfixation après ostéotomie lors de greffe ou de transposition osseuse</t>
  </si>
  <si>
    <t>Z78.50.28</t>
  </si>
  <si>
    <t>Ostéosynthèse par autre plaque après ostéotomie lors de greffe ou de transposition osseuse</t>
  </si>
  <si>
    <t>Z78.50.27</t>
  </si>
  <si>
    <t>Ostéosynthèse par plaque à stabilité angulaire après ostéotomie lors de greffe ou de transposition osseuse</t>
  </si>
  <si>
    <t>Z78.50.26</t>
  </si>
  <si>
    <t>Ostéosynthèse par plaque angulaire/condylienne après ostéotomie lors de greffe ou de transposition osseuse</t>
  </si>
  <si>
    <t>Z78.50.25</t>
  </si>
  <si>
    <t>Ostéosynthèse par vis de compression dynamique après ostéotomie lors de greffe ou de transposition osseuse</t>
  </si>
  <si>
    <t>Z78.50.24</t>
  </si>
  <si>
    <t>Ostéosynthèse par agrafes (de Blount) après ostéotomie lors de greffe ou de transposition osseuse</t>
  </si>
  <si>
    <t>Z78.50.23</t>
  </si>
  <si>
    <t>Technique d'ostéosynthèse par fil de Kirschner ou cerclage-haubanage après ostéotomie lors de greffe ou de transposition osseuse</t>
  </si>
  <si>
    <t>Z78.50.22</t>
  </si>
  <si>
    <t>Technique d'ostéosynthèse par vis après ostéotomie lors de greffe ou de transposition osseuse</t>
  </si>
  <si>
    <t>Z78.50.21</t>
  </si>
  <si>
    <t>Technique d'ostéosynthèse après ostéotomie lors de greffe ou de transposition osseuse, SAP</t>
  </si>
  <si>
    <t>Z78.50.20</t>
  </si>
  <si>
    <t>Ostéotomie, greffe osseuse ou transposition osseuse</t>
  </si>
  <si>
    <t>Z78.50.2</t>
  </si>
  <si>
    <t>Technique d'ostéosynthèse après ostéotomie lors de greffe ou de transposition osseuse</t>
  </si>
  <si>
    <t>Fixation osseuse après ostéotomie lors de greffe ou de transposition osseuse, autre</t>
  </si>
  <si>
    <t>Z78.50.19</t>
  </si>
  <si>
    <t>Fixation osseuse, colonne vertébrale</t>
  </si>
  <si>
    <t>Z78.50.11</t>
  </si>
  <si>
    <t>Fixation osseuse après ostéotomie lors de greffe ou de transposition osseuse, SAP</t>
  </si>
  <si>
    <t>Z78.50.10</t>
  </si>
  <si>
    <t>Z78.50.1</t>
  </si>
  <si>
    <t>Fixation osseuse après ostéotomie lors de greffe ou de transposition osseuse</t>
  </si>
  <si>
    <t>Fixation interne de l'os sans réduction de fracture, site non spécifié, SAP</t>
  </si>
  <si>
    <t>Z78.50.00</t>
  </si>
  <si>
    <t>Détail de la sous-catégorie 78.50</t>
  </si>
  <si>
    <t>Z78.50.0</t>
  </si>
  <si>
    <t>Fixation interne de l'os sans réduction de fracture, site non spécifié</t>
  </si>
  <si>
    <t>Z78.50</t>
  </si>
  <si>
    <t>Réduction ouverte de fracture avec fixation interne (79.30-79.39)</t>
  </si>
  <si>
    <t>Z78.5</t>
  </si>
  <si>
    <t>Réduction fermée de fracture avec fixation interne (79.10-79.19)</t>
  </si>
  <si>
    <t>Raccourcissement d'os (78.20-78.29)</t>
  </si>
  <si>
    <t>Greffe osseuse (78.00-78.09)</t>
  </si>
  <si>
    <t>Arthroplastie et arthrodèse (81.00 - 81.85)</t>
  </si>
  <si>
    <t>Révision de matériel de fixation déplacé ou fracturé</t>
  </si>
  <si>
    <t>Réinsertion de matériel de fixation interne</t>
  </si>
  <si>
    <t>Fixation interne d'os (prophylactique)</t>
  </si>
  <si>
    <t>Fixation interne de l'os sans réduction de fracture</t>
  </si>
  <si>
    <t>Autres réparations ou opérations plastiques osseuses, autre site spécifié, sauf os de la face, autre</t>
  </si>
  <si>
    <t>Z78.49.99</t>
  </si>
  <si>
    <t>Greffe osseuse et implantation de matériel de remplacement osseux sur la colonne vertébrale, autre</t>
  </si>
  <si>
    <t>Z78.49.89</t>
  </si>
  <si>
    <t xml:space="preserve">Implantation sur la colonne vertébrale de matériel de remplacement osseux en céramique, enrichi en ostéoblastes </t>
  </si>
  <si>
    <t>Z78.49.85</t>
  </si>
  <si>
    <t>Implantation sur la colonne vertébrale de matériel de remplacement osseux en céramique, non enrichi en ostéoblastes</t>
  </si>
  <si>
    <t>Z78.49.84</t>
  </si>
  <si>
    <t xml:space="preserve">Implantation sur la colonne vertébrale de matériel de remplacement osseux à base de fibres de collagène revêtues d'hydroxyapatite, enrichi en ostéoblastes </t>
  </si>
  <si>
    <t>Z78.49.83</t>
  </si>
  <si>
    <t xml:space="preserve">Implantation sur la colonne vertébrale de matériel de remplacement osseux à base de fibres de collagène revêtues d'hydroxyapatite, non enrichi en ostéoblastes </t>
  </si>
  <si>
    <t>Z78.49.82</t>
  </si>
  <si>
    <t>Greffe (de lamelles) d'os spongieux ou cortico-spongieux (autologue) sur la colonne vertébrale</t>
  </si>
  <si>
    <t>Z78.49.81</t>
  </si>
  <si>
    <t>Greffe osseuse et implantation de matériel de remplacement osseux sur la colonne vertébrale, SAP</t>
  </si>
  <si>
    <t>Z78.49.80</t>
  </si>
  <si>
    <t>Toute procédure primaire effectuée: techniques de spondylodèse et d'ostéosynthèse</t>
  </si>
  <si>
    <t>Z78.49.8</t>
  </si>
  <si>
    <t>Greffe osseuse et implantation de matériel de remplacement osseux sur la colonne vertébrale</t>
  </si>
  <si>
    <t>Réparation complexe de la colonne vertébrale, autre</t>
  </si>
  <si>
    <t>Z78.49.79</t>
  </si>
  <si>
    <t>Réparation complexe de la colonne vertébrale (p. ex. lors de scoliose) par tiges sous-cutanées selon Harrington (chez l'enfant)</t>
  </si>
  <si>
    <t>Z78.49.71</t>
  </si>
  <si>
    <t>Réparation complexe de la colonne vertébrale, SAP</t>
  </si>
  <si>
    <t>Z78.49.70</t>
  </si>
  <si>
    <t>Autre réparation complexe de la colonne vertébrale, SAP</t>
  </si>
  <si>
    <t>Z78.49.7</t>
  </si>
  <si>
    <t>Spondylodèse dorso-ventrale combinée avec correction instrumentale de position (p. ex. lors de scoliose), autre</t>
  </si>
  <si>
    <t>Z78.49.69</t>
  </si>
  <si>
    <t>Spondylodèse de correction dorsoventrale combinée instrumentale (p. ex. lors de scoliose), avec stabilité primaire, 11 segments ou plus</t>
  </si>
  <si>
    <t>Z78.49.66</t>
  </si>
  <si>
    <t>Spondylodèse de correction dorsoventrale combinée instrumentale (p. ex. lors de scoliose), avec stabilité primaire, 7 à 10 segments</t>
  </si>
  <si>
    <t>Z78.49.65</t>
  </si>
  <si>
    <t>Spondylodèse de correction dorsoventrale combinée instrumentale (p. ex. lors de scoliose), avec stabilité primaire, 3 à 6 segments</t>
  </si>
  <si>
    <t>Z78.49.64</t>
  </si>
  <si>
    <t>Spondylodèse de correction dorsoventrale combinée instrumentale (p. ex. lors de scoliose), sans stabilité primaire, 11 segments ou plus</t>
  </si>
  <si>
    <t>Z78.49.63</t>
  </si>
  <si>
    <t>Spondylodèse de correction dorsoventrale combinée instrumentale (p. ex. lors de scoliose), sans stabilité primaire, 7 à 10 segments</t>
  </si>
  <si>
    <t>Z78.49.62</t>
  </si>
  <si>
    <t>Spondylodèse de correction dorsoventrale combinée instrumentale (p. ex. lors de scoliose), sans stabilité primaire, 3 à 6 segments</t>
  </si>
  <si>
    <t>Z78.49.61</t>
  </si>
  <si>
    <t>Spondylodèse de correction dorsoventrale combinée instrumentale (p. ex. lors de scoliose), SAP</t>
  </si>
  <si>
    <t>Z78.49.60</t>
  </si>
  <si>
    <t>Spondylodèse de correction dorso-ventrale combinée instrumentale (p. ex. lors de scoliose)</t>
  </si>
  <si>
    <t>Z78.49.6</t>
  </si>
  <si>
    <t>Spondylodèse de correction ventrale instrumentale (p. ex. lors de scoliose), avec stabilité primaire, 11 segments ou  plus</t>
  </si>
  <si>
    <t>Z78.49.5D</t>
  </si>
  <si>
    <t>Spondylodèse de correction ventrale instrumentale (p. ex. lors de scoliose), avec stabilité primaire, 7 à 10 segments</t>
  </si>
  <si>
    <t>Z78.49.5C</t>
  </si>
  <si>
    <t>Spondylodèse de correction ventrale instrumentale (p. ex. lors de scoliose), avec stabilité primaire, 3 à 6 segments</t>
  </si>
  <si>
    <t>Z78.49.5B</t>
  </si>
  <si>
    <t>Spondylodèse de correction ventrale instrumentale (p. ex. lors de scoliose), sans stabilité primaire, 11 segments ou plus</t>
  </si>
  <si>
    <t>Z78.49.5A</t>
  </si>
  <si>
    <t>Spondylodèse de correction dorsale ou ventrale instrumentale (p. ex. lors de scoliose), autre</t>
  </si>
  <si>
    <t>Z78.49.59</t>
  </si>
  <si>
    <t>Spondylodèse de correction ventrale instrumentale (p. ex. lors de scoliose), sans stabilité primaire, 7 à 10 segments</t>
  </si>
  <si>
    <t>Z78.49.58</t>
  </si>
  <si>
    <t>Spondylodèse de correction ventrale instrumentale (p. ex. lors de scoliose), sans stabilité primaire, 3 à 6 segments</t>
  </si>
  <si>
    <t>Z78.49.57</t>
  </si>
  <si>
    <t>Spondylodèse de correction dorsale instrumentale (p. ex. lors de scoliose), avec stabilité primaire, 11 segments ou plus</t>
  </si>
  <si>
    <t>Z78.49.56</t>
  </si>
  <si>
    <t>Spondylodèse de correction dorsale instrumentale (p. ex. lors de scoliose), avec stabilité primaire, 7 à 10 segments</t>
  </si>
  <si>
    <t>Z78.49.55</t>
  </si>
  <si>
    <t>Spondylodèse de correction dorsale instrumentale (p. ex. lors de scoliose), avec stabilité primaire, 3 à 6 segments</t>
  </si>
  <si>
    <t>Z78.49.54</t>
  </si>
  <si>
    <t>Spondylodèse de correction dorsale instrumentale (p. ex. lors de scoliose),  sans stabilité primaire, 11 segments ou plus</t>
  </si>
  <si>
    <t>Z78.49.53</t>
  </si>
  <si>
    <t>Spondylodèse de correction dorsale instrumentale (p. ex. lors de scoliose), sans stabilité primaire, 7 à 10 segments</t>
  </si>
  <si>
    <t>Z78.49.52</t>
  </si>
  <si>
    <t>Spondylodèse de correction dorsale instrumentale (p. ex. lors de scoliose), sans stabilité primaire, 3 à 6 segments</t>
  </si>
  <si>
    <t>Z78.49.51</t>
  </si>
  <si>
    <t>Spondylodèse de correction dorsale ou ventrale instrumentale (p. ex. lors de scoliose), SAP</t>
  </si>
  <si>
    <t>Z78.49.50</t>
  </si>
  <si>
    <t>Spondylodèse de correction dorsale ou ventrale instrumentale (p. ex. lors de scoliose)</t>
  </si>
  <si>
    <t>Z78.49.5</t>
  </si>
  <si>
    <t>Réparation complexe de la colonne vertébrale (p. ex. lors de scoliose) par épiphysiodèse bilatérale avec fusion vertébrale dorsale</t>
  </si>
  <si>
    <t>Z78.49.4G</t>
  </si>
  <si>
    <t>Réparation complexe de la colonne vertébrale (p. ex. lors de scoliose) par épiphysiodèse unilatérale avec fusion vertébrale dorsale</t>
  </si>
  <si>
    <t>Z78.49.4F</t>
  </si>
  <si>
    <t>Réparation complexe de la colonne vertébrale (p. ex. lors de scoliose) par épiphysiodèse dorso-ventrale</t>
  </si>
  <si>
    <t>Z78.49.4E</t>
  </si>
  <si>
    <t>Réparation complexe de la colonne vertébrale (p. ex. lors de scoliose) par épiphysiodèse du cartilage de croissance à l'aide d'agrafes en alliage à mémoire de forme [Shape Memory Alloy (SMA) Staples], 13 agrafes et plus</t>
  </si>
  <si>
    <t>Z78.49.4D</t>
  </si>
  <si>
    <t>Réparation complexe de la colonne vertébrale (p. ex. lors de scoliose) par épiphysiodèse du cartilage de croissance à l'aide d'agrafes en alliage à mémoire de forme [Shape Memory Alloy (SMA) Staples], 12 agrafes</t>
  </si>
  <si>
    <t>Z78.49.4C</t>
  </si>
  <si>
    <t>Réparation complexe de la colonne vertébrale (p. ex. lors de scoliose) par épiphysiodèse du cartilage de croissance à l'aide d'agrafes en alliage à mémoire de forme [Shape Memory Alloy (SMA) Staples], 11 agrafes</t>
  </si>
  <si>
    <t>Z78.49.4B</t>
  </si>
  <si>
    <t>Réparation complexe de la colonne vertébrale (p. ex. lors de scoliose) par épiphysiodèse du cartilage de croissance à l'aide d'agrafes en alliage à mémoire de forme [Shape Memory Alloy (SMA) Staples], 10 agrafes</t>
  </si>
  <si>
    <t>Z78.49.4A</t>
  </si>
  <si>
    <t>Réparation complexe de la colonne vertébrale (p. ex. lors de scoliose) par épiphysiodèse du cartilage de croissance à l'aide d'agrafes en alliage à mémoire de forme [Shape Memory Alloy (SMA) Staples], 9 agrafes</t>
  </si>
  <si>
    <t>Z78.49.48</t>
  </si>
  <si>
    <t>Réparation complexe de la colonne vertébrale (p. ex. lors de scoliose) par épiphysiodèse du cartilage de croissance à l'aide d'agrafes en alliage à mémoire de forme [Shape Memory Alloy (SMA) Staples], 8 agrafes</t>
  </si>
  <si>
    <t>Z78.49.47</t>
  </si>
  <si>
    <t>Réparation complexe de la colonne vertébrale (p. ex. lors de scoliose) par épiphysiodèse du cartilage de croissance à l'aide d'agrafes en alliage à mémoire de forme [Shape Memory Alloy (SMA) Staples], 7 agrafes</t>
  </si>
  <si>
    <t>Z78.49.46</t>
  </si>
  <si>
    <t>Réparation complexe de la colonne vertébrale (p. ex. lors de scoliose) par épiphysiodèse du cartilage de croissance à l'aide d'agrafes en alliage à mémoire de forme [Shape Memory Alloy (SMA) Staples], 6 agrafes</t>
  </si>
  <si>
    <t>Z78.49.45</t>
  </si>
  <si>
    <t>Réparation complexe de la colonne vertébrale (p. ex. lors de scoliose) par épiphysiodèse du cartilage de croissance à l'aide d'agrafes en alliage à mémoire de forme [Shape Memory Alloy (SMA) Staples], 5 agrafes</t>
  </si>
  <si>
    <t>Z78.49.44</t>
  </si>
  <si>
    <t>Réparation complexe de la colonne vertébrale (p. ex. lors de scoliose) par épiphysiodèse du cartilage de croissance à l'aide d'agrafes en alliage à mémoire de forme [Shape Memory Alloy (SMA) Staples], 4 agrafes</t>
  </si>
  <si>
    <t>Z78.49.43</t>
  </si>
  <si>
    <t>Réparation complexe de la colonne vertébrale (p. ex. lors de scoliose) par épiphysiodèse du cartilage de croissance à l'aide d'agrafes en alliage à mémoire de forme [Shape Memory Alloy (SMA) Staples], 3 agrafes</t>
  </si>
  <si>
    <t>Z78.49.42</t>
  </si>
  <si>
    <t>Réparation complexe de la colonne vertébrale (p. ex. lors de scoliose) par épiphysiodèse du cartilage de croissance à l'aide d'agrafes en alliage à mémoire de forme [Shape Memory Alloy (SMA) Staples], 2 agrafes</t>
  </si>
  <si>
    <t>Z78.49.41</t>
  </si>
  <si>
    <t>Réparation complexe de la colonne vertébrale (p. ex. lors de scoliose) par épiphysiodèse du cartilage de croissance à l'aide d'agrafes en alliage à mémoire de forme [Shape Memory Alloy (SMA) Staples], 1 agrafe</t>
  </si>
  <si>
    <t>Z78.49.40</t>
  </si>
  <si>
    <t>Réparation complexe de la colonne vertébrale par épiphysiodèse (p. ex. lors de scoliose)</t>
  </si>
  <si>
    <t>Z78.49.4</t>
  </si>
  <si>
    <t>Ostéotomie de la colonne vertébrale et spondylodèse monosegmentaire lordosante cervico-thoracique (p. ex. selon Mason, Urist ou Simmons) (p. ex. lors de cyphose)</t>
  </si>
  <si>
    <t>Z78.49.38</t>
  </si>
  <si>
    <t>Ostéotomie de la colonne vertébrale et ostéotomie de soustraction transpédiculaire (p. ex. selon Thomasen ou selon Hsu-Yau-Leong) (p. ex. lors de cyphose)</t>
  </si>
  <si>
    <t>Z78.49.37</t>
  </si>
  <si>
    <t>Ostéotomie de la colonne vertébrale et spondylodèse polysegmentaire lordosante dorsale selon Zielke (p. ex. lors de cyphose)</t>
  </si>
  <si>
    <t>Z78.49.36</t>
  </si>
  <si>
    <t>Réparation complexe de la colonne vertébrale (p. ex. lors de cyphose) par correction dorso-ventrale</t>
  </si>
  <si>
    <t>Z78.49.35</t>
  </si>
  <si>
    <t>Réparation complexe de la colonne vertébrale (p. ex. lors de cyphose) par correction dorsale avec libération ventrale</t>
  </si>
  <si>
    <t>Z78.49.34</t>
  </si>
  <si>
    <t>Réparation complexe de la colonne vertébrale (p. ex. lors de cyphose) par correction dorsale sans libération ventrale</t>
  </si>
  <si>
    <t>Z78.49.33</t>
  </si>
  <si>
    <t>Réparation complexe de la colonne vertébrale (p. ex. lors de cyphose) par kyphectomie (p. ex. selon Lindseth-Selzer)</t>
  </si>
  <si>
    <t>Z78.49.32</t>
  </si>
  <si>
    <t>Réparation complexe de la colonne vertébrale (p. ex. lors de cyphose) par greffe antérieure</t>
  </si>
  <si>
    <t>Z78.49.31</t>
  </si>
  <si>
    <t>Réparation complexe de la colonne vertébrale (p. ex. lors de cyphose)</t>
  </si>
  <si>
    <t>Z78.49.3</t>
  </si>
  <si>
    <t>Remplacement de corps vertébral par autre matériau (p. ex. lors de cyphose), 4 corps vertébraux ou plus</t>
  </si>
  <si>
    <t>Z78.49.2A</t>
  </si>
  <si>
    <t xml:space="preserve">Remplacement de corps vertébral (p. ex. lors de cyphose), autre </t>
  </si>
  <si>
    <t>Z78.49.29</t>
  </si>
  <si>
    <t>Remplacement de corps vertébral par autre matériau (p. ex. lors de cyphose), 3 corps vertébraux</t>
  </si>
  <si>
    <t>Z78.49.28</t>
  </si>
  <si>
    <t>Remplacement de corps vertébral par autre matériau (p. ex. lors de cyphose), 2 corps vertébraux</t>
  </si>
  <si>
    <t>Z78.49.27</t>
  </si>
  <si>
    <t>Remplacement de corps vertébral par autre matériau (p. ex. lors de cyphose), 1 corps vertébral</t>
  </si>
  <si>
    <t>Z78.49.26</t>
  </si>
  <si>
    <t>Remplacement de corps vertébral par implant (p. ex. lors de cyphose): 5 corps vertébraux ou plus</t>
  </si>
  <si>
    <t>Z78.49.25</t>
  </si>
  <si>
    <t>Remplacement de corps vertébral par implant (p. ex. lors de cyphose): 4 corps vertébraux</t>
  </si>
  <si>
    <t>Z78.49.24</t>
  </si>
  <si>
    <t>Remplacement de corps vertébral par implant (p. ex. lors de cyphose): 3 corps vertébraux</t>
  </si>
  <si>
    <t>Z78.49.23</t>
  </si>
  <si>
    <t>Remplacement de corps vertébral par implant (p. ex. lors de cyphose): 2 corps vertébraux</t>
  </si>
  <si>
    <t>Z78.49.22</t>
  </si>
  <si>
    <t>Remplacement de corps vertébral par implant (p. ex. lors de cyphose): 1 corps vertébral</t>
  </si>
  <si>
    <t>Z78.49.21</t>
  </si>
  <si>
    <t xml:space="preserve">Remplacement de corps vertébral (p. ex. lors de cyphose), SAP </t>
  </si>
  <si>
    <t>Z78.49.20</t>
  </si>
  <si>
    <t xml:space="preserve">Remplacement de corps vertébral (p. ex. lors de cyphose) </t>
  </si>
  <si>
    <t>Z78.49.2</t>
  </si>
  <si>
    <t>Autres réparations ou opérations plastiques osseuses, autre site spécifié, autre</t>
  </si>
  <si>
    <t>Z78.49.19</t>
  </si>
  <si>
    <t>Autre réparation plastique de phalanges du pied</t>
  </si>
  <si>
    <t>Z78.49.13</t>
  </si>
  <si>
    <t>Autre réparation plastique du bassin</t>
  </si>
  <si>
    <t>Z78.49.12</t>
  </si>
  <si>
    <t>Autre réparation plastique de phalanges de la main</t>
  </si>
  <si>
    <t>Z78.49.11</t>
  </si>
  <si>
    <t>Autres réparations ou opérations plastiques osseuses, autre site spécifié, SAP</t>
  </si>
  <si>
    <t>Z78.49.10</t>
  </si>
  <si>
    <t>Autres réparations ou opérations plastiques osseuses, autre site spécifié</t>
  </si>
  <si>
    <t>Z78.49.1</t>
  </si>
  <si>
    <t>Autres réparations ou opérations plastiques osseuses, autre site spécifié, sauf os de la face, SAP</t>
  </si>
  <si>
    <t>Z78.49.00</t>
  </si>
  <si>
    <t>Détail de la sous-catégorie 79.49</t>
  </si>
  <si>
    <t>Z78.49.0</t>
  </si>
  <si>
    <t>Z78.49</t>
  </si>
  <si>
    <t>Autres réparations ou opérations plastiques osseuses, autre site spécifié, sauf os de la face</t>
  </si>
  <si>
    <t>Autres réparations ou opérations plastiques osseuses, os du tarse et du métatarse</t>
  </si>
  <si>
    <t>Z78.48</t>
  </si>
  <si>
    <t>Autre reconstruction plastique du tibia et du péroné, autre</t>
  </si>
  <si>
    <t>Z78.47.99</t>
  </si>
  <si>
    <t>Autre reconstruction plastique du péroné</t>
  </si>
  <si>
    <t>Z78.47.20</t>
  </si>
  <si>
    <t>Autre reconstruction plastique du tibia</t>
  </si>
  <si>
    <t>Z78.47.10</t>
  </si>
  <si>
    <t>Autres réparations ou opérations plastiques osseuses, tibia et péroné, SAP</t>
  </si>
  <si>
    <t>Z78.47.00</t>
  </si>
  <si>
    <t>Détail de la sous-catégorie 78.47</t>
  </si>
  <si>
    <t>Z78.47.0</t>
  </si>
  <si>
    <t>Autres réparations ou opérations plastiques osseuses, tibia et péroné</t>
  </si>
  <si>
    <t>Z78.47</t>
  </si>
  <si>
    <t>Autres réparations ou opérations plastiques osseuses, rotule</t>
  </si>
  <si>
    <t>Z78.46</t>
  </si>
  <si>
    <t>Autres réparations ou opérations plastiques osseuses, fémur</t>
  </si>
  <si>
    <t>Z78.45</t>
  </si>
  <si>
    <t>Autres réparations ou opérations plastiques osseuses, os du carpe et du métacarpe</t>
  </si>
  <si>
    <t>Z78.44</t>
  </si>
  <si>
    <t>Autres réparations ou opérations plastiques osseuses, radius et cubitus</t>
  </si>
  <si>
    <t>Z78.43</t>
  </si>
  <si>
    <t>Autres réparations ou opérations plastiques osseuses, humérus</t>
  </si>
  <si>
    <t>Z78.42</t>
  </si>
  <si>
    <t>Autres réparations ou opérations plastiques osseuses, clavicule, omoplate, côtes et sternum, autre</t>
  </si>
  <si>
    <t>Z78.41.99</t>
  </si>
  <si>
    <t>Autres réparations ou opérations plastiques osseuses, clavicule, omoplate, côtes et sternum, Implantation VEPTR (vertical expandable prosthetic titanium rib)</t>
  </si>
  <si>
    <t>Z78.41.30</t>
  </si>
  <si>
    <t>Autre reconstruction plastique de côtes et de sternum</t>
  </si>
  <si>
    <t>Z78.41.20</t>
  </si>
  <si>
    <t>Autre reconstruction plastique, clavicule et omoplate</t>
  </si>
  <si>
    <t>Z78.41.10</t>
  </si>
  <si>
    <t>Autres réparations ou opérations plastiques osseuses, clavicule, omoplate, côtes et sternum, SAP</t>
  </si>
  <si>
    <t>Z78.41.00</t>
  </si>
  <si>
    <t>Détail de la sous-catégorie 78.41</t>
  </si>
  <si>
    <t>Z78.41.0</t>
  </si>
  <si>
    <t>Autres réparations ou opérations plastiques osseuses, clavicule, omoplate, côtes et sternum</t>
  </si>
  <si>
    <t>Z78.41</t>
  </si>
  <si>
    <t>Autres réparations ou opérations plastiques osseuses, site non spécifié</t>
  </si>
  <si>
    <t>Z78.40</t>
  </si>
  <si>
    <t>Réparation de déformation du thorax (34.74)</t>
  </si>
  <si>
    <t>Z78.4</t>
  </si>
  <si>
    <t>Réparation avec greffe osseuse (78.00-78.09)</t>
  </si>
  <si>
    <t>Reconstruction du pouce (82.61-82.69)</t>
  </si>
  <si>
    <t>Ostéotomie (77.3)</t>
  </si>
  <si>
    <t>Ostéoplasties d'allongement ou de racourcissement osseux (78.20-78.39)</t>
  </si>
  <si>
    <t>Application de fixateur externe (78.10-78.19)</t>
  </si>
  <si>
    <t>Réparation de cal vicieux ou de pseudarthrose, non classée ailleurs</t>
  </si>
  <si>
    <t>Autres opérations osseuses reconstructrices ou plastiques *</t>
  </si>
  <si>
    <t>Autre opération des os, non classée ailleurs</t>
  </si>
  <si>
    <t>Autres réparations ou opérations plastiques osseuses</t>
  </si>
  <si>
    <t>Allongement d'os, autre site spécifié, autre</t>
  </si>
  <si>
    <t>Z78.39.99</t>
  </si>
  <si>
    <t>Allongement d'os de phalanges du pied</t>
  </si>
  <si>
    <t>Z78.39.30</t>
  </si>
  <si>
    <t>Allongement d'os, bassin</t>
  </si>
  <si>
    <t>Z78.39.20</t>
  </si>
  <si>
    <t>Allongement d'os, phalanges de la main</t>
  </si>
  <si>
    <t>Z78.39.10</t>
  </si>
  <si>
    <t>Allongement d'os, autre site spécifié, SAP</t>
  </si>
  <si>
    <t>Z78.39.00</t>
  </si>
  <si>
    <t>Détail de la sous-catégorie 78.39</t>
  </si>
  <si>
    <t>Z78.39.0</t>
  </si>
  <si>
    <t>Z78.39</t>
  </si>
  <si>
    <t>Allongement d'autre os spécifié</t>
  </si>
  <si>
    <t>Allongement d'os, os du tarse et du métatarse, autre</t>
  </si>
  <si>
    <t>Z78.38.99</t>
  </si>
  <si>
    <t>Allongement d'os, os du métatarse</t>
  </si>
  <si>
    <t>Z78.38.20</t>
  </si>
  <si>
    <t>Allongement d'os, autres os du tarse</t>
  </si>
  <si>
    <t>Z78.38.19</t>
  </si>
  <si>
    <t>Allongement d'os, calcanéum</t>
  </si>
  <si>
    <t>Z78.38.10</t>
  </si>
  <si>
    <t>Allongement d'os, os du tarse et du métatarse, SAP</t>
  </si>
  <si>
    <t>Z78.38.00</t>
  </si>
  <si>
    <t>Détail de la sous-catégorie 78.38</t>
  </si>
  <si>
    <t>Z78.38.0</t>
  </si>
  <si>
    <t>Allongement d'os, os du tarse et du métatarse</t>
  </si>
  <si>
    <t>Z78.38</t>
  </si>
  <si>
    <t>Allongement d'os, tibia et péroné</t>
  </si>
  <si>
    <t>Z78.37</t>
  </si>
  <si>
    <t>Allongement d'os, fémur, autre</t>
  </si>
  <si>
    <t>Z78.35.99</t>
  </si>
  <si>
    <t>Allongement d'os, autres parties du fémur</t>
  </si>
  <si>
    <t>Z78.35.19</t>
  </si>
  <si>
    <t>Allongement d'os, col fémoral</t>
  </si>
  <si>
    <t>Z78.35.10</t>
  </si>
  <si>
    <t>Allongement d'os, fémur, SAP</t>
  </si>
  <si>
    <t>Z78.35.00</t>
  </si>
  <si>
    <t>Détail de la sous-catégorie 78.35</t>
  </si>
  <si>
    <t>Z78.35.0</t>
  </si>
  <si>
    <t>Allongement d'os, fémur</t>
  </si>
  <si>
    <t>Z78.35</t>
  </si>
  <si>
    <t>Allongement d'os, os du carpe et du métacarpe</t>
  </si>
  <si>
    <t>Z78.34</t>
  </si>
  <si>
    <t>Allongement d'os, radius et cubitus</t>
  </si>
  <si>
    <t>Z78.33</t>
  </si>
  <si>
    <t>Allongement d'os, humérus</t>
  </si>
  <si>
    <t>Z78.32</t>
  </si>
  <si>
    <t>Allongement d'os, clavicule et omoplate</t>
  </si>
  <si>
    <t>Z78.31</t>
  </si>
  <si>
    <t>Allongement d'os, site non spécifié</t>
  </si>
  <si>
    <t>Z78.30</t>
  </si>
  <si>
    <t>Toute application d'appareil de fixation externe (78.10-78.19)</t>
  </si>
  <si>
    <t>Z78.3</t>
  </si>
  <si>
    <t>Technique d'extension avec ou sans corticotomie ou ostéotomie</t>
  </si>
  <si>
    <t>Greffe osseuse avec ou sans appareil fixateur interne ou ostéotomie</t>
  </si>
  <si>
    <t>Allongement d'os</t>
  </si>
  <si>
    <t>Raccourcissement d'os, autre os non spécifié, autre</t>
  </si>
  <si>
    <t>Z78.29.99</t>
  </si>
  <si>
    <t>Epiphysiolyse thérapeutique d'autre os non spécifié</t>
  </si>
  <si>
    <t>Z78.29.92</t>
  </si>
  <si>
    <t>Epiphysiodèse permanente d'autre os non spécifié</t>
  </si>
  <si>
    <t>Z78.29.91</t>
  </si>
  <si>
    <t>Epiphysiodèse temporaire d'autre os non spécifié</t>
  </si>
  <si>
    <t>Z78.29.90</t>
  </si>
  <si>
    <t>Autre raccourcissement d'os, phalanges du pied</t>
  </si>
  <si>
    <t>Z78.29.49</t>
  </si>
  <si>
    <t>Epiphysiolyse thérapeutique, phalanges du pied</t>
  </si>
  <si>
    <t>Z78.29.42</t>
  </si>
  <si>
    <t>Epiphysiodèse permanente, phalanges du pied</t>
  </si>
  <si>
    <t>Z78.29.41</t>
  </si>
  <si>
    <t>Epiphysiodèse temporaire, phalanges du pied</t>
  </si>
  <si>
    <t>Z78.29.40</t>
  </si>
  <si>
    <t>Autre raccourcissement d'os du bassin</t>
  </si>
  <si>
    <t>Z78.29.39</t>
  </si>
  <si>
    <t>Epiphysiolyse thérapeutique, os du bassin</t>
  </si>
  <si>
    <t>Z78.29.32</t>
  </si>
  <si>
    <t>Epiphysiodèse permanente, os du bassin</t>
  </si>
  <si>
    <t>Z78.29.31</t>
  </si>
  <si>
    <t>Epiphysiodèse temporaire, os du bassin</t>
  </si>
  <si>
    <t>Z78.29.30</t>
  </si>
  <si>
    <t>Autre raccourcissement d'os, phalanges de la main</t>
  </si>
  <si>
    <t>Z78.29.19</t>
  </si>
  <si>
    <t>Epiphysiolyse thérapeutique, phalanges de la main</t>
  </si>
  <si>
    <t>Z78.29.12</t>
  </si>
  <si>
    <t>Epiphysiodèse permanente, phalanges de la main</t>
  </si>
  <si>
    <t>Z78.29.11</t>
  </si>
  <si>
    <t>Epiphysiodèse temporaire, phalanges de la main</t>
  </si>
  <si>
    <t>Z78.29.10</t>
  </si>
  <si>
    <t>Raccourcissement d'os, autre os non spécifié, SAP</t>
  </si>
  <si>
    <t>Z78.29.00</t>
  </si>
  <si>
    <t>Détail de la sous-catégorie 78.29</t>
  </si>
  <si>
    <t>Z78.29.0</t>
  </si>
  <si>
    <t>Z78.29</t>
  </si>
  <si>
    <t>Raccourcissement d'os, autre os spécifié</t>
  </si>
  <si>
    <t>Raccourcissement d'os, os du tarse et du métatarse, autre</t>
  </si>
  <si>
    <t>Z78.28.99</t>
  </si>
  <si>
    <t>Autre raccourcissement d'os du métatarse</t>
  </si>
  <si>
    <t>Z78.28.22</t>
  </si>
  <si>
    <t>Autre raccourcissement d'os, autres os du tarse</t>
  </si>
  <si>
    <t>Z78.28.21</t>
  </si>
  <si>
    <t>Autre raccourcissement d'os, calcanéum</t>
  </si>
  <si>
    <t>Z78.28.20</t>
  </si>
  <si>
    <t>Epiphysiolyse thérapeutique, os du tarse et du métatarse</t>
  </si>
  <si>
    <t>Z78.28.12</t>
  </si>
  <si>
    <t>Epiphysiodèse permanente, os du tarse et du métatarse</t>
  </si>
  <si>
    <t>Z78.28.11</t>
  </si>
  <si>
    <t>Epiphysiodèse temporaire, os du tarse et du métatarse</t>
  </si>
  <si>
    <t>Z78.28.10</t>
  </si>
  <si>
    <t>Raccourcissement d'os, os du tarse et du métatarse, SAP</t>
  </si>
  <si>
    <t>Z78.28.00</t>
  </si>
  <si>
    <t>Détail de la sous-catégorie 78.28</t>
  </si>
  <si>
    <t>Z78.28.0</t>
  </si>
  <si>
    <t>Raccourcissement d'os, tarse et métatarse</t>
  </si>
  <si>
    <t>Z78.28</t>
  </si>
  <si>
    <t>Raccourcissement d'os, tibia et péroné, autre</t>
  </si>
  <si>
    <t>Z78.27.99</t>
  </si>
  <si>
    <t>Autre raccourcissement d'os, péroné</t>
  </si>
  <si>
    <t>Z78.27.29</t>
  </si>
  <si>
    <t>Epiphysiolyse thérapeutique, péroné</t>
  </si>
  <si>
    <t>Z78.27.22</t>
  </si>
  <si>
    <t>Epiphysiodèse permanente, péroné</t>
  </si>
  <si>
    <t>Z78.27.21</t>
  </si>
  <si>
    <t>Epiphysiodèse temporaire, péroné</t>
  </si>
  <si>
    <t>Z78.27.20</t>
  </si>
  <si>
    <t>Autre raccourcissement d'os, tibia</t>
  </si>
  <si>
    <t>Z78.27.19</t>
  </si>
  <si>
    <t>Epiphysiolyse thérapeutique, tibia</t>
  </si>
  <si>
    <t>Z78.27.12</t>
  </si>
  <si>
    <t>Epiphysiodèse permanente, tibia</t>
  </si>
  <si>
    <t>Z78.27.11</t>
  </si>
  <si>
    <t>Epiphysiodèse temporaire, tibia</t>
  </si>
  <si>
    <t>Z78.27.10</t>
  </si>
  <si>
    <t>Raccourcissement d'os, tibia et péroné, SAP</t>
  </si>
  <si>
    <t>Z78.27.00</t>
  </si>
  <si>
    <t>Détail de la sous-catégorie 78.27</t>
  </si>
  <si>
    <t>Z78.27.0</t>
  </si>
  <si>
    <t>Raccourcissement d'os, tibia et péroné</t>
  </si>
  <si>
    <t>Z78.27</t>
  </si>
  <si>
    <t>Raccourcissement d'os, fémur, autre</t>
  </si>
  <si>
    <t>Z78.25.99</t>
  </si>
  <si>
    <t>Epiphysiolyse thérapeutique d'autres parties du fémur</t>
  </si>
  <si>
    <t>Z78.25.22</t>
  </si>
  <si>
    <t>Epiphysiodèse permanente d'autres parties du fémur</t>
  </si>
  <si>
    <t>Z78.25.21</t>
  </si>
  <si>
    <t>Epiphysiodèse temporaire d'autres parties du fémur</t>
  </si>
  <si>
    <t>Z78.25.20</t>
  </si>
  <si>
    <t>Autre raccourcissement d'os, col fémoral</t>
  </si>
  <si>
    <t>Z78.25.19</t>
  </si>
  <si>
    <t>Epiphysiolyse thérapeutique, col fémoral</t>
  </si>
  <si>
    <t>Z78.25.12</t>
  </si>
  <si>
    <t>Epiphysiodèse permanente, col fémoral</t>
  </si>
  <si>
    <t>Z78.25.11</t>
  </si>
  <si>
    <t>Epiphysiodèse temporaire, col fémoral</t>
  </si>
  <si>
    <t>Z78.25.10</t>
  </si>
  <si>
    <t>Raccourcissement d'os, fémur, SAP</t>
  </si>
  <si>
    <t>Z78.25.00</t>
  </si>
  <si>
    <t>Détail de la sous-catégorie 78.25</t>
  </si>
  <si>
    <t>Z78.25.0</t>
  </si>
  <si>
    <t>Raccourcissement d'os, fémur</t>
  </si>
  <si>
    <t>Z78.25</t>
  </si>
  <si>
    <t>Raccourcissement d'os, os du carpe et du métacarpe, autre</t>
  </si>
  <si>
    <t>Z78.24.99</t>
  </si>
  <si>
    <t>Epiphysiolyse thérapeutique, os du carpe et du métacarpe</t>
  </si>
  <si>
    <t>Z78.24.12</t>
  </si>
  <si>
    <t>Epiphysiodèse permanente, os du carpe et du métacarpe</t>
  </si>
  <si>
    <t>Z78.24.11</t>
  </si>
  <si>
    <t>Epiphysiodèse temporaire, os du carpe et du métacarpe</t>
  </si>
  <si>
    <t>Z78.24.10</t>
  </si>
  <si>
    <t>Raccourcissement d'os, os du carpe et du métacarpe, SAP</t>
  </si>
  <si>
    <t>Z78.24.00</t>
  </si>
  <si>
    <t>Détail de la sous-catégorie 78.24</t>
  </si>
  <si>
    <t>Z78.24.0</t>
  </si>
  <si>
    <t>Raccourcissement d'os, carpe et métacarpe</t>
  </si>
  <si>
    <t>Z78.24</t>
  </si>
  <si>
    <t>Raccourcissement d'os, radius et cubitus, autre</t>
  </si>
  <si>
    <t>Z78.23.99</t>
  </si>
  <si>
    <t>Epiphysiolyse thérapeutique, radius et cubitus</t>
  </si>
  <si>
    <t>Z78.23.12</t>
  </si>
  <si>
    <t>Epiphysiodèse permanente, radius et cubitus</t>
  </si>
  <si>
    <t>Z78.23.11</t>
  </si>
  <si>
    <t>Epiphysiodèse temporaire, radius et cubitus</t>
  </si>
  <si>
    <t>Z78.23.10</t>
  </si>
  <si>
    <t>Raccourcissement d'os, radius et cubitus, SAP</t>
  </si>
  <si>
    <t>Z78.23.00</t>
  </si>
  <si>
    <t>Détail de la sous-catégorie 78.23</t>
  </si>
  <si>
    <t>Z78.23.0</t>
  </si>
  <si>
    <t>Raccourcissement d'os, radius et cubitus</t>
  </si>
  <si>
    <t>Z78.23</t>
  </si>
  <si>
    <t>Raccourcissement d'os, humérus, autre</t>
  </si>
  <si>
    <t>Z78.22.99</t>
  </si>
  <si>
    <t>Epiphysiolyse thérapeutique, humérus</t>
  </si>
  <si>
    <t>Z78.22.12</t>
  </si>
  <si>
    <t>Epiphysiodèse permanente, humérus</t>
  </si>
  <si>
    <t>Z78.22.11</t>
  </si>
  <si>
    <t>Epiphysiodèse temporaire, humérus</t>
  </si>
  <si>
    <t>Z78.22.10</t>
  </si>
  <si>
    <t>Raccourcissement d'os, humérus, SAP</t>
  </si>
  <si>
    <t>Z78.22.00</t>
  </si>
  <si>
    <t>Détail de la sous-catégorie 78.22</t>
  </si>
  <si>
    <t>Z78.22.0</t>
  </si>
  <si>
    <t>Raccourcissement d'os, humérus</t>
  </si>
  <si>
    <t>Z78.22</t>
  </si>
  <si>
    <t>Raccourcissement d'os, clavicule et omoplate, autre</t>
  </si>
  <si>
    <t>Z78.21.99</t>
  </si>
  <si>
    <t>Epiphysiolyse thérapeutique, clavicule et omoplate</t>
  </si>
  <si>
    <t>Z78.21.12</t>
  </si>
  <si>
    <t>Epiphysiodèse permanente, clavicule et omoplate</t>
  </si>
  <si>
    <t>Z78.21.11</t>
  </si>
  <si>
    <t>Epiphysiodèse temporaire, clavicule et omoplate</t>
  </si>
  <si>
    <t>Z78.21.10</t>
  </si>
  <si>
    <t>Raccourcissement d'os, clavicule et omoplate, SAP</t>
  </si>
  <si>
    <t>Z78.21.00</t>
  </si>
  <si>
    <t>Détail de la sous-catégorie 78.21</t>
  </si>
  <si>
    <t>Z78.21.0</t>
  </si>
  <si>
    <t>Raccourcissement d'os, clavicule et omoplate</t>
  </si>
  <si>
    <t>Z78.21</t>
  </si>
  <si>
    <t>Raccourcissement d'os, site non spécifié</t>
  </si>
  <si>
    <t>Z78.20</t>
  </si>
  <si>
    <t>Résection, ostéotomie</t>
  </si>
  <si>
    <t>Z78.2</t>
  </si>
  <si>
    <t>Epiphysiodèse percutanée</t>
  </si>
  <si>
    <t>Epiphysiodèse à ciel ouvert</t>
  </si>
  <si>
    <t>Agrafage épiphysaire</t>
  </si>
  <si>
    <t>Raccourcissement d'os</t>
  </si>
  <si>
    <t>Application de fixateur externe, autre site spécifié, sauf os de la face (inclus réduction de fracture), autre</t>
  </si>
  <si>
    <t>Z78.19.99</t>
  </si>
  <si>
    <t>Réduction ouverte de fracture osseuse, autre site spécifié, stabilisation par fixateur externe</t>
  </si>
  <si>
    <t>Z78.19.91</t>
  </si>
  <si>
    <t>Réduction fermée de fracture osseuse, autre site spécifié, stabilisation par fixateur externe</t>
  </si>
  <si>
    <t>Z78.19.90</t>
  </si>
  <si>
    <t>Réduction ouverte de fracture de phalanges du pied, stabilisée par fixateur externe</t>
  </si>
  <si>
    <t>Z78.19.31</t>
  </si>
  <si>
    <t>Réduction fermée de fracture de phalanges du pied, stabilisée par fixateur externe</t>
  </si>
  <si>
    <t>Z78.19.30</t>
  </si>
  <si>
    <t>Réduction ouverte de fracture d'autres parties du bassin, stabilisée par fixateur externe</t>
  </si>
  <si>
    <t>Z78.19.22</t>
  </si>
  <si>
    <t>Réduction ouverte de fracture de l'acétabulum, avec fixation/transfixation par fixateur externe</t>
  </si>
  <si>
    <t>Z78.19.21</t>
  </si>
  <si>
    <t>Réduction fermée de fracture du bassin, stabilisée par fixateur externe</t>
  </si>
  <si>
    <t>Z78.19.20</t>
  </si>
  <si>
    <t>Réduction ouverte de fracture de phalanges de la main, stabilisée par fixateur externe</t>
  </si>
  <si>
    <t>Z78.19.11</t>
  </si>
  <si>
    <t>Réduction fermée de fracture de phalanges de la main, stabilisée par fixateur externe</t>
  </si>
  <si>
    <t>Z78.19.10</t>
  </si>
  <si>
    <t>Application de fixateur externe, autre site spécifié, sauf os de la face (inclus réduction de fracture), SAP</t>
  </si>
  <si>
    <t>Z78.19.00</t>
  </si>
  <si>
    <t>Détail de la sous-catégorie 78.19</t>
  </si>
  <si>
    <t>Z78.19.0</t>
  </si>
  <si>
    <t>Z78.19</t>
  </si>
  <si>
    <t>Application de fixateur externe, autre site spécifié, sauf os de la face (inclus réduction de fracture)</t>
  </si>
  <si>
    <t>Application de fixateur externe, os du tarse et du métatarse (inclus réduction de fracture), autre</t>
  </si>
  <si>
    <t>Z78.18.99</t>
  </si>
  <si>
    <t>Réduction ouverte de fracture multifragmentaire d'os du métatarse, stabilisée par fixateur externe</t>
  </si>
  <si>
    <t>Z78.18.15</t>
  </si>
  <si>
    <t>Réduction ouverte de fracture multifragmentaire d'autres os du tarse, stabilisée par fixateur externe</t>
  </si>
  <si>
    <t>Z78.18.14</t>
  </si>
  <si>
    <t>Réduction ouverte de fracture de calcanéum et d'astragale, stabilisée par fixateur externe</t>
  </si>
  <si>
    <t>Z78.18.13</t>
  </si>
  <si>
    <t>Réduction ouverte de fracture simple d'autres os du tarse et du métatarse, stabilisée par fixateur externe</t>
  </si>
  <si>
    <t>Z78.18.12</t>
  </si>
  <si>
    <t>Réduction fermée de fracture d'autres os du tarse et du métatarse, stabilisée par fixateur externe</t>
  </si>
  <si>
    <t>Z78.18.11</t>
  </si>
  <si>
    <t>Réduction fermée de fracture du calcanéum, stabilisée par fixateur externe</t>
  </si>
  <si>
    <t>Z78.18.10</t>
  </si>
  <si>
    <t>Application de fixateur externe, os du tarse et du métatarse (inclus réduction de fracture), SAP</t>
  </si>
  <si>
    <t>Z78.18.00</t>
  </si>
  <si>
    <t>Détail de la sous-catégorie 78.18</t>
  </si>
  <si>
    <t>Z78.18.0</t>
  </si>
  <si>
    <t>Application de fixateur externe, os du tarse et du métatarse (inclus réduction de fracture)</t>
  </si>
  <si>
    <t>Z78.18</t>
  </si>
  <si>
    <t>Application de fixateur externe, tibia et péroné (inclus réduction de fracture), autre</t>
  </si>
  <si>
    <t>Z78.17.99</t>
  </si>
  <si>
    <t>Réduction fermée d'autre fracture du péroné, stabilisée par fixateur externe</t>
  </si>
  <si>
    <t>Z78.17.27</t>
  </si>
  <si>
    <t>Réduction ouverte de fracture multifragmentaire du péroné distal, stabilisée par fixateur externe</t>
  </si>
  <si>
    <t>Z78.17.26</t>
  </si>
  <si>
    <t>Réduction ouverte de fracture simple du péroné proximal, stabilisée par fixateur externe</t>
  </si>
  <si>
    <t>Z78.17.25</t>
  </si>
  <si>
    <t>Réduction fermée de fracture du péroné distal, stabilisée par fixateur externe</t>
  </si>
  <si>
    <t>Z78.17.24</t>
  </si>
  <si>
    <t>Réduction ouverte de fracture diaphysaire multifragmentaire du péroné, stabilisée par fixateur externe</t>
  </si>
  <si>
    <t>Z78.17.23</t>
  </si>
  <si>
    <t>Réduction ouverte de fracture diaphysaire simple du péroné, stabilisée par fixateur externe</t>
  </si>
  <si>
    <t>Z78.17.22</t>
  </si>
  <si>
    <t>Réduction ouverte de fracture multifragmentaire du péroné proximal, stabilisée par fixateur externe</t>
  </si>
  <si>
    <t>Z78.17.21</t>
  </si>
  <si>
    <t>Z78.17.20</t>
  </si>
  <si>
    <t>Réduction ouverte de fracture multifragmentaire d'autres parties du tibia, stabilisée par fixateur externe</t>
  </si>
  <si>
    <t>Z78.17.16</t>
  </si>
  <si>
    <t>Réduction fermée d'autre fracture du tibia, stabilisée par fixateur externe</t>
  </si>
  <si>
    <t>Z78.17.15</t>
  </si>
  <si>
    <t>Réduction ouverte de fracture simple du tibia distal, stabilisée par fixateur externe</t>
  </si>
  <si>
    <t>Z78.17.14</t>
  </si>
  <si>
    <t>Réduction ouverte de fracture diaphysaire simple du tibia, stabilisée par fixateur externe</t>
  </si>
  <si>
    <t>Z78.17.13</t>
  </si>
  <si>
    <t>Réduction ouverte de fracture multifragmentaire du tibia proximal, stabilisée par fixateur externe</t>
  </si>
  <si>
    <t>Z78.17.12</t>
  </si>
  <si>
    <t>Réduction ouverte de fracture simple du tibia proximal, stabilisée par fixateur externe</t>
  </si>
  <si>
    <t>Z78.17.11</t>
  </si>
  <si>
    <t>Réduction fermée de fracture du tibia proximal, stabilisée par fixateur externe</t>
  </si>
  <si>
    <t>Z78.17.10</t>
  </si>
  <si>
    <t>Application de fixateur externe, tibia et péroné (inclus réduction de fracture), SAP</t>
  </si>
  <si>
    <t>Z78.17.00</t>
  </si>
  <si>
    <t>Détail de la sous-catégorie 78.17</t>
  </si>
  <si>
    <t>Z78.17.0</t>
  </si>
  <si>
    <t>Application de fixateur externe, tibia et péroné (inclus réduction de fracture)</t>
  </si>
  <si>
    <t>Z78.17</t>
  </si>
  <si>
    <t>Application de fixateur externe, rotule (inclus réduction de fracture), autre</t>
  </si>
  <si>
    <t>Z78.16.99</t>
  </si>
  <si>
    <t>Réduction ouverte de fracture de la rotule, stabilisée par fixateur externe</t>
  </si>
  <si>
    <t>Z78.16.11</t>
  </si>
  <si>
    <t>Réduction fermée de fracture de la rotule, stabilisée par fixateur externe</t>
  </si>
  <si>
    <t>Z78.16.10</t>
  </si>
  <si>
    <t>Application de fixateur externe, rotule (inclus réduction de fracture), SAP</t>
  </si>
  <si>
    <t>Z78.16.00</t>
  </si>
  <si>
    <t>Détail de la sous-catégorie 78.16</t>
  </si>
  <si>
    <t>Z78.16.0</t>
  </si>
  <si>
    <t>Application de fixateur externe, rotule (inclus réduction de fracture)</t>
  </si>
  <si>
    <t>Z78.16</t>
  </si>
  <si>
    <t>Application de fixateur externe, fémur (inclus réduction de fracture), autre</t>
  </si>
  <si>
    <t>Z78.15.99</t>
  </si>
  <si>
    <t>Réduction fermée d'autre fracture du fémur, stabilisée par fixateur externe</t>
  </si>
  <si>
    <t>Z78.15.40</t>
  </si>
  <si>
    <t>Réduction ouverte de fracture du fémur distal, stabilisée par fixateur externe</t>
  </si>
  <si>
    <t>Z78.15.31</t>
  </si>
  <si>
    <t>Réduction fermée de fracture du fémur distal, stabilisée par fixateur externe</t>
  </si>
  <si>
    <t>Z78.15.30</t>
  </si>
  <si>
    <t>Réduction ouverte de fracture diaphysaire du fémur, stabilisée par fixateur externe</t>
  </si>
  <si>
    <t>Z78.15.20</t>
  </si>
  <si>
    <t>Réduction ouverte de fracture du col fémoral et du fémur proximal, stabilisée par fixateur externe</t>
  </si>
  <si>
    <t>Z78.15.10</t>
  </si>
  <si>
    <t>Application de fixateur externe, fémur (inclus réduction de fracture), SAP</t>
  </si>
  <si>
    <t>Z78.15.00</t>
  </si>
  <si>
    <t>Détail de la sous-catégorie 78.15</t>
  </si>
  <si>
    <t>Z78.15.0</t>
  </si>
  <si>
    <t>Application de fixateur externe, fémur (inclus réduction de fracture)</t>
  </si>
  <si>
    <t>Z78.15</t>
  </si>
  <si>
    <t>Application de fixateur externe, os du carpe et du métacarpe (inclus réduction de fracture), autre</t>
  </si>
  <si>
    <t>Z78.14.99</t>
  </si>
  <si>
    <t>Réduction ouverte de fracture d'os du carpe et du métacarpe, stabilisée par fixateur externe</t>
  </si>
  <si>
    <t>Z78.14.11</t>
  </si>
  <si>
    <t>Réduction fermée de fracture d'os du carpe et du métacarpe, stabilisée par fixateur externe</t>
  </si>
  <si>
    <t>Z78.14.10</t>
  </si>
  <si>
    <t>Application de fixateur externe, os du carpe et du métacarpe (inclus réduction de fracture), SAP</t>
  </si>
  <si>
    <t>Z78.14.00</t>
  </si>
  <si>
    <t>Détail de la sous-catégorie 78.14</t>
  </si>
  <si>
    <t>Z78.14.0</t>
  </si>
  <si>
    <t>Application de fixateur externe, os du carpe et du métacarpe (inclus réduction de fracture)</t>
  </si>
  <si>
    <t>Z78.14</t>
  </si>
  <si>
    <t>Application de fixateur externe, radius et cubitus (inclus réduction de fracture), autre</t>
  </si>
  <si>
    <t>Z78.13.99</t>
  </si>
  <si>
    <t>Réduction fermée de fracture du cubitus, stabilisée par fixateur externe</t>
  </si>
  <si>
    <t>Z78.13.20</t>
  </si>
  <si>
    <t>Réduction ouverte d'autre fracture du radius, stabilisée par fixateur externe</t>
  </si>
  <si>
    <t>Z78.13.13</t>
  </si>
  <si>
    <t>Réduction ouverte de fracture du radius distal, stabilisée par fixateur externe</t>
  </si>
  <si>
    <t>Z78.13.12</t>
  </si>
  <si>
    <t>Réduction fermée d'autre fracture du radius, stabilisée par fixateur externe</t>
  </si>
  <si>
    <t>Z78.13.11</t>
  </si>
  <si>
    <t>Réduction fermée de fracture du radius distal, stabilisée par fixateur externe</t>
  </si>
  <si>
    <t>Z78.13.10</t>
  </si>
  <si>
    <t>Application de fixateur externe, radius et cubitus (inclus réduction de fracture), SAP</t>
  </si>
  <si>
    <t>Z78.13.00</t>
  </si>
  <si>
    <t>Détail de la sous-catégorie 78.13</t>
  </si>
  <si>
    <t>Z78.13.0</t>
  </si>
  <si>
    <t>Application de fixateur externe, radius et cubitus (inclus réduction de fracture)</t>
  </si>
  <si>
    <t>Z78.13</t>
  </si>
  <si>
    <t>Application de fixateur externe, humérus (inclus réduction de fracture), autre</t>
  </si>
  <si>
    <t>Z78.12.99</t>
  </si>
  <si>
    <t>Réduction ouverte d'autre fracture de l'humérus, stabilisée par fixateur externe</t>
  </si>
  <si>
    <t>Z78.12.91</t>
  </si>
  <si>
    <t>Réduction fermée d'autre fracture de l'humérus, stabilisée par fixateur externe</t>
  </si>
  <si>
    <t>Z78.12.90</t>
  </si>
  <si>
    <t>Réduction ouverte de fracture de l'humérus proximal, stabilisée par fixateur externe</t>
  </si>
  <si>
    <t>Z78.12.11</t>
  </si>
  <si>
    <t>Réduction fermée de fracture de l'humérus proximal, stabilisée par fixateur externe</t>
  </si>
  <si>
    <t>Z78.12.10</t>
  </si>
  <si>
    <t>Application de fixateur externe, humérus (inclus réduction de fracture), SAP</t>
  </si>
  <si>
    <t>Z78.12.00</t>
  </si>
  <si>
    <t>Détail de la sous-catégorie 78.12</t>
  </si>
  <si>
    <t>Z78.12.0</t>
  </si>
  <si>
    <t>Application de fixateur externe, humérus (inclus réduction de fracture)</t>
  </si>
  <si>
    <t>Z78.12</t>
  </si>
  <si>
    <t>Application de fixateur externe, clavicule, omoplate, côtes et sternum (inclus réduction de fracture), autre</t>
  </si>
  <si>
    <t>Z78.11.99</t>
  </si>
  <si>
    <t>Réduction ouverte de fracture, côtes et sternum, stabilisée par fixateur externe</t>
  </si>
  <si>
    <t>Z78.11.21</t>
  </si>
  <si>
    <t>Réduction fermée de fracture, côtes et sternum, stabilisée par fixateur externe</t>
  </si>
  <si>
    <t>Z78.11.20</t>
  </si>
  <si>
    <t>Réduction ouverte de fracture multifragmentaire, clavicule et omoplate, stabilisée par fixateur externe</t>
  </si>
  <si>
    <t>Z78.11.12</t>
  </si>
  <si>
    <t>Réduction ouverte de fracture, clavicule et omoplate, stabilisée par fixateur externe</t>
  </si>
  <si>
    <t>Z78.11.11</t>
  </si>
  <si>
    <t>Réduction fermée de fracture, clavicule et omoplate, stabilisée par fixateur externe</t>
  </si>
  <si>
    <t>Z78.11.10</t>
  </si>
  <si>
    <t>Application de fixateur externe, clavicule, omoplate, côtes et sternum (inclus réduction de fracture), SAP</t>
  </si>
  <si>
    <t>Z78.11.00</t>
  </si>
  <si>
    <t>Détail de la sous-catégorie 78.11</t>
  </si>
  <si>
    <t>Z78.11.0</t>
  </si>
  <si>
    <t>Application de fixateur externe, clavicule, omoplate, côtes et sternum (inclus réduction de facture)</t>
  </si>
  <si>
    <t>Z78.11</t>
  </si>
  <si>
    <t>Application de fixateur externe, site non spécifié</t>
  </si>
  <si>
    <t>Z78.10</t>
  </si>
  <si>
    <t>Autre type d'immobilisation, compression ou soins de plaie (93.51-93.59)</t>
  </si>
  <si>
    <t>Z78.1</t>
  </si>
  <si>
    <t>Tout type de dispositif de fixation, si connu (84.71-84.73)</t>
  </si>
  <si>
    <t>Fixateur avec insertion osseuse de broche, fils, vis</t>
  </si>
  <si>
    <t>En cas d'absence de code combiné, voir «coder aussi»</t>
  </si>
  <si>
    <t>Application de dispositif de fixation externe (inclus réduction de fracture)</t>
  </si>
  <si>
    <t>Greffe osseuse, autre site spécifié, sauf os de la face, autre</t>
  </si>
  <si>
    <t>Z78.09.99</t>
  </si>
  <si>
    <t>Autre greffe osseuse (p. ex. os spongieux autologue, lamelles d'os cortico-spongieux, fragment sans pédicule vascularisé) sur autre site spécifié, sauf os de la face</t>
  </si>
  <si>
    <t>Z78.09.98</t>
  </si>
  <si>
    <t>Greffe osseuse, autre site spécifié, sauf os de la face, allogène</t>
  </si>
  <si>
    <t>Z78.09.92</t>
  </si>
  <si>
    <t>Greffe osseuse, autre site spécifié, sauf os de la face, fragment à pédicule vascularisé sans anastomoses microvasculaires</t>
  </si>
  <si>
    <t>Z78.09.91</t>
  </si>
  <si>
    <t>Greffe osseuse, autre site spécifié, sauf os de la face, fragment à pédicule vascularisé avec anastomoses microvasculaires</t>
  </si>
  <si>
    <t>Z78.09.90</t>
  </si>
  <si>
    <t>Autre greffe osseuse sur phalanges du pied (p. ex. os spongieux autologue, lamelles d'os cortico-spongieux, fragment sans pédicule vascularisé)</t>
  </si>
  <si>
    <t>Z78.09.49</t>
  </si>
  <si>
    <t>Greffe d'os et de cartilage, phalanges du pied</t>
  </si>
  <si>
    <t>Z78.09.42</t>
  </si>
  <si>
    <t>Greffe osseuse, phalanges du pied, fragment à pédicule vascularisé sans anastomoses microvasculaires</t>
  </si>
  <si>
    <t>Z78.09.41</t>
  </si>
  <si>
    <t>Greffe osseuse, phalanges du pied, fragment à pédicule vascularisé avec anastomoses microvasculaires</t>
  </si>
  <si>
    <t>Z78.09.40</t>
  </si>
  <si>
    <t>Autre greffe osseuse sur os du bassin (p. ex. os spongieux autologue, lamelles d'os cortico-spongieux, fragment sans pédicule vascularisé)</t>
  </si>
  <si>
    <t>Z78.09.39</t>
  </si>
  <si>
    <t>Greffe d'os et de cartilage, os du bassin</t>
  </si>
  <si>
    <t>Z78.09.33</t>
  </si>
  <si>
    <t>Greffe osseuse, os du bassin, allogène</t>
  </si>
  <si>
    <t>Z78.09.32</t>
  </si>
  <si>
    <t>Greffe osseuse, os du bassin, fragment à pédicule vascularisé sans anastomoses microvasculaires</t>
  </si>
  <si>
    <t>Z78.09.31</t>
  </si>
  <si>
    <t>Greffe osseuse, os du bassin, fragment à pédicule vascularisé avec anastomoses microvasculaires</t>
  </si>
  <si>
    <t>Z78.09.30</t>
  </si>
  <si>
    <t>Autre greffe osseuse sur phalanges de la main (p. ex. os spongieux autologue, lamelles d'os cortico-spongieux, fragment sans pédicule vascularisé)</t>
  </si>
  <si>
    <t>Z78.09.19</t>
  </si>
  <si>
    <t>Greffe osseuse, phalanges de la main, allogène</t>
  </si>
  <si>
    <t>Z78.09.12</t>
  </si>
  <si>
    <t>Greffe osseuse, phalanges de la main, fragment à pédicule vascularisé sans anastomoses microvasculaires</t>
  </si>
  <si>
    <t>Z78.09.11</t>
  </si>
  <si>
    <t>Greffe osseuse, phalanges de la main, fragment à pédicule vascularisé avec anastomoses microvasculaires</t>
  </si>
  <si>
    <t>Z78.09.10</t>
  </si>
  <si>
    <t>Greffe osseuse, autre site spécifié, sauf os de la face, SAP</t>
  </si>
  <si>
    <t>Z78.09.00</t>
  </si>
  <si>
    <t>Détail de la sous-catégorie 78.09</t>
  </si>
  <si>
    <t>Z78.09.0</t>
  </si>
  <si>
    <t>Z78.09</t>
  </si>
  <si>
    <t>Greffe osseuse, autre site spécifié, sauf os de la face</t>
  </si>
  <si>
    <t>Greffe osseuse, os du tarse et du métatarse, autre</t>
  </si>
  <si>
    <t>Z78.08.99</t>
  </si>
  <si>
    <t>Autre greffe osseuse sur os du tarse et du métatarse (p. ex. os spongieux autologue, lamelles d'os cortico-spongieux, fragment sans pédicule vascularisé)</t>
  </si>
  <si>
    <t>Z78.08.19</t>
  </si>
  <si>
    <t>Greffe d'os et de cartilage, os du tarse et du métatarse</t>
  </si>
  <si>
    <t>Z78.08.13</t>
  </si>
  <si>
    <t>Greffe osseuse, os du tarse et du métatarse, allogène</t>
  </si>
  <si>
    <t>Z78.08.12</t>
  </si>
  <si>
    <t>Greffe osseuse, os du tarse et du métatarse, fragment à pédicule vascularisé sans anastomoses microvasculaires</t>
  </si>
  <si>
    <t>Z78.08.11</t>
  </si>
  <si>
    <t>Greffe osseuse, os du tarse et du métatarse, fragment à pédicule vascularisé avec anastomoses microvasculaires</t>
  </si>
  <si>
    <t>Z78.08.10</t>
  </si>
  <si>
    <t>Greffe osseuse, os du tarse et du métatarse, SAP</t>
  </si>
  <si>
    <t>Z78.08.00</t>
  </si>
  <si>
    <t>Détail de la sous-catégorie 78.08</t>
  </si>
  <si>
    <t>Z78.08.0</t>
  </si>
  <si>
    <t>Greffe osseuse, os du tarse et du métatarse</t>
  </si>
  <si>
    <t>Z78.08</t>
  </si>
  <si>
    <t>Greffe osseuse, tibia et péroné, autre</t>
  </si>
  <si>
    <t>Z78.07.99</t>
  </si>
  <si>
    <t>Autre greffe osseuse sur péroné (p. ex. os spongieux autologue, lamelles d'os cortico-spongieux, fragment sans pédicule vascularisé)</t>
  </si>
  <si>
    <t>Z78.07.29</t>
  </si>
  <si>
    <t>Greffe d'os et de cartilage, péroné</t>
  </si>
  <si>
    <t>Z78.07.23</t>
  </si>
  <si>
    <t>Greffe osseuse, péroné, allogène</t>
  </si>
  <si>
    <t>Z78.07.22</t>
  </si>
  <si>
    <t>Greffe osseuse, péroné, fragment à pédicule vascularisé sans anastomoses microvasculaires</t>
  </si>
  <si>
    <t>Z78.07.21</t>
  </si>
  <si>
    <t>Greffe osseuse, péroné, fragment à pédicule vascularisé avec anastomoses microvasculaires</t>
  </si>
  <si>
    <t>Z78.07.20</t>
  </si>
  <si>
    <t>Autre greffe osseuse sur tibia (p. ex. os spongieux autologue, lamelles d'os cortico-spongieux, fragment sans pédicule vascularisé)</t>
  </si>
  <si>
    <t>Z78.07.19</t>
  </si>
  <si>
    <t>Greffe d'os et de cartilage, tibia</t>
  </si>
  <si>
    <t>Z78.07.13</t>
  </si>
  <si>
    <t>Greffe osseuse, tibia, allogène</t>
  </si>
  <si>
    <t>Z78.07.12</t>
  </si>
  <si>
    <t>Greffe osseuse, tibia, fragment à pédicule vascularisé sans anastomoses microvasculaires</t>
  </si>
  <si>
    <t>Z78.07.11</t>
  </si>
  <si>
    <t>Greffe osseuse, tibia, fragment à pédicule vascularisé avec anastomoses microvasculaires</t>
  </si>
  <si>
    <t>Z78.07.10</t>
  </si>
  <si>
    <t>Greffe osseuse, tibia et péroné, SAP</t>
  </si>
  <si>
    <t>Z78.07.00</t>
  </si>
  <si>
    <t>Détail de la sous-catégorie 78.07</t>
  </si>
  <si>
    <t>Z78.07.0</t>
  </si>
  <si>
    <t>Greffe osseuse, tibia et péroné</t>
  </si>
  <si>
    <t>Z78.07</t>
  </si>
  <si>
    <t>Greffe osseuse, rotule, autre</t>
  </si>
  <si>
    <t>Z78.06.99</t>
  </si>
  <si>
    <t>Greffe osseuse, rotule, transposition osseuse, fragment à pédicule vascularisé sans anastomoses microvasculaires</t>
  </si>
  <si>
    <t>Z78.06.20</t>
  </si>
  <si>
    <t>Autre greffe osseuse sur rotule (p. ex. os spongieux autologue, lamelles d'os cortico-spongieux, fragment sans pédicule vascularisé)</t>
  </si>
  <si>
    <t>Z78.06.19</t>
  </si>
  <si>
    <t>Greffe osseuse, rotule, allogène</t>
  </si>
  <si>
    <t>Z78.06.12</t>
  </si>
  <si>
    <t>Greffe osseuse, rotule, fragment à pédicule vascularisé avec anastomoses microvasculaires</t>
  </si>
  <si>
    <t>Z78.06.10</t>
  </si>
  <si>
    <t>Greffe osseuse, rotule, SAP</t>
  </si>
  <si>
    <t>Z78.06.00</t>
  </si>
  <si>
    <t>Détail de la sous-catégorie 78.06</t>
  </si>
  <si>
    <t>Z78.06.0</t>
  </si>
  <si>
    <t>Greffe osseuse, rotule</t>
  </si>
  <si>
    <t>Z78.06</t>
  </si>
  <si>
    <t>Greffe osseuse, fémur, autre</t>
  </si>
  <si>
    <t>Z78.05.99</t>
  </si>
  <si>
    <t>Autre greffe osseuse sur fémur (p. ex. os spongieux autologue, lamelles d'os cortico-spongieux, fragment sans pédicule vascularisé)</t>
  </si>
  <si>
    <t>Z78.05.19</t>
  </si>
  <si>
    <t>Greffe d'os et de cartilage, fémur</t>
  </si>
  <si>
    <t>Z78.05.13</t>
  </si>
  <si>
    <t>Greffe osseuse, fémur, allogène</t>
  </si>
  <si>
    <t>Z78.05.12</t>
  </si>
  <si>
    <t>Greffe osseuse, fémur, fragment à pédicule vascularisé sans anastomoses microvasculaires</t>
  </si>
  <si>
    <t>Z78.05.11</t>
  </si>
  <si>
    <t>Greffe osseuse, fémur, fragment à pédicule vascularisé avec anastomoses microvasculaires</t>
  </si>
  <si>
    <t>Z78.05.10</t>
  </si>
  <si>
    <t>Greffe osseuse, fémur, SAP</t>
  </si>
  <si>
    <t>Z78.05.00</t>
  </si>
  <si>
    <t>Détail de la sous-catégorie 78.05</t>
  </si>
  <si>
    <t>Z78.05.0</t>
  </si>
  <si>
    <t>Greffe osseuse, fémur</t>
  </si>
  <si>
    <t>Z78.05</t>
  </si>
  <si>
    <t>Greffe osseuse, os du carpe et du métacarpe, autre</t>
  </si>
  <si>
    <t>Z78.04.99</t>
  </si>
  <si>
    <t>Autre greffe osseuse sur os du carpe et du métacarpe (p. ex. os spongieux autologue, lamelles d'os cortico-spongieux, fragment sans pédicule vascularisé)</t>
  </si>
  <si>
    <t>Z78.04.19</t>
  </si>
  <si>
    <t>Greffe d'os et de cartilage, os du carpe et du métacarpe</t>
  </si>
  <si>
    <t>Z78.04.13</t>
  </si>
  <si>
    <t>Greffe osseuse, os du carpe et du métacarpe, allogène</t>
  </si>
  <si>
    <t>Z78.04.12</t>
  </si>
  <si>
    <t>Transposition osseuse, os du carpe et du métacarpe, fragment à pédicule vascularisé sans anastomoses microvasculaires</t>
  </si>
  <si>
    <t>Z78.04.11</t>
  </si>
  <si>
    <t>Greffe osseuse, os du carpe et du métacarpe, fragment à pédicule vascularisé avec anastomoses microvasculaires</t>
  </si>
  <si>
    <t>Z78.04.10</t>
  </si>
  <si>
    <t>Greffe osseuse, os du carpe et du métacarpe, SAP</t>
  </si>
  <si>
    <t>Z78.04.00</t>
  </si>
  <si>
    <t>Détail de la sous-catégorie 78.04</t>
  </si>
  <si>
    <t>Z78.04.0</t>
  </si>
  <si>
    <t>Greffe osseuse, os du carpe et du métacarpe</t>
  </si>
  <si>
    <t>Z78.04</t>
  </si>
  <si>
    <t>Greffe osseuse, radius et cubitus, autre</t>
  </si>
  <si>
    <t>Z78.03.99</t>
  </si>
  <si>
    <t>Autre greffe osseuse sur radius et cubitus (p. ex. os spongieux autologue, lamelles d'os cortico-spongieux, fragment sans pédicule vascularisé)</t>
  </si>
  <si>
    <t>Z78.03.19</t>
  </si>
  <si>
    <t>Greffe d'os et de cartilage, radius et cubitus</t>
  </si>
  <si>
    <t>Z78.03.13</t>
  </si>
  <si>
    <t>Greffe osseuse, radius et cubitus, allogène</t>
  </si>
  <si>
    <t>Z78.03.12</t>
  </si>
  <si>
    <t>Greffe osseuse, radius et cubitus, fragment à pédicule vascularisé sans anastomoses microvasculaires</t>
  </si>
  <si>
    <t>Z78.03.11</t>
  </si>
  <si>
    <t>Greffe osseuse, radius et cubitus, fragment à pédicule vascularisé avec anastomoses microvasculaires</t>
  </si>
  <si>
    <t>Z78.03.10</t>
  </si>
  <si>
    <t>Greffe osseuse, radius et cubitus, SAP</t>
  </si>
  <si>
    <t>Z78.03.00</t>
  </si>
  <si>
    <t>Détail de la sous-catégorie 78.03</t>
  </si>
  <si>
    <t>Z78.03.0</t>
  </si>
  <si>
    <t>Greffe osseuse, radius et cubitus</t>
  </si>
  <si>
    <t>Z78.03</t>
  </si>
  <si>
    <t>Greffe osseuse, humérus, autre</t>
  </si>
  <si>
    <t>Z78.02.99</t>
  </si>
  <si>
    <t>Autre greffe osseuse sur humérus (p. ex. os spongieux autologue, lamelles d'os cortico-spongieux, fragment sans pédicule vascularisé)</t>
  </si>
  <si>
    <t>Z78.02.14</t>
  </si>
  <si>
    <t>Greffe d'os et de cartilage, humérus</t>
  </si>
  <si>
    <t>Z78.02.13</t>
  </si>
  <si>
    <t>Greffe osseuse, humérus, allogène</t>
  </si>
  <si>
    <t>Z78.02.12</t>
  </si>
  <si>
    <t>Greffe osseuse, humérus, fragment à pédicule vascularisé sans anastomoses microvasculaires</t>
  </si>
  <si>
    <t>Z78.02.11</t>
  </si>
  <si>
    <t>Greffe osseuse, humérus, fragment à pédicule vascularisé avec anastomoses microvasculaires</t>
  </si>
  <si>
    <t>Z78.02.10</t>
  </si>
  <si>
    <t>Greffe osseuse, humérus, SAP</t>
  </si>
  <si>
    <t>Z78.02.00</t>
  </si>
  <si>
    <t>Détail de la sous-catégorie 78.02</t>
  </si>
  <si>
    <t>Z78.02.0</t>
  </si>
  <si>
    <t>Greffe osseuse, humérus</t>
  </si>
  <si>
    <t>Z78.02</t>
  </si>
  <si>
    <t>Greffe osseuse, clavicule, omoplate, côtes et sternum, autre</t>
  </si>
  <si>
    <t>Z78.01.99</t>
  </si>
  <si>
    <t>Greffe osseuse, côtes et sternum, toutes interventions</t>
  </si>
  <si>
    <t>Z78.01.20</t>
  </si>
  <si>
    <t>Autre greffe osseuse sur clavicule et omoplate (p. ex. os spongieux, lamelles d'os cortico-spongieux, fragment sans pédicule vascularisé)</t>
  </si>
  <si>
    <t>Z78.01.19</t>
  </si>
  <si>
    <t>Greffe d'os et de cartilage, clavicule et omoplate</t>
  </si>
  <si>
    <t>Z78.01.13</t>
  </si>
  <si>
    <t>Greffe osseuse, clavicule et omoplate, allogène</t>
  </si>
  <si>
    <t>Z78.01.12</t>
  </si>
  <si>
    <t>Greffe osseuse, clavicule et omoplate, fragment à pédicule vascularisé sans anastomoses microvasculaires</t>
  </si>
  <si>
    <t>Z78.01.11</t>
  </si>
  <si>
    <t>Greffe osseuse, clavicule et omoplate, fragment à pédicule vascularisé avec anastomoses microvasculaires</t>
  </si>
  <si>
    <t>Z78.01.10</t>
  </si>
  <si>
    <t>Greffe osseuse, clavicule, omoplate, côtes et sternum, SAP</t>
  </si>
  <si>
    <t>Z78.01.00</t>
  </si>
  <si>
    <t>Détail de la sous-catégorie 78.01</t>
  </si>
  <si>
    <t>Z78.01.0</t>
  </si>
  <si>
    <t>Greffe osseuse, clavicule, omoplate, côtes et sternum</t>
  </si>
  <si>
    <t>Z78.01</t>
  </si>
  <si>
    <t>Greffe osseuse, site non spécifié</t>
  </si>
  <si>
    <t>Z78.00</t>
  </si>
  <si>
    <t>Greffe pour allongement d'os (78.30-78.39)</t>
  </si>
  <si>
    <t>Z78.0</t>
  </si>
  <si>
    <t>Toute excision d'os pour greffe (77.70-77.79)</t>
  </si>
  <si>
    <t>Transplantation d'os</t>
  </si>
  <si>
    <t>Greffe osseuse de banque d'os</t>
  </si>
  <si>
    <t>Greffe osseuse d'Albee *</t>
  </si>
  <si>
    <t>Greffe osseuse avec débridement du site de greffe (excision d'os ou tissu nécrotique fibreux ou sclérosé)</t>
  </si>
  <si>
    <t>Greffe osseuse (autogène) (hétérogène)</t>
  </si>
  <si>
    <t>Greffe osseuse</t>
  </si>
  <si>
    <t>Opérations du crâne (01.01-02.99)</t>
  </si>
  <si>
    <t>Z78</t>
  </si>
  <si>
    <t>Opérations d'os et d'articulation de la face (76.01-76.99)</t>
  </si>
  <si>
    <t>Opérations des os du nez (21.00-21.99)</t>
  </si>
  <si>
    <t>Opérations de sinus nasal (22.00-22.9)</t>
  </si>
  <si>
    <t>Opérations d'articulation (80.00-81.99)</t>
  </si>
  <si>
    <t>Greffe pour allongement d'os (78.30-78.39) *</t>
  </si>
  <si>
    <t>Autres opérations osseuses à l'exception des os de la face</t>
  </si>
  <si>
    <t>Ostectomie totale, autre site spécifié, sauf os de la face, autre</t>
  </si>
  <si>
    <t>Z77.99.99</t>
  </si>
  <si>
    <t>Ostectomie totale, phalanges du pied</t>
  </si>
  <si>
    <t>Z77.99.40</t>
  </si>
  <si>
    <t>Ostectomie totale, os du bassin</t>
  </si>
  <si>
    <t>Z77.99.30</t>
  </si>
  <si>
    <t>Ostectomie totale, corps vertébral</t>
  </si>
  <si>
    <t>Z77.99.20</t>
  </si>
  <si>
    <t>Ostectomie totale, phalanges de la main</t>
  </si>
  <si>
    <t>Z77.99.10</t>
  </si>
  <si>
    <t>Ostectomie totale, autre site spécifié, sauf os de la face, SAP</t>
  </si>
  <si>
    <t>Z77.99.00</t>
  </si>
  <si>
    <t>Détail de la sous-catégorie 77.99</t>
  </si>
  <si>
    <t>Z77.99.0</t>
  </si>
  <si>
    <t>Ostectomie totale, autre site spécifié, sauf os de la face</t>
  </si>
  <si>
    <t>Z77.99</t>
  </si>
  <si>
    <t>Ostectomie totale, os du tarse et du métatarse, autre</t>
  </si>
  <si>
    <t>Z77.98.99</t>
  </si>
  <si>
    <t>Ostectomie totale, os du métatarse</t>
  </si>
  <si>
    <t>Z77.98.11</t>
  </si>
  <si>
    <t>Ostectomie totale, os du tarse</t>
  </si>
  <si>
    <t>Z77.98.10</t>
  </si>
  <si>
    <t>Ostectomie totale, os du tarse et du métatarse, SAP</t>
  </si>
  <si>
    <t>Z77.98.00</t>
  </si>
  <si>
    <t>Détail de la sous-catégorie 77.98</t>
  </si>
  <si>
    <t>Z77.98.0</t>
  </si>
  <si>
    <t>Ostectomie totale, os du tarse et du métatarse</t>
  </si>
  <si>
    <t>Z77.98</t>
  </si>
  <si>
    <t>Ostectomie totale, tibia et péroné, autre</t>
  </si>
  <si>
    <t>Z77.97.99</t>
  </si>
  <si>
    <t>Ostectomie totale, péroné</t>
  </si>
  <si>
    <t>Z77.97.11</t>
  </si>
  <si>
    <t>Ostectomie totale, tibia</t>
  </si>
  <si>
    <t>Z77.97.10</t>
  </si>
  <si>
    <t>Ostectomie totale, tibia et péroné, SAP</t>
  </si>
  <si>
    <t>Z77.97.00</t>
  </si>
  <si>
    <t>Détail de la sous-catégorie 77.97</t>
  </si>
  <si>
    <t>Z77.97.0</t>
  </si>
  <si>
    <t>Ostectomie totale, tibia et péroné</t>
  </si>
  <si>
    <t>Z77.97</t>
  </si>
  <si>
    <t>Ostectomie totale, rotule</t>
  </si>
  <si>
    <t>Z77.96</t>
  </si>
  <si>
    <t>Ostectomie totale, fémur</t>
  </si>
  <si>
    <t>Z77.95</t>
  </si>
  <si>
    <t>Ostectomie totale, os du carpe et du métacarpe</t>
  </si>
  <si>
    <t>Z77.94</t>
  </si>
  <si>
    <t>Ostectomie totale, radius et cubitus</t>
  </si>
  <si>
    <t>Z77.93</t>
  </si>
  <si>
    <t>Ostectomie totale, humérus</t>
  </si>
  <si>
    <t>Z77.92</t>
  </si>
  <si>
    <t>Ostectomie totale, clavicule, omoplate, côtes et sternum, autre</t>
  </si>
  <si>
    <t>Z77.91.99</t>
  </si>
  <si>
    <t>Ostectomie totale, sternum</t>
  </si>
  <si>
    <t>Z77.91.13</t>
  </si>
  <si>
    <t>Ostectomie totale, côte cervicale</t>
  </si>
  <si>
    <t>Z77.91.12</t>
  </si>
  <si>
    <t>Ostectomie totale, côte</t>
  </si>
  <si>
    <t>Z77.91.11</t>
  </si>
  <si>
    <t>Ostectomie totale, omoplate et clavicule</t>
  </si>
  <si>
    <t>Z77.91.10</t>
  </si>
  <si>
    <t>Ostectomie totale, clavicule, omoplate, côtes et sternum, SAP</t>
  </si>
  <si>
    <t>Z77.91.00</t>
  </si>
  <si>
    <t>Détail de la sous-catégorie 77.91</t>
  </si>
  <si>
    <t>Z77.91.0</t>
  </si>
  <si>
    <t>Résection osseuse totale, clavicule, omoplate, côte et sternum *</t>
  </si>
  <si>
    <t>Z77.91</t>
  </si>
  <si>
    <t>Ostectomie totale, clavicule, omoplate, côtes et sternum</t>
  </si>
  <si>
    <t>Résection osseuse totale, site non précisé *</t>
  </si>
  <si>
    <t>Z77.90</t>
  </si>
  <si>
    <t>Ostectomie totale, site non spécifié</t>
  </si>
  <si>
    <t>Ostectomie simultanément à autre opération - omettre le code</t>
  </si>
  <si>
    <t>Z77.9</t>
  </si>
  <si>
    <t>Amputation de membre supérieur (84.00-84.09)</t>
  </si>
  <si>
    <t>Amputation de membre inférieur (84.10-84.19)</t>
  </si>
  <si>
    <t>Résection osseuse totale *</t>
  </si>
  <si>
    <t>Ostectomie totale</t>
  </si>
  <si>
    <t>Autre ostectomie partielle, autre site spécifié, sauf os de la face, autre</t>
  </si>
  <si>
    <t>Z77.89.99</t>
  </si>
  <si>
    <t>Autre ostectomie partielle, phalanges du pied</t>
  </si>
  <si>
    <t>Z77.89.40</t>
  </si>
  <si>
    <t>Autre ostectomie partielle, os du bassin</t>
  </si>
  <si>
    <t>Z77.89.30</t>
  </si>
  <si>
    <t>Autre ostectomie partielle, vertèbre, autres parties</t>
  </si>
  <si>
    <t>Z77.89.22</t>
  </si>
  <si>
    <t>Autre ostectomie partielle, vertèbre, corps vertébral</t>
  </si>
  <si>
    <t>Z77.89.21</t>
  </si>
  <si>
    <t>Autre ostectomie partielle, vertèbre, résection d'odontoïde</t>
  </si>
  <si>
    <t>Z77.89.20</t>
  </si>
  <si>
    <t>Autre ostectomie partielle, phalanges de la main</t>
  </si>
  <si>
    <t>Z77.89.10</t>
  </si>
  <si>
    <t>Autre ostectomie partielle, autre site spécifié, sauf os de la face, SAP</t>
  </si>
  <si>
    <t>Z77.89.00</t>
  </si>
  <si>
    <t>Détail de la sous-catégorie 77.89</t>
  </si>
  <si>
    <t>Z77.89.0</t>
  </si>
  <si>
    <t>Autre résection osseuse partielle, autre site spécifié, sauf os de la face *</t>
  </si>
  <si>
    <t>Z77.89</t>
  </si>
  <si>
    <t>Autre ostectomie partielle, autre site spécifié, sauf os de la face</t>
  </si>
  <si>
    <t>Autre résection osseuse partielle, os du tarse et du métatarse *</t>
  </si>
  <si>
    <t>Z77.88</t>
  </si>
  <si>
    <t>Autre ostectomie partielle, os du tarse et du métatarse</t>
  </si>
  <si>
    <t>Autre ostectomie partielle, tibia et péroné, autre</t>
  </si>
  <si>
    <t>Z77.87.99</t>
  </si>
  <si>
    <t>Autre ostectomie partielle, péroné</t>
  </si>
  <si>
    <t>Z77.87.11</t>
  </si>
  <si>
    <t>Autre ostectomie partielle, tibia</t>
  </si>
  <si>
    <t>Z77.87.10</t>
  </si>
  <si>
    <t>Autre ostectomie partielle, tibia et péroné, SAP</t>
  </si>
  <si>
    <t>Z77.87.00</t>
  </si>
  <si>
    <t>Détail de la sous-catégorie 77.87</t>
  </si>
  <si>
    <t>Z77.87.0</t>
  </si>
  <si>
    <t>Autre résection osseuse partielle, tibia et péroné *</t>
  </si>
  <si>
    <t>Z77.87</t>
  </si>
  <si>
    <t>Autre ostectomie partielle, tibia et péroné</t>
  </si>
  <si>
    <t>Autre résection osseuse partielle de rotule *</t>
  </si>
  <si>
    <t>Z77.86</t>
  </si>
  <si>
    <t>Autre ostectomie partielle, rotule</t>
  </si>
  <si>
    <t>Autre résection osseuse partielle, fémur *</t>
  </si>
  <si>
    <t>Z77.85</t>
  </si>
  <si>
    <t>Autre ostectomie partielle, fémur</t>
  </si>
  <si>
    <t>Autre résection osseuse partielle, os du carpe et du métacarpe *</t>
  </si>
  <si>
    <t>Z77.84</t>
  </si>
  <si>
    <t>Autre ostectomie partielle, os du carpe et du métacarpe</t>
  </si>
  <si>
    <t>Autre résection osseuse partielle, radius et cubitus *</t>
  </si>
  <si>
    <t>Z77.83</t>
  </si>
  <si>
    <t>Autre ostectomie partielle, radius et cubitus</t>
  </si>
  <si>
    <t>Autre résection osseuse partielle, humérus *</t>
  </si>
  <si>
    <t>Z77.82</t>
  </si>
  <si>
    <t>Autre ostectomie partielle, humérus</t>
  </si>
  <si>
    <t>Autre ostectomie partielle, clavicule, omoplate, côtes et sternum, autre</t>
  </si>
  <si>
    <t>Z77.81.99</t>
  </si>
  <si>
    <t>Autre ostectomie partielle, sternum</t>
  </si>
  <si>
    <t>Z77.81.12</t>
  </si>
  <si>
    <t>Autre ostectomie partielle, côte</t>
  </si>
  <si>
    <t>Z77.81.11</t>
  </si>
  <si>
    <t>Autre ostectomie partielle, clavicule et omoplate</t>
  </si>
  <si>
    <t>Z77.81.10</t>
  </si>
  <si>
    <t>Autre ostectomie partielle, clavicule, omoplate, côtes et sternum, SAP</t>
  </si>
  <si>
    <t>Z77.81.00</t>
  </si>
  <si>
    <t>Détail de la sous-catégorie 77.81</t>
  </si>
  <si>
    <t>Z77.81.0</t>
  </si>
  <si>
    <t>Autre résection osseuse partielle, clavicule, omoplate, côte et sternum *</t>
  </si>
  <si>
    <t>Z77.81</t>
  </si>
  <si>
    <t>Autre ostectomie partielle, clavicule, omoplate, côtes et sternum</t>
  </si>
  <si>
    <t>Résection osseuse partielle, site non précisé *</t>
  </si>
  <si>
    <t>Z77.80</t>
  </si>
  <si>
    <t>Autre ostectomie partielle, site non spécifié</t>
  </si>
  <si>
    <t>Résection osseuse partielle pour hallux-valgus (77.51-77.59)</t>
  </si>
  <si>
    <t>Z77.8</t>
  </si>
  <si>
    <t>Résection de côte lors de thoracotomie - omettre le code</t>
  </si>
  <si>
    <t>Ostéotomie lors d'autre opération - omettre le code</t>
  </si>
  <si>
    <t>Laminectomie (03.01-03.09)</t>
  </si>
  <si>
    <t>Hémilaminectomie (03.01-03.09)</t>
  </si>
  <si>
    <t>Excision de tête de fémur avec remplacement simultané (00.70-00.73, 81.51-81.53)</t>
  </si>
  <si>
    <t>Excision de terminaison osseuse associée à une arthroplastie (81.51-81.59, 81.71-81.81, 81.84)</t>
  </si>
  <si>
    <t>Excision de terminaison osseuse associée à une arthrodèse (81.00-81.29)</t>
  </si>
  <si>
    <t>Excision de cartilage (80.5-80.6, 80.80-80.99)</t>
  </si>
  <si>
    <t>Arthrectomie (80.90-80.99)</t>
  </si>
  <si>
    <t>Amputation partielle d'orteil (84.11)</t>
  </si>
  <si>
    <t>Amputation partielle de pouce (84.02)</t>
  </si>
  <si>
    <t>Amputation partielle de doigt (84.01)</t>
  </si>
  <si>
    <t>Amputation (84.00-84.19, 84.91)</t>
  </si>
  <si>
    <t>Condylectomie</t>
  </si>
  <si>
    <t>Autre résection osseuse partielle *</t>
  </si>
  <si>
    <t>Autre ostectomie partielle</t>
  </si>
  <si>
    <t>Z77.79</t>
  </si>
  <si>
    <t>Excision d'os pour greffe, autre site spécifié, sauf os de la face</t>
  </si>
  <si>
    <t>Excision d'os pour greffe, os du tarse et du métatarse</t>
  </si>
  <si>
    <t>Z77.78</t>
  </si>
  <si>
    <t>Excision d'os pour greffe, tibia et péroné</t>
  </si>
  <si>
    <t>Z77.77</t>
  </si>
  <si>
    <t>Excision d'os pour greffe, rotule</t>
  </si>
  <si>
    <t>Z77.76</t>
  </si>
  <si>
    <t>Excision d'os pour greffe, fémur</t>
  </si>
  <si>
    <t>Z77.75</t>
  </si>
  <si>
    <t>Excision d'os pour greffe, os du carpe et du métacarpe</t>
  </si>
  <si>
    <t>Z77.74</t>
  </si>
  <si>
    <t>Excision d'os pour greffe, radius et cubitus</t>
  </si>
  <si>
    <t>Z77.73</t>
  </si>
  <si>
    <t>Excision d'os pour greffe, humérus</t>
  </si>
  <si>
    <t>Z77.72</t>
  </si>
  <si>
    <t>Prélèvement de cartilage costal pour greffe (34.99.10)</t>
  </si>
  <si>
    <t>Z77.71</t>
  </si>
  <si>
    <t>Excision d'os pour greffe, clavicule, omoplate, côtes et sternum</t>
  </si>
  <si>
    <t>Excision d'os pour greffe, site non spécifié</t>
  </si>
  <si>
    <t>Z77.70</t>
  </si>
  <si>
    <t>Prise de greffe osseuse *</t>
  </si>
  <si>
    <t>Z77.7</t>
  </si>
  <si>
    <t>Prélèvement de greffon osseux *</t>
  </si>
  <si>
    <t>Excision d'os pour greffe</t>
  </si>
  <si>
    <t>Excision locale de lésion ou de tissu osseux, autre site spécifié, sauf os de la face, autre</t>
  </si>
  <si>
    <t>Z77.69.99</t>
  </si>
  <si>
    <t xml:space="preserve">Débridement de phalanges du pied </t>
  </si>
  <si>
    <t>Z77.69.23</t>
  </si>
  <si>
    <t>Débridement, os du bassin</t>
  </si>
  <si>
    <t>Z77.69.22</t>
  </si>
  <si>
    <t xml:space="preserve">Débridement de la colonne vertébrale </t>
  </si>
  <si>
    <t>Z77.69.21</t>
  </si>
  <si>
    <t>Débridement de phalanges de la main</t>
  </si>
  <si>
    <t>Z77.69.20</t>
  </si>
  <si>
    <t>Excision locale de lésion ou de tissu osseux, phalanges du pied</t>
  </si>
  <si>
    <t>Z77.69.13</t>
  </si>
  <si>
    <t>Excision locale de lésion ou de tissu osseux, os du bassin</t>
  </si>
  <si>
    <t>Z77.69.12</t>
  </si>
  <si>
    <t>Excision locale de lésion ou de tissu osseux, corps vertébraux</t>
  </si>
  <si>
    <t>Z77.69.11</t>
  </si>
  <si>
    <t>Excision locale de lésion ou de tissu osseux, phalanges de la main</t>
  </si>
  <si>
    <t>Z77.69.10</t>
  </si>
  <si>
    <t>Excision locale de lésion ou de tissu osseux, autre site spécifié, sauf os de la face, SAP</t>
  </si>
  <si>
    <t>Z77.69.00</t>
  </si>
  <si>
    <t>Détail de la sous-catégorie 77.69</t>
  </si>
  <si>
    <t>Z77.69.0</t>
  </si>
  <si>
    <t>Excision locale de lésion ou de tissu osseux, autre site, sauf os de la face</t>
  </si>
  <si>
    <t>Z77.69</t>
  </si>
  <si>
    <t>Excision locale de lésion ou de tissu osseux, os du tarse et du métatarse, autre</t>
  </si>
  <si>
    <t>Z77.68.99</t>
  </si>
  <si>
    <t>Débridement, os du métatarse</t>
  </si>
  <si>
    <t>Z77.68.21</t>
  </si>
  <si>
    <t>Débridement, os du tarse</t>
  </si>
  <si>
    <t>Z77.68.20</t>
  </si>
  <si>
    <t>Excision locale de lésion ou de tissu osseux, os du métatarse</t>
  </si>
  <si>
    <t>Z77.68.11</t>
  </si>
  <si>
    <t>Excision locale de lésion ou de tissu osseux, os du tarse</t>
  </si>
  <si>
    <t>Z77.68.10</t>
  </si>
  <si>
    <t>Excision locale de lésion ou de tissu osseux, os du tarse et du métatarse, SAP</t>
  </si>
  <si>
    <t>Z77.68.00</t>
  </si>
  <si>
    <t>Détail de la sous-catégorie 77.68</t>
  </si>
  <si>
    <t>Z77.68.0</t>
  </si>
  <si>
    <t>Excision locale de lésion ou de tissu osseux, os du tarse et du métatarse</t>
  </si>
  <si>
    <t>Z77.68</t>
  </si>
  <si>
    <t>Excision locale de lésion ou de tissu osseux, tibia et péroné, autre</t>
  </si>
  <si>
    <t>Z77.67.99</t>
  </si>
  <si>
    <t>Débridement, péroné</t>
  </si>
  <si>
    <t>Z77.67.21</t>
  </si>
  <si>
    <t>Débridement, tibia</t>
  </si>
  <si>
    <t>Z77.67.20</t>
  </si>
  <si>
    <t>Excision locale de lésion ou de tissu osseux, péroné</t>
  </si>
  <si>
    <t>Z77.67.11</t>
  </si>
  <si>
    <t>Excision locale de lésion ou de tissu osseux, tibia</t>
  </si>
  <si>
    <t>Z77.67.10</t>
  </si>
  <si>
    <t>Excision locale de lésion ou de tissu osseux, tibia et péroné, SAP</t>
  </si>
  <si>
    <t>Z77.67.00</t>
  </si>
  <si>
    <t>Détail de la sous-catégorie 77.67</t>
  </si>
  <si>
    <t>Z77.67.0</t>
  </si>
  <si>
    <t>Excision locale de lésion ou de tissu osseux, tibia et péroné</t>
  </si>
  <si>
    <t>Z77.67</t>
  </si>
  <si>
    <t>Excision locale de lésion ou de tissu osseux, rotule, autre</t>
  </si>
  <si>
    <t>Z77.66.99</t>
  </si>
  <si>
    <t>Débridement, rotule</t>
  </si>
  <si>
    <t>Z77.66.20</t>
  </si>
  <si>
    <t>Excision locale de lésion ou de tissu osseux, rotule, SAP</t>
  </si>
  <si>
    <t>Z77.66.00</t>
  </si>
  <si>
    <t>Détail de la sous-catégorie 77.66</t>
  </si>
  <si>
    <t>Z77.66.0</t>
  </si>
  <si>
    <t>Excision locale de lésion ou de tissu osseux, rotule</t>
  </si>
  <si>
    <t>Z77.66</t>
  </si>
  <si>
    <t>Excision locale de lésion ou de tissu osseux, fémur, autre</t>
  </si>
  <si>
    <t>Z77.65.99</t>
  </si>
  <si>
    <t>Débridement, fémur</t>
  </si>
  <si>
    <t>Z77.65.20</t>
  </si>
  <si>
    <t>Excision locale de lésion ou de tissu osseux, fémur, SAP</t>
  </si>
  <si>
    <t>Z77.65.00</t>
  </si>
  <si>
    <t>Détail de la sous-catégorie 77.65</t>
  </si>
  <si>
    <t>Z77.65.0</t>
  </si>
  <si>
    <t>Excision locale de lésion ou de tissu osseux, fémur</t>
  </si>
  <si>
    <t>Z77.65</t>
  </si>
  <si>
    <t>Excision locale de lésion ou de tissu osseux, os du carpe et du métacarpe, autre</t>
  </si>
  <si>
    <t>Z77.64.99</t>
  </si>
  <si>
    <t>Débridement, os du carpe et du métacarpe</t>
  </si>
  <si>
    <t>Z77.64.20</t>
  </si>
  <si>
    <t>Excision locale de lésion ou de tissu osseux, os du carpe et du métacarpe, SAP</t>
  </si>
  <si>
    <t>Z77.64.00</t>
  </si>
  <si>
    <t>Détail de la sous-catégorie 77.64</t>
  </si>
  <si>
    <t>Z77.64.0</t>
  </si>
  <si>
    <t>Excision locale de lésion ou de tissu osseux, os du carpe et du métacarpe</t>
  </si>
  <si>
    <t>Z77.64</t>
  </si>
  <si>
    <t>Excision locale de lésion ou de tissu osseux, radius et cubitus, autre</t>
  </si>
  <si>
    <t>Z77.63.99</t>
  </si>
  <si>
    <t>Débridement, radius et cubitus</t>
  </si>
  <si>
    <t>Z77.63.20</t>
  </si>
  <si>
    <t>Excision locale de lésion ou de tissu osseux, radius et cubitus, SAP</t>
  </si>
  <si>
    <t>Z77.63.00</t>
  </si>
  <si>
    <t>Détail de la sous-catégorie 77.63</t>
  </si>
  <si>
    <t>Z77.63.0</t>
  </si>
  <si>
    <t>Excision locale de lésion ou de tissu osseux, radius et cubitus</t>
  </si>
  <si>
    <t>Z77.63</t>
  </si>
  <si>
    <t>Excision locale de lésion ou de tissu osseux, humérus, autre</t>
  </si>
  <si>
    <t>Z77.62.99</t>
  </si>
  <si>
    <t>Débridement, humérus</t>
  </si>
  <si>
    <t>Z77.62.20</t>
  </si>
  <si>
    <t>Excision locale de lésion ou de tissu osseux, humérus, SAP</t>
  </si>
  <si>
    <t>Z77.62.00</t>
  </si>
  <si>
    <t>Détail de la sous-catégorie 77.62</t>
  </si>
  <si>
    <t>Z77.62.0</t>
  </si>
  <si>
    <t>Excision locale de lésion ou de tissu osseux, humérus</t>
  </si>
  <si>
    <t>Z77.62</t>
  </si>
  <si>
    <t>Excision locale de lésion ou de tissu osseux, clavicule, omoplate, côtes et sternum, autre</t>
  </si>
  <si>
    <t>Z77.61.99</t>
  </si>
  <si>
    <t>Débridement, clavicule et omoplate</t>
  </si>
  <si>
    <t>Z77.61.20</t>
  </si>
  <si>
    <t>Excision locale de lésion ou de tissu osseux, sternum</t>
  </si>
  <si>
    <t>Z77.61.12</t>
  </si>
  <si>
    <t>Excision locale de lésion ou de tissu osseux, côte</t>
  </si>
  <si>
    <t>Z77.61.11</t>
  </si>
  <si>
    <t>Excision locale de lésion ou de tissu osseux, clavicule et omoplate</t>
  </si>
  <si>
    <t>Z77.61.10</t>
  </si>
  <si>
    <t>Excision locale de lésion ou de tissu osseux, clavicule, omoplate, côtes et sternum, SAP</t>
  </si>
  <si>
    <t>Z77.61.00</t>
  </si>
  <si>
    <t>Détail de la sous-catégorie 77.61</t>
  </si>
  <si>
    <t>Z77.61.0</t>
  </si>
  <si>
    <t>Excision locale de lésion ou de tissu osseux, clavicule, omoplate, côtes et sternum</t>
  </si>
  <si>
    <t>Z77.61</t>
  </si>
  <si>
    <t>Excision locale de lésion ou de tissu d'os, site non spécifié</t>
  </si>
  <si>
    <t>Z77.60</t>
  </si>
  <si>
    <t>Z77.6</t>
  </si>
  <si>
    <t>Résection osseuse localisée *</t>
  </si>
  <si>
    <t>Excision locale de lésion ou de tissu osseux</t>
  </si>
  <si>
    <t>Cure d'hallux valgus par résection articulaire suivie d'insertion de prothèse</t>
  </si>
  <si>
    <t>Z77.59</t>
  </si>
  <si>
    <t>Autre exostosectomie d'hallux valgus</t>
  </si>
  <si>
    <t>Cure d'orteil relevé (cockup toe)</t>
  </si>
  <si>
    <t>Z77.58</t>
  </si>
  <si>
    <t>Cure de déformation d'orteil avec utilisation de matériel prothétique</t>
  </si>
  <si>
    <t>Cure de chevauchement d'orteil</t>
  </si>
  <si>
    <t>Autre excision, arthrodèse ou cure de déformation d'orteil</t>
  </si>
  <si>
    <t>Phalangectomie (partielle) d'orteil en griffe</t>
  </si>
  <si>
    <t>Z77.57</t>
  </si>
  <si>
    <t>Capsulotomie d'orteil en griffe</t>
  </si>
  <si>
    <t>Arthrodèse d'orteil en griffe</t>
  </si>
  <si>
    <t>Allongement de tendon d'orteil en griffe</t>
  </si>
  <si>
    <t>Cure d'orteil en griffe</t>
  </si>
  <si>
    <t>Phalangectomie (partielle) d'orteil en marteau</t>
  </si>
  <si>
    <t>Z77.56</t>
  </si>
  <si>
    <t>Cure d'orteil en marteau par filletting</t>
  </si>
  <si>
    <t>Arthrodèse d'orteil en marteau</t>
  </si>
  <si>
    <t>Cure d'orteil en marteau</t>
  </si>
  <si>
    <t>Cure de quintus varus, avec exostosectomie ou ostéotomie</t>
  </si>
  <si>
    <t>Z77.54</t>
  </si>
  <si>
    <t>Autre exostosectomie d'hallux valgus et correction des tissus mous</t>
  </si>
  <si>
    <t>Z77.53</t>
  </si>
  <si>
    <t>Exostosectomie d'hallux valgus avec correction des tissus mous et arthrodèse</t>
  </si>
  <si>
    <t>Z77.52</t>
  </si>
  <si>
    <t>Résection-réalignement selon Mann (avec ostéotomie du ler métatarsien) *</t>
  </si>
  <si>
    <t>Z77.51</t>
  </si>
  <si>
    <t>Exostosectomie d'hallux valgus avec correction des tissus mous et ostéotomie du premier métatarsien</t>
  </si>
  <si>
    <t>Cure d'hallux valgus et autre déformation d'orteil</t>
  </si>
  <si>
    <t>Z77.5</t>
  </si>
  <si>
    <t>Biopsie osseuse, autre site spécifié, sauf os de la face, autre</t>
  </si>
  <si>
    <t>Z77.49.99</t>
  </si>
  <si>
    <t>Biopsie osseuse, autre site spécifié, sauf os de la face, biopsie ouverte</t>
  </si>
  <si>
    <t>Z77.49.91</t>
  </si>
  <si>
    <t>Biopsie osseuse, autre site spécifié, sauf os de la face, biopsie percutanée (à l'aiguille)</t>
  </si>
  <si>
    <t>Z77.49.90</t>
  </si>
  <si>
    <t>Biopsie osseuse, autre site spécifié, sauf os de la face, biopsie osseuse de phalanges du pied, biopsie ouverte</t>
  </si>
  <si>
    <t>Z77.49.41</t>
  </si>
  <si>
    <t>Biopsie osseuse, autre site spécifié, sauf os de la face, biopsie osseuse de phalanges du pied, biopsie percutanée (à l'aiguille)</t>
  </si>
  <si>
    <t>Z77.49.40</t>
  </si>
  <si>
    <t>Biopsie osseuse, autre site spécifié, sauf os de la face, biopsie osseuse de la colonne vertébrale, biopsie ouverte</t>
  </si>
  <si>
    <t>Z77.49.21</t>
  </si>
  <si>
    <t>Biopsie osseuse, autre site spécifié, sauf os de la face, biopsie osseuse de la colonne vertébrale, biopsie percutanée (à l'aiguille)</t>
  </si>
  <si>
    <t>Z77.49.20</t>
  </si>
  <si>
    <t>Biopsie osseuse, autre site spécifié, sauf os de la face, SAP</t>
  </si>
  <si>
    <t>Z77.49.00</t>
  </si>
  <si>
    <t>Détail de la sous-catégorie 77.49</t>
  </si>
  <si>
    <t>Z77.49.0</t>
  </si>
  <si>
    <t>Z77.49</t>
  </si>
  <si>
    <t>Biopsie osseuse par ponction d'autre site*</t>
  </si>
  <si>
    <t>Biopsie osseuse, autre site spécifié, sauf os de la face</t>
  </si>
  <si>
    <t>Biopsie osseuse, os du tarse et du métatarse, autre</t>
  </si>
  <si>
    <t>Z77.48.99</t>
  </si>
  <si>
    <t>Biopsie osseuse, os du tarse et du métatarse, biopsie ouverte</t>
  </si>
  <si>
    <t>Z77.48.20</t>
  </si>
  <si>
    <t>Biopsie osseuse, os du tarse et du métatarse, biopsie percutanée (à l'aiguille)</t>
  </si>
  <si>
    <t>Z77.48.10</t>
  </si>
  <si>
    <t>Biopsie osseuse, os du tarse et du métatarse, SAP</t>
  </si>
  <si>
    <t>Z77.48.00</t>
  </si>
  <si>
    <t>Détail de la sous-catégorie 77.48</t>
  </si>
  <si>
    <t>Z77.48.0</t>
  </si>
  <si>
    <t>Biopsie osseuse, os du tarse et du métatarse</t>
  </si>
  <si>
    <t>Z77.48</t>
  </si>
  <si>
    <t>Biopsie osseuse, tibia et péroné, autre</t>
  </si>
  <si>
    <t>Z77.47.99</t>
  </si>
  <si>
    <t>Biopsie osseuse, tibia et péroné, biopsie ouverte</t>
  </si>
  <si>
    <t>Z77.47.20</t>
  </si>
  <si>
    <t>Biopsie osseuse, tibia et péroné, biopsie percutanée (à l'aiguille)</t>
  </si>
  <si>
    <t>Z77.47.10</t>
  </si>
  <si>
    <t>Biopsie osseuse, tibia et péroné, SAP</t>
  </si>
  <si>
    <t>Z77.47.00</t>
  </si>
  <si>
    <t>Détail de la sous-catégorie 77.47</t>
  </si>
  <si>
    <t>Z77.47.0</t>
  </si>
  <si>
    <t>Biopsie osseuse, tibia et péroné</t>
  </si>
  <si>
    <t>Z77.47</t>
  </si>
  <si>
    <t>Biopsie osseuse, rotule, autre</t>
  </si>
  <si>
    <t>Z77.46.99</t>
  </si>
  <si>
    <t>Biopsie osseuse, rotule, biopsie ouverte</t>
  </si>
  <si>
    <t>Z77.46.20</t>
  </si>
  <si>
    <t>Biopsie osseuse, rotule, biopsie percutanée (à l'aiguille)</t>
  </si>
  <si>
    <t>Z77.46.10</t>
  </si>
  <si>
    <t>Biopsie osseuse, rotule, SAP</t>
  </si>
  <si>
    <t>Z77.46.00</t>
  </si>
  <si>
    <t>Détail de la sous-catégorie 77.46</t>
  </si>
  <si>
    <t>Z77.46.0</t>
  </si>
  <si>
    <t>Biopsie osseuse, rotule</t>
  </si>
  <si>
    <t>Z77.46</t>
  </si>
  <si>
    <t>Biopsie osseuse, fémur, autre</t>
  </si>
  <si>
    <t>Z77.45.99</t>
  </si>
  <si>
    <t>Biopsie osseuse, fémur, biopsie ouverte</t>
  </si>
  <si>
    <t>Z77.45.20</t>
  </si>
  <si>
    <t>Biopsie osseuse, fémur, biopsie percutanée (à l'aiguille)</t>
  </si>
  <si>
    <t>Z77.45.10</t>
  </si>
  <si>
    <t>Biopsie osseuse, fémur, SAP</t>
  </si>
  <si>
    <t>Z77.45.00</t>
  </si>
  <si>
    <t>Détail de la sous-catégorie 77.45</t>
  </si>
  <si>
    <t>Z77.45.0</t>
  </si>
  <si>
    <t>Biopsie osseuse, fémur</t>
  </si>
  <si>
    <t>Z77.45</t>
  </si>
  <si>
    <t>Biopsie osseuse, os du carpe et du métacarpe, autre</t>
  </si>
  <si>
    <t>Z77.44.99</t>
  </si>
  <si>
    <t>Biopsie osseuse, os du carpe et du métacarpe, biopsie ouverte</t>
  </si>
  <si>
    <t>Z77.44.20</t>
  </si>
  <si>
    <t>Biopsie osseuse, os du carpe et du métacarpe, biopsie percutanée (à l'aiguille)</t>
  </si>
  <si>
    <t>Z77.44.10</t>
  </si>
  <si>
    <t>Biopsie osseuse, os du carpe et du métacarpe, SAP</t>
  </si>
  <si>
    <t>Z77.44.00</t>
  </si>
  <si>
    <t>Détail de la sous-catégorie 77.44</t>
  </si>
  <si>
    <t>Z77.44.0</t>
  </si>
  <si>
    <t>Biopsie osseuse, os du carpe et du métacarpe</t>
  </si>
  <si>
    <t>Z77.44</t>
  </si>
  <si>
    <t>Biopsie osseuse, radius et cubitus, autre</t>
  </si>
  <si>
    <t>Z77.43.99</t>
  </si>
  <si>
    <t>Biopsie osseuse, radius et cubitus, biopsie ouverte</t>
  </si>
  <si>
    <t>Z77.43.20</t>
  </si>
  <si>
    <t>Biopsie osseuse, radius et cubitus, biopsie percutanée (à l'aiguille)</t>
  </si>
  <si>
    <t>Z77.43.10</t>
  </si>
  <si>
    <t>Biopsie osseuse, radius et cubitus, SAP</t>
  </si>
  <si>
    <t>Z77.43.00</t>
  </si>
  <si>
    <t>Détail de la sous-catégorie 77.43</t>
  </si>
  <si>
    <t>Z77.43.0</t>
  </si>
  <si>
    <t>Biopsie osseuse, radius et cubitus</t>
  </si>
  <si>
    <t>Z77.43</t>
  </si>
  <si>
    <t>Biopsie osseuse, humérus, autre</t>
  </si>
  <si>
    <t>Z77.42.99</t>
  </si>
  <si>
    <t>Biopsie osseuse, humérus, biopsie ouverte</t>
  </si>
  <si>
    <t>Z77.42.20</t>
  </si>
  <si>
    <t>Biopsie osseuse, humérus, biopsie percutanée (à l'aiguille)</t>
  </si>
  <si>
    <t>Z77.42.10</t>
  </si>
  <si>
    <t>Biopsie osseuse, humérus, SAP</t>
  </si>
  <si>
    <t>Z77.42.00</t>
  </si>
  <si>
    <t>Détail de la sous-catégorie 77.42</t>
  </si>
  <si>
    <t>Z77.42.0</t>
  </si>
  <si>
    <t>Biopsie osseuse, humérus</t>
  </si>
  <si>
    <t>Z77.42</t>
  </si>
  <si>
    <t>Biopsie osseuse, clavicule, omoplate, côtes et sternum, autre</t>
  </si>
  <si>
    <t>Z77.41.99</t>
  </si>
  <si>
    <t>Biopsie osseuse, clavicule, omoplate, côtes et sternum, biopsie ouverte</t>
  </si>
  <si>
    <t>Z77.41.20</t>
  </si>
  <si>
    <t>Biopsie osseuse, clavicule, omoplate, côtes et sternum, biopsie percutanée (à l'aiguille)</t>
  </si>
  <si>
    <t>Z77.41.10</t>
  </si>
  <si>
    <t>Biopsie osseuse, clavicule, omoplate, côtes et sternum, SAP</t>
  </si>
  <si>
    <t>Z77.41.00</t>
  </si>
  <si>
    <t>Détail de la sous-catégorie 77.41</t>
  </si>
  <si>
    <t>Z77.41.0</t>
  </si>
  <si>
    <t>Biopsie osseuse, clavicule, omoplate, côtes et sternum</t>
  </si>
  <si>
    <t>Z77.41</t>
  </si>
  <si>
    <t>Biopsie osseuse, site non spécifié, autre</t>
  </si>
  <si>
    <t>Z77.40.99</t>
  </si>
  <si>
    <t>Biopsie osseuse, site non spécifié, biopsie ouverte</t>
  </si>
  <si>
    <t>Z77.40.20</t>
  </si>
  <si>
    <t>Biopsie osseuse, site non spécifié, biopsie percutanée (à l'aiguille)</t>
  </si>
  <si>
    <t>Z77.40.10</t>
  </si>
  <si>
    <t>Biopsie osseuse, site non spécifié, SAP</t>
  </si>
  <si>
    <t>Z77.40.00</t>
  </si>
  <si>
    <t>Détail de la sous-catégorie 77.40</t>
  </si>
  <si>
    <t>Z77.40.0</t>
  </si>
  <si>
    <t>Biopsie osseuse, site non spécifié</t>
  </si>
  <si>
    <t>Z77.40</t>
  </si>
  <si>
    <t>Biopsie osseuse</t>
  </si>
  <si>
    <t>Z77.4</t>
  </si>
  <si>
    <t>Autre section osseuse, autre site spécifié, sauf os de la face, autre</t>
  </si>
  <si>
    <t>Z77.39.99</t>
  </si>
  <si>
    <t>Autre section osseuse phalanges du pied</t>
  </si>
  <si>
    <t>Z77.39.49</t>
  </si>
  <si>
    <t>Ostéotomie correctrice de phalanges du pied</t>
  </si>
  <si>
    <t>Z77.39.40</t>
  </si>
  <si>
    <t>Autre section osseuse, os du bassin</t>
  </si>
  <si>
    <t>Z77.39.39</t>
  </si>
  <si>
    <t>Ostéotomie complexe (pluridimensionnelle) d'os du bassin (avec correction axiale)</t>
  </si>
  <si>
    <t>Z77.39.32</t>
  </si>
  <si>
    <t>Corticotomie et transport de segment d'os du bassin</t>
  </si>
  <si>
    <t>Z77.39.31</t>
  </si>
  <si>
    <t>Ostéotomie de (dé)rotation d'os du bassin</t>
  </si>
  <si>
    <t>Z77.39.30</t>
  </si>
  <si>
    <t>Autre section osseuse de phalanges de la main</t>
  </si>
  <si>
    <t>Z77.39.19</t>
  </si>
  <si>
    <t>Ostéotomie de (dé)rotation de phalanges de la main</t>
  </si>
  <si>
    <t>Z77.39.10</t>
  </si>
  <si>
    <t>Autre section osseuse, autre site spécifié, sauf os de la face, SAP</t>
  </si>
  <si>
    <t>Z77.39.00</t>
  </si>
  <si>
    <t>Détail de la sous-catégorie 77.39</t>
  </si>
  <si>
    <t>Z77.39.0</t>
  </si>
  <si>
    <t>Z77.39</t>
  </si>
  <si>
    <t>Autre section osseuse, autre site spécifié, sauf os de la face</t>
  </si>
  <si>
    <t>Autre section osseuse, os du tarse et du métatarse, autre</t>
  </si>
  <si>
    <t>Z77.38.99</t>
  </si>
  <si>
    <t>Autre section osseuse du métatarse</t>
  </si>
  <si>
    <t>Z77.38.29</t>
  </si>
  <si>
    <t>Autre section osseuse du tarse</t>
  </si>
  <si>
    <t>Z77.38.19</t>
  </si>
  <si>
    <t>Ostéotomie complexe (pluridimensionnelle) d'os du tarse (avec correction axiale)</t>
  </si>
  <si>
    <t>Z77.38.12</t>
  </si>
  <si>
    <t>Corticotomie et transport de segment d'os du tarse</t>
  </si>
  <si>
    <t>Z77.38.11</t>
  </si>
  <si>
    <t>Ostéotomie de (dé)rotation d'os du tarse</t>
  </si>
  <si>
    <t>Z77.38.10</t>
  </si>
  <si>
    <t>Autre section osseuse, os du tarse et du métatarse, SAP</t>
  </si>
  <si>
    <t>Z77.38.00</t>
  </si>
  <si>
    <t>Détail de la sous-catégorie 77.38</t>
  </si>
  <si>
    <t>Z77.38.0</t>
  </si>
  <si>
    <t>Autre section osseuse, os du tarse et du métatarse</t>
  </si>
  <si>
    <t>Z77.38</t>
  </si>
  <si>
    <t>Autre section osseuse, tibia et péroné, autre</t>
  </si>
  <si>
    <t>Z77.37.99</t>
  </si>
  <si>
    <t>Autre section osseuse du péroné</t>
  </si>
  <si>
    <t>Z77.37.29</t>
  </si>
  <si>
    <t>Ostéotomie complexe (pluridimensionnelle) du péroné (avec correction axiale)</t>
  </si>
  <si>
    <t>Z77.37.22</t>
  </si>
  <si>
    <t>Corticotomie et transport de segment du péroné</t>
  </si>
  <si>
    <t>Z77.37.21</t>
  </si>
  <si>
    <t>Ostéotomie de (dé)rotation du péroné</t>
  </si>
  <si>
    <t>Z77.37.20</t>
  </si>
  <si>
    <t>Autre section osseuse du tibia</t>
  </si>
  <si>
    <t>Z77.37.19</t>
  </si>
  <si>
    <t xml:space="preserve">Ostéotomie complexe (pluridimensionnelle) du tibia (avec correction axiale) </t>
  </si>
  <si>
    <t>Z77.37.13</t>
  </si>
  <si>
    <t>Corticotomie et transport de segment tibial</t>
  </si>
  <si>
    <t>Z77.37.12</t>
  </si>
  <si>
    <t>Ostéotomie de (dé)rotation valgisante ou varisante du tibia</t>
  </si>
  <si>
    <t>Z77.37.11</t>
  </si>
  <si>
    <t>Ostéotomie de (dé)rotation du tibia</t>
  </si>
  <si>
    <t>Z77.37.10</t>
  </si>
  <si>
    <t>Autre section osseuse, tibia et péroné, SAP</t>
  </si>
  <si>
    <t>Z77.37.00</t>
  </si>
  <si>
    <t>Détail de la sous-catégorie 77.37</t>
  </si>
  <si>
    <t>Z77.37.0</t>
  </si>
  <si>
    <t>Autre section osseuse, tibia et péroné</t>
  </si>
  <si>
    <t>Z77.37</t>
  </si>
  <si>
    <t>Autre section osseuse, rotule</t>
  </si>
  <si>
    <t>Z77.36</t>
  </si>
  <si>
    <t>Autre section osseuse, fémur, autre</t>
  </si>
  <si>
    <t>Z77.35.99</t>
  </si>
  <si>
    <t>Autre section osseuse d'autre segment du fémur</t>
  </si>
  <si>
    <t>Z77.35.23</t>
  </si>
  <si>
    <t>Ostéotomie complexe (pluridimensionnelle) d'autre partie du fémur (avec correction axiale)</t>
  </si>
  <si>
    <t>Z77.35.22</t>
  </si>
  <si>
    <t>Corticotomie et transport de segment d'autre partie du fémur</t>
  </si>
  <si>
    <t>Z77.35.21</t>
  </si>
  <si>
    <t>Ostéotomie de (dé)rotation d'autre partie du fémur</t>
  </si>
  <si>
    <t>Z77.35.20</t>
  </si>
  <si>
    <t>Autre section osseuse du col fémoral</t>
  </si>
  <si>
    <t>Z77.35.19</t>
  </si>
  <si>
    <t>Ostéotomie complexe (pluridimensionnelle) du col fémoral (avec correction axiale)</t>
  </si>
  <si>
    <t>Z77.35.12</t>
  </si>
  <si>
    <t>Corticotomie et transport de segment du col fémoral</t>
  </si>
  <si>
    <t>Z77.35.11</t>
  </si>
  <si>
    <t>Ostéotomie de (dé)rotation du col fémoral</t>
  </si>
  <si>
    <t>Z77.35.10</t>
  </si>
  <si>
    <t>Autre section osseuse, fémur, SAP</t>
  </si>
  <si>
    <t>Z77.35.00</t>
  </si>
  <si>
    <t>Détail de la sous-catégorie 77.35</t>
  </si>
  <si>
    <t>Z77.35.0</t>
  </si>
  <si>
    <t>Autre section osseuse, fémur</t>
  </si>
  <si>
    <t>Z77.35</t>
  </si>
  <si>
    <t>Autre section osseuse, os du carpe et du métacarpe, autre</t>
  </si>
  <si>
    <t>Z77.34.99</t>
  </si>
  <si>
    <t>Section osseuse, ostéotomie complexe (pluridimensionnelle) d'os du carpe et du métacarpe</t>
  </si>
  <si>
    <t>Z77.34.11</t>
  </si>
  <si>
    <t>Section osseuse, ostéotomie de (dé)rotation d'os du carpe et du métacarpe</t>
  </si>
  <si>
    <t>Z77.34.10</t>
  </si>
  <si>
    <t>Autre section osseuse, os du carpe et du métacarpe, SAP</t>
  </si>
  <si>
    <t>Z77.34.00</t>
  </si>
  <si>
    <t>Détail de la sous-catégorie 77.34</t>
  </si>
  <si>
    <t>Z77.34.0</t>
  </si>
  <si>
    <t>Autre section osseuse, os du carpe et du métacarpe</t>
  </si>
  <si>
    <t>Z77.34</t>
  </si>
  <si>
    <t>Autre section osseuse, radius et cubitus, autre</t>
  </si>
  <si>
    <t>Z77.33.99</t>
  </si>
  <si>
    <t>Section osseuse du cubitus distal et de la diaphyse cubitale</t>
  </si>
  <si>
    <t>Z77.33.20</t>
  </si>
  <si>
    <t>Corticotomie et transport de segment radial et cubital</t>
  </si>
  <si>
    <t>Z77.33.10</t>
  </si>
  <si>
    <t>Autre section osseuse, radius et cubitus, SAP</t>
  </si>
  <si>
    <t>Z77.33.00</t>
  </si>
  <si>
    <t>Détail de la sous-catégorie 77.33</t>
  </si>
  <si>
    <t>Z77.33.0</t>
  </si>
  <si>
    <t>Autre section osseuse, radius et cubitus</t>
  </si>
  <si>
    <t>Z77.33</t>
  </si>
  <si>
    <t>Autre section osseuse, humérus, autre</t>
  </si>
  <si>
    <t>Z77.32.99</t>
  </si>
  <si>
    <t>Corticotomie et transport de segment huméral</t>
  </si>
  <si>
    <t>Z77.32.10</t>
  </si>
  <si>
    <t>Autre section osseuse, humérus, SAP</t>
  </si>
  <si>
    <t>Z77.32.00</t>
  </si>
  <si>
    <t>Détail de la sous-catégorie 77.32</t>
  </si>
  <si>
    <t>Z77.32.0</t>
  </si>
  <si>
    <t>Autre section osseuse, humérus</t>
  </si>
  <si>
    <t>Z77.32</t>
  </si>
  <si>
    <t>Autre section osseuse, clavicule, omoplate, côtes et sternum, autre</t>
  </si>
  <si>
    <t>Z77.31.99</t>
  </si>
  <si>
    <t>Autre section osseuse du sternum</t>
  </si>
  <si>
    <t>Z77.31.21</t>
  </si>
  <si>
    <t>Autre section osseuse de côte</t>
  </si>
  <si>
    <t>Z77.31.20</t>
  </si>
  <si>
    <t>Autre section osseuse de clavicule</t>
  </si>
  <si>
    <t>Z77.31.11</t>
  </si>
  <si>
    <t>Autre section osseuse d'omoplate</t>
  </si>
  <si>
    <t>Z77.31.10</t>
  </si>
  <si>
    <t>Autre section osseuse, clavicule, omoplate, côtes et sternum, SAP</t>
  </si>
  <si>
    <t>Z77.31.00</t>
  </si>
  <si>
    <t>Détail de la sous-catégorie 77.31</t>
  </si>
  <si>
    <t>Z77.31.0</t>
  </si>
  <si>
    <t>Autre section osseuse, clavicule, omoplate, côtes et sternum</t>
  </si>
  <si>
    <t>Z77.31</t>
  </si>
  <si>
    <t>Autre section osseuse, site non spécifié</t>
  </si>
  <si>
    <t>Z77.30</t>
  </si>
  <si>
    <t>Sternotomie comme voie d'approche - omettre le code</t>
  </si>
  <si>
    <t>Z77.3</t>
  </si>
  <si>
    <t>Opération sur le foetus pour faciliter accouchement (73.8)</t>
  </si>
  <si>
    <t>Laminotomie ou incision de vertèbre (03.01-03.09)</t>
  </si>
  <si>
    <t>Ostéoarthrotomie</t>
  </si>
  <si>
    <t>Excision de l'extrémité articulaire d'un os *</t>
  </si>
  <si>
    <t>Autre section osseuse</t>
  </si>
  <si>
    <t>Autre ostéotomie cunéiforme, autre site spécifié, sauf os de la face, autre</t>
  </si>
  <si>
    <t>Z77.29.99</t>
  </si>
  <si>
    <t>Ostéotomie cunéiforme, phalanges du pied</t>
  </si>
  <si>
    <t>Z77.29.40</t>
  </si>
  <si>
    <t>Ostéotomie cunéiforme, os pelvien</t>
  </si>
  <si>
    <t>Z77.29.30</t>
  </si>
  <si>
    <t>Ostéotomie cunéiforme, vertèbre</t>
  </si>
  <si>
    <t>Z77.29.20</t>
  </si>
  <si>
    <t>Ostéotomie cunéiforme, phalanges de la main</t>
  </si>
  <si>
    <t>Z77.29.10</t>
  </si>
  <si>
    <t>Autre ostéotomie cunéiforme, autre site spécifié, sauf os de la face, SAP</t>
  </si>
  <si>
    <t>Z77.29.00</t>
  </si>
  <si>
    <t>Détail de la sous-catégorie 77.29</t>
  </si>
  <si>
    <t>Z77.29.0</t>
  </si>
  <si>
    <t>Autre ostéotomie cunéiforme, autre site spécifié, sauf os de la face</t>
  </si>
  <si>
    <t>Z77.29</t>
  </si>
  <si>
    <t>Ostéotomie cunéiforme, os du tarse et du métatarse, autre</t>
  </si>
  <si>
    <t>Z77.28.99</t>
  </si>
  <si>
    <t>Ostéotomie cunéiforme, os du métatarse</t>
  </si>
  <si>
    <t>Z77.28.40</t>
  </si>
  <si>
    <t>Ostéotomie cunéiforme, autres os du tarse</t>
  </si>
  <si>
    <t>Z77.28.30</t>
  </si>
  <si>
    <t>Ostéotomie cunéiforme, calcanéum</t>
  </si>
  <si>
    <t>Z77.28.20</t>
  </si>
  <si>
    <t>Ostéotomie cunéiforme, astragale</t>
  </si>
  <si>
    <t>Z77.28.10</t>
  </si>
  <si>
    <t>Ostéotomie cunéiforme, os du tarse et du métatarse, SAP</t>
  </si>
  <si>
    <t>Z77.28.00</t>
  </si>
  <si>
    <t>Détail de la sous-catégorie 77.28</t>
  </si>
  <si>
    <t>Z77.28.0</t>
  </si>
  <si>
    <t>Ostéotomie cunéiforme, os du tarse et du métatarse</t>
  </si>
  <si>
    <t>Z77.28</t>
  </si>
  <si>
    <t>Ostéotomie cunéiforme, tibia et péroné, autre</t>
  </si>
  <si>
    <t>Z77.27.99</t>
  </si>
  <si>
    <t>Ostéotomie cunéiforme, péroné</t>
  </si>
  <si>
    <t>Z77.27.20</t>
  </si>
  <si>
    <t>Ostéotomie cunéiforme, tibia</t>
  </si>
  <si>
    <t>Z77.27.10</t>
  </si>
  <si>
    <t>Ostéotomie cunéiforme, tibia et péroné, SAP</t>
  </si>
  <si>
    <t>Z77.27.00</t>
  </si>
  <si>
    <t>Détail de la sous-catégorie 77.27</t>
  </si>
  <si>
    <t>Z77.27.0</t>
  </si>
  <si>
    <t>Ostéotomie cunéiforme, tibia et péroné</t>
  </si>
  <si>
    <t>Z77.27</t>
  </si>
  <si>
    <t>Ostéotomie cunéiforme, rotule</t>
  </si>
  <si>
    <t>Z77.26</t>
  </si>
  <si>
    <t>Ostéotomie cunéiforme, fémur, autre</t>
  </si>
  <si>
    <t>Z77.25.99</t>
  </si>
  <si>
    <t>Ostéotomie cunéiforme d'autre partie du fémur</t>
  </si>
  <si>
    <t>Z77.25.20</t>
  </si>
  <si>
    <t>Ostéotomie cunéiforme, col fémoral</t>
  </si>
  <si>
    <t>Z77.25.10</t>
  </si>
  <si>
    <t>Ostéotomie cunéiforme, fémur, SAP</t>
  </si>
  <si>
    <t>Z77.25.00</t>
  </si>
  <si>
    <t>Détail de la sous-catégorie 77.25</t>
  </si>
  <si>
    <t>Z77.25.0</t>
  </si>
  <si>
    <t>Ostéotomie cunéiforme, fémur</t>
  </si>
  <si>
    <t>Z77.25</t>
  </si>
  <si>
    <t>Ostéotomie cunéiforme, os du carpe et du métacarpe</t>
  </si>
  <si>
    <t>Z77.24</t>
  </si>
  <si>
    <t>Ostéotomie cunéiforme, radius et cubitus</t>
  </si>
  <si>
    <t>Z77.23</t>
  </si>
  <si>
    <t>Ostéotomie cunéiforme, humérus</t>
  </si>
  <si>
    <t>Z77.22</t>
  </si>
  <si>
    <t>Ostéotomie cunéiforme, clavicule, omoplate, côtes et sternum, autre</t>
  </si>
  <si>
    <t>Z77.21.99</t>
  </si>
  <si>
    <t>Ostéotomie cunéiforme, sternum</t>
  </si>
  <si>
    <t>Z77.21.21</t>
  </si>
  <si>
    <t>Ostéotomie cunéiforme, côte</t>
  </si>
  <si>
    <t>Z77.21.20</t>
  </si>
  <si>
    <t>Ostéotomie cunéiforme, clavicule</t>
  </si>
  <si>
    <t>Z77.21.11</t>
  </si>
  <si>
    <t>Ostéotomie cunéiforme, omoplate</t>
  </si>
  <si>
    <t>Z77.21.10</t>
  </si>
  <si>
    <t>Ostéotomie cunéiforme, clavicule, omoplate, côtes et sternum, SAP</t>
  </si>
  <si>
    <t>Z77.21.00</t>
  </si>
  <si>
    <t>Détail de la sous-catégorie 77.21</t>
  </si>
  <si>
    <t>Z77.21.0</t>
  </si>
  <si>
    <t>Ostéotomie cunéiforme, clavicule, omoplate, côtes et sternum</t>
  </si>
  <si>
    <t>Z77.21</t>
  </si>
  <si>
    <t>Ostéotomie cunéiforme, site non spécifié</t>
  </si>
  <si>
    <t>Z77.20</t>
  </si>
  <si>
    <t>Bunionectomie avec correction tissu mou et ostéotomie 1er métatarsien (77.51)</t>
  </si>
  <si>
    <t>Z77.2</t>
  </si>
  <si>
    <t>Wedge osteotomy *</t>
  </si>
  <si>
    <t>Ostéotomie cunéiforme</t>
  </si>
  <si>
    <t>Incision osseuse, autre site spécifié, sauf os de la face, autre</t>
  </si>
  <si>
    <t>Z77.19.99</t>
  </si>
  <si>
    <t>Incision osseuse, autre site spécifié, drainage</t>
  </si>
  <si>
    <t>Z77.19.93</t>
  </si>
  <si>
    <t>Incision osseuse, autre site spécifié, insertion et enlèvement de réservoir médicamenteux</t>
  </si>
  <si>
    <t>Z77.19.92</t>
  </si>
  <si>
    <t>Incision osseuse, autre site spécifié, extraction de corps étranger</t>
  </si>
  <si>
    <t>Z77.19.91</t>
  </si>
  <si>
    <t>Incision osseuse, autre site spécifié, exploration et forage de l'os</t>
  </si>
  <si>
    <t>Z77.19.90</t>
  </si>
  <si>
    <t>Autre incision osseuse de phalanges du pied</t>
  </si>
  <si>
    <t>Z77.19.49</t>
  </si>
  <si>
    <t>Incision osseuse, phalanges du pied, drainage</t>
  </si>
  <si>
    <t>Z77.19.43</t>
  </si>
  <si>
    <t>Incision osseuse, phalanges du pied, insertion et enlèvement de réservoir médicamenteux</t>
  </si>
  <si>
    <t>Z77.19.42</t>
  </si>
  <si>
    <t>Incision osseuse, phalanges du pied, extraction de corps étranger</t>
  </si>
  <si>
    <t>Z77.19.41</t>
  </si>
  <si>
    <t>Incision osseuse, phalanges du pied, exploration et forage de l'os</t>
  </si>
  <si>
    <t>Z77.19.40</t>
  </si>
  <si>
    <t>Autre incision osseuse, autre incision de l'os pelvien</t>
  </si>
  <si>
    <t>Z77.19.39</t>
  </si>
  <si>
    <t>Incision osseuse, os pelvien, drainage</t>
  </si>
  <si>
    <t>Z77.19.33</t>
  </si>
  <si>
    <t>Incision osseuse, os pelvien, insertion et enlèvement de réservoirs médicamenteux</t>
  </si>
  <si>
    <t>Z77.19.32</t>
  </si>
  <si>
    <t>Incision osseuse, os pelvien, extraction de corps étranger</t>
  </si>
  <si>
    <t>Z77.19.31</t>
  </si>
  <si>
    <t>Incision osseuse, os pelvien, exploration et forage de l'os</t>
  </si>
  <si>
    <t>Z77.19.30</t>
  </si>
  <si>
    <t>Autre incision osseuse de la colonne vertébrale</t>
  </si>
  <si>
    <t>Z77.19.29</t>
  </si>
  <si>
    <t>Incision osseuse, colonne vertébrale, drainage</t>
  </si>
  <si>
    <t>Z77.19.23</t>
  </si>
  <si>
    <t>Incision osseuse, colonne vertébrale, insertion et enlèvement de réservoir médicamenteux</t>
  </si>
  <si>
    <t>Z77.19.22</t>
  </si>
  <si>
    <t>Incision osseuse, colonne vertébrale, extraction de corps étranger</t>
  </si>
  <si>
    <t>Z77.19.21</t>
  </si>
  <si>
    <t>Incision osseuse, colonne vertébrale, exploration et forage de l'os</t>
  </si>
  <si>
    <t>Z77.19.20</t>
  </si>
  <si>
    <t>Autre incision osseuse de phalanges de la main</t>
  </si>
  <si>
    <t>Z77.19.19</t>
  </si>
  <si>
    <t>Incision osseuse, phalanges de la main, drainage</t>
  </si>
  <si>
    <t>Z77.19.13</t>
  </si>
  <si>
    <t>Incision osseuse, phalanges de la main, insertion et enlèvement de réservoir médicamenteux</t>
  </si>
  <si>
    <t>Z77.19.12</t>
  </si>
  <si>
    <t>Incision osseuse, phalanges de la main, extraction de corps étranger</t>
  </si>
  <si>
    <t>Z77.19.11</t>
  </si>
  <si>
    <t>Incision osseuse, phalanges de la main, exploration et forage de l'os</t>
  </si>
  <si>
    <t>Z77.19.10</t>
  </si>
  <si>
    <t>Incision osseuse, autre site spécifié, sauf os de la face, SAP</t>
  </si>
  <si>
    <t>Z77.19.00</t>
  </si>
  <si>
    <t>Détail de la sous-catégorie 77.19</t>
  </si>
  <si>
    <t>Z77.19.0</t>
  </si>
  <si>
    <t>Autre incision osseuse sans section, autre site spécifié, sauf os de la face</t>
  </si>
  <si>
    <t>Z77.19</t>
  </si>
  <si>
    <t>Autre incision osseuse sans section, os du tarse et du métatarse, autre</t>
  </si>
  <si>
    <t>Z77.18.99</t>
  </si>
  <si>
    <t>Autre incision osseuse sans section, os du métatarse, autre</t>
  </si>
  <si>
    <t>Z77.18.49</t>
  </si>
  <si>
    <t>Autre incision osseuse sans section, os du métatarse, drainage</t>
  </si>
  <si>
    <t>Z77.18.44</t>
  </si>
  <si>
    <t>Autre incision osseuse sans section, os du métatarse, pose et enlèvement d'implant médicamenteux</t>
  </si>
  <si>
    <t>Z77.18.43</t>
  </si>
  <si>
    <t>Autre incision osseuse sans section, os du métatarse, extraction de corps étranger</t>
  </si>
  <si>
    <t>Z77.18.42</t>
  </si>
  <si>
    <t>Autre incision osseuse sans section, os du métatarse, exploration et forage de l'os</t>
  </si>
  <si>
    <t>Z77.18.41</t>
  </si>
  <si>
    <t>Autre incision osseuse sans section, os du métatarse, SAP</t>
  </si>
  <si>
    <t>Z77.18.40</t>
  </si>
  <si>
    <t>Autre incision osseuse sans section, os du métatarse</t>
  </si>
  <si>
    <t>Z77.18.4</t>
  </si>
  <si>
    <t>Autre incision osseuse sans section, autre os du tarse, autre</t>
  </si>
  <si>
    <t>Z77.18.39</t>
  </si>
  <si>
    <t>Autre incision osseuse sans section, autre os du tarse, drainage</t>
  </si>
  <si>
    <t>Z77.18.34</t>
  </si>
  <si>
    <t>Autre incision osseuse sans section, autre os du tarse, pose et enlèvement d'implant médicamenteux</t>
  </si>
  <si>
    <t>Z77.18.33</t>
  </si>
  <si>
    <t>Autre incision osseuse sans section, autre os du tarse, extraction de corps étranger</t>
  </si>
  <si>
    <t>Z77.18.32</t>
  </si>
  <si>
    <t>Autre incision osseuse sans section, autre os du tarse, exploration et forage de l'os</t>
  </si>
  <si>
    <t>Z77.18.31</t>
  </si>
  <si>
    <t>Autre incision osseuse sans section, autre os du tarse, SAP</t>
  </si>
  <si>
    <t>Z77.18.30</t>
  </si>
  <si>
    <t>Autre incision osseuse sans section, autre os du tarse</t>
  </si>
  <si>
    <t>Z77.18.3</t>
  </si>
  <si>
    <t>Autre incision osseuse sans section, calcanéum, autre</t>
  </si>
  <si>
    <t>Z77.18.29</t>
  </si>
  <si>
    <t>Autre incision osseuse sans section, calcanéum, drainage</t>
  </si>
  <si>
    <t>Z77.18.24</t>
  </si>
  <si>
    <t>Autre incision osseuse sans section, calcanéum, pose et enlèvement d'implant médicamenteux</t>
  </si>
  <si>
    <t>Z77.18.23</t>
  </si>
  <si>
    <t>Autre incision osseuse sans section, calcanéum, extraction de corps étranger</t>
  </si>
  <si>
    <t>Z77.18.22</t>
  </si>
  <si>
    <t>Autre incision osseuse sans section, calcanéum, exploration et forage de l'os</t>
  </si>
  <si>
    <t>Z77.18.21</t>
  </si>
  <si>
    <t>Autre incision osseuse sans section, calcanéum, SAP</t>
  </si>
  <si>
    <t>Z77.18.20</t>
  </si>
  <si>
    <t>Autre incision osseuse sans section, calcanéum</t>
  </si>
  <si>
    <t>Z77.18.2</t>
  </si>
  <si>
    <t>Autre incision osseuse sans section, astragale, autre</t>
  </si>
  <si>
    <t>Z77.18.19</t>
  </si>
  <si>
    <t>Autre incision osseuse sans section, astragale, drainage</t>
  </si>
  <si>
    <t>Z77.18.14</t>
  </si>
  <si>
    <t>Autre incision osseuse sans section, astragale, pose et enlèvement d'un implant médicamenteux</t>
  </si>
  <si>
    <t>Z77.18.13</t>
  </si>
  <si>
    <t>Autre incision osseuse sans section, astragale, extraction de corps étranger</t>
  </si>
  <si>
    <t>Z77.18.12</t>
  </si>
  <si>
    <t>Autre incision osseuse sans section, astragale, exploration et forage de l'os</t>
  </si>
  <si>
    <t>Z77.18.11</t>
  </si>
  <si>
    <t>Autre incision osseuse sans section, astragale, SAP</t>
  </si>
  <si>
    <t>Z77.18.10</t>
  </si>
  <si>
    <t>Autre incision osseuse sans section, astragale</t>
  </si>
  <si>
    <t>Z77.18.1</t>
  </si>
  <si>
    <t>Autre incision osseuse sans section, os du tarse et du métatarse, SAP</t>
  </si>
  <si>
    <t>Z77.18.00</t>
  </si>
  <si>
    <t>Détail de la sous-catégorie 77.18</t>
  </si>
  <si>
    <t>Z77.18.0</t>
  </si>
  <si>
    <t>Autre incision osseuse sans section, os du tarse et du métatarse</t>
  </si>
  <si>
    <t>Z77.18</t>
  </si>
  <si>
    <t>Autre incision osseuse sans section, tibia et péroné, autre</t>
  </si>
  <si>
    <t>Z77.17.99</t>
  </si>
  <si>
    <t>Autre incision osseuse sans section, tibia et péroné, drainage</t>
  </si>
  <si>
    <t>Z77.17.13</t>
  </si>
  <si>
    <t>Autre incision osseuse sans section, tibia et péroné, insertion et enlèvement de réservoir médicamenteux</t>
  </si>
  <si>
    <t>Z77.17.12</t>
  </si>
  <si>
    <t>Autre incision osseuse sans section, tibia et péroné, extraction de corps étranger</t>
  </si>
  <si>
    <t>Z77.17.11</t>
  </si>
  <si>
    <t>Autre incision osseuse sans section, tibia et péroné, exploration et forage de l'os</t>
  </si>
  <si>
    <t>Z77.17.10</t>
  </si>
  <si>
    <t>Autre incision osseuse sans section, tibia et péroné, SAP</t>
  </si>
  <si>
    <t>Z77.17.00</t>
  </si>
  <si>
    <t>Détail de la sous-catégorie 77.17</t>
  </si>
  <si>
    <t>Z77.17.0</t>
  </si>
  <si>
    <t>Autre incision osseuse sans section, tibia et péroné</t>
  </si>
  <si>
    <t>Z77.17</t>
  </si>
  <si>
    <t>Autre incision osseuse sans section, rotule, autre</t>
  </si>
  <si>
    <t>Z77.16.99</t>
  </si>
  <si>
    <t>Autre incision osseuse sans section, rotule, drainage</t>
  </si>
  <si>
    <t>Z77.16.13</t>
  </si>
  <si>
    <t>Autre incision osseuse sans section, rotule, insertion et enlèvement de réservoir médicamenteux</t>
  </si>
  <si>
    <t>Z77.16.12</t>
  </si>
  <si>
    <t>Autre incision osseuse sans section, rotule, extraction de corps étranger</t>
  </si>
  <si>
    <t>Z77.16.11</t>
  </si>
  <si>
    <t>Autre incision osseuse sans section, rotule, exploration et forage de l'os</t>
  </si>
  <si>
    <t>Z77.16.10</t>
  </si>
  <si>
    <t>Autre incision osseuse sans section, rotule, SAP</t>
  </si>
  <si>
    <t>Z77.16.00</t>
  </si>
  <si>
    <t>Détail de la sous-catégorie 77.16</t>
  </si>
  <si>
    <t>Z77.16.0</t>
  </si>
  <si>
    <t>Autre incision osseuse sans section, rotule</t>
  </si>
  <si>
    <t>Z77.16</t>
  </si>
  <si>
    <t>Autre incision osseuse sans section, fémur, autre</t>
  </si>
  <si>
    <t>Z77.15.99</t>
  </si>
  <si>
    <t>Autre incision osseuse sans section, fémur, exploration et forage de l'os du col fémoral</t>
  </si>
  <si>
    <t>Z77.15.20</t>
  </si>
  <si>
    <t>Autre incision osseuse sans section, fémur, drainage</t>
  </si>
  <si>
    <t>Z77.15.13</t>
  </si>
  <si>
    <t>Autre incision osseuse sans section, fémur, insertion et enlèvement de réservoir médicamenteux</t>
  </si>
  <si>
    <t>Z77.15.12</t>
  </si>
  <si>
    <t>Autre incision osseuse sans section, fémur, extraction de corps étranger</t>
  </si>
  <si>
    <t>Z77.15.11</t>
  </si>
  <si>
    <t>Autre incision osseuse sans section, fémur (autre partie), exploration et forage de l'os</t>
  </si>
  <si>
    <t>Z77.15.10</t>
  </si>
  <si>
    <t>Autre incision osseuse sans section, fémur, SAP</t>
  </si>
  <si>
    <t>Z77.15.00</t>
  </si>
  <si>
    <t>Détail de la sous-catégorie 77.15</t>
  </si>
  <si>
    <t>Z77.15.0</t>
  </si>
  <si>
    <t>Autre incision osseuse sans section, fémur</t>
  </si>
  <si>
    <t>Z77.15</t>
  </si>
  <si>
    <t>Autre incision osseuse sans section, os du carpe et du métacarpe, autre</t>
  </si>
  <si>
    <t>Z77.14.99</t>
  </si>
  <si>
    <t>Autre incision osseuse sans section, os du carpe et du métacarpe, drainage</t>
  </si>
  <si>
    <t>Z77.14.13</t>
  </si>
  <si>
    <t>Autre incision osseuse sans section, os du carpe et du métacarpe, insertion et enlèvement de réservoir médicamenteux</t>
  </si>
  <si>
    <t>Z77.14.12</t>
  </si>
  <si>
    <t>Autre incision osseuse sans section, os du carpe et du métacarpe, extraction de corps étranger</t>
  </si>
  <si>
    <t>Z77.14.11</t>
  </si>
  <si>
    <t>Autre incision osseuse sans section, os du carpe et du métacarpe, exploration et forage de l'os</t>
  </si>
  <si>
    <t>Z77.14.10</t>
  </si>
  <si>
    <t>Autre incision osseuse sans section, os du carpe et du métacarpe, SAP</t>
  </si>
  <si>
    <t>Z77.14.00</t>
  </si>
  <si>
    <t>Détail de la sous-catégorie 77.14</t>
  </si>
  <si>
    <t>Z77.14.0</t>
  </si>
  <si>
    <t>Autre incision osseuse sans section, os du carpe et du métacarpe</t>
  </si>
  <si>
    <t>Z77.14</t>
  </si>
  <si>
    <t>Autre incision osseuse sans section, radius et cubitus, autre</t>
  </si>
  <si>
    <t>Z77.13.99</t>
  </si>
  <si>
    <t>Autre incision osseuse sans section, radius et cubitus, drainage</t>
  </si>
  <si>
    <t>Z77.13.13</t>
  </si>
  <si>
    <t>Autre incision osseuse sans section, radius et cubitus, insertion et enlèvement de réservoir médicamenteux</t>
  </si>
  <si>
    <t>Z77.13.12</t>
  </si>
  <si>
    <t>Autre incision osseuse sans section, radius et cubitus, extraction de corps étranger</t>
  </si>
  <si>
    <t>Z77.13.11</t>
  </si>
  <si>
    <t>Autre incision osseuse sans section, radius et cubitus, exploration et forage de l'os</t>
  </si>
  <si>
    <t>Z77.13.10</t>
  </si>
  <si>
    <t>Autre incision osseuse sans section, radius et cubitus, SAP</t>
  </si>
  <si>
    <t>Z77.13.00</t>
  </si>
  <si>
    <t>Détail de la sous-catégorie 77.13</t>
  </si>
  <si>
    <t>Z77.13.0</t>
  </si>
  <si>
    <t>Autre incision osseuse sans section, radius et cubitus</t>
  </si>
  <si>
    <t>Z77.13</t>
  </si>
  <si>
    <t>Autre incision osseuse sans section, humérus, autre</t>
  </si>
  <si>
    <t>Z77.12.99</t>
  </si>
  <si>
    <t>Autre incision osseuse sans section, humérus, drainage</t>
  </si>
  <si>
    <t>Z77.12.13</t>
  </si>
  <si>
    <t>Autre incision osseuse sans section, humérus, insertion et enlèvement de réservoir médicamenteux</t>
  </si>
  <si>
    <t>Z77.12.12</t>
  </si>
  <si>
    <t>Autre incision osseuse sans section, humérus, extraction de corps étranger</t>
  </si>
  <si>
    <t>Z77.12.11</t>
  </si>
  <si>
    <t>Autre incision osseuse sans section, humérus, exploration et forage de l'os</t>
  </si>
  <si>
    <t>Z77.12.10</t>
  </si>
  <si>
    <t>Autre incision osseuse sans section, humérus, SAP</t>
  </si>
  <si>
    <t>Z77.12.00</t>
  </si>
  <si>
    <t>Détail de la sous-catégorie 77.12</t>
  </si>
  <si>
    <t>Z77.12.0</t>
  </si>
  <si>
    <t>Autre incision osseuse sans section, humérus</t>
  </si>
  <si>
    <t>Z77.12</t>
  </si>
  <si>
    <t>Autre incision osseuse sans section, clavicule, omoplate, côtes et sternum, autre</t>
  </si>
  <si>
    <t>Z77.11.99</t>
  </si>
  <si>
    <t>Incision osseuse sans section, côtes et sternum, drainage</t>
  </si>
  <si>
    <t>Z77.11.23</t>
  </si>
  <si>
    <t>Incision osseuse sans section, côtes et sternum, insertion et enlèvement de réservoir médicamenteux</t>
  </si>
  <si>
    <t>Z77.11.22</t>
  </si>
  <si>
    <t>Incision osseuse sans section, côtes et sternum, extraction de corps étranger</t>
  </si>
  <si>
    <t>Z77.11.21</t>
  </si>
  <si>
    <t>Incision osseuse sans section, côtes et sternum, exploration et forage de l'os</t>
  </si>
  <si>
    <t>Z77.11.20</t>
  </si>
  <si>
    <t>Incision osseuse sans section, clavicule et omoplate, drainage</t>
  </si>
  <si>
    <t>Z77.11.13</t>
  </si>
  <si>
    <t>Incision osseuse sans section, clavicule et omoplate, insertion et enlèvement de réservoir médicamenteux</t>
  </si>
  <si>
    <t>Z77.11.12</t>
  </si>
  <si>
    <t>Incision osseuse sans section, clavicule et omoplate, extraction de corps étranger</t>
  </si>
  <si>
    <t>Z77.11.11</t>
  </si>
  <si>
    <t>Incision osseuse sans section, clavicule et omoplate, exploration et forage de l'os</t>
  </si>
  <si>
    <t>Z77.11.10</t>
  </si>
  <si>
    <t>Autre incision osseuse sans section, clavicule, omoplate, côtes et sternum, SAP</t>
  </si>
  <si>
    <t>Z77.11.00</t>
  </si>
  <si>
    <t>Détail de la sous-catégorie 77.11</t>
  </si>
  <si>
    <t>Z77.11.0</t>
  </si>
  <si>
    <t>Autre incision osseuse sans section, clavicule, omoplate, côtes et sternum</t>
  </si>
  <si>
    <t>Z77.11</t>
  </si>
  <si>
    <t>Autre incision osseuse sans section, site non précisé</t>
  </si>
  <si>
    <t>Z77.10</t>
  </si>
  <si>
    <t>Biopsie de moelle osseuse (41.31)</t>
  </si>
  <si>
    <t>Z77.1</t>
  </si>
  <si>
    <t>Aspiration de moelle osseuse d'un donneur pour greffe (41.91)</t>
  </si>
  <si>
    <t>Ablation de matériel de fixation interne (78.60-78.69)</t>
  </si>
  <si>
    <t>Réouverture de site d'ostéotomie</t>
  </si>
  <si>
    <t>Autre incision osseuse sans section</t>
  </si>
  <si>
    <t>Séquestrectomie, autre site spécifié, sauf os de la face, autre</t>
  </si>
  <si>
    <t>Z77.09.99</t>
  </si>
  <si>
    <t>Séquestrectomie, autre os spécifié, avec insertion de réservoir médicamenteux</t>
  </si>
  <si>
    <t>Z77.09.91</t>
  </si>
  <si>
    <t>Séquestrectomie d'autre os spécifié, sans insertion de réservoir médicamenteux</t>
  </si>
  <si>
    <t>Z77.09.90</t>
  </si>
  <si>
    <t>Séquestrectomie, phalanges du pied, avec insertion de réservoir médicamenteux</t>
  </si>
  <si>
    <t>Z77.09.41</t>
  </si>
  <si>
    <t>Séquestrectomie, phalanges du pied, sans insertion de réservoir médicamenteux</t>
  </si>
  <si>
    <t>Z77.09.40</t>
  </si>
  <si>
    <t>Séquestrectomie, os pelvien, avec insertion de réservoir médicamenteux</t>
  </si>
  <si>
    <t>Z77.09.31</t>
  </si>
  <si>
    <t>Séquestrectomie, os pelvien, sans insertion de réservoir médicamenteux</t>
  </si>
  <si>
    <t>Z77.09.30</t>
  </si>
  <si>
    <t>Séquestrectomie, colonne vertébrale, avec insertion de réservoir médicamenteux</t>
  </si>
  <si>
    <t>Z77.09.21</t>
  </si>
  <si>
    <t>Séquestrectomie, colonne vertébrale, sans insertion de réservoir médicamenteux</t>
  </si>
  <si>
    <t>Z77.09.20</t>
  </si>
  <si>
    <t>Séquestrectomie, phalanges de la main, avec insertion de réservoir médicamenteux</t>
  </si>
  <si>
    <t>Z77.09.11</t>
  </si>
  <si>
    <t>Séquestrectomie, phalanges de la main, sans insertion de réservoir médicamenteux</t>
  </si>
  <si>
    <t>Z77.09.10</t>
  </si>
  <si>
    <t>Séquestrectomie, autre site spécifié, sauf os de la face, SAP</t>
  </si>
  <si>
    <t>Z77.09.00</t>
  </si>
  <si>
    <t>Détail de la sous-catégorie 77.09</t>
  </si>
  <si>
    <t>Z77.09.0</t>
  </si>
  <si>
    <t>Séquestrectomie, autre site spécifié, sauf os de la face</t>
  </si>
  <si>
    <t>Z77.09</t>
  </si>
  <si>
    <t>Séquestrectomie, os du tarse et du métatarse, autre</t>
  </si>
  <si>
    <t>Z77.08.99</t>
  </si>
  <si>
    <t>Séquestrectomie, os du tarse et du métatarse, avec insertion de réservoir médicamenteux</t>
  </si>
  <si>
    <t>Z77.08.11</t>
  </si>
  <si>
    <t>Séquestrectomie, os du tarse et du métatarse, sans insertion de réservoir médicamenteux</t>
  </si>
  <si>
    <t>Z77.08.10</t>
  </si>
  <si>
    <t>Séquestrectomie, os du tarse et du métatarse, SAP</t>
  </si>
  <si>
    <t>Z77.08.00</t>
  </si>
  <si>
    <t>Détail de la sous-catégorie 77.08</t>
  </si>
  <si>
    <t>Z77.08.0</t>
  </si>
  <si>
    <t>Séquestrectomie, os du tarse et du métatarse</t>
  </si>
  <si>
    <t>Z77.08</t>
  </si>
  <si>
    <t>Séquestrectomie, tibia et péroné, autre</t>
  </si>
  <si>
    <t>Z77.07.99</t>
  </si>
  <si>
    <t>Séquestrectomie, tibia et péroné, avec insertion de réservoir médicamenteux</t>
  </si>
  <si>
    <t>Z77.07.11</t>
  </si>
  <si>
    <t>Séquestrectomie, tibia et péroné, sans insertion de réservoir médicamenteux</t>
  </si>
  <si>
    <t>Z77.07.10</t>
  </si>
  <si>
    <t>Séquestrectomie, tibia et péroné, SAP</t>
  </si>
  <si>
    <t>Z77.07.00</t>
  </si>
  <si>
    <t>Détail de la sous-catégorie 77.07</t>
  </si>
  <si>
    <t>Z77.07.0</t>
  </si>
  <si>
    <t>Séquestrectomie, tibia et péroné</t>
  </si>
  <si>
    <t>Z77.07</t>
  </si>
  <si>
    <t>Séquestrectomie, rotule, autre</t>
  </si>
  <si>
    <t>Z77.06.99</t>
  </si>
  <si>
    <t>Séquestrectomie, rotule, avec insertion de réservoir médicamenteux</t>
  </si>
  <si>
    <t>Z77.06.11</t>
  </si>
  <si>
    <t>Séquestrectomie, rotule, sans insertion de réservoir médicamenteux</t>
  </si>
  <si>
    <t>Z77.06.10</t>
  </si>
  <si>
    <t>Séquestrectomie, rotule, SAP</t>
  </si>
  <si>
    <t>Z77.06.00</t>
  </si>
  <si>
    <t>Détail de la sous-catégorie 77.06</t>
  </si>
  <si>
    <t>Z77.06.0</t>
  </si>
  <si>
    <t>Séquestrectomie, rotule</t>
  </si>
  <si>
    <t>Z77.06</t>
  </si>
  <si>
    <t>Séquestrectomie, fémur, autre</t>
  </si>
  <si>
    <t>Z77.05.99</t>
  </si>
  <si>
    <t>Séquestrectomie, fémur, avec insertion de réservoir médicamenteux</t>
  </si>
  <si>
    <t>Z77.05.11</t>
  </si>
  <si>
    <t>Séquestrectomie, fémur, sans insertion de réservoir médicamenteux</t>
  </si>
  <si>
    <t>Z77.05.10</t>
  </si>
  <si>
    <t>Séquestrectomie, fémur, SAP</t>
  </si>
  <si>
    <t>Z77.05.00</t>
  </si>
  <si>
    <t>Détail de la sous-catégorie 77.05</t>
  </si>
  <si>
    <t>Z77.05.0</t>
  </si>
  <si>
    <t>Séquestrectomie, fémur</t>
  </si>
  <si>
    <t>Z77.05</t>
  </si>
  <si>
    <t>Séquestrectomie, os du carpe et du métacarpe, autre</t>
  </si>
  <si>
    <t>Z77.04.99</t>
  </si>
  <si>
    <t>Séquestrectomie, os du carpe et du métacarpe, avec insertion de réservoir médicamenteux</t>
  </si>
  <si>
    <t>Z77.04.11</t>
  </si>
  <si>
    <t>Séquestrectomie, os du carpe et du métacarpe, sans insertion de réservoir médicamenteux</t>
  </si>
  <si>
    <t>Z77.04.10</t>
  </si>
  <si>
    <t>Séquestrectomie, os du carpe et du métacarpe, SAP</t>
  </si>
  <si>
    <t>Z77.04.00</t>
  </si>
  <si>
    <t>Détail de la sous-catégorie 77.04</t>
  </si>
  <si>
    <t>Z77.04.0</t>
  </si>
  <si>
    <t>Séquestrectomie, os du carpe et du métacarpe</t>
  </si>
  <si>
    <t>Z77.04</t>
  </si>
  <si>
    <t>Séquestrectomie, radius et cubitus, autre</t>
  </si>
  <si>
    <t>Z77.03.99</t>
  </si>
  <si>
    <t>Séquestrectomie, radius et cubitus, avec insertion de réservoir médicamenteux</t>
  </si>
  <si>
    <t>Z77.03.11</t>
  </si>
  <si>
    <t>Séquestrectomie, radius et cubitus, sans insertion de réservoir médicamenteux</t>
  </si>
  <si>
    <t>Z77.03.10</t>
  </si>
  <si>
    <t>Séquestrectomie, radius et cubitus, SAP</t>
  </si>
  <si>
    <t>Z77.03.00</t>
  </si>
  <si>
    <t>Détail de la sous-catégorie 77.03</t>
  </si>
  <si>
    <t>Z77.03.0</t>
  </si>
  <si>
    <t>Séquestrectomie, radius et cubitus</t>
  </si>
  <si>
    <t>Z77.03</t>
  </si>
  <si>
    <t>Séquestrectomie, humérus, autre</t>
  </si>
  <si>
    <t>Z77.02.99</t>
  </si>
  <si>
    <t>Séquestrectomie, humérus, avec insertion de réservoir médicamenteux</t>
  </si>
  <si>
    <t>Z77.02.11</t>
  </si>
  <si>
    <t>Séquestrectomie, humérus, sans insertion de réservoir médicamenteux</t>
  </si>
  <si>
    <t>Z77.02.10</t>
  </si>
  <si>
    <t>Séquestrectomie, humérus, SAP</t>
  </si>
  <si>
    <t>Z77.02.00</t>
  </si>
  <si>
    <t>Détail de la sous-catégorie 77.02</t>
  </si>
  <si>
    <t>Z77.02.0</t>
  </si>
  <si>
    <t>Séquestrectomie, humérus</t>
  </si>
  <si>
    <t>Z77.02</t>
  </si>
  <si>
    <t>Séquestrectomie, clavicule, omoplate, côtes et sternum, autre</t>
  </si>
  <si>
    <t>Z77.01.99</t>
  </si>
  <si>
    <t>Séquestrectomie, côtes et sternum, avec insertion de réservoir médicamenteux</t>
  </si>
  <si>
    <t>Z77.01.21</t>
  </si>
  <si>
    <t>Séquestrectomie, côtes et sternum, sans insertion de réservoir médicamenteux</t>
  </si>
  <si>
    <t>Z77.01.20</t>
  </si>
  <si>
    <t>Séquestrectomie, clavicule et omoplate, avec insertion de réservoir médicamenteux</t>
  </si>
  <si>
    <t>Z77.01.11</t>
  </si>
  <si>
    <t>Séquestrectomie, clavicule et omoplate, sans insertion de réservoir médicamenteux</t>
  </si>
  <si>
    <t>Z77.01.10</t>
  </si>
  <si>
    <t>Séquestrectomie, clavicule, omoplate, côtes et sternum, SAP</t>
  </si>
  <si>
    <t>Z77.01.00</t>
  </si>
  <si>
    <t>Détail de la sous-catégorie 77.01</t>
  </si>
  <si>
    <t>Z77.01.0</t>
  </si>
  <si>
    <t>Séquestrectomie, clavicule, omoplate, côtes et sternum</t>
  </si>
  <si>
    <t>Z77.01</t>
  </si>
  <si>
    <t>Séquestrectomie, site non précisé</t>
  </si>
  <si>
    <t>Z77.00</t>
  </si>
  <si>
    <t>Séquestrectomie</t>
  </si>
  <si>
    <t>Z77.0</t>
  </si>
  <si>
    <t>Opérations sur les articulations (80.00-81.99)</t>
  </si>
  <si>
    <t>Z77</t>
  </si>
  <si>
    <t>Opérations du nez (opération sur les os du nez) (21.00-21.99)</t>
  </si>
  <si>
    <t>Opérations des sinus nasaux (22.00-22.9)</t>
  </si>
  <si>
    <t>Opérations des os du crâne (01.01-02.99)</t>
  </si>
  <si>
    <t>Opération d'os et d'articulation de la face (76.01-76.99)</t>
  </si>
  <si>
    <t>Opération des osselets (19.0-19.55)</t>
  </si>
  <si>
    <t>Opération de mastoïde (19.9-20.99)</t>
  </si>
  <si>
    <t>Exploration et décompression du rachis (03.09)</t>
  </si>
  <si>
    <t>Incision, excision et section d'autres os</t>
  </si>
  <si>
    <t>Autres opérations des os et des articulations de la face</t>
  </si>
  <si>
    <t>Z76.99</t>
  </si>
  <si>
    <t>Ablation de fixateur externe de mandibule (97.36)</t>
  </si>
  <si>
    <t>Z76.97</t>
  </si>
  <si>
    <t>Ablation d'attelles dentaires (97.33)</t>
  </si>
  <si>
    <t>Ablation de matériel d'ostéosynthèse d'os de la face *</t>
  </si>
  <si>
    <t>Ablation de matériel de fixation interne d'os de la face</t>
  </si>
  <si>
    <t>Injection de substance thérapeutique dans l'articulation temporo-mandibulaire</t>
  </si>
  <si>
    <t>Z76.96</t>
  </si>
  <si>
    <t>Autre manipulation de l'articulation temporo-mandibulaire</t>
  </si>
  <si>
    <t>Z76.95</t>
  </si>
  <si>
    <t>Réduction ouverte de luxation temporo-mandibulaire</t>
  </si>
  <si>
    <t>Z76.94</t>
  </si>
  <si>
    <t>Réduction fermée de luxation temporo-mandibulaire</t>
  </si>
  <si>
    <t>Z76.93</t>
  </si>
  <si>
    <t>Insertion d'implant synthétique dans un os facial, autre</t>
  </si>
  <si>
    <t>Z76.92.99</t>
  </si>
  <si>
    <t>Réparation de défauts importants ou complexes de la mandibule par des implants produits par CAD[CAO]</t>
  </si>
  <si>
    <t>Z76.92.41</t>
  </si>
  <si>
    <t>Réparation de défauts simples de la mandibule par des implants produits par CAD [CAO]</t>
  </si>
  <si>
    <t>Z76.92.40</t>
  </si>
  <si>
    <t>Réparation de défauts importants ou complexes de l'os maxillaire par des implants CAD</t>
  </si>
  <si>
    <t>Z76.92.31</t>
  </si>
  <si>
    <t>Réparation de défauts simples de l'os maxillaire par des implants CAD</t>
  </si>
  <si>
    <t>Z76.92.30</t>
  </si>
  <si>
    <t>Insertion de plaque (implant CAD) au niveau des os faciaux sans participation de la boîte crânienne, autre</t>
  </si>
  <si>
    <t>Z76.92.29</t>
  </si>
  <si>
    <t>Insertion de plaque (implant CAD) au niveau des os faciaux sans participation de la boîte crânienne (3 régions et plus)</t>
  </si>
  <si>
    <t>Z76.92.21</t>
  </si>
  <si>
    <t>Insertion de plaque (implant CAD) au niveau des os faciaux sans participation de la boîte crânienne (jusqu'à 2 régions)</t>
  </si>
  <si>
    <t>Z76.92.20</t>
  </si>
  <si>
    <t>Pose d'implants de reconstruction avec épithèses faciales</t>
  </si>
  <si>
    <t>Z76.92.10</t>
  </si>
  <si>
    <t>Insertion d'implant synthétique dans un os facial, SAP</t>
  </si>
  <si>
    <t>Z76.92.00</t>
  </si>
  <si>
    <t>Détail de la sous-catégorie 76.92</t>
  </si>
  <si>
    <t>Z76.92.0</t>
  </si>
  <si>
    <t>Implant alloplastique sur un os de la face</t>
  </si>
  <si>
    <t>Z76.92</t>
  </si>
  <si>
    <t>Insertion d'implant synthétique dans un os facial</t>
  </si>
  <si>
    <t>Greffe osseuse d'os de la face, autre</t>
  </si>
  <si>
    <t>Z76.91.99</t>
  </si>
  <si>
    <t>Greffe osseuse d'os de la face, fragment à pédicule vascularisé</t>
  </si>
  <si>
    <t>Z76.91.11</t>
  </si>
  <si>
    <t>Greffe osseuse d'os de la face</t>
  </si>
  <si>
    <t>Z76.91.10</t>
  </si>
  <si>
    <t>Greffe osseuse d'os de la face, SAP</t>
  </si>
  <si>
    <t>Z76.91.00</t>
  </si>
  <si>
    <t>Détail de la sous-catégorie 76.91</t>
  </si>
  <si>
    <t>Z76.91.0</t>
  </si>
  <si>
    <t>Greffe hétérologue d'os facial</t>
  </si>
  <si>
    <t>Z76.91</t>
  </si>
  <si>
    <t>Greffe d'os facial (banque osseuse)</t>
  </si>
  <si>
    <t>Greffe autologue d'os facial</t>
  </si>
  <si>
    <t>Autre opération des os et des articulations de la face</t>
  </si>
  <si>
    <t>Z76.9</t>
  </si>
  <si>
    <t>Autre réduction ouverte de fracture d'os de la face, autre</t>
  </si>
  <si>
    <t>Z76.79.99</t>
  </si>
  <si>
    <t>Autre réduction ouverte de fractures multiples du massif facial</t>
  </si>
  <si>
    <t>Z76.79.40</t>
  </si>
  <si>
    <t>Autre réduction ouverte d'autre fracture latérale du massif facial</t>
  </si>
  <si>
    <t>Z76.79.39</t>
  </si>
  <si>
    <t>Autre réduction ouverte de fracture centrolatérale du massif facial</t>
  </si>
  <si>
    <t>Z76.79.31</t>
  </si>
  <si>
    <t>Autre réduction ouverte de fracture naso-ethmoïdale</t>
  </si>
  <si>
    <t>Z76.79.30</t>
  </si>
  <si>
    <t>Autre réduction ouverte de fracture de paroi de sinus frontal</t>
  </si>
  <si>
    <t>Z76.79.20</t>
  </si>
  <si>
    <t>Autre réduction ouverte d'autre fracture orbitaire</t>
  </si>
  <si>
    <t>Z76.79.19</t>
  </si>
  <si>
    <t>Autre réduction ouverte de fracture de paroi orbitaire latérale</t>
  </si>
  <si>
    <t>Z76.79.11</t>
  </si>
  <si>
    <t>Autre réduction ouverte de fracture de toit de l'orbite</t>
  </si>
  <si>
    <t>Z76.79.10</t>
  </si>
  <si>
    <t>Autre réduction ouverte de fracture d'os de la face, SAP</t>
  </si>
  <si>
    <t>Z76.79.00</t>
  </si>
  <si>
    <t>Détail de la sous-catégorie 76.79</t>
  </si>
  <si>
    <t>Z76.79.0</t>
  </si>
  <si>
    <t>Réduction ouverte de fracture des os propres du nez (21.72)</t>
  </si>
  <si>
    <t>Z76.79</t>
  </si>
  <si>
    <t>Autre réduction ouverte de fracture d'os de la face</t>
  </si>
  <si>
    <t>Autre réduction fermée de fracture d'os de la face, autre</t>
  </si>
  <si>
    <t>Z76.78.99</t>
  </si>
  <si>
    <t>Réduction endoscopique de fracture orbitaire</t>
  </si>
  <si>
    <t>Z76.78.21</t>
  </si>
  <si>
    <t>Réduction fermée de fracture orbitaire</t>
  </si>
  <si>
    <t>Z76.78.20</t>
  </si>
  <si>
    <t>Réduction endoscopique de fracture de paroi antérieure de sinus frontal</t>
  </si>
  <si>
    <t>Z76.78.11</t>
  </si>
  <si>
    <t>Réduction fermée de fracture de paroi antérieure de sinus frontal</t>
  </si>
  <si>
    <t>Z76.78.10</t>
  </si>
  <si>
    <t>Autre réduction fermée de fracture d'os de la face, SAP</t>
  </si>
  <si>
    <t>Z76.78.00</t>
  </si>
  <si>
    <t>Détail de la sous-catégorie 76.78</t>
  </si>
  <si>
    <t>Z76.78.0</t>
  </si>
  <si>
    <t>Réduction fermée de fracture des os propres du nez (21.71)</t>
  </si>
  <si>
    <t>Z76.78</t>
  </si>
  <si>
    <t>Autre réduction fermée de fracture d'os de la face</t>
  </si>
  <si>
    <t>Réduction ouverte de fracture alvéolo-dentaire, autre</t>
  </si>
  <si>
    <t>Z76.77.99</t>
  </si>
  <si>
    <t>Réduction ouverte de fracture alvéolo-dentaire de la mandibule</t>
  </si>
  <si>
    <t>Z76.77.11</t>
  </si>
  <si>
    <t>Réduction ouverte de fracture alvéolo-dentaire de l'os maxillaire</t>
  </si>
  <si>
    <t>Z76.77.10</t>
  </si>
  <si>
    <t>Réduction ouverte de fracture alvéolo-dentaire, SAP</t>
  </si>
  <si>
    <t>Z76.77.00</t>
  </si>
  <si>
    <t>Détail de la sous-catégorie 76.77</t>
  </si>
  <si>
    <t>Z76.77.0</t>
  </si>
  <si>
    <t>Réduction de fracture alvéolo-dentaire avec stabilisation des dents</t>
  </si>
  <si>
    <t>Z76.77</t>
  </si>
  <si>
    <t>Réduction ouverte de fracture alvéolo-dentaire</t>
  </si>
  <si>
    <t>Réduction ouverte de fracture de la mandibule, autre</t>
  </si>
  <si>
    <t>Z76.76.99</t>
  </si>
  <si>
    <t>Réduction ouverte (abord transoral ou externe) de fracture de processus articulaire de la mandibule</t>
  </si>
  <si>
    <t>Z76.76.30</t>
  </si>
  <si>
    <t>Réduction ouverte (abord transoral) de fracture unique ou multiple de branche mandibulaire</t>
  </si>
  <si>
    <t>Z76.76.21</t>
  </si>
  <si>
    <t>Réduction ouverte (abord externe) de fracture unique ou multiple de branche mandibulaire</t>
  </si>
  <si>
    <t>Z76.76.20</t>
  </si>
  <si>
    <t>Réduction ouverte de fracture multiple du corps mandibulaire</t>
  </si>
  <si>
    <t>Z76.76.11</t>
  </si>
  <si>
    <t>Réduction ouverte de fracture simple du corps mandibulaire</t>
  </si>
  <si>
    <t>Z76.76.10</t>
  </si>
  <si>
    <t>Réduction ouverte de fracture de la mandibule, SAP</t>
  </si>
  <si>
    <t>Z76.76.00</t>
  </si>
  <si>
    <t>Détail de la sous-catégorie 76.76</t>
  </si>
  <si>
    <t>Z76.76.0</t>
  </si>
  <si>
    <t>Réduction ouverte de fracture de la mandibule</t>
  </si>
  <si>
    <t>Z76.76</t>
  </si>
  <si>
    <t>Réduction fermée de fracture de la mandibule</t>
  </si>
  <si>
    <t>Z76.75</t>
  </si>
  <si>
    <t>Réduction ouverte de fracture du maxillaire</t>
  </si>
  <si>
    <t>Z76.74</t>
  </si>
  <si>
    <t>Réduction fermée de fracture du maxillaire</t>
  </si>
  <si>
    <t>Z76.73</t>
  </si>
  <si>
    <t>Réduction ouverte de fracture de l'os malaire et de l'arcade zygomatique</t>
  </si>
  <si>
    <t>Z76.72</t>
  </si>
  <si>
    <t>Réduction fermée d'une fracture de l'os malaire et de l'arcade zygomatique</t>
  </si>
  <si>
    <t>Z76.71</t>
  </si>
  <si>
    <t>Réduction de fracture d'os de la face, SAP</t>
  </si>
  <si>
    <t>Z76.70</t>
  </si>
  <si>
    <t>Réduction ouverte de fracture du nez (21.72)</t>
  </si>
  <si>
    <t>Z76.7</t>
  </si>
  <si>
    <t>Réduction fermée de fracture du nez (21.71)</t>
  </si>
  <si>
    <t>Toute greffe osseuse simultanée (76.91)</t>
  </si>
  <si>
    <t>Tout implant synthétique simultané (76.92)</t>
  </si>
  <si>
    <t>Fixation interne</t>
  </si>
  <si>
    <t>Réduction de fracture faciale</t>
  </si>
  <si>
    <t>Autre réparation d'os de la face, autre</t>
  </si>
  <si>
    <t>Z76.69.99</t>
  </si>
  <si>
    <t>Autre ostéotomie de déplacement du massif facial</t>
  </si>
  <si>
    <t>Z76.69.90</t>
  </si>
  <si>
    <t>Ostéotomie de déplacement du massif facial de type Le Fort III, combinée avec ostéotomie de type Le Fort I, avec distraction</t>
  </si>
  <si>
    <t>Z76.69.40</t>
  </si>
  <si>
    <t>Ostéotomie de déplacement du massif facial de type Le Fort III, avec distraction</t>
  </si>
  <si>
    <t>Z76.69.30</t>
  </si>
  <si>
    <t>Ostéotomie de déplacement du massif facial de type Le Fort II, combinée avec autre ostéotomie, avec distraction</t>
  </si>
  <si>
    <t>Z76.69.21</t>
  </si>
  <si>
    <t>Z76.69.20</t>
  </si>
  <si>
    <t>Ostéotomie de déplacement du massif facial de type Le Fort II ou Le Fort III, sans distraction</t>
  </si>
  <si>
    <t>Z76.69.10</t>
  </si>
  <si>
    <t>Autre réparation d'os de la face, SAP</t>
  </si>
  <si>
    <t>Z76.69.00</t>
  </si>
  <si>
    <t>Détail de la sous-catégorie 76.69</t>
  </si>
  <si>
    <t>Z76.69.0</t>
  </si>
  <si>
    <t>Ostéoplastie faciale, SAP</t>
  </si>
  <si>
    <t>Z76.69</t>
  </si>
  <si>
    <t>Autre réparation d'os de la face</t>
  </si>
  <si>
    <t>Mentoplastie, SAP</t>
  </si>
  <si>
    <t>Z76.68</t>
  </si>
  <si>
    <t>Mentoplastie avec greffe ou implant</t>
  </si>
  <si>
    <t>Génioplastie d'augmentation</t>
  </si>
  <si>
    <t>Mentoplastie de réduction</t>
  </si>
  <si>
    <t>Z76.67</t>
  </si>
  <si>
    <t>Génioplastie de réduction</t>
  </si>
  <si>
    <t>Ostéoplastie [ostéotomie] totale de l'os maxillaire, autre</t>
  </si>
  <si>
    <t>Z76.66.99</t>
  </si>
  <si>
    <t>Reconstruction et plastie d'augmentation de l'os maxillaire par greffe d'os total</t>
  </si>
  <si>
    <t>Z76.66.30</t>
  </si>
  <si>
    <t>Ostéotomie de l'os maxillaire de type Le Fort I en trois ou quatre segments, avec distraction</t>
  </si>
  <si>
    <t>Z76.66.22</t>
  </si>
  <si>
    <t>Ostéotomie de l'os maxillaire de type Le Fort I en deux segments, avec distraction</t>
  </si>
  <si>
    <t>Z76.66.21</t>
  </si>
  <si>
    <t>Ostéotomie de l'os maxillaire de type Le Fort I d'un seul tenant, avec distraction</t>
  </si>
  <si>
    <t>Z76.66.20</t>
  </si>
  <si>
    <t>Ostéoplastie [ostéotomie] totale de l'os maxillaire, sans distraction</t>
  </si>
  <si>
    <t>Z76.66.10</t>
  </si>
  <si>
    <t>Ostéoplastie [ostéotomie] totale de l'os maxillaire, SAP</t>
  </si>
  <si>
    <t>Z76.66.00</t>
  </si>
  <si>
    <t>Détail de la sous-catégorie 76.66</t>
  </si>
  <si>
    <t>Z76.66.0</t>
  </si>
  <si>
    <t>Ostéoplastie [ostéotomie] totale de l'os maxillaire</t>
  </si>
  <si>
    <t>Z76.66</t>
  </si>
  <si>
    <t>Ostéoplastie [ostéotomie] segmentaire de l'os maxillaire, autre</t>
  </si>
  <si>
    <t>Z76.65.99</t>
  </si>
  <si>
    <t>Ostéotomie de l'os maxillaire de la crête alvéolaire frontale et latérale en plusieurs segments, avec distraction</t>
  </si>
  <si>
    <t>Z76.65.22</t>
  </si>
  <si>
    <t>Ostéotomie de l'os maxillaire de la crête alvéolaire latérale, avec distraction</t>
  </si>
  <si>
    <t>Z76.65.21</t>
  </si>
  <si>
    <t>Ostéotomie de l'os maxillaire de la crête alvéolaire frontale, avec distraction</t>
  </si>
  <si>
    <t>Z76.65.20</t>
  </si>
  <si>
    <t>Ostéoplastie [ostéotomie] segmentaire de l'os maxillaire, sans distraction</t>
  </si>
  <si>
    <t>Z76.65.10</t>
  </si>
  <si>
    <t>Ostéoplastie [ostéotomie] segmentaire de l'os maxillaire, SAP</t>
  </si>
  <si>
    <t>Z76.65.00</t>
  </si>
  <si>
    <t>Détail de la sous-catégorie 76.65</t>
  </si>
  <si>
    <t>Z76.65.0</t>
  </si>
  <si>
    <t>Ostéoplastie maxillaire, SAP</t>
  </si>
  <si>
    <t>Z76.65</t>
  </si>
  <si>
    <t>Ostéoplastie [ostéotomie] segmentaire de l'os maxillaire</t>
  </si>
  <si>
    <t>Ostéotomie segmentaire ou subapicale</t>
  </si>
  <si>
    <t>Z76.64</t>
  </si>
  <si>
    <t>Ostéoplastie mandibulaire, SAP</t>
  </si>
  <si>
    <t>Autre chirurgie orthognathique de la mandibule</t>
  </si>
  <si>
    <t>Ostéoplastie [ostéotomie] du corps de la mandibule, autre</t>
  </si>
  <si>
    <t>Z76.63.99</t>
  </si>
  <si>
    <t>Déplacement de la mandibule par distraction après ostéotomie sur la branche mandibulaire horizontale</t>
  </si>
  <si>
    <t>Z76.63.21</t>
  </si>
  <si>
    <t>Déplacement du processus alvéolaire par distraction horizontale après ostéotomie</t>
  </si>
  <si>
    <t>Z76.63.20</t>
  </si>
  <si>
    <t>Ostéoplastie [ostéotomie] pour déplacement du menton, sans distraction</t>
  </si>
  <si>
    <t>Z76.63.12</t>
  </si>
  <si>
    <t>Ostéoplastie [ostéotomie] de l'os maxillaire de la crête alvéolaire latérale ou avec interruption de continuité de la branche mandibulaire horizontale, sans distraction</t>
  </si>
  <si>
    <t>Z76.63.11</t>
  </si>
  <si>
    <t>Ostéoplastie [ostéotomie] de l'os maxillaire de la crête alvéolaire latérale ou avec interruption de continuité frontale, sans distraction</t>
  </si>
  <si>
    <t>Z76.63.10</t>
  </si>
  <si>
    <t>Ostéoplastie [ostéotomie] du corps de la mandibule, SAP</t>
  </si>
  <si>
    <t>Z76.63.00</t>
  </si>
  <si>
    <t>Détail de la sous-catégorie 76.63</t>
  </si>
  <si>
    <t>Z76.63.0</t>
  </si>
  <si>
    <t>Ostéotomie de branche horizontale de la mandibule *</t>
  </si>
  <si>
    <t>Z76.63</t>
  </si>
  <si>
    <t>Ostéoplastie [ostéotomie] du corps de la mandibule</t>
  </si>
  <si>
    <t>Ostéoplastie ouverte [ostéotomie] de branche mandibulaire, autre</t>
  </si>
  <si>
    <t>Z76.62.99</t>
  </si>
  <si>
    <t>Ostéoplastie ouverte [ostéotomie] de branche mandibulaire, avec distraction</t>
  </si>
  <si>
    <t>Z76.62.20</t>
  </si>
  <si>
    <t>Ostéoplastie ouverte [ostéotomie] de branche mandibulaire, sans distraction</t>
  </si>
  <si>
    <t>Z76.62.10</t>
  </si>
  <si>
    <t>Ostéoplastie ouverte [ostéotomie] de branche mandibulaire, SAP</t>
  </si>
  <si>
    <t>Z76.62.00</t>
  </si>
  <si>
    <t>Détail de la sous-catégorie 76.62</t>
  </si>
  <si>
    <t>Z76.62.0</t>
  </si>
  <si>
    <t>Ostéotomie de branche montante de la mandibule *</t>
  </si>
  <si>
    <t>Z76.62</t>
  </si>
  <si>
    <t>Ostéoplastie ouverte [ostéotomie] de branche mandibulaire</t>
  </si>
  <si>
    <t>Ostéoplastie fermée [ostéotomie] de branche mandibulaire, autre</t>
  </si>
  <si>
    <t>Z76.61.99</t>
  </si>
  <si>
    <t>Ostéoplastie fermée [ostéotomie] de branche mandibulaire, avec distraction</t>
  </si>
  <si>
    <t>Z76.61.20</t>
  </si>
  <si>
    <t>Ostéoplastie fermée [ostéotomie] de branche mandibulaire, sans distraction</t>
  </si>
  <si>
    <t>Z76.61.10</t>
  </si>
  <si>
    <t>Ostéoplastie fermée [ostéotomie] de branche mandibulaire, SAP</t>
  </si>
  <si>
    <t>Z76.61.00</t>
  </si>
  <si>
    <t>Détail de la sous-catégorie 76.61</t>
  </si>
  <si>
    <t>Z76.61.0</t>
  </si>
  <si>
    <t>Ostéotomie horizontale de la branche montante par ponction cutanée *</t>
  </si>
  <si>
    <t>Z76.61</t>
  </si>
  <si>
    <t>Ostéotomie à la scie de Gigli</t>
  </si>
  <si>
    <t>Ostéoplastie fermée [ostéotomie] de branche mandibulaire</t>
  </si>
  <si>
    <t>Excision avec reconstruction d'os de la face (76.41-76.46)</t>
  </si>
  <si>
    <t>Z76.6</t>
  </si>
  <si>
    <t>Autre réparation et chirurgie orthognathique d'os de la face</t>
  </si>
  <si>
    <t>Arthroplastie temporo-mandibulaire, autre</t>
  </si>
  <si>
    <t>Z76.5X.99</t>
  </si>
  <si>
    <t>Autre arthroplastie ou discoplastie de l'articulation temporo-mandibulaire</t>
  </si>
  <si>
    <t>Z76.5X.90</t>
  </si>
  <si>
    <t>La planification tomodensitométrique est comprise dans le code.</t>
  </si>
  <si>
    <t>Z76.5X.71</t>
  </si>
  <si>
    <t>Implantation d'une endoprothèse totale d'articulation temporo-mandibulaire avec des composants CAD-CAM [CAO/FAO]</t>
  </si>
  <si>
    <t>Implantation d'une endoprothèse totale d'articulation temporo-mandibulaire avec des composants préfabriqués (L)</t>
  </si>
  <si>
    <t>Z76.5X.70</t>
  </si>
  <si>
    <t>Remplacement d'endoprothèse dans l'articulation temporo-mandibulaire</t>
  </si>
  <si>
    <t>Z76.5X.61</t>
  </si>
  <si>
    <t>Implantation d'endoprothèse dans l'articulation temporo-mandibulaire</t>
  </si>
  <si>
    <t>Z76.5X.60</t>
  </si>
  <si>
    <t>Extraction de souris de l'articulation temporo-mandibulaire, autre</t>
  </si>
  <si>
    <t>Z76.5X.59</t>
  </si>
  <si>
    <t>Extraction arthroscopique de souris de l'articulation temporo-mandibulaire</t>
  </si>
  <si>
    <t>Z76.5X.50</t>
  </si>
  <si>
    <t>Stabilisation (limitant la mobilité) de l'articulation temporo-mandibulaire</t>
  </si>
  <si>
    <t>Z76.5X.42</t>
  </si>
  <si>
    <t>Plastie de reconstruction de l'articulation temporo-mandibulaire</t>
  </si>
  <si>
    <t>Z76.5X.41</t>
  </si>
  <si>
    <t>Résection du tubercule articulaire de l'articulation temporo-mandibulaire</t>
  </si>
  <si>
    <t>Z76.5X.40</t>
  </si>
  <si>
    <t>Extirpation du disque articulaire (discectomie) de l'articulation temporo-mandibulaire, autre</t>
  </si>
  <si>
    <t>Z76.5X.39</t>
  </si>
  <si>
    <t>Extirpation du disque articulaire (discectomie) avec reconstruction de l'articulation temporo-mandibulaire</t>
  </si>
  <si>
    <t>Z76.5X.30</t>
  </si>
  <si>
    <t>Discoplastie sur l'articulation temporo-mandibulaire, autre</t>
  </si>
  <si>
    <t>Z76.5X.29</t>
  </si>
  <si>
    <t>Discoplastie avec reconstruction de l'articulation temporo-mandibulaire</t>
  </si>
  <si>
    <t>Z76.5X.20</t>
  </si>
  <si>
    <t>Condylectomie sur l'articulation temporo-mandibulaire, autre</t>
  </si>
  <si>
    <t>Z76.5X.19</t>
  </si>
  <si>
    <t>Condylectomie avec reconstruction de l'articulation temporo-mandibulaire</t>
  </si>
  <si>
    <t>Z76.5X.10</t>
  </si>
  <si>
    <t>Arthroplastie temporo-mandibulaire, SAP</t>
  </si>
  <si>
    <t>Z76.5X.00</t>
  </si>
  <si>
    <t>Détail de la sous-catégorie 76.5X</t>
  </si>
  <si>
    <t>Z76.5X.0</t>
  </si>
  <si>
    <t>Arthroplastie temporo-mandibulaire</t>
  </si>
  <si>
    <t>Z76.5X</t>
  </si>
  <si>
    <t>Z76.5</t>
  </si>
  <si>
    <t>Autre reconstruction d'autre os de la face, autre</t>
  </si>
  <si>
    <t>Z76.46.99</t>
  </si>
  <si>
    <t>Autre reconstruction d'autre os de la face avec transplant microvascularisé et anastomosé</t>
  </si>
  <si>
    <t>Z76.46.10</t>
  </si>
  <si>
    <t>Autre reconstruction d'autre os de la face, SAP</t>
  </si>
  <si>
    <t>Z76.46.00</t>
  </si>
  <si>
    <t>Détail de la sous-catégorie 76.46</t>
  </si>
  <si>
    <t>Z76.46.0</t>
  </si>
  <si>
    <t>Autre reconstruction avec résection simultanée (76.44)</t>
  </si>
  <si>
    <t>Z76.46</t>
  </si>
  <si>
    <t>Autre reconstruction d'autre os de la face</t>
  </si>
  <si>
    <t xml:space="preserve">Sans reconstruction </t>
  </si>
  <si>
    <t>Z76.45</t>
  </si>
  <si>
    <t>Autre excision totale d'os de la face *</t>
  </si>
  <si>
    <t>Autre ostectomie totale d'os de la face</t>
  </si>
  <si>
    <t>Ostectomie totale d'autre os de la face avec reconstruction simultanée, autre</t>
  </si>
  <si>
    <t>Z76.44.99</t>
  </si>
  <si>
    <t>Ostectomie totale d'autre os de la face, avec autre reconstruction</t>
  </si>
  <si>
    <t>Z76.44.19</t>
  </si>
  <si>
    <t>Ostectomie totale d'autre os de la face, reconstruction avec transplant non vascularisé</t>
  </si>
  <si>
    <t>Z76.44.11</t>
  </si>
  <si>
    <t>Ostectomie totale d'autre os de la face, reconstruction avec transplant microvascularisé et anastomosé</t>
  </si>
  <si>
    <t>Z76.44.10</t>
  </si>
  <si>
    <t>Ostectomie totale d'autre os de la face avec reconstruction simultanée, SAP</t>
  </si>
  <si>
    <t>Z76.44.00</t>
  </si>
  <si>
    <t>Détail de la sous-catégorie 76.44</t>
  </si>
  <si>
    <t>Z76.44.0</t>
  </si>
  <si>
    <t>Excision totale d'autre os de la face, avec reconstruction simultanée *</t>
  </si>
  <si>
    <t>Z76.44</t>
  </si>
  <si>
    <t>Ostectomie totale d'autre os de la face, avec reconstruction simultanée</t>
  </si>
  <si>
    <t>Autre reconstruction de la mandibule, autre</t>
  </si>
  <si>
    <t>Z76.43.99</t>
  </si>
  <si>
    <t>Réparation de défauts importants ou complexes de la mandibule par des implants produits par CAD</t>
  </si>
  <si>
    <t>Z76.43.12</t>
  </si>
  <si>
    <t>Réparation de défauts simples de la mandibule par des implants produits par CAD</t>
  </si>
  <si>
    <t>Z76.43.11</t>
  </si>
  <si>
    <t>Autre reconstruction de la mandibule avec transplant microvascularisé et anastomosé</t>
  </si>
  <si>
    <t>Z76.43.10</t>
  </si>
  <si>
    <t>Autre reconstruction de la mandibule, SAP</t>
  </si>
  <si>
    <t>Z76.43.00</t>
  </si>
  <si>
    <t>Détail de la sous-catégorie 76.43</t>
  </si>
  <si>
    <t>Z76.43.0</t>
  </si>
  <si>
    <t>Reconstruction associée à mandibulectomie totale simultanée (76.41)</t>
  </si>
  <si>
    <t>Z76.43</t>
  </si>
  <si>
    <t>Autre reconstruction de la mandibule</t>
  </si>
  <si>
    <t>Z76.42</t>
  </si>
  <si>
    <t>Autre résection totale de mandibule *</t>
  </si>
  <si>
    <t>Autre mandibulectomie totale</t>
  </si>
  <si>
    <t>Mandibulectomie totale avec reconstruction simultanée, autre</t>
  </si>
  <si>
    <t>Z76.41.99</t>
  </si>
  <si>
    <t>Mandibulectomie totale et reconstruction simultanée, reconstruction avec transplant microvascularisé et anastomosé</t>
  </si>
  <si>
    <t>Z76.41.10</t>
  </si>
  <si>
    <t>Mandibulectomie totale avec reconstruction simultanée, SAP</t>
  </si>
  <si>
    <t>Z76.41.00</t>
  </si>
  <si>
    <t>Détail de la sous-catégorie 76.41</t>
  </si>
  <si>
    <t>Z76.41.0</t>
  </si>
  <si>
    <t>Excision totale de mandibule, avec reconstruction simultanée</t>
  </si>
  <si>
    <t>Z76.41</t>
  </si>
  <si>
    <t>Mandibulectomie totale, avec reconstruction simultanée</t>
  </si>
  <si>
    <t>Résection et reconstruction osseuse de la face</t>
  </si>
  <si>
    <t>Z76.4</t>
  </si>
  <si>
    <t>Ostectomie partielle d'autre os de la face, autre</t>
  </si>
  <si>
    <t>Z76.39.99</t>
  </si>
  <si>
    <t>Ostectomie partielle d'autre os de la face, autre réparation</t>
  </si>
  <si>
    <t>Z76.39.19</t>
  </si>
  <si>
    <t>Reconstruction alloplastique</t>
  </si>
  <si>
    <t>Z76.39.11</t>
  </si>
  <si>
    <t>Ostectomie partielle d'autre os de la face, reconstruction des tissus mous et durs</t>
  </si>
  <si>
    <t>Ostectomie partielle d'autre os de la face, reconstruction avec transplant microvascularisé et anastomosé</t>
  </si>
  <si>
    <t>Z76.39.10</t>
  </si>
  <si>
    <t>Ostectomie partielle d'autre os de la face, SAP</t>
  </si>
  <si>
    <t>Z76.39.00</t>
  </si>
  <si>
    <t>Détail de la sous-catégorie 76.39</t>
  </si>
  <si>
    <t>Z76.39.0</t>
  </si>
  <si>
    <t>Hémimaxillectomie (avec greffe osseuse ou prothèse)</t>
  </si>
  <si>
    <t>Z76.39</t>
  </si>
  <si>
    <t>Ostectomie partielle d'autre os de la face</t>
  </si>
  <si>
    <t>Mandibulectomie partielle, autre</t>
  </si>
  <si>
    <t>Z76.31.99</t>
  </si>
  <si>
    <t>Mandibulectomie partielle avec autre reconstruction</t>
  </si>
  <si>
    <t>Z76.31.29</t>
  </si>
  <si>
    <t>Mandibulectomie partielle avec interruption de continuité et reconstruction alloplastique</t>
  </si>
  <si>
    <t>Z76.31.21</t>
  </si>
  <si>
    <t>Mandibulectomie partielle et reconstruction avec transplant microvascularisé et anastomosé</t>
  </si>
  <si>
    <t>Z76.31.20</t>
  </si>
  <si>
    <t>Mandibulectomie partielle sans reconstruction</t>
  </si>
  <si>
    <t>Z76.31.10</t>
  </si>
  <si>
    <t>Mandibulectomie partielle, SAP</t>
  </si>
  <si>
    <t>Z76.31.00</t>
  </si>
  <si>
    <t>Détail de la sous-catégorie 76.31</t>
  </si>
  <si>
    <t>Z76.31.0</t>
  </si>
  <si>
    <t>Mandibulectomie partielle associée à arthroplastie temporo-mandibulaire (76.5)</t>
  </si>
  <si>
    <t>Z76.31</t>
  </si>
  <si>
    <t>Excision partielle de mandibule *</t>
  </si>
  <si>
    <t>Mandibulectomie partielle</t>
  </si>
  <si>
    <t>Résection osseuse partielle de la face *</t>
  </si>
  <si>
    <t>Z76.3</t>
  </si>
  <si>
    <t>Ostectomie partielle d'os de la face</t>
  </si>
  <si>
    <t>Excision ou destruction locale de lésion d'os de la face, autre</t>
  </si>
  <si>
    <t>Z76.2X.99</t>
  </si>
  <si>
    <t>Destruction de lésion d'os de la face</t>
  </si>
  <si>
    <t>Z76.2X.20</t>
  </si>
  <si>
    <t>Résection (ostectomie modelante) d'os de la face</t>
  </si>
  <si>
    <t>Z76.2X.12</t>
  </si>
  <si>
    <t>Excision (de tissu cicatriciel) après décortication</t>
  </si>
  <si>
    <t>Z76.2X.11</t>
  </si>
  <si>
    <t>Excision de tissu périostique d'os de la face</t>
  </si>
  <si>
    <t>Décortication d'os de la face</t>
  </si>
  <si>
    <t>Z76.2X.10</t>
  </si>
  <si>
    <t>Excision ou destruction locale de lésion d'os de la face, SAP</t>
  </si>
  <si>
    <t>Z76.2X.00</t>
  </si>
  <si>
    <t>Détail de la sous-catégorie 76.2X</t>
  </si>
  <si>
    <t>Z76.2X.0</t>
  </si>
  <si>
    <t>Excision ou destruction locale de lésion d'os de la face</t>
  </si>
  <si>
    <t>Z76.2X</t>
  </si>
  <si>
    <t>Exérèse de tissu dentaire pathologique (24.4)</t>
  </si>
  <si>
    <t>Z76.2</t>
  </si>
  <si>
    <t>Biopsie d'os de la face (76.11)</t>
  </si>
  <si>
    <t>Exérèse ou ablation de lésions osseuses faciales *</t>
  </si>
  <si>
    <t>Autres techniques diagnostiques concernant les os et les articulations de la face, autre</t>
  </si>
  <si>
    <t>Z76.19.99</t>
  </si>
  <si>
    <t>Biopsie de l'articulation temporo-mandibulaire par arthroscopie</t>
  </si>
  <si>
    <t>Z76.19.12</t>
  </si>
  <si>
    <t>Biopsie ouverte (par incision) de l'articulation temporo-mandibulaire</t>
  </si>
  <si>
    <t>Z76.19.11</t>
  </si>
  <si>
    <t>Biopsie fermée (à l'aiguille) de l'articulation temporo-mandibulaire</t>
  </si>
  <si>
    <t>Z76.19.10</t>
  </si>
  <si>
    <t>Autres techniques diagnostiques concernant les os et les articulations de la face, SAP</t>
  </si>
  <si>
    <t>Z76.19.00</t>
  </si>
  <si>
    <t>Détail de la sous-catégorie 76.19</t>
  </si>
  <si>
    <t>Z76.19.0</t>
  </si>
  <si>
    <t>Autres radiographies de la face (87.11-87.12, 87.14-87.16)</t>
  </si>
  <si>
    <t>Z76.19</t>
  </si>
  <si>
    <t>Arthrographie de l'articulation temporo-mandibulaire (87.13)</t>
  </si>
  <si>
    <t>Autres techniques diagnostiques concernant les os et les articulations de la face</t>
  </si>
  <si>
    <t>Biopsie d'os de la face, autre</t>
  </si>
  <si>
    <t>Z76.11.99</t>
  </si>
  <si>
    <t>Biopsie ouverte (par incision) d'os de la face</t>
  </si>
  <si>
    <t>Z76.11.11</t>
  </si>
  <si>
    <t>Biopsie fermée (à l'aiguille) d'os de la face</t>
  </si>
  <si>
    <t>Z76.11.10</t>
  </si>
  <si>
    <t>Biopsie d'os de la face, SAP</t>
  </si>
  <si>
    <t>Z76.11.00</t>
  </si>
  <si>
    <t>Détail de la sous-catégorie 76.11</t>
  </si>
  <si>
    <t>Z76.11.0</t>
  </si>
  <si>
    <t>Biopsie d'os de la face</t>
  </si>
  <si>
    <t>Z76.11</t>
  </si>
  <si>
    <t>Techniques diagnostiques concernant les os et les articulations de la face</t>
  </si>
  <si>
    <t>Z76.1</t>
  </si>
  <si>
    <t>Autre incision d'os de la face, autre</t>
  </si>
  <si>
    <t>Z76.09.99</t>
  </si>
  <si>
    <t>Réostéotomie après réduction de fracture d'os de la face</t>
  </si>
  <si>
    <t>Z76.09.10</t>
  </si>
  <si>
    <t>Autre incision d'os de la face, SAP</t>
  </si>
  <si>
    <t>Z76.09.00</t>
  </si>
  <si>
    <t>Détail de la sous-catégorie 76.09</t>
  </si>
  <si>
    <t>Z76.09.0</t>
  </si>
  <si>
    <t>Ostéotomie pour chirurgie ortognathique (76.61-76.69)</t>
  </si>
  <si>
    <t>Z76.09</t>
  </si>
  <si>
    <t>Ablation de matériel d'ostéosynthèse (76.97)</t>
  </si>
  <si>
    <t>Réouverture de site d'ostéotomie faciale</t>
  </si>
  <si>
    <t>Ouverture de fenêtre osseuse (face) *</t>
  </si>
  <si>
    <t>Autre incision d'os de la face</t>
  </si>
  <si>
    <t>Ablation de fragments osseux nécrotiques d'os de la face</t>
  </si>
  <si>
    <t>Z76.01</t>
  </si>
  <si>
    <t>Séquestrectomie d'os de la face</t>
  </si>
  <si>
    <t>Incision d'os de la face, sans section</t>
  </si>
  <si>
    <t>Z76.0</t>
  </si>
  <si>
    <t>Opérations du crâne et du cerveau (01.01-02.99)</t>
  </si>
  <si>
    <t>Z76</t>
  </si>
  <si>
    <t>Opérations des sinus nasal (22.00-22.9)</t>
  </si>
  <si>
    <t>Opérations des os propres du nez (21.00-21.99)</t>
  </si>
  <si>
    <t>Opérations des os et des articulations de la face</t>
  </si>
  <si>
    <t>Autres opérations obstétricales</t>
  </si>
  <si>
    <t>Z75.99</t>
  </si>
  <si>
    <t>Repositionnement manuel d'utérus inversé (post partum)</t>
  </si>
  <si>
    <t>Z75.94</t>
  </si>
  <si>
    <t>Réparation vaginale d'inversion utérine chronique (69.23)</t>
  </si>
  <si>
    <t>Z75.93</t>
  </si>
  <si>
    <t>Opération de Spintelli</t>
  </si>
  <si>
    <t>Correction chirurgicale d'utérus inversé</t>
  </si>
  <si>
    <t>Evacuation d'autre hématome de la vulve ou du vagin</t>
  </si>
  <si>
    <t>Z75.92</t>
  </si>
  <si>
    <t>Evacuation d'hématome d'épisiotomie</t>
  </si>
  <si>
    <t>Z75.91</t>
  </si>
  <si>
    <t>Evacuation d'hématome de périnéorraphie</t>
  </si>
  <si>
    <t>Evacuation d'hématome obstétrical incisionnel du périnée</t>
  </si>
  <si>
    <t>Z75.9</t>
  </si>
  <si>
    <t>Autre induction chirurgicale du travail (73.1)</t>
  </si>
  <si>
    <t>Z75.8</t>
  </si>
  <si>
    <t>Tamponnement obstétrical de l'utérus ou du vagin</t>
  </si>
  <si>
    <t>Révision utérine *</t>
  </si>
  <si>
    <t>Z75.7</t>
  </si>
  <si>
    <t>Exploration manuelle de la cavité utérine, postpartum</t>
  </si>
  <si>
    <t>Suture d'épisiotomie (73.6)</t>
  </si>
  <si>
    <t>Z75.69</t>
  </si>
  <si>
    <t>Réparation secondaire d'épisiotomie</t>
  </si>
  <si>
    <t>Réparation du vagin</t>
  </si>
  <si>
    <t>Réparation du plancher pelvien</t>
  </si>
  <si>
    <t>Réparation du périnée</t>
  </si>
  <si>
    <t>Réparation de la vulve</t>
  </si>
  <si>
    <t>Episio-périnéorraphie</t>
  </si>
  <si>
    <t>Réparation d'autre déchirure obstétricale récente</t>
  </si>
  <si>
    <t>Réparation de déchirure obstétricale récente du rectum et du sphincter anal</t>
  </si>
  <si>
    <t>Z75.62</t>
  </si>
  <si>
    <t>Réparation de déchirure obstétricale récente de la vessie et de l'urètre</t>
  </si>
  <si>
    <t>Z75.61</t>
  </si>
  <si>
    <t>Autre réparation de déchirure obstétricale récente</t>
  </si>
  <si>
    <t>Z75.6</t>
  </si>
  <si>
    <t>Réparation de déchirure obstétricale récente du corps utérin</t>
  </si>
  <si>
    <t>Z75.52</t>
  </si>
  <si>
    <t>Réparation de déchirure obstétricale récente du col utérin</t>
  </si>
  <si>
    <t>Z75.51</t>
  </si>
  <si>
    <t>Réparation de déchirure obstétricale récente de l'utérus, SAP</t>
  </si>
  <si>
    <t>Z75.50</t>
  </si>
  <si>
    <t>Réparation de déchirure obstétricale récente de l'utérus</t>
  </si>
  <si>
    <t>Z75.5</t>
  </si>
  <si>
    <t>Dilatation et curetage utérin (69.02)</t>
  </si>
  <si>
    <t>Z75.4</t>
  </si>
  <si>
    <t>Aspiration-curetage de l'utérus (69.52)</t>
  </si>
  <si>
    <t>Révision manuelle *</t>
  </si>
  <si>
    <t>Délivrance artificielle *</t>
  </si>
  <si>
    <t>Extraction manuelle du placenta restant</t>
  </si>
  <si>
    <t>Monitoring transcervical de SpO2 foetal</t>
  </si>
  <si>
    <t>Z75.38</t>
  </si>
  <si>
    <t>Monitoring transcervical de saturation d'oxygène foetale</t>
  </si>
  <si>
    <t>Oxymétrie de pouls foetal</t>
  </si>
  <si>
    <t>Perfusion amniotique</t>
  </si>
  <si>
    <t>Z75.37</t>
  </si>
  <si>
    <t>Correction de défaut foetal</t>
  </si>
  <si>
    <t>Z75.36</t>
  </si>
  <si>
    <t>Ultra-son diagnostique d'utérus gravide (88.78)</t>
  </si>
  <si>
    <t>Z75.35</t>
  </si>
  <si>
    <t>Radiographie d'utérus gravide (87.81)</t>
  </si>
  <si>
    <t>Artériographie du placenta (88.46)</t>
  </si>
  <si>
    <t>Amniocentèse diagnostique (75.1)</t>
  </si>
  <si>
    <t>Détermination de la pression intra-utérine</t>
  </si>
  <si>
    <t>Autres techniques diagnostiques concernant le foetus et l'amnios</t>
  </si>
  <si>
    <t>Oxymétrie de pouls foetal (75.38)</t>
  </si>
  <si>
    <t>Z75.34</t>
  </si>
  <si>
    <t>Test de réactivité foetal (test non-stress)</t>
  </si>
  <si>
    <t>Monitoring foetal, SAP</t>
  </si>
  <si>
    <t>Autre Monitoring foetal, SAP</t>
  </si>
  <si>
    <t>Prélèvement de sang foetal et biopsie</t>
  </si>
  <si>
    <t>Z75.33</t>
  </si>
  <si>
    <t>Electrocardiogramme du foetus (scalp)</t>
  </si>
  <si>
    <t>Z75.32</t>
  </si>
  <si>
    <t>Laparo-amnioscopie</t>
  </si>
  <si>
    <t>Z75.31</t>
  </si>
  <si>
    <t>Foetoscopie</t>
  </si>
  <si>
    <t>Amnioscopie</t>
  </si>
  <si>
    <t>Toute approche d'hystérotomie (68.0)</t>
  </si>
  <si>
    <t>Z75.3</t>
  </si>
  <si>
    <t>Opération intra-utérine sur le foetus et l'amnios</t>
  </si>
  <si>
    <t>Z75.2</t>
  </si>
  <si>
    <t>Transfusion (exchange transfusion) in utéro</t>
  </si>
  <si>
    <t>Insertion de cathéter dans l'abdomen du foetus pour transfusion</t>
  </si>
  <si>
    <t>Transfusion intra-utérine</t>
  </si>
  <si>
    <t>Amniocentèse diagnostique</t>
  </si>
  <si>
    <t>Z75.1</t>
  </si>
  <si>
    <t>Insertion de suppositoire de prostaglandine pour avortement (96.49)</t>
  </si>
  <si>
    <t>Z75.0</t>
  </si>
  <si>
    <t>Interruption de grossesse par injection intra-utérine</t>
  </si>
  <si>
    <t>Injection de solution saline pour induction d'avortement</t>
  </si>
  <si>
    <t>Injection de prostaglandine pour induction d'avortement</t>
  </si>
  <si>
    <t>Injection intra-amniotique pour avortement</t>
  </si>
  <si>
    <t>Z75</t>
  </si>
  <si>
    <t>Opération de Porro *</t>
  </si>
  <si>
    <t>Z74.99</t>
  </si>
  <si>
    <t>Hystérotomie obstétricale</t>
  </si>
  <si>
    <t>Césarienne SAP</t>
  </si>
  <si>
    <t>Abdomino-utérotomie obstétricale</t>
  </si>
  <si>
    <t>Autre césarienne de type non spécifié</t>
  </si>
  <si>
    <t>Avortement thérapeutique par hystérotomie</t>
  </si>
  <si>
    <t>Z74.91</t>
  </si>
  <si>
    <t>Hystérotomie mettant fin à une grossesse</t>
  </si>
  <si>
    <t>Césarienne de type non spécifié</t>
  </si>
  <si>
    <t>Z74.9</t>
  </si>
  <si>
    <t>Césarienne vaginale</t>
  </si>
  <si>
    <t>Z74.4</t>
  </si>
  <si>
    <t>Césarienne transpéritonéale, SAP</t>
  </si>
  <si>
    <t>Césarienne d'autre type spécifié</t>
  </si>
  <si>
    <t>Salpingotomie pour ablation de grossesse ectopique (66.01)</t>
  </si>
  <si>
    <t>Z74.3</t>
  </si>
  <si>
    <t>Salpingostomie pour ablation de grossesse ectopique (66.02)</t>
  </si>
  <si>
    <t>Salpingectomie pour grossesse tubaire (66.62)</t>
  </si>
  <si>
    <t>Ablation d'embryon intrapéritonéal *</t>
  </si>
  <si>
    <t>Ablation de grossesse ectopique abdominale</t>
  </si>
  <si>
    <t>Ablation de foetus de cavité péritonéale ou extrapéritonéale après rupture uterine ou tubaire</t>
  </si>
  <si>
    <t>Ablation de grossesse ectopique extratubaire</t>
  </si>
  <si>
    <t>Césarienne supravésicale</t>
  </si>
  <si>
    <t>Z74.2</t>
  </si>
  <si>
    <t>Césarienne extrapéritonéale</t>
  </si>
  <si>
    <t>Césarienne isthmique basse</t>
  </si>
  <si>
    <t>Z74.1</t>
  </si>
  <si>
    <t>Césarienne transpéritonéale classique</t>
  </si>
  <si>
    <t>Z74.0</t>
  </si>
  <si>
    <t>Césarienne classique</t>
  </si>
  <si>
    <t>Toute stérilisation simultanée (66.31-66.39, 66.63)</t>
  </si>
  <si>
    <t>Z74</t>
  </si>
  <si>
    <t>Toute myomectomie simultanée (68.29)</t>
  </si>
  <si>
    <t>Toute hystérectomie simultanée (68.3-68.4, 68.6, 68.8)</t>
  </si>
  <si>
    <t>Césarienne et extraction de foetus</t>
  </si>
  <si>
    <t>Z73.99</t>
  </si>
  <si>
    <t>Ablation de matériel de cerclage de col utérin (69.96)</t>
  </si>
  <si>
    <t>Autre opération lors de l'accouchement</t>
  </si>
  <si>
    <t>Symphyséotomie obstétricale</t>
  </si>
  <si>
    <t>Z73.94</t>
  </si>
  <si>
    <t>Pubiotomie pour faciliter l'accouchement</t>
  </si>
  <si>
    <t>Incision de Dührssen</t>
  </si>
  <si>
    <t>Z73.93</t>
  </si>
  <si>
    <t>Incision du col utérin pour faciliter l'accouchement</t>
  </si>
  <si>
    <t>Réduction d'un prolapsus du cordon</t>
  </si>
  <si>
    <t>Z73.92</t>
  </si>
  <si>
    <t>Version externe</t>
  </si>
  <si>
    <t>Z73.91</t>
  </si>
  <si>
    <t>Autres opérations lors de l'accouchement</t>
  </si>
  <si>
    <t>Z73.9</t>
  </si>
  <si>
    <t>Ponction de tête hydrocéphalique</t>
  </si>
  <si>
    <t>Z73.8</t>
  </si>
  <si>
    <t>Opération de Danforth *</t>
  </si>
  <si>
    <t>Destruction de foetus</t>
  </si>
  <si>
    <t>Clavicotomie sur le foetus</t>
  </si>
  <si>
    <t>Opération sur le foetus pour faciliter l'accouchement</t>
  </si>
  <si>
    <t>Traitement hospitalier avant l'accouchement, autre</t>
  </si>
  <si>
    <t>Z73.7X.99</t>
  </si>
  <si>
    <t>Traitement hospitalier avant l'accouchement durant la même hospitalisation: plus de jours</t>
  </si>
  <si>
    <t>Z73.7X.19</t>
  </si>
  <si>
    <t>Traitement hospitalier avant l'accouchement durant la même hospitalisation: 28 jours au moins à 55 jours au plus</t>
  </si>
  <si>
    <t>Z73.7X.14</t>
  </si>
  <si>
    <t>Traitement hospitalier avant l'accouchement durant la même hospitalisation: 14 jours au moins à 27 jours au plus</t>
  </si>
  <si>
    <t>Z73.7X.13</t>
  </si>
  <si>
    <t>Traitement hospitalier avant l'accouchement durant la même hospitalisation: 7 jours au moins à 13 jours au plus</t>
  </si>
  <si>
    <t>Z73.7X.12</t>
  </si>
  <si>
    <t>Traitement hospitalier avant l'accouchement durant la même hospitalisation: 3 jours au moins à 6 jours au plus</t>
  </si>
  <si>
    <t>Z73.7X.11</t>
  </si>
  <si>
    <t>Traitement hospitalier avant l'accouchement durant la même hospitalisation, SAP</t>
  </si>
  <si>
    <t>Z73.7X.10</t>
  </si>
  <si>
    <t>Traitement hospitalier (durée du traitement pré-partum) avant l'accouchement durant la même hospitalisation</t>
  </si>
  <si>
    <t>Z73.7X.1</t>
  </si>
  <si>
    <t>Traitement hospitalier pré-partum, SAP</t>
  </si>
  <si>
    <t>Z73.7X.00</t>
  </si>
  <si>
    <t>Détail de la sous-catégorie 73.7X</t>
  </si>
  <si>
    <t>Z73.7X.0</t>
  </si>
  <si>
    <t>Traitement hospitalier avant l'accouchement</t>
  </si>
  <si>
    <t>Z73.7X</t>
  </si>
  <si>
    <t>Traitement hospitalier pré-partum</t>
  </si>
  <si>
    <t>Z73.7</t>
  </si>
  <si>
    <t>Forceps de sortie (moyen) (72.21)</t>
  </si>
  <si>
    <t>Z73.6</t>
  </si>
  <si>
    <t>Forceps de sortie (haute) (72.31)</t>
  </si>
  <si>
    <t>Forceps de sortie (bas) (72.1)</t>
  </si>
  <si>
    <t>Extraction par ventouse (72.71)</t>
  </si>
  <si>
    <t>Episiotomie avec épisiorraphie (réfection) subséquente</t>
  </si>
  <si>
    <t>Episioproctotomie</t>
  </si>
  <si>
    <t>Episiotomie</t>
  </si>
  <si>
    <t>Manoeuvre de Credé</t>
  </si>
  <si>
    <t>Z73.59</t>
  </si>
  <si>
    <t>Accouchement spontané assisté</t>
  </si>
  <si>
    <t>Autre assistance manuelle de l'accouchement</t>
  </si>
  <si>
    <t>Rotation manuelle de la tête du foetus</t>
  </si>
  <si>
    <t>Z73.51</t>
  </si>
  <si>
    <t>Assistance manuelle lors de l'accouchement</t>
  </si>
  <si>
    <t>Z73.5</t>
  </si>
  <si>
    <t>Médicament pour accélération du travail - omettre le code</t>
  </si>
  <si>
    <t>Z73.4</t>
  </si>
  <si>
    <t>Induction médicamenteuse du travail</t>
  </si>
  <si>
    <t>Essai de forceps</t>
  </si>
  <si>
    <t>Z73.3</t>
  </si>
  <si>
    <t>Application de forceps sans accouchement</t>
  </si>
  <si>
    <t>Echec dans l'utilisation de forceps</t>
  </si>
  <si>
    <t>Version interne et combinée avec extraction</t>
  </si>
  <si>
    <t>Z73.22</t>
  </si>
  <si>
    <t>Version, sans précision</t>
  </si>
  <si>
    <t>Z73.21</t>
  </si>
  <si>
    <t>Version interne et combinée sans extraction</t>
  </si>
  <si>
    <t>Version interne combinée avec et sans extraction</t>
  </si>
  <si>
    <t>Z73.2</t>
  </si>
  <si>
    <t>Insertion de suppositoire pour avortement (96.49)</t>
  </si>
  <si>
    <t>Z73.1</t>
  </si>
  <si>
    <t>Injection intra amniotique pour avortement (75.0)</t>
  </si>
  <si>
    <t>Induction par dilatation cervicale</t>
  </si>
  <si>
    <t>Autre induction chirurgicale du travail</t>
  </si>
  <si>
    <t>Rupture artificielle des membranes pendant l'accouchement</t>
  </si>
  <si>
    <t>Z73.09</t>
  </si>
  <si>
    <t>Autre rupture artificielle des membranes</t>
  </si>
  <si>
    <t>Rupture artificielle des membranes après début du travail (73.09)</t>
  </si>
  <si>
    <t>Z73.01</t>
  </si>
  <si>
    <t>Induction chirurgicale, SAP</t>
  </si>
  <si>
    <t>Induction du travail par rupture artificielle des membranes</t>
  </si>
  <si>
    <t>Rupture artificielle des membranes</t>
  </si>
  <si>
    <t>Z73.0</t>
  </si>
  <si>
    <t>Autres inductions ou assistances de l'accouchement</t>
  </si>
  <si>
    <t>Z73</t>
  </si>
  <si>
    <t>Accouchement avec instrument non spécifié</t>
  </si>
  <si>
    <t>Z72.9</t>
  </si>
  <si>
    <t>Accouchement avec autre instrument spécifié</t>
  </si>
  <si>
    <t>Z72.8</t>
  </si>
  <si>
    <t>Autre extraction par ventouse</t>
  </si>
  <si>
    <t>Z72.79</t>
  </si>
  <si>
    <t>Extraction par ventouse avec épisiotomie</t>
  </si>
  <si>
    <t>Z72.71</t>
  </si>
  <si>
    <t>Extraction de Malström</t>
  </si>
  <si>
    <t>Z72.7</t>
  </si>
  <si>
    <t>Extraction par ventouse</t>
  </si>
  <si>
    <t>Extraction totale de siège par forceps sur tête dernière (72.53)</t>
  </si>
  <si>
    <t>Z72.6</t>
  </si>
  <si>
    <t>Extraction partielle de siège par forceps sur tête dernière (72.51)</t>
  </si>
  <si>
    <t>Opération avec forceps de Piper</t>
  </si>
  <si>
    <t>Forceps sur tête dernière</t>
  </si>
  <si>
    <t>Autre extraction totale du siège</t>
  </si>
  <si>
    <t>Z72.54</t>
  </si>
  <si>
    <t>Extraction totale du siège avec forceps sur tête dernière</t>
  </si>
  <si>
    <t>Z72.53</t>
  </si>
  <si>
    <t>Autre extraction partielle du siège</t>
  </si>
  <si>
    <t>Z72.52</t>
  </si>
  <si>
    <t>Extraction partielle du siège avec forceps sur tête dernière</t>
  </si>
  <si>
    <t>Z72.51</t>
  </si>
  <si>
    <t>Extraction par le siège</t>
  </si>
  <si>
    <t>Z72.5</t>
  </si>
  <si>
    <t>Toute extraction associée par forceps (72.0-72.39)</t>
  </si>
  <si>
    <t>Z72.4</t>
  </si>
  <si>
    <t>Rotation de Kielland</t>
  </si>
  <si>
    <t>Rotation de clé de serrure</t>
  </si>
  <si>
    <t>Manoeuvre de Scanzoni</t>
  </si>
  <si>
    <t>Manoeuvre de De Lee</t>
  </si>
  <si>
    <t>Forceps de Barton *</t>
  </si>
  <si>
    <t>Rotation de la tête du foetus avec forceps</t>
  </si>
  <si>
    <t>Forceps haut sans épisiotomie</t>
  </si>
  <si>
    <t>Z72.39</t>
  </si>
  <si>
    <t>Autre forceps haut</t>
  </si>
  <si>
    <t>Forceps haut avec épisiotomie</t>
  </si>
  <si>
    <t>Z72.31</t>
  </si>
  <si>
    <t>Forceps haut</t>
  </si>
  <si>
    <t>Z72.3</t>
  </si>
  <si>
    <t>Forceps moyen sans épisiotomie</t>
  </si>
  <si>
    <t>Z72.29</t>
  </si>
  <si>
    <t>Autre forceps moyen</t>
  </si>
  <si>
    <t>Forceps moyen avec épisiotomie</t>
  </si>
  <si>
    <t>Z72.21</t>
  </si>
  <si>
    <t>Forceps moyen</t>
  </si>
  <si>
    <t>Z72.2</t>
  </si>
  <si>
    <t>Forceps bas d'une hauteur de +2 à + 3 cm sans épisiotomie</t>
  </si>
  <si>
    <t>Z72.19</t>
  </si>
  <si>
    <t>Autre forceps bas</t>
  </si>
  <si>
    <t>Forceps bas d'une hauteur de +2 à + 3 cm avec épisiotomie</t>
  </si>
  <si>
    <t>Z72.11</t>
  </si>
  <si>
    <t>Forceps bas avec épisiotomie</t>
  </si>
  <si>
    <t>Forceps bas d'une hauteur de +2  à + 3 cm</t>
  </si>
  <si>
    <t>Z72.1</t>
  </si>
  <si>
    <t>Forceps bas</t>
  </si>
  <si>
    <t>Forceps bas [plancher pelvien] sans épisiotomie</t>
  </si>
  <si>
    <t>Z72.09</t>
  </si>
  <si>
    <t>Autre forceps bas [niveau plancher pelvien]</t>
  </si>
  <si>
    <t>Forceps bas [niveau plancher pelvien] avec épisiotomie</t>
  </si>
  <si>
    <t>Z72.01</t>
  </si>
  <si>
    <t>Forceps bas effectué au niveau du plancher pelvien</t>
  </si>
  <si>
    <t>Z72.0</t>
  </si>
  <si>
    <t>Forceps bas [niveau plancher pelvien]</t>
  </si>
  <si>
    <t>Accouchement par forceps, par ventouse et par le siège</t>
  </si>
  <si>
    <t>Z72</t>
  </si>
  <si>
    <t>Autres opérations des organes génitaux féminins</t>
  </si>
  <si>
    <t>Z71.9</t>
  </si>
  <si>
    <t>Replacement de mèches (97.26)</t>
  </si>
  <si>
    <t>Z71.8</t>
  </si>
  <si>
    <t>Enlèvement de méchage (97.75)</t>
  </si>
  <si>
    <t>Ablation de corps étranger (98.23)</t>
  </si>
  <si>
    <t>Autres opérations de la vulve</t>
  </si>
  <si>
    <t>Réparation d'ancienne lacération obstétricale de la vulve et du périnée</t>
  </si>
  <si>
    <t>Z71.79</t>
  </si>
  <si>
    <t>Autre réparation de la vulve et du périnée</t>
  </si>
  <si>
    <t>Construction de l'orifice vaginal</t>
  </si>
  <si>
    <t>Z71.73</t>
  </si>
  <si>
    <t>Réparation de fistule urétro-périnéo- vésicale (57.84)</t>
  </si>
  <si>
    <t>Z71.72</t>
  </si>
  <si>
    <t>Réparation de fistule périnéo-vaginale (70.75)</t>
  </si>
  <si>
    <t>Fermeture de fistule urétro-périnéale (58.43)</t>
  </si>
  <si>
    <t>Réparation de fistule de vulve ou de périnée</t>
  </si>
  <si>
    <t>Suture de lacération de vulve ou de périnée</t>
  </si>
  <si>
    <t>Z71.71</t>
  </si>
  <si>
    <t>Réparation de déchirure obstétricale récente (75.69)</t>
  </si>
  <si>
    <t>Z71.7</t>
  </si>
  <si>
    <t>Réparation de la vulve et du périnée</t>
  </si>
  <si>
    <t>Vulvectomie, SAP</t>
  </si>
  <si>
    <t>Z71.62</t>
  </si>
  <si>
    <t>Vulvectomie totale</t>
  </si>
  <si>
    <t>Hémivulvectomie *</t>
  </si>
  <si>
    <t>Z71.61</t>
  </si>
  <si>
    <t>Vulvectomie partielle</t>
  </si>
  <si>
    <t>Autre vulvectomie</t>
  </si>
  <si>
    <t>Z71.6</t>
  </si>
  <si>
    <t>Toute dissection simultanée de ganglion lymphatique (40.3, 40.5)</t>
  </si>
  <si>
    <t>Z71.5</t>
  </si>
  <si>
    <t>Vulvectomie radicale</t>
  </si>
  <si>
    <t>Opérations du clitoris, autre</t>
  </si>
  <si>
    <t>Z71.4X.99</t>
  </si>
  <si>
    <t>Réparation du clitoris (plastie «en accordéon»)</t>
  </si>
  <si>
    <t>Z71.4X.10</t>
  </si>
  <si>
    <t>Opérations du clitoris, SAP</t>
  </si>
  <si>
    <t>Z71.4X.00</t>
  </si>
  <si>
    <t>Détail de la sous-catégorie 71.4X</t>
  </si>
  <si>
    <t>Z71.4X.0</t>
  </si>
  <si>
    <t>Détail de la sous-catégorie 71.4</t>
  </si>
  <si>
    <t>Z71.4X</t>
  </si>
  <si>
    <t>Incision du clitoris *</t>
  </si>
  <si>
    <t>Z71.4</t>
  </si>
  <si>
    <t>Clitoridotomie</t>
  </si>
  <si>
    <t>Circoncision de la femme</t>
  </si>
  <si>
    <t>Amputation du clitoris</t>
  </si>
  <si>
    <t>Opérations du clitoris</t>
  </si>
  <si>
    <t>Réparation de fistule de vulve ou de périnée (71.72)</t>
  </si>
  <si>
    <t>Z71.3</t>
  </si>
  <si>
    <t>Biopsie de la vulve (71.11.-)</t>
  </si>
  <si>
    <t>Incision de la glande de Skene</t>
  </si>
  <si>
    <t>Autre excision ou destruction locale de vulve et périnée</t>
  </si>
  <si>
    <t>Autres opérations de la glande de Bartholin</t>
  </si>
  <si>
    <t>Z71.29</t>
  </si>
  <si>
    <t>Excision ou autre destruction de la glande de Bartholin (kyste)</t>
  </si>
  <si>
    <t>Z71.24</t>
  </si>
  <si>
    <t>Marsupialisation de la glande de Bartholin (kyste)</t>
  </si>
  <si>
    <t>Z71.23</t>
  </si>
  <si>
    <t>Incision de la glande de Bartholin (kyste)</t>
  </si>
  <si>
    <t>Z71.22</t>
  </si>
  <si>
    <t>Aspiration percutanée de la glande de Bartholin (kyste)</t>
  </si>
  <si>
    <t>Z71.21</t>
  </si>
  <si>
    <t>Opérations de la glande de Bartholin</t>
  </si>
  <si>
    <t>Z71.2</t>
  </si>
  <si>
    <t>Autres techniques diagnostiques concernant la vulve</t>
  </si>
  <si>
    <t>Z71.19</t>
  </si>
  <si>
    <t>Biopsie de la vulve, autre</t>
  </si>
  <si>
    <t>Z71.11.99</t>
  </si>
  <si>
    <t>Biopsie de la vulve par incision</t>
  </si>
  <si>
    <t>Z71.11.20</t>
  </si>
  <si>
    <t>Biopsie percutanée (fermée) (à l'aiguille) de la vulve, guidée par l'imagerie</t>
  </si>
  <si>
    <t>Z71.11.11</t>
  </si>
  <si>
    <t>Biopsie percutanée (fermée) (à l'aiguille) de la vulve</t>
  </si>
  <si>
    <t>Z71.11.10</t>
  </si>
  <si>
    <t>Biopsie de la vulve, SAP</t>
  </si>
  <si>
    <t>Z71.11.00</t>
  </si>
  <si>
    <t>Détail de la sous-catégorie 71.11</t>
  </si>
  <si>
    <t>Z71.11.0</t>
  </si>
  <si>
    <t>Biopsie de la vulve</t>
  </si>
  <si>
    <t>Z71.11</t>
  </si>
  <si>
    <t>Techniques diagnostiques concernant la vulve</t>
  </si>
  <si>
    <t>Z71.1</t>
  </si>
  <si>
    <t>Enlèvement de corps étranger (98.23)</t>
  </si>
  <si>
    <t>Z71.09</t>
  </si>
  <si>
    <t>Opération de Schuchardt *</t>
  </si>
  <si>
    <t>Elargissement de l'entrée de la vulve et du périnée, SAP</t>
  </si>
  <si>
    <t>Autre incision de la vulve et du périnée</t>
  </si>
  <si>
    <t>Lyse d'adhérences de la vulve</t>
  </si>
  <si>
    <t>Z71.01</t>
  </si>
  <si>
    <t>Incision de la vulve et du périnée</t>
  </si>
  <si>
    <t>Z71.0</t>
  </si>
  <si>
    <t>Toute application ou administration de substance anti-adhérence (99.77)</t>
  </si>
  <si>
    <t>Z71</t>
  </si>
  <si>
    <t>Opérations de la vulve et du périnée</t>
  </si>
  <si>
    <t>Suspension et fixation du vagin (70.78)</t>
  </si>
  <si>
    <t>Z70.95</t>
  </si>
  <si>
    <t>Réparation de rectocèle (70.55)</t>
  </si>
  <si>
    <t>Réparation de cystocèle et de rectocèle (70.53)</t>
  </si>
  <si>
    <t>Réparation de cystocèle (70.54)</t>
  </si>
  <si>
    <t>Reconstruction vaginale (70.64)</t>
  </si>
  <si>
    <t>Construction vaginale (70.63)</t>
  </si>
  <si>
    <t>Coder d'abord ces procédures si elles sont réalisées avec un greffon ou une prothèse:</t>
  </si>
  <si>
    <t>Autres opérations du cul-de-sac (70.93)</t>
  </si>
  <si>
    <t>Tissu artificiel</t>
  </si>
  <si>
    <t>Insertion de greffon synthétique ou de prothèse</t>
  </si>
  <si>
    <t>Z70.94</t>
  </si>
  <si>
    <t>Matériau ou substance exogène</t>
  </si>
  <si>
    <t>Matériau ou substance autologue</t>
  </si>
  <si>
    <t>Matériau ou substance allogène</t>
  </si>
  <si>
    <t>Hétérogreffe</t>
  </si>
  <si>
    <t>Autogreffe</t>
  </si>
  <si>
    <t>Allogreffe</t>
  </si>
  <si>
    <t>Insertion de greffon biologique</t>
  </si>
  <si>
    <t>Code supplémentaire pour substance biologique (70.94) ou substance synthétique (70.95), si connue</t>
  </si>
  <si>
    <t>Z70.93</t>
  </si>
  <si>
    <t>Réparation d'entérocèle vaginale, avec greffon ou prothèse</t>
  </si>
  <si>
    <t>Autres opérations du cul-de-sac, avec greffon ou prothèse</t>
  </si>
  <si>
    <t>Autre opération du cul-de-sac, autre</t>
  </si>
  <si>
    <t>Z70.92.99</t>
  </si>
  <si>
    <t>Autres réparations et opérations plastiques du petit bassin et du cul-de-sac de Douglas</t>
  </si>
  <si>
    <t>Z70.92.10</t>
  </si>
  <si>
    <t>Plastie d'entéro-élytrocèle</t>
  </si>
  <si>
    <t>Autre opération du cul-de-sac, SAP</t>
  </si>
  <si>
    <t>Z70.92.00</t>
  </si>
  <si>
    <t>Détail de la sous-catégorie 70.92</t>
  </si>
  <si>
    <t>Z70.92.0</t>
  </si>
  <si>
    <t xml:space="preserve">Plastie du cul-de-sac de Douglas (70.52.10) </t>
  </si>
  <si>
    <t>Z70.92</t>
  </si>
  <si>
    <t>Réparation d'entérocèle vaginale</t>
  </si>
  <si>
    <t>Oblitération du cul-de-sac</t>
  </si>
  <si>
    <t>Autre opération du cul-de-sac</t>
  </si>
  <si>
    <t>Remplacement de pessaire vaginal (97.25)</t>
  </si>
  <si>
    <t>Z70.91</t>
  </si>
  <si>
    <t>Remplacement de méchage (97.26)</t>
  </si>
  <si>
    <t>Remplacement de diaphragme vaginal (97.24)</t>
  </si>
  <si>
    <t>Méchage vaginal (96.14)</t>
  </si>
  <si>
    <t>Instillation génito-urinaire, suppositoire (96.49)</t>
  </si>
  <si>
    <t>Insertion de pessaire vaginal (96.18)</t>
  </si>
  <si>
    <t>Insertion de moule vaginal (96.15)</t>
  </si>
  <si>
    <t>Insertion de diaphragme vaginal (96.17)</t>
  </si>
  <si>
    <t>Enlèvement de pessaire vaginal (97.74)</t>
  </si>
  <si>
    <t>Enlèvement de diaphragme vaginal (97.73)</t>
  </si>
  <si>
    <t>Douche vaginale (96.44)</t>
  </si>
  <si>
    <t>Dilatation vaginale (96.16)</t>
  </si>
  <si>
    <t>Ablation corps étrange (98.17)</t>
  </si>
  <si>
    <t>Autre opération du vagin</t>
  </si>
  <si>
    <t>Autres opérations du vagin et du cul-de-sac</t>
  </si>
  <si>
    <t>Z70.9</t>
  </si>
  <si>
    <t>Opération de Le Fort</t>
  </si>
  <si>
    <t>Z70.8</t>
  </si>
  <si>
    <t>Oblitération de la voûte vaginale</t>
  </si>
  <si>
    <t>Autre réparation du vagin, autre</t>
  </si>
  <si>
    <t>Z70.79.99</t>
  </si>
  <si>
    <t>Autre colporrhaphie du vagin avec plastie du plancher pelvien</t>
  </si>
  <si>
    <t>Z70.79.10</t>
  </si>
  <si>
    <t>Autre réparation du vagin, SAP</t>
  </si>
  <si>
    <t>Z70.79.00</t>
  </si>
  <si>
    <t>Détail de la sous-catégorie 70.79</t>
  </si>
  <si>
    <t>Z70.79.0</t>
  </si>
  <si>
    <t>Réparation d'ancienne lacération obstétricale du vagin</t>
  </si>
  <si>
    <t>Z70.79</t>
  </si>
  <si>
    <t>Colpo-périnéoplastie</t>
  </si>
  <si>
    <t>Autre réparation du vagin</t>
  </si>
  <si>
    <t>Z70.78</t>
  </si>
  <si>
    <t>Suspension et fixation du vagin, avec greffon ou prothèse</t>
  </si>
  <si>
    <t>Suspension et fixation du vagin</t>
  </si>
  <si>
    <t>Z70.77</t>
  </si>
  <si>
    <t>Hyménorraphie</t>
  </si>
  <si>
    <t>Z70.76</t>
  </si>
  <si>
    <t>Réparation de fistule vésico-vaginale (57.84)</t>
  </si>
  <si>
    <t>Z70.75</t>
  </si>
  <si>
    <t>Réparation de fistule vésico-urétéro-vaginale (56.84)</t>
  </si>
  <si>
    <t>Réparation de fistule vésico-sigmoïdo-vaginale (57.83)</t>
  </si>
  <si>
    <t>Réparation de fistule vésico-cervico-vaginale (57.84)</t>
  </si>
  <si>
    <t>Réparation de fistule recto-vésico-vaginale (57.83)</t>
  </si>
  <si>
    <t>Fermeture de fistule utéro-vaginale (69.42)</t>
  </si>
  <si>
    <t>Fermeture de fistule urétro-vaginale (58.43)</t>
  </si>
  <si>
    <t>Fermeture de fistule urétéro-vaginale (56.84)</t>
  </si>
  <si>
    <t>Réparation d'autre fistule vaginale</t>
  </si>
  <si>
    <t>Réparation d'autre fistule vagino-entérique</t>
  </si>
  <si>
    <t>Z70.74</t>
  </si>
  <si>
    <t>Réparation de fistule recto-vaginale, autre</t>
  </si>
  <si>
    <t>Z70.73.99</t>
  </si>
  <si>
    <t>Réparation de fistule recto-vaginale, par laparoscopie</t>
  </si>
  <si>
    <t>Z70.73.30</t>
  </si>
  <si>
    <t>Réparation de fistule recto-vaginale, par voie vaginale</t>
  </si>
  <si>
    <t>Z70.73.20</t>
  </si>
  <si>
    <t>Réparation de fistule recto-vaginale, par chirurgie ouverte (abdominale)</t>
  </si>
  <si>
    <t>Z70.73.10</t>
  </si>
  <si>
    <t>Réparation de fistule recto-vaginale, SAP</t>
  </si>
  <si>
    <t>Z70.73.00</t>
  </si>
  <si>
    <t>Détail de la sous-catégorie 70.73</t>
  </si>
  <si>
    <t>Z70.73.0</t>
  </si>
  <si>
    <t>Réparation de fistule recto-vaginale</t>
  </si>
  <si>
    <t>Z70.73</t>
  </si>
  <si>
    <t>Réparation de fistule colo-vaginale, autre</t>
  </si>
  <si>
    <t>Z70.72.99</t>
  </si>
  <si>
    <t>Réparation de fistule colo-vaginale, par laparoscopie</t>
  </si>
  <si>
    <t>Z70.72.30</t>
  </si>
  <si>
    <t>Réparation de fistule colo-vaginale, par voie vaginale</t>
  </si>
  <si>
    <t>Z70.72.20</t>
  </si>
  <si>
    <t>Réparation de fistule colo-vaginale, par chirurgie ouverte (abdominale)</t>
  </si>
  <si>
    <t>Z70.72.10</t>
  </si>
  <si>
    <t>Réparation de fistule colo-vaginale, SAP</t>
  </si>
  <si>
    <t>Z70.72.00</t>
  </si>
  <si>
    <t>Détail de la sous-catégorie 70.72</t>
  </si>
  <si>
    <t>Z70.72.0</t>
  </si>
  <si>
    <t>Réparation de fistule colo-vaginale</t>
  </si>
  <si>
    <t>Z70.72</t>
  </si>
  <si>
    <t>Suture de lacération du vagin</t>
  </si>
  <si>
    <t>Z70.71</t>
  </si>
  <si>
    <t>Z70.7</t>
  </si>
  <si>
    <t>Lyse d'adhérences intraluminales du vagin (70.13)</t>
  </si>
  <si>
    <t>Celle associée à amputation du col utérin (67.4)</t>
  </si>
  <si>
    <t>Z70.64</t>
  </si>
  <si>
    <t>Reconstruction vaginale, avec greffon ou prothèse</t>
  </si>
  <si>
    <t>Z70.63</t>
  </si>
  <si>
    <t>Code supplémentaire pour ssubstance biologique (70.94) ou substance synthétique (70.95), si connue</t>
  </si>
  <si>
    <t>Construction vaginale, avec greffon ou prothèse</t>
  </si>
  <si>
    <t>Reconstruction vaginale</t>
  </si>
  <si>
    <t>Z70.62</t>
  </si>
  <si>
    <t>Construction vaginale, autre</t>
  </si>
  <si>
    <t>Z70.61.99</t>
  </si>
  <si>
    <t>Construction d'un vagin par greffe de peau pédiculée du pénis (pour changement de sexe)</t>
  </si>
  <si>
    <t>Z70.61.11</t>
  </si>
  <si>
    <t>Construction vaginale, SAP</t>
  </si>
  <si>
    <t>Z70.61.00</t>
  </si>
  <si>
    <t>Détail de la sous-catégorie 70.61</t>
  </si>
  <si>
    <t>Z70.61.0</t>
  </si>
  <si>
    <t>Opération de Williams-Richardson *</t>
  </si>
  <si>
    <t>Z70.61</t>
  </si>
  <si>
    <t>Opération de Mc Indoe *</t>
  </si>
  <si>
    <t>Construction d'un néo vagin *</t>
  </si>
  <si>
    <t>Construction vaginale</t>
  </si>
  <si>
    <t>Construction et reconstruction vaginale</t>
  </si>
  <si>
    <t>Z70.6</t>
  </si>
  <si>
    <t>Z70.55</t>
  </si>
  <si>
    <t>Colporraphie postérieure</t>
  </si>
  <si>
    <t>Réparation de rectocèle, avec greffon ou prothèse</t>
  </si>
  <si>
    <t>Z70.54</t>
  </si>
  <si>
    <t>Colporraphie antérieure (avec cure d'urétrocèle)</t>
  </si>
  <si>
    <t>Réparation de cystocèle, avec greffon ou prothèse</t>
  </si>
  <si>
    <t>Z70.53</t>
  </si>
  <si>
    <t>Réparation de cystocèle et de rectocèle, avec greffon ou prothèse</t>
  </si>
  <si>
    <t>Réparation de rectocèle, autre</t>
  </si>
  <si>
    <t>Z70.52.99</t>
  </si>
  <si>
    <t xml:space="preserve">Plastie du cul-de-sac de Douglas </t>
  </si>
  <si>
    <t>Z70.52.10</t>
  </si>
  <si>
    <t>Réparation de rectocèle, SAP</t>
  </si>
  <si>
    <t>Z70.52.00</t>
  </si>
  <si>
    <t>Détail de la sous-catégorie 70.52</t>
  </si>
  <si>
    <t>Z70.52.0</t>
  </si>
  <si>
    <t>Résection rectale transanale par agrafage (STARR) (48.74)</t>
  </si>
  <si>
    <t>Z70.52</t>
  </si>
  <si>
    <t>Réparation de rectocèle</t>
  </si>
  <si>
    <t>Z70.51</t>
  </si>
  <si>
    <t>Réparation de cystocèle</t>
  </si>
  <si>
    <t>Réparation de cystocèle et de rectocèle</t>
  </si>
  <si>
    <t>Z70.50</t>
  </si>
  <si>
    <t>Z70.5</t>
  </si>
  <si>
    <t>Oblitération et excision totale du vagin, autre</t>
  </si>
  <si>
    <t>Z70.4X.99</t>
  </si>
  <si>
    <t>Colpectomie étendue (radicale)</t>
  </si>
  <si>
    <t>Z70.4X.30</t>
  </si>
  <si>
    <t>Colpectomie totale</t>
  </si>
  <si>
    <t>Z70.4X.20</t>
  </si>
  <si>
    <t>Colpectomie subtotale</t>
  </si>
  <si>
    <t>Z70.4X.10</t>
  </si>
  <si>
    <t>Oblitération et excision totale du vagin, SAP</t>
  </si>
  <si>
    <t>Z70.4X.00</t>
  </si>
  <si>
    <t>Détail de la sous-catégorie 70.4X</t>
  </si>
  <si>
    <t>Z70.4X.0</t>
  </si>
  <si>
    <t>Détail de la sous-catégorie 70.4</t>
  </si>
  <si>
    <t>Z70.4X</t>
  </si>
  <si>
    <t>Oblitération de voûte vaginale (70.8)</t>
  </si>
  <si>
    <t>Z70.4</t>
  </si>
  <si>
    <t>Colpectomie</t>
  </si>
  <si>
    <t>Oblitération et excision totale du vagin</t>
  </si>
  <si>
    <t>Excision ou destruction de lésion du vagin, autre</t>
  </si>
  <si>
    <t>Z70.33.99</t>
  </si>
  <si>
    <t>Destruction de lésion du vagin, par cryocoagulation</t>
  </si>
  <si>
    <t>Z70.33.14</t>
  </si>
  <si>
    <t>Destruction de lésion du vagin, par coagulation au laser</t>
  </si>
  <si>
    <t>Z70.33.13</t>
  </si>
  <si>
    <t>Destruction de lésion du vagin, par électrocoagulation</t>
  </si>
  <si>
    <t>Z70.33.12</t>
  </si>
  <si>
    <t>Destruction de lésion du vagin, par cautérisation</t>
  </si>
  <si>
    <t>Z70.33.11</t>
  </si>
  <si>
    <t>Destruction de lésion du vagin, SAP</t>
  </si>
  <si>
    <t>Z70.33.10</t>
  </si>
  <si>
    <t>Excision ou destruction de lésion du vagin, SAP</t>
  </si>
  <si>
    <t>Z70.33.00</t>
  </si>
  <si>
    <t>Détail de la sous-catégorie 70.33</t>
  </si>
  <si>
    <t>Z70.33.0</t>
  </si>
  <si>
    <t>Réparation de fistule vaginale (70.72-70.75)</t>
  </si>
  <si>
    <t>Z70.33</t>
  </si>
  <si>
    <t>Biopsie du vagin (70.24)</t>
  </si>
  <si>
    <t>Excision ou destruction de lésion du vagin</t>
  </si>
  <si>
    <t>Excision ou destruction de lésion du cul-de-sac, autre</t>
  </si>
  <si>
    <t>Z70.32.99</t>
  </si>
  <si>
    <t>Destruction du cul-de-sac de Douglas</t>
  </si>
  <si>
    <t>Z70.32.11</t>
  </si>
  <si>
    <t>Excision de lésion du cul-de-sac de Douglas</t>
  </si>
  <si>
    <t>Z70.32.10</t>
  </si>
  <si>
    <t>Excision ou destruction de lésion du cul-de-sac, SAP</t>
  </si>
  <si>
    <t>Z70.32.00</t>
  </si>
  <si>
    <t>Détail de la sous-catégorie 70.32</t>
  </si>
  <si>
    <t>Z70.32.0</t>
  </si>
  <si>
    <t>Biopsie du cul-de-sac (70.23)</t>
  </si>
  <si>
    <t>Z70.32</t>
  </si>
  <si>
    <t>Extirpation de l'endomètre du cul-de-sac</t>
  </si>
  <si>
    <t>Excision ou destruction de lésion du cul-de-sac</t>
  </si>
  <si>
    <t>Hyménectomie</t>
  </si>
  <si>
    <t>Z70.31</t>
  </si>
  <si>
    <t>Excision ou destruction locale de lésion ou tissu du vagin et du cul-de-sac</t>
  </si>
  <si>
    <t>Z70.3</t>
  </si>
  <si>
    <t>Autres techniques diagnostiques concernant le vagin et le cul-de-sac</t>
  </si>
  <si>
    <t>Z70.29</t>
  </si>
  <si>
    <t>Biopsie vaginale, autre</t>
  </si>
  <si>
    <t>Z70.24.99</t>
  </si>
  <si>
    <t>Biopsie vaginale par incision</t>
  </si>
  <si>
    <t>Z70.24.20</t>
  </si>
  <si>
    <t>Biopsie percutanée (fermée) (à l'aiguille) du vagin, guidée par l'imagerie</t>
  </si>
  <si>
    <t>Z70.24.11</t>
  </si>
  <si>
    <t>Biopsie percutanée (fermée) (à l'aiguille) du vagin</t>
  </si>
  <si>
    <t>Z70.24.10</t>
  </si>
  <si>
    <t>Biopsie vaginale, SAP</t>
  </si>
  <si>
    <t>Z70.24.00</t>
  </si>
  <si>
    <t>Détail de la sous-catégorie 70.24</t>
  </si>
  <si>
    <t>Z70.24.0</t>
  </si>
  <si>
    <t>Biopsie vaginale</t>
  </si>
  <si>
    <t>Z70.24</t>
  </si>
  <si>
    <t>Biopsie du Douglas *</t>
  </si>
  <si>
    <t>Z70.23</t>
  </si>
  <si>
    <t>Biopsie du cul-de-sac</t>
  </si>
  <si>
    <t>Culdoscopie</t>
  </si>
  <si>
    <t>Z70.22</t>
  </si>
  <si>
    <t>Colposcopie *</t>
  </si>
  <si>
    <t>Z70.21</t>
  </si>
  <si>
    <t>Vaginoscopie</t>
  </si>
  <si>
    <t>Techniques diagnostiques concernant le vagin et le cul-de-sac</t>
  </si>
  <si>
    <t>Z70.2</t>
  </si>
  <si>
    <t>Biopsie du vagin par incision (70.24.20)</t>
  </si>
  <si>
    <t>Z70.14</t>
  </si>
  <si>
    <t>Incision du vagin, autre *</t>
  </si>
  <si>
    <t>Incision de septum vaginal</t>
  </si>
  <si>
    <t>Drainage d'hématome du manchon vaginal</t>
  </si>
  <si>
    <t>Autre colpotomie</t>
  </si>
  <si>
    <t>Lyse d'adhérences intraluminales du vagin</t>
  </si>
  <si>
    <t>Z70.13</t>
  </si>
  <si>
    <t>Drainage du péritoine pelvien *</t>
  </si>
  <si>
    <t>Z70.12</t>
  </si>
  <si>
    <t>Drainage du Douglas *</t>
  </si>
  <si>
    <t>Culdotomie</t>
  </si>
  <si>
    <t>Hyménotomie</t>
  </si>
  <si>
    <t>Z70.11</t>
  </si>
  <si>
    <t>Incision du vagin et du cul-de-sac</t>
  </si>
  <si>
    <t>Z70.1</t>
  </si>
  <si>
    <t>Culdocentèse</t>
  </si>
  <si>
    <t>Z70.0</t>
  </si>
  <si>
    <t>Z70</t>
  </si>
  <si>
    <t>Opérations du vagin et du cul-de-sac</t>
  </si>
  <si>
    <t>Extraction de corps étranger intraluminal de l'utérus (98.16)</t>
  </si>
  <si>
    <t>Z69.99</t>
  </si>
  <si>
    <t>Enlèvement de mèche intra-utérine (97.72)</t>
  </si>
  <si>
    <t>Enlèvement de dispositif contraceptif [stérilet] intra-utérin (97.71)</t>
  </si>
  <si>
    <t>Autres opérations du col utérin et de l'utérus</t>
  </si>
  <si>
    <t>Biopsie de ligament utérin (68.14)</t>
  </si>
  <si>
    <t>Z69.98</t>
  </si>
  <si>
    <t>Autres opérations des structures de soutien de l'utérus</t>
  </si>
  <si>
    <t>Extraction de corps étranger intraluminal du col utérin (98.16)</t>
  </si>
  <si>
    <t>Z69.97</t>
  </si>
  <si>
    <t>Ablation de corps étranger du col utérin</t>
  </si>
  <si>
    <t>Ablation de matériel de cerclage du col utérin</t>
  </si>
  <si>
    <t>Z69.96</t>
  </si>
  <si>
    <t>Incision du col utérin, autre</t>
  </si>
  <si>
    <t>Z69.95.99</t>
  </si>
  <si>
    <t>Extraction de corps étranger intraluminal de l'utérus, avec incision du col utérin</t>
  </si>
  <si>
    <t>Z69.95.11</t>
  </si>
  <si>
    <t>Biopsie endocervicale avec incision du col utérin</t>
  </si>
  <si>
    <t>Z69.95.10</t>
  </si>
  <si>
    <t>Incision du col utérin, SAP</t>
  </si>
  <si>
    <t>Z69.95.00</t>
  </si>
  <si>
    <t>Détail de la sous-catégorie 69.95</t>
  </si>
  <si>
    <t>Z69.95.0</t>
  </si>
  <si>
    <t>Incision du col utérin lors de l'accouchement (73.93)</t>
  </si>
  <si>
    <t>Z69.95</t>
  </si>
  <si>
    <t>Incision du col utérin</t>
  </si>
  <si>
    <t>Celle en post-partum (75.94)</t>
  </si>
  <si>
    <t>Z69.94</t>
  </si>
  <si>
    <t>Réduction manuelle d'inversion de l'utérus</t>
  </si>
  <si>
    <t>Insertion de laminaire</t>
  </si>
  <si>
    <t>Z69.93</t>
  </si>
  <si>
    <t>Traitement pour infertilité, autre</t>
  </si>
  <si>
    <t>Z69.92.99</t>
  </si>
  <si>
    <t>Fécondation in vitro (FIV) et autre transfert, autre</t>
  </si>
  <si>
    <t>Z69.92.39</t>
  </si>
  <si>
    <t>Transfert intra-tubaire de zygotes (ZIFT)</t>
  </si>
  <si>
    <t>Z69.92.32</t>
  </si>
  <si>
    <t>Transfert d'embryon</t>
  </si>
  <si>
    <t>Z69.92.31</t>
  </si>
  <si>
    <t>Fécondation in vitro (FIV) et autre transfert, SAP</t>
  </si>
  <si>
    <t>Z69.92.30</t>
  </si>
  <si>
    <t>Fécondation in vitro (FIV) et autre transfert</t>
  </si>
  <si>
    <t>Z69.92.3</t>
  </si>
  <si>
    <t>Ponction folliculaire et aspiration d'ovocyte, transfert intra-tubaire de gamètes (GIFT), autre</t>
  </si>
  <si>
    <t>Z69.92.29</t>
  </si>
  <si>
    <t>Aspiration d'ovocyte par laparoscopie et transfert intra-tubaire de gamètes (GIFT)</t>
  </si>
  <si>
    <t>Z69.92.24</t>
  </si>
  <si>
    <t>Aspiration transvaginale d'ovocyte</t>
  </si>
  <si>
    <t>Z69.92.23</t>
  </si>
  <si>
    <t>Aspiration d'ovocyte par laparoscopie</t>
  </si>
  <si>
    <t>Z69.92.22</t>
  </si>
  <si>
    <t>Ponction folliculaire percutanée (sous contrôle échographique)</t>
  </si>
  <si>
    <t>Z69.92.21</t>
  </si>
  <si>
    <t>Ponction folliculaire et aspiration d'ovocyte, transfert intra-tubaire de gamètes (GIFT), SAP</t>
  </si>
  <si>
    <t>Z69.92.20</t>
  </si>
  <si>
    <t>Ponction folliculaire et aspiration d'ovocyte, transfert intra-tubaire de gamètes (GIFT)</t>
  </si>
  <si>
    <t>Z69.92.2</t>
  </si>
  <si>
    <t>Insémination artificielle, autre</t>
  </si>
  <si>
    <t>Z69.92.19</t>
  </si>
  <si>
    <t>Insémination intrapéritonéale directe (DIPI)</t>
  </si>
  <si>
    <t>Z69.92.12</t>
  </si>
  <si>
    <t>Insémination intra-utérine</t>
  </si>
  <si>
    <t>Z69.92.11</t>
  </si>
  <si>
    <t>Insémination artificielle, SAP</t>
  </si>
  <si>
    <t>Z69.92.10</t>
  </si>
  <si>
    <t>Insémination artificielle</t>
  </si>
  <si>
    <t>Z69.92.1</t>
  </si>
  <si>
    <t>Traitement pour infertilité, SAP</t>
  </si>
  <si>
    <t>Z69.92.01</t>
  </si>
  <si>
    <t>Détail de la sous-catégorie 69.92</t>
  </si>
  <si>
    <t>Z69.92.0</t>
  </si>
  <si>
    <t>Traitement pour infertilité</t>
  </si>
  <si>
    <t>Z69.92</t>
  </si>
  <si>
    <t>Méchage de l'utérus post-partum (73.1)</t>
  </si>
  <si>
    <t>Z69.91</t>
  </si>
  <si>
    <t>Insertion de laminaire (69.93)</t>
  </si>
  <si>
    <t>Insertion de dispositif contraceptif intra-utérin (69.7)</t>
  </si>
  <si>
    <t>Autre induction chirurgicale du travail (73.1) *</t>
  </si>
  <si>
    <t>Insertion de moyen thérapeutique dans l'utérus</t>
  </si>
  <si>
    <t>Z69.9</t>
  </si>
  <si>
    <t>Dilatation pour induction du travail (73.1)</t>
  </si>
  <si>
    <t>Autres opérations d'utérus, de col utérin et de structure de soutien</t>
  </si>
  <si>
    <t>Insertion de moyen contraceptif intra-utérin</t>
  </si>
  <si>
    <t>Z69.7</t>
  </si>
  <si>
    <t>Technique chirurgicale pour provoquer ou réguler le flux menstruel</t>
  </si>
  <si>
    <t>Z69.6</t>
  </si>
  <si>
    <t>Autre aspiration curetage de l'utérus</t>
  </si>
  <si>
    <t>Z69.59</t>
  </si>
  <si>
    <t>Aspiration curetage d'utérus après accouchement ou avortement</t>
  </si>
  <si>
    <t>Z69.52</t>
  </si>
  <si>
    <t>Avortement thérapeutique, SAP</t>
  </si>
  <si>
    <t>Z69.51</t>
  </si>
  <si>
    <t>Aspiration curetage d'utérus pour interruption de grossesse</t>
  </si>
  <si>
    <t>Pour provoquer ou réguler le flux menstruel (69.6)</t>
  </si>
  <si>
    <t>Z69.5</t>
  </si>
  <si>
    <t>Aspiration curetage de l'utérus</t>
  </si>
  <si>
    <t>Autre réparation de l'utérus et métroplastie, autre</t>
  </si>
  <si>
    <t>Z69.49.99</t>
  </si>
  <si>
    <t>Autre réparation de l'utérus et métroplastie, par laparoscopie</t>
  </si>
  <si>
    <t>Z69.49.30</t>
  </si>
  <si>
    <t>Autre réparation de l'utérus et métroplastie, par voie vaginale, assistée par laparoscopie</t>
  </si>
  <si>
    <t>Z69.49.21</t>
  </si>
  <si>
    <t>Autre réparation de l'utérus et métroplastie, par voie vaginale</t>
  </si>
  <si>
    <t>Z69.49.20</t>
  </si>
  <si>
    <t>Autre réparation de l'utérus et métroplastie, par chirurgie ouverte (abdominale)</t>
  </si>
  <si>
    <t>Z69.49.10</t>
  </si>
  <si>
    <t>Autre réparation de l'utérus et métroplastie, SAP</t>
  </si>
  <si>
    <t>Z69.49.00</t>
  </si>
  <si>
    <t>Détail de la sous-catégorie 69.49</t>
  </si>
  <si>
    <t>Z69.49.0</t>
  </si>
  <si>
    <t>Réparation de déchirure obstétricale ancienne de l'utérus</t>
  </si>
  <si>
    <t>Z69.49</t>
  </si>
  <si>
    <t>Autre réparation de l'utérus</t>
  </si>
  <si>
    <t>Réparation de fistule utéro-vésicale (57.84)</t>
  </si>
  <si>
    <t>Z69.42</t>
  </si>
  <si>
    <t>Fermeture de fistule de l'utérus</t>
  </si>
  <si>
    <t>Suture de lacération de l'utérus</t>
  </si>
  <si>
    <t>Z69.41</t>
  </si>
  <si>
    <t>Réparation de déchirure obstétricale récente de l'utérus (75.50-75.52)</t>
  </si>
  <si>
    <t>Z69.4</t>
  </si>
  <si>
    <t>Réparation de l'utérus</t>
  </si>
  <si>
    <t>Dénervation utérine paracervicale</t>
  </si>
  <si>
    <t>Z69.3</t>
  </si>
  <si>
    <t>Autre réparation de l'utérus et des structures de soutien</t>
  </si>
  <si>
    <t>Z69.29</t>
  </si>
  <si>
    <t>Réparation vaginale d'inversion utérine (chronique)</t>
  </si>
  <si>
    <t>Z69.23</t>
  </si>
  <si>
    <t>Plicature de ligament utérin</t>
  </si>
  <si>
    <t>Z69.22</t>
  </si>
  <si>
    <t>Opération de Webster-Baldy *</t>
  </si>
  <si>
    <t>Opération de Manchester-Fothergill-Donald</t>
  </si>
  <si>
    <t>Opération de Doleris *</t>
  </si>
  <si>
    <t>Hystéropexie</t>
  </si>
  <si>
    <t>Autre suspension utérine</t>
  </si>
  <si>
    <t>Technique de Watkins</t>
  </si>
  <si>
    <t>Z69.21</t>
  </si>
  <si>
    <t>Opération d'interposition</t>
  </si>
  <si>
    <t>Réparation de structures de soutien de l'utérus</t>
  </si>
  <si>
    <t>Z69.2</t>
  </si>
  <si>
    <t>Z69.19</t>
  </si>
  <si>
    <t>Laser uterine nerve ablation (LUNA) *</t>
  </si>
  <si>
    <t>Autre excision ou destruction de l'utérus et des structures de soutien</t>
  </si>
  <si>
    <t>Excision ou destruction de lésion ou de tissu de l'utérus et des structures de soutien</t>
  </si>
  <si>
    <t>Z69.1</t>
  </si>
  <si>
    <t>Dilatation et curetage diagnostique de l'utérus</t>
  </si>
  <si>
    <t>Z69.09</t>
  </si>
  <si>
    <t>Autre dilatation et curetage de l'utérus</t>
  </si>
  <si>
    <t>Dilatation et curetage utérin après accouchement ou avortement</t>
  </si>
  <si>
    <t>Z69.02</t>
  </si>
  <si>
    <t>Dilatation et curetage utérin pour interruption de grossesse</t>
  </si>
  <si>
    <t>Z69.01</t>
  </si>
  <si>
    <t>Aspiration curetage de l'utérus (69.51-69.59)</t>
  </si>
  <si>
    <t>Z69.0</t>
  </si>
  <si>
    <t>Dilatation et curetage de l'utérus</t>
  </si>
  <si>
    <t>Z69</t>
  </si>
  <si>
    <t>Autres opérations d'utérus et des structures de soutien</t>
  </si>
  <si>
    <t>Hystérectomie vaginale, toute voie d'abord (68.51-68.59, 68.71-68.79)</t>
  </si>
  <si>
    <t>Z68.9</t>
  </si>
  <si>
    <t>Hystérectomie abdominale, toute voie d'approche (68.31-68.39, 68.41-68.49, 68.61-68.69)</t>
  </si>
  <si>
    <t>Hystérectomie, SAP</t>
  </si>
  <si>
    <t>Hystérectomie autre et non précisée</t>
  </si>
  <si>
    <t>Toute diversion urinaire simultanée (56.51-56.79)</t>
  </si>
  <si>
    <t>Z68.8</t>
  </si>
  <si>
    <t>Toute colostomie simultanée (46.10-46.13)</t>
  </si>
  <si>
    <t>Exérèse d'ovaire, trompe, utérus, vagin, vessie, urètre (avec ablation du côlon sigmoïde et du rectum)</t>
  </si>
  <si>
    <t>Eviscération pelvienne</t>
  </si>
  <si>
    <t>Opération de Schauta</t>
  </si>
  <si>
    <t>Z68.79</t>
  </si>
  <si>
    <t>Opération de Amreich-Schauta *</t>
  </si>
  <si>
    <t>Hystérocolpectomie</t>
  </si>
  <si>
    <t>Hystérectomie vaginale radicale autre et non spécifiée</t>
  </si>
  <si>
    <t>Hystérectomie vaginale radicale par laparoscopie</t>
  </si>
  <si>
    <t>Z68.71</t>
  </si>
  <si>
    <t>Hystérectomie abdominale, toute approche (68.31-68.39, 68.41-68.49, 68.61-68.69, 68.9)</t>
  </si>
  <si>
    <t>Z68.7</t>
  </si>
  <si>
    <t>Toute excision simultanée des trompes de Fallope et des ovaires (65.31-65.64)</t>
  </si>
  <si>
    <t>Hystérectomie vaginale radicale</t>
  </si>
  <si>
    <t>Hystérectomie abdominale radicale autre et non précisée, autre</t>
  </si>
  <si>
    <t>Z68.69.99</t>
  </si>
  <si>
    <t>Hystérectomie abdominale radicale autre et non précisée, avec lymphadénectomie</t>
  </si>
  <si>
    <t>Z68.69.11</t>
  </si>
  <si>
    <t>Hystérectomie abdominale radicale autre et non précisée, sans lymphadénectomie</t>
  </si>
  <si>
    <t>Z68.69.10</t>
  </si>
  <si>
    <t>Hystérectomie abdominale radicale autre et non précisée, SAP</t>
  </si>
  <si>
    <t>Z68.69.00</t>
  </si>
  <si>
    <t>Détail de la sous-catégorie 68.69</t>
  </si>
  <si>
    <t>Z68.69.0</t>
  </si>
  <si>
    <t>Hystérectomie abdominale totale par laparoscopie (68.41)</t>
  </si>
  <si>
    <t>Z68.69</t>
  </si>
  <si>
    <t>Hystérectomie abdominale radicale par laparoscopie (68.61)</t>
  </si>
  <si>
    <t>Opération de Wertheim</t>
  </si>
  <si>
    <t>Hystérectomie radicale modifiée</t>
  </si>
  <si>
    <t>Hystérectomie abdominale radicale autre et non spécifiée</t>
  </si>
  <si>
    <t>Hystérectomie radicale totale par laparoscopie</t>
  </si>
  <si>
    <t>Z68.61</t>
  </si>
  <si>
    <t>Hystérectomie radicale modifiée par laparoscopie</t>
  </si>
  <si>
    <t>Hystérectomie abdominale radicale par laparoscopie</t>
  </si>
  <si>
    <t>Eviscération pelvienne (68.8)</t>
  </si>
  <si>
    <t>Z68.6</t>
  </si>
  <si>
    <t>Toute ablation simultanée des trompes de Fallope et des ovaires (65.31-65.64)</t>
  </si>
  <si>
    <t>Hystérectomie abdominale radicale</t>
  </si>
  <si>
    <t>Hystérectomie vaginale autre et non précisée, autre</t>
  </si>
  <si>
    <t>Z68.59.99</t>
  </si>
  <si>
    <t>Hystérectomie vaginale autre et non précisée, avec salpingo-ovariectomie, autre</t>
  </si>
  <si>
    <t>Z68.59.29</t>
  </si>
  <si>
    <t>Hystérectomie vaginale autre et non précisée, avec salpingo-ovariectomie bilatérale</t>
  </si>
  <si>
    <t>Z68.59.22</t>
  </si>
  <si>
    <t>Hystérectomie vaginale autre et non précisée, avec salpingo-ovariectomie unilatérale</t>
  </si>
  <si>
    <t>Z68.59.21</t>
  </si>
  <si>
    <t>Hystérectomie vaginale autre et non précisée, avec salpingo-ovariectomie, SAP</t>
  </si>
  <si>
    <t>Z68.59.20</t>
  </si>
  <si>
    <t>Hystérectomie vaginale autre et non précisée, avec salpingo-ovariectomie</t>
  </si>
  <si>
    <t>Z68.59.2</t>
  </si>
  <si>
    <t>Hystérectomie vaginale autre et non précisée, sans salpingo-ovariectomie, autre</t>
  </si>
  <si>
    <t>Z68.59.19</t>
  </si>
  <si>
    <t>Hystérectomie vaginale autre et non précisée, sans salpingo-ovariectomie, SAP</t>
  </si>
  <si>
    <t>Z68.59.10</t>
  </si>
  <si>
    <t>Hystérectomie vaginale autre et non précisée, sans salpingo-ovariectomie</t>
  </si>
  <si>
    <t>Z68.59.1</t>
  </si>
  <si>
    <t>Hystérectomie vaginale autre et non précisée, SAP</t>
  </si>
  <si>
    <t>Z68.59.00</t>
  </si>
  <si>
    <t>Détail de la sous-catégorie 68.59</t>
  </si>
  <si>
    <t>Z68.59.0</t>
  </si>
  <si>
    <t>Hystérectomie vaginale radicale (68.7)</t>
  </si>
  <si>
    <t>Z68.59</t>
  </si>
  <si>
    <t>Hystérectomie vaginale assistée par laparoscopie (LAVH) (68.51)</t>
  </si>
  <si>
    <t>Hystérectomie vaginale autre et non spécifiée</t>
  </si>
  <si>
    <t>Hystérectomie vaginale assistée par laparoscopie (LAVH), autre</t>
  </si>
  <si>
    <t>Z68.51.99</t>
  </si>
  <si>
    <t>Hystérectomie vaginale assistée par laparoscopie (LAVH), avec salpingo-ovariectomie, autre</t>
  </si>
  <si>
    <t>Z68.51.29</t>
  </si>
  <si>
    <t>Hystérectomie vaginale assistée par laparoscopie (LAVH), avec salpingo-ovariectomie bilatérale</t>
  </si>
  <si>
    <t>Z68.51.22</t>
  </si>
  <si>
    <t>Hystérectomie vaginale assistée par laparoscopie (LAVH), avec salpingo-ovariectomie unilatérale</t>
  </si>
  <si>
    <t>Z68.51.21</t>
  </si>
  <si>
    <t>Hystérectomie vaginale assistée par laparoscopie (LAVH), avec salpingo-ovariectomie, SAP</t>
  </si>
  <si>
    <t>Z68.51.20</t>
  </si>
  <si>
    <t>Hystérectomie vaginale assistée par laparoscopie (LAVH), avec salpingo-ovariectomie</t>
  </si>
  <si>
    <t>Z68.51.2</t>
  </si>
  <si>
    <t>Hystérectomie vaginale assistée par laparoscopie (LAVH), sans salpingo-ovariectomie, autre</t>
  </si>
  <si>
    <t>Z68.51.19</t>
  </si>
  <si>
    <t>Hystérectomie vaginale assistée par laparoscopie (LAVH), sans salpingo-ovariectomie, SAP</t>
  </si>
  <si>
    <t>Z68.51.10</t>
  </si>
  <si>
    <t>Hystérectomie vaginale assistée par laparoscopie (LAVH), sans salpingo-ovariectomie</t>
  </si>
  <si>
    <t>Z68.51.1</t>
  </si>
  <si>
    <t>Hystérectomie vaginale assistée par laparoscopie (LAVH), SAP</t>
  </si>
  <si>
    <t>Z68.51.00</t>
  </si>
  <si>
    <t>Détail de la sous-catégorie 68.51</t>
  </si>
  <si>
    <t>Z68.51.0</t>
  </si>
  <si>
    <t>Hystérectomie vaginale assistée par laparoscopie (LAVH)</t>
  </si>
  <si>
    <t>Z68.51</t>
  </si>
  <si>
    <t>Toute réparation simultanée du plancher pelvien (70.79)</t>
  </si>
  <si>
    <t>Z68.5</t>
  </si>
  <si>
    <t>Toute réparation simultanée de cystocèle ou rectocèle (70.50-70.52)</t>
  </si>
  <si>
    <t>Hystérectomie vaginale</t>
  </si>
  <si>
    <t>Hystérectomie totale autre et non précisée, avec salpingo-ovariectomie, autre</t>
  </si>
  <si>
    <t>Z68.49.29</t>
  </si>
  <si>
    <t>Hystérectomie totale autre et non précisée, avec salpingo-ovariectomie bilatérale</t>
  </si>
  <si>
    <t>Z68.49.22</t>
  </si>
  <si>
    <t>Hystérectomie totale autre et non précisée, avec salpingo-ovariectomie unilatérale</t>
  </si>
  <si>
    <t>Z68.49.21</t>
  </si>
  <si>
    <t>Hystérectomie totale autre et non précisée, avec salpingo-ovariectomie, SAP</t>
  </si>
  <si>
    <t>Z68.49.20</t>
  </si>
  <si>
    <t>Hystérectomie totale autre et non précisée, avec salpingo-ovariectomie</t>
  </si>
  <si>
    <t>Z68.49.2</t>
  </si>
  <si>
    <t>Hystérectomie totale autre et non précisée, sans salpingo-ovariectomie</t>
  </si>
  <si>
    <t>Z68.49.10</t>
  </si>
  <si>
    <t>Z68.49.1</t>
  </si>
  <si>
    <t>Hystérectomie totale autre et non précisée, autre</t>
  </si>
  <si>
    <t>Z68.49.09</t>
  </si>
  <si>
    <t>Hystérectomie totale autre et non précisée</t>
  </si>
  <si>
    <t>Z68.49.00</t>
  </si>
  <si>
    <t>Détail de la sous-catégorie 68.49</t>
  </si>
  <si>
    <t>Z68.49.0</t>
  </si>
  <si>
    <t>Hystérectomie étendue</t>
  </si>
  <si>
    <t>Z68.49</t>
  </si>
  <si>
    <t>Hystérectomie abdominale totale par laparoscopie, avec salpingo-ovariectomie, autre</t>
  </si>
  <si>
    <t>Z68.41.19</t>
  </si>
  <si>
    <t>Hystérectomie abdominale totale par laparoscopie, avec salpingo-ovariectomie bilatérale</t>
  </si>
  <si>
    <t>Z68.41.12</t>
  </si>
  <si>
    <t>Hystérectomie abdominale totale par laparoscopie, avec salpingo-ovariectomie unilatérale</t>
  </si>
  <si>
    <t>Z68.41.11</t>
  </si>
  <si>
    <t>Hystérectomie abdominale totale par laparoscopie, avec salpingo-ovariectomie, SAP</t>
  </si>
  <si>
    <t>Z68.41.10</t>
  </si>
  <si>
    <t>Hystérectomie abdominale totale par laparoscopie, avec salpingo-ovariectomie</t>
  </si>
  <si>
    <t>Z68.41.1</t>
  </si>
  <si>
    <t>Hystérectomie abdominale totale par laparoscopie, autre</t>
  </si>
  <si>
    <t>Z68.41.09</t>
  </si>
  <si>
    <t>Hystérectomie abdominale totale par laparoscopie, SAP</t>
  </si>
  <si>
    <t>Z68.41.00</t>
  </si>
  <si>
    <t>Détail de la sous-catégorie 68.41</t>
  </si>
  <si>
    <t>Z68.41.0</t>
  </si>
  <si>
    <t>Hystérectomie abdominale totale par laparoscopie</t>
  </si>
  <si>
    <t>Z68.41</t>
  </si>
  <si>
    <t>Hystérectomie abdominale radicale, toute approche (68.61.68-69)</t>
  </si>
  <si>
    <t>Z68.4</t>
  </si>
  <si>
    <t>Hystérectomie élargie</t>
  </si>
  <si>
    <t>Hystérectomie abdominale totale</t>
  </si>
  <si>
    <t>Hystérectomie supracervicale par laparoscopie (68.31)</t>
  </si>
  <si>
    <t>Z68.39</t>
  </si>
  <si>
    <t>Hystérectomie intrafasciale (68.31)</t>
  </si>
  <si>
    <t>Hystérectomie supracervicale</t>
  </si>
  <si>
    <t>Hystérectomie abdominale subtotale autre et non précisée</t>
  </si>
  <si>
    <t>Hystérectomie supracervicale assistée par laparoscopie</t>
  </si>
  <si>
    <t>Z68.31</t>
  </si>
  <si>
    <t>Hystérectomie infrafasciale</t>
  </si>
  <si>
    <t>Hystérectomie supracervicale laparoscopique</t>
  </si>
  <si>
    <t>Hystérectomie abdominale subtotale</t>
  </si>
  <si>
    <t>Z68.3</t>
  </si>
  <si>
    <t>Autre excision ou destruction de lésion utérine, autre</t>
  </si>
  <si>
    <t>Z68.29.99</t>
  </si>
  <si>
    <t>Myomectomie utérine, autre</t>
  </si>
  <si>
    <t>Z68.29.39</t>
  </si>
  <si>
    <t>Myomectomie utérine, par hystéroscopie</t>
  </si>
  <si>
    <t>Z68.29.35</t>
  </si>
  <si>
    <t>Myomectomie utérine, par laparoscopie</t>
  </si>
  <si>
    <t>Z68.29.34</t>
  </si>
  <si>
    <t>Myomectomie utérine, par voie vaginale, assistée par laparoscopie</t>
  </si>
  <si>
    <t>Z68.29.33</t>
  </si>
  <si>
    <t>Myomectomie utérine, par voie vaginale</t>
  </si>
  <si>
    <t>Z68.29.32</t>
  </si>
  <si>
    <t>Myomectomie utérine, par chirurgie ouverte (abdominale)</t>
  </si>
  <si>
    <t>Z68.29.31</t>
  </si>
  <si>
    <t>Myomectomie utérine, SAP</t>
  </si>
  <si>
    <t>Z68.29.30</t>
  </si>
  <si>
    <t>Myomectomie utérine</t>
  </si>
  <si>
    <t>Z68.29.3</t>
  </si>
  <si>
    <t>Enucléation de myome utérin, autre</t>
  </si>
  <si>
    <t>Z68.29.29</t>
  </si>
  <si>
    <t>Enucléation de myome utérin, par hystéroscopie</t>
  </si>
  <si>
    <t>Z68.29.25</t>
  </si>
  <si>
    <t>Enucléation de myome utérin, par laparoscopie</t>
  </si>
  <si>
    <t>Z68.29.24</t>
  </si>
  <si>
    <t>Enucléation de myome utérin, par voie vaginale, assistée par laparoscopie</t>
  </si>
  <si>
    <t>Z68.29.23</t>
  </si>
  <si>
    <t>Enucléation de myome utérin, par voie vaginale</t>
  </si>
  <si>
    <t>Z68.29.22</t>
  </si>
  <si>
    <t>Enucléation de myome utérin, par chirurgie ouverte (abdominale)</t>
  </si>
  <si>
    <t>Z68.29.21</t>
  </si>
  <si>
    <t>Enucléation de myome utérin, SAP</t>
  </si>
  <si>
    <t>Z68.29.20</t>
  </si>
  <si>
    <t>Enucléation de myome utérin</t>
  </si>
  <si>
    <t>Z68.29.2</t>
  </si>
  <si>
    <t>Excision ou destruction de lésion utérine, autre</t>
  </si>
  <si>
    <t>Z68.29.19</t>
  </si>
  <si>
    <t>Excision ou destruction de lésion utérine, par hystéroscopie</t>
  </si>
  <si>
    <t>Z68.29.15</t>
  </si>
  <si>
    <t>Excision ou destruction de lésion utérine, par laparoscopie</t>
  </si>
  <si>
    <t>Z68.29.14</t>
  </si>
  <si>
    <t>Excision ou destruction de lésion utérine, par voie vaginale, assistée par laparoscopie</t>
  </si>
  <si>
    <t>Z68.29.13</t>
  </si>
  <si>
    <t>Excision ou destruction de lésion utérine, par voie vaginale</t>
  </si>
  <si>
    <t>Z68.29.12</t>
  </si>
  <si>
    <t>Excision ou destruction de lésion utérine, par chirurgie ouverte (abdominale)</t>
  </si>
  <si>
    <t>Z68.29.11</t>
  </si>
  <si>
    <t>Excision ou destruction de lésion utérine, SAP</t>
  </si>
  <si>
    <t>Z68.29.10</t>
  </si>
  <si>
    <t>Excision ou destruction de lésion utérine</t>
  </si>
  <si>
    <t>Z68.29.1</t>
  </si>
  <si>
    <t>Autre excision ou destruction de lésion utérine, SAP</t>
  </si>
  <si>
    <t>Z68.29.00</t>
  </si>
  <si>
    <t>Détail de la sous-catégorie 68.29</t>
  </si>
  <si>
    <t>Z68.29.0</t>
  </si>
  <si>
    <t>Réparation de fistule utérine (69.42)</t>
  </si>
  <si>
    <t>Z68.29</t>
  </si>
  <si>
    <t>Biopsie de l'utérus (68.13)</t>
  </si>
  <si>
    <t>Autre excision ou destruction de lésion utérine</t>
  </si>
  <si>
    <t>Dilatation et curetage</t>
  </si>
  <si>
    <t>Z68.23</t>
  </si>
  <si>
    <t>Ablation d'endomètre par hystéroscopie</t>
  </si>
  <si>
    <t>Ablation d'endomètre</t>
  </si>
  <si>
    <t>Incision ou excision de septum congénital de l'utérus, autre</t>
  </si>
  <si>
    <t>Z68.22.99</t>
  </si>
  <si>
    <t>Incision ou excision de septum congénital de l'utérus par hystéroscopie, sous contrôle échographique</t>
  </si>
  <si>
    <t>Z68.22.13</t>
  </si>
  <si>
    <t>Incision ou excision de septum congénital de l'utérus par hystéroscopie, assistée par laparoscopie</t>
  </si>
  <si>
    <t>Z68.22.12</t>
  </si>
  <si>
    <t>Incision ou excision de septum congénital de l'utérus par hystéroscopie, sans contrôle</t>
  </si>
  <si>
    <t>Z68.22.11</t>
  </si>
  <si>
    <t>Incision ou excision de septum congénital de l'utérus, par voie vaginale</t>
  </si>
  <si>
    <t>Z68.22.10</t>
  </si>
  <si>
    <t>Incision ou excision de septum congénital de l'utérus, SAP</t>
  </si>
  <si>
    <t>Z68.22.00</t>
  </si>
  <si>
    <t>Détail de la sous-catégorie 68.22</t>
  </si>
  <si>
    <t>Z68.22.0</t>
  </si>
  <si>
    <t>Incision ou excision de septum congénital de l'utérus</t>
  </si>
  <si>
    <t>Z68.22</t>
  </si>
  <si>
    <t>Section de synéchie de l'endomètre, autre</t>
  </si>
  <si>
    <t>Z68.21.99</t>
  </si>
  <si>
    <t>Section de synéchie de l'endomètre par hystéroscopie</t>
  </si>
  <si>
    <t>Z68.21.11</t>
  </si>
  <si>
    <t>Section de synéchie de l'endomètre, SAP</t>
  </si>
  <si>
    <t>Z68.21.10</t>
  </si>
  <si>
    <t>Section de synéchie de l'endomètre</t>
  </si>
  <si>
    <t>Z68.21.0</t>
  </si>
  <si>
    <t>Lyse de synéchie de l'endomètre</t>
  </si>
  <si>
    <t>Z68.21</t>
  </si>
  <si>
    <t>Excision ou destruction de lésion ou de tissu de l'utérus</t>
  </si>
  <si>
    <t>Z68.2</t>
  </si>
  <si>
    <t>Ultra-son diagnostique de l'utérus (88.78-88.79)</t>
  </si>
  <si>
    <t>Z68.19</t>
  </si>
  <si>
    <t>Scintigraphie de l'utérus (92.19)</t>
  </si>
  <si>
    <t>Radiographie de l'utérus (87.81-87.89)</t>
  </si>
  <si>
    <t>Examen gynécologique (89.26)</t>
  </si>
  <si>
    <t>Dilatation et curetage, diagnostique (69.09)</t>
  </si>
  <si>
    <t>Aspiration-curetage de l'utérus, diagnostique (69.59)</t>
  </si>
  <si>
    <t>Autres techniques diagnostiques concernant l'utérus et les structures de soutien</t>
  </si>
  <si>
    <t>Biopsie de l'utérus, ouverte (68.13)</t>
  </si>
  <si>
    <t>Z68.16</t>
  </si>
  <si>
    <t>Biopsie endoscopique (par laparascopie), (par hystéroscopie) de l'utérus</t>
  </si>
  <si>
    <t>Biopsie fermée de l'utérus</t>
  </si>
  <si>
    <t>Biopsie endoscopique (par laparascopie) des annexes, sauf ovaires et trompes de Fallope</t>
  </si>
  <si>
    <t>Z68.15</t>
  </si>
  <si>
    <t>Biopsie fermée des ligaments utérins</t>
  </si>
  <si>
    <t>Biopsie de ligament utérin, fermée (68.15)</t>
  </si>
  <si>
    <t>Z68.14</t>
  </si>
  <si>
    <t>Biopsie ouverte des ligaments utérins</t>
  </si>
  <si>
    <t>Biopsie de l'utérus, fermée (68.16)</t>
  </si>
  <si>
    <t>Z68.13</t>
  </si>
  <si>
    <t>Biopsie ouverte de l'utérus</t>
  </si>
  <si>
    <t>Endoscopie diagnostique de l'utérus et des structures de soutien, autre</t>
  </si>
  <si>
    <t>Z68.12.99</t>
  </si>
  <si>
    <t>Hystéroscopie, autre</t>
  </si>
  <si>
    <t>Z68.12.19</t>
  </si>
  <si>
    <t>Hystérosalpingoscopie diagnostique</t>
  </si>
  <si>
    <t>Z68.12.12</t>
  </si>
  <si>
    <t>Hystéroscopie diagnostique</t>
  </si>
  <si>
    <t>Z68.12.11</t>
  </si>
  <si>
    <t>Hystéroscopie, SAP</t>
  </si>
  <si>
    <t>Z68.12.10</t>
  </si>
  <si>
    <t>Endoscopie diagnostique de l'utérus et des structures de soutien, SAP</t>
  </si>
  <si>
    <t>Z68.12.00</t>
  </si>
  <si>
    <t>Détail de la sous-catégorie 68.12</t>
  </si>
  <si>
    <t>Z68.12.0</t>
  </si>
  <si>
    <t>Hystéroscopie avec biopsie (68.16)</t>
  </si>
  <si>
    <t>Z68.12</t>
  </si>
  <si>
    <t>Endoscopie diagnostique de l'utérus et des structures de soutien</t>
  </si>
  <si>
    <t>Exploration manuelle de cavité utérine, postpartum (75.7)</t>
  </si>
  <si>
    <t>Z68.11</t>
  </si>
  <si>
    <t>Examen digital de l'utérus</t>
  </si>
  <si>
    <t>Techniques diagnostiques concernant l'utérus et les structures de soutien</t>
  </si>
  <si>
    <t>Z68.1</t>
  </si>
  <si>
    <t>Hystérotomie mettant fin à une grossesse (74.91)</t>
  </si>
  <si>
    <t>Z68.0</t>
  </si>
  <si>
    <t>Hystérotomie avec ablation de môle hydatiforme</t>
  </si>
  <si>
    <t>Hystérotomie</t>
  </si>
  <si>
    <t>Z68</t>
  </si>
  <si>
    <t>Autres incisions et excisions de l'utérus</t>
  </si>
  <si>
    <t>Réparation de déchirure obstétricale ancienne du col utérin</t>
  </si>
  <si>
    <t>Z67.69</t>
  </si>
  <si>
    <t>Autre réparation du col utérin</t>
  </si>
  <si>
    <t>Réparation de fistule cervico- vésicale (57.84)</t>
  </si>
  <si>
    <t>Z67.62</t>
  </si>
  <si>
    <t>Fermeture de fistule vésico-cervico-vaginale (57.84)</t>
  </si>
  <si>
    <t>Fermeture de fistule urétéro-cervicale (56.84)</t>
  </si>
  <si>
    <t>Fistulectomie cervico-sigmoïde</t>
  </si>
  <si>
    <t>Réparation de fistule du col utérin</t>
  </si>
  <si>
    <t>Opération de Emmet *</t>
  </si>
  <si>
    <t>Z67.61</t>
  </si>
  <si>
    <t>Suture de lacération du col utérin</t>
  </si>
  <si>
    <t>Réparation de déchirure obstétricale récente de col utérin (75.51)</t>
  </si>
  <si>
    <t>Z67.6</t>
  </si>
  <si>
    <t>Hystérectomie supracervicale assistée par laparoscopie (68.31)</t>
  </si>
  <si>
    <t>Z67.59</t>
  </si>
  <si>
    <t>Cerclage transabdominal du col utérin (67.51)</t>
  </si>
  <si>
    <t>Opération de Shirodkar</t>
  </si>
  <si>
    <t>Opération de Mc Donald</t>
  </si>
  <si>
    <t>Cerclage transvaginal</t>
  </si>
  <si>
    <t>Cerclage de l'isthme utérin</t>
  </si>
  <si>
    <t>Autre réparation d'orifice cervical interne</t>
  </si>
  <si>
    <t>Cerclage transabdominal du col utérin</t>
  </si>
  <si>
    <t>Z67.51</t>
  </si>
  <si>
    <t>Réparation d'orifice cervical interne</t>
  </si>
  <si>
    <t>Z67.5</t>
  </si>
  <si>
    <t>Amputation du col utérin, autre</t>
  </si>
  <si>
    <t>Z67.4X.99</t>
  </si>
  <si>
    <t>Excision de moignon du col utérin</t>
  </si>
  <si>
    <t>Z67.4X.30</t>
  </si>
  <si>
    <t>Z67.4X.3</t>
  </si>
  <si>
    <t>Résection radicale du moignon du col utérin, avec lymphadénectomie, autre</t>
  </si>
  <si>
    <t>Z67.4X.29</t>
  </si>
  <si>
    <t>Résection radicale du moignon du col utérin, avec lymphadénectomie, par laparoscopie</t>
  </si>
  <si>
    <t>Z67.4X.24</t>
  </si>
  <si>
    <t>Résection radicale du moignon du col utérin, avec lymphadénectomie, par voie vaginale, assistée par laparoscopie</t>
  </si>
  <si>
    <t>Z67.4X.23</t>
  </si>
  <si>
    <t>Résection radicale du moignon du col utérin, avec lymphadénectomie, par voie vaginale</t>
  </si>
  <si>
    <t>Z67.4X.22</t>
  </si>
  <si>
    <t>Résection radicale du moignon du col utérin, avec lymphadénectomie, par chirurgie ouverte (abdominale)</t>
  </si>
  <si>
    <t>Z67.4X.21</t>
  </si>
  <si>
    <t>Résection radicale du moignon du col utérin, avec lymphadénectomie, SAP</t>
  </si>
  <si>
    <t>Z67.4X.20</t>
  </si>
  <si>
    <t>Résection radicale du moignon du col utérin, avec lymphadénectomie</t>
  </si>
  <si>
    <t>Z67.4X.2</t>
  </si>
  <si>
    <t>Résection radicale du moignon du col utérin, sans lymphadénectomie, par laparoscopie</t>
  </si>
  <si>
    <t>Z67.4X.14</t>
  </si>
  <si>
    <t>Résection radicale du moignon du col utérin, sans lymphadénectomie, par voie vaginale, assistée par laparoscopie</t>
  </si>
  <si>
    <t>Z67.4X.13</t>
  </si>
  <si>
    <t xml:space="preserve">Résection radicale du moignon du col utérin, sans lymphadénectomie, par voie vaginale </t>
  </si>
  <si>
    <t>Z67.4X.12</t>
  </si>
  <si>
    <t>Résection radicale du moignon du col utérin, sans lymphadénectomie, par chirurgie ouverte (abdominale)</t>
  </si>
  <si>
    <t>Z67.4X.11</t>
  </si>
  <si>
    <t>Résection radicale du moignon du col utérin, SAP</t>
  </si>
  <si>
    <t>Z67.4X.10</t>
  </si>
  <si>
    <t>Résection radicale du moignon du col utérin</t>
  </si>
  <si>
    <t>Z67.4X.1</t>
  </si>
  <si>
    <t>Amputation du col utérin, SAP</t>
  </si>
  <si>
    <t>Z67.4X.00</t>
  </si>
  <si>
    <t>Détail de la sous-catégorie 67.4X</t>
  </si>
  <si>
    <t>Z67.4X.0</t>
  </si>
  <si>
    <t>Détail de la catégorie 67.4</t>
  </si>
  <si>
    <t>Z67.4X</t>
  </si>
  <si>
    <t>Excision du col utérin avec colporraphie simultanée</t>
  </si>
  <si>
    <t>Z67.4</t>
  </si>
  <si>
    <t>Amputation du col utérin</t>
  </si>
  <si>
    <t>Réparation de fistule de col utérin (67.62)</t>
  </si>
  <si>
    <t>Z67.39</t>
  </si>
  <si>
    <t>Conisation du col utérin (67.2)</t>
  </si>
  <si>
    <t>Biopsie endocervicale (67.11)</t>
  </si>
  <si>
    <t>Autre biopsie du col utérin (67.12)</t>
  </si>
  <si>
    <t>Opération de Schroeder *</t>
  </si>
  <si>
    <t>Autre excision ou destruction de lésion ou de tissu du col utérin</t>
  </si>
  <si>
    <t>Destruction de lésion ou de tissu du col utérin par coagulation au laser</t>
  </si>
  <si>
    <t>Z67.35</t>
  </si>
  <si>
    <t>Destruction de lésion ou de tissu du col utérin par électrocoagulation</t>
  </si>
  <si>
    <t>Z67.34</t>
  </si>
  <si>
    <t>Cryoconisation du col utérin</t>
  </si>
  <si>
    <t>Z67.33</t>
  </si>
  <si>
    <t>Destruction de lésion du col utérin par cryochirurgie</t>
  </si>
  <si>
    <t>Electroconisation à la petite anse (LEEP)</t>
  </si>
  <si>
    <t>Z67.32</t>
  </si>
  <si>
    <t>Electroconisation à la grande anse (LLETZ)</t>
  </si>
  <si>
    <t>Electroconisation du col utérin</t>
  </si>
  <si>
    <t>Destruction de lésion du col utérin par cautérisation</t>
  </si>
  <si>
    <t>Marsupialisation de kyste du col utérin</t>
  </si>
  <si>
    <t>Z67.31</t>
  </si>
  <si>
    <t>Z67.3</t>
  </si>
  <si>
    <t>Destruction de lésion du col utérin par cryochirurgie (67.33)</t>
  </si>
  <si>
    <t>Z67.2</t>
  </si>
  <si>
    <t>Destruction de lésion du col utérin par cautérisation (67.32)</t>
  </si>
  <si>
    <t>Conisation du col utérin</t>
  </si>
  <si>
    <t>Autres techniques diagnostiques concernant le col utérin</t>
  </si>
  <si>
    <t>Z67.19</t>
  </si>
  <si>
    <t>Z67.12</t>
  </si>
  <si>
    <t>Biopsie cervicale au forceps, à l'emporte-pièce, SAP</t>
  </si>
  <si>
    <t>Autre biopsie du col utérin</t>
  </si>
  <si>
    <t>Z67.11</t>
  </si>
  <si>
    <t>Biopsie endocervicale avec incision du col utérin (69.95)</t>
  </si>
  <si>
    <t>Biopsie endocervicale</t>
  </si>
  <si>
    <t>Techniques diagnostiques concernant le col utérin</t>
  </si>
  <si>
    <t>Z67.1</t>
  </si>
  <si>
    <t>Pour induction du travail (73.1)</t>
  </si>
  <si>
    <t>Z67.0</t>
  </si>
  <si>
    <t>Dilatation et curetage utérin pour interruption de grossesse (69.01)</t>
  </si>
  <si>
    <t>Dilatation et curetage utérin après accouchement et avortement (69.02)</t>
  </si>
  <si>
    <t>Autre dilatation et curetage (69.09)</t>
  </si>
  <si>
    <t>Dilatation du col utérin *</t>
  </si>
  <si>
    <t>Dilatation du canal cervical</t>
  </si>
  <si>
    <t>Z67</t>
  </si>
  <si>
    <t>Opérations du col utérin</t>
  </si>
  <si>
    <t>Lyse d'adhérences d'ovaire et de trompe de Fallope (65.81, 65.89)</t>
  </si>
  <si>
    <t>Z66.99</t>
  </si>
  <si>
    <t>Autre opération de trompe de Fallope</t>
  </si>
  <si>
    <t>Enfouissement (insertion) du pavillon de la trompe utérine dans la paroi utérine</t>
  </si>
  <si>
    <t>Z66.97</t>
  </si>
  <si>
    <t>Dilatation de trompe de Fallope</t>
  </si>
  <si>
    <t>Z66.96</t>
  </si>
  <si>
    <t>Insufflation d'agent thérapeutique dans la trompe de Fallope</t>
  </si>
  <si>
    <t>Z66.95</t>
  </si>
  <si>
    <t>Ablation de prothèse de trompe de Fallope *</t>
  </si>
  <si>
    <t>Z66.94</t>
  </si>
  <si>
    <t>Retrait de prothèse de trompe de Fallope</t>
  </si>
  <si>
    <t>Insertion ou remplacement de prothèse de trompe de Fallope</t>
  </si>
  <si>
    <t>Z66.93</t>
  </si>
  <si>
    <t>Destruction ou occlusion de trompe de Fallope bilatérale (66.21-66.39)</t>
  </si>
  <si>
    <t>Z66.92</t>
  </si>
  <si>
    <t>Destruction ou occlusion unilatérale de trompe de Fallope</t>
  </si>
  <si>
    <t>Aspiration de trompe de Fallope</t>
  </si>
  <si>
    <t>Z66.91</t>
  </si>
  <si>
    <t>Autres opérations de trompe de Fallope</t>
  </si>
  <si>
    <t>Z66.9</t>
  </si>
  <si>
    <t>Insufflation pour hystérosalpingographie (87.82-87.83)</t>
  </si>
  <si>
    <t>Z66.8</t>
  </si>
  <si>
    <t>Insufflation d'agent thérapeutique (66.95)</t>
  </si>
  <si>
    <t>Test de Rubin</t>
  </si>
  <si>
    <t>Insufflation de la trompe de Fallope avec du gaz</t>
  </si>
  <si>
    <t>Insufflation de la trompe de Fallope avec de l'air</t>
  </si>
  <si>
    <t>Instillation ou insufflation de la trompe de Fallope avec un colorant</t>
  </si>
  <si>
    <t>Instillation de la trompe de Fallope avec une solution saline</t>
  </si>
  <si>
    <t>Insufflation de trompe de Fallope</t>
  </si>
  <si>
    <t>Autre réparation (plastie) de trompe de Fallope, autre</t>
  </si>
  <si>
    <t>Z66.79.99</t>
  </si>
  <si>
    <t>Autre réparation (plastie) de trompe de Fallope, par laparoscopie</t>
  </si>
  <si>
    <t>Z66.79.30</t>
  </si>
  <si>
    <t xml:space="preserve">Autre réparation (plastie) de trompe de Fallope, par voie vaginale, assistée par laparoscopie </t>
  </si>
  <si>
    <t>Z66.79.21</t>
  </si>
  <si>
    <t>Autre réparation (plastie) de trompe de Fallope, par voie vaginale</t>
  </si>
  <si>
    <t>Z66.79.20</t>
  </si>
  <si>
    <t>Autre réparation (plastie) de trompe de Fallope, par chirurgie ouverte (abdominale)</t>
  </si>
  <si>
    <t>Z66.79.10</t>
  </si>
  <si>
    <t>Autre réparation (plastie) de trompe de Fallope, SAP</t>
  </si>
  <si>
    <t>Z66.79.00</t>
  </si>
  <si>
    <t>Détail de la sous-catégorie 66.79</t>
  </si>
  <si>
    <t>Z66.79.0</t>
  </si>
  <si>
    <t>Salpingoplastie</t>
  </si>
  <si>
    <t>Z66.79</t>
  </si>
  <si>
    <t>Rétablissement (réouverture) de trompe de Fallope sectionnée</t>
  </si>
  <si>
    <t>Greffe de trompe de Fallope</t>
  </si>
  <si>
    <t>Autre réparation (plastie) de trompe de Fallope</t>
  </si>
  <si>
    <t>Réimplantation tubaire *</t>
  </si>
  <si>
    <t>Z66.74</t>
  </si>
  <si>
    <t>Salpingo-utérostomie</t>
  </si>
  <si>
    <t>Anastomose tubaire *</t>
  </si>
  <si>
    <t>Z66.73</t>
  </si>
  <si>
    <t>Salpingo-salpingostomie</t>
  </si>
  <si>
    <t>Salpingo-oophorostomie</t>
  </si>
  <si>
    <t>Z66.72</t>
  </si>
  <si>
    <t>Suture simple de trompe de Fallope</t>
  </si>
  <si>
    <t>Z66.71</t>
  </si>
  <si>
    <t>Réparation (plastie) de trompe de Fallope</t>
  </si>
  <si>
    <t>Z66.7</t>
  </si>
  <si>
    <t>Salpingectomie partielle, autre</t>
  </si>
  <si>
    <t>Z66.69.99</t>
  </si>
  <si>
    <t>Salpingectomie partielle, par laparoscopie</t>
  </si>
  <si>
    <t>Z66.69.30</t>
  </si>
  <si>
    <t>Salpingectomie bilatérale partielle, par voie vaginale, assistée par laparoscopie</t>
  </si>
  <si>
    <t>Z66.69.21</t>
  </si>
  <si>
    <t>Salpingectomie partielle, par voie vaginale</t>
  </si>
  <si>
    <t>Z66.69.20</t>
  </si>
  <si>
    <t>Salpingectomie partielle, par chirurgie ouverte (abdominale)</t>
  </si>
  <si>
    <t>Z66.69.10</t>
  </si>
  <si>
    <t>Salpingectomie partielle, SAP</t>
  </si>
  <si>
    <t>Z66.69.00</t>
  </si>
  <si>
    <t>Détail de la sous-catégorie 66.69</t>
  </si>
  <si>
    <t>Z66.69.0</t>
  </si>
  <si>
    <t>Opération de Kroener *</t>
  </si>
  <si>
    <t>Z66.69</t>
  </si>
  <si>
    <t>Autre salpingectomie partielle</t>
  </si>
  <si>
    <t>Salpingectomie bilatérale partielle, autre</t>
  </si>
  <si>
    <t>Z66.63.99</t>
  </si>
  <si>
    <t>Salpingectomie bilatérale partielle, par laparoscopie</t>
  </si>
  <si>
    <t>Z66.63.30</t>
  </si>
  <si>
    <t>Z66.63.21</t>
  </si>
  <si>
    <t>Salpingectomie bilatérale partielle, par voie vaginale</t>
  </si>
  <si>
    <t>Z66.63.20</t>
  </si>
  <si>
    <t>Salpingectomie bilatérale partielle, par chirurgie ouverte (abdominale)</t>
  </si>
  <si>
    <t>Z66.63.10</t>
  </si>
  <si>
    <t>Salpingectomie bilatérale partielle, SAP</t>
  </si>
  <si>
    <t>Z66.63.00</t>
  </si>
  <si>
    <t>Détail de la sous-catégorie 66.63</t>
  </si>
  <si>
    <t>Z66.63.0</t>
  </si>
  <si>
    <t>Salpingectomie bilatérale partielle</t>
  </si>
  <si>
    <t>Z66.63</t>
  </si>
  <si>
    <t>Toute ovariectomie simultanée (65.31, 65.39)</t>
  </si>
  <si>
    <t>Z66.62</t>
  </si>
  <si>
    <t>Salpingectomie pour ablation de grossesse tubaire</t>
  </si>
  <si>
    <t>Excision ou destruction de lésion de trompe de Fallope, autre</t>
  </si>
  <si>
    <t>Z66.61.99</t>
  </si>
  <si>
    <t>Excision ou destruction de lésion de trompe de Fallope, par laparoscopie</t>
  </si>
  <si>
    <t>Z66.61.30</t>
  </si>
  <si>
    <t>Excision ou destruction de lésion de trompe de Fallope, par voie vaginale, assistée par laparoscopie</t>
  </si>
  <si>
    <t>Z66.61.21</t>
  </si>
  <si>
    <t>Excision ou destruction de lésion de trompe de Fallope, par voie vaginale</t>
  </si>
  <si>
    <t>Z66.61.20</t>
  </si>
  <si>
    <t>Excision ou destruction de lésion de trompe de Fallope, par chirurgie ouverte (abdominale)</t>
  </si>
  <si>
    <t>Z66.61.10</t>
  </si>
  <si>
    <t>Excision ou destruction de lésion de trompe de Fallope, SAP</t>
  </si>
  <si>
    <t>Z66.61.00</t>
  </si>
  <si>
    <t>Détail de la sous-catégorie 66.61</t>
  </si>
  <si>
    <t>Z66.61.0</t>
  </si>
  <si>
    <t>Biopsie de trompe de Fallope (66.11)</t>
  </si>
  <si>
    <t>Z66.61</t>
  </si>
  <si>
    <t>Excision ou destruction de lésion de trompe de Fallope</t>
  </si>
  <si>
    <t>Fistulectomie (66.73)</t>
  </si>
  <si>
    <t>Z66.6</t>
  </si>
  <si>
    <t>Salpingectomie par excision</t>
  </si>
  <si>
    <t>Salpingectomie par électrocoagulation</t>
  </si>
  <si>
    <t>Salpingectomie par coagulation</t>
  </si>
  <si>
    <t>Salpingectomie par cautérisation</t>
  </si>
  <si>
    <t>Autre salpingectomie</t>
  </si>
  <si>
    <t>Ablation de trompe de Fallope unique</t>
  </si>
  <si>
    <t>Z66.52</t>
  </si>
  <si>
    <t>Ablation de la trompe de Fallope restante *</t>
  </si>
  <si>
    <t>Salpingectomie sur trompe restante</t>
  </si>
  <si>
    <t>Ablation simultanée des deux trompes de Fallope, autre</t>
  </si>
  <si>
    <t>Z66.51.99</t>
  </si>
  <si>
    <t>Ablation simultanée des deux trompes de Fallope, par laparoscopie</t>
  </si>
  <si>
    <t>Z66.51.20</t>
  </si>
  <si>
    <t>Ablation simultanée des deux trompes de Fallope, par chirurgie ouverte (abdominale)</t>
  </si>
  <si>
    <t>Z66.51.10</t>
  </si>
  <si>
    <t>Ablation simultanée des deux trompes de Fallope, SAP</t>
  </si>
  <si>
    <t>Z66.51.00</t>
  </si>
  <si>
    <t>Détail de la sous-catégorie 66.51</t>
  </si>
  <si>
    <t>Z66.51.0</t>
  </si>
  <si>
    <t>Salpingectomie bilatérale *</t>
  </si>
  <si>
    <t>Z66.51</t>
  </si>
  <si>
    <t>Ablation simultanée des deux trompes de Fallope</t>
  </si>
  <si>
    <t>Salpingectomie bilatérale partielle, pour stérilisation (66.39)</t>
  </si>
  <si>
    <t>Z66.5</t>
  </si>
  <si>
    <t>Avec ovariectomie unilatérale (65.4)</t>
  </si>
  <si>
    <t>Ablation simultanée des deux ovaires et des trompes de Fallope (65.61-65.64)</t>
  </si>
  <si>
    <t>Ablation d'ovaire et de trompe restants (65.62)</t>
  </si>
  <si>
    <t>Salpingectomie bilatérale totale</t>
  </si>
  <si>
    <t>Salpingectomie unilatérale totale, autre</t>
  </si>
  <si>
    <t>Z66.4X.99</t>
  </si>
  <si>
    <t>Salpingectomie unilatérale totale, par laparoscopie</t>
  </si>
  <si>
    <t>Z66.4X.20</t>
  </si>
  <si>
    <t>Salpingectomie unilatérale totale, par chirurgie ouverte (abdominale)</t>
  </si>
  <si>
    <t>Z66.4X.10</t>
  </si>
  <si>
    <t>Salpingectomie unilatérale totale, SAP</t>
  </si>
  <si>
    <t>Z66.4X.00</t>
  </si>
  <si>
    <t>Détail de la sous-catégorie 66.4X</t>
  </si>
  <si>
    <t>Z66.4X.0</t>
  </si>
  <si>
    <t>Détail de la sous-catégorie 66.4</t>
  </si>
  <si>
    <t>Z66.4X</t>
  </si>
  <si>
    <t>Salpingectomie unilatérale totale</t>
  </si>
  <si>
    <t>Z66.4</t>
  </si>
  <si>
    <t>Autre destruction ou occlusion bilatérale des trompes de Fallope, autre</t>
  </si>
  <si>
    <t>Z66.39.99</t>
  </si>
  <si>
    <t>Autre destruction ou occlusion bilatérale des trompes de Fallope, par électrocoagulation</t>
  </si>
  <si>
    <t>Z66.39.10</t>
  </si>
  <si>
    <t>Autre destruction ou occlusion bilatérale des trompes de Fallope, SAP</t>
  </si>
  <si>
    <t>Z66.39.00</t>
  </si>
  <si>
    <t>Détail de la sous-catégorie 66.39</t>
  </si>
  <si>
    <t>Z66.39.0</t>
  </si>
  <si>
    <t>Opération de stérilisation chez la femme, SAP</t>
  </si>
  <si>
    <t>Z66.39</t>
  </si>
  <si>
    <t>Autre destruction ou occlusion bilatérale des trompes de Fallope</t>
  </si>
  <si>
    <t>Autre ligature et section bilatérale des trompes de Fallope, autre</t>
  </si>
  <si>
    <t>Z66.32.99</t>
  </si>
  <si>
    <t>Autre ligature et section bilatérale des trompes de Fallope, avec salpingectomie partielle</t>
  </si>
  <si>
    <t>Z66.32.10</t>
  </si>
  <si>
    <t>Autre ligature et section bilatérale des trompes de Fallope, SAP</t>
  </si>
  <si>
    <t>Z66.32.00</t>
  </si>
  <si>
    <t>Détail de la sous-catégorie 66.32</t>
  </si>
  <si>
    <t>Z66.32.0</t>
  </si>
  <si>
    <t>Opération de Pomeroy</t>
  </si>
  <si>
    <t>Z66.32</t>
  </si>
  <si>
    <t>Opération de Irving *</t>
  </si>
  <si>
    <t>Autre ligature et section bilatérale de trompe de Fallope</t>
  </si>
  <si>
    <t>Autre ligature et écrasement bilatéral des trompes de Fallope</t>
  </si>
  <si>
    <t>Z66.31</t>
  </si>
  <si>
    <t>Destruction ou occlusion endoscopique bilatérale des trompes de Fallope (66.21-66.29)</t>
  </si>
  <si>
    <t>Z66.3</t>
  </si>
  <si>
    <t>Destruction de trompe de Fallope solitaire</t>
  </si>
  <si>
    <t>Autre destruction ou occlusion endoscopique bilatérale des trompes de Fallope, autre</t>
  </si>
  <si>
    <t>Z66.29.99</t>
  </si>
  <si>
    <t>Destruction ou occlusion endoscopique bilatérale des trompes de Fallope, par électrocoagulation</t>
  </si>
  <si>
    <t>Z66.29.10</t>
  </si>
  <si>
    <t>Autre destruction ou occlusion endoscopique bilatérale des trompes de Fallope, SAP</t>
  </si>
  <si>
    <t>Z66.29.00</t>
  </si>
  <si>
    <t>Détail de la sous-catégorie 66.29</t>
  </si>
  <si>
    <t>Z66.29.0</t>
  </si>
  <si>
    <t>Autre destruction ou occlusion endoscopique bilatérale des trompes de Fallope</t>
  </si>
  <si>
    <t>Z66.29</t>
  </si>
  <si>
    <t>Ligature et section endoscopique bilatérale des trompes de Fallope, autre</t>
  </si>
  <si>
    <t>Z66.22.99</t>
  </si>
  <si>
    <t>Ligature et section endoscopique bilatérale des trompes de Fallope, avec salpingectomie partielle</t>
  </si>
  <si>
    <t>Z66.22.10</t>
  </si>
  <si>
    <t>Ligature et section endoscopique bilatérale des trompes de Fallope, SAP</t>
  </si>
  <si>
    <t>Z66.22.00</t>
  </si>
  <si>
    <t>Détail de la sous-catégorie 66.22</t>
  </si>
  <si>
    <t>Z66.22.0</t>
  </si>
  <si>
    <t>Ligature et section endoscopique bilatérale des trompes de Fallope</t>
  </si>
  <si>
    <t>Z66.22</t>
  </si>
  <si>
    <t>Ligature et écrasement endoscopique bilatéral des trompes de Fallope [pour stérilisation]</t>
  </si>
  <si>
    <t>Z66.21</t>
  </si>
  <si>
    <t>Destruction ou occlusion endoscopique bilatérale de trompe de Fallope, par culdoscopie, endoscopie, hystéroscopie, laparoscopie, coelioscopie</t>
  </si>
  <si>
    <t>Z66.2</t>
  </si>
  <si>
    <t>Destruction endoscopique de trompe de Fallope unique (restante)</t>
  </si>
  <si>
    <t>Destruction ou occlusion endoscopique bilatérale de trompe de Fallope</t>
  </si>
  <si>
    <t>Radiographie de trompes de Fallope (87.82-87.83, 87.85)</t>
  </si>
  <si>
    <t>Z66.19</t>
  </si>
  <si>
    <t>Insufflation de trompes de Fallope (test de Rubin) (66.8)</t>
  </si>
  <si>
    <t>Autres techniques diagnostiques concernant les trompes de Fallope</t>
  </si>
  <si>
    <t>Biopsie de trompe de Fallope, autre</t>
  </si>
  <si>
    <t>Z66.11.99</t>
  </si>
  <si>
    <t>Biopsie de trompe de Fallope, biopsie ouverte (par incision)</t>
  </si>
  <si>
    <t>Z66.11.20</t>
  </si>
  <si>
    <t>Biopsie de trompe de Fallope, biopsie percutanée (à l'aiguille) guidée par l'imagerie</t>
  </si>
  <si>
    <t>Z66.11.11</t>
  </si>
  <si>
    <t>Biopsie de trompe de Fallope, biopsie percutanée (à l'aiguille)</t>
  </si>
  <si>
    <t>Z66.11.10</t>
  </si>
  <si>
    <t>Biopsie de trompe de Fallope, SAP</t>
  </si>
  <si>
    <t>Z66.11.00</t>
  </si>
  <si>
    <t>Détail de la sous-catégorie 66.11</t>
  </si>
  <si>
    <t>Z66.11.0</t>
  </si>
  <si>
    <t>Biopsie de trompe de Fallope</t>
  </si>
  <si>
    <t>Z66.11</t>
  </si>
  <si>
    <t>Techniques diagnostiques concernant les trompes de Fallope</t>
  </si>
  <si>
    <t>Z66.1</t>
  </si>
  <si>
    <t>Salpingostomie</t>
  </si>
  <si>
    <t>Z66.02</t>
  </si>
  <si>
    <t>Incision de la trompe de Fallope *</t>
  </si>
  <si>
    <t>Z66.01</t>
  </si>
  <si>
    <t>Salpingotomie</t>
  </si>
  <si>
    <t>Salpingotomie et salpingostomie</t>
  </si>
  <si>
    <t>Z66.0</t>
  </si>
  <si>
    <t>Z66</t>
  </si>
  <si>
    <t>Opérations de trompe de Fallope</t>
  </si>
  <si>
    <t>Drilling ovarien laparoscopique</t>
  </si>
  <si>
    <t>Z65.99</t>
  </si>
  <si>
    <t>Autres opérations d'ovaire</t>
  </si>
  <si>
    <t>Libération de torsion d'ovaire</t>
  </si>
  <si>
    <t>Z65.95</t>
  </si>
  <si>
    <t>Dénervation d'ovaire</t>
  </si>
  <si>
    <t>Z65.94</t>
  </si>
  <si>
    <t>Rupture manuelle de kyste d'ovaire</t>
  </si>
  <si>
    <t>Z65.93</t>
  </si>
  <si>
    <t>Réimplantation d'ovaire par laparoscopie (65.75)</t>
  </si>
  <si>
    <t>Z65.92</t>
  </si>
  <si>
    <t>Réimplantation d'ovaire (65.72)</t>
  </si>
  <si>
    <t>Autre réimplantation d'ovaire (65.72)</t>
  </si>
  <si>
    <t>Greffe d'ovaire</t>
  </si>
  <si>
    <t>Biopsie de l'ovaire par aspiration (65.11)</t>
  </si>
  <si>
    <t>Z65.91</t>
  </si>
  <si>
    <t>Aspiration d'ovaire</t>
  </si>
  <si>
    <t>Autres opérations d'ovaire, de trompe ou d'annexe</t>
  </si>
  <si>
    <t>Z65.9</t>
  </si>
  <si>
    <t>Autre adhésiolyse d'ovaire et de trompe de Fallope, autre</t>
  </si>
  <si>
    <t>Z65.89.99</t>
  </si>
  <si>
    <t>Autre adhésiolyse tubo-ovariennes du péritoine pelvien de la femme, avec traitement microchirurgical</t>
  </si>
  <si>
    <t>Z65.89.13</t>
  </si>
  <si>
    <t>Autre adhésiolyse tubo-ovariennes du péritoine pelvien de la femme, par chirurgie ouverte</t>
  </si>
  <si>
    <t>Z65.89.12</t>
  </si>
  <si>
    <t>Autre adhésiolyse d'ovaire et de trompe de Fallope, avec traitement microchirurgical</t>
  </si>
  <si>
    <t>Z65.89.11</t>
  </si>
  <si>
    <t>Autre adhésiolyse d'ovaire et de trompe de Fallope, par chirurgie ouverte</t>
  </si>
  <si>
    <t>Z65.89.10</t>
  </si>
  <si>
    <t>Autre adhésiolyse d'ovaire et de trompe de Fallope, SAP</t>
  </si>
  <si>
    <t>Z65.89.00</t>
  </si>
  <si>
    <t>Détail de la sous-catégorie 65.89</t>
  </si>
  <si>
    <t>Z65.89.0</t>
  </si>
  <si>
    <t>Adhésiolyse d'ovaire et de trompe de Fallope par laparoscopie (65.81)</t>
  </si>
  <si>
    <t>Z65.89</t>
  </si>
  <si>
    <t>Autre adhésiolyse d'ovaire et de trompe de Fallope</t>
  </si>
  <si>
    <t>Adhésiolyse d'ovaire et de trompe de Fallope par laparoscopie, autre</t>
  </si>
  <si>
    <t>Z65.81.99</t>
  </si>
  <si>
    <t>Adhésiolyse tubo-ovariennes du péritoine pelvien de la femme par laparoscopie</t>
  </si>
  <si>
    <t>Z65.81.10</t>
  </si>
  <si>
    <t>Adhésiolyse d'ovaire et de trompe de Fallope par laparoscopie, SAP</t>
  </si>
  <si>
    <t>Z65.81.00</t>
  </si>
  <si>
    <t>Détail de la sous-catégorie 65.81</t>
  </si>
  <si>
    <t>Z65.81.0</t>
  </si>
  <si>
    <t>Adhésiolyse d'ovaire et de trompe de Fallope par laparoscopie</t>
  </si>
  <si>
    <t>Z65.81</t>
  </si>
  <si>
    <t>Adhésiolyse d'ovaire et de trompe de Fallope *</t>
  </si>
  <si>
    <t>Z65.8</t>
  </si>
  <si>
    <t>Lyse d'adhérences d'ovaire et de trompe de Fallope</t>
  </si>
  <si>
    <t>Ovariopexie</t>
  </si>
  <si>
    <t>Z65.79</t>
  </si>
  <si>
    <t>Autre réparation d'ovaire</t>
  </si>
  <si>
    <t>Salpingo-ovarioplastie par laparoscopie</t>
  </si>
  <si>
    <t>Z65.76</t>
  </si>
  <si>
    <t>Réimplantation d'ovaire par laparoscopie</t>
  </si>
  <si>
    <t>Z65.75</t>
  </si>
  <si>
    <t>Suture simple de l'ovaire par laparoscopie</t>
  </si>
  <si>
    <t>Z65.74</t>
  </si>
  <si>
    <t>Salpingo-ovarioplastie par laparoscopie (65.76)</t>
  </si>
  <si>
    <t>Z65.73</t>
  </si>
  <si>
    <t>Autre salpingo-ovarioplastie</t>
  </si>
  <si>
    <t>Z65.72</t>
  </si>
  <si>
    <t>Opération de Estes *</t>
  </si>
  <si>
    <t>Autre réimplantation d'ovaire</t>
  </si>
  <si>
    <t>Suture simple de l'ovaire par laparoscopie (65.74)</t>
  </si>
  <si>
    <t>Z65.71</t>
  </si>
  <si>
    <t>Autre suture simple de l'ovaire</t>
  </si>
  <si>
    <t>Salpingo-oophorostomie (66.72)</t>
  </si>
  <si>
    <t>Z65.7</t>
  </si>
  <si>
    <t>Plastie ovarienne *</t>
  </si>
  <si>
    <t>Réparation d'ovaire</t>
  </si>
  <si>
    <t>Ablation d'ovaire et de trompe de Fallope restants par laparoscopie</t>
  </si>
  <si>
    <t>Z65.64</t>
  </si>
  <si>
    <t>Ablation simultanée des deux ovaires et des trompes de Fallope par laparoscopie</t>
  </si>
  <si>
    <t>Z65.63</t>
  </si>
  <si>
    <t>Ablation d'ovaire et de trompe de Fallope restants par laparoscopie (65.54)</t>
  </si>
  <si>
    <t>Z65.62</t>
  </si>
  <si>
    <t>Salpingo-ovariectomie unilatérale (annexe restante) *</t>
  </si>
  <si>
    <t>Salpingo-oophorectomie unilatérale (annexe restante) *</t>
  </si>
  <si>
    <t>Annexectomie unilatérale (annexe restante) *</t>
  </si>
  <si>
    <t>Ablation d'ovaire et de trompe solitaires</t>
  </si>
  <si>
    <t>Autre ablation d'ovaire et de trompe restants</t>
  </si>
  <si>
    <t>Ablation simultanée des deux ovaires et des trompes de Fallope par laparoscopie (65.63)</t>
  </si>
  <si>
    <t>Z65.61</t>
  </si>
  <si>
    <t>Annexectomie bilatérale *</t>
  </si>
  <si>
    <t>Autre ablation simultanée des deux ovaires et des trompes de Fallope</t>
  </si>
  <si>
    <t>Z65.6</t>
  </si>
  <si>
    <t>Salpingo-ovariectomie bilatérale</t>
  </si>
  <si>
    <t>Ablation d'ovaire restant par laparoscopie</t>
  </si>
  <si>
    <t>Z65.54</t>
  </si>
  <si>
    <t>Ablation simultanée des deux ovaires par laparoscopie</t>
  </si>
  <si>
    <t>Z65.53</t>
  </si>
  <si>
    <t>Ablation d'ovaire restant par laparoscopie (65.54)</t>
  </si>
  <si>
    <t>Z65.52</t>
  </si>
  <si>
    <t>Ablation d'ovaire solitaire</t>
  </si>
  <si>
    <t>Ablation d'ovaire restant *</t>
  </si>
  <si>
    <t>Autre ovariectomie sur ovaire restant</t>
  </si>
  <si>
    <t>Autre ablation simultanée des deux ovaires par laparoscopie (65.53)</t>
  </si>
  <si>
    <t>Z65.51</t>
  </si>
  <si>
    <t>Ovariectomie bilatérale *</t>
  </si>
  <si>
    <t>Castration de la femme</t>
  </si>
  <si>
    <t>Autre ablation simultanée des deux ovaires</t>
  </si>
  <si>
    <t>Ovariectomie bilatérale</t>
  </si>
  <si>
    <t>Z65.5</t>
  </si>
  <si>
    <t>Autre salpingo-ovariectomie unilatérale, autre</t>
  </si>
  <si>
    <t>Z65.49.99</t>
  </si>
  <si>
    <t>Autre salpingo-ovariectomie unilatérale, avec salpingectomie bilatérale</t>
  </si>
  <si>
    <t>Z65.49.10</t>
  </si>
  <si>
    <t>Autre salpingo-ovariectomie unilatérale, SAP</t>
  </si>
  <si>
    <t>Z65.49.00</t>
  </si>
  <si>
    <t>Détail de la sous-catégorie 65.49</t>
  </si>
  <si>
    <t>Z65.49.0</t>
  </si>
  <si>
    <t>Autre salpingo-ovariectomie unilatérale</t>
  </si>
  <si>
    <t>Z65.49</t>
  </si>
  <si>
    <t>Salpingo-ovariectomie unilatérale par laparoscopie, autre</t>
  </si>
  <si>
    <t>Z65.41.99</t>
  </si>
  <si>
    <t xml:space="preserve">Ovariectomie unilatérale par laparoscopie, avec ablation des deux trompes de Fallope [salpingectomie bilatérale] </t>
  </si>
  <si>
    <t>Z65.41.10</t>
  </si>
  <si>
    <t>Salpingo-ovariectomie unilatérale par laparoscopie, SAP</t>
  </si>
  <si>
    <t>Z65.41.00</t>
  </si>
  <si>
    <t>Détail de la sous-catégorie 65.41</t>
  </si>
  <si>
    <t>Z65.41.0</t>
  </si>
  <si>
    <t>Salpingo-ovariectomie unilatérale par laparoscopie</t>
  </si>
  <si>
    <t>Z65.41</t>
  </si>
  <si>
    <t>Annexectomie unilatérale *</t>
  </si>
  <si>
    <t>Z65.4</t>
  </si>
  <si>
    <t>Salpingo-ovariectomie unilatérale</t>
  </si>
  <si>
    <t>Ovariectomie par laparoscopie (65.31)</t>
  </si>
  <si>
    <t>Z65.39</t>
  </si>
  <si>
    <t>Autre ovariectomie unilatérale</t>
  </si>
  <si>
    <t>Ovariectomie unilatérale par laparoscopie</t>
  </si>
  <si>
    <t>Z65.31</t>
  </si>
  <si>
    <t>Ovariectomie unilatérale</t>
  </si>
  <si>
    <t>Z65.3</t>
  </si>
  <si>
    <t>Biopsie de l'ovaire par laparoscopie (65.25)</t>
  </si>
  <si>
    <t>Z65.29</t>
  </si>
  <si>
    <t>Biopsie de l'ovaire (65.11-65.13)</t>
  </si>
  <si>
    <t>Excision partielle d'ovaire</t>
  </si>
  <si>
    <t>Cautérisation d'ovaire</t>
  </si>
  <si>
    <t>Bisection d'ovaire</t>
  </si>
  <si>
    <t>Autre excision ou destruction locale de l'ovaire</t>
  </si>
  <si>
    <t>Autre excision ou destruction locale de l'ovaire par laparoscopie</t>
  </si>
  <si>
    <t>Z65.25</t>
  </si>
  <si>
    <t>Résection cunéiforme de l'ovaire par laparoscopie</t>
  </si>
  <si>
    <t>Z65.24</t>
  </si>
  <si>
    <t>Marsupialisation de kyste ovarien par laparoscopie</t>
  </si>
  <si>
    <t>Z65.23</t>
  </si>
  <si>
    <t>Résection cunéiforme de l'ovaire par laparoscopie (65.24)</t>
  </si>
  <si>
    <t>Z65.22</t>
  </si>
  <si>
    <t>Résection cunéiforme de l'ovaire</t>
  </si>
  <si>
    <t>Marsupialisation de kyste ovarien par laparoscopie (65.23)</t>
  </si>
  <si>
    <t>Z65.21</t>
  </si>
  <si>
    <t>Marsupialisation de kyste ovarien</t>
  </si>
  <si>
    <t>Excision ou destruction locale de lésion ou de tissu ovarien</t>
  </si>
  <si>
    <t>Z65.2</t>
  </si>
  <si>
    <t>Autres techniques diagnostiques concernant l'ovaire</t>
  </si>
  <si>
    <t>Z65.19</t>
  </si>
  <si>
    <t>Ponction percutanée de l'ovaire à fin diagnostique</t>
  </si>
  <si>
    <t>Z65.15</t>
  </si>
  <si>
    <t>Autres interventions diagnostiques par laparoscopie sur l'ovaire</t>
  </si>
  <si>
    <t>Z65.14</t>
  </si>
  <si>
    <t>Biopsie d'ovaire par laparoscopie</t>
  </si>
  <si>
    <t>Z65.13</t>
  </si>
  <si>
    <t>Autre biopsie de l'ovaire</t>
  </si>
  <si>
    <t>Z65.12</t>
  </si>
  <si>
    <t>Biopsie de l'ovaire par aspiration</t>
  </si>
  <si>
    <t>Z65.11</t>
  </si>
  <si>
    <t>Techniques diagnostiques concernant les ovaires</t>
  </si>
  <si>
    <t>Z65.1</t>
  </si>
  <si>
    <t>Autre ovariotomie</t>
  </si>
  <si>
    <t>Z65.09</t>
  </si>
  <si>
    <t>Ovariotomie laparoscopique</t>
  </si>
  <si>
    <t>Z65.01</t>
  </si>
  <si>
    <t>Salpingo-ovariotomie</t>
  </si>
  <si>
    <t>Z65.0</t>
  </si>
  <si>
    <t>Ovariotomie</t>
  </si>
  <si>
    <t>Z65</t>
  </si>
  <si>
    <t>Opérations de l'ovaire</t>
  </si>
  <si>
    <t>Collection de sperme pour insémination artificielle (99.96)</t>
  </si>
  <si>
    <t>Z64.99</t>
  </si>
  <si>
    <t>Autres opérations d'organe génital masculin</t>
  </si>
  <si>
    <t>Autres opérations du pénis, autre</t>
  </si>
  <si>
    <t>Z64.98.99</t>
  </si>
  <si>
    <t>Révision de prothèse pénienne interne</t>
  </si>
  <si>
    <t>Z64.98.40</t>
  </si>
  <si>
    <t>Opération de shunt du corps caverneux</t>
  </si>
  <si>
    <t>Z64.98.30</t>
  </si>
  <si>
    <t>Opération de vascularisation ou d'occlusion veineuse (dans la dysfonction érectile)</t>
  </si>
  <si>
    <t>Z64.98.20</t>
  </si>
  <si>
    <t>Réduction d'un paraphimosis sous narcose</t>
  </si>
  <si>
    <t>Z64.98.10</t>
  </si>
  <si>
    <t>Autres opérations du pénis, SAP</t>
  </si>
  <si>
    <t>Z64.98.00</t>
  </si>
  <si>
    <t>Détail de la sous-catégorie 64.98</t>
  </si>
  <si>
    <t>Z64.98.0</t>
  </si>
  <si>
    <t>Extraction de corps étranger intraluminal de l'urètre sans incision (98.19)</t>
  </si>
  <si>
    <t>Z64.98</t>
  </si>
  <si>
    <t>Extraction de corps étranger du scrotum ou pénis sans incision (98.24)</t>
  </si>
  <si>
    <t>Elongation de peau du prépuce (99.95)</t>
  </si>
  <si>
    <t>Shunt entre corps caverneux et veine saphène</t>
  </si>
  <si>
    <t>Shunt entre corps caverneux et corps spongieux</t>
  </si>
  <si>
    <t>Irrigation du corps caverneux</t>
  </si>
  <si>
    <t>Autres opérations du pénis</t>
  </si>
  <si>
    <t>Prothèse non gonflable du pénis (64.95)</t>
  </si>
  <si>
    <t>Z64.97</t>
  </si>
  <si>
    <t>Prothèse externe du pénis (64.94)</t>
  </si>
  <si>
    <t>Plastie chirurgicale du pénis (64.43-64.49)</t>
  </si>
  <si>
    <t>Insertion de cylindres et mise en place de pompe et réservoir dans le pénis</t>
  </si>
  <si>
    <t>Insertion ou remplacement de prothèse gonflable du pénis</t>
  </si>
  <si>
    <t>Retrait de prothèse interne de pénis *</t>
  </si>
  <si>
    <t>Z64.96</t>
  </si>
  <si>
    <t>Enlèvement sans remplacement de prothèse gonflable ou non du pénis</t>
  </si>
  <si>
    <t>Ablation de prothèse interne de pénis</t>
  </si>
  <si>
    <t>Prothèse gonflable de pénis (64.97)</t>
  </si>
  <si>
    <t>Z64.95</t>
  </si>
  <si>
    <t>Plastie pour reconstruction du pénis (64.43-64.49)</t>
  </si>
  <si>
    <t>Avec reconstruction du pénis (64.44)</t>
  </si>
  <si>
    <t>Avec construction du pénis (64.43)</t>
  </si>
  <si>
    <t>Insertion de prothèse semirigide interne de pénis</t>
  </si>
  <si>
    <t>Insertion ou remplacement de prothèse de pénis, non gonflable</t>
  </si>
  <si>
    <t>Prothèse pénienne, SAP</t>
  </si>
  <si>
    <t>Z64.94</t>
  </si>
  <si>
    <t>Adaptation de prothèse externe du pénis</t>
  </si>
  <si>
    <t>Section d'adhérences du pénis, autre</t>
  </si>
  <si>
    <t>Z64.93.99</t>
  </si>
  <si>
    <t>Section d'adhérences du pénis, libération d'adhérences du prépuce</t>
  </si>
  <si>
    <t>Z64.93.10</t>
  </si>
  <si>
    <t>Section d'adhérences du pénis, SAP</t>
  </si>
  <si>
    <t>Z64.93.00</t>
  </si>
  <si>
    <t>Détail de la sous-catégorie 64.93</t>
  </si>
  <si>
    <t>Z64.93.0</t>
  </si>
  <si>
    <t>Libération d'adhérences du prépuce</t>
  </si>
  <si>
    <t>Z64.93</t>
  </si>
  <si>
    <t>Section d'adhérences du pénis</t>
  </si>
  <si>
    <t>Incision du pénis, autre</t>
  </si>
  <si>
    <t>Z64.92.99</t>
  </si>
  <si>
    <t>Incision du pénis, autres opérations du prépuce</t>
  </si>
  <si>
    <t>Z64.92.20</t>
  </si>
  <si>
    <t>Incision du pénis, frénulotomie</t>
  </si>
  <si>
    <t>Z64.92.10</t>
  </si>
  <si>
    <t>Incision du pénis, SAP</t>
  </si>
  <si>
    <t>Z64.92.00</t>
  </si>
  <si>
    <t>Détail de la sous-catégorie 64.92</t>
  </si>
  <si>
    <t>Z64.92.0</t>
  </si>
  <si>
    <t>Incision du pénis</t>
  </si>
  <si>
    <t>Z64.92</t>
  </si>
  <si>
    <t>Incision latérale ou dorsale du prépuce</t>
  </si>
  <si>
    <t>Z64.91</t>
  </si>
  <si>
    <t>Z64.9</t>
  </si>
  <si>
    <t>Opération pour transformation de sexe, autre</t>
  </si>
  <si>
    <t>Z64.5X.99</t>
  </si>
  <si>
    <t xml:space="preserve">Opération pour transformation de sexe, transformation d'un homme en femme </t>
  </si>
  <si>
    <t>Z64.5X.20</t>
  </si>
  <si>
    <t>Opération pour transformation de sexe, transformation d'une femme en homme</t>
  </si>
  <si>
    <t>Z64.5X.10</t>
  </si>
  <si>
    <t>Opération pour transformation de sexe, SAP</t>
  </si>
  <si>
    <t>Z64.5X.00</t>
  </si>
  <si>
    <t>Détail de la sous-catégorie 64.5X</t>
  </si>
  <si>
    <t>Z64.5X.0</t>
  </si>
  <si>
    <t>Opération pour transformation de sexe, NCA</t>
  </si>
  <si>
    <t>Z64.5X</t>
  </si>
  <si>
    <t>Opération pour transformation de sexe, non classée ailleurs</t>
  </si>
  <si>
    <t>Z64.5</t>
  </si>
  <si>
    <t>Réparation d'hypospadias et d'épispadias (58.45)</t>
  </si>
  <si>
    <t>Z64.49</t>
  </si>
  <si>
    <t>Autre réparation du pénis</t>
  </si>
  <si>
    <t>Rattachement de pénis amputé</t>
  </si>
  <si>
    <t>Z64.45</t>
  </si>
  <si>
    <t>Réimplantation du pénis</t>
  </si>
  <si>
    <t>Reconstruction du pénis, autre</t>
  </si>
  <si>
    <t>Z64.44.99</t>
  </si>
  <si>
    <t>Reconstruction du pénis, correction d'une transposition pénoscrotale ou d'un cryptopénis (concealed penis ou buried penis)</t>
  </si>
  <si>
    <t>Z64.44.11</t>
  </si>
  <si>
    <t>Reconstruction du pénis, étirement du tissu pénien</t>
  </si>
  <si>
    <t>Z64.44.10</t>
  </si>
  <si>
    <t>Reconstruction du pénis, SAP</t>
  </si>
  <si>
    <t>Z64.44.00</t>
  </si>
  <si>
    <t>Détail de la sous-catégorie 64.44</t>
  </si>
  <si>
    <t>Z64.44.0</t>
  </si>
  <si>
    <t>Reconstruction du pénis</t>
  </si>
  <si>
    <t>Z64.44</t>
  </si>
  <si>
    <t>Construction du pénis</t>
  </si>
  <si>
    <t>Z64.43</t>
  </si>
  <si>
    <t>Cure de maladie de La Peyronie *</t>
  </si>
  <si>
    <t>Z64.42</t>
  </si>
  <si>
    <t>Libération de chordée du pénis</t>
  </si>
  <si>
    <t>Suture de lacération du pénis</t>
  </si>
  <si>
    <t>Z64.41</t>
  </si>
  <si>
    <t>Réparation et opération plastique du pénis</t>
  </si>
  <si>
    <t>Z64.4</t>
  </si>
  <si>
    <t>Amputation du pénis, autre</t>
  </si>
  <si>
    <t>Z64.3X.99</t>
  </si>
  <si>
    <t>Amputation du pénis, émasculation</t>
  </si>
  <si>
    <t>Z64.3X.12</t>
  </si>
  <si>
    <t>Amputation totale du pénis</t>
  </si>
  <si>
    <t>Z64.3X.11</t>
  </si>
  <si>
    <t>Amputation partielle du pénis</t>
  </si>
  <si>
    <t>Z64.3X.10</t>
  </si>
  <si>
    <t>Amputation du pénis, SAP</t>
  </si>
  <si>
    <t>Z64.3X.00</t>
  </si>
  <si>
    <t>Détail de la sous-catégorie 64.3X</t>
  </si>
  <si>
    <t>Z64.3X.0</t>
  </si>
  <si>
    <t>Amputation du pénis</t>
  </si>
  <si>
    <t>Z64.3X</t>
  </si>
  <si>
    <t>Z64.3</t>
  </si>
  <si>
    <t>Biopsie du pénis (64.11)</t>
  </si>
  <si>
    <t>Z64.2</t>
  </si>
  <si>
    <t>Excision ou destruction locale de lésion du pénis</t>
  </si>
  <si>
    <t>Autres techniques diagnostiques concernant le pénis</t>
  </si>
  <si>
    <t>Z64.19</t>
  </si>
  <si>
    <t>Biopsie du pénis, autre</t>
  </si>
  <si>
    <t>Z64.11.99</t>
  </si>
  <si>
    <t>Biopsie du pénis par incision</t>
  </si>
  <si>
    <t>Z64.11.11</t>
  </si>
  <si>
    <t>Biopsie percutanée (à l'aiguille) du pénis</t>
  </si>
  <si>
    <t>Z64.11.10</t>
  </si>
  <si>
    <t>Biopsie du pénis, SAP</t>
  </si>
  <si>
    <t>Z64.11.00</t>
  </si>
  <si>
    <t>Détail de la sous-catégorie 64.11</t>
  </si>
  <si>
    <t>Z64.11.0</t>
  </si>
  <si>
    <t>Biopsie du pénis</t>
  </si>
  <si>
    <t>Z64.11</t>
  </si>
  <si>
    <t>Techniques diagnostiques concernant le pénis</t>
  </si>
  <si>
    <t>Z64.1</t>
  </si>
  <si>
    <t>Circoncision</t>
  </si>
  <si>
    <t>Z64.0</t>
  </si>
  <si>
    <t>Opérations sur: corps caverneux, gland du pénis, prépuce</t>
  </si>
  <si>
    <t>Z64</t>
  </si>
  <si>
    <t>Opérations du pénis</t>
  </si>
  <si>
    <t>Autres opérations de cordon spermatique, épididyme et canal déférent</t>
  </si>
  <si>
    <t>Z63.99</t>
  </si>
  <si>
    <t>Insertion de valve dans le canal déférent</t>
  </si>
  <si>
    <t>Z63.95</t>
  </si>
  <si>
    <t>Lyse d'adhérence du cordon spermatique</t>
  </si>
  <si>
    <t>Z63.94</t>
  </si>
  <si>
    <t>Incision du cordon spermatique</t>
  </si>
  <si>
    <t>Z63.93</t>
  </si>
  <si>
    <t>Epididymotomie</t>
  </si>
  <si>
    <t>Z63.92</t>
  </si>
  <si>
    <t>Aspiration de spermatocèle</t>
  </si>
  <si>
    <t>Z63.91</t>
  </si>
  <si>
    <t>Z63.9</t>
  </si>
  <si>
    <t>Autre réparation du canal déférent et d'épididyme</t>
  </si>
  <si>
    <t>Z63.89</t>
  </si>
  <si>
    <t>Ablation de valve du canal déférent</t>
  </si>
  <si>
    <t>Z63.85</t>
  </si>
  <si>
    <t>Ablation de ligature du canal déférent</t>
  </si>
  <si>
    <t>Z63.84</t>
  </si>
  <si>
    <t>Anastomose entre épydidyme et canal déférent *</t>
  </si>
  <si>
    <t>Z63.83</t>
  </si>
  <si>
    <t>Epididymovasostomie</t>
  </si>
  <si>
    <t>Reconstruction de canal déférent sectionné chirurgicalement</t>
  </si>
  <si>
    <t>Z63.82</t>
  </si>
  <si>
    <t>Suture de lacération de canal déférent et d'épididyme</t>
  </si>
  <si>
    <t>Z63.81</t>
  </si>
  <si>
    <t>Réparation de canal déférent et d'épididyme</t>
  </si>
  <si>
    <t>Z63.8</t>
  </si>
  <si>
    <t>Vasectomie</t>
  </si>
  <si>
    <t>Z63.73</t>
  </si>
  <si>
    <t>Ligature de cordon spermatique</t>
  </si>
  <si>
    <t>Z63.72</t>
  </si>
  <si>
    <t>Section du canal déférent</t>
  </si>
  <si>
    <t>Z63.71</t>
  </si>
  <si>
    <t>Ecrasement du canal déférent</t>
  </si>
  <si>
    <t>Ligature de canal déférent</t>
  </si>
  <si>
    <t>Technique de stérilisation de l'homme, SAP</t>
  </si>
  <si>
    <t>Z63.70</t>
  </si>
  <si>
    <t>Vasectomie et ligature de canal déférent</t>
  </si>
  <si>
    <t>Z63.7</t>
  </si>
  <si>
    <t>Vasostomie</t>
  </si>
  <si>
    <t>Z63.6</t>
  </si>
  <si>
    <t>Vasotomie</t>
  </si>
  <si>
    <t>Autre réparation de cordon spermatique et d'épididyme</t>
  </si>
  <si>
    <t>Z63.59</t>
  </si>
  <si>
    <t>Greffe de cordon spermatique</t>
  </si>
  <si>
    <t>Z63.53</t>
  </si>
  <si>
    <t>Avec orchidopexie synchrone (62.5)</t>
  </si>
  <si>
    <t>Z63.52</t>
  </si>
  <si>
    <t>Détorsion de testicule ou de cordon spermatique *</t>
  </si>
  <si>
    <t>Réduction de torsion de testicule ou de cordon spermatique</t>
  </si>
  <si>
    <t>Suture de lacération de cordon spermatique et de l'épididyme</t>
  </si>
  <si>
    <t>Z63.51</t>
  </si>
  <si>
    <t>Réparation du cordon spermatique et de l'épididyme</t>
  </si>
  <si>
    <t>Z63.5</t>
  </si>
  <si>
    <t>Orchi-épididymectomie unilatérale (62.3)</t>
  </si>
  <si>
    <t>Z63.4</t>
  </si>
  <si>
    <t>Orchi-épididymectomie bilatérale (62.4)</t>
  </si>
  <si>
    <t>Epididymectomie</t>
  </si>
  <si>
    <t>Biopsie de cordon spermatique, épididyme, canal déférent (63.01)</t>
  </si>
  <si>
    <t>Z63.3</t>
  </si>
  <si>
    <t>Excision d'appendice de l'épididyme</t>
  </si>
  <si>
    <t>Excision d'autre lésion ou tissu du cordon spermatique et de l'épididyme</t>
  </si>
  <si>
    <t>Excision de spermatocèle</t>
  </si>
  <si>
    <t>Z63.2</t>
  </si>
  <si>
    <t>Excision de kyste de l'épididyme</t>
  </si>
  <si>
    <t>Ligature haute de veine spermatique</t>
  </si>
  <si>
    <t>Z63.1</t>
  </si>
  <si>
    <t>Ligature de varicocèle *</t>
  </si>
  <si>
    <t>Excision d'hydrocèle du canal de Nuck</t>
  </si>
  <si>
    <t>Excision de varicocèle et d'hydrocèle de cordon spermatique</t>
  </si>
  <si>
    <t>Vasographie (avec contraste) (87.94)</t>
  </si>
  <si>
    <t>Z63.09</t>
  </si>
  <si>
    <t>Radiographie d'épididyme et de canal déférent, autre (87.95)</t>
  </si>
  <si>
    <t>Epididymographie (avec contraste) (87.93)</t>
  </si>
  <si>
    <t>Autres techniques diagnostiques concernant le cordon spermatique, l'épididyme et le canal déférent</t>
  </si>
  <si>
    <t>Biopsie de cordon spermatique, épididyme, canal déférent</t>
  </si>
  <si>
    <t>Z63.01</t>
  </si>
  <si>
    <t>Techniques diagnostiques concernant le cordon spermatique, l'épididyme, le canal déférent</t>
  </si>
  <si>
    <t>Z63.0</t>
  </si>
  <si>
    <t>Opérations de cordon spermatique, épididyme, canal déférent</t>
  </si>
  <si>
    <t>Z63</t>
  </si>
  <si>
    <t>Autres opérations du testicule, autre</t>
  </si>
  <si>
    <t>Z62.99.99</t>
  </si>
  <si>
    <t>Prélèvement de tissu du testicule ou de l'épididyme pour préparation aux fins d'insémination artificielle</t>
  </si>
  <si>
    <t>Z62.99.30</t>
  </si>
  <si>
    <t>Déplacement chirurgical d'un testicule abdominal</t>
  </si>
  <si>
    <t>Z62.99.20</t>
  </si>
  <si>
    <t xml:space="preserve">Exploration laparoscopique de cryptorchidie abdominale </t>
  </si>
  <si>
    <t>Z62.99.12</t>
  </si>
  <si>
    <t>Exploration chirurgicale ouverte de cryptorchidie abdominale</t>
  </si>
  <si>
    <t>Z62.99.11</t>
  </si>
  <si>
    <t>Exploration de cryptorchidie inguinale</t>
  </si>
  <si>
    <t>Z62.99.10</t>
  </si>
  <si>
    <t>Autres opérations du testicule, SAP</t>
  </si>
  <si>
    <t>Z62.99.00</t>
  </si>
  <si>
    <t>Détail de la sous-catégorie 62.99</t>
  </si>
  <si>
    <t>Z62.99.0</t>
  </si>
  <si>
    <t>Autres opérations du testicule</t>
  </si>
  <si>
    <t>Z62.99</t>
  </si>
  <si>
    <t>Injection de substance thérapeutique dans le testicule</t>
  </si>
  <si>
    <t>Z62.92</t>
  </si>
  <si>
    <t>Biopsie (à l'aiguille) percutanée de testicule (62.11)</t>
  </si>
  <si>
    <t>Z62.91</t>
  </si>
  <si>
    <t>Aspiration de testicule</t>
  </si>
  <si>
    <t>Z62.9</t>
  </si>
  <si>
    <t>Insertion (mise en place) de prothèse testiculaire</t>
  </si>
  <si>
    <t>Z62.7</t>
  </si>
  <si>
    <t>Greffe testiculaire</t>
  </si>
  <si>
    <t>Z62.69</t>
  </si>
  <si>
    <t>Greffe de testicule *</t>
  </si>
  <si>
    <t>Autre réparation de testicule</t>
  </si>
  <si>
    <t>Suture de lacération de testicule</t>
  </si>
  <si>
    <t>Z62.61</t>
  </si>
  <si>
    <t>Réduction de torsion de testicule et cordon spermatique (63.52)</t>
  </si>
  <si>
    <t>Z62.6</t>
  </si>
  <si>
    <t>Réparation de testicule</t>
  </si>
  <si>
    <t>Orchidopexie avec détorsion de testicule</t>
  </si>
  <si>
    <t>Z62.5</t>
  </si>
  <si>
    <t>Opération de Torek (-Bevan) (premier temps) (deuxième temps)</t>
  </si>
  <si>
    <t>Opération de Lord *</t>
  </si>
  <si>
    <t>Mobilisation et fixation de testicule dans le scrotum</t>
  </si>
  <si>
    <t>Greffe et fixation de testicule dans le scrotum</t>
  </si>
  <si>
    <t>Orchidopexie</t>
  </si>
  <si>
    <t>Enlèvement de testicule solitaire</t>
  </si>
  <si>
    <t>Z62.42</t>
  </si>
  <si>
    <t>Ablation du testicule restant</t>
  </si>
  <si>
    <t>Orchidectomie bilatérale, SAP</t>
  </si>
  <si>
    <t>Z62.41</t>
  </si>
  <si>
    <t>Ablation simultanée des deux testicules</t>
  </si>
  <si>
    <t>Toute dissection simultanée des ganglions lymphatiques (40.3, 40.5)</t>
  </si>
  <si>
    <t>Z62.4</t>
  </si>
  <si>
    <t>Orchidectomie bilatérale radicale (avec épididymectomie)</t>
  </si>
  <si>
    <t>Castration de l'homme</t>
  </si>
  <si>
    <t>Orchidectomie bilatérale</t>
  </si>
  <si>
    <t>Orchidectomie unilatérale, autre</t>
  </si>
  <si>
    <t>Z62.3X.99</t>
  </si>
  <si>
    <t>Orchidectomie unilatérale radicale</t>
  </si>
  <si>
    <t>Z62.3X.40</t>
  </si>
  <si>
    <t>Orchidectomie unilatérale par laparoscopie, testicule abdominal</t>
  </si>
  <si>
    <t>Z62.3X.31</t>
  </si>
  <si>
    <t>Orchidectomie unilatérale chirurgicale ouverte, testicule abdominal</t>
  </si>
  <si>
    <t>Z62.3X.30</t>
  </si>
  <si>
    <t>Orchidectomie unilatérale, testicule inguinal, avec épididymectomie</t>
  </si>
  <si>
    <t>Z62.3X.21</t>
  </si>
  <si>
    <t>Orchidectomie unilatérale, testicule inguinal, sans épididymectomie</t>
  </si>
  <si>
    <t>Z62.3X.20</t>
  </si>
  <si>
    <t>Orchidectomie unilatérale, scrotale, avec épididymectomie</t>
  </si>
  <si>
    <t>Z62.3X.11</t>
  </si>
  <si>
    <t>Orchidectomie unilatérale, scrotale, sans épididymectomie</t>
  </si>
  <si>
    <t>Z62.3X.10</t>
  </si>
  <si>
    <t>Orchidectomie unilatérale, SAP</t>
  </si>
  <si>
    <t>Z62.3X.00</t>
  </si>
  <si>
    <t>Détail de la sous-catégorie 62.3X</t>
  </si>
  <si>
    <t>Z62.3X.0</t>
  </si>
  <si>
    <t>Orchidectomie unilatérale</t>
  </si>
  <si>
    <t>Z62.3X</t>
  </si>
  <si>
    <t>Orchidectomie (avec épididymectomie), SAP</t>
  </si>
  <si>
    <t>Z62.3</t>
  </si>
  <si>
    <t>Biopsie percutanée de testicule (62.11)</t>
  </si>
  <si>
    <t>Z62.2</t>
  </si>
  <si>
    <t>Biopsie de testicule, autre (62.12)</t>
  </si>
  <si>
    <t>Excision d'hydatide de Morgagni *</t>
  </si>
  <si>
    <t>Excision de kyste de Morgagni chez l'homme</t>
  </si>
  <si>
    <t>Excision d'appendice testiculaire</t>
  </si>
  <si>
    <t>Excision ou destruction de lésion de testicule</t>
  </si>
  <si>
    <t>Autres techniques diagnostiques concernant les testicules</t>
  </si>
  <si>
    <t>Z62.19</t>
  </si>
  <si>
    <t>Biopsie de testicule, ouverte</t>
  </si>
  <si>
    <t>Z62.12</t>
  </si>
  <si>
    <t>Biopsie fermée [percutanée] de testicule [à l'aiguille]</t>
  </si>
  <si>
    <t>Z62.11</t>
  </si>
  <si>
    <t>Techniques diagnostiques concernant les testicules</t>
  </si>
  <si>
    <t>Z62.1</t>
  </si>
  <si>
    <t>Incision de testicule</t>
  </si>
  <si>
    <t>Z62.0</t>
  </si>
  <si>
    <t>Opérations des testicules</t>
  </si>
  <si>
    <t>Z62</t>
  </si>
  <si>
    <t>Extraction de corps étranger du scrotum sans incision (98.24)</t>
  </si>
  <si>
    <t>Z61.99</t>
  </si>
  <si>
    <t>Autres opérations de scrotum et tunique vaginale</t>
  </si>
  <si>
    <t>Excision d'hématocèle de la tunique vaginale</t>
  </si>
  <si>
    <t>Z61.92</t>
  </si>
  <si>
    <t>Excision de lésion de la tunique vaginale, sauf hydrocèle</t>
  </si>
  <si>
    <t>Aspiration d'hydrocèle</t>
  </si>
  <si>
    <t>Z61.91</t>
  </si>
  <si>
    <t>Ponction-évacuation d'hydrocèle (de la tunique vaginale)</t>
  </si>
  <si>
    <t>Autres opérations de scrotum et de tunique vaginale</t>
  </si>
  <si>
    <t>Z61.9</t>
  </si>
  <si>
    <t>Reconstruction scrotale par lambeaux pédiculés ou de rotation</t>
  </si>
  <si>
    <t>Z61.49</t>
  </si>
  <si>
    <t>Reconstruction par greffe de peau *</t>
  </si>
  <si>
    <t>Autre réparation de scrotum et de tunique vaginale</t>
  </si>
  <si>
    <t>Réparation de fistule du scrotum</t>
  </si>
  <si>
    <t>Z61.42</t>
  </si>
  <si>
    <t>Suture de lacération de scrotum et de tunique vaginale</t>
  </si>
  <si>
    <t>Z61.41</t>
  </si>
  <si>
    <t>Réparation de scrotum et de tunique vaginale</t>
  </si>
  <si>
    <t>Z61.4</t>
  </si>
  <si>
    <t>Excision ou destruction de lésion ou de tissu du scrotum, autre</t>
  </si>
  <si>
    <t>Z61.3X.99</t>
  </si>
  <si>
    <t>Excision ou destruction de lésion ou de tissu du scrotum, résection radicale</t>
  </si>
  <si>
    <t>Z61.3X.12</t>
  </si>
  <si>
    <t>Excision ou destruction de lésion ou de tissu du scrotum, résection totale</t>
  </si>
  <si>
    <t>Z61.3X.11</t>
  </si>
  <si>
    <t>Excision ou destruction de lésion ou de tissu du scrotum, résection partielle</t>
  </si>
  <si>
    <t>Z61.3X.10</t>
  </si>
  <si>
    <t>Excision ou destruction de lésion ou de tissu du scrotum, SAP</t>
  </si>
  <si>
    <t>Z61.3X.00</t>
  </si>
  <si>
    <t>Détail de la sous-catégorie 61.3X</t>
  </si>
  <si>
    <t>Z61.3X.0</t>
  </si>
  <si>
    <t>Excision ou destruction de lésion ou de tissu du scrotum</t>
  </si>
  <si>
    <t>Z61.3X</t>
  </si>
  <si>
    <t>Réparation de fistule du scrotum (61.42)</t>
  </si>
  <si>
    <t>Z61.3</t>
  </si>
  <si>
    <t>Biopsie de scrotum ou de tunique vaginale (61.11)</t>
  </si>
  <si>
    <t>Scrotectomie partielle</t>
  </si>
  <si>
    <t>Réduction d'éléphantiasis du scrotum</t>
  </si>
  <si>
    <t>Fulguration de lésion du scrotum</t>
  </si>
  <si>
    <t>Aspiration percutanée d'hydrocèle (61.91)</t>
  </si>
  <si>
    <t>Z61.2</t>
  </si>
  <si>
    <t>Retournement de la vaginale</t>
  </si>
  <si>
    <t>Opération d'hydrocèle *</t>
  </si>
  <si>
    <t>Excision d'hydrocèle (de la tunique vaginale)</t>
  </si>
  <si>
    <t>Autres techniques diagnostiques concernant le scrotum et la tunique vaginale</t>
  </si>
  <si>
    <t>Z61.19</t>
  </si>
  <si>
    <t>Biopsie du scrotum ou de la tunique vaginale, autre</t>
  </si>
  <si>
    <t>Z61.11.99</t>
  </si>
  <si>
    <t>Biopsie du scrotum ou de la tunique vaginale par incision</t>
  </si>
  <si>
    <t>Z61.11.11</t>
  </si>
  <si>
    <t>Biopsie du scrotum ou de la tunique vaginale, biopsie fermée [percutanée] [à l'aiguille]</t>
  </si>
  <si>
    <t>Z61.11.10</t>
  </si>
  <si>
    <t>Biopsie du scrotum ou de la tunique vaginale, SAP</t>
  </si>
  <si>
    <t>Z61.11.00</t>
  </si>
  <si>
    <t>Détail de la sous-catégorie 61.11</t>
  </si>
  <si>
    <t>Z61.11.0</t>
  </si>
  <si>
    <t>Biopsie du scrotum ou de la tunique vaginale</t>
  </si>
  <si>
    <t>Z61.11</t>
  </si>
  <si>
    <t>Techniques diagnostiques concernant le scrotum et la tunique vaginale</t>
  </si>
  <si>
    <t>Z61.1</t>
  </si>
  <si>
    <t>Incision et drainage de scrotum et de tunique vaginale, autre</t>
  </si>
  <si>
    <t>Z61.0X.99</t>
  </si>
  <si>
    <t>Incision et drainage de scrotum et de tunique vaginale pour extraction de corps étranger</t>
  </si>
  <si>
    <t>Z61.0X.10</t>
  </si>
  <si>
    <t>Incision et drainage de scrotum et de tunique vaginale, SAP</t>
  </si>
  <si>
    <t>Z61.0X.00</t>
  </si>
  <si>
    <t>Détail de la sous-catégorie 61.0X</t>
  </si>
  <si>
    <t>Z61.0X.0</t>
  </si>
  <si>
    <t>Incision et drainage de scrotum et de tunique vaginale</t>
  </si>
  <si>
    <t>Z61.0X</t>
  </si>
  <si>
    <t>Ponction-aspiration percutanée d'hydrocèle (61.91)</t>
  </si>
  <si>
    <t>Z61.0</t>
  </si>
  <si>
    <t>Opérations de scrotum et de tunique vaginale</t>
  </si>
  <si>
    <t>Z61</t>
  </si>
  <si>
    <t>Autres opérations de la prostate, autre</t>
  </si>
  <si>
    <t>Z60.99.99</t>
  </si>
  <si>
    <t>Autres opérations de la prostate, destruction transrectale et percutanée de tissu prostatique</t>
  </si>
  <si>
    <t>Z60.99.10</t>
  </si>
  <si>
    <t>Autres opérations de la prostate, SAP</t>
  </si>
  <si>
    <t>Z60.99.00</t>
  </si>
  <si>
    <t>Détail de la sous-catégorie 60.99</t>
  </si>
  <si>
    <t>Z60.99.0</t>
  </si>
  <si>
    <t>Massage prostatique (99.94)</t>
  </si>
  <si>
    <t>Z60.99</t>
  </si>
  <si>
    <t>Autres opérations de la prostate</t>
  </si>
  <si>
    <t>Transurétrale (60.21 - 60.29)</t>
  </si>
  <si>
    <t>Z60.97</t>
  </si>
  <si>
    <t>Suprapubienne (60.3)</t>
  </si>
  <si>
    <t>Rétropubienne (60.4)</t>
  </si>
  <si>
    <t>Radicale (60.5)</t>
  </si>
  <si>
    <t>Prostatectomie:</t>
  </si>
  <si>
    <t>Autre (60.61 - 60.69)</t>
  </si>
  <si>
    <t>Thermothérapie par radiofréquence</t>
  </si>
  <si>
    <t>Ablation transurétrale de tissu prostatique à l'aiguille (TUNA)</t>
  </si>
  <si>
    <t>Autre destruction transurétrale de tissu prostatique par thermothérapie</t>
  </si>
  <si>
    <t>Z60.96</t>
  </si>
  <si>
    <t>Thermothérapie par microondes de la prostate (TUMT)</t>
  </si>
  <si>
    <t>Destruction transurétrale de tissu prostatique par thermothérapie par microondes</t>
  </si>
  <si>
    <t>Dilatation transurétrale de l'urètre prostatique par ballonnet</t>
  </si>
  <si>
    <t>Z60.95</t>
  </si>
  <si>
    <t>Cystoscopie pour contrôle d'hémorragie prostatique</t>
  </si>
  <si>
    <t>Z60.94</t>
  </si>
  <si>
    <t>Coagulation du lit prostatique</t>
  </si>
  <si>
    <t>Contrôle d'hémorragie (post-opératoire) de la prostate</t>
  </si>
  <si>
    <t>Réparation de la prostate</t>
  </si>
  <si>
    <t>Z60.93</t>
  </si>
  <si>
    <t>Injection dans la prostate</t>
  </si>
  <si>
    <t>Z60.92</t>
  </si>
  <si>
    <t>Biopsie à l'aiguille de la prostate (60.11)</t>
  </si>
  <si>
    <t>Z60.91</t>
  </si>
  <si>
    <t>Aspiration percutanée de la prostate</t>
  </si>
  <si>
    <t>Z60.9</t>
  </si>
  <si>
    <t>Biopsie du tissu périprostatique (60.15)</t>
  </si>
  <si>
    <t>Z60.82</t>
  </si>
  <si>
    <t>Excision de lésion de tissu périprostatique</t>
  </si>
  <si>
    <t>Excision du tissu périprostatique</t>
  </si>
  <si>
    <t>Drainage d'abcès périprostatique</t>
  </si>
  <si>
    <t>Z60.81</t>
  </si>
  <si>
    <t>Incision de tissu périprostatique</t>
  </si>
  <si>
    <t>Incision ou excision de tissu périprostatique</t>
  </si>
  <si>
    <t>Z60.8</t>
  </si>
  <si>
    <t>Autres opérations des vésicules séminales</t>
  </si>
  <si>
    <t>Z60.79</t>
  </si>
  <si>
    <t>Prostatectomie radicale (60.5)</t>
  </si>
  <si>
    <t>Z60.73</t>
  </si>
  <si>
    <t>Biopsie percutanée de vésicule séminale (60.13)</t>
  </si>
  <si>
    <t>Biopsie des vésicules séminales, autre (60.14)</t>
  </si>
  <si>
    <t>Spermatocystectomie (vésiculectomie)</t>
  </si>
  <si>
    <t>Excision de kyste du canal de Müller</t>
  </si>
  <si>
    <t>Excision de vésicule séminale</t>
  </si>
  <si>
    <t>Incision de vésicule séminale</t>
  </si>
  <si>
    <t>Z60.72</t>
  </si>
  <si>
    <t>Biopsie percutanée (à l'aiguille) des vésicules séminales (60.13)</t>
  </si>
  <si>
    <t>Z60.71</t>
  </si>
  <si>
    <t>Aspiration percutanée de vésicule séminale</t>
  </si>
  <si>
    <t>Opération des vésicules séminales</t>
  </si>
  <si>
    <t>Z60.7</t>
  </si>
  <si>
    <t>Prostatectomie, non classée ailleurs *</t>
  </si>
  <si>
    <t>Z60.69</t>
  </si>
  <si>
    <t>Autre prostatectomie</t>
  </si>
  <si>
    <t>Excision locale de lésion prostatique (60.61)</t>
  </si>
  <si>
    <t>Z60.62</t>
  </si>
  <si>
    <t>Prostatectomie radicale par cryochirurgie (RCSA)</t>
  </si>
  <si>
    <t>Cryoprostatectomie</t>
  </si>
  <si>
    <t>Cryochirurgie de la prostate</t>
  </si>
  <si>
    <t>Cryoablation de la prostate</t>
  </si>
  <si>
    <t>Prostatectomie par voie périnéale</t>
  </si>
  <si>
    <t>Excision locale de lésion de la prostate, autre</t>
  </si>
  <si>
    <t>Z60.61.99</t>
  </si>
  <si>
    <t>Excision locale de lésion de la prostate, abord périnéal</t>
  </si>
  <si>
    <t>Z60.61.13</t>
  </si>
  <si>
    <t>Excision locale de lésion de la prostate, abord rétropubien</t>
  </si>
  <si>
    <t>Z60.61.12</t>
  </si>
  <si>
    <t>Excision locale de lésion de la prostate, abord suprapubien transvésical</t>
  </si>
  <si>
    <t>Z60.61.11</t>
  </si>
  <si>
    <t>Excision locale de lésion de la prostate, abord transurétral</t>
  </si>
  <si>
    <t>Z60.61.10</t>
  </si>
  <si>
    <t>Excision locale de lésion de la prostate, SAP</t>
  </si>
  <si>
    <t>Z60.61.00</t>
  </si>
  <si>
    <t>Détail de la sous-catégorie 60.61</t>
  </si>
  <si>
    <t>Z60.61.0</t>
  </si>
  <si>
    <t>Biopsie de la prostate, autre (60.12)</t>
  </si>
  <si>
    <t>Z60.61</t>
  </si>
  <si>
    <t>Excision de lésion de la prostate par toutes approches</t>
  </si>
  <si>
    <t>Excision locale de lésion de la prostate</t>
  </si>
  <si>
    <t>Z60.6</t>
  </si>
  <si>
    <t>Prostatectomie radicale, autre</t>
  </si>
  <si>
    <t>Z60.5X.99</t>
  </si>
  <si>
    <t>Prostatectomie radicale rétropubienne</t>
  </si>
  <si>
    <t>Z60.5X.30</t>
  </si>
  <si>
    <t>Prostatectomie radicale périnéale</t>
  </si>
  <si>
    <t>Z60.5X.20</t>
  </si>
  <si>
    <t>Prostatectomie radicale laparoscopique</t>
  </si>
  <si>
    <t>Z60.5X.10</t>
  </si>
  <si>
    <t>Prostatectomie radicale, SAP</t>
  </si>
  <si>
    <t>Z60.5X.00</t>
  </si>
  <si>
    <t>Détail de la sous-catégorie 60.5X</t>
  </si>
  <si>
    <t>Z60.5X.0</t>
  </si>
  <si>
    <t>La lymphadénectomie régionale doit faire l'objet d'un codage séparé.</t>
  </si>
  <si>
    <t>Z60.5X</t>
  </si>
  <si>
    <t>Prostatectomie radicale</t>
  </si>
  <si>
    <t>Cysto-prostatectomie (57.71)</t>
  </si>
  <si>
    <t>Z60.5</t>
  </si>
  <si>
    <t>Prostato-vésiculectomie</t>
  </si>
  <si>
    <t>Prostatectomie radicale par toutes approches</t>
  </si>
  <si>
    <t>Z60.4</t>
  </si>
  <si>
    <t>Excision locale de lésion de la prostate (60.61)</t>
  </si>
  <si>
    <t>Prostatectomie rétropubienne</t>
  </si>
  <si>
    <t>Z60.3</t>
  </si>
  <si>
    <t>Prostatectomie transvésicale</t>
  </si>
  <si>
    <t>Prostatectomie suprapubienne</t>
  </si>
  <si>
    <t>Autre prostatectomie transurétrale, autre</t>
  </si>
  <si>
    <t>Z60.29.99</t>
  </si>
  <si>
    <t>Autre prostatectomie transurétrale, autre destruction transurétrale de tissu prostatique</t>
  </si>
  <si>
    <t>Z60.29.20</t>
  </si>
  <si>
    <t>Cystostomie au trocart</t>
  </si>
  <si>
    <t>Z60.29.10</t>
  </si>
  <si>
    <t>Autre prostatectomie transurétrale, électrorésection de tissu prostatique</t>
  </si>
  <si>
    <t>Autre prostatectomie transurétrale, SAP</t>
  </si>
  <si>
    <t>Z60.29.00</t>
  </si>
  <si>
    <t>Détail de la sous-catégorie 60.29</t>
  </si>
  <si>
    <t>Z60.29.0</t>
  </si>
  <si>
    <t>Technique transurétrale d'énucléation</t>
  </si>
  <si>
    <t>Z60.29</t>
  </si>
  <si>
    <t>Résection prostatique transurétrale (TURP)</t>
  </si>
  <si>
    <t>Prostatectomie transurétrale, SAP</t>
  </si>
  <si>
    <t>Excision de la barre médiane par voie transurétrale</t>
  </si>
  <si>
    <t>Electrovaporisation transurétrale de prostate (TEVAP)</t>
  </si>
  <si>
    <t>Autre prostatectomie transurétrale</t>
  </si>
  <si>
    <t>Ablation au laser (avec contact) (sans contact)</t>
  </si>
  <si>
    <t>Z60.21</t>
  </si>
  <si>
    <t>Prostatectomie transurétrale guidée (ultrasons), induite au laser (TULIP)</t>
  </si>
  <si>
    <t>Z60.2</t>
  </si>
  <si>
    <t>Prostatectomie transurétrale</t>
  </si>
  <si>
    <t>Radiographie contraste vésicules séminales (vésiculographie) (87.91)</t>
  </si>
  <si>
    <t>Z60.19</t>
  </si>
  <si>
    <t>Autre radiographie de prostate et de vésicules séminales (87.92)</t>
  </si>
  <si>
    <t>Autres techniques diagnostiques concernant les vésicules séminales</t>
  </si>
  <si>
    <t>Radiographie de prostate (87.92)</t>
  </si>
  <si>
    <t>Z60.18</t>
  </si>
  <si>
    <t>Autres techniques diagnostiques concernant la prostate et le tissu périprostatique</t>
  </si>
  <si>
    <t>Biopsie du tissu périprostatique</t>
  </si>
  <si>
    <t>Z60.15</t>
  </si>
  <si>
    <t>Biopsie des vésicules séminales, ouverte</t>
  </si>
  <si>
    <t>Z60.14</t>
  </si>
  <si>
    <t>Biopsie à l'aiguille des vésicules séminales</t>
  </si>
  <si>
    <t>Z60.13</t>
  </si>
  <si>
    <t>Biopsie fermée [percutanée] des vésicules séminales</t>
  </si>
  <si>
    <t>Biopsie de la prostate, ouverte</t>
  </si>
  <si>
    <t>Z60.12</t>
  </si>
  <si>
    <t>Biopsie de la prostate, non classée ailleurs *</t>
  </si>
  <si>
    <t>Z60.11</t>
  </si>
  <si>
    <t>Biopsie à l'emporte-pièce</t>
  </si>
  <si>
    <t>Biopsie à l'aiguille *</t>
  </si>
  <si>
    <t>Approche transurétrale</t>
  </si>
  <si>
    <t>Approche transrectale</t>
  </si>
  <si>
    <t>Biopsie fermée [percutanée] [à l'aiguille] de la prostate</t>
  </si>
  <si>
    <t>Techniques diagnostiques concernant la prostate et les vésicules séminales</t>
  </si>
  <si>
    <t>Z60.1</t>
  </si>
  <si>
    <t>Drainage du tissu périprostatique seul (60.81)</t>
  </si>
  <si>
    <t>Z60.0</t>
  </si>
  <si>
    <t>Prostatolithotomie</t>
  </si>
  <si>
    <t>Drainage d'abcès de la prostate</t>
  </si>
  <si>
    <t>Incision de la prostate</t>
  </si>
  <si>
    <t>Cystectomie radicale (57.71)</t>
  </si>
  <si>
    <t>Z60</t>
  </si>
  <si>
    <t>Opérations sur le tissu périprostatique</t>
  </si>
  <si>
    <t>Opérations de prostate et de vésicules séminales</t>
  </si>
  <si>
    <t>Irrigation urinaire (96.45-96.48)</t>
  </si>
  <si>
    <t>Z59.99</t>
  </si>
  <si>
    <t>Instillation d'agent thérapeutique dans les voies urinaires (96.49)</t>
  </si>
  <si>
    <t>Autres opérations du système urinaire</t>
  </si>
  <si>
    <t>Néphrostomie percutanée avec fragmentation (55.04)</t>
  </si>
  <si>
    <t>Z59.95</t>
  </si>
  <si>
    <t>Désintégration par onde de choc (98.51)</t>
  </si>
  <si>
    <t>Désintégration de calculs urinaires</t>
  </si>
  <si>
    <t>Fragmentation de calcul(s) urinaire(s) par ultra-sons</t>
  </si>
  <si>
    <t>Retrait non chirurgical de tube de cystostomie (97.63)</t>
  </si>
  <si>
    <t>Z59.94</t>
  </si>
  <si>
    <t>Remplacement de sonde de cystostomie</t>
  </si>
  <si>
    <t>Retrait non chirurgical de tube d'urétérostomie (97.62)</t>
  </si>
  <si>
    <t>Z59.93</t>
  </si>
  <si>
    <t>Réinsertion de tube d'urétérostomie</t>
  </si>
  <si>
    <t>Changement de tube d'urétérostomie</t>
  </si>
  <si>
    <t>Remplacement de sonde d'urétérostomie</t>
  </si>
  <si>
    <t>Autres opérations de tissu périrénal ou périvésical</t>
  </si>
  <si>
    <t>Z59.92</t>
  </si>
  <si>
    <t>Biopsie de tissu périrénal ou périvésical (59.21)</t>
  </si>
  <si>
    <t>Z59.91</t>
  </si>
  <si>
    <t>Excision de tissu périrénal ou périvésical</t>
  </si>
  <si>
    <t>Ablation non chirurgicale de matériel thérapeutique (97.61-97.69)</t>
  </si>
  <si>
    <t>Z59.9</t>
  </si>
  <si>
    <t>Cathétérisme de l'uretère, autre</t>
  </si>
  <si>
    <t>Z59.8X.99</t>
  </si>
  <si>
    <t>Cathétérisme de l'uretère, insertion percutanée transrénale</t>
  </si>
  <si>
    <t>Z59.8X.12</t>
  </si>
  <si>
    <t>Cathétérisme de l'uretère, remplacement transurétral</t>
  </si>
  <si>
    <t>Z59.8X.11</t>
  </si>
  <si>
    <t>Cathétérisme de l'uretère, insertion transurétrale</t>
  </si>
  <si>
    <t>Z59.8X.10</t>
  </si>
  <si>
    <t>Cathétérisme de l'uretère, SAP</t>
  </si>
  <si>
    <t>Z59.8X.00</t>
  </si>
  <si>
    <t>Détail de la sous-catégorie 59.8X</t>
  </si>
  <si>
    <t>Z59.8X.0</t>
  </si>
  <si>
    <t>Cathétérisme de l'uretère</t>
  </si>
  <si>
    <t>Z59.8X</t>
  </si>
  <si>
    <t>Pyélographie rétrograde (87.74)</t>
  </si>
  <si>
    <t>Z59.8</t>
  </si>
  <si>
    <t>Ablation transurétrale de calcul urinaire ou de caillot des uretères et du bassinet (56.0)</t>
  </si>
  <si>
    <t>Toute urétérotomie synchrone (56.2)</t>
  </si>
  <si>
    <t>Insertion de sonde (endoprothèse) urétérale</t>
  </si>
  <si>
    <t>Drainage de rein par cathéter</t>
  </si>
  <si>
    <t>Dilatation de l'orifice urétéro-vésical</t>
  </si>
  <si>
    <t>Urétroplastie par injection de téflon ou collagène</t>
  </si>
  <si>
    <t>Z59.79</t>
  </si>
  <si>
    <t>Urétropexie antérieure</t>
  </si>
  <si>
    <t>Réparation d'incontinence urinaire de stress, SAP</t>
  </si>
  <si>
    <t>Autre réparation d'incontinence urinaire de stress</t>
  </si>
  <si>
    <t>Injection endoscopique d'implant</t>
  </si>
  <si>
    <t>Z59.72</t>
  </si>
  <si>
    <t>Implant de Polytef</t>
  </si>
  <si>
    <t>Implant de graisse</t>
  </si>
  <si>
    <t>Implant de collagène</t>
  </si>
  <si>
    <t>Injection d'implant dans l'urètre et/ou dans le col vésical</t>
  </si>
  <si>
    <t>Soutien pubo-coccygien</t>
  </si>
  <si>
    <t>Z59.71</t>
  </si>
  <si>
    <t>Opération du muscle releveur pour suspension urétro-vésicale</t>
  </si>
  <si>
    <t>Greffe de muscle droit interne de la cuisse pour suspension urétro-vésicale</t>
  </si>
  <si>
    <t>Cystourétropexie avec muscle releveur</t>
  </si>
  <si>
    <t>Autres réparations d'incontinence urinaire de stress</t>
  </si>
  <si>
    <t>Z59.7</t>
  </si>
  <si>
    <t>Suspension périutérale</t>
  </si>
  <si>
    <t>Z59.6</t>
  </si>
  <si>
    <t>Suspension para-urétrale (de Pereyra)</t>
  </si>
  <si>
    <t>Colposuspension par voie abdominale et endoscopique combinée *</t>
  </si>
  <si>
    <t>Suspension para-urétrale</t>
  </si>
  <si>
    <t>Suture de tissu périurétéral à la symphyse pubienne</t>
  </si>
  <si>
    <t>Z59.5</t>
  </si>
  <si>
    <t>Suspension urétrale, SAP</t>
  </si>
  <si>
    <t>Opération de Marshall-Marchetti-Krantz</t>
  </si>
  <si>
    <t>Burch (opération de)</t>
  </si>
  <si>
    <t>Suspension urétrale rétropubienne</t>
  </si>
  <si>
    <t>Urétrocystopexie par suspension suprapubienne</t>
  </si>
  <si>
    <t>Z59.4</t>
  </si>
  <si>
    <t>Suspension urétro-vésicale selon Millin-Read</t>
  </si>
  <si>
    <t>Suspension urétrovésicale selon Goebel-Frangenheim-Stoeckel</t>
  </si>
  <si>
    <t>Par bandelette synthétique ou aponévrotique *</t>
  </si>
  <si>
    <t>Opération d'Oxford pour incontinence urinaire</t>
  </si>
  <si>
    <t>Opération de soutien suprapubien</t>
  </si>
  <si>
    <t>Plicature urétrale selon Kelly-Stoeckel</t>
  </si>
  <si>
    <t>Z59.3</t>
  </si>
  <si>
    <t>Plastie par plicature du col vésical *</t>
  </si>
  <si>
    <t>Opération de l'urètre selon Kelly-Kennedy</t>
  </si>
  <si>
    <t>Plicature de la jonction urétro-vésicale</t>
  </si>
  <si>
    <t>Radiographie rétropéritonéale (88.14-88.16)</t>
  </si>
  <si>
    <t>Z59.29</t>
  </si>
  <si>
    <t>Autres techniques diagnostiques concernant le tissu périrénal, périvésical et le rétropéritoine</t>
  </si>
  <si>
    <t>Biopsie de tissu périrénal ou périvésical</t>
  </si>
  <si>
    <t>Z59.21</t>
  </si>
  <si>
    <t>Techniques diagnostiques concernant le tissu périrénal et périvésical</t>
  </si>
  <si>
    <t>Z59.2</t>
  </si>
  <si>
    <t>Exploration rétropubienne</t>
  </si>
  <si>
    <t>Z59.19</t>
  </si>
  <si>
    <t>Exploration de tissu périvésical</t>
  </si>
  <si>
    <t>Evacuation d'hématome de l'espace de Retzius</t>
  </si>
  <si>
    <t>Autre incision de tissu périvésical</t>
  </si>
  <si>
    <t>Lyse d'adhérences périvésicales par laparoscopie</t>
  </si>
  <si>
    <t>Z59.12</t>
  </si>
  <si>
    <t>Autre lyse d'adhérences périvésicales</t>
  </si>
  <si>
    <t>Z59.11</t>
  </si>
  <si>
    <t>Incision de tissu périvésical</t>
  </si>
  <si>
    <t>Z59.1</t>
  </si>
  <si>
    <t>Incision d'abcès périrénal ou périnéphrétique</t>
  </si>
  <si>
    <t>Z59.09</t>
  </si>
  <si>
    <t>Exploration de l'aire périrénale</t>
  </si>
  <si>
    <t>Autre incision de tissu périrénal ou périurétéral</t>
  </si>
  <si>
    <t>Lyse d'adhérences périrénales ou périurétérales par laparoscopie, autre</t>
  </si>
  <si>
    <t>Z59.03.99</t>
  </si>
  <si>
    <t>Epiploïsation</t>
  </si>
  <si>
    <t>Z59.03.11</t>
  </si>
  <si>
    <t>Urétérolyse avec repositionnement intrapéritonéal</t>
  </si>
  <si>
    <t>Urétérolyse sans repositionnement intrapéritonéal</t>
  </si>
  <si>
    <t>Z59.03.10</t>
  </si>
  <si>
    <t>Lyse d'adhérences périrénales ou périurétérales par laparoscopie, SAP</t>
  </si>
  <si>
    <t>Z59.03.00</t>
  </si>
  <si>
    <t>Détail de la sous-catégorie 59.03</t>
  </si>
  <si>
    <t>Z59.03.0</t>
  </si>
  <si>
    <t>Lyse d'adhérences périrénales ou périurétérales par laparoscopie</t>
  </si>
  <si>
    <t>Z59.03</t>
  </si>
  <si>
    <t>Par laparoscopie (59.03)</t>
  </si>
  <si>
    <t>Z59.02</t>
  </si>
  <si>
    <t>Autre lyse d'adhérences périrénales ou périurétérales</t>
  </si>
  <si>
    <t>Dissection rétropéritonéale, SAP</t>
  </si>
  <si>
    <t>Z59.00</t>
  </si>
  <si>
    <t>Dissection de tissu rétropéritonéal</t>
  </si>
  <si>
    <t>Z59.0</t>
  </si>
  <si>
    <t>Z59</t>
  </si>
  <si>
    <t>Autres opérations de voie urinaire</t>
  </si>
  <si>
    <t>Autres opérations d'urètre et de tissu périurétral, autre</t>
  </si>
  <si>
    <t>Z58.99.99</t>
  </si>
  <si>
    <t>Autres opérations d'urètre et de tissu périurétral, insertion et remplacement d'un stent urétral</t>
  </si>
  <si>
    <t>Z58.99.10</t>
  </si>
  <si>
    <t>Autres opérations d'urètre et de tissu périurétral, SAP</t>
  </si>
  <si>
    <t>Z58.99.00</t>
  </si>
  <si>
    <t>Détail de la sous-catégorie 58.99</t>
  </si>
  <si>
    <t>Z58.99.0</t>
  </si>
  <si>
    <t>Z58.99</t>
  </si>
  <si>
    <t>Enlèvement de sonde (endoprothèse) urétrale (97.65)</t>
  </si>
  <si>
    <t>Réparation d'une pompe et / ou d'un réservoir de sphincter gonflable</t>
  </si>
  <si>
    <t>Correction chirurgicale de pression hydraulique d'un sphincter gonflable</t>
  </si>
  <si>
    <t>Ablation d'un sphincter urinaire gonflable sans remplacement</t>
  </si>
  <si>
    <t>Autre opération d'urètre et tissu périurétral</t>
  </si>
  <si>
    <t>Traitement ajustable de l'incontinence urinaire</t>
  </si>
  <si>
    <t>Z58.94</t>
  </si>
  <si>
    <t>Mise en place d'un sphincter vésical ou urétral gonflable</t>
  </si>
  <si>
    <t>Z58.93</t>
  </si>
  <si>
    <t>Avec pompe et</t>
  </si>
  <si>
    <t>Ablation avec remplacement de sphincter urinaire artificiel</t>
  </si>
  <si>
    <t>Implantation d'un sphincter urinaire artificiel [AUS]</t>
  </si>
  <si>
    <t>Lyse d'adhérences periurétrale par laparoscopie (59.12)</t>
  </si>
  <si>
    <t>Z58.92</t>
  </si>
  <si>
    <t>Biopsie de tissu périurétral (58.24)</t>
  </si>
  <si>
    <t>Autre lyse d'adhérences périuréthrales (59.11)</t>
  </si>
  <si>
    <t>Excision de tissu périurétral</t>
  </si>
  <si>
    <t>Drainage de glande bulbo-urétrale</t>
  </si>
  <si>
    <t>Z58.91</t>
  </si>
  <si>
    <t>Incision de tissu périurétral</t>
  </si>
  <si>
    <t>Autres opérations d'urètre et de tissu périurétral</t>
  </si>
  <si>
    <t>Z58.9</t>
  </si>
  <si>
    <t>Mesure du calibre urétral (89.29)</t>
  </si>
  <si>
    <t>Z58.6</t>
  </si>
  <si>
    <t>Passage de sonde à travers l'urètre</t>
  </si>
  <si>
    <t>Dilatation du col vésical *</t>
  </si>
  <si>
    <t>Dilatation de la jonction urétro-vésicale</t>
  </si>
  <si>
    <t>Ablation de calcul de l'urètre, sans incision</t>
  </si>
  <si>
    <t>Dilatation de l'urètre</t>
  </si>
  <si>
    <t>Libération de sténose urétrale, autre</t>
  </si>
  <si>
    <t>Z58.5X.99</t>
  </si>
  <si>
    <t>Traitement au laser</t>
  </si>
  <si>
    <t>Z58.5X.20</t>
  </si>
  <si>
    <t>Libération de sténose urétrale, urétrotomie interne</t>
  </si>
  <si>
    <t>Libération de sténose urétrale, incision transurétrale du sphincter urétral externe</t>
  </si>
  <si>
    <t>Z58.5X.10</t>
  </si>
  <si>
    <t>Libération de sténose urétrale, SAP</t>
  </si>
  <si>
    <t>Z58.5X.00</t>
  </si>
  <si>
    <t>Détail de la sous-catégorie 58.5X</t>
  </si>
  <si>
    <t>Z58.5X.0</t>
  </si>
  <si>
    <t>Libération de sténose urétrale</t>
  </si>
  <si>
    <t>Z58.5X</t>
  </si>
  <si>
    <t>Urétrolyse</t>
  </si>
  <si>
    <t>Z58.5</t>
  </si>
  <si>
    <t>Section de sphincter urétral</t>
  </si>
  <si>
    <t>Méatotomie urétrale interne</t>
  </si>
  <si>
    <t>Autre réparation de l'urètre, autre</t>
  </si>
  <si>
    <t>Z58.49.99</t>
  </si>
  <si>
    <t>Autre réparation de l'urètre en deux temps (première séance), autre reconstruction</t>
  </si>
  <si>
    <t>Z58.49.29</t>
  </si>
  <si>
    <t>Réparation de l'urètre en deux temps (première séance) avec la muqueuse buccale ou vésicale</t>
  </si>
  <si>
    <t>Z58.49.21</t>
  </si>
  <si>
    <t>Réparation de l'urètre en deux temps (première séance) avec la peau du prépuce ou du pénis</t>
  </si>
  <si>
    <t>Z58.49.20</t>
  </si>
  <si>
    <t>Réparation de l'urètre en un temps avec la muqueuse buccale ou vésicale, autre reconstruction</t>
  </si>
  <si>
    <t>Z58.49.11</t>
  </si>
  <si>
    <t>Réparation de l'urètre en un temps avec la peau du prépuce ou du pénis</t>
  </si>
  <si>
    <t>Z58.49.10</t>
  </si>
  <si>
    <t>Autre réparation de l'urètre, SAP</t>
  </si>
  <si>
    <t>Z58.49.00</t>
  </si>
  <si>
    <t>Détail de la sous-catégorie 58.49</t>
  </si>
  <si>
    <t>Z58.49.0</t>
  </si>
  <si>
    <t>Réparation de déchirure obstétricale récente de l'urètre (75.61)</t>
  </si>
  <si>
    <t>Z58.49</t>
  </si>
  <si>
    <t>Réparation de cystocèle et de rectocèle (70.50)</t>
  </si>
  <si>
    <t>Réparation de cystocèle (70.51)</t>
  </si>
  <si>
    <t>Rotation d'urètre bulbeux (selon Benenenti)</t>
  </si>
  <si>
    <t>Réparation de déchirure obstétricale ancienne de l'urètre</t>
  </si>
  <si>
    <t>Plicature urétrale</t>
  </si>
  <si>
    <t>Autre réparation de l'urètre</t>
  </si>
  <si>
    <t>Plastie du méat urétral *</t>
  </si>
  <si>
    <t>Z58.47</t>
  </si>
  <si>
    <t>Méatoplastie urétrale</t>
  </si>
  <si>
    <t>Autre reconstruction de l'urètre, autre</t>
  </si>
  <si>
    <t>Z58.46.99</t>
  </si>
  <si>
    <t>Autre reconstruction de l'urètre, reconstruction de la partie prostatique ou de la partie membraneuse de l'urètre après lésion traumatique</t>
  </si>
  <si>
    <t>Z58.46.11</t>
  </si>
  <si>
    <t>Autre reconstruction de l'urètre, reconstruction de la partie distale de l'urètre après lésion traumatique</t>
  </si>
  <si>
    <t>Z58.46.10</t>
  </si>
  <si>
    <t>Autre reconstruction de l'urètre, SAP</t>
  </si>
  <si>
    <t>Z58.46.00</t>
  </si>
  <si>
    <t>Détail de la sous-catégorie 58.46</t>
  </si>
  <si>
    <t>Z58.46.0</t>
  </si>
  <si>
    <t>Construction d'urètre</t>
  </si>
  <si>
    <t>Z58.46</t>
  </si>
  <si>
    <t>Autre reconstruction de l'urètre</t>
  </si>
  <si>
    <t>Réparation d'hypospadias ou d'épispadias, autre</t>
  </si>
  <si>
    <t>Z58.45.99</t>
  </si>
  <si>
    <t>Greffe de muqueuse buccale ou vésicale</t>
  </si>
  <si>
    <t>Z58.45.21</t>
  </si>
  <si>
    <t>Réparation d'hypospadias ou d'épispadias chez l'homme, autre procédure</t>
  </si>
  <si>
    <t>Réparation d'hypospadias ou d'épispadias chez l'homme, redressement pénien et cordectomie</t>
  </si>
  <si>
    <t>Z58.45.20</t>
  </si>
  <si>
    <t>Réparation d'hypospadias ou d'épispadias chez la femme</t>
  </si>
  <si>
    <t>Z58.45.10</t>
  </si>
  <si>
    <t>Réparation d'hypospadias ou d'épispadias, SAP</t>
  </si>
  <si>
    <t>Z58.45.00</t>
  </si>
  <si>
    <t>Détail de la sous-catégorie 58.45</t>
  </si>
  <si>
    <t>Z58.45.0</t>
  </si>
  <si>
    <t>Réparation d'hypospadias ou d'épispadias</t>
  </si>
  <si>
    <t>Z58.45</t>
  </si>
  <si>
    <t>Anastomose de l'urètre</t>
  </si>
  <si>
    <t>Z58.44</t>
  </si>
  <si>
    <t>Réanastomose de l'urètre</t>
  </si>
  <si>
    <t>Fermeture d'autre fistule urétrale, autre</t>
  </si>
  <si>
    <t>Z58.43.99</t>
  </si>
  <si>
    <t>Fermeture de fistule urétro-rectale</t>
  </si>
  <si>
    <t>Z58.43.30</t>
  </si>
  <si>
    <t>Fermeture de fistule urétro-cutanée</t>
  </si>
  <si>
    <t>Z58.43.20</t>
  </si>
  <si>
    <t>Fermeture de fistule urétro-vaginale par voie vaginale</t>
  </si>
  <si>
    <t>Z58.43.12</t>
  </si>
  <si>
    <t>Fermeture de fistule urétro-vaginale par laparoscopie</t>
  </si>
  <si>
    <t>Z58.43.11</t>
  </si>
  <si>
    <t>Fermeture chirurgicale ouverte de fistule urétro-vaginale (voie abdominale)</t>
  </si>
  <si>
    <t>Z58.43.10</t>
  </si>
  <si>
    <t>Fermeture d'autre fistule urétrale, SAP</t>
  </si>
  <si>
    <t>Z58.43.00</t>
  </si>
  <si>
    <t>Détail de la sous-catégorie 58.43</t>
  </si>
  <si>
    <t>Z58.43.0</t>
  </si>
  <si>
    <t>Réparation de fistule urétropérinéo-vésicale (57.84)</t>
  </si>
  <si>
    <t>Z58.43</t>
  </si>
  <si>
    <t>Fermeture d'autre fistule urétrale</t>
  </si>
  <si>
    <t>Fermeture d'urétrostomie</t>
  </si>
  <si>
    <t>Z58.42</t>
  </si>
  <si>
    <t>Suture de plaie de l'urètre *</t>
  </si>
  <si>
    <t>Z58.41</t>
  </si>
  <si>
    <t>Suture de lacération de l'urètre</t>
  </si>
  <si>
    <t>Z58.4</t>
  </si>
  <si>
    <t>Réparation de l'urètre</t>
  </si>
  <si>
    <t>Autre excision ou destruction locale de lésion ou de tissu de l'urètre, autre</t>
  </si>
  <si>
    <t>Z58.39.99</t>
  </si>
  <si>
    <t>Urétrectomie radicale en tant qu'intervention autonome chez l'homme</t>
  </si>
  <si>
    <t>Z58.39.33</t>
  </si>
  <si>
    <t>Urétrectomie simple en tant qu'intervention autonome chez l'homme</t>
  </si>
  <si>
    <t>Z58.39.32</t>
  </si>
  <si>
    <t>Urétrectomie radicale en tant qu'intervention autonome chez la femme</t>
  </si>
  <si>
    <t>Z58.39.31</t>
  </si>
  <si>
    <t>Urétrectomie simple en tant qu'intervention autonome chez la femme</t>
  </si>
  <si>
    <t>Z58.39.30</t>
  </si>
  <si>
    <t>Autre excision ou destruction locale de lésion ou de tissu de l'urètre, destruction percutanée transvésicale</t>
  </si>
  <si>
    <t>Z58.39.20</t>
  </si>
  <si>
    <t>Autre excision ou destruction locale de lésion ou de tissu de l'urètre, excision chirurgicale ouverte</t>
  </si>
  <si>
    <t>Z58.39.10</t>
  </si>
  <si>
    <t>Autre excision ou destruction locale de lésion ou de tissu de l'urètre, SAP</t>
  </si>
  <si>
    <t>Z58.39.00</t>
  </si>
  <si>
    <t>Détail de la sous-catégorie 58.39</t>
  </si>
  <si>
    <t>Z58.39.0</t>
  </si>
  <si>
    <t>Excision par voie endoscopique (58.31)</t>
  </si>
  <si>
    <t>Z58.39</t>
  </si>
  <si>
    <t>Urétrectomie</t>
  </si>
  <si>
    <t>Excision de valve congénitale de l'urètre</t>
  </si>
  <si>
    <t>Excision de sténose de l'urètre</t>
  </si>
  <si>
    <t>Excision de lésion de l'urètre</t>
  </si>
  <si>
    <t>Autre excision ou destruction locale de lésion ou de tissu de l'urètre</t>
  </si>
  <si>
    <t>Excision ou destruction de lésion ou de tissu de l'urètre par voie endoscopique, autre</t>
  </si>
  <si>
    <t>Z58.31.99</t>
  </si>
  <si>
    <t>Excision ou destruction de lésion ou de tissu de l'urètre par voie endoscopique, destruction</t>
  </si>
  <si>
    <t>Z58.31.11</t>
  </si>
  <si>
    <t>Excision ou destruction de lésion ou de tissu de l'urètre par voie endoscopique, excision</t>
  </si>
  <si>
    <t>Z58.31.10</t>
  </si>
  <si>
    <t>Excision ou destruction de lésion ou de tissu de l'urètre par voie endoscopique, SAP</t>
  </si>
  <si>
    <t>Z58.31.00</t>
  </si>
  <si>
    <t>Détail de la sous-catégorie 58.31</t>
  </si>
  <si>
    <t>Z58.31.0</t>
  </si>
  <si>
    <t>Fulguration de lésion urétrale</t>
  </si>
  <si>
    <t>Z58.31</t>
  </si>
  <si>
    <t>Excision ou destruction de lésion ou de tissu de l'urètre par voie endoscopique</t>
  </si>
  <si>
    <t>Urétrectomie associée à exentération pelvienne (68.8)</t>
  </si>
  <si>
    <t>Z58.3</t>
  </si>
  <si>
    <t>Urétrectomie associée à cystectomie totale (57.79)</t>
  </si>
  <si>
    <t>Urétrectomie associée à cystectomie radicale (57.71)</t>
  </si>
  <si>
    <t>Fermeture de fistule urétrale (58.43)</t>
  </si>
  <si>
    <t>Excision de tissu périurétral ou glande bulbo-urétrale (58.92)</t>
  </si>
  <si>
    <t>Biopsie urétrale (58.23)</t>
  </si>
  <si>
    <t>Excision ou destruction de tissu ou de lésion urétrale</t>
  </si>
  <si>
    <t>Mesure du profil de pression urétral (89.25)</t>
  </si>
  <si>
    <t>Z58.29</t>
  </si>
  <si>
    <t>Electromyogramme de sphincter urétral (EMG) (89.23)</t>
  </si>
  <si>
    <t>Cysto-urétrographie rétrograde (87.76)</t>
  </si>
  <si>
    <t>Autres techniques diagnostiques concernant l'urètre et le tissu périurétral</t>
  </si>
  <si>
    <t>Biopsie de tissu périurétral</t>
  </si>
  <si>
    <t>Z58.24</t>
  </si>
  <si>
    <t>Biopsie urétrale</t>
  </si>
  <si>
    <t>Z58.23</t>
  </si>
  <si>
    <t>Autre urétroscopie</t>
  </si>
  <si>
    <t>Z58.22</t>
  </si>
  <si>
    <t>Urétroscopie périnéale</t>
  </si>
  <si>
    <t>Z58.21</t>
  </si>
  <si>
    <t>Techniques diagnostiques concernant l'urètre</t>
  </si>
  <si>
    <t>Z58.2</t>
  </si>
  <si>
    <t>Méatotomie interne urétrale (endoscopique) (58.5)</t>
  </si>
  <si>
    <t>Z58.1</t>
  </si>
  <si>
    <t>Méatotomie urétrale</t>
  </si>
  <si>
    <t>Méatotomie interne de l'urètre (endoscopique) (58.5)</t>
  </si>
  <si>
    <t>Z58.0</t>
  </si>
  <si>
    <t>Drainage de glande bulbo-urétrale ou de tissu périurétral (58.91)</t>
  </si>
  <si>
    <t>Ablation de calcul urétral sans incision (58.6)</t>
  </si>
  <si>
    <t>Urétrostomie périnéale</t>
  </si>
  <si>
    <t>Formation de fistule urétrovaginale</t>
  </si>
  <si>
    <t>Extraction de calcul de l'urètre par incision</t>
  </si>
  <si>
    <t>Excision d'un septum urétral</t>
  </si>
  <si>
    <t>Urétrotomie</t>
  </si>
  <si>
    <t>Z58</t>
  </si>
  <si>
    <t>Opérations de: glande bulbo-urétrale (glande de Cowper), tissu périurétral</t>
  </si>
  <si>
    <t>Opérations de l'urètre</t>
  </si>
  <si>
    <t>Autres opérations de la vessie, autre</t>
  </si>
  <si>
    <t>Z57.99.99</t>
  </si>
  <si>
    <t>Distension opératoire de la vessie, autre</t>
  </si>
  <si>
    <t>Z57.99.49</t>
  </si>
  <si>
    <t>Distension opératoire de la vessie, par orifice artificiel (stomie)</t>
  </si>
  <si>
    <t>Z57.99.45</t>
  </si>
  <si>
    <t>Distension opératoire de la vessie, par voie percutanée</t>
  </si>
  <si>
    <t>Z57.99.44</t>
  </si>
  <si>
    <t>Distension opératoire de la vessie, par voie transurétrale</t>
  </si>
  <si>
    <t>Z57.99.43</t>
  </si>
  <si>
    <t>Distension opératoire de la vessie, par laparoscopie</t>
  </si>
  <si>
    <t>Z57.99.42</t>
  </si>
  <si>
    <t>Distension opératoire de la vessie, par chirurgie ouverte</t>
  </si>
  <si>
    <t>Z57.99.41</t>
  </si>
  <si>
    <t>Distension opératoire de la vessie, SAP</t>
  </si>
  <si>
    <t>Z57.99.40</t>
  </si>
  <si>
    <t>Révision de la vessie, par orifice artificiel (stomie)</t>
  </si>
  <si>
    <t>Z57.99.34</t>
  </si>
  <si>
    <t>Révision de la vessie, par laparoscopie</t>
  </si>
  <si>
    <t>Z57.99.33</t>
  </si>
  <si>
    <t>Révision de la vessie, par chirurgie ouverte</t>
  </si>
  <si>
    <t>Z57.99.32</t>
  </si>
  <si>
    <t>Révision de la vessie, voie transurétrale</t>
  </si>
  <si>
    <t>Z57.99.31</t>
  </si>
  <si>
    <t>Révision de la vessie, voie percutanée</t>
  </si>
  <si>
    <t>Z57.99.30</t>
  </si>
  <si>
    <t>Traitement par injection dans la vessie, par orifice artificiel (stomie)</t>
  </si>
  <si>
    <t>Z57.99.24</t>
  </si>
  <si>
    <t>Traitement par injection laparoscopique dans la vessie</t>
  </si>
  <si>
    <t>Z57.99.23</t>
  </si>
  <si>
    <t>Traitement par injection chirurgicale ouverte dans la vessie</t>
  </si>
  <si>
    <t>Z57.99.22</t>
  </si>
  <si>
    <t>Traitement par injection transurétrale dans la vessie</t>
  </si>
  <si>
    <t>Z57.99.21</t>
  </si>
  <si>
    <t>Traitement par injection percutanée dans la vessie</t>
  </si>
  <si>
    <t>Z57.99.20</t>
  </si>
  <si>
    <t>Excision transurétrale de tissu malade d'une vessie de remplacement par orifice artificiel (stomie) ou autre</t>
  </si>
  <si>
    <t>Z57.99.17</t>
  </si>
  <si>
    <t>Excision de tissu malade d'une vessie de remplacement, par voie chirurgicale, par laparoscopie ou percutanée</t>
  </si>
  <si>
    <t>Z57.99.16</t>
  </si>
  <si>
    <t>Vidange transurétrale percutanée de mucus d'une vessie de remplacement par orifice artificiel (stomie) ou autre</t>
  </si>
  <si>
    <t>Z57.99.15</t>
  </si>
  <si>
    <t>Vidange de mucus d'une vessie de remplacement, par voie chirurgicale ou par laparoscopie</t>
  </si>
  <si>
    <t>Z57.99.14</t>
  </si>
  <si>
    <t>Extraction transurétrale percutanée de corps étranger d'une vessie de remplacement par orifice artificiel (stomie) ou autre</t>
  </si>
  <si>
    <t>Z57.99.13</t>
  </si>
  <si>
    <t>Extraction de corps étranger d'une vessie de remplacement, par voie chirurgicale ou par laparoscopie</t>
  </si>
  <si>
    <t>Z57.99.12</t>
  </si>
  <si>
    <t>Extraction transurétrale percutanée de calcul d'une vessie de remplacement par orifice artificiel (stomie) ou autre</t>
  </si>
  <si>
    <t>Z57.99.11</t>
  </si>
  <si>
    <t>Extraction de calcul d'une vessie de remplacement, par voie chirurgicale ou par laparoscopie</t>
  </si>
  <si>
    <t>Z57.99.10</t>
  </si>
  <si>
    <t>Autres opérations de la vessie, SAP</t>
  </si>
  <si>
    <t>Z57.99.00</t>
  </si>
  <si>
    <t>Détail de la sous-catégorie 57.99</t>
  </si>
  <si>
    <t>Z57.99.0</t>
  </si>
  <si>
    <t>Lyse d'adhérences périvésicales (59.11)</t>
  </si>
  <si>
    <t>Z57.99</t>
  </si>
  <si>
    <t>Irrigation de cystostomie (96.47)</t>
  </si>
  <si>
    <t>Irrigation de cathéter urinaire à demeure (96.48)</t>
  </si>
  <si>
    <t>Enlèvement de matériel de drainage urinaire, autre (97.64)</t>
  </si>
  <si>
    <t>Distension thérapeutique de la vessie (96.25)</t>
  </si>
  <si>
    <t>Ablation de tube de cystostomie (97.63)</t>
  </si>
  <si>
    <t>Autres opérations de la vessie</t>
  </si>
  <si>
    <t>Remplacement de stimulateur vésical électronique (57.97)</t>
  </si>
  <si>
    <t>Z57.98</t>
  </si>
  <si>
    <t>Ablation de stimulateur vésical électronique</t>
  </si>
  <si>
    <t>Remplacement de stimulateur vésical électronique</t>
  </si>
  <si>
    <t>Z57.97</t>
  </si>
  <si>
    <t>Implantation de stimulateur vésical électronique</t>
  </si>
  <si>
    <t>Z57.96</t>
  </si>
  <si>
    <t>Remplacement de sonde urétrale (vésicale) à demeure *</t>
  </si>
  <si>
    <t>Z57.95</t>
  </si>
  <si>
    <t>Remplacement de cathéter urétral permanent</t>
  </si>
  <si>
    <t>Mise en place d'une sonde urétrale (vésicale) à demeure *</t>
  </si>
  <si>
    <t>Z57.94</t>
  </si>
  <si>
    <t>Insertion d'un cathéter urétral permanent</t>
  </si>
  <si>
    <t>Contrôle d'hémorragie (post-opératoire) de la vessie, autre</t>
  </si>
  <si>
    <t>Z57.93.99</t>
  </si>
  <si>
    <t>Contrôle d'hémorragie (post-opératoire) de la vessie par orifice artificiel (stomie)</t>
  </si>
  <si>
    <t>Z57.93.14</t>
  </si>
  <si>
    <t>Contrôle d'hémorragie (post-opératoire) de la vessie par laparoscopie</t>
  </si>
  <si>
    <t>Z57.93.13</t>
  </si>
  <si>
    <t>Contrôle d'hémorragie (post-opératoire) de la vessie par chirurgie ouverte</t>
  </si>
  <si>
    <t>Z57.93.12</t>
  </si>
  <si>
    <t>Contrôle d'hémorragie (post-opératoire) de la vessie par voie transurétrale</t>
  </si>
  <si>
    <t>Z57.93.11</t>
  </si>
  <si>
    <t>Contrôle d'hémorragie (post-opératoire) de la vessie par voie percutanée</t>
  </si>
  <si>
    <t>Z57.93.10</t>
  </si>
  <si>
    <t>Contrôle d'hémorragie (post-opératoire) de la vessie, SAP</t>
  </si>
  <si>
    <t>Z57.93.00</t>
  </si>
  <si>
    <t>Détail de la sous-catégorie 57.93</t>
  </si>
  <si>
    <t>Z57.93.0</t>
  </si>
  <si>
    <t>Contrôle d'hémorragie (post-opératoire) de la vessie</t>
  </si>
  <si>
    <t>Z57.93</t>
  </si>
  <si>
    <t>Dilatation du col de la vessie</t>
  </si>
  <si>
    <t>Z57.92</t>
  </si>
  <si>
    <t>Incision du col vésical</t>
  </si>
  <si>
    <t>Z57.91</t>
  </si>
  <si>
    <t>Sphinctérotomie de la vessie</t>
  </si>
  <si>
    <t>Z57.9</t>
  </si>
  <si>
    <t>Réparation de déchirure obstétricale récente vessie-urètre (75.61)</t>
  </si>
  <si>
    <t>Z57.89</t>
  </si>
  <si>
    <t>Suspension vésicale, non classée ailleurs</t>
  </si>
  <si>
    <t>Réparation de déchirure obstétricale ancienne de la vessie</t>
  </si>
  <si>
    <t>Cystopexie, SAP</t>
  </si>
  <si>
    <t>Autre réparation de la vessie</t>
  </si>
  <si>
    <t>Reconstruction de vessie iléale fermée (57.87)</t>
  </si>
  <si>
    <t>Z57.88</t>
  </si>
  <si>
    <t>Anastomose vessie-intestin, SAP</t>
  </si>
  <si>
    <t>Anastomose cystocolique</t>
  </si>
  <si>
    <t>Autre anastomose vésicale</t>
  </si>
  <si>
    <t>Reconstruction de la vessie, autre</t>
  </si>
  <si>
    <t>Z57.87.99</t>
  </si>
  <si>
    <t>Reconstruction de la vessie, plastie d'augmentation de la vessie par laparoscopie</t>
  </si>
  <si>
    <t>Z57.87.41</t>
  </si>
  <si>
    <t>Reconstruction de la vessie, plastie chirurgicale ouverte d'augmentation de la vessie</t>
  </si>
  <si>
    <t>Z57.87.40</t>
  </si>
  <si>
    <t>Reconstruction de la vessie, plastie de réduction de la vessie par laparoscopie</t>
  </si>
  <si>
    <t>Z57.87.31</t>
  </si>
  <si>
    <t>Plastie chirurgicale ouverte de réduction de la vessie</t>
  </si>
  <si>
    <t>Z57.87.30</t>
  </si>
  <si>
    <t>Transformation d'autre dérivation urinaire supravésicale en une vessie de remplacement par laparoscopie</t>
  </si>
  <si>
    <t>Z57.87.21</t>
  </si>
  <si>
    <t>Transformation chirurgicale ouverte d'autre dérivation urinaire supravésicale en une vessie de remplacement</t>
  </si>
  <si>
    <t>Z57.87.20</t>
  </si>
  <si>
    <t>Reconstruction de la vessie, réparation par laparoscopie avec iléon, côlon ou estomac</t>
  </si>
  <si>
    <t>Z57.87.11</t>
  </si>
  <si>
    <t>Reconstruction de la vessie, réparation chirurgicale ouverte avec iléon, côlon ou estomac</t>
  </si>
  <si>
    <t>Z57.87.10</t>
  </si>
  <si>
    <t>Reconstruction de la vessie, SAP</t>
  </si>
  <si>
    <t>Z57.87.00</t>
  </si>
  <si>
    <t>Détail de la sous-catégorie 57.87</t>
  </si>
  <si>
    <t>Z57.87.0</t>
  </si>
  <si>
    <t>Toute résection de l'intestin (45.50-45.52)</t>
  </si>
  <si>
    <t>Z57.87</t>
  </si>
  <si>
    <t>Remplacement de vessie avec iléon ou sigmoïde (vessie iléale fermée)</t>
  </si>
  <si>
    <t>Plastie d'augmentation de la vessie</t>
  </si>
  <si>
    <t>Anastomose vésicale avec segment isolé d'iléon</t>
  </si>
  <si>
    <t>Reconstruction de la vessie</t>
  </si>
  <si>
    <t>Réparation d'exstrophie vésicale</t>
  </si>
  <si>
    <t>Z57.86</t>
  </si>
  <si>
    <t>Plicature du sphincter vésical</t>
  </si>
  <si>
    <t>Z57.85</t>
  </si>
  <si>
    <t>Plastie en V-Y du col vésical</t>
  </si>
  <si>
    <t>Cysto-urétroplastie et plastie du col vésical</t>
  </si>
  <si>
    <t>Fermeture d'autre fistule vésicale, autre</t>
  </si>
  <si>
    <t>Z57.84.99</t>
  </si>
  <si>
    <t>Fermeture de fistule vésico-cutanée par laparoscopie</t>
  </si>
  <si>
    <t>Z57.84.21</t>
  </si>
  <si>
    <t>Fermeture chirurgicale ouverte de fistule vésico-cutanée</t>
  </si>
  <si>
    <t>Z57.84.20</t>
  </si>
  <si>
    <t>Fermeture de fistule vésico-vaginale par laparoscopie</t>
  </si>
  <si>
    <t>Z57.84.13</t>
  </si>
  <si>
    <t>Fermeture de fistule vésico-vaginale par voie transvésicale</t>
  </si>
  <si>
    <t>Z57.84.12</t>
  </si>
  <si>
    <t>Fermeture de fistule vésico-vaginale par voie vaginale</t>
  </si>
  <si>
    <t>Z57.84.11</t>
  </si>
  <si>
    <t>Fermeture chirurgicale ouverte de fistule vésico-vaginale par voie abdominale</t>
  </si>
  <si>
    <t>Z57.84.10</t>
  </si>
  <si>
    <t>Fermeture d'autre fistule vésicale, SAP</t>
  </si>
  <si>
    <t>Z57.84.00</t>
  </si>
  <si>
    <t>Détail de la sous-catégorie 57.84</t>
  </si>
  <si>
    <t>Z57.84.0</t>
  </si>
  <si>
    <t>Fermeture de fistule vésico-urétéro-vaginale (56.84)</t>
  </si>
  <si>
    <t>Z57.84</t>
  </si>
  <si>
    <t>Fistulectomie vagino-vésicale</t>
  </si>
  <si>
    <t>Fistulectomie utéro-vésicale *</t>
  </si>
  <si>
    <t>Fistulectomie urétro-périnéo-vésicale</t>
  </si>
  <si>
    <t>Fistulectomie cervico-vésicale</t>
  </si>
  <si>
    <t>Réparation d'autre fistule vésicale</t>
  </si>
  <si>
    <t>Fistulectomie vésico-sigmoïdo-vaginale</t>
  </si>
  <si>
    <t>Z57.83</t>
  </si>
  <si>
    <t>Fistulectomie recto-vésico-vaginale</t>
  </si>
  <si>
    <t>Réparation de fistule vésico-intestinale</t>
  </si>
  <si>
    <t>Fermeture de cystostomie</t>
  </si>
  <si>
    <t>Z57.82</t>
  </si>
  <si>
    <t>Suture de lacération de la vessie</t>
  </si>
  <si>
    <t>Z57.81</t>
  </si>
  <si>
    <t>Réparation d'incontinence urinaire de stress, (59.3-59.79)</t>
  </si>
  <si>
    <t>Z57.8</t>
  </si>
  <si>
    <t>Réparation de cystocèle et de rectocèle (70.50-70.51)</t>
  </si>
  <si>
    <t>Plicature de la jonction urétro-vésicale (59.3)</t>
  </si>
  <si>
    <t>Autre cystectomie totale, autre</t>
  </si>
  <si>
    <t>Z57.79.99</t>
  </si>
  <si>
    <t>Autre cystectomie totale, cystectomie simple par laparoscopie chez la femme</t>
  </si>
  <si>
    <t>Z57.79.21</t>
  </si>
  <si>
    <t>Autre cystectomie totale, cystectomie simple chirurgicale ouverte chez la femme</t>
  </si>
  <si>
    <t>Z57.79.20</t>
  </si>
  <si>
    <t>Autre cystectomie totale, cystectomie simple par laparoscopie chez l'homme</t>
  </si>
  <si>
    <t>Z57.79.11</t>
  </si>
  <si>
    <t>Autre cystectomie totale, cystectomie simple chirurgicale ouverte chez l'homme</t>
  </si>
  <si>
    <t>Z57.79.10</t>
  </si>
  <si>
    <t>Autre cystectomie totale, SAP</t>
  </si>
  <si>
    <t>Z57.79.00</t>
  </si>
  <si>
    <t>Détail de la sous-catégorie 57.79</t>
  </si>
  <si>
    <t>Z57.79.0</t>
  </si>
  <si>
    <t>Autre cystectomie totale</t>
  </si>
  <si>
    <t>Z57.79</t>
  </si>
  <si>
    <t>Cystectomie radicale, autre</t>
  </si>
  <si>
    <t>Z57.71.99</t>
  </si>
  <si>
    <t>Cystectomie radicale, éviscération pelvienne (exentération) par laparoscopie chez l'homme</t>
  </si>
  <si>
    <t>Z57.71.51</t>
  </si>
  <si>
    <t>Cystectomie radicale, éviscération pelvienne (exentération) chirurgicale ouverte chez l'homme</t>
  </si>
  <si>
    <t>Z57.71.50</t>
  </si>
  <si>
    <t>Cystectomie radicale par laparoscopie chez la femme, avec urétrectomie</t>
  </si>
  <si>
    <t>Z57.71.41</t>
  </si>
  <si>
    <t>Cystectomie radicale chirurgicale ouverte chez la femme, avec urétrectomie</t>
  </si>
  <si>
    <t>Z57.71.40</t>
  </si>
  <si>
    <t>Cystectomie radicale par laparoscopie chez la femme, sans urétrectomie</t>
  </si>
  <si>
    <t>Z57.71.31</t>
  </si>
  <si>
    <t>Cystectomie radicale chirurgicale ouverte chez la femme, sans urétrectomie</t>
  </si>
  <si>
    <t>Z57.71.30</t>
  </si>
  <si>
    <t>Epargne du faisceau neurovasculaire</t>
  </si>
  <si>
    <t>Z57.71.21</t>
  </si>
  <si>
    <t xml:space="preserve">Cystectomie radicale par laparoscopie chez l'homme, avec urétrectomie </t>
  </si>
  <si>
    <t>Z57.71.20</t>
  </si>
  <si>
    <t>Cystectomie radicale chirurgicale ouverte chez l'homme, avec urétrectomie</t>
  </si>
  <si>
    <t>Z57.71.11</t>
  </si>
  <si>
    <t>Cystectomie radicale par laparoscopie chez l'homme, sans urétrectomie</t>
  </si>
  <si>
    <t>Z57.71.10</t>
  </si>
  <si>
    <t>Cystectomie radicale chirurgicale ouverte chez l'homme, sans urétrectomie</t>
  </si>
  <si>
    <t>Cystectomie radicale, SAP</t>
  </si>
  <si>
    <t>Z57.71.00</t>
  </si>
  <si>
    <t>Détail de la sous-catégorie 57.71</t>
  </si>
  <si>
    <t>Z57.71.0</t>
  </si>
  <si>
    <t>Cystectomie associée à exentération pelvienne chez la femme (68.8)</t>
  </si>
  <si>
    <t>Z57.71</t>
  </si>
  <si>
    <t>Toute dérivation urinaire (56.51-56.79)</t>
  </si>
  <si>
    <t>Exérèse de vessie, urètre et graisse chez la femme</t>
  </si>
  <si>
    <t>Exérèse de vessie, prostate, vésicules séminales et graisse</t>
  </si>
  <si>
    <t>Exentération pelvienne chez l'homme</t>
  </si>
  <si>
    <t>Cystectomie radicale</t>
  </si>
  <si>
    <t>Cystectomie totale avec urétrectomie</t>
  </si>
  <si>
    <t>Z57.7</t>
  </si>
  <si>
    <t>Cystectomie totale</t>
  </si>
  <si>
    <t>Cystectomie partielle, autre</t>
  </si>
  <si>
    <t>Z57.6X.99</t>
  </si>
  <si>
    <t>Cystectomie partielle, résection supra-trigonale ou subtotale par laparoscopie, avec néo-implantation unilatérale ou bilatérale d'uretère</t>
  </si>
  <si>
    <t>Z57.6X.23</t>
  </si>
  <si>
    <t>Cystectomie partielle, résection supra-trigonale ou subtotale chirurgicale ouverte, avec néo-implantation unilatérale ou bilatérale d'uretère</t>
  </si>
  <si>
    <t>Z57.6X.22</t>
  </si>
  <si>
    <t>Cystectomie partielle, résection supra-trigonale ou subtotale par laparoscopie, sans néo-implantation d'uretère</t>
  </si>
  <si>
    <t>Z57.6X.21</t>
  </si>
  <si>
    <t>Cystectomie partielle, résection supra-trigonale ou subtotale chirurgicale ouverte, sans néo-implantation d'uretère</t>
  </si>
  <si>
    <t>Z57.6X.20</t>
  </si>
  <si>
    <t>Cystectomie partielle par laparoscopie, avec néo-implantation unilatérale ou bilatérale d'uretère</t>
  </si>
  <si>
    <t>Z57.6X.13</t>
  </si>
  <si>
    <t>Cystectomie partielle chirurgicale ouverte, avec néo-implantation unilatérale ou bilatérale d'uretère</t>
  </si>
  <si>
    <t>Z57.6X.12</t>
  </si>
  <si>
    <t>Cystectomie partielle par laparoscopie, sans néo-implantation d'uretère</t>
  </si>
  <si>
    <t>Z57.6X.11</t>
  </si>
  <si>
    <t>Cystectomie partielle chirurgicale ouverte, sans néo-implantation d'uretère</t>
  </si>
  <si>
    <t>Z57.6X.10</t>
  </si>
  <si>
    <t>Cystectomie partielle, SAP</t>
  </si>
  <si>
    <t>Z57.6X.00</t>
  </si>
  <si>
    <t>Détail de la sous-catégorie 57.6X</t>
  </si>
  <si>
    <t>Z57.6X.0</t>
  </si>
  <si>
    <t>Cystectomie partielle</t>
  </si>
  <si>
    <t>Z57.6X</t>
  </si>
  <si>
    <t>Trigonectomie</t>
  </si>
  <si>
    <t>Z57.6</t>
  </si>
  <si>
    <t>Résection cunéiforme de la vessie</t>
  </si>
  <si>
    <t>Excision du dôme vésical</t>
  </si>
  <si>
    <t>Excision ou destruction ouverte d'autre lésion ou tissu vésical, autre</t>
  </si>
  <si>
    <t>Z57.59.99</t>
  </si>
  <si>
    <t>Excision ou destruction ouverte d'autre lésion ou tissu vésical, myectomie</t>
  </si>
  <si>
    <t>Z57.59.20</t>
  </si>
  <si>
    <t>Excision ou destruction ouverte d'autre lésion ou tissu vésical, excision chirurgicale ouverte</t>
  </si>
  <si>
    <t>Z57.59.10</t>
  </si>
  <si>
    <t>Excision ou destruction ouverte d'autre lésion ou tissu vésical, SAP</t>
  </si>
  <si>
    <t>Z57.59.00</t>
  </si>
  <si>
    <t>Détail de la sous-catégorie 57.59</t>
  </si>
  <si>
    <t>Z57.59.0</t>
  </si>
  <si>
    <t>Réparation de fistule vésico-intestinale (57.83)</t>
  </si>
  <si>
    <t>Z57.59</t>
  </si>
  <si>
    <t>Réparation d'autre fistule vésicale (57.84)</t>
  </si>
  <si>
    <t>Biopsie transurétrale de la vessie (57.33)</t>
  </si>
  <si>
    <t>Biopsie de la vessie, autre (57.34)</t>
  </si>
  <si>
    <t>Excision suprapubienne de lésion vésicale</t>
  </si>
  <si>
    <t>Endométrectomie de la vessie</t>
  </si>
  <si>
    <t>Excision ou destruction ouverte d'autre lésion ou tissu vésical</t>
  </si>
  <si>
    <t>Excision ou destruction laparoscopique d'autre lésion ou de tissu de la vessie</t>
  </si>
  <si>
    <t>Z57.58</t>
  </si>
  <si>
    <t>Excision d'un résidu kystique de l'ouraque de la paroi abdominale (54.3)</t>
  </si>
  <si>
    <t>Z57.51</t>
  </si>
  <si>
    <t>Excision de sinus ouraqual de la vessie</t>
  </si>
  <si>
    <t>Excision de l'ouraque</t>
  </si>
  <si>
    <t>Excision ou destruction par voie transurétrale de tissu vésical (57.41-57.49)</t>
  </si>
  <si>
    <t>Z57.5</t>
  </si>
  <si>
    <t>Autre excision ou destruction de tissu vésical</t>
  </si>
  <si>
    <t>Autre excision ou destruction transurétrale de lésion ou de tissu vésical, autre</t>
  </si>
  <si>
    <t>Z57.49.99</t>
  </si>
  <si>
    <t>Autre excision ou destruction transurétrale de lésion ou de tissu vésical, résection transurétrale</t>
  </si>
  <si>
    <t>Z57.49.12</t>
  </si>
  <si>
    <t>Autre excision ou destruction transurétrale de lésion ou de tissu vésical, destruction transurétrale</t>
  </si>
  <si>
    <t>Z57.49.11</t>
  </si>
  <si>
    <t>Autre excision ou destruction transurétrale de lésion ou de tissu vésical, SAP</t>
  </si>
  <si>
    <t>Z57.49.00</t>
  </si>
  <si>
    <t>Détail de la sous-catégorie 57.49</t>
  </si>
  <si>
    <t>Z57.49.0</t>
  </si>
  <si>
    <t>Réparation transurétrale de fistule intestino-vésicale (57.83)</t>
  </si>
  <si>
    <t>Z57.49</t>
  </si>
  <si>
    <t>Résection endoscopique de lésion vésicale</t>
  </si>
  <si>
    <t>Autre excision ou destruction transurétrale de lésion ou de tissu vésical</t>
  </si>
  <si>
    <t>Lyse transurétrale d'adhérences intraluminales</t>
  </si>
  <si>
    <t>Z57.41</t>
  </si>
  <si>
    <t>Excision ou destruction transurétrale de tissu vésical</t>
  </si>
  <si>
    <t>Z57.4</t>
  </si>
  <si>
    <t>Distenstion thérapeutique de la vessie (96.25)</t>
  </si>
  <si>
    <t>Z57.39</t>
  </si>
  <si>
    <t>Cystographie, non classée ailleurs (87.77)</t>
  </si>
  <si>
    <t>Autres techniques diagnostiques concernant la vessie</t>
  </si>
  <si>
    <t>Biopsie ouverte de la vessie</t>
  </si>
  <si>
    <t>Z57.34</t>
  </si>
  <si>
    <t>Biopsie fermée [transurétrale] de la vessie</t>
  </si>
  <si>
    <t>Z57.33</t>
  </si>
  <si>
    <t>Z57.32</t>
  </si>
  <si>
    <t>Cysto-urétroscopie avec biopsie urétérale (56.33)</t>
  </si>
  <si>
    <t>Cystoscopie pour contrôle d'hémorragie post-opératoire de la vessie (57.93)</t>
  </si>
  <si>
    <t>Cystoscopie pour contrôle d'hémorragie post-opératoire de la prostate (60.94)</t>
  </si>
  <si>
    <t>Cystoscopie transurétrale</t>
  </si>
  <si>
    <t>Autre cystoscopie</t>
  </si>
  <si>
    <t>Cystoscopie par un orifice artificiel (stomie)</t>
  </si>
  <si>
    <t>Z57.31</t>
  </si>
  <si>
    <t>Techniques diagnostiques concernant la vessie</t>
  </si>
  <si>
    <t>Z57.3</t>
  </si>
  <si>
    <t>Fermeture de cystostomie (57.82)</t>
  </si>
  <si>
    <t>Z57.22</t>
  </si>
  <si>
    <t>Révision de vésicostomie</t>
  </si>
  <si>
    <t>Création d'ouverture permanente de vessie à la peau avec lambeau vésical</t>
  </si>
  <si>
    <t>Z57.21</t>
  </si>
  <si>
    <t>Vésicostomie</t>
  </si>
  <si>
    <t>Cystostomie suprapubienne (57.18)</t>
  </si>
  <si>
    <t>Z57.2</t>
  </si>
  <si>
    <t>Cystostomie percutanée (57.17)</t>
  </si>
  <si>
    <t>Autre cystotomie, autre</t>
  </si>
  <si>
    <t>Z57.19.99</t>
  </si>
  <si>
    <t>Autre cystotomie, cystotomie haute, avec vidange de tamponnade vésicale</t>
  </si>
  <si>
    <t>Z57.19.23</t>
  </si>
  <si>
    <t>Autre cystotomie, cystotomie haute, avec extraction de corps étranger</t>
  </si>
  <si>
    <t>Z57.19.22</t>
  </si>
  <si>
    <t>Autre cystotomie, cystotomie haute, avec extraction de calcul</t>
  </si>
  <si>
    <t>Z57.19.21</t>
  </si>
  <si>
    <t>Autre cystotomie, cystotomie haute, sans autres mesures</t>
  </si>
  <si>
    <t>Z57.19.20</t>
  </si>
  <si>
    <t>Autre cystotomie, extraction endoscopique percutanée transvésicale de corps étranger</t>
  </si>
  <si>
    <t>Z57.19.11</t>
  </si>
  <si>
    <t>Autre cystotomie, extraction endoscopique percutanée transvésicale de calcul urinaire</t>
  </si>
  <si>
    <t>Z57.19.10</t>
  </si>
  <si>
    <t>Autre cystotomie, SAP</t>
  </si>
  <si>
    <t>Z57.19.00</t>
  </si>
  <si>
    <t>Détail de la sous-catégorie 57.19</t>
  </si>
  <si>
    <t>Z57.19.0</t>
  </si>
  <si>
    <t>Z57.19</t>
  </si>
  <si>
    <t>Cystolithotomie</t>
  </si>
  <si>
    <t>Autre cystotomie</t>
  </si>
  <si>
    <t>Remplacement de sonde de cystostomie (59.94)</t>
  </si>
  <si>
    <t>Z57.18</t>
  </si>
  <si>
    <t>Ablation de sonde de cystostomie (97.63)</t>
  </si>
  <si>
    <t>Autre cystostomie suprapubienne</t>
  </si>
  <si>
    <t>Z57.17</t>
  </si>
  <si>
    <t>Cystostomie percutanée suprapubienne</t>
  </si>
  <si>
    <t>Cystostomie fermée</t>
  </si>
  <si>
    <t>Cystostomie percutanée</t>
  </si>
  <si>
    <t>Lyse d'adhérences intraluminales transurétrales (57.41)</t>
  </si>
  <si>
    <t>Z57.12</t>
  </si>
  <si>
    <t>Lyse d'adhérences intraluminales avec incision de la vessie</t>
  </si>
  <si>
    <t>Aspiration percutanée de la vessie</t>
  </si>
  <si>
    <t>Z57.11</t>
  </si>
  <si>
    <t>Cystostomie et cystotomie en tant qu'abord opératoire - omettre le code</t>
  </si>
  <si>
    <t>Z57.1</t>
  </si>
  <si>
    <t>Cystotomie et cystostomie</t>
  </si>
  <si>
    <t>Drainage transurétral de la vessie, autre</t>
  </si>
  <si>
    <t>Z57.0X.99</t>
  </si>
  <si>
    <t>Drainage transurétral de la vessie, vidange chirurgicale d'une tamponnade vésicale</t>
  </si>
  <si>
    <t>Z57.0X.12</t>
  </si>
  <si>
    <t>Drainage transurétral de la vessie, élimination de corps étranger</t>
  </si>
  <si>
    <t>Z57.0X.11</t>
  </si>
  <si>
    <t>Drainage transurétral de la vessie, élimination de calcul urinaire</t>
  </si>
  <si>
    <t>Z57.0X.10</t>
  </si>
  <si>
    <t>Drainage transurétral de la vessie, SAP</t>
  </si>
  <si>
    <t>Z57.0X.00</t>
  </si>
  <si>
    <t>Détail de la sous-catégorie 57.0X</t>
  </si>
  <si>
    <t>Z57.0X.0</t>
  </si>
  <si>
    <t>Drainage transurétral de la vessie</t>
  </si>
  <si>
    <t>Z57.0X</t>
  </si>
  <si>
    <t>Drainage transurétral de la vessie, avec incision (cystotomie) (57.19)</t>
  </si>
  <si>
    <t>Z57.0</t>
  </si>
  <si>
    <t>Extraction de corps étranger de la vessie, sans incision</t>
  </si>
  <si>
    <t>Extraction de calcul de la vessie sans incision</t>
  </si>
  <si>
    <t>Extraction de caillots sanguins de la vessie, sans incision</t>
  </si>
  <si>
    <t>Drainage de vessie sans incision</t>
  </si>
  <si>
    <t>Méat urétéro-vésical (56.0-56.99)</t>
  </si>
  <si>
    <t>Z57</t>
  </si>
  <si>
    <t>Excision de tissu périrénal ou périvésical (59.11-59.29, 59.91-59.92)</t>
  </si>
  <si>
    <t>Opérations de la vessie</t>
  </si>
  <si>
    <t>Autres opérations de l'uretère, autre</t>
  </si>
  <si>
    <t>Z56.99.99</t>
  </si>
  <si>
    <t>Autres opérations de l'uretère, traitement de l'insuffisance du méat urétéral par injection, autre voie d'abord</t>
  </si>
  <si>
    <t>Z56.99.32</t>
  </si>
  <si>
    <t>Autres opérations de l'uretère, traitement de l'insuffisance du méat urétéral par injection chirurgicale ouverte</t>
  </si>
  <si>
    <t>Z56.99.31</t>
  </si>
  <si>
    <t>Autres opérations de l'uretère, traitement de l'insuffisance du méat urétéral par injection transurétrale</t>
  </si>
  <si>
    <t>Z56.99.30</t>
  </si>
  <si>
    <t>Révision d'opération de l'uretère, autre voie d'abord</t>
  </si>
  <si>
    <t>Z56.99.21</t>
  </si>
  <si>
    <t>Révision chirurgicale ouverte d'opération de l'uretère</t>
  </si>
  <si>
    <t>Z56.99.20</t>
  </si>
  <si>
    <t>Libération de l'uretère (pour exploration)</t>
  </si>
  <si>
    <t>Z56.99.10</t>
  </si>
  <si>
    <t>Autres opérations de l'uretère, SAP</t>
  </si>
  <si>
    <t>Z56.99.00</t>
  </si>
  <si>
    <t>Détail de la sous-catégorie 56.99</t>
  </si>
  <si>
    <t>Z56.99.0</t>
  </si>
  <si>
    <t>Enlèvement de tube d'urétérostomie et de cathéter urétéral (97.62)</t>
  </si>
  <si>
    <t>Z56.99</t>
  </si>
  <si>
    <t>Cathétérisme de l'uretère (59.8)</t>
  </si>
  <si>
    <t>Autres opérations de l'uretère</t>
  </si>
  <si>
    <t>Ligature de l'uretère</t>
  </si>
  <si>
    <t>Z56.95</t>
  </si>
  <si>
    <t>Enlèvement de stimulateur urétéral électronique avec remplacement simultané (56.93)</t>
  </si>
  <si>
    <t>Z56.94</t>
  </si>
  <si>
    <t>Enlèvement de stimulateur urétéral électronique</t>
  </si>
  <si>
    <t>Remplacement de stimulateur urétéral électronique</t>
  </si>
  <si>
    <t>Z56.93</t>
  </si>
  <si>
    <t>Implantation de stimulateur urétéral électronique</t>
  </si>
  <si>
    <t>Z56.92</t>
  </si>
  <si>
    <t>Dilatation du méat urétéral</t>
  </si>
  <si>
    <t>Z56.91</t>
  </si>
  <si>
    <t>Z56.9</t>
  </si>
  <si>
    <t>Urétéroplicature (plicature d'uretère)</t>
  </si>
  <si>
    <t>Z56.89</t>
  </si>
  <si>
    <t>Remplacement d'uretère avec segment iléal implanté dans la vessie</t>
  </si>
  <si>
    <t>Greffe d'uretère</t>
  </si>
  <si>
    <t>Autre réparation de l'uretère</t>
  </si>
  <si>
    <t>Ablation de ligature de l'uretère</t>
  </si>
  <si>
    <t>Z56.86</t>
  </si>
  <si>
    <t>Fixation de l'uretère *</t>
  </si>
  <si>
    <t>Z56.85</t>
  </si>
  <si>
    <t>Urétéropexie</t>
  </si>
  <si>
    <t>Fermeture d'autre fistule d'uretère, autre</t>
  </si>
  <si>
    <t>Z56.84.99</t>
  </si>
  <si>
    <t>Fermeture de fistule urétéro-vaginale par voie vaginale</t>
  </si>
  <si>
    <t>Z56.84.22</t>
  </si>
  <si>
    <t>Fermeture de fistule urétéro-vaginale par laparoscopie</t>
  </si>
  <si>
    <t>Z56.84.21</t>
  </si>
  <si>
    <t xml:space="preserve">Fermeture chirurgicale ouverte de fistule urétéro-vaginale </t>
  </si>
  <si>
    <t>Z56.84.20</t>
  </si>
  <si>
    <t>Fermeture de fistule urétéro-intestinale par laparoscopie</t>
  </si>
  <si>
    <t>Z56.84.11</t>
  </si>
  <si>
    <t xml:space="preserve">Fermeture chirurgicale ouverte de fistule urétéro-intestinale </t>
  </si>
  <si>
    <t>Z56.84.10</t>
  </si>
  <si>
    <t>Fermeture d'autre fistule d'uretère, SAP</t>
  </si>
  <si>
    <t>Z56.84.00</t>
  </si>
  <si>
    <t>Détail de la sous-catégorie 56.84</t>
  </si>
  <si>
    <t>Z56.84.0</t>
  </si>
  <si>
    <t>Fermeture d'autre  fistule de l'uretère</t>
  </si>
  <si>
    <t>Z56.84</t>
  </si>
  <si>
    <t>Fermeture d'urétérostomie</t>
  </si>
  <si>
    <t>Z56.83</t>
  </si>
  <si>
    <t>Suture de lacération de l'uretère</t>
  </si>
  <si>
    <t>Z56.82</t>
  </si>
  <si>
    <t>Urétérolyse (59.02)</t>
  </si>
  <si>
    <t>Z56.81</t>
  </si>
  <si>
    <t>Lyse d'adhérences périurétérales (59.02)</t>
  </si>
  <si>
    <t>Lyse d'adhérences intraluminales de l'uretère</t>
  </si>
  <si>
    <t>Réparation de l'uretère</t>
  </si>
  <si>
    <t>Z56.8</t>
  </si>
  <si>
    <t>Autre anastomose ou dérivation de l'uretère</t>
  </si>
  <si>
    <t>Z56.79</t>
  </si>
  <si>
    <t>Urétéro-urétérostomie associée à urétérectomie partielle (56.41)</t>
  </si>
  <si>
    <t>Z56.75</t>
  </si>
  <si>
    <t>Transurétéro-urétérostomie</t>
  </si>
  <si>
    <t>Urétérocystonéostomie, autre</t>
  </si>
  <si>
    <t>Z56.74.99</t>
  </si>
  <si>
    <t>Urétérocystonéostomie avec modelage urétéral</t>
  </si>
  <si>
    <t>Z56.74.20</t>
  </si>
  <si>
    <t>Urétérocystonéostomie, réalisation de plastie anti-reflux isolée (p. ex. selon Lich-Gregoir) par laparoscopie</t>
  </si>
  <si>
    <t>Z56.74.11</t>
  </si>
  <si>
    <t>Urétérocystonéostomie, réalisation de plastie anti-reflux isolée (p. ex. selon Lich-Gregoir) par chirurgie ouverte</t>
  </si>
  <si>
    <t>Z56.74.10</t>
  </si>
  <si>
    <t>Urétérocystonéostomie, SAP</t>
  </si>
  <si>
    <t>Z56.74.00</t>
  </si>
  <si>
    <t>Détail de la sous-catégorie 56.74</t>
  </si>
  <si>
    <t>Z56.74.0</t>
  </si>
  <si>
    <t>Remplacement de l'uretère par lambeau vésical</t>
  </si>
  <si>
    <t>Z56.74</t>
  </si>
  <si>
    <t>Anastomose urétéro-vésicale</t>
  </si>
  <si>
    <t>Urétérocystonéostomie</t>
  </si>
  <si>
    <t>Néphrocystanastomose, SAP</t>
  </si>
  <si>
    <t>Z56.73</t>
  </si>
  <si>
    <t>Révision d'urétéro-iléostomie cutanée (56.52)</t>
  </si>
  <si>
    <t>Z56.72</t>
  </si>
  <si>
    <t>Révision d'anastomose urétéro-intestinale</t>
  </si>
  <si>
    <t>Dérivation urinaire dans l'intestin, autre</t>
  </si>
  <si>
    <t>Z56.71.99</t>
  </si>
  <si>
    <t>Dérivation urinaire dans l'intestin par transformation d'une autre dérivation urinaire supravésicale</t>
  </si>
  <si>
    <t>Z56.71.20</t>
  </si>
  <si>
    <t xml:space="preserve">Urétérosigmoïdéostomie avec formation de réservoir par laparoscopie </t>
  </si>
  <si>
    <t>Z56.71.11</t>
  </si>
  <si>
    <t xml:space="preserve">Urétérosigmoïdéostomie avec formation de réservoir par chirurgie ouverte </t>
  </si>
  <si>
    <t>Z56.71.10</t>
  </si>
  <si>
    <t>Dérivation urinaire dans l'intestin, SAP</t>
  </si>
  <si>
    <t>Z56.71.00</t>
  </si>
  <si>
    <t>Détail de la sous-catégorie 56.71</t>
  </si>
  <si>
    <t>Z56.71.0</t>
  </si>
  <si>
    <t>Formation d'urétéro-iléostomie cutanée (56.51)</t>
  </si>
  <si>
    <t>Z56.71</t>
  </si>
  <si>
    <t>Dérivation urinaire interne, SAP</t>
  </si>
  <si>
    <t>Anastomose uretère-intestin</t>
  </si>
  <si>
    <t>Dérivation urinaire dans l'intestin</t>
  </si>
  <si>
    <t>Urétéropyélostomie (55.86)</t>
  </si>
  <si>
    <t>Z56.7</t>
  </si>
  <si>
    <t>Enlèvement de tube d'urétérostomie, non chirurgical (97.62)</t>
  </si>
  <si>
    <t>Z56.62</t>
  </si>
  <si>
    <t>Révision d'orifice d'urétérostomie</t>
  </si>
  <si>
    <t>Révision d'autre urétérostomie cutanée</t>
  </si>
  <si>
    <t>Formation d'autre urétérostomie cutanée, autre</t>
  </si>
  <si>
    <t>Z56.61.99</t>
  </si>
  <si>
    <t>Formation d'autre urétérostomie cutanée par transformation d'autre dérivation urinaire supravésicale</t>
  </si>
  <si>
    <t>Z56.61.20</t>
  </si>
  <si>
    <t>Formation d'autre urétérostomie cutanée, urétérocutanéostomie et transurétérocutanéostomie par laparoscopie</t>
  </si>
  <si>
    <t>Z56.61.10</t>
  </si>
  <si>
    <t>Formation d'autre urétérostomie cutanée, SAP</t>
  </si>
  <si>
    <t>Z56.61.00</t>
  </si>
  <si>
    <t>Détail de la sous-catégorie 56.61</t>
  </si>
  <si>
    <t>Z56.61.0</t>
  </si>
  <si>
    <t>Urétérostomie, SAP</t>
  </si>
  <si>
    <t>Z56.61</t>
  </si>
  <si>
    <t>Anastomose d'uretère à la peau</t>
  </si>
  <si>
    <t>Formation d'autre urétérostomie cutanée</t>
  </si>
  <si>
    <t>Autre détournement urinaire externe</t>
  </si>
  <si>
    <t>Z56.6</t>
  </si>
  <si>
    <t>Révision d'urétéro-iléostomie cutanée, autre</t>
  </si>
  <si>
    <t>Z56.52.99</t>
  </si>
  <si>
    <t>Révision d'urétéro-iléostomie cutanée avec réservoir intestinal (stomie continente)</t>
  </si>
  <si>
    <t>Z56.52.20</t>
  </si>
  <si>
    <t>Révision d'urétéro-iléostomie cutanée avec interposition intestinale [conduit]</t>
  </si>
  <si>
    <t>Z56.52.10</t>
  </si>
  <si>
    <t>Révision d'urétéro-iléostomie cutanée, SAP</t>
  </si>
  <si>
    <t>Z56.52.00</t>
  </si>
  <si>
    <t>Détail de la sous-catégorie 56.52</t>
  </si>
  <si>
    <t>Z56.52.0</t>
  </si>
  <si>
    <t>Révision d'urétéro-iléostomie cutanée</t>
  </si>
  <si>
    <t>Z56.52</t>
  </si>
  <si>
    <t>Formation d'urétéro-iléostomie cutanée, autre</t>
  </si>
  <si>
    <t>Z56.51.99</t>
  </si>
  <si>
    <t>Formation d'urétéro-iléostomie cutanée avec réservoir intestinal (stomie continente)</t>
  </si>
  <si>
    <t>Z56.51.30</t>
  </si>
  <si>
    <t>Formation d'urétéro-iléostomie cutanée par transformation d'autre dérivation urinaire supravésicale</t>
  </si>
  <si>
    <t>Z56.51.20</t>
  </si>
  <si>
    <t xml:space="preserve">Formation d'urétéro-iléostomie cutanée avec interposition intestinale [conduit] (stomie non continente), autre voie d'abord </t>
  </si>
  <si>
    <t>Z56.51.12</t>
  </si>
  <si>
    <t>Formation d'urétéro-iléostomie cutanée, urétéro-iléocutanéostomie [conduit iléal] ou urétéro-colocutanéostomie [conduit colique/sigmoïde] par laparoscopie</t>
  </si>
  <si>
    <t>Z56.51.11</t>
  </si>
  <si>
    <t>Formation d'urétéro-iléostomie cutanée, urétéro-iléocutanéostomie [conduit iléal] ou urétéro-colocutanéostomie [conduit colique/sigmoïde] par chirurgie ouverte</t>
  </si>
  <si>
    <t>Z56.51.10</t>
  </si>
  <si>
    <t>Formation d'urétéro-iléostomie cutanée, SAP</t>
  </si>
  <si>
    <t>Z56.51.00</t>
  </si>
  <si>
    <t>Détail de la sous-catégorie 56.51</t>
  </si>
  <si>
    <t>Z56.51.0</t>
  </si>
  <si>
    <t>Remplacement de défaut de l'uretère avec segment iléal (56.89)</t>
  </si>
  <si>
    <t>Z56.51</t>
  </si>
  <si>
    <t>Reconstruction vessie iléale fermée (57.87)</t>
  </si>
  <si>
    <t>Transplantation de l'uretère dans l'iléon avec dérivation externe</t>
  </si>
  <si>
    <t>Opération de l'anse iléale</t>
  </si>
  <si>
    <t>Iléo-urétérostomie (Bricker) (vessie iléale)</t>
  </si>
  <si>
    <t>Iléostomie urétérale externe</t>
  </si>
  <si>
    <t>Formation de vessie iléale ouverte</t>
  </si>
  <si>
    <t>Construction de conduit iléal</t>
  </si>
  <si>
    <t>Formation d'urétéro-iléostomie cutanée</t>
  </si>
  <si>
    <t>Urétéro-iléostomie cutanée</t>
  </si>
  <si>
    <t>Z56.5</t>
  </si>
  <si>
    <t>Urétérectomie totale</t>
  </si>
  <si>
    <t>Z56.42</t>
  </si>
  <si>
    <t>Urétérectomie partielle, autre</t>
  </si>
  <si>
    <t>Z56.41.99</t>
  </si>
  <si>
    <t>Résection d'urétérocèle, autre voie d'abord</t>
  </si>
  <si>
    <t>Z56.41.49</t>
  </si>
  <si>
    <t>Résection chirurgicale ouverte d'urétérocèle</t>
  </si>
  <si>
    <t>Z56.41.41</t>
  </si>
  <si>
    <t>Résection transurétrale d'urétérocèle</t>
  </si>
  <si>
    <t>Z56.41.40</t>
  </si>
  <si>
    <t>Urétérectomie partielle, résection de moignon urétéral</t>
  </si>
  <si>
    <t>Z56.41.30</t>
  </si>
  <si>
    <t>Urétérectomie partielle par laparoscopie</t>
  </si>
  <si>
    <t>Z56.41.21</t>
  </si>
  <si>
    <t>Urétérectomie partielle chirurgicale ouverte</t>
  </si>
  <si>
    <t>Z56.41.20</t>
  </si>
  <si>
    <t>Urétérectomie partielle, résection chirurgicale ouverte du méat urétéral</t>
  </si>
  <si>
    <t>Z56.41.12</t>
  </si>
  <si>
    <t>Urétérectomie partielle, résection transurétrale du méat urétéral</t>
  </si>
  <si>
    <t>Z56.41.11</t>
  </si>
  <si>
    <t>Urétérectomie partielle, résection percutanée transvésicale du méat urétéral</t>
  </si>
  <si>
    <t>Z56.41.10</t>
  </si>
  <si>
    <t>Urétérectomie partielle, SAP</t>
  </si>
  <si>
    <t>Z56.41.00</t>
  </si>
  <si>
    <t>Détail de la sous-catégorie 56.41</t>
  </si>
  <si>
    <t>Z56.41.0</t>
  </si>
  <si>
    <t>Biopsie de l'uretère (56.32-56.34)</t>
  </si>
  <si>
    <t>Z56.41</t>
  </si>
  <si>
    <t>Raccourcissement d'uretère avec réimplantation</t>
  </si>
  <si>
    <t>Excision de lésion de l'uretère</t>
  </si>
  <si>
    <t>Urétérectomie partielle</t>
  </si>
  <si>
    <t>Urétérectomie, SAP</t>
  </si>
  <si>
    <t>Z56.40</t>
  </si>
  <si>
    <t>Néphro-urétérectomie (55.51-55.54)</t>
  </si>
  <si>
    <t>Z56.4</t>
  </si>
  <si>
    <t>Fermeture de fistule d'uretère (56.84)</t>
  </si>
  <si>
    <t>Toute anastomose autre que termino-terminale (56.51-56.79)</t>
  </si>
  <si>
    <t>Urétérectomie</t>
  </si>
  <si>
    <t>Autres techniques diagnostiques concernant l'uretère</t>
  </si>
  <si>
    <t>Z56.39</t>
  </si>
  <si>
    <t>Endoscopie (cystoscopie) de conduit iléal</t>
  </si>
  <si>
    <t>Z56.35</t>
  </si>
  <si>
    <t>Biopsie de l'uretère, ouverte</t>
  </si>
  <si>
    <t>Z56.34</t>
  </si>
  <si>
    <t>Biopsie percutanée de l'uretère (56.32)</t>
  </si>
  <si>
    <t>Z56.33</t>
  </si>
  <si>
    <t>Urétéroscopie avec biopsie</t>
  </si>
  <si>
    <t>Endoscopie urétérale avec biopsie par urétérotomie</t>
  </si>
  <si>
    <t>Cysto-urétroscopie avec biopsie urétérale</t>
  </si>
  <si>
    <t>Biopsie transurétrale de l'uretère</t>
  </si>
  <si>
    <t>Biopsie endoscopique de l'uretère, fermée</t>
  </si>
  <si>
    <t>Biopsie endoscopique de l'uretère (56.33)</t>
  </si>
  <si>
    <t>Z56.32</t>
  </si>
  <si>
    <t>Biopsie percutanée de l'uretère, fermée</t>
  </si>
  <si>
    <t>Urétéroscopie</t>
  </si>
  <si>
    <t>Z56.31</t>
  </si>
  <si>
    <t>Techniques diagnostiques concernant l'uretère</t>
  </si>
  <si>
    <t>Z56.3</t>
  </si>
  <si>
    <t>Urétérotomie, autre</t>
  </si>
  <si>
    <t>Z56.2X.99</t>
  </si>
  <si>
    <t>Urétérotomie par laparoscopie</t>
  </si>
  <si>
    <t>Z56.2X.40</t>
  </si>
  <si>
    <t>Urétérotomie chirurgicale ouverte</t>
  </si>
  <si>
    <t>Z56.2X.30</t>
  </si>
  <si>
    <t>Urétérotomie par urétérorénoscopie</t>
  </si>
  <si>
    <t>Z56.2X.20</t>
  </si>
  <si>
    <t>Urétérotomie percutanée transrénale avec extraction de calcul urinaire</t>
  </si>
  <si>
    <t>Z56.2X.11</t>
  </si>
  <si>
    <t>Urétérotomie percutanée transrénale</t>
  </si>
  <si>
    <t>Z56.2X.10</t>
  </si>
  <si>
    <t>Urétérotomie, SAP</t>
  </si>
  <si>
    <t>Z56.2X.00</t>
  </si>
  <si>
    <t>Détail de la sous-catégorie 56.2X</t>
  </si>
  <si>
    <t>Z56.2X.0</t>
  </si>
  <si>
    <t>Urétérotomie</t>
  </si>
  <si>
    <t>Z56.2X</t>
  </si>
  <si>
    <t>Urétéro-iléostomie cutanée (56.5)</t>
  </si>
  <si>
    <t>Z56.2</t>
  </si>
  <si>
    <t>Insertion transurétrale de sonde (stent) pour passage calculs (59.8)</t>
  </si>
  <si>
    <t>Incision de l'orifice urétéro-vésical (56.1)</t>
  </si>
  <si>
    <t>Extraction de calculs, sans incision (56.0)</t>
  </si>
  <si>
    <t>Détournement urinaire (56.51-56.79)</t>
  </si>
  <si>
    <t>Incision de l'uretère pour exploration</t>
  </si>
  <si>
    <t>Incision de l'uretère pour drainage</t>
  </si>
  <si>
    <t>Incision de l'uretère pour ablation de calculs</t>
  </si>
  <si>
    <t>Méatotomie urétérale, autre</t>
  </si>
  <si>
    <t>Z56.1X.99</t>
  </si>
  <si>
    <t>Méatotomie urétérale chirurgicale ouverte</t>
  </si>
  <si>
    <t>Z56.1X.12</t>
  </si>
  <si>
    <t>Méatotomie urétérale transurétrale</t>
  </si>
  <si>
    <t>Z56.1X.11</t>
  </si>
  <si>
    <t>Méatotomie urétérale percutanée transvésicale</t>
  </si>
  <si>
    <t>Z56.1X.10</t>
  </si>
  <si>
    <t>Méatotomie urétérale, SAP</t>
  </si>
  <si>
    <t>Z56.1X.00</t>
  </si>
  <si>
    <t>Incision de l'orifice urétéro-vésical</t>
  </si>
  <si>
    <t>Z56.1X.0</t>
  </si>
  <si>
    <t>Détail de la sous-catégorie 56.1X</t>
  </si>
  <si>
    <t>Méatotomie urétérale</t>
  </si>
  <si>
    <t>Z56.1X</t>
  </si>
  <si>
    <t>Z56.1</t>
  </si>
  <si>
    <t>Désobstruction transurétrale de l'uretère et du bassinet, autre</t>
  </si>
  <si>
    <t>Z56.0X.99</t>
  </si>
  <si>
    <t>Désobstruction transurétrale de l'uretère et du bassinet, extraction de corps étranger</t>
  </si>
  <si>
    <t>Z56.0X.11</t>
  </si>
  <si>
    <t>Désobstruction transurétrale de l'uretère et du bassinet, extraction de calcul urinaire</t>
  </si>
  <si>
    <t>Z56.0X.10</t>
  </si>
  <si>
    <t>Désobstruction transurétrale de l'uretère et du bassinet, SAP</t>
  </si>
  <si>
    <t>Z56.0X.00</t>
  </si>
  <si>
    <t>Détail de la sous-catégorie 56.0X</t>
  </si>
  <si>
    <t>Z56.0X.0</t>
  </si>
  <si>
    <t>Désobstruction transurétrale de l'uretère et du bassinet</t>
  </si>
  <si>
    <t>Z56.0X</t>
  </si>
  <si>
    <t>Par urétérotomie (56.2)</t>
  </si>
  <si>
    <t>Z56.0</t>
  </si>
  <si>
    <t>Par pyélotomie (55.11)</t>
  </si>
  <si>
    <t>Manipulation sans ablation de l'obstruction (59.8)</t>
  </si>
  <si>
    <t>Enlèvement de corps étranger de l'uretère ou du bassinet, sans incision</t>
  </si>
  <si>
    <t>Enlèvement de calcul de l'uretère ou du bassinet, sans incision</t>
  </si>
  <si>
    <t>Enlèvement de caillot sanguin de l'uretère ou du bassinet, sans incision</t>
  </si>
  <si>
    <t>Z56</t>
  </si>
  <si>
    <t>Opérations de l'uretère</t>
  </si>
  <si>
    <t>Autres opérations du rein, autre</t>
  </si>
  <si>
    <t>Z55.99.99</t>
  </si>
  <si>
    <t>Autres opérations du rein, révision d'opération du rein</t>
  </si>
  <si>
    <t>Z55.99.10</t>
  </si>
  <si>
    <t>Autres opérations du rein, SAP</t>
  </si>
  <si>
    <t>Z55.99.00</t>
  </si>
  <si>
    <t>Détail de la sous-catégorie 55.99</t>
  </si>
  <si>
    <t>Z55.99.0</t>
  </si>
  <si>
    <t>Ablation de sonde de pyélostomie ou de néphrostomie (97.61)</t>
  </si>
  <si>
    <t>Z55.99</t>
  </si>
  <si>
    <t>Autres opérations du rein</t>
  </si>
  <si>
    <t>Enlèvement de rein artificiel</t>
  </si>
  <si>
    <t>Z55.98</t>
  </si>
  <si>
    <t>Implantation ou remplacement de rein artificiel</t>
  </si>
  <si>
    <t>Z55.97</t>
  </si>
  <si>
    <t>Injection dans un kyste rénal</t>
  </si>
  <si>
    <t>Z55.96</t>
  </si>
  <si>
    <t>Autre injection de substance thérapeutique dans le rein</t>
  </si>
  <si>
    <t>Perfusion locale de rein</t>
  </si>
  <si>
    <t>Z55.95</t>
  </si>
  <si>
    <t>Remplacement de sonde de pyélostomie</t>
  </si>
  <si>
    <t>Z55.94</t>
  </si>
  <si>
    <t>Remplacement de sonde de néphrostomie</t>
  </si>
  <si>
    <t>Z55.93</t>
  </si>
  <si>
    <t>Biopsie percutanée de rein (55.23)</t>
  </si>
  <si>
    <t>Z55.92</t>
  </si>
  <si>
    <t>Ponction rénale</t>
  </si>
  <si>
    <t>Aspiration de kyste rénal</t>
  </si>
  <si>
    <t>Aspiration percutanée de rein (bassinet)</t>
  </si>
  <si>
    <t>Décortication du rein</t>
  </si>
  <si>
    <t>Z55.91</t>
  </si>
  <si>
    <t>Capsulectomie du rein</t>
  </si>
  <si>
    <t>Décapsulation de rein</t>
  </si>
  <si>
    <t>Autre lyse d'adhérences périrénales ou préurétérales (59.02)</t>
  </si>
  <si>
    <t>Z55.9</t>
  </si>
  <si>
    <t>Autre réparation de rein</t>
  </si>
  <si>
    <t>Z55.89</t>
  </si>
  <si>
    <t>Correction de la jonction pyélo-urétérale</t>
  </si>
  <si>
    <t>Z55.87</t>
  </si>
  <si>
    <t>Néphrocystanastomose, SAP (56.73)</t>
  </si>
  <si>
    <t>Z55.86</t>
  </si>
  <si>
    <t>Néphropyélo-urétérostomie</t>
  </si>
  <si>
    <t>Anastomose urétéro-calycielle</t>
  </si>
  <si>
    <t>Anastomose pyélo-urétéro-vésicale</t>
  </si>
  <si>
    <t>Anastomose de rein</t>
  </si>
  <si>
    <t>Symphyséotomie de rein en fer à cheval</t>
  </si>
  <si>
    <t>Z55.85</t>
  </si>
  <si>
    <t>Réduction de torsion du pédicule rénal</t>
  </si>
  <si>
    <t>Z55.84</t>
  </si>
  <si>
    <t>Fermeture d'autre fistule rénale</t>
  </si>
  <si>
    <t>Z55.83</t>
  </si>
  <si>
    <t>Fermeture de néphrostomie et de pyélostomie</t>
  </si>
  <si>
    <t>Z55.82</t>
  </si>
  <si>
    <t>Suture de lacération rénale</t>
  </si>
  <si>
    <t>Z55.81</t>
  </si>
  <si>
    <t>Z55.8</t>
  </si>
  <si>
    <t>Fixation ou suspension de rein flottant</t>
  </si>
  <si>
    <t>Z55.7</t>
  </si>
  <si>
    <t>Néphropexie</t>
  </si>
  <si>
    <t>Autre greffe rénale, autre</t>
  </si>
  <si>
    <t>Z55.69.99</t>
  </si>
  <si>
    <t>Autre greffe rénale, retransplantation rénale durant la même hospitalisation</t>
  </si>
  <si>
    <t>Z55.69.40</t>
  </si>
  <si>
    <t>Autre greffe rénale, en bloc</t>
  </si>
  <si>
    <t>Z55.69.30</t>
  </si>
  <si>
    <t>Autre greffe rénale, syngénique</t>
  </si>
  <si>
    <t>Z55.69.20</t>
  </si>
  <si>
    <t>Autre greffe rénale, allogénique</t>
  </si>
  <si>
    <t>Z55.69.10</t>
  </si>
  <si>
    <t>Autre greffe rénale, SAP</t>
  </si>
  <si>
    <t>Z55.69.00</t>
  </si>
  <si>
    <t>Détail de la sous-catégorie 55.69</t>
  </si>
  <si>
    <t>Z55.69.0</t>
  </si>
  <si>
    <t>Hétérogreffe rénale *</t>
  </si>
  <si>
    <t>Z55.69</t>
  </si>
  <si>
    <t>Greffe rénale, SAP *</t>
  </si>
  <si>
    <t>Autre greffe rénale</t>
  </si>
  <si>
    <t>Autogreffe de rein *</t>
  </si>
  <si>
    <t>Z55.61</t>
  </si>
  <si>
    <t>Autogreffe rénale</t>
  </si>
  <si>
    <t>Pour saisir le type de donneur - v. codes 00.91-00.93</t>
  </si>
  <si>
    <t>Z55.6</t>
  </si>
  <si>
    <t>Greffe de rein *</t>
  </si>
  <si>
    <t>Transplantation rénale</t>
  </si>
  <si>
    <t>Néphrectomie complète, SAP (55.51)</t>
  </si>
  <si>
    <t>Z55.54</t>
  </si>
  <si>
    <t>Néphrectomie bilatérale</t>
  </si>
  <si>
    <t>Ablation de rein transplanté ou rejeté</t>
  </si>
  <si>
    <t>Z55.53</t>
  </si>
  <si>
    <t>Ablation de rein transplanté (55.53)</t>
  </si>
  <si>
    <t>Z55.52</t>
  </si>
  <si>
    <t>Enlèvement de rein solitaire</t>
  </si>
  <si>
    <t>Néphrectomie du rein restant</t>
  </si>
  <si>
    <t>Néphro-urétérectomie, autre</t>
  </si>
  <si>
    <t>Z55.51.99</t>
  </si>
  <si>
    <t>Néphrectomie pour transplantation d'organe post-mortem</t>
  </si>
  <si>
    <t>Z55.51.03</t>
  </si>
  <si>
    <t>Néphrectomie pour transplantation d'organe d'un donneur vivant</t>
  </si>
  <si>
    <t>Z55.51.02</t>
  </si>
  <si>
    <t>Néphro-urétérectomie, sauf pour greffe</t>
  </si>
  <si>
    <t>Z55.51.01</t>
  </si>
  <si>
    <t>Néphro-urétérectomie SAP</t>
  </si>
  <si>
    <t>Z55.51.00</t>
  </si>
  <si>
    <t>Z55.51</t>
  </si>
  <si>
    <t>Néphro-urétérectomie avec manchon vésical</t>
  </si>
  <si>
    <t>Néphrectomie totale, unilatérale</t>
  </si>
  <si>
    <t>Néphro-urétérectomie</t>
  </si>
  <si>
    <t>Toute excision simultanée de segment vésical (57.6)</t>
  </si>
  <si>
    <t>Z55.5</t>
  </si>
  <si>
    <t>Toute excision simultanée de glande(s) surrénale(s) (07.21-07.3)</t>
  </si>
  <si>
    <t>Toute excision simultanée de ganglions lymphatiques (40.3, 40.52-40.59)</t>
  </si>
  <si>
    <t>Néphrectomie totale</t>
  </si>
  <si>
    <t>Toute résection simultanée de l'uretère (56.40-56.42)</t>
  </si>
  <si>
    <t>Z55.4</t>
  </si>
  <si>
    <t>Résection cunéiforme de rein</t>
  </si>
  <si>
    <t>Calicectomie</t>
  </si>
  <si>
    <t>Néphrectomie partielle</t>
  </si>
  <si>
    <t>Autre excision ou destruction locale de lésion ou tissu du rein, autre</t>
  </si>
  <si>
    <t>Z55.39.99</t>
  </si>
  <si>
    <t>Autre excision ou destruction locale de lésion ou tissu du rein, destruction par autre abord</t>
  </si>
  <si>
    <t>Z55.39.29</t>
  </si>
  <si>
    <t>Autre excision ou destruction locale de lésion ou tissu du rein, destruction par laparoscopie</t>
  </si>
  <si>
    <t>Z55.39.23</t>
  </si>
  <si>
    <t xml:space="preserve">Autre excision ou destruction locale de lésion ou tissu du rein, destruction chirurgicale ouverte </t>
  </si>
  <si>
    <t>Z55.39.22</t>
  </si>
  <si>
    <t>Autre excision ou destruction locale de lésion ou tissu du rein, destruction par urétérorénoscopie</t>
  </si>
  <si>
    <t>Z55.39.21</t>
  </si>
  <si>
    <t>Autre excision ou destruction locale de lésion ou tissu du rein, destruction percutanée transrénale</t>
  </si>
  <si>
    <t>Z55.39.20</t>
  </si>
  <si>
    <t>Autre excision ou destruction locale de lésion ou tissu du rein, excision par urétérorénoscopie</t>
  </si>
  <si>
    <t>Z55.39.10</t>
  </si>
  <si>
    <t>Autre excision ou destruction locale de lésion ou tissu du rein, SAP</t>
  </si>
  <si>
    <t>Z55.39.00</t>
  </si>
  <si>
    <t>Détail de la sous-catégorie 55.39</t>
  </si>
  <si>
    <t>Z55.39.0</t>
  </si>
  <si>
    <t>Résection cunéiforme du rein (55.4)</t>
  </si>
  <si>
    <t>Z55.39</t>
  </si>
  <si>
    <t>Percutanée (55.33)</t>
  </si>
  <si>
    <t>Ouverte (55.32)</t>
  </si>
  <si>
    <t>Néphrectomie partielle (55.4)</t>
  </si>
  <si>
    <t>Laparoscopique (55.34)</t>
  </si>
  <si>
    <t>Biopsie ouverte du rein (55.24)</t>
  </si>
  <si>
    <t>Biopsie fermée (percutanée) du rein (55.23)</t>
  </si>
  <si>
    <t>Autre (55.35)</t>
  </si>
  <si>
    <t>Aspiration percutanée de rein (55.92)</t>
  </si>
  <si>
    <t>Ablation de lésion ou de tissu du rein:</t>
  </si>
  <si>
    <t>Oblitération de diverticule de calice de rein</t>
  </si>
  <si>
    <t>Autre excision ou destruction locale de lésion ou tissu du rein</t>
  </si>
  <si>
    <t>Ablation autre et non spécifiée de lésion ou de tissu du rein</t>
  </si>
  <si>
    <t>Z55.35</t>
  </si>
  <si>
    <t>Ablation laparoscopique de lésion ou de tissu du rein</t>
  </si>
  <si>
    <t>Z55.34</t>
  </si>
  <si>
    <t>Ablation percutanée de lésion ou de tissu du rein</t>
  </si>
  <si>
    <t>Z55.33</t>
  </si>
  <si>
    <t>Ablation ouverte de lésion ou de tissu du rein</t>
  </si>
  <si>
    <t>Z55.32</t>
  </si>
  <si>
    <t>Marsupialisation de lésion du rein</t>
  </si>
  <si>
    <t>Z55.31</t>
  </si>
  <si>
    <t>Excision ou destruction locale de lésion ou de tissu du rein</t>
  </si>
  <si>
    <t>Z55.3</t>
  </si>
  <si>
    <t>Scintigraphie rénale et étude fonctionnelle aux radio-isotopes (92.03)</t>
  </si>
  <si>
    <t>Z55.29</t>
  </si>
  <si>
    <t>Pyélographie percutanée (87.75)</t>
  </si>
  <si>
    <t>Pyélographie intraveineuse (87.73)</t>
  </si>
  <si>
    <t>Néphrotomogramme, autre (87.72)</t>
  </si>
  <si>
    <t>CT-scan de rein (87.71)</t>
  </si>
  <si>
    <t>Artériographie d'artère rénale (88.45)</t>
  </si>
  <si>
    <t>Autres techniques diagnostiques concernant le rein</t>
  </si>
  <si>
    <t>Biopsie ouverte du rein</t>
  </si>
  <si>
    <t>Z55.24</t>
  </si>
  <si>
    <t>Ponction-biopsie du rein *</t>
  </si>
  <si>
    <t>Z55.23</t>
  </si>
  <si>
    <t>Biopsie endoscopique par néphrostomie, néphrotomie, pyélostomie ou pyélotomie</t>
  </si>
  <si>
    <t>Biopsie fermée [percutanée] [à l'aiguille] du rein</t>
  </si>
  <si>
    <t>Pyéloscopie</t>
  </si>
  <si>
    <t>Z55.22</t>
  </si>
  <si>
    <t>Néphroscopie</t>
  </si>
  <si>
    <t>Z55.21</t>
  </si>
  <si>
    <t>Techniques diagnostiques concernant le rein</t>
  </si>
  <si>
    <t>Z55.2</t>
  </si>
  <si>
    <t>Insertion de drain dans le bassinet</t>
  </si>
  <si>
    <t>Z55.12</t>
  </si>
  <si>
    <t>Pyélostomie</t>
  </si>
  <si>
    <t>Pyélolithotomie</t>
  </si>
  <si>
    <t>Z55.11</t>
  </si>
  <si>
    <t>Exploration du bassinet</t>
  </si>
  <si>
    <t>Pyélotomie</t>
  </si>
  <si>
    <t>Pyélolithotomie percutanée (55.03)</t>
  </si>
  <si>
    <t>Z55.1</t>
  </si>
  <si>
    <t>Drainage par anastomose du rein (55.86)</t>
  </si>
  <si>
    <t>Pyélotomie et pyélostomie</t>
  </si>
  <si>
    <t>Plastie d'élargissement percutanée transrénale de la jonction pyélo-urétérale</t>
  </si>
  <si>
    <t>Z55.05</t>
  </si>
  <si>
    <t>Néphrostomie percutanée avec fragmentation (lithotripsie), autre</t>
  </si>
  <si>
    <t>Z55.04.99</t>
  </si>
  <si>
    <t>Néphrostomie percutanée avec fragmentation (lithotripsie), extraction de calcul rénal de l'uretère</t>
  </si>
  <si>
    <t>Z55.04.11</t>
  </si>
  <si>
    <t>Néphrostomie percutanée avec fragmentation (lithotripsie), extraction de calcul rénal du bassinet</t>
  </si>
  <si>
    <t>Z55.04.10</t>
  </si>
  <si>
    <t>Néphrostomie percutanée avec fragmentation (lithotripsie), SAP</t>
  </si>
  <si>
    <t>Z55.04.00</t>
  </si>
  <si>
    <t>Détail de la sous-catégorie 55.04</t>
  </si>
  <si>
    <t>Z55.04.0</t>
  </si>
  <si>
    <t>Fragmentation itérative, même épisode (59.95)</t>
  </si>
  <si>
    <t>Z55.04</t>
  </si>
  <si>
    <t>Sous contrôle fluoroscopique</t>
  </si>
  <si>
    <t>Néphrostomie percutanée avec fragmentation de calcul par ultrason et évacuation endoscopique</t>
  </si>
  <si>
    <t>Avec placement de cathéter dans l'uretère</t>
  </si>
  <si>
    <t>Néphrostomie percutanée, avec fragmentation (lithotripsie)</t>
  </si>
  <si>
    <t>Néphrostomie percutanée sans fragmentation (lithotripsie), autre</t>
  </si>
  <si>
    <t>Z55.03.99</t>
  </si>
  <si>
    <t>Néphrostomie percutanée sans fragmentation (lithotripsie), extraction de calcul rénal de l'uretère</t>
  </si>
  <si>
    <t>Z55.03.11</t>
  </si>
  <si>
    <t>Néphrostomie percutanée sans fragmentation (lithotripsie), extraction de calcul rénal du bassinet</t>
  </si>
  <si>
    <t>Z55.03.10</t>
  </si>
  <si>
    <t>Néphrostomie percutanée sans fragmentation (lithotripsie), SAP</t>
  </si>
  <si>
    <t>Z55.03.00</t>
  </si>
  <si>
    <t>Détail de la sous-catégorie 55.03</t>
  </si>
  <si>
    <t>Z55.03.0</t>
  </si>
  <si>
    <t>Extraction percutanée par fragmentation (55.04)</t>
  </si>
  <si>
    <t>Z55.03</t>
  </si>
  <si>
    <t>Extraction néphroscopique à répétition, même épisode (55.92)</t>
  </si>
  <si>
    <t>Pyélolithotomie percutanée (néphroscopie)</t>
  </si>
  <si>
    <t>Néphrolithotomie, percutanée (néphroscopie)</t>
  </si>
  <si>
    <t>Extraction percutanée de calcul rénal par sonde basket</t>
  </si>
  <si>
    <t>Extraction percutanée de calcul rénal avec placement d'un cathéter urétèral</t>
  </si>
  <si>
    <t>Néphrostomie percutanée sans fragmentation (lithotripsie)</t>
  </si>
  <si>
    <t>Néphrostomie, autre</t>
  </si>
  <si>
    <t>Z55.02.99</t>
  </si>
  <si>
    <t>Néphrostomie chirurgicale ouverte</t>
  </si>
  <si>
    <t>Z55.02.11</t>
  </si>
  <si>
    <t>Néphrostomie percutanée transrénale</t>
  </si>
  <si>
    <t>Z55.02.10</t>
  </si>
  <si>
    <t>Néphrostomie, SAP</t>
  </si>
  <si>
    <t>Z55.02.00</t>
  </si>
  <si>
    <t>Détail de la sous-catégorie 55.02</t>
  </si>
  <si>
    <t>Z55.02.0</t>
  </si>
  <si>
    <t>Néphrostomie</t>
  </si>
  <si>
    <t>Z55.02</t>
  </si>
  <si>
    <t>Néphrotomie, autre</t>
  </si>
  <si>
    <t>Z55.01.99</t>
  </si>
  <si>
    <t>Néphrotomie chirurgicale ouverte pour ponction d'un kyste</t>
  </si>
  <si>
    <t>Z55.01.13</t>
  </si>
  <si>
    <t>Néphrotomie chirurgicale ouverte exploratrice</t>
  </si>
  <si>
    <t>Z55.01.12</t>
  </si>
  <si>
    <t>Néphrotomie chirurgicale ouverte</t>
  </si>
  <si>
    <t>Z55.01.11</t>
  </si>
  <si>
    <t>Néphrotomie percutanée transrénale</t>
  </si>
  <si>
    <t>Z55.01.10</t>
  </si>
  <si>
    <t>Néphrotomie, SAP</t>
  </si>
  <si>
    <t>Z55.01.00</t>
  </si>
  <si>
    <t>Détail de la sous-catégorie 55.01</t>
  </si>
  <si>
    <t>Z55.01.0</t>
  </si>
  <si>
    <t>Néphrolithotomie</t>
  </si>
  <si>
    <t>Z55.01</t>
  </si>
  <si>
    <t>Exploration de rein</t>
  </si>
  <si>
    <t>Evacuation de kyste rénal</t>
  </si>
  <si>
    <t>Néphrotomie</t>
  </si>
  <si>
    <t>Drainage par pyélotomie (55.11)</t>
  </si>
  <si>
    <t>Z55.0</t>
  </si>
  <si>
    <t>Drainage par pyélostomie (55.11-55.12)</t>
  </si>
  <si>
    <t>Drainage par aspiration (55.92)</t>
  </si>
  <si>
    <t>Drainage par anastomose (55.86)</t>
  </si>
  <si>
    <t>Néphrotomie et néphrostomie</t>
  </si>
  <si>
    <t>Opération du tissu périrénal (59.00-59.09, 59.21-59.29, 59.91-59.92)</t>
  </si>
  <si>
    <t>Z55</t>
  </si>
  <si>
    <t>Opérations du bassinet rénal</t>
  </si>
  <si>
    <t>Opérations du rein</t>
  </si>
  <si>
    <t>Autres opérations de la région abdominale, autre</t>
  </si>
  <si>
    <t>Z54.99.99</t>
  </si>
  <si>
    <t>Emploi de cathéters et d'une pompe automatique programmable et rechargeable pour drainage continu d'ascite</t>
  </si>
  <si>
    <t>Z54.99.80</t>
  </si>
  <si>
    <t>Les interventions spécifiques aux organes doivent faire l'objet de codages séparés.</t>
  </si>
  <si>
    <t>Z54.99.71</t>
  </si>
  <si>
    <t>Code supplémentaire, à utiliser pour codage supplémentaire si l'information n'est pas déjà contenue dans le code.</t>
  </si>
  <si>
    <t>Derme porcin</t>
  </si>
  <si>
    <t>Utilisation d'une matrice acellulaire porcine intacte, non réticulée</t>
  </si>
  <si>
    <t>Z54.99.70</t>
  </si>
  <si>
    <t>Utilisation d'une membrane plastique ou biologique pour la prévention des adhérences</t>
  </si>
  <si>
    <t>Autres opérations de la région abdominale, relombotomie</t>
  </si>
  <si>
    <t>Z54.99.61</t>
  </si>
  <si>
    <t>Autres opérations de la région abdominale, lombotomie</t>
  </si>
  <si>
    <t>Z54.99.60</t>
  </si>
  <si>
    <t>Autres opérations de la région abdominale, fermeture temporaire de la paroi abdominale</t>
  </si>
  <si>
    <t>Z54.99.50</t>
  </si>
  <si>
    <t>Autres opérations de la région abdominale, excision ou fermeture de fistule cutanéo-péritonéale (cathéter à demeure)</t>
  </si>
  <si>
    <t>Z54.99.41</t>
  </si>
  <si>
    <t>Autres opérations de la région abdominale, révision de fistule cutanéo-péritonéale (cathéter à demeure)</t>
  </si>
  <si>
    <t>Z54.99.40</t>
  </si>
  <si>
    <t>Réduction (debulking) du volume tumoral</t>
  </si>
  <si>
    <t>Z54.99.30</t>
  </si>
  <si>
    <t xml:space="preserve">Autres opérations de la région abdominale, résection de tissu de la région abdominale dont l'organe auquel il appartient est incertain </t>
  </si>
  <si>
    <t>Type de matériau utilisé pour la substitution et le renforcement tissulaires, autre</t>
  </si>
  <si>
    <t>Z54.99.29</t>
  </si>
  <si>
    <t>Matériau xénogène, collagène</t>
  </si>
  <si>
    <t>Z54.99.27</t>
  </si>
  <si>
    <t>Matériau (partiellement) résorbable, biologique</t>
  </si>
  <si>
    <t>Copolymères de polyglycolide, carbonate de polytriméthylène</t>
  </si>
  <si>
    <t>Z54.99.26</t>
  </si>
  <si>
    <t>Matériau (partiellement) résorbable, synthétique</t>
  </si>
  <si>
    <t>Matériau composite</t>
  </si>
  <si>
    <t>Z54.99.25</t>
  </si>
  <si>
    <t>Matériau non résorbable, p. ex. polypropylène, polyester et ePTFE</t>
  </si>
  <si>
    <t>Z54.99.24</t>
  </si>
  <si>
    <t>Matériau non résorbable, autre imprégnation</t>
  </si>
  <si>
    <t>Z54.99.23</t>
  </si>
  <si>
    <t>Matériau non résorbable imprégné de titane</t>
  </si>
  <si>
    <t>Z54.99.22</t>
  </si>
  <si>
    <t>Imprégnations p. ex. de diacétate de chlorhexidine, de carbonate d'argent</t>
  </si>
  <si>
    <t>Matériau non résorbable imprégné d'agent antimicrobien</t>
  </si>
  <si>
    <t>Z54.99.21</t>
  </si>
  <si>
    <t>Matériau non résorbable, sans imprégnation</t>
  </si>
  <si>
    <t>Type de matériau utilisé pour la substitution et le renforcement tissulaires, SAP</t>
  </si>
  <si>
    <t>Z54.99.20</t>
  </si>
  <si>
    <t>Interventions spécifiques aux organes.</t>
  </si>
  <si>
    <t>Z54.99.2</t>
  </si>
  <si>
    <t>Les codes suivants désignent des informations supplémentaires sur des interventions chirurgicales. Ils doivent être utilisés pour codage supplémentaire si l'information n'est pas déjà contenue dans le code lui-même.</t>
  </si>
  <si>
    <t>Type de matériau utilisé pour la substitution et le renforcement tissulaires</t>
  </si>
  <si>
    <t>Utilisation d'agrafeuse, autre</t>
  </si>
  <si>
    <t>Z54.99.19</t>
  </si>
  <si>
    <t>Agrafage linéaire par laparoscopie</t>
  </si>
  <si>
    <t>Z54.99.14</t>
  </si>
  <si>
    <t>Agrafage linéaire en chirurgie à ciel ouvert</t>
  </si>
  <si>
    <t>Z54.99.13</t>
  </si>
  <si>
    <t>Agrafage circulaire par des ouvertures du corps préexistantes</t>
  </si>
  <si>
    <t>Z54.99.12</t>
  </si>
  <si>
    <t>Agrafage circulaire en chirurgie à ciel ouvert</t>
  </si>
  <si>
    <t>Z54.99.11</t>
  </si>
  <si>
    <t>Utilisation d'agrafeuse, SAP</t>
  </si>
  <si>
    <t>Z54.99.10</t>
  </si>
  <si>
    <t>Z54.99.1</t>
  </si>
  <si>
    <t>Utilisation d'agrafeuse</t>
  </si>
  <si>
    <t>Autres opérations de la région abdominale, SAP</t>
  </si>
  <si>
    <t>Z54.99.00</t>
  </si>
  <si>
    <t>Détail de la sous-catégorie 54.99</t>
  </si>
  <si>
    <t>Z54.99.0</t>
  </si>
  <si>
    <t>Ablation de matériel de suture de la paroi abdominale (97.83)</t>
  </si>
  <si>
    <t>Z54.99</t>
  </si>
  <si>
    <t>Ablation de matériel de drainage rétropéritonéal (97.81)</t>
  </si>
  <si>
    <t>Ablation de matériel de drainage péritonéal (97.82)</t>
  </si>
  <si>
    <t>Autres opérations de la région abdominale</t>
  </si>
  <si>
    <t>Dialyse péritonéale continue, assistée par une machine (APD), avec appareils supplémentaires: plus d'heures</t>
  </si>
  <si>
    <t>Z54.98.39</t>
  </si>
  <si>
    <t>Dialyse péritonéale continue, assistée par une machine (APD), avec appareils supplémentaires: plus de 264 heures à 432 heures</t>
  </si>
  <si>
    <t>Z54.98.35</t>
  </si>
  <si>
    <t>Dialyse péritonéale continue, assistée par une machine (APD), avec appareils supplémentaires: plus de 144 heures à 264 heures</t>
  </si>
  <si>
    <t>Z54.98.34</t>
  </si>
  <si>
    <t>Dialyse péritonéale continue, assistée par une machine (APD), avec appareils supplémentaires: plus de 72 heures à 144 heures</t>
  </si>
  <si>
    <t>Z54.98.33</t>
  </si>
  <si>
    <t>Dialyse péritonéale continue, assistée par une machine (APD), avec appareils supplémentaires: plus de 24 heures à 72 heures</t>
  </si>
  <si>
    <t>Z54.98.32</t>
  </si>
  <si>
    <t>Dialyse péritonéale continue, assistée par une machine (APD), avec appareils supplémentaires: jusqu'à 24 heures</t>
  </si>
  <si>
    <t>Z54.98.31</t>
  </si>
  <si>
    <t>Dialyse péritonéale continue, assistée par une machine (APD), avec appareils supplémentaires, SAP</t>
  </si>
  <si>
    <t>Z54.98.30</t>
  </si>
  <si>
    <t>Dialyse péritonéale continue, assistée par une machine (APD), avec appareils supplémentaires</t>
  </si>
  <si>
    <t>Z54.98.3</t>
  </si>
  <si>
    <t>Dialyse péritonéale continue, non assistée par une machine (CAPD): plus d'heures</t>
  </si>
  <si>
    <t>Z54.98.29</t>
  </si>
  <si>
    <t>Dialyse péritonéale continue, non assistée par une machine (CAPD): plus de 264 heures à 432 heures</t>
  </si>
  <si>
    <t>Z54.98.25</t>
  </si>
  <si>
    <t>Dialyse péritonéale continue, non assistée par une machine (CAPD): plus de 144 heures à 264 heures</t>
  </si>
  <si>
    <t>Z54.98.24</t>
  </si>
  <si>
    <t>Dialyse péritonéale continue, non assistée par une machine (CAPD): plus de 72 heures à 144 heures</t>
  </si>
  <si>
    <t>Z54.98.23</t>
  </si>
  <si>
    <t>Dialyse péritonéale continue, non assistée par une machine (CAPD): plus de 24 heures à 72 heures</t>
  </si>
  <si>
    <t>Z54.98.22</t>
  </si>
  <si>
    <t>Dialyse péritonéale continue, non assistée par une machine (CAPD): jusqu'à 24 heures</t>
  </si>
  <si>
    <t>Z54.98.21</t>
  </si>
  <si>
    <t>Dialyse péritonéale continue, non assistée par une machine (CAPD), SAP</t>
  </si>
  <si>
    <t>Z54.98.20</t>
  </si>
  <si>
    <t>Dialyse péritonéale continue, non assistée par une machine (CAPD)</t>
  </si>
  <si>
    <t>Z54.98.2</t>
  </si>
  <si>
    <t>Dialyse péritonéale intermittente (DPI), assistée par une machine</t>
  </si>
  <si>
    <t>Z54.98.11</t>
  </si>
  <si>
    <t>Dialyse péritonéale, autre</t>
  </si>
  <si>
    <t>Z54.98.09</t>
  </si>
  <si>
    <t>Dialyse péritonéale, SAP</t>
  </si>
  <si>
    <t>Z54.98.00</t>
  </si>
  <si>
    <t>Détail de la sous-catégorie 54.98</t>
  </si>
  <si>
    <t>Z54.98.0</t>
  </si>
  <si>
    <t>Lavage péritonéal (diagnostic) (54.25)</t>
  </si>
  <si>
    <t>Z54.98</t>
  </si>
  <si>
    <t>Insertion de sonde permanente pour dialyse péritonéale (54.93)</t>
  </si>
  <si>
    <t>Toute dialyse péritonéale effectuée doit être codée. Dans le traitement continu, un cycle de traitement débute à l'admission du patient et prend fin à la sortie du patient ou lorsque la procédure est interrompue pendant plus de 24 heures. Un nouveau codage n'est pas nécessaire pour les changements de filtre, de sac ou de système.</t>
  </si>
  <si>
    <t>Dialyse péritonéale</t>
  </si>
  <si>
    <t>Dialyse péritonéale (54.98)</t>
  </si>
  <si>
    <t>Z54.97</t>
  </si>
  <si>
    <t>Injection d'agent thérapeutique local dans la cavité péritonéale</t>
  </si>
  <si>
    <t>Pneumopéritoine pour radiographie pelvien de contraste (88.12-88.13, 88.15)</t>
  </si>
  <si>
    <t>Z54.96</t>
  </si>
  <si>
    <t>Pneumopéritoine pour collapsus de poumon (33.33)</t>
  </si>
  <si>
    <t>Confection d'un pneumopéritoine</t>
  </si>
  <si>
    <t>Injection d'air dans la cavité péritonéale</t>
  </si>
  <si>
    <t>Incision du péritoine associée à laparotomie (54.11-54.19)</t>
  </si>
  <si>
    <t>Z54.95</t>
  </si>
  <si>
    <t>Révision de shunt ventriculopéritonéal au site péritonéal</t>
  </si>
  <si>
    <t>Révision de cathéter distal de shunt ventriculaire</t>
  </si>
  <si>
    <t>Opération de Ladd</t>
  </si>
  <si>
    <t>Exploration de shunt ventriculopéritonéal au site péritonéal</t>
  </si>
  <si>
    <t>Incision du péritoine</t>
  </si>
  <si>
    <t>Shunt péritonéo-veineux</t>
  </si>
  <si>
    <t>Z54.94</t>
  </si>
  <si>
    <t>Création d'un shunt péritonéo-vasculaire</t>
  </si>
  <si>
    <t>Insertion de sonde permanente pour dialyse péritonéale *</t>
  </si>
  <si>
    <t>Z54.93</t>
  </si>
  <si>
    <t>Création d'une fistule cutanéo-péritonéale</t>
  </si>
  <si>
    <t>Extraction de corps étranger de la cavité péritonéale</t>
  </si>
  <si>
    <t>Z54.92</t>
  </si>
  <si>
    <t>Création d'une fistule cutanéo-péritonéale (54.93)</t>
  </si>
  <si>
    <t>Z54.91</t>
  </si>
  <si>
    <t>Ponction d'ascite *</t>
  </si>
  <si>
    <t>Paracentèse</t>
  </si>
  <si>
    <t>Abdominocentèse *</t>
  </si>
  <si>
    <t>Ponction abdominale percutanée (drainage)</t>
  </si>
  <si>
    <t>Ablation d'embryon intrapéritonéal (74.3)</t>
  </si>
  <si>
    <t>Z54.9</t>
  </si>
  <si>
    <t>Ablation de grossesse ectopique extratubaire (74.3)</t>
  </si>
  <si>
    <t>Plicature mésentérique</t>
  </si>
  <si>
    <t>Z54.75</t>
  </si>
  <si>
    <t>Mésentéropexie</t>
  </si>
  <si>
    <t>Autre réparation du mésentère</t>
  </si>
  <si>
    <t>Cardio-omentopexie (36.39)</t>
  </si>
  <si>
    <t>Z54.74</t>
  </si>
  <si>
    <t>Réduction de torsion d'épiploon</t>
  </si>
  <si>
    <t>Omentopexie</t>
  </si>
  <si>
    <t>Greffe d'épiploon</t>
  </si>
  <si>
    <t>Epiplorraphie</t>
  </si>
  <si>
    <t>Autre réparation de l'épiploon</t>
  </si>
  <si>
    <t>Suture du ligament gastrocolique</t>
  </si>
  <si>
    <t>Z54.73</t>
  </si>
  <si>
    <t>Autre réparation du péritoine</t>
  </si>
  <si>
    <t>Autre réfection de la paroi abdominale</t>
  </si>
  <si>
    <t>Z54.72</t>
  </si>
  <si>
    <t>Cure de gastroschisis, autre</t>
  </si>
  <si>
    <t>Z54.71.99</t>
  </si>
  <si>
    <t>Cure de gastroschisis avec transplant ou prothèse</t>
  </si>
  <si>
    <t>Z54.71.10</t>
  </si>
  <si>
    <t>Cure de gastroschisis, SAP</t>
  </si>
  <si>
    <t>Z54.71.00</t>
  </si>
  <si>
    <t>Détail de la sous-catégorie 54.71</t>
  </si>
  <si>
    <t>Z54.71.0</t>
  </si>
  <si>
    <t>Cure de laparoschisis</t>
  </si>
  <si>
    <t>Z54.71</t>
  </si>
  <si>
    <t>Autres réparations de la paroi abdominale et du péritoine</t>
  </si>
  <si>
    <t>Z54.7</t>
  </si>
  <si>
    <t>Suture du péritoine, autre</t>
  </si>
  <si>
    <t>Z54.64.99</t>
  </si>
  <si>
    <t>Suture du péritoine, suture du mésentère, du grand ou du petit épiploon (après lacération)</t>
  </si>
  <si>
    <t>Z54.64.10</t>
  </si>
  <si>
    <t>Suture du péritoine, SAP</t>
  </si>
  <si>
    <t>Z54.64.00</t>
  </si>
  <si>
    <t>Détail de la sous-catégorie 54.64</t>
  </si>
  <si>
    <t>Z54.64.0</t>
  </si>
  <si>
    <t>Fermeture de plaie opératoire - omettre le code</t>
  </si>
  <si>
    <t>Z54.64</t>
  </si>
  <si>
    <t>Suture secondaire du péritoine</t>
  </si>
  <si>
    <t>Suture du péritoine</t>
  </si>
  <si>
    <t>Autre suture de la paroi abdominale, autre</t>
  </si>
  <si>
    <t>Z54.63.99</t>
  </si>
  <si>
    <t>Autre suture de la paroi abdominale, suture de lacération de la paroi abdominale</t>
  </si>
  <si>
    <t>Z54.63.10</t>
  </si>
  <si>
    <t>Autre suture de la paroi abdominale, SAP</t>
  </si>
  <si>
    <t>Z54.63.00</t>
  </si>
  <si>
    <t>Détail de la sous-catégorie 54.63</t>
  </si>
  <si>
    <t>Z54.63.0</t>
  </si>
  <si>
    <t>Fermeture d'incision opératoire - omettre le code</t>
  </si>
  <si>
    <t>Z54.63</t>
  </si>
  <si>
    <t>Suture de lacération de la paroi abdominale</t>
  </si>
  <si>
    <t>Autre suture de paroi abdominale</t>
  </si>
  <si>
    <t>Fermeture tertiaire de plaie sous-cutanée</t>
  </si>
  <si>
    <t>Z54.62</t>
  </si>
  <si>
    <t>Autre suture différée de plaie abdominale granulante</t>
  </si>
  <si>
    <t>Fermeture d'éviscération post-opératoire de la paroi abdominale</t>
  </si>
  <si>
    <t>Z54.61</t>
  </si>
  <si>
    <t>Suture de la paroi abdominale et du péritoine</t>
  </si>
  <si>
    <t>Z54.6</t>
  </si>
  <si>
    <t>Lyse d'adhérences tubo-ovariennes du péritoine pelvien de la femme (65.89.12 ss)</t>
  </si>
  <si>
    <t>Z54.59</t>
  </si>
  <si>
    <t>Autre lyse d'adhérences péritonéales</t>
  </si>
  <si>
    <t>Lyse d'adhérences tubo-ovariennes du péritoine pelvien de la femme par laparoscopie (65.81.10)</t>
  </si>
  <si>
    <t>Z54.51</t>
  </si>
  <si>
    <t>Lyse d'adhérences péritonéales par laparoscopie</t>
  </si>
  <si>
    <t>Lyse d'adhérences tubo-ovariennes par laparoscopie (65.81)</t>
  </si>
  <si>
    <t>Z54.5</t>
  </si>
  <si>
    <t>Lyse d'adhérences périrénales (59.02)</t>
  </si>
  <si>
    <t>Lyse d'adhérences de l'uretère (59.02)</t>
  </si>
  <si>
    <t>Autre lyse d'adhérences tubo-ovariennes (65.89)</t>
  </si>
  <si>
    <t>Libération d'adhérences du péritoine pelvien</t>
  </si>
  <si>
    <t>Libération d'adhérences du péritoine</t>
  </si>
  <si>
    <t>Libération d'adhérences du foie</t>
  </si>
  <si>
    <t>Libération d'adhérences des voies biliaires</t>
  </si>
  <si>
    <t>Libération d'adhérences des intestins</t>
  </si>
  <si>
    <t>Libération d'adhérences de l'utérus</t>
  </si>
  <si>
    <t>Libération d'adhérences de la rate</t>
  </si>
  <si>
    <t>Lyse d'adhérences péritonéales</t>
  </si>
  <si>
    <t>Excision ou destruction de tissu péritonéal, autre</t>
  </si>
  <si>
    <t>Z54.4X.99</t>
  </si>
  <si>
    <t>Excision d'épiploon</t>
  </si>
  <si>
    <t>Z54.4X.12</t>
  </si>
  <si>
    <t>Excision de mésentère</t>
  </si>
  <si>
    <t>Z54.4X.11</t>
  </si>
  <si>
    <t>Excision d'appendice épiploïque</t>
  </si>
  <si>
    <t>Z54.4X.10</t>
  </si>
  <si>
    <t>Excision ou destruction de tissu péritonéal, SAP</t>
  </si>
  <si>
    <t>Z54.4X.00</t>
  </si>
  <si>
    <t>Détail de la sous-catégorie 54.4X</t>
  </si>
  <si>
    <t>Z54.4X.0</t>
  </si>
  <si>
    <t>Excision ou destruction de tissu péritonéal</t>
  </si>
  <si>
    <t>Z54.4X</t>
  </si>
  <si>
    <t>Excision de l'endomètre du cul-de-sac (Douglas) (70.32)</t>
  </si>
  <si>
    <t>Z54.4</t>
  </si>
  <si>
    <t>Biopsie péritonéale (54.23)</t>
  </si>
  <si>
    <t>Excision de ligament gastrocolique</t>
  </si>
  <si>
    <t>Excision de ligament falciforme</t>
  </si>
  <si>
    <t>Excision de lésion rétropéritonéale, SAP</t>
  </si>
  <si>
    <t>Excision de lésion présacrée, SAP</t>
  </si>
  <si>
    <t>Excision de lésion du péritoine</t>
  </si>
  <si>
    <t>Excision ou destruction de lésion ou tissu de la paroi abdominale ou de l'ombilic, autre</t>
  </si>
  <si>
    <t>Z54.3X.99</t>
  </si>
  <si>
    <t>Destruction de lésion ou tissu de la paroi abdominale ou de l'ombilic</t>
  </si>
  <si>
    <t>Z54.3X.20</t>
  </si>
  <si>
    <t>Autre excision de lésion ou tissu de la paroi abdominale ou de l'ombilic</t>
  </si>
  <si>
    <t>Z54.3X.19</t>
  </si>
  <si>
    <t>Omphalectomie</t>
  </si>
  <si>
    <t>Z54.3X.10</t>
  </si>
  <si>
    <t>Excision ou destruction de lésion ou tissu de la paroi abdominale ou de l'ombilic, SAP</t>
  </si>
  <si>
    <t>Z54.3X.00</t>
  </si>
  <si>
    <t>Détail de la sous-catégorie 54.3X</t>
  </si>
  <si>
    <t>Z54.3X.0</t>
  </si>
  <si>
    <t>Excision ou destruction de lésion ou tissu de la paroi abdominale ou de l'ombilic</t>
  </si>
  <si>
    <t>Z54.3X</t>
  </si>
  <si>
    <t>Excision ou destruction cutanée de la paroi abdominale (86.22, 86.26, 86.3)</t>
  </si>
  <si>
    <t>Z54.3</t>
  </si>
  <si>
    <t>Biopsie de la paroi abdominale ou de l'ombilic (54.22)</t>
  </si>
  <si>
    <t>Adipectomie-panniculectomie (86.83)</t>
  </si>
  <si>
    <t>Débridement de paroi abdominale</t>
  </si>
  <si>
    <t>Exision ou destruction de lésion ou tissu de la paroi abdominale ou de l'ombilic</t>
  </si>
  <si>
    <t>Ultrason diagnostique d'abdomen et rétropéritoine (88.76)</t>
  </si>
  <si>
    <t>Z54.29</t>
  </si>
  <si>
    <t>Tomographie de l'abdomen, NCA (88.02)</t>
  </si>
  <si>
    <t>Radiographie de tissu mou de l'abdomen, NCA (88.09)</t>
  </si>
  <si>
    <t>Radiographie de l'abdomen avec produit de contraste (88.11-88.15)</t>
  </si>
  <si>
    <t>Radiographie abdominal, NCA (88.19)</t>
  </si>
  <si>
    <t>Portographie (88.64)</t>
  </si>
  <si>
    <t>Phlébographie de veine intra-abdominale, NCA (88.65)</t>
  </si>
  <si>
    <t>Lymphangiogramme abdominal (88.04)</t>
  </si>
  <si>
    <t>Fistulographie de paroi abdominale (88.03)</t>
  </si>
  <si>
    <t>CT-scan de l'abdomen (88.01)</t>
  </si>
  <si>
    <t>Artériographie d'artère intra-abdominale, NCA (88.47)</t>
  </si>
  <si>
    <t>Angiographie de veine cave (88.51)</t>
  </si>
  <si>
    <t>Autres techniques diagnostiques concernant la région abdominale</t>
  </si>
  <si>
    <t>Z54.25</t>
  </si>
  <si>
    <t>Lavage péritonéal diagnostique</t>
  </si>
  <si>
    <t>Lavage péritonéal</t>
  </si>
  <si>
    <t>D'utérus (68.16)</t>
  </si>
  <si>
    <t>Z54.24</t>
  </si>
  <si>
    <t>D'ovaire (65.11)</t>
  </si>
  <si>
    <t>De trompe de Fallope (66.11)</t>
  </si>
  <si>
    <t>De ligaments utérins (68.15)</t>
  </si>
  <si>
    <t>Implant péritonéal</t>
  </si>
  <si>
    <t>Biopsie fermée du péritoine</t>
  </si>
  <si>
    <t>Biopsie fermée de l'épiploon</t>
  </si>
  <si>
    <t>Biopsie fermée [percutanée] [à l'aiguille] de masse intra-abdominale</t>
  </si>
  <si>
    <t>Biopsie fermée du péritoine (54.24)</t>
  </si>
  <si>
    <t>Z54.23</t>
  </si>
  <si>
    <t>Biopsie fermée de l'épiploon (54.24)</t>
  </si>
  <si>
    <t>Biopsie du péritoine *</t>
  </si>
  <si>
    <t>Biopsie du mésentère</t>
  </si>
  <si>
    <t>Biopsie d'implant péritonéal</t>
  </si>
  <si>
    <t>Biopsie de l'épiploon</t>
  </si>
  <si>
    <t>Biopsie péritonéale</t>
  </si>
  <si>
    <t>Biopsie de la paroi abdominale ou de l'ombilic, autre</t>
  </si>
  <si>
    <t>Z54.22.99</t>
  </si>
  <si>
    <t>Biopsie ouverte de la paroi abdominale ou de l'ombilic</t>
  </si>
  <si>
    <t>Z54.22.20</t>
  </si>
  <si>
    <t>Biopsie fermée [à l'aiguille] de la paroi abdominale ou de l'ombilic</t>
  </si>
  <si>
    <t>Z54.22.10</t>
  </si>
  <si>
    <t>Biopsie de la paroi abdominale ou de l'ombilic, SAP</t>
  </si>
  <si>
    <t>Z54.22.00</t>
  </si>
  <si>
    <t>Détail de la sous-catégorie 54.22</t>
  </si>
  <si>
    <t>Z54.22.0</t>
  </si>
  <si>
    <t>Biopsie de la paroi abdominale ou de l'ombilic</t>
  </si>
  <si>
    <t>Z54.22</t>
  </si>
  <si>
    <t>Laparoscopie, autre</t>
  </si>
  <si>
    <t>Z54.21.99</t>
  </si>
  <si>
    <t>Laparoscopie, laparoscopie avec drainage</t>
  </si>
  <si>
    <t>Z54.21.30</t>
  </si>
  <si>
    <t>L'intervention chirurgicale, pour autant que la procédure laparoscopique ne soit pas déjà contenue dans le code</t>
  </si>
  <si>
    <t>Z54.21.20</t>
  </si>
  <si>
    <t>Laparoscopie, voie d'abord pour interventions chirurgicales (thérapeutiques)</t>
  </si>
  <si>
    <t>Laparoscopie, laparoscopie diagnostique</t>
  </si>
  <si>
    <t>Z54.21.10</t>
  </si>
  <si>
    <t>Laparoscopie, SAP</t>
  </si>
  <si>
    <t>Z54.21.00</t>
  </si>
  <si>
    <t>Détail de la sous-catégorie 54.21</t>
  </si>
  <si>
    <t>Z54.21.0</t>
  </si>
  <si>
    <t>Laparoscopie simultanée à destruction des trompes de Fallope (66.21-66.29)</t>
  </si>
  <si>
    <t>Z54.21</t>
  </si>
  <si>
    <t>Cholécystectomie par laparoscopie (51.23)</t>
  </si>
  <si>
    <t>Péritonéoscopie</t>
  </si>
  <si>
    <t>Laparoscopie</t>
  </si>
  <si>
    <t>Techniques diagnostiques concernant l'abdomen</t>
  </si>
  <si>
    <t>Z54.2</t>
  </si>
  <si>
    <t>Autre laparotomie, autre</t>
  </si>
  <si>
    <t>Z54.19.99</t>
  </si>
  <si>
    <t>Autre laparotomie, laparotomie avec drainage</t>
  </si>
  <si>
    <t>Z54.19.10</t>
  </si>
  <si>
    <t>Autre laparotomie, SAP</t>
  </si>
  <si>
    <t>Z54.19.00</t>
  </si>
  <si>
    <t>Détail de la sous-catégorie 54.19</t>
  </si>
  <si>
    <t>Z54.19.0</t>
  </si>
  <si>
    <t>Opération de Ladd (54.95)</t>
  </si>
  <si>
    <t>Z54.19</t>
  </si>
  <si>
    <t>Extraction de corps étranger de la cavité péritonéale (54.92)</t>
  </si>
  <si>
    <t>Exploration associée à opération intra-abdominale - omettre le code</t>
  </si>
  <si>
    <t>Drainage d'abcès appendiculaire (47.2)</t>
  </si>
  <si>
    <t>Drainage abdominal percutané (54.91)</t>
  </si>
  <si>
    <t>Culdocentèse (70.0)</t>
  </si>
  <si>
    <t>Drainage d'abcès ou d'hématome intrapéritonéal</t>
  </si>
  <si>
    <t>Autre laparotomie</t>
  </si>
  <si>
    <t>Relaparotomie, autre</t>
  </si>
  <si>
    <t>Z54.12.99</t>
  </si>
  <si>
    <t>Relaparotomie programmée</t>
  </si>
  <si>
    <t>Z54.12.10</t>
  </si>
  <si>
    <t>Relaparotomie, laparotomie de second regard</t>
  </si>
  <si>
    <t>Relaparotomie, SAP</t>
  </si>
  <si>
    <t>Z54.12.00</t>
  </si>
  <si>
    <t>Détail de la sous-catégorie 54.12</t>
  </si>
  <si>
    <t>Z54.12.0</t>
  </si>
  <si>
    <t>Réouverture de laparotomie récente pour évacuation d'hématome</t>
  </si>
  <si>
    <t>Z54.12</t>
  </si>
  <si>
    <t>Réouverture de laparotomie pour hémostase</t>
  </si>
  <si>
    <t>Réouverture de laparotomie pour exploration</t>
  </si>
  <si>
    <t>Relaparotomie</t>
  </si>
  <si>
    <t>Exploration accompagnant chirurgie intra-abdominale - omettre le code</t>
  </si>
  <si>
    <t>Z54.11</t>
  </si>
  <si>
    <t>Laparotomie exploratrice</t>
  </si>
  <si>
    <t>Laparotomie</t>
  </si>
  <si>
    <t>Z54.1</t>
  </si>
  <si>
    <t>Incision de la paroi abdominale, autre</t>
  </si>
  <si>
    <t>Z54.0X.99</t>
  </si>
  <si>
    <t>Incision de la paroi abdominale, drainage extrapéritonéal de la paroi abdominale</t>
  </si>
  <si>
    <t>Z54.0X.10</t>
  </si>
  <si>
    <t>Incision de la paroi abdominale, SAP</t>
  </si>
  <si>
    <t>Z54.0X.00</t>
  </si>
  <si>
    <t>Détail de la sous-catégorie 54.0X</t>
  </si>
  <si>
    <t>Z54.0X.0</t>
  </si>
  <si>
    <t>Incision de la paroi abdominale</t>
  </si>
  <si>
    <t>Z54.0X</t>
  </si>
  <si>
    <t>Laparotomie (54.11-54.19)</t>
  </si>
  <si>
    <t>Z54.0</t>
  </si>
  <si>
    <t>Incision du péritoine (54.95)</t>
  </si>
  <si>
    <t>Drainage de la paroi abdominale</t>
  </si>
  <si>
    <t>Drainage d'abcès rétropéritonéal</t>
  </si>
  <si>
    <t>Drainage d'abcès extrapéritonéal</t>
  </si>
  <si>
    <t>Opérations de peau et de tissu sous-cutané de la paroi abdominale (86.01-86.99)</t>
  </si>
  <si>
    <t>Z54</t>
  </si>
  <si>
    <t>Oblitération de voûte vaginale ou du Douglas (70.92)</t>
  </si>
  <si>
    <t>Dissection de tissu rétropéritonéal (59.00-59.09)</t>
  </si>
  <si>
    <t>Cures de hernie (53.00-53.9)</t>
  </si>
  <si>
    <t>Cavité pelvienne féminine (69.01-70.92)</t>
  </si>
  <si>
    <t>Utilisation d'une membrane plastique ou biologique pour la prévention des adhérences (54.99.70)</t>
  </si>
  <si>
    <t>Utilisation d'une matrice acellulaire porcine intacte, non réticulée (54.99.71)</t>
  </si>
  <si>
    <t>Opérations de: région épigastrique, flanc, aine, hypochondre, région inguinale, région lombaire, cavité pelvienne masculine, mésentère, épiploon, péritoine, espace rétropéritonéal</t>
  </si>
  <si>
    <t>Réparation d'entérocèle vaginale (70.92)</t>
  </si>
  <si>
    <t>Z53.9</t>
  </si>
  <si>
    <t>Réparation de hernie péricolostomiale (46.42)</t>
  </si>
  <si>
    <t>Réduction de hernie étranglée par extériorisation d'intestin (46.01, 46.03)</t>
  </si>
  <si>
    <t>Réparation de hernie sciatique</t>
  </si>
  <si>
    <t>Réparation de hernie rétropéritonéale</t>
  </si>
  <si>
    <t>Réparation de hernie obturatrice</t>
  </si>
  <si>
    <t>Réparation de hernie lombaire</t>
  </si>
  <si>
    <t>Réparation de hernie ischiorectale</t>
  </si>
  <si>
    <t>Réparation de hernie ischiatique</t>
  </si>
  <si>
    <t>Réparation de hernie épiploïque</t>
  </si>
  <si>
    <t>Autre réparation (cure) de hernie</t>
  </si>
  <si>
    <t>Réparation (cure) de hernie parasternale</t>
  </si>
  <si>
    <t>Z53.82</t>
  </si>
  <si>
    <t>Plicature du diaphragme</t>
  </si>
  <si>
    <t>Z53.81</t>
  </si>
  <si>
    <t>Opération thoraco-abdominale de hernie diaphragmatique</t>
  </si>
  <si>
    <t>Z53.80</t>
  </si>
  <si>
    <t>Autre réparation de hernie diaphragmatique par voie thoracique, SAP</t>
  </si>
  <si>
    <t>Cure de hernie diaphragmatique par voie thoracique *</t>
  </si>
  <si>
    <t>Z53.8</t>
  </si>
  <si>
    <t>Réparation de hernie diaphragmatique par voie thoracique</t>
  </si>
  <si>
    <t>Réparation de hernie diaphragmatique par voie abdominale</t>
  </si>
  <si>
    <t>Z53.7</t>
  </si>
  <si>
    <t>Réparation d'autre hernie de la paroi abdominale antérieure, avec greffon ou prothèse</t>
  </si>
  <si>
    <t>Z53.69</t>
  </si>
  <si>
    <t>Cure d'éventration avec prothèse *</t>
  </si>
  <si>
    <t>Z53.61</t>
  </si>
  <si>
    <t>Réparation de hernie incisionnelle avec greffon ou prothèse</t>
  </si>
  <si>
    <t>Réparation d'autre hernie de la paroi abdominale antérieure, avec implant (filet, prothèse)</t>
  </si>
  <si>
    <t>Z53.6</t>
  </si>
  <si>
    <t>Réparation de hernie Spieghelienne</t>
  </si>
  <si>
    <t>Z53.59</t>
  </si>
  <si>
    <t>Réparation de hernie hypogastrique</t>
  </si>
  <si>
    <t>Réparation de hernie épigastrique</t>
  </si>
  <si>
    <t>Réparation de déhiscence de la ligne blanche *</t>
  </si>
  <si>
    <t>Opération de hernie ventrale</t>
  </si>
  <si>
    <t>Réparation d'autre hernie de la paroi abdominale antérieure</t>
  </si>
  <si>
    <t>Cure d'éventration *</t>
  </si>
  <si>
    <t>Z53.51</t>
  </si>
  <si>
    <t>Réparation de hernie incisionnelle</t>
  </si>
  <si>
    <t>Réparation d'autre hernie de la paroi abdominale antérieure, sans implant ni prothèse</t>
  </si>
  <si>
    <t>Z53.5</t>
  </si>
  <si>
    <t>Opération de Mayo *</t>
  </si>
  <si>
    <t>Z53.49</t>
  </si>
  <si>
    <t>Opération de Gross *</t>
  </si>
  <si>
    <t>Autre herniorraphie ombilicale</t>
  </si>
  <si>
    <t>Réparation de hernie ombilicale avec greffon ou prothèse</t>
  </si>
  <si>
    <t>Z53.41</t>
  </si>
  <si>
    <t>Réparation de laparoschisis (54.71)</t>
  </si>
  <si>
    <t>Z53.4</t>
  </si>
  <si>
    <t>Cure de hernie ombilicale *</t>
  </si>
  <si>
    <t>Réparation de hernie ombilicale</t>
  </si>
  <si>
    <t>Autre herniorraphie crurale, bilatérale</t>
  </si>
  <si>
    <t>Z53.39</t>
  </si>
  <si>
    <t>Réparation de hernie crurale, bilatérale avec implant (filet, prothèse)</t>
  </si>
  <si>
    <t>Z53.31</t>
  </si>
  <si>
    <t>Réparation de hernie crurale, bilatérale</t>
  </si>
  <si>
    <t>Z53.3</t>
  </si>
  <si>
    <t>Autre herniorraphie crurale, unilatérale</t>
  </si>
  <si>
    <t>Z53.29</t>
  </si>
  <si>
    <t>Réparation de hernie crurale unilatérale avec implant (filet, prothèse)</t>
  </si>
  <si>
    <t>Z53.21</t>
  </si>
  <si>
    <t>Réparation de hernie crurale, unilatérale</t>
  </si>
  <si>
    <t>Z53.2</t>
  </si>
  <si>
    <t>Réparation de hernie inguinale bilatérale avec implant (filet, prothèse), SAP</t>
  </si>
  <si>
    <t>Z53.17</t>
  </si>
  <si>
    <t>Réparation de hernie inguinale bilatérale, une directe, l'autre indirecte, avec implant (filet, prothèse)</t>
  </si>
  <si>
    <t>Z53.16</t>
  </si>
  <si>
    <t>Réparation de hernie inguinale indirecte, bilatérale avec implant (filet, prothèse)</t>
  </si>
  <si>
    <t>Z53.15</t>
  </si>
  <si>
    <t>Réparation de hernie inguinale directe bilatérale avec implant (filet, prothèse)</t>
  </si>
  <si>
    <t>Z53.14</t>
  </si>
  <si>
    <t>Réparation de hernie inguinale bilatérale, une directe, une indirecte</t>
  </si>
  <si>
    <t>Z53.13</t>
  </si>
  <si>
    <t>Réparation de hernie inguinale indirecte, bilatérale</t>
  </si>
  <si>
    <t>Z53.12</t>
  </si>
  <si>
    <t>Réparation de hernie inguinale directe, bilatérale</t>
  </si>
  <si>
    <t>Z53.11</t>
  </si>
  <si>
    <t>Réparation de hernie inguinale, bilatérale, SAP</t>
  </si>
  <si>
    <t>Z53.10</t>
  </si>
  <si>
    <t>Réparation de hernie inguinale, bilatérale</t>
  </si>
  <si>
    <t>Z53.1</t>
  </si>
  <si>
    <t>Réparation de hernie inguinale avec implant, SAP</t>
  </si>
  <si>
    <t>Z53.05</t>
  </si>
  <si>
    <t>Réparation de hernie inguinale indirecte avec implant (filet, prothèse)</t>
  </si>
  <si>
    <t>Z53.04</t>
  </si>
  <si>
    <t>Réparation de hernie inguinale directe avec implant (filet, prothèse)</t>
  </si>
  <si>
    <t>Z53.03</t>
  </si>
  <si>
    <t>Réparation de hernie inguinale indirecte, unilatérale</t>
  </si>
  <si>
    <t>Z53.02</t>
  </si>
  <si>
    <t>Réparation de hernie inguinale directe, unilatérale</t>
  </si>
  <si>
    <t>Z53.01</t>
  </si>
  <si>
    <t>Opération de Bassini *</t>
  </si>
  <si>
    <t>Z53.00</t>
  </si>
  <si>
    <t>Herniorraphie inguinale, SAP</t>
  </si>
  <si>
    <t>Réparation de hernie inguinale, unilatérale, SAP</t>
  </si>
  <si>
    <t>Cure de hernie inguinale, unilatérale *</t>
  </si>
  <si>
    <t>Z53.0</t>
  </si>
  <si>
    <t>Réparation de hernie inguinale, unilatérale</t>
  </si>
  <si>
    <t>Réduction manuelle de hernie (96.27)</t>
  </si>
  <si>
    <t>Z53</t>
  </si>
  <si>
    <t>Hernioplastie, herniorraphie, herniotomie</t>
  </si>
  <si>
    <t>Réparations de hernie</t>
  </si>
  <si>
    <t>Autres opérations à ciel ouvert du pancréas, autre</t>
  </si>
  <si>
    <t>Z52.99.99</t>
  </si>
  <si>
    <t>Autres opérations à ciel ouvert du pancréas, réparation du canal pancréatique</t>
  </si>
  <si>
    <t>Z52.99.20</t>
  </si>
  <si>
    <t xml:space="preserve">Autres opérations à ciel ouvert du pancréas, dilatation du canal pancréatique </t>
  </si>
  <si>
    <t>Z52.99.10</t>
  </si>
  <si>
    <t>Autres opérations à ciel ouvert du pancréas, SAP</t>
  </si>
  <si>
    <t>Z52.99.00</t>
  </si>
  <si>
    <t>Détail de la sous-catégorie 52.99</t>
  </si>
  <si>
    <t>Z52.99.0</t>
  </si>
  <si>
    <t>Irrigation de drain pancréatique (96.42)</t>
  </si>
  <si>
    <t>Z52.99</t>
  </si>
  <si>
    <t>Ablation de tube (drain) pancréatique (97.56)</t>
  </si>
  <si>
    <t>Réparation ouverte du canal pancréatique [Wirsung]</t>
  </si>
  <si>
    <t>Autres opérations à ciel ouvert du pancréas</t>
  </si>
  <si>
    <t>Dilatation du canal de Wirsung par procédure classifiable sous 51.10-51.11, 52.13</t>
  </si>
  <si>
    <t>Z52.98</t>
  </si>
  <si>
    <t>Dilatation du canal pancréatique, par voie endoscopique</t>
  </si>
  <si>
    <t>Remplacement de sonde (stent) (97.05)</t>
  </si>
  <si>
    <t>Z52.97</t>
  </si>
  <si>
    <t>Drainage de kyste pancréatique par cathéter (52.01)</t>
  </si>
  <si>
    <t>Intubation nasopancréatique, par voie endoscopique *</t>
  </si>
  <si>
    <t>Insertion de sonde de drainage par procédure classifiable sous 51.10-51.11, 52.13</t>
  </si>
  <si>
    <t>Insertion de sonde de drainage nasopancréatique, par voie endoscopique</t>
  </si>
  <si>
    <t>Anastomose vésicule biliaire-pancréas (51.33)</t>
  </si>
  <si>
    <t>Z52.96</t>
  </si>
  <si>
    <t>Anastomose des voies biliaires, autre (51.39)</t>
  </si>
  <si>
    <t>Anastomose pancréas-jéjunum</t>
  </si>
  <si>
    <t>Anastomose pancréas-intestin</t>
  </si>
  <si>
    <t>Anastomose pancréas-estomac</t>
  </si>
  <si>
    <t>Anastomose pancréatique</t>
  </si>
  <si>
    <t>Autre réparation du pancréas, autre</t>
  </si>
  <si>
    <t>Z52.95.99</t>
  </si>
  <si>
    <t>Autre réparation du pancréas, autre opération endoscopique du pancréas</t>
  </si>
  <si>
    <t>Z52.95.90</t>
  </si>
  <si>
    <t>Réparation du pancréas</t>
  </si>
  <si>
    <t>Z52.95.70</t>
  </si>
  <si>
    <t>Réparation laparoscopique du canal pancréatique</t>
  </si>
  <si>
    <t>Z52.95.60</t>
  </si>
  <si>
    <t>Insertion ou remplacement de stent (prothèse) auto-expansible dans le canal pancréatique, par laparoscopie</t>
  </si>
  <si>
    <t>Z52.95.51</t>
  </si>
  <si>
    <t>Insertion ou remplacement de stent (prothèse) auto-expansible dans le canal pancréatique, chirurgical ouvert</t>
  </si>
  <si>
    <t>Z52.95.50</t>
  </si>
  <si>
    <t>Insertion ou remplacement de stent (prothèse) non auto-expansible dans le canal pancréatique, par laparoscopie</t>
  </si>
  <si>
    <t>Z52.95.41</t>
  </si>
  <si>
    <t>Insertion ou remplacement de stent (prothèse) non auto-expansible dans le canal pancréatique, chirurgical ouvert</t>
  </si>
  <si>
    <t>Z52.95.40</t>
  </si>
  <si>
    <t>Insertion laparoscopique de drain dans le canal pancréatique</t>
  </si>
  <si>
    <t>Z52.95.31</t>
  </si>
  <si>
    <t>Insertion chirurgicale ouverte de drain dans le canal pancréatique</t>
  </si>
  <si>
    <t>Z52.95.30</t>
  </si>
  <si>
    <t>Dilatation laparoscopique du canal pancréatique</t>
  </si>
  <si>
    <t>Z52.95.20</t>
  </si>
  <si>
    <t>Extraction laparoscopique de calcul(s) du canal pancréatique</t>
  </si>
  <si>
    <t>Z52.95.11</t>
  </si>
  <si>
    <t>Extraction chirurgicale ouverte de calcul(s) du canal pancréatique</t>
  </si>
  <si>
    <t>Z52.95.10</t>
  </si>
  <si>
    <t>Autre réparation du pancréas, SAP</t>
  </si>
  <si>
    <t>Z52.95.00</t>
  </si>
  <si>
    <t>Détail de la sous-catégorie 52.95</t>
  </si>
  <si>
    <t>Z52.95.0</t>
  </si>
  <si>
    <t>Suture simple du pancréas</t>
  </si>
  <si>
    <t>Z52.95</t>
  </si>
  <si>
    <t>Fistulectomie du pancréas</t>
  </si>
  <si>
    <t>Autre réparation du pancréas</t>
  </si>
  <si>
    <t>Ablation de calculs du canal pancréatique par procédure classifiable sous 51.10-51.11, 52.13</t>
  </si>
  <si>
    <t>Z52.94</t>
  </si>
  <si>
    <t>Extraction de calcul du canal pancréatique, par voie endoscopique</t>
  </si>
  <si>
    <t>Insertion ou remplacement de sonde (stent) dans le canal pancréatique, par voie endoscopique, autre</t>
  </si>
  <si>
    <t>Z52.93.99</t>
  </si>
  <si>
    <t>Insertion ou remplacement de sonde (stent) auto-expansible dans le canal pancréatique, par voie endoscopique</t>
  </si>
  <si>
    <t>Z52.93.20</t>
  </si>
  <si>
    <t>Insertion ou remplacement de sonde (stent) non auto-expansible dans le canal pancréatique, par voie endoscopique</t>
  </si>
  <si>
    <t>Z52.93.10</t>
  </si>
  <si>
    <t>Insertion ou remplacement de sonde (stent) dans le canal pancréatique, par voie endoscopique, SAP</t>
  </si>
  <si>
    <t>Z52.93.00</t>
  </si>
  <si>
    <t>Détail de la sous-catégorie 52.93</t>
  </si>
  <si>
    <t>Z52.93.0</t>
  </si>
  <si>
    <t>Remplacement de sonde (endoprothèse) (97.05)</t>
  </si>
  <si>
    <t>Z52.93</t>
  </si>
  <si>
    <t>Insertion de tube de drainage nasopancréatique, par voie endoscopique (52.97)</t>
  </si>
  <si>
    <t>Intubation du canal pancréatique (stent) par voie endoscopique *</t>
  </si>
  <si>
    <t>Insertion de canule ou d'endoprothèse dans le canal pancréatique par procédure classifiable sous 51.10-51.11, 52.13</t>
  </si>
  <si>
    <t>Insertion ou remplacement de sonde (stent) dans le canal pancréatique, par voie endoscopique</t>
  </si>
  <si>
    <t>Canulation du canal pancréatique par voie endoscopique (52.93)</t>
  </si>
  <si>
    <t>Z52.92</t>
  </si>
  <si>
    <t>Canulation du canal pancréatique</t>
  </si>
  <si>
    <t>Autres opérations du pancréas</t>
  </si>
  <si>
    <t>Z52.9</t>
  </si>
  <si>
    <t>Transplantation de cellules d'ilots de Langerhans, sans autre précision</t>
  </si>
  <si>
    <t>Z52.86</t>
  </si>
  <si>
    <t>Hétérotransplantation de cellules d'ilots de Langerhans</t>
  </si>
  <si>
    <t>Z52.85</t>
  </si>
  <si>
    <t>Allotransplantation de cellules d'ilots de Langerhans</t>
  </si>
  <si>
    <t>Homotransplantation de cellules d'ilots de Langerhans</t>
  </si>
  <si>
    <t>Z52.84</t>
  </si>
  <si>
    <t>Autotransplantation de cellules d'ilots de Langerhans</t>
  </si>
  <si>
    <t>Hétérogreffe du pancréas, autre</t>
  </si>
  <si>
    <t>Z52.83.99</t>
  </si>
  <si>
    <t>Hétérogreffe du pancréas, retransplantation du pancréas durant la même hospitalisation</t>
  </si>
  <si>
    <t>Z52.83.11</t>
  </si>
  <si>
    <t>Hétérogreffe du pancréas, retransplantation d'un segment de pancréas durant la même hospitalisation</t>
  </si>
  <si>
    <t>Z52.83.10</t>
  </si>
  <si>
    <t>Hétérogreffe du pancréas, SAP</t>
  </si>
  <si>
    <t>Z52.83.00</t>
  </si>
  <si>
    <t>Détail de la sous-catégorie 52.83</t>
  </si>
  <si>
    <t>Z52.83.0</t>
  </si>
  <si>
    <t>Hétérogreffe du pancréas</t>
  </si>
  <si>
    <t>Z52.83</t>
  </si>
  <si>
    <t>Allogreffe du pancréas</t>
  </si>
  <si>
    <t>Z52.82</t>
  </si>
  <si>
    <t>Réimplantation de tissu pancréatique, autre</t>
  </si>
  <si>
    <t>Z52.81.99</t>
  </si>
  <si>
    <t>Réimplantation de tissu pancréatique durant la même hospitalisation</t>
  </si>
  <si>
    <t>Z52.81.10</t>
  </si>
  <si>
    <t>Réimplantation de tissu pancréatique, SAP</t>
  </si>
  <si>
    <t>Z52.81.00</t>
  </si>
  <si>
    <t>Détail de la sous-catégorie 52.81</t>
  </si>
  <si>
    <t>Z52.81.0</t>
  </si>
  <si>
    <t>Réimplantation de tissu pancréatique</t>
  </si>
  <si>
    <t>Z52.81</t>
  </si>
  <si>
    <t>Greffe pancréatique, SAP *</t>
  </si>
  <si>
    <t>Z52.80</t>
  </si>
  <si>
    <t>Transplantation pancréatique, SAP</t>
  </si>
  <si>
    <t>Z52.8</t>
  </si>
  <si>
    <t>Greffe du pancréas *</t>
  </si>
  <si>
    <t>Transplantation du pancréas</t>
  </si>
  <si>
    <t>Pancréatectomie subtotale radicale (52.53)</t>
  </si>
  <si>
    <t>Z52.7</t>
  </si>
  <si>
    <t>Résection radicale du pancréas</t>
  </si>
  <si>
    <t>Résection pancréatico-duodénale en un temps, avec anastomose cholédochojéjunale, anastomose pancréatico-jéjunale et gastrojéjunostomie</t>
  </si>
  <si>
    <t>Résection pancréatico-duodénale en deux temps (premier temps) (deuxième temps)</t>
  </si>
  <si>
    <t>Opération de Whipple</t>
  </si>
  <si>
    <t>Pancréatico-duodénectomie radicale</t>
  </si>
  <si>
    <t>Pancréatectomie totale, autre</t>
  </si>
  <si>
    <t>Z52.6X.99</t>
  </si>
  <si>
    <t>Pancréatectomie totale pour transplantation, post-mortem</t>
  </si>
  <si>
    <t>Z52.6X.10</t>
  </si>
  <si>
    <t>Pancréatectomie totale, SAP</t>
  </si>
  <si>
    <t>Z52.6X.00</t>
  </si>
  <si>
    <t>Détail de la sous-catégorie 52.6X</t>
  </si>
  <si>
    <t>Z52.6X.0</t>
  </si>
  <si>
    <t>Pancréatectomie totale</t>
  </si>
  <si>
    <t>Z52.6X</t>
  </si>
  <si>
    <t>Pancréatectomie avec duodénectomie simultanée</t>
  </si>
  <si>
    <t>Z52.6</t>
  </si>
  <si>
    <t>Autre pancréatectomie partielle</t>
  </si>
  <si>
    <t>Z52.59</t>
  </si>
  <si>
    <t>Pancréatectomie subtotale radicale</t>
  </si>
  <si>
    <t>Z52.53</t>
  </si>
  <si>
    <t>Excision de la queue du pancréas (avec une partie du corps)</t>
  </si>
  <si>
    <t>Z52.52</t>
  </si>
  <si>
    <t>Pancréatectomie caudale</t>
  </si>
  <si>
    <t>Pancréatectomie céphalique, autre</t>
  </si>
  <si>
    <t>Z52.51.99</t>
  </si>
  <si>
    <t>Pancréatectomie céphalique conservant le duodénum</t>
  </si>
  <si>
    <t>Z52.51.20</t>
  </si>
  <si>
    <t>Pancréatectomie céphalique conservant le pylore</t>
  </si>
  <si>
    <t>Z52.51.10</t>
  </si>
  <si>
    <t>Pancréatectomie céphalique, SAP</t>
  </si>
  <si>
    <t>Z52.51.00</t>
  </si>
  <si>
    <t>Détail de la sous-catégorie 52.51</t>
  </si>
  <si>
    <t>Z52.51.0</t>
  </si>
  <si>
    <t>Pancréatectomie proximale avec duodénectomie simultanée</t>
  </si>
  <si>
    <t>Z52.51</t>
  </si>
  <si>
    <t>Excision de la tête du pancréas (avec une partie du corps)</t>
  </si>
  <si>
    <t>Duodénopancréatectomie céphalique *</t>
  </si>
  <si>
    <t>Pancréatectomie céphalique</t>
  </si>
  <si>
    <t>Fistulectomie du pancréas (52.95)</t>
  </si>
  <si>
    <t>Z52.5</t>
  </si>
  <si>
    <t>Pancréatectomie partielle</t>
  </si>
  <si>
    <t>Pancréaticocystojéjunostomie</t>
  </si>
  <si>
    <t>Z52.4</t>
  </si>
  <si>
    <t>Pancréaticocystogastrostomie</t>
  </si>
  <si>
    <t>Pancréaticocystoduodénostomie</t>
  </si>
  <si>
    <t>Drainage interne de kyste pancréatique</t>
  </si>
  <si>
    <t>Drainage de kyste du pancréas par cathéter (52.01)</t>
  </si>
  <si>
    <t>Z52.3</t>
  </si>
  <si>
    <t>Marsupialisation de kyste pancréatique</t>
  </si>
  <si>
    <t>Autre excision ou destruction de lésion ou tissu du pancréas et du canal pancréatique, autre</t>
  </si>
  <si>
    <t>Z52.22.99</t>
  </si>
  <si>
    <t>Nécrosectomie transduodénale, par endoscopie</t>
  </si>
  <si>
    <t>Z52.22.12</t>
  </si>
  <si>
    <t>Nécrosectomie transgastrique, par endoscopie</t>
  </si>
  <si>
    <t>Z52.22.11</t>
  </si>
  <si>
    <t>Autre excision ou destruction de lésion ou tissu du pancréas et du canal pancréatique, SAP</t>
  </si>
  <si>
    <t>Z52.22.00</t>
  </si>
  <si>
    <t>Détail de la sous-catégorie 52.22</t>
  </si>
  <si>
    <t>Z52.22.0</t>
  </si>
  <si>
    <t>Autre excision ou destruction de lésion ou de tissu du pancréas (parenchyme) ou du canal pancréatique</t>
  </si>
  <si>
    <t>Z52.22</t>
  </si>
  <si>
    <t>Excision ou destruction de lésion ou tissu du canal pancréatique par procédure classifiable sous 51.10-51.11, 52.13</t>
  </si>
  <si>
    <t>Z52.21</t>
  </si>
  <si>
    <t>Excision ou destruction de lésion ou de tissu de canal pancréatique, par voie endoscopique</t>
  </si>
  <si>
    <t>Z52.2</t>
  </si>
  <si>
    <t>Biopsie du pancréas (52.11-52.12, 52.14)</t>
  </si>
  <si>
    <t>Excision ou destruction locale de lésion du pancréas et du canal pancréatique</t>
  </si>
  <si>
    <t>Pancréatographie endoscopique rétrograde (52.13)</t>
  </si>
  <si>
    <t>Z52.19</t>
  </si>
  <si>
    <t>Pancréatographie de contraste (87.66)</t>
  </si>
  <si>
    <t>Autres techniques diagnostiques concernant le pancréas</t>
  </si>
  <si>
    <t>Biopsie fermée du canal pancréatique par procédure classifiable sous 51.10-51.11, 52.13</t>
  </si>
  <si>
    <t>Z52.14</t>
  </si>
  <si>
    <t>Biopsie fermée [endoscopique] du canal pancréatique</t>
  </si>
  <si>
    <t>Procédures classifiées sous 51.14-51.15, 51.64, 51.84-51.88, 52.14, 52.21, 52.92-52.94, 52.97-52.98</t>
  </si>
  <si>
    <t>Z52.13</t>
  </si>
  <si>
    <t>Cholangiographie et cholangiopancréatographie endoscopiques rétrogrades (51.10, 51.11)</t>
  </si>
  <si>
    <t>Biopsie fermée, endoscopique, de voie biliaire ou sphincter d'Oddi, (51.14)</t>
  </si>
  <si>
    <t>Pancréatographie rétrograde, par voie endoscopique [ERP]</t>
  </si>
  <si>
    <t>Biopsie ouverte du pancréas</t>
  </si>
  <si>
    <t>Z52.12</t>
  </si>
  <si>
    <t>Biopsie à l'aiguille du pancréas *</t>
  </si>
  <si>
    <t>Z52.11</t>
  </si>
  <si>
    <t>Biopsie fermée [percutanée] [par aspiration] [à l'aiguille] du pancréas</t>
  </si>
  <si>
    <t>Techniques diagnostiques concernant le pancréas</t>
  </si>
  <si>
    <t>Z52.1</t>
  </si>
  <si>
    <t>Autre pancréatotomie, autre</t>
  </si>
  <si>
    <t>Z52.09.99</t>
  </si>
  <si>
    <t>Ponction transduodénale de (pseudo)kyste pancréatique, sous échoendoscopie</t>
  </si>
  <si>
    <t>Z52.09.22</t>
  </si>
  <si>
    <t>Ponction transgastrique de (pseudo)kyste pancréatique, sous échoendoscopie</t>
  </si>
  <si>
    <t>Z52.09.21</t>
  </si>
  <si>
    <t>Ponction de kyste pancréatique</t>
  </si>
  <si>
    <t>Z52.09.2</t>
  </si>
  <si>
    <t>Autre pancréatotomie, incision du canal pancréatique</t>
  </si>
  <si>
    <t>Z52.09.11</t>
  </si>
  <si>
    <t>Autre pancréatotomie, incision du pancréas</t>
  </si>
  <si>
    <t>Z52.09.10</t>
  </si>
  <si>
    <t>Autre pancréatotomie, SAP</t>
  </si>
  <si>
    <t>Z52.09.00</t>
  </si>
  <si>
    <t>Détail de la sous-catégorie 52.09</t>
  </si>
  <si>
    <t>Z52.09.0</t>
  </si>
  <si>
    <t>Sphinctérotomie de canal pancréatique (51.82)</t>
  </si>
  <si>
    <t>Z52.09</t>
  </si>
  <si>
    <t>Marsupialisation de kyste pancréatique (52.3)</t>
  </si>
  <si>
    <t>Drainage interne de kyste pancréatique (52.4)</t>
  </si>
  <si>
    <t>Anastomose pancréatico-digestive (52.96)</t>
  </si>
  <si>
    <t>Pancréatolithotomie</t>
  </si>
  <si>
    <t>Excision d'un calcul du pancréas *</t>
  </si>
  <si>
    <t>Autre pancréatotomie</t>
  </si>
  <si>
    <t>Drainage de kyste pancréatique par cathéter, autre</t>
  </si>
  <si>
    <t>Z52.01.99</t>
  </si>
  <si>
    <t>Drainage transduodénal d'un kyste pancréatique, par laparoscopie</t>
  </si>
  <si>
    <t>Z52.01.23</t>
  </si>
  <si>
    <t>Drainage transduodénal d'un kyste pancréatique, par chirurgie ouverte</t>
  </si>
  <si>
    <t>Z52.01.22</t>
  </si>
  <si>
    <t>Drainage transduodénal d'un kyste pancréatique, par endoscopie</t>
  </si>
  <si>
    <t>Z52.01.21</t>
  </si>
  <si>
    <t>Drainage transgastrique d'un kyste pancréatique, par laparoscopie</t>
  </si>
  <si>
    <t>Z52.01.13</t>
  </si>
  <si>
    <t>Drainage transgastrique d'un kyste pancréatique, par chirurgie ouverte</t>
  </si>
  <si>
    <t>Z52.01.12</t>
  </si>
  <si>
    <t>Drainage transgastrique d'un kyste pancréatique, par endoscopie</t>
  </si>
  <si>
    <t>Z52.01.11</t>
  </si>
  <si>
    <t>Drainage de kyste pancréatique par cathéter, SAP</t>
  </si>
  <si>
    <t>Z52.01.00</t>
  </si>
  <si>
    <t>Détail de la sous-catégorie 52.01</t>
  </si>
  <si>
    <t>Z52.01.0</t>
  </si>
  <si>
    <t>Drainage de kyste du pancréas par cathéter</t>
  </si>
  <si>
    <t>Z52.01</t>
  </si>
  <si>
    <t>Pancréatotomie</t>
  </si>
  <si>
    <t>Z52.0</t>
  </si>
  <si>
    <t>Z52</t>
  </si>
  <si>
    <t>Opérations sur le canal pancréatique</t>
  </si>
  <si>
    <t>Opérations du pancréas</t>
  </si>
  <si>
    <t>Autre opération des voies biliaires, autre</t>
  </si>
  <si>
    <t>Z51.99.99</t>
  </si>
  <si>
    <t>Autre réparation des voies biliaires</t>
  </si>
  <si>
    <t>Z51.99.91</t>
  </si>
  <si>
    <t>Autre opération endoscopique des voies biliaires</t>
  </si>
  <si>
    <t>Z51.99.90</t>
  </si>
  <si>
    <t>Autre opération des voies biliaires, insertion ou remplacement laparoscopique de six (ou plus) stents (prothèses) auto-expansibles</t>
  </si>
  <si>
    <t>Z51.99.55</t>
  </si>
  <si>
    <t>Autre opération des voies biliaires, insertion ou remplacement laparoscopique de cinq stents (prothèses) auto-expansibles</t>
  </si>
  <si>
    <t>Z51.99.54</t>
  </si>
  <si>
    <t>Autre opération des voies biliaires, insertion ou remplacement laparoscopique de quatre stents (prothèses) auto-expansibles</t>
  </si>
  <si>
    <t>Z51.99.53</t>
  </si>
  <si>
    <t>Autre opération des voies biliaires, insertion ou remplacement laparoscopique de trois stents (prothèses) auto-expansibles</t>
  </si>
  <si>
    <t>Z51.99.52</t>
  </si>
  <si>
    <t>Autre opération des voies biliaires, insertion ou remplacement laparoscopique de deux stents (prothèses) auto-expansibles</t>
  </si>
  <si>
    <t>Z51.99.51</t>
  </si>
  <si>
    <t>Autre opération des voies biliaires, insertion ou remplacement laparoscopique de stent (prothèse) auto-expansible</t>
  </si>
  <si>
    <t>Z51.99.50</t>
  </si>
  <si>
    <t>Autre opération des voies biliaires, insertion ou remplacement chirurgical ouvert de six (ou plus) stents (prothèses) auto-expansibles</t>
  </si>
  <si>
    <t>Z51.99.45</t>
  </si>
  <si>
    <t>Autre opération des voies biliaires, insertion ou remplacement chirurgical ouvert de cinq stents (prothèses) auto-expansibles</t>
  </si>
  <si>
    <t>Z51.99.44</t>
  </si>
  <si>
    <t>Autre opération des voies biliaires, insertion ou remplacement chirurgical ouvert de quatre stents (prothèses) auto-expansibles</t>
  </si>
  <si>
    <t>Z51.99.43</t>
  </si>
  <si>
    <t>Autre opération des voies biliaires, insertion ou remplacement chirurgical ouvert de trois stents (prothèses) auto-expansibles</t>
  </si>
  <si>
    <t>Z51.99.42</t>
  </si>
  <si>
    <t>Autre opération des voies biliaires, insertion ou remplacement chirurgical ouvert de deux stents (prothèses) auto-expansibles</t>
  </si>
  <si>
    <t>Z51.99.41</t>
  </si>
  <si>
    <t>Autre opération des voies biliaires, insertion ou remplacement chirurgical ouvert de stent (prothèse) auto-expansible</t>
  </si>
  <si>
    <t>Z51.99.40</t>
  </si>
  <si>
    <t>Autre opération des voies biliaires, insertion ou remplacement laparoscopique de plusieurs stents (prothèse) non auto-expansibles</t>
  </si>
  <si>
    <t>Z51.99.31</t>
  </si>
  <si>
    <t>Autre opération des voies biliaires, insertion ou remplacement laparoscopique de stent (prothèse) non auto-expansible</t>
  </si>
  <si>
    <t>Z51.99.30</t>
  </si>
  <si>
    <t>Autre opération des voies biliaires, insertion ou remplacement chirurgical ouvert de plusieurs stents (prothèse) non auto-expansibles</t>
  </si>
  <si>
    <t>Z51.99.21</t>
  </si>
  <si>
    <t>Autres opération des voies biliaires, insertion ou remplacement chirurgical ouvert de stent (prothèse) non auto-expansible</t>
  </si>
  <si>
    <t>Z51.99.20</t>
  </si>
  <si>
    <t>Révision des voies biliaires</t>
  </si>
  <si>
    <t>Z51.99.14</t>
  </si>
  <si>
    <t>Hémostase des voies biliaires</t>
  </si>
  <si>
    <t>Z51.99.13</t>
  </si>
  <si>
    <t>Insertion de drain des voies biliaires</t>
  </si>
  <si>
    <t>Z51.99.12</t>
  </si>
  <si>
    <t>Destruction de matériel des voies biliaires</t>
  </si>
  <si>
    <t>Z51.99.11</t>
  </si>
  <si>
    <t>Extraction de calculs d'autres voies biliaires</t>
  </si>
  <si>
    <t>Z51.99.10</t>
  </si>
  <si>
    <t>Autre opération des voies biliaires, SAP</t>
  </si>
  <si>
    <t>Z51.99.00</t>
  </si>
  <si>
    <t>Détail de la sous-catégorie 51.99</t>
  </si>
  <si>
    <t>Z51.99.0</t>
  </si>
  <si>
    <t>Lyse d'adhérences péritonéales (54.5)</t>
  </si>
  <si>
    <t>Z51.99</t>
  </si>
  <si>
    <t>Irrigation de drain de cholécystostomie et autre canal biliaire (96.41)</t>
  </si>
  <si>
    <t>Biopsie de la vésicule biliaire (51.12-51.13)</t>
  </si>
  <si>
    <t>Ablation de tube de cholécystostomie, non chirurgicale (97.54)</t>
  </si>
  <si>
    <t>Ablation de sonde (drain) de voie biliaire ou hépatique, non chirurgicale (97.55)</t>
  </si>
  <si>
    <t>Insertion ou remplacement d'endoprothèse de voie biliaire</t>
  </si>
  <si>
    <t>Autre opération des voies biliaires</t>
  </si>
  <si>
    <t>Autres interventions percutanées des voies biliaires, autre</t>
  </si>
  <si>
    <t>Z51.98.99</t>
  </si>
  <si>
    <t>Autres interventions percutanées des voies biliaires, insertion ou remplacement percutané transhépatique de six (et plus) stents (prothèses) auto-expansibles</t>
  </si>
  <si>
    <t>Z51.98.35</t>
  </si>
  <si>
    <t>Autres interventions percutanées des voies biliaires, insertion ou remplacement percutané transhépatique de cinq stents (prothèses) auto-expansibles</t>
  </si>
  <si>
    <t>Z51.98.34</t>
  </si>
  <si>
    <t>Autres interventions percutanées des voies biliaires, insertion ou remplacement percutané transhépatique de quatre stents (prothèses) auto-expansibles</t>
  </si>
  <si>
    <t>Z51.98.33</t>
  </si>
  <si>
    <t>Autres interventions percutanées des voies biliaires, insertion ou remplacement percutané transhépatique de trois stents (prothèses) auto-expansibles</t>
  </si>
  <si>
    <t>Z51.98.32</t>
  </si>
  <si>
    <t>Autres interventions percutanées des voies biliaires, insertion ou remplacement percutané transhépatique de deux stents (prothèses) auto-expansibles</t>
  </si>
  <si>
    <t>Z51.98.31</t>
  </si>
  <si>
    <t>Autres interventions percutanées des voies biliaires, insertion ou remplacement percutané transhépatique de stent (prothèse) auto-expansible</t>
  </si>
  <si>
    <t>Z51.98.30</t>
  </si>
  <si>
    <t>Autres interventions percutanées des voies biliaires, insertion ou remplacement percutané transhépatique de plusieurs stents (prothèses) non auto-expansibles</t>
  </si>
  <si>
    <t>Z51.98.21</t>
  </si>
  <si>
    <t>Autres interventions percutanées des voies biliaires, insertion ou remplacement percutané transhépatique de stent (prothèse) non auto-expansible</t>
  </si>
  <si>
    <t>Z51.98.20</t>
  </si>
  <si>
    <t>Autres interventions percutanées des voies biliaires, insertion percutanée transhépatique de drain des voies biliaires</t>
  </si>
  <si>
    <t>Z51.98.12</t>
  </si>
  <si>
    <t>Autres interventions percutanées des voies biliaires, extraction percutanée de calculs d'autres voies biliaires</t>
  </si>
  <si>
    <t>Z51.98.11</t>
  </si>
  <si>
    <t>Autres interventions percutanées des voies biliaires, incision percutanée des voies biliaires</t>
  </si>
  <si>
    <t>Z51.98.10</t>
  </si>
  <si>
    <t>Autres interventions percutanées des voies biliaires, SAP</t>
  </si>
  <si>
    <t>Z51.98.00</t>
  </si>
  <si>
    <t>Détail de la sous-catégorie 51.98</t>
  </si>
  <si>
    <t>Z51.98.0</t>
  </si>
  <si>
    <t>Extraction percutanée de calculs cholédociens (51.96)</t>
  </si>
  <si>
    <t>Z51.98</t>
  </si>
  <si>
    <t>Biopsie percutanée et ou prélèvement d'échantillon par brossage ou lavage (51.12)</t>
  </si>
  <si>
    <t>Aspiration percutanée de la vésicule biliaire (51.01)</t>
  </si>
  <si>
    <t>Endoscopie percutanée par drain en T déjà en place ou autre voie pour drainage percutané transhépatique de la voie biliaire</t>
  </si>
  <si>
    <t>Endoscopie percutanée par drain en T déjà en place ou autre voie pour dilatation de sténose de la voie biliaire</t>
  </si>
  <si>
    <t>Endoscopie percutanée par drain en T déjà en place ou autre voie pour ablation de calculs, sauf calcul du cholédoque (Exploration post-opératoire)</t>
  </si>
  <si>
    <t>Autres interventions percutanées des voies biliaires</t>
  </si>
  <si>
    <t>Extraction percutanée de calculs cholédociens</t>
  </si>
  <si>
    <t>Z51.96</t>
  </si>
  <si>
    <t>Ablation d'endoprothèse de voie biliaire, autre</t>
  </si>
  <si>
    <t>Z51.95.99</t>
  </si>
  <si>
    <t>Ablation d'endoprothèse de voie biliaire, par laparoscopie</t>
  </si>
  <si>
    <t>Z51.95.21</t>
  </si>
  <si>
    <t>Ablation d'endoprothèse de voie biliaire, par chirurgie ouverte</t>
  </si>
  <si>
    <t>Z51.95.20</t>
  </si>
  <si>
    <t>Ablation d'endoprothèse de voie biliaire, par voie percutanée transhépatique</t>
  </si>
  <si>
    <t>Z51.95.11</t>
  </si>
  <si>
    <t>Ablation d'endoprothèse de voie biliaire, par endoscopie</t>
  </si>
  <si>
    <t>Z51.95.10</t>
  </si>
  <si>
    <t>Ablation d'endoprothèse de voie biliaire, SAP</t>
  </si>
  <si>
    <t>Z51.95.00</t>
  </si>
  <si>
    <t>Détail de la sous-catégorie 51.95</t>
  </si>
  <si>
    <t>Z51.95.0</t>
  </si>
  <si>
    <t>Ablation non chirurgicale de tube (stent) de voie biliaire ou hépatique (97.55)</t>
  </si>
  <si>
    <t>Z51.95</t>
  </si>
  <si>
    <t>Ablation ou changement d'endoprothèse de voie biliaire</t>
  </si>
  <si>
    <t>Révision d'anastomose des voies biliaires</t>
  </si>
  <si>
    <t>Z51.94</t>
  </si>
  <si>
    <t>Fistulectomie cholécysto-gastro-entérique</t>
  </si>
  <si>
    <t>Z51.93</t>
  </si>
  <si>
    <t>Fermeture d'autre fistule biliaire</t>
  </si>
  <si>
    <t>Fermeture de cholécystostomie</t>
  </si>
  <si>
    <t>Z51.92</t>
  </si>
  <si>
    <t>Réparation de lacération de vésicule biliaire</t>
  </si>
  <si>
    <t>Z51.91</t>
  </si>
  <si>
    <t>Autres opérations de la vésicule et des voies biliaires</t>
  </si>
  <si>
    <t>Z51.9</t>
  </si>
  <si>
    <t>Autres opérations du sphincter d'Oddi</t>
  </si>
  <si>
    <t>Z51.89</t>
  </si>
  <si>
    <t>Extraction percutanée de calculs du cholédoque (51.96)</t>
  </si>
  <si>
    <t>Z51.88</t>
  </si>
  <si>
    <t>Extraction laparoscopique de calcul(s) des voie biliaires</t>
  </si>
  <si>
    <t>Ablation de calcul de voies biliaires par procédure classifiée sous 51.10-51.11, 52.13</t>
  </si>
  <si>
    <t>Extraction de calcul biliaire, par voie endoscopique</t>
  </si>
  <si>
    <t>Insertion de stent de voie biliaire, par voie endoscopique, autre</t>
  </si>
  <si>
    <t>Z51.87.99</t>
  </si>
  <si>
    <t>Insertion ou remplacement de trois ou plusieurs stents imprégnés (prothèses) auto-expansibles dans le canal biliaire, par endoscopie</t>
  </si>
  <si>
    <t>Z51.87.32</t>
  </si>
  <si>
    <t>Insertion ou remplacement de deux stents imprégnés (prothèses) auto-expansibles dans le canal biliaire, par endoscopie</t>
  </si>
  <si>
    <t>Z51.87.31</t>
  </si>
  <si>
    <t>Insertion ou remplacement d'un stent imprégné (prothèse) auto-expansible dans le canal biliaire, par endoscopie</t>
  </si>
  <si>
    <t>Z51.87.30</t>
  </si>
  <si>
    <t>Insertion ou remplacement de trois ou plus stents (prothèses) auto-expansibles de voie biliaire, par voie endoscopie</t>
  </si>
  <si>
    <t>Z51.87.22</t>
  </si>
  <si>
    <t>Insertion ou remplacement de deux stents (prothèses) auto-expansibles de voie biliaire, par voie endoscopie</t>
  </si>
  <si>
    <t>Z51.87.21</t>
  </si>
  <si>
    <t>Insertion ou remplacement de stent (prothèse) auto-expansible de voie biliaire, par voie endoscopique</t>
  </si>
  <si>
    <t>Z51.87.20</t>
  </si>
  <si>
    <t>Insertion ou remplacement de 3 stents ou plus (prothèses) non auto-expansibles de voie biliaire, par voie endoscopique</t>
  </si>
  <si>
    <t>Z51.87.12</t>
  </si>
  <si>
    <t>Insertion ou remplacement de 2 stents (prothèses) non auto-expansibles de voie biliaire, par voie endoscopique</t>
  </si>
  <si>
    <t>Z51.87.11</t>
  </si>
  <si>
    <t>Insertion ou remplacement de stent (prothèse) non auto-expansible de voie biliaire, par voie endoscopique</t>
  </si>
  <si>
    <t>Z51.87.10</t>
  </si>
  <si>
    <t>Insertion de sonde (stent) de voie biliaire, par voie endoscopique, SAP</t>
  </si>
  <si>
    <t>Z51.87.00</t>
  </si>
  <si>
    <t>Détail de la sous-catégorie 51.87</t>
  </si>
  <si>
    <t>Z51.87.0</t>
  </si>
  <si>
    <t>Remplacement de sonde (d'endoprothèse) (97.05)</t>
  </si>
  <si>
    <t>Z51.87</t>
  </si>
  <si>
    <t>Intubation naso-biliaire (51.86)</t>
  </si>
  <si>
    <t>Intubation endoscopique de la voie biliaire (stent) par procédure classifiée sous 51.10-51.11-52.13</t>
  </si>
  <si>
    <t>Endoprothèse de voie biliaire (stent) par voie endoscopique</t>
  </si>
  <si>
    <t>Insertion de sonde (stent) de voie biliaire, par voie endoscopique</t>
  </si>
  <si>
    <t>Drainage par intubation naso-biliaire par procédure classifiable sous 51.10-51.11, 52.13</t>
  </si>
  <si>
    <t>Z51.86</t>
  </si>
  <si>
    <t>Insertion de sonde naso-biliaire de drainage, par voie endoscopique</t>
  </si>
  <si>
    <t>Chromoendoscopie des voies biliaires (51.19.10)</t>
  </si>
  <si>
    <t>Z51.85</t>
  </si>
  <si>
    <t>Sphinctérotomie et papillotomie par procédure classifiable sous 51.10-51.11, 52.13</t>
  </si>
  <si>
    <t>Sphinctérotomie et papillotomie, par voie endoscopique</t>
  </si>
  <si>
    <t>Dilatation de voie biliaire et ampoule de Vater, par procédure classifiable sous 51.10-51.11, 52.13</t>
  </si>
  <si>
    <t>Z51.84</t>
  </si>
  <si>
    <t>Dilatation de voie biliaire et ampoule de Vater, par voie endoscopique</t>
  </si>
  <si>
    <t>Sphinctéroplastie pancréatique</t>
  </si>
  <si>
    <t>Z51.83</t>
  </si>
  <si>
    <t>Sphinctérotomie par voie endoscopique (51.85)</t>
  </si>
  <si>
    <t>Z51.82</t>
  </si>
  <si>
    <t>Sphinctérotomie ampoulaire (papillotomie) transduodénale</t>
  </si>
  <si>
    <t>Incision du sphincter pancréatique</t>
  </si>
  <si>
    <t>Sphinctérotomie pancréatique</t>
  </si>
  <si>
    <t>Dilatation par voie endoscopique (51.84)</t>
  </si>
  <si>
    <t>Z51.81</t>
  </si>
  <si>
    <t>Dilatation de l'ampoule de Vater</t>
  </si>
  <si>
    <t>Dilatation du sphincter d'Oddi</t>
  </si>
  <si>
    <t>Autres opérations de voies biliaires et du sphincter d'Oddi</t>
  </si>
  <si>
    <t>Z51.8</t>
  </si>
  <si>
    <t>Ablation de prothèse de voie biliaire (51.95)</t>
  </si>
  <si>
    <t>Z51.79</t>
  </si>
  <si>
    <t>Suture de la voie biliaire, SAP</t>
  </si>
  <si>
    <t>Fermeture d'ouverture artificielle du canal biliaire, SAP</t>
  </si>
  <si>
    <t>Réparation d'autre voie biliaire</t>
  </si>
  <si>
    <t>Réparation du cholédoque</t>
  </si>
  <si>
    <t>Z51.72</t>
  </si>
  <si>
    <t>Cholédocoplastie *</t>
  </si>
  <si>
    <t>Plastie du cholédoque</t>
  </si>
  <si>
    <t>Suture simple du cholédoque</t>
  </si>
  <si>
    <t>Z51.71</t>
  </si>
  <si>
    <t>Réparation des voies biliaires</t>
  </si>
  <si>
    <t>Z51.7</t>
  </si>
  <si>
    <t>Fistulectomie (51.79)</t>
  </si>
  <si>
    <t>Z51.69</t>
  </si>
  <si>
    <t>Excision de lésion de voie biliaire, SAP</t>
  </si>
  <si>
    <t>Excision d'autre canal biliaire</t>
  </si>
  <si>
    <t>Excision ou destruction endoscopique de tissu ou de lésion des voies biliaires ou du sphincter d'Oddi, autre</t>
  </si>
  <si>
    <t>Z51.64.99</t>
  </si>
  <si>
    <t>Excision ou destruction endoscopique de tissu ou de lésion des voies biliaires ou du sphincter d'Oddi, autre technique</t>
  </si>
  <si>
    <t>Z51.64.19</t>
  </si>
  <si>
    <t>Excision ou destruction endoscopique de tissu ou de lésion des voies biliaires ou du sphincter d'Oddi, au laser</t>
  </si>
  <si>
    <t>Z51.64.12</t>
  </si>
  <si>
    <t>Excision ou destruction endoscopique de tissu ou de lésion des voies biliaires ou du sphincter d'Oddi, thérapie photodynamique</t>
  </si>
  <si>
    <t>Z51.64.11</t>
  </si>
  <si>
    <t>Excision ou destruction endoscopique de tissu ou de lésion des voies biliaires ou du sphincter d'Oddi, par électroablation, thermoablation ou cryoablation</t>
  </si>
  <si>
    <t>Z51.64.10</t>
  </si>
  <si>
    <t>Excision ou destruction endoscopique de tissu ou de lésion des voies biliaires ou du sphincter d'Oddi, SAP</t>
  </si>
  <si>
    <t>Z51.64.00</t>
  </si>
  <si>
    <t>Détail de la sous-catégorie 51.64</t>
  </si>
  <si>
    <t>Z51.64.0</t>
  </si>
  <si>
    <t>Z51.64</t>
  </si>
  <si>
    <t>Excision ou destruction de lésion de voie biliaire par procédure classifiable sous 51.10-51.11, 52.13</t>
  </si>
  <si>
    <t>Excision ou destruction endoscopique de lésion de voie biliaire ou du sphincter d'Oddi</t>
  </si>
  <si>
    <t>Fistulectomie (51.72)</t>
  </si>
  <si>
    <t>Z51.63</t>
  </si>
  <si>
    <t>Excision partielle du canal cholédoque *</t>
  </si>
  <si>
    <t>Cholédochectomie</t>
  </si>
  <si>
    <t>Autre excision du cholédoque</t>
  </si>
  <si>
    <t>Ampullectomie *</t>
  </si>
  <si>
    <t>Z51.62</t>
  </si>
  <si>
    <t>Excision de l'ampoule de Vater (avec réimplantation du cholédoque)</t>
  </si>
  <si>
    <t>Excision de moignon cystique *</t>
  </si>
  <si>
    <t>Z51.61</t>
  </si>
  <si>
    <t>Excision de canal cystique persistant</t>
  </si>
  <si>
    <t>Biopsie percutanée de vésicule ou de voies biliaires (51.12)</t>
  </si>
  <si>
    <t>Z51.6</t>
  </si>
  <si>
    <t>Biopsie ouverte de vésicule ou de voies biliaires (51.13)</t>
  </si>
  <si>
    <t>Toute anastomose autre que termino-terminale (51.31, 51.36-51.39)</t>
  </si>
  <si>
    <t>Excision ou destruction locale de tissu ou de lésion des voies biliaires, ou du sphincter d'Oddi</t>
  </si>
  <si>
    <t>Incision d'autre voie biliaire</t>
  </si>
  <si>
    <t>Z51.59</t>
  </si>
  <si>
    <t>Incision de la voie biliaire principale</t>
  </si>
  <si>
    <t>Z51.51</t>
  </si>
  <si>
    <t>Cholédochotomie *</t>
  </si>
  <si>
    <t>Exploration du cholédoque</t>
  </si>
  <si>
    <t>Incision des voies biliaires pour désobstruction (51.41-51.49)</t>
  </si>
  <si>
    <t>Z51.5</t>
  </si>
  <si>
    <t>Autre incision des voies biliaires</t>
  </si>
  <si>
    <t>Incision d'autre voie biliaire pour désobstruction</t>
  </si>
  <si>
    <t>Z51.49</t>
  </si>
  <si>
    <t>Intubation des voies biliaires pour décompression *</t>
  </si>
  <si>
    <t>Z51.43</t>
  </si>
  <si>
    <t>Hépatocholédochostomie</t>
  </si>
  <si>
    <t>Insertion de tube cholédochohépatique pour décompression</t>
  </si>
  <si>
    <t>Exploration du cholédoque pour autre désobstruction</t>
  </si>
  <si>
    <t>Z51.42</t>
  </si>
  <si>
    <t>Z51.41</t>
  </si>
  <si>
    <t>Cholédocholithotomie *</t>
  </si>
  <si>
    <t>Exploration du cholédoque pour extraction de calcul</t>
  </si>
  <si>
    <t>Incision des voies biliaires pour désobstruction</t>
  </si>
  <si>
    <t>Z51.4</t>
  </si>
  <si>
    <t>Opération de Longmire *</t>
  </si>
  <si>
    <t>Z51.39</t>
  </si>
  <si>
    <t>Anastomose voies biliaires, SAP, au pancréas</t>
  </si>
  <si>
    <t>Anastomose voies biliaires, SAP, au foie</t>
  </si>
  <si>
    <t>Anastomose voies biliaires, SAP, à l'intestin</t>
  </si>
  <si>
    <t>Anastomose voies biliaires, SAP, à l'estomac</t>
  </si>
  <si>
    <t>Anastomose de voies biliaires, SAP</t>
  </si>
  <si>
    <t>Autres anastomoses des voies biliaires</t>
  </si>
  <si>
    <t>Hépatoporto-entérostomie (opération de Kasaï)</t>
  </si>
  <si>
    <t>Z51.37</t>
  </si>
  <si>
    <t>Hépaticojéjunostomie *</t>
  </si>
  <si>
    <t>Anastomose entre canal hépatique et tractus gastrointestinal</t>
  </si>
  <si>
    <t>Cholédochojéjunostomie *</t>
  </si>
  <si>
    <t>Z51.36</t>
  </si>
  <si>
    <t>Cholédocho-entérostomie</t>
  </si>
  <si>
    <t>Anastomose de vésicule biliaire, SAP</t>
  </si>
  <si>
    <t>Z51.35</t>
  </si>
  <si>
    <t>Autre anastomose de la vésicule biliaire</t>
  </si>
  <si>
    <t>Anastomose entre vésicule biliaire et estomac</t>
  </si>
  <si>
    <t>Z51.34</t>
  </si>
  <si>
    <t>Anastomose entre vésicule biliaire et pancréas</t>
  </si>
  <si>
    <t>Z51.33</t>
  </si>
  <si>
    <t>Cholécystojéjunostomie *</t>
  </si>
  <si>
    <t>Z51.32</t>
  </si>
  <si>
    <t>Cholécystoentérostomie *</t>
  </si>
  <si>
    <t>Cholécystoduodénostomie *</t>
  </si>
  <si>
    <t>Anastomose entre vésicule biliaire et intestin</t>
  </si>
  <si>
    <t>Anastomose entre la vésicule biliaire et les voies hépatiques</t>
  </si>
  <si>
    <t>Z51.31</t>
  </si>
  <si>
    <t>Résection avec anastomose termino-terminale (51.61-51.69)</t>
  </si>
  <si>
    <t>Z51.3</t>
  </si>
  <si>
    <t>Anastomose de la vésicule ou des voies biliaires</t>
  </si>
  <si>
    <t>Cholécystectomie partielle par laparoscopie</t>
  </si>
  <si>
    <t>Z51.24</t>
  </si>
  <si>
    <t>Cholécystectomie laparoscopique au laser</t>
  </si>
  <si>
    <t>Z51.23</t>
  </si>
  <si>
    <t>Cholécystectomie laparoscopique</t>
  </si>
  <si>
    <t>Cholécystectomie, autre</t>
  </si>
  <si>
    <t>Z51.22.99</t>
  </si>
  <si>
    <t>Résection de la fossette cystique</t>
  </si>
  <si>
    <t>Z51.22.12</t>
  </si>
  <si>
    <t xml:space="preserve">Cholécystectomie élargie </t>
  </si>
  <si>
    <t xml:space="preserve">Cholécystectomie avec révision chirurgicale des voies biliaires </t>
  </si>
  <si>
    <t>Z51.22.11</t>
  </si>
  <si>
    <t xml:space="preserve">Cholécystectomie sans révision chirurgicale des voies biliaires </t>
  </si>
  <si>
    <t>Z51.22.10</t>
  </si>
  <si>
    <t>Cholécystectomie, SAP</t>
  </si>
  <si>
    <t>Z51.22.00</t>
  </si>
  <si>
    <t>Détail de la sous-catégorie 51.22</t>
  </si>
  <si>
    <t>Z51.22.0</t>
  </si>
  <si>
    <t>Cholécystectomie laparoscopique (51.23)</t>
  </si>
  <si>
    <t>Z51.22</t>
  </si>
  <si>
    <t>Cholécystectomie, SAP *</t>
  </si>
  <si>
    <t>Cholécystectomie</t>
  </si>
  <si>
    <t>Cholecystectomie partielle par laparoscopie (51.24)</t>
  </si>
  <si>
    <t>Z51.21</t>
  </si>
  <si>
    <t>Révision de cholécystectomie antérieure</t>
  </si>
  <si>
    <t>Autre cholécystectomie partielle</t>
  </si>
  <si>
    <t>Z51.2</t>
  </si>
  <si>
    <t>Autres techniques diagnostiques concernant les voies biliaires, autre</t>
  </si>
  <si>
    <t>Z51.19.99</t>
  </si>
  <si>
    <t>Endoscopie des voies biliaires par incision des canaux, de la vésicule biliaires ou par le moignon cystique</t>
  </si>
  <si>
    <t>Z51.19.20</t>
  </si>
  <si>
    <t>Chromoendoscopie virtuelle</t>
  </si>
  <si>
    <t>Z51.19.10</t>
  </si>
  <si>
    <t>Chromoendoscopie des voies biliaires</t>
  </si>
  <si>
    <t>Autres techniques diagnostiques concernant les voies biliaires, SAP</t>
  </si>
  <si>
    <t>Z51.19.00</t>
  </si>
  <si>
    <t>Détail de la sous-catégorie 51.19</t>
  </si>
  <si>
    <t>Z51.19.0</t>
  </si>
  <si>
    <t>Radiographie du tractus biliaire (87.51-87.59)</t>
  </si>
  <si>
    <t>Z51.19</t>
  </si>
  <si>
    <t>Autres techniques diagnostiques concernant les voies biliaires</t>
  </si>
  <si>
    <t>Cholangioscopie percutanée, autre</t>
  </si>
  <si>
    <t>Z51.16.99</t>
  </si>
  <si>
    <t>Cholangioscopie percutanée transhépatique</t>
  </si>
  <si>
    <t>Z51.16.10</t>
  </si>
  <si>
    <t>Cholangioscopie percutanée, SAP</t>
  </si>
  <si>
    <t>Z51.16.00</t>
  </si>
  <si>
    <t>Détail de la sous-catégorie 51.16</t>
  </si>
  <si>
    <t>Z51.16.0</t>
  </si>
  <si>
    <t>Cholangioscopie percutanée</t>
  </si>
  <si>
    <t>Z51.16</t>
  </si>
  <si>
    <t>Mesure de pression du sphincter, par interventions classifiables sous 51.10-51.11, 52.13</t>
  </si>
  <si>
    <t>Z51.15</t>
  </si>
  <si>
    <t>Manométrie du sphincter d'Oddi *</t>
  </si>
  <si>
    <t>Mesure de pression du sphincter d'Oddi</t>
  </si>
  <si>
    <t>Z51.14</t>
  </si>
  <si>
    <t>Brossage ou lavage pour prélèvement d'échantillon</t>
  </si>
  <si>
    <t>Biopsie fermée de canal biliaire ou du sphincter d'Oddi, par interventions classifiables sous 51.10-51.11, 52.13</t>
  </si>
  <si>
    <t>Autre biopsie fermée [endoscopique] des voies biliaires ou du sphincter d'Oddi</t>
  </si>
  <si>
    <t>Biopsie de la vésicule ou des voies biliaires, ouverte</t>
  </si>
  <si>
    <t>Z51.13</t>
  </si>
  <si>
    <t>Biopsie à l'aiguille de la vésicule biliaire</t>
  </si>
  <si>
    <t>Z51.12</t>
  </si>
  <si>
    <t>Biopsie percutanée de la vésicule ou des voies biliaires</t>
  </si>
  <si>
    <t>Z51.11</t>
  </si>
  <si>
    <t>Cholangiopancréatographie endoscopique rétrograde [ERCP] (51.10)</t>
  </si>
  <si>
    <t>Exploration laparoscopique du cholédoque</t>
  </si>
  <si>
    <t>Cholangiographie endoscopique rétrograde [ERC]</t>
  </si>
  <si>
    <t>Z51.10</t>
  </si>
  <si>
    <t>Cholangiographie endoscopique rétrograde (51.11)</t>
  </si>
  <si>
    <t>Cholangiopancréatographie endoscopique rétrograde [ERCP]</t>
  </si>
  <si>
    <t>Procédures endoscopiques, se classant sous (51.64, 51.84-51.88, 52.14, 52.21, 52.93-52.94, 52.97-52.98)</t>
  </si>
  <si>
    <t>Z51.1</t>
  </si>
  <si>
    <t>Techniques diagnostiques concernant les voies biliaires</t>
  </si>
  <si>
    <t>Cholélithotomie, SAP</t>
  </si>
  <si>
    <t>Z51.04</t>
  </si>
  <si>
    <t>Autre cholécystotomie</t>
  </si>
  <si>
    <t>Autre cholécystostomie</t>
  </si>
  <si>
    <t>Z51.03</t>
  </si>
  <si>
    <t>Cholécystostomie au trocart</t>
  </si>
  <si>
    <t>Z51.02</t>
  </si>
  <si>
    <t>Biopsie (à l'aiguille) percutanée de vésicule ou de voies biliaires (51.12)</t>
  </si>
  <si>
    <t>Z51.01</t>
  </si>
  <si>
    <t>Par aiguille ou cathéter</t>
  </si>
  <si>
    <t>Drainage percutané de la vésicule biliaire *</t>
  </si>
  <si>
    <t>Cholécystotomie percutanée pour drainage</t>
  </si>
  <si>
    <t>Aspiration percutanée de la vésicule biliaire</t>
  </si>
  <si>
    <t>Cholécystotomie et cholécystostomie</t>
  </si>
  <si>
    <t>Z51.0</t>
  </si>
  <si>
    <t>Z51</t>
  </si>
  <si>
    <t>Opérations sur: ampoule de Vater, cholédoque, canal cystique, canal hépatique, canal biliaire intrahépatique et sphincter d'Oddi</t>
  </si>
  <si>
    <t>Opérations de la vésicule et des voies biliaires</t>
  </si>
  <si>
    <t>Autres opérations du foie, autre</t>
  </si>
  <si>
    <t>Z50.99.99</t>
  </si>
  <si>
    <t>Enlèvement de cathéter à demeure de l'artère hépatique et du système porte</t>
  </si>
  <si>
    <t>Z50.99.11</t>
  </si>
  <si>
    <t>Implantation et remplacement de cathéter à demeure dans l'artère hépatique et le système porte</t>
  </si>
  <si>
    <t>Z50.99.10</t>
  </si>
  <si>
    <t>Autres opérations du foie, SAP</t>
  </si>
  <si>
    <t>Z50.99.00</t>
  </si>
  <si>
    <t>Détail de la sous-catégorie 50.99</t>
  </si>
  <si>
    <t>Z50.99.0</t>
  </si>
  <si>
    <t>Autres opérations du foie</t>
  </si>
  <si>
    <t>Z50.99</t>
  </si>
  <si>
    <t>Autre injection de substance thérapeutique dans le foie</t>
  </si>
  <si>
    <t>Z50.94</t>
  </si>
  <si>
    <t>Perfusion localisée du foie</t>
  </si>
  <si>
    <t>Z50.93</t>
  </si>
  <si>
    <t>Dialyse hépatique</t>
  </si>
  <si>
    <t>Z50.92</t>
  </si>
  <si>
    <t>Assistance hépatique extracorporelle</t>
  </si>
  <si>
    <t>Biopsie percutanée du foie (50.11)</t>
  </si>
  <si>
    <t>Z50.91</t>
  </si>
  <si>
    <t>Aspiration percutanée du foie</t>
  </si>
  <si>
    <t>Lyse d'adhérence péritonéale (54.5)</t>
  </si>
  <si>
    <t>Z50.9</t>
  </si>
  <si>
    <t>Autre réparation du foie, autre</t>
  </si>
  <si>
    <t>Z50.69.99</t>
  </si>
  <si>
    <t>Autre réparation du foie par épiplooplastie</t>
  </si>
  <si>
    <t>Z50.69.12</t>
  </si>
  <si>
    <t>Autre réparation du foie par tamponnade</t>
  </si>
  <si>
    <t>Z50.69.11</t>
  </si>
  <si>
    <t>Autre réparation du foie par suture</t>
  </si>
  <si>
    <t>Z50.69.10</t>
  </si>
  <si>
    <t>Autre réparation du foie, SAP</t>
  </si>
  <si>
    <t>Z50.69.00</t>
  </si>
  <si>
    <t>Détail de la sous-catégorie 50.69</t>
  </si>
  <si>
    <t>Z50.69.0</t>
  </si>
  <si>
    <t>Hépatopexie</t>
  </si>
  <si>
    <t>Z50.69</t>
  </si>
  <si>
    <t>Autre réparation du foie</t>
  </si>
  <si>
    <t>Réparation de lacération du foie, autre</t>
  </si>
  <si>
    <t>Z50.61.99</t>
  </si>
  <si>
    <t>Réparation de lacération du foie, par épiplooplastie</t>
  </si>
  <si>
    <t>Z50.61.12</t>
  </si>
  <si>
    <t>Réparation de lacération du foie, par tamponnade</t>
  </si>
  <si>
    <t>Z50.61.11</t>
  </si>
  <si>
    <t>Réparation de lacération du foie, par suture</t>
  </si>
  <si>
    <t>Z50.61.10</t>
  </si>
  <si>
    <t>Réparation de lacération du foie, SAP</t>
  </si>
  <si>
    <t>Z50.61.00</t>
  </si>
  <si>
    <t>Détail de la sous-catégorie 50.61</t>
  </si>
  <si>
    <t>Z50.61.0</t>
  </si>
  <si>
    <t>Réparation de lacération du foie</t>
  </si>
  <si>
    <t>Z50.61</t>
  </si>
  <si>
    <t>Réparation du foie</t>
  </si>
  <si>
    <t>Z50.6</t>
  </si>
  <si>
    <t>Autre transplantation hépatique, autre</t>
  </si>
  <si>
    <t>Z50.59.99</t>
  </si>
  <si>
    <t>Retransplantation de foie partagé (split liver) durant la même hospitalisation</t>
  </si>
  <si>
    <t>Z50.59.21</t>
  </si>
  <si>
    <t>Retransplantation de foie entier durant la même hospitalisation</t>
  </si>
  <si>
    <t>Z50.59.20</t>
  </si>
  <si>
    <t>Transplantation hépatique, greffe de foie partagé (split liver)</t>
  </si>
  <si>
    <t>Z50.59.11</t>
  </si>
  <si>
    <t>Transplantation hépatique, greffe de foie entier</t>
  </si>
  <si>
    <t>Z50.59.10</t>
  </si>
  <si>
    <t>Autre transplantation hépatique, SAP</t>
  </si>
  <si>
    <t>Z50.59.00</t>
  </si>
  <si>
    <t>Détail de la sous-catégorie 50.59</t>
  </si>
  <si>
    <t>Z50.59.0</t>
  </si>
  <si>
    <t>Autre greffe de foie *</t>
  </si>
  <si>
    <t>Z50.59</t>
  </si>
  <si>
    <t>Autre transplantation hépatique</t>
  </si>
  <si>
    <t>Transplantation hépatique auxiliaire, autre</t>
  </si>
  <si>
    <t>Z50.51.99</t>
  </si>
  <si>
    <t>Greffe de foie auxiliaire durant la même hospitalisation</t>
  </si>
  <si>
    <t>Z50.51.10</t>
  </si>
  <si>
    <t>Transplantation hépatique auxiliaire, SAP</t>
  </si>
  <si>
    <t>Z50.51.00</t>
  </si>
  <si>
    <t>Détail de la sous-catégorie 50.51</t>
  </si>
  <si>
    <t>Z50.51.0</t>
  </si>
  <si>
    <t>Transplantation de foie auxiliaire, laissant le foie du patient en place</t>
  </si>
  <si>
    <t>Z50.51</t>
  </si>
  <si>
    <t>Greffe de foie auxiliaire *</t>
  </si>
  <si>
    <t>Transplantation hépatique auxiliaire</t>
  </si>
  <si>
    <t>Z50.5</t>
  </si>
  <si>
    <t>Greffe hépatique *</t>
  </si>
  <si>
    <t>Greffe de foie *</t>
  </si>
  <si>
    <t>Transplantation hépatique</t>
  </si>
  <si>
    <t>Hépatectomie totale, autre</t>
  </si>
  <si>
    <t>Z50.4X.99</t>
  </si>
  <si>
    <t>Hépatectomie totale, hépatectomie pour transplantation, post-mortem</t>
  </si>
  <si>
    <t>Z50.4X.10</t>
  </si>
  <si>
    <t xml:space="preserve">Hépatectomie totale, SAP </t>
  </si>
  <si>
    <t>Z50.4X.00</t>
  </si>
  <si>
    <t>Détail de la sous-catégorie 50.4X</t>
  </si>
  <si>
    <t>Z50.4X.0</t>
  </si>
  <si>
    <t>Hépatectomie totale</t>
  </si>
  <si>
    <t>Z50.4X</t>
  </si>
  <si>
    <t>Z50.4</t>
  </si>
  <si>
    <t>Résection anatomique autre ou non spécifiée du foie pour greffe</t>
  </si>
  <si>
    <t>Z50.3X.18</t>
  </si>
  <si>
    <t>Lobectomie / hémihépatectomie / résection de plusieurs segments hépatiques, pour don d'organe par une personne vivante</t>
  </si>
  <si>
    <t>Z50.3X.11</t>
  </si>
  <si>
    <t>Résection segmentaire, résection anatomique autre ou non spécifiée du foie, sauf pour greffe</t>
  </si>
  <si>
    <t>Z50.3X.08</t>
  </si>
  <si>
    <t>Lobectomie / hémihépatectomie / résection de plusieurs segments hépatiques, sauf pour greffe</t>
  </si>
  <si>
    <t>Z50.3X.01</t>
  </si>
  <si>
    <t>Lobectomie hépatique SAP</t>
  </si>
  <si>
    <t>Z50.3X.00</t>
  </si>
  <si>
    <t>Lobectomie hépatique</t>
  </si>
  <si>
    <t>Z50.3X</t>
  </si>
  <si>
    <t>Lobectomie hépatique totale avec excision partielle d'autre lobe</t>
  </si>
  <si>
    <t>Z50.3</t>
  </si>
  <si>
    <t>Lobectomie du foie *</t>
  </si>
  <si>
    <t>Autre destruction de lésion hépatique, autre</t>
  </si>
  <si>
    <t>Z50.29.99</t>
  </si>
  <si>
    <t>Destruction percutanée de lésion du foie, autre</t>
  </si>
  <si>
    <t>Z50.29.19</t>
  </si>
  <si>
    <t>Destruction percutanée de lésion du foie par laser</t>
  </si>
  <si>
    <t>Z50.29.14</t>
  </si>
  <si>
    <t>Destruction percutanée de lésion du foie par cryothérapie</t>
  </si>
  <si>
    <t>Z50.29.13</t>
  </si>
  <si>
    <t>Destruction percutanée de lésion du foie par thermothérapie</t>
  </si>
  <si>
    <t>Z50.29.12</t>
  </si>
  <si>
    <t>Destruction percutanée de lésion du foie par l'alcoolisation</t>
  </si>
  <si>
    <t>Z50.29.11</t>
  </si>
  <si>
    <t>Destruction percutanée de lésion du foie, SAP</t>
  </si>
  <si>
    <t>Z50.29.10</t>
  </si>
  <si>
    <t>Autre destruction de lésion hépatique, SAP</t>
  </si>
  <si>
    <t>Z50.29.00</t>
  </si>
  <si>
    <t>Détail de la sous-catégorie 50.29</t>
  </si>
  <si>
    <t>Z50.29.0</t>
  </si>
  <si>
    <t>Percutanée (50.24)</t>
  </si>
  <si>
    <t>Z50.29</t>
  </si>
  <si>
    <t>Ouverte (50.23)</t>
  </si>
  <si>
    <t>Laparoscopique (50.25)</t>
  </si>
  <si>
    <t>Autre (50.26)</t>
  </si>
  <si>
    <t>Aspiration percutanée du foie (50.91)</t>
  </si>
  <si>
    <t>Ablation de lésion ou de tissu du foie:</t>
  </si>
  <si>
    <t>Exérèse de lésion hépatique</t>
  </si>
  <si>
    <t>Enucléation de lésion hépatique</t>
  </si>
  <si>
    <t>Cautérisation de lésion hépatique</t>
  </si>
  <si>
    <t>Autre destruction de lésion hépatique</t>
  </si>
  <si>
    <t>Ablation autre et non spécifiée de lésion ou de tissu du foie</t>
  </si>
  <si>
    <t>Z50.26</t>
  </si>
  <si>
    <t>Ablation laparoscopique de lésion ou de tissu du foie</t>
  </si>
  <si>
    <t>Z50.25</t>
  </si>
  <si>
    <t>Ablation percutanée de lésion ou de tissu du foie</t>
  </si>
  <si>
    <t>Z50.24</t>
  </si>
  <si>
    <t>Ablation ouverte de lésion ou de tissu du foie</t>
  </si>
  <si>
    <t>Z50.23</t>
  </si>
  <si>
    <t>Hépatectomie partielle, autre</t>
  </si>
  <si>
    <t>Z50.22.99</t>
  </si>
  <si>
    <t>Hépatectomie partielle, hépatectomie partielle pour transplantation</t>
  </si>
  <si>
    <t>Z50.22.42</t>
  </si>
  <si>
    <t>Hépatectomie partielle, résection de plusieurs segments hépatiques non contigus</t>
  </si>
  <si>
    <t>Z50.22.41</t>
  </si>
  <si>
    <t>Hépatectomie partielle, résection de segment hépatique</t>
  </si>
  <si>
    <t>Z50.22.40</t>
  </si>
  <si>
    <t>Hépatectomie partielle, résection cunéiforme du foie, par laparoscopie</t>
  </si>
  <si>
    <t>Z50.22.31</t>
  </si>
  <si>
    <t>Hépatectomie partielle, résection cunéiforme du foie, par chirurgie ouverte</t>
  </si>
  <si>
    <t>Z50.22.30</t>
  </si>
  <si>
    <t>Hépatectomie partielle, résection laparoscopique d'endokyste</t>
  </si>
  <si>
    <t>Z50.22.21</t>
  </si>
  <si>
    <t>Hépatectomie partielle, résection chirurgicale ouverte d'endokyste</t>
  </si>
  <si>
    <t>Z50.22.20</t>
  </si>
  <si>
    <t>Hépatectomie partielle, hépatectomie partielle percutanée (excision locale, résection d'endokyste, résection cunéiforme du foie)</t>
  </si>
  <si>
    <t>Z50.22.10</t>
  </si>
  <si>
    <t>Hépatectomie partielle, SAP</t>
  </si>
  <si>
    <t>Z50.22.00</t>
  </si>
  <si>
    <t>Détail de la sous-catégorie 50.22</t>
  </si>
  <si>
    <t>Z50.22.0</t>
  </si>
  <si>
    <t>Lobectomie hépatique (50.3)</t>
  </si>
  <si>
    <t>Z50.22</t>
  </si>
  <si>
    <t>Biopsie du foie (50.11-50.12)</t>
  </si>
  <si>
    <t>Résection cunéiforme du foie</t>
  </si>
  <si>
    <t>Hépatectomie atypique *</t>
  </si>
  <si>
    <t>Hépatectomie partielle</t>
  </si>
  <si>
    <t>Fénestration de kyste hépatique *</t>
  </si>
  <si>
    <t>Z50.21</t>
  </si>
  <si>
    <t>Marsupialisation de lésion hépatique</t>
  </si>
  <si>
    <t>Excision ou destruction locale de lésion ou de tissu hépatique</t>
  </si>
  <si>
    <t>Z50.2</t>
  </si>
  <si>
    <t>Scintigraphie hépatique et étude de fonction radio-isotopique (92.02)</t>
  </si>
  <si>
    <t>Z50.19</t>
  </si>
  <si>
    <t>Biopsie du foie par voie laparoscopique (50.14)</t>
  </si>
  <si>
    <t>Biopsie de foie par voie transjugulaire (50.13)</t>
  </si>
  <si>
    <t>Biopsie de foie laparoscopique</t>
  </si>
  <si>
    <t>Autres techniques diagnostiques concernant le foie</t>
  </si>
  <si>
    <t>Biopsie ouverte du foie, chirurgicale (50.12)</t>
  </si>
  <si>
    <t>Z50.14</t>
  </si>
  <si>
    <t>Biopsie fermée (percutanée) [à l'aiguille] du foie (50.11)</t>
  </si>
  <si>
    <t>Biopsie du foie par voie laparoscopique</t>
  </si>
  <si>
    <t>Biopsie du foie transjugulaire, autre</t>
  </si>
  <si>
    <t>Z50.13.99</t>
  </si>
  <si>
    <t>Biopsie du foie transveineuse ou transartérielle [à l'aiguille]</t>
  </si>
  <si>
    <t>Z50.13.10</t>
  </si>
  <si>
    <t>Biopsie du foie transjugulaire, SAP</t>
  </si>
  <si>
    <t>Z50.13.00</t>
  </si>
  <si>
    <t>Détail de la sous-catégorie 50.13</t>
  </si>
  <si>
    <t>Z50.13.0</t>
  </si>
  <si>
    <t>Biopsie fermée [percutanée] [à l'aiguille] du foie (50.11)</t>
  </si>
  <si>
    <t>Z50.13</t>
  </si>
  <si>
    <t>Biopsie du foie par voie transjugulaire</t>
  </si>
  <si>
    <t>Biopsie cunéiforme</t>
  </si>
  <si>
    <t>Z50.12</t>
  </si>
  <si>
    <t>Biopsie ouverte du foie, chirurgicale</t>
  </si>
  <si>
    <t>Ponction-biopsie du foie *</t>
  </si>
  <si>
    <t>Z50.11</t>
  </si>
  <si>
    <t>Aspiration diagnostique du foie</t>
  </si>
  <si>
    <t>Biopsie fermée [percutanée] [à l'aiguille] du foie</t>
  </si>
  <si>
    <t>Techniques diagnostiques concernant le foie</t>
  </si>
  <si>
    <t>Z50.1</t>
  </si>
  <si>
    <t>Opération de Stomeyer-Little</t>
  </si>
  <si>
    <t>Z50.0</t>
  </si>
  <si>
    <t>Incision d'abcès hépatique</t>
  </si>
  <si>
    <t>Enlèvement de calcul biliaire du foie</t>
  </si>
  <si>
    <t>Hépatotomie</t>
  </si>
  <si>
    <t>Z50</t>
  </si>
  <si>
    <t>Opérations du foie</t>
  </si>
  <si>
    <t>Autres opérations de l'anus, autre</t>
  </si>
  <si>
    <t>Z49.99.99</t>
  </si>
  <si>
    <t>Lambeau muqueux de glissement pour réparation de fistule anale</t>
  </si>
  <si>
    <t>Z49.99.11</t>
  </si>
  <si>
    <t>Drainage de fistule anale par fil</t>
  </si>
  <si>
    <t>Z49.99.10</t>
  </si>
  <si>
    <t>Autres opérations de l'anus, SAP</t>
  </si>
  <si>
    <t>Z49.99.00</t>
  </si>
  <si>
    <t>Détail de la sous-catégorie 49.99</t>
  </si>
  <si>
    <t>Z49.99.0</t>
  </si>
  <si>
    <t>Autres opérations de l'anus</t>
  </si>
  <si>
    <t>Z49.99</t>
  </si>
  <si>
    <t>Contrôle d'hémorragie anale, (post-opératoire)</t>
  </si>
  <si>
    <t>Z49.95</t>
  </si>
  <si>
    <t>Réduction manuelle de prolapsus rectal (96.26)</t>
  </si>
  <si>
    <t>Z49.94</t>
  </si>
  <si>
    <t>Réduction de prolapsus anal</t>
  </si>
  <si>
    <t>Fistulotomie anale (49.11)</t>
  </si>
  <si>
    <t>Z49.93</t>
  </si>
  <si>
    <t>Extraction de corps étranger intraluminal du rectum ou de l'anus sans incision (98.05)</t>
  </si>
  <si>
    <t>Enlèvement de séton de l'anus</t>
  </si>
  <si>
    <t>Ablation avec incision de corps étranger de l'anus</t>
  </si>
  <si>
    <t>Autre incision de l'anus</t>
  </si>
  <si>
    <t>Insertion de stimulateur électrique sous-cutané du sphincter anal</t>
  </si>
  <si>
    <t>Z49.92</t>
  </si>
  <si>
    <t>Incision du septum anal</t>
  </si>
  <si>
    <t>Z49.91</t>
  </si>
  <si>
    <t>Dilatation du sphincter anal (96.23)</t>
  </si>
  <si>
    <t>Z49.9</t>
  </si>
  <si>
    <t>Autre réparation du sphincter anal, autre</t>
  </si>
  <si>
    <t>Z49.79.99</t>
  </si>
  <si>
    <t>Autre plastie réparatrice d'anomalie anorectale</t>
  </si>
  <si>
    <t>Z49.79.15</t>
  </si>
  <si>
    <t>Anoproctoplastie</t>
  </si>
  <si>
    <t>Z49.79.14</t>
  </si>
  <si>
    <t>Abaissement abdominoperinéal ou sacro-abdominopérinéal</t>
  </si>
  <si>
    <t>Z49.79.13</t>
  </si>
  <si>
    <t>Toute exérèse (partielle) des organes de voisinage, p. ex. vagin, utérus, ovaire, vessie, intestin grêle, gros intestin, foie, rate, pancréas, estomac et rein</t>
  </si>
  <si>
    <t>Z49.79.12</t>
  </si>
  <si>
    <t>Anorectoplastie sagittale postérieure étendue avec intervention sur les organes de voisinage</t>
  </si>
  <si>
    <t>Anorectoplastie sagittale postérieure</t>
  </si>
  <si>
    <t>Z49.79.11</t>
  </si>
  <si>
    <t>Anorectoplastie antérieure</t>
  </si>
  <si>
    <t>Z49.79.10</t>
  </si>
  <si>
    <t>Autre réparation du sphincter anal, SAP</t>
  </si>
  <si>
    <t>Z49.79.00</t>
  </si>
  <si>
    <t>Détail de la sous-catégorie 49.79</t>
  </si>
  <si>
    <t>Z49.79.0</t>
  </si>
  <si>
    <t>Réparation de déchirure obstétricale récente rectum-anus (75.62)</t>
  </si>
  <si>
    <t>Z49.79</t>
  </si>
  <si>
    <t>Plastie anale avec excision simultanée d'hémorroïdes (49.46)</t>
  </si>
  <si>
    <t>Réparation de lacération obstétricale ancienne de l'anus</t>
  </si>
  <si>
    <t>Autre réparation du sphincter anal</t>
  </si>
  <si>
    <t>Révision avec implantation durant la même opération (49.75)</t>
  </si>
  <si>
    <t>Z49.76</t>
  </si>
  <si>
    <t>Explantation ou ablation sans remplacement</t>
  </si>
  <si>
    <t>Ablation de sphincter anal artificiel</t>
  </si>
  <si>
    <t>Remplacement durant la même opération ou opération ultérieure</t>
  </si>
  <si>
    <t>Z49.75</t>
  </si>
  <si>
    <t>Ablation avec remplacement ultérieur</t>
  </si>
  <si>
    <t>Implantation ou révision de sphincter anal artificiel</t>
  </si>
  <si>
    <t>Transposition du muscle droit interne (muscle gracile) de la cuisse pour incontinence anale</t>
  </si>
  <si>
    <t>Z49.74</t>
  </si>
  <si>
    <t>Fistulectomie anale (49.12)</t>
  </si>
  <si>
    <t>Z49.73</t>
  </si>
  <si>
    <t>Fermeture de fistule anale</t>
  </si>
  <si>
    <t>Cerclage de l'anus</t>
  </si>
  <si>
    <t>Z49.72</t>
  </si>
  <si>
    <t>Suture de lacération de l'anus</t>
  </si>
  <si>
    <t>Z49.71</t>
  </si>
  <si>
    <t>Z49.7</t>
  </si>
  <si>
    <t>Réparation de l'anus</t>
  </si>
  <si>
    <t>Sphincterectomie anale *</t>
  </si>
  <si>
    <t>Z49.6</t>
  </si>
  <si>
    <t>Excision totale ou partielle de l'anus *</t>
  </si>
  <si>
    <t>Excision de l'anus</t>
  </si>
  <si>
    <t>Division de sphincter, SAP</t>
  </si>
  <si>
    <t>Z49.59</t>
  </si>
  <si>
    <t>Autre sphinctérotomie anale</t>
  </si>
  <si>
    <t>Sphinctérotomie anale postérieure</t>
  </si>
  <si>
    <t>Z49.52</t>
  </si>
  <si>
    <t>Sphinctérotomie anale latérale gauche</t>
  </si>
  <si>
    <t>Z49.51</t>
  </si>
  <si>
    <t>Section du sphincter anal *</t>
  </si>
  <si>
    <t>Z49.5</t>
  </si>
  <si>
    <t>Sphinctérotomie anale</t>
  </si>
  <si>
    <t>Autres interventions pour hémorroïdes, autre</t>
  </si>
  <si>
    <t>Z49.49.99</t>
  </si>
  <si>
    <t>Autres interventions pour hémorroïdes, ligature élastique</t>
  </si>
  <si>
    <t>Z49.49.11</t>
  </si>
  <si>
    <t>Autres interventions pour hémorroïdes, sclérose</t>
  </si>
  <si>
    <t>Z49.49.10</t>
  </si>
  <si>
    <t>Autres interventions pour hémorroïdes, SAP</t>
  </si>
  <si>
    <t>Z49.49.00</t>
  </si>
  <si>
    <t>Détail de la sous-catégorie 49.49</t>
  </si>
  <si>
    <t>Z49.49.0</t>
  </si>
  <si>
    <t>Technique de Lord</t>
  </si>
  <si>
    <t>Z49.49</t>
  </si>
  <si>
    <t>Autres interventions pour hémorroïdes</t>
  </si>
  <si>
    <t>Incision d'hémorroïdes thrombosées *</t>
  </si>
  <si>
    <t>Z49.47</t>
  </si>
  <si>
    <t>Evacuation d'hémorroïdes thrombosées</t>
  </si>
  <si>
    <t>Excision d'hémorroïdes, autre</t>
  </si>
  <si>
    <t>Z49.46.99</t>
  </si>
  <si>
    <t>Excision d'hémorroïdes avec plastie réparatrice</t>
  </si>
  <si>
    <t>Z49.46.12</t>
  </si>
  <si>
    <t>Réparation recto-anale avec guidage échographique</t>
  </si>
  <si>
    <t>Z49.46.11</t>
  </si>
  <si>
    <t xml:space="preserve">Excision d'hémorroïdes, ligature d'artère hémorroïdale </t>
  </si>
  <si>
    <t>Agrafage circulaire par des ouvertures du corps préexistantes (54.99.12)</t>
  </si>
  <si>
    <t>Z49.46.10</t>
  </si>
  <si>
    <t>Opération selon Longo</t>
  </si>
  <si>
    <t>Excision d'hémorroïdes, hémorroïdopexie</t>
  </si>
  <si>
    <t>Excision d'hémorroïdes, SAP</t>
  </si>
  <si>
    <t>Z49.46.00</t>
  </si>
  <si>
    <t>Détail de la sous-catégorie 49.46</t>
  </si>
  <si>
    <t>Z49.46.0</t>
  </si>
  <si>
    <t>Opération de Whitehead *</t>
  </si>
  <si>
    <t>Z49.46</t>
  </si>
  <si>
    <t>Opération de Milligan-Morgan *</t>
  </si>
  <si>
    <t>Hémorroïdectomie, SAP</t>
  </si>
  <si>
    <t>Excision d'hémorroïdes</t>
  </si>
  <si>
    <t>Ligature d'hémorroïdes</t>
  </si>
  <si>
    <t>Z49.45</t>
  </si>
  <si>
    <t>Destruction d'hémorroïdes par cryothérapie</t>
  </si>
  <si>
    <t>Z49.44</t>
  </si>
  <si>
    <t>Clampage et cautérisation d'hémorroïdes</t>
  </si>
  <si>
    <t>Z49.43</t>
  </si>
  <si>
    <t>Cautérisation d'hémorroïdes</t>
  </si>
  <si>
    <t>Sclérose d'hémorroïdes *</t>
  </si>
  <si>
    <t>Z49.42</t>
  </si>
  <si>
    <t>Injection d'hémorroïdes</t>
  </si>
  <si>
    <t>Réduction d'hémorroïdes</t>
  </si>
  <si>
    <t>Z49.41</t>
  </si>
  <si>
    <t>Interventions pour hémorroïdes</t>
  </si>
  <si>
    <t>Z49.4</t>
  </si>
  <si>
    <t>Excision ou destruction de lésion par voie endoscopique (49.31)</t>
  </si>
  <si>
    <t>Z49.39</t>
  </si>
  <si>
    <t>Chromoendoscopie de l'anus et du tissu périanal (49.29.10)</t>
  </si>
  <si>
    <t>Autre excision ou destruction locale de lésion ou de tissu de l'anus</t>
  </si>
  <si>
    <t>Z49.31</t>
  </si>
  <si>
    <t>Excision ou destruction de lésion ou de tissu de l'anus, par endoscopie</t>
  </si>
  <si>
    <t>Excision d'hémorroïde (49.46)</t>
  </si>
  <si>
    <t>Z49.3</t>
  </si>
  <si>
    <t>Contrôle d'hémorragie (post-opératoire) de l'anus (49.95)</t>
  </si>
  <si>
    <t>Biopsie anale (49.23)</t>
  </si>
  <si>
    <t>Cryptotomie anale</t>
  </si>
  <si>
    <t>Cautérisation de lésion anale</t>
  </si>
  <si>
    <t>Excision ou destruction locale d'autre lésion ou de tissu anal</t>
  </si>
  <si>
    <t>Autres techniques diagnostiques concernant l'anus et le tissu périanal, autre</t>
  </si>
  <si>
    <t>Z49.29.99</t>
  </si>
  <si>
    <t>Chromoendoscopie de l'anus et du tissu périanal</t>
  </si>
  <si>
    <t>Z49.29.10</t>
  </si>
  <si>
    <t>Autres techniques diagnostiques concernant l'anus et le tissu périanal, SAP</t>
  </si>
  <si>
    <t>Z49.29.00</t>
  </si>
  <si>
    <t>Détail de la sous-catégorie 49.29</t>
  </si>
  <si>
    <t>Z49.29.0</t>
  </si>
  <si>
    <t>Autres techniques diagnostiques concernant l'anus et le tissu périanal</t>
  </si>
  <si>
    <t>Z49.29</t>
  </si>
  <si>
    <t>Z49.23</t>
  </si>
  <si>
    <t>Biopsie anale</t>
  </si>
  <si>
    <t>Z49.22</t>
  </si>
  <si>
    <t>Biopsie de tissu périanal</t>
  </si>
  <si>
    <t>Z49.21</t>
  </si>
  <si>
    <t>Anuscopie</t>
  </si>
  <si>
    <t>Techniques diagnostiques concernant l'anus et le tissu périanal</t>
  </si>
  <si>
    <t>Z49.2</t>
  </si>
  <si>
    <t>Fistulectomie anale</t>
  </si>
  <si>
    <t>Z49.12</t>
  </si>
  <si>
    <t>Mise à plat de fistule anale *</t>
  </si>
  <si>
    <t>Z49.11</t>
  </si>
  <si>
    <t>Fistulotomie anale</t>
  </si>
  <si>
    <t>Fermeture de fistule anale (49.73)</t>
  </si>
  <si>
    <t>Z49.1</t>
  </si>
  <si>
    <t>Incision ou excision de fistule anale</t>
  </si>
  <si>
    <t>Z49.04</t>
  </si>
  <si>
    <t>Biopsie de tissu périanal (49.22)</t>
  </si>
  <si>
    <t>Autre excision de tissu périanal</t>
  </si>
  <si>
    <t>Excision de marisques *</t>
  </si>
  <si>
    <t>Z49.03</t>
  </si>
  <si>
    <t>Excision de lambeaux de peau périanale</t>
  </si>
  <si>
    <t>Z49.02</t>
  </si>
  <si>
    <t>Sous-minage du tissu périanal</t>
  </si>
  <si>
    <t>Autre incision de tissu périanal</t>
  </si>
  <si>
    <t>Incision d'abcès périanal</t>
  </si>
  <si>
    <t>Z49.01</t>
  </si>
  <si>
    <t>Incision ou excision de tissu périanal</t>
  </si>
  <si>
    <t>Z49.0</t>
  </si>
  <si>
    <t>Z49</t>
  </si>
  <si>
    <t>Opérations de l'anus</t>
  </si>
  <si>
    <t>Autres opérations du rectum et du tissu périrectal, autre</t>
  </si>
  <si>
    <t>Z48.99.99</t>
  </si>
  <si>
    <t>Enlèvement d'une prothèse rectale</t>
  </si>
  <si>
    <t>Z48.99.70</t>
  </si>
  <si>
    <t>Insertion ou remplacement d'une prothèse auto-expansible dans le rectum</t>
  </si>
  <si>
    <t>Z48.99.60</t>
  </si>
  <si>
    <t>Insertion ou remplacement d'une prothèse non auto-expansible dans le rectum</t>
  </si>
  <si>
    <t>Z48.99.50</t>
  </si>
  <si>
    <t>Injection endoscopique dans le rectum et le tissu périrectal</t>
  </si>
  <si>
    <t>Z48.99.30</t>
  </si>
  <si>
    <t>Endoloop ou clip endoscopique du rectum et du tissu périrectal</t>
  </si>
  <si>
    <t>Z48.99.20</t>
  </si>
  <si>
    <t>Z48.99.12</t>
  </si>
  <si>
    <t>Sclérose peranale du rectum et du tissu périrectal</t>
  </si>
  <si>
    <t>Z48.99.11</t>
  </si>
  <si>
    <t>Ligature du rectum et du tissu périrectal</t>
  </si>
  <si>
    <t>Z48.99.10</t>
  </si>
  <si>
    <t>Autres opérations du rectum et du tissu périrectal, SAP</t>
  </si>
  <si>
    <t>Z48.99.00</t>
  </si>
  <si>
    <t>Détail de la sous-catégorie 48.99</t>
  </si>
  <si>
    <t>Z48.99.0</t>
  </si>
  <si>
    <t>Tamponnement rectal (96.19)</t>
  </si>
  <si>
    <t>Z48.99</t>
  </si>
  <si>
    <t>Proctoclyse (96.37)</t>
  </si>
  <si>
    <t>Massage rectal (99.93)</t>
  </si>
  <si>
    <t>Lavement transanal (96.39)</t>
  </si>
  <si>
    <t>Insertion de tube rectal (96.09)</t>
  </si>
  <si>
    <t>Extraction de fécalome (96.38)</t>
  </si>
  <si>
    <t>Extraction de corps étranger intraluminal du rectum sans incision (98.05)</t>
  </si>
  <si>
    <t>Examen digital du rectum (89.34)</t>
  </si>
  <si>
    <t>Enlèvement de bourrage rectal (97.59)</t>
  </si>
  <si>
    <t>Dilatation du rectum (96.22)</t>
  </si>
  <si>
    <t>Autres opérations de rectum et du tissu périrectal</t>
  </si>
  <si>
    <t>Fermeture de fistule périrectale s'ouvrant dans le rectum (48.73)</t>
  </si>
  <si>
    <t>Z48.93</t>
  </si>
  <si>
    <t>Réparation de fistule périrectale</t>
  </si>
  <si>
    <t>Myectomie ano-rectale</t>
  </si>
  <si>
    <t>Z48.92</t>
  </si>
  <si>
    <t>Incision de sténose rectale</t>
  </si>
  <si>
    <t>Z48.91</t>
  </si>
  <si>
    <t>Z48.9</t>
  </si>
  <si>
    <t>Réparation de fistule périrectale (48.93)</t>
  </si>
  <si>
    <t>Z48.82</t>
  </si>
  <si>
    <t>Fermeture de fistule rectale (48.73)</t>
  </si>
  <si>
    <t>Biopsie du tissu périrectal (48.26)</t>
  </si>
  <si>
    <t>Excision de tissu périrectal</t>
  </si>
  <si>
    <t>Incision du septum rectovaginal</t>
  </si>
  <si>
    <t>Z48.81</t>
  </si>
  <si>
    <t>Incision de tissu périrectal</t>
  </si>
  <si>
    <t>Tissu pelvirectal</t>
  </si>
  <si>
    <t>Z48.8</t>
  </si>
  <si>
    <t>Septum rectovaginal</t>
  </si>
  <si>
    <t>Incision ou excision de tissu ou de lésion périrectale</t>
  </si>
  <si>
    <t>Réparation de plaie du rectum (48.71)</t>
  </si>
  <si>
    <t>Z48.79</t>
  </si>
  <si>
    <t>Réparation de cystocèle et de rectocèle (70.50, 70.52)</t>
  </si>
  <si>
    <t>Anastomose intestin grêle - moignon rectal (45.92)</t>
  </si>
  <si>
    <t>Anastomose intestin grêle - gros intestin, autre (45.93)</t>
  </si>
  <si>
    <t>Anastomose gros intestin - gros intestin (45.94)</t>
  </si>
  <si>
    <t>Réparation de déchirure obstétricale ancienne du rectum</t>
  </si>
  <si>
    <t>Autre réparation du rectum</t>
  </si>
  <si>
    <t xml:space="preserve">Autre rectopexie, autre </t>
  </si>
  <si>
    <t>Z48.76.99</t>
  </si>
  <si>
    <t>Autre rectopexie, résection de muqueuse extra-anale (selon Rehn-Delorme)</t>
  </si>
  <si>
    <t>Z48.76.11</t>
  </si>
  <si>
    <t>Rectopexie par rectotomie postérieure</t>
  </si>
  <si>
    <t>Z48.76.10</t>
  </si>
  <si>
    <t>Autre rectopexie, SAP</t>
  </si>
  <si>
    <t>Z48.76.00</t>
  </si>
  <si>
    <t>Détail de la sous-catégorie 48.76</t>
  </si>
  <si>
    <t>Z48.76.0</t>
  </si>
  <si>
    <t>Z48.76</t>
  </si>
  <si>
    <t>Réparation de prolapsus du rectum selon Delorme</t>
  </si>
  <si>
    <t>Proctosigmoïdopexie</t>
  </si>
  <si>
    <t>Opération de soutien des muscles puborectaux</t>
  </si>
  <si>
    <t>Autre rectopexie</t>
  </si>
  <si>
    <t>Réparation de prolapsus rectal selon Ripstein</t>
  </si>
  <si>
    <t>Z48.75</t>
  </si>
  <si>
    <t>Proctopexie abdominale *</t>
  </si>
  <si>
    <t>Opération de Frickman</t>
  </si>
  <si>
    <t>Rectopexie abdominale</t>
  </si>
  <si>
    <t>Résection rectale transanale par agrafage (STARR)</t>
  </si>
  <si>
    <t>Z48.74</t>
  </si>
  <si>
    <t>Anastomose rectale, SAP</t>
  </si>
  <si>
    <t>Rectorectostomie</t>
  </si>
  <si>
    <t>Réparation de fistule rectovésicovaginale (57.83)</t>
  </si>
  <si>
    <t>Z48.73</t>
  </si>
  <si>
    <t>Réparation de fistule recto-vésicale (57.83)</t>
  </si>
  <si>
    <t>Réparation de fistule recto-vaginale (70.73)</t>
  </si>
  <si>
    <t>Fermeture de fistule recto-urétrale (58.43)</t>
  </si>
  <si>
    <t>Fermeture d'autre fistule rectale</t>
  </si>
  <si>
    <t>Fermeture de proctostomie</t>
  </si>
  <si>
    <t>Z48.72</t>
  </si>
  <si>
    <t>Suture de lacération du rectum</t>
  </si>
  <si>
    <t>Z48.71</t>
  </si>
  <si>
    <t>Réparation de rectocèle (70.50, 70.52)</t>
  </si>
  <si>
    <t>Z48.7</t>
  </si>
  <si>
    <t>Rectorraphie *</t>
  </si>
  <si>
    <t>Proctorraphie *</t>
  </si>
  <si>
    <t>Réparation du rectum</t>
  </si>
  <si>
    <t>Autre résection du rectum, autre</t>
  </si>
  <si>
    <t>Z48.69.99</t>
  </si>
  <si>
    <t>Autre résection du rectum sans conservation du sphincter</t>
  </si>
  <si>
    <t>Z48.69.11</t>
  </si>
  <si>
    <t>Autre résection du rectum avec entérostomie et fermeture du bout distal</t>
  </si>
  <si>
    <t>Z48.69.10</t>
  </si>
  <si>
    <t>Autre résection du rectum, SAP</t>
  </si>
  <si>
    <t>Z48.69.00</t>
  </si>
  <si>
    <t>Détail de la sous-catégorie 48.69</t>
  </si>
  <si>
    <t>Z48.69.0</t>
  </si>
  <si>
    <t>Résection rectale, SAP</t>
  </si>
  <si>
    <t>Z48.69</t>
  </si>
  <si>
    <t>Protectomie partielle</t>
  </si>
  <si>
    <t>Autre résection du rectum</t>
  </si>
  <si>
    <t>Cul-de-sac rectal restant avec abaissement retrorectal du côlon *</t>
  </si>
  <si>
    <t>Z48.65</t>
  </si>
  <si>
    <t>Abaissement abdomino-périnéal du colon selon Duhamel</t>
  </si>
  <si>
    <t>Résection du rectum selon Duhamel</t>
  </si>
  <si>
    <t xml:space="preserve">Résection postérieure du rectum, autre </t>
  </si>
  <si>
    <t>Z48.64.99</t>
  </si>
  <si>
    <t>Résection postérieure du rectum, résection postérieure du rectum avec entérostomie et fermeture du bout distal</t>
  </si>
  <si>
    <t>Z48.64.10</t>
  </si>
  <si>
    <t>Résection postérieure du rectum, SAP</t>
  </si>
  <si>
    <t>Z48.64.00</t>
  </si>
  <si>
    <t>Détail de la sous-catégorie 48.64</t>
  </si>
  <si>
    <t>Z48.64.0</t>
  </si>
  <si>
    <t>Résection postérieure du rectum</t>
  </si>
  <si>
    <t>Z48.64</t>
  </si>
  <si>
    <t>Autre résection antérieure du rectum, autre</t>
  </si>
  <si>
    <t>Z48.63.99</t>
  </si>
  <si>
    <t>Toute exérèse (partielle) des organes de voisinage, p. ex. utérus, vessie, intestin grêle, foie, rate, pancréas, estomac et rein</t>
  </si>
  <si>
    <t>Z48.63.10</t>
  </si>
  <si>
    <t xml:space="preserve">Autre résection antérieure du rectum, résection antérieure élargie </t>
  </si>
  <si>
    <t>Autre résection antérieure du rectum, SAP</t>
  </si>
  <si>
    <t>Z48.63.00</t>
  </si>
  <si>
    <t>Détail de la sous-catégorie 48.63</t>
  </si>
  <si>
    <t>Z48.63.0</t>
  </si>
  <si>
    <t>Résection antérieure du rectum avec colostomie simultanée (48.62)</t>
  </si>
  <si>
    <t>Z48.63</t>
  </si>
  <si>
    <t>Autre résection antérieure du rectum</t>
  </si>
  <si>
    <t>Résection antérieure du rectum, avec colostomie simultanée</t>
  </si>
  <si>
    <t>Z48.62</t>
  </si>
  <si>
    <t>Rectosigmoïdectomie transsacrée</t>
  </si>
  <si>
    <t>Z48.61</t>
  </si>
  <si>
    <t>Toute anastomose simultanée autre que termino-terminale (45.90, 45.92-45.95)</t>
  </si>
  <si>
    <t>Z48.6</t>
  </si>
  <si>
    <t>Résection abdomino-périnéale du rectum, autre</t>
  </si>
  <si>
    <t>Z48.5X.99</t>
  </si>
  <si>
    <t>Z48.5X.11</t>
  </si>
  <si>
    <t xml:space="preserve">Résection abdomino-périnéale et abdomino-sacrée élargie du rectum </t>
  </si>
  <si>
    <t>Résection abdomino-périnéale, abdomino-sacrée et (sacro-)périnéale du rectum</t>
  </si>
  <si>
    <t>Z48.5X.10</t>
  </si>
  <si>
    <t>Résection abdomino-périnéale du rectum, SAP</t>
  </si>
  <si>
    <t>Z48.5X.00</t>
  </si>
  <si>
    <t>Détail de la sous-catégorie 48.5X</t>
  </si>
  <si>
    <t>Z48.5X.0</t>
  </si>
  <si>
    <t>Résection abdomino-périnéale du rectum</t>
  </si>
  <si>
    <t>Z48.5X</t>
  </si>
  <si>
    <t>Résection du rectum selon Duhamel (48.65)</t>
  </si>
  <si>
    <t>Z48.5</t>
  </si>
  <si>
    <t>Résection associée à éviscération pelvienne (68.8)</t>
  </si>
  <si>
    <t>Toute anastomose simultanée, autre que termino-terminale (45.90, 45.92-45.95)</t>
  </si>
  <si>
    <t>Avec colostomie concomitante</t>
  </si>
  <si>
    <t>Résection abdomino-endorectale combinée</t>
  </si>
  <si>
    <t>Proctectomie complète</t>
  </si>
  <si>
    <t>Amputation abdomino-périnéale du rectum *</t>
  </si>
  <si>
    <t>Z48.49</t>
  </si>
  <si>
    <t>Proctectomie de Swenson</t>
  </si>
  <si>
    <t>Opération d'Altemeier</t>
  </si>
  <si>
    <t>Abaissement abdomino-périnéal du colon</t>
  </si>
  <si>
    <t>Autre résection du rectum avec abaissement du côlon</t>
  </si>
  <si>
    <t>Opération endorectale avec abaissement du côlon au travers du rectum</t>
  </si>
  <si>
    <t>Z48.41</t>
  </si>
  <si>
    <t>Résection sous-muqueuse du rectum (opération de Soave)</t>
  </si>
  <si>
    <t>Z48.4</t>
  </si>
  <si>
    <t>Résection du rectum avec abaissement du côlon</t>
  </si>
  <si>
    <t>Chromoendoscopie du rectum, du rectosigmoïde et du tissu périrectal (48.29.10)</t>
  </si>
  <si>
    <t>Z48.36</t>
  </si>
  <si>
    <t>Polypectomie rectale [endoscopique]</t>
  </si>
  <si>
    <t>Excision locale de lésion ou de tissu rectal, autre</t>
  </si>
  <si>
    <t>Z48.35.99</t>
  </si>
  <si>
    <t>Autre destruction locale de lésion ou de tissu rectal</t>
  </si>
  <si>
    <t>Z48.35.29</t>
  </si>
  <si>
    <t>Thérapie photodynamique de lésion ou de tissu rectal</t>
  </si>
  <si>
    <t>Z48.35.21</t>
  </si>
  <si>
    <t>Thermoablation locale de lésion ou de tissu rectal</t>
  </si>
  <si>
    <t>Z48.35.20</t>
  </si>
  <si>
    <t>Résection locale d'anse rectale, excision sous-muqueuse ou en pleine épaisseur (locale) de lésion ou de tissu rectal, par autre abord (transanal, microchirurgie endoscopique)</t>
  </si>
  <si>
    <t>Z48.35.11</t>
  </si>
  <si>
    <t>Résection locale d'anse rectale, excision sous-muqueuse ou en pleine épaisseur (locale, segmentaire) de lésion ou de tissu rectal, par endoscopie</t>
  </si>
  <si>
    <t>Z48.35.10</t>
  </si>
  <si>
    <t>Excision locale de lésion ou de tissu rectal, SAP</t>
  </si>
  <si>
    <t>Z48.35.00</t>
  </si>
  <si>
    <t>Détail de la sous-catégorie 48.35</t>
  </si>
  <si>
    <t>Z48.35.0</t>
  </si>
  <si>
    <t>Polypectomie rectale (endoscopique) (48.36)</t>
  </si>
  <si>
    <t>Z48.35</t>
  </si>
  <si>
    <t>Hémorroïdectomie (49.46)</t>
  </si>
  <si>
    <t>Excision de tissu périrectal (48.82)</t>
  </si>
  <si>
    <t>Biopsie du rectum (48.24-48.25)</t>
  </si>
  <si>
    <t>Polypectomie rectale *</t>
  </si>
  <si>
    <t>Excision locale de lésion ou de tissu rectal</t>
  </si>
  <si>
    <t>Destruction par cryochirurgie de lésion ou de tissu rectal</t>
  </si>
  <si>
    <t>Z48.34</t>
  </si>
  <si>
    <t>Destruction par laser de lésion ou de tissu rectal</t>
  </si>
  <si>
    <t>Z48.33</t>
  </si>
  <si>
    <t>Autre électrocoagulation de lésion ou de tissu rectal</t>
  </si>
  <si>
    <t>Z48.32</t>
  </si>
  <si>
    <t>Electrocoagulation radicale de lésion ou de tissu rectal</t>
  </si>
  <si>
    <t>Z48.31</t>
  </si>
  <si>
    <t>Excision ou destruction locale de lésion ou de tissu du rectum</t>
  </si>
  <si>
    <t>Z48.3</t>
  </si>
  <si>
    <t>Autres techniques diagnostiques concernant le rectum, le rectosigmoïde et le tissu périrectal, autre</t>
  </si>
  <si>
    <t>Z48.29.99</t>
  </si>
  <si>
    <t>Chromoendoscopie du rectum, du rectosigmoïde et du tissu périrectal</t>
  </si>
  <si>
    <t>Z48.29.10</t>
  </si>
  <si>
    <t>Autres techniques diagnostiques concernant le rectum, le rectosigmoïde et le tissu périrectal, SAP</t>
  </si>
  <si>
    <t>Z48.29.00</t>
  </si>
  <si>
    <t>Détail de la sous-catégorie 48.29</t>
  </si>
  <si>
    <t>Z48.29.0</t>
  </si>
  <si>
    <t>Radiographie du tractus digestif inférieur (87.64)</t>
  </si>
  <si>
    <t>Z48.29</t>
  </si>
  <si>
    <t>Autres techniques diagnostiques concernant le rectum, le rectosigmoïde et le tissu périrectal</t>
  </si>
  <si>
    <t>Biopsie de tissu périrectal</t>
  </si>
  <si>
    <t>Z48.26</t>
  </si>
  <si>
    <t>Biopsie ouverte du rectum</t>
  </si>
  <si>
    <t>Z48.25</t>
  </si>
  <si>
    <t>Z48.24</t>
  </si>
  <si>
    <t>Proctosigmoïdoscopie avec biopsie</t>
  </si>
  <si>
    <t>Biopsie fermée [endoscopique] du rectum</t>
  </si>
  <si>
    <t>Sigmoïdoscopie flexible (45.24)</t>
  </si>
  <si>
    <t>Z48.23</t>
  </si>
  <si>
    <t>Rectoscopie *</t>
  </si>
  <si>
    <t>Rectosigmoïdoscopie, rigide</t>
  </si>
  <si>
    <t>Procto-sigmoïdoscopie avec biopsie (48.24)</t>
  </si>
  <si>
    <t>Z48.22</t>
  </si>
  <si>
    <t>Rectosigmoïdoscopie à travers orifice artificiel (stomie)</t>
  </si>
  <si>
    <t>Z48.21</t>
  </si>
  <si>
    <t>Proctosigmoïdoscopie peropératoire</t>
  </si>
  <si>
    <t>Rectosigmoïdoscopie transabdominale</t>
  </si>
  <si>
    <t>Techniques diagnostiques concernant le rectum, le rectosigmoïde et le tissu périrectal</t>
  </si>
  <si>
    <t>Z48.2</t>
  </si>
  <si>
    <t>Proctostomie *</t>
  </si>
  <si>
    <t>Z48.1</t>
  </si>
  <si>
    <t>Rectostomie</t>
  </si>
  <si>
    <t>Incision de tissu périrectal (48.81)</t>
  </si>
  <si>
    <t>Z48.0</t>
  </si>
  <si>
    <t>Proctotomie linéaire [Panas]</t>
  </si>
  <si>
    <t>Proctotomie *</t>
  </si>
  <si>
    <t>Décompression d'anus imperforé</t>
  </si>
  <si>
    <t>Rectotomie</t>
  </si>
  <si>
    <t>Z48</t>
  </si>
  <si>
    <t>Opérations du rectum, du rectosigmoïde et du tissu périrectal</t>
  </si>
  <si>
    <t>Technique diagnostique concernant l'appendice (45.21-45.29)</t>
  </si>
  <si>
    <t>Z47.99</t>
  </si>
  <si>
    <t>Inversion appendiculaire *</t>
  </si>
  <si>
    <t>Anastomose appendiculaire</t>
  </si>
  <si>
    <t>Autres opérations de l'appendice</t>
  </si>
  <si>
    <t>Fermeture de fistule appendiculaire</t>
  </si>
  <si>
    <t>Z47.92</t>
  </si>
  <si>
    <t>Appendicostomie</t>
  </si>
  <si>
    <t>Z47.91</t>
  </si>
  <si>
    <t>Z47.9</t>
  </si>
  <si>
    <t>Drainage avec appendicectomie (47.0)</t>
  </si>
  <si>
    <t>Z47.2</t>
  </si>
  <si>
    <t>Drainage d'abcès appendiculaire</t>
  </si>
  <si>
    <t>Autre appendicectomie en passant</t>
  </si>
  <si>
    <t>Z47.19</t>
  </si>
  <si>
    <t>Appendicectomie laparoscopique en passant</t>
  </si>
  <si>
    <t>Z47.11</t>
  </si>
  <si>
    <t>Appendicectomie en passant</t>
  </si>
  <si>
    <t>Z47.1</t>
  </si>
  <si>
    <t>Autre appendicectomie</t>
  </si>
  <si>
    <t>Z47.09</t>
  </si>
  <si>
    <t>Appendicectomie laparoscopique</t>
  </si>
  <si>
    <t>Z47.01</t>
  </si>
  <si>
    <t>Autre appendicectomie en passant (47.19)</t>
  </si>
  <si>
    <t>Z47.0</t>
  </si>
  <si>
    <t>Appendicectomie laparoscopique en passant (47.11)</t>
  </si>
  <si>
    <t>Appendicectomie en passant (47.1)</t>
  </si>
  <si>
    <t>Appendicectomie</t>
  </si>
  <si>
    <t>Z47</t>
  </si>
  <si>
    <t>Moignon appendiculaire</t>
  </si>
  <si>
    <t>Opérations de l'appendice</t>
  </si>
  <si>
    <t>Autres opérations de l'intestin, autre</t>
  </si>
  <si>
    <t>Z46.99.99</t>
  </si>
  <si>
    <t>Autres opérations laparoscopique de l'intestin</t>
  </si>
  <si>
    <t>Z46.99.92</t>
  </si>
  <si>
    <t>Autres opérations chirurgicale ouverte de l'intestin</t>
  </si>
  <si>
    <t>Z46.99.91</t>
  </si>
  <si>
    <t>Autres opérations endoscopique de l'intestin</t>
  </si>
  <si>
    <t>Z46.99.90</t>
  </si>
  <si>
    <t>Section des brides de Ladd</t>
  </si>
  <si>
    <t>Z46.99.80</t>
  </si>
  <si>
    <t>Enlèvement laparoscopique de prothèse</t>
  </si>
  <si>
    <t>Z46.99.72</t>
  </si>
  <si>
    <t>Enlèvement chirurgical ouvert de prothèse</t>
  </si>
  <si>
    <t>Z46.99.71</t>
  </si>
  <si>
    <t>Enlèvement endoscopique de prothèse</t>
  </si>
  <si>
    <t>Z46.99.70</t>
  </si>
  <si>
    <t>Insertion ou remplacement de prothèse auto-expansible dans l'intestin, par laparoscopie</t>
  </si>
  <si>
    <t>Z46.99.62</t>
  </si>
  <si>
    <t>Insertion ou remplacement de prothèse auto-expansible dans l'intestin, par chirurgie ouverte</t>
  </si>
  <si>
    <t>Z46.99.61</t>
  </si>
  <si>
    <t>Insertion ou remplacement de prothèse auto-expansible dans l'intestin, par endoscopie</t>
  </si>
  <si>
    <t>Z46.99.60</t>
  </si>
  <si>
    <t>Insertion ou remplacement de prothèse non auto-expansible dans l'intestin, par laparoscopie</t>
  </si>
  <si>
    <t>Z46.99.52</t>
  </si>
  <si>
    <t>Insertion ou remplacement de prothèse non auto-expansible dans l'intestin, par chirurgie ouverte</t>
  </si>
  <si>
    <t>Z46.99.51</t>
  </si>
  <si>
    <t>Insertion ou remplacement de prothèse non auto-expansible dans l'intestin, par endoscopie</t>
  </si>
  <si>
    <t>Z46.99.50</t>
  </si>
  <si>
    <t>Injection laparoscopique dans l'intestin</t>
  </si>
  <si>
    <t>Z46.99.32</t>
  </si>
  <si>
    <t>Injection chirurgicale ouverte dans l'intestin</t>
  </si>
  <si>
    <t>Z46.99.31</t>
  </si>
  <si>
    <t>Injection endoscopique dans l'intestin</t>
  </si>
  <si>
    <t>Z46.99.30</t>
  </si>
  <si>
    <t>Endoloop et clip intestinal par laparoscopie</t>
  </si>
  <si>
    <t>Z46.99.22</t>
  </si>
  <si>
    <t>Endoloop et clip intestinal chirurgical ouvert</t>
  </si>
  <si>
    <t>Z46.99.21</t>
  </si>
  <si>
    <t>Endoloop et clip intestinal par endoscopie</t>
  </si>
  <si>
    <t>Z46.99.20</t>
  </si>
  <si>
    <t>Décompression chirurgicale de l'intestin (p. ex. en cas d'iléus)</t>
  </si>
  <si>
    <t>Z46.99.10</t>
  </si>
  <si>
    <t>Décompression de l'intestin</t>
  </si>
  <si>
    <t>Autres opérations de l'intestin, SAP</t>
  </si>
  <si>
    <t>Z46.99.00</t>
  </si>
  <si>
    <t>Détail de la sous-catégorie 46.99</t>
  </si>
  <si>
    <t>Z46.99.0</t>
  </si>
  <si>
    <t>Techniques diagnostiques de l'intestin (45.11-45.29)</t>
  </si>
  <si>
    <t>Z46.99</t>
  </si>
  <si>
    <t>Remplacement de tube ou matériel d'entérostomie du gros intestin (97.04)</t>
  </si>
  <si>
    <t>Remplacement de tube ou matériel d'entérostomie de l'intestin grêle (97.03)</t>
  </si>
  <si>
    <t>Intubation naso-intestinale (96.08)</t>
  </si>
  <si>
    <t>Extraction de corps étranger intraluminal du gros intestin sans incision (98.04)</t>
  </si>
  <si>
    <t>Extraction de corps étranger intraluminal de l'intestin grêle sans incision (98.03)</t>
  </si>
  <si>
    <t>Dilatation d'orifice d'entérostomie (96.24)</t>
  </si>
  <si>
    <t>Ablation de tube du côlon et de l'appendice (97.53)</t>
  </si>
  <si>
    <t>Ablation de tube de l'intestin grêle (97.52)</t>
  </si>
  <si>
    <t>Ileoentectropie</t>
  </si>
  <si>
    <t>Autres opérations de l'intestin</t>
  </si>
  <si>
    <t>Transplantation intestinale, autre</t>
  </si>
  <si>
    <t>Z46.97.99</t>
  </si>
  <si>
    <t>Transplantation intestinale, retransplantation d'intestin grêle durant la même hospitalisation</t>
  </si>
  <si>
    <t>Z46.97.10</t>
  </si>
  <si>
    <t>Transplantation intestinale, SAP</t>
  </si>
  <si>
    <t>Z46.97.00</t>
  </si>
  <si>
    <t>Détail de la sous-catégorie 46.97</t>
  </si>
  <si>
    <t>Z46.97.0</t>
  </si>
  <si>
    <t>Z46.97</t>
  </si>
  <si>
    <t>Transplantation intestinale</t>
  </si>
  <si>
    <t>Toute substance perfusée (99.21-99.29)</t>
  </si>
  <si>
    <t>Z46.96</t>
  </si>
  <si>
    <t>Perfusion locale du gros intestin</t>
  </si>
  <si>
    <t>Z46.95</t>
  </si>
  <si>
    <t>Perfusion locale de l'intestin grêle</t>
  </si>
  <si>
    <t>Révision d'anastomose du gros intestin</t>
  </si>
  <si>
    <t>Z46.94</t>
  </si>
  <si>
    <t>Révision d'anastomose de l'intestin grêle</t>
  </si>
  <si>
    <t>Z46.93</t>
  </si>
  <si>
    <t>Myotomie d'autre partie du côlon (sauf sigmoïde)</t>
  </si>
  <si>
    <t>Z46.92</t>
  </si>
  <si>
    <t>Myotomie du côlon sigmoïde</t>
  </si>
  <si>
    <t>Z46.91</t>
  </si>
  <si>
    <t>Z46.9</t>
  </si>
  <si>
    <t>Dilatation de l'intestin, autre</t>
  </si>
  <si>
    <t>Z46.85.99</t>
  </si>
  <si>
    <t>Dilatation laparoscopique du gros intestin</t>
  </si>
  <si>
    <t>Z46.85.32</t>
  </si>
  <si>
    <t>Dilatation chirurgicale ouverte du gros intestin</t>
  </si>
  <si>
    <t>Z46.85.31</t>
  </si>
  <si>
    <t>Dilatation endoscopique du gros intestin</t>
  </si>
  <si>
    <t>Z46.85.30</t>
  </si>
  <si>
    <t>Dilatation laparoscopique de l'intestin grêle</t>
  </si>
  <si>
    <t>Z46.85.22</t>
  </si>
  <si>
    <t>Dilatation chirurgicale ouverte de l'intestin grêle</t>
  </si>
  <si>
    <t>Z46.85.21</t>
  </si>
  <si>
    <t>Dilatation endoscopique de l'intestin grêle</t>
  </si>
  <si>
    <t>Z46.85.20</t>
  </si>
  <si>
    <t>Dilatation laparoscopique de l'intestin</t>
  </si>
  <si>
    <t>Z46.85.12</t>
  </si>
  <si>
    <t>Dilatation chirurgicale ouverte de l'intestin</t>
  </si>
  <si>
    <t>Z46.85.11</t>
  </si>
  <si>
    <t>Dilatation endoscopique de l'intestin</t>
  </si>
  <si>
    <t>Z46.85.10</t>
  </si>
  <si>
    <t>Dilatation de l'intestin, SAP</t>
  </si>
  <si>
    <t>Z46.85.00</t>
  </si>
  <si>
    <t>Détail de la sous-catégorie 46.85</t>
  </si>
  <si>
    <t>Z46.85.0</t>
  </si>
  <si>
    <t>Dilatation endoscopique du gros intestin par ballonnet</t>
  </si>
  <si>
    <t>Z46.85</t>
  </si>
  <si>
    <t>Dilatation du gros intestin via le rectum ou via une colostomie</t>
  </si>
  <si>
    <t>Dilatation (ballonnet) du jéjunum</t>
  </si>
  <si>
    <t>Dilatation (ballonnet) du duodénum</t>
  </si>
  <si>
    <t>Dilatation de l'intestin</t>
  </si>
  <si>
    <t>Manipulation intra-abdominale du gros intestin (côlon)</t>
  </si>
  <si>
    <t>Z46.82</t>
  </si>
  <si>
    <t>Manipulation intra-abdominale d'intestin grêle</t>
  </si>
  <si>
    <t>Z46.81</t>
  </si>
  <si>
    <t>Réduction d'invagination intestinale avec lavement radioactif (96.29)</t>
  </si>
  <si>
    <t>Z46.80</t>
  </si>
  <si>
    <t>Réduction d'invagination intestinale avec guidage échographique (99.29)</t>
  </si>
  <si>
    <t>Réduction d'invagination intestinale avec fluoroscopie (96.29)</t>
  </si>
  <si>
    <t>Réduction d'invagination intestinale (intussusception)</t>
  </si>
  <si>
    <t>Réduction de volvulus intestinal</t>
  </si>
  <si>
    <t>Réduction de torsion intestinale</t>
  </si>
  <si>
    <t>Correction de malrotation intestinale</t>
  </si>
  <si>
    <t>Manipulation intra-abdominale d'intestin, SAP</t>
  </si>
  <si>
    <t>Dilatation et manipulation d'intestin</t>
  </si>
  <si>
    <t>Z46.8</t>
  </si>
  <si>
    <t xml:space="preserve">Autre réparation intestinale, autre </t>
  </si>
  <si>
    <t>Z46.79.99</t>
  </si>
  <si>
    <t>Révision d'un réservoir, gros intestin</t>
  </si>
  <si>
    <t>Z46.79.51</t>
  </si>
  <si>
    <t>Révision d'un réservoir, intestin grêle</t>
  </si>
  <si>
    <t>Z46.79.50</t>
  </si>
  <si>
    <t>Réalisation d'un réservoir, gros intestin</t>
  </si>
  <si>
    <t>Z46.79.41</t>
  </si>
  <si>
    <t>Réalisation d'un réservoir, intestin grêle</t>
  </si>
  <si>
    <t>Z46.79.40</t>
  </si>
  <si>
    <t>Autre allongement de l'intestin</t>
  </si>
  <si>
    <t>Z46.79.39</t>
  </si>
  <si>
    <t>Entéroplastie transverse sérielle [STEP]</t>
  </si>
  <si>
    <t>Z46.79.32</t>
  </si>
  <si>
    <t>Allongement longitudinal de l'intestin selon Bianchi</t>
  </si>
  <si>
    <t>Z46.79.31</t>
  </si>
  <si>
    <t>Plastie d'élargissement ou de resserrement de l'intestin</t>
  </si>
  <si>
    <t>Z46.79.30</t>
  </si>
  <si>
    <t>Fermeture laparoscopique d'autre fistule intestinale</t>
  </si>
  <si>
    <t>Z46.79.22</t>
  </si>
  <si>
    <t>Fermeture chirurgicale ouverte d'autre fistule intestinale</t>
  </si>
  <si>
    <t>Z46.79.21</t>
  </si>
  <si>
    <t>Fermeture endoscopique d'autre fistule intestinale</t>
  </si>
  <si>
    <t>Z46.79.20</t>
  </si>
  <si>
    <t>Suture d'autre lacération de l'intestin</t>
  </si>
  <si>
    <t>Z46.79.10</t>
  </si>
  <si>
    <t>Autre réparation intestinale, SAP</t>
  </si>
  <si>
    <t>Z46.79.00</t>
  </si>
  <si>
    <t>Détail de la sous-catégorie 46.79</t>
  </si>
  <si>
    <t>Z46.79.0</t>
  </si>
  <si>
    <t>Duodénoplastie</t>
  </si>
  <si>
    <t>Z46.79</t>
  </si>
  <si>
    <t>Autre réparation intestinale</t>
  </si>
  <si>
    <t xml:space="preserve">Fermeture de fistule du gros intestin, autre </t>
  </si>
  <si>
    <t>Z46.76.99</t>
  </si>
  <si>
    <t>Fermeture laparoscopique de fistule du gros intestin</t>
  </si>
  <si>
    <t>Z46.76.12</t>
  </si>
  <si>
    <t>Fermeture chirurgicale ouverte de fistule du gros intestin</t>
  </si>
  <si>
    <t>Z46.76.11</t>
  </si>
  <si>
    <t>Fermeture endoscopique de fistule du gros intestin</t>
  </si>
  <si>
    <t>Z46.76.10</t>
  </si>
  <si>
    <t>Fermeture de fistule du gros intestin, SAP</t>
  </si>
  <si>
    <t>Z46.76.00</t>
  </si>
  <si>
    <t>Détail de la sous-catégorie 46.76</t>
  </si>
  <si>
    <t>Z46.76.0</t>
  </si>
  <si>
    <t>Z46.76</t>
  </si>
  <si>
    <t>Réparation de fistule sigmoïdo-vésicale (57.83)</t>
  </si>
  <si>
    <t>Réparation de fistule colo-vésicale (57.83)</t>
  </si>
  <si>
    <t>Réparation de fistule colo-vaginale (70.72)</t>
  </si>
  <si>
    <t>Fermeture de fistule gastrocolique (44.63)</t>
  </si>
  <si>
    <t>Fermeture de colostomie (46.52)</t>
  </si>
  <si>
    <t>Fermeture de fistule du gros intestin</t>
  </si>
  <si>
    <t>Colorraphie *</t>
  </si>
  <si>
    <t>Z46.75</t>
  </si>
  <si>
    <t>Suture de lacération du gros intestin</t>
  </si>
  <si>
    <t xml:space="preserve">Fermeture de fistule d'intestin grêle, sauf duodénale, autre </t>
  </si>
  <si>
    <t>Z46.74.99</t>
  </si>
  <si>
    <t>Fermeture laparoscopique de fistule d'intestin grêle, sauf duodénale</t>
  </si>
  <si>
    <t>Z46.74.12</t>
  </si>
  <si>
    <t>Fermeture chirurgicale ouverte de fistule d'intestin grêle, sauf duodénale</t>
  </si>
  <si>
    <t>Z46.74.11</t>
  </si>
  <si>
    <t>Fermeture endoscopique de fistule d'intestin grêle, sauf duodénale</t>
  </si>
  <si>
    <t>Z46.74.10</t>
  </si>
  <si>
    <t>Fermeture de fistule d'intestin grêle, sauf duodénale, SAP</t>
  </si>
  <si>
    <t>Z46.74.00</t>
  </si>
  <si>
    <t>Détail de la sous-catégorie 46.74</t>
  </si>
  <si>
    <t>Z46.74.0</t>
  </si>
  <si>
    <t>Réparation de fistule vagino-entérique(70.74)</t>
  </si>
  <si>
    <t>Z46.74</t>
  </si>
  <si>
    <t>Fermeture d'orifice artificiel (stomie) (46.51)</t>
  </si>
  <si>
    <t>Fermeture de fistule gastrojéjunocolique (44.63)</t>
  </si>
  <si>
    <t>Fermeture de fistule d'intestin grêle, sauf duodénale</t>
  </si>
  <si>
    <t>Suture de lacération d'intestin grêle, sauf duodénale</t>
  </si>
  <si>
    <t>Z46.73</t>
  </si>
  <si>
    <t xml:space="preserve">Fermeture de fistule duodénale, autre </t>
  </si>
  <si>
    <t>Z46.72.99</t>
  </si>
  <si>
    <t>Fermeture laparoscopique de fistule duodénale</t>
  </si>
  <si>
    <t>Z46.72.12</t>
  </si>
  <si>
    <t>Fermeture chirurgicale ouverte de fistule duodénale</t>
  </si>
  <si>
    <t>Z46.72.11</t>
  </si>
  <si>
    <t>Fermeture endoscopique de fistule duodénale</t>
  </si>
  <si>
    <t>Z46.72.10</t>
  </si>
  <si>
    <t>Fermeture de fistule duodénale, SAP</t>
  </si>
  <si>
    <t>Z46.72.00</t>
  </si>
  <si>
    <t>Détail de la sous-catégorie 46.72</t>
  </si>
  <si>
    <t>Z46.72.0</t>
  </si>
  <si>
    <t>Fermeture de fistule du duodénum</t>
  </si>
  <si>
    <t>Z46.72</t>
  </si>
  <si>
    <t>Suture de lacération du duodénum</t>
  </si>
  <si>
    <t>Z46.71</t>
  </si>
  <si>
    <t>Suture d'ulcère duodénal (44.42)</t>
  </si>
  <si>
    <t>Z46.7</t>
  </si>
  <si>
    <t>Réparation de fistule entéro-vésicale (57.83)</t>
  </si>
  <si>
    <t>Fixation du côlon *</t>
  </si>
  <si>
    <t>Z46.64</t>
  </si>
  <si>
    <t>Fixation du caecum *</t>
  </si>
  <si>
    <t>Colofixation</t>
  </si>
  <si>
    <t>Caecopexie</t>
  </si>
  <si>
    <t>Autre fixation du gros intestin</t>
  </si>
  <si>
    <t>Sigmoïdopexie (Moschcowitz)</t>
  </si>
  <si>
    <t>Z46.63</t>
  </si>
  <si>
    <t>Caecocoloplicopexie</t>
  </si>
  <si>
    <t>Fixation du gros intestin à la paroi abdominale</t>
  </si>
  <si>
    <t>Plicature du jéjunum</t>
  </si>
  <si>
    <t>Z46.62</t>
  </si>
  <si>
    <t>Plicature d'intestin grêle selon Noble</t>
  </si>
  <si>
    <t>Autre fixation de l'intestin grêle</t>
  </si>
  <si>
    <t>Jéjunopexie *</t>
  </si>
  <si>
    <t>Z46.61</t>
  </si>
  <si>
    <t>Iléopexie</t>
  </si>
  <si>
    <t>Fixation de l'intestin grêle à la paroi abdominale</t>
  </si>
  <si>
    <t>Fixation de l'intestin à la paroi abdominale</t>
  </si>
  <si>
    <t>Z46.60</t>
  </si>
  <si>
    <t>Fixation de l'intestin, SAP</t>
  </si>
  <si>
    <t>Entéropexie *</t>
  </si>
  <si>
    <t>Z46.6</t>
  </si>
  <si>
    <t>Fixation d'intestin</t>
  </si>
  <si>
    <t>Fermeture de colostomie, autre</t>
  </si>
  <si>
    <t>Z46.52.99</t>
  </si>
  <si>
    <t>Rétablissement de la continuité intestinale</t>
  </si>
  <si>
    <t>Z46.52.20</t>
  </si>
  <si>
    <t xml:space="preserve">Fermeture de colostomie terminale </t>
  </si>
  <si>
    <t>Z46.52.10</t>
  </si>
  <si>
    <t xml:space="preserve">Fermeture d'une double colostomie </t>
  </si>
  <si>
    <t>Fermeture de colostomie, SAP</t>
  </si>
  <si>
    <t>Z46.52.00</t>
  </si>
  <si>
    <t>Détail de la sous-catégorie 46.52</t>
  </si>
  <si>
    <t>Z46.52.0</t>
  </si>
  <si>
    <t>Fermeture ou abaissement de sigmoïdostomie</t>
  </si>
  <si>
    <t>Z46.52</t>
  </si>
  <si>
    <t>Fermeture ou abaissement de colostomie</t>
  </si>
  <si>
    <t>Fermeture ou abaissement de caecostomie</t>
  </si>
  <si>
    <t>Fermeture d'orifice artificiel du gros intestin (stomie)</t>
  </si>
  <si>
    <t>Fermeture de stomie de l'intestin grêle, autre</t>
  </si>
  <si>
    <t>Z46.51.99</t>
  </si>
  <si>
    <t>Z46.51.20</t>
  </si>
  <si>
    <t xml:space="preserve">Fermeture de stomie terminale de l'intestin grêle </t>
  </si>
  <si>
    <t>Z46.51.10</t>
  </si>
  <si>
    <t xml:space="preserve">Fermeture de double stomie de l'intestin grêle </t>
  </si>
  <si>
    <t>Fermeture de stomie de l'intestin grêle, SAP</t>
  </si>
  <si>
    <t>Z46.51.00</t>
  </si>
  <si>
    <t>Détail de la sous-catégorie 46.51</t>
  </si>
  <si>
    <t>Z46.51.0</t>
  </si>
  <si>
    <t>Fermeture d'iléostomie *</t>
  </si>
  <si>
    <t>Z46.51</t>
  </si>
  <si>
    <t>Fermeture d'orifice artificiel de l'intestin grêle (stomie)</t>
  </si>
  <si>
    <t>Fermeture d'orifice intestinal, SAP</t>
  </si>
  <si>
    <t>Z46.50</t>
  </si>
  <si>
    <t>Toute résection simultanée (45.34, 45.49, 45.61-45.8)</t>
  </si>
  <si>
    <t>Z46.5</t>
  </si>
  <si>
    <t>Fermeture d'orifice intestinal artificiel (stomie)</t>
  </si>
  <si>
    <t>Autre révision de stomie artificielle du gros intestin, autre</t>
  </si>
  <si>
    <t>Z46.43.99</t>
  </si>
  <si>
    <t>Conversion d'une colostomie en stomie continente</t>
  </si>
  <si>
    <t>Z46.43.20</t>
  </si>
  <si>
    <t>Ablation de la partie avancée d'une colostomie</t>
  </si>
  <si>
    <t>Z46.43.12</t>
  </si>
  <si>
    <t>Nouvelle implantation de colostomie</t>
  </si>
  <si>
    <t>Z46.43.11</t>
  </si>
  <si>
    <t>Plastie d'élargissement ou de resserrement de colostomie</t>
  </si>
  <si>
    <t>Z46.43.10</t>
  </si>
  <si>
    <t>Révision de stomie artificielle du gros intestin, SAP</t>
  </si>
  <si>
    <t>Z46.43.00</t>
  </si>
  <si>
    <t>Détail de la sous-catégorie 46.43</t>
  </si>
  <si>
    <t>Z46.43.0</t>
  </si>
  <si>
    <t>Excision de muqueuse redondante (45.41)</t>
  </si>
  <si>
    <t>Z46.43</t>
  </si>
  <si>
    <t>Autre révision de colostomie *</t>
  </si>
  <si>
    <t>Autre révision de stoma artificiel du gros intestin</t>
  </si>
  <si>
    <t>Réparation d'hernie péricolostomiale</t>
  </si>
  <si>
    <t>Z46.42</t>
  </si>
  <si>
    <t>Révision de stomie de l'intestin grêle, autre</t>
  </si>
  <si>
    <t>Z46.41.99</t>
  </si>
  <si>
    <t>Conversion d'une stomie de l'intestin grêle en stomie continente</t>
  </si>
  <si>
    <t>Z46.41.20</t>
  </si>
  <si>
    <t xml:space="preserve">Ablation de la partie avancée d'une stomie de l'intestin grêle </t>
  </si>
  <si>
    <t>Z46.41.12</t>
  </si>
  <si>
    <t xml:space="preserve">Nouvelle implantation de stomie de l'intestin grêle </t>
  </si>
  <si>
    <t>Z46.41.11</t>
  </si>
  <si>
    <t xml:space="preserve">Plastie d'élargissement ou de resserrement de stomie de l'intestin grêle </t>
  </si>
  <si>
    <t>Z46.41.10</t>
  </si>
  <si>
    <t>Révision de stomie de l'intestin grêle, SAP</t>
  </si>
  <si>
    <t>Z46.41.00</t>
  </si>
  <si>
    <t>Détail de la sous-catégorie 46.41</t>
  </si>
  <si>
    <t>Z46.41.0</t>
  </si>
  <si>
    <t>Excision de muqueuse redondante de l'intestin grêle (45.33)</t>
  </si>
  <si>
    <t>Z46.41</t>
  </si>
  <si>
    <t>Révision d'iléostomie *</t>
  </si>
  <si>
    <t>Duodénum, jéjunum, iléon</t>
  </si>
  <si>
    <t>Révision d'orifice artificiel de l'intestin grêle (stomie)</t>
  </si>
  <si>
    <t>Z46.40</t>
  </si>
  <si>
    <t>Reconstruction de stoma intestinal</t>
  </si>
  <si>
    <t>Libération de tissu cicatriciel d'orifice intestinal</t>
  </si>
  <si>
    <t>Agrandissement de stoma</t>
  </si>
  <si>
    <t>Révision de stoma intestinal, SAP</t>
  </si>
  <si>
    <t>Révision d'orifice intestinal artificiel (stomie)</t>
  </si>
  <si>
    <t>Z46.4</t>
  </si>
  <si>
    <t>Autre entérostomie, autre</t>
  </si>
  <si>
    <t>Z46.39.99</t>
  </si>
  <si>
    <t>Autre entérostomie, réalisation d'une anastomose selon Bishop-Koop</t>
  </si>
  <si>
    <t>Z46.39.10</t>
  </si>
  <si>
    <t>Autre entérostomie, SAP</t>
  </si>
  <si>
    <t>Z46.39.00</t>
  </si>
  <si>
    <t>Détail de la sous-catégorie 46.39</t>
  </si>
  <si>
    <t>Z46.39.0</t>
  </si>
  <si>
    <t>Entérostomie NCA *</t>
  </si>
  <si>
    <t>Z46.39</t>
  </si>
  <si>
    <t>Entérostomie d'alimentation</t>
  </si>
  <si>
    <t>Duodénostomie</t>
  </si>
  <si>
    <t>Autre entérostomie</t>
  </si>
  <si>
    <t>Réalisation chirurgicale ouverte d'une jéjunostomie</t>
  </si>
  <si>
    <t>Z46.34</t>
  </si>
  <si>
    <t>Réalisation d'une duodénostomie</t>
  </si>
  <si>
    <t>Z46.33</t>
  </si>
  <si>
    <t>Jéjunostomie percutanée [endoscopique]</t>
  </si>
  <si>
    <t>Z46.32</t>
  </si>
  <si>
    <t>Ouverture différée d'autre entérostomie</t>
  </si>
  <si>
    <t>Z46.31</t>
  </si>
  <si>
    <t>Toute résection simultanée (45.61-45.8)</t>
  </si>
  <si>
    <t>Z46.3</t>
  </si>
  <si>
    <t>Ouverture différée d'iléostomie</t>
  </si>
  <si>
    <t>Z46.24</t>
  </si>
  <si>
    <t>Autre iléostomie permanente</t>
  </si>
  <si>
    <t>Z46.23</t>
  </si>
  <si>
    <t>Iléostomie continente</t>
  </si>
  <si>
    <t>Z46.22</t>
  </si>
  <si>
    <t>Iléostomie temporaire</t>
  </si>
  <si>
    <t>Z46.21</t>
  </si>
  <si>
    <t>Iléostomie, SAP</t>
  </si>
  <si>
    <t>Z46.20</t>
  </si>
  <si>
    <t>Iléostomie à double canon (latérale) (46.01)</t>
  </si>
  <si>
    <t>Z46.2</t>
  </si>
  <si>
    <t>Toute résection simultanée (45.34, 45.61-45.63)</t>
  </si>
  <si>
    <t>Iléostomie</t>
  </si>
  <si>
    <t>Ouverture différée de colostomie</t>
  </si>
  <si>
    <t>Z46.14</t>
  </si>
  <si>
    <t>Colostomie permanente</t>
  </si>
  <si>
    <t>Z46.13</t>
  </si>
  <si>
    <t>Colostomie temporaire</t>
  </si>
  <si>
    <t>Z46.11</t>
  </si>
  <si>
    <t>Colostomie, SAP</t>
  </si>
  <si>
    <t>Z46.10</t>
  </si>
  <si>
    <t>Résection rectale antérieure avec colostomie simultanée (48.62)</t>
  </si>
  <si>
    <t>Z46.1</t>
  </si>
  <si>
    <t>Résection postérieure du rectum, résection postérieure du rectum avec entérostomie et fermeture du bout distal (48.64.10)</t>
  </si>
  <si>
    <t>Colostomie avec résection abdominopéritonéale du rectum (48.5)</t>
  </si>
  <si>
    <t>Colostomie à double canon (46.03)</t>
  </si>
  <si>
    <t>Autre résection du rectum, autre résection du rectum avec entérostomie et fermeture du bout distal (48.69.10)</t>
  </si>
  <si>
    <t>Toute résection simultanée (45.49, 45.71-45.79, 45.8)</t>
  </si>
  <si>
    <t>Colostomie</t>
  </si>
  <si>
    <t>Résection de segment intestinal extériorisé, SAP</t>
  </si>
  <si>
    <t>Z46.04</t>
  </si>
  <si>
    <t>Opération de Mikulicz (deuxième temps)</t>
  </si>
  <si>
    <t>Résection de segment extériorisé de gros intestin</t>
  </si>
  <si>
    <t>Opération de Mikulicz (1er temps)</t>
  </si>
  <si>
    <t>Z46.03</t>
  </si>
  <si>
    <t>Extériorisation d'intestin, SAP</t>
  </si>
  <si>
    <t>Colostomie à double canon (loop colostomy)</t>
  </si>
  <si>
    <t>Extériorisation de gros intestin</t>
  </si>
  <si>
    <t>Résection de segment extériorisé d'intestin grêle</t>
  </si>
  <si>
    <t>Z46.02</t>
  </si>
  <si>
    <t>Iléostomie latérale *</t>
  </si>
  <si>
    <t>Z46.01</t>
  </si>
  <si>
    <t>Iléostomie en boucle (à double canon) (loop ileostomy)</t>
  </si>
  <si>
    <t>Extériorisation d'intestin grêle</t>
  </si>
  <si>
    <t>Résection de l'intestin en plusieurs temps</t>
  </si>
  <si>
    <t>Z46.0</t>
  </si>
  <si>
    <t>Entérostomie sur anse</t>
  </si>
  <si>
    <t>Extériorisation d'intestin</t>
  </si>
  <si>
    <t>Z46</t>
  </si>
  <si>
    <t>Autres opérations intestinales</t>
  </si>
  <si>
    <t>Formation d'une poche iléale dans l'aire rectale avec anastomose de l'intestin grêle à l'anus</t>
  </si>
  <si>
    <t>Z45.95</t>
  </si>
  <si>
    <t>Anastomose iléoanale *</t>
  </si>
  <si>
    <t>Anastomose à l'anus</t>
  </si>
  <si>
    <t>Rectorectostomie (48.74)</t>
  </si>
  <si>
    <t>Z45.94</t>
  </si>
  <si>
    <t>Anastomose colo-colique ou colo-rectale *</t>
  </si>
  <si>
    <t>Anastomose entre gros intestin et gros intestin</t>
  </si>
  <si>
    <t>Opération de Scott *</t>
  </si>
  <si>
    <t>Z45.93</t>
  </si>
  <si>
    <t>Autre anastomose entre intestin grêle et gros intestin</t>
  </si>
  <si>
    <t>Opération de Hampton</t>
  </si>
  <si>
    <t>Z45.92</t>
  </si>
  <si>
    <t>Iléorectostomie *</t>
  </si>
  <si>
    <t>Anastomose iléo-rectale *</t>
  </si>
  <si>
    <t>Anastomose entre intestin grêle et moignon rectal</t>
  </si>
  <si>
    <t>Anastomose entre intestin grêle et intestin grêle</t>
  </si>
  <si>
    <t>Z45.91</t>
  </si>
  <si>
    <t>Anastomose intestinale, SAP</t>
  </si>
  <si>
    <t>Z45.90</t>
  </si>
  <si>
    <t>Anastomose termino-terminale - omettre le code</t>
  </si>
  <si>
    <t>Z45.9</t>
  </si>
  <si>
    <t>Toute résection simultanée (45.31-45.8, 48.41-48.69)</t>
  </si>
  <si>
    <t>Anastomose intestinale</t>
  </si>
  <si>
    <t>Colectomie totale intra-abdominale, autre</t>
  </si>
  <si>
    <t>Z45.8X.99</t>
  </si>
  <si>
    <t>Toute exérèse (partielle) des organes de voisinage, p. ex. intestin grêle, foie, rate, pancréas, estomac et rein</t>
  </si>
  <si>
    <t>Z45.8X.30</t>
  </si>
  <si>
    <t>Iléostomie temporaire (46.21)</t>
  </si>
  <si>
    <t xml:space="preserve">Colectomie totale intra-abdominale, proctocolectomie totale étendue </t>
  </si>
  <si>
    <t>Z45.8X.20</t>
  </si>
  <si>
    <t xml:space="preserve">Colectomie totale intra-abdominale, colectomie totale étendue </t>
  </si>
  <si>
    <t>Colectomie totale intra-abdominale, SAP</t>
  </si>
  <si>
    <t>Z45.8X.00</t>
  </si>
  <si>
    <t>Détail de la sous-catégorie 45.8X</t>
  </si>
  <si>
    <t>Z45.8X.0</t>
  </si>
  <si>
    <t>Colectomie totale intra-abdominale</t>
  </si>
  <si>
    <t>Z45.8X</t>
  </si>
  <si>
    <t>Résection du rectum, autre (48.6)</t>
  </si>
  <si>
    <t>Z45.8</t>
  </si>
  <si>
    <t>Résection abdomino-périnéale du rectum (48.5)</t>
  </si>
  <si>
    <t>Colo-proctectomie (48.41-48.69)</t>
  </si>
  <si>
    <t>Excision du caecum, du côlon et du sigmoïde</t>
  </si>
  <si>
    <t>Colectomie totale intraabdominale</t>
  </si>
  <si>
    <t xml:space="preserve">Autre excision partielle du gros intestin, autre </t>
  </si>
  <si>
    <t>Z45.79.99</t>
  </si>
  <si>
    <t>Z45.79.29</t>
  </si>
  <si>
    <t xml:space="preserve">Autre colectomie partielle étendue </t>
  </si>
  <si>
    <t>Z45.79.22</t>
  </si>
  <si>
    <t xml:space="preserve">Colectomie subtotale étendue </t>
  </si>
  <si>
    <t>Z45.79.21</t>
  </si>
  <si>
    <t xml:space="preserve">Hémicolectomie étendue, gauche et droite </t>
  </si>
  <si>
    <t>Z45.79.20</t>
  </si>
  <si>
    <t xml:space="preserve">Sigmoïdectomie étendue </t>
  </si>
  <si>
    <t>Colectomie subtotale</t>
  </si>
  <si>
    <t>Z45.79.12</t>
  </si>
  <si>
    <t>Colectomie partielle multisegmentaire</t>
  </si>
  <si>
    <t>Z45.79.11</t>
  </si>
  <si>
    <t>Colectomie partielle segmentaire</t>
  </si>
  <si>
    <t>Z45.79.10</t>
  </si>
  <si>
    <t>Autre excision partielle du gros intestin, SAP</t>
  </si>
  <si>
    <t>Z45.79.00</t>
  </si>
  <si>
    <t>Détail de la sous-catégorie 45.79</t>
  </si>
  <si>
    <t>Z45.79.0</t>
  </si>
  <si>
    <t>Entérocolectomie, NCA</t>
  </si>
  <si>
    <t>Z45.79</t>
  </si>
  <si>
    <t>Autre excision partielle du gros intestin</t>
  </si>
  <si>
    <t>Sigmoïdectomie</t>
  </si>
  <si>
    <t>Z45.76</t>
  </si>
  <si>
    <t>Proctosigmoïdectomie (48.41-48.69)</t>
  </si>
  <si>
    <t>Z45.75</t>
  </si>
  <si>
    <t>Opération de Mikulicz (2e temps)-(46.04)</t>
  </si>
  <si>
    <t>Hémicolectomie gauche</t>
  </si>
  <si>
    <t>Résection du côlon transverse *</t>
  </si>
  <si>
    <t>Z45.74</t>
  </si>
  <si>
    <t>Colectomie transverse *</t>
  </si>
  <si>
    <t>Exérèse du côlon transverse</t>
  </si>
  <si>
    <t>Iléocolectomie</t>
  </si>
  <si>
    <t>Z45.73</t>
  </si>
  <si>
    <t>Colectomie droite radicale</t>
  </si>
  <si>
    <t>Hémicolectomie droite</t>
  </si>
  <si>
    <t>Résection du caecum et de l'iléon terminal</t>
  </si>
  <si>
    <t>Z45.72</t>
  </si>
  <si>
    <t>Iléocaecectomie *</t>
  </si>
  <si>
    <t>Exérèse du caecum</t>
  </si>
  <si>
    <t>Résection segmentaire pour lésions traumatiques multiples du gros intestin</t>
  </si>
  <si>
    <t>Z45.71</t>
  </si>
  <si>
    <t>Résection segmentaire multiple du gros intestin</t>
  </si>
  <si>
    <t>Toute entérostomie simultanée (46.10-46.39)</t>
  </si>
  <si>
    <t>Z45.7</t>
  </si>
  <si>
    <t>Toute anastomose simultanée autre que bout à bout (45.92-45.94)</t>
  </si>
  <si>
    <t>Excision partielle du gros intestin</t>
  </si>
  <si>
    <t>Exérèse totale de l'intestin grêle, autre</t>
  </si>
  <si>
    <t>Z45.63.99</t>
  </si>
  <si>
    <t>Exérèse totale de l'intestin grêle, résection post-mortem d'intestin grêle pour transplantation</t>
  </si>
  <si>
    <t>Z45.63.10</t>
  </si>
  <si>
    <t>Exérèse totale de l'intestin grêle, SAP</t>
  </si>
  <si>
    <t>Z45.63.00</t>
  </si>
  <si>
    <t>Détail de la sous-catégorie 45.63</t>
  </si>
  <si>
    <t>Z45.63.0</t>
  </si>
  <si>
    <t>Exérèse totale de l'intestin grêle</t>
  </si>
  <si>
    <t>Z45.63</t>
  </si>
  <si>
    <t>Pancréatico-duodénectomie radicale (52.51-52.7)</t>
  </si>
  <si>
    <t>Z45.62</t>
  </si>
  <si>
    <t>Excision du caecum et de l'iléon terminal (45.72)</t>
  </si>
  <si>
    <t>Jéjunectomie</t>
  </si>
  <si>
    <t>Iléectomie</t>
  </si>
  <si>
    <t>Excision du jéjunum *</t>
  </si>
  <si>
    <t>Excision du duodénum *</t>
  </si>
  <si>
    <t>Excision de l'iléon *</t>
  </si>
  <si>
    <t>Duodénectomie</t>
  </si>
  <si>
    <t>Autre résection partielle d'intestin grêle</t>
  </si>
  <si>
    <t>Résection segmentaire pour lésions traumatiques multiples d'intestin grêle</t>
  </si>
  <si>
    <t>Z45.61</t>
  </si>
  <si>
    <t>Résection segmentaire multiple d'intestin grêle</t>
  </si>
  <si>
    <t>Pancréaticoduodénectomie (52.51-52.7)</t>
  </si>
  <si>
    <t>Z45.6</t>
  </si>
  <si>
    <t>Hémicolectomie droite (iléocolectomie) (45.73)</t>
  </si>
  <si>
    <t>Gastroduodénectomie (43.6-43.99)</t>
  </si>
  <si>
    <t>Excision du caecum (45.72)</t>
  </si>
  <si>
    <t>Entérocolectomie (45.79)</t>
  </si>
  <si>
    <t>Toute colostomie (46.10-46.13)</t>
  </si>
  <si>
    <t>Toute anastomose simultanée autre que termino-terminale (45.90-45.93, 45.95)</t>
  </si>
  <si>
    <t>Autre excision d'intestin grêle</t>
  </si>
  <si>
    <t>Résection du côlon pour interposition</t>
  </si>
  <si>
    <t>Z45.52</t>
  </si>
  <si>
    <t>Isolement de segment du gros intestin</t>
  </si>
  <si>
    <t>Résection d'intestin grêle pour interposition</t>
  </si>
  <si>
    <t>Z45.51</t>
  </si>
  <si>
    <t>Isolement d'anse iléale</t>
  </si>
  <si>
    <t>Isolement de segment d'intestin grêle</t>
  </si>
  <si>
    <t>Isolement de lambeau intestinal pédiculé</t>
  </si>
  <si>
    <t>Z45.50</t>
  </si>
  <si>
    <t>Inversion de segment intestinal</t>
  </si>
  <si>
    <t>Isolement de segment d'intestin, SAP</t>
  </si>
  <si>
    <t>Toute entérostomie simultanée (46.21-46.39)</t>
  </si>
  <si>
    <t>Z45.5</t>
  </si>
  <si>
    <t>Toute colostomie simultanée (46.11-46.14)</t>
  </si>
  <si>
    <t>Toute anastomose simultanée autre que bout à bout (45.90-45.94)</t>
  </si>
  <si>
    <t>Isolement de segment d'intestin</t>
  </si>
  <si>
    <t>Destruction de lésion par voie endoscopique (45.43)</t>
  </si>
  <si>
    <t>Z45.49</t>
  </si>
  <si>
    <t>Autre destruction de lésion du gros intestin</t>
  </si>
  <si>
    <t>Destruction par endoscopie d'autre lésion ou tissu du gros intestin, autre</t>
  </si>
  <si>
    <t>Z45.43.99</t>
  </si>
  <si>
    <t>Dissection sous-muqueuse du gros intestin par endoscopie</t>
  </si>
  <si>
    <t>Z45.43.11</t>
  </si>
  <si>
    <t>Résection muqueuse du gros intestin par endoscopie</t>
  </si>
  <si>
    <t>Z45.43.10</t>
  </si>
  <si>
    <t>Destruction par endoscopie d'autre lésion ou tissu du gros intestin, SAP</t>
  </si>
  <si>
    <t>Z45.43.00</t>
  </si>
  <si>
    <t>Détail de la sous-catégorie 45.43</t>
  </si>
  <si>
    <t>Z45.43.0</t>
  </si>
  <si>
    <t>Polypectomie endoscopique du côlon (45.42)</t>
  </si>
  <si>
    <t>Z45.43</t>
  </si>
  <si>
    <t>Chromoendoscopie de l'intestin (42.29.10)</t>
  </si>
  <si>
    <t>Contrôle endoscopique d'hémorragie du gros intestin</t>
  </si>
  <si>
    <t>Ablation endoscopique de tumeur du gros intestin</t>
  </si>
  <si>
    <t>Destruction par endoscopie d'autre lésion ou tissu du gros intestin</t>
  </si>
  <si>
    <t>Polypectomie du gros intestin à ciel ouvert (45.41)</t>
  </si>
  <si>
    <t>Z45.42</t>
  </si>
  <si>
    <t>Polypectomie endoscopique du gros intestin</t>
  </si>
  <si>
    <t>Excision locale de lésion ou tissu du gros intestin, autre</t>
  </si>
  <si>
    <t>Z45.41.99</t>
  </si>
  <si>
    <t>Excision locale de lésion ou tissu du gros intestin, par endoscopie</t>
  </si>
  <si>
    <t>Z45.41.10</t>
  </si>
  <si>
    <t>Excision locale de lésion ou tissu du gros intestin, SAP</t>
  </si>
  <si>
    <t>Z45.41.00</t>
  </si>
  <si>
    <t>Détail de la sous-catégorie 45.41</t>
  </si>
  <si>
    <t>Z45.41.0</t>
  </si>
  <si>
    <t>Résection segmentaire multiple du gros intestin (45.71)</t>
  </si>
  <si>
    <t>Z45.41</t>
  </si>
  <si>
    <t>Polypectomie endoscopique du gros intestin (45.42)</t>
  </si>
  <si>
    <t>Fistulectomie (46.76)</t>
  </si>
  <si>
    <t>Fermeture de fistule du gros intestin (46.76)</t>
  </si>
  <si>
    <t>Excision par voie endoscopique (45.42-45.43)</t>
  </si>
  <si>
    <t>Biopsie du côlon (45.25-45.27)</t>
  </si>
  <si>
    <t>Excision de muqueuse surabondante de colostomie</t>
  </si>
  <si>
    <t>Excision locale de lésion ou tissu du gros intestin</t>
  </si>
  <si>
    <t>Excision ou destruction locale de lésion ou tissu du gros intestin</t>
  </si>
  <si>
    <t>Z45.4</t>
  </si>
  <si>
    <t>Autre destruction de lésion d'intestin grêle, sauf duodénum</t>
  </si>
  <si>
    <t>Z45.34</t>
  </si>
  <si>
    <t>Résection segmentaire multiple d'intestin grêle (45.61)</t>
  </si>
  <si>
    <t>Z45.33</t>
  </si>
  <si>
    <t>Fermeture de fistule d'intestin grêle, sauf duodénum (46.74)</t>
  </si>
  <si>
    <t>Biopsie par brossage de l'intestin grêle (45.14)</t>
  </si>
  <si>
    <t>Biopsie ouverte de l'intestin grêle (45.15)</t>
  </si>
  <si>
    <t>Excision de muqueuse surabondante d'iléostomie</t>
  </si>
  <si>
    <t>Excision locale de lésion ou tissu de l'intestin grêle, sauf duodénum</t>
  </si>
  <si>
    <t>Destruction par voie endoscopique (45.30)</t>
  </si>
  <si>
    <t>Z45.32</t>
  </si>
  <si>
    <t>Autre destruction de lésion du duodénum</t>
  </si>
  <si>
    <t>Z45.31</t>
  </si>
  <si>
    <t>Fermeture de fistule duodénale (46.72)</t>
  </si>
  <si>
    <t>Excision par voie endoscopique (45.30)</t>
  </si>
  <si>
    <t>Biopsie de l'intestin grêle, autre (45.15)</t>
  </si>
  <si>
    <t>Autre excision locale de lésion du duodénum</t>
  </si>
  <si>
    <t>Excision ou destruction endoscopique de lésion du duodénum, autre</t>
  </si>
  <si>
    <t>Z45.30.99</t>
  </si>
  <si>
    <t>Autre destruction endoscopique de lésion du duodénum</t>
  </si>
  <si>
    <t>Z45.30.29</t>
  </si>
  <si>
    <t xml:space="preserve">Destruction endoscopique de lésion du duodénum, par électrocoagulation, thermocoagulation ou cryocoagulation </t>
  </si>
  <si>
    <t>Z45.30.20</t>
  </si>
  <si>
    <t>Excision endoscopique de lésion du duodénum</t>
  </si>
  <si>
    <t>Z45.30.11</t>
  </si>
  <si>
    <t>Résection muqueuse du duodénum par endoscopie</t>
  </si>
  <si>
    <t>Z45.30.10</t>
  </si>
  <si>
    <t>Excision ou destruction endoscopique de lésion du duodénum, SAP</t>
  </si>
  <si>
    <t>Z45.30.00</t>
  </si>
  <si>
    <t>Détail de la sous-catégorie 45.30</t>
  </si>
  <si>
    <t>Z45.30.0</t>
  </si>
  <si>
    <t>Fistulectomie (46.72)</t>
  </si>
  <si>
    <t>Z45.30</t>
  </si>
  <si>
    <t>Contrôle d'hémorragie (44.43)</t>
  </si>
  <si>
    <t>Biopsie du duodénum (45.14-45.15)</t>
  </si>
  <si>
    <t>Excision ou destruction endoscopique de lésion du duodénum</t>
  </si>
  <si>
    <t>Excision ou destruction locale de lésion ou tissu de l'intestin grêle</t>
  </si>
  <si>
    <t>Z45.3</t>
  </si>
  <si>
    <t>Autres techniques diagnostiques concernant l'intestin, site non spécifié, autre</t>
  </si>
  <si>
    <t>Z45.29.99</t>
  </si>
  <si>
    <t>Z45.29.10</t>
  </si>
  <si>
    <t>Chromoendoscopie de l'intestin</t>
  </si>
  <si>
    <t>Autres techniques diagnostiques concernant l'intestin, site non spécifié, SAP</t>
  </si>
  <si>
    <t>Z45.29.00</t>
  </si>
  <si>
    <t>Détail de la sous-catégorie 45.29</t>
  </si>
  <si>
    <t>Z45.29.0</t>
  </si>
  <si>
    <t>Ultrason diagnostique du système digestif (88.74)</t>
  </si>
  <si>
    <t>Z45.29</t>
  </si>
  <si>
    <t>Scintigraphie gastro-intestinale et étude fonctionnelle aux radio-isotopes (92.04)</t>
  </si>
  <si>
    <t>Radiographie du système digestif (87.61-87.69)</t>
  </si>
  <si>
    <t>Autres techniques diagnostiques concernant l'intestin, site non spécifié</t>
  </si>
  <si>
    <t>Autres techniques diagnostiques concernant le gros intestin, autre</t>
  </si>
  <si>
    <t>Z45.28.99</t>
  </si>
  <si>
    <t>Endoscopie du gros intestin par capsule télémétrique</t>
  </si>
  <si>
    <t>Z45.28.10</t>
  </si>
  <si>
    <t>Autres techniques diagnostiques concernant le gros intestin, SAP</t>
  </si>
  <si>
    <t>Z45.28.00</t>
  </si>
  <si>
    <t>Détail de la sous-catégorie 45.28</t>
  </si>
  <si>
    <t>Z45.28.0</t>
  </si>
  <si>
    <t>Autres techniques diagnostiques concernant le gros intestin</t>
  </si>
  <si>
    <t>Z45.28</t>
  </si>
  <si>
    <t>Biopsie intestinale, site non spécifié</t>
  </si>
  <si>
    <t>Z45.27</t>
  </si>
  <si>
    <t>Biopsie ouverte du gros intestin</t>
  </si>
  <si>
    <t>Z45.26</t>
  </si>
  <si>
    <t>Proctosigmoïdoscopie avec biopsie (48.24)</t>
  </si>
  <si>
    <t>Z45.25</t>
  </si>
  <si>
    <t>Colonoscopie avec biopsie</t>
  </si>
  <si>
    <t>Biopsie intestinale fermée, site non spécifié</t>
  </si>
  <si>
    <t>Biopsie fermée [endoscopique] du gros intestin</t>
  </si>
  <si>
    <t>Proctosigmoïdoscopie rigide (48.23)</t>
  </si>
  <si>
    <t>Z45.24</t>
  </si>
  <si>
    <t>Endoscopie du colon descendant</t>
  </si>
  <si>
    <t>Sigmoïdoscopie flexible</t>
  </si>
  <si>
    <t>Z45.23</t>
  </si>
  <si>
    <t>Endoscopie transabdominale du gros intestin (45.21)</t>
  </si>
  <si>
    <t>Endoscopie du gros intestin par orifice artificiel (45.22)</t>
  </si>
  <si>
    <t>Colonoscopie flexible par fibres optiques</t>
  </si>
  <si>
    <t>Colonoscopie</t>
  </si>
  <si>
    <t>Endoscopie du gros intestin par orifice artificiel avec biopsie (45.25)</t>
  </si>
  <si>
    <t>Z45.22</t>
  </si>
  <si>
    <t>Endoscopie du gros intestin par orifice artificiel</t>
  </si>
  <si>
    <t>Endoscopie peropératoire gros intestin avec biopsie (45.25)</t>
  </si>
  <si>
    <t>Z45.21</t>
  </si>
  <si>
    <t>Endoscopie peropératoire du gros intestin</t>
  </si>
  <si>
    <t>Endoscopie transabdominale du gros intestin</t>
  </si>
  <si>
    <t>Toute laparotomie (54.11-54.19)</t>
  </si>
  <si>
    <t>Z45.2</t>
  </si>
  <si>
    <t>Techniques diagnostiques concernant le gros intestin</t>
  </si>
  <si>
    <t>Z45.19</t>
  </si>
  <si>
    <t>Scintigraphie gastro-intestinale (92.04)</t>
  </si>
  <si>
    <t>Autres techniques diagnostiques concernant l'intestin grêle</t>
  </si>
  <si>
    <t>Entéroscopie diagnostique (endoscopie du jéjunum distal et de l'iléon)</t>
  </si>
  <si>
    <t>Z45.17</t>
  </si>
  <si>
    <t>Z45.16</t>
  </si>
  <si>
    <t>Biopsie endoscopique d'un ou plusieurs sites impliquant l'oesophage, l'estomac et/ou duodenum</t>
  </si>
  <si>
    <t>Oesophagogastroduodénoscopie avec biopsie fermée</t>
  </si>
  <si>
    <t>Z45.15</t>
  </si>
  <si>
    <t>Biopsie chirurgicale de l'intestin grêle *</t>
  </si>
  <si>
    <t>Biopsie de l'intestin grêle, à ciel ouvert</t>
  </si>
  <si>
    <t>Oesophagogastroduodénoscopie avec biopsie (fermée) (45.16)</t>
  </si>
  <si>
    <t>Z45.14</t>
  </si>
  <si>
    <t>Biopsie fermée [endoscopique] de l'intestin grêle</t>
  </si>
  <si>
    <t>Autre endoscopie de l'intestin grêle, autre</t>
  </si>
  <si>
    <t>Z45.13.99</t>
  </si>
  <si>
    <t>Entéroscopie à ballonnet</t>
  </si>
  <si>
    <t>Z45.13.31</t>
  </si>
  <si>
    <t>Entéroscopie simple</t>
  </si>
  <si>
    <t>Z45.13.30</t>
  </si>
  <si>
    <t>Endoscopie de l'intestin grêle par capsule télémétrique</t>
  </si>
  <si>
    <t>Z45.13.20</t>
  </si>
  <si>
    <t>Oesophagogastroduodénoscopie</t>
  </si>
  <si>
    <t>Z45.13.10</t>
  </si>
  <si>
    <t>Autre endoscopie de l'intestin grêle, SAP</t>
  </si>
  <si>
    <t>Z45.13.00</t>
  </si>
  <si>
    <t>Détail de la sous-catégorie 45.13</t>
  </si>
  <si>
    <t>Z45.13.0</t>
  </si>
  <si>
    <t>Endoscopie avec biopsie (45.14, 45.16)</t>
  </si>
  <si>
    <t>Z45.13</t>
  </si>
  <si>
    <t>Autre endoscopie de l'intestin grêle</t>
  </si>
  <si>
    <t>Endoscopie de l'intestin grêle, avec biopsie (45.14)</t>
  </si>
  <si>
    <t>Z45.12</t>
  </si>
  <si>
    <t>Endoscopie de l'intestin par iléostomie *</t>
  </si>
  <si>
    <t>Endoscopie de l'intestin grêle par orifice artificiel</t>
  </si>
  <si>
    <t>Z45.11</t>
  </si>
  <si>
    <t>Endoscopie peropératoire de l'intestin grêle</t>
  </si>
  <si>
    <t>Endoscopie de l'intestin grêle transabdominale</t>
  </si>
  <si>
    <t>Z45.1</t>
  </si>
  <si>
    <t>Techniques diagnostiques concernant l'intestin grêle</t>
  </si>
  <si>
    <t>Proctotomie (48.0)</t>
  </si>
  <si>
    <t>Z45.03</t>
  </si>
  <si>
    <t>Colotomie *</t>
  </si>
  <si>
    <t>Incision du gros intestin</t>
  </si>
  <si>
    <t>Autre incision de l'intestin grêle</t>
  </si>
  <si>
    <t>Z45.02</t>
  </si>
  <si>
    <t>Duodénotomie *</t>
  </si>
  <si>
    <t>Z45.01</t>
  </si>
  <si>
    <t>Incision du duodénum</t>
  </si>
  <si>
    <t>Incision de l'intestin, SAP</t>
  </si>
  <si>
    <t>Z45.00</t>
  </si>
  <si>
    <t>Ouverture retardée d'iléostomie (46.24)</t>
  </si>
  <si>
    <t>Z45.0</t>
  </si>
  <si>
    <t>Ouverture retardée de colostomie (46.14)</t>
  </si>
  <si>
    <t>Ouverture retardée d'autre entérostomie (46.31)</t>
  </si>
  <si>
    <t>Entérotomie pour excision ou destruction d'une lésion (45.30-45.34)</t>
  </si>
  <si>
    <t>Duodéno-cholédochotomie pour extraction de calcul (51.41)</t>
  </si>
  <si>
    <t>Duodéno-cholédochotomie pour exploration (51.51)</t>
  </si>
  <si>
    <t>Duodéno-cholédochotomie pour autre désobstruction (51.42)</t>
  </si>
  <si>
    <t>Entérotomie</t>
  </si>
  <si>
    <t>Z45</t>
  </si>
  <si>
    <t>Incision, excision et anastomose de l'intestin</t>
  </si>
  <si>
    <t>Autres opérations de l'estomac, autre</t>
  </si>
  <si>
    <t>Z44.99.99</t>
  </si>
  <si>
    <t>Autres opérations du pylore</t>
  </si>
  <si>
    <t>Z44.99.91</t>
  </si>
  <si>
    <t>Autres opérations endoscopique de l'estomac</t>
  </si>
  <si>
    <t>Z44.99.90</t>
  </si>
  <si>
    <t>Enlèvement d'un générateur de pacemaker gastrique (y c. sondes)</t>
  </si>
  <si>
    <t>Z44.99.82</t>
  </si>
  <si>
    <t>Révision (sans remplacement) de pacemaker gastrique (y c. sondes)</t>
  </si>
  <si>
    <t>Z44.99.81</t>
  </si>
  <si>
    <t>Implantation et remplacement de pacemaker gastrique (y c. sondes)</t>
  </si>
  <si>
    <t>Z44.99.80</t>
  </si>
  <si>
    <t>Enlèvement laparoscopique de prothèse de l'estomac</t>
  </si>
  <si>
    <t>Z44.99.72</t>
  </si>
  <si>
    <t>Enlèvement chirurgical ouvert de prothèse de l'estomac</t>
  </si>
  <si>
    <t>Z44.99.71</t>
  </si>
  <si>
    <t>Enlèvement endoscopique de prothèse de l'estomac</t>
  </si>
  <si>
    <t>Z44.99.70</t>
  </si>
  <si>
    <t>Insertion ou remplacement de prothèse auto-expansible dans l'estomac, par laparoscopie</t>
  </si>
  <si>
    <t>Z44.99.62</t>
  </si>
  <si>
    <t>Insertion ou remplacement de prothèse auto-expansible dans l'estomac, par chirurgie ouverte</t>
  </si>
  <si>
    <t>Z44.99.61</t>
  </si>
  <si>
    <t>Insertion ou remplacement de prothèse auto-expansible dans l'estomac, par endoscopie</t>
  </si>
  <si>
    <t>Z44.99.60</t>
  </si>
  <si>
    <t>Insertion ou remplacement de prothèse non auto-expansible dans l'estomac, par laparoscopie</t>
  </si>
  <si>
    <t>Z44.99.52</t>
  </si>
  <si>
    <t>Insertion ou remplacement de prothèse non auto-expansible dans l'estomac, par chirurgie ouverte</t>
  </si>
  <si>
    <t>Z44.99.51</t>
  </si>
  <si>
    <t>Insertion ou remplacement de prothèse non auto-expansible dans l'estomac, par endoscopie</t>
  </si>
  <si>
    <t>Z44.99.50</t>
  </si>
  <si>
    <t>Injection laparoscopique dans l'estomac</t>
  </si>
  <si>
    <t>Z44.99.32</t>
  </si>
  <si>
    <t>Injection chirurgicale ouverte dans l'estomac</t>
  </si>
  <si>
    <t>Z44.99.31</t>
  </si>
  <si>
    <t>Injection endoscopique dans l'estomac</t>
  </si>
  <si>
    <t>Z44.99.30</t>
  </si>
  <si>
    <t>Endoloop et clip gastrique par laparoscopie</t>
  </si>
  <si>
    <t>Z44.99.22</t>
  </si>
  <si>
    <t>Endoloop et clip gastrique chirurgical ouvert</t>
  </si>
  <si>
    <t>Z44.99.21</t>
  </si>
  <si>
    <t>Endoloop et clip gastrique par endoscopie</t>
  </si>
  <si>
    <t>Z44.99.20</t>
  </si>
  <si>
    <t>Dilatation laparoscopique de l'estomac</t>
  </si>
  <si>
    <t>Z44.99.12</t>
  </si>
  <si>
    <t>Dilatation chirurgicale ouverte de l'estomac</t>
  </si>
  <si>
    <t>Z44.99.11</t>
  </si>
  <si>
    <t>Dilatation endoscopique de l'estomac</t>
  </si>
  <si>
    <t>Z44.99.10</t>
  </si>
  <si>
    <t>Autres opérations de l'estomac, SAP</t>
  </si>
  <si>
    <t>Z44.99.00</t>
  </si>
  <si>
    <t>Détail de la sous-catégorie 44.99</t>
  </si>
  <si>
    <t>Z44.99.0</t>
  </si>
  <si>
    <t>Remplacement tube naso-gastrique (97.01)</t>
  </si>
  <si>
    <t>Z44.99</t>
  </si>
  <si>
    <t>Remplacement de tube de gastrostomie (97.02)</t>
  </si>
  <si>
    <t>Refroidissement [hypothermie] gastrique (96.31)</t>
  </si>
  <si>
    <t>Lavage gastrique (96.33)</t>
  </si>
  <si>
    <t>Irrigation de tube naso-gastrique (96.34)</t>
  </si>
  <si>
    <t>Irrigation de gastrostomie (96.36)</t>
  </si>
  <si>
    <t>Insertion de tube naso-gastrique (96.07)</t>
  </si>
  <si>
    <t>Gavage gastrique (96.35)</t>
  </si>
  <si>
    <t>Extraction de corps étranger intraluminal, estomac, sans incision (98.03)</t>
  </si>
  <si>
    <t>Enlèvement de tube de gastrostomie (97.51)</t>
  </si>
  <si>
    <t>Dilatation du cardia (42.92)</t>
  </si>
  <si>
    <t>Opération de Tanner *</t>
  </si>
  <si>
    <t>Autres opérations de l'estomac</t>
  </si>
  <si>
    <t>Toute ultrasongraphie de l'abdomen (88.76)</t>
  </si>
  <si>
    <t>Z44.98</t>
  </si>
  <si>
    <t>Toute radiographie de la déglution (87.61)</t>
  </si>
  <si>
    <t>Toute fluoroscopie de la paroi abdominale (88.09)</t>
  </si>
  <si>
    <t>Injection de solution physiologique pour augmentation de serrage</t>
  </si>
  <si>
    <t>Aspiration de solution physiologique pour diminution de serrage</t>
  </si>
  <si>
    <t>Adaptation (laparoscopique) de la taille de dispositif ajustable de restriction gastrique</t>
  </si>
  <si>
    <t>Enlèvement par voie ouverte de dispositif(s) de restriction gastrique (44.99)</t>
  </si>
  <si>
    <t>Z44.97</t>
  </si>
  <si>
    <t>Enlèvement non-opératoire de dispositif(s) de restriction gastrique (97.86)</t>
  </si>
  <si>
    <t>Enlèvement de l'un ou des deux:</t>
  </si>
  <si>
    <t>Dispositif Port sous-cutané</t>
  </si>
  <si>
    <t>Anneau gastrique ajustable</t>
  </si>
  <si>
    <t>Enlèvement laparoscopique de dispositif(s) de restriction gastrique</t>
  </si>
  <si>
    <t>Révision ou changement de:</t>
  </si>
  <si>
    <t>Z44.96</t>
  </si>
  <si>
    <t>Révision laparoscopique d'opération restrictive de l'estomac</t>
  </si>
  <si>
    <t>Gastroplastie laparoscopique (44.68)</t>
  </si>
  <si>
    <t>Z44.95</t>
  </si>
  <si>
    <t>Autre réparation de l'estomac (44.69)</t>
  </si>
  <si>
    <t>Insertion d'anneau gastrique ajustable et de port</t>
  </si>
  <si>
    <t>Intervention laparoscopique restrictive de l'estomac</t>
  </si>
  <si>
    <t>Enlèvement de ballonnet gastrique</t>
  </si>
  <si>
    <t>Z44.94</t>
  </si>
  <si>
    <t>Insertion de ballonnet gastrique</t>
  </si>
  <si>
    <t>Z44.93</t>
  </si>
  <si>
    <t>Réduction de volvulus gastrique</t>
  </si>
  <si>
    <t>Z44.92</t>
  </si>
  <si>
    <t>Manipulation peropératoire de l'estomac</t>
  </si>
  <si>
    <t>Ligature de varices gastriques, par voie endoscopique (43.41)</t>
  </si>
  <si>
    <t>Z44.91</t>
  </si>
  <si>
    <t>Ligature de varices gastriques</t>
  </si>
  <si>
    <t>Z44.9</t>
  </si>
  <si>
    <t>Réparation de l'estomac, SAP</t>
  </si>
  <si>
    <t>Z44.69</t>
  </si>
  <si>
    <t>Inversion de diverticule gastrique</t>
  </si>
  <si>
    <t>Autre réparation de l'estomac</t>
  </si>
  <si>
    <t>Gastroplastie laparoscopique, autre</t>
  </si>
  <si>
    <t>Z44.68.99</t>
  </si>
  <si>
    <t>Gastroplastie laparoscopique, gastroplastie verticale selon Mason (par laparoscopie)</t>
  </si>
  <si>
    <t>Z44.68.10</t>
  </si>
  <si>
    <t>Gastroplastie laparoscopique, SAP</t>
  </si>
  <si>
    <t>Z44.68.00</t>
  </si>
  <si>
    <t>Détail de la sous-catégorie 44.68</t>
  </si>
  <si>
    <t>Z44.68.0</t>
  </si>
  <si>
    <t>Insertion laparoscopique d'anneau gastrique ajustable (intervention restrictive) (44.95)</t>
  </si>
  <si>
    <t>Z44.68</t>
  </si>
  <si>
    <t>Autre réparation de l'estomac, approche ouverte (44.61-44.65, 44.69)</t>
  </si>
  <si>
    <t>Toute gastroentérostomie laparoscopique simultanée (44.38)</t>
  </si>
  <si>
    <t>Gastroplastie verticale calibrée (GVC)</t>
  </si>
  <si>
    <t>Banding vertical avec anneau en silastic</t>
  </si>
  <si>
    <t>Banding</t>
  </si>
  <si>
    <t>Gastroplastie laparoscopique</t>
  </si>
  <si>
    <t>Interventions laparoscopiques de restauration de fonction du sphincter gastro-oesophagien, autre</t>
  </si>
  <si>
    <t>Z44.67.99</t>
  </si>
  <si>
    <t>Interventions laparoscopiques de restauration de fonction du sphincter gastro-oesophagien, (hémi-)fundoplicature laparoscopique</t>
  </si>
  <si>
    <t>Z44.67.20</t>
  </si>
  <si>
    <t>Interventions laparoscopiques de restauration de fonction du sphincter gastro-oesophagien, plastie laparoscopique du cardia</t>
  </si>
  <si>
    <t>Z44.67.10</t>
  </si>
  <si>
    <t>Interventions laparoscopiques de restauration de fonction du sphincter gastro-oesophagien, SAP</t>
  </si>
  <si>
    <t>Z44.67.00</t>
  </si>
  <si>
    <t>Détail de la sous-catégorie 44.67</t>
  </si>
  <si>
    <t>Z44.67.0</t>
  </si>
  <si>
    <t>Restauration de l'angle cardio-oesophagien</t>
  </si>
  <si>
    <t>Z44.67</t>
  </si>
  <si>
    <t>Opération de Nissen</t>
  </si>
  <si>
    <t>Interventions laparoscopiques de restauration de fonction du sphincter gastro-oesophagien</t>
  </si>
  <si>
    <t>Lorsque effectué par laparoscopie (44.67)</t>
  </si>
  <si>
    <t>Z44.66</t>
  </si>
  <si>
    <t>Plastie du cardia</t>
  </si>
  <si>
    <t>Fundoplicature</t>
  </si>
  <si>
    <t>Autres opérations anti-reflux gastro-oesophagien</t>
  </si>
  <si>
    <t>Oesophago-gastroplastie, autre</t>
  </si>
  <si>
    <t>Z44.65.99</t>
  </si>
  <si>
    <t>Oesophago-gastroplastie chirurgicale ouverte, gastroplastie verticale selon Mason</t>
  </si>
  <si>
    <t>Z44.65.30</t>
  </si>
  <si>
    <t>Oesophago-gastroplastie chirurgicale ouverte, (hémi-)fundoplicature</t>
  </si>
  <si>
    <t>Z44.65.20</t>
  </si>
  <si>
    <t>Oesophago-gastroplastie chirurgicale ouverte, plastie du cardia</t>
  </si>
  <si>
    <t>Z44.65.10</t>
  </si>
  <si>
    <t>Oesophago-gastroplastie, SAP</t>
  </si>
  <si>
    <t>Z44.65.00</t>
  </si>
  <si>
    <t>Détail de la sous-catégorie 44.65</t>
  </si>
  <si>
    <t>Z44.65.0</t>
  </si>
  <si>
    <t>Opération de Belsey</t>
  </si>
  <si>
    <t>Z44.65</t>
  </si>
  <si>
    <t>Cardioplastie de l'oesophage et de l'estomac</t>
  </si>
  <si>
    <t>Oesophago-gastroplastie</t>
  </si>
  <si>
    <t>Gastropexie</t>
  </si>
  <si>
    <t>Z44.64</t>
  </si>
  <si>
    <t>Fermeture d'autre fistule gastrique, autre</t>
  </si>
  <si>
    <t>Z44.63.99</t>
  </si>
  <si>
    <t>Fermeture laparoscopique d'autre fistule gastrique</t>
  </si>
  <si>
    <t>Z44.63.12</t>
  </si>
  <si>
    <t>Fermeture chirurgicale ouverte d'autre fistule gastrique</t>
  </si>
  <si>
    <t>Z44.63.11</t>
  </si>
  <si>
    <t>Fermeture endoscopique d'autre fistule gastrique</t>
  </si>
  <si>
    <t>Z44.63.10</t>
  </si>
  <si>
    <t>Fermeture d'autre fistule gastrique, SAP</t>
  </si>
  <si>
    <t>Z44.63.00</t>
  </si>
  <si>
    <t>Détail de la sous-catégorie 44.63</t>
  </si>
  <si>
    <t>Z44.63.0</t>
  </si>
  <si>
    <t>Fermeture de fistule gastrojéjunocolique</t>
  </si>
  <si>
    <t>Z44.63</t>
  </si>
  <si>
    <t>Fermeture de fistule gastrocolique</t>
  </si>
  <si>
    <t>Fermeture d'autre fistule gastrique</t>
  </si>
  <si>
    <t>Fermeture de gastrostomie</t>
  </si>
  <si>
    <t>Z44.62</t>
  </si>
  <si>
    <t>Suture d'ulcère gastrique (44.41)</t>
  </si>
  <si>
    <t>Z44.61</t>
  </si>
  <si>
    <t>Suture de lacération de l'estomac</t>
  </si>
  <si>
    <t>Z44.6</t>
  </si>
  <si>
    <t>Révision d'anastomose gastrique, autre</t>
  </si>
  <si>
    <t>Z44.5X.99</t>
  </si>
  <si>
    <t>Révision d'anastomose gastrique après opération de Roux-en-Y ou avec interposition intestinale</t>
  </si>
  <si>
    <t>Z44.5X.20</t>
  </si>
  <si>
    <t>Révision d'anastomose gastrique après opération de Billroth I et II</t>
  </si>
  <si>
    <t>Z44.5X.10</t>
  </si>
  <si>
    <t>Révision d'anastomose gastrique, SAP</t>
  </si>
  <si>
    <t>Z44.5X.00</t>
  </si>
  <si>
    <t>Détail de la sous-catégorie 44.5X</t>
  </si>
  <si>
    <t>Z44.5X.0</t>
  </si>
  <si>
    <t>Révision d'anastomose gastrique</t>
  </si>
  <si>
    <t>Z44.5X</t>
  </si>
  <si>
    <t>Opération de Pantaloon</t>
  </si>
  <si>
    <t>Z44.5</t>
  </si>
  <si>
    <t>Fermeture de gastrojéjunostomie</t>
  </si>
  <si>
    <t>Fermeture de gastroduodénostomie</t>
  </si>
  <si>
    <t>Fermeture d'anastomose gastrique</t>
  </si>
  <si>
    <t>Autre contrôle d'hémorragie gastrique ou duodénale, autre</t>
  </si>
  <si>
    <t>Z44.49.99</t>
  </si>
  <si>
    <t>Opération de dévascularisation fundique</t>
  </si>
  <si>
    <t>Z44.49.30</t>
  </si>
  <si>
    <t>Ligature laparoscopique de varices gastriques</t>
  </si>
  <si>
    <t>Z44.49.21</t>
  </si>
  <si>
    <t>Ligature chirurgicale ouverte de varices gastriques</t>
  </si>
  <si>
    <t>Z44.49.20</t>
  </si>
  <si>
    <t>Sclérose laparoscopique de varices gastriques</t>
  </si>
  <si>
    <t>Z44.49.11</t>
  </si>
  <si>
    <t>Sclérose chirurgicale ouverte de varices gastriques</t>
  </si>
  <si>
    <t>Z44.49.10</t>
  </si>
  <si>
    <t>Autre contrôle d'hémorragie gastrique ou duodénale, SAP</t>
  </si>
  <si>
    <t>Z44.49.00</t>
  </si>
  <si>
    <t>Détail de la sous-catégorie 44.49</t>
  </si>
  <si>
    <t>Z44.49.0</t>
  </si>
  <si>
    <t>Par gastrotomie</t>
  </si>
  <si>
    <t>Z44.49</t>
  </si>
  <si>
    <t>Autre contrôle d'hémorragie gastrique ou duodénale</t>
  </si>
  <si>
    <t>Occlusion chirurgicale de vaisseau abdominal (38.86-38.87)</t>
  </si>
  <si>
    <t>Z44.44</t>
  </si>
  <si>
    <t>Embolisation par cathéter d'hémorragie gastrique ou duodénale</t>
  </si>
  <si>
    <t>Contrôle endoscopique d'hémorragie gastrique ou duodénale, autre</t>
  </si>
  <si>
    <t>Z44.43.99</t>
  </si>
  <si>
    <t>Ligature endoscopique de varices gastriques</t>
  </si>
  <si>
    <t>Z44.43.20</t>
  </si>
  <si>
    <t>Sclérose endoscopique de varices gastriques</t>
  </si>
  <si>
    <t>Z44.43.10</t>
  </si>
  <si>
    <t>Contrôle endoscopique d'hémorragie gastrique ou duodénale, SAP</t>
  </si>
  <si>
    <t>Z44.43.00</t>
  </si>
  <si>
    <t>Détail de la sous-catégorie 44.43</t>
  </si>
  <si>
    <t>Z44.43.0</t>
  </si>
  <si>
    <t>Chromoendoscopie de l'estomac (44.19.10)</t>
  </si>
  <si>
    <t>Z44.43</t>
  </si>
  <si>
    <t>Contrôle endoscopique d'hémorragie gastrique ou duodénale</t>
  </si>
  <si>
    <t>Suture d'ulcère duodénal</t>
  </si>
  <si>
    <t>Z44.42</t>
  </si>
  <si>
    <t>Ligature de varices gastriques, à ciel ouvert (44.91)</t>
  </si>
  <si>
    <t>Z44.41</t>
  </si>
  <si>
    <t>Suture d'ulcère gastrique</t>
  </si>
  <si>
    <t>Suture d'ulcère peptique, SAP</t>
  </si>
  <si>
    <t>Z44.40</t>
  </si>
  <si>
    <t>Contrôle d'hémorragie et suture d'ulcère gastrique ou duodénal</t>
  </si>
  <si>
    <t>Z44.4</t>
  </si>
  <si>
    <t>Opération de Jaboulay *</t>
  </si>
  <si>
    <t>Z44.39</t>
  </si>
  <si>
    <t>Gastrojéjunostomie sans gastrectomie, SAP</t>
  </si>
  <si>
    <t>Gastrogastrostomie de dérivation</t>
  </si>
  <si>
    <t>Gastro-entérostomie de dérivation</t>
  </si>
  <si>
    <t>Gastroduodénostomie de dérivation</t>
  </si>
  <si>
    <t>Autre gastro-entérostomie</t>
  </si>
  <si>
    <t>Gastroentérostomie, approche ouverte (44.39)</t>
  </si>
  <si>
    <t>Z44.38</t>
  </si>
  <si>
    <t>Gastrojéjunostomie laparoscopique sans gastrectomie, SAP</t>
  </si>
  <si>
    <t>Gastroentérostomie de dérivation</t>
  </si>
  <si>
    <t>Gastroentérostomie laparoscopique</t>
  </si>
  <si>
    <t>Conversion endoscopique de gastrostomie en jéjunostomie</t>
  </si>
  <si>
    <t>Z44.32</t>
  </si>
  <si>
    <t>Gastrojéjunostomie percutanée [endoscopique]</t>
  </si>
  <si>
    <t>Dérivation gastrique de Printen et Mason</t>
  </si>
  <si>
    <t>Z44.31</t>
  </si>
  <si>
    <t>Bypass gastrique proximal</t>
  </si>
  <si>
    <t>Gastro-entérostomie sans gastrectomie</t>
  </si>
  <si>
    <t>Z44.3</t>
  </si>
  <si>
    <t>Révision de pyloroplastie</t>
  </si>
  <si>
    <t>Z44.29</t>
  </si>
  <si>
    <t>Pyloroplastie, SAP</t>
  </si>
  <si>
    <t>Autre pyloroplastie</t>
  </si>
  <si>
    <t>Dilatation endoscopique par ballonnet</t>
  </si>
  <si>
    <t>Z44.22</t>
  </si>
  <si>
    <t>Dilatation endoscopique de site de gastrojéjunostomie</t>
  </si>
  <si>
    <t>Dilatation endoscopique du pylore</t>
  </si>
  <si>
    <t>Dilatation du pylore par incision</t>
  </si>
  <si>
    <t>Z44.21</t>
  </si>
  <si>
    <t>Pyloroplastie</t>
  </si>
  <si>
    <t>Z44.2</t>
  </si>
  <si>
    <t>Autres techniques diagnostiques concernant l'estomac, autre</t>
  </si>
  <si>
    <t>Z44.19.99</t>
  </si>
  <si>
    <t>Z44.19.10</t>
  </si>
  <si>
    <t>Chromoendoscopie de l'estomac</t>
  </si>
  <si>
    <t>Autres techniques diagnostiques concernant l'estomac, SAP</t>
  </si>
  <si>
    <t>Z44.19.00</t>
  </si>
  <si>
    <t>Détail de la sous-catégorie 44.19</t>
  </si>
  <si>
    <t>Z44.19.0</t>
  </si>
  <si>
    <t>Rx du tractus gastro-intestinal supérieur (87.62)</t>
  </si>
  <si>
    <t>Z44.19</t>
  </si>
  <si>
    <t>Autres techniques diagnostiques concernant l'estomac</t>
  </si>
  <si>
    <t>Z44.15</t>
  </si>
  <si>
    <t>Biopsie ouverte de l'estomac</t>
  </si>
  <si>
    <t>Oesophagogastroduodénoscopie avec biopsie fermée (45.16)</t>
  </si>
  <si>
    <t>Z44.14</t>
  </si>
  <si>
    <t>Biopsie fermée [endoscopique] de l'estomac</t>
  </si>
  <si>
    <t>Gastroscopie avec biopsie (44.14)</t>
  </si>
  <si>
    <t>Z44.13</t>
  </si>
  <si>
    <t>Autre gastroscopie</t>
  </si>
  <si>
    <t>Z44.12</t>
  </si>
  <si>
    <t>Gastroscopie par orifice artificiel (stomie)</t>
  </si>
  <si>
    <t>Z44.11</t>
  </si>
  <si>
    <t>Gastroscopie peropératoire</t>
  </si>
  <si>
    <t>Gastroscopie transabdominale</t>
  </si>
  <si>
    <t>Techniques diagnostiques concernant l'estomac</t>
  </si>
  <si>
    <t>Z44.1</t>
  </si>
  <si>
    <t>Autre vagotomie sélective</t>
  </si>
  <si>
    <t>Z44.03</t>
  </si>
  <si>
    <t>Vagotomie proximale sélective</t>
  </si>
  <si>
    <t>Z44.02</t>
  </si>
  <si>
    <t>Vagotomie pariétale</t>
  </si>
  <si>
    <t>Vagotomie supersélective</t>
  </si>
  <si>
    <t>Vagotomie tronculaire</t>
  </si>
  <si>
    <t>Z44.01</t>
  </si>
  <si>
    <t>Section du nerf vague, SAP</t>
  </si>
  <si>
    <t>Z44.00</t>
  </si>
  <si>
    <t>Vagotomie, SAP</t>
  </si>
  <si>
    <t>Vagotomie</t>
  </si>
  <si>
    <t>Z44.0</t>
  </si>
  <si>
    <t>Z44</t>
  </si>
  <si>
    <t>Oesophago-jéjunostomie avec gastrectomie complète</t>
  </si>
  <si>
    <t>Z43.99</t>
  </si>
  <si>
    <t>Oesophago-gastrectomie, SAP</t>
  </si>
  <si>
    <t>Oesophagoduodénostomie avec gastrectomie complète</t>
  </si>
  <si>
    <t>Gastro-duodénectomie complète</t>
  </si>
  <si>
    <t>Gastrectomie radicale</t>
  </si>
  <si>
    <t>Autre gastrectomie totale</t>
  </si>
  <si>
    <t>Gastrectomie totale avec interposition intestinale</t>
  </si>
  <si>
    <t>Z43.91</t>
  </si>
  <si>
    <t>Gastrectomie totale</t>
  </si>
  <si>
    <t>Z43.9</t>
  </si>
  <si>
    <t>Autre gastrectomie partielle, autre</t>
  </si>
  <si>
    <t>Z43.89.99</t>
  </si>
  <si>
    <t>Autre gastrectomie partielle atypique</t>
  </si>
  <si>
    <t>Z43.89.90</t>
  </si>
  <si>
    <t>Switch duodénal après sleeve resection (seconde intervention), par laparoscopie</t>
  </si>
  <si>
    <t>Z43.89.51</t>
  </si>
  <si>
    <t>Switch duodénal après sleeve resection (seconde intervention), technique à ciel ouvert</t>
  </si>
  <si>
    <t>Z43.89.50</t>
  </si>
  <si>
    <t>Tubulisation gastrique (sleeve resection), par laparoscopie</t>
  </si>
  <si>
    <t>Z43.89.41</t>
  </si>
  <si>
    <t>Tubulisation gastrique (sleeve resection), technique à ciel ouvert</t>
  </si>
  <si>
    <t>Z43.89.40</t>
  </si>
  <si>
    <t>Dérivation bilio-pancréatique de l'estomac avec switch duodénal, par laparoscopie</t>
  </si>
  <si>
    <t>Z43.89.31</t>
  </si>
  <si>
    <t>Dérivation bilio-pancréatique de l'estomac avec switch duodénal, technique à ciel ouvert</t>
  </si>
  <si>
    <t>Z43.89.30</t>
  </si>
  <si>
    <t>Dérivation bilio-pancréatique de l'estomac selon Scopinaro, par laparoscopie</t>
  </si>
  <si>
    <t>Z43.89.21</t>
  </si>
  <si>
    <t>Dérivation bilio-pancréatique de l'estomac selon Scopinaro, technique à ciel ouvert</t>
  </si>
  <si>
    <t>Z43.89.20</t>
  </si>
  <si>
    <t>Résection segmentaire de l'estomac</t>
  </si>
  <si>
    <t>Z43.89.10</t>
  </si>
  <si>
    <t>Autre gastrectomie partielle, SAP</t>
  </si>
  <si>
    <t>Z43.89.00</t>
  </si>
  <si>
    <t>Détail de la sous-catégorie 43.89</t>
  </si>
  <si>
    <t>Z43.89.0</t>
  </si>
  <si>
    <t>Gastrectomie partielle avec gastrogastrostomie</t>
  </si>
  <si>
    <t>Z43.89</t>
  </si>
  <si>
    <t>Autre gastrectomie partielle</t>
  </si>
  <si>
    <t>Toute résection intestinale simultanée (45.51)</t>
  </si>
  <si>
    <t>Z43.81</t>
  </si>
  <si>
    <t>Opération de transposition jéjunale (Henley)</t>
  </si>
  <si>
    <t>Gastrectomie partielle, avec transposition jéjunale</t>
  </si>
  <si>
    <t>Z43.8</t>
  </si>
  <si>
    <t>Gastrectomie partielle, avec anastomose jéjunale, autre</t>
  </si>
  <si>
    <t>Z43.7X.99</t>
  </si>
  <si>
    <t>Gastrectomie subtotale</t>
  </si>
  <si>
    <t>Z43.7X.20</t>
  </si>
  <si>
    <t>Gastrectomie partielle (résection des 4/5) avec anastomose jéjunale</t>
  </si>
  <si>
    <t>Gastrectomie partielle (résection des 2/3) avec anastomose jéjunale</t>
  </si>
  <si>
    <t>Z43.7X.10</t>
  </si>
  <si>
    <t>Gastrectomie partielle, avec anastomose jéjunale, SAP</t>
  </si>
  <si>
    <t>Z43.7X.00</t>
  </si>
  <si>
    <t>Détail de la sous-catégorie 43.7X</t>
  </si>
  <si>
    <t>Z43.7X.0</t>
  </si>
  <si>
    <t>Gastrectomie partielle, avec anastomose jéjunale</t>
  </si>
  <si>
    <t>Z43.7X</t>
  </si>
  <si>
    <t>Opération de Billroth II</t>
  </si>
  <si>
    <t>Z43.7</t>
  </si>
  <si>
    <t>Gastrectomie partielle, avec anastomose duodénale, autre</t>
  </si>
  <si>
    <t>Z43.6X.99</t>
  </si>
  <si>
    <t>Opération de Billroth I</t>
  </si>
  <si>
    <t>Z43.6X.20</t>
  </si>
  <si>
    <t>Résection du pylore avec anastomose duodénale</t>
  </si>
  <si>
    <t>Z43.6X.10</t>
  </si>
  <si>
    <t>Gastrectomie partielle, avec anastomose duodénale, SAP</t>
  </si>
  <si>
    <t>Z43.6X.00</t>
  </si>
  <si>
    <t>Détail de la sous-catégorie 43.6X</t>
  </si>
  <si>
    <t>Z43.6X.0</t>
  </si>
  <si>
    <t>Gastrectomie partielle, avec anastomose duodénale</t>
  </si>
  <si>
    <t>Z43.6X</t>
  </si>
  <si>
    <t>Gastro-pylorectomie</t>
  </si>
  <si>
    <t>Z43.6</t>
  </si>
  <si>
    <t>Gastrectomie distale</t>
  </si>
  <si>
    <t>Gastrectomie proximale</t>
  </si>
  <si>
    <t>Z43.5</t>
  </si>
  <si>
    <t>Gastrectomie polaire supérieure *</t>
  </si>
  <si>
    <t>Gastrectomie partielle, avec anastomose oesophagienne</t>
  </si>
  <si>
    <t>Destruction par voie endoscopique (43.41)</t>
  </si>
  <si>
    <t>Z43.49</t>
  </si>
  <si>
    <t>Autre destruction de lésion ou de tissu de l'estomac</t>
  </si>
  <si>
    <t>Gastrectomie partielle (43.5-43.89)</t>
  </si>
  <si>
    <t>Z43.42</t>
  </si>
  <si>
    <t>Fermeture de gastrostomie (44.62)</t>
  </si>
  <si>
    <t>Fermeture de fistule gastrique (44.63)</t>
  </si>
  <si>
    <t>Biopsies de l'estomac (44.14-44.15)</t>
  </si>
  <si>
    <t>Excision locale d'autre lésion ou de tissu de l'estomac</t>
  </si>
  <si>
    <t>Excision ou destruction de lésion ou de tissu de l'estomac, par endoscopie, autre</t>
  </si>
  <si>
    <t>Z43.41.99</t>
  </si>
  <si>
    <t>Thérapie photodynamique au laser</t>
  </si>
  <si>
    <t>Z43.41.29</t>
  </si>
  <si>
    <t xml:space="preserve">Excision ou destruction endoscopique de lésion ou de tissu de l'estomac, autre technique </t>
  </si>
  <si>
    <t>Excision ou destruction de lésion ou de tissu de l'estomac, par électrocoagulation, thermocoagulation ou cryocoagulation</t>
  </si>
  <si>
    <t>Z43.41.20</t>
  </si>
  <si>
    <t>Dissection sous-muqueuse de l'estomac par endoscopie</t>
  </si>
  <si>
    <t>Z43.41.11</t>
  </si>
  <si>
    <t>Résection muqueuse de l'estomac par endoscopie</t>
  </si>
  <si>
    <t>Z43.41.10</t>
  </si>
  <si>
    <t>Excision ou destruction de lésion ou de tissu de l'estomac, par endoscopie, SAP</t>
  </si>
  <si>
    <t>Z43.41.00</t>
  </si>
  <si>
    <t>Détail de la sous-catégorie 43.41</t>
  </si>
  <si>
    <t>Z43.41.0</t>
  </si>
  <si>
    <t>Z43.41</t>
  </si>
  <si>
    <t>Biopsie de l'estomac (44.14-44.15)</t>
  </si>
  <si>
    <t>Varices gastriques par approche endoscopique</t>
  </si>
  <si>
    <t>Polypectomie gastrique endoscopique</t>
  </si>
  <si>
    <t>Excision ou destruction de lésion ou de tissu de l'estomac, par endoscopie</t>
  </si>
  <si>
    <t>Excision ou destruction locale de lésion ou de tissu de l'estomac</t>
  </si>
  <si>
    <t>Z43.4</t>
  </si>
  <si>
    <t>Opération de Fredet-Ramstedt *</t>
  </si>
  <si>
    <t>Z43.3</t>
  </si>
  <si>
    <t>Pyloromyotomie</t>
  </si>
  <si>
    <t>Gastrostomie percutanée [endoscopique] [PEG] (43.11)</t>
  </si>
  <si>
    <t>Z43.19</t>
  </si>
  <si>
    <t>Opération de Witzel *</t>
  </si>
  <si>
    <t>Opération de Brunschwig *</t>
  </si>
  <si>
    <t>Autre gastrostomie</t>
  </si>
  <si>
    <t>Gastrostomie percutanée transabdominale</t>
  </si>
  <si>
    <t>Z43.11</t>
  </si>
  <si>
    <t>Gastrostomie percutanée [endoscopique] [PEG]</t>
  </si>
  <si>
    <t>Gastrostomie</t>
  </si>
  <si>
    <t>Z43.1</t>
  </si>
  <si>
    <t>Gastrotomie pour contrôle d'hémorragie (44.49)</t>
  </si>
  <si>
    <t>Z43.0</t>
  </si>
  <si>
    <t>Gastrostomie (43.11-43.19)</t>
  </si>
  <si>
    <t>Gastrotomie</t>
  </si>
  <si>
    <t>Z43</t>
  </si>
  <si>
    <t>Incision et excision de l'estomac</t>
  </si>
  <si>
    <t>Autre opération de l'oesophage, autre</t>
  </si>
  <si>
    <t>Z42.99.99</t>
  </si>
  <si>
    <t>Autre opération de l'oesophage, procédure anti-reflux sur l'oesophage, par endoscopie</t>
  </si>
  <si>
    <t>Z42.99.20</t>
  </si>
  <si>
    <t>Autre opération de l'oesophage, opération de dévascularisation de l'oesophage</t>
  </si>
  <si>
    <t>Z42.99.10</t>
  </si>
  <si>
    <t>Autre opération de l'oesophage, SAP</t>
  </si>
  <si>
    <t>Z42.99.00</t>
  </si>
  <si>
    <t>Détail de la sous-catégorie 42.99</t>
  </si>
  <si>
    <t>Z42.99.0</t>
  </si>
  <si>
    <t>Tamponnade de l'oesophage (96.06)</t>
  </si>
  <si>
    <t>Z42.99</t>
  </si>
  <si>
    <t>Intubation de l'oesophage (96.03, 96.06-96.08)</t>
  </si>
  <si>
    <t>Insertion de sonde de Sengstaken (96.06)</t>
  </si>
  <si>
    <t>Extraction de corps étranger intraluminal de l'oesophage sans incision (98.02)</t>
  </si>
  <si>
    <t>Autres opérations de l'oesophage</t>
  </si>
  <si>
    <t>Z42.92</t>
  </si>
  <si>
    <t>Dilatation du cardia</t>
  </si>
  <si>
    <t>Dilatation de l'oesophage</t>
  </si>
  <si>
    <t>Ligature de varices oesophagiennes par voie endoscopique (42.33)</t>
  </si>
  <si>
    <t>Z42.91</t>
  </si>
  <si>
    <t>Ligature de varices oesophagiennes</t>
  </si>
  <si>
    <t>Z42.9</t>
  </si>
  <si>
    <t>Autre réparation de l'oesophage</t>
  </si>
  <si>
    <t>Z42.89</t>
  </si>
  <si>
    <t>Enlèvement de prothèse de l'oesophage, autre</t>
  </si>
  <si>
    <t>Z42.88.99</t>
  </si>
  <si>
    <t>Enlèvement de prothèse de l'oesophage, par laparoscopie</t>
  </si>
  <si>
    <t>Z42.88.12</t>
  </si>
  <si>
    <t>Enlèvement chirurgical ouvert de prothèse de l'oesophage</t>
  </si>
  <si>
    <t>Z42.88.11</t>
  </si>
  <si>
    <t>Enlèvement de prothèse de l'oesophage, par endoscopie</t>
  </si>
  <si>
    <t>Z42.88.10</t>
  </si>
  <si>
    <t>Enlèvement de prothèse de l'oesophage, SAP</t>
  </si>
  <si>
    <t>Z42.88.00</t>
  </si>
  <si>
    <t>Détail de la sous-catégorie 42.88</t>
  </si>
  <si>
    <t>Z42.88.0</t>
  </si>
  <si>
    <t>Enlèvement de prothèse de l'oesophage</t>
  </si>
  <si>
    <t>Z42.88</t>
  </si>
  <si>
    <t>Anastomose oesophagienne intrathoracique avec interposition intestin grêle (42.53)</t>
  </si>
  <si>
    <t>Z42.87</t>
  </si>
  <si>
    <t>Anastomose oesophagienne intrathoracique avec interposition colique (42.55)</t>
  </si>
  <si>
    <t>Anastomose oesophagienne intrathoracique avec autre interposition (42.58)</t>
  </si>
  <si>
    <t>Anastomose oesophagienne antésternale avec interposition intestin grêle (42.63)</t>
  </si>
  <si>
    <t>Anastomose oesophagienne antésternale avec interposition colique (42.65)</t>
  </si>
  <si>
    <t>Anastomose oesophagienne antésternale avec autre interposition (42.68)</t>
  </si>
  <si>
    <t>Autre greffe de l'oesophage</t>
  </si>
  <si>
    <t>Création de tunnel sous-cutané, sans anastomose oesophagienne *</t>
  </si>
  <si>
    <t>Z42.86</t>
  </si>
  <si>
    <t>Tunnelisation sous-cutanée, sans anastomose oesophagienne</t>
  </si>
  <si>
    <t>Opération de Thal *</t>
  </si>
  <si>
    <t>Z42.85</t>
  </si>
  <si>
    <t>Réparation de sténose oesophagienne</t>
  </si>
  <si>
    <t>Fermeture de fistule oeso-trachéale (31.73)</t>
  </si>
  <si>
    <t>Z42.84</t>
  </si>
  <si>
    <t>Fermeture de fistule oeso-pleuro-cutanée (34.73)</t>
  </si>
  <si>
    <t>Fermeture de fistule oeso-pharyngienne (29.53)</t>
  </si>
  <si>
    <t>Fermeture de fistule oeso-bronchique (33.42)</t>
  </si>
  <si>
    <t>Réparation de fistule oesophagienne, non classée ailleurs</t>
  </si>
  <si>
    <t>Fermeture d'oesophagostomie</t>
  </si>
  <si>
    <t>Z42.83</t>
  </si>
  <si>
    <t>Suture de lacération de l'oesophage</t>
  </si>
  <si>
    <t>Z42.82</t>
  </si>
  <si>
    <t>Insertion d'un tube permanent dans l'oesophage, autre</t>
  </si>
  <si>
    <t>Z42.81.99</t>
  </si>
  <si>
    <t>Insertion et remplacement de plus de deux prothèses auto-expansibles (tubes permanents) dans l'oesophage, par laparoscopie</t>
  </si>
  <si>
    <t>Z42.81.62</t>
  </si>
  <si>
    <t>Insertion et remplacement de deux prothèses auto-expansibles (tubes permanents) dans l'oesophage, par laparoscopie</t>
  </si>
  <si>
    <t>Z42.81.61</t>
  </si>
  <si>
    <t>Insertion et remplacement de prothèse auto-expansible (tube permanent) dans l'oesophage, par laparoscopie</t>
  </si>
  <si>
    <t>Z42.81.60</t>
  </si>
  <si>
    <t>Insertion et remplacement de plus de deux prothèses auto-expansibles (tubes permanents) dans l'oesophage, par chirurgie ouverte</t>
  </si>
  <si>
    <t>Z42.81.52</t>
  </si>
  <si>
    <t xml:space="preserve">Insertion et remplacement de deux prothèses auto-expansibles (tubes permanents) dans l'oesophage, par chirurgie ouverte </t>
  </si>
  <si>
    <t>Z42.81.51</t>
  </si>
  <si>
    <t xml:space="preserve">Insertion et remplacement de prothèse auto-expansible (tube permanent) dans l'oesophage, par chirurgie ouverte </t>
  </si>
  <si>
    <t>Z42.81.50</t>
  </si>
  <si>
    <t>Insertion et remplacement de plus de deux prothèses auto-expansibles (tubes permanents) dans l'oesophage, par endoscopie</t>
  </si>
  <si>
    <t>Z42.81.42</t>
  </si>
  <si>
    <t>Insertion et remplacement de deux prothèses auto-expansibles (tubes permanents) dans l'oesophage, par endoscopie</t>
  </si>
  <si>
    <t>Z42.81.41</t>
  </si>
  <si>
    <t>Insertion et remplacement de prothèse auto-expansible (tube permanent) dans l'oesophage, par endoscopie</t>
  </si>
  <si>
    <t>Z42.81.40</t>
  </si>
  <si>
    <t>Insertion et remplacement de plus de deux prothèses non auto-expansibles (tubes permanents) dans l'oesophage, par laparoscopie</t>
  </si>
  <si>
    <t>Z42.81.32</t>
  </si>
  <si>
    <t>Insertion et remplacement de deux prothèses non auto-expansibles (tubes permanents) dans l'oesophage, par laparoscopie</t>
  </si>
  <si>
    <t>Z42.81.31</t>
  </si>
  <si>
    <t>Insertion et remplacement de prothèse non auto-expansible (tube permanent) dans l'oesophage, par laparoscopie</t>
  </si>
  <si>
    <t>Z42.81.30</t>
  </si>
  <si>
    <t xml:space="preserve">Insertion et remplacement de plus de deux prothèses non auto-expansibles (tubes permanents) dans l'oesophage, par chirurgie ouverte </t>
  </si>
  <si>
    <t>Z42.81.22</t>
  </si>
  <si>
    <t xml:space="preserve">Insertion et remplacement de deux prothèses non auto-expansibles (tubes permanents) dans l'oesophage, par chirurgie ouverte </t>
  </si>
  <si>
    <t>Z42.81.21</t>
  </si>
  <si>
    <t xml:space="preserve">Insertion et remplacement de prothèse non auto-expansible (tube permanent) dans l'oesophage, par chirurgie ouverte </t>
  </si>
  <si>
    <t>Z42.81.20</t>
  </si>
  <si>
    <t>Insertion et remplacement de plus de deux prothèses non auto-expansibles (tubes permanents) dans l'oesophage, par endoscopie</t>
  </si>
  <si>
    <t>Z42.81.12</t>
  </si>
  <si>
    <t>Insertion et remplacement de deux prothèses non auto-expansibles (tubes permanents) dans l'oesophage, par endoscopie</t>
  </si>
  <si>
    <t>Z42.81.11</t>
  </si>
  <si>
    <t>Insertion et remplacement de prothèse non auto-expansible (tube permanent) dans l'oesophage, par endoscopie</t>
  </si>
  <si>
    <t>Z42.81.10</t>
  </si>
  <si>
    <t>Insertion d'un tube permanent dans l'oesophage, SAP</t>
  </si>
  <si>
    <t>Z42.81.00</t>
  </si>
  <si>
    <t>Détail de la sous-catégorie 42.81</t>
  </si>
  <si>
    <t>Z42.81.0</t>
  </si>
  <si>
    <t>Insertion d'un tube permanent dans l'oesophage</t>
  </si>
  <si>
    <t>Z42.81</t>
  </si>
  <si>
    <t>Z42.8</t>
  </si>
  <si>
    <t>Oesophagomyotomie, autre</t>
  </si>
  <si>
    <t>Z42.7X.99</t>
  </si>
  <si>
    <t>Pyloromyotomie (43.3)</t>
  </si>
  <si>
    <t>Z42.7X.32</t>
  </si>
  <si>
    <t>Oesophago-gastromyotomie laparoscopique</t>
  </si>
  <si>
    <t>Z42.7X.31</t>
  </si>
  <si>
    <t>Oesophago-gastromyotomie chirurgicale ouverte</t>
  </si>
  <si>
    <t>Z42.7X.30</t>
  </si>
  <si>
    <t>Oesophago-gastromyotomie endoscopique</t>
  </si>
  <si>
    <t>Oesophagomyotomie pharyngo-cervicale par laparoscopie</t>
  </si>
  <si>
    <t>Z42.7X.22</t>
  </si>
  <si>
    <t>Oesophagomyotomie pharyngo-cervicale chirurgicale ouverte</t>
  </si>
  <si>
    <t>Z42.7X.21</t>
  </si>
  <si>
    <t>Oesophagomyotomie pharyngo-cervicale, par endoscopie</t>
  </si>
  <si>
    <t>Z42.7X.20</t>
  </si>
  <si>
    <t>Oesophagomyotomie laparoscopique</t>
  </si>
  <si>
    <t>Z42.7X.12</t>
  </si>
  <si>
    <t>Oesophagomyotomie chirurgicale ouverte</t>
  </si>
  <si>
    <t>Z42.7X.11</t>
  </si>
  <si>
    <t>Oesophagomyotomie, par endoscopie</t>
  </si>
  <si>
    <t>Z42.7X.10</t>
  </si>
  <si>
    <t>Oesophagomyotomie, SAP</t>
  </si>
  <si>
    <t>Z42.7X.00</t>
  </si>
  <si>
    <t>Détail de la sous-catégorie 42.7X</t>
  </si>
  <si>
    <t>Z42.7X.0</t>
  </si>
  <si>
    <t>Oesophagomyotomie</t>
  </si>
  <si>
    <t>Z42.7X</t>
  </si>
  <si>
    <t>Opération de Heller *</t>
  </si>
  <si>
    <t>Z42.7</t>
  </si>
  <si>
    <t>Autre anastomose oesophagienne antésternale</t>
  </si>
  <si>
    <t>Z42.69</t>
  </si>
  <si>
    <t>Autre anastomose oesophagienne antésternale avec interposition</t>
  </si>
  <si>
    <t>Z42.68</t>
  </si>
  <si>
    <t>Oesophagocolostomie antéthoracique</t>
  </si>
  <si>
    <t>Z42.66</t>
  </si>
  <si>
    <t>Autre oesophagocolostomie antésternale</t>
  </si>
  <si>
    <t>Anastomose oesophagienne antésternale avec interposition colique</t>
  </si>
  <si>
    <t>Z42.65</t>
  </si>
  <si>
    <t>Oesophago-jéjunostomie antéthoracique</t>
  </si>
  <si>
    <t>Z42.64</t>
  </si>
  <si>
    <t>Oesophago-iléostomie antéthoracique</t>
  </si>
  <si>
    <t>Oesophago-entérostomie antéthoracique</t>
  </si>
  <si>
    <t>Autre oesophago-entérostomie antésternale</t>
  </si>
  <si>
    <t>Anastomose oesophagienne antésternale avec interposition d'intestin grêle</t>
  </si>
  <si>
    <t>Z42.63</t>
  </si>
  <si>
    <t>Oesophago-gastrostomie antésternale</t>
  </si>
  <si>
    <t>Z42.62</t>
  </si>
  <si>
    <t>Oesophago-oesophagostomie antésternale</t>
  </si>
  <si>
    <t>Z42.61</t>
  </si>
  <si>
    <t>Toute oesophagectomie simultanée (42.40-42.42)</t>
  </si>
  <si>
    <t>Z42.6</t>
  </si>
  <si>
    <t>Toute gastrostomie simultanée (43.11-43.19)</t>
  </si>
  <si>
    <t>Anastomose antésternale de l'oesophage</t>
  </si>
  <si>
    <t>Autre anastomose intrathoracique de l'oesophage</t>
  </si>
  <si>
    <t>Z42.59</t>
  </si>
  <si>
    <t>Formation rétrosternale d'un tube gastrique inversé</t>
  </si>
  <si>
    <t>Z42.58</t>
  </si>
  <si>
    <t>Construction d'un oesophage artificiel</t>
  </si>
  <si>
    <t>Anastomose oesophagienne intrathoracique avec autre interposition</t>
  </si>
  <si>
    <t>Oesophagocolostomie, SAP</t>
  </si>
  <si>
    <t>Z42.56</t>
  </si>
  <si>
    <t>Autre oesophagocolostomie intrathoracique *</t>
  </si>
  <si>
    <t>Autre anastomose oesocolique intrathoracique</t>
  </si>
  <si>
    <t>Anastomose oeso-colique intrathoracique *</t>
  </si>
  <si>
    <t>Z42.55</t>
  </si>
  <si>
    <t>Anastomose oesophagienne intrathoracique avec interposition colique</t>
  </si>
  <si>
    <t>Opération de Roux-en-Y *</t>
  </si>
  <si>
    <t>Z42.54</t>
  </si>
  <si>
    <t>Autre oesophago-entérostomie intrathoracique *</t>
  </si>
  <si>
    <t>Anastomose oeso-entérale, SAP</t>
  </si>
  <si>
    <t>Autre anastomose oeso-entérale intrathoracique</t>
  </si>
  <si>
    <t>Anastomose oesophagienne intrathoracique avec interposition d'intestin grêle</t>
  </si>
  <si>
    <t>Z42.53</t>
  </si>
  <si>
    <t>Oesophagogastrostomie intrathoracique *</t>
  </si>
  <si>
    <t>Z42.52</t>
  </si>
  <si>
    <t>Anastomose oesogastrique intrathoracique</t>
  </si>
  <si>
    <t>Anastomose oesophago-oesophagienne intrathoracique, autre</t>
  </si>
  <si>
    <t>Z42.51.99</t>
  </si>
  <si>
    <t>Anastomose oesophago-oesophagienne intrathoracique, correction d'atrésie pour rétablissement du transit pharyngo-oesophagien et réparation de fistule trachéo-oesophagienne congénitale</t>
  </si>
  <si>
    <t>Z42.51.10</t>
  </si>
  <si>
    <t>Anastomose oesophago-oesophagienne intrathoracique, SAP</t>
  </si>
  <si>
    <t>Z42.51.00</t>
  </si>
  <si>
    <t>Détail de la sous-catégorie 42.51</t>
  </si>
  <si>
    <t>Z42.51.0</t>
  </si>
  <si>
    <t>Oesophago-oesophagostomie intrathoracique *</t>
  </si>
  <si>
    <t>Z42.51</t>
  </si>
  <si>
    <t>Anastomose oesophago-oesophagienne intrathoracique</t>
  </si>
  <si>
    <t>Z42.5</t>
  </si>
  <si>
    <t>Anastomose intrathoracique de l'oesophage</t>
  </si>
  <si>
    <t>Oesophagectomie totale, autre</t>
  </si>
  <si>
    <t>Z42.42.99</t>
  </si>
  <si>
    <t xml:space="preserve">Oesophagectomie totale avec rétablissement de la continuité, par autre abord </t>
  </si>
  <si>
    <t>Z42.42.29</t>
  </si>
  <si>
    <t xml:space="preserve">Oesophagectomie totale avec rétablissement de la continuité, par voie thoraco-abdominale </t>
  </si>
  <si>
    <t>Z42.42.21</t>
  </si>
  <si>
    <t xml:space="preserve">Oesophagectomie totale avec rétablissement de la continuité, par voie transmédiastinale </t>
  </si>
  <si>
    <t>Z42.42.20</t>
  </si>
  <si>
    <t xml:space="preserve">Oesophagectomie totale, sans rétablissement de la continuité </t>
  </si>
  <si>
    <t>Z42.42.10</t>
  </si>
  <si>
    <t>Oesophagectomie totale, SAP</t>
  </si>
  <si>
    <t>Z42.42.00</t>
  </si>
  <si>
    <t>Détail de la sous-catégorie 42.42</t>
  </si>
  <si>
    <t>Z42.42.0</t>
  </si>
  <si>
    <t>Oesophagogastrectomie (43.99)</t>
  </si>
  <si>
    <t>Z42.42</t>
  </si>
  <si>
    <t>Toute interposition ou anastomose simultanée autre que termino-terminale (42.51-42.69)</t>
  </si>
  <si>
    <t>Oesophagectomie totale</t>
  </si>
  <si>
    <t>Oesophagectomie partielle, autre</t>
  </si>
  <si>
    <t>Z42.41.99</t>
  </si>
  <si>
    <t xml:space="preserve">Oesophagectomie partielle, avec rétablissement de continuité </t>
  </si>
  <si>
    <t>Z42.41.20</t>
  </si>
  <si>
    <t xml:space="preserve">Oesophagectomie partielle, sans rétablissement de continuité </t>
  </si>
  <si>
    <t>Z42.41.10</t>
  </si>
  <si>
    <t>Oesophagectomie partielle, SAP</t>
  </si>
  <si>
    <t>Z42.41.00</t>
  </si>
  <si>
    <t>Détail de la sous-catégorie 42.41</t>
  </si>
  <si>
    <t>Z42.41.0</t>
  </si>
  <si>
    <t>Toute oesophagostomie simultanée (42.10-42.19)</t>
  </si>
  <si>
    <t>Z42.41</t>
  </si>
  <si>
    <t>Toute anastomose simultanée autre que termino-terminale (42.51-42.69)</t>
  </si>
  <si>
    <t>Oesophagectomie partielle</t>
  </si>
  <si>
    <t>Oesophagectomie, SAP</t>
  </si>
  <si>
    <t>Z42.40</t>
  </si>
  <si>
    <t>Oesophagogastrectomie, SAP (43.99)</t>
  </si>
  <si>
    <t>Z42.4</t>
  </si>
  <si>
    <t>Excision de l'oesophage</t>
  </si>
  <si>
    <t>Destruction par voie endoscopique (42.33)</t>
  </si>
  <si>
    <t>Z42.39</t>
  </si>
  <si>
    <t>Autre destruction de lésion ou de tissu oesophagien</t>
  </si>
  <si>
    <t>Excision ou destruction de lésion ou de tissu de l'oesophage par endoscopie, autre</t>
  </si>
  <si>
    <t>Z42.33.99</t>
  </si>
  <si>
    <t>Insertion d'applicateur radioactif dans l'œsophage, par endoscopie</t>
  </si>
  <si>
    <t>Z42.33.30</t>
  </si>
  <si>
    <t>Excision ou destruction endoscopique de lésion ou de tissu de l'oesophage, autre technique</t>
  </si>
  <si>
    <t>Z42.33.29</t>
  </si>
  <si>
    <t>Excision ou destruction endoscopique de lésion ou de tissu de l'oesophage, au laser</t>
  </si>
  <si>
    <t>Z42.33.22</t>
  </si>
  <si>
    <t>Excision ou destruction endoscopique de lésion ou de tissu de l'oesophage, thérapie photodynamique</t>
  </si>
  <si>
    <t>Z42.33.21</t>
  </si>
  <si>
    <t>Excision ou destruction endoscopique de lésion ou de tissu de l'oesophage, par électroablation, thermoablation ou cryoablation</t>
  </si>
  <si>
    <t>Z42.33.20</t>
  </si>
  <si>
    <t>Dissection sous-muqueuse de l'oesophage par endoscopie</t>
  </si>
  <si>
    <t>Z42.33.11</t>
  </si>
  <si>
    <t>Résection muqueuse de l'oesophage par endoscopie</t>
  </si>
  <si>
    <t>Z42.33.10</t>
  </si>
  <si>
    <t>Excision ou destruction de lésion ou de tissu de l'oesophage par endoscopie, SAP</t>
  </si>
  <si>
    <t>Z42.33.00</t>
  </si>
  <si>
    <t>Détail de la sous-catégorie 42.33</t>
  </si>
  <si>
    <t>Z42.33.0</t>
  </si>
  <si>
    <t>Ligature de varices oesophagiennes à ciel ouvert (42.91)</t>
  </si>
  <si>
    <t>Z42.33</t>
  </si>
  <si>
    <t>Fistulectomie (42.84)</t>
  </si>
  <si>
    <t>Biopsie de l'oesophage (42.24-42.25)</t>
  </si>
  <si>
    <t>Chromoendoscopie de l'oesophage (42.29.10)</t>
  </si>
  <si>
    <t>Varices oesophagiennes par approche endoscopique</t>
  </si>
  <si>
    <t>Sclérose de varices oesophagiennes</t>
  </si>
  <si>
    <t>Polypectomie endoscopique de l'oesophage</t>
  </si>
  <si>
    <t>Contrôle endoscopique d'hémorragie oesophagienne</t>
  </si>
  <si>
    <t>Ablation endoscopique de néoplasme oesophagien</t>
  </si>
  <si>
    <t>Excision ou destruction de lésion ou de tissu de l'oesophage, par endoscopie</t>
  </si>
  <si>
    <t>Fistulectomie oesophagienne (42.84)</t>
  </si>
  <si>
    <t>Z42.32</t>
  </si>
  <si>
    <t>Excision locale d'autre lésion ou tissu oesophagien</t>
  </si>
  <si>
    <t>Excision locale de diverticule oesophagien</t>
  </si>
  <si>
    <t>Z42.31</t>
  </si>
  <si>
    <t>Excision ou destruction locale de lésion ou de tissu oesophagien</t>
  </si>
  <si>
    <t>Z42.3</t>
  </si>
  <si>
    <t>Autres techniques diagnostiques concernant l'oesophage, autre</t>
  </si>
  <si>
    <t>Z42.29.99</t>
  </si>
  <si>
    <t>Z42.29.10</t>
  </si>
  <si>
    <t>Chromoendoscopie de l'oesophage</t>
  </si>
  <si>
    <t>Autres techniques diagnostiques concernant l'oesophage, SAP</t>
  </si>
  <si>
    <t>Z42.29.00</t>
  </si>
  <si>
    <t>Détail de la sous-catégorie 42.29</t>
  </si>
  <si>
    <t>Z42.29.0</t>
  </si>
  <si>
    <t>Transit baryté (87.61)</t>
  </si>
  <si>
    <t>Z42.29</t>
  </si>
  <si>
    <t>Manométrie oesophagienne (89.32)</t>
  </si>
  <si>
    <t>Autres techniques diagnostiques concernant l'oesophage</t>
  </si>
  <si>
    <t>Biopsie de l'oesophage à ciel ouvert</t>
  </si>
  <si>
    <t>Z42.25</t>
  </si>
  <si>
    <t>Oesophagogastroduodénoscopie avec biopsie, fermée (45.16)</t>
  </si>
  <si>
    <t>Z42.24</t>
  </si>
  <si>
    <t>Oesophagoscopie avec biopsie</t>
  </si>
  <si>
    <t>Biopsie de l'oesophage par voie endoscopique *</t>
  </si>
  <si>
    <t>Biopsie de l'oesophage par aspiration</t>
  </si>
  <si>
    <t>Biopsie fermée de l'oesophage [par voie endoscopique]</t>
  </si>
  <si>
    <t>Oesophagoscopie avec biopsie (42.24)</t>
  </si>
  <si>
    <t>Z42.23</t>
  </si>
  <si>
    <t>Autre oesophagoscopie</t>
  </si>
  <si>
    <t>Z42.22</t>
  </si>
  <si>
    <t>Oesophagoscopie par orifice artificiel (stomie)</t>
  </si>
  <si>
    <t>Oesophagoscopie opératoire par incision</t>
  </si>
  <si>
    <t>Z42.21</t>
  </si>
  <si>
    <t>Techniques diagnostiques concernant l'oesophage</t>
  </si>
  <si>
    <t>Z42.2</t>
  </si>
  <si>
    <t>Toute résection simultanée (42.40-42.42)</t>
  </si>
  <si>
    <t>Z42.19</t>
  </si>
  <si>
    <t>Oesophagostomie thoracique</t>
  </si>
  <si>
    <t>Autre fistulisation externe de l'oesophage</t>
  </si>
  <si>
    <t>Extériorisation du sac oesophagien</t>
  </si>
  <si>
    <t>Z42.12</t>
  </si>
  <si>
    <t>Oesophagostomie cervicale</t>
  </si>
  <si>
    <t>Z42.11</t>
  </si>
  <si>
    <t>Oesophagostomie, SAP</t>
  </si>
  <si>
    <t>Z42.10</t>
  </si>
  <si>
    <t>Oesophagostomie</t>
  </si>
  <si>
    <t>Z42.1</t>
  </si>
  <si>
    <t xml:space="preserve">Autre incision de l'oesophage, autre </t>
  </si>
  <si>
    <t>Z42.09.99</t>
  </si>
  <si>
    <t>Autre incision laparoscopique de l'oesophage</t>
  </si>
  <si>
    <t>Z42.09.12</t>
  </si>
  <si>
    <t>Autre incision chirurgicale ouverte de l'oesophage</t>
  </si>
  <si>
    <t>Z42.09.11</t>
  </si>
  <si>
    <t>Autre incision endoscopique de l'oesophage</t>
  </si>
  <si>
    <t>Z42.09.10</t>
  </si>
  <si>
    <t>Autre incision de l'oesophage, SAP</t>
  </si>
  <si>
    <t>Z42.09.00</t>
  </si>
  <si>
    <t>Détail de la sous-catégorie 42.09</t>
  </si>
  <si>
    <t>Z42.09.0</t>
  </si>
  <si>
    <t>Oesophagostomie (42.10-42.19)</t>
  </si>
  <si>
    <t>Z42.09</t>
  </si>
  <si>
    <t>Oesophagomyotomie (42.7)</t>
  </si>
  <si>
    <t>Oesophagotomie, SAP</t>
  </si>
  <si>
    <t>Autre incision de l'oesophage</t>
  </si>
  <si>
    <t>Z42.01</t>
  </si>
  <si>
    <t>Incision de membrane oesophagienne</t>
  </si>
  <si>
    <t>Oesophagotomie</t>
  </si>
  <si>
    <t>Z42.0</t>
  </si>
  <si>
    <t>Opérations de l'oesophage</t>
  </si>
  <si>
    <t>Z42</t>
  </si>
  <si>
    <t>Autres opérations de la rate</t>
  </si>
  <si>
    <t>Z41.99</t>
  </si>
  <si>
    <t>Autres opérations de la moelle osseuse</t>
  </si>
  <si>
    <t>Z41.98</t>
  </si>
  <si>
    <t>Réparation et opération plastique de la rate, autre</t>
  </si>
  <si>
    <t>Z41.95.99</t>
  </si>
  <si>
    <t>Réparation de la rate, suture</t>
  </si>
  <si>
    <t>Z41.95.10</t>
  </si>
  <si>
    <t>Réparation et opération plastique de la rate, SAP</t>
  </si>
  <si>
    <t>Z41.95.00</t>
  </si>
  <si>
    <t>Détail de la sous-catégorie 41.95</t>
  </si>
  <si>
    <t>Z41.95.0</t>
  </si>
  <si>
    <t>Réparation et opération plastique de la rate</t>
  </si>
  <si>
    <t>Z41.95</t>
  </si>
  <si>
    <t>Greffe de rate *</t>
  </si>
  <si>
    <t>Z41.94</t>
  </si>
  <si>
    <t>Transplantation de rate</t>
  </si>
  <si>
    <t>Excision de rate surnuméraire</t>
  </si>
  <si>
    <t>Z41.93</t>
  </si>
  <si>
    <t>Greffe de moëlle osseuse (41.00-41.03)</t>
  </si>
  <si>
    <t>Z41.92</t>
  </si>
  <si>
    <t>Injection dans la moelle osseuse</t>
  </si>
  <si>
    <t>Collecte de sang de cordon ombilical pour autogreffe</t>
  </si>
  <si>
    <t>Z41.91.10</t>
  </si>
  <si>
    <t xml:space="preserve">Collecte de sang de cordon ombilical </t>
  </si>
  <si>
    <t>Z41.91.1</t>
  </si>
  <si>
    <t>Collecte de lymphocytes de donneur</t>
  </si>
  <si>
    <t>Z41.91.03</t>
  </si>
  <si>
    <t>Collecte de cellules souches de sang de cordon ombilical pour greffe, donneur apparenté ou non apparenté</t>
  </si>
  <si>
    <t>Z41.91.02</t>
  </si>
  <si>
    <t>Prélèvement de cellules souches d'un donneur pour allogreffe ou autogreffe</t>
  </si>
  <si>
    <t>Z41.91.01</t>
  </si>
  <si>
    <t>Prélèvement de moelle osseuse d'un donneur pour allogreffe ou autogreffe</t>
  </si>
  <si>
    <t>Z41.91.00</t>
  </si>
  <si>
    <t>Prélèvement de moelle osseuse, de sang de cordon ombilical ou de lymphocytes d'un donneur</t>
  </si>
  <si>
    <t>Z41.91.0</t>
  </si>
  <si>
    <t>Z41.91</t>
  </si>
  <si>
    <t>Aspiration de moelle osseuse d'un donneur pour greffe</t>
  </si>
  <si>
    <t>Toute administration ou application de substance anti-adhérence (99.77)</t>
  </si>
  <si>
    <t>Z41.9</t>
  </si>
  <si>
    <t>Autres opérations de la moelle osseuse et de la rate</t>
  </si>
  <si>
    <t>Z41.5</t>
  </si>
  <si>
    <t>Splénectomie, SAP</t>
  </si>
  <si>
    <t>Splénectomie totale</t>
  </si>
  <si>
    <t>Splénectomie partielle</t>
  </si>
  <si>
    <t>Z41.43</t>
  </si>
  <si>
    <t>Excision ou destruction de lésion ou de tissu de la rate, autre</t>
  </si>
  <si>
    <t>Z41.42.99</t>
  </si>
  <si>
    <t>Destruction de lésion ou de tissu de la rate</t>
  </si>
  <si>
    <t>Z41.42.20</t>
  </si>
  <si>
    <t>Excision de lésion ou de tissu de la rate</t>
  </si>
  <si>
    <t>Z41.42.10</t>
  </si>
  <si>
    <t>Excision ou destruction de lésion ou de tissu de la rate, SAP</t>
  </si>
  <si>
    <t>Z41.42.00</t>
  </si>
  <si>
    <t>Détail de la sous-catégorie 41.42</t>
  </si>
  <si>
    <t>Z41.42.0</t>
  </si>
  <si>
    <t>Biopsie de la rate (41.32-41.33)</t>
  </si>
  <si>
    <t>Z41.42</t>
  </si>
  <si>
    <t>Excision ou destruction de lésion ou de tissu de la rate</t>
  </si>
  <si>
    <t>Marsupialisation de kyste de la rate</t>
  </si>
  <si>
    <t>Z41.41</t>
  </si>
  <si>
    <t>Excision de rate surnuméraire (41.93)</t>
  </si>
  <si>
    <t>Z41.4</t>
  </si>
  <si>
    <t>Scintigraphie de la rate (92.05)</t>
  </si>
  <si>
    <t>Z41.39</t>
  </si>
  <si>
    <t>Autres techniques diagnostiques concernant la rate</t>
  </si>
  <si>
    <t>Scintigraphie (92.05)</t>
  </si>
  <si>
    <t>Z41.38</t>
  </si>
  <si>
    <t>Autres techniques diagnostiques concernant la moelle osseuse</t>
  </si>
  <si>
    <t>Biopsie de la rate, ouverte</t>
  </si>
  <si>
    <t>Z41.33</t>
  </si>
  <si>
    <t>Biopsie à l'aiguille de la rate</t>
  </si>
  <si>
    <t>Z41.32</t>
  </si>
  <si>
    <t>Biopsie [aspiration] [percutanée] fermée de la rate</t>
  </si>
  <si>
    <t>Biopsie de moelle osseuse</t>
  </si>
  <si>
    <t>Z41.31</t>
  </si>
  <si>
    <t>Techniques diagnostiques concernant la moelle osseuse et la rate</t>
  </si>
  <si>
    <t>Z41.3</t>
  </si>
  <si>
    <t>Splénotomie</t>
  </si>
  <si>
    <t>Z41.2</t>
  </si>
  <si>
    <t>Aspiration biopsie de la rate (41.32)</t>
  </si>
  <si>
    <t>Z41.1</t>
  </si>
  <si>
    <t>Ponction de la rate</t>
  </si>
  <si>
    <t>Transplantation de cellules souches de moelle osseuse, autologue, après préparation in vitro</t>
  </si>
  <si>
    <t>Z41.09.01</t>
  </si>
  <si>
    <t>Transplantation autologue de moelle osseuse</t>
  </si>
  <si>
    <t>Z41.09</t>
  </si>
  <si>
    <t>Déplétion cellulaire</t>
  </si>
  <si>
    <t>Avec purge extracorporelle des cellules malignes de la moelle osseuse</t>
  </si>
  <si>
    <t>Autotransplantation de moelle osseuse avec purge</t>
  </si>
  <si>
    <t>Transplantation allogénique de cellules souches hématopoïétiques périphériques, HLA identique, après préparation in vitro, donneur non-apparenté</t>
  </si>
  <si>
    <t>Z41.08.31</t>
  </si>
  <si>
    <t>Transplantation allogénique de cellules souches hématopoïétiques périphériques, HLA identique, après préparation in vitro, donneur apparenté</t>
  </si>
  <si>
    <t>Z41.08.21</t>
  </si>
  <si>
    <t>Transplantation allogénique de cellules souches hématopoïétiques périphériques, non-HLA identique, après préparation in vitro, donneur non-apparenté</t>
  </si>
  <si>
    <t>Z41.08.11</t>
  </si>
  <si>
    <t>Transplantation allogénique de cellules souches hématopoïétiques périphériques, non HLA identique, après préparation in vitro, avec différence sur 2-3 antigènes, donneur apparenté</t>
  </si>
  <si>
    <t>Z41.08.02</t>
  </si>
  <si>
    <t>Transplantation allogénique de cellules souches hématopoïétiques périphériques, non HLA identique, après préparation in vitro, avec différence sur un antigène, donneur apparenté</t>
  </si>
  <si>
    <t>Z41.08.01</t>
  </si>
  <si>
    <t>Transplantation allogénique de cellules souches hématopoïétiques périphériques, non HLA identique, après préparation in vitro</t>
  </si>
  <si>
    <t>Z41.08.0</t>
  </si>
  <si>
    <t>Z41.08</t>
  </si>
  <si>
    <t>Transplantation allogénique de cellules souches hématopoïétiques avec purge</t>
  </si>
  <si>
    <t>Transplantation de cellules souches hématopoïétiques, support de cellules souches après chimiothérapie</t>
  </si>
  <si>
    <t>Z41.07.02</t>
  </si>
  <si>
    <t>Transplantation autologue de cellules souches hématopoïétiques après préparation in vitro</t>
  </si>
  <si>
    <t>Z41.07.01</t>
  </si>
  <si>
    <t>Z41.07</t>
  </si>
  <si>
    <t>Transplantation autologue de cellules souches hématopoïétiques avec purge</t>
  </si>
  <si>
    <t>Z41.06.04</t>
  </si>
  <si>
    <t>Transfusion de cellules souches de sang de cordon ombilical, allogène, de source tierce</t>
  </si>
  <si>
    <t>Transfusion de cellules souches de sang de cordon ombilical, allogène, donneur apparenté</t>
  </si>
  <si>
    <t>Z41.06.03</t>
  </si>
  <si>
    <t>Transfusion de cellules souches de sang du cordon ombilical, autogène</t>
  </si>
  <si>
    <t>Z41.06.02</t>
  </si>
  <si>
    <t>Transfusion de cellules souches de sang de cordon ombilical, allogène, donneur non apparenté</t>
  </si>
  <si>
    <t>Z41.06.01</t>
  </si>
  <si>
    <t>Transplantion de cellules souches de sang de cordon ombilical, SAP</t>
  </si>
  <si>
    <t>Z41.06.00</t>
  </si>
  <si>
    <t>Transfusion de cellules souches de sang de cordon ombilical</t>
  </si>
  <si>
    <t>Z41.06.0</t>
  </si>
  <si>
    <t>Transplantion de cellules souches de sang du cordon ombilical</t>
  </si>
  <si>
    <t>Z41.06</t>
  </si>
  <si>
    <t>Z41.05.51</t>
  </si>
  <si>
    <t>Cellules souches hématopoïétiques périphériques, allogènes, HLA identiques, de source tierce</t>
  </si>
  <si>
    <t>Z41.05.41</t>
  </si>
  <si>
    <t>Cellules souches hématopoïétiques périphériques, allogènes, non HLA identiques, de source tierce</t>
  </si>
  <si>
    <t>Transplantation de cellules souches cellules souches hématopoïétiques, allogène,  HLA identique, sans préparation in vitro, donneur non-apparenté</t>
  </si>
  <si>
    <t>Z41.05.31</t>
  </si>
  <si>
    <t>Transplantation de cellules souches hématopoïétiques, allogène, HLA identique, sans préparation in vitro, donneur apparenté</t>
  </si>
  <si>
    <t>Z41.05.21</t>
  </si>
  <si>
    <t>Transplantation de cellules souches cellules souches hématopoïétiques, allogène, non HLA identique, sans préparation in vitro, donneur non-apparenté</t>
  </si>
  <si>
    <t>Z41.05.11</t>
  </si>
  <si>
    <t>Transplantation de cellules souches, cellules souches hématopoïétiques, allogène, non HLA identique, sans préparation in vitro, donneur apparenté</t>
  </si>
  <si>
    <t>Z41.05.01</t>
  </si>
  <si>
    <t>Avec purge extracorporelle (41.08)</t>
  </si>
  <si>
    <t>Z41.05</t>
  </si>
  <si>
    <t>Transplantation allogénique de cellules souches hématopoïétiques sans purge</t>
  </si>
  <si>
    <t>Sans purge</t>
  </si>
  <si>
    <t>Z41.04.01</t>
  </si>
  <si>
    <t>Sans nettoyage</t>
  </si>
  <si>
    <t>Transplantation de cellules souches hématopoeïtiques, autogène, sans préparation in vitro</t>
  </si>
  <si>
    <t>Transplantation de cellules souches hématopoeïtiques, autogène</t>
  </si>
  <si>
    <t>Z41.04.0</t>
  </si>
  <si>
    <t>Avec purge extracorporelle (41.07)</t>
  </si>
  <si>
    <t>Z41.04</t>
  </si>
  <si>
    <t>Autotransplantation de cellules souches hématopoeïtiques sans purge (41.01)</t>
  </si>
  <si>
    <t>Transplantation autologue de cellules souches hématopoïétiques sans purge</t>
  </si>
  <si>
    <t>Transplantation de cellules souches de moelle osseuse, allogène, HLA identique, sans préparation in vitro, donneur non apparenté</t>
  </si>
  <si>
    <t>Z41.03.31</t>
  </si>
  <si>
    <t>Transplantation de cellules souches de moelle osseuse allogène, HLA identique, sans préparation in vitro, donneur apparenté</t>
  </si>
  <si>
    <t>Z41.03.21</t>
  </si>
  <si>
    <t>Transplantation de cellules souches de moelle osseuse, allogène, non HLA identique, sans préparation in vitro, donneur non apparenté</t>
  </si>
  <si>
    <t>Z41.03.11</t>
  </si>
  <si>
    <t>Transplantation de cellules souches de moelle osseuse, allogène, non HLA identique, sans préparation in vitro, donneur apparenté</t>
  </si>
  <si>
    <t>Z41.03.01</t>
  </si>
  <si>
    <t>Allogreffe de moelle osseuse, SAP</t>
  </si>
  <si>
    <t>Z41.03</t>
  </si>
  <si>
    <t>Allogreffe de moelle osseuse, sans nettoyage (purge)</t>
  </si>
  <si>
    <t>Transplantation de cellules souches de moelle osseuse, allogène, HLA identique, après préparation in vitro, donneur non apparenté</t>
  </si>
  <si>
    <t>Z41.02.41</t>
  </si>
  <si>
    <t>Transplantation de cellules souches de moelle osseuse, allogène, HLA identique, après préparation in vitro, donneur apparenté</t>
  </si>
  <si>
    <t>Z41.02.31</t>
  </si>
  <si>
    <t>Transplantation de cellules souches de moelle osseuse, allogène, non HLA identique, après préparation in vitro, donneur non apparenté</t>
  </si>
  <si>
    <t>Z41.02.21</t>
  </si>
  <si>
    <t>Transplantation de cellules souches de moelle osseuse, allogène, non HLA identique, après préparation in vitro, avec différence sur 2-3 antigènes (haplo-identique), donneur apparenté</t>
  </si>
  <si>
    <t>Z41.02.12</t>
  </si>
  <si>
    <t>Transplantation de cellules souches de moelle osseuse, allogène, non HLA identique, après préparation in vitro, avec différence sur un antigène, donneur apparenté</t>
  </si>
  <si>
    <t>Z41.02.11</t>
  </si>
  <si>
    <t>Allogreffe de moelle osseuse avec enlèvement (purge) in vitro des T cells</t>
  </si>
  <si>
    <t>Z41.02</t>
  </si>
  <si>
    <t>Allogreffe de moelle osseuse, avec nettoyage (purge)</t>
  </si>
  <si>
    <t>Transplantation de cellules souches de moelle osseuse, autologue, sans préparation in vitro</t>
  </si>
  <si>
    <t>Z41.01.01</t>
  </si>
  <si>
    <t>Avec purge extracorporelle (41.09)</t>
  </si>
  <si>
    <t>Z41.01</t>
  </si>
  <si>
    <t xml:space="preserve">Transplantation autologue de moelle osseuse </t>
  </si>
  <si>
    <t>Autotransplantation de moelle osseuse sans purge</t>
  </si>
  <si>
    <t>Transplantation de cellules souches de moelle osseuse, réinjection de cellules souches après transplantation de cellules souches hématopoïétiques, après préparation in vitro</t>
  </si>
  <si>
    <t>Z41.00.18</t>
  </si>
  <si>
    <t>Transplantation de cellules souches de moelle osseuse, réinjection de cellules souches après transplantation de cellules souches hématopoïétiques, sans préparation in vitro</t>
  </si>
  <si>
    <t>Z41.00.11</t>
  </si>
  <si>
    <t>Transplantation de cellules souches de moelle osseuse, réinjection après transplantation de cellules souches hématopoïétiques</t>
  </si>
  <si>
    <t>Z41.00.1</t>
  </si>
  <si>
    <t>Autre transplantation de cellules souches de moelle osseuse</t>
  </si>
  <si>
    <t>Z41.00.09</t>
  </si>
  <si>
    <t>Z41.00.05</t>
  </si>
  <si>
    <t>Transplantation de cellules souches de moelle osseuse de source tierce</t>
  </si>
  <si>
    <t>Transplantation de cellules souches de moelle osseuse, SAP</t>
  </si>
  <si>
    <t>Z41.00.00</t>
  </si>
  <si>
    <t>Transplantation de cellules souches de moelle osseuse</t>
  </si>
  <si>
    <t>Z41.00.0</t>
  </si>
  <si>
    <t>Greffe de moelle osseuse, SAP</t>
  </si>
  <si>
    <t>Z41.00</t>
  </si>
  <si>
    <t>Traitement par injection intracoronaire de cellules souches (36.99.10, 36.99.19)</t>
  </si>
  <si>
    <t>Z41.0</t>
  </si>
  <si>
    <t>Transplantation de moelle osseuse ou de cellules souches hématopoïétiques</t>
  </si>
  <si>
    <t>Opérations de la moelle osseuse et de la rate</t>
  </si>
  <si>
    <t>Z41</t>
  </si>
  <si>
    <t>Autres opérations de structures lymphatiques, autre</t>
  </si>
  <si>
    <t>Z40.9X.99</t>
  </si>
  <si>
    <t>Ponction percutanée d'une lymphocèle à fin thérapeutique</t>
  </si>
  <si>
    <t>Z40.9X.40</t>
  </si>
  <si>
    <t>Drainage de lymphoedème</t>
  </si>
  <si>
    <t>Z40.9X.30</t>
  </si>
  <si>
    <t>Incision de lymphocèle</t>
  </si>
  <si>
    <t>Z40.9X.20</t>
  </si>
  <si>
    <t>Anastomose pour résorption de lymphoedème</t>
  </si>
  <si>
    <t>Z40.9X.10</t>
  </si>
  <si>
    <t>Autres opérations de structures lymphatiques, SAP</t>
  </si>
  <si>
    <t>Z40.9X.00</t>
  </si>
  <si>
    <t>Détail de la sous-catégorie 40.9X</t>
  </si>
  <si>
    <t>Z40.9X.0</t>
  </si>
  <si>
    <t>Autres opérations de structures lymphatiques</t>
  </si>
  <si>
    <t>Z40.9X</t>
  </si>
  <si>
    <t>Correction d'éléphantiasis de scrotum (61.3)</t>
  </si>
  <si>
    <t>Z40.9</t>
  </si>
  <si>
    <t>Transplantation de vaisseaux lymphatiques périphériques</t>
  </si>
  <si>
    <t>Réparation de vaisseaux lymphatiques périphériques</t>
  </si>
  <si>
    <t>Reconstruction de vaisseaux lymphatiques périphériques</t>
  </si>
  <si>
    <t>Oblitération de vaisseaux lymphatiques périphériques</t>
  </si>
  <si>
    <t>Ligature de vaisseaux lymphatiques périphériques</t>
  </si>
  <si>
    <t>Dilatation de vaisseaux lymphatiques périphériques</t>
  </si>
  <si>
    <t>Correction de lymphoedème de membre, SAP</t>
  </si>
  <si>
    <t>Anastomose de vaisseaux lymphatiques périphériques</t>
  </si>
  <si>
    <t>Ablation de vaisseau lymphatique périphérique *</t>
  </si>
  <si>
    <t>Autre opération du canal thoracique</t>
  </si>
  <si>
    <t>Z40.69</t>
  </si>
  <si>
    <t>Ligature du canal thoracique</t>
  </si>
  <si>
    <t>Z40.64</t>
  </si>
  <si>
    <t>Fermeture de fistule du canal thoracique</t>
  </si>
  <si>
    <t>Z40.63</t>
  </si>
  <si>
    <t>Fistulisation du canal thoracique</t>
  </si>
  <si>
    <t>Z40.62</t>
  </si>
  <si>
    <t>Canulation du canal thoracique</t>
  </si>
  <si>
    <t>Z40.61</t>
  </si>
  <si>
    <t>Opération du canal thoracique</t>
  </si>
  <si>
    <t>Z40.6</t>
  </si>
  <si>
    <t>Excision radicale d'autres ganglions lymphatiques, autre</t>
  </si>
  <si>
    <t>Z40.59.99</t>
  </si>
  <si>
    <t>Excision radicale d'autres ganglions lymphatiques dans le cadre d'une autre intervention, autre</t>
  </si>
  <si>
    <t>Z40.59.29</t>
  </si>
  <si>
    <t>Excision radicale de ganglions lymphatiques péribronchiques dans le cadre d'une autre intervention</t>
  </si>
  <si>
    <t>Z40.59.22</t>
  </si>
  <si>
    <t>Excision radicale de ganglions lymphatiques médiastinaux dans le cadre d'une autre intervention</t>
  </si>
  <si>
    <t>Z40.59.21</t>
  </si>
  <si>
    <t>Excision radicale d'autres ganglions lymphatiques dans le cadre d'une autre intervention, SAP</t>
  </si>
  <si>
    <t>Z40.59.20</t>
  </si>
  <si>
    <t>Excision radicale d'autres ganglions lymphatiques dans le cadre d'une autre intervention</t>
  </si>
  <si>
    <t>Z40.59.2</t>
  </si>
  <si>
    <t>Excision radicale d'autres ganglions lymphatiques, indépendante d'autre intervention, autre</t>
  </si>
  <si>
    <t>Z40.59.19</t>
  </si>
  <si>
    <t>Excision radicale de ganglions péribronchiques, indépendante d'autre intervention</t>
  </si>
  <si>
    <t>Z40.59.12</t>
  </si>
  <si>
    <t>Excision radicale de ganglions médiastinaux, indépendante d'autre intervention</t>
  </si>
  <si>
    <t>Z40.59.11</t>
  </si>
  <si>
    <t>Excision radicale d'autres ganglions lymphatiques, indépendante d'autre intervention, SAP</t>
  </si>
  <si>
    <t>Z40.59.10</t>
  </si>
  <si>
    <t>Excision radicale d'autres ganglions lymphatiques, indépendante d'autre intervention</t>
  </si>
  <si>
    <t>Z40.59.1</t>
  </si>
  <si>
    <t>Excision radicale d'autres ganglions lymphatiques, SAP</t>
  </si>
  <si>
    <t>Z40.59.00</t>
  </si>
  <si>
    <t>Détail de la sous-catégorie 40.59</t>
  </si>
  <si>
    <t>Z40.59.0</t>
  </si>
  <si>
    <t>Excision radicale des ganglions lymphatiques cervicaux (40.4)</t>
  </si>
  <si>
    <t>Z40.59</t>
  </si>
  <si>
    <t>Dissection radicale d'autres ganglions lymphatiques *</t>
  </si>
  <si>
    <t>Excision radicale d'autres ganglions lymphatiques</t>
  </si>
  <si>
    <t>Excision radicale des ganglions lymphatiques inguinaux, autre</t>
  </si>
  <si>
    <t>Z40.54.99</t>
  </si>
  <si>
    <t>Excision radicale des ganglions lymphatiques inguinaux dans le cadre d'une autre intervention</t>
  </si>
  <si>
    <t>Z40.54.11</t>
  </si>
  <si>
    <t>Excision radicale des ganglions lymphatiques inguinaux, indépendante d'autre intervention</t>
  </si>
  <si>
    <t>Z40.54.10</t>
  </si>
  <si>
    <t>Excision radicale des ganglions lymphatiques inguinaux, SAP</t>
  </si>
  <si>
    <t>Z40.54.00</t>
  </si>
  <si>
    <t>Détail de la sous-catégorie 40.54</t>
  </si>
  <si>
    <t>Z40.54.0</t>
  </si>
  <si>
    <t>Dissection radicale des ganglions lymphatiques inguinaux *</t>
  </si>
  <si>
    <t>Z40.54</t>
  </si>
  <si>
    <t>Excision radicale des ganglions lymphatiques inguinaux</t>
  </si>
  <si>
    <t>Excision radicale des ganglions lymphatiques iliaques, autre</t>
  </si>
  <si>
    <t>Z40.53.99</t>
  </si>
  <si>
    <t>Excision radicale des ganglions lymphatiques iliaques dans le cadre d'une autre intervention</t>
  </si>
  <si>
    <t>Z40.53.11</t>
  </si>
  <si>
    <t>Excision radicale des ganglions lymphatiques iliaques, indépendante d'autre intervention</t>
  </si>
  <si>
    <t>Z40.53.10</t>
  </si>
  <si>
    <t>Excision radicale des ganglions lymphatiques iliaques, SAP</t>
  </si>
  <si>
    <t>Z40.53.00</t>
  </si>
  <si>
    <t>Détail de la sous-catégorie 40.53</t>
  </si>
  <si>
    <t>Z40.53.0</t>
  </si>
  <si>
    <t>Dissection radicale des ganglions lymphatiques iliaques *</t>
  </si>
  <si>
    <t>Z40.53</t>
  </si>
  <si>
    <t>Excision radicale des ganglions lymphatiques iliaques</t>
  </si>
  <si>
    <t>Excision radicale des ganglions lymphatiques péri-aortiques, autre</t>
  </si>
  <si>
    <t>Z40.52.99</t>
  </si>
  <si>
    <t>Excision radicale des ganglions lymphatiques rétropéritonéaux (para-aortiques, para-caves) et pelviens, au cours d'une autre intervention</t>
  </si>
  <si>
    <t>Z40.52.11</t>
  </si>
  <si>
    <t>Excision radicale des ganglions lymphatiques rétropéritonéaux (para-aortiques, para-caves) et pelviens, indépendante d'autre intervention</t>
  </si>
  <si>
    <t>Z40.52.10</t>
  </si>
  <si>
    <t>Excision radicale des ganglions lymphatiques péri-aortiques, SAP</t>
  </si>
  <si>
    <t>Z40.52.00</t>
  </si>
  <si>
    <t>Détail de la sous-catégorie 40.52</t>
  </si>
  <si>
    <t>Z40.52.0</t>
  </si>
  <si>
    <t>Dissection radicale des ganglions lymphatiques périaortiques *</t>
  </si>
  <si>
    <t>Z40.52</t>
  </si>
  <si>
    <t>Excision radicale des ganglions lymphatiques périaortiques</t>
  </si>
  <si>
    <t>Excision radicale des ganglions lymphatiques axillaires, autre</t>
  </si>
  <si>
    <t>Z40.51.99</t>
  </si>
  <si>
    <t>Excision radicale des ganglions lymphatiques axillaires dans le cadre d'une autre intervention</t>
  </si>
  <si>
    <t>Z40.51.11</t>
  </si>
  <si>
    <t>Excision radicale des ganglions lymphatiques axillaires, indépendante d'autre intervention</t>
  </si>
  <si>
    <t>Z40.51.10</t>
  </si>
  <si>
    <t>Excision radicale des ganglions lymphatiques axillaires, SAP</t>
  </si>
  <si>
    <t>Z40.51.00</t>
  </si>
  <si>
    <t>Détail de la sous-catégorie 40.51</t>
  </si>
  <si>
    <t>Z40.51.0</t>
  </si>
  <si>
    <t>Dissection radicale des ganglions lymphatiques axillaires *</t>
  </si>
  <si>
    <t>Z40.51</t>
  </si>
  <si>
    <t>Excision radicale des ganglions lymphatiques axillaires</t>
  </si>
  <si>
    <t>Dissection radicale de ganglions lymphatiques, SAP</t>
  </si>
  <si>
    <t>Z40.50</t>
  </si>
  <si>
    <t>Excision radicale de ganglions lymphatiques, SAP</t>
  </si>
  <si>
    <t>Dissection de ganglions lymphatiques associée à mastectomie radicale (85.45)</t>
  </si>
  <si>
    <t>Z40.5</t>
  </si>
  <si>
    <t>Dissection associée à une résection radicale du moignon cervical, avec lymphadénectomie (67.4X.2-)</t>
  </si>
  <si>
    <t>Dissection associée à une lobectomie pulmonaire par thoracoscopie (32.41.10) ou chirurgie ouverte (32.42.2-)</t>
  </si>
  <si>
    <t>Dissection associée à une hystérectomie (68.69)</t>
  </si>
  <si>
    <t>Dissection associée à une excision de tissu du sein (85.2)</t>
  </si>
  <si>
    <t>Dissection complète des ganglions cervicaux, bilatérale *</t>
  </si>
  <si>
    <t>Z40.42</t>
  </si>
  <si>
    <t>Résection radicale des ganglions cervicaux, bilatérale</t>
  </si>
  <si>
    <t>Dissection radicale unilatérale des ganglions lymphatiques cervicaux, autre</t>
  </si>
  <si>
    <t>Z40.41.99</t>
  </si>
  <si>
    <t>Dissection étendue de ganglions lymphatiques cervicaux</t>
  </si>
  <si>
    <t>Z40.41.21</t>
  </si>
  <si>
    <t>Dissection radicale des ganglions lymphatiques cervicaux (incl. modification)</t>
  </si>
  <si>
    <t>Z40.41.20</t>
  </si>
  <si>
    <t>Dissection sélective (fonctionnelle) des ganglions lymphatiques cervicaux, abord central (région VI)</t>
  </si>
  <si>
    <t>Z40.41.14</t>
  </si>
  <si>
    <t>Dissection sélective (fonctionnelle) des ganglions lymphatiques cervicaux, abord postérolatéral (régions II-IV)</t>
  </si>
  <si>
    <t>Z40.41.13</t>
  </si>
  <si>
    <t>Dissection sélective (fonctionnelle) des ganglions lymphatiques cervicaux, abord antérolatéral (régions I-IV)</t>
  </si>
  <si>
    <t>Z40.41.12</t>
  </si>
  <si>
    <t>Dissection sélective (fonctionnelle) des ganglions lymphatiques cervicaux, abord latéral (régions II-IV)</t>
  </si>
  <si>
    <t>Z40.41.11</t>
  </si>
  <si>
    <t>Dissection sélective (fonctionnelle) des ganglions lymphatiques cervicaux, abord supraomohyoïde (régions I-III)</t>
  </si>
  <si>
    <t>Z40.41.10</t>
  </si>
  <si>
    <t>Dissection radicale unilatérale des ganglions lymphatiques cervicaux, SAP</t>
  </si>
  <si>
    <t>Z40.41.00</t>
  </si>
  <si>
    <t>Détail de la sous-catégorie 40.41</t>
  </si>
  <si>
    <t>Z40.41.0</t>
  </si>
  <si>
    <t>Dissection complète des ganglions cervicaux, unilatérale *</t>
  </si>
  <si>
    <t>Z40.41</t>
  </si>
  <si>
    <t>Résection radicale des ganglions cervicaux, unilatérale</t>
  </si>
  <si>
    <t>Dissection complète des ganglions cervicaux, SAP *</t>
  </si>
  <si>
    <t>Z40.40</t>
  </si>
  <si>
    <t>Résection radicale des ganglions cervicaux, SAP</t>
  </si>
  <si>
    <t>Dissection associée à laryngectomie radicale (30.4)</t>
  </si>
  <si>
    <t>Z40.4</t>
  </si>
  <si>
    <t>Résection radicale de ganglions lymphatiques cervicaux jusqu'au muscle et à l'aponévrose profonde</t>
  </si>
  <si>
    <t>Evidement des ganglions lymphatiques cervicaux *</t>
  </si>
  <si>
    <t>Excision radicale des ganglions lymphatiques cervicaux</t>
  </si>
  <si>
    <t>Lymphadénectomie régionale dans le cadre d'une autre intervention, autre</t>
  </si>
  <si>
    <t>Z40.3X.29</t>
  </si>
  <si>
    <t>Lymphadénectomie régionale dans le cadre d'une autre intervention, région médiastinale et peribronchique</t>
  </si>
  <si>
    <t>Z40.3X.26</t>
  </si>
  <si>
    <t>Lymphadénectomie régionale dans le cadre d'une autre intervention, région inguinale</t>
  </si>
  <si>
    <t>Z40.3X.25</t>
  </si>
  <si>
    <t>Lymphadénectomie régionale dans le cadre d'une autre intervention, pour obturation</t>
  </si>
  <si>
    <t>Z40.3X.24</t>
  </si>
  <si>
    <t>Lymphadénectomie régionale dans le cadre d'une autre intervention, région para-aortique, pelvienne ou iliaque</t>
  </si>
  <si>
    <t>Z40.3X.23</t>
  </si>
  <si>
    <t>Lymphadénectomie régionale dans le cadre d'une autre intervention, région axillaire</t>
  </si>
  <si>
    <t>Z40.3X.22</t>
  </si>
  <si>
    <t>Lymphadénectomie régionale dans le cadre d'une autre intervention, région cervicale</t>
  </si>
  <si>
    <t>Z40.3X.21</t>
  </si>
  <si>
    <t>Lymphadénectomie régionale dans le cadre d'une autre intervention, SAP</t>
  </si>
  <si>
    <t>Z40.3X.20</t>
  </si>
  <si>
    <t>Lymphadénectomie régionale dans le cadre d'une autre intervention</t>
  </si>
  <si>
    <t>Z40.3X.2</t>
  </si>
  <si>
    <t>Lymphadénectomie régionale, indépendante d'autre intervention, autre</t>
  </si>
  <si>
    <t>Z40.3X.19</t>
  </si>
  <si>
    <t>Lymphadénectomie régionale, indépendante d'autre intervention, région médiastinale et peribronchique</t>
  </si>
  <si>
    <t>Z40.3X.16</t>
  </si>
  <si>
    <t>Lymphadénectomie régionale, indépendante d'autre intervention, région inguinale, par laparoscopie</t>
  </si>
  <si>
    <t>Z40.3X.15</t>
  </si>
  <si>
    <t>Lymphadénectomie régionale, indépendante d'autre intervention, région inguinale, chirurgie ouverte</t>
  </si>
  <si>
    <t>Z40.3X.14</t>
  </si>
  <si>
    <t>Lymphadénectomie régionale, indépendante d'autre intervention, région para-aortique, pelvienne ou iliaque ou pour obturation</t>
  </si>
  <si>
    <t>Z40.3X.13</t>
  </si>
  <si>
    <t>Lymphadénectomie régionale, indépendante d'autre intervention, région axillaire</t>
  </si>
  <si>
    <t>Z40.3X.12</t>
  </si>
  <si>
    <t>Lymphadénectomie régionale, indépendante d'autre intervention, région cervicale</t>
  </si>
  <si>
    <t>Z40.3X.11</t>
  </si>
  <si>
    <t>Lymphadénectomie régionale, indépendante d'autre intervention, SAP</t>
  </si>
  <si>
    <t>Z40.3X.10</t>
  </si>
  <si>
    <t>Lymphadénectomie régionale, indépendante d'autre intervention</t>
  </si>
  <si>
    <t>Z40.3X.1</t>
  </si>
  <si>
    <t>Excision de ganglions lymphatiques régionaux, autre</t>
  </si>
  <si>
    <t>Z40.3X.09</t>
  </si>
  <si>
    <t>Excision de ganglions lymphatiques régionaux, SAP</t>
  </si>
  <si>
    <t>Z40.3X.00</t>
  </si>
  <si>
    <t>Détail de la sous-catégorie 40.3X</t>
  </si>
  <si>
    <t>Z40.3X.0</t>
  </si>
  <si>
    <t>Excision de ganglions lymphatiques régionaux</t>
  </si>
  <si>
    <t>Z40.3X</t>
  </si>
  <si>
    <t>Excision élargie de ganglions lymphatiques régionaux</t>
  </si>
  <si>
    <t>Z40.3</t>
  </si>
  <si>
    <t>Excision de ganglions lymphatiques régionaux avec excision de surface de drainage lymphatique, comprenant la peau, le tissu sous-cutané, et la graisse</t>
  </si>
  <si>
    <t>Excision simple d'autre structure lymphatique, autre</t>
  </si>
  <si>
    <t>Z40.29.99</t>
  </si>
  <si>
    <t xml:space="preserve">Excision d'adénopathie abdominale, excision de plusieurs ganglions (avec biopsie du foie), autre </t>
  </si>
  <si>
    <t>Z40.29.89</t>
  </si>
  <si>
    <t>Excision d'adénopathie abdominale, excision de plusieurs ganglions (avec biopsie du foie), par laparoscopie [laparotomie de stadification]</t>
  </si>
  <si>
    <t>Z40.29.82</t>
  </si>
  <si>
    <t>Excision d'adénopathie abdominale, excision de plusieurs ganglions (avec biopsie du foie), chirurgie ouverte [laparotomie de stadification]</t>
  </si>
  <si>
    <t>Z40.29.81</t>
  </si>
  <si>
    <t xml:space="preserve">Excision d'adénopathie abdominale, excision de plusieurs ganglions (avec biopsie du foie), SAP </t>
  </si>
  <si>
    <t>Z40.29.80</t>
  </si>
  <si>
    <t>Excision de lymphangiome ou d'hygroma kystique</t>
  </si>
  <si>
    <t>Z40.29.70</t>
  </si>
  <si>
    <t>Excision de ganglion lymphatique iliaque</t>
  </si>
  <si>
    <t>Z40.29.30</t>
  </si>
  <si>
    <t>Excision de ganglion lymphatique para-aortique</t>
  </si>
  <si>
    <t>Z40.29.20</t>
  </si>
  <si>
    <t>Excision de ganglion lymphatique médiastinal, autre</t>
  </si>
  <si>
    <t>Z40.29.19</t>
  </si>
  <si>
    <t>Excision de ganglion lymphatique médiastinal, par thoracoscopie</t>
  </si>
  <si>
    <t>Z40.29.12</t>
  </si>
  <si>
    <t>Excision chirurgicale ouverte de ganglion lymphatique médiastinal</t>
  </si>
  <si>
    <t>Z40.29.11</t>
  </si>
  <si>
    <t>Excision de ganglion lymphatique médiastinal, SAP</t>
  </si>
  <si>
    <t>Z40.29.10</t>
  </si>
  <si>
    <t>Excision simple d'autre structure lymphatique, SAP</t>
  </si>
  <si>
    <t>Z40.29.00</t>
  </si>
  <si>
    <t>Détail de la sous-catégorie 40.29</t>
  </si>
  <si>
    <t>Z40.29.0</t>
  </si>
  <si>
    <t>Lymphadenectomie simple</t>
  </si>
  <si>
    <t>Z40.29</t>
  </si>
  <si>
    <t>Excision d'hygroma cystique</t>
  </si>
  <si>
    <t>Excision de lymphangiome</t>
  </si>
  <si>
    <t>Excision simple d'autre structure lymphatique</t>
  </si>
  <si>
    <t>Excision de ganglion lymphatique inguinal, autre</t>
  </si>
  <si>
    <t>Z40.24.99</t>
  </si>
  <si>
    <t>Excision de ganglion lymphatique inguinal, par laparoscopie</t>
  </si>
  <si>
    <t>Z40.24.20</t>
  </si>
  <si>
    <t>Excision chirurgicale ouverte de ganglion lymphatique inguinal marqué à l'aide d'un radioisotope ou d'un colorant (lymphadénectomie de ganglion sentinelle)</t>
  </si>
  <si>
    <t>Z40.24.11</t>
  </si>
  <si>
    <t>Excision chirurgicale ouverte de ganglion lymphatique inguinal, non marqué</t>
  </si>
  <si>
    <t>Z40.24.10</t>
  </si>
  <si>
    <t>Excision de ganglion lymphatique inguinal, SAP</t>
  </si>
  <si>
    <t>Z40.24.00</t>
  </si>
  <si>
    <t>Détail de la sous-catégorie 40.24</t>
  </si>
  <si>
    <t>Z40.24.0</t>
  </si>
  <si>
    <t>Excision de ganglion lymphatique inguinal</t>
  </si>
  <si>
    <t>Z40.24</t>
  </si>
  <si>
    <t>Excision de ganglion lymphatique axillaire, autre</t>
  </si>
  <si>
    <t>Z40.23.99</t>
  </si>
  <si>
    <t>Excision de ganglion lymphatique axillaire marqué à l'aide d'un radioisotope ou d'un colorant (lymphadénectomie de ganglion sentinelle)</t>
  </si>
  <si>
    <t>Z40.23.11</t>
  </si>
  <si>
    <t>Excision de ganglion lymphatique axillaire, non marqué</t>
  </si>
  <si>
    <t>Z40.23.10</t>
  </si>
  <si>
    <t>Excision de ganglion lymphatique axillaire, SAP</t>
  </si>
  <si>
    <t>Z40.23.00</t>
  </si>
  <si>
    <t>Détail de la sous-catégorie 40.23</t>
  </si>
  <si>
    <t>Z40.23.0</t>
  </si>
  <si>
    <t>Excision de ganglion lymphatique axillaire</t>
  </si>
  <si>
    <t>Z40.23</t>
  </si>
  <si>
    <t>Excision de ganglion lymphatique mammaire interne, autre</t>
  </si>
  <si>
    <t>Z40.22.99</t>
  </si>
  <si>
    <t>Excision chirurgicale ouverte de ganglion lymphatique mammaire interne</t>
  </si>
  <si>
    <t>Z40.22.20</t>
  </si>
  <si>
    <t>Excision de ganglion lymphatique mammaire interne, par thoracoscopie</t>
  </si>
  <si>
    <t>Z40.22.10</t>
  </si>
  <si>
    <t>Excision de ganglion lymphatique mammaire interne, SAP</t>
  </si>
  <si>
    <t>Z40.22.00</t>
  </si>
  <si>
    <t>Détail de la sous-catégorie 40.22</t>
  </si>
  <si>
    <t>Z40.22.0</t>
  </si>
  <si>
    <t>Excision de ganglion lymphatique mammaire interne</t>
  </si>
  <si>
    <t>Z40.22</t>
  </si>
  <si>
    <t>Excision de ganglion lymphatique cervical profond, autre</t>
  </si>
  <si>
    <t>Z40.21.99</t>
  </si>
  <si>
    <t>Excision de ganglions et vaisseaux lymphatiques isolés, ganglion cervical marqué à l'aide d'un radioisotope ou d'un colorant (lymphadénectomie de ganglion sentinelle)</t>
  </si>
  <si>
    <t>Z40.21.11</t>
  </si>
  <si>
    <t>Excision de ganglions et vaisseaux lymphatiques isolés, ganglion cervical non marqué</t>
  </si>
  <si>
    <t>Z40.21.10</t>
  </si>
  <si>
    <t>Excision de ganglion lymphatique cervical profond, SAP</t>
  </si>
  <si>
    <t>Z40.21.00</t>
  </si>
  <si>
    <t>Détail de la sous-catégorie 40.21</t>
  </si>
  <si>
    <t>Z40.21.0</t>
  </si>
  <si>
    <t>Excision de ganglion lymphatique cervical profond</t>
  </si>
  <si>
    <t>Z40.21</t>
  </si>
  <si>
    <t>Biopsie de structure lymphatique (40.11)</t>
  </si>
  <si>
    <t>Z40.2</t>
  </si>
  <si>
    <t>Excision simple de structure lymphatique</t>
  </si>
  <si>
    <t>Autres techniques diagnostiques concernant les structures lymphatiques, autre</t>
  </si>
  <si>
    <t>Z40.19.99</t>
  </si>
  <si>
    <t>Excision de ganglions et vaisseaux lymphatiques isolés, ganglion cervical marqué à l'aide d'un radioisotope ou d'un colorant (lymphadénectomie de ganglion sentinelle)(40.21.11)</t>
  </si>
  <si>
    <t>Z40.19.20</t>
  </si>
  <si>
    <t>Excision de ganglion lymphatique axillaire marqué à l'aide d'un radioisotope ou d'un colorant (lymphadénectomie de ganglion sentinelle)(40.23.11)</t>
  </si>
  <si>
    <t>Excision chirurgicale ouverte de ganglion lymphatique inguinal marqué à l'aide d'un radioisotope ou d'un colorant (lymphadénectomie de ganglion sentinelle)(40.24.11)</t>
  </si>
  <si>
    <t>Ceci est un code supplémentaire. L'intervention doit faire l'objet d'un codage séparé si la procédure n'est pas déjà contenue dans le code.</t>
  </si>
  <si>
    <t>Mesure peropératoire par sonde du marquage par radioisotope dans le cadre de la lymphadénectomie de ganglion sentinelle</t>
  </si>
  <si>
    <t>Scintigraphie préopératoire et mesure par sonde dans le cadre de la lymphadénectomie de ganglion sentinelle</t>
  </si>
  <si>
    <t>Z40.19.10</t>
  </si>
  <si>
    <t>Autres techniques diagnostiques concernant les structures lymphatiques, SAP</t>
  </si>
  <si>
    <t>Z40.19.00</t>
  </si>
  <si>
    <t>Détail de la sous-catégorie 40.19</t>
  </si>
  <si>
    <t>Z40.19.0</t>
  </si>
  <si>
    <t>Thermographie (88.89)</t>
  </si>
  <si>
    <t>Z40.19</t>
  </si>
  <si>
    <t>Scintigraphie (92.16)</t>
  </si>
  <si>
    <t>Lymphangiographie intrathoracique (87.34)</t>
  </si>
  <si>
    <t>Lymphangiographie de membre supérieur (88.34)</t>
  </si>
  <si>
    <t>Lymphangiographie de membre inférieur (88.36)</t>
  </si>
  <si>
    <t>Lymphangiographie cervicale (87.08)</t>
  </si>
  <si>
    <t>Lymphangiographie abdominale (88.04)</t>
  </si>
  <si>
    <t>Cytoponction et ponction ganglionnaire *</t>
  </si>
  <si>
    <t>Aspiration de ganglion ou de structure lymphatique *</t>
  </si>
  <si>
    <t>Autres techniques diagnostiques concernant les structures lymphatiques</t>
  </si>
  <si>
    <t>Biopsie de structure lymphatique, autre</t>
  </si>
  <si>
    <t>Z40.11.99</t>
  </si>
  <si>
    <t>Biopsie fermée [percutanée] [à l'aiguille] de ganglion lymphatique</t>
  </si>
  <si>
    <t>Z40.11.20</t>
  </si>
  <si>
    <t>Biopsie ouverte (par incision) de ganglion lymphatique cervical, supraclaviculaire, axillaire ou inguinal</t>
  </si>
  <si>
    <t>Z40.11.11</t>
  </si>
  <si>
    <t>Biopsie ouverte (par incision) de ganglion lymphatique médiastinal, para-aortique, iliaque ou pelvien</t>
  </si>
  <si>
    <t>Z40.11.10</t>
  </si>
  <si>
    <t>Biopsie de structure lymphatique, SAP</t>
  </si>
  <si>
    <t>Z40.11.00</t>
  </si>
  <si>
    <t>Détail de la sous-catégorie 40.11</t>
  </si>
  <si>
    <t>Z40.11.0</t>
  </si>
  <si>
    <t>Biopsie ganglionnaire *</t>
  </si>
  <si>
    <t>Z40.11</t>
  </si>
  <si>
    <t>Biopsie de structure lymphatique</t>
  </si>
  <si>
    <t>Technique diagnostique concernant des structures lymphatiques</t>
  </si>
  <si>
    <t>Z40.1</t>
  </si>
  <si>
    <t>Incision de structures lymphatiques</t>
  </si>
  <si>
    <t>Z40.0</t>
  </si>
  <si>
    <t>Opérations sur le système lymphatique</t>
  </si>
  <si>
    <t>Z40</t>
  </si>
  <si>
    <t>Autres opérations de vaisseaux, autre</t>
  </si>
  <si>
    <t>Z39.99.99</t>
  </si>
  <si>
    <t>Opérations d'autres anomalies vasculaires congénitales</t>
  </si>
  <si>
    <t>Z39.99.39</t>
  </si>
  <si>
    <t>Fermeture par cathéter du canal artériel de Botal, autre</t>
  </si>
  <si>
    <t>Z39.99.38</t>
  </si>
  <si>
    <t>Fermeture par cathéter du canal artériel de Botal, avec obturateur d'Amplatz</t>
  </si>
  <si>
    <t>Z39.99.32</t>
  </si>
  <si>
    <t>Fermeture par cathéter du canal artériel de Botal, avec coil</t>
  </si>
  <si>
    <t>Z39.99.31</t>
  </si>
  <si>
    <t>Fermeture par cathéter du canal artériel de Botal, SAP</t>
  </si>
  <si>
    <t>Z39.99.30</t>
  </si>
  <si>
    <t>Opération et unifocalisation de vaisseaux collatéraux congénitaux</t>
  </si>
  <si>
    <t>Z39.99.24</t>
  </si>
  <si>
    <t xml:space="preserve">Opérations d'anomalies congénitales de la veine cave </t>
  </si>
  <si>
    <t>Z39.99.23</t>
  </si>
  <si>
    <t>Opérations d'anomalie congénitale de l'artère ou de la veine pulmonaire ou d'une artère sous-clavière droite rétro-oesophagienne (arteria lusoria)</t>
  </si>
  <si>
    <t>Z39.99.22</t>
  </si>
  <si>
    <t>Opérations d'anomalie congénitale de l'isthme aortique (sténose) ou d'interruption de la crosse aortique</t>
  </si>
  <si>
    <t>Z39.99.21</t>
  </si>
  <si>
    <t>Opérations d'anomalies vasculaires congénitales, SAP</t>
  </si>
  <si>
    <t>Z39.99.20</t>
  </si>
  <si>
    <t>Aortopexie</t>
  </si>
  <si>
    <t>Z39.99.10</t>
  </si>
  <si>
    <t>Autres opérations de vaisseaux, SAP</t>
  </si>
  <si>
    <t>Z39.99.00</t>
  </si>
  <si>
    <t>Détail de la sous-catégorie 39.99</t>
  </si>
  <si>
    <t>Z39.99.0</t>
  </si>
  <si>
    <t>Transfusion sanguine et de composés sanguins (99.01-99.09)</t>
  </si>
  <si>
    <t>Z39.99</t>
  </si>
  <si>
    <t>Injection et infusion de substance thérapeutique ou prophylactique (99.11-99.29)</t>
  </si>
  <si>
    <t>Autres opérations de vaisseaux</t>
  </si>
  <si>
    <t>Contrôle d'hémorragie post chirurgie vasculaire (39.41)</t>
  </si>
  <si>
    <t>Z39.98</t>
  </si>
  <si>
    <t>Contrôle d'hémorragie après adénoïdectomie et amygdalectomie (28.7)</t>
  </si>
  <si>
    <t>Contrôle d'hémorragie anale (post-opératoire) (49.95)</t>
  </si>
  <si>
    <t>Contrôle d'hémorragie (post-opératoire) par suture vasculaire (39.30-39.32)</t>
  </si>
  <si>
    <t>Contrôle d'hémorragie (post-opératoire) par ligature (38.80-38.89)</t>
  </si>
  <si>
    <t>Contrôle d'hémorragie (post-opératoire) de la vessie (57.93)</t>
  </si>
  <si>
    <t>Contrôle d'hémorragie (post-opératoire) de la prostate (60.94)</t>
  </si>
  <si>
    <t>Contrôle d'épistaxis (post-opératoire) (21.00-21.09)</t>
  </si>
  <si>
    <t>Venotripsie</t>
  </si>
  <si>
    <t>Contrôle d'hémorragie post-opératoire, SAP</t>
  </si>
  <si>
    <t>Angiotripsie</t>
  </si>
  <si>
    <t>Contrôle d'hémorragie, SAP</t>
  </si>
  <si>
    <t>Autre perfusion, autre</t>
  </si>
  <si>
    <t>Z39.97.99</t>
  </si>
  <si>
    <t>Perfusion de membre, isolée</t>
  </si>
  <si>
    <t>Z39.97.10</t>
  </si>
  <si>
    <t>Autre perfusion, SAP</t>
  </si>
  <si>
    <t>Z39.97.00</t>
  </si>
  <si>
    <t>Détail de la sous-catégorie 39.97</t>
  </si>
  <si>
    <t>Z39.97.0</t>
  </si>
  <si>
    <t>Z39.97</t>
  </si>
  <si>
    <t>Perfusion du côlon (46.96)</t>
  </si>
  <si>
    <t>Perfusion de rein (55.95)</t>
  </si>
  <si>
    <t>Perfusion de l'intestin grêle (46.95)</t>
  </si>
  <si>
    <t>Toute substance perfusée (99.2)</t>
  </si>
  <si>
    <t>Perfusion, SAP</t>
  </si>
  <si>
    <t>Perfusion locale [régionale] du cou</t>
  </si>
  <si>
    <t>Perfusion locale [régionale] de membre supérieur</t>
  </si>
  <si>
    <t>Perfusion locale [régionale] de membre inférieur</t>
  </si>
  <si>
    <t>Perfusion locale [régionale] de l'artère coronaire</t>
  </si>
  <si>
    <t>Perfusion locale [régionale] de l'artère carotide</t>
  </si>
  <si>
    <t>Perfusion locale [régionale] de la tête</t>
  </si>
  <si>
    <t>Autre perfusion</t>
  </si>
  <si>
    <t>Z39.96</t>
  </si>
  <si>
    <t>Perfusion du corps entier</t>
  </si>
  <si>
    <t>Thérapie de substitution rénale après échec de transplantation de rein: continue: plus d'heures</t>
  </si>
  <si>
    <t>Z39.95.G9</t>
  </si>
  <si>
    <t>Thérapie de substitution rénale après échec de transplantation de rein: continue: plus de 264 heures à 432 heures</t>
  </si>
  <si>
    <t>Z39.95.G5</t>
  </si>
  <si>
    <t>Thérapie de substitution rénale après échec de transplantation de rein: continue: plus de 144 heures à 264 heures</t>
  </si>
  <si>
    <t>Z39.95.G4</t>
  </si>
  <si>
    <t>Thérapie de substitution rénale après échec de transplantation de rein: continue: plus de 72 heures à 144 heures</t>
  </si>
  <si>
    <t>Z39.95.G3</t>
  </si>
  <si>
    <t>Thérapie de substitution rénale après échec de transplantation de rein: continue: plus de 24 heures à 72 heures</t>
  </si>
  <si>
    <t>Z39.95.G2</t>
  </si>
  <si>
    <t>Thérapie de substitution rénale après échec de transplantation de rein: continue: jusqu'à 24 heures</t>
  </si>
  <si>
    <t>Z39.95.G1</t>
  </si>
  <si>
    <t>Thérapie de substitution rénale après échec de transplantation de rein: continue, SAP</t>
  </si>
  <si>
    <t>Z39.95.G0</t>
  </si>
  <si>
    <t>Ces codes sont des codes supplémentaires pour désigner les éventuelles procédures de dialyse. Ils ne doivent être utilisés que si durant le séjour hospitalier où a eu lieu la transplantation rénale, une dialyse a été effectuée en raison d'une non-reprise de fonction du rein transplanté ou d'un échec de la transplantation.</t>
  </si>
  <si>
    <t>Z39.95.G</t>
  </si>
  <si>
    <t>Thérapie de substitution rénale après échec de transplantation de rein: continue</t>
  </si>
  <si>
    <t>Thérapie de substitution rénale après échec de transplantation de rein: intermittente: plus de traitements</t>
  </si>
  <si>
    <t>Z39.95.F9</t>
  </si>
  <si>
    <t>Thérapie de substitution rénale après échec de transplantation de rein: intermittente: 6 à 10 traitements</t>
  </si>
  <si>
    <t>Z39.95.F3</t>
  </si>
  <si>
    <t>Thérapie de substitution rénale après échec de transplantation de rein: intermittente: 4 à 5 traitements</t>
  </si>
  <si>
    <t>Z39.95.F2</t>
  </si>
  <si>
    <t>Thérapie de substitution rénale après échec de transplantation de rein: intermittente: 1 à 3 traitements</t>
  </si>
  <si>
    <t>Z39.95.F1</t>
  </si>
  <si>
    <t>Thérapie de substitution rénale après échec de transplantation de rein, SAP</t>
  </si>
  <si>
    <t>Z39.95.F0</t>
  </si>
  <si>
    <t>Z39.95.F</t>
  </si>
  <si>
    <t>Thérapie de substitution rénale après échec de transplantation de rein: intermittente</t>
  </si>
  <si>
    <t>Hémodiafiltration continue, artério-veineuse (CAVHDF): plus d'heures</t>
  </si>
  <si>
    <t>Z39.95.E9</t>
  </si>
  <si>
    <t>Hémodiafiltration continue, artério-veineuse (CAVHDF): plus de 264 heures à 432 heures</t>
  </si>
  <si>
    <t>Z39.95.E5</t>
  </si>
  <si>
    <t>Hémodiafiltration continue, artério-veineuse (CAVHDF): plus de 144 heures à 264 heures</t>
  </si>
  <si>
    <t>Z39.95.E4</t>
  </si>
  <si>
    <t>Hémodiafiltration continue, artério-veineuse (CAVHDF): plus de 72 heures à 144 heures</t>
  </si>
  <si>
    <t>Z39.95.E3</t>
  </si>
  <si>
    <t>Hémodiafiltration continue, artério-veineuse (CAVHDF): plus de 24 heures à 72 heures</t>
  </si>
  <si>
    <t>Z39.95.E2</t>
  </si>
  <si>
    <t>Hémodiafiltration continue, artério-veineuse (CAVHDF): jusqu'à 24 heures</t>
  </si>
  <si>
    <t>Z39.95.E1</t>
  </si>
  <si>
    <t>Hémodiafiltration continue, artério-veineuse (CAVHDF), SAP</t>
  </si>
  <si>
    <t>Z39.95.E0</t>
  </si>
  <si>
    <t>Hémodiafiltration pour soutien ou remplacement de la fonction rénale: continue, artério-veineuse (CAVHDF):</t>
  </si>
  <si>
    <t>Z39.95.E</t>
  </si>
  <si>
    <t>Hémodiafiltration continue, veino-veineuse à l'aide d'une pompe à sang [CVVHDF], avec anticoagulation par d'autres substances: plus d'heures</t>
  </si>
  <si>
    <t>Z39.95.D9</t>
  </si>
  <si>
    <t>Hémodiafiltration continue, veino-veineuse à l'aide d'une pompe à sang [CVVHDF], avec anticoagulation par d'autres substances: plus de 264 heures à 432 heures</t>
  </si>
  <si>
    <t>Z39.95.D5</t>
  </si>
  <si>
    <t>Hémodiafiltration continue, veino-veineuse à l'aide d'une pompe à sang [CVVHDF], avec anticoagulation par d'autres substances: plus de 144 heures à 264 heures</t>
  </si>
  <si>
    <t>Z39.95.D4</t>
  </si>
  <si>
    <t>Hémodiafiltration continue, veino-veineuse à l'aide d'une pompe à sang [CVVHDF], avec anticoagulation par d'autres substances: plus de 72 heures à 144 heures</t>
  </si>
  <si>
    <t>Z39.95.D3</t>
  </si>
  <si>
    <t>Hémodiafiltration continue, veino-veineuse à l'aide d'une pompe à sang [CVVHDF], avec anticoagulation par d'autres substances: plus de 24 heures à 72 heures</t>
  </si>
  <si>
    <t>Z39.95.D2</t>
  </si>
  <si>
    <t>Hémodiafiltration continue, veino-veineuse à l'aide d'une pompe à sang [CVVHDF], avec anticoagulation par d'autres substances: jusqu'à 24 heures</t>
  </si>
  <si>
    <t>Z39.95.D1</t>
  </si>
  <si>
    <t>Hémodiafiltration continue, veino-veineuse à l'aide d'une pompe à sang [CVVHDF], avec anticoagulation par d'autres substances, SAP</t>
  </si>
  <si>
    <t>Z39.95.D0</t>
  </si>
  <si>
    <t>Hémodiafiltration continue, veino-veineuse à l'aide d'une pompe à sang [CVVHDF], avec anticoagulation par héparine ou sans anticoagulation: plus d'heures</t>
  </si>
  <si>
    <t>Z39.95.C9</t>
  </si>
  <si>
    <t>Hémodiafiltration continue, veino-veineuse à l'aide d'une pompe à sang [CVVHDF], avec anticoagulation par héparine ou sans anticoagulation: plus de 264 heures à 432 heures</t>
  </si>
  <si>
    <t>Z39.95.C5</t>
  </si>
  <si>
    <t>Hémodiafiltration continue, veino-veineuse à l'aide d'une pompe à sang [CVVHDF], avec anticoagulation par héparine ou sans anticoagulation: plus de 144 heures à 264 heures</t>
  </si>
  <si>
    <t>Z39.95.C4</t>
  </si>
  <si>
    <t>Hémodiafiltration continue, veino-veineuse à l'aide d'une pompe à sang [CVVHDF], avec anticoagulation par héparine ou sans anticoagulation: plus de 72 heures à 144 heures</t>
  </si>
  <si>
    <t>Z39.95.C3</t>
  </si>
  <si>
    <t>Hémodiafiltration continue, veino-veineuse à l'aide d'une pompe à sang [CVVHDF], avec anticoagulation par héparine ou sans anticoagulation: plus de 24 heures à 72 heures</t>
  </si>
  <si>
    <t>Z39.95.C2</t>
  </si>
  <si>
    <t>Hémodiafiltration continue, veino-veineuse à l'aide d'une pompe à sang [CVVHDF], avec anticoagulation par héparine ou sans anticoagulation: jusqu'à 24 heures</t>
  </si>
  <si>
    <t>Z39.95.C1</t>
  </si>
  <si>
    <t>Hémodiafiltration continue, veino-veineuse à l'aide d'une pompe à sang [CVVHDF], avec anticoagulation par héparine ou sans anticoagulation, SAP</t>
  </si>
  <si>
    <t>Z39.95.C0</t>
  </si>
  <si>
    <t>Hémodiafiltration pour soutien ou remplacement de la fonction rénale: continue, veino-veineuse</t>
  </si>
  <si>
    <t>Z39.95.C</t>
  </si>
  <si>
    <t>Hémodiafiltration intermittente prolongée, avec anticoagulation par d'autres substances</t>
  </si>
  <si>
    <t>Z39.95.B9</t>
  </si>
  <si>
    <t>Hémodiafiltration intermittente prolongée, avec anticoagulation par héparine ou sans anticoagulation</t>
  </si>
  <si>
    <t>Z39.95.B3</t>
  </si>
  <si>
    <t>Hémodiafiltration intermittente, avec anticoagulation par d'autres substances</t>
  </si>
  <si>
    <t>Z39.95.B2</t>
  </si>
  <si>
    <t>Hémodiafiltration intermittente, avec anticoagulation par héparine ou sans anticoagulation</t>
  </si>
  <si>
    <t>Z39.95.B1</t>
  </si>
  <si>
    <t>Hémodiafiltration intermittente, SAP</t>
  </si>
  <si>
    <t>Z39.95.B0</t>
  </si>
  <si>
    <t>Hémodiafiltration pour soutien ou remplacement de la fonction rénale: intermittente</t>
  </si>
  <si>
    <t>Z39.95.B</t>
  </si>
  <si>
    <t>Hémofiltration continue, artério-veineuse (CAVH): plus d'heures</t>
  </si>
  <si>
    <t>Z39.95.A9</t>
  </si>
  <si>
    <t>Hémofiltration continue, artério-veineuse (CAVH): plus de 264 heures à 432 heures</t>
  </si>
  <si>
    <t>Z39.95.A5</t>
  </si>
  <si>
    <t>Hémofiltration continue, artério-veineuse (CAVH): plus de 144 heures à 264 heures</t>
  </si>
  <si>
    <t>Z39.95.A4</t>
  </si>
  <si>
    <t>Hémofiltration continue, artério-veineuse (CAVH): plus de 72 heures à 144 heures</t>
  </si>
  <si>
    <t>Z39.95.A3</t>
  </si>
  <si>
    <t>Hémofiltration continue, artério-veineuse (CAVH): plus de 24 heures à 72 heures</t>
  </si>
  <si>
    <t>Z39.95.A2</t>
  </si>
  <si>
    <t>Hémofiltration continue, artério-veineuse (CAVH): jusqu'à 24 heures</t>
  </si>
  <si>
    <t>Z39.95.A1</t>
  </si>
  <si>
    <t>Hémofiltration continue, artério-veineuse (CAVH), SAP</t>
  </si>
  <si>
    <t>Z39.95.A0</t>
  </si>
  <si>
    <t>Hémofiltration continue, veino-veineuse à l'aide d'une pompe à sang [CVVH], avec anticoagulation par d'autres substances: plus d'heures</t>
  </si>
  <si>
    <t>Z39.95.89</t>
  </si>
  <si>
    <t>Hémofiltration continue, veino-veineuse à l'aide d'une pompe à sang [CVVH], avec anticoagulation par d'autres substances: plus de 264 heures à 432 heures</t>
  </si>
  <si>
    <t>Z39.95.85</t>
  </si>
  <si>
    <t>Hémofiltration continue, veino-veineuse à l'aide d'une pompe à sang [CVVH], avec anticoagulation par d'autres substances: plus de 144 heures à 264 heures</t>
  </si>
  <si>
    <t>Z39.95.84</t>
  </si>
  <si>
    <t>Hémofiltration continue, veino-veineuse à l'aide d'une pompe à sang [CVVH], avec anticoagulation par d'autres substances: plus de 72 heures à 144 heures</t>
  </si>
  <si>
    <t>Z39.95.83</t>
  </si>
  <si>
    <t>Hémofiltration continue, veino-veineuse à l'aide d'une pompe à sang [CVVH], avec anticoagulation par d'autres substances: plus de 24 heures à 72 heures</t>
  </si>
  <si>
    <t>Z39.95.82</t>
  </si>
  <si>
    <t>Hémofiltration continue, veino-veineuse à l'aide d'une pompe à sang [CVVH], avec anticoagulation par d'autres substances: jusqu'à 24 heures</t>
  </si>
  <si>
    <t>Z39.95.81</t>
  </si>
  <si>
    <t>Hémofiltration continue, veino-veineuse à l'aide d'une pompe à sang [CVVH], avec anticoagulation par d'autres substances, SAP</t>
  </si>
  <si>
    <t>Z39.95.80</t>
  </si>
  <si>
    <t>Hémofiltration continue, veino-veineuse à l'aide d'une pompe à sang [CVVH], avec anticoagulation par héparine ou sans anticoagulation: plus d'heures</t>
  </si>
  <si>
    <t>Z39.95.79</t>
  </si>
  <si>
    <t>Hémofiltration continue, veino-veineuse à l'aide d'une pompe à sang [CVVH], avec anticoagulation par héparine ou sans anticoagulation: plus de 264 heures à 432 heures</t>
  </si>
  <si>
    <t>Z39.95.75</t>
  </si>
  <si>
    <t>Hémofiltration continue, veino-veineuse à l'aide d'une pompe à sang [CVVH], avec anticoagulation par héparine ou sans anticoagulation: plus de 144 heures à 264 heures</t>
  </si>
  <si>
    <t>Z39.95.74</t>
  </si>
  <si>
    <t>Hémofiltration continue, veino-veineuse à l'aide d'une pompe à sang [CVVH], avec anticoagulation par héparine ou sans anticoagulation: plus de 72 heures à 144 heures</t>
  </si>
  <si>
    <t>Z39.95.73</t>
  </si>
  <si>
    <t>Hémofiltration continue, veino-veineuse à l'aide d'une pompe à sang [CVVH], avec anticoagulation par héparine ou sans anticoagulation: plus de 24 heures à 72 heures</t>
  </si>
  <si>
    <t>Z39.95.72</t>
  </si>
  <si>
    <t>Hémofiltration continue, veino-veineuse à l'aide d'une pompe à sang [CVVH], avec anticoagulation par héparine ou sans anticoagulation: jusqu'à 24 heures</t>
  </si>
  <si>
    <t>Z39.95.71</t>
  </si>
  <si>
    <t>Hémofiltration continue, veino-veineuse à l'aide d'une pompe à sang [CVVH], avec anticoagulation par héparine ou sans anticoagulation, SAP</t>
  </si>
  <si>
    <t>Z39.95.70</t>
  </si>
  <si>
    <t>Hémofiltration continue, veino-veineuse à l'aide d'une pompe à sang [CVVH]</t>
  </si>
  <si>
    <t>Z39.95.7</t>
  </si>
  <si>
    <t>Hémofiltration intermittente prolongée, avec anticoagulation par d'autres substances</t>
  </si>
  <si>
    <t>Z39.95.64</t>
  </si>
  <si>
    <t>Hémofiltration intermittente prolongée, avec anticoagulation par héparine ou sans anticoagulation</t>
  </si>
  <si>
    <t>Z39.95.63</t>
  </si>
  <si>
    <t>Hémofiltration intermittente, avec anticoagulation par d'autres substances</t>
  </si>
  <si>
    <t>Z39.95.62</t>
  </si>
  <si>
    <t>Hémofiltration intermittente, avec anticoagulation par héparine ou sans anticoagulation</t>
  </si>
  <si>
    <t>Z39.95.61</t>
  </si>
  <si>
    <t>Hémofiltration intermittente, SAP</t>
  </si>
  <si>
    <t>Z39.95.60</t>
  </si>
  <si>
    <t xml:space="preserve">Hémofiltration, autre </t>
  </si>
  <si>
    <t>Z39.95.59</t>
  </si>
  <si>
    <t xml:space="preserve">Hémofiltration, SAP </t>
  </si>
  <si>
    <t>Z39.95.50</t>
  </si>
  <si>
    <t xml:space="preserve">Soutien ou remplacement de la fonction rénale par l'hémofiltration </t>
  </si>
  <si>
    <t>Z39.95.5</t>
  </si>
  <si>
    <t>Hémodialyse continue, veino-veineuse à l'aide d'une pompe à sang [CVVHD], avec anticoagulation par d'autres substances: plus d'heures</t>
  </si>
  <si>
    <t>Z39.95.49</t>
  </si>
  <si>
    <t>Hémodialyse continue, veino-veineuse à l'aide d'une pompe à sang [CVVHD], avec anticoagulation par d'autres substances: plus de 264 heures à 432 heures</t>
  </si>
  <si>
    <t>Z39.95.45</t>
  </si>
  <si>
    <t>Hémodialyse continue, veino-veineuse à l'aide d'une pompe à sang [CVVHD], avec anticoagulation par d'autres substances: plus de 144 heures à 264 heures</t>
  </si>
  <si>
    <t>Z39.95.44</t>
  </si>
  <si>
    <t>Hémodialyse continue, veino-veineuse à l'aide d'une pompe à sang [CVVHD], avec anticoagulation par d'autres substances: plus de 72 heures à 144 heures</t>
  </si>
  <si>
    <t>Z39.95.43</t>
  </si>
  <si>
    <t>Hémodialyse continue, veino-veineuse à l'aide d'une pompe à sang [CVVHD], avec anticoagulation par d'autres substances: plus de 24 heures à 72 heures</t>
  </si>
  <si>
    <t>Z39.95.42</t>
  </si>
  <si>
    <t>Hémodialyse continue, veino-veineuse à l'aide d'une pompe à sang [CVVHD], avec anticoagulation par d'autres substances: jusqu'à 24 heures</t>
  </si>
  <si>
    <t>Z39.95.41</t>
  </si>
  <si>
    <t>Hémodialyse continue, veino-veineuse à l'aide d'une pompe à sang [CVVHD], avec anticoagulation par d'autres substances, SAP</t>
  </si>
  <si>
    <t>Z39.95.40</t>
  </si>
  <si>
    <t>Hémodialyse continue, veino-veineuse à l'aide d'une pompe à sang [CVVHD], avec anticoagulation par héparine ou sans anticoagulation: plus d'heures</t>
  </si>
  <si>
    <t>Z39.95.39</t>
  </si>
  <si>
    <t>Hémodialyse continue, veino-veineuse à l'aide d'une pompe à sang [CVVHD], avec anticoagulation par héparine ou sans anticoagulation: plus de 264 heures à 432 heures</t>
  </si>
  <si>
    <t>Z39.95.35</t>
  </si>
  <si>
    <t>Hémodialyse continue, veino-veineuse à l'aide d'une pompe à sang [CVVHD], avec anticoagulation par héparine ou sans anticoagulation: plus de 144 heures à 264 heures</t>
  </si>
  <si>
    <t>Z39.95.34</t>
  </si>
  <si>
    <t>Hémodialyse continue, veino-veineuse à l'aide d'une pompe à sang [CVVHD], avec anticoagulation par héparine ou sans anticoagulation: plus de 72 heures à 144 heures</t>
  </si>
  <si>
    <t>Z39.95.33</t>
  </si>
  <si>
    <t>Hémodialyse continue, veino-veineuse à l'aide d'une pompe à sang [CVVHD], avec anticoagulation par héparine ou sans anticoagulation: plus de 24 heures à 72 heures</t>
  </si>
  <si>
    <t>Z39.95.32</t>
  </si>
  <si>
    <t>Hémodialyse continue, veino-veineuse à l'aide d'une pompe à sang [CVVHD], avec anticoagulation par héparine ou sans anticoagulation: jusqu'à 24 heures</t>
  </si>
  <si>
    <t>Z39.95.31</t>
  </si>
  <si>
    <t>Hémodialyse continue, veino-veineuse à l'aide d'une pompe à sang [CVVHD], avec anticoagulation par héparine ou sans anticoagulation, SAP</t>
  </si>
  <si>
    <t>Z39.95.30</t>
  </si>
  <si>
    <t>Hémodialyse continue, veino-veineuse à l'aide d'une pompe à sang [CVVHD]</t>
  </si>
  <si>
    <t>Z39.95.3</t>
  </si>
  <si>
    <t>Hémodialyse intermittente prolongée, avec anticoagulation par d'autres substances</t>
  </si>
  <si>
    <t>Z39.95.24</t>
  </si>
  <si>
    <t>Hémodialyse intermittente prolongée, avec anticoagulation par héparine ou sans anticoagulation</t>
  </si>
  <si>
    <t>Z39.95.23</t>
  </si>
  <si>
    <t>Hémodialyse intermittente, avec anticoagulation par d'autres substances</t>
  </si>
  <si>
    <t>Z39.95.22</t>
  </si>
  <si>
    <t>Hémodialyse intermittente, avec anticoagulation par héparine ou sans anticoagulation</t>
  </si>
  <si>
    <t>Z39.95.21</t>
  </si>
  <si>
    <t>Hémodialyse intermittente, SAP</t>
  </si>
  <si>
    <t>Z39.95.20</t>
  </si>
  <si>
    <t>Hémodialyse, autre</t>
  </si>
  <si>
    <t>Z39.95.19</t>
  </si>
  <si>
    <t>Hémodialyse, SAP</t>
  </si>
  <si>
    <t>Z39.95.10</t>
  </si>
  <si>
    <t xml:space="preserve">Soutien ou remplacement de la fonction rénale par l'hémodialyse </t>
  </si>
  <si>
    <t>Z39.95.1</t>
  </si>
  <si>
    <t>Z39.95</t>
  </si>
  <si>
    <t>Une thérapie de substitution rénale intermittente prolongée dure plus de 6 heures.</t>
  </si>
  <si>
    <t>Une thérapie de substitution rénale continue, planifiée pour durer plus de 24 heures mais interrompue prématurément, doit être codée comme durant jusqu'à 24 heures</t>
  </si>
  <si>
    <t>Rein artificiel</t>
  </si>
  <si>
    <t>Hémofiltration</t>
  </si>
  <si>
    <t>Hémodiafiltration</t>
  </si>
  <si>
    <t>Dialyse rénale</t>
  </si>
  <si>
    <t>Hémodialyse</t>
  </si>
  <si>
    <t>Révision de canule intervasculaire</t>
  </si>
  <si>
    <t>Z39.94</t>
  </si>
  <si>
    <t>Changement de cannulation externe artério-veineuse *</t>
  </si>
  <si>
    <t>Remplacement de canule intervasculaire</t>
  </si>
  <si>
    <t>Toute hémodialyse (39.95)</t>
  </si>
  <si>
    <t>Z39.93</t>
  </si>
  <si>
    <t>Confection de shunt artério-veineux pour cannulation externe</t>
  </si>
  <si>
    <t>Confection de fistule artério-veineuse (FAV) par cannulation externe</t>
  </si>
  <si>
    <t>Insertion de canule intervasculaire</t>
  </si>
  <si>
    <t>Injection d'hémorroïdes (49.42)</t>
  </si>
  <si>
    <t>Z39.92</t>
  </si>
  <si>
    <t>Injection de varices oesophagiennes (42.33)</t>
  </si>
  <si>
    <t>Injection d'agent sclérosant dans la veine</t>
  </si>
  <si>
    <t>Libération de vaisseau, autre</t>
  </si>
  <si>
    <t>Z39.91.99</t>
  </si>
  <si>
    <t>Ceci est un code supplémentaire. L'intervention vasculaire spécifique doit faire l'objet d'un codage séparé.</t>
  </si>
  <si>
    <t>Z39.91.10</t>
  </si>
  <si>
    <t>Libération de vaisseau pour intervention endovasculaire</t>
  </si>
  <si>
    <t>Libération de vaisseau, SAP</t>
  </si>
  <si>
    <t>Z39.91.00</t>
  </si>
  <si>
    <t>Détail de la sous-catégorie 39.91</t>
  </si>
  <si>
    <t>Z39.91.0</t>
  </si>
  <si>
    <t>Veinolyse *</t>
  </si>
  <si>
    <t>Z39.91</t>
  </si>
  <si>
    <t>Dissection et libération de tissu adhérent, faisceau vasculaire</t>
  </si>
  <si>
    <t>Dissection et libération de tissu adhérent, faisceau neuro-vasculaire</t>
  </si>
  <si>
    <t>Artériolyse *</t>
  </si>
  <si>
    <t>Libération de vaisseau</t>
  </si>
  <si>
    <t>Insertion de stents extra-longs (&gt;10 cm) dans des vaisseaux non cardiaques, autre</t>
  </si>
  <si>
    <t>Z39.90.39</t>
  </si>
  <si>
    <t>Insertion de stents imprégnés extra-longs (&gt;10 cm) dans des vaisseaux non cardiaques</t>
  </si>
  <si>
    <t>Z39.90.32</t>
  </si>
  <si>
    <t>Insertion de stents nus extra-longs (&gt;10 cm) dans des vaisseaux non cardiaques</t>
  </si>
  <si>
    <t>Z39.90.31</t>
  </si>
  <si>
    <t>Insertion de stent(s) de vaisseau(x) périphérique(s) à libération de substance médicamenteuse, stent(s) à élution médicamenteuse extra-long(s) (&gt;10 cm) (00.55.11)</t>
  </si>
  <si>
    <t>Z39.90.30</t>
  </si>
  <si>
    <t>Insertion de stents extra-longs (&gt;10 cm) dans des vaisseaux non cardiaques, SAP</t>
  </si>
  <si>
    <t>Insertion de stents dans des vaisseaux non cardiaques, autres stents</t>
  </si>
  <si>
    <t>Z39.90.19</t>
  </si>
  <si>
    <t>Insertion de stents dans des vaisseaux non cardiaques, stents imprégnés à surface bioactive</t>
  </si>
  <si>
    <t>Z39.90.16</t>
  </si>
  <si>
    <t>Insertion de stents dans des vaisseaux non cardiaques, stents imprégnés (stentgrafts) dans des vaisseaux sans anévrisme</t>
  </si>
  <si>
    <t>Z39.90.15</t>
  </si>
  <si>
    <t>Insertion de stents dans des vaisseaux non cardiaques, stents à grand lumen imprégnés</t>
  </si>
  <si>
    <t>Z39.90.14</t>
  </si>
  <si>
    <t>Insertion de stents dans des vaisseaux non cardiaques, stents à grand lumen, non imprégnés</t>
  </si>
  <si>
    <t>Z39.90.13</t>
  </si>
  <si>
    <t>Les stents à grand lumen ont un diamètre de 16 mm et plus.</t>
  </si>
  <si>
    <t>Z39.90.12</t>
  </si>
  <si>
    <t>Insertion de stents dans des vaisseaux non cardiaques, stents à grand lumen, SAP</t>
  </si>
  <si>
    <t>Insertion de stents dans des vaisseaux non cardiaques, stents biorésorbables</t>
  </si>
  <si>
    <t>Z39.90.11</t>
  </si>
  <si>
    <t>Insertion de stents dans des vaisseaux non cardiaques, stents nus</t>
  </si>
  <si>
    <t>Z39.90.10</t>
  </si>
  <si>
    <t>Insertion de stent(s) dans un/des vaisseau(x) périphérique(s) sans libération de substance médicamenteuse, SAP</t>
  </si>
  <si>
    <t>Z39.90.00</t>
  </si>
  <si>
    <t>Détail de la sous-catégorie 39.90</t>
  </si>
  <si>
    <t>Z39.90.0</t>
  </si>
  <si>
    <t>Pour réparation d'anévrismes (39.71 - 39.79)</t>
  </si>
  <si>
    <t>Z39.90</t>
  </si>
  <si>
    <t>Insertion percutanée de stent(s) d'artère carotide (00.63)</t>
  </si>
  <si>
    <t>Insertion percutanée de stent(s) dans d'autre(s) artère(s) précérébrale(s) (extracrânienne(s)) (00.64)</t>
  </si>
  <si>
    <t>Insertion percutanée d'autre(s) stent(s) vasculaire(s) intracrânien(s) (00.65)</t>
  </si>
  <si>
    <t>Insertion de stent(s) de vaisseau(x) périphérique(s) à libération de substance médicamenteuse (00.55)</t>
  </si>
  <si>
    <t>Le nombre de vaisseaux traités (00.40-00.43)</t>
  </si>
  <si>
    <t>Le nombre de stents vasculaires implantés (00.45-00.48)</t>
  </si>
  <si>
    <t>Angioplastie ou athérectomie autre que coronaire (39.50)</t>
  </si>
  <si>
    <t>Techniques de recanalisation endovasculaire</t>
  </si>
  <si>
    <t>Stent(s) imprégné(s) de substance médicamenteuse, par ex. imprégné(s) d'héparine</t>
  </si>
  <si>
    <t>Stent(s) graft(s)</t>
  </si>
  <si>
    <t>Stent(s) conventionnel(s)</t>
  </si>
  <si>
    <t>Prothèses endovasculaires</t>
  </si>
  <si>
    <t>Endoprothèse(s)</t>
  </si>
  <si>
    <t>Insertion de stent(s) de vaisseaux périphériques sans libération de substance médicamenteuse</t>
  </si>
  <si>
    <t>Z39.9</t>
  </si>
  <si>
    <t>Opération du corps carotidien, du sinus carotidien et d'autres corps vasculaires, autre</t>
  </si>
  <si>
    <t>Z39.8X.99</t>
  </si>
  <si>
    <t>Ablation d'électrode(s) pour activation du baroréflexe</t>
  </si>
  <si>
    <t>Z39.8X.32</t>
  </si>
  <si>
    <t>Révision (sans remplacement) d'électrode(s) pour activation du baroréflexe</t>
  </si>
  <si>
    <t>Z39.8X.31</t>
  </si>
  <si>
    <t>Implantation ou remplacement d'électrode(s) pour activation du baroréflexe</t>
  </si>
  <si>
    <t>Z39.8X.30</t>
  </si>
  <si>
    <t>Ablation de générateur d'impulsions pour activation du baroréflexe</t>
  </si>
  <si>
    <t>Z39.8X.22</t>
  </si>
  <si>
    <t>Révision (sans remplacement) de générateur d'impulsions pour activation du baroréflexe</t>
  </si>
  <si>
    <t>Z39.8X.21</t>
  </si>
  <si>
    <t>Les électrodes (39.8X.30-39.8X.32)</t>
  </si>
  <si>
    <t>Z39.8X.20</t>
  </si>
  <si>
    <t>Implantation ou remplacement de générateur d'impulsions pour activation du baroréflexe</t>
  </si>
  <si>
    <t>Excision du corps carotidien et d'autres corps vasculaires</t>
  </si>
  <si>
    <t>Z39.8X.11</t>
  </si>
  <si>
    <t>Exploration du corps carotidien et d'autres corps vasculaires</t>
  </si>
  <si>
    <t>Z39.8X.10</t>
  </si>
  <si>
    <t>Opération du corps carotidien, du sinus carotidien et d'autres corps vasculaires, SAP</t>
  </si>
  <si>
    <t>Z39.8X.00</t>
  </si>
  <si>
    <t>Détail de la sous-catégorie 39.8X</t>
  </si>
  <si>
    <t>Z39.8X.0</t>
  </si>
  <si>
    <t>Opération du corps carotidien, du sinus carotidien et d'autres corps vasculaires</t>
  </si>
  <si>
    <t>Z39.8X</t>
  </si>
  <si>
    <t>Remplacement d'électrode(s) du sinus carotidien seulement (04.92)</t>
  </si>
  <si>
    <t>Z39.8</t>
  </si>
  <si>
    <t>Excision de lésion du glomus jugulaire (20.51)</t>
  </si>
  <si>
    <t>Implantation ou remplacement d'un dispositif d'activation du baroréflexe du sinus carotidien</t>
  </si>
  <si>
    <t>Implantation de pacemaker dans le corps carotidien</t>
  </si>
  <si>
    <t>Implantation dans le corps carotidien de stimulateur électronique</t>
  </si>
  <si>
    <t>Glomectomie (carotidienne)</t>
  </si>
  <si>
    <t>Dénervation du corps carotidien</t>
  </si>
  <si>
    <t>Dénervation du corps aortique</t>
  </si>
  <si>
    <t>Chémodectomie</t>
  </si>
  <si>
    <t>Opération du corps carotidien, du sinus carotidien et autres corps vasculaires</t>
  </si>
  <si>
    <t>Autre réparation endovasculaire (d'anévrismes) d'autres vaisseaux, autre</t>
  </si>
  <si>
    <t>Z39.79.99</t>
  </si>
  <si>
    <t>Fermeture d'artères par cathéter à radiofréquence, autres vaisseaux, autre</t>
  </si>
  <si>
    <t>Z39.79.89</t>
  </si>
  <si>
    <t>Fermeture d'artères par cathéter à radiofréquence, vaisseaux abdominaux</t>
  </si>
  <si>
    <t>Z39.79.87</t>
  </si>
  <si>
    <t>Vaisseaux rénaux</t>
  </si>
  <si>
    <t>Z39.79.86</t>
  </si>
  <si>
    <t>Fermeture d'artères par cathéter à radiofréquence, vaisseaux viscéraux</t>
  </si>
  <si>
    <t>Fermeture d'artères par cathéter à radiofréquence, vaisseaux du membre inférieur</t>
  </si>
  <si>
    <t>Z39.79.85</t>
  </si>
  <si>
    <t>Fermeture d'artères par cathéter à radiofréquence, vaisseaux thoraciques</t>
  </si>
  <si>
    <t>Z39.79.84</t>
  </si>
  <si>
    <t>Fermeture d'artères par cathéter à radiofréquence, aorte</t>
  </si>
  <si>
    <t>Z39.79.82</t>
  </si>
  <si>
    <t>Fermeture d'artères par cathéter à radiofréquence, artères du membre supérieur</t>
  </si>
  <si>
    <t>Z39.79.81</t>
  </si>
  <si>
    <t>Fermeture d'artères par cathéter à radiofréquence, autres vaisseaux, SAP</t>
  </si>
  <si>
    <t>Z39.79.80</t>
  </si>
  <si>
    <t>Fermeture d'artères par cathéter au laser, autres vaisseaux, autre</t>
  </si>
  <si>
    <t>Z39.79.79</t>
  </si>
  <si>
    <t>Fermeture d'artères par cathéter au laser, vaisseaux abdominaux</t>
  </si>
  <si>
    <t>Z39.79.77</t>
  </si>
  <si>
    <t>Z39.79.76</t>
  </si>
  <si>
    <t>Fermeture d'artères par cathéter au laser, vaisseaux viscéraux</t>
  </si>
  <si>
    <t>Fermeture d'artères par cathéter au laser, vaisseaux du membre inférieur</t>
  </si>
  <si>
    <t>Z39.79.75</t>
  </si>
  <si>
    <t>Fermeture d'artères par cathéter au laser, vaisseaux thoraciques</t>
  </si>
  <si>
    <t>Z39.79.74</t>
  </si>
  <si>
    <t>Fermeture d'artères par cathéter au laser, aorte</t>
  </si>
  <si>
    <t>Z39.79.72</t>
  </si>
  <si>
    <t>Fermeture d'artères par cathéter au laser, artères du membre supérieur</t>
  </si>
  <si>
    <t>Z39.79.71</t>
  </si>
  <si>
    <t>Fermeture d'artères par cathéter au laser, autres vaisseaux, SAP</t>
  </si>
  <si>
    <t>Z39.79.70</t>
  </si>
  <si>
    <t>Embolisation sélective par particules, autres vaisseaux, autre</t>
  </si>
  <si>
    <t>Z39.79.69</t>
  </si>
  <si>
    <t>Embolisation sélective par particules, vaisseaux rachidiens</t>
  </si>
  <si>
    <t>Z39.79.68</t>
  </si>
  <si>
    <t>Embolisation sélective par particules, vaisseaux du membre inférieur</t>
  </si>
  <si>
    <t>Z39.79.67</t>
  </si>
  <si>
    <t>Embolisation sélective par particules, vaisseaux abdominaux</t>
  </si>
  <si>
    <t>Z39.79.66</t>
  </si>
  <si>
    <t>Z39.79.65</t>
  </si>
  <si>
    <t>Embolisation sélective par particules, vaisseaux viscéraux</t>
  </si>
  <si>
    <t>Embolisation sélective par particules, vaisseaux thoraciques</t>
  </si>
  <si>
    <t>Z39.79.64</t>
  </si>
  <si>
    <t>Embolisation sélective par particules, canal artériel persistant</t>
  </si>
  <si>
    <t>Z39.79.63</t>
  </si>
  <si>
    <t>Embolisation sélective par particules, aorte</t>
  </si>
  <si>
    <t>Z39.79.62</t>
  </si>
  <si>
    <t>Embolisation sélective par particules, vaisseaux du membre supérieur</t>
  </si>
  <si>
    <t>Z39.79.61</t>
  </si>
  <si>
    <t>Embolisation sélective par particules, autres vaisseaux, SAP</t>
  </si>
  <si>
    <t>Z39.79.60</t>
  </si>
  <si>
    <t>Embolisation sélective par filtres, autres vaisseaux, autre</t>
  </si>
  <si>
    <t>Z39.79.59</t>
  </si>
  <si>
    <t>Embolisation sélective par filtres, vaisseaux rachidiens</t>
  </si>
  <si>
    <t>Z39.79.58</t>
  </si>
  <si>
    <t>Embolisation sélective par filtres, vaisseaux du membre inférieur</t>
  </si>
  <si>
    <t>Z39.79.57</t>
  </si>
  <si>
    <t>Embolisation sélective par filtres, vaisseaux abdominaux</t>
  </si>
  <si>
    <t>Z39.79.56</t>
  </si>
  <si>
    <t>Z39.79.55</t>
  </si>
  <si>
    <t>Embolisation sélective par filtres, vaisseaux viscéraux</t>
  </si>
  <si>
    <t>Embolisation sélective par filtres, vaisseaux thoraciques</t>
  </si>
  <si>
    <t>Z39.79.54</t>
  </si>
  <si>
    <t>Embolisation sélective par filtres, canal artériel persistant</t>
  </si>
  <si>
    <t>Z39.79.53</t>
  </si>
  <si>
    <t>Embolisation sélective par filtres, aorte</t>
  </si>
  <si>
    <t>Z39.79.52</t>
  </si>
  <si>
    <t>Embolisation sélective par filtres, vaisseaux du membre supérieur</t>
  </si>
  <si>
    <t>Z39.79.51</t>
  </si>
  <si>
    <t>Embolisation sélective par filtres, autres vaisseaux, SAP</t>
  </si>
  <si>
    <t>Z39.79.50</t>
  </si>
  <si>
    <t>Embolisation sélective par ballonnets détachables, autres vaisseaux, autre</t>
  </si>
  <si>
    <t>Z39.79.49</t>
  </si>
  <si>
    <t>Embolisation sélective par ballonnets détachables, vaisseaux du membre inférieur</t>
  </si>
  <si>
    <t>Z39.79.48</t>
  </si>
  <si>
    <t>Embolisation sélective par ballonnets détachables, vaisseaux rachidiens</t>
  </si>
  <si>
    <t>Z39.79.47</t>
  </si>
  <si>
    <t>Embolisation sélective par ballonnets détachables, vaisseaux abdominaux</t>
  </si>
  <si>
    <t>Z39.79.46</t>
  </si>
  <si>
    <t>Z39.79.45</t>
  </si>
  <si>
    <t>Embolisation sélective par ballonnets détachables, vaisseaux viscéraux</t>
  </si>
  <si>
    <t>Embolisation sélective par ballonnets détachables, vaisseaux thoraciques</t>
  </si>
  <si>
    <t>Z39.79.44</t>
  </si>
  <si>
    <t>Embolisation sélective par ballonnets détachables, canal artériel persistant</t>
  </si>
  <si>
    <t>Z39.79.43</t>
  </si>
  <si>
    <t>Embolisation sélective par ballonnets détachables, aorte</t>
  </si>
  <si>
    <t>Z39.79.42</t>
  </si>
  <si>
    <t>Embolisation sélective par ballonnets détachables, vaisseaux du membre supérieur</t>
  </si>
  <si>
    <t>Z39.79.41</t>
  </si>
  <si>
    <t>Embolisation sélective par ballonnets détachables, autres vaisseaux, SAP</t>
  </si>
  <si>
    <t>Z39.79.40</t>
  </si>
  <si>
    <t>Embolisation sélective par liquides embolisants, autres vaisseaux, autre</t>
  </si>
  <si>
    <t>Z39.79.39</t>
  </si>
  <si>
    <t>Embolisation par matériel embolisant adhésif (p. ex. ONYX)</t>
  </si>
  <si>
    <t>Z39.79.38</t>
  </si>
  <si>
    <t>Embolisation sélective par liquides embolisants, vaisseaux rachidiens</t>
  </si>
  <si>
    <t>Embolisation sélective par liquides embolisants, vaisseaux du membre inférieur</t>
  </si>
  <si>
    <t>Z39.79.37</t>
  </si>
  <si>
    <t>Embolisation sélective par liquides embolisants, vaisseaux abdominaux</t>
  </si>
  <si>
    <t>Z39.79.36</t>
  </si>
  <si>
    <t>Z39.79.35</t>
  </si>
  <si>
    <t>Embolisation sélective par liquides embolisants, vaisseaux viscéraux</t>
  </si>
  <si>
    <t>Embolisation sélective par liquides embolisants, vaisseaux thoraciques</t>
  </si>
  <si>
    <t>Z39.79.34</t>
  </si>
  <si>
    <t>Embolisation sélective par liquides embolisants, canal artériel persistant</t>
  </si>
  <si>
    <t>Z39.79.33</t>
  </si>
  <si>
    <t>Embolisation sélective par liquides embolisants, aorte</t>
  </si>
  <si>
    <t>Z39.79.32</t>
  </si>
  <si>
    <t>Embolisation sélective par liquides embolisants, vaisseaux du membre supérieur</t>
  </si>
  <si>
    <t>Z39.79.31</t>
  </si>
  <si>
    <t>Embolisation sélective par liquides embolisants, autres vaisseaux, SAP</t>
  </si>
  <si>
    <t>Z39.79.30</t>
  </si>
  <si>
    <t>Embolisation ou occlusion par coils, autres vaisseaux, autre</t>
  </si>
  <si>
    <t>Z39.79.29</t>
  </si>
  <si>
    <t>Embolisation ou occlusion par coils, vaisseaux rachidiens</t>
  </si>
  <si>
    <t>Z39.79.28</t>
  </si>
  <si>
    <t>Embolisation ou occlusion par coils, vaisseaux du membre inférieur</t>
  </si>
  <si>
    <t>Z39.79.27</t>
  </si>
  <si>
    <t>Embolisation ou occlusion par coils, vaisseaux abdominaux</t>
  </si>
  <si>
    <t>Z39.79.26</t>
  </si>
  <si>
    <t>Z39.79.25</t>
  </si>
  <si>
    <t>Embolisation ou occlusion par coils, vaisseaux viscéraux</t>
  </si>
  <si>
    <t>Embolisation ou occlusion par coils, vaisseaux thoraciques</t>
  </si>
  <si>
    <t>Z39.79.24</t>
  </si>
  <si>
    <t>Embolisation ou occlusion par coils, canal artériel persistant</t>
  </si>
  <si>
    <t>Z39.79.23</t>
  </si>
  <si>
    <t>Embolisation ou occlusion par coils, aorte</t>
  </si>
  <si>
    <t>Z39.79.22</t>
  </si>
  <si>
    <t>Embolisation ou occlusion par coils, vaisseaux du membre supérieur</t>
  </si>
  <si>
    <t>Z39.79.21</t>
  </si>
  <si>
    <t>Embolisation ou occlusion par coils, autres vaisseaux, SAP</t>
  </si>
  <si>
    <t>Z39.79.20</t>
  </si>
  <si>
    <t>Nombre de coils endovasculaires utilisés (00.4A)</t>
  </si>
  <si>
    <t>Z39.79.2</t>
  </si>
  <si>
    <t>Embolisation ou occlusion par coils, autres vaisseaux</t>
  </si>
  <si>
    <t>Implantation endovasculaire de greffe, autres vaisseaux, autre</t>
  </si>
  <si>
    <t>Z39.79.19</t>
  </si>
  <si>
    <t>Implantation endovasculaire de greffe, vaisseaux abdominaux</t>
  </si>
  <si>
    <t>Z39.79.13</t>
  </si>
  <si>
    <t>Implantation endovasculaire de greffe, vaisseaux du bassin</t>
  </si>
  <si>
    <t>Z39.79.12</t>
  </si>
  <si>
    <t>Z39.79.11</t>
  </si>
  <si>
    <t>Implantation endovasculaire de greffe, vaisseaux viscéraux</t>
  </si>
  <si>
    <t>Implantation endovasculaire de greffe, autres vaisseaux, SAP</t>
  </si>
  <si>
    <t>Z39.79.10</t>
  </si>
  <si>
    <t>Autre réparation endovasculaire (d'anévrismes) d'autres vaisseaux, SAP</t>
  </si>
  <si>
    <t>Z39.79.00</t>
  </si>
  <si>
    <t>Détail de la sous-catégorie 39.79</t>
  </si>
  <si>
    <t>Z39.79.0</t>
  </si>
  <si>
    <t>Réparation ou occlusion endovasculaire des vaisseaux de la tête et du cou (39.72)</t>
  </si>
  <si>
    <t>Z39.79</t>
  </si>
  <si>
    <t>Réparation non-endovasculaire de fistule artério-veineuse (39.53)</t>
  </si>
  <si>
    <t>Perfusion (99.29)</t>
  </si>
  <si>
    <t>Insertion de stent(s) de vaisseau(x) périphérique(s) sans libération de substance médicamenteuse (autre que ceux pour réparation d'anévrisme) (39.90)</t>
  </si>
  <si>
    <t>Implantation endovasculaire de greffe sur l'aorte thoracique (39.73)</t>
  </si>
  <si>
    <t>Embolisation par cathéter d'hémorragie gastrique ou duodénale (44.44)</t>
  </si>
  <si>
    <t>Autre occlusion chirurgicale de vaisseau (voir 38.8)</t>
  </si>
  <si>
    <t>Intervention sur bifurcation de vaisseaux sanguins (00.44)</t>
  </si>
  <si>
    <t>Réparation, embolisation ou occlusion par d'autres implants ou substances</t>
  </si>
  <si>
    <t>Prothèse(s) endovasculaire(s)</t>
  </si>
  <si>
    <t>Embolisation ou occlusion par coils (serpentins)</t>
  </si>
  <si>
    <t>Autre réparation endovasculaire (d'anévrisme) d'autres vaisseaux</t>
  </si>
  <si>
    <t>Intervention endovasculaire transluminale percutanée sur vaisseau(x) intracrânien(s), autre</t>
  </si>
  <si>
    <t>Z39.77.99</t>
  </si>
  <si>
    <t>Extraction endovasculaire percutanée de corps étranger de vaisseau(x) intracrânien(s)</t>
  </si>
  <si>
    <t>Z39.77.70</t>
  </si>
  <si>
    <t>Thrombectomie percutanée de vaisseau(x) intracrânien(s), autre</t>
  </si>
  <si>
    <t>Z39.77.69</t>
  </si>
  <si>
    <t>Thrombectomie percutanée de vaisseau(x) intracrânien(s) assistée par stent</t>
  </si>
  <si>
    <t>Z39.77.62</t>
  </si>
  <si>
    <t>Thrombectomie percutanée à lame rotative de vaisseau(x) intracrânien(s)</t>
  </si>
  <si>
    <t>Z39.77.61</t>
  </si>
  <si>
    <t>Thrombectomie percutanée de vaisseau(x) intracrânien(s), SAP</t>
  </si>
  <si>
    <t>Z39.77.60</t>
  </si>
  <si>
    <t>Thrombectomie percutanée sélective de vaisseau(x) intracrânien(s)</t>
  </si>
  <si>
    <t>Z39.77.50</t>
  </si>
  <si>
    <t>Athérectomie percutanée de vaisseau(x) intracrânien(s)</t>
  </si>
  <si>
    <t>Z39.77.40</t>
  </si>
  <si>
    <t>Angioplastie percutanée au laser de vaisseau(x) intracrânien(s)</t>
  </si>
  <si>
    <t>Z39.77.30</t>
  </si>
  <si>
    <t>Bladeangioplastie percutanée de vaisseau(x) intracrânien(s)</t>
  </si>
  <si>
    <t>Z39.77.20</t>
  </si>
  <si>
    <t>Angioplastie percutanée à ballonnet de vaisseau(x) intracrânien(s)</t>
  </si>
  <si>
    <t>Z39.77.10</t>
  </si>
  <si>
    <t>Intervention endovasculaire transluminale percutanée sur vaisseau(x) intracrânien(s), SAP</t>
  </si>
  <si>
    <t>Z39.77.00</t>
  </si>
  <si>
    <t>Détail de la sous-catégorie 39.77</t>
  </si>
  <si>
    <t>Z39.77.0</t>
  </si>
  <si>
    <t>Désobstruction de vaisseau(x) cérébrovasculaire(s) par voie ouverte (38.01-38.02, 38.11-38.12, 38.31-38.32, 38.41-38.42)</t>
  </si>
  <si>
    <t>Z39.77</t>
  </si>
  <si>
    <t>Angioplastie ou athérectomie de vaisseau(x) autre(s) que coronaire(s) (39.50)</t>
  </si>
  <si>
    <t>Toute perfusion de substance thrombolytique (99.10)</t>
  </si>
  <si>
    <t>Toute intervention sur bifurcation de vaisseaux sanguins (00.44)</t>
  </si>
  <si>
    <t>Le nombre de stents vasculaires insérés (00.45-00.48)</t>
  </si>
  <si>
    <t>Insertion percutanée de stent(s) intracrâniens (00.65)</t>
  </si>
  <si>
    <t>Intervention endovasculaire transluminale percutanée sur vaisseau(x) intracrânien(s)</t>
  </si>
  <si>
    <t>Intervention endovasculaire transluminale percutanée sur vaisseau(x) (extracrânien(s)) précérébral(aux), autre</t>
  </si>
  <si>
    <t>Z39.76.99</t>
  </si>
  <si>
    <t>Extraction endovasculaire percutanée de corps étranger de vaisseaux extracrâniens de la tête et du cou</t>
  </si>
  <si>
    <t>Z39.76.70</t>
  </si>
  <si>
    <t>Thrombectomie percutanée de vaisseau(x) (extracrânien(s)) précérébral(aux), autre</t>
  </si>
  <si>
    <t>Z39.76.69</t>
  </si>
  <si>
    <t>Thrombectomie percutanée de vaisseau(x) extracrânien(s) assistée par stent</t>
  </si>
  <si>
    <t>Z39.76.62</t>
  </si>
  <si>
    <t>Thrombectomie percutanée à lame rotative de vaisseau(x) (extracrânien(s)) précérébral(aux)</t>
  </si>
  <si>
    <t>Z39.76.61</t>
  </si>
  <si>
    <t>Thrombectomie percutanée de vaisseau(x) (extracrânien(s)) précérébral(aux), SAP</t>
  </si>
  <si>
    <t>Z39.76.60</t>
  </si>
  <si>
    <t>Thrombolyse percutanée sélective de vaisseaux extracrâniens de la tête et du cou</t>
  </si>
  <si>
    <t>Z39.76.50</t>
  </si>
  <si>
    <t>Athérectomie percutanée de vaisseau(x) (extracrânien(s)) précérébral(aux)</t>
  </si>
  <si>
    <t>Z39.76.40</t>
  </si>
  <si>
    <t>Angioplastie percutanée au laser de vaisseau(x) (extracrânien(s)) précérébral(aux)</t>
  </si>
  <si>
    <t>Z39.76.30</t>
  </si>
  <si>
    <t>Angioplastie percutanée de vaisseau(x) (extracrânien(s)) précérébral(aux), système à lame rotative ou multilames</t>
  </si>
  <si>
    <t>Z39.76.20</t>
  </si>
  <si>
    <t>Angioplastie percutanée à ballonnet de vaisseau(x) (extracrânien(s)) précérébral(aux)</t>
  </si>
  <si>
    <t>Z39.76.10</t>
  </si>
  <si>
    <t>Intervention endovasculaire transluminale percutanée sur vaisseau(x) (extracrânien(s)) précérébral(aux), SAP</t>
  </si>
  <si>
    <t>Z39.76.00</t>
  </si>
  <si>
    <t>Détail de la sous-catégorie 39.76</t>
  </si>
  <si>
    <t>Z39.76.0</t>
  </si>
  <si>
    <t>Z39.76</t>
  </si>
  <si>
    <t>Angioplastie ou athérectomie de vaisseau(x) non coronariens (39.50)</t>
  </si>
  <si>
    <t>Toute injection ou perfusion d'agent thrombolytique (99.10)</t>
  </si>
  <si>
    <t>Insertion percutanée de stent(s) dans d'autre(s) artère(s) précérébrale(s) (00.64)</t>
  </si>
  <si>
    <t>Vertébral</t>
  </si>
  <si>
    <t>Carotide</t>
  </si>
  <si>
    <t>Basilaire</t>
  </si>
  <si>
    <t>Intervention endovasculaire transluminale percutanée sur vaisseau(x) (extracrânien(s)) précérébral(aux)</t>
  </si>
  <si>
    <t>Intervention vasculaire transluminale percutanée, autres vaisseaux, autre</t>
  </si>
  <si>
    <t>Z39.75.99</t>
  </si>
  <si>
    <t>Augmentation de la perfusion cérébrale par clampage endoaortique partiel à ballonnet</t>
  </si>
  <si>
    <t>Z39.75.30</t>
  </si>
  <si>
    <t>Intervention vasculaire transluminale percutanée, autres vaisseaux, ablation par radiofréquence délivrée par cathéter dans l'artère rénale</t>
  </si>
  <si>
    <t>Z39.75.20</t>
  </si>
  <si>
    <t>Intervention vasculaire transluminale percutanée, autres vaisseaux, thrombolyse sélective, assistance échographique</t>
  </si>
  <si>
    <t>Z39.75.16</t>
  </si>
  <si>
    <t>Intervention vasculaire transluminale percutanée, autres vaisseaux, thrombolyse sélective</t>
  </si>
  <si>
    <t>Z39.75.15</t>
  </si>
  <si>
    <t>Intervention vasculaire transluminale percutanée, autres vaisseaux, athérectomie</t>
  </si>
  <si>
    <t>Z39.75.14</t>
  </si>
  <si>
    <t>Intervention vasculaire transluminale percutanée, autres vaisseaux, emploi de système anti-embolique (vaisseaux périphériques ou viscéraux)</t>
  </si>
  <si>
    <t>Z39.75.13</t>
  </si>
  <si>
    <t>Intervention vasculaire transluminale percutanée, autres vaisseaux, angioplastie au laser</t>
  </si>
  <si>
    <t>Z39.75.12</t>
  </si>
  <si>
    <t>Intervention vasculaire transluminale percutanée, autres vaisseaux, thrombectomie à lame rotative</t>
  </si>
  <si>
    <t>Z39.75.11</t>
  </si>
  <si>
    <t>Intervention vasculaire transluminale percutanée, autres vaisseaux, emploi de systèmes de cathéters pour recanalisation d'obstructions totales</t>
  </si>
  <si>
    <t>Z39.75.10</t>
  </si>
  <si>
    <t>Intervention vasculaire percutanée transluminale, ablation de corps étranger par sonde-panier ou autre cathéter</t>
  </si>
  <si>
    <t>Z39.75.01</t>
  </si>
  <si>
    <t>Intervention vasculaire transluminale percutanée, autres vaisseaux, SAP</t>
  </si>
  <si>
    <t>Z39.75.00</t>
  </si>
  <si>
    <t>Détail de la sous-catégorie 39.75</t>
  </si>
  <si>
    <t>Z39.75.0</t>
  </si>
  <si>
    <t>Localisation anatomique d'interventions transluminales percutanées par cathétérisme (ITPC) (00.4B)</t>
  </si>
  <si>
    <t>Z39.75</t>
  </si>
  <si>
    <t>Intervention vasculaire percutanée transluminale, autres vaisseaux</t>
  </si>
  <si>
    <t>Implantation endovasculaire de greffe sur l'aorte thoracique, autre</t>
  </si>
  <si>
    <t>Z39.73.99</t>
  </si>
  <si>
    <t>Implantation endovasculaire de greffe sur l'aorte thoraco-abdominale</t>
  </si>
  <si>
    <t>Z39.73.20</t>
  </si>
  <si>
    <t>Implantation endovasculaire de greffe sur l'aorte thoracique, avec fénestration ou bras latéral</t>
  </si>
  <si>
    <t>Z39.73.11</t>
  </si>
  <si>
    <t>Implantation endovasculaire de greffe sur l'aorte thoracique, sans fénestration ni bras latéral</t>
  </si>
  <si>
    <t>Z39.73.10</t>
  </si>
  <si>
    <t>Implantation endovasculaire de greffe sur l'aorte thoracique, SAP</t>
  </si>
  <si>
    <t>Z39.73.00</t>
  </si>
  <si>
    <t>Détail de la sous-catégorie 39.73</t>
  </si>
  <si>
    <t>Z39.73.0</t>
  </si>
  <si>
    <t>Fénestration d'anévrisme disséquant de l'aorte thoracique (39.54)</t>
  </si>
  <si>
    <t>Z39.73</t>
  </si>
  <si>
    <t>Stent graft(s) ou dispositif(s)</t>
  </si>
  <si>
    <t>Greffe(s) endovasculaire(s)</t>
  </si>
  <si>
    <t>Correction endovasculaire de lésion d'aorte thoracique avec greffe(s) ou dispositif(s)</t>
  </si>
  <si>
    <t>Celle pour correction d'anévrisme, dissection ou lésion</t>
  </si>
  <si>
    <t>Implantation endovasculaire de greffe sur l'aorte thoracique</t>
  </si>
  <si>
    <t>Réparation ou occlusion endovasculaire des vaisseaux de la tête et du cou, autre</t>
  </si>
  <si>
    <t>Z39.72.99</t>
  </si>
  <si>
    <t>Embolisation transluminale percutanée de malformation vasculaire par microcathéter, utilisation de plus de cinq microcathéters</t>
  </si>
  <si>
    <t>Z39.72.39</t>
  </si>
  <si>
    <t>Embolisation transluminale percutanée de malformation vasculaire par microcathéter, utilisation de cinq microcathéters</t>
  </si>
  <si>
    <t>Z39.72.35</t>
  </si>
  <si>
    <t>Embolisation transluminale percutanée de malformation vasculaire par microcathéter, utilisation de quatre microcathéters</t>
  </si>
  <si>
    <t>Z39.72.34</t>
  </si>
  <si>
    <t>Embolisation transluminale percutanée de malformation vasculaire par microcathéter, utilisation de trois microcathéters</t>
  </si>
  <si>
    <t>Z39.72.33</t>
  </si>
  <si>
    <t>Embolisation transluminale percutanée de malformation vasculaire par microcathéter, utilisation de deux microcathéters</t>
  </si>
  <si>
    <t>Z39.72.32</t>
  </si>
  <si>
    <t>Embolisation transluminale percutanée de malformation vasculaire par microcathéter, utilisation d'un microcathéter</t>
  </si>
  <si>
    <t>Z39.72.31</t>
  </si>
  <si>
    <t>Embolisation transluminale percutanée de malformation vasculaire par microcathéter, SAP</t>
  </si>
  <si>
    <t>Z39.72.30</t>
  </si>
  <si>
    <t>Embolisation transluminale percutanée de malformation vasculaire par microcathéter</t>
  </si>
  <si>
    <t>Z39.72.3</t>
  </si>
  <si>
    <t>Embolisation sélective de vaisseaux extracrâniens de la tête et du cou, autre</t>
  </si>
  <si>
    <t>Z39.72.29</t>
  </si>
  <si>
    <t>Embolisation sélective de vaisseaux extracrâniens de la tête et du cou, avec matériel embolisant adhésif</t>
  </si>
  <si>
    <t>Z39.72.24</t>
  </si>
  <si>
    <t>Embolisation sélective de vaisseaux extracrâniens avec liquides embolisants, ballonnets détachables ou filtres</t>
  </si>
  <si>
    <t>Z39.72.22</t>
  </si>
  <si>
    <t>Embolisation sélective de vaisseaux extracrâniens de la tête et du cou, avec particules ou spires métalliques</t>
  </si>
  <si>
    <t>Z39.72.21</t>
  </si>
  <si>
    <t>Embolisation sélective de vaisseaux extracrâniens de la tête et du cou, SAP</t>
  </si>
  <si>
    <t>Z39.72.20</t>
  </si>
  <si>
    <t>Embolisation sélective de vaisseaux intracrâniens, autre</t>
  </si>
  <si>
    <t>Z39.72.19</t>
  </si>
  <si>
    <t>Embolisation sélective de vaisseaux intracrâniens, avec matériel embolisant adhésif</t>
  </si>
  <si>
    <t>Z39.72.14</t>
  </si>
  <si>
    <t>Embolisation sélective de vaisseaux intracrâniens par des stents utilisés comme flow-diverter</t>
  </si>
  <si>
    <t>Z39.72.13</t>
  </si>
  <si>
    <t>Embolisation sélective de vaisseaux intracrâniens, avec liquides embolisants, ballonnets détachables ou filtres</t>
  </si>
  <si>
    <t>Z39.72.12</t>
  </si>
  <si>
    <t>Embolisation sélective de vaisseaux intracrâniens, avec particules ou spires métalliques</t>
  </si>
  <si>
    <t>Z39.72.11</t>
  </si>
  <si>
    <t>Embolisation sélective de vaisseaux intracrâniens, SAP</t>
  </si>
  <si>
    <t>Z39.72.10</t>
  </si>
  <si>
    <t>Réparation ou occlusion endovasculaire des vaisseaux de la tête et du cou, SAP</t>
  </si>
  <si>
    <t>Z39.72.00</t>
  </si>
  <si>
    <t>Détail de la sous-catégorie 39.72</t>
  </si>
  <si>
    <t>Z39.72.0</t>
  </si>
  <si>
    <t>Z39.72</t>
  </si>
  <si>
    <t>Réparation d'anévrisme, de malformation artério-veineuse (MAV) ou de fistule</t>
  </si>
  <si>
    <t>Embolisation ou occlusion par colle</t>
  </si>
  <si>
    <t>Réparation ou occlusion endovasculaire des vaisseaux de la tête et du cou</t>
  </si>
  <si>
    <t>Implantation endovasculaire d'une greffe dans l'aorte abdominale, autre</t>
  </si>
  <si>
    <t>Z39.71.99</t>
  </si>
  <si>
    <t>Implantation endovasculaire d'une greffe dans l'aorte abdominale, prothèse de bifurcation aorto-bi-iliaque, avec fénestration et bras latéral</t>
  </si>
  <si>
    <t>Z39.71.13</t>
  </si>
  <si>
    <t>Implantation endovasculaire d'une greffe dans l'aorte abdominale, prothèse de bifurcation aorto-bi-iliaque, sans fénestration ni bras latéral</t>
  </si>
  <si>
    <t>Z39.71.12</t>
  </si>
  <si>
    <t>Implantation endovasculaire d'une greffe dans l'aorte abdominale, aorto-iliaque, avec fénestration ou bras latéral</t>
  </si>
  <si>
    <t>Z39.71.11</t>
  </si>
  <si>
    <t>Implantation endovasculaire d'une greffe dans l'aorte abdominale, aorto-iliaque, sans fénestration ni bras latéral</t>
  </si>
  <si>
    <t>Z39.71.10</t>
  </si>
  <si>
    <t>Implantation endovasculaire d'une greffe dans l'aorte abdominale, SAP</t>
  </si>
  <si>
    <t>Z39.71.00</t>
  </si>
  <si>
    <t>Détail de la sous-catégorie 39.71</t>
  </si>
  <si>
    <t>Z39.71.0</t>
  </si>
  <si>
    <t>Stent (greffe(s))</t>
  </si>
  <si>
    <t>Z39.71</t>
  </si>
  <si>
    <t>Réparation endovasculaire d'un anévrisme de l'aorte abdominale avec greffe</t>
  </si>
  <si>
    <t>Implantation endovasculaire d'une greffe dans l'aorte abdominale</t>
  </si>
  <si>
    <t>Résection de vaisseaux de membre supérieur, avec remplacement (38.43)</t>
  </si>
  <si>
    <t>Z39.7</t>
  </si>
  <si>
    <t>Résection de l'aorte thoracique avec remplacement (38.45)</t>
  </si>
  <si>
    <t>Résection de l'aorte abdominale, avec remplacement (38.44)</t>
  </si>
  <si>
    <t>Résection d'artères de membre inférieur avec remplacement (38.48)</t>
  </si>
  <si>
    <t>Insertion de stent(s) de vaisseau(x) périphérique(s) sans libération de substance médicamenteuse (39.90)</t>
  </si>
  <si>
    <t>Autre réparation d'anévrisme (39.52)</t>
  </si>
  <si>
    <t>Angioplastie ou athérectomie d'autre(s) vaisseau(x) non-coronaire(s) (39.50)</t>
  </si>
  <si>
    <t>Libération de vaisseau pour intervention endovasculaire (39.91.10)</t>
  </si>
  <si>
    <t>La voie d'abord du vaisseau doit faire l'objet d'un codage séparé si elle n'est pas déjà contenue dans le code.</t>
  </si>
  <si>
    <t>Réparation endovasculaire de vaisseaux, réparation endoluminale</t>
  </si>
  <si>
    <t>Oxygénation par membrane extracorporelle (39.65)</t>
  </si>
  <si>
    <t>Z39.66</t>
  </si>
  <si>
    <t>Circulation extracorporelle pour chirurgie cardiaque (39.61)</t>
  </si>
  <si>
    <t>Assistance hépatique extracorporelle (50.92)</t>
  </si>
  <si>
    <t>Thorax fermé *</t>
  </si>
  <si>
    <t>Shunt cardiopulmonaire percutané</t>
  </si>
  <si>
    <t>Oxygénation par membrane extracorporelle [ECMO] et traitement pré-ECMO, autre</t>
  </si>
  <si>
    <t>Z39.65.99</t>
  </si>
  <si>
    <t>Utilisation d'une machine coeur-poumon minimalisée: durée du traitement: plus d'heures</t>
  </si>
  <si>
    <t>Z39.65.59</t>
  </si>
  <si>
    <t>Utilisation d'une machine coeur-poumon minimalisée: durée du traitement: 48 à moins de 96 heures</t>
  </si>
  <si>
    <t>Z39.65.52</t>
  </si>
  <si>
    <t>Utilisation d'une machine coeur-poumon minimalisée: durée du traitement: moins de 48 heures</t>
  </si>
  <si>
    <t>Z39.65.51</t>
  </si>
  <si>
    <t>Utilisation d'une machine coeur-poumon minimalisée: durée du traitement non précisée</t>
  </si>
  <si>
    <t>Z39.65.50</t>
  </si>
  <si>
    <t>Circulation extracorporelle (CEC) (39.61.-)</t>
  </si>
  <si>
    <t>Z39.65.5</t>
  </si>
  <si>
    <t>Ces codes sont à utiliser pour le soutien circulatoire postopératoire ou pour le soutien circulatoire chez des patients instables à l'aide d'une machine coeur-poumon minimalisée.</t>
  </si>
  <si>
    <t>Utilisation d'une machine coeur-poumon minimalisée</t>
  </si>
  <si>
    <t>Assistance pulmonaire extracorporelle, sans pompe (PECLA)</t>
  </si>
  <si>
    <t>Z39.65.40</t>
  </si>
  <si>
    <t>Traitement pré-ECMO</t>
  </si>
  <si>
    <t>Z39.65.20</t>
  </si>
  <si>
    <t>Oxygénation par membrane extracorporelle (ECMO): durée du traitement: plus d'heures</t>
  </si>
  <si>
    <t>Z39.65.13</t>
  </si>
  <si>
    <t>Oxygénation par membrane extracorporelle (ECMO): durée du traitement: 48 à moins de 96 heures</t>
  </si>
  <si>
    <t>Z39.65.12</t>
  </si>
  <si>
    <t>Oxygénation par membrane extracorporelle (ECMO): durée du traitement: moins de 48 heures</t>
  </si>
  <si>
    <t>Z39.65.11</t>
  </si>
  <si>
    <t>Oxygénation par membrane extracorporelle (ECMO): durée du traitement non précisée</t>
  </si>
  <si>
    <t>Z39.65.10</t>
  </si>
  <si>
    <t>Intervention d'assistance pulmonaire (IAP)</t>
  </si>
  <si>
    <t>Z39.65.01</t>
  </si>
  <si>
    <t>Oxygénation par membrane extracorporelle [ECMO] et traitement pré-ECMO, SAP</t>
  </si>
  <si>
    <t>Z39.65.00</t>
  </si>
  <si>
    <t>Détail de la sous-catégorie 39.65</t>
  </si>
  <si>
    <t>Z39.65.0</t>
  </si>
  <si>
    <t>Shunt cardiopulmonaire percutané (thorax fermé) (39.66)</t>
  </si>
  <si>
    <t>Z39.65</t>
  </si>
  <si>
    <t>Oxygénation par membrane extracorporelle [ECMO] et traitement pré-ECMO</t>
  </si>
  <si>
    <t>Emploi temporaire de stimulateur cardiaque pendant et immédiatement après chirurgie cardiaque</t>
  </si>
  <si>
    <t>Z39.64</t>
  </si>
  <si>
    <t>Insertion de stimulateur cardiaque temporaire peropératoire</t>
  </si>
  <si>
    <t>Arrêt circulatoire</t>
  </si>
  <si>
    <t>Z39.63</t>
  </si>
  <si>
    <t>Arrêt anoxique</t>
  </si>
  <si>
    <t>Cardioplégie</t>
  </si>
  <si>
    <t>Hypothermie (généralisée) associée à la chirurgie cardiaque à coeur ouvert</t>
  </si>
  <si>
    <t>Z39.62</t>
  </si>
  <si>
    <t>Circulation extracorporelle (CEC), autre</t>
  </si>
  <si>
    <t>Z39.61.99</t>
  </si>
  <si>
    <t>Circulation extra-corporelle (CEC) sous hypothermie profonde (moins de 20° C)</t>
  </si>
  <si>
    <t>Z39.61.14</t>
  </si>
  <si>
    <t>Circulation extra-corporelle (CEC) sous forte hypothermie (20 - moins de 26° C)</t>
  </si>
  <si>
    <t>Z39.61.13</t>
  </si>
  <si>
    <t>Circulation extra-corporelle (CEC) sous hypothermie modérée (26 - moins de 32° C)</t>
  </si>
  <si>
    <t>Z39.61.12</t>
  </si>
  <si>
    <t>Circulation extra-corporelle (CEC) sous légère hypothermie (32 - 35° C)</t>
  </si>
  <si>
    <t>Z39.61.11</t>
  </si>
  <si>
    <t>Circulation extra-corporelle (CEC) sous normothermie (plus de 35° C)</t>
  </si>
  <si>
    <t>Z39.61.10</t>
  </si>
  <si>
    <t>Circulation extracorporelle (CEC), SAP</t>
  </si>
  <si>
    <t>Z39.61.00</t>
  </si>
  <si>
    <t>Détail de la sous-catégorie 39.61</t>
  </si>
  <si>
    <t>Z39.61.0</t>
  </si>
  <si>
    <t>Pontage cardiopulmonaire percutané (39.66)</t>
  </si>
  <si>
    <t>Z39.61</t>
  </si>
  <si>
    <t>Oxygénisation par membrane extracorporelle (39.65)</t>
  </si>
  <si>
    <t>Pour chirurgie cardiaque ou vasculaire ouverte</t>
  </si>
  <si>
    <t>Pontage cardio-pulmonaire</t>
  </si>
  <si>
    <t>Machine coeur-poumon</t>
  </si>
  <si>
    <t>Générateur d'oxygène</t>
  </si>
  <si>
    <t>Circulation extracorporelle (CEC)</t>
  </si>
  <si>
    <t>Circulation extracorporelle et techniques auxiliaires de soutien à la chirurgie cardiaque</t>
  </si>
  <si>
    <t>Z39.6</t>
  </si>
  <si>
    <t>Autre réparation de vaisseau, autre</t>
  </si>
  <si>
    <t>Z39.59.99</t>
  </si>
  <si>
    <t>Autre réparation de vaisseau, plastie de valves veineuses</t>
  </si>
  <si>
    <t>Z39.59.90</t>
  </si>
  <si>
    <t>Autre réparation de vaisseaux de membre inférieur, autre</t>
  </si>
  <si>
    <t>Z39.59.89</t>
  </si>
  <si>
    <t>Autre réparation d'autres veines profondes du membre inférieur</t>
  </si>
  <si>
    <t>Z39.59.88</t>
  </si>
  <si>
    <t>Autre réparation de la veine poplitée</t>
  </si>
  <si>
    <t>Z39.59.83</t>
  </si>
  <si>
    <t>Autre réparation de la veine fémorale</t>
  </si>
  <si>
    <t>Z39.59.82</t>
  </si>
  <si>
    <t>Autre réparation d'artères de membre inférieur</t>
  </si>
  <si>
    <t>Z39.59.81</t>
  </si>
  <si>
    <t>Autre réparation de vaisseaux de membre inférieur, SAP</t>
  </si>
  <si>
    <t>Z39.59.80</t>
  </si>
  <si>
    <t>Autre réparation de veines abdominales, autre</t>
  </si>
  <si>
    <t>Z39.59.79</t>
  </si>
  <si>
    <t>Autre réparation de la veine iliaque</t>
  </si>
  <si>
    <t>Z39.59.72</t>
  </si>
  <si>
    <t>Autre réparation de la veine cave inférieure</t>
  </si>
  <si>
    <t>Z39.59.71</t>
  </si>
  <si>
    <t>Autre réparation de veines abdominales, SAP</t>
  </si>
  <si>
    <t>Z39.59.70</t>
  </si>
  <si>
    <t>Autre réparation d'artères abdominales, autre</t>
  </si>
  <si>
    <t>Z39.59.69</t>
  </si>
  <si>
    <t>Autre réparation de l'artère iliaque</t>
  </si>
  <si>
    <t>Z39.59.68</t>
  </si>
  <si>
    <t>Autre réparation de l'artère mésentérique</t>
  </si>
  <si>
    <t>Z39.59.67</t>
  </si>
  <si>
    <t>Autre réparation de l'artère rénale</t>
  </si>
  <si>
    <t>Z39.59.66</t>
  </si>
  <si>
    <t>Autre réparation de l'artère splénique</t>
  </si>
  <si>
    <t>Z39.59.65</t>
  </si>
  <si>
    <t>Autre réparation de l'artère hépatique</t>
  </si>
  <si>
    <t>Z39.59.64</t>
  </si>
  <si>
    <t>Autre réparation de l'artère gastrique</t>
  </si>
  <si>
    <t>Z39.59.63</t>
  </si>
  <si>
    <t>Autre réparation du tronc coeliaque</t>
  </si>
  <si>
    <t>Z39.59.62</t>
  </si>
  <si>
    <t>Autre réparation de l'aorte abdominale</t>
  </si>
  <si>
    <t>Z39.59.61</t>
  </si>
  <si>
    <t>Autre réparation d'artères abdominales, SAP</t>
  </si>
  <si>
    <t>Z39.59.60</t>
  </si>
  <si>
    <t>Autre réparation de vaisseaux thoraciques, autre</t>
  </si>
  <si>
    <t>Z39.59.59</t>
  </si>
  <si>
    <t>Autre réparation de la veine cave supérieure</t>
  </si>
  <si>
    <t>Z39.59.55</t>
  </si>
  <si>
    <t>Autre réparation de la veine pulmonaire</t>
  </si>
  <si>
    <t>Z39.59.54</t>
  </si>
  <si>
    <t>Autre réparation d'artères thoraciques, autre</t>
  </si>
  <si>
    <t>Z39.59.53</t>
  </si>
  <si>
    <t>Autre réparation de l'artère pulmonaire</t>
  </si>
  <si>
    <t>Z39.59.52</t>
  </si>
  <si>
    <t>Aorte ascendante, crosse aortique, aorte thoracique</t>
  </si>
  <si>
    <t>Z39.59.51</t>
  </si>
  <si>
    <t>Autre réparation de l'aorte thoracique</t>
  </si>
  <si>
    <t>Autre réparation de vaisseaux thoraciques, SAP</t>
  </si>
  <si>
    <t>Z39.59.50</t>
  </si>
  <si>
    <t>Autre réparation de vaisseaux de membre supérieur, autre</t>
  </si>
  <si>
    <t>Z39.59.49</t>
  </si>
  <si>
    <t>Autre réparation d'autres veines profondes du membre supérieur</t>
  </si>
  <si>
    <t>Z39.59.48</t>
  </si>
  <si>
    <t>Autre réparation de la veine artère sous-clavière, de la veine axillaire et de la veine brachiocéphalique</t>
  </si>
  <si>
    <t>Z39.59.42</t>
  </si>
  <si>
    <t>Autre réparation d'artères de membre supérieur</t>
  </si>
  <si>
    <t>Z39.59.41</t>
  </si>
  <si>
    <t>Autre réparation de vaisseaux de membre supérieur, SAP</t>
  </si>
  <si>
    <t>Z39.59.40</t>
  </si>
  <si>
    <t>Autre réparation de vaisseaux de la tête et du cou, autre</t>
  </si>
  <si>
    <t>Z39.59.39</t>
  </si>
  <si>
    <t>Autre réparation de la veine jugulaire</t>
  </si>
  <si>
    <t>Z39.59.34</t>
  </si>
  <si>
    <t>Autre réparation d'artères extracrâniennes de la tête et du cou, autre</t>
  </si>
  <si>
    <t>Z39.59.33</t>
  </si>
  <si>
    <t>Autre réparation d'artère vertébrale extracrânienne</t>
  </si>
  <si>
    <t>Z39.59.32</t>
  </si>
  <si>
    <t>Autre réparation de vaisseaux intracrâniens</t>
  </si>
  <si>
    <t>Z39.59.31</t>
  </si>
  <si>
    <t>Autre réparation de vaisseaux de la tête et du cou, SAP</t>
  </si>
  <si>
    <t>Z39.59.30</t>
  </si>
  <si>
    <t>Transposition d'artères, autre</t>
  </si>
  <si>
    <t>Z39.59.29</t>
  </si>
  <si>
    <t>Transposition d'artères de membre inférieur</t>
  </si>
  <si>
    <t>Z39.59.21</t>
  </si>
  <si>
    <t>Artères pelviennes</t>
  </si>
  <si>
    <t>Z39.59.20</t>
  </si>
  <si>
    <t>Transposition d'autres artères abdominales</t>
  </si>
  <si>
    <t>Transposition de l'artère iliaque</t>
  </si>
  <si>
    <t>Z39.59.19</t>
  </si>
  <si>
    <t>Transposition d'autres artères viscérales</t>
  </si>
  <si>
    <t>Z39.59.18</t>
  </si>
  <si>
    <t>Transposition de l'artère mésentérique</t>
  </si>
  <si>
    <t>Z39.59.17</t>
  </si>
  <si>
    <t>Transposition de l'artère rénale</t>
  </si>
  <si>
    <t>Z39.59.16</t>
  </si>
  <si>
    <t>Transposition de l'artère gastrique, de l'artère hépatique et de l'artère splénique</t>
  </si>
  <si>
    <t>Z39.59.15</t>
  </si>
  <si>
    <t>Transposition d'artères thoraciques</t>
  </si>
  <si>
    <t>Z39.59.14</t>
  </si>
  <si>
    <t>Transposition d'artères de membre supérieur</t>
  </si>
  <si>
    <t>Z39.59.13</t>
  </si>
  <si>
    <t>Transposition d'autres artères extracrâniennes de la tête et du cou</t>
  </si>
  <si>
    <t>Z39.59.12</t>
  </si>
  <si>
    <t>Transposition d'artère vertébrale extracrânienne</t>
  </si>
  <si>
    <t>Z39.59.11</t>
  </si>
  <si>
    <t>Transposition d'artères, SAP</t>
  </si>
  <si>
    <t>Z39.59.10</t>
  </si>
  <si>
    <t>Autre réparation de vaisseau, SAP</t>
  </si>
  <si>
    <t>Z39.59.00</t>
  </si>
  <si>
    <t>Détail de la sous-catégorie 39.59</t>
  </si>
  <si>
    <t>Z39.59.0</t>
  </si>
  <si>
    <t>Réimplantation d'artère rénale (39.55)</t>
  </si>
  <si>
    <t>Z39.59</t>
  </si>
  <si>
    <t>Plastie avec résection (38.30-38.49, 38.60-38.69)</t>
  </si>
  <si>
    <t>Plastie avec adjonction de greffe (patch) (39.56-39.58)</t>
  </si>
  <si>
    <t>Interruption de la veine cave (38.7)</t>
  </si>
  <si>
    <t>Circulation extra-corporelle [machine coeur-poumon] (39.61)</t>
  </si>
  <si>
    <t>Réimplantation d'artère</t>
  </si>
  <si>
    <t>Plicature de veine (périphérique)</t>
  </si>
  <si>
    <t>Fenestration aorticopulmonaire</t>
  </si>
  <si>
    <t>Construction de valve veineuse (périphérique)</t>
  </si>
  <si>
    <t>Artérioplastie, SAP</t>
  </si>
  <si>
    <t>Autre réparation de vaisseau</t>
  </si>
  <si>
    <t>Celle avec résection (38.40-38.49)</t>
  </si>
  <si>
    <t>Z39.58</t>
  </si>
  <si>
    <t>Plastie vasculaire par patch, SAP *</t>
  </si>
  <si>
    <t>Réparation de vaisseau sanguin, avec patch de type non précisé</t>
  </si>
  <si>
    <t>Réparation de vaisseau sanguin avec patch synthétique (plastie), autre</t>
  </si>
  <si>
    <t>Z39.57.99</t>
  </si>
  <si>
    <t>Réparation de vaisseaux du membre inférieur avec patch synthétique, autre</t>
  </si>
  <si>
    <t>Z39.57.69</t>
  </si>
  <si>
    <t>Réparation de veines superficielles de la cuisse avec patch synthétique</t>
  </si>
  <si>
    <t>Z39.57.64</t>
  </si>
  <si>
    <t>Réparation d'autres veines profondes du membre inférieur avec patch synthétique</t>
  </si>
  <si>
    <t>Z39.57.63</t>
  </si>
  <si>
    <t>Réparation de la veine fémorale et de la veine poplitée avec patch synthétique</t>
  </si>
  <si>
    <t>Z39.57.62</t>
  </si>
  <si>
    <t>Réparation d'artères du membre inférieur avec patch synthétique</t>
  </si>
  <si>
    <t>Z39.57.61</t>
  </si>
  <si>
    <t>Réparation de vaisseaux du membre inférieur avec patch synthétique, SAP</t>
  </si>
  <si>
    <t>Z39.57.60</t>
  </si>
  <si>
    <t>Réparation de veines abdominales avec patch synthétique, autre</t>
  </si>
  <si>
    <t>Z39.57.59</t>
  </si>
  <si>
    <t>Réparation de la veine iliaque avec patch synthétique</t>
  </si>
  <si>
    <t>Z39.57.52</t>
  </si>
  <si>
    <t>Réparation de la veine cave inférieure avec patch synthétique</t>
  </si>
  <si>
    <t>Z39.57.51</t>
  </si>
  <si>
    <t>Réparation de veines abdominales avec patch synthétique, SAP</t>
  </si>
  <si>
    <t>Z39.57.50</t>
  </si>
  <si>
    <t>Réparation d'artères abdominales avec patch synthétique, autre</t>
  </si>
  <si>
    <t>Z39.57.49</t>
  </si>
  <si>
    <t>Réparation de l'artère iliaque avec patch synthétique</t>
  </si>
  <si>
    <t>Z39.57.48</t>
  </si>
  <si>
    <t>Réparation de l'artère mésentérique avec patch synthétique</t>
  </si>
  <si>
    <t>Z39.57.47</t>
  </si>
  <si>
    <t>Réparation de l'artère rénale avec patch synthétique</t>
  </si>
  <si>
    <t>Z39.57.46</t>
  </si>
  <si>
    <t>Réparation de l'artère splénique avec patch synthétique</t>
  </si>
  <si>
    <t>Z39.57.45</t>
  </si>
  <si>
    <t>Réparation de l'artère hépatique avec patch synthétique</t>
  </si>
  <si>
    <t>Z39.57.44</t>
  </si>
  <si>
    <t>Réparation de l'artère gastrique avec patch synthétique</t>
  </si>
  <si>
    <t>Z39.57.43</t>
  </si>
  <si>
    <t>Réparation du tronc coeliaque avec patch synthétique</t>
  </si>
  <si>
    <t>Z39.57.42</t>
  </si>
  <si>
    <t>Réparation de l'aorte abdominale avec patch synthétique</t>
  </si>
  <si>
    <t>Z39.57.41</t>
  </si>
  <si>
    <t>Réparation d'artères abdominales avec patch synthétique, SAP</t>
  </si>
  <si>
    <t>Z39.57.40</t>
  </si>
  <si>
    <t>Réparation de vaisseaux thoraciques avec patch synthétique, autre</t>
  </si>
  <si>
    <t>Z39.57.39</t>
  </si>
  <si>
    <t>Réparation de la veine cave supérieure avec patch synthétique</t>
  </si>
  <si>
    <t>Z39.57.33</t>
  </si>
  <si>
    <t>Réparation de la veine pulmonaire avec patch synthétique</t>
  </si>
  <si>
    <t>Z39.57.32</t>
  </si>
  <si>
    <t>Z39.57.31</t>
  </si>
  <si>
    <t>Réparation de l'aorte thoracique avec patch synthétique</t>
  </si>
  <si>
    <t>Réparation de vaisseaux thoraciques avec patch synthétique, SAP</t>
  </si>
  <si>
    <t>Z39.57.30</t>
  </si>
  <si>
    <t>Réparation de vaisseaux du membre supérieur avec patch synthétique, autre</t>
  </si>
  <si>
    <t>Z39.57.29</t>
  </si>
  <si>
    <t>Réparation d'autres veines profondes du membre supérieur avec patch synthétique</t>
  </si>
  <si>
    <t>Z39.57.23</t>
  </si>
  <si>
    <t>Réparation de la veine artère sous-clavière, de la veine axillaire et de la veine brachiocéphalique avec patch synthétique</t>
  </si>
  <si>
    <t>Z39.57.22</t>
  </si>
  <si>
    <t>Réparation d'artères du membre supérieur avec patch synthétique</t>
  </si>
  <si>
    <t>Z39.57.21</t>
  </si>
  <si>
    <t>Réparation de vaisseaux du membre supérieur avec patch synthétique, SAP</t>
  </si>
  <si>
    <t>Z39.57.20</t>
  </si>
  <si>
    <t>Réparation de vaisseaux de la tête et du cou avec patch synthétique, autre</t>
  </si>
  <si>
    <t>Z39.57.19</t>
  </si>
  <si>
    <t>Réparation de la veine jugulaire avec patch synthétique</t>
  </si>
  <si>
    <t>Z39.57.13</t>
  </si>
  <si>
    <t>Réparation d'artères extracrâniennes de la tête et du cou avec patch synthétique</t>
  </si>
  <si>
    <t>Z39.57.12</t>
  </si>
  <si>
    <t>Réparation de vaisseaux intracrâniens avec patch synthétique</t>
  </si>
  <si>
    <t>Z39.57.11</t>
  </si>
  <si>
    <t>Réparation de vaisseaux de la tête et du cou avec patch synthétique, SAP</t>
  </si>
  <si>
    <t>Z39.57.10</t>
  </si>
  <si>
    <t>Réparation de vaisseau sanguin avec patch synthétique (plastie), SAP</t>
  </si>
  <si>
    <t>Z39.57.00</t>
  </si>
  <si>
    <t>Détail de la sous-catégorie 39.57</t>
  </si>
  <si>
    <t>Z39.57.0</t>
  </si>
  <si>
    <t>Z39.57</t>
  </si>
  <si>
    <t>Réparation de vaisseau sanguin, avec patch synthétique (plastie)</t>
  </si>
  <si>
    <t>Réparation de vaisseau sanguin avec patch de tissu (plastie), autre</t>
  </si>
  <si>
    <t>Z39.56.99</t>
  </si>
  <si>
    <t>Réparation de vaisseaux du membre inférieur avec patch de tissu, autre</t>
  </si>
  <si>
    <t>Z39.56.69</t>
  </si>
  <si>
    <t>Réparation de veines superficielles de la cuisse avec patch de tissu</t>
  </si>
  <si>
    <t>Z39.56.64</t>
  </si>
  <si>
    <t>Réparation d'autres veines profondes du membre inférieur avec patch de tissu</t>
  </si>
  <si>
    <t>Z39.56.63</t>
  </si>
  <si>
    <t>Réparation de la veine fémorale et de la veine poplitée avec patch de tissu</t>
  </si>
  <si>
    <t>Z39.56.62</t>
  </si>
  <si>
    <t>Réparation d'artères du membre inférieur avec patch de tissu</t>
  </si>
  <si>
    <t>Z39.56.61</t>
  </si>
  <si>
    <t>Réparation de vaisseaux du membre inférieur avec patch de tissu, SAP</t>
  </si>
  <si>
    <t>Z39.56.60</t>
  </si>
  <si>
    <t>Réparation de veines abdominales avec patch de tissu, autre</t>
  </si>
  <si>
    <t>Z39.56.59</t>
  </si>
  <si>
    <t>Réparation de la veine iliaque avec patch de tissu</t>
  </si>
  <si>
    <t>Z39.56.52</t>
  </si>
  <si>
    <t>Réparation de la veine cave inférieure avec patch de tissu</t>
  </si>
  <si>
    <t>Z39.56.51</t>
  </si>
  <si>
    <t>Réparation de veines abdominales avec patch de tissu, SAP</t>
  </si>
  <si>
    <t>Z39.56.50</t>
  </si>
  <si>
    <t>Réparation d'artères abdominales avec patch de tissu, autre</t>
  </si>
  <si>
    <t>Z39.56.49</t>
  </si>
  <si>
    <t>Réparation de l'artère iliaque avec patch de tissu</t>
  </si>
  <si>
    <t>Z39.56.48</t>
  </si>
  <si>
    <t>Réparation de l'artère mésentérique avec patch de tissu</t>
  </si>
  <si>
    <t>Z39.56.47</t>
  </si>
  <si>
    <t>Réparation de l'artère rénale avec patch de tissu</t>
  </si>
  <si>
    <t>Z39.56.46</t>
  </si>
  <si>
    <t>Réparation de l'artère splénique avec patch de tissu</t>
  </si>
  <si>
    <t>Z39.56.45</t>
  </si>
  <si>
    <t>Réparation de l'artère hépatique avec patch de tissu</t>
  </si>
  <si>
    <t>Z39.56.44</t>
  </si>
  <si>
    <t>Réparation de l'artère gastrique avec patch de tissu</t>
  </si>
  <si>
    <t>Z39.56.43</t>
  </si>
  <si>
    <t>Réparation du tronc coeliaque avec patch de tissu</t>
  </si>
  <si>
    <t>Z39.56.42</t>
  </si>
  <si>
    <t>Réparation de l'aorte abdominale avec patch de tissu</t>
  </si>
  <si>
    <t>Z39.56.41</t>
  </si>
  <si>
    <t>Réparation d'artères abdominales avec patch de tissu, SAP</t>
  </si>
  <si>
    <t>Z39.56.40</t>
  </si>
  <si>
    <t>Réparation de vaisseaux thoraciques avec patch de tissu, autre</t>
  </si>
  <si>
    <t>Z39.56.39</t>
  </si>
  <si>
    <t>Réparation de la veine cave supérieure avec patch de tissu</t>
  </si>
  <si>
    <t>Z39.56.33</t>
  </si>
  <si>
    <t>Réparation de la veine pulmonaire avec patch de tissu</t>
  </si>
  <si>
    <t>Z39.56.32</t>
  </si>
  <si>
    <t>Z39.56.31</t>
  </si>
  <si>
    <t>Réparation de l'aorte thoracique avec patch de tissu</t>
  </si>
  <si>
    <t>Réparation de vaisseaux thoraciques avec patch de tissu, SAP</t>
  </si>
  <si>
    <t>Z39.56.30</t>
  </si>
  <si>
    <t>Réparation de vaisseaux du membre supérieur avec patch de tissu, autre</t>
  </si>
  <si>
    <t>Z39.56.29</t>
  </si>
  <si>
    <t>Réparation d'autres veines profondes du membre supérieur avec patch de tissu</t>
  </si>
  <si>
    <t>Z39.56.23</t>
  </si>
  <si>
    <t>Réparation de la veine artère sous-clavière, de la veine axillaire et de la veine brachiocéphalique avec patch de tissu</t>
  </si>
  <si>
    <t>Z39.56.22</t>
  </si>
  <si>
    <t>Réparation d'artères du membre supérieur avec patch de tissu</t>
  </si>
  <si>
    <t>Z39.56.21</t>
  </si>
  <si>
    <t>Réparation de vaisseaux du membre supérieur avec patch de tissu, SAP</t>
  </si>
  <si>
    <t>Z39.56.20</t>
  </si>
  <si>
    <t>Réparation de vaisseaux de la tête et du cou avec patch de tissu, autre</t>
  </si>
  <si>
    <t>Z39.56.19</t>
  </si>
  <si>
    <t>Réparation de la veine jugulaire avec patch de tissu</t>
  </si>
  <si>
    <t>Z39.56.12</t>
  </si>
  <si>
    <t>Réparation de vaisseaux intracrâniens avec patch de tissu</t>
  </si>
  <si>
    <t>Z39.56.11</t>
  </si>
  <si>
    <t>Réparation de vaisseaux de la tête et du cou avec patch de tissu, SAP</t>
  </si>
  <si>
    <t>Z39.56.10</t>
  </si>
  <si>
    <t>Réparation de vaisseau sanguin, avec patch de tissu (plastie), SAP</t>
  </si>
  <si>
    <t>Z39.56.00</t>
  </si>
  <si>
    <t>Détail de la sous-catégorie 39.56</t>
  </si>
  <si>
    <t>Z39.56.0</t>
  </si>
  <si>
    <t>Z39.56</t>
  </si>
  <si>
    <t>Réparation de vaisseau sanguin, avec patch de tissu (plastie)</t>
  </si>
  <si>
    <t>Réimplantation de vaisseau rénal aberrant</t>
  </si>
  <si>
    <t>Z39.55</t>
  </si>
  <si>
    <t>Artère iliaque, artère fémorale, artère sous-clavière, artère carotide</t>
  </si>
  <si>
    <t>Z39.54.99</t>
  </si>
  <si>
    <t>Opération de réentrée, autre</t>
  </si>
  <si>
    <t>Opération de réentrée, aorte abdominale</t>
  </si>
  <si>
    <t>Z39.54.20</t>
  </si>
  <si>
    <t>Z39.54.10</t>
  </si>
  <si>
    <t>Opération de réentrée, aorte thoracique</t>
  </si>
  <si>
    <t>Opération de réentrée, SAP</t>
  </si>
  <si>
    <t>Z39.54.00</t>
  </si>
  <si>
    <t>Détail de la sous-catégorie 39.54</t>
  </si>
  <si>
    <t>Z39.54.0</t>
  </si>
  <si>
    <t>Z39.54</t>
  </si>
  <si>
    <t>Fénestration d'anévrisme disséquant de l'aorte thoracique</t>
  </si>
  <si>
    <t>Opération de réentrée (dans l'aorte)</t>
  </si>
  <si>
    <t>Révision de shunt artério-veineux pour hémodialyse (39.42)</t>
  </si>
  <si>
    <t>Z39.53</t>
  </si>
  <si>
    <t>Résection (38.30-38.49, 38.60-38.69)</t>
  </si>
  <si>
    <t>Réparation endovasculaire de vaisseaux de la tête et du cou (39.72)</t>
  </si>
  <si>
    <t>Mise à plat et repontage (38.40-38.49)</t>
  </si>
  <si>
    <t>Réparation de fistule artério-veineuse par ligature et division</t>
  </si>
  <si>
    <t>Réparation de fistule artério-veineuse par coagulation</t>
  </si>
  <si>
    <t>Réparation de fistule artério-veineuse par clips</t>
  </si>
  <si>
    <t>Embolisation d'une fistule carotido-caverneuse</t>
  </si>
  <si>
    <t>Réparation de fistule artério-veineuse</t>
  </si>
  <si>
    <t>Autre réparation d'anévrisme, autre</t>
  </si>
  <si>
    <t>Z39.52.99</t>
  </si>
  <si>
    <t>Autre réparation d'anévrisme de l'aorte, autre</t>
  </si>
  <si>
    <t>Z39.52.29</t>
  </si>
  <si>
    <t>Autre réparation chirurgicale ouverte d'anévrisme de l'aorte abdominale</t>
  </si>
  <si>
    <t>Z39.52.22</t>
  </si>
  <si>
    <t>Autre réparation chirurgicale ouverte d'anévrisme de l'aorte ascendante, de la crosse aortique et de l'aorte thoracique</t>
  </si>
  <si>
    <t>Z39.52.21</t>
  </si>
  <si>
    <t>Autre réparation d'anévrisme de l'aorte, SAP</t>
  </si>
  <si>
    <t>Z39.52.20</t>
  </si>
  <si>
    <t>Autre réparation d'anévrisme de vaisseaux de la tête et du cou, autre</t>
  </si>
  <si>
    <t>Z39.52.19</t>
  </si>
  <si>
    <t>Autre réparation d'anévrisme de vaisseaux intracrâniens</t>
  </si>
  <si>
    <t>Z39.52.11</t>
  </si>
  <si>
    <t>Autre réparation d'anévrisme de vaisseaux de la tête et du cou, SAP</t>
  </si>
  <si>
    <t>Z39.52.10</t>
  </si>
  <si>
    <t>Autre réparation d'anévrisme, SAP</t>
  </si>
  <si>
    <t>Z39.52.00</t>
  </si>
  <si>
    <t>Détail de la sous-catégorie 39.52</t>
  </si>
  <si>
    <t>Z39.52.0</t>
  </si>
  <si>
    <t>Z39.52</t>
  </si>
  <si>
    <t>Réparation endovasculaire d'un anévrisme (39.71 - 39.79)</t>
  </si>
  <si>
    <t>Mise à plat avec repontage (38.40-38.49)</t>
  </si>
  <si>
    <t>Fenestration de l'aorte [réentrée] (39.54)</t>
  </si>
  <si>
    <t>Réparation d'anévrisme par suture</t>
  </si>
  <si>
    <t>Réparation d'anévrisme par méthyl méthacrylate</t>
  </si>
  <si>
    <t>Réparation d'anévrisme par filipuncture</t>
  </si>
  <si>
    <t>Réparation d'anévrisme par fil thrombosant</t>
  </si>
  <si>
    <t>Réparation d'anévrisme par enveloppement</t>
  </si>
  <si>
    <t>Réparation d'anévrisme par électrocoagulation</t>
  </si>
  <si>
    <t>Réparation d'anévrisme par coagulation</t>
  </si>
  <si>
    <t>Anévrismorraphie *</t>
  </si>
  <si>
    <t>Autre réparation d'anévrisme</t>
  </si>
  <si>
    <t>Clippage d'anévrisme, autre</t>
  </si>
  <si>
    <t>Z39.51.99</t>
  </si>
  <si>
    <t>Clippage d'anévrisme intracrânien</t>
  </si>
  <si>
    <t>Z39.51.11</t>
  </si>
  <si>
    <t>Clippage d'anévrisme, SAP</t>
  </si>
  <si>
    <t>Z39.51.00</t>
  </si>
  <si>
    <t>Détail de la sous-catégorie 39.51</t>
  </si>
  <si>
    <t>Z39.51.0</t>
  </si>
  <si>
    <t>Clippage de fistule artério-veineuse (39.53)</t>
  </si>
  <si>
    <t>Z39.51</t>
  </si>
  <si>
    <t>Clippage d'anévrisme</t>
  </si>
  <si>
    <t>Angioplastie ou athérectomie d'autre(s) vaisseau(x) non-coronaire(s), autre</t>
  </si>
  <si>
    <t>Z39.50.99</t>
  </si>
  <si>
    <t>Angioplastie, thrombectomie d'autre(s) vaisseau(x) non-coronaire(s)</t>
  </si>
  <si>
    <t>Z39.50.21</t>
  </si>
  <si>
    <t>Angioplastie par laser à lame d'autre(s) vaisseau(x) non-coronaire(s)</t>
  </si>
  <si>
    <t>Z39.50.20</t>
  </si>
  <si>
    <t>Angioplastie ou athérectomie d'autre(s) vaisseau(x) non-coronaire(s) par autre ballonnet</t>
  </si>
  <si>
    <t>Z39.50.19</t>
  </si>
  <si>
    <t>Angioplastie ou athérectomie d'autre(s) vaisseau(x) non-coronaire(s) par ballonnet à élution médicamenteuse</t>
  </si>
  <si>
    <t>Z39.50.14</t>
  </si>
  <si>
    <t>Angioplastie ou athérectomie d'autre(s) vaisseau(x) non-coronaire(s) par ballonnet de cryoplastie</t>
  </si>
  <si>
    <t>Z39.50.13</t>
  </si>
  <si>
    <t>Angioplastie ou athérectomie d'autre(s) vaisseau(x) non-coronaire(s) par ballonnet à lames</t>
  </si>
  <si>
    <t>Z39.50.12</t>
  </si>
  <si>
    <t>Angioplastie ou athérectomie d'autre(s) vaisseau(x) non-coronaire(s) par ballonnet simple</t>
  </si>
  <si>
    <t>Z39.50.11</t>
  </si>
  <si>
    <t>Angioplastie ou athérectomie d'autre(s) vaisseau(x) non-coronaire(s) par ballonnet, SAP</t>
  </si>
  <si>
    <t>Z39.50.10</t>
  </si>
  <si>
    <t>Angioplastie ou athérectomie d'autre(s) vaisseau(x) non-coronaire(s), SAP</t>
  </si>
  <si>
    <t>Z39.50.00</t>
  </si>
  <si>
    <t>Détail de la sous-catégorie 39.50</t>
  </si>
  <si>
    <t>Z39.50.0</t>
  </si>
  <si>
    <t>Intervention endovasculaire transluminale percutanée sur vaisseau(x) (extracrânien(s)) précérébral(aux) (39.76, 39.77)</t>
  </si>
  <si>
    <t>Z39.50</t>
  </si>
  <si>
    <t>Localisation anatomique de certaines interventions vasculaires (00.4B)</t>
  </si>
  <si>
    <t>Insertion de stent(s) ou stent graft(s) dans un vaisseau autre que coronaire (39.90)</t>
  </si>
  <si>
    <t>Avec stent(s) ou stent graft(s)</t>
  </si>
  <si>
    <t>Angioplastie transluminale percutanée (PTA) des vaisseaux de l'extrémité supérieure</t>
  </si>
  <si>
    <t>Angioplastie transluminale percutanée (PTA) des vaissaux de l'extrémité inférieure</t>
  </si>
  <si>
    <t>Angioplastie transluminale percutanée (PTA) de vaisseau autre que coronaire</t>
  </si>
  <si>
    <t>Angioplastie transluminale percutanée (PTA) d'artère rénale</t>
  </si>
  <si>
    <t>Angioplastie transluminale percutanée (PTA) d'artère mésentérique</t>
  </si>
  <si>
    <t>Angioplastie ou athérectomie d'autre(s) vaisseau(x) non-coronaire(s)</t>
  </si>
  <si>
    <t>Z39.5</t>
  </si>
  <si>
    <t>Autre révision après intervention vasculaire, autre</t>
  </si>
  <si>
    <t>Z39.49.99</t>
  </si>
  <si>
    <t>Remplacement de conduit cardiaque</t>
  </si>
  <si>
    <t>Z39.49.30</t>
  </si>
  <si>
    <t>Ablation d'implant vasculaire</t>
  </si>
  <si>
    <t>Z39.49.22</t>
  </si>
  <si>
    <t>Remplacement d'implant vasculaire</t>
  </si>
  <si>
    <t>Z39.49.21</t>
  </si>
  <si>
    <t>Révision d'implant vasculaire</t>
  </si>
  <si>
    <t>Z39.49.20</t>
  </si>
  <si>
    <t>Révision d'anastomose vasculaire</t>
  </si>
  <si>
    <t>Z39.49.10</t>
  </si>
  <si>
    <t>Autre révision après intervention vasculaire, SAP</t>
  </si>
  <si>
    <t>Z39.49.00</t>
  </si>
  <si>
    <t>Autre révision après intervention vasculaire</t>
  </si>
  <si>
    <t>Z39.49.0</t>
  </si>
  <si>
    <t>Thrombectomie (pontage)</t>
  </si>
  <si>
    <t>Z39.49</t>
  </si>
  <si>
    <t>Révision d'intervention vasculaire (antérieure)</t>
  </si>
  <si>
    <t>Remplacement [révision] de shunt (39.42)</t>
  </si>
  <si>
    <t>Z39.43</t>
  </si>
  <si>
    <t>Ablation de shunt artério-veineux pour hémodialyse</t>
  </si>
  <si>
    <t>Remplacement de cannule intervasculaire (39.94)</t>
  </si>
  <si>
    <t>Z39.42</t>
  </si>
  <si>
    <t>Résection d'ancien shunt artérioveineux et création de nouveau shunt</t>
  </si>
  <si>
    <t>Conversion d'anastomose pour dialyse: conversion termino-terminale à termino-latérale</t>
  </si>
  <si>
    <t>Conversion d'anastomose pour dialyse: conversion termino-latérale à termino-terminale</t>
  </si>
  <si>
    <t>Conversion d'anastomose pour dialyse: conversion canule intravasculaire à dérivation artério-veineuse</t>
  </si>
  <si>
    <t>Révision de shunt artério-veineux pour dialyse rénale (hémodialyse)</t>
  </si>
  <si>
    <t>Contrôle d'hémorragie après adénoïdectomie-tonsillectomie (28.7)</t>
  </si>
  <si>
    <t>Z39.41</t>
  </si>
  <si>
    <t>Contrôle d'épistaxis (21.00-21.09)</t>
  </si>
  <si>
    <t>Contrôle d'hémorragie après chirurgie vasculaire</t>
  </si>
  <si>
    <t>Révision d'intervention vasculaire</t>
  </si>
  <si>
    <t>Z39.4</t>
  </si>
  <si>
    <t>Suture de veine, autre</t>
  </si>
  <si>
    <t>Z39.32.99</t>
  </si>
  <si>
    <t>Veine Iliaque externe</t>
  </si>
  <si>
    <t>Z39.32.49</t>
  </si>
  <si>
    <t>Suture de veine abdominale, autre</t>
  </si>
  <si>
    <t>Suture des veines iliaques commune et interne</t>
  </si>
  <si>
    <t>Z39.32.42</t>
  </si>
  <si>
    <t>Suture de la veine cave inférieure</t>
  </si>
  <si>
    <t>Z39.32.41</t>
  </si>
  <si>
    <t>Suture de veine abdominale, SAP</t>
  </si>
  <si>
    <t>Z39.32.40</t>
  </si>
  <si>
    <t>Suture de veine thoracique, autre</t>
  </si>
  <si>
    <t>Z39.32.39</t>
  </si>
  <si>
    <t>Suture de la veine brachiocéphalique</t>
  </si>
  <si>
    <t>Z39.32.32</t>
  </si>
  <si>
    <t>Suture de la veine cave supérieure</t>
  </si>
  <si>
    <t>Z39.32.31</t>
  </si>
  <si>
    <t>Suture de veine thoracique, SAP</t>
  </si>
  <si>
    <t>Z39.32.30</t>
  </si>
  <si>
    <t>Suture de veine de la tête et du cou, autre</t>
  </si>
  <si>
    <t>Z39.32.19</t>
  </si>
  <si>
    <t>Suture de veine intracrânienne</t>
  </si>
  <si>
    <t>Z39.32.11</t>
  </si>
  <si>
    <t>Suture de veine de la tête et du cou, SAP</t>
  </si>
  <si>
    <t>Z39.32.10</t>
  </si>
  <si>
    <t>Suture de veine, SAP</t>
  </si>
  <si>
    <t>Z39.32.00</t>
  </si>
  <si>
    <t>Détail de la sous-catégorie 39.32</t>
  </si>
  <si>
    <t>Z39.32.0</t>
  </si>
  <si>
    <t>Suture de veine</t>
  </si>
  <si>
    <t>Z39.32</t>
  </si>
  <si>
    <t>Suture d'artère, autre</t>
  </si>
  <si>
    <t>Z39.31.99</t>
  </si>
  <si>
    <t>Z39.31.89</t>
  </si>
  <si>
    <t>Suture d'artères abdominales, autre</t>
  </si>
  <si>
    <t>Suture de l'artère iliaque</t>
  </si>
  <si>
    <t>Z39.31.88</t>
  </si>
  <si>
    <t>Suture de l'artère lombaire</t>
  </si>
  <si>
    <t>Z39.31.87</t>
  </si>
  <si>
    <t>Suture de l'artère mésentérique</t>
  </si>
  <si>
    <t>Z39.31.86</t>
  </si>
  <si>
    <t>Suture de l'artère rénale</t>
  </si>
  <si>
    <t>Z39.31.85</t>
  </si>
  <si>
    <t>Suture de l'artère splénique</t>
  </si>
  <si>
    <t>Z39.31.84</t>
  </si>
  <si>
    <t>Suture de l'artère hépatique</t>
  </si>
  <si>
    <t>Z39.31.83</t>
  </si>
  <si>
    <t>Suture de l'artère gastrique</t>
  </si>
  <si>
    <t>Z39.31.82</t>
  </si>
  <si>
    <t>Suture du tronc coeliaque</t>
  </si>
  <si>
    <t>Z39.31.81</t>
  </si>
  <si>
    <t>Suture d'artères abdominales, SAP</t>
  </si>
  <si>
    <t>Z39.31.80</t>
  </si>
  <si>
    <t>Suture d'artères thoraciques, autre</t>
  </si>
  <si>
    <t>Z39.31.79</t>
  </si>
  <si>
    <t>Suture de l'artère sous-clavière</t>
  </si>
  <si>
    <t>Z39.31.73</t>
  </si>
  <si>
    <t>Suture du tronc brachiocéphalique</t>
  </si>
  <si>
    <t>Z39.31.72</t>
  </si>
  <si>
    <t>Suture de l'artère pulmonaire</t>
  </si>
  <si>
    <t>Z39.31.71</t>
  </si>
  <si>
    <t>Suture d'autres artères thoraciques, SAP</t>
  </si>
  <si>
    <t>Z39.31.70</t>
  </si>
  <si>
    <t>Suture de l'aorte, autre</t>
  </si>
  <si>
    <t>Z39.31.69</t>
  </si>
  <si>
    <t>Suture de l'aorte abdominale</t>
  </si>
  <si>
    <t>Z39.31.62</t>
  </si>
  <si>
    <t>Z39.31.61</t>
  </si>
  <si>
    <t>Suture de l'aorte thoracique</t>
  </si>
  <si>
    <t>Suture de l'aorte, SAP</t>
  </si>
  <si>
    <t>Z39.31.60</t>
  </si>
  <si>
    <t>Suture d'artère du membre inférieur</t>
  </si>
  <si>
    <t>Z39.31.50</t>
  </si>
  <si>
    <t>Suture d'artère de la main</t>
  </si>
  <si>
    <t>Z39.31.40</t>
  </si>
  <si>
    <t>Suture d'artère de l'avant-bras</t>
  </si>
  <si>
    <t>Z39.31.30</t>
  </si>
  <si>
    <t>Suture d'artère du bras, autre</t>
  </si>
  <si>
    <t>Z39.31.29</t>
  </si>
  <si>
    <t>Suture de l'artère brachiale</t>
  </si>
  <si>
    <t>Z39.31.22</t>
  </si>
  <si>
    <t>Suture de l'artère axillaire</t>
  </si>
  <si>
    <t>Z39.31.21</t>
  </si>
  <si>
    <t>Suture d'artère du bras, SAP</t>
  </si>
  <si>
    <t>Z39.31.20</t>
  </si>
  <si>
    <t>Suture d'artère de la tête et du cou, autre</t>
  </si>
  <si>
    <t>Z39.31.19</t>
  </si>
  <si>
    <t>Suture d'artère intracrânienne</t>
  </si>
  <si>
    <t>Z39.31.11</t>
  </si>
  <si>
    <t>Suture d'artère de la tête et du cou, SAP</t>
  </si>
  <si>
    <t>Z39.31.10</t>
  </si>
  <si>
    <t>Suture d'artère, SAP</t>
  </si>
  <si>
    <t>Z39.31.00</t>
  </si>
  <si>
    <t>Détail de la sous-catégorie 39.31</t>
  </si>
  <si>
    <t>Z39.31.0</t>
  </si>
  <si>
    <t>Suture d'artère</t>
  </si>
  <si>
    <t>Z39.31</t>
  </si>
  <si>
    <t>Suture de vaisseau sanguin, autre</t>
  </si>
  <si>
    <t>Z39.30.99</t>
  </si>
  <si>
    <t>Utilisation d'un système de fermeture vasculaire, autre</t>
  </si>
  <si>
    <t>Z39.30.19</t>
  </si>
  <si>
    <t>Obturation de canal de ponction de vaisseaux par du collagène</t>
  </si>
  <si>
    <t>Z39.30.13</t>
  </si>
  <si>
    <t>Utilisation d'un système de suture de vaisseau par clip</t>
  </si>
  <si>
    <t>Z39.30.12</t>
  </si>
  <si>
    <t>Utilisation d'un système de suture de vaisseaux</t>
  </si>
  <si>
    <t>Z39.30.11</t>
  </si>
  <si>
    <t>Utilisation d'un système de fermeture vasculaire, SAP</t>
  </si>
  <si>
    <t>Z39.30.10</t>
  </si>
  <si>
    <t>Suture de vaisseau sanguin, SAP</t>
  </si>
  <si>
    <t>Z39.30.00</t>
  </si>
  <si>
    <t>Détail de la sous-catégorie 39.30</t>
  </si>
  <si>
    <t>Z39.30.0</t>
  </si>
  <si>
    <t>Suture de vaisseau sanguin</t>
  </si>
  <si>
    <t>Z39.30</t>
  </si>
  <si>
    <t>Tout autre système de fermeture de brèche vasculaire - omettre le code</t>
  </si>
  <si>
    <t>Z39.3</t>
  </si>
  <si>
    <t>Mise à plat d'anévrisme (39.52)</t>
  </si>
  <si>
    <t>Contrôle d'hémorragie post-opératoire de la vessie (57.93)</t>
  </si>
  <si>
    <t>Contrôle d'hémorragie post-opératoire de la prostate (60.94)</t>
  </si>
  <si>
    <t>Contrôle d'hémorragie post-chirurgie vasculaire (39.41)</t>
  </si>
  <si>
    <t>Contrôle d'hémorragie après tonsillectomie et adénoïdectomie (28.7)</t>
  </si>
  <si>
    <t>Contrôle d'hémorragie anale post-opératoire (49.95)</t>
  </si>
  <si>
    <t>Réparation de lacération de vaisseau sanguin</t>
  </si>
  <si>
    <t>Suture de vaisseau</t>
  </si>
  <si>
    <t>Autre pontage ou shunt vasculaire (périphérique), autre</t>
  </si>
  <si>
    <t>Z39.29.99</t>
  </si>
  <si>
    <t>Shunt peropératoire temporaire, autre</t>
  </si>
  <si>
    <t>Z39.29.89</t>
  </si>
  <si>
    <t>Shunt peropératoire temporaire, artério-veineux</t>
  </si>
  <si>
    <t>Z39.29.82</t>
  </si>
  <si>
    <t>Shunt peropératoire temporaire, artério-artériel</t>
  </si>
  <si>
    <t>Z39.29.81</t>
  </si>
  <si>
    <t>Shunt peropératoire temporaire, SAP</t>
  </si>
  <si>
    <t>Z39.29.80</t>
  </si>
  <si>
    <t>Shunt ou pontage vasculaire de veines</t>
  </si>
  <si>
    <t>Z39.29.40</t>
  </si>
  <si>
    <t>Autre pontage ou shunt vasculaire (périphérique), extra-anatomique, autre</t>
  </si>
  <si>
    <t>Z39.29.39</t>
  </si>
  <si>
    <t>Pontage croisé fémoro-fémoral</t>
  </si>
  <si>
    <t>Z39.29.33</t>
  </si>
  <si>
    <t>Shunt ou pontage vasculaire axillo-fémoral</t>
  </si>
  <si>
    <t>Z39.29.32</t>
  </si>
  <si>
    <t>Shunt ou pontage vasculaire sous-clavio-fémoral</t>
  </si>
  <si>
    <t>Z39.29.31</t>
  </si>
  <si>
    <t>Autre pontage ou shunt vasculaire (périphérique), extra-anatomique, SAP</t>
  </si>
  <si>
    <t>Z39.29.30</t>
  </si>
  <si>
    <t>Pontage ou shunt vasculaire d'artères de membre supérieur</t>
  </si>
  <si>
    <t>Z39.29.20</t>
  </si>
  <si>
    <t>Pontage ou shunt vasculaire d'artères de membre inférieur, autre</t>
  </si>
  <si>
    <t>Z39.29.19</t>
  </si>
  <si>
    <t>Pontage ou shunt vasculaire d'artères de la jambe et du pied</t>
  </si>
  <si>
    <t>Z39.29.16</t>
  </si>
  <si>
    <t>Shunt ou pontage vasculaire poplitéo-crural ou poplitéo-pédieux</t>
  </si>
  <si>
    <t>Z39.29.15</t>
  </si>
  <si>
    <t>Shunt ou pontage vasculaire fémoro-pédieux</t>
  </si>
  <si>
    <t>Z39.29.14</t>
  </si>
  <si>
    <t>Shunt ou pontage vasculaire fémoro-crural</t>
  </si>
  <si>
    <t>Z39.29.13</t>
  </si>
  <si>
    <t>Shunt ou pontage vasculaire fémoro-poplité</t>
  </si>
  <si>
    <t>Z39.29.12</t>
  </si>
  <si>
    <t>Shunt ou pontage vasculaire fémoro-fémoral</t>
  </si>
  <si>
    <t>Z39.29.11</t>
  </si>
  <si>
    <t>Pontage ou shunt vasculaire d'artères de membre inférieur, SAP</t>
  </si>
  <si>
    <t>Z39.29.10</t>
  </si>
  <si>
    <t>Autre pontage ou shunt vasculaire (périphérique), SAP</t>
  </si>
  <si>
    <t>Z39.29.00</t>
  </si>
  <si>
    <t>Détail de la sous-catégorie 39.29</t>
  </si>
  <si>
    <t>Z39.29.0</t>
  </si>
  <si>
    <t>Création d'un shunt péritonéo-veineux (54.94)</t>
  </si>
  <si>
    <t>Z39.29</t>
  </si>
  <si>
    <t>Pontage poplité</t>
  </si>
  <si>
    <t>Pontage fémoro-tibial (antérieur) (postérieur)</t>
  </si>
  <si>
    <t>Pontage fémoro-péronier</t>
  </si>
  <si>
    <t>Pontage brachial</t>
  </si>
  <si>
    <t>Pontage axillo-brachial</t>
  </si>
  <si>
    <t>Autre pontage ou shunt vasculaire (périphérique)</t>
  </si>
  <si>
    <t>Pontage ou shunt vasculaire extra-intracrânien</t>
  </si>
  <si>
    <t>Z39.28</t>
  </si>
  <si>
    <t>Fistule artério-veineuse pour hémodialyse, autre</t>
  </si>
  <si>
    <t>Z39.27.99</t>
  </si>
  <si>
    <t>Fistule artério-veineuse avec matériel allogène ou alloplastique pour hémodialyse</t>
  </si>
  <si>
    <t>Z39.27.11</t>
  </si>
  <si>
    <t>Fistule de Cimino</t>
  </si>
  <si>
    <t>Z39.27.10</t>
  </si>
  <si>
    <t>Fistule artério-veineuse pour hémodialyse</t>
  </si>
  <si>
    <t>Fistule artério-veineuse pour hémodialyse, SAP</t>
  </si>
  <si>
    <t>Z39.27.00</t>
  </si>
  <si>
    <t>Détail de la sous-catégorie 39.27</t>
  </si>
  <si>
    <t>Z39.27.0</t>
  </si>
  <si>
    <t>Toute dialyse rénale (39.95)</t>
  </si>
  <si>
    <t>Z39.27</t>
  </si>
  <si>
    <t>Anastomose pour dialyse rénale</t>
  </si>
  <si>
    <t>Autre pontage ou shunt vasculaire intra-abdominal, autre</t>
  </si>
  <si>
    <t>Z39.26.99</t>
  </si>
  <si>
    <t>Autre pontage ou shunt vasculaire intra-abdominal, autres artères viscérales</t>
  </si>
  <si>
    <t>Z39.26.19</t>
  </si>
  <si>
    <t>Autre pontage ou shunt vasculaire intra-abdominal, artère rénale</t>
  </si>
  <si>
    <t>Z39.26.12</t>
  </si>
  <si>
    <t>Autre pontage ou shunt vasculaire intra-abdominal, aorte</t>
  </si>
  <si>
    <t>Z39.26.11</t>
  </si>
  <si>
    <t>Autre pontage ou shunt vasculaire intra-abdominal, artères viscérales</t>
  </si>
  <si>
    <t>Z39.26.10</t>
  </si>
  <si>
    <t>Autre pontage ou shunt vasculaire intra-abdominal, SAP</t>
  </si>
  <si>
    <t>Z39.26.00</t>
  </si>
  <si>
    <t>Détail de la sous-catégorie 39.26</t>
  </si>
  <si>
    <t>Z39.26.0</t>
  </si>
  <si>
    <t>Z39.26</t>
  </si>
  <si>
    <t>Pontage hépato-rénal *</t>
  </si>
  <si>
    <t>Pontage hépato-ilio-rénal</t>
  </si>
  <si>
    <t>Pontage hépato-iliaque *</t>
  </si>
  <si>
    <t>Pontage entre aorte et artère mésentérique supérieure</t>
  </si>
  <si>
    <t>Pontage aorto-coeliaque</t>
  </si>
  <si>
    <t>Autre pontage ou shunt vasculaire intra-abdominal</t>
  </si>
  <si>
    <t>Pontage entre aorte, artère iliaque et artère fémorale, autre</t>
  </si>
  <si>
    <t>Z39.25.99</t>
  </si>
  <si>
    <t>Pontage par le trou obturateur (extra-anatomique)</t>
  </si>
  <si>
    <t>Z39.25.30</t>
  </si>
  <si>
    <t>Pontage iliaco-fémoral, autre</t>
  </si>
  <si>
    <t>Z39.25.29</t>
  </si>
  <si>
    <t>Pontage ilio-crural</t>
  </si>
  <si>
    <t>Z39.25.24</t>
  </si>
  <si>
    <t>Pontage ilio-poplité</t>
  </si>
  <si>
    <t>Z39.25.23</t>
  </si>
  <si>
    <t>Pontage ilio-fémoral</t>
  </si>
  <si>
    <t>Z39.25.22</t>
  </si>
  <si>
    <t>Pontage ilio-iliaque</t>
  </si>
  <si>
    <t>Z39.25.21</t>
  </si>
  <si>
    <t>Pontage iliaco-fémoral, SAP</t>
  </si>
  <si>
    <t>Z39.25.20</t>
  </si>
  <si>
    <t>Pontage aorto-iliaco-fémoral, aortique, autre</t>
  </si>
  <si>
    <t>Z39.25.19</t>
  </si>
  <si>
    <t>Pontage aorto-crural</t>
  </si>
  <si>
    <t>Z39.25.14</t>
  </si>
  <si>
    <t>Pontage aorto-poplité</t>
  </si>
  <si>
    <t>Z39.25.13</t>
  </si>
  <si>
    <t>Pontage aorto-fémoral</t>
  </si>
  <si>
    <t>Z39.25.12</t>
  </si>
  <si>
    <t>Pontage aorto-iliaque</t>
  </si>
  <si>
    <t>Z39.25.11</t>
  </si>
  <si>
    <t>Pontage aorto-iliaco-fémoral, aortique, SAP</t>
  </si>
  <si>
    <t>Z39.25.10</t>
  </si>
  <si>
    <t>Pontage entre aorte, artère iliaque et artère fémorale, SAP</t>
  </si>
  <si>
    <t>Z39.25.00</t>
  </si>
  <si>
    <t>Détail de la sous-catégorie 39.25</t>
  </si>
  <si>
    <t>Z39.25.0</t>
  </si>
  <si>
    <t>Pontage aorto-ilio-poplité</t>
  </si>
  <si>
    <t>Z39.25</t>
  </si>
  <si>
    <t>Pontage aorto-ilio-fémoral *</t>
  </si>
  <si>
    <t>Pontage entre aorte, artère iliaque et artère fémorale</t>
  </si>
  <si>
    <t>Pontage entre aorte et artère rénale *</t>
  </si>
  <si>
    <t>Z39.24</t>
  </si>
  <si>
    <t>Bypass aorto-rénal</t>
  </si>
  <si>
    <t>Pontage aorto-coronarien (36.10-36.19)</t>
  </si>
  <si>
    <t>Z39.23</t>
  </si>
  <si>
    <t>Pontage artériel intrathoracique, SAP</t>
  </si>
  <si>
    <t>Autre pontage ou shunt vasculaire intrathoracique</t>
  </si>
  <si>
    <t>Autre pontage d'artères extracrâniennes de la tête et du cou</t>
  </si>
  <si>
    <t>Z39.22.99</t>
  </si>
  <si>
    <t>Pontage entre aorte, artère sous-clavière et carotide, autre</t>
  </si>
  <si>
    <t>Pontage de l'artère sous-clavière, autre</t>
  </si>
  <si>
    <t>Z39.22.29</t>
  </si>
  <si>
    <t>Pontage entre artère sous-clavière et aorte</t>
  </si>
  <si>
    <t>Z39.22.21</t>
  </si>
  <si>
    <t>Pontage de l'artère sous-clavière, SAP</t>
  </si>
  <si>
    <t>Z39.22.20</t>
  </si>
  <si>
    <t>Pontage de l'artère carotide, autre</t>
  </si>
  <si>
    <t>Z39.22.19</t>
  </si>
  <si>
    <t>Pontage entre artère carotide et aorte</t>
  </si>
  <si>
    <t>Z39.22.14</t>
  </si>
  <si>
    <t>Pontage entre artère carotide et artère sous-clavière [pontage carotido-sous-clavier]</t>
  </si>
  <si>
    <t>Z39.22.13</t>
  </si>
  <si>
    <t>Pontage entre artère carotide et artère vertébrale</t>
  </si>
  <si>
    <t>Z39.22.12</t>
  </si>
  <si>
    <t>Pontage carotido-carotidien</t>
  </si>
  <si>
    <t>Z39.22.11</t>
  </si>
  <si>
    <t>Pontage de l'artère carotide, SAP</t>
  </si>
  <si>
    <t>Z39.22.10</t>
  </si>
  <si>
    <t>Pontage entre aorte, artère sous-clavière et carotide, SAP</t>
  </si>
  <si>
    <t>Z39.22.00</t>
  </si>
  <si>
    <t>Détail de la sous-catégorie 39.22</t>
  </si>
  <si>
    <t>Z39.22.0</t>
  </si>
  <si>
    <t>Pontage : aorte vers carotide et artère brachiale</t>
  </si>
  <si>
    <t>Z39.22</t>
  </si>
  <si>
    <t>Pontage : aorte vers artère sous-clavière et carotide</t>
  </si>
  <si>
    <t>Pontage entre aorte, artère sous clavière et carotide</t>
  </si>
  <si>
    <t>Anastomose de veine cave à artère pulmonaire, autre</t>
  </si>
  <si>
    <t>Z39.21.99</t>
  </si>
  <si>
    <t>Opération de Glenn sur un coeur fonctionnellement/morphologiquement univentriculaire</t>
  </si>
  <si>
    <t>Z39.21.10</t>
  </si>
  <si>
    <t>Anastomose de veine cave à artère pulmonaire, SAP</t>
  </si>
  <si>
    <t>Z39.21.00</t>
  </si>
  <si>
    <t>Détail de la sous-catégorie 39.21</t>
  </si>
  <si>
    <t>Z39.21.0</t>
  </si>
  <si>
    <t>Circulation extra-corporelle [Machine coeur-poumon] (39.61)</t>
  </si>
  <si>
    <t>Z39.21</t>
  </si>
  <si>
    <t>Anastomose veine cave - artère pulmonaire</t>
  </si>
  <si>
    <t>Traitement sous pression de bypass veineux (greffe) [conduit] avec substance pharmaceutique si effectué (00.16)</t>
  </si>
  <si>
    <t>Z39.2</t>
  </si>
  <si>
    <t>Autre shunt ou pontage vasculaire</t>
  </si>
  <si>
    <t>Z39.1</t>
  </si>
  <si>
    <t>Shunt portosplénique intrahépatique transjugulaire (TIPS)</t>
  </si>
  <si>
    <t>Anastomose veine porte à veine cave inférieure</t>
  </si>
  <si>
    <t>Anastomose spléno-rénale</t>
  </si>
  <si>
    <t>Anastomose porto-cave</t>
  </si>
  <si>
    <t>Anastomose mésocave</t>
  </si>
  <si>
    <t>Shunt veineux intra-abdominal</t>
  </si>
  <si>
    <t>Shunt d'artère systémique à pulmonaire, autre</t>
  </si>
  <si>
    <t>Z39.0X.99</t>
  </si>
  <si>
    <t>Shunt d'artère systémique à pulmonaire, opération de Damus-Kay-Stansel</t>
  </si>
  <si>
    <t>Z39.0X.24</t>
  </si>
  <si>
    <t>Cerclage (banding) de l'artère pulmonaire</t>
  </si>
  <si>
    <t>Z39.0X.23</t>
  </si>
  <si>
    <t>Shunt prothétique d'artère pulmonaire à aorte, périphérique</t>
  </si>
  <si>
    <t>Z39.0X.21</t>
  </si>
  <si>
    <t>Shunt prothétique d'artère pulmonaire à aorte, central</t>
  </si>
  <si>
    <t>Z39.0X.20</t>
  </si>
  <si>
    <t>Anastomose entre artère pulmonaire gauche et droite</t>
  </si>
  <si>
    <t>Z39.0X.13</t>
  </si>
  <si>
    <t>Anastomose entre aorte descendante et artère pulmonaire gauche (Potts-Smith)</t>
  </si>
  <si>
    <t>Z39.0X.12</t>
  </si>
  <si>
    <t>Anastomose entre aorte et artère pulmonaire droite (Waterston-Cooley)</t>
  </si>
  <si>
    <t>Z39.0X.11</t>
  </si>
  <si>
    <t>Anastomose entre artère sous-clavière et artère pulmonaire (Blalock-Taussig)</t>
  </si>
  <si>
    <t>Z39.0X.10</t>
  </si>
  <si>
    <t>Shunt d'artère systémique à pulmonaire, SAP</t>
  </si>
  <si>
    <t>Z39.0X.00</t>
  </si>
  <si>
    <t>Détail de la sous-catégorie 39.0X</t>
  </si>
  <si>
    <t>Z39.0X.0</t>
  </si>
  <si>
    <t>Shunt d'artère systémique à pulmonaire</t>
  </si>
  <si>
    <t>Z39.0X</t>
  </si>
  <si>
    <t>Z39.0</t>
  </si>
  <si>
    <t>Anastomose (greffe) de gauche à droite</t>
  </si>
  <si>
    <t>Opération des vaisseaux coronaires (36.00-36.99)</t>
  </si>
  <si>
    <t>Z39</t>
  </si>
  <si>
    <t>Autre opérations de vaisseaux</t>
  </si>
  <si>
    <t>Transfusion (99.01-99.09)</t>
  </si>
  <si>
    <t>Z38.99</t>
  </si>
  <si>
    <t>Ponction pour circulation extracorporelle (39.61, 50.92)</t>
  </si>
  <si>
    <t>Ponction pour angiographie (88.60-88.69)</t>
  </si>
  <si>
    <t>Phlébographie (88.60-88.69)</t>
  </si>
  <si>
    <t>Perfusion (39.96, 39.97)</t>
  </si>
  <si>
    <t>Injection ou perfusion de substance thérapeutique ou prophylactique (99.1-99.2)</t>
  </si>
  <si>
    <t>Injection ou perfusion de solution sclérosante (39.92)</t>
  </si>
  <si>
    <t>Phlébotomie</t>
  </si>
  <si>
    <t>Autre ponction de veine</t>
  </si>
  <si>
    <t>Ponction pour artériographie coronaire (88.55-88.57)</t>
  </si>
  <si>
    <t>Z38.98</t>
  </si>
  <si>
    <t>Ponction pour artériographie (88.40-88.49)</t>
  </si>
  <si>
    <t>Autre ponction d'artère</t>
  </si>
  <si>
    <t>Insertion de système d'accès vasculaire totalement implantable [VAD] (86.07)</t>
  </si>
  <si>
    <t>Z38.95</t>
  </si>
  <si>
    <t>Cathétérisme veineux pour hémodialyse</t>
  </si>
  <si>
    <t>Dénudation veineuse</t>
  </si>
  <si>
    <t>Z38.94</t>
  </si>
  <si>
    <t>Enlèvement d'un système de cathéter veineux à demeure pour utilisation prolongée</t>
  </si>
  <si>
    <t>Z38.93.99</t>
  </si>
  <si>
    <t>Cathétérisme veineux, autre</t>
  </si>
  <si>
    <t>Broviac, Hickman</t>
  </si>
  <si>
    <t>Z38.93.20</t>
  </si>
  <si>
    <t>Révision d'un système de cathéter veineux à demeure pour utilisation prolongée</t>
  </si>
  <si>
    <t>Z38.93.11</t>
  </si>
  <si>
    <t>Insertion et remplacement d'un système de cathéter veineux à demeure pour utilisation prolongée</t>
  </si>
  <si>
    <t>Insertion et remplacement percutané de cathéter veineux</t>
  </si>
  <si>
    <t>Z38.93.10</t>
  </si>
  <si>
    <t>Cathétérisme veineux, SAP</t>
  </si>
  <si>
    <t>Z38.93.00</t>
  </si>
  <si>
    <t>Détail de la sous-catégorie 38.93</t>
  </si>
  <si>
    <t>Z38.93.0</t>
  </si>
  <si>
    <t>Cathétérisme pour hémodialyse (38.95)</t>
  </si>
  <si>
    <t>Z38.93</t>
  </si>
  <si>
    <t>Cathétérisme cardiaque (37.21-37.23)</t>
  </si>
  <si>
    <t>Cathétérisme veineux, NCA</t>
  </si>
  <si>
    <t>Cathétérisme de veine ombilicale</t>
  </si>
  <si>
    <t>Z38.92</t>
  </si>
  <si>
    <t>Cathétérisme artériel</t>
  </si>
  <si>
    <t>Z38.91</t>
  </si>
  <si>
    <t>Ponction de vaisseau pour monitorage circulatoire (89.60-89.69)</t>
  </si>
  <si>
    <t>Z38.9</t>
  </si>
  <si>
    <t>Ponction de vaisseau</t>
  </si>
  <si>
    <t>Tibiale</t>
  </si>
  <si>
    <t>Z38.89</t>
  </si>
  <si>
    <t>Saphène</t>
  </si>
  <si>
    <t>Poplitée</t>
  </si>
  <si>
    <t>Fémorale</t>
  </si>
  <si>
    <t>Autre occlusion chirurgicale de veines de membre inférieur</t>
  </si>
  <si>
    <t>Z38.88</t>
  </si>
  <si>
    <t>Fémorale (commune) (superficielle) (profonde)</t>
  </si>
  <si>
    <t>Autre occlusion chirurgicale d'artères de membre inférieur</t>
  </si>
  <si>
    <t>Autre occlusion chirurgicale de veines abdominales, autre</t>
  </si>
  <si>
    <t>Z38.87.99</t>
  </si>
  <si>
    <t>Z38.87.19</t>
  </si>
  <si>
    <t>Autre occlusion chirurgicale de veines abdominales profondes, autre</t>
  </si>
  <si>
    <t>Autre occlusion chirurgicale des veines iliaques commune et interne</t>
  </si>
  <si>
    <t>Z38.87.12</t>
  </si>
  <si>
    <t>Autre occlusion chirurgicale de la veine cave inférieure</t>
  </si>
  <si>
    <t>Z38.87.11</t>
  </si>
  <si>
    <t>Autre occlusion chirurgicale de veines abdominales profondes, SAP</t>
  </si>
  <si>
    <t>Z38.87.10</t>
  </si>
  <si>
    <t>Autre occlusion chirurgicale de veines abdominales, SAP</t>
  </si>
  <si>
    <t>Z38.87.00</t>
  </si>
  <si>
    <t>Détail de la sous-catégorie 38.87</t>
  </si>
  <si>
    <t>Z38.87.0</t>
  </si>
  <si>
    <t>Splénique</t>
  </si>
  <si>
    <t>Z38.87</t>
  </si>
  <si>
    <t>Rénale</t>
  </si>
  <si>
    <t>Porte</t>
  </si>
  <si>
    <t>Autre occlusion chirurgicale de veines abdominales</t>
  </si>
  <si>
    <t>Z38.86.99</t>
  </si>
  <si>
    <t>Autre occlusion chirurgicale d'artères abdominales, autre</t>
  </si>
  <si>
    <t>Autre occlusion chirurgicale d'artères viscérales, autre</t>
  </si>
  <si>
    <t>Z38.86.19</t>
  </si>
  <si>
    <t>Autre occlusion chirurgicale de l'artère iliaque</t>
  </si>
  <si>
    <t>Z38.86.17</t>
  </si>
  <si>
    <t>Autre occlusion chirurgicale de l'artère mésentérique</t>
  </si>
  <si>
    <t>Z38.86.16</t>
  </si>
  <si>
    <t>Autre occlusion chirurgicale de l'artère rénale</t>
  </si>
  <si>
    <t>Z38.86.15</t>
  </si>
  <si>
    <t>Autre occlusion chirurgicale de l'artère splénique</t>
  </si>
  <si>
    <t>Z38.86.14</t>
  </si>
  <si>
    <t>Autre occlusion chirurgicale de l'artère hépatique</t>
  </si>
  <si>
    <t>Z38.86.13</t>
  </si>
  <si>
    <t>Autre occlusion chirurgicale de l'artère gastrique</t>
  </si>
  <si>
    <t>Z38.86.12</t>
  </si>
  <si>
    <t>Autre occlusion chirurgicale du tronc coeliaque</t>
  </si>
  <si>
    <t>Z38.86.11</t>
  </si>
  <si>
    <t>Autre occlusion chirurgicale d'artères viscérales, SAP</t>
  </si>
  <si>
    <t>Z38.86.10</t>
  </si>
  <si>
    <t>Autre occlusion chirurgicale d'artères abdominales, SAP</t>
  </si>
  <si>
    <t>Z38.86.00</t>
  </si>
  <si>
    <t>Détail de la sous-catégorie 38.86</t>
  </si>
  <si>
    <t>Z38.86.0</t>
  </si>
  <si>
    <t>Aorte abdominale (38.04)</t>
  </si>
  <si>
    <t>Z38.86</t>
  </si>
  <si>
    <t>Ombilicale</t>
  </si>
  <si>
    <t>Autre occlusion chirurgicale d'artères abdominales</t>
  </si>
  <si>
    <t>Autre occlusion chirurgicale d'autres vaisseaux thoraciques, autre</t>
  </si>
  <si>
    <t>Z38.85.99</t>
  </si>
  <si>
    <t>Autre occlusion chirurgicale de veines thoraciques, autre</t>
  </si>
  <si>
    <t>Z38.85.29</t>
  </si>
  <si>
    <t>Autre occlusion chirurgicale d'autres veines thoraciques profondes</t>
  </si>
  <si>
    <t>Z38.85.28</t>
  </si>
  <si>
    <t>Autre occlusion chirurgicale de la veine sous-clavière</t>
  </si>
  <si>
    <t>Z38.85.23</t>
  </si>
  <si>
    <t>Autre occlusion chirurgicale de la veine pulmonaire</t>
  </si>
  <si>
    <t>Z38.85.22</t>
  </si>
  <si>
    <t>Autre occlusion chirurgicale de la veine cave supérieure</t>
  </si>
  <si>
    <t>Z38.85.21</t>
  </si>
  <si>
    <t>Autre occlusion chirurgicale de veines thoraciques, SAP</t>
  </si>
  <si>
    <t>Z38.85.20</t>
  </si>
  <si>
    <t>Autre occlusion chirurgicale d'autres artères thoraciques, autre</t>
  </si>
  <si>
    <t>Z38.85.19</t>
  </si>
  <si>
    <t>Autre occlusion chirurgicale du tronc brachiocéphalique</t>
  </si>
  <si>
    <t>Z38.85.13</t>
  </si>
  <si>
    <t>Autre occlusion chirurgicale de l'artère pulmonaire</t>
  </si>
  <si>
    <t>Z38.85.12</t>
  </si>
  <si>
    <t>Autre occlusion chirurgicale de l'artère sous-clavière</t>
  </si>
  <si>
    <t>Z38.85.11</t>
  </si>
  <si>
    <t>Autre occlusion chirurgicale d'autres artères thoraciques, SAP</t>
  </si>
  <si>
    <t>Z38.85.10</t>
  </si>
  <si>
    <t>Autre occlusion chirurgicale d'autres vaisseaux thoraciques, SAP</t>
  </si>
  <si>
    <t>Z38.85.00</t>
  </si>
  <si>
    <t>Détail de la sous-catégorie 38.85</t>
  </si>
  <si>
    <t>Z38.85.0</t>
  </si>
  <si>
    <t>Veine brachiocéphalique</t>
  </si>
  <si>
    <t>Z38.85</t>
  </si>
  <si>
    <t>Pulmonaire (artère) (veine)</t>
  </si>
  <si>
    <t>Innominée (brachio-céphalique)</t>
  </si>
  <si>
    <t>Autre occlusion chirurgicale d'autres vaisseaux thoraciques</t>
  </si>
  <si>
    <t>Autre occlusion chirurgicale de l'aorte, autre</t>
  </si>
  <si>
    <t>Z38.84.99</t>
  </si>
  <si>
    <t>Autre occlusion chirurgicale de l'aorte abdominale</t>
  </si>
  <si>
    <t>Z38.84.20</t>
  </si>
  <si>
    <t>Autre occlusion chirurgicale de l'aorte thoracique</t>
  </si>
  <si>
    <t>Z38.84.10</t>
  </si>
  <si>
    <t>Autre occlusion chirurgicale de l'aorte, SAP</t>
  </si>
  <si>
    <t>Z38.84.00</t>
  </si>
  <si>
    <t>Détail de la sous-catégorie 38.84</t>
  </si>
  <si>
    <t>Z38.84.0</t>
  </si>
  <si>
    <t>Thoracique *</t>
  </si>
  <si>
    <t>Z38.84</t>
  </si>
  <si>
    <t>Autre occlusion chirurgicale de l'aorte</t>
  </si>
  <si>
    <t>Autre occlusion chirurgicale de vaisseaux de membre supérieur, autre</t>
  </si>
  <si>
    <t>Z38.83.99</t>
  </si>
  <si>
    <t>Autre occlusion chirurgicale de veines de membre supérieur, autre</t>
  </si>
  <si>
    <t>Z38.83.29</t>
  </si>
  <si>
    <t>Autre occlusion chirurgicale de veines profondes de membre supérieur</t>
  </si>
  <si>
    <t>Z38.83.21</t>
  </si>
  <si>
    <t>Autre occlusion chirurgicale de veines de membre supérieur, SAP</t>
  </si>
  <si>
    <t>Z38.83.20</t>
  </si>
  <si>
    <t>Autre occlusion chirurgicale d'autres artères de membre supérieur</t>
  </si>
  <si>
    <t>Z38.83.19</t>
  </si>
  <si>
    <t>Autre occlusion chirurgicale d'artères de la main</t>
  </si>
  <si>
    <t>Z38.83.11</t>
  </si>
  <si>
    <t>Autre occlusion chirurgicale d'artères de membre supérieur, SAP</t>
  </si>
  <si>
    <t>Z38.83.10</t>
  </si>
  <si>
    <t>Autre occlusion chirurgicale de vaisseaux de membre supérieur, SAP</t>
  </si>
  <si>
    <t>Z38.83.00</t>
  </si>
  <si>
    <t>Détail de la sous-catégorie 38.83</t>
  </si>
  <si>
    <t>Z38.83.0</t>
  </si>
  <si>
    <t>Radiale</t>
  </si>
  <si>
    <t>Z38.83</t>
  </si>
  <si>
    <t>Humérale</t>
  </si>
  <si>
    <t>Cubitale</t>
  </si>
  <si>
    <t>Axillaire</t>
  </si>
  <si>
    <t>Autre occlusion chirurgicale de vaisseaux de membre supérieur</t>
  </si>
  <si>
    <t>Autre occlusion chirurgicale de vaisseaux de la tête et du cou, autre</t>
  </si>
  <si>
    <t>Z38.82.99</t>
  </si>
  <si>
    <t>Autre occlusion chirurgicale de veines extracrâniennes de la tête et du cou, autre</t>
  </si>
  <si>
    <t>Z38.82.29</t>
  </si>
  <si>
    <t>Autre occlusion chirurgicale d'autres veines extracrâniennes profondes de la tête et du cou</t>
  </si>
  <si>
    <t>Z38.82.22</t>
  </si>
  <si>
    <t>Autre occlusion chirurgicale de la veine jugulaire</t>
  </si>
  <si>
    <t>Z38.82.21</t>
  </si>
  <si>
    <t>Autre occlusion chirurgicale de veines extracrâniennes de la tête et du cou, SAP</t>
  </si>
  <si>
    <t>Z38.82.20</t>
  </si>
  <si>
    <t>Autre occlusion chirurgicale d'artères extracrâniennes de la tête et du cou</t>
  </si>
  <si>
    <t>Z38.82.10</t>
  </si>
  <si>
    <t>Autre occlusion chirurgicale de vaisseaux de la tête et du cou, SAP</t>
  </si>
  <si>
    <t>Z38.82.00</t>
  </si>
  <si>
    <t>Détail de la sous-catégorie 38.82</t>
  </si>
  <si>
    <t>Z38.82.0</t>
  </si>
  <si>
    <t>Artère carotide (commune) (externe) (interne)</t>
  </si>
  <si>
    <t>Z38.82</t>
  </si>
  <si>
    <t>Autre occlusion chirurgicale d'autres vaisseaux de la tête et du cou</t>
  </si>
  <si>
    <t>Polygone (cercle) de Willis</t>
  </si>
  <si>
    <t>Z38.81</t>
  </si>
  <si>
    <t>Cérébrale (antérieure) (moyenne)</t>
  </si>
  <si>
    <t>Artère communicante postérieure</t>
  </si>
  <si>
    <t>Autre occlusion chirurgicale de vaisseaux intracrâniens</t>
  </si>
  <si>
    <t>Autre occlusion chirurgicale de vaisseau, site non précisé</t>
  </si>
  <si>
    <t>Z38.80</t>
  </si>
  <si>
    <t>Pour chemo-embolisation (99.25)</t>
  </si>
  <si>
    <t>Z38.8</t>
  </si>
  <si>
    <t>Occlusion pour contrôle d'hémorragie (post-opératoire) de vessie (57.93)</t>
  </si>
  <si>
    <t>Occlusion pour contrôle d'hémorragie (post-opératoire) de vaisseau thyroïdien (06.92)</t>
  </si>
  <si>
    <t>Occlusion pour contrôle d'hémorragie (post-opératoire) de prostate (60.94)</t>
  </si>
  <si>
    <t>Occlusion pour contrôle d'hémorragie (post-opératoire) de nez (21.00-21.09)</t>
  </si>
  <si>
    <t>Occlusion pour contrôle d'hémorragie (post-opératoire) d'anus (49.95)</t>
  </si>
  <si>
    <t>Occlusion pour contrôle d'hémorragie (post-opératoire) d'amygdales (28.7)</t>
  </si>
  <si>
    <t>Occlusion pour contrôle d'hémorragie (post-opératoire) après chirurgie vasculaire (39.41)</t>
  </si>
  <si>
    <t>Occlusion de varices oesophagiennes (42.91)</t>
  </si>
  <si>
    <t>Occlusion de varices gastriques (44.91)</t>
  </si>
  <si>
    <t>Occlusion de vaisseaux surrénaliens (07.43)</t>
  </si>
  <si>
    <t>Occlusion de vaisseau pour ulcère gastrique ou duodénale (44.40-44.49)</t>
  </si>
  <si>
    <t>Occlusion de vaisseau méningé (02.13)</t>
  </si>
  <si>
    <t>Occlusion de la veine spermatique pour varicocèle (63.1)</t>
  </si>
  <si>
    <t>Occlusion chirurgicale de la veine cave (38.7)</t>
  </si>
  <si>
    <t>Embolisation percutanée par cathéter (99.29)</t>
  </si>
  <si>
    <t>Section de vaisseau sanguin</t>
  </si>
  <si>
    <t>Occlusion de vaisseau sanguin</t>
  </si>
  <si>
    <t>Ligature de vaisseau sanguin</t>
  </si>
  <si>
    <t>Clampage de vaisseau sanguin</t>
  </si>
  <si>
    <t>Autre occlusion chirurgicale de vaisseau</t>
  </si>
  <si>
    <t>Interruption de la veine cave, autre</t>
  </si>
  <si>
    <t>Z38.7X.99</t>
  </si>
  <si>
    <t>Section chirurgicale de la veine cave, par voie transluminale percutanée, autre</t>
  </si>
  <si>
    <t>Z38.7X.29</t>
  </si>
  <si>
    <t>Ligature ou plicature de la veine cave, par voie transluminale percutanée</t>
  </si>
  <si>
    <t>Z38.7X.23</t>
  </si>
  <si>
    <t>Ablation transluminale percutanée de filtre de la veine cave</t>
  </si>
  <si>
    <t>Z38.7X.22</t>
  </si>
  <si>
    <t>Insertion transluminale percutanée de filtre dans la veine cave</t>
  </si>
  <si>
    <t>Z38.7X.21</t>
  </si>
  <si>
    <t>Section chirurgicale de la veine cave, par voie transluminale percutanée, SAP</t>
  </si>
  <si>
    <t>Z38.7X.20</t>
  </si>
  <si>
    <t>Section chirurgicale de la veine cave, autre</t>
  </si>
  <si>
    <t>Z38.7X.19</t>
  </si>
  <si>
    <t>Ligature ou plicature de la veine cave, par voie chirurgicale</t>
  </si>
  <si>
    <t>Z38.7X.13</t>
  </si>
  <si>
    <t>Ablation chirurgicale de filtre antiembolique de la veine cave</t>
  </si>
  <si>
    <t>Z38.7X.12</t>
  </si>
  <si>
    <t>Insertion chirurgicale de filtre antiembolique dans la veine cave</t>
  </si>
  <si>
    <t>Z38.7X.11</t>
  </si>
  <si>
    <t xml:space="preserve">Section chirurgicale de la veine cave, SAP </t>
  </si>
  <si>
    <t>Z38.7X.10</t>
  </si>
  <si>
    <t>Interruption de la veine cave, SAP</t>
  </si>
  <si>
    <t>Z38.7X.00</t>
  </si>
  <si>
    <t>Détail de la sous-catégorie 38.7X</t>
  </si>
  <si>
    <t>Z38.7X.0</t>
  </si>
  <si>
    <t>Interruption de la veine cave</t>
  </si>
  <si>
    <t>Z38.7X</t>
  </si>
  <si>
    <t>Z38.7</t>
  </si>
  <si>
    <t>Z38.69</t>
  </si>
  <si>
    <t>Autre excision de veines de membre inférieur</t>
  </si>
  <si>
    <t>Autre excision d'artères de membre inférieur, autre</t>
  </si>
  <si>
    <t>Z38.68.99</t>
  </si>
  <si>
    <t>Autre excision d'artères de la jambe et du pied</t>
  </si>
  <si>
    <t>Z38.68.20</t>
  </si>
  <si>
    <t>Autre excision d'artères de la cuisse</t>
  </si>
  <si>
    <t>Z38.68.10</t>
  </si>
  <si>
    <t>Autre excision d'artères de membre inférieur, SAP</t>
  </si>
  <si>
    <t>Z38.68.00</t>
  </si>
  <si>
    <t>Détail de la sous-catégorie 38.68</t>
  </si>
  <si>
    <t>Z38.68.0</t>
  </si>
  <si>
    <t>Z38.68</t>
  </si>
  <si>
    <t>Autre excision d'artères de membre inférieur</t>
  </si>
  <si>
    <t>Autre excision de veines abdominales, autre</t>
  </si>
  <si>
    <t>Z38.67.99</t>
  </si>
  <si>
    <t>Autre excision de veines abdominales profondes, autre</t>
  </si>
  <si>
    <t>Z38.67.19</t>
  </si>
  <si>
    <t>Autre excision de la veine iliaque</t>
  </si>
  <si>
    <t>Z38.67.12</t>
  </si>
  <si>
    <t>Autre excision de la veine cave inférieure</t>
  </si>
  <si>
    <t>Z38.67.11</t>
  </si>
  <si>
    <t>Autre excision de veines abdominales profondes, SAP</t>
  </si>
  <si>
    <t>Z38.67.10</t>
  </si>
  <si>
    <t>Autre excision de veines abdominales, SAP</t>
  </si>
  <si>
    <t>Z38.67.00</t>
  </si>
  <si>
    <t>Détail de la sous-catégorie 38.67</t>
  </si>
  <si>
    <t>Z38.67.0</t>
  </si>
  <si>
    <t>Z38.67</t>
  </si>
  <si>
    <t>Autre excision de veines abdominales</t>
  </si>
  <si>
    <t>Z38.66.99</t>
  </si>
  <si>
    <t>Autre excision d'artères abdominales, autre</t>
  </si>
  <si>
    <t>Autre excision d'artères viscérales, autre</t>
  </si>
  <si>
    <t>Z38.66.19</t>
  </si>
  <si>
    <t>Autre excision de l'artère iliaque</t>
  </si>
  <si>
    <t>Z38.66.18</t>
  </si>
  <si>
    <t>Autre excision de l'artère lombaire</t>
  </si>
  <si>
    <t>Z38.66.17</t>
  </si>
  <si>
    <t>Autre excision de l'artère mésentérique</t>
  </si>
  <si>
    <t>Z38.66.16</t>
  </si>
  <si>
    <t>Autre excision de l'artère rénale</t>
  </si>
  <si>
    <t>Z38.66.15</t>
  </si>
  <si>
    <t>Autre excision de l'artère splénique</t>
  </si>
  <si>
    <t>Z38.66.14</t>
  </si>
  <si>
    <t>Autre excision de l'artère hépatique</t>
  </si>
  <si>
    <t>Z38.66.13</t>
  </si>
  <si>
    <t>Autre excision de l'artère gastrique</t>
  </si>
  <si>
    <t>Z38.66.12</t>
  </si>
  <si>
    <t>Autre excision du tronc coeliaque</t>
  </si>
  <si>
    <t>Z38.66.11</t>
  </si>
  <si>
    <t>Autre excision d'artères viscérales, SAP</t>
  </si>
  <si>
    <t>Z38.66.10</t>
  </si>
  <si>
    <t>Autre excision d'artères abdominales, SAP</t>
  </si>
  <si>
    <t>Z38.66.00</t>
  </si>
  <si>
    <t>Détail de la sous-catégorie 38.66</t>
  </si>
  <si>
    <t>Z38.66.0</t>
  </si>
  <si>
    <t>Aorte abdominale (38.64)</t>
  </si>
  <si>
    <t>Z38.66</t>
  </si>
  <si>
    <t>Autre excision d'artères abdominales</t>
  </si>
  <si>
    <t>Autre excision de vaisseaux thoraciques, autre</t>
  </si>
  <si>
    <t>Z38.65.99</t>
  </si>
  <si>
    <t>Autre excision de veines thoraciques, autre</t>
  </si>
  <si>
    <t>Z38.65.29</t>
  </si>
  <si>
    <t>Autre excision d'autres veines thoraciques profondes</t>
  </si>
  <si>
    <t>Z38.65.22</t>
  </si>
  <si>
    <t>Autre excision de la veine cave supérieure</t>
  </si>
  <si>
    <t>Z38.65.21</t>
  </si>
  <si>
    <t>Autre excision de veines thoraciques, SAP</t>
  </si>
  <si>
    <t>Z38.65.20</t>
  </si>
  <si>
    <t>Autre excision d'artères throraciques</t>
  </si>
  <si>
    <t>Z38.65.10</t>
  </si>
  <si>
    <t>Autre excision de vaisseaux thoraciques, SAP</t>
  </si>
  <si>
    <t>Z38.65.00</t>
  </si>
  <si>
    <t>Détail de la sous-catégorie 38.65</t>
  </si>
  <si>
    <t>Z38.65.0</t>
  </si>
  <si>
    <t>Sous-clavière</t>
  </si>
  <si>
    <t>Z38.65</t>
  </si>
  <si>
    <t>Autre excision d'autre vaisseaux thoraciques</t>
  </si>
  <si>
    <t>Autre excision de l'aorte, autre</t>
  </si>
  <si>
    <t>Z38.64.99</t>
  </si>
  <si>
    <t>Autre excision de l'aorte abdominale</t>
  </si>
  <si>
    <t>Z38.64.20</t>
  </si>
  <si>
    <t>Autre excision de l'aorte thoracique</t>
  </si>
  <si>
    <t>Z38.64.10</t>
  </si>
  <si>
    <t>Autre excision de l'aorte, SAP</t>
  </si>
  <si>
    <t>Z38.64.00</t>
  </si>
  <si>
    <t>Détail de la sous-catégorie 38.64</t>
  </si>
  <si>
    <t>Z38.64.0</t>
  </si>
  <si>
    <t>Descendante *</t>
  </si>
  <si>
    <t>Z38.64</t>
  </si>
  <si>
    <t>Crosse (transverse) *</t>
  </si>
  <si>
    <t>Ascendante *</t>
  </si>
  <si>
    <t>Autre excision de l'aorte</t>
  </si>
  <si>
    <t>Autre excision de vaisseaux de membre supérieur, autre</t>
  </si>
  <si>
    <t>Z38.63.99</t>
  </si>
  <si>
    <t>Autre excision de veines de membre supérieur, autre</t>
  </si>
  <si>
    <t>Z38.63.29</t>
  </si>
  <si>
    <t>Autre excision de veines profondes de membre supérieur</t>
  </si>
  <si>
    <t>Z38.63.21</t>
  </si>
  <si>
    <t>Autre excision de veines de membre supérieur, SAP</t>
  </si>
  <si>
    <t>Z38.63.20</t>
  </si>
  <si>
    <t>Autre excision d'artères de membre supérieur, autre</t>
  </si>
  <si>
    <t>Z38.63.19</t>
  </si>
  <si>
    <t>Autre excision d'artères de la main</t>
  </si>
  <si>
    <t>Z38.63.11</t>
  </si>
  <si>
    <t>Autre excision d'artères de membre supérieur, SAP</t>
  </si>
  <si>
    <t>Z38.63.10</t>
  </si>
  <si>
    <t>Autre excision de vaisseaux de membre supérieur, SAP</t>
  </si>
  <si>
    <t>Z38.63.00</t>
  </si>
  <si>
    <t>Détail de la sous-catégorie 38.63</t>
  </si>
  <si>
    <t>Z38.63.0</t>
  </si>
  <si>
    <t>Z38.63</t>
  </si>
  <si>
    <t>Autre excision de vaisseaux de membre supérieur</t>
  </si>
  <si>
    <t>Veine jugulaire (externe) (interne)</t>
  </si>
  <si>
    <t>Z38.62</t>
  </si>
  <si>
    <t>Autre excision de vaisseaux de la tête et du cou</t>
  </si>
  <si>
    <t>Z38.61</t>
  </si>
  <si>
    <t>Autre excision de vaisseaux intracrâniens</t>
  </si>
  <si>
    <t>Autre excision de vaisseau, site non précisé</t>
  </si>
  <si>
    <t>Z38.60</t>
  </si>
  <si>
    <t>Excision pour pontage aortocoronaire (36.10-36.14)</t>
  </si>
  <si>
    <t>Z38.6</t>
  </si>
  <si>
    <t>Excision de vaisseau avec remplacement par greffe (38.40-38.49)</t>
  </si>
  <si>
    <t>Excision de vaisseau avec implant (38.40-38.49)</t>
  </si>
  <si>
    <t>Excision de vaisseau avec anastomose (38.30-38.39)</t>
  </si>
  <si>
    <t>Excision de vaisseau sanguin (lésion), SAP</t>
  </si>
  <si>
    <t>Autre excision de vaisseau</t>
  </si>
  <si>
    <t>Ligature et stripping de veines variqueuses des membres inférieurs, autre</t>
  </si>
  <si>
    <t>Z38.59.99</t>
  </si>
  <si>
    <t>Cryoablation</t>
  </si>
  <si>
    <t>Z38.59.59</t>
  </si>
  <si>
    <t>Traitement endoluminal de veines variqueuses, autre</t>
  </si>
  <si>
    <t>Ablation endoveineuse de veines variqueuses par radiofréquence</t>
  </si>
  <si>
    <t>Z38.59.52</t>
  </si>
  <si>
    <t>Traitement de veines variqueuses par laser endoveineux [EVLT]</t>
  </si>
  <si>
    <t>Z38.59.51</t>
  </si>
  <si>
    <t>Traitement endoluminal de veines variqueuses</t>
  </si>
  <si>
    <t>Z38.59.50</t>
  </si>
  <si>
    <t>Télangiectasies</t>
  </si>
  <si>
    <t>Z38.59.40</t>
  </si>
  <si>
    <t>Traitement de veines variqueuses par laser local</t>
  </si>
  <si>
    <t>Crossectomie (isolée), veines grande et petite saphène</t>
  </si>
  <si>
    <t>Z38.59.33</t>
  </si>
  <si>
    <t>Crossectomie (isolée), veine petite saphène</t>
  </si>
  <si>
    <t>Z38.59.32</t>
  </si>
  <si>
    <t>Crossectomie (isolée), veine grande saphène</t>
  </si>
  <si>
    <t>Z38.59.31</t>
  </si>
  <si>
    <t>Crossectomie (isolée), SAP</t>
  </si>
  <si>
    <t>Z38.59.30</t>
  </si>
  <si>
    <t>Convolutectomie et ligature-section des veines perforantes, crossectomie et stripping partiel</t>
  </si>
  <si>
    <t>Z38.59.23</t>
  </si>
  <si>
    <t>Crossectomie et stripping des veines grande et petite saphène</t>
  </si>
  <si>
    <t>Z38.59.22</t>
  </si>
  <si>
    <t>Crossectomie et stripping de la veine petite saphène</t>
  </si>
  <si>
    <t>Z38.59.21</t>
  </si>
  <si>
    <t>Crossectomie et stripping de la veine grande saphène</t>
  </si>
  <si>
    <t>Crossectomie et stripping de veines variqueuses des membres inférieurs, SAP</t>
  </si>
  <si>
    <t>Z38.59.20</t>
  </si>
  <si>
    <t>Ligature, excision et stripping de veines variqueuses et veines perforantes des membres inférieurs (en tant qu'intervention indépendante)</t>
  </si>
  <si>
    <t>Z38.59.10</t>
  </si>
  <si>
    <t>Ligature et stripping de veines variqueuses des membres inférieurs, SAP</t>
  </si>
  <si>
    <t>Z38.59.00</t>
  </si>
  <si>
    <t>Détail de la sous-catégorie 38.59</t>
  </si>
  <si>
    <t>Z38.59.0</t>
  </si>
  <si>
    <t>Z38.59</t>
  </si>
  <si>
    <t>Ligature et stripping de veines variqueuses des membres inférieurs</t>
  </si>
  <si>
    <t>Ligature de varices oesophagiennes (42.91)</t>
  </si>
  <si>
    <t>Z38.57</t>
  </si>
  <si>
    <t>Ligature de varices gastriques (44.91)</t>
  </si>
  <si>
    <t>Veine cave (inférieure)</t>
  </si>
  <si>
    <t>Iliaque</t>
  </si>
  <si>
    <t>Ligature et stripping de veines variqueuses abdominales</t>
  </si>
  <si>
    <t>Z38.55</t>
  </si>
  <si>
    <t>Veine cave supérieure</t>
  </si>
  <si>
    <t>Ligature et stripping de veines variqueuses thoraciques</t>
  </si>
  <si>
    <t>Z38.53</t>
  </si>
  <si>
    <t>Ligature et stripping de veines variqueuses de membre supérieur</t>
  </si>
  <si>
    <t>Z38.52</t>
  </si>
  <si>
    <t>Ligature et stripping d'autres veines variqueuses de la tête et du cou</t>
  </si>
  <si>
    <t>Ligature et stripping de veines variqueuses intracrâniennes</t>
  </si>
  <si>
    <t>Z38.51</t>
  </si>
  <si>
    <t>Ligature et stripping de veines variqueuses, site non précisé</t>
  </si>
  <si>
    <t>Z38.50</t>
  </si>
  <si>
    <t>Z38.5</t>
  </si>
  <si>
    <t>Ligature et stripping de veines variqueuses</t>
  </si>
  <si>
    <t>Résection de veines de membre inférieur, avec remplacement, autre</t>
  </si>
  <si>
    <t>Z38.49.99</t>
  </si>
  <si>
    <t>Résection de veines profondes des membre inférieur, avec remplacement</t>
  </si>
  <si>
    <t>Z38.49.10</t>
  </si>
  <si>
    <t>Résection de veines de membre inférieur, avec remplacement, SAP</t>
  </si>
  <si>
    <t>Z38.49.00</t>
  </si>
  <si>
    <t>Détail de la sous-catégorie 38.49</t>
  </si>
  <si>
    <t>Z38.49.0</t>
  </si>
  <si>
    <t>Z38.49</t>
  </si>
  <si>
    <t>Résection de veines des membres inférieurs, avec remplacement</t>
  </si>
  <si>
    <t>Résection d'artères de membre inférieur, avec remplacement, autre</t>
  </si>
  <si>
    <t>Z38.48.99</t>
  </si>
  <si>
    <t>Résection d'artères de membre supérieur, avec remplacement</t>
  </si>
  <si>
    <t>Z38.48.13</t>
  </si>
  <si>
    <t>Résection de l'artère poplitée, avec remplacement</t>
  </si>
  <si>
    <t>Z38.48.12</t>
  </si>
  <si>
    <t>Résection de l'artère fémorale profonde, avec remplacement</t>
  </si>
  <si>
    <t>Z38.48.11</t>
  </si>
  <si>
    <t>Résection de l'artère fémorale (commune) (superficielle), avec remplacement</t>
  </si>
  <si>
    <t>Z38.48.10</t>
  </si>
  <si>
    <t>Résection d'artères de membre inférieur, avec remplacement, SAP</t>
  </si>
  <si>
    <t>Z38.48.00</t>
  </si>
  <si>
    <t>Détail de la sous-catégorie 38.48</t>
  </si>
  <si>
    <t>Z38.48.0</t>
  </si>
  <si>
    <t>Z38.48</t>
  </si>
  <si>
    <t>Résection d'artères de membre inférieur avec remplacement</t>
  </si>
  <si>
    <t>Résection de veines abdominales, avec remplacement, autre</t>
  </si>
  <si>
    <t>Z38.47.99</t>
  </si>
  <si>
    <t>Résection de veines abdominales profondes, avec remplacement, autre</t>
  </si>
  <si>
    <t>Z38.47.19</t>
  </si>
  <si>
    <t>Résection de la veine iliaque, avec remplacement</t>
  </si>
  <si>
    <t>Z38.47.12</t>
  </si>
  <si>
    <t>Résection de la veine cave inférieure, avec remplacement</t>
  </si>
  <si>
    <t>Z38.47.11</t>
  </si>
  <si>
    <t>Résection de veines abdominales profondes, avec remplacement, SAP</t>
  </si>
  <si>
    <t>Z38.47.10</t>
  </si>
  <si>
    <t>Résection de veines abdominales, avec remplacement, SAP</t>
  </si>
  <si>
    <t>Z38.47.00</t>
  </si>
  <si>
    <t>Détail de la sous-catégorie 38.47</t>
  </si>
  <si>
    <t>Z38.47.0</t>
  </si>
  <si>
    <t>Z38.47</t>
  </si>
  <si>
    <t>Résection de veines abdominales, avec remplacement</t>
  </si>
  <si>
    <t>Aorte abdominale (38.44)</t>
  </si>
  <si>
    <t>Z38.46</t>
  </si>
  <si>
    <t>Mésentérique</t>
  </si>
  <si>
    <t>Hépatique</t>
  </si>
  <si>
    <t>Gastrique</t>
  </si>
  <si>
    <t>Coeliaque</t>
  </si>
  <si>
    <t>Résection d'artères abdominales, avec remplacement</t>
  </si>
  <si>
    <t>Résection de vaisseaux thoraciques, avec remplacement, autre</t>
  </si>
  <si>
    <t>Z38.45.99</t>
  </si>
  <si>
    <t>Résection de veines thoraciques, avec remplacement, autre</t>
  </si>
  <si>
    <t>Z38.45.39</t>
  </si>
  <si>
    <t>Résection d'autres artères thoraciques profondes, avec remplacement</t>
  </si>
  <si>
    <t>Z38.45.38</t>
  </si>
  <si>
    <t>Résection de la veine cave supérieure, avec remplacement</t>
  </si>
  <si>
    <t>Z38.45.31</t>
  </si>
  <si>
    <t>Résection de veine thoracique, avec remplacement, SAP</t>
  </si>
  <si>
    <t>Z38.45.30</t>
  </si>
  <si>
    <t>Résection d'autres artères thoraciques, avec remplacement</t>
  </si>
  <si>
    <t>Z38.45.29</t>
  </si>
  <si>
    <t>Résection du tronc brachiocéphalique, avec remplacement</t>
  </si>
  <si>
    <t>Z38.45.22</t>
  </si>
  <si>
    <t>Résection de l'artère pulmonaire, avec remplacement</t>
  </si>
  <si>
    <t>Z38.45.21</t>
  </si>
  <si>
    <t>Résection d'autres vaisseaux thoraciques, avec remplacement, SAP</t>
  </si>
  <si>
    <t>Z38.45.20</t>
  </si>
  <si>
    <t>Résection de l'aorte thoracique avec remplacement, autre</t>
  </si>
  <si>
    <t>Z38.45.19</t>
  </si>
  <si>
    <t>Résection de l'aorte thoracique avec remplacement par prothèse hybride</t>
  </si>
  <si>
    <t>Z38.45.14</t>
  </si>
  <si>
    <t>Résection de l'aorte thoraco-abdominale, avec remplacement</t>
  </si>
  <si>
    <t>Z38.45.13</t>
  </si>
  <si>
    <t>Résection de l'aorte thoracique, avec remplacement</t>
  </si>
  <si>
    <t>Z38.45.12</t>
  </si>
  <si>
    <t>Résection de l'aorte ascendante ou de la crosse aortique, avec remplacement</t>
  </si>
  <si>
    <t>Z38.45.11</t>
  </si>
  <si>
    <t>Résection de l'aorte thoracique avec remplacement, SAP</t>
  </si>
  <si>
    <t>Z38.45.10</t>
  </si>
  <si>
    <t>Résection de vaisseau thoracique, avec remplacement, SAP</t>
  </si>
  <si>
    <t>Z38.45.00</t>
  </si>
  <si>
    <t>Détail de la sous-catégorie 38.45</t>
  </si>
  <si>
    <t>Z38.45.0</t>
  </si>
  <si>
    <t>Toute participation de l'aorte abdominale (opération thoraco-abdominale)(38.44)</t>
  </si>
  <si>
    <t>Z38.45</t>
  </si>
  <si>
    <t>Veine pulmonaire</t>
  </si>
  <si>
    <t>Résection de vaisseau thoracique, avec remplacement</t>
  </si>
  <si>
    <t>Résection de l'aorte abdominale, avec remplacement, autre</t>
  </si>
  <si>
    <t>Z38.44.99</t>
  </si>
  <si>
    <t>Résection de l'aorte abdominale, par voie juxtarénale, avec remplacement</t>
  </si>
  <si>
    <t>Z38.44.12</t>
  </si>
  <si>
    <t>Résection de l'aorte abdominale, par voie intrarénale, avec remplacement</t>
  </si>
  <si>
    <t>Z38.44.11</t>
  </si>
  <si>
    <t>Résection de l'aorte abdominale, par voie suprarénale, avec remplacement</t>
  </si>
  <si>
    <t>Z38.44.10</t>
  </si>
  <si>
    <t>Résection de l'aorte abdominale, avec remplacement, SAP</t>
  </si>
  <si>
    <t>Z38.44.00</t>
  </si>
  <si>
    <t>Détail de la sous-catégorie 38.44</t>
  </si>
  <si>
    <t>Z38.44.0</t>
  </si>
  <si>
    <t>Toute participation de vaisseau thoracique (opération thoraco-abdominale)(38.45)</t>
  </si>
  <si>
    <t>Z38.44</t>
  </si>
  <si>
    <t>Résection de l'aorte abdominale, avec remplacement</t>
  </si>
  <si>
    <t>Résection de vaisseaux de membre supérieur, avec remplacement, autre</t>
  </si>
  <si>
    <t>Z38.43.99</t>
  </si>
  <si>
    <t>Résection de veines de membre supérieur, avec remplacement, autre</t>
  </si>
  <si>
    <t>Z38.43.29</t>
  </si>
  <si>
    <t>Résection d'autres veines profondes de membre supérieur, avec remplacement</t>
  </si>
  <si>
    <t>Z38.43.28</t>
  </si>
  <si>
    <t>Résection de la veine axillaire, avec remplacement</t>
  </si>
  <si>
    <t>Z38.43.21</t>
  </si>
  <si>
    <t>Résection de veines de membre supérieur, avec remplacement, SAP</t>
  </si>
  <si>
    <t>Z38.43.20</t>
  </si>
  <si>
    <t>Résection de l'artère axillaire, avec remplacement</t>
  </si>
  <si>
    <t>Z38.43.11</t>
  </si>
  <si>
    <t>Z38.43.10</t>
  </si>
  <si>
    <t>Résection de vaisseaux de membre supérieur, avec remplacement, SAP</t>
  </si>
  <si>
    <t>Z38.43.00</t>
  </si>
  <si>
    <t>Détail de la sous-catégorie 38.43</t>
  </si>
  <si>
    <t>Z38.43.0</t>
  </si>
  <si>
    <t>Z38.43</t>
  </si>
  <si>
    <t>Résection de vaisseaux de membre supérieur, avec remplacement</t>
  </si>
  <si>
    <t>Z38.42</t>
  </si>
  <si>
    <t>Résection d'autres vaisseaux de la tête et du cou, avec remplacement</t>
  </si>
  <si>
    <t>Z38.41</t>
  </si>
  <si>
    <t>Résection de vaisseaux intracrâniens, avec remplacement</t>
  </si>
  <si>
    <t>Résection de vaisseau avec remplacement, site non précisé</t>
  </si>
  <si>
    <t>Z38.40</t>
  </si>
  <si>
    <t>Z38.4</t>
  </si>
  <si>
    <t>Résection partielle avec remplacement</t>
  </si>
  <si>
    <t>Excision d'anévrisme (artérioveineux) ou de vaisseau sanguin (lésion) avec remplacement</t>
  </si>
  <si>
    <t>Angiectomie</t>
  </si>
  <si>
    <t>Résection de vaisseau avec remplacement</t>
  </si>
  <si>
    <t>Résection de veines de membre inférieur, avec anastomose, autre</t>
  </si>
  <si>
    <t>Z38.39.99</t>
  </si>
  <si>
    <t>Résection de veines de membre inférieur avec anastomose, veines profondes</t>
  </si>
  <si>
    <t>Z38.39.10</t>
  </si>
  <si>
    <t>Résection de veines de membre inférieur, avec anastomose, SAP</t>
  </si>
  <si>
    <t>Z38.39.00</t>
  </si>
  <si>
    <t>Détail de la sous-catégorie 38.39</t>
  </si>
  <si>
    <t>Z38.39.0</t>
  </si>
  <si>
    <t>Z38.39</t>
  </si>
  <si>
    <t>Résection de veines de membre inférieur avec anastomose</t>
  </si>
  <si>
    <t>Résection d'artères de membre inférieur, avec anastomose, SAP</t>
  </si>
  <si>
    <t>Z38.38.99</t>
  </si>
  <si>
    <t>Résection de l'artère poplitée, avec anastomose</t>
  </si>
  <si>
    <t>Z38.38.12</t>
  </si>
  <si>
    <t>Résection de l'artère fémorale profonde, avec anastomose</t>
  </si>
  <si>
    <t>Z38.38.11</t>
  </si>
  <si>
    <t>Résection de l'artère fémorale (commune) (superficielle), avec anastomose</t>
  </si>
  <si>
    <t>Z38.38.10</t>
  </si>
  <si>
    <t>Z38.38.00</t>
  </si>
  <si>
    <t>Détail de la sous-catégorie 38.38</t>
  </si>
  <si>
    <t>Z38.38.0</t>
  </si>
  <si>
    <t>Z38.38</t>
  </si>
  <si>
    <t>Résection d'artères de membre inférieur avec anastomose</t>
  </si>
  <si>
    <t>Résection de veines abdominales, avec anastomose, autre</t>
  </si>
  <si>
    <t>Z38.37.99</t>
  </si>
  <si>
    <t>Résection de veines abdominales profondes, avec anastomose, autre</t>
  </si>
  <si>
    <t>Z38.37.19</t>
  </si>
  <si>
    <t>Résection de la veine iliaque, avec anastomose</t>
  </si>
  <si>
    <t>Z38.37.12</t>
  </si>
  <si>
    <t>Résection de la veine cave inférieure, avec anastomose</t>
  </si>
  <si>
    <t>Z38.37.11</t>
  </si>
  <si>
    <t>Résection de veines abdominales profondes, avec anastomose, SAP</t>
  </si>
  <si>
    <t>Z38.37.10</t>
  </si>
  <si>
    <t>Résection de veines abdominales, avec anastomose, SAP</t>
  </si>
  <si>
    <t>Z38.37.00</t>
  </si>
  <si>
    <t>Détail de la sous-catégorie 38.37</t>
  </si>
  <si>
    <t>Z38.37.0</t>
  </si>
  <si>
    <t>Z38.37</t>
  </si>
  <si>
    <t>Résection de veines abdominales, avec anastomose</t>
  </si>
  <si>
    <t>Résection d'artères abdominales, avec anastomose, autre</t>
  </si>
  <si>
    <t>Z38.36.99</t>
  </si>
  <si>
    <t>Résection d'artères viscérales, avec anastomose, autre</t>
  </si>
  <si>
    <t>Z38.36.19</t>
  </si>
  <si>
    <t>Résection de l'artère iliaque, avec anastomose</t>
  </si>
  <si>
    <t>Z38.36.17</t>
  </si>
  <si>
    <t>Résection de l'artère mésentérique, avec anastomose</t>
  </si>
  <si>
    <t>Z38.36.16</t>
  </si>
  <si>
    <t>Résection de l'artère rénale, avec anastomose</t>
  </si>
  <si>
    <t>Z38.36.15</t>
  </si>
  <si>
    <t>Résection de l'artère splénique, avec anastomose</t>
  </si>
  <si>
    <t>Z38.36.14</t>
  </si>
  <si>
    <t>Résection de l'artère hépatique, avec anastomose</t>
  </si>
  <si>
    <t>Z38.36.13</t>
  </si>
  <si>
    <t>Résection de l'artère gastrique, avec anastomose</t>
  </si>
  <si>
    <t>Z38.36.12</t>
  </si>
  <si>
    <t>Résection du tronc coeliaque, avec anastomose</t>
  </si>
  <si>
    <t>Z38.36.11</t>
  </si>
  <si>
    <t>Résection d'artères viscérales, avec anastomose, SAP</t>
  </si>
  <si>
    <t>Z38.36.10</t>
  </si>
  <si>
    <t>Résection d'artères abdominales, avec anastomose, SAP</t>
  </si>
  <si>
    <t>Z38.36.00</t>
  </si>
  <si>
    <t>Détail de la sous-catégorie 38.36</t>
  </si>
  <si>
    <t>Z38.36.0</t>
  </si>
  <si>
    <t>Aorte abdominale (38.34)</t>
  </si>
  <si>
    <t>Z38.36</t>
  </si>
  <si>
    <t>Résection d'artères abdominales, avec anastomose</t>
  </si>
  <si>
    <t>Résection de vaisseaux thoraciques, avec anastomose, autre</t>
  </si>
  <si>
    <t>Z38.35.99</t>
  </si>
  <si>
    <t>Résection de veines thoraciques, avec anastomose, autre</t>
  </si>
  <si>
    <t>Z38.35.29</t>
  </si>
  <si>
    <t>Résection de veines thoraciques et d'autres veines profondes, avec anastomose</t>
  </si>
  <si>
    <t>Z38.35.28</t>
  </si>
  <si>
    <t>Résection de la veine cave supérieure, avec anastomose</t>
  </si>
  <si>
    <t>Z38.35.23</t>
  </si>
  <si>
    <t>Résection de la veine sous-clavière, avec anastomose</t>
  </si>
  <si>
    <t>Z38.35.22</t>
  </si>
  <si>
    <t>Résection de la veine pulmonaire, avec anastomose</t>
  </si>
  <si>
    <t>Z38.35.21</t>
  </si>
  <si>
    <t>Résection de veines thoraciques, avec anastomose, SAP</t>
  </si>
  <si>
    <t>Z38.35.20</t>
  </si>
  <si>
    <t>Résection d'artères thoraciques, avec anastomose, autre</t>
  </si>
  <si>
    <t>Z38.35.19</t>
  </si>
  <si>
    <t>Résection de l'artère pulmonaire, avec anastomose</t>
  </si>
  <si>
    <t>Z38.35.13</t>
  </si>
  <si>
    <t>Résection du tronc brachiocéphalique, avec anastomose</t>
  </si>
  <si>
    <t>Z38.35.12</t>
  </si>
  <si>
    <t>Résection de l'artère sous-clavière, avec anastomose</t>
  </si>
  <si>
    <t>Z38.35.11</t>
  </si>
  <si>
    <t>Résection d'artères thoraciques, avec anastomose, SAP</t>
  </si>
  <si>
    <t>Z38.35.10</t>
  </si>
  <si>
    <t>Résection de vaisseaux thoraciques, avec anastomose, SAP</t>
  </si>
  <si>
    <t>Z38.35.00</t>
  </si>
  <si>
    <t>Résection de vaisseaux thoraciques, avec anastomose</t>
  </si>
  <si>
    <t>Z38.35.0</t>
  </si>
  <si>
    <t>Z38.35</t>
  </si>
  <si>
    <t>Résection d'autres vaisseaux thoraciques, avec anastomose</t>
  </si>
  <si>
    <t>Résection de l'aorte, avec anastomose, autre</t>
  </si>
  <si>
    <t>Z38.34.99</t>
  </si>
  <si>
    <t>Résection de l'aorte abdominale, avec anastomose</t>
  </si>
  <si>
    <t>Z38.34.30</t>
  </si>
  <si>
    <t>Résection de l'aorte descendante, avec anastomose</t>
  </si>
  <si>
    <t>Z38.34.20</t>
  </si>
  <si>
    <t>Résection de l'aorte ascendante et de la crosse aortique, avec anastomose</t>
  </si>
  <si>
    <t>Z38.34.10</t>
  </si>
  <si>
    <t>Résection de l'aorte, avec anastomose, SAP</t>
  </si>
  <si>
    <t>Z38.34.00</t>
  </si>
  <si>
    <t>Détail de la sous-catégorie 38.34</t>
  </si>
  <si>
    <t>Z38.34.0</t>
  </si>
  <si>
    <t>Résection de l'aorte, avec anastomose</t>
  </si>
  <si>
    <t>Z38.34</t>
  </si>
  <si>
    <t>Résection de vaisseaux de membre supérieur avec anastomose, autre</t>
  </si>
  <si>
    <t>Z38.33.99</t>
  </si>
  <si>
    <t>Résection de veines superficielles de membre supérieur, avec anastomose</t>
  </si>
  <si>
    <t>Z38.33.23</t>
  </si>
  <si>
    <t>Résection d'autres veines profondes de membre supérieur, avec anastomose</t>
  </si>
  <si>
    <t>Z38.33.22</t>
  </si>
  <si>
    <t>Résection de la veine axillaire, avec anastomose</t>
  </si>
  <si>
    <t>Z38.33.21</t>
  </si>
  <si>
    <t>Résection de veines de membre supérieur, avec anastomose, SAP</t>
  </si>
  <si>
    <t>Z38.33.20</t>
  </si>
  <si>
    <t>Résection d'artères de la main, avec anastomose</t>
  </si>
  <si>
    <t>Z38.33.14</t>
  </si>
  <si>
    <t>Résection d'autres artères de l'avant-bras, avec anastomose</t>
  </si>
  <si>
    <t>Z38.33.13</t>
  </si>
  <si>
    <t>Résection de l'artère cubitale, avec anastomose</t>
  </si>
  <si>
    <t>Z38.33.12</t>
  </si>
  <si>
    <t>Résection d'artères de membre supérieur avec anastomose</t>
  </si>
  <si>
    <t>Z38.33.11</t>
  </si>
  <si>
    <t>Résection d'artères de membre supérieur avec anastomose, SAP</t>
  </si>
  <si>
    <t>Z38.33.10</t>
  </si>
  <si>
    <t>Résection de vaisseaux de membre supérieur avec anastomose, SAP</t>
  </si>
  <si>
    <t>Z38.33.00</t>
  </si>
  <si>
    <t>Détail de la sous-catégorie 38.33</t>
  </si>
  <si>
    <t>Z38.33.0</t>
  </si>
  <si>
    <t>Résection de vaisseaux de membre supérieur, avec anastomose</t>
  </si>
  <si>
    <t>Z38.33</t>
  </si>
  <si>
    <t>Résection d'autres vaisseaux de la tête et du cou, avec anastomose, autre</t>
  </si>
  <si>
    <t>Z38.32.99</t>
  </si>
  <si>
    <t>Résection de veines extracrâniennes superficielles de la tête et du cou, avec anastomose</t>
  </si>
  <si>
    <t>Z38.32.22</t>
  </si>
  <si>
    <t>Résection de la veine jugulaire, avec anastomose</t>
  </si>
  <si>
    <t>Z38.32.21</t>
  </si>
  <si>
    <t>Résection de veines extracrâniennes de la tête et du cou, avec anastomose, SAP</t>
  </si>
  <si>
    <t>Z38.32.20</t>
  </si>
  <si>
    <t>Résection d'artères extracrâniennes de la tête et du cou, avec anastomose</t>
  </si>
  <si>
    <t>Z38.32.10</t>
  </si>
  <si>
    <t>Résection d'autres vaisseaux de la tête et du cou, avec anastomose, SAP</t>
  </si>
  <si>
    <t>Z38.32.00</t>
  </si>
  <si>
    <t>Détail de la sous-catégorie 38.32</t>
  </si>
  <si>
    <t>Z38.32.0</t>
  </si>
  <si>
    <t>Z38.32</t>
  </si>
  <si>
    <t>Résection d'autres vaisseaux de la tête et du cou, avec anastomose</t>
  </si>
  <si>
    <t>Z38.31</t>
  </si>
  <si>
    <t>Résection de vaisseaux intracrâniens, avec anastomose</t>
  </si>
  <si>
    <t>Résection de vaisseau avec anastomose, site non précisé</t>
  </si>
  <si>
    <t>Z38.30</t>
  </si>
  <si>
    <t>Excision de vaisseau sanguin (lésion) avec anastomose</t>
  </si>
  <si>
    <t>Z38.3</t>
  </si>
  <si>
    <t>Excision d'anévrisme (artérioveineux) avec anastomose</t>
  </si>
  <si>
    <t>Résection de vaisseau avec anastomose</t>
  </si>
  <si>
    <t>Ultrasonographie vasculaire périphérique (88.77)</t>
  </si>
  <si>
    <t>Z38.29</t>
  </si>
  <si>
    <t>Thermographie de vaisseaux sanguins (88.86)</t>
  </si>
  <si>
    <t>Pléthysmogramme (89.58)</t>
  </si>
  <si>
    <t>Phlébographies (88.60-88.67)</t>
  </si>
  <si>
    <t>Phlébographie par impédance (88.68)</t>
  </si>
  <si>
    <t>Monitorage circulatoire (88.61-88.69)</t>
  </si>
  <si>
    <t>Artériographies (88.40-88.49)</t>
  </si>
  <si>
    <t>Angiocardiographies (88.50-88.58)</t>
  </si>
  <si>
    <t>Autres techniques diagnostiques concernant les vaisseaux sanguins</t>
  </si>
  <si>
    <t>Intraopératoire</t>
  </si>
  <si>
    <t>Z38.23</t>
  </si>
  <si>
    <t>Angioscopie ouverte</t>
  </si>
  <si>
    <t>Angioscopie des yeux (95.12)</t>
  </si>
  <si>
    <t>Z38.22</t>
  </si>
  <si>
    <t>Angioscopie percutanée</t>
  </si>
  <si>
    <t>Biopsie de vaisseau intracrânien (01.18.10 - 01.18.29)</t>
  </si>
  <si>
    <t>Z38.21</t>
  </si>
  <si>
    <t>Biopsie de vaisseau sanguin</t>
  </si>
  <si>
    <t>Procédures vasculaires d'appui (00.40-00.43)</t>
  </si>
  <si>
    <t>Z38.2</t>
  </si>
  <si>
    <t>Techniques diagnostiques concernant les vaisseaux sanguins</t>
  </si>
  <si>
    <t>Z38.1A</t>
  </si>
  <si>
    <t>Ceci est un code supplémentaire. L'intervention de chirurgie vasculaire doit faire l'objet d'un codage séparé.</t>
  </si>
  <si>
    <t>Thrombolyse sélective dans le cadre d'une intervention de chirurgie vasculaire</t>
  </si>
  <si>
    <t>Endartériectomie de vaisseaux de membre inférieur, autre</t>
  </si>
  <si>
    <t>Z38.18.99</t>
  </si>
  <si>
    <t>Endartériectomie de l'artère poplitée</t>
  </si>
  <si>
    <t>Z38.18.12</t>
  </si>
  <si>
    <t>Endartériectomie de l'artère fémorale profonde</t>
  </si>
  <si>
    <t>Z38.18.11</t>
  </si>
  <si>
    <t>Endartériectomie de l'artère fémorale (commune) (superficielle)</t>
  </si>
  <si>
    <t>Z38.18.10</t>
  </si>
  <si>
    <t>Endartériectomie de vaisseaux de membre inférieur, SAP</t>
  </si>
  <si>
    <t>Z38.18.00</t>
  </si>
  <si>
    <t>Détail de la sous-catégorie 38.18</t>
  </si>
  <si>
    <t>Z38.18.0</t>
  </si>
  <si>
    <t>Z38.18</t>
  </si>
  <si>
    <t>Endartériectomie d'artères de membre inférieur</t>
  </si>
  <si>
    <t>Endartériectomie d'artères abdominales, autre</t>
  </si>
  <si>
    <t>Z38.16.99</t>
  </si>
  <si>
    <t>Endartériectomie d'artères viscérales, autre</t>
  </si>
  <si>
    <t>Z38.16.19</t>
  </si>
  <si>
    <t>Endartériectomie de l'artère iliaque</t>
  </si>
  <si>
    <t>Z38.16.18</t>
  </si>
  <si>
    <t>Endartériectomie de l'artère lombaire</t>
  </si>
  <si>
    <t>Z38.16.17</t>
  </si>
  <si>
    <t>Endartériectomie de l'artère mésentérique</t>
  </si>
  <si>
    <t>Z38.16.16</t>
  </si>
  <si>
    <t>Endartériectomie de l'artère rénale</t>
  </si>
  <si>
    <t>Z38.16.15</t>
  </si>
  <si>
    <t>Endartériectomie de l'artère splénique</t>
  </si>
  <si>
    <t>Z38.16.14</t>
  </si>
  <si>
    <t>Endartériectomie de l'artère hépatique</t>
  </si>
  <si>
    <t>Z38.16.13</t>
  </si>
  <si>
    <t>Endartériectomie de l'artère gastrique</t>
  </si>
  <si>
    <t>Z38.16.12</t>
  </si>
  <si>
    <t>Endartériectomie du tronc coeliaque</t>
  </si>
  <si>
    <t>Z38.16.11</t>
  </si>
  <si>
    <t>Endartériectomie d'artères viscérales, SAP</t>
  </si>
  <si>
    <t>Z38.16.10</t>
  </si>
  <si>
    <t>Endartériectomie d'artères abdominales, SAP</t>
  </si>
  <si>
    <t>Z38.16.00</t>
  </si>
  <si>
    <t>Détail de la sous-catégorie 38.16</t>
  </si>
  <si>
    <t>Z38.16.0</t>
  </si>
  <si>
    <t>Aorte abdominale (38.14)</t>
  </si>
  <si>
    <t>Z38.16</t>
  </si>
  <si>
    <t>Endartériectomie d'artères abdominales</t>
  </si>
  <si>
    <t>Endartériectomie d'autres vaisseaux thoraciques, autre</t>
  </si>
  <si>
    <t>Z38.15.99</t>
  </si>
  <si>
    <t>Endartériectomie de la veine pulmonaire</t>
  </si>
  <si>
    <t>Z38.15.40</t>
  </si>
  <si>
    <t>Endartériectomie de l'artère pulmonaire</t>
  </si>
  <si>
    <t>Z38.15.30</t>
  </si>
  <si>
    <t>Endartériectomie du tronc brachiocéphalique</t>
  </si>
  <si>
    <t>Z38.15.20</t>
  </si>
  <si>
    <t>Endartériectomie de l'artère sous-clavière</t>
  </si>
  <si>
    <t>Z38.15.10</t>
  </si>
  <si>
    <t>Endartériectomie d'autres vaisseaux thoraciques, SAP</t>
  </si>
  <si>
    <t>Z38.15.00</t>
  </si>
  <si>
    <t>Détail de la sous-catégorie 38.15</t>
  </si>
  <si>
    <t>Z38.15.0</t>
  </si>
  <si>
    <t>Z38.15</t>
  </si>
  <si>
    <t>Endartériectomie d'autres vaisseaux thoraciques</t>
  </si>
  <si>
    <t>Endartériectomie de l'aorte, autre</t>
  </si>
  <si>
    <t>Z38.14.99</t>
  </si>
  <si>
    <t>Endartériectomie de l'aorte abdominale</t>
  </si>
  <si>
    <t>Z38.14.30</t>
  </si>
  <si>
    <t>Endartériectomie de l'aorte descendante</t>
  </si>
  <si>
    <t>Z38.14.20</t>
  </si>
  <si>
    <t>Endartérectomie de l'aorte ascendante et de la crosse aortique</t>
  </si>
  <si>
    <t>Z38.14.10</t>
  </si>
  <si>
    <t>Endartérectomie de l'aorte, SAP</t>
  </si>
  <si>
    <t>Z38.14.00</t>
  </si>
  <si>
    <t>Détail de la sous-catégorie 38.14</t>
  </si>
  <si>
    <t>Z38.14.0</t>
  </si>
  <si>
    <t>Endartériectomie de l'aorte</t>
  </si>
  <si>
    <t>Z38.14</t>
  </si>
  <si>
    <t>Z38.13</t>
  </si>
  <si>
    <t>Endartériectomie de vaisseaux de membre supérieur</t>
  </si>
  <si>
    <t>Z38.12</t>
  </si>
  <si>
    <t>Endartériectomie d'autres vaisseaux de la tête et du cou</t>
  </si>
  <si>
    <t>Z38.11</t>
  </si>
  <si>
    <t>Endartériectomie de vaisseaux intracrâniens</t>
  </si>
  <si>
    <t>Endartériectomie, site non précisé</t>
  </si>
  <si>
    <t>Z38.10</t>
  </si>
  <si>
    <t>Z38.1</t>
  </si>
  <si>
    <t>Shunt peropératoire temporaire (39.29.80-89)</t>
  </si>
  <si>
    <t>Endartériectomie par éversion</t>
  </si>
  <si>
    <t>Endartériectomie avec thrombectomie</t>
  </si>
  <si>
    <t>Endartériectomie avec patch</t>
  </si>
  <si>
    <t>Endartériectomie avec embolectomie</t>
  </si>
  <si>
    <t>Endartériectomie avec dérivation (bypass, shunt) temporaire durant l'opération</t>
  </si>
  <si>
    <t>Endartériectomie</t>
  </si>
  <si>
    <t>Incision de veines de membre inférieur, autre</t>
  </si>
  <si>
    <t>Z38.09.99</t>
  </si>
  <si>
    <t>Incision de veines profondes de membre inférieur</t>
  </si>
  <si>
    <t>Z38.09.10</t>
  </si>
  <si>
    <t>Incision de veines de membre inférieur, SAP</t>
  </si>
  <si>
    <t>Z38.09.00</t>
  </si>
  <si>
    <t>Détail de la sous-catégorie 38.09</t>
  </si>
  <si>
    <t>Z38.09.0</t>
  </si>
  <si>
    <t>Z38.09</t>
  </si>
  <si>
    <t>Incision de veines de membre inférieur</t>
  </si>
  <si>
    <t>Incision d'artères de membre inférieur, autre</t>
  </si>
  <si>
    <t>Z38.08.99</t>
  </si>
  <si>
    <t>Incision de l'artère poplitée</t>
  </si>
  <si>
    <t>Z38.08.12</t>
  </si>
  <si>
    <t>Incision de l'artère fémorale profonde</t>
  </si>
  <si>
    <t>Z38.08.11</t>
  </si>
  <si>
    <t>Incision de l'artère fémorale (commune) (superficielle)</t>
  </si>
  <si>
    <t>Z38.08.10</t>
  </si>
  <si>
    <t>Incision d'artères de membre inférieur, SAP</t>
  </si>
  <si>
    <t>Z38.08.00</t>
  </si>
  <si>
    <t>Détail de la sous-catégorie 38.08</t>
  </si>
  <si>
    <t>Z38.08.0</t>
  </si>
  <si>
    <t>Z38.08</t>
  </si>
  <si>
    <t>Incision d'artères de membre inférieur</t>
  </si>
  <si>
    <t>Incision de veines abdominales, autre</t>
  </si>
  <si>
    <t>Z38.07.99</t>
  </si>
  <si>
    <t>Incision de veines abdominales profondes, autre</t>
  </si>
  <si>
    <t>Z38.07.19</t>
  </si>
  <si>
    <t>Incision de la veine iliaque</t>
  </si>
  <si>
    <t>Z38.07.12</t>
  </si>
  <si>
    <t>Incision de la veine cave inférieure</t>
  </si>
  <si>
    <t>Z38.07.11</t>
  </si>
  <si>
    <t>Incision de veines abdominales profondes, SAP</t>
  </si>
  <si>
    <t>Z38.07.10</t>
  </si>
  <si>
    <t>Incision de veines abdominales, SAP</t>
  </si>
  <si>
    <t>Z38.07.00</t>
  </si>
  <si>
    <t>Détail de la sous-catégorie 38.07</t>
  </si>
  <si>
    <t>Z38.07.0</t>
  </si>
  <si>
    <t>Z38.07</t>
  </si>
  <si>
    <t>Incision de veines abdominales</t>
  </si>
  <si>
    <t>Incision d'artères abdominales, autre</t>
  </si>
  <si>
    <t>Z38.06.99</t>
  </si>
  <si>
    <t>Incision d'artères viscérales, autre</t>
  </si>
  <si>
    <t>Z38.06.19</t>
  </si>
  <si>
    <t>Incision de l'artère iliaque</t>
  </si>
  <si>
    <t>Z38.06.18</t>
  </si>
  <si>
    <t>Incision de l'artère lombaire</t>
  </si>
  <si>
    <t>Z38.06.17</t>
  </si>
  <si>
    <t>Incision de l'artère mésentérique</t>
  </si>
  <si>
    <t>Z38.06.16</t>
  </si>
  <si>
    <t>Incision de l'artère rénale</t>
  </si>
  <si>
    <t>Z38.06.15</t>
  </si>
  <si>
    <t>Incision de l'artère splénique</t>
  </si>
  <si>
    <t>Z38.06.14</t>
  </si>
  <si>
    <t>Incision de l'artère hépatique</t>
  </si>
  <si>
    <t>Z38.06.13</t>
  </si>
  <si>
    <t>Incision de l'artère gastrique</t>
  </si>
  <si>
    <t>Z38.06.12</t>
  </si>
  <si>
    <t>Incision du tronc coeliaque</t>
  </si>
  <si>
    <t>Z38.06.11</t>
  </si>
  <si>
    <t>Incision d'artères viscérales, SAP</t>
  </si>
  <si>
    <t>Z38.06.10</t>
  </si>
  <si>
    <t>Incision d'artères abdominales, SAP</t>
  </si>
  <si>
    <t>Z38.06.00</t>
  </si>
  <si>
    <t>Détail de la sous-catégorie 38.06</t>
  </si>
  <si>
    <t>Z38.06.0</t>
  </si>
  <si>
    <t>Z38.06</t>
  </si>
  <si>
    <t>Incision d'artères abdominales</t>
  </si>
  <si>
    <t>Incision d'autres vaisseaux thoraciques, autre</t>
  </si>
  <si>
    <t>Z38.05.99</t>
  </si>
  <si>
    <t>Incision de veines thoraciques, autre</t>
  </si>
  <si>
    <t>Z38.05.29</t>
  </si>
  <si>
    <t>Incision de veines thoraciques profondes</t>
  </si>
  <si>
    <t>Z38.05.21</t>
  </si>
  <si>
    <t>Incision de veines thoraciques, SAP</t>
  </si>
  <si>
    <t>Z38.05.20</t>
  </si>
  <si>
    <t>Incision d'autres artères thoraciques</t>
  </si>
  <si>
    <t>Z38.05.10</t>
  </si>
  <si>
    <t>Incision d'autres vaisseaux thoraciques, SAP</t>
  </si>
  <si>
    <t>Z38.05.00</t>
  </si>
  <si>
    <t>Détail de la sous-catégorie 38.05</t>
  </si>
  <si>
    <t>Z38.05.0</t>
  </si>
  <si>
    <t>Z38.05</t>
  </si>
  <si>
    <t>Incision d'autres vaisseaux thoraciques</t>
  </si>
  <si>
    <t>Incision de l'aorte, autre</t>
  </si>
  <si>
    <t>Z38.04.99</t>
  </si>
  <si>
    <t>Incision de l'aorte abdominale</t>
  </si>
  <si>
    <t>Z38.04.30</t>
  </si>
  <si>
    <t>Incision de l'aorte descendante</t>
  </si>
  <si>
    <t>Z38.04.20</t>
  </si>
  <si>
    <t>Incision de l'aorte ascendante et de la crosse aortique</t>
  </si>
  <si>
    <t>Z38.04.10</t>
  </si>
  <si>
    <t>Incision de l'aorte, SAP</t>
  </si>
  <si>
    <t>Z38.04.00</t>
  </si>
  <si>
    <t>Détail de la sous-catégorie 38.04</t>
  </si>
  <si>
    <t>Z38.04.0</t>
  </si>
  <si>
    <t>Incision de l'aorte</t>
  </si>
  <si>
    <t>Z38.04</t>
  </si>
  <si>
    <t>Incision de vaisseaux de membre supérieur, autre</t>
  </si>
  <si>
    <t>Z38.03.99</t>
  </si>
  <si>
    <t>Incision de veines de membre supérieur, autre</t>
  </si>
  <si>
    <t>Z38.03.39</t>
  </si>
  <si>
    <t>Incision d'autres veines profondes de membre supérieur</t>
  </si>
  <si>
    <t>Z38.03.38</t>
  </si>
  <si>
    <t>Incision de la veine axillaire</t>
  </si>
  <si>
    <t>Z38.03.31</t>
  </si>
  <si>
    <t>Incision de veines de membre supérieur, SAP</t>
  </si>
  <si>
    <t>Z38.03.30</t>
  </si>
  <si>
    <t>Incision d'artères de la main</t>
  </si>
  <si>
    <t>Z38.03.21</t>
  </si>
  <si>
    <t>Incision d'artères de l'avant-bras</t>
  </si>
  <si>
    <t>Z38.03.20</t>
  </si>
  <si>
    <t>Incision d'autres artères du bras</t>
  </si>
  <si>
    <t>Z38.03.19</t>
  </si>
  <si>
    <t>Incision de l'artère axillaire</t>
  </si>
  <si>
    <t>Z38.03.11</t>
  </si>
  <si>
    <t>Incision d'artères de membre supérieur, SAP</t>
  </si>
  <si>
    <t>Z38.03.10</t>
  </si>
  <si>
    <t>Incision de vaisseaux de membre supérieur, SAP</t>
  </si>
  <si>
    <t>Z38.03.00</t>
  </si>
  <si>
    <t>Détail de la sous-catégorie 38.03</t>
  </si>
  <si>
    <t>Z38.03.0</t>
  </si>
  <si>
    <t>Z38.03</t>
  </si>
  <si>
    <t>Incision de vaisseaux de membre supérieur</t>
  </si>
  <si>
    <t>Incision d'autres vaisseaux de la tête et du cou, autre</t>
  </si>
  <si>
    <t>Z38.02.99</t>
  </si>
  <si>
    <t>Incision de veines extracrâniennes de la tête et du cou, autre</t>
  </si>
  <si>
    <t>Z38.02.29</t>
  </si>
  <si>
    <t>Incision d'autres veines extracrâniennes de la tête et du cou</t>
  </si>
  <si>
    <t>Z38.02.28</t>
  </si>
  <si>
    <t>Incision de la veine jugulaire (externe) (interne)</t>
  </si>
  <si>
    <t>Z38.02.21</t>
  </si>
  <si>
    <t>Incision de veines extracrâniennes de la tête et du cou, SAP</t>
  </si>
  <si>
    <t>Z38.02.20</t>
  </si>
  <si>
    <t>Incision d'artères extracrâniennes de la tête et du cou</t>
  </si>
  <si>
    <t>Z38.02.10</t>
  </si>
  <si>
    <t>Incision d'autres vaisseaux de la tête et du cou, SAP</t>
  </si>
  <si>
    <t>Z38.02.00</t>
  </si>
  <si>
    <t>Détail de la sous-catégorie 38.02</t>
  </si>
  <si>
    <t>Z38.02.0</t>
  </si>
  <si>
    <t>Z38.02</t>
  </si>
  <si>
    <t>Incision d'autres vaisseaux de la tête et du cou</t>
  </si>
  <si>
    <t>Z38.01</t>
  </si>
  <si>
    <t>Incision de vaisseaux intracrâniens</t>
  </si>
  <si>
    <t>Incision de vaisseau, site non précisé</t>
  </si>
  <si>
    <t>Z38.00</t>
  </si>
  <si>
    <t>Ponction ou cathétérisme de toute veine (38.92-38.95, 38.99)</t>
  </si>
  <si>
    <t>Z38.0</t>
  </si>
  <si>
    <t>Ponction ou cathétérisme de toute artère (38.91, 38.98)</t>
  </si>
  <si>
    <t>Thrombectomie</t>
  </si>
  <si>
    <t>Embolectomie</t>
  </si>
  <si>
    <t>Incision de vaisseau</t>
  </si>
  <si>
    <t>Vaisseaux coronaires (00.66, 36.03, 36.04, 36.09, 36.10-36.99)</t>
  </si>
  <si>
    <t>Z38</t>
  </si>
  <si>
    <t>Incision, excision et occlusion de vaisseaux</t>
  </si>
  <si>
    <t>Autres opérations du coeur et du péricarde, autre</t>
  </si>
  <si>
    <t>Z37.99.99</t>
  </si>
  <si>
    <t>Type d'intervention effectué (35 - 37)</t>
  </si>
  <si>
    <t>Z37.99.80</t>
  </si>
  <si>
    <t>Réopération du coeur et du péricarde</t>
  </si>
  <si>
    <t>Prélèvement de coeur ou de bloc coeur-poumons post-mortem (pour greffe), autre</t>
  </si>
  <si>
    <t>Z37.99.49</t>
  </si>
  <si>
    <t>Prélèvement de bloc coeur-poumons post-mortem (pour greffe)</t>
  </si>
  <si>
    <t>Z37.99.43</t>
  </si>
  <si>
    <t>Prélèvement de tissu cardiaque post-mortem (pour greffe)</t>
  </si>
  <si>
    <t>Z37.99.42</t>
  </si>
  <si>
    <t>Prélèvement de coeur post-mortem (pour greffe)</t>
  </si>
  <si>
    <t>Z37.99.41</t>
  </si>
  <si>
    <t>Prélèvement de coeur ou de bloc coeur-poumons post-mortem (pour greffe), SAP</t>
  </si>
  <si>
    <t>Z37.99.40</t>
  </si>
  <si>
    <t>Ligature d'oreillette</t>
  </si>
  <si>
    <t>Z37.99.30</t>
  </si>
  <si>
    <t>Opérations d'anomalies congénitales du coeur, autre</t>
  </si>
  <si>
    <t>Z37.99.29</t>
  </si>
  <si>
    <t>Réparation d'absence de valve pulmonaire</t>
  </si>
  <si>
    <t>Z37.99.25</t>
  </si>
  <si>
    <t>Réparation d'un coeur triatrial</t>
  </si>
  <si>
    <t>Z37.99.24</t>
  </si>
  <si>
    <t>Opération d'un coeur fonctionnellement/morphologiquement univentriculaire</t>
  </si>
  <si>
    <t>Z37.99.23</t>
  </si>
  <si>
    <t>Réparation d'autre ventricule droit à double issue</t>
  </si>
  <si>
    <t>Z37.99.22</t>
  </si>
  <si>
    <t>Réparation d'un ventricule droit à double issue de type Fallot</t>
  </si>
  <si>
    <t>Z37.99.21</t>
  </si>
  <si>
    <t>Opérations d'anomalies congénitales du coeur, SAP</t>
  </si>
  <si>
    <t>Z37.99.20</t>
  </si>
  <si>
    <t>Traitement par injection intramyocardique de cellules souches, autre</t>
  </si>
  <si>
    <t>Z37.99.19</t>
  </si>
  <si>
    <t>Traitement par injection intramyocardique de cellules souches obtenues par enrichissement de fractions ou multipliées en culture</t>
  </si>
  <si>
    <t>Z37.99.12</t>
  </si>
  <si>
    <t>Traitement par injection intramyocardique de cellules souches, sans enrichissement de fractions ni culture</t>
  </si>
  <si>
    <t>Z37.99.11</t>
  </si>
  <si>
    <t>Traitement par injection intramyocardique de cellules souches, SAP</t>
  </si>
  <si>
    <t>Z37.99.10</t>
  </si>
  <si>
    <t>Autres opérations du coeur et du péricarde, SAP</t>
  </si>
  <si>
    <t>Z37.99.00</t>
  </si>
  <si>
    <t>Détail de la sous-catégorie 37.99</t>
  </si>
  <si>
    <t>Z37.99.0</t>
  </si>
  <si>
    <t>Révision ou déplacement de poche d'appareil de pacemaker, défibrillateur ou autre dispositif cardiaque implantable (37.79)</t>
  </si>
  <si>
    <t>Z37.99</t>
  </si>
  <si>
    <t>Révision d'électrode(s) (37.75)</t>
  </si>
  <si>
    <t>Reposition de générateur d'impulsions (37.79)</t>
  </si>
  <si>
    <t>Réentrainement cardiaque (93.36)</t>
  </si>
  <si>
    <t>Méthode du labyrinthe (Maze procédure) (opération de Cox-Maze) (37.33)</t>
  </si>
  <si>
    <t>Méthode de Maze, endovasculaire (37.34)</t>
  </si>
  <si>
    <t>Insertion de dispositif dans l'oreillette gauche (37.90)</t>
  </si>
  <si>
    <t>Implantation de système d'assistance cardiaque prothétique au coeur (37.41)</t>
  </si>
  <si>
    <t>Conversion du rythme cardiaque (99.60-99.69)</t>
  </si>
  <si>
    <t>Autres opérations du coeur et du péricarde</t>
  </si>
  <si>
    <t>Remplacement de défibrillateur cardiaque automatique, générateur d'impulsions seul, autre</t>
  </si>
  <si>
    <t>Z37.98.99</t>
  </si>
  <si>
    <t>Remplacement de défibrillateur cardiaque automatique, générateur d'impulsions seul, à stimulation biventriculaire</t>
  </si>
  <si>
    <t>Z37.98.12</t>
  </si>
  <si>
    <t>Remplacement de défibrillateur cardiaque automatique, générateur d'impulsions seul, à stimulation bicamérale</t>
  </si>
  <si>
    <t>Z37.98.11</t>
  </si>
  <si>
    <t>Remplacement de défibrillateur cardiaque automatique, générateur d'impulsions seul, à stimulation univentriculaire</t>
  </si>
  <si>
    <t>Z37.98.10</t>
  </si>
  <si>
    <t>Remplacement de défibrillateur cardiaque automatique, générateur d'impulsions seul, SAP</t>
  </si>
  <si>
    <t>Z37.98.00</t>
  </si>
  <si>
    <t>Détail de la sous-catégorie 37.98</t>
  </si>
  <si>
    <t>Z37.98.0</t>
  </si>
  <si>
    <t>Remplacement de défibrillateur à resynchronisation, générateur d'impulsions seul  [CRT-D] (00.54)</t>
  </si>
  <si>
    <t>Z37.98</t>
  </si>
  <si>
    <t>Test de dispositif durant l'intervention - omettre le code</t>
  </si>
  <si>
    <t>Remplacement de défibrillateur cardiaque automatique, générateur d'impulsions seul</t>
  </si>
  <si>
    <t>Insertion ou remplacement d'électrode épicardique dans l'épicarde (37.74)</t>
  </si>
  <si>
    <t>Z37.97</t>
  </si>
  <si>
    <t>Implantation ou remplacement d'électrode dans le ventricule gauche par le sinus coronaire (00.52)</t>
  </si>
  <si>
    <t>Remplacement de défibrillateur cardiaque automatique, électrodes seules</t>
  </si>
  <si>
    <t>Implantation ou remplacement de défibrillateur à resynchronisation, générateur d'impulsions seul [CRT-D] (00.54)</t>
  </si>
  <si>
    <t>Z37.96</t>
  </si>
  <si>
    <t>Implantation de défibrillateur avec capteur de pression supplémentaire pour mesures non-invasives de la pression ventriculaire droite (37.94.04)</t>
  </si>
  <si>
    <t>Implantation de défibrillateur cardiaque automatique, générateur d'impulsions seul</t>
  </si>
  <si>
    <t>Z37.95</t>
  </si>
  <si>
    <t>Implantation de défibrillateur cardiaque automatique, électrodes seules</t>
  </si>
  <si>
    <t>Implantation ou remplacement de défibrillateur cardiaque automatique [AICD], système total, autre</t>
  </si>
  <si>
    <t>Z37.94.99</t>
  </si>
  <si>
    <t>Passage d'un système de pace-maker ou de défibrillateur à un système de défibrillateur à stimulation biventriculaire, autre</t>
  </si>
  <si>
    <t>Z37.94.29</t>
  </si>
  <si>
    <t>Passage d'un système de pace-maker à un système de défibrillateur à stimulation biventriculaire</t>
  </si>
  <si>
    <t>Z37.94.22</t>
  </si>
  <si>
    <t>Passage d'un système de pace-maker à un système de défibrillateur à stimulation univentriculaire</t>
  </si>
  <si>
    <t>Z37.94.21</t>
  </si>
  <si>
    <t>Passage d'un système de pace-maker à un système de défibrillateur à stimulation univentriculaire, SAP</t>
  </si>
  <si>
    <t>Z37.94.20</t>
  </si>
  <si>
    <t>Révision d'électrode (37.75)</t>
  </si>
  <si>
    <t>Z37.94.2</t>
  </si>
  <si>
    <t>Remplacement d'un défibrillateur, autre</t>
  </si>
  <si>
    <t>Z37.94.19</t>
  </si>
  <si>
    <t>Remplacement d'un défibrillateur à stimulation biventriculaire</t>
  </si>
  <si>
    <t>Z37.94.12</t>
  </si>
  <si>
    <t>Remplacement d'un défibrillateur à stimulation univentriculaire</t>
  </si>
  <si>
    <t>Z37.94.11</t>
  </si>
  <si>
    <t>Remplacement d'un défibrillateur SAP</t>
  </si>
  <si>
    <t>Z37.94.10</t>
  </si>
  <si>
    <t>Z37.94.1</t>
  </si>
  <si>
    <t xml:space="preserve">Remplacement de défibrillateur </t>
  </si>
  <si>
    <t>Implantation de défibrillateur avec capteur de pression supplémentaire pour mesures non-invasives de la pression ventriculaire droite</t>
  </si>
  <si>
    <t>Z37.94.04</t>
  </si>
  <si>
    <t>Implantation d'un défibrillateur à stimulation biventriculaire</t>
  </si>
  <si>
    <t>Z37.94.03</t>
  </si>
  <si>
    <t>Implantation d'un défibrillateur à stimulation double chambre</t>
  </si>
  <si>
    <t>Z37.94.02</t>
  </si>
  <si>
    <t>Implantation d'un défibrillateur à stimulation simple chambre</t>
  </si>
  <si>
    <t>Z37.94.01</t>
  </si>
  <si>
    <t>Implantation ou remplacement de défibrillateur cardiaque, SAP</t>
  </si>
  <si>
    <t>Z37.94.00</t>
  </si>
  <si>
    <t>Détail de la sous-catégorie 37.94</t>
  </si>
  <si>
    <t>Z37.94.0</t>
  </si>
  <si>
    <t>Implantation de défibrillateur à resynchronisation, système intégral [CRT-D] (00.51)</t>
  </si>
  <si>
    <t>Z37.94</t>
  </si>
  <si>
    <t>Toute autre intervention simultanée [ex. bypass coronaire] (36.01-36.19)</t>
  </si>
  <si>
    <t>Circulation extra-corporelle [machine coeur-poumon], si utilisée (39.61)</t>
  </si>
  <si>
    <t>Implantation de défibrillateur avec électrodes (épicardiques), création de poche (sous-cutanée) (aponévrose abdominale), toute électrode transveineuse, évaluation peropératoire des signaux et mesures de seuil de défibrillation (études électrophysiologiques)</t>
  </si>
  <si>
    <t>Abord sous-xyphoïdien</t>
  </si>
  <si>
    <t>Abord par thoracotomie latérale</t>
  </si>
  <si>
    <t>Abord par sternotomie médiane</t>
  </si>
  <si>
    <t>Implantation ou remplacement de défibrillateur cardiaque automatique [AICD], système total</t>
  </si>
  <si>
    <t>Injection de substance thérapeutique dans le péricarde</t>
  </si>
  <si>
    <t>Z37.93</t>
  </si>
  <si>
    <t>Injection de substance thérapeutique dans le coeur</t>
  </si>
  <si>
    <t>Z37.92</t>
  </si>
  <si>
    <t>Massage cardiaque externe (99.63)</t>
  </si>
  <si>
    <t>Z37.91</t>
  </si>
  <si>
    <t>Massage cardiaque à thorax ouvert</t>
  </si>
  <si>
    <t>Insertion de dispositif dans l'oreillette gauche, autre</t>
  </si>
  <si>
    <t>Z37.90.99</t>
  </si>
  <si>
    <t>Examen par cathétérisme transseptal du coeur gauche, autre</t>
  </si>
  <si>
    <t>Z37.90.29</t>
  </si>
  <si>
    <t>Ponction transseptale par cathéter</t>
  </si>
  <si>
    <t>Z37.90.21</t>
  </si>
  <si>
    <t>Examen par cathétérisme transseptal du coeur gauche, SAP</t>
  </si>
  <si>
    <t>Z37.90.20</t>
  </si>
  <si>
    <t>Examen par cathétérisme transseptal du coeur gauche</t>
  </si>
  <si>
    <t>Z37.90.2</t>
  </si>
  <si>
    <t>Fermeture percutanée de l'oreillette gauche</t>
  </si>
  <si>
    <t>Z37.90.10</t>
  </si>
  <si>
    <t>Insertion de dispositif dans l'oreillette gauche, SAP</t>
  </si>
  <si>
    <t>Z37.90.00</t>
  </si>
  <si>
    <t>Détail de la sous-catégorie 37.90</t>
  </si>
  <si>
    <t>Z37.90.0</t>
  </si>
  <si>
    <t>Technique de cathétérisme transseptale</t>
  </si>
  <si>
    <t>Z37.90</t>
  </si>
  <si>
    <t>Obturateur, oreillette gauche</t>
  </si>
  <si>
    <t>Filtre de l'oreillette gauche</t>
  </si>
  <si>
    <t>Insertion de dispositif dans l'oreillette gauche</t>
  </si>
  <si>
    <t>Utilisation d'un pace-maker ou défibrillateur compatible IRM (00.58)</t>
  </si>
  <si>
    <t>Z37.9</t>
  </si>
  <si>
    <t>Révision ou ablation d'un pace-maker, autre</t>
  </si>
  <si>
    <t>Z37.89.99</t>
  </si>
  <si>
    <t>Retrait des sondes</t>
  </si>
  <si>
    <t>Z37.89.50</t>
  </si>
  <si>
    <t>Ablation de pace-maker, défibrillateur, système de synchronisation ou enregistreur d'événements</t>
  </si>
  <si>
    <t>Ablation de pace-maker (à resynchronisation ou autre), autre</t>
  </si>
  <si>
    <t>Z37.89.49</t>
  </si>
  <si>
    <t>Ablation de pace-maker à resynchronisation</t>
  </si>
  <si>
    <t>Z37.89.42</t>
  </si>
  <si>
    <t>Ablation de pace-maker</t>
  </si>
  <si>
    <t>Z37.89.41</t>
  </si>
  <si>
    <t>Ablation de pace-maker (à resynchronisation ou autre), SAP</t>
  </si>
  <si>
    <t>Z37.89.40</t>
  </si>
  <si>
    <t>Retrait des sondes (37.77)</t>
  </si>
  <si>
    <t>Z37.89.4</t>
  </si>
  <si>
    <t>Ablation (sans remplacement) de pace-maker (à resynchronisation ou autre)</t>
  </si>
  <si>
    <t>Révision de pace-maker à triple chambre, autre</t>
  </si>
  <si>
    <t>Z37.89.39</t>
  </si>
  <si>
    <t>Remplacement d'agrégat de tout type de pace-maker à triple chambre, SAP</t>
  </si>
  <si>
    <t>Z37.89.31</t>
  </si>
  <si>
    <t>Révision de pace-maker à triple chambre, SAP</t>
  </si>
  <si>
    <t>Z37.89.30</t>
  </si>
  <si>
    <t>Z37.89.3</t>
  </si>
  <si>
    <t>Révision de pace-maker à triple chambre</t>
  </si>
  <si>
    <t>Passage d'un système à chambre unique à un système à double ou triple chambre, autre</t>
  </si>
  <si>
    <t>Z37.89.29</t>
  </si>
  <si>
    <t>Passage d'un système à double chambre à un système à triple chambre</t>
  </si>
  <si>
    <t>Z37.89.23</t>
  </si>
  <si>
    <t>Passage d'un système à chambre unique à un système à triple chambre</t>
  </si>
  <si>
    <t>Z37.89.22</t>
  </si>
  <si>
    <t>Passage d'un système à chambre unique à un système à double chambre</t>
  </si>
  <si>
    <t>Z37.89.21</t>
  </si>
  <si>
    <t>Passage d'un système à chambre unique à un système à double ou triple chambre, SAP</t>
  </si>
  <si>
    <t>Z37.89.20</t>
  </si>
  <si>
    <t>Passage d'un système à chambre unique à un système à double ou triple chambre</t>
  </si>
  <si>
    <t>Z37.89.2</t>
  </si>
  <si>
    <t>Passage d'un système à double ou triple chambre à un système à chambre unique, sensible à la fréquence</t>
  </si>
  <si>
    <t>Z37.89.11</t>
  </si>
  <si>
    <t>Révision d'un pace-maker, défibrillateur, système de synchronisation ou enregistreur d'événements</t>
  </si>
  <si>
    <t>Z37.89.10</t>
  </si>
  <si>
    <t>Révision ou ablation d'un pace-maker, SAP</t>
  </si>
  <si>
    <t>Z37.89.00</t>
  </si>
  <si>
    <t>Détail de la sous-catégorie 37.89</t>
  </si>
  <si>
    <t>Z37.89.0</t>
  </si>
  <si>
    <t>Si enlèvement d'un pace-maker temporaire intraveineux - omettre le code</t>
  </si>
  <si>
    <t>Z37.89</t>
  </si>
  <si>
    <t>Remplacement d'un pace-maker existant par un pace-maker à resynchronisation (00.53)</t>
  </si>
  <si>
    <t>Remplacement d'un pace-maker existant (37.85-37.87)</t>
  </si>
  <si>
    <t>Réparation d'un pace-maker</t>
  </si>
  <si>
    <t>Ablation de pace-maker à resynchronisation [CRT-P] sans remplacement</t>
  </si>
  <si>
    <t>Révision ou ablation d'un pace-maker</t>
  </si>
  <si>
    <t>Insertion de pace-maker à triple chambre (stimulation biventriculaire), autre</t>
  </si>
  <si>
    <t>Z37.88.99</t>
  </si>
  <si>
    <t>Insertion de pace-maker à triple chambre (stimulation biventriculaire), avec option de surveillance à distance</t>
  </si>
  <si>
    <t>Z37.88.10</t>
  </si>
  <si>
    <t>Insertion de pace-maker à triple chambre (stimulation biventriculaire), SAP</t>
  </si>
  <si>
    <t>Z37.88.00</t>
  </si>
  <si>
    <t>Détail de la sous-catégorie 37.88</t>
  </si>
  <si>
    <t>Z37.88.0</t>
  </si>
  <si>
    <t>Insertion de pace-maker à triple chambre (stimulation biventriculaire)</t>
  </si>
  <si>
    <t>Z37.88</t>
  </si>
  <si>
    <t>Remplacement de tout type de pace-maker à double chambre, autre</t>
  </si>
  <si>
    <t>Z37.87.99</t>
  </si>
  <si>
    <t>Remplacement d'agrégat et de sonde de tout type de pace-maker à double chambre</t>
  </si>
  <si>
    <t>Z37.87.20</t>
  </si>
  <si>
    <t>Remplacement d'agrégat de tout type de pace-maker à double chambre</t>
  </si>
  <si>
    <t>Z37.87.10</t>
  </si>
  <si>
    <t>Remplacement de tout type de pace-maker à double chambre, SAP</t>
  </si>
  <si>
    <t>Z37.87.00</t>
  </si>
  <si>
    <t>Détail de la sous-catégorie 37.87</t>
  </si>
  <si>
    <t>Z37.87.0</t>
  </si>
  <si>
    <t>Appareil séquentiel atrio-ventriculaire</t>
  </si>
  <si>
    <t>Z37.87</t>
  </si>
  <si>
    <t>Remplacement de tout type de pace-maker à double chambre</t>
  </si>
  <si>
    <t>Remplacement de tout type de pace-maker à chambre unique, sensible à la fréquence, autre</t>
  </si>
  <si>
    <t>Z37.86.99</t>
  </si>
  <si>
    <t>Remplacement d'agrégat et de sonde de tout type de pace-maker à chambre unique, sensible à la fréquence</t>
  </si>
  <si>
    <t>Z37.86.20</t>
  </si>
  <si>
    <t>Remplacement d'agrégat de tout type de pace-maker à chambre unique, sensible à la fréquence</t>
  </si>
  <si>
    <t>Z37.86.10</t>
  </si>
  <si>
    <t>Remplacement de tout type de pace-maker à chambre unique, sensible à la fréquence, SAP</t>
  </si>
  <si>
    <t>Z37.86.00</t>
  </si>
  <si>
    <t>Détail de la sous-catégorie 37.86</t>
  </si>
  <si>
    <t>Z37.86.0</t>
  </si>
  <si>
    <t>Z37.86</t>
  </si>
  <si>
    <t>Sensible aux stimuli physiologiques autres que la fréquence auriculaire</t>
  </si>
  <si>
    <t>Remplacement de tout type de pace-maker à chambre unique, sensible à la fréquence</t>
  </si>
  <si>
    <t>Remplacement de tout type de pace-maker à chambre unique, non spécifié comme sensible à la fréquence, autre</t>
  </si>
  <si>
    <t>Z37.85.99</t>
  </si>
  <si>
    <t>Remplacement d'agrégat et de sonde de tout type de pace-maker à chambre unique, non spécifié comme sensible à la fréquence</t>
  </si>
  <si>
    <t>Z37.85.20</t>
  </si>
  <si>
    <t>Remplacement d'agrégat de tout type de pace-maker à chambre unique, non spécifié comme sensible à la fréquence</t>
  </si>
  <si>
    <t>Z37.85.10</t>
  </si>
  <si>
    <t>Remplacement de tout type de pace-maker à chambre unique, non spécifié comme sensible à la fréquence, SAP</t>
  </si>
  <si>
    <t>Z37.85.00</t>
  </si>
  <si>
    <t>Détail de la sous-catégorie 37.85</t>
  </si>
  <si>
    <t>Z37.85.0</t>
  </si>
  <si>
    <t>Remplacement de tout type de pace-maker à chambre unique, non spécifié comme sensible à la fréquence</t>
  </si>
  <si>
    <t>Z37.85</t>
  </si>
  <si>
    <t>Première insertion de pace-maker à double chambre, autre</t>
  </si>
  <si>
    <t>Z37.83.99</t>
  </si>
  <si>
    <t>Première insertion de pace-maker à double chambre, avec option de surveillance à distance</t>
  </si>
  <si>
    <t>Z37.83.12</t>
  </si>
  <si>
    <t>Première insertion de pace-maker à double chambre, avec stimulation antitachycardique</t>
  </si>
  <si>
    <t>Z37.83.11</t>
  </si>
  <si>
    <t>Première insertion de pace-maker à double chambre, sans stimulation antitachycardique</t>
  </si>
  <si>
    <t>Z37.83.10</t>
  </si>
  <si>
    <t>Première insertion de pace-maker à double chambre, système à double sonde</t>
  </si>
  <si>
    <t>Z37.83.1</t>
  </si>
  <si>
    <t>Première insertion de pace-maker à double chambre, système à sonde unique</t>
  </si>
  <si>
    <t>Z37.83.00</t>
  </si>
  <si>
    <t>Z37.83</t>
  </si>
  <si>
    <t>Première insertion de pace-maker à double chambre</t>
  </si>
  <si>
    <t>Première insertion de pace-maker à chambre unique, sensible à la fréquence, autre</t>
  </si>
  <si>
    <t>Z37.82.99</t>
  </si>
  <si>
    <t>Implantation de sonde</t>
  </si>
  <si>
    <t>Z37.82.10</t>
  </si>
  <si>
    <t>Première insertion de pace-maker à chambre unique, sensible à la fréquence</t>
  </si>
  <si>
    <t>Première insertion de pace-maker à chambre unique, sensible à la fréquence, SAP</t>
  </si>
  <si>
    <t>Z37.82.00</t>
  </si>
  <si>
    <t>Détail de la sous-catégorie 37.82</t>
  </si>
  <si>
    <t>Z37.82.0</t>
  </si>
  <si>
    <t>Z37.82</t>
  </si>
  <si>
    <t>Première insertion de pace-maker à chambre unique, non spécifié comme sensible à la fréquence, autre</t>
  </si>
  <si>
    <t>Z37.81.99</t>
  </si>
  <si>
    <t>Passage d'un système à double ou triple chambre à un système à chambre unique, non spécifié comme sensible à la fréquence</t>
  </si>
  <si>
    <t>Z37.81.20</t>
  </si>
  <si>
    <t>Z37.81.10</t>
  </si>
  <si>
    <t>Première insertion de pace-maker à chambre unique, non spécifié comme sensible à la fréquence</t>
  </si>
  <si>
    <t>Première insertion de pace-maker à chambre unique, non spécifié comme sensible à la fréquence, SAP</t>
  </si>
  <si>
    <t>Z37.81.00</t>
  </si>
  <si>
    <t>Détail de la sous-catégorie 37.81</t>
  </si>
  <si>
    <t>Z37.81.0</t>
  </si>
  <si>
    <t>Z37.81</t>
  </si>
  <si>
    <t>Insertion initiale ou remplacement de pace-maker permanent, type non spécifié, autre</t>
  </si>
  <si>
    <t>Z37.80.99</t>
  </si>
  <si>
    <t>Insertion initiale ou remplacement de pace-maker permanent, type non spécifié, avec option de surveillance à distance</t>
  </si>
  <si>
    <t>Z37.80.10</t>
  </si>
  <si>
    <t>Insertion initiale ou remplacement de pace-maker permanent, type non spécifié, SAP</t>
  </si>
  <si>
    <t>Z37.80.00</t>
  </si>
  <si>
    <t>Détail de la sous-catégorie 37.80</t>
  </si>
  <si>
    <t>Z37.80.0</t>
  </si>
  <si>
    <t>Ce code ne doit être utilisé qu'en absence d'autre code spécifique.</t>
  </si>
  <si>
    <t>Z37.80</t>
  </si>
  <si>
    <t>Insertion initiale ou remplacement de pace-maker permanent, type non spécifié</t>
  </si>
  <si>
    <t>Implantation ou remplacement de pace-maker à resynchronisation, générateur d'impulsions seul [CRT-P] (00.53)</t>
  </si>
  <si>
    <t>Z37.8</t>
  </si>
  <si>
    <t>Implantation de pace-maker à resynchronisation, système intégral [CRT-P] (00.50)</t>
  </si>
  <si>
    <t>Insertion, remplacement, ablation et révision d'un pace-maker</t>
  </si>
  <si>
    <t>Révision ou déplacement de poche de dispositif cardiaque, autre</t>
  </si>
  <si>
    <t>Z37.79.99</t>
  </si>
  <si>
    <t>Implantation d'agrégat (sans changement de sonde) d'un enregistreur d'événements, autre</t>
  </si>
  <si>
    <t>Z37.79.19</t>
  </si>
  <si>
    <t>Remplacement d'agrégat (sans changement de sonde) d'un enregistreur d'événements</t>
  </si>
  <si>
    <t>Z37.79.11</t>
  </si>
  <si>
    <t>Implantation ou remplacement d'agrégat (sans changement de sonde) d'un enregistreur d'événements, SAP</t>
  </si>
  <si>
    <t>Z37.79.10</t>
  </si>
  <si>
    <t>Implantation d'appareil de monitoring ECG</t>
  </si>
  <si>
    <t>Z37.79.01</t>
  </si>
  <si>
    <t>Révision ou déplacement de poche de dispositif cardiaque, SAP</t>
  </si>
  <si>
    <t>Z37.79.00</t>
  </si>
  <si>
    <t>Ablation de pace-maker, défibrillateur, système de synchronisation ou enregistreur d'événements (37.89.50)</t>
  </si>
  <si>
    <t>Z37.79</t>
  </si>
  <si>
    <t>Révision ou déplacement de poche de pacemaker, défibrillateur ou autre dispositif cardiaque implantable</t>
  </si>
  <si>
    <t>Révision ou déplacement de poche de CRT-D</t>
  </si>
  <si>
    <t>Réposition de générateur d'impulsions</t>
  </si>
  <si>
    <t>Reposition de capteur de pression  hémodynamique implantable et dispositif de monitorage</t>
  </si>
  <si>
    <t>Implantation d'appareil de monitoring ECG implantable</t>
  </si>
  <si>
    <t>Enlèvement sans remplacement de dispositif cardiaque / générateur d'impulsions</t>
  </si>
  <si>
    <t>Enlèvement de dispositif de resynchronisation cardiaque sans remplacement</t>
  </si>
  <si>
    <t>Enlèvement de capteur de pression  implantable et dispositif de monitorage</t>
  </si>
  <si>
    <t>Déplacement de poche [création de nouvelle poche] de pace-maker ou de CRT-P</t>
  </si>
  <si>
    <t>Débridement et recréation de poche (peau et tissu sous-cutané)</t>
  </si>
  <si>
    <t>Révision ou déplacement de poche de dispositif cardiaque</t>
  </si>
  <si>
    <t>Insertion pace-maker temporaire, péri-opératoire (39.64)</t>
  </si>
  <si>
    <t>Z37.78</t>
  </si>
  <si>
    <t>Insertion d'un pace-maker temporaire, par voie intraveineuse</t>
  </si>
  <si>
    <t>Enlèvement d'électrode sans remplacement, autre</t>
  </si>
  <si>
    <t>Z37.77.99</t>
  </si>
  <si>
    <t>Recours à une aide technique pour enlèvement de sonde de pace-maker ou de défibrillateur, SAP</t>
  </si>
  <si>
    <t>Z37.77.80</t>
  </si>
  <si>
    <t>Recours à une aide technique pour enlèvement de sonde de pace-maker ou de défibrillateur, autre</t>
  </si>
  <si>
    <t>Z37.77.19</t>
  </si>
  <si>
    <t>Recours à une aide technique pour enlèvement de sonde de pace-maker ou de défibrillateur, dissecteur électrochirurgical</t>
  </si>
  <si>
    <t>Z37.77.11</t>
  </si>
  <si>
    <t>Recours à une aide technique pour enlèvement de sonde de pace-maker ou de défibrillateur, laser excimère</t>
  </si>
  <si>
    <t>Z37.77.10</t>
  </si>
  <si>
    <t>Enlèvement d'électrode sans remplacement, SAP</t>
  </si>
  <si>
    <t>Z37.77.00</t>
  </si>
  <si>
    <t>Détail de la sous-catégorie 37.77</t>
  </si>
  <si>
    <t>Z37.77.0</t>
  </si>
  <si>
    <t>Z37.77</t>
  </si>
  <si>
    <t>Remplacement d'électrode épicardique (37.74)</t>
  </si>
  <si>
    <t>Remplacement d'électrode auriculaire et ou ventriculaire (37.76)</t>
  </si>
  <si>
    <t>Enlèvement d'électrode transveineuse</t>
  </si>
  <si>
    <t>Enlèvement d'électrode épicardique (approche transthoracique)</t>
  </si>
  <si>
    <t>Enlèvement d'électrode sans remplacement</t>
  </si>
  <si>
    <t>Remplacement d'électrode épicardique (* par sternotomie ou thoracotomie) (37.74)</t>
  </si>
  <si>
    <t>Z37.76</t>
  </si>
  <si>
    <t>Enlèvement ou abandon d'électrode transveineuse ou épicardique avec remplacement d'électrode, par voie intraveineuse</t>
  </si>
  <si>
    <t>Remplacement d'électrode transveineuse auriculaire et/ou ventriculaire</t>
  </si>
  <si>
    <t>Révision d'électrode, autre</t>
  </si>
  <si>
    <t>Z37.75.99</t>
  </si>
  <si>
    <t>Réglage du couplage de pace-maker ou de défibrillateur</t>
  </si>
  <si>
    <t>Z37.75.20</t>
  </si>
  <si>
    <t>Réglage de sonde de pace-maker ou de défibrillateur</t>
  </si>
  <si>
    <t>Z37.75.10</t>
  </si>
  <si>
    <t>Révision d'électrode, SAP</t>
  </si>
  <si>
    <t>Z37.75.00</t>
  </si>
  <si>
    <t>Détail de la sous-catégorie 37.75</t>
  </si>
  <si>
    <t>Z37.75.0</t>
  </si>
  <si>
    <t>Si repositionnement d'un pace-maker temporaire transveineux - omettre le code</t>
  </si>
  <si>
    <t>Z37.75</t>
  </si>
  <si>
    <t>Repositionnement d'électrode</t>
  </si>
  <si>
    <t>Réposition d'électrode (AICD) (dispositif cardiaque) (CRT-D) (CRT-P) (défibrillateur) (pacemaker) (capteur) [électrode]</t>
  </si>
  <si>
    <t>Réparation d'électrode [enlèvement avec réinsertion]</t>
  </si>
  <si>
    <t>Révision d'électrode</t>
  </si>
  <si>
    <t>Insertion ou remplacement d'électrode épicardique dans l'épicarde, autre</t>
  </si>
  <si>
    <t>Z37.74.99</t>
  </si>
  <si>
    <t>Insertion ou remplacement d'électrode épicardique dans l'épicarde sous thoracoscopie</t>
  </si>
  <si>
    <t>Z37.74.20</t>
  </si>
  <si>
    <t>Insertion ou remplacement d'électrode épicardique par sternotomie et thoracotomie</t>
  </si>
  <si>
    <t>Z37.74.10</t>
  </si>
  <si>
    <t>Insertion ou remplacement d'électrode épicardique dans l'épicarde, chirurgie à ciel ouvert</t>
  </si>
  <si>
    <t>Insertion ou remplacement d'électrode épicardique dans l'épicarde, SAP</t>
  </si>
  <si>
    <t>Z37.74.00</t>
  </si>
  <si>
    <t>Détail de la sous-catégorie 37.74</t>
  </si>
  <si>
    <t>Z37.74.0</t>
  </si>
  <si>
    <t>Remplacement d'électrode(s) auriculaire et ou ventriculaire (37.76)</t>
  </si>
  <si>
    <t>Z37.74</t>
  </si>
  <si>
    <t>Insertion ou remplacement d'électrode épicardique par voie sous-xyphoïdienne *</t>
  </si>
  <si>
    <t>Insertion ou remplacement d'électrode épicardique par thoracotomie</t>
  </si>
  <si>
    <t>Insertion ou remplacement d'électrode épicardique par sternotomie</t>
  </si>
  <si>
    <t>Insertion ou remplacement d'électrode épicardique dans l'épicarde</t>
  </si>
  <si>
    <t>Z37.73</t>
  </si>
  <si>
    <t>Insertion de pace-maker temporaire, par voie intraveineuse (37.78)</t>
  </si>
  <si>
    <t>Insertion initiale d'électrode dans l'oreillette, par voie intraveineuse</t>
  </si>
  <si>
    <t>Z37.72</t>
  </si>
  <si>
    <t>Insertion initiale d'électrode dans l'oreillette et ventricule, par voie intraveineuse</t>
  </si>
  <si>
    <t>Z37.71</t>
  </si>
  <si>
    <t>Insertion initiale d'électrode dans le ventricule, par voie intraveineuse</t>
  </si>
  <si>
    <t>Z37.70</t>
  </si>
  <si>
    <t>Insertion initiale d'électrode, non spécifiée ailleurs</t>
  </si>
  <si>
    <t>Implantation ou remplacement d'électrodes dans le ventricule gauche par le sinus coronaire (00.52)</t>
  </si>
  <si>
    <t>Z37.7</t>
  </si>
  <si>
    <t>Toute insertion et remplacement d'un pace-maker (37.80-37.87)</t>
  </si>
  <si>
    <t>Insertion, révision, remplacement et enlèvement d'électrodes; insertion temporaire de pace-maker; révision de poche sous-cutanée de dispositif cardiaque</t>
  </si>
  <si>
    <t>Insertion de système d'assistance cardiaque percutané externe, autre</t>
  </si>
  <si>
    <t>Z37.68.99</t>
  </si>
  <si>
    <t>Enlèvement de pompe axiale intravasculaire, autre</t>
  </si>
  <si>
    <t>Z37.68.49</t>
  </si>
  <si>
    <t>Enlèvement de pompe axiale intravasculaire, biventriculaire</t>
  </si>
  <si>
    <t>Z37.68.42</t>
  </si>
  <si>
    <t>Enlèvement de pompe axiale intravasculaire, univentriculaire</t>
  </si>
  <si>
    <t>Z37.68.41</t>
  </si>
  <si>
    <t>Enlèvement de pompe axiale intravasculaire, SAP</t>
  </si>
  <si>
    <t>Z37.68.40</t>
  </si>
  <si>
    <t>Enlèvement de pompe axiale intravasculaire</t>
  </si>
  <si>
    <t>Z37.68.4</t>
  </si>
  <si>
    <t>Implantation de pompe axiale intravasculaire d'assistance circulatoire, biventriculaire, durée du traitement: 120 heures et plus</t>
  </si>
  <si>
    <t>Z37.68.39</t>
  </si>
  <si>
    <t>Implantation de pompe axiale intravasculaire d'assistance circulatoire, biventriculaire, durée du traitement: 96 à 119 heures</t>
  </si>
  <si>
    <t>Z37.68.33</t>
  </si>
  <si>
    <t>Implantation de pompe axiale intravasculaire d'assistance circulatoire, biventriculaire, durée du traitement: 48 à 95 heures</t>
  </si>
  <si>
    <t>Z37.68.32</t>
  </si>
  <si>
    <t>Implantation de pompe axiale intravasculaire d'assistance circulatoire, biventriculaire, durée du traitement: moins de 48 heures</t>
  </si>
  <si>
    <t>Z37.68.31</t>
  </si>
  <si>
    <t>Implantation de pompe axiale intravasculaire d'assistance circulatoire, biventriculaire, durée du traitement non précisée</t>
  </si>
  <si>
    <t>Z37.68.30</t>
  </si>
  <si>
    <t>Implantation de pompe axiale intravasculaire d'assistance circulatoire, biventriculaire</t>
  </si>
  <si>
    <t>Z37.68.3</t>
  </si>
  <si>
    <t>Implantation de pompe axiale intravasculaire d'assistance circulatoire, univentriculaire, durée du traitement: 120 heures et plus</t>
  </si>
  <si>
    <t>Z37.68.29</t>
  </si>
  <si>
    <t>Implantation de pompe axiale intravasculaire d'assistance circulatoire, univentriculaire, durée du traitement: 96 à 119 heures</t>
  </si>
  <si>
    <t>Z37.68.23</t>
  </si>
  <si>
    <t>Implantation de pompe axiale intravasculaire d'assistance circulatoire, univentriculaire, durée du traitement: 48 à 95 heures</t>
  </si>
  <si>
    <t>Z37.68.22</t>
  </si>
  <si>
    <t>Implantation de pompe axiale intravasculaire d'assistance circulatoire, univentriculaire, durée du traitement: moins de 48 heures</t>
  </si>
  <si>
    <t>Z37.68.21</t>
  </si>
  <si>
    <t>Implantation de pompe axiale intravasculaire d'assistance circulatoire, univentriculaire, durée du traitement non précisée</t>
  </si>
  <si>
    <t>Z37.68.20</t>
  </si>
  <si>
    <t>Implantation de pompe axiale intravasculaire d'assistance circulatoire, univentriculaire</t>
  </si>
  <si>
    <t>Z37.68.2</t>
  </si>
  <si>
    <t>Insertion percutanée de ballonnet de contre-pulsation intra-aortique (IABP), durée du traitement: plus d'heures</t>
  </si>
  <si>
    <t>Z37.68.19</t>
  </si>
  <si>
    <t>Insertion percutanée de ballonnet de contre-pulsation intra-aortique (IABP), durée du traitement: 48 à 95 heures</t>
  </si>
  <si>
    <t>Z37.68.12</t>
  </si>
  <si>
    <t>Insertion percutanée de ballonnet de contre-pulsation intra-aortique (IABP), durée du traitement: moins de 48 heures</t>
  </si>
  <si>
    <t>Z37.68.11</t>
  </si>
  <si>
    <t>Insertion percutanée de ballonnet de contre-pulsation intra-aortique (IABP), durée du traitement non précisée</t>
  </si>
  <si>
    <t>Z37.68.10</t>
  </si>
  <si>
    <t>Insertion percutanée de ballonnet de contre-pulsation intra-aortique (IABP)</t>
  </si>
  <si>
    <t>Z37.68.1</t>
  </si>
  <si>
    <t>Insertion de système d'assistance cardiaque percutané externe, SAP</t>
  </si>
  <si>
    <t>Z37.68.00</t>
  </si>
  <si>
    <t>Détail de la sous-catégorie 37.68</t>
  </si>
  <si>
    <t>Z37.68.0</t>
  </si>
  <si>
    <t>Système d'assistance circulatoire</t>
  </si>
  <si>
    <t>Z37.68</t>
  </si>
  <si>
    <t>Système d'assistance cardiaque externe</t>
  </si>
  <si>
    <t>PVAD</t>
  </si>
  <si>
    <t>Comprend insertion percutanée (fémorale) de connexion de canules</t>
  </si>
  <si>
    <t>Insertion de système d'assistance cardiaque percutané externe</t>
  </si>
  <si>
    <t>Système d'assistance myocardique externe, système de modulation du myocarde [CCM], cardiomyoplastie</t>
  </si>
  <si>
    <t>Z37.67</t>
  </si>
  <si>
    <t>Intervention ouverte, en deux temps, comprenant le transfert d'une extrémité du muscle grand dorsal; son enroulement autour du coeur; résection costale; implantation d'une électrode épicardique de stimulation dans le ventricule droit; tunnélisation et création d'une poche pour le stimulateur.</t>
  </si>
  <si>
    <t>Implantation d'un système de stimulation cardiaque</t>
  </si>
  <si>
    <t>Insertion de système d'assistance cardiaque implantable, autre</t>
  </si>
  <si>
    <t>Z37.66.99</t>
  </si>
  <si>
    <t>Implantation (chirurgicale ouverte) de pompe intracorporelle, autre</t>
  </si>
  <si>
    <t>Z37.66.19</t>
  </si>
  <si>
    <t>Implantation (chirurgicale ouverte) de pompe intracorporelle, biventriculaire</t>
  </si>
  <si>
    <t>Z37.66.12</t>
  </si>
  <si>
    <t>Implantation (chirurgicale ouverte) de pompe intracorporelle, univentriculaire</t>
  </si>
  <si>
    <t>Z37.66.11</t>
  </si>
  <si>
    <t>Implantation (chirurgicale ouverte) de pompe intracorporelle, SAP</t>
  </si>
  <si>
    <t>Z37.66.10</t>
  </si>
  <si>
    <t>Insertion de système d'assistance cardiaque implantable, SAP</t>
  </si>
  <si>
    <t>Z37.66.00</t>
  </si>
  <si>
    <t>Détail de la sous-catégorie 37.66</t>
  </si>
  <si>
    <t>Z37.66.0</t>
  </si>
  <si>
    <t>Insertion de dispositif d'assistance cardiaque percutané externe (37.68)</t>
  </si>
  <si>
    <t>Z37.66</t>
  </si>
  <si>
    <t>Implantation de système de remplacement intégral du coeur [coeur artificiel] (37.52)</t>
  </si>
  <si>
    <t>Implantation de ballon pulsatil (37.61)</t>
  </si>
  <si>
    <t>Système directement connecté au coeur et implanté dans le cadran supérieur gauche de la cavité péritonéale</t>
  </si>
  <si>
    <t>Ce dispositif peut être utilisé comme thérapie définitive (destination therapy) ou comme attente à la transplantation (bridge-to-transplant)</t>
  </si>
  <si>
    <t>Système d'assistance ventriculaire sans autre précision (VAD)</t>
  </si>
  <si>
    <t>Système d'assistance ventriculaire gauche (LVAD)</t>
  </si>
  <si>
    <t>Système d'assistance ventriculaire droite (RVAD)</t>
  </si>
  <si>
    <t>Système d'assistance cardiaque pulsatil</t>
  </si>
  <si>
    <t>Système d'assistance cardiaque implantable, transportable</t>
  </si>
  <si>
    <t>Système d'assistance cardiaque à débit axial</t>
  </si>
  <si>
    <t>Pompe diagonale d'assistance cardiaque</t>
  </si>
  <si>
    <t>Pompe centrifuge d'assistance cardiaque</t>
  </si>
  <si>
    <t>Insertion de système d'assistance cardiaque implantable</t>
  </si>
  <si>
    <t>Implantation de système d'assistance cardiaque externe, autre</t>
  </si>
  <si>
    <t>Z37.65.99</t>
  </si>
  <si>
    <t>Durée de traitement par pompe extracorporelle biventriculaire: 96 heures et plus</t>
  </si>
  <si>
    <t>Z37.65.69</t>
  </si>
  <si>
    <t>Durée de traitement par pompe extracorporelle biventriculaire: 48 à moins de 96 heures</t>
  </si>
  <si>
    <t>Z37.65.62</t>
  </si>
  <si>
    <t>Durée de traitement par pompe extracorporelle biventriculaire: moins de 48 heures</t>
  </si>
  <si>
    <t>Z37.65.61</t>
  </si>
  <si>
    <t>Durée de traitement par pompe extracorporelle biventriculaire: non précisée</t>
  </si>
  <si>
    <t>Z37.65.60</t>
  </si>
  <si>
    <t>Durée de traitement par une pompe extracorporelle univentriculaire: 96 heures ou plus</t>
  </si>
  <si>
    <t>Z37.65.53</t>
  </si>
  <si>
    <t>Durée de traitement par une pompe extracorporelle univentriculaire: 48 à moins de 96 heures</t>
  </si>
  <si>
    <t>Z37.65.52</t>
  </si>
  <si>
    <t>Durée de traitement par une pompe extracorporelle univentriculaire: moins de 48 heures</t>
  </si>
  <si>
    <t>Z37.65.51</t>
  </si>
  <si>
    <t>Durée de traitement par une pompe extracorporelle univentriculaire, SAP</t>
  </si>
  <si>
    <t>Z37.65.50</t>
  </si>
  <si>
    <t>Implantation (chirurgicale ouverte) de pompe paracorporelle, autre</t>
  </si>
  <si>
    <t>Z37.65.29</t>
  </si>
  <si>
    <t>Implantation (chirurgicale ouverte) de pompe paracorporelle, biventriculaire</t>
  </si>
  <si>
    <t>Z37.65.22</t>
  </si>
  <si>
    <t>Implantation (chirurgicale ouverte) de pompe paracorporelle, univentriculaire</t>
  </si>
  <si>
    <t>Z37.65.21</t>
  </si>
  <si>
    <t>Implantation (chirurgicale ouverte) de pompe paracorporelle, SAP</t>
  </si>
  <si>
    <t>Z37.65.20</t>
  </si>
  <si>
    <t>Implantation (chirurgicale ouverte) de pompe extracorporelle (pompe centrifuge), autre</t>
  </si>
  <si>
    <t>Z37.65.19</t>
  </si>
  <si>
    <t>Implantation (chirurgicale ouverte) de pompe extracorporelle (pompe centrifuge), biventriculaire</t>
  </si>
  <si>
    <t>Z37.65.12</t>
  </si>
  <si>
    <t>Implantation (chirurgicale ouverte) de pompe extracorporelle (pompe centrifuge), univentriculaire</t>
  </si>
  <si>
    <t>Z37.65.11</t>
  </si>
  <si>
    <t>Implantation (chirurgicale ouverte) de pompe extracorporelle (pompe centrifuge), SAP</t>
  </si>
  <si>
    <t>Z37.65.10</t>
  </si>
  <si>
    <t>Implantation de système d'assistance cardiaque externe, SAP</t>
  </si>
  <si>
    <t>Z37.65.00</t>
  </si>
  <si>
    <t>Détail de la sous-catégorie 37.65</t>
  </si>
  <si>
    <t>Z37.65.0</t>
  </si>
  <si>
    <t>Z37.65</t>
  </si>
  <si>
    <t>Implantation de système  intégral de remplacement du coeur (37.52)</t>
  </si>
  <si>
    <t>Système (en dehors du corps, mais connecté au coeur) avec circulation externe et pompe. Comprend l'intervention ouverte du thorax (sternotomie) pour connexion de canules</t>
  </si>
  <si>
    <t>Implantation de système d'assistance cardiaque externe</t>
  </si>
  <si>
    <t>Enlèvement de système d'assistance cardiaque, autre</t>
  </si>
  <si>
    <t>Z37.64.99</t>
  </si>
  <si>
    <t xml:space="preserve">Enlèvement de pompe axiale d'assistance circulatoire en position transvasculaire </t>
  </si>
  <si>
    <t>Z37.64.70</t>
  </si>
  <si>
    <t>Enlèvement de système d'assistance myocardique externe</t>
  </si>
  <si>
    <t>Z37.64.60</t>
  </si>
  <si>
    <t>Enlèvement de pompe intracorporelle</t>
  </si>
  <si>
    <t>Z37.64.50</t>
  </si>
  <si>
    <t>Enlèvement de système intégral de remplacement du coeur (coeur artificiel)</t>
  </si>
  <si>
    <t>Z37.64.40</t>
  </si>
  <si>
    <t>Enlèvement de pompe paracorporelle</t>
  </si>
  <si>
    <t>Z37.64.30</t>
  </si>
  <si>
    <t>Enlèvement de pompe extracorporelle</t>
  </si>
  <si>
    <t>Z37.64.20</t>
  </si>
  <si>
    <t>Enlèvement de ballonnet de contre-pulsation</t>
  </si>
  <si>
    <t>Z37.64.10</t>
  </si>
  <si>
    <t>Enlèvement de système d'assistance cardiaque, SAP</t>
  </si>
  <si>
    <t>Z37.64.00</t>
  </si>
  <si>
    <t>Détail de la sous-catégorie 37.64</t>
  </si>
  <si>
    <t>Z37.64.0</t>
  </si>
  <si>
    <t>Explantation [enlèvement] de système d'assistance cardiaque percutané externe (97.44)</t>
  </si>
  <si>
    <t>Z37.64</t>
  </si>
  <si>
    <t>Enlèvement non-opératoire de système d'assistance cardiaque (97.44)</t>
  </si>
  <si>
    <t>Avec remplacement du système d'assistance cardiaque (37.63)</t>
  </si>
  <si>
    <t>Enlèvement de système d'assistance cardiaque</t>
  </si>
  <si>
    <t>Réparation de système d'assistance cardiaque, autre</t>
  </si>
  <si>
    <t>Z37.63.99</t>
  </si>
  <si>
    <t>Remplacement isolé (autre que par chirurgie ouverte) de pompe paracorporelle, autre</t>
  </si>
  <si>
    <t>Z37.63.29</t>
  </si>
  <si>
    <t>Remplacement isolé (autre que par chirurgie ouverte) de pompe paracorporelle, biventriculaire</t>
  </si>
  <si>
    <t>Z37.63.22</t>
  </si>
  <si>
    <t>Remplacement isolé (autre que par chirurgie ouverte) de pompe paracorporelle, univentriculaire</t>
  </si>
  <si>
    <t>Z37.63.21</t>
  </si>
  <si>
    <t>Remplacement isolé (autre que par chirurgie ouverte) de pompe paracorporelle, SAP</t>
  </si>
  <si>
    <t>Z37.63.20</t>
  </si>
  <si>
    <t>Remplacement isolé (autre que par chirurgie ouverte) de pompe extracorporelle (pompe centrifuge), autre</t>
  </si>
  <si>
    <t>Z37.63.19</t>
  </si>
  <si>
    <t>Remplacement isolé (autre que par chirurgie ouverte) de pompe extracorporelle (pompe centrifuge), biventriculaire</t>
  </si>
  <si>
    <t>Z37.63.12</t>
  </si>
  <si>
    <t>Remplacement isolé (autre que par chirurgie ouverte) de pompe extracorporelle (pompe centrifuge), univentriculaire</t>
  </si>
  <si>
    <t>Z37.63.11</t>
  </si>
  <si>
    <t>Remplacement isolé (autre que par chirurgie ouverte) de pompe extracorporelle (pompe centrifuge), SAP</t>
  </si>
  <si>
    <t>Z37.63.10</t>
  </si>
  <si>
    <t>Réparation de système d'assistance cardiaque, SAP</t>
  </si>
  <si>
    <t>Z37.63.00</t>
  </si>
  <si>
    <t>Détail de la sous-catégorie 37.63</t>
  </si>
  <si>
    <t>Z37.63.0</t>
  </si>
  <si>
    <t>Remplacement ou réparation de l'unité thoracique du système de remplacement intégral du coeur [coeur artificiel] (37.53)</t>
  </si>
  <si>
    <t>Z37.63</t>
  </si>
  <si>
    <t>Remplacement ou réparation d'autres composantes implantables de système de remplacement intégral du coeur [coeur artificiel] (37.54)</t>
  </si>
  <si>
    <t>Remplacement d'éléments de système d'assistance ventriculaire existant (VAD)</t>
  </si>
  <si>
    <t>Réparation de système d'assistance cardiaque</t>
  </si>
  <si>
    <t>Insertion de système d'assistance cardiaque externe percutané (37.68)</t>
  </si>
  <si>
    <t>Z37.62</t>
  </si>
  <si>
    <t>Implantation de système intégral de remplacement du coeur  (37.52)</t>
  </si>
  <si>
    <t>Insertion de système d'assistance cardiaque, SAP</t>
  </si>
  <si>
    <t>Insertion de pompe cardiaque</t>
  </si>
  <si>
    <t>Insertion de système d'assistance cardiaque non implantable</t>
  </si>
  <si>
    <t>Implantation de ballonnet de contre-pulsation, autre</t>
  </si>
  <si>
    <t>Z37.61.99</t>
  </si>
  <si>
    <t>Durée de traitement par un ballonnet de contre-pulsation: plus d'heures</t>
  </si>
  <si>
    <t>Z37.61.29</t>
  </si>
  <si>
    <t>Durée de traitement par un ballonnet de contre-pulsation: 48 à moins de 96 heures</t>
  </si>
  <si>
    <t>Z37.61.22</t>
  </si>
  <si>
    <t>Durée de traitement par un ballonnet de contre-pulsation: moins de 48 heures</t>
  </si>
  <si>
    <t>Z37.61.21</t>
  </si>
  <si>
    <t>Durée de traitement par un ballonnet de contre-pulsation, SAP</t>
  </si>
  <si>
    <t>Z37.61.20</t>
  </si>
  <si>
    <t>Implantation chirurgicale ouverte de ballonnet de contre-pulsation</t>
  </si>
  <si>
    <t>Z37.61.10</t>
  </si>
  <si>
    <t>Implantation de ballonnet de contre-pulsation, SAP</t>
  </si>
  <si>
    <t>Z37.61.00</t>
  </si>
  <si>
    <t>Détail de la sous-catégorie 37.61</t>
  </si>
  <si>
    <t>Z37.61.0</t>
  </si>
  <si>
    <t>Implantation de ballonnet de contre-pulsation</t>
  </si>
  <si>
    <t>Z37.61</t>
  </si>
  <si>
    <t>Z37.6</t>
  </si>
  <si>
    <t>Implantation de système d'assistance cardiaque et circulatoire</t>
  </si>
  <si>
    <t>Remplacement ou réparation de pompe de système de remplacement du coeur intégral (37.53)</t>
  </si>
  <si>
    <t>Z37.54</t>
  </si>
  <si>
    <t>Remplacement et réparation de système d'assistance cardiaque [VAD] (37.63)</t>
  </si>
  <si>
    <t>Dispositif de transmission d'énergie transcutané [TET]</t>
  </si>
  <si>
    <t>Boîtier de commande implantable</t>
  </si>
  <si>
    <t>Batterie implantable</t>
  </si>
  <si>
    <t>Remplacement ou réparation d'autres composantes implantables de système intégral de remplacement du coeur</t>
  </si>
  <si>
    <t>Z37.53</t>
  </si>
  <si>
    <t>Remplacement ou réparation de l'unité thoracique du système de remplacement du coeur</t>
  </si>
  <si>
    <t>Implantation de système d'assistance cardiaque [VAD] (37.62, 37.65, 37.66)</t>
  </si>
  <si>
    <t>Z37.52</t>
  </si>
  <si>
    <t>Implantation de système intégral de remplacement du coeur  totalement implantable, ventriculectomie incluse</t>
  </si>
  <si>
    <t>Coeur artificiel</t>
  </si>
  <si>
    <t>Implantation de système intégral de remplacement du coeur</t>
  </si>
  <si>
    <t>Transplantation cardiaque, autre</t>
  </si>
  <si>
    <t>Z37.51.99</t>
  </si>
  <si>
    <t>Retransplantation cardiaque durant la même hospitalisation</t>
  </si>
  <si>
    <t>Z37.51.20</t>
  </si>
  <si>
    <t>Transplantation cardiaque</t>
  </si>
  <si>
    <t>Z37.51.10</t>
  </si>
  <si>
    <t>Transplantation cardiaque, SAP</t>
  </si>
  <si>
    <t>Z37.51.00</t>
  </si>
  <si>
    <t>Détail de la sous-catégorie 37.51</t>
  </si>
  <si>
    <t>Z37.51.0</t>
  </si>
  <si>
    <t>Transplantation combinée coeur-poumons (33.6)</t>
  </si>
  <si>
    <t>Z37.51</t>
  </si>
  <si>
    <t>Transplantation combinée coeur-poumon (33.6)</t>
  </si>
  <si>
    <t>Z37.5</t>
  </si>
  <si>
    <t>Greffe cardiaque orthotopique *</t>
  </si>
  <si>
    <t>Techniques de remplacement du coeur</t>
  </si>
  <si>
    <t>Réparation du coeur et du péricarde, autre</t>
  </si>
  <si>
    <t>Z37.4X.99</t>
  </si>
  <si>
    <t>Réparation du myocarde, autre</t>
  </si>
  <si>
    <t>Z37.4X.21</t>
  </si>
  <si>
    <t>Suture du myocarde (après lésion traumatique)</t>
  </si>
  <si>
    <t>Z37.4X.20</t>
  </si>
  <si>
    <t>Réparation du péricarde, autre</t>
  </si>
  <si>
    <t>Z37.4X.11</t>
  </si>
  <si>
    <t>Suture du péricarde (après lésion traumatique)</t>
  </si>
  <si>
    <t>Z37.4X.10</t>
  </si>
  <si>
    <t>Réparation du coeur et du péricarde, SAP</t>
  </si>
  <si>
    <t>Z37.4X.00</t>
  </si>
  <si>
    <t>Détail de la sous-catégorie 37.4X</t>
  </si>
  <si>
    <t>Z37.4X.0</t>
  </si>
  <si>
    <t>Réparation du coeur et du péricarde</t>
  </si>
  <si>
    <t>Z37.4X</t>
  </si>
  <si>
    <t>Autre réparation du coeur et du péricarde</t>
  </si>
  <si>
    <t>Z37.49</t>
  </si>
  <si>
    <t>Système d'assistance circulatoire (37.61-37.68)</t>
  </si>
  <si>
    <t>Z37.41</t>
  </si>
  <si>
    <t>Réparation de valve mitrale (35.02, 35.12)</t>
  </si>
  <si>
    <t>Remplacement de valve mitrale (35.23-35.24)</t>
  </si>
  <si>
    <t>Pontage cardio-pulmonaire [Circulation extracorporelle] [machine coeur-poumon] si effectué (39.61)</t>
  </si>
  <si>
    <t>Echocardiographie transoesophagienne (88.72)</t>
  </si>
  <si>
    <t>Dispositif textile (fibre) (filet)</t>
  </si>
  <si>
    <t>Dispositif d'assistance ventriculaire sur la surface du coeur</t>
  </si>
  <si>
    <t>Dispositif d'assistance épicardiaque</t>
  </si>
  <si>
    <t>Cardiac support device (CSD) (gaine cardiaque)</t>
  </si>
  <si>
    <t>Implantation de système d'assistance cardiaque prothétique autour du coeur</t>
  </si>
  <si>
    <t>Z37.4</t>
  </si>
  <si>
    <t>Toute réparation concomitante de valve mitrale (35.02, 35.12)</t>
  </si>
  <si>
    <t>Z37.35</t>
  </si>
  <si>
    <t>Tout remplacement concomitant de valve mitrale (35.23, 35.24)</t>
  </si>
  <si>
    <t>Remodelage ventriculaire</t>
  </si>
  <si>
    <t>Réduction ventriculaire chirurgicale</t>
  </si>
  <si>
    <t>Ventriculectomie partielle</t>
  </si>
  <si>
    <t>Excision ou destruction d'autre lésion ou tissu du coeur, par autre voie d'abord, autre</t>
  </si>
  <si>
    <t>Z37.34.99</t>
  </si>
  <si>
    <t>Autre site</t>
  </si>
  <si>
    <t>Z37.34.29</t>
  </si>
  <si>
    <t>Ventricule gauche</t>
  </si>
  <si>
    <t>Z37.34.25</t>
  </si>
  <si>
    <t>Veines pulmonaires</t>
  </si>
  <si>
    <t>Z37.34.24</t>
  </si>
  <si>
    <t>Oreillette gauche</t>
  </si>
  <si>
    <t>Ventricule droit</t>
  </si>
  <si>
    <t>Z37.34.23</t>
  </si>
  <si>
    <t>Noeud AV</t>
  </si>
  <si>
    <t>Z37.34.22</t>
  </si>
  <si>
    <t>Noeud AV (37.34.22)</t>
  </si>
  <si>
    <t>Z37.34.21</t>
  </si>
  <si>
    <t>Veines caves et sinus coronaire</t>
  </si>
  <si>
    <t>Oreillette droite</t>
  </si>
  <si>
    <t>Site non précisé</t>
  </si>
  <si>
    <t>Z37.34.20</t>
  </si>
  <si>
    <t>Sites de traitement de tachyarythmies par des techniques d'ablation</t>
  </si>
  <si>
    <t>Z37.34.2</t>
  </si>
  <si>
    <t>Autre ablation dans les tachyarythmies</t>
  </si>
  <si>
    <t>Z37.34.19</t>
  </si>
  <si>
    <t>Ablation par radiofréquence multipolaire en décalage de phase</t>
  </si>
  <si>
    <t>Z37.34.16</t>
  </si>
  <si>
    <t>Z37.34.15</t>
  </si>
  <si>
    <t>Ablation à l'aide de méthodes de cartographie tridimensionnelle</t>
  </si>
  <si>
    <t>Z37.34.14</t>
  </si>
  <si>
    <t>Ablation par d'autres sources d'énergie</t>
  </si>
  <si>
    <t>Z37.34.13</t>
  </si>
  <si>
    <t>Ablation par radiofréquence irriguée</t>
  </si>
  <si>
    <t>Z37.34.12</t>
  </si>
  <si>
    <t>Ablation par radiofréquence conventionnelle</t>
  </si>
  <si>
    <t>Z37.34.11</t>
  </si>
  <si>
    <t>Autre ablation lors de tachyarythmie, SAP</t>
  </si>
  <si>
    <t>Z37.34.10</t>
  </si>
  <si>
    <t>Les sites respectifs (37.34.20-37.34.29)</t>
  </si>
  <si>
    <t>Z37.34.1</t>
  </si>
  <si>
    <t>Techniques d'ablation pour le traitement de tachyarythmies</t>
  </si>
  <si>
    <t>Excision ou destruction d'autre lésion ou tissu du coeur, autre voie d'abord, SAP</t>
  </si>
  <si>
    <t>Z37.34.00</t>
  </si>
  <si>
    <t>Détail de la sous-catégorie 37.34</t>
  </si>
  <si>
    <t>Z37.34.0</t>
  </si>
  <si>
    <t>Méthode de Maze modifiée, endovasculaire</t>
  </si>
  <si>
    <t>Z37.34</t>
  </si>
  <si>
    <t>Ablation de tissu du coeur (cryoablation) (électrocoagulation) (laser) (microondes) (radiofréquence) (résection), par cathéter périphérique</t>
  </si>
  <si>
    <t>Excision ou destruction d'autre lésion ou tissu du coeur, autre approche</t>
  </si>
  <si>
    <t>Excision ou destruction d'autre lésion ou tissu du coeur, par voie ouverte, autre</t>
  </si>
  <si>
    <t>Z37.33.99</t>
  </si>
  <si>
    <t>Destruction d'autre lésion ou tissu du coeur, par voie ouverte</t>
  </si>
  <si>
    <t>Z37.33.30</t>
  </si>
  <si>
    <t>Excision d'autre lésion ou tissu du coeur, par voie ouverte</t>
  </si>
  <si>
    <t>Z37.33.20</t>
  </si>
  <si>
    <t>Excision ou destruction d'éléments du système de conduction des stimuli, par voie ouverte, autre</t>
  </si>
  <si>
    <t>Z37.33.19</t>
  </si>
  <si>
    <t>Excision ou destruction d'éléments du système de conduction des stimuli, par voie ouverte, techniques d'ablation pour le traitement de tachyarythmie</t>
  </si>
  <si>
    <t>Z37.33.11</t>
  </si>
  <si>
    <t>Excision ou destruction d'éléments du système de conduction des stimuli, par voie ouverte, SAP</t>
  </si>
  <si>
    <t>Z37.33.10</t>
  </si>
  <si>
    <t>Excision ou destruction d'autre lésion ou tissu du coeur, par voie ouverte, SAP</t>
  </si>
  <si>
    <t>Z37.33.00</t>
  </si>
  <si>
    <t>Détail de la sous-catégorie 37.33</t>
  </si>
  <si>
    <t>Z37.33.0</t>
  </si>
  <si>
    <t>Excision ou destruction endovasculaire de lésion ou tissu du coeur  (37.34)</t>
  </si>
  <si>
    <t>Z37.33</t>
  </si>
  <si>
    <t>Technique du labyrinthe</t>
  </si>
  <si>
    <t>Méthode du labyrinthe (Maze procédure) (opération de Cox-Maze)</t>
  </si>
  <si>
    <t>Approche transthoracique</t>
  </si>
  <si>
    <t>Ablation de tissu du coeur (cryoablation) (électrocoagulation) (laser) (microondes) (radiofréquence) (résection), à thorax ouvert</t>
  </si>
  <si>
    <t>Excision ou destruction d'autres lésions ou tissus du coeur, approche ouverte</t>
  </si>
  <si>
    <t>Réparation d'anévrysme du coeur</t>
  </si>
  <si>
    <t>Z37.32</t>
  </si>
  <si>
    <t>Excision d'anévrisme du coeur</t>
  </si>
  <si>
    <t>Péricardectomie, autre</t>
  </si>
  <si>
    <t>Z37.31.99</t>
  </si>
  <si>
    <t>Excision d'adhérences du péricarde</t>
  </si>
  <si>
    <t>Z37.31.30</t>
  </si>
  <si>
    <t>Péricardectomie totale</t>
  </si>
  <si>
    <t>Z37.31.20</t>
  </si>
  <si>
    <t>Péricardectomie partielle</t>
  </si>
  <si>
    <t>Z37.31.10</t>
  </si>
  <si>
    <t>Péricardectomie, SAP</t>
  </si>
  <si>
    <t>Z37.31.00</t>
  </si>
  <si>
    <t>Détail de la sous-catégorie 37.31</t>
  </si>
  <si>
    <t>Z37.31.0</t>
  </si>
  <si>
    <t>Excision de cicatrices constrictives du péricarde</t>
  </si>
  <si>
    <t>Z37.31</t>
  </si>
  <si>
    <t>Excision de cicatrices constrictives de l'épicarde</t>
  </si>
  <si>
    <t>Péricardectomie</t>
  </si>
  <si>
    <t>Z37.3</t>
  </si>
  <si>
    <t>Péricardectomie et excision de lésion du coeur</t>
  </si>
  <si>
    <t>Ultra-sonographie [échographie] diagnostique du coeur (88.72)</t>
  </si>
  <si>
    <t>Z37.29</t>
  </si>
  <si>
    <t>Scintigraphie cardiovasculaire et étude fonctionnelle (92.05)</t>
  </si>
  <si>
    <t>Radiographie du thorax (87.49)</t>
  </si>
  <si>
    <t>Péricardiocentèse diagnostique (37.0)</t>
  </si>
  <si>
    <t>Autres techniques diagnostiques concernant le coeur et le péricarde</t>
  </si>
  <si>
    <t>Imagerie intravasculaire de vaisseaux coronariens (ultrasons intravasculaires) (IVUS) (00.24)</t>
  </si>
  <si>
    <t>Z37.28</t>
  </si>
  <si>
    <t>Coder aussi: tout mapping doppler de débit (88.72)</t>
  </si>
  <si>
    <t>Échocardiographie de cavités cardiaques</t>
  </si>
  <si>
    <t>Échocardiographie intracardiaque (EIC)</t>
  </si>
  <si>
    <t>Enregistrement du faisceau de His (37.29)</t>
  </si>
  <si>
    <t>Z37.27</t>
  </si>
  <si>
    <t>Electrocardiogrammes (89.52)</t>
  </si>
  <si>
    <t>Toute intervention simultanée</t>
  </si>
  <si>
    <t>Cardiac mapping</t>
  </si>
  <si>
    <t>Z37.26</t>
  </si>
  <si>
    <t>Contrôle de dispositif seulement, sans induction d'arythmie (test au lit du patient) (89.45-89.49)</t>
  </si>
  <si>
    <t>Celle faisant partie des tests intraopératoires - omettre le code</t>
  </si>
  <si>
    <t>Etudes électrophysiologiques</t>
  </si>
  <si>
    <t>Test électrophysiologique invasif par cathéter</t>
  </si>
  <si>
    <t>Biopsie du coeur, autre</t>
  </si>
  <si>
    <t>Z37.25.99</t>
  </si>
  <si>
    <t>Biopsie ouverte du coeur</t>
  </si>
  <si>
    <t>Z37.25.30</t>
  </si>
  <si>
    <t>Biopsie transvasculaire de l'endocarde, du myocarde et de l'endomyocarde</t>
  </si>
  <si>
    <t>Z37.25.20</t>
  </si>
  <si>
    <t>Biopsie fermée [percutanée] [à l'aiguille] du myocarde</t>
  </si>
  <si>
    <t>Z37.25.10</t>
  </si>
  <si>
    <t>Biopsie du coeur, SAP</t>
  </si>
  <si>
    <t>Z37.25.00</t>
  </si>
  <si>
    <t>Détail de la sous-catégorie 37.25</t>
  </si>
  <si>
    <t>Z37.25.0</t>
  </si>
  <si>
    <t>Biopsie du coeur</t>
  </si>
  <si>
    <t>Z37.25</t>
  </si>
  <si>
    <t>Biopsie du péricarde, autre</t>
  </si>
  <si>
    <t>Z37.24.99</t>
  </si>
  <si>
    <t>Biopsie ouverte du péricarde</t>
  </si>
  <si>
    <t>Z37.24.20</t>
  </si>
  <si>
    <t>Biopsie fermée [percutanée] [à l'aiguille] du péricarde</t>
  </si>
  <si>
    <t>Z37.24.10</t>
  </si>
  <si>
    <t>Biopsie du péricarde, SAP</t>
  </si>
  <si>
    <t>Z37.24.00</t>
  </si>
  <si>
    <t>Détail de la sous-catégorie 37.24</t>
  </si>
  <si>
    <t>Z37.24.0</t>
  </si>
  <si>
    <t>Biopsie du péricarde</t>
  </si>
  <si>
    <t>Z37.24</t>
  </si>
  <si>
    <t>Cathétérisme cardiaque combiné, droit et gauche</t>
  </si>
  <si>
    <t>Z37.23</t>
  </si>
  <si>
    <t>Cathétérisme cardiaque combiné, droit et gauche (37.23)</t>
  </si>
  <si>
    <t>Z37.22</t>
  </si>
  <si>
    <t>Cathétérisme cardiaque gauche</t>
  </si>
  <si>
    <t>Z37.21</t>
  </si>
  <si>
    <t>Cathétérisme cardiaque SAP</t>
  </si>
  <si>
    <t>Cathétérisme cardiaque droit</t>
  </si>
  <si>
    <t>Stimulation électrique programmée non-invasive (NIPS), autre</t>
  </si>
  <si>
    <t>Z37.20.99</t>
  </si>
  <si>
    <t>Contrôle cardiaque en présence de défibrillateur cardioverteur implanté (DCI), avec possibilité de surveillance à distance</t>
  </si>
  <si>
    <t>Z37.20.22</t>
  </si>
  <si>
    <t>Sans induction d'arythmie: Contrôle de défibrillateur cardiaque automatique implantable (AICD) (89.49)</t>
  </si>
  <si>
    <t>Z37.20.13</t>
  </si>
  <si>
    <t>Contrôle cardiaque en présence de défibrillateur cardioverteur implanté (DCI), avec induction d'arythmie</t>
  </si>
  <si>
    <t>Contrôle cardiaque en présence de pace-maker implanté, avec possibilité de surveillance à distance</t>
  </si>
  <si>
    <t>Z37.20.12</t>
  </si>
  <si>
    <t>Sans induction d'arythmie: contrôle de stimulateur artificiel (89.45)</t>
  </si>
  <si>
    <t>Z37.20.11</t>
  </si>
  <si>
    <t>Contrôle cardiaque en présence de pace-maker implanté, avec induction d'arythmie</t>
  </si>
  <si>
    <t>Stimulation électrique programmée non-invasive (NIPS), SAP</t>
  </si>
  <si>
    <t>Z37.20.00</t>
  </si>
  <si>
    <t>Détail de la sous-catégorie 37.20</t>
  </si>
  <si>
    <t>Z37.20.0</t>
  </si>
  <si>
    <t>Z37.20</t>
  </si>
  <si>
    <t>Stimulation électrique programmée non-invasive (NIPS)</t>
  </si>
  <si>
    <t>Techniques diagnostiques concernant le coeur et le péricarde</t>
  </si>
  <si>
    <t>Z37.2</t>
  </si>
  <si>
    <t>Péricardiolyse</t>
  </si>
  <si>
    <t>Z37.12</t>
  </si>
  <si>
    <t>Opération de la fenêtre péricardique</t>
  </si>
  <si>
    <t>Drainage péricardique</t>
  </si>
  <si>
    <t>Péricardiotomie</t>
  </si>
  <si>
    <t>Cardiotomie, autre</t>
  </si>
  <si>
    <t>Z37.11.99</t>
  </si>
  <si>
    <t>Incision épicardique, endocardique et épimyocardique</t>
  </si>
  <si>
    <t>Z37.11.10</t>
  </si>
  <si>
    <t>Cardiotomie, SAP</t>
  </si>
  <si>
    <t>Z37.11.00</t>
  </si>
  <si>
    <t>Détail de la sous-catégorie 37.11</t>
  </si>
  <si>
    <t>Z37.11.0</t>
  </si>
  <si>
    <t>Thrombectomie, extraction de corps étranger</t>
  </si>
  <si>
    <t>Z37.11</t>
  </si>
  <si>
    <t>Incision du myocarde</t>
  </si>
  <si>
    <t>Incision d'oreillette</t>
  </si>
  <si>
    <t>Incision de ventricule</t>
  </si>
  <si>
    <t>Incision de l'endocarde</t>
  </si>
  <si>
    <t>Cardiotomie</t>
  </si>
  <si>
    <t>Cardiolyse, SAP</t>
  </si>
  <si>
    <t>Z37.10</t>
  </si>
  <si>
    <t>Incision du coeur, NAS</t>
  </si>
  <si>
    <t>Z37.1</t>
  </si>
  <si>
    <t>Cardiotomie et péricardiotomie</t>
  </si>
  <si>
    <t>Ponction péricardique</t>
  </si>
  <si>
    <t>Z37.0</t>
  </si>
  <si>
    <t>Péricardiocentèse</t>
  </si>
  <si>
    <t>Z37</t>
  </si>
  <si>
    <t>Autres opérations des vaisseaux du coeur, autre</t>
  </si>
  <si>
    <t>Z36.99.99</t>
  </si>
  <si>
    <t>Sympathectomie des artères coronaires</t>
  </si>
  <si>
    <t>Z36.99.40</t>
  </si>
  <si>
    <t>Reconstruction de l'ostium coronaire</t>
  </si>
  <si>
    <t>Z36.99.30</t>
  </si>
  <si>
    <t xml:space="preserve">Autres opérations lors d'anomalie congénitale de vaisseaux du coeur </t>
  </si>
  <si>
    <t>Z36.99.20</t>
  </si>
  <si>
    <t>Traitement par injection intracoronaire de cellules souches, autre</t>
  </si>
  <si>
    <t>Z36.99.19</t>
  </si>
  <si>
    <t>Traitement par injection intracoronaire de cellules souches obtenues par enrichissement de fractions ou multipliées en culture</t>
  </si>
  <si>
    <t>Z36.99.12</t>
  </si>
  <si>
    <t>Traitement par injection intracoronaire de cellules souches, sans enrichissement de fractions ni culture</t>
  </si>
  <si>
    <t>Z36.99.11</t>
  </si>
  <si>
    <t>Traitement par injection intracoronaire de cellules souches, SAP</t>
  </si>
  <si>
    <t>Z36.99.10</t>
  </si>
  <si>
    <t>Autres opérations des vaisseaux du coeur SAP</t>
  </si>
  <si>
    <t>Z36.99.00</t>
  </si>
  <si>
    <t>Détail de la sous-catégorie 36.99</t>
  </si>
  <si>
    <t>Z36.99.0</t>
  </si>
  <si>
    <t>Réparation (cure) de fistule artério-veineuse</t>
  </si>
  <si>
    <t>Z36.99</t>
  </si>
  <si>
    <t>Ligature d'artère coronaire</t>
  </si>
  <si>
    <t>Incision d'artère coronaire</t>
  </si>
  <si>
    <t>Exploration d'artère coronaire</t>
  </si>
  <si>
    <t>Autres opérations des vaisseaux du coeur</t>
  </si>
  <si>
    <t>Réparation (cure) d'anévrisme de vaisseau coronaire</t>
  </si>
  <si>
    <t>Z36.91</t>
  </si>
  <si>
    <t>Z36.9</t>
  </si>
  <si>
    <t>Autre revascularisation cardiaque, autre</t>
  </si>
  <si>
    <t>Z36.39.99</t>
  </si>
  <si>
    <t>Revascularisation cardiaque avec greffon libre d'artère mammaire interne (AMI)</t>
  </si>
  <si>
    <t>Z36.39.14</t>
  </si>
  <si>
    <t>Transposition d'artère coronaire</t>
  </si>
  <si>
    <t>Z36.39.13</t>
  </si>
  <si>
    <t xml:space="preserve">Nouveau pontage coronaire </t>
  </si>
  <si>
    <t>Z36.39.12</t>
  </si>
  <si>
    <t xml:space="preserve">Révision de pontage coronaire </t>
  </si>
  <si>
    <t>Z36.39.11</t>
  </si>
  <si>
    <t>Revascularisation cardiaque par patchs d'élargissement des artères coronaires</t>
  </si>
  <si>
    <t>Z36.39.10</t>
  </si>
  <si>
    <t>Autre revascularisation cardiaque, SAP</t>
  </si>
  <si>
    <t>Z36.39.00</t>
  </si>
  <si>
    <t>Détail de la sous-catégorie 36.39</t>
  </si>
  <si>
    <t>Z36.39.0</t>
  </si>
  <si>
    <t>Poudrage intrapéricardique</t>
  </si>
  <si>
    <t>Z36.39</t>
  </si>
  <si>
    <t>Greffe au myocarde : d'épiploon</t>
  </si>
  <si>
    <t>Greffe au myocarde : de muscles pectoraux</t>
  </si>
  <si>
    <t>Greffe au myocarde : de graisse médiastinale</t>
  </si>
  <si>
    <t>Cardio-omentopexie</t>
  </si>
  <si>
    <t>Abrasion de l'épicarde</t>
  </si>
  <si>
    <t>Autre revascularisation cardiaque</t>
  </si>
  <si>
    <t>Revascularisation transmyocardique endovasculaire</t>
  </si>
  <si>
    <t>Z36.34</t>
  </si>
  <si>
    <t>Revascularisation transmyocardique percutanée</t>
  </si>
  <si>
    <t>Revascularisation transmyocardique thoracoscopique</t>
  </si>
  <si>
    <t>Z36.33</t>
  </si>
  <si>
    <t>Revascularisation transmyocardique assistée par robot</t>
  </si>
  <si>
    <t>Revascularisation transmyocardique endoscopique</t>
  </si>
  <si>
    <t>Autre revascularisation transmyocardique</t>
  </si>
  <si>
    <t>Z36.32</t>
  </si>
  <si>
    <t>Revascularisation transmyocardique à thorax ouvert</t>
  </si>
  <si>
    <t>Z36.31</t>
  </si>
  <si>
    <t>Z36.3</t>
  </si>
  <si>
    <t>Revascularisation indirecte du coeur, SAP</t>
  </si>
  <si>
    <t>Z36.2</t>
  </si>
  <si>
    <t>Implantation de vaisseaux sanguins dans le myocarde</t>
  </si>
  <si>
    <t>Implantation de l'artère mammaire interne [artère thoracique interne] dans : ventricule</t>
  </si>
  <si>
    <t>Implantation de l'artère mammaire interne [artère thoracique interne] dans : paroi ventriculaire</t>
  </si>
  <si>
    <t>Implantation de l'artère mammaire interne [artère thoracique interne] dans : myocarde</t>
  </si>
  <si>
    <t>Implantation de l'artère mammaire interne [artère thoracique interne] dans : muscle cardiaque</t>
  </si>
  <si>
    <t>Implantation de branches aortiques [branches de l'aorte ascendante] dans le muscle cardiaque</t>
  </si>
  <si>
    <t>Revascularisation cardiaque par implant artériel</t>
  </si>
  <si>
    <t>Autre anastomose de pontage pour revascularisation du coeur</t>
  </si>
  <si>
    <t>Z36.19</t>
  </si>
  <si>
    <t>Anastomose artère gastroépiploïque-artère coronaire</t>
  </si>
  <si>
    <t>Z36.17</t>
  </si>
  <si>
    <t>Bypass artériel abdomino-coronarien</t>
  </si>
  <si>
    <t>Anastomose double d'artère thoracique à artère coronaire</t>
  </si>
  <si>
    <t>Z36.16</t>
  </si>
  <si>
    <t>Anastomose double d'artère mammaire à artère coronaire</t>
  </si>
  <si>
    <t>Pontage entre deux artères mammaires internes et artères coronaires</t>
  </si>
  <si>
    <t>Anastomose (unique) d'artère thoracique à artère coronaire</t>
  </si>
  <si>
    <t>Z36.15</t>
  </si>
  <si>
    <t>Anastomose (unique) d'artère mammaire à artère coronaire</t>
  </si>
  <si>
    <t>Pontage entre une artère mammaire interne et artère coronaire</t>
  </si>
  <si>
    <t>Pontage (aorto-)coronarien de quatre artères coronaires ou plus, autre</t>
  </si>
  <si>
    <t>Z36.14.99</t>
  </si>
  <si>
    <t>Pontage (aorto-)coronarien de quatre artères coronaires ou plus, autre technique</t>
  </si>
  <si>
    <t>Z36.14.19</t>
  </si>
  <si>
    <t>Pontage (aorto-)coronarien de quatre artères coronaires ou plus, technique minimale invasive</t>
  </si>
  <si>
    <t>Z36.14.12</t>
  </si>
  <si>
    <t>Pontage (aorto-)coronarien de quatre artères coronaires ou plus, technique conventionnelle</t>
  </si>
  <si>
    <t>Z36.14.11</t>
  </si>
  <si>
    <t>Pontage (aorto-)coronarien de quatre artères coronaires ou plus, SAP</t>
  </si>
  <si>
    <t>Z36.14.00</t>
  </si>
  <si>
    <t>Détail de la sous-catégorie 36.14</t>
  </si>
  <si>
    <t>Z36.14.0</t>
  </si>
  <si>
    <t>Pontage (aorto-)coronarien de quatre ou plus artères coronaires</t>
  </si>
  <si>
    <t>Z36.14</t>
  </si>
  <si>
    <t>Pontage (aorto-)coronarien de trois artères coronaires, autre</t>
  </si>
  <si>
    <t>Z36.13.99</t>
  </si>
  <si>
    <t>Pontage (aorto-)coronarien de trois artères coronaires, autre technique</t>
  </si>
  <si>
    <t>Z36.13.19</t>
  </si>
  <si>
    <t>Pontage (aorto-)coronarien de trois artères coronaires, technique minimale invasive</t>
  </si>
  <si>
    <t>Z36.13.12</t>
  </si>
  <si>
    <t>Pontage (aorto-)coronarien de trois artères coronaires, technique conventionnelle</t>
  </si>
  <si>
    <t>Z36.13.11</t>
  </si>
  <si>
    <t>Pontage (aorto-)coronarien de trois artères coronaires, SAP</t>
  </si>
  <si>
    <t>Z36.13.00</t>
  </si>
  <si>
    <t>Détail de la sous-catégorie 36.13</t>
  </si>
  <si>
    <t>Z36.13.0</t>
  </si>
  <si>
    <t>Pontage (aorto-)coronarien de trois artères coronaires</t>
  </si>
  <si>
    <t>Z36.13</t>
  </si>
  <si>
    <t>Pontage (aorto-)coronarien de deux artères coronaires, autre</t>
  </si>
  <si>
    <t>Z36.12.99</t>
  </si>
  <si>
    <t>Pontage (aorto-)coronarien de deux artères coronaires, autre technique</t>
  </si>
  <si>
    <t>Z36.12.19</t>
  </si>
  <si>
    <t>Pontage (aorto-)coronarien de deux artères coronaires, technique minimale invasive</t>
  </si>
  <si>
    <t>Z36.12.12</t>
  </si>
  <si>
    <t>Pontage (aorto-)coronarien de deux artères coronaires, technique conventionnelle</t>
  </si>
  <si>
    <t>Z36.12.11</t>
  </si>
  <si>
    <t>Pontage (aorto-)coronarien de deux artères coronaires, SAP</t>
  </si>
  <si>
    <t>Z36.12.00</t>
  </si>
  <si>
    <t>Détail de la sous-catégorie 36.12</t>
  </si>
  <si>
    <t>Z36.12.0</t>
  </si>
  <si>
    <t>Pontage (aorto-)coronarien de deux artères coronaires</t>
  </si>
  <si>
    <t>Z36.12</t>
  </si>
  <si>
    <t>Pontage (aorto-)coronarien d'une artère coronaire, autre</t>
  </si>
  <si>
    <t>Z36.11.99</t>
  </si>
  <si>
    <t>Pontage (aorto-)coronarien d'une artère coronaire, autre technique</t>
  </si>
  <si>
    <t>Z36.11.19</t>
  </si>
  <si>
    <t>Pontage (aorto-)coronarien d'une artère coronaire, technique minimale invasive</t>
  </si>
  <si>
    <t>Z36.11.12</t>
  </si>
  <si>
    <t>Pontage (aorto-)coronarien d'une artère coronaire, technique conventionnelle</t>
  </si>
  <si>
    <t>Z36.11.11</t>
  </si>
  <si>
    <t>Pontage (aorto-)coronarien d'une artère coronaire, SAP</t>
  </si>
  <si>
    <t>Z36.11.00</t>
  </si>
  <si>
    <t>Détail de la sous-catégorie 36.11</t>
  </si>
  <si>
    <t>Z36.11.0</t>
  </si>
  <si>
    <t>Pontage (aorto-)coronarien d'une artère coronaire</t>
  </si>
  <si>
    <t>Z36.11</t>
  </si>
  <si>
    <t>Pontage aorto-coronaire pour revascularisation cardiaque, autre</t>
  </si>
  <si>
    <t>Z36.10.99</t>
  </si>
  <si>
    <t>Pontage aorto-coronaire pour revascularisation cardiaque, autre technique</t>
  </si>
  <si>
    <t>Z36.10.19</t>
  </si>
  <si>
    <t>Pontage aorto-coronaire pour revascularisation cardiaque, technique minimale invasive</t>
  </si>
  <si>
    <t>Z36.10.12</t>
  </si>
  <si>
    <t>Pontage aorto-coronaire pour revascularisation cardiaque, technique conventionnelle</t>
  </si>
  <si>
    <t>Z36.10.11</t>
  </si>
  <si>
    <t>Pontage aorto-coronaire pour revascularisation cardiaque, SAP</t>
  </si>
  <si>
    <t>Z36.10.00</t>
  </si>
  <si>
    <t>Détail de la sous-catégorie 36.10</t>
  </si>
  <si>
    <t>Z36.10.0</t>
  </si>
  <si>
    <t>Revascularisation directe du myocarde avec cathéter stent, prothèse ou greffon veineux</t>
  </si>
  <si>
    <t>Z36.10</t>
  </si>
  <si>
    <t>Revascularisation directe des muscles du coeur avec cathéter stent, prothèse ou greffon veineux</t>
  </si>
  <si>
    <t>Revascularisation directe d'artère coronaire avec cathéter stent, prothèse ou greffon veineux</t>
  </si>
  <si>
    <t>Revascularisation directe cardiaque avec cathéter stent, prothèse ou greffon veineux</t>
  </si>
  <si>
    <t>Traitement sous pression de bypass veineux (greffe) [conduit] avec substance pharmaceutique, si effectué (00.16)</t>
  </si>
  <si>
    <t>Z36.1</t>
  </si>
  <si>
    <t>Ne pas attribuer de codes de la série 00.40-00.43 avec des codes de la série 36.10-36.19</t>
  </si>
  <si>
    <t>Anastomose de pontage pour revascularisation du coeur</t>
  </si>
  <si>
    <t>Par angioplastie coronaire transluminale percutanée [PTCA] ou athérectomie coronarienne (00.66)</t>
  </si>
  <si>
    <t>Z36.09</t>
  </si>
  <si>
    <t>Celle par angioplastie ouverte (36.03)</t>
  </si>
  <si>
    <t>Angioplastie coronaire, SAP</t>
  </si>
  <si>
    <t>Autre ablation de sténose ou obstruction d'artère coronaire</t>
  </si>
  <si>
    <t>Insertion de stent(s) coronaire(s) à libération de substance médicamenteuse, autre</t>
  </si>
  <si>
    <t>Z36.07.99</t>
  </si>
  <si>
    <t>Insertion de stent(s) coronaire(s) à libération de substance médicamenteuse, stent(s) biorésorbable(s)</t>
  </si>
  <si>
    <t>Z36.07.10</t>
  </si>
  <si>
    <t>Insertion de stent(s) coronaire(s) à libération de substance médicamenteuse, SAP</t>
  </si>
  <si>
    <t>Z36.07.00</t>
  </si>
  <si>
    <t>Détail de la sous-catégorie 36.07</t>
  </si>
  <si>
    <t>Z36.07.0</t>
  </si>
  <si>
    <t>Stent(s) imprégné(s) de substance médicamenteuse, par ex. imprégné(s) d'héparine (36.06)</t>
  </si>
  <si>
    <t>Z36.07</t>
  </si>
  <si>
    <t>Insertion de stent(s) coronaire(s) sans libération de substance médicamenteuse (36.06)</t>
  </si>
  <si>
    <t>Angioplastie d'artère coronaire à thorax ouvert (36.03)</t>
  </si>
  <si>
    <t>Angioplastie coronaire transluminale percutanée [PTCA] ou athérectomie coronaire (00.66)</t>
  </si>
  <si>
    <t>Stent Graft(s)</t>
  </si>
  <si>
    <t>Insertion de stent(s) coronaire(s) à libération de substance médicamenteuse</t>
  </si>
  <si>
    <t>Insertion de stent(s) coronaire(s) à libération de substance médicamenteuse (36.07)</t>
  </si>
  <si>
    <t>Z36.06</t>
  </si>
  <si>
    <t>Angioplastie coronaire transluminale percutanée [PTCA] ou athérectomie coronarienne (00.66)</t>
  </si>
  <si>
    <t>Angioplastie coronaire à thorax ouvert (36.03)</t>
  </si>
  <si>
    <t>Insertion de stent(s) coronaire(s) sans libération de substance médicamenteuse</t>
  </si>
  <si>
    <t>Perfusion d'agent thrombolytique (99.10)</t>
  </si>
  <si>
    <t>Z36.04</t>
  </si>
  <si>
    <t>Celle associée à toute procédure en 36.03</t>
  </si>
  <si>
    <t>Perfusion d'agent enzymatique</t>
  </si>
  <si>
    <t>Par injection, perfusion ou cathétérisme directement dans l'artère coronaire</t>
  </si>
  <si>
    <t>Inhibiteur plaquettaire</t>
  </si>
  <si>
    <t>Perfusion d'agent thrombolytique dans une artère coronaire</t>
  </si>
  <si>
    <t>Celle avec pontage d'artère coronaire (36.10-36.19)</t>
  </si>
  <si>
    <t>Z36.03</t>
  </si>
  <si>
    <t>Toute insertion de stent(s) coronaire(s) sans libération de substance médicamenteuse (36.06)</t>
  </si>
  <si>
    <t>Toute insertion de stent(s) coronaire(s) à libération de substance médicamenteuse (36.07)</t>
  </si>
  <si>
    <t>Thromboendartérectomie coronaire (avec patch)</t>
  </si>
  <si>
    <t>Endartérectomie coronaire (avec patch)</t>
  </si>
  <si>
    <t>Chirurgie ouverte pour levée directe d'obstruction d'artère coronaire</t>
  </si>
  <si>
    <t>Angioplastie d'artère coronaire à thorax ouvert</t>
  </si>
  <si>
    <t>Levée d'obstruction d'artère coronaire avec insertion de stent(s)</t>
  </si>
  <si>
    <t>Z36.0</t>
  </si>
  <si>
    <t>Toute injection ou perfusion d'inhibiteur plaquettaire (99.10)</t>
  </si>
  <si>
    <t>Z36</t>
  </si>
  <si>
    <t>Circulation extra-corporelle [machine coeur-poumon], si effectuée (39.61)</t>
  </si>
  <si>
    <t>Thoracotomie, comme voie d'abord</t>
  </si>
  <si>
    <t>Sternotomie (médiane) (transverse), comme voie d'abord</t>
  </si>
  <si>
    <t>Opérations des vaisseaux du coeur</t>
  </si>
  <si>
    <t>Exploration avec thrombectomie</t>
  </si>
  <si>
    <t>Z35.99.99</t>
  </si>
  <si>
    <t>Autres opérations des valves du coeur, autre</t>
  </si>
  <si>
    <t>Autres opérations des valves du coeur, technique minimale invasive</t>
  </si>
  <si>
    <t>Z35.99.20</t>
  </si>
  <si>
    <t>Autres opérations lors d'anomalie valvulaire cardiaque congénitale, autre valve</t>
  </si>
  <si>
    <t>Z35.99.19</t>
  </si>
  <si>
    <t>Autres opérations lors d'anomalie valvulaire cardiaque congénitale, valve auriculo-ventriculaire ou tronculaire</t>
  </si>
  <si>
    <t>Z35.99.15</t>
  </si>
  <si>
    <t>Autres opérations lors d'anomalie valvulaire cardiaque congénitale, valve tricuspide</t>
  </si>
  <si>
    <t>Z35.99.14</t>
  </si>
  <si>
    <t>Autres opérations lors d'anomalie valvulaire cardiaque congénitale, valve pulmonaire</t>
  </si>
  <si>
    <t>Z35.99.13</t>
  </si>
  <si>
    <t>Autres opérations lors d'anomalie valvulaire cardiaque congénitale, valve mitrale</t>
  </si>
  <si>
    <t>Z35.99.12</t>
  </si>
  <si>
    <t>Autres opérations lors d'anomalie valvulaire cardiaque congénitale, valve aortique</t>
  </si>
  <si>
    <t>Z35.99.11</t>
  </si>
  <si>
    <t>Autres opérations lors d'anomalie valvulaire cardiaque congénitale, SAP</t>
  </si>
  <si>
    <t>Z35.99.10</t>
  </si>
  <si>
    <t>Autres opérations des valves du coeur, SAP</t>
  </si>
  <si>
    <t>Z35.99.00</t>
  </si>
  <si>
    <t>Détail de la sous-catégorie 35.99</t>
  </si>
  <si>
    <t>Z35.99.0</t>
  </si>
  <si>
    <t>Autres opérations des valves du coeur</t>
  </si>
  <si>
    <t>Z35.99</t>
  </si>
  <si>
    <t>Autres opérations des septa du coeur, autre</t>
  </si>
  <si>
    <t>Z35.98.99</t>
  </si>
  <si>
    <t>Fermeture transluminale percutanée de communication interventriculaire</t>
  </si>
  <si>
    <t>Z35.98.30</t>
  </si>
  <si>
    <t>Fermeture transluminale percutanée de communication interauriculaire, autre</t>
  </si>
  <si>
    <t>Z35.98.19</t>
  </si>
  <si>
    <t>Fermeture transluminale percutanée de communication interauriculaire (plus d'un dispositif de fermeture)</t>
  </si>
  <si>
    <t>Z35.98.12</t>
  </si>
  <si>
    <t>Fermeture transluminale percutanée de communication interauriculaire (un dispositif de fermeture)</t>
  </si>
  <si>
    <t>Z35.98.11</t>
  </si>
  <si>
    <t>Fermeture transluminale percutanée de communication interauriculaire, SAP</t>
  </si>
  <si>
    <t>Z35.98.10</t>
  </si>
  <si>
    <t>Autres opérations des septa du coeur, SAP</t>
  </si>
  <si>
    <t>Z35.98.00</t>
  </si>
  <si>
    <t>Détail de la sous-catégorie 35.98</t>
  </si>
  <si>
    <t>Z35.98.0</t>
  </si>
  <si>
    <t>Autres opération des septa du coeur</t>
  </si>
  <si>
    <t>Z35.98</t>
  </si>
  <si>
    <t>Réparation endovasculaire de valve mitrale, autre</t>
  </si>
  <si>
    <t>Z35.96.29</t>
  </si>
  <si>
    <t>Remplacement de valve mitrale, endovasculaire</t>
  </si>
  <si>
    <t>Z35.96.24</t>
  </si>
  <si>
    <t>Annuloplastie de valve mitrale, endovasculaire</t>
  </si>
  <si>
    <t>Z35.96.23</t>
  </si>
  <si>
    <t>Réparation de valve mitrale avec suture par clip, par voie transveineuse</t>
  </si>
  <si>
    <t>Z35.96.22</t>
  </si>
  <si>
    <t>Réparation endovasculaire de valve mitrale, par voie transveineuse</t>
  </si>
  <si>
    <t>Réparation ventriculaire de valve mitrale par voie transartérielle</t>
  </si>
  <si>
    <t>Z35.96.21</t>
  </si>
  <si>
    <t>Réparation endovasculaire de valve mitrale, par voie transartérielle</t>
  </si>
  <si>
    <t>Réparation endovasculaire de valve mitrale, SAP</t>
  </si>
  <si>
    <t>Z35.96.20</t>
  </si>
  <si>
    <t>Remplacement endovasculaire de valve pulmonaire</t>
  </si>
  <si>
    <t>Z35.96.12</t>
  </si>
  <si>
    <t>Implantation minimale invasive de valve aortique, par voie transapicale (35.22.11)</t>
  </si>
  <si>
    <t>Z35.96.11</t>
  </si>
  <si>
    <t>Remplacement de valve aortique, endovasculaire, transluminal</t>
  </si>
  <si>
    <t>Valvuloplastie percutanée, SAP</t>
  </si>
  <si>
    <t>Z35.96.10</t>
  </si>
  <si>
    <t>Valvuloplastie minimale invasive</t>
  </si>
  <si>
    <t>Z35.96.1</t>
  </si>
  <si>
    <t>Valvuloplastie transluminale percutanée, autre</t>
  </si>
  <si>
    <t>Z35.96.09</t>
  </si>
  <si>
    <t>Valvuloplastie transluminale percutanée, SAP</t>
  </si>
  <si>
    <t>Z35.96.00</t>
  </si>
  <si>
    <t>Détail de la sous-catégorie 35.96</t>
  </si>
  <si>
    <t>Z35.96.0</t>
  </si>
  <si>
    <t>Valvuloplastie percutanée par ballonnet</t>
  </si>
  <si>
    <t>Z35.96</t>
  </si>
  <si>
    <t>Valvuloplastie percutanée</t>
  </si>
  <si>
    <t>Révision d'opération corrective du coeur, autre</t>
  </si>
  <si>
    <t>Z35.95.99</t>
  </si>
  <si>
    <t>Refixation de prothèse de remplacement de valve cardiaque, autre</t>
  </si>
  <si>
    <t>Z35.95.19</t>
  </si>
  <si>
    <t>Refixation de prothèse de remplacement de valve tricuspide</t>
  </si>
  <si>
    <t>Z35.95.14</t>
  </si>
  <si>
    <t>Refixation de prothèse de remplacement de valve pulmonaire</t>
  </si>
  <si>
    <t>Z35.95.13</t>
  </si>
  <si>
    <t>Refixation de prothèse de remplacement de valve mitrale</t>
  </si>
  <si>
    <t>Z35.95.12</t>
  </si>
  <si>
    <t>Refixation de prothèse de remplacement de valve aortique</t>
  </si>
  <si>
    <t>Z35.95.11</t>
  </si>
  <si>
    <t>Refixation de prothèse de remplacement de valve cardiaque, SAP</t>
  </si>
  <si>
    <t>Z35.95.10</t>
  </si>
  <si>
    <t>Révision d'opération corrective du coeur, SAP</t>
  </si>
  <si>
    <t>Z35.95.00</t>
  </si>
  <si>
    <t>Détail de la sous-catégorie 35.95</t>
  </si>
  <si>
    <t>Z35.95.0</t>
  </si>
  <si>
    <t>Révision complète - coder l'opération spécifique</t>
  </si>
  <si>
    <t>Z35.95</t>
  </si>
  <si>
    <t>Remplacement de prothèse, matériel synthétique ou greffe de tissu, valve (35.20-35.28)</t>
  </si>
  <si>
    <t>Remplacement de prothèse, matériel synthétique ou greffe de tissu, septum (35.50-35.63)</t>
  </si>
  <si>
    <t>Resuture de prothèse valvulaire</t>
  </si>
  <si>
    <t>Resuture de patch (matériel synthétique ou greffe de tissu) du septum</t>
  </si>
  <si>
    <t>Remplacement d'une partie (bille) de valve cardiaque prothétique</t>
  </si>
  <si>
    <t>Révision d'opération corrective du coeur</t>
  </si>
  <si>
    <t>Opération de Fontan</t>
  </si>
  <si>
    <t>Z35.94</t>
  </si>
  <si>
    <t>Création de conduit entre oreillette et artère pulmonaire</t>
  </si>
  <si>
    <t>Shunt entre l'apex du ventricule gauche et l'aorte</t>
  </si>
  <si>
    <t>Z35.93</t>
  </si>
  <si>
    <t>Création de shunt apico-aortique</t>
  </si>
  <si>
    <t>Création de conduit entre ventricule gauche et aorte</t>
  </si>
  <si>
    <t>Réparation (correction) totale de tronc artériel commun (truncus arteriosus) (35.83)</t>
  </si>
  <si>
    <t>Z35.92</t>
  </si>
  <si>
    <t>Opération de Rastelli *</t>
  </si>
  <si>
    <t>Création de shunt entre ventricule droit et artère pulmonaire (distale)</t>
  </si>
  <si>
    <t>Création de conduit entre ventricule droit et artère pulmonaire</t>
  </si>
  <si>
    <t>Tunnelisation (baffle) : interauriculaire</t>
  </si>
  <si>
    <t>Z35.91</t>
  </si>
  <si>
    <t>Tunnelisation (baffle) : auriculaire</t>
  </si>
  <si>
    <t>Résection du septum interauriculaire et mise en place d'un patch pour diriger le retour veineux systématique à la valve tricuspide et le retour veineux pulmonaire à la valve mitrale</t>
  </si>
  <si>
    <t>Opération de Mustard</t>
  </si>
  <si>
    <t>Transposition (détournement) interauriculaire du retour veineux</t>
  </si>
  <si>
    <t>Z35.9</t>
  </si>
  <si>
    <t>Autres opérations des valves et septa du coeur</t>
  </si>
  <si>
    <t>Opération de tunnelisation (baffle) interauriculaire [Mustard] [Senning] (35.91)</t>
  </si>
  <si>
    <t>Z35.84</t>
  </si>
  <si>
    <t>Création de shunt (conduit) entre ventricule droit et artère pulmonaire [Rastelli] (35.92)</t>
  </si>
  <si>
    <t>Opération de switch (substitution) artériel(le) [Jatene]</t>
  </si>
  <si>
    <t>Correction totale de transposition des gros vaisseaux au niveau artériel par switch (substitution) des grosses artères, avec transfert de l'artère coronaire gauche ou des deux artères coronaires, implantées dans la paroi de l'artère pulmonaire</t>
  </si>
  <si>
    <t>Correction totale de transposition de gros vaisseaux, NCA</t>
  </si>
  <si>
    <t>Correction totale en un temps de tronc artériel commun (truncus arteriosus), avec ou sans réparation de communication interventriculaire (avec prothèse)</t>
  </si>
  <si>
    <t>Z35.83</t>
  </si>
  <si>
    <t>Correction totale en un temps de tronc artériel commun (truncus arteriosus), avec ou sans ligature des connexions entre l'aorte et l'artère pulmonaire</t>
  </si>
  <si>
    <t>Correction totale en un temps de tronc artériel commun (truncus arteriosus), avec ou sans confection (avec homogreffe aortique) (avec prothèse) d'une artère pulmonaire placée entre le ventricule droit et les artères irrigant le poumon</t>
  </si>
  <si>
    <t>Correction totale de tronc artériel commun (truncus arteriosus)</t>
  </si>
  <si>
    <t>Correction totale en un temps de retour (connexion) veineux pulmonaire anormal total, avec ou sans réparation de communication interauriculaire (avec prothèse)</t>
  </si>
  <si>
    <t>Z35.82</t>
  </si>
  <si>
    <t>Correction totale en un temps de retour (connexion) veineux pulmonaire anormal total, avec ou sans ligature de connexion veineuse (veine pulmonaire anormale descendante) (à la veine innominée) (à la veine cave supérieure)</t>
  </si>
  <si>
    <t>Correction totale en un temps de retour (connexion) veineux pulmonaire anormal total, avec ou sans incision (excision) de la paroi commune entre l'oreillette gauche post. et le sinus coronaire et recouvrement du défaut résultant avec un patch (synth.)</t>
  </si>
  <si>
    <t>Correction totale en un temps de retour (connexion) veineux pulmonaire anormal total, avec ou sans anastomose entre le tronc veineux pulmonaire commun (horizontal) et la paroi postérieure de l'oreillette gauche (latéro-latérale)</t>
  </si>
  <si>
    <t>Correction totale en un temps de retour (connexion) veineux pulmonaire anormal total, avec ou sans anastomose entre le tronc veineux pulmonaire commun (horizontal) et la paroi post. de l'oreillette gauche (latéro-latérale), élargissement du foramen ovale</t>
  </si>
  <si>
    <t>Correction de retour (connexion) veineux pulmonaire anormal total</t>
  </si>
  <si>
    <t>Correction totale en un temps de tétralogie de Fallot, avec ou sans tube prothétique pour l'artère pulmonaire</t>
  </si>
  <si>
    <t>Z35.81</t>
  </si>
  <si>
    <t>Correction totale en un temps de tétralogie de Fallot, avec ou sans suppression d'ancienne anastomose systémico-pulmonaire</t>
  </si>
  <si>
    <t>Correction totale en un temps de tétralogie de Fallot, avec ou sans résection infundibulaire</t>
  </si>
  <si>
    <t>Correction totale en un temps de tétralogie de Fallot, avec ou sans réparation de communication interventriculaire (avec prothèse)</t>
  </si>
  <si>
    <t>Correction totale en un temps de tétralogie de Fallot, avec ou sans prothèse de la chambre de chasse</t>
  </si>
  <si>
    <t>Correction totale en un temps de tétralogie de Fallot, avec ou sans patch de la chambre de chasse</t>
  </si>
  <si>
    <t>Correction totale en un temps de tétralogie de Fallot, avec ou sans commissurotomie de la valve pulmonaire</t>
  </si>
  <si>
    <t>Correction totale de la tétralogie de Fallot</t>
  </si>
  <si>
    <t>Pour la correction partielle d'une anomalie [par exemple correction d'une communication interventriculaire dans la tétralogie de Fallot] - coder sous l'intervention spécifique</t>
  </si>
  <si>
    <t>Z35.8</t>
  </si>
  <si>
    <t>Correction totale de certaines malformations cardiaques congénitales (cardiopathies congénitales)</t>
  </si>
  <si>
    <t>Réparation de défaut valvulaire isolé (remplacement de valve) (35.20, 35.22, 35.24, 35.26, 35.28)</t>
  </si>
  <si>
    <t>Z35.73</t>
  </si>
  <si>
    <t>Réparation de communication interventriculaire isolée (35.72)</t>
  </si>
  <si>
    <t>Réparation de communication interauriculaire isolée (35.71)</t>
  </si>
  <si>
    <t>Réparation non précisée du canal auriculo-ventriculaire (atrio-ventriculaire)</t>
  </si>
  <si>
    <t>Réparation non précisée de défaut valvulaire associé aux communications interauriculaire et interventriculaire</t>
  </si>
  <si>
    <t>Réparation non précisée de communication (interauriculaire), type ostium primum</t>
  </si>
  <si>
    <t>Autre réparation non précisée de défaut des coussinets indocardiques (canal AV)</t>
  </si>
  <si>
    <t>Réparation de communication interventiculaire, autre</t>
  </si>
  <si>
    <t>Z35.72.99</t>
  </si>
  <si>
    <t>Après infarctus du myocarde</t>
  </si>
  <si>
    <t>Z35.72.10</t>
  </si>
  <si>
    <t>Fermeture de communication interventriculaire acquise</t>
  </si>
  <si>
    <t>Réparation de communication interventiculaire, SAP</t>
  </si>
  <si>
    <t>Z35.72.00</t>
  </si>
  <si>
    <t>Détail de la sous-catégorie 35.72</t>
  </si>
  <si>
    <t>Z35.72.0</t>
  </si>
  <si>
    <t>Réparation de défaut des coussinets endocardiques (canal AV) (35.73)</t>
  </si>
  <si>
    <t>Z35.72</t>
  </si>
  <si>
    <t>Réparation de communication interventriculaire associée à des défauts valvulaires et communication interventriculaire (35.73)</t>
  </si>
  <si>
    <t>Réparation non précisée du septum ventriculaire</t>
  </si>
  <si>
    <t>Réparation non précisée de communication supracristale</t>
  </si>
  <si>
    <t>Autre réparation non précisée de communication interventriculaire</t>
  </si>
  <si>
    <t>Z35.71</t>
  </si>
  <si>
    <t>Réparation de communication interauriculaire associée à des défauts valvulaires et communication interventriculaire (35.73)</t>
  </si>
  <si>
    <t>Réparation non précisée du foramen ovale (perméable)</t>
  </si>
  <si>
    <t>Réparation non précisée de septum auriculaire</t>
  </si>
  <si>
    <t>Réparation non précisée de communication type ostium secundum</t>
  </si>
  <si>
    <t>Autre réparation non précisée de communication interauriculaire</t>
  </si>
  <si>
    <t>Z35.70</t>
  </si>
  <si>
    <t>Réparation de communication septale associée à un défaut valvulaire (35.73)</t>
  </si>
  <si>
    <t>Réparation de communication septale, SAP</t>
  </si>
  <si>
    <t>Autre réparation non précisée de communication septale intracardiaque, non précisée</t>
  </si>
  <si>
    <t>Z35.7</t>
  </si>
  <si>
    <t>Autres réparations, et celles non précisées, du septum auriculaire et/ou ventriculaire</t>
  </si>
  <si>
    <t>Réparation de défaut valvulaire isolé (remplacement de valve) (35.20, 35.21, 35.23, 35.25, 35.27)</t>
  </si>
  <si>
    <t>Z35.63</t>
  </si>
  <si>
    <t>Réparation de communication interventriculaire isolée (35.62)</t>
  </si>
  <si>
    <t>Réparation de communication interauriculaire isolée (35.61)</t>
  </si>
  <si>
    <t>Réparation de défaut valvulaire associé aux communications interauriculaire et interventriculaire, avec greffe de tissu</t>
  </si>
  <si>
    <t>Réparation de communication (interauriculaire) type ostium primum avec greffe de tissu</t>
  </si>
  <si>
    <t>Réparation de canal auriculo-ventriculaire (atrio-ventriculaire) avec greffe de tissu</t>
  </si>
  <si>
    <t>Réparation de défauts des coussinets endocardiques (canal AV), avec greffe de tissu</t>
  </si>
  <si>
    <t>Réparation de défaut des coussinets endocardiques (canal AV) (35.63)</t>
  </si>
  <si>
    <t>Z35.62</t>
  </si>
  <si>
    <t>Réparation de communication interventriculaire associée à des défauts valvulaires et communication interauriculaire (35.63)</t>
  </si>
  <si>
    <t>Réparation de communication supracristale avec greffe de tissu</t>
  </si>
  <si>
    <t>Correction de communication interventriculaire avec greffe de tissu</t>
  </si>
  <si>
    <t>Réparation de communication interventriculaire avec greffe de tissu</t>
  </si>
  <si>
    <t>Réparation de défaut des coussinets endocardiques (35.63)</t>
  </si>
  <si>
    <t>Z35.61</t>
  </si>
  <si>
    <t>Réparation de communication interauriculaire associée à des défauts valvulaires et communication interventriculaire (35.63)</t>
  </si>
  <si>
    <t>Réparation de foramen ovale (perméable), avec greffe de tissu</t>
  </si>
  <si>
    <t>Réparation de communication type ostium secundum, avec greffe de tissu</t>
  </si>
  <si>
    <t>Plastie du septum auriculaire avec greffe de tissu</t>
  </si>
  <si>
    <t>Correction de communication interauriculaire avec greffe de tissu</t>
  </si>
  <si>
    <t>Réparation de communication interauriculaire, avec greffe de tissu</t>
  </si>
  <si>
    <t>Z35.60</t>
  </si>
  <si>
    <t>Réparation de communication septale associée à un défaut valvulaire (35.63)</t>
  </si>
  <si>
    <t>Réparation de communication septale intracardiaque non précisée, avec greffe de tissu</t>
  </si>
  <si>
    <t>Z35.6</t>
  </si>
  <si>
    <t>Réparation du septum auriculaire et/ou ventriculaire avec greffe de tissu</t>
  </si>
  <si>
    <t>Par voie transluminale percutanée</t>
  </si>
  <si>
    <t>Z35.55</t>
  </si>
  <si>
    <t>Réparation de communication interventriculaire avec prothèse, fermée</t>
  </si>
  <si>
    <t>Réparation de défaut valvulaire isolé (35.20, 35.22, 35.24, 35.26, 35.28)</t>
  </si>
  <si>
    <t>Z35.54</t>
  </si>
  <si>
    <t>Réparation de communication interventriculaire isolée (35.53)</t>
  </si>
  <si>
    <t>Réparation de communication interauriculaire isolée (35.51)</t>
  </si>
  <si>
    <t>Réparation de défaut valvulaire associé aux communications interauriculaire et interventriculaire avec prothèse (attaché au septum)</t>
  </si>
  <si>
    <t>Réparation de communication (interauriculaire) type ostium primum avec prothèse (attaché au septum)</t>
  </si>
  <si>
    <t>Réparation de canal auriculo-ventriculaire (atrio-ventriculaire) avec prothèse (attaché au septum)</t>
  </si>
  <si>
    <t>Réparation de défaut des coussinets endocardiques (canal AV), avec prothèse</t>
  </si>
  <si>
    <t>Réparation de défaut des coussinets endocardiques (canal AV) (35.54)</t>
  </si>
  <si>
    <t>Z35.53</t>
  </si>
  <si>
    <t>Réparation de communication interventriculaire associée à des défauts valvulaires et communication interauriculaire (35.54)</t>
  </si>
  <si>
    <t>Réparation de communication supracristale avec prothèse</t>
  </si>
  <si>
    <t>Correction de communication interventriculaire avec prothèse</t>
  </si>
  <si>
    <t>Réparation de communication interventriculaire avec prothèse, par voie ouverte</t>
  </si>
  <si>
    <t>Z35.51</t>
  </si>
  <si>
    <t>Réparation de communication interauriculaire associée à des défauts valvulaires et communication interventriculaire (35.54)</t>
  </si>
  <si>
    <t>Réparation de foramen ovale (perméable) avec prothèse</t>
  </si>
  <si>
    <t>Réparation de communication type ostium secundum avec prothèse</t>
  </si>
  <si>
    <t>Plastie du septum auriculaire avec prothèse</t>
  </si>
  <si>
    <t>Correction de communication interauriculaire avec prothèse</t>
  </si>
  <si>
    <t>Réparation de communication interauriculaire avec prothèse, technique ouverte</t>
  </si>
  <si>
    <t>Z35.50</t>
  </si>
  <si>
    <t>Réparation de communication septale associée à un défaut valvulaire (35.54)</t>
  </si>
  <si>
    <t>Réparation de communication septale intracardiaque non précisée, avec prothèse</t>
  </si>
  <si>
    <t>Z35.5</t>
  </si>
  <si>
    <t>Réparation des septa avec implant ou patch synthétique</t>
  </si>
  <si>
    <t>Réparation du septum auriculaire et/ou ventriculaire avec prothèse</t>
  </si>
  <si>
    <t>Elargissement de communication interventiculaire existante, autre</t>
  </si>
  <si>
    <t>Z35.43.99</t>
  </si>
  <si>
    <t>Elargissement de communication interventriculaire existante, technique fermée</t>
  </si>
  <si>
    <t>Z35.43.20</t>
  </si>
  <si>
    <t>Elargissement de communication interventriculaire existante, technique à ciel ouvert</t>
  </si>
  <si>
    <t>Z35.43.10</t>
  </si>
  <si>
    <t>Elargissement de communication interventriculaire existante, SAP</t>
  </si>
  <si>
    <t>Z35.43.00</t>
  </si>
  <si>
    <t>Détail de la sous-catégorie 35.43</t>
  </si>
  <si>
    <t>Z35.43.0</t>
  </si>
  <si>
    <t>Elargissement de communication interventriculaire existante</t>
  </si>
  <si>
    <t>Z35.43</t>
  </si>
  <si>
    <t>Création de communication septale intracardiaque, autre</t>
  </si>
  <si>
    <t>Z35.42.99</t>
  </si>
  <si>
    <t>Z35.42.20</t>
  </si>
  <si>
    <t>Création de communication septale intracardiaque, technique fermée</t>
  </si>
  <si>
    <t>Création de communication septale intracardiaque, technique à ciel ouvert</t>
  </si>
  <si>
    <t>Z35.42.10</t>
  </si>
  <si>
    <t>Création de communication septale intracardiaque, SAP</t>
  </si>
  <si>
    <t>Z35.42.00</t>
  </si>
  <si>
    <t>Détail de la sous-catégorie 35.42</t>
  </si>
  <si>
    <t>Z35.42.0</t>
  </si>
  <si>
    <t>Opération de Blalock-Hanlon</t>
  </si>
  <si>
    <t>Z35.42</t>
  </si>
  <si>
    <t>Création de communication septale intracardiaque</t>
  </si>
  <si>
    <t>Elargissement de communication interauriculaire existante, autre</t>
  </si>
  <si>
    <t>Z35.41.99</t>
  </si>
  <si>
    <t>Z35.41.20</t>
  </si>
  <si>
    <t>Elargissement de communication interauriculaire existante, technique fermée</t>
  </si>
  <si>
    <t>Elargissement de communication interauriculaire existante, technique à ciel ouvert</t>
  </si>
  <si>
    <t>Z35.41.10</t>
  </si>
  <si>
    <t>Elargissement de communication interauriculaire existante, SAP</t>
  </si>
  <si>
    <t>Z35.41.00</t>
  </si>
  <si>
    <t>Détail de la sous-catégorie 35.41</t>
  </si>
  <si>
    <t>Z35.41.0</t>
  </si>
  <si>
    <t>Septostomie (auriculaire) (par ballonnet)</t>
  </si>
  <si>
    <t>Z35.41</t>
  </si>
  <si>
    <t>Procédé de Rashkind</t>
  </si>
  <si>
    <t>Elargissement de communication interauriculaire existante</t>
  </si>
  <si>
    <t>Production de communication septale intracardiaque</t>
  </si>
  <si>
    <t>Z35.4</t>
  </si>
  <si>
    <t>Opérations d'autres structures adjacentes aux valves cardiaques, autre</t>
  </si>
  <si>
    <t>Z35.39.99</t>
  </si>
  <si>
    <t>Résection supravalvulaire d'autre valve cardiaque</t>
  </si>
  <si>
    <t>Z35.39.19</t>
  </si>
  <si>
    <t>Résection supravalvulaire de valve cardiaque, valve pulmonaire</t>
  </si>
  <si>
    <t>Z35.39.12</t>
  </si>
  <si>
    <t>Résection supravalvulaire de valve cardiaque, valve aortique</t>
  </si>
  <si>
    <t>Z35.39.11</t>
  </si>
  <si>
    <t>Résection supravalvulaire de valve cardiaque, SAP</t>
  </si>
  <si>
    <t>Z35.39.10</t>
  </si>
  <si>
    <t>Opérations d'autres structures adjacentes aux valves cardiaques, SAP</t>
  </si>
  <si>
    <t>Z35.39.00</t>
  </si>
  <si>
    <t>Opérations d'autres structures adjacentes aux valves cardiaques</t>
  </si>
  <si>
    <t>Z35.39.0</t>
  </si>
  <si>
    <t>Réparation du sinus de Valsalva (anévrisme)</t>
  </si>
  <si>
    <t>Z35.39</t>
  </si>
  <si>
    <t>Opération de trabécules cardiaques, autre</t>
  </si>
  <si>
    <t>Z35.35.99</t>
  </si>
  <si>
    <t>Résection fibreuse ou musculaire sous-valvulaire de la valve aortique</t>
  </si>
  <si>
    <t>Z35.35.10</t>
  </si>
  <si>
    <t>Opération de trabécules cardiaques, SAP</t>
  </si>
  <si>
    <t>Z35.35.00</t>
  </si>
  <si>
    <t>Détail de la sous-catégorie 35.35</t>
  </si>
  <si>
    <t>Z35.35.0</t>
  </si>
  <si>
    <t>Excision de trabécules cardiaques</t>
  </si>
  <si>
    <t>Z35.35</t>
  </si>
  <si>
    <t>Excision de l'anneau sous valvulaire aortique</t>
  </si>
  <si>
    <t>Division de trabécules cardiaques</t>
  </si>
  <si>
    <t>Opération de trabécules cardiaques</t>
  </si>
  <si>
    <t>Résection infundibulaire ventriculaire droite</t>
  </si>
  <si>
    <t>Z35.34</t>
  </si>
  <si>
    <t>Infundibulectomie</t>
  </si>
  <si>
    <t>Annuloplastie, autre</t>
  </si>
  <si>
    <t>Z35.33.99</t>
  </si>
  <si>
    <t>Annuloplastie de la valve tricuspide, autre</t>
  </si>
  <si>
    <t>Z35.33.39</t>
  </si>
  <si>
    <t>Annuloplastie de la valve tricuspide, à ciel ouvert</t>
  </si>
  <si>
    <t>Z35.33.31</t>
  </si>
  <si>
    <t>Annuloplastie de la valve tricuspide, SAP</t>
  </si>
  <si>
    <t>Z35.33.30</t>
  </si>
  <si>
    <t>Annuloplastie de la valve pulmonaire, autre</t>
  </si>
  <si>
    <t>Z35.33.29</t>
  </si>
  <si>
    <t>Annuloplastie de la valve pulmonaire, à ciel ouvert</t>
  </si>
  <si>
    <t>Z35.33.21</t>
  </si>
  <si>
    <t>Annuloplastie de la valve pulmonaire, SAP</t>
  </si>
  <si>
    <t>Z35.33.20</t>
  </si>
  <si>
    <t>Annuloplastie de la valve mitrale, autre</t>
  </si>
  <si>
    <t>Z35.33.19</t>
  </si>
  <si>
    <t>Annuloplastie minimale invasive de la valve mitrale, par voie endovasculaire (35.96.23)</t>
  </si>
  <si>
    <t>Z35.33.11</t>
  </si>
  <si>
    <t>Annuloplastie de la valve mitrale, à ciel ouvert</t>
  </si>
  <si>
    <t>Annuloplastie de la valve mitrale, SAP</t>
  </si>
  <si>
    <t>Z35.33.10</t>
  </si>
  <si>
    <t>Annuloplastie, SAP</t>
  </si>
  <si>
    <t>Z35.33.00</t>
  </si>
  <si>
    <t>Détail de la sous-catégorie 35.33</t>
  </si>
  <si>
    <t>Z35.33.0</t>
  </si>
  <si>
    <t>Plicature de l'anneau valvulaire</t>
  </si>
  <si>
    <t>Z35.33</t>
  </si>
  <si>
    <t>Annuloplastie</t>
  </si>
  <si>
    <t>Transfert de cordages tendineux *</t>
  </si>
  <si>
    <t>Z35.32</t>
  </si>
  <si>
    <t>Réparation de cordages tendineux</t>
  </si>
  <si>
    <t>Division de cordages tendineux</t>
  </si>
  <si>
    <t>Opérations de cordages tendineux</t>
  </si>
  <si>
    <t>Réparation de muscle papillaire</t>
  </si>
  <si>
    <t>Z35.31</t>
  </si>
  <si>
    <t>Rattachement de muscle papillaire</t>
  </si>
  <si>
    <t>Division de muscle papillaire</t>
  </si>
  <si>
    <t>Opérations de muscle papillaire</t>
  </si>
  <si>
    <t>Z35.3</t>
  </si>
  <si>
    <t>Opérations des structures adjacentes aux valves cardiaques</t>
  </si>
  <si>
    <t>Remplacement de valve cardiaque, autre valve, autre</t>
  </si>
  <si>
    <t>Z35.29.99</t>
  </si>
  <si>
    <t>Remplacement de valve tronculaire lors d'anomalie valvulaire cardiaque congénitale</t>
  </si>
  <si>
    <t>Z35.29.20</t>
  </si>
  <si>
    <t>Remplacement de valve auriculo-ventriculaire lors d'anomalie valvulaire cardiaque congénitale</t>
  </si>
  <si>
    <t>Z35.29.10</t>
  </si>
  <si>
    <t>Remplacement de valve cardiaque, autre valve, SAP</t>
  </si>
  <si>
    <t>Z35.29.00</t>
  </si>
  <si>
    <t>Détail de la sous-catégorie 35.29</t>
  </si>
  <si>
    <t>Z35.29.0</t>
  </si>
  <si>
    <t>Remplacement de valve cardiaque, autre valve</t>
  </si>
  <si>
    <t>Z35.29</t>
  </si>
  <si>
    <t>Réparation de valve tricuspide avec remplacement, SAP</t>
  </si>
  <si>
    <t>Z35.28</t>
  </si>
  <si>
    <t>Réparation de valve tricuspide avec remplacement prothétique (partiel) (synthétique) (total)</t>
  </si>
  <si>
    <t>Autre remplacement de valve tricuspide</t>
  </si>
  <si>
    <t>Réparation de valve tricuspide avec greffe de tissu (autogreffe) (hétérogreffe) (homogreffe)</t>
  </si>
  <si>
    <t>Z35.27</t>
  </si>
  <si>
    <t>Remplacement de valve tricuspide, avec greffe de tissu</t>
  </si>
  <si>
    <t>Prothèse artificielle</t>
  </si>
  <si>
    <t>Z35.26.99</t>
  </si>
  <si>
    <t>Autre remplacement de valve pulmonaire, autre</t>
  </si>
  <si>
    <t>Greffe composite</t>
  </si>
  <si>
    <t>Z35.26.20</t>
  </si>
  <si>
    <t>Implantation de prothèse vasculaire avec valve, valve pulmonaire mécanique</t>
  </si>
  <si>
    <t>Implantation minimale invasive de valve pulmonaire, autre</t>
  </si>
  <si>
    <t>Z35.26.19</t>
  </si>
  <si>
    <t>Implantation minimale invasive de valve pulmonaire, par voie endovasculaire (35.96.12)</t>
  </si>
  <si>
    <t>Z35.26.10</t>
  </si>
  <si>
    <t>Implantation minimale invasive de valve pulmonaire, SAP</t>
  </si>
  <si>
    <t>Autre remplacement de valve pulmonaire, SAP</t>
  </si>
  <si>
    <t>Z35.26.00</t>
  </si>
  <si>
    <t>Détail de la sous-catégorie 35.26</t>
  </si>
  <si>
    <t>Z35.26.0</t>
  </si>
  <si>
    <t>Réparation de valve pulmonaire avec remplacement, SAP</t>
  </si>
  <si>
    <t>Z35.26</t>
  </si>
  <si>
    <t>Réparation de valve pulmonaire avec remplacement prothétique (partiel) (synthétique) (total)</t>
  </si>
  <si>
    <t>Autre remplacement de valve pulmonaire</t>
  </si>
  <si>
    <t>Remplacement de valve pulmonaire avec greffe de tissu, autre</t>
  </si>
  <si>
    <t>Z35.25.99</t>
  </si>
  <si>
    <t>Z35.25.20</t>
  </si>
  <si>
    <t>Implantation de prothèse vasculaire avec valve, valve pulmonaire biologique</t>
  </si>
  <si>
    <t>Remplacement de valve pulmonaire avec greffe, bioprothèse</t>
  </si>
  <si>
    <t>Z35.25.10</t>
  </si>
  <si>
    <t>Remplacement de valve pulmonaire avec greffe de tissu, SAP</t>
  </si>
  <si>
    <t>Z35.25.00</t>
  </si>
  <si>
    <t>Détail de la sous-catégorie 35.25</t>
  </si>
  <si>
    <t>Z35.25.0</t>
  </si>
  <si>
    <t>Réparation de valve pulmonaire avec greffe de tissu (autogreffe) (hétérogreffe) (homogreffe)</t>
  </si>
  <si>
    <t>Z35.25</t>
  </si>
  <si>
    <t>Remplacement de valve pulmonaire, avec greffe de tissu</t>
  </si>
  <si>
    <t>Réparation de valve mitrale avec remplacement, SAP</t>
  </si>
  <si>
    <t>Z35.24</t>
  </si>
  <si>
    <t>Réparation de valve mitrale avec remplacement prothétique (partiel) (synthétique) (total)</t>
  </si>
  <si>
    <t>Autre remplacement de valve mitrale</t>
  </si>
  <si>
    <t>Réparation de valve mitrale avec greffe de tissu (autogreffe) (hétérogreffe) (homogreffe)</t>
  </si>
  <si>
    <t>Z35.23</t>
  </si>
  <si>
    <t>Remplacement de valve mitrale, avec greffe de tissu</t>
  </si>
  <si>
    <t>Z35.22.99</t>
  </si>
  <si>
    <t>Autre remplacement de valve aortique, autre</t>
  </si>
  <si>
    <t>Z35.22.30</t>
  </si>
  <si>
    <t>Implantation de prothèse vasculaire avec valve, valve aortique mécanique</t>
  </si>
  <si>
    <t>Remplacement de valve aortique par autogreffe [opération de Ross]</t>
  </si>
  <si>
    <t>Z35.22.20</t>
  </si>
  <si>
    <t>Implantation minimale invasive de valve aortique, autre</t>
  </si>
  <si>
    <t>Z35.22.19</t>
  </si>
  <si>
    <t>Implantation minimale invasive de valve aortique, par voie transapicale</t>
  </si>
  <si>
    <t>Z35.22.11</t>
  </si>
  <si>
    <t>Implantation minimale invasive de valve aortique, par voie endovasculaire (35.96.11)</t>
  </si>
  <si>
    <t>Z35.22.10</t>
  </si>
  <si>
    <t>Implantation minimale invasive de valve aortique, SAP</t>
  </si>
  <si>
    <t>Autre remplacement de valve aortique, SAP</t>
  </si>
  <si>
    <t>Z35.22.00</t>
  </si>
  <si>
    <t>Détail de la sous-catégorie 35.22</t>
  </si>
  <si>
    <t>Z35.22.0</t>
  </si>
  <si>
    <t>Réparation de valve aortique avec remplacement, SAP</t>
  </si>
  <si>
    <t>Z35.22</t>
  </si>
  <si>
    <t>Réparation de valve aortique avec remplacement prothétique (partiel) (synthétique) (total)</t>
  </si>
  <si>
    <t>Autre remplacement de valve aortique</t>
  </si>
  <si>
    <t>Remplacement de valve aortique avec greffe de tissu, autre</t>
  </si>
  <si>
    <t>Z35.21.99</t>
  </si>
  <si>
    <t>Z35.21.20</t>
  </si>
  <si>
    <t>Implantation de prothèse vasculaire avec valve, valve aortique biologique</t>
  </si>
  <si>
    <t>Remplacement de valve aortique avec greffe, bioprothèse auto-expansible, sans suture, par chirurgie ouverte</t>
  </si>
  <si>
    <t>Z35.21.11</t>
  </si>
  <si>
    <t>Remplacement de valve aortique avec greffe, bioprothèse</t>
  </si>
  <si>
    <t>Z35.21.10</t>
  </si>
  <si>
    <t>Remplacement de valve aortique avec greffe de tissu, SAP</t>
  </si>
  <si>
    <t>Z35.21.00</t>
  </si>
  <si>
    <t>Détail de la sous-catégorie 35.21</t>
  </si>
  <si>
    <t>Z35.21.0</t>
  </si>
  <si>
    <t>Réparation de valve aortique avec greffe de tissu (autogreffe) (hétérogreffe) (homogreffe)</t>
  </si>
  <si>
    <t>Z35.21</t>
  </si>
  <si>
    <t>Remplacement de valve aortique, avec greffe de tissu</t>
  </si>
  <si>
    <t>Réparation de valve cardiaque non précisée avec greffe de tissu ou prothèse</t>
  </si>
  <si>
    <t>Z35.20</t>
  </si>
  <si>
    <t>Remplacement de valve cardiaque, valve non précisée</t>
  </si>
  <si>
    <t>Réparation de défaut valvulaire associé aux communications interauriculaire et interventriculaire (35.54, 35.63, 35.73)</t>
  </si>
  <si>
    <t>Z35.2</t>
  </si>
  <si>
    <t>Réparation de défaut des coussinets endocardiques (canal AV) (35.54, 35.63, 35.73)</t>
  </si>
  <si>
    <t>Excision de valve cardiaque avec remplacement</t>
  </si>
  <si>
    <t>Remplacement de valve cardiaque</t>
  </si>
  <si>
    <t>Valvuloplastie à coeur ouvert sans remplacement, autre valve cardiaque, autre</t>
  </si>
  <si>
    <t>Z35.19.99</t>
  </si>
  <si>
    <t>Reconstruction à coeur ouvert d'une valve tronculaire sans remplacement, lors d'anomalie valvulaire cardiaque congénitale</t>
  </si>
  <si>
    <t>Z35.19.11</t>
  </si>
  <si>
    <t>Reconstruction à coeur ouvert de valve auriculo-ventriculaire sans remplacement, lors d'anomalie valvulaire cardiaque congénitale</t>
  </si>
  <si>
    <t>Z35.19.10</t>
  </si>
  <si>
    <t>Valvuloplastie à coeur ouvert sans remplacement, autre valve cardiaque, SAP</t>
  </si>
  <si>
    <t>Z35.19.00</t>
  </si>
  <si>
    <t>Détail de la sous-catégorie 35.19</t>
  </si>
  <si>
    <t>Z35.19.0</t>
  </si>
  <si>
    <t>Valvuloplastie à coeur ouvert sans remplacement, autre valve cardiaque</t>
  </si>
  <si>
    <t>Z35.19</t>
  </si>
  <si>
    <t>Décalcification</t>
  </si>
  <si>
    <t>Z35.14.99</t>
  </si>
  <si>
    <t>Valvuloplastie à coeur ouvert sans remplacement de la valve tricuspide, autre</t>
  </si>
  <si>
    <t>Reconstruction à coeur ouvert sans remplacement de la valve tricuspide, lors d'anomalie valvulaire cardiaque congénitale</t>
  </si>
  <si>
    <t>Z35.14.20</t>
  </si>
  <si>
    <t>Reconstruction à coeur ouvert des feuillets de la valve tricuspide [voile tricuspide]</t>
  </si>
  <si>
    <t>Z35.14.11</t>
  </si>
  <si>
    <t>Valvulotomie à coeur ouvert de la valve tricuspide</t>
  </si>
  <si>
    <t>Z35.14.10</t>
  </si>
  <si>
    <t>Valvuloplastie à coeur ouvert sans remplacement de la valve tricuspide, SAP</t>
  </si>
  <si>
    <t>Z35.14.00</t>
  </si>
  <si>
    <t>Détail de la sous-catégorie 35.14</t>
  </si>
  <si>
    <t>Z35.14.0</t>
  </si>
  <si>
    <t>Valvuloplastie à coeur ouvert sans remplacement de valve tricuspide</t>
  </si>
  <si>
    <t>Z35.14</t>
  </si>
  <si>
    <t>Z35.13.99</t>
  </si>
  <si>
    <t>Valvuloplastie à coeur ouvert sans remplacement de la valve pulmonaire, autre</t>
  </si>
  <si>
    <t>Reconstruction à coeur ouvert sans remplacement de la valve pulmonaire, lors d'anomalie valvulaire cardiaque congénitale</t>
  </si>
  <si>
    <t>Z35.13.20</t>
  </si>
  <si>
    <t>Valvulotomie à coeur ouvert de la valve pulmonaire</t>
  </si>
  <si>
    <t>Z35.13.10</t>
  </si>
  <si>
    <t>Valvuloplastie à coeur ouvert sans remplacement de la valve pulmonaire, SAP</t>
  </si>
  <si>
    <t>Z35.13.00</t>
  </si>
  <si>
    <t xml:space="preserve">Valvuloplastie à coeur ouvert sans remplacement de la valve pulmonaire </t>
  </si>
  <si>
    <t>Z35.13.0</t>
  </si>
  <si>
    <t>Valvuloplastie à coeur ouvert sans remplacement de valve pulmonaire</t>
  </si>
  <si>
    <t>Z35.13</t>
  </si>
  <si>
    <t>Z35.12.99</t>
  </si>
  <si>
    <t>Valvuloplastie à coeur ouvert sans remplacement de la valve mitrale, autre</t>
  </si>
  <si>
    <t>Reconstruction à coeur ouvert sans remplacement de la valve mitrale, lors d'anomalie valvulaire cardiaque congénitale</t>
  </si>
  <si>
    <t>Z35.12.20</t>
  </si>
  <si>
    <t>Reconstruction à coeur ouvert du voile mitral</t>
  </si>
  <si>
    <t>Z35.12.11</t>
  </si>
  <si>
    <t>Valvulotomie à coeur ouvert de la valve mitrale</t>
  </si>
  <si>
    <t>Z35.12.10</t>
  </si>
  <si>
    <t>Valvuloplastie à coeur ouvert sans remplacement de la valve mitrale, SAP</t>
  </si>
  <si>
    <t>Z35.12.00</t>
  </si>
  <si>
    <t xml:space="preserve">Valvuloplastie à coeur ouvert sans remplacement de la valve mitrale </t>
  </si>
  <si>
    <t>Z35.12.0</t>
  </si>
  <si>
    <t>Valvuloplastie à coeur ouvert sans remplacement de valve mitrale</t>
  </si>
  <si>
    <t>Z35.12</t>
  </si>
  <si>
    <t>Réparation de la valve aortique, décalcification</t>
  </si>
  <si>
    <t>Z35.11.99</t>
  </si>
  <si>
    <t>Valvuloplastie à coeur ouvert sans remplacement de la valve aortique, autre</t>
  </si>
  <si>
    <t>Reconstruction à coeur ouvert de la valve aortique sans remplacement, lors d'anomalie valvulaire cardiaque congénitale</t>
  </si>
  <si>
    <t>Z35.11.20</t>
  </si>
  <si>
    <t>Valvulotomie à coeur ouvert de la valve aortique</t>
  </si>
  <si>
    <t>Z35.11.10</t>
  </si>
  <si>
    <t>Valvuloplastie à coeur ouvert sans remplacement de la valve aortique, SAP</t>
  </si>
  <si>
    <t>Z35.11.00</t>
  </si>
  <si>
    <t>Détail de la sous-catégorie 35.11</t>
  </si>
  <si>
    <t>Z35.11.0</t>
  </si>
  <si>
    <t>Valvuloplastie à coeur ouvert sans remplacement de valve aortique</t>
  </si>
  <si>
    <t>Z35.11</t>
  </si>
  <si>
    <t>Valvuloplastie à coeur ouvert sans remplacement, valve non précisée</t>
  </si>
  <si>
    <t>Z35.10</t>
  </si>
  <si>
    <t>Valvuloplastie percutanée (par ballonnet) (35.96)</t>
  </si>
  <si>
    <t>Z35.1</t>
  </si>
  <si>
    <t>Réparation de défaut des coussinets endo-cardiques (canal AV) (35.54, 35.63, 35.73)</t>
  </si>
  <si>
    <t>Valvulotomie (commissurotomie) à coeur ouvert</t>
  </si>
  <si>
    <t>Valvuloplastie à coeur ouvert sans remplacement</t>
  </si>
  <si>
    <t>Valvulotomie à coeur fermé, valve tricuspide</t>
  </si>
  <si>
    <t>Z35.04</t>
  </si>
  <si>
    <t>Opération de Brock *</t>
  </si>
  <si>
    <t>Z35.03</t>
  </si>
  <si>
    <t>Valvulotomie à coeur fermé, valve pulmonaire</t>
  </si>
  <si>
    <t>Valvulotomie à coeur fermé, valve mitrale</t>
  </si>
  <si>
    <t>Z35.02</t>
  </si>
  <si>
    <t>Valvulotomie à coeur fermé, valve aortique</t>
  </si>
  <si>
    <t>Z35.01</t>
  </si>
  <si>
    <t>Valvulotomie à coeur fermé, valve non précisée</t>
  </si>
  <si>
    <t>Z35.00</t>
  </si>
  <si>
    <t>Z35.0</t>
  </si>
  <si>
    <t>Commissurotomie *</t>
  </si>
  <si>
    <t>Valvulotomie à coeur fermé</t>
  </si>
  <si>
    <t>Z35</t>
  </si>
  <si>
    <t>Opérations des valves et des septa du coeur</t>
  </si>
  <si>
    <t>Autres opérations du thorax, autre</t>
  </si>
  <si>
    <t>Z34.99.99</t>
  </si>
  <si>
    <t>Prélèvement de cartilage costal pour greffe</t>
  </si>
  <si>
    <t>Z34.99.10</t>
  </si>
  <si>
    <t>Autres opérations du thorax, SAP</t>
  </si>
  <si>
    <t>Z34.99.00</t>
  </si>
  <si>
    <t>Détail de la sous-catégorie 34.99</t>
  </si>
  <si>
    <t>Z34.99.0</t>
  </si>
  <si>
    <t>Ablation d'un drain pleural (97.41)</t>
  </si>
  <si>
    <t>Z34.99</t>
  </si>
  <si>
    <t>Ablation d'un drain médiastinal (97.42)</t>
  </si>
  <si>
    <t>Ablation de fils de suture du thorax (97.43)</t>
  </si>
  <si>
    <t>Autre opération du thorax</t>
  </si>
  <si>
    <t>Réparation de la plèvre</t>
  </si>
  <si>
    <t>Z34.93</t>
  </si>
  <si>
    <t>Matériaux cytotoxiques et immunomodulateurs (99.28.0)</t>
  </si>
  <si>
    <t>Z34.92.99</t>
  </si>
  <si>
    <t>Injection intra-pleurale, autre</t>
  </si>
  <si>
    <t>Pleurodèse sous thoracoscopie ou à ciel ouvert (34.6)</t>
  </si>
  <si>
    <t>Z34.92.22</t>
  </si>
  <si>
    <t>Pleurodèse chimique</t>
  </si>
  <si>
    <t>Insertion de cathéter intercostal</t>
  </si>
  <si>
    <t>Z34.92.21</t>
  </si>
  <si>
    <t>Injection intra-pleurale, pleurodèse</t>
  </si>
  <si>
    <t>Injection intra-pleurale, SAP</t>
  </si>
  <si>
    <t>Z34.92.00</t>
  </si>
  <si>
    <t>Détail de la sous-catégorie 34.92</t>
  </si>
  <si>
    <t>Z34.92.0</t>
  </si>
  <si>
    <t>Pour collapsus de poumon (33.32)</t>
  </si>
  <si>
    <t>Z34.92</t>
  </si>
  <si>
    <t>Exige un code supplémentaire pour toute substance chimiothérapeutique antitumorale (99.25)</t>
  </si>
  <si>
    <t>Instillation dans la cavité thoracique</t>
  </si>
  <si>
    <t>Injection d'agent cytotoxique ou tétracycline</t>
  </si>
  <si>
    <t>Injection intra-pleurale</t>
  </si>
  <si>
    <t>Thoracocentèse</t>
  </si>
  <si>
    <t>Z34.91</t>
  </si>
  <si>
    <t>Ponction pleurale *</t>
  </si>
  <si>
    <t>Ponction pleurale</t>
  </si>
  <si>
    <t>Autres opérations thoraciques</t>
  </si>
  <si>
    <t>Z34.9</t>
  </si>
  <si>
    <t>Autres opérations du diaphragme, autre</t>
  </si>
  <si>
    <t>Z34.89.99</t>
  </si>
  <si>
    <t>Autres opérations du diaphragme, incision du diaphragme</t>
  </si>
  <si>
    <t>Z34.89.10</t>
  </si>
  <si>
    <t>Autres opérations du diaphragme, SAP</t>
  </si>
  <si>
    <t>Z34.89.00</t>
  </si>
  <si>
    <t>Détail de la sous-catégorie 34.89</t>
  </si>
  <si>
    <t>Z34.89.0</t>
  </si>
  <si>
    <t>Autres opérations du diaphragme</t>
  </si>
  <si>
    <t>Z34.89</t>
  </si>
  <si>
    <t>Implantation d'un stimulateur diaphragmatique</t>
  </si>
  <si>
    <t>Z34.85</t>
  </si>
  <si>
    <t>Cure de hernie diaphragmatique (53.7-53.82)</t>
  </si>
  <si>
    <t>Z34.84</t>
  </si>
  <si>
    <t>Autre réparation du diaphragme</t>
  </si>
  <si>
    <t>Fistulectomie thoraco-intestinale</t>
  </si>
  <si>
    <t>Z34.83</t>
  </si>
  <si>
    <t>Fistulectomie thoraco-gastrique</t>
  </si>
  <si>
    <t>Fistulectomie thoraco-abdominale</t>
  </si>
  <si>
    <t>Fermeture de fistule trans-diaphragmatique</t>
  </si>
  <si>
    <t>Suture d'une déchirure du diaphragme</t>
  </si>
  <si>
    <t>Z34.82</t>
  </si>
  <si>
    <t>Biopsie du diaphragme (34.27)</t>
  </si>
  <si>
    <t>Z34.81</t>
  </si>
  <si>
    <t>Excision de lésion ou de tissu du diaphragme</t>
  </si>
  <si>
    <t>Opérations du diaphragme</t>
  </si>
  <si>
    <t>Z34.8</t>
  </si>
  <si>
    <t>Autre réparation de la paroi thoracique, autre</t>
  </si>
  <si>
    <t>Z34.79.99</t>
  </si>
  <si>
    <t>Autre réparation de la paroi thoracique, plastie et greffe osseuses</t>
  </si>
  <si>
    <t>Z34.79.40</t>
  </si>
  <si>
    <t>Autre réparation de la paroi thoracique, réduction ouverte de fracture sternale, autre</t>
  </si>
  <si>
    <t>Z34.79.39</t>
  </si>
  <si>
    <t>Autre réparation de la paroi thoracique, réduction ouverte de fracture sternale, par plaque</t>
  </si>
  <si>
    <t>Z34.79.32</t>
  </si>
  <si>
    <t>Autre réparation de la paroi thoracique, réduction ouverte de fracture sternale, par fil</t>
  </si>
  <si>
    <t>Z34.79.31</t>
  </si>
  <si>
    <t>Ostéosynthèses de fracture</t>
  </si>
  <si>
    <t>Z34.79.30</t>
  </si>
  <si>
    <t>Autre réparation de la paroi thoracique, réduction ouverte de fracture sternale, SAP</t>
  </si>
  <si>
    <t>Autre réparation chirurgicale ouverte de la paroi thoracique, stabilisation, autre</t>
  </si>
  <si>
    <t>Z34.79.29</t>
  </si>
  <si>
    <t>Autre réparation chirurgicale ouverte de la paroi thoracique, stabilisation, par plaque</t>
  </si>
  <si>
    <t>Z34.79.22</t>
  </si>
  <si>
    <t>Autre réparation chirurgicale ouverte de la paroi thoracique, stabilisation, par fil</t>
  </si>
  <si>
    <t>Z34.79.21</t>
  </si>
  <si>
    <t>Z34.79.20</t>
  </si>
  <si>
    <t>Autre réparation chirurgicale ouverte de la paroi thoracique, stabilisation, SAP</t>
  </si>
  <si>
    <t>Autre réparation de la paroi thoracique, fermeture secondaire de thoracotomie, autre</t>
  </si>
  <si>
    <t>Z34.79.19</t>
  </si>
  <si>
    <t>Autre réparation de la paroi thoracique, fermeture secondaire de thoracotomie, par plaque</t>
  </si>
  <si>
    <t>Z34.79.12</t>
  </si>
  <si>
    <t>Autre réparation de la paroi thoracique, fermeture secondaire de thoracotomie, par fil</t>
  </si>
  <si>
    <t>Z34.79.11</t>
  </si>
  <si>
    <t>Sternotomie</t>
  </si>
  <si>
    <t>Z34.79.10</t>
  </si>
  <si>
    <t>Autre réparation de la paroi thoracique, fermeture secondaire de thoracotomie, SAP</t>
  </si>
  <si>
    <t>Autre réparation de la paroi thoracique, SAP</t>
  </si>
  <si>
    <t>Z34.79.00</t>
  </si>
  <si>
    <t>Détail de la sous-catégorie 34.79</t>
  </si>
  <si>
    <t>Z34.79.0</t>
  </si>
  <si>
    <t>Réparation de la paroi thoracique, SAP</t>
  </si>
  <si>
    <t>Z34.79</t>
  </si>
  <si>
    <t>Autre réparation de la paroi thoracique</t>
  </si>
  <si>
    <t>Réparation de thorax en entonnoir (avec matériel prothétique)</t>
  </si>
  <si>
    <t>Z34.74</t>
  </si>
  <si>
    <t>Réparation de thorax en carène (avec matériel prothétique)</t>
  </si>
  <si>
    <t>Réparation des déformations thoraciques</t>
  </si>
  <si>
    <t>Fermeture de fistule broncho-pleuro-médiastinale</t>
  </si>
  <si>
    <t>Z34.73</t>
  </si>
  <si>
    <t>Fermeture de fistule broncho-pleuro-cutanée</t>
  </si>
  <si>
    <t>Fermeture de fistule broncho-pleurale</t>
  </si>
  <si>
    <t>Fermeture d'autres fistules thoraciques</t>
  </si>
  <si>
    <t>Fermeture de thoracostomie</t>
  </si>
  <si>
    <t>Z34.72</t>
  </si>
  <si>
    <t>Suture cutanée et ou sous-cutanée seule (86.59)</t>
  </si>
  <si>
    <t>Z34.71</t>
  </si>
  <si>
    <t>Suture de lacération de la paroi thoracique</t>
  </si>
  <si>
    <t>Réparation de la paroi thoracique</t>
  </si>
  <si>
    <t>Z34.7</t>
  </si>
  <si>
    <t>Pleurodèse, autre</t>
  </si>
  <si>
    <t>Z34.6X.99</t>
  </si>
  <si>
    <t>Pleurodèse sous thoracoscopie, autre</t>
  </si>
  <si>
    <t>Z34.6X.29</t>
  </si>
  <si>
    <t>Pleurodèse sous thoracoscopie, avec décortication</t>
  </si>
  <si>
    <t>Z34.6X.22</t>
  </si>
  <si>
    <t>Pleurodèse sous thoracoscopie, sans décortication</t>
  </si>
  <si>
    <t>Z34.6X.21</t>
  </si>
  <si>
    <t>Pleurodèse sous thoracoscopie, SAP</t>
  </si>
  <si>
    <t>Z34.6X.20</t>
  </si>
  <si>
    <t>Pleurodèse chirurgicale ouverte, autre</t>
  </si>
  <si>
    <t>Z34.6X.19</t>
  </si>
  <si>
    <t>Pleurodèse chirurgicale ouverte, avec décortication</t>
  </si>
  <si>
    <t>Z34.6X.12</t>
  </si>
  <si>
    <t>Pleurodèse chirurgicale ouverte, sans décortication</t>
  </si>
  <si>
    <t>Z34.6X.11</t>
  </si>
  <si>
    <t>Pleurodèse, SAP</t>
  </si>
  <si>
    <t>Z34.6X.00</t>
  </si>
  <si>
    <t>Détail de la sous-catégorie 34.6X</t>
  </si>
  <si>
    <t>Z34.6X.0</t>
  </si>
  <si>
    <t>Pleurodèse</t>
  </si>
  <si>
    <t>Z34.6X</t>
  </si>
  <si>
    <t>Injection sclérosante (34.92)</t>
  </si>
  <si>
    <t>Z34.6</t>
  </si>
  <si>
    <t>Scarification de la plèvre *</t>
  </si>
  <si>
    <t>Pleurosclérose</t>
  </si>
  <si>
    <t>Autre excision de la plèvre, autre</t>
  </si>
  <si>
    <t>Z34.59.99</t>
  </si>
  <si>
    <t>Autre excision de la plèvre, pleurectomie chirurgicale ouverte</t>
  </si>
  <si>
    <t>Z34.59.20</t>
  </si>
  <si>
    <t>Autre excision de la plèvre, pleurectomie sous thoracoscopie</t>
  </si>
  <si>
    <t>Z34.59.10</t>
  </si>
  <si>
    <t>Autre excision de la plèvre, SAP</t>
  </si>
  <si>
    <t>Z34.59.00</t>
  </si>
  <si>
    <t>Détail de la sous-catégorie 34.59</t>
  </si>
  <si>
    <t>Z34.59.0</t>
  </si>
  <si>
    <t>Fermeture de fistule pleurale (34.73)</t>
  </si>
  <si>
    <t>Z34.59</t>
  </si>
  <si>
    <t>Biopsie de plèvre (34.24)</t>
  </si>
  <si>
    <t>Excision de lésion pleurale</t>
  </si>
  <si>
    <t>Autre excision de la plèvre</t>
  </si>
  <si>
    <t>Décortication pulmonaire par voie thoracoscopique</t>
  </si>
  <si>
    <t>Z34.52</t>
  </si>
  <si>
    <t>Décortication pulmonaire par voie thoracoscopique (34.52)</t>
  </si>
  <si>
    <t>Z34.51</t>
  </si>
  <si>
    <t>Décortication pulmonaire</t>
  </si>
  <si>
    <t>Pleurectomie</t>
  </si>
  <si>
    <t>Z34.5</t>
  </si>
  <si>
    <t>Excision ou destruction de lésion de la paroi thoracique, autre</t>
  </si>
  <si>
    <t>Z34.4X.99</t>
  </si>
  <si>
    <t>Tissus mous de la paroi thoracique</t>
  </si>
  <si>
    <t>Z34.4X.40</t>
  </si>
  <si>
    <t>Destruction de lésion de la paroi thoracique</t>
  </si>
  <si>
    <t>Résection de lésion de la paroi thoracique, résection complète du sternum, avec réparation</t>
  </si>
  <si>
    <t>Z34.4X.32</t>
  </si>
  <si>
    <t>Résection de lésion de la paroi thoracique, résection complète du sternum, sans réparation</t>
  </si>
  <si>
    <t>Z34.4X.31</t>
  </si>
  <si>
    <t>Résection de lésion de la paroi thoracique, résection complète du sternum, SAP</t>
  </si>
  <si>
    <t>Z34.4X.30</t>
  </si>
  <si>
    <t>Résection partielle du sternum, résection de côtes</t>
  </si>
  <si>
    <t>Z34.4X.22</t>
  </si>
  <si>
    <t>Résection partielle de lésion de la paroi thoracique, avec réparation</t>
  </si>
  <si>
    <t>Résection partielle de lésion de la paroi thoracique, sans réparation</t>
  </si>
  <si>
    <t>Z34.4X.21</t>
  </si>
  <si>
    <t>Résection partielle de lésion de la paroi thoracique, SAP</t>
  </si>
  <si>
    <t>Z34.4X.20</t>
  </si>
  <si>
    <t>Excision de lésion de la paroi thoracique</t>
  </si>
  <si>
    <t>Z34.4X.10</t>
  </si>
  <si>
    <t>Excision ou destruction de lésion de la paroi thoracique, SAP</t>
  </si>
  <si>
    <t>Z34.4X.00</t>
  </si>
  <si>
    <t>Détail de la sous-catégorie 34.4X</t>
  </si>
  <si>
    <t>Z34.4X.0</t>
  </si>
  <si>
    <t>Excision ou destruction de lésion de la paroi thoracique</t>
  </si>
  <si>
    <t>Z34.4X</t>
  </si>
  <si>
    <t>Résection costale indépendante d'une autre opération thoracique (77.91)</t>
  </si>
  <si>
    <t>Z34.4</t>
  </si>
  <si>
    <t>Excision d'une lésion du sein (85.20-85.25)</t>
  </si>
  <si>
    <t>Excision d'une lésion cutanée (86.2-86.3)</t>
  </si>
  <si>
    <t>Excision d'une lésion cartilagineuse (80.89)</t>
  </si>
  <si>
    <t>Excision de fistule (34.73)</t>
  </si>
  <si>
    <t>Biopsie de la paroi thoracique (34.23)</t>
  </si>
  <si>
    <t>Excision ou destruction de lésion ou de tissu du médiastin, autre</t>
  </si>
  <si>
    <t>Z34.3X.99</t>
  </si>
  <si>
    <t>Destruction de lésion ou de tissu du médiastin</t>
  </si>
  <si>
    <t>Z34.3X.30</t>
  </si>
  <si>
    <t>Résection de lésion ou de tissu du médiastin, autre</t>
  </si>
  <si>
    <t>Z34.3X.29</t>
  </si>
  <si>
    <t>Résection de lésion ou de tissu du médiastin, avec résection partielle du poumon et du péricarde et endoprothèse vasculaire</t>
  </si>
  <si>
    <t>Z34.3X.28</t>
  </si>
  <si>
    <t>Résection de lésion ou de tissu du médiastin, avec résection partielle du péricarde et endoprothèse vasculaire</t>
  </si>
  <si>
    <t>Z34.3X.27</t>
  </si>
  <si>
    <t>Résection de lésion ou de tissu du médiastin, avec résection pulmonaire et résection partielle du péricarde</t>
  </si>
  <si>
    <t>Z34.3X.26</t>
  </si>
  <si>
    <t>Résection de lésion ou de tissu du médiastin, avec résection pulmonaire et endoprothèse vasculaire</t>
  </si>
  <si>
    <t>Z34.3X.25</t>
  </si>
  <si>
    <t>Résection de lésion ou de tissu du médiastin, avec endoprothèse vasculaire</t>
  </si>
  <si>
    <t>Z34.3X.24</t>
  </si>
  <si>
    <t>Résection de lésion ou de tissu du médiastin, avec résection partielle du péricarde</t>
  </si>
  <si>
    <t>Z34.3X.23</t>
  </si>
  <si>
    <t>Résection de lésion ou de tissu du médiastin, avec résection du poumon ou de la paroi thoracique</t>
  </si>
  <si>
    <t>Z34.3X.22</t>
  </si>
  <si>
    <t>Résection de lésion ou de tissu du médiastin, sans résection d'organe médiastinal</t>
  </si>
  <si>
    <t>Z34.3X.21</t>
  </si>
  <si>
    <t>Résection de lésion ou de tissu du médiastin, SAP</t>
  </si>
  <si>
    <t>Z34.3X.20</t>
  </si>
  <si>
    <t>Excision de lésion ou de tissu du médiastin</t>
  </si>
  <si>
    <t>Z34.3X.10</t>
  </si>
  <si>
    <t>Excision ou destruction de lésion ou de tissu du médiastin, SAP</t>
  </si>
  <si>
    <t>Z34.3X.00</t>
  </si>
  <si>
    <t>Détail de la sous-catégorie 34.3X</t>
  </si>
  <si>
    <t>Z34.3X.0</t>
  </si>
  <si>
    <t>Excision ou destruction de lésion ou de tissu du médiastin</t>
  </si>
  <si>
    <t>Z34.3X</t>
  </si>
  <si>
    <t>Fermeture d'une fistule médiastinale (34.73)</t>
  </si>
  <si>
    <t>Z34.3</t>
  </si>
  <si>
    <t>Biopsie du médiastin (34.25-34.26)</t>
  </si>
  <si>
    <t>Radiographie du médiastin, NCA (87.49)</t>
  </si>
  <si>
    <t>Z34.29</t>
  </si>
  <si>
    <t>Pneumomédiastinographie (87.33)</t>
  </si>
  <si>
    <t>Autres techniques diagnostiques concernant le médiastin</t>
  </si>
  <si>
    <t>Ultrasonographie du thorax (88.73)</t>
  </si>
  <si>
    <t>Z34.28</t>
  </si>
  <si>
    <t>Tomographie du thorax NCA (87.42)</t>
  </si>
  <si>
    <t>Sinusographie [fistulographie] de la paroi thoracique (87.38)</t>
  </si>
  <si>
    <t>Radiographie du thorax (87.44)</t>
  </si>
  <si>
    <t>Radiographie des tissus mous : paroi thoracique NCA (87.39)</t>
  </si>
  <si>
    <t>Phlébographie des veines pulmonaires (88.62)</t>
  </si>
  <si>
    <t>Phlébographie des vaisseaux intrathoraciques, NCA (88.63)</t>
  </si>
  <si>
    <t>Examen radiologique du diaphragme (87.49)</t>
  </si>
  <si>
    <t>CT scan du thorax (87.41)</t>
  </si>
  <si>
    <t>Artériographie pulmonaire (88.43)</t>
  </si>
  <si>
    <t>Artériographie de vaisseaux intrathoraciques, NCA (88.44)</t>
  </si>
  <si>
    <t>Aortographie (88.42)</t>
  </si>
  <si>
    <t>Angiographie lymphatique intrathoracique (87.34)</t>
  </si>
  <si>
    <t>Angiocardiographie et coronarographie (88.50-88.58)</t>
  </si>
  <si>
    <t>Autres techniques diagnostiques concernant le thorax, la plèvre et le diaphragme</t>
  </si>
  <si>
    <t>Biopsie du diaphragme, autre</t>
  </si>
  <si>
    <t>Z34.27.99</t>
  </si>
  <si>
    <t>Biopsie ouverte du diaphragme</t>
  </si>
  <si>
    <t>Z34.27.20</t>
  </si>
  <si>
    <t>Biopsie fermée (à l'aiguille) du diaphragme</t>
  </si>
  <si>
    <t>Z34.27.10</t>
  </si>
  <si>
    <t>Biopsie du diaphragme, SAP</t>
  </si>
  <si>
    <t>Z34.27.00</t>
  </si>
  <si>
    <t>Détail de la sous-catégorie 34.27</t>
  </si>
  <si>
    <t>Z34.27.0</t>
  </si>
  <si>
    <t>Biopsie du diaphragme</t>
  </si>
  <si>
    <t>Z34.27</t>
  </si>
  <si>
    <t>Biopsie du médiastin, à ciel ouvert</t>
  </si>
  <si>
    <t>Z34.26</t>
  </si>
  <si>
    <t>Biopsie fermée [à l'aiguille] [percutanée] du médiastin</t>
  </si>
  <si>
    <t>Z34.25</t>
  </si>
  <si>
    <t>Biopsie de la plèvre par voie thoracoscopique (34.20)</t>
  </si>
  <si>
    <t>Z34.24</t>
  </si>
  <si>
    <t>Autre biopsie de plèvre</t>
  </si>
  <si>
    <t>Biopsie de la paroi thoracique, autre</t>
  </si>
  <si>
    <t>Z34.23.99</t>
  </si>
  <si>
    <t>Biopsie ouverte de la paroi thoracique</t>
  </si>
  <si>
    <t>Z34.23.20</t>
  </si>
  <si>
    <t>Biopsie fermée (à l'aiguille) de la paroi thoracique</t>
  </si>
  <si>
    <t>Z34.23.10</t>
  </si>
  <si>
    <t>Biopsie de la paroi thoracique, SAP</t>
  </si>
  <si>
    <t>Z34.23.00</t>
  </si>
  <si>
    <t>Détail de la sous-catégorie 34.23</t>
  </si>
  <si>
    <t>Z34.23.0</t>
  </si>
  <si>
    <t>Biopsie de la paroi thoracique</t>
  </si>
  <si>
    <t>Z34.23</t>
  </si>
  <si>
    <t>Toute biopsie ganglionaire (40.11)</t>
  </si>
  <si>
    <t>Z34.22</t>
  </si>
  <si>
    <t>Médiastinoscopie</t>
  </si>
  <si>
    <t>Thoracoscopie transpleurale, autre</t>
  </si>
  <si>
    <t>Z34.21.99</t>
  </si>
  <si>
    <t>Pour extraction de corps étranger</t>
  </si>
  <si>
    <t>Z34.21.20</t>
  </si>
  <si>
    <t>Thoracoscopie transpleurale, réintervention</t>
  </si>
  <si>
    <t>Z34.21.10</t>
  </si>
  <si>
    <t>Thoracoscopie transpleurale, première intervention</t>
  </si>
  <si>
    <t>Thoracoscopie transpleurale, SAP</t>
  </si>
  <si>
    <t>Z34.21.00</t>
  </si>
  <si>
    <t>Détail de la sous-catégorie 34.21</t>
  </si>
  <si>
    <t>Z34.21.0</t>
  </si>
  <si>
    <t>Thoracoscopie transpleurale</t>
  </si>
  <si>
    <t>Z34.21</t>
  </si>
  <si>
    <t>Biopsie de la plèvre par voie thoracoscopique</t>
  </si>
  <si>
    <t>Z34.20</t>
  </si>
  <si>
    <t>Techniques diagnostiques concernant la paroi thoracique, la plèvre, le médiastin, le diaphragme</t>
  </si>
  <si>
    <t>Z34.2</t>
  </si>
  <si>
    <t>Médiastinotomie associée à une pneumonectomie (32.5)</t>
  </si>
  <si>
    <t>Z34.1</t>
  </si>
  <si>
    <t>Médiastinoscopie (34.22)</t>
  </si>
  <si>
    <t>Médiastinotomie *</t>
  </si>
  <si>
    <t>Incision du médiastin</t>
  </si>
  <si>
    <t>Autre incision de la plèvre, autre</t>
  </si>
  <si>
    <t>Z34.09.99</t>
  </si>
  <si>
    <t>Autre incision de la plèvre, lyse d'adhérences du poumon et de la paroi thoracique</t>
  </si>
  <si>
    <t>Z34.09.10</t>
  </si>
  <si>
    <t>Autre incision de la plèvre, SAP</t>
  </si>
  <si>
    <t>Z34.09.00</t>
  </si>
  <si>
    <t>Détail de la sous-catégorie 34.09</t>
  </si>
  <si>
    <t>Z34.09.0</t>
  </si>
  <si>
    <t>Thoracotomie pour collapsus pulmonaire (33.32)</t>
  </si>
  <si>
    <t>Z34.09</t>
  </si>
  <si>
    <t>Thoracoscopie transpleurale (34.21)</t>
  </si>
  <si>
    <t>Incision intercostale</t>
  </si>
  <si>
    <t>Fenestration pleurale pour drainage</t>
  </si>
  <si>
    <t>Drainage thoracique à ciel ouvert</t>
  </si>
  <si>
    <t>Autre incision de la plèvre</t>
  </si>
  <si>
    <t>Evacuation d'empyème</t>
  </si>
  <si>
    <t>Z34.06</t>
  </si>
  <si>
    <t>Drainage de la cavité pleurale par voie thoracoscopique</t>
  </si>
  <si>
    <t>Création d'un shunt pleuropéritonéal</t>
  </si>
  <si>
    <t>Z34.05</t>
  </si>
  <si>
    <t>Drainage de la cavité pleurale par voie thoracoscopique (34.06)</t>
  </si>
  <si>
    <t>Z34.04</t>
  </si>
  <si>
    <t>Sceau hydrique</t>
  </si>
  <si>
    <t>Révision de cathéter intercostal (drain thoracique) (avec lyse d'adhérences)</t>
  </si>
  <si>
    <t>Drainage fermé du thorax</t>
  </si>
  <si>
    <t>Drain thoracique</t>
  </si>
  <si>
    <t>Drainage pleural (par insertion de cathéter intercostal)</t>
  </si>
  <si>
    <t>Réouverture de thoracotomie (récente)</t>
  </si>
  <si>
    <t>Z34.03</t>
  </si>
  <si>
    <t>Thoracotomie exploratrice</t>
  </si>
  <si>
    <t>Z34.02</t>
  </si>
  <si>
    <t>Incision de la paroi thoracique, autre</t>
  </si>
  <si>
    <t>Z34.01.99</t>
  </si>
  <si>
    <t>Incision de la paroi thoracique, thoracotomie pour extraction de corps étranger</t>
  </si>
  <si>
    <t>Z34.01.10</t>
  </si>
  <si>
    <t>Incision de la paroi thoracique, SAP</t>
  </si>
  <si>
    <t>Z34.01.00</t>
  </si>
  <si>
    <t>Détail de la sous-catégorie 34.01</t>
  </si>
  <si>
    <t>Z34.01.0</t>
  </si>
  <si>
    <t>Incision de la plèvre (34.09)</t>
  </si>
  <si>
    <t>Z34.01</t>
  </si>
  <si>
    <t>Drainage extrapleural</t>
  </si>
  <si>
    <t>Incision de la paroi thoracique</t>
  </si>
  <si>
    <t>Z34.0</t>
  </si>
  <si>
    <t>Incision de la paroi thoracique et de la plèvre</t>
  </si>
  <si>
    <t>Opérations du sein (85.0-85.99)</t>
  </si>
  <si>
    <t>Z34</t>
  </si>
  <si>
    <t>Opérations de la paroi thoracique, de la plèvre, du médiastin, du diaphragme</t>
  </si>
  <si>
    <t>Thérapie respiratoire (93.90-93.99)</t>
  </si>
  <si>
    <t>Z33.99</t>
  </si>
  <si>
    <t>Lavage pulmonaire complet</t>
  </si>
  <si>
    <t>Autres opérations de poumon</t>
  </si>
  <si>
    <t>Lavage bronchique (96.56)</t>
  </si>
  <si>
    <t>Z33.98</t>
  </si>
  <si>
    <t>Extraction de corps étranger intrabronchique, sans incision (98.15)</t>
  </si>
  <si>
    <t>Autres opérations de bronche</t>
  </si>
  <si>
    <t>Biopsie à l'aiguille (33.26)</t>
  </si>
  <si>
    <t>Z33.93</t>
  </si>
  <si>
    <t>Ponction pulmonaire</t>
  </si>
  <si>
    <t>Ligature de bronche</t>
  </si>
  <si>
    <t>Z33.92</t>
  </si>
  <si>
    <t>Dilatation bronchique, autre</t>
  </si>
  <si>
    <t>Z33.91.99</t>
  </si>
  <si>
    <t>Dilatation bronchique, avec insertion ou remplacement de stent / endoprothèse (stentgraft), autre</t>
  </si>
  <si>
    <t>Z33.91.29</t>
  </si>
  <si>
    <t>Dilatation bronchique, avec insertion ou remplacement de stent / endoprothèse (stentgraft) hybride/dynamique</t>
  </si>
  <si>
    <t>Z33.91.23</t>
  </si>
  <si>
    <t>Dilatation bronchique, avec insertion ou remplacement de stent / endoprothèse (stentgraft) métallique</t>
  </si>
  <si>
    <t>Z33.91.22</t>
  </si>
  <si>
    <t>Dilatation bronchique, avec insertion ou remplacement de stent / endoprothèse (stentgraft) en plastique</t>
  </si>
  <si>
    <t>Z33.91.21</t>
  </si>
  <si>
    <t>Dilatation bronchique, avec insertion ou remplacement de stent / endoprothèse (stentgraft), SAP</t>
  </si>
  <si>
    <t>Z33.91.20</t>
  </si>
  <si>
    <t>Dilatation bronchique, sans autres mesures</t>
  </si>
  <si>
    <t>Z33.91.10</t>
  </si>
  <si>
    <t>Dilatation bronchique, SAP</t>
  </si>
  <si>
    <t>Z33.91.00</t>
  </si>
  <si>
    <t>Détail de la sous-catégorie 33.91</t>
  </si>
  <si>
    <t>Z33.91.0</t>
  </si>
  <si>
    <t>Dilatation bronchique</t>
  </si>
  <si>
    <t>Z33.91</t>
  </si>
  <si>
    <t>Autres opérations de poumons et de bronches</t>
  </si>
  <si>
    <t>Z33.9</t>
  </si>
  <si>
    <t>Réduction de volume pulmonaire biologique, SAP (CRVP)</t>
  </si>
  <si>
    <t>Z33.79</t>
  </si>
  <si>
    <t>Insertion endoscopique d'autre dispositif ou substance bronchique</t>
  </si>
  <si>
    <t>Enlèvement endoscopique de dispositif(s) ou substance(s) bronchique(s)</t>
  </si>
  <si>
    <t>Z33.78</t>
  </si>
  <si>
    <t>Insertion ou remplacement de valve(s) bronchique(s) par endoscopie, autre</t>
  </si>
  <si>
    <t>Z33.71.99</t>
  </si>
  <si>
    <t>Remplacement de valve(s) bronchique(s) par endoscopie, cinq valves ou plus</t>
  </si>
  <si>
    <t>Z33.71.25</t>
  </si>
  <si>
    <t>Remplacement de valve(s) bronchique(s) par endoscopie, quatre valves</t>
  </si>
  <si>
    <t>Z33.71.24</t>
  </si>
  <si>
    <t>Remplacement de valve(s) bronchique(s) par endoscopie, trois valves</t>
  </si>
  <si>
    <t>Z33.71.23</t>
  </si>
  <si>
    <t>Remplacement de valve(s) bronchique(s) par endoscopie, deux valves</t>
  </si>
  <si>
    <t>Z33.71.22</t>
  </si>
  <si>
    <t>Remplacement de valve(s) bronchique(s) par endoscopie, une valve</t>
  </si>
  <si>
    <t>Z33.71.21</t>
  </si>
  <si>
    <t>Insertion de valve(s) bronchique(s) par endoscopie, SAP</t>
  </si>
  <si>
    <t>Z33.71.20</t>
  </si>
  <si>
    <t>Insertion de valve(s) bronchique(s) par endoscopie, cinq valves ou plus</t>
  </si>
  <si>
    <t>Z33.71.15</t>
  </si>
  <si>
    <t>Insertion de valve(s) bronchique(s) par endoscopie, quatre valves</t>
  </si>
  <si>
    <t>Z33.71.14</t>
  </si>
  <si>
    <t>Insertion de valve(s) bronchique(s) par endoscopie, trois valves</t>
  </si>
  <si>
    <t>Z33.71.13</t>
  </si>
  <si>
    <t>Insertion de valve(s) bronchique(s) par endoscopie, deux valves</t>
  </si>
  <si>
    <t>Z33.71.12</t>
  </si>
  <si>
    <t>Insertion de valve(s) bronchique(s) par endoscopie, une valve</t>
  </si>
  <si>
    <t>Z33.71.11</t>
  </si>
  <si>
    <t>Z33.71.10</t>
  </si>
  <si>
    <t>Insertion ou remplacement de valve(s) bronchique(s) par endoscopie, SAP</t>
  </si>
  <si>
    <t>Z33.71.00</t>
  </si>
  <si>
    <t>Détail de la sous-catégorie 33.71</t>
  </si>
  <si>
    <t>Z33.71.0</t>
  </si>
  <si>
    <t>Valve intrabronchique pour déviation de flux d'air</t>
  </si>
  <si>
    <t>Z33.71</t>
  </si>
  <si>
    <t>Valve endobronchique pour déviation de flux d'air</t>
  </si>
  <si>
    <t>Insertion ou remplacement de valve(s) bronchique(s) par endoscopie</t>
  </si>
  <si>
    <t>Insertion de stent trachéobronchique (96.05)</t>
  </si>
  <si>
    <t>Z33.7</t>
  </si>
  <si>
    <t>Réduction de volume pulmonaire biologique (CRVP)</t>
  </si>
  <si>
    <t>Insertion, remplacement ou enlèvement de dispositif ou substance thérapeutique des bronches ou du poumon  par endoscopie</t>
  </si>
  <si>
    <t>Transplantation combinée coeur-poumons, autre</t>
  </si>
  <si>
    <t>Z33.6X.99</t>
  </si>
  <si>
    <t>Retransplantation combinée coeur-poumons durant la même hospitalisation</t>
  </si>
  <si>
    <t>Z33.6X.10</t>
  </si>
  <si>
    <t>Transplantation combinée coeur-poumons, SAP</t>
  </si>
  <si>
    <t>Z33.6X.00</t>
  </si>
  <si>
    <t>Détail de la sous-catégorie 33.6X</t>
  </si>
  <si>
    <t>Z33.6X.0</t>
  </si>
  <si>
    <t>Transplantation combinée coeur-poumons</t>
  </si>
  <si>
    <t>Z33.6X</t>
  </si>
  <si>
    <t>Circulation extra-corporelle [bypass cardiopulmonaire] [machine coeur - poumon] (39.61)</t>
  </si>
  <si>
    <t>Z33.6</t>
  </si>
  <si>
    <t>Retransplantation pulmonaire durant la même hospitalisation</t>
  </si>
  <si>
    <t>Z33.53</t>
  </si>
  <si>
    <t>Retransplantation pulmonaire durant la même hospitalisation (33.53)</t>
  </si>
  <si>
    <t>Z33.52</t>
  </si>
  <si>
    <t>Bypass cardiopulmonaire [circulation extracorporelle] [machine coeur poumon] (39.61)</t>
  </si>
  <si>
    <t>Transplantation en bloc</t>
  </si>
  <si>
    <t>Double transplantation de poumon</t>
  </si>
  <si>
    <t>Transplantation pulmonaire bilatérale</t>
  </si>
  <si>
    <t>Z33.51</t>
  </si>
  <si>
    <t>Transplantation pulmonaire unilatérale</t>
  </si>
  <si>
    <t>Z33.50</t>
  </si>
  <si>
    <t>Transplantation pulmonaire, SAP</t>
  </si>
  <si>
    <t>Z33.5</t>
  </si>
  <si>
    <t>Transplantation pulmonaire</t>
  </si>
  <si>
    <t>Autres réparations et opérations plastiques (conservatrices) de poumon, autre</t>
  </si>
  <si>
    <t>Z33.49.99</t>
  </si>
  <si>
    <t>Recouvrement plastique d'anastomoses vasculaires et sutures intrathoraciques, autre</t>
  </si>
  <si>
    <t>Z33.49.19</t>
  </si>
  <si>
    <t>Recouvrement plastique d'anastomoses vasculaires et sutures intrathoraciques, avec graisse péricardique</t>
  </si>
  <si>
    <t>Z33.49.17</t>
  </si>
  <si>
    <t>Recouvrement plastique d'anastomoses vasculaires et sutures intrathoraciques, avec plèvre</t>
  </si>
  <si>
    <t>Z33.49.16</t>
  </si>
  <si>
    <t>Recouvrement plastique d'anastomoses et sutures intrathoraciques, avec veine azygos</t>
  </si>
  <si>
    <t>Z33.49.15</t>
  </si>
  <si>
    <t>Recouvrement plastique d'anastomoses vasculaires et sutures intrathoraciques, avec diaphragme</t>
  </si>
  <si>
    <t>Z33.49.14</t>
  </si>
  <si>
    <t>Recouvrement plastique d'anastomoses vasculaires et sutures intrathoraciques, avec péricarde</t>
  </si>
  <si>
    <t>Z33.49.13</t>
  </si>
  <si>
    <t>Recouvrement plastique d'anastomoses vasculaires et sutures intrathoraciques, avec transposition de muscle</t>
  </si>
  <si>
    <t>Z33.49.12</t>
  </si>
  <si>
    <t>Recouvrement plastique d'anastomoses vasculaires et sutures intrathoraciques, avec grand épiploon</t>
  </si>
  <si>
    <t>Z33.49.11</t>
  </si>
  <si>
    <t>Recouvrement plastique d'anastomoses vasculaires et sutures intrathoraciques, SAP</t>
  </si>
  <si>
    <t>Z33.49.10</t>
  </si>
  <si>
    <t>Ces codes sont des codes supplémentaires utilisés pour des interventions sur le système respiratoire (catégories CHOP 30-34). Ils doivent être codés s'il n'existe pas de codes correspondants dans les chapitres spécifiques aux organes.</t>
  </si>
  <si>
    <t>Z33.49.1</t>
  </si>
  <si>
    <t>Recouvrement plastique d'anastomoses vasculaires et sutures intrathoraciques</t>
  </si>
  <si>
    <t>Autres réparations et opérations plastiques (conservatrices) de poumon, SAP</t>
  </si>
  <si>
    <t>Z33.49.00</t>
  </si>
  <si>
    <t>Détail de la sous-catégorie 33.49</t>
  </si>
  <si>
    <t>Z33.49.0</t>
  </si>
  <si>
    <t>Z33.49</t>
  </si>
  <si>
    <t>Autres réparations et opérations plastiques (conservatrices) de poumon</t>
  </si>
  <si>
    <t>Autres réparations et opérations plastiques (conservatrices) de bronche, autre</t>
  </si>
  <si>
    <t>Z33.48.99</t>
  </si>
  <si>
    <t>Recouvrement plastique d'anastomoses et sutures bronchiques, autre</t>
  </si>
  <si>
    <t>Z33.48.19</t>
  </si>
  <si>
    <t>Recouvrement plastique d'anastomoses et sutures bronchiques, avec graisse péricardique</t>
  </si>
  <si>
    <t>Z33.48.17</t>
  </si>
  <si>
    <t>Recouvrement plastique d'anastomoses et sutures bronchiques, avec plèvre</t>
  </si>
  <si>
    <t>Z33.48.16</t>
  </si>
  <si>
    <t>Recouvrement plastique d'anastomoses et sutures bronchiques, avec veine azygos</t>
  </si>
  <si>
    <t>Z33.48.15</t>
  </si>
  <si>
    <t>Recouvrement plastique d'anastomoses et sutures bronchiques, avec diaphragme</t>
  </si>
  <si>
    <t>Z33.48.14</t>
  </si>
  <si>
    <t>Recouvrement plastique d'anastomoses et sutures bronchiques, avec péricarde</t>
  </si>
  <si>
    <t>Z33.48.13</t>
  </si>
  <si>
    <t>Recouvrement plastique d'anastomoses et sutures bronchiques, avec transposition de muscle</t>
  </si>
  <si>
    <t>Z33.48.12</t>
  </si>
  <si>
    <t>Recouvrement plastique d'anastomoses et sutures bronchiques, avec grand épiploon</t>
  </si>
  <si>
    <t>Z33.48.11</t>
  </si>
  <si>
    <t>Recouvrement plastique d'anastomoses et sutures bronchiques, SAP</t>
  </si>
  <si>
    <t>Z33.48.10</t>
  </si>
  <si>
    <t>Ces codes sont des codes supplémentaires à utiliser pour des interventions sur le système respiratoire (catégories CHOP 30 à 34). Ils doivent être codés s'il n'existe pas de codes correspondants dans les chapitres spécifiques aux organes.</t>
  </si>
  <si>
    <t>Z33.48.1</t>
  </si>
  <si>
    <t>Recouvrement plastique d'anastomoses et sutures bronchiques</t>
  </si>
  <si>
    <t>Autres réparations et opérations plastiques (conservatrices) de bronche, SAP</t>
  </si>
  <si>
    <t>Z33.48.00</t>
  </si>
  <si>
    <t>Détail de la sous-catégorie 33.48</t>
  </si>
  <si>
    <t>Z33.48.0</t>
  </si>
  <si>
    <t>Autres réparations et opérations plastiques (conservatrices) de bronche</t>
  </si>
  <si>
    <t>Z33.48</t>
  </si>
  <si>
    <t>Suture de lacération pulmonaire</t>
  </si>
  <si>
    <t>Z33.43</t>
  </si>
  <si>
    <t>Fermeture de fistule bronchopleuromédiastinale (34.73)</t>
  </si>
  <si>
    <t>Z33.42</t>
  </si>
  <si>
    <t>Fermeture de fistule bronchopleurale (34.73)</t>
  </si>
  <si>
    <t>Fermeture de fistule bronchomédiastinale (34.73)</t>
  </si>
  <si>
    <t>Fistulectomie broncho-viscérale</t>
  </si>
  <si>
    <t>Fistulectomie broncho-oesophagienne</t>
  </si>
  <si>
    <t>Fistulectomie broncho-cutanée</t>
  </si>
  <si>
    <t>Fermeture de bronchostomie</t>
  </si>
  <si>
    <t>Fermeture de fistule bronchique</t>
  </si>
  <si>
    <t>Suture de lacération de bronche</t>
  </si>
  <si>
    <t>Z33.41</t>
  </si>
  <si>
    <t>Opérations conservatrices des poumon et des bronches *</t>
  </si>
  <si>
    <t>Z33.4</t>
  </si>
  <si>
    <t>Réparations et opérations plastiques des poumons et des bronches</t>
  </si>
  <si>
    <t>Collapsus du poumon, SAP</t>
  </si>
  <si>
    <t>Z33.39</t>
  </si>
  <si>
    <t>Autre collapsothérapie chirurgicale de poumon</t>
  </si>
  <si>
    <t>Thoracoplastie, autre</t>
  </si>
  <si>
    <t>Z33.34.99</t>
  </si>
  <si>
    <t>Thoracoplastie complète</t>
  </si>
  <si>
    <t>Z33.34.20</t>
  </si>
  <si>
    <t>Thoracoplastie partielle</t>
  </si>
  <si>
    <t>Z33.34.10</t>
  </si>
  <si>
    <t>Thoracoplastie, SAP</t>
  </si>
  <si>
    <t>Z33.34.00</t>
  </si>
  <si>
    <t>Détail de la sous-catégorie 33.34</t>
  </si>
  <si>
    <t>Z33.34.0</t>
  </si>
  <si>
    <t>Plastie du thorax *</t>
  </si>
  <si>
    <t>Z33.34</t>
  </si>
  <si>
    <t>Thoracoplastie</t>
  </si>
  <si>
    <t>Pneumopéritoine pour collapsus du poumon</t>
  </si>
  <si>
    <t>Z33.33</t>
  </si>
  <si>
    <t>Thoracotomie pour collapsus du poumon</t>
  </si>
  <si>
    <t>Z33.32</t>
  </si>
  <si>
    <t>Pneumothorax artificiel pour collapsus du poumon</t>
  </si>
  <si>
    <t>Destruction du nerf phrénique pour collapsothérapie du poumon</t>
  </si>
  <si>
    <t>Z33.31</t>
  </si>
  <si>
    <t>Collapsothérapie chirurgicale du poumon</t>
  </si>
  <si>
    <t>Z33.3</t>
  </si>
  <si>
    <t>Ultrasonographie du poumon (88.73)</t>
  </si>
  <si>
    <t>Z33.29</t>
  </si>
  <si>
    <t>Scintigraphie pulmonaire (92.15)</t>
  </si>
  <si>
    <t>Résonance magnétique (88.92)</t>
  </si>
  <si>
    <t>Radiographie du thorax (de routine) (87.44)</t>
  </si>
  <si>
    <t>Radiographie de bronche et de poumon, NCA (87.49)</t>
  </si>
  <si>
    <t>Détermination de la capacité vitale (89.37)</t>
  </si>
  <si>
    <t>Bronchographie, autre (87.32)</t>
  </si>
  <si>
    <t>Bronchographie endotrachéale (87.31)</t>
  </si>
  <si>
    <t>Autres techniques diagnostiques concernant les poumons et les bronches</t>
  </si>
  <si>
    <t>Biopsie de poumon à ciel ouvert</t>
  </si>
  <si>
    <t>Z33.28</t>
  </si>
  <si>
    <t>Biopsie pulmonaire percutanée (33.26)</t>
  </si>
  <si>
    <t>Z33.27</t>
  </si>
  <si>
    <t>Biopsie pulmonaire fermée par voie endoscopique (33.20)</t>
  </si>
  <si>
    <t>Biopsie bronchique par brossage (33.24)</t>
  </si>
  <si>
    <t>Bronchoscopie souple sous guidage fluoroscopique avec biopsie</t>
  </si>
  <si>
    <t>Biopsie transbronchique de poumon</t>
  </si>
  <si>
    <t>Biopsie pulmonaire fermée par endoscopie</t>
  </si>
  <si>
    <t>Biopsie pulmonaire fermée [percutanée] [à l'aiguille], autre</t>
  </si>
  <si>
    <t>Z33.26.99</t>
  </si>
  <si>
    <t>Biopsie pulmonaire transthoracique (TTL), autre</t>
  </si>
  <si>
    <t>Z33.26.19</t>
  </si>
  <si>
    <t xml:space="preserve">Biopsie pulmonaire transthoracique (TTL), biopsie au trocart, avec marquage du site par un clip </t>
  </si>
  <si>
    <t>Z33.26.13</t>
  </si>
  <si>
    <t xml:space="preserve">Biopsie pulmonaire transthoracique (TTL), biopsie au trocart, sans marquage du site par un clip </t>
  </si>
  <si>
    <t>Z33.26.12</t>
  </si>
  <si>
    <t>Biopsie pulmonaire transthoracique (TTL), avec aspiration à l'aiguille fine</t>
  </si>
  <si>
    <t>Z33.26.11</t>
  </si>
  <si>
    <t>Biopsie pulmonaire transthoracique (TTL), SAP</t>
  </si>
  <si>
    <t>Z33.26.10</t>
  </si>
  <si>
    <t>Biopsie pulmonaire transthoracique (TTL)</t>
  </si>
  <si>
    <t>Z33.26.1</t>
  </si>
  <si>
    <t>Biopsie pulmonaire fermée [percutanée] [à l'aiguille], SAP</t>
  </si>
  <si>
    <t>Z33.26.00</t>
  </si>
  <si>
    <t>Détail de la sous-catégorie 33.26</t>
  </si>
  <si>
    <t>Z33.26.0</t>
  </si>
  <si>
    <t>Biopsie pulmonaire par voie thoracoscopique (33.20)</t>
  </si>
  <si>
    <t>Z33.26</t>
  </si>
  <si>
    <t>Biopsie pulmonaire endoscopique (33.27)</t>
  </si>
  <si>
    <t>La méthode d'imagerie (00.3-)</t>
  </si>
  <si>
    <t>Biopsie pulmonaire fermée [percutanée] [à l'aiguille]</t>
  </si>
  <si>
    <t>Biopsie de poumon, à ciel ouvert (33.28)</t>
  </si>
  <si>
    <t>Z33.25</t>
  </si>
  <si>
    <t>Biopsie bronchique ouverte</t>
  </si>
  <si>
    <t>Biopsie bronchique fermée [par voie endoscopique], autre</t>
  </si>
  <si>
    <t>Z33.24.99</t>
  </si>
  <si>
    <t>Bronchoscopie par échographie endobronchique (EBUS) avec aspiration transbronchique à l'aiguille</t>
  </si>
  <si>
    <t>Z33.24.15</t>
  </si>
  <si>
    <t>Bronchoscopie (par fibre optique) (rigide) avec aspiration transbronchique à l'aiguille</t>
  </si>
  <si>
    <t>Z33.24.14</t>
  </si>
  <si>
    <t>Bronchoscopie (par fibre optique) (rigide) avec biopsie excisionnelle (à la pince)</t>
  </si>
  <si>
    <t>Z33.24.13</t>
  </si>
  <si>
    <t>Bronchoscopie (par fibre optique) (rigide) avec brossage pour prélèvement cytologique</t>
  </si>
  <si>
    <t>Z33.24.12</t>
  </si>
  <si>
    <t>Bronchoscopie (par fibre optique) (rigide) avec lavage broncho-alvéolaire</t>
  </si>
  <si>
    <t>Z33.24.11</t>
  </si>
  <si>
    <t>Bronchoscopie (par fibre optique) (rigide) avec brossage (pour prélèvement de sécrétions ou d'autre matériel)</t>
  </si>
  <si>
    <t>Z33.24.10</t>
  </si>
  <si>
    <t>Biopsie bronchique fermée [par voie endoscopique], SAP</t>
  </si>
  <si>
    <t>Z33.24.00</t>
  </si>
  <si>
    <t>Détail de la sous-catégorie 33.24</t>
  </si>
  <si>
    <t>Z33.24.0</t>
  </si>
  <si>
    <t>Z33.24</t>
  </si>
  <si>
    <t>Biopsie pulmonaire endoscopique autre que brossage (33.26, 33.27)</t>
  </si>
  <si>
    <t>Lavage broncho-alvéoaire diagnostique (LBA)</t>
  </si>
  <si>
    <t>Biopsie bronchique fermée [par voie endoscopique]</t>
  </si>
  <si>
    <t>Autre bronchoscopie, autre</t>
  </si>
  <si>
    <t>Z33.23.99</t>
  </si>
  <si>
    <t>Autre bronchoscopie par autres instruments</t>
  </si>
  <si>
    <t>Z33.23.19</t>
  </si>
  <si>
    <t>Bronchoscopie avec cathéter à ballonnet pour mesure de la ventilation collatérale</t>
  </si>
  <si>
    <t>Z33.23.14</t>
  </si>
  <si>
    <t>Bronchoscopie à fluorescence</t>
  </si>
  <si>
    <t>Z33.23.13</t>
  </si>
  <si>
    <t>Bronchoscopie par échographie endobronchique (EBUS) [échoendoscopie bronchique]</t>
  </si>
  <si>
    <t>Z33.23.12</t>
  </si>
  <si>
    <t>Bronchoscopie rigide</t>
  </si>
  <si>
    <t>Z33.23.11</t>
  </si>
  <si>
    <t>Autre bronchoscopie par divers instruments, SAP</t>
  </si>
  <si>
    <t>Z33.23.10</t>
  </si>
  <si>
    <t>Autre bronchoscopie par divers instruments</t>
  </si>
  <si>
    <t>Z33.23.1</t>
  </si>
  <si>
    <t>Autre bronchoscopie, SAP</t>
  </si>
  <si>
    <t>Z33.23.00</t>
  </si>
  <si>
    <t>Détail de la sous-catégorie 33.23</t>
  </si>
  <si>
    <t>Z33.23.0</t>
  </si>
  <si>
    <t>Bronchoscopie pour aspiration bronchique (96.05)</t>
  </si>
  <si>
    <t>Z33.23</t>
  </si>
  <si>
    <t>Bronchoscopie avec biopsie (33.24, 33.27)</t>
  </si>
  <si>
    <t>Autre bronchoscopie</t>
  </si>
  <si>
    <t>Z33.22</t>
  </si>
  <si>
    <t>Bronchoscopie [souple] par fibre optique</t>
  </si>
  <si>
    <t>Bronchoscopie par orifice artificiel, autre</t>
  </si>
  <si>
    <t>Z33.21.99</t>
  </si>
  <si>
    <t>Trachéotomie</t>
  </si>
  <si>
    <t>Z33.21.10</t>
  </si>
  <si>
    <t>Bronchoscopie par incision</t>
  </si>
  <si>
    <t>Bronchoscopie par orifice artificiel, SAP</t>
  </si>
  <si>
    <t>Z33.21.00</t>
  </si>
  <si>
    <t>Détail de la sous-catégorie 33.21</t>
  </si>
  <si>
    <t>Z33.21.0</t>
  </si>
  <si>
    <t>Z33.21</t>
  </si>
  <si>
    <t>Bronchoscopie par orifice artificiel</t>
  </si>
  <si>
    <t>Biopsie pulmonaire fermée par voie endoscopie (33.27)</t>
  </si>
  <si>
    <t>Z33.20</t>
  </si>
  <si>
    <t>Biopsie pulmonaire fermée [percutanée] [à l'aiguille] (33.26)</t>
  </si>
  <si>
    <t>Biopsie de poumon à ciel ouvert (33.28)</t>
  </si>
  <si>
    <t>Biopsie pulmonaire par voie thoracoscopique</t>
  </si>
  <si>
    <t>Techniques diagnostiques concernant les poumons et les bronches</t>
  </si>
  <si>
    <t>Z33.2</t>
  </si>
  <si>
    <t>Ponction pulmonaire (33.93)</t>
  </si>
  <si>
    <t>Z33.1</t>
  </si>
  <si>
    <t>Incision pulmonaire</t>
  </si>
  <si>
    <t>Ouverture bronchique *</t>
  </si>
  <si>
    <t>Z33.0</t>
  </si>
  <si>
    <t>Incision de bronche</t>
  </si>
  <si>
    <t>Thoracotomie comme voie d'abord</t>
  </si>
  <si>
    <t>Z33</t>
  </si>
  <si>
    <t>Sternotomie médiane comme voie d'abord</t>
  </si>
  <si>
    <t>Sternotomie comme voie d'abord</t>
  </si>
  <si>
    <t>Résection de côte comme voie d'abord</t>
  </si>
  <si>
    <t>Autres opérations pulmonaires et bronchiques</t>
  </si>
  <si>
    <t>Décortication pulmonaire (34.51)</t>
  </si>
  <si>
    <t>Z32.9</t>
  </si>
  <si>
    <t>Biopsie pulmonaire et bronchique (33.24-33.27)</t>
  </si>
  <si>
    <t>Autre résection pulmonaire</t>
  </si>
  <si>
    <t>Dissection en bloc d'une bronche, d'un lobe pulmonaire, du plexus brachial, d'une structure intercostale, de côtes (apophyses articulaires) et des nerfs sympathiques</t>
  </si>
  <si>
    <t>Z32.6</t>
  </si>
  <si>
    <t>Dissection thoracique radicale</t>
  </si>
  <si>
    <t>Pneumonectomie par voie thoracoscopique (32.50)</t>
  </si>
  <si>
    <t>Z32.59</t>
  </si>
  <si>
    <t>Pneumonectomie autre et non spécifiée</t>
  </si>
  <si>
    <t>Pneumonectomie par voie thoracoscopique</t>
  </si>
  <si>
    <t>Z32.50</t>
  </si>
  <si>
    <t>Pneumonectomie (avec curage médiastinal)</t>
  </si>
  <si>
    <t>Z32.5</t>
  </si>
  <si>
    <t>Excision pulmonaire, SAP</t>
  </si>
  <si>
    <t>Pneumonectomie</t>
  </si>
  <si>
    <t>Lobectomie pulmonaire par voie thoracoscopique (32.41)</t>
  </si>
  <si>
    <t>Z32.49</t>
  </si>
  <si>
    <t>Autre lobectomie pulmonaire</t>
  </si>
  <si>
    <t>Lobectomie pulmonaire chirurgicale ouverte, autre</t>
  </si>
  <si>
    <t>Z32.42.99</t>
  </si>
  <si>
    <t>Lobectomie pulmonaire, bilobectomie, autre</t>
  </si>
  <si>
    <t>Z32.42.49</t>
  </si>
  <si>
    <t>Lobectomie pulmonaire, bilobectomie, avec élargissement par bronchoplastie et angioplastie</t>
  </si>
  <si>
    <t>Z32.42.44</t>
  </si>
  <si>
    <t>Lobectomie pulmonaire, bilobectomie, avec élargissement par angioplastie</t>
  </si>
  <si>
    <t>Z32.42.43</t>
  </si>
  <si>
    <t>Lobectomie pulmonaire, bilobectomie, avec élargissement par bronchoplastie</t>
  </si>
  <si>
    <t>Z32.42.42</t>
  </si>
  <si>
    <t>Lobectomie pulmonaire, bilobectomie, sans élargissement par bronchoplastie ou angioplastie</t>
  </si>
  <si>
    <t>Z32.42.41</t>
  </si>
  <si>
    <t>Dissection radicale des ganglions, résection du feuillet interne de la plèvre</t>
  </si>
  <si>
    <t>Z32.42.40</t>
  </si>
  <si>
    <t>Lobectomie pulmonaire, bilobectomie, SAP</t>
  </si>
  <si>
    <t>Dissection radicale des ganglions [lymphadénectomie radicale], pleurectomie du feuillet viscéral</t>
  </si>
  <si>
    <t>Z32.42.30</t>
  </si>
  <si>
    <t>Critères de recours à l'élargissement: résection de vaisseaux intrapéricardiques ou rachidiens, du péricarde, d'une oreillette, de la paroi thoracique, du diaphragme ou de l'oesophage</t>
  </si>
  <si>
    <t>Lobectomie pulmonaire avec élargissement</t>
  </si>
  <si>
    <t>Lobectomie pulmonaire chirurgicale ouverte, avec dissection radicale des ganglions, autre</t>
  </si>
  <si>
    <t>Z32.42.29</t>
  </si>
  <si>
    <t>Lobectomie pulmonaire chirurgicale ouverte, avec dissection radicale des ganglions, avec élargissement par bronchoplastie et angioplastie</t>
  </si>
  <si>
    <t>Z32.42.24</t>
  </si>
  <si>
    <t>Lobectomie pulmonaire chirurgicale ouverte, avec dissection radicale des ganglions, avec élargissement par angioplastie</t>
  </si>
  <si>
    <t>Z32.42.23</t>
  </si>
  <si>
    <t>Lobectomie pulmonaire chirurgicale ouverte, avec dissection radicale des ganglions, avec élargissement par bronchoplastie</t>
  </si>
  <si>
    <t>Z32.42.22</t>
  </si>
  <si>
    <t>Lobectomie pulmonaire chirurgicale ouverte, avec dissection radicale des ganglions, sans élargissement par bronchoplastie ou angioplastie</t>
  </si>
  <si>
    <t>Z32.42.21</t>
  </si>
  <si>
    <t>Lobectomie pulmonaire chirurgicale ouverte, avec dissection radicale des ganglions, SAP</t>
  </si>
  <si>
    <t>Z32.42.20</t>
  </si>
  <si>
    <t>Lobectomie pulmonaire chirurgicale ouverte, sans mention de dissection radicale des ganglions, autre</t>
  </si>
  <si>
    <t>Z32.42.19</t>
  </si>
  <si>
    <t>Lobectomie pulmonaire chirurgicale ouverte, sans mention de dissection radicale des ganglions, avec élargissement par bronchoplastie et angioplastie</t>
  </si>
  <si>
    <t>Z32.42.14</t>
  </si>
  <si>
    <t>Lobectomie pulmonaire chirurgicale ouverte, sans mention de dissection radicale des ganglions, avec élargissement par angioplastie</t>
  </si>
  <si>
    <t>Z32.42.13</t>
  </si>
  <si>
    <t>Lobectomie pulmonaire chirurgicale ouverte, sans mention de dissection radicale des ganglions, avec élargissement par bronchoplastie</t>
  </si>
  <si>
    <t>Z32.42.12</t>
  </si>
  <si>
    <t>Lobectomie pulmonaire chirurgicale ouverte, sans mention de dissection radicale des ganglions, sans élargissement par bronchoplastie ou angioplastie</t>
  </si>
  <si>
    <t>Z32.42.11</t>
  </si>
  <si>
    <t>Lobectomie pulmonaire chirurgicale ouverte, sans mention de dissection radicale des ganglions, SAP</t>
  </si>
  <si>
    <t>Z32.42.10</t>
  </si>
  <si>
    <t>Lobectomie pulmonaire chirurgicale ouverte, SAP</t>
  </si>
  <si>
    <t>Z32.42.00</t>
  </si>
  <si>
    <t>Détail de la sous-catégorie 32.42</t>
  </si>
  <si>
    <t>Z32.42.0</t>
  </si>
  <si>
    <t>Lobectomie pulmonaire chirurgicale ouverte</t>
  </si>
  <si>
    <t>Z32.42</t>
  </si>
  <si>
    <t>Lobectomie pulmonaire par voie thoracoscopique, avec dissection radicale des ganglions</t>
  </si>
  <si>
    <t>Z32.41.20</t>
  </si>
  <si>
    <t>Lobectomie pulmonaire par voie thoracoscopique, sans mention de dissection radicale des ganglions, autre</t>
  </si>
  <si>
    <t>Z32.41.19</t>
  </si>
  <si>
    <t>Lobectomie pulmonaire par voie thoracoscopique, sans mention de dissection radicale des ganglions, avec élargissement par bronchoplastie et angioplastie</t>
  </si>
  <si>
    <t>Z32.41.14</t>
  </si>
  <si>
    <t>Lobectomie pulmonaire par voie thoracoscopique, sans mention de dissection radicale des ganglions, avec élargissement par angioplastie</t>
  </si>
  <si>
    <t>Z32.41.13</t>
  </si>
  <si>
    <t>Lobectomie pulmonaire par voie thoracoscopique, sans mention de dissection radicale des ganglions, avec élargissement par bronchoplastie</t>
  </si>
  <si>
    <t>Z32.41.12</t>
  </si>
  <si>
    <t>Lobectomie pulmonaire par voie thoracoscopique, sans mention de dissection radicale des ganglions, sans élargissement par bronchoplastie ou angioplastie</t>
  </si>
  <si>
    <t>Z32.41.11</t>
  </si>
  <si>
    <t>Lobectomie pulmonaire par voie thoracoscopique, sans mention de dissection radicale des ganglions, SAP</t>
  </si>
  <si>
    <t>Z32.41.10</t>
  </si>
  <si>
    <t>Lobectomie pulmonaire par voie thoracoscopique, SAP</t>
  </si>
  <si>
    <t>Z32.41.00</t>
  </si>
  <si>
    <t>Détail de la sous-catégorie 32.41</t>
  </si>
  <si>
    <t>Z32.41.0</t>
  </si>
  <si>
    <t>Lobectomie pulmonaire par voie thoracoscopique</t>
  </si>
  <si>
    <t>Z32.41</t>
  </si>
  <si>
    <t>Celle avec dissection [excision] thoracique radicale (32.6)</t>
  </si>
  <si>
    <t>Z32.4</t>
  </si>
  <si>
    <t>Lobectomie, avec résection segmentaire pulmonaire d'un lobe adjacent</t>
  </si>
  <si>
    <t>Lobectomie pulmonaire</t>
  </si>
  <si>
    <t>Résection pulmonaire segmentaire par voie thoracoscopique (32.30)</t>
  </si>
  <si>
    <t>Z32.39</t>
  </si>
  <si>
    <t>Résection pulmonaire segmentaire autre et non spécifiée</t>
  </si>
  <si>
    <t>Résection pulmonaire segmentaire par voie thoracoscopique</t>
  </si>
  <si>
    <t>Z32.30</t>
  </si>
  <si>
    <t>Segmentectomie pulmonaire *</t>
  </si>
  <si>
    <t>Z32.3</t>
  </si>
  <si>
    <t>Lobectomie partielle de poumon</t>
  </si>
  <si>
    <t>Résection pulmonaire segmentaire</t>
  </si>
  <si>
    <t>Thoracoscopique (32.25)</t>
  </si>
  <si>
    <t>Z32.29</t>
  </si>
  <si>
    <t>Percutanée (32.24)</t>
  </si>
  <si>
    <t>Ouverte (32.23)</t>
  </si>
  <si>
    <t>Excision large d'une lésion pulmonaire (32.3)</t>
  </si>
  <si>
    <t>Excision de lésion ou de tissu du poumon:</t>
  </si>
  <si>
    <t>Biopsie pulmonaire, par voie endoscopique (33.27)</t>
  </si>
  <si>
    <t>Biopsie pulmonaire, à l'aiguille (33.26)</t>
  </si>
  <si>
    <t>Biopsie pulmonaire à ciel ouvert (33.28)</t>
  </si>
  <si>
    <t>Autre (32.26)</t>
  </si>
  <si>
    <t>Ablation de lésion ou de tissu du poumon par voie thoracoscopique (32.25)</t>
  </si>
  <si>
    <t>Résection de segments pulmonaires</t>
  </si>
  <si>
    <t>Résection atypique (wedge)</t>
  </si>
  <si>
    <t>Autre excision ou destruction locale de lésion ou de tissu de poumon</t>
  </si>
  <si>
    <t>Z32.28</t>
  </si>
  <si>
    <t>Biopsie pulmonaire (33.26-33.27)</t>
  </si>
  <si>
    <t>Excision ou destruction de lésion ou de tissu de poumon, par endoscopie</t>
  </si>
  <si>
    <t>Excision autre et non spécifiée de lésion ou de tissu du poumon</t>
  </si>
  <si>
    <t>Z32.26</t>
  </si>
  <si>
    <t>Excision de lésion ou de tissu du poumon par voie thoracoscopique (32.20)</t>
  </si>
  <si>
    <t>Z32.25</t>
  </si>
  <si>
    <t>Ablation thoracoscopique de lésion ou de tissu du poumon</t>
  </si>
  <si>
    <t>Excision percutanée de lésion ou de tissu du poumon</t>
  </si>
  <si>
    <t>Z32.24</t>
  </si>
  <si>
    <t>Excision ouverte de lésion ou de tissu du poumon</t>
  </si>
  <si>
    <t>Z32.23</t>
  </si>
  <si>
    <t>Réduction chirurgicale du volume pulmonaire</t>
  </si>
  <si>
    <t>Z32.22</t>
  </si>
  <si>
    <t>Plicature de bulles d'emphysème</t>
  </si>
  <si>
    <t>Z32.21</t>
  </si>
  <si>
    <t>Résection cunéiforme (wedge) par voie thoracoscopique</t>
  </si>
  <si>
    <t>Z32.20</t>
  </si>
  <si>
    <t>Excision de lésion ou de tissu du poumon par voie thoracoscopique</t>
  </si>
  <si>
    <t>Excision ou destruction locale de lésion ou de tissu de poumon</t>
  </si>
  <si>
    <t>Z32.2</t>
  </si>
  <si>
    <t>Autre résection de bronche, autre</t>
  </si>
  <si>
    <t>Z32.1X.99</t>
  </si>
  <si>
    <t>Résection partielle</t>
  </si>
  <si>
    <t>Z32.1X.20</t>
  </si>
  <si>
    <t>Autre excision de bronche, révision d'insuffisance du moignon bronchique</t>
  </si>
  <si>
    <t>Réparation</t>
  </si>
  <si>
    <t>Z32.1X.10</t>
  </si>
  <si>
    <t>Autre excision de bronche, résection de bifurcation bronchique</t>
  </si>
  <si>
    <t>Autre résection de bronche, SAP</t>
  </si>
  <si>
    <t>Z32.1X.00</t>
  </si>
  <si>
    <t>Détail de la sous-catégorie 32.1X</t>
  </si>
  <si>
    <t>Z32.1X.0</t>
  </si>
  <si>
    <t>Autre résection de bronche</t>
  </si>
  <si>
    <t>Z32.1X</t>
  </si>
  <si>
    <t>Dissection [excision] bronchique radicale (32.6)</t>
  </si>
  <si>
    <t>Z32.1</t>
  </si>
  <si>
    <t>Résection large de bronche</t>
  </si>
  <si>
    <t>Autre excision ou destruction de lésion ou de tissu de bronche, autre</t>
  </si>
  <si>
    <t>Z32.09.99</t>
  </si>
  <si>
    <t>Autre excision ou destruction locale de lésion ou de tissu de bronche, par thoracoscopie</t>
  </si>
  <si>
    <t>Z32.09.20</t>
  </si>
  <si>
    <t>Autre excision ou destruction locale de lésion ou de tissu de bronche, par thoracotomie</t>
  </si>
  <si>
    <t>Z32.09.10</t>
  </si>
  <si>
    <t>Autre excision ou destruction de lésion ou de tissu de bronche, SAP</t>
  </si>
  <si>
    <t>Z32.09.00</t>
  </si>
  <si>
    <t>Utilisation d'un système de navigation (00.99.60)</t>
  </si>
  <si>
    <t>Z32.09.0</t>
  </si>
  <si>
    <t xml:space="preserve">Utilisation d'un robot opératoire (00.99.50) </t>
  </si>
  <si>
    <t xml:space="preserve">Détail de la sous-catégorie 32.09 </t>
  </si>
  <si>
    <t>Celle par voie endoscopique (32.01)</t>
  </si>
  <si>
    <t>Z32.09</t>
  </si>
  <si>
    <t>Autre excision ou destruction de lésion ou de tissu de bronche</t>
  </si>
  <si>
    <t>Excision ou destruction endoscopique de lésion ou de tissu de bronche, autre</t>
  </si>
  <si>
    <t>Z32.01.99</t>
  </si>
  <si>
    <t>Excision ou destruction endoscopique de lésion ou de tissu de bronche, traitement au laser sous bronchoscopie</t>
  </si>
  <si>
    <t>Z32.01.12</t>
  </si>
  <si>
    <t>Excision ou destruction endoscopique de lésion ou de tissu de bronche, traitement avec beamer argon sous bronchoscopie</t>
  </si>
  <si>
    <t>Z32.01.11</t>
  </si>
  <si>
    <t>Excision ou destruction endoscopique de lésion ou de tissu de bronche, thérapie photodynamique sous bronchoscopie</t>
  </si>
  <si>
    <t>Z32.01.10</t>
  </si>
  <si>
    <t>Excision ou destruction endoscopique de lésion ou de tissu de bronche, SAP</t>
  </si>
  <si>
    <t>Z32.01.00</t>
  </si>
  <si>
    <t>Détail de la sous-catégorie 32.01</t>
  </si>
  <si>
    <t>Z32.01.0</t>
  </si>
  <si>
    <t>Excision ou destruction de lésion ou de tissu de bronche, par endoscopie</t>
  </si>
  <si>
    <t>Z32.01</t>
  </si>
  <si>
    <t>Fermeture de fistule bronchique (33.42)</t>
  </si>
  <si>
    <t>Z32.0</t>
  </si>
  <si>
    <t>Biopsie bronchique (33.24-33.25)</t>
  </si>
  <si>
    <t>Excision ou destruction locale de lésion ou de tissu de bronche</t>
  </si>
  <si>
    <t>Toute bronchoplastie synchrone (33.48)</t>
  </si>
  <si>
    <t>Z32</t>
  </si>
  <si>
    <t>Résection de bronche et de poumon</t>
  </si>
  <si>
    <t>Toilettage de trachéostomie (96.55)</t>
  </si>
  <si>
    <t>Z31.99</t>
  </si>
  <si>
    <t>Remplacement de tube de trachéostomie (97.23)</t>
  </si>
  <si>
    <t>Extraction de corps étranger intraluminal de la trachée, sans incision (98.15)</t>
  </si>
  <si>
    <t>Ablation de tube de trachéostomie (97.37)</t>
  </si>
  <si>
    <t>Autres opérations de la trachée</t>
  </si>
  <si>
    <t>Extraction de corps étranger intraluminal du larynx, sans incision (98.14)</t>
  </si>
  <si>
    <t>Z31.98</t>
  </si>
  <si>
    <t>Enlèvement de tube (stent) du larynx</t>
  </si>
  <si>
    <t>Division de tissu congénital du larynx</t>
  </si>
  <si>
    <t>Dilatation du larynx</t>
  </si>
  <si>
    <t>Autres opérations du larynx</t>
  </si>
  <si>
    <t>Fistulisation trachéo-oesophagienne</t>
  </si>
  <si>
    <t>Z31.95</t>
  </si>
  <si>
    <t>Injection de substance thérapeutique à action locale dans la trachée</t>
  </si>
  <si>
    <t>Z31.94</t>
  </si>
  <si>
    <t>Remplacement de tube (stent) de trachée ou de larynx</t>
  </si>
  <si>
    <t>Z31.93</t>
  </si>
  <si>
    <t>Lyse d'adhérences de trachée et de larynx</t>
  </si>
  <si>
    <t>Z31.92</t>
  </si>
  <si>
    <t>Section de nerf laryngé</t>
  </si>
  <si>
    <t>Z31.91</t>
  </si>
  <si>
    <t>Autres opérations du larynx et de la trachée</t>
  </si>
  <si>
    <t>Z31.9</t>
  </si>
  <si>
    <t>Autre réparation ou opération plastique de la trachée, autre</t>
  </si>
  <si>
    <t>Z31.79.99</t>
  </si>
  <si>
    <t>Autre réparation ou opération plastique de la trachée lors de sténose trachéale</t>
  </si>
  <si>
    <t>Z31.79.15</t>
  </si>
  <si>
    <t>Résection cricotrachéale</t>
  </si>
  <si>
    <t>Z31.79.14</t>
  </si>
  <si>
    <t>Anastomose termino-terminale de la trachée (après rupture)</t>
  </si>
  <si>
    <t>Z31.79.13</t>
  </si>
  <si>
    <t>Trachéopexie</t>
  </si>
  <si>
    <t>Z31.79.12</t>
  </si>
  <si>
    <t>Réparation par greffe de trachée</t>
  </si>
  <si>
    <t>Z31.79.11</t>
  </si>
  <si>
    <t>Plastie d'élargissement d'une trachéostomie</t>
  </si>
  <si>
    <t>Z31.79.10</t>
  </si>
  <si>
    <t>Autre réparation ou opération plastique de la trachée, SAP</t>
  </si>
  <si>
    <t>Z31.79.00</t>
  </si>
  <si>
    <t>Détail de la sous-catégorie 31.79</t>
  </si>
  <si>
    <t>Z31.79.0</t>
  </si>
  <si>
    <t>Autres réparations et opérations plastiques de la trachée</t>
  </si>
  <si>
    <t>Z31.79</t>
  </si>
  <si>
    <t>Trachéoplastie avec larynx artificiel</t>
  </si>
  <si>
    <t>Z31.75</t>
  </si>
  <si>
    <t>Mise en place d'une prothèse phonatoire *</t>
  </si>
  <si>
    <t>Chirurgie plastique de la trachée avec larynx artificiel *</t>
  </si>
  <si>
    <t>Reconstruction de trachée et construction de larynx artificiel</t>
  </si>
  <si>
    <t>Révision de trachéostomie</t>
  </si>
  <si>
    <t>Z31.74</t>
  </si>
  <si>
    <t>Fermeture de fistule laryngo-trachéale (31.62)</t>
  </si>
  <si>
    <t>Z31.73</t>
  </si>
  <si>
    <t>Fistulectomie trachéo-oesophagienne</t>
  </si>
  <si>
    <t>Fermeture d'autre fistule de la trachée</t>
  </si>
  <si>
    <t>Fermeture de trachéotomie</t>
  </si>
  <si>
    <t>Z31.72</t>
  </si>
  <si>
    <t>Fermeture de fistule externe de la trachée</t>
  </si>
  <si>
    <t>Suture de lacération de la trachée</t>
  </si>
  <si>
    <t>Z31.71</t>
  </si>
  <si>
    <t>Réparation et opération plastique de la trachée</t>
  </si>
  <si>
    <t>Z31.7</t>
  </si>
  <si>
    <t>Autre réparation du larynx, autre</t>
  </si>
  <si>
    <t>Z31.69.99</t>
  </si>
  <si>
    <t>Réparation de corde vocale</t>
  </si>
  <si>
    <t>Z31.69.42</t>
  </si>
  <si>
    <t>Réparation du larynx</t>
  </si>
  <si>
    <t>Z31.69.41</t>
  </si>
  <si>
    <t>Construction / révision de néoglotte</t>
  </si>
  <si>
    <t>Z31.69.40</t>
  </si>
  <si>
    <t>Arythénoïdopexie</t>
  </si>
  <si>
    <t>Z31.69.31</t>
  </si>
  <si>
    <t>Cricothyroïdopexie</t>
  </si>
  <si>
    <t>Z31.69.30</t>
  </si>
  <si>
    <t>Plastie d'élargissement de la glotte (endolaryngée)</t>
  </si>
  <si>
    <t>Z31.69.20</t>
  </si>
  <si>
    <t>Médialisation de laryngoplastie, par voie externe</t>
  </si>
  <si>
    <t>Z31.69.14</t>
  </si>
  <si>
    <t>Médialisation de laryngoplastie par injection</t>
  </si>
  <si>
    <t>Z31.69.13</t>
  </si>
  <si>
    <t>Médialisation de laryngoplastie, thyroplastie de type I</t>
  </si>
  <si>
    <t>Z31.69.12</t>
  </si>
  <si>
    <t>Médialisation de laryngoplastie, SAP</t>
  </si>
  <si>
    <t>Z31.69.11</t>
  </si>
  <si>
    <t>Laryngoplastie, SAP</t>
  </si>
  <si>
    <t>Z31.69.10</t>
  </si>
  <si>
    <t>Autre réparation du larynx, SAP</t>
  </si>
  <si>
    <t>Z31.69.00</t>
  </si>
  <si>
    <t>Détail de la sous-catégorie 31.69</t>
  </si>
  <si>
    <t>Z31.69.0</t>
  </si>
  <si>
    <t>Construction de larynx artificiel (31.75)</t>
  </si>
  <si>
    <t>Z31.69</t>
  </si>
  <si>
    <t>Transposition de corde vocale</t>
  </si>
  <si>
    <t>Greffe du larynx</t>
  </si>
  <si>
    <t>Autre réparation du larynx</t>
  </si>
  <si>
    <t>Réparation de fracture laryngée</t>
  </si>
  <si>
    <t>Z31.64</t>
  </si>
  <si>
    <t>Révision de laryngostomie</t>
  </si>
  <si>
    <t>Z31.63</t>
  </si>
  <si>
    <t>Fistulectomie laryngotrachéale</t>
  </si>
  <si>
    <t>Z31.62</t>
  </si>
  <si>
    <t>Fermeture de laryngostomie</t>
  </si>
  <si>
    <t>Fermeture de fistule du larynx</t>
  </si>
  <si>
    <t>Suture de lacération du larynx</t>
  </si>
  <si>
    <t>Z31.61</t>
  </si>
  <si>
    <t>Z31.6</t>
  </si>
  <si>
    <t>Excision ou destruction locale de lésion ou de tissu de la trachée, autre</t>
  </si>
  <si>
    <t>Z31.5X.99</t>
  </si>
  <si>
    <t>Reconstruction par anastomose</t>
  </si>
  <si>
    <t>Z31.5X.11</t>
  </si>
  <si>
    <t>Résection de la trachée</t>
  </si>
  <si>
    <t>Excision ou destruction locale de lésion ou de tissu de la trachée</t>
  </si>
  <si>
    <t>Z31.5X.10</t>
  </si>
  <si>
    <t>Excision ou destruction locale de lésion ou de tissu de la trachée, SAP</t>
  </si>
  <si>
    <t>Z31.5X.00</t>
  </si>
  <si>
    <t>Détail de la sous-catégorie 31.5X</t>
  </si>
  <si>
    <t>Z31.5X.0</t>
  </si>
  <si>
    <t>Z31.5X</t>
  </si>
  <si>
    <t>Z31.5</t>
  </si>
  <si>
    <t>Fermeture d'autre fistule trachéo-oesophagienne (31.73)</t>
  </si>
  <si>
    <t>Biopsie de la trachée (31.44-31.45)</t>
  </si>
  <si>
    <t>Radiographiede trachée (87.49)</t>
  </si>
  <si>
    <t>Z31.49</t>
  </si>
  <si>
    <t>Autres techniques diagnostiques concernant la trachée</t>
  </si>
  <si>
    <t>Radiographie de tissu mou (87.09)</t>
  </si>
  <si>
    <t>Z31.48</t>
  </si>
  <si>
    <t>Laryngographie de contraste (87.07)</t>
  </si>
  <si>
    <t>Autres techniques diagnostiques concernant le larynx</t>
  </si>
  <si>
    <t>Biopsie de larynx ou de la trachée par cervicotomie *</t>
  </si>
  <si>
    <t>Z31.45</t>
  </si>
  <si>
    <t>Biopsie ouverte de larynx ou de la trachée</t>
  </si>
  <si>
    <t>Biopsie de la trachée, fermée [endoscopique]</t>
  </si>
  <si>
    <t>Z31.44</t>
  </si>
  <si>
    <t>Biopsie du larynx, fermée [endoscopique]</t>
  </si>
  <si>
    <t>Z31.43</t>
  </si>
  <si>
    <t>Laryngoscopie et autre trachéoscopie, autre</t>
  </si>
  <si>
    <t>Z31.42.99</t>
  </si>
  <si>
    <t>Trachéoscopie par incision</t>
  </si>
  <si>
    <t>Z31.42.20</t>
  </si>
  <si>
    <t>Trachéo(broncho)scopie avec instrument rigide</t>
  </si>
  <si>
    <t>Z31.42.12</t>
  </si>
  <si>
    <t>Trachéo(broncho)scopie avec instrument souple</t>
  </si>
  <si>
    <t>Z31.42.11</t>
  </si>
  <si>
    <t>Laryngoscopie</t>
  </si>
  <si>
    <t>Z31.42.10</t>
  </si>
  <si>
    <t>Laryngoscopie et autre trachéoscopie, SAP</t>
  </si>
  <si>
    <t>Z31.42.00</t>
  </si>
  <si>
    <t>Détail de la sous-catégorie 31.42</t>
  </si>
  <si>
    <t>Z31.42.0</t>
  </si>
  <si>
    <t>Celle avec biopsie (31.43-31.44)</t>
  </si>
  <si>
    <t>Z31.42</t>
  </si>
  <si>
    <t>Laryngoscopie et autre trachéoscopie</t>
  </si>
  <si>
    <t>Z31.41</t>
  </si>
  <si>
    <t>Trachéoscopie par orifice artificiel</t>
  </si>
  <si>
    <t>Techniques diagnostiques concernant le larynx et la trachée</t>
  </si>
  <si>
    <t>Z31.4</t>
  </si>
  <si>
    <t>Celle pour assistance respiratoire (31.1-31.29)</t>
  </si>
  <si>
    <t>Z31.3</t>
  </si>
  <si>
    <t>Autre incision du larynx et de la trachée</t>
  </si>
  <si>
    <t>Celle avec laryngectomie radicale (30.4)</t>
  </si>
  <si>
    <t>Z31.29</t>
  </si>
  <si>
    <t>Celle avec laryngectomie complète (30.3)</t>
  </si>
  <si>
    <t>Autre trachéostomie permanente</t>
  </si>
  <si>
    <t>Trachéostomie médiastinale</t>
  </si>
  <si>
    <t>Z31.21</t>
  </si>
  <si>
    <t>Trachéostomie permanente</t>
  </si>
  <si>
    <t>Z31.2</t>
  </si>
  <si>
    <t>Trachéotomie pour ventilation assistée</t>
  </si>
  <si>
    <t>Z31.1</t>
  </si>
  <si>
    <t>Trachéostomie temporaire</t>
  </si>
  <si>
    <t>Injection de matériel inerte dans le larynx ou une corde vocale</t>
  </si>
  <si>
    <t>Z31.0</t>
  </si>
  <si>
    <t>Injection du larynx</t>
  </si>
  <si>
    <t>Z31</t>
  </si>
  <si>
    <t>Laryngectomie radicale, autre</t>
  </si>
  <si>
    <t>Z30.4X.99</t>
  </si>
  <si>
    <t>Laryngectomie radicale avec pharyngectomie et résection thyroïdienne, autre reconstruction</t>
  </si>
  <si>
    <t>Z30.4X.29</t>
  </si>
  <si>
    <t>Laryngectomie radicale avec pharyngectomie et résection thyroïdienne, reconstruction par anastomose oeso-gastrique</t>
  </si>
  <si>
    <t>Z30.4X.27</t>
  </si>
  <si>
    <t>Laryngectomie radicale avec pharyngectomie et résection thyroïdienne, reconstruction avec greffon intestinal libre</t>
  </si>
  <si>
    <t>Z30.4X.26</t>
  </si>
  <si>
    <t>Laryngectomie radicale avec pharyngectomie et résection thyroïdienne, reconstruction avec greffon libre microvascularisé et anastomosé</t>
  </si>
  <si>
    <t>Z30.4X.25</t>
  </si>
  <si>
    <t>Laryngectomie radicale avec pharyngectomie et résection thyroïdienne, reconstruction avec lambeau pédiculé</t>
  </si>
  <si>
    <t>Z30.4X.24</t>
  </si>
  <si>
    <t>Laryngectomie radicale avec pharyngectomie et résection thyroïdienne, reconstruction avec lambeau pédiculé régional</t>
  </si>
  <si>
    <t>Z30.4X.23</t>
  </si>
  <si>
    <t>Laryngectomie radicale avec pharyngectomie et résection thyroïdienne, reconstruction avec greffon non vascularisé</t>
  </si>
  <si>
    <t>Z30.4X.22</t>
  </si>
  <si>
    <t>Laryngectomie radicale avec pharyngectomie et résection thyroïdienne, reconstruction avec lambeau muqueux local</t>
  </si>
  <si>
    <t>Z30.4X.21</t>
  </si>
  <si>
    <t>Laryngectomie radicale avec pharyngectomie et résection thyroïdienne, sans reconstruction</t>
  </si>
  <si>
    <t>Z30.4X.20</t>
  </si>
  <si>
    <t>Laryngectomie radicale avec pharyngectomie, autre reconstruction</t>
  </si>
  <si>
    <t>Z30.4X.19</t>
  </si>
  <si>
    <t>Laryngectomie radicale avec pharyngectomie, reconstruction par anastomose oeso-gastrique</t>
  </si>
  <si>
    <t>Z30.4X.17</t>
  </si>
  <si>
    <t>Laryngectomie radicale avec pharyngectomie, reconstruction avec greffon intestinal libre</t>
  </si>
  <si>
    <t>Z30.4X.16</t>
  </si>
  <si>
    <t>Laryngectomie radicale avec pharyngectomie, reconstruction avec greffon libre microvascularisé et anastomosé</t>
  </si>
  <si>
    <t>Z30.4X.15</t>
  </si>
  <si>
    <t>Laryngectomie radicale avec pharyngectomie, reconstruction avec lambeau pédiculé</t>
  </si>
  <si>
    <t>Z30.4X.14</t>
  </si>
  <si>
    <t>Laryngectomie radicale avec pharyngectomie, reconstruction avec lambeau pédiculé régional</t>
  </si>
  <si>
    <t>Z30.4X.13</t>
  </si>
  <si>
    <t>Laryngectomie radicale avec pharyngectomie, reconstruction avec greffon non vascularisé</t>
  </si>
  <si>
    <t>Z30.4X.12</t>
  </si>
  <si>
    <t>Laryngectomie radicale avec pharyngectomie, reconstruction avec lambeau muqueux local</t>
  </si>
  <si>
    <t>Z30.4X.11</t>
  </si>
  <si>
    <t>Laryngectomie radicale avec pharyngectomie, sans reconstruction</t>
  </si>
  <si>
    <t>Z30.4X.10</t>
  </si>
  <si>
    <t>Laryngectomie radicale, SAP</t>
  </si>
  <si>
    <t>Z30.4X.00</t>
  </si>
  <si>
    <t>Détail de la sous-catégorie 30.4X</t>
  </si>
  <si>
    <t>Z30.4X.0</t>
  </si>
  <si>
    <t>Laryngectomie radicale</t>
  </si>
  <si>
    <t>Z30.4X</t>
  </si>
  <si>
    <t>Laryngectomie complète [totale], avec dissection radicale du cou (avec thyroïdectomie) (trachéostomie simultanée)</t>
  </si>
  <si>
    <t>Z30.4</t>
  </si>
  <si>
    <t>Laryngectomie complète, autre</t>
  </si>
  <si>
    <t>Z30.3X.99</t>
  </si>
  <si>
    <t>Laryngectomie complète, autre reconstruction</t>
  </si>
  <si>
    <t>Z30.3X.19</t>
  </si>
  <si>
    <t>Laryngectomie complète, reconstruction par anastomose oeso-gastrique</t>
  </si>
  <si>
    <t>Z30.3X.17</t>
  </si>
  <si>
    <t>Laryngectomie complète, reconstruction avec greffon intestinal libre</t>
  </si>
  <si>
    <t>Z30.3X.16</t>
  </si>
  <si>
    <t>Laryngectomie complète, reconstruction avec greffon libre microvascularisé et anastomosé</t>
  </si>
  <si>
    <t>Z30.3X.15</t>
  </si>
  <si>
    <t>Laryngectomie complète, reconstruction avec lambeau pédiculé distal</t>
  </si>
  <si>
    <t>Z30.3X.14</t>
  </si>
  <si>
    <t>Laryngectomie complète, reconstruction avec lambeau pédiculé régional</t>
  </si>
  <si>
    <t>Z30.3X.13</t>
  </si>
  <si>
    <t>Laryngectomie complète, reconstruction avec greffon non vascularisé</t>
  </si>
  <si>
    <t>Z30.3X.12</t>
  </si>
  <si>
    <t>Laryngectomie complète, reconstruction avec lambeau muqueux local</t>
  </si>
  <si>
    <t>Z30.3X.11</t>
  </si>
  <si>
    <t>Laryngectomie complète, sans reconstruction</t>
  </si>
  <si>
    <t>Z30.3X.10</t>
  </si>
  <si>
    <t>Laryngectomie complète, SAP</t>
  </si>
  <si>
    <t>Z30.3X.00</t>
  </si>
  <si>
    <t>Détail de la sous-catégorie 30.3X</t>
  </si>
  <si>
    <t>Z30.3X.0</t>
  </si>
  <si>
    <t>Laryngectomie complète</t>
  </si>
  <si>
    <t>Z30.3X</t>
  </si>
  <si>
    <t>Celle avec dissection cervicale radicale (30.4)</t>
  </si>
  <si>
    <t>Z30.3</t>
  </si>
  <si>
    <t>Laryngo-pharyngectomie</t>
  </si>
  <si>
    <t>Laryngectomie totale *</t>
  </si>
  <si>
    <t>Dissection en bloc du larynx (avec thyroidectomie) (avec trachéostomie simultanée)</t>
  </si>
  <si>
    <t>Autre laryngectomie partielle, autre</t>
  </si>
  <si>
    <t>Z30.29.99</t>
  </si>
  <si>
    <t>Arytenoïdectomie</t>
  </si>
  <si>
    <t>Z30.29.30</t>
  </si>
  <si>
    <t>Laryngectomie partielle frontolatérale (Leroux-Robert)</t>
  </si>
  <si>
    <t>Z30.29.22</t>
  </si>
  <si>
    <t>Laryngectomie partielle frontale (Huet)</t>
  </si>
  <si>
    <t>Z30.29.21</t>
  </si>
  <si>
    <t>Résection laryngo-pharyngée partielle</t>
  </si>
  <si>
    <t>Z30.29.20</t>
  </si>
  <si>
    <t>Cricohyoidopexie (CHP)</t>
  </si>
  <si>
    <t>Z30.29.11</t>
  </si>
  <si>
    <t>Cricohyoïdoépiglottopexie (CHEP)</t>
  </si>
  <si>
    <t>Z30.29.10</t>
  </si>
  <si>
    <t>Autre laryngectomie partielle, SAP</t>
  </si>
  <si>
    <t>Z30.29.00</t>
  </si>
  <si>
    <t>Détail de la sous-catégorie 30.29</t>
  </si>
  <si>
    <t>Z30.29.0</t>
  </si>
  <si>
    <t>Excision de cartilage laryngé</t>
  </si>
  <si>
    <t>Z30.29</t>
  </si>
  <si>
    <t>Autre laryngectomie partielle</t>
  </si>
  <si>
    <t>Cordectomie, autre</t>
  </si>
  <si>
    <t>Z30.22.99</t>
  </si>
  <si>
    <t>Cordectomie par thyroïdotomie</t>
  </si>
  <si>
    <t>Z30.22.11</t>
  </si>
  <si>
    <t>Cordectomie endolaryngée</t>
  </si>
  <si>
    <t>Z30.22.10</t>
  </si>
  <si>
    <t>Cordectomie, SAP</t>
  </si>
  <si>
    <t>Z30.22.00</t>
  </si>
  <si>
    <t>Détail de la sous-catégorie 30.22</t>
  </si>
  <si>
    <t>Z30.22.0</t>
  </si>
  <si>
    <t>Excision des cordes vocales</t>
  </si>
  <si>
    <t>Z30.22</t>
  </si>
  <si>
    <t>Cordectomie</t>
  </si>
  <si>
    <t>Excision de l'épiglotte</t>
  </si>
  <si>
    <t>Z30.21</t>
  </si>
  <si>
    <t>Z30.2</t>
  </si>
  <si>
    <t>Hémilaryngectomie, autre</t>
  </si>
  <si>
    <t>Z30.1X.99</t>
  </si>
  <si>
    <t>Hémilaryngectomie supraglottique, avec résection de la base de la langue</t>
  </si>
  <si>
    <t>Z30.1X.11</t>
  </si>
  <si>
    <t>Hémilaryngectomie supraglottique, par voie horizontale</t>
  </si>
  <si>
    <t>Z30.1X.10</t>
  </si>
  <si>
    <t>Hémilaryngectomie, SAP</t>
  </si>
  <si>
    <t>Z30.1X.00</t>
  </si>
  <si>
    <t>Détail de la sous-catégorie 30.1X</t>
  </si>
  <si>
    <t>Z30.1X.0</t>
  </si>
  <si>
    <t>Hémilaryngectomie</t>
  </si>
  <si>
    <t>Z30.1X</t>
  </si>
  <si>
    <t>Z30.1</t>
  </si>
  <si>
    <t>Autre excision ou destruction de lésion ou de tissu du larynx, autre</t>
  </si>
  <si>
    <t>Z30.09.99</t>
  </si>
  <si>
    <t>Décortication / stripping de corde vocale par thyroïdotomie</t>
  </si>
  <si>
    <t>Z30.09.21</t>
  </si>
  <si>
    <t>Excision ou destruction de lésion ou de tissu du larynx par thyroïdotomie</t>
  </si>
  <si>
    <t>Z30.09.20</t>
  </si>
  <si>
    <t>Décortication / stripping de corde vocale, sans thyroïdotomie</t>
  </si>
  <si>
    <t>Z30.09.11</t>
  </si>
  <si>
    <t>Excision ou destruction de lésion ou de tissu du larynx, sans thyroïdotomie</t>
  </si>
  <si>
    <t>Z30.09.10</t>
  </si>
  <si>
    <t>Autre excision ou destruction de lésion ou de tissu du larynx, SAP</t>
  </si>
  <si>
    <t>Z30.09.00</t>
  </si>
  <si>
    <t>Détail de la sous-catégorie 30.09</t>
  </si>
  <si>
    <t>Z30.09.0</t>
  </si>
  <si>
    <t>Z30.09</t>
  </si>
  <si>
    <t>Fermeture de fistule de larynx (31.62)</t>
  </si>
  <si>
    <t>Biopsie du larynx (31.43)</t>
  </si>
  <si>
    <t>Abrasion des cordes vocales</t>
  </si>
  <si>
    <t>Autre excision ou destruction de lésion ou de tissu du larynx</t>
  </si>
  <si>
    <t>Marsupialisation de kyste du larynx</t>
  </si>
  <si>
    <t>Z30.01</t>
  </si>
  <si>
    <t>Excision ou destruction de lésion ou de tissu du larynx</t>
  </si>
  <si>
    <t>Z30.0</t>
  </si>
  <si>
    <t>Excisions du larynx</t>
  </si>
  <si>
    <t>Z30</t>
  </si>
  <si>
    <t>Implantation ou insertion d'élément radioactif (92.27)</t>
  </si>
  <si>
    <t>Z29.99</t>
  </si>
  <si>
    <t>Ablation de corps étranger intraluminal pharynx (98.13)</t>
  </si>
  <si>
    <t>Autre opération du pharynx</t>
  </si>
  <si>
    <t>Section du nerf glossopharyngien</t>
  </si>
  <si>
    <t>Z29.92</t>
  </si>
  <si>
    <t>Dilatation du rhinopharynx</t>
  </si>
  <si>
    <t>Z29.91</t>
  </si>
  <si>
    <t>Dilatation du pharynx</t>
  </si>
  <si>
    <t>Autres opérations du pharynx</t>
  </si>
  <si>
    <t>Z29.9</t>
  </si>
  <si>
    <t>Autre réparation du pharynx</t>
  </si>
  <si>
    <t>Z29.59</t>
  </si>
  <si>
    <t>Lyse d'adhérences pharyngiennes</t>
  </si>
  <si>
    <t>Z29.54</t>
  </si>
  <si>
    <t>Fistulectomie pharyngo-oesophagienne</t>
  </si>
  <si>
    <t>Z29.53</t>
  </si>
  <si>
    <t>Fermeture d'autre fistule du pharynx</t>
  </si>
  <si>
    <t>Excision de fistule latérale du cou (29.52)</t>
  </si>
  <si>
    <t>Z29.52</t>
  </si>
  <si>
    <t>Excision de fistule de fente branchiale *</t>
  </si>
  <si>
    <t>Fermeture de fistule de fente branchiale</t>
  </si>
  <si>
    <t>Suture de lacération du pharynx</t>
  </si>
  <si>
    <t>Z29.51</t>
  </si>
  <si>
    <t>Z29.5</t>
  </si>
  <si>
    <t>Réparation plastique du pharynx, autre</t>
  </si>
  <si>
    <t>Z29.4X.99</t>
  </si>
  <si>
    <t>Réparation plastique du pharynx, avec greffon microvascularisé et anastomosé, greffon intestinal ou anastomose oeso-gastrique</t>
  </si>
  <si>
    <t>Z29.4X.12</t>
  </si>
  <si>
    <t>Réparation plastique du pharynx, avec lambeau pédiculé myocutané</t>
  </si>
  <si>
    <t>Z29.4X.11</t>
  </si>
  <si>
    <t>Réparation plastique du pharynx, avec lambeau muqueux local ou cutané libre</t>
  </si>
  <si>
    <t>Z29.4X.10</t>
  </si>
  <si>
    <t>Réparation plastique du pharynx, SAP</t>
  </si>
  <si>
    <t>Z29.4X.00</t>
  </si>
  <si>
    <t>Détail de la sous-catégorie 29.4X</t>
  </si>
  <si>
    <t>Z29.4X.0</t>
  </si>
  <si>
    <t>Opération plastique du pharynx</t>
  </si>
  <si>
    <t>Z29.4X</t>
  </si>
  <si>
    <t>Révision de correction de fente palatine (27.63)</t>
  </si>
  <si>
    <t>Z29.4</t>
  </si>
  <si>
    <t>Résection d'une atrésie des choanes</t>
  </si>
  <si>
    <t>Correction de fente palatine (27.62)</t>
  </si>
  <si>
    <t>Pharyngoplastie *</t>
  </si>
  <si>
    <t>Correction d'atrésie rhinopharyngienne</t>
  </si>
  <si>
    <t>Correction d'atrésie choanale *</t>
  </si>
  <si>
    <t>Autre excision ou destruction de lésion ou de tissu du pharynx</t>
  </si>
  <si>
    <t>Z29.39</t>
  </si>
  <si>
    <t>Pharyngectomie (partielle), autre</t>
  </si>
  <si>
    <t>Z29.33.99</t>
  </si>
  <si>
    <t>Pharyngectomie totale, reconstruction avec greffon libre microvascularisé et anastomosé, greffon intestinal libre ou anastomose oeso-gastrique</t>
  </si>
  <si>
    <t>Z29.33.21</t>
  </si>
  <si>
    <t>Pharyngectomie totale, reconstruction par lambeau pédiculé régional ou distal</t>
  </si>
  <si>
    <t>Z29.33.20</t>
  </si>
  <si>
    <t>Pharyngectomie partielle, reconstruction avec greffon libre microvascularisé et anastomosé</t>
  </si>
  <si>
    <t>Z29.33.12</t>
  </si>
  <si>
    <t>Pharyngectomie partielle, reconstruction par lambeau pédiculé régional ou distal</t>
  </si>
  <si>
    <t>Z29.33.11</t>
  </si>
  <si>
    <t>Pharyngectomie partielle, sans reconstruction</t>
  </si>
  <si>
    <t>Z29.33.10</t>
  </si>
  <si>
    <t>Pharyngectomie (partielle), SAP</t>
  </si>
  <si>
    <t>Z29.33.00</t>
  </si>
  <si>
    <t>Détail de la sous-catégorie 29.33</t>
  </si>
  <si>
    <t>Z29.33.0</t>
  </si>
  <si>
    <t>Laryngopharyngectomie (30.3)</t>
  </si>
  <si>
    <t>Z29.33</t>
  </si>
  <si>
    <t>Pharyngectomie (partielle)</t>
  </si>
  <si>
    <t>Diverticulectomie pharyngienne, autre</t>
  </si>
  <si>
    <t>Z29.32.99</t>
  </si>
  <si>
    <t>Diverticulectomie, excision de diverticule de Zenker</t>
  </si>
  <si>
    <t>Z29.32.11</t>
  </si>
  <si>
    <t>Diverticulostomie endoscopique, traitement de diverticule de Zenker</t>
  </si>
  <si>
    <t>Z29.32.10</t>
  </si>
  <si>
    <t>Diverticulectomie pharyngienne, SAP</t>
  </si>
  <si>
    <t>Z29.32.00</t>
  </si>
  <si>
    <t>Détail de la sous-catégorie 29.32</t>
  </si>
  <si>
    <t>Z29.32.0</t>
  </si>
  <si>
    <t>Diverticulectomie pharyngienne</t>
  </si>
  <si>
    <t>Z29.32</t>
  </si>
  <si>
    <t>Celle associée à une diverticulectomie pharyngienne (29.32)</t>
  </si>
  <si>
    <t>Z29.31</t>
  </si>
  <si>
    <t>Myotomie cricopharyngienne</t>
  </si>
  <si>
    <t>Excision ou destruction de lésion ou de tissu du pharynx</t>
  </si>
  <si>
    <t>Z29.3</t>
  </si>
  <si>
    <t>Excision de kyste branchiogène ou de vestige de fente branchiale, autre</t>
  </si>
  <si>
    <t>Z29.2X.99</t>
  </si>
  <si>
    <t>Opération de vestiges de conduit branchial, intervention secondaire</t>
  </si>
  <si>
    <t>Z29.2X.21</t>
  </si>
  <si>
    <t>Opération de vestiges de conduit branchial, SAP</t>
  </si>
  <si>
    <t>Z29.2X.20</t>
  </si>
  <si>
    <t>Excision de kyste branchiogène ou de vestige de fente branchiale, intervention secondaire</t>
  </si>
  <si>
    <t>Z29.2X.11</t>
  </si>
  <si>
    <t>Z29.2X.10</t>
  </si>
  <si>
    <t>Excision de kyste latéral du cou</t>
  </si>
  <si>
    <t>Excision de kyste branchiogène ou de vestige de fente branchiale, SAP</t>
  </si>
  <si>
    <t>Z29.2X.00</t>
  </si>
  <si>
    <t>Détail de la sous-catégorie 29.2X</t>
  </si>
  <si>
    <t>Z29.2X.0</t>
  </si>
  <si>
    <t>Excision de kyste branchiogène ou de vestige de fente branchiale</t>
  </si>
  <si>
    <t>Z29.2X</t>
  </si>
  <si>
    <t>Fermeture de fistule du sillon branchial (29.52)</t>
  </si>
  <si>
    <t>Z29.2</t>
  </si>
  <si>
    <t>Excision de kyste ou de vestige de fente branchiale</t>
  </si>
  <si>
    <t>Radiographie de contraste du rhinopharynx (87.06)</t>
  </si>
  <si>
    <t>Z29.19</t>
  </si>
  <si>
    <t>Autre radiographie du rhinopharynx (87.09)</t>
  </si>
  <si>
    <t>Autres techniques diagnostiques concernant le pharynx</t>
  </si>
  <si>
    <t>Biopsie du pharynx, autre</t>
  </si>
  <si>
    <t>Z29.12.99</t>
  </si>
  <si>
    <t>Biopsie ouverte du rhinopharynx</t>
  </si>
  <si>
    <t>Z29.12.30</t>
  </si>
  <si>
    <t>Biopsie ouverte de l'hypopharynx</t>
  </si>
  <si>
    <t>Z29.12.20</t>
  </si>
  <si>
    <t>Biopsie fermée (à l'aiguille) du pharynx</t>
  </si>
  <si>
    <t>Z29.12.10</t>
  </si>
  <si>
    <t>Biopsie du pharynx, SAP</t>
  </si>
  <si>
    <t>Z29.12.00</t>
  </si>
  <si>
    <t>Détail de la sous-catégorie 29.12</t>
  </si>
  <si>
    <t>Z29.12.0</t>
  </si>
  <si>
    <t>Biopsie de tissu supra-glottique</t>
  </si>
  <si>
    <t>Z29.12</t>
  </si>
  <si>
    <t>Biopsie du pharynx</t>
  </si>
  <si>
    <t>Pharyngoscopie</t>
  </si>
  <si>
    <t>Z29.11</t>
  </si>
  <si>
    <t>Techniques diagnostiques concernant le pharynx</t>
  </si>
  <si>
    <t>Z29.1</t>
  </si>
  <si>
    <t>Incision et drainage d'abcès rétro-pharyngien (28.0)</t>
  </si>
  <si>
    <t>Z29.0</t>
  </si>
  <si>
    <t>Ablation de corps étranger intraluminal pharynx (sans incision) (98.13)</t>
  </si>
  <si>
    <t>Drainage de bourse pharyngienne</t>
  </si>
  <si>
    <t>Pharyngotomie</t>
  </si>
  <si>
    <t>Opérations sur sinus pyriforme</t>
  </si>
  <si>
    <t>Z29</t>
  </si>
  <si>
    <t>Opérations sur rhinopharynx</t>
  </si>
  <si>
    <t>Opérations sur oropharynx</t>
  </si>
  <si>
    <t>Opérations sur hypopharynx</t>
  </si>
  <si>
    <t>Opérations sur diverticules du pharynx</t>
  </si>
  <si>
    <t>Opérations du pharynx</t>
  </si>
  <si>
    <t>Autres opérations des amygdales et des végétations adénoïdes</t>
  </si>
  <si>
    <t>Z28.99</t>
  </si>
  <si>
    <t>Biopsie d'amygdale et de végétations adénoïdes (28.11)</t>
  </si>
  <si>
    <t>Z28.92</t>
  </si>
  <si>
    <t>Excision de lésion des amygdales et des végétations adénoïdes</t>
  </si>
  <si>
    <t>Extraction de corps étranger sans incision (98.13)</t>
  </si>
  <si>
    <t>Z28.91</t>
  </si>
  <si>
    <t>Ablation de corps étranger de l'amygdale et des végétations adénoïdes par incision</t>
  </si>
  <si>
    <t>Z28.9</t>
  </si>
  <si>
    <t>Contrôle d'hémorragie après excision de végétations adénoïdes et amygdalectomie, autre</t>
  </si>
  <si>
    <t>Z28.7X.99</t>
  </si>
  <si>
    <t>Contrôle d'hémorragie après excision de végétations adénoïdes</t>
  </si>
  <si>
    <t>Z28.7X.11</t>
  </si>
  <si>
    <t>Contrôle d'hémorragie après amygdalectomie</t>
  </si>
  <si>
    <t>Z28.7X.10</t>
  </si>
  <si>
    <t>Contrôle d'hémorragie après excision de végétations adénoïdes et amygdalectomie, SAP</t>
  </si>
  <si>
    <t>Z28.7X.00</t>
  </si>
  <si>
    <t>Détail de la sous-catégorie 28.7X</t>
  </si>
  <si>
    <t>Z28.7X.0</t>
  </si>
  <si>
    <t>Contrôle d'hémorragie après excision de végétations adénoïdes et amygdalectomie</t>
  </si>
  <si>
    <t>Z28.7X</t>
  </si>
  <si>
    <t>Z28.7</t>
  </si>
  <si>
    <t>Excision de restes adénoïdiens</t>
  </si>
  <si>
    <t>Z28.6</t>
  </si>
  <si>
    <t>Excision de végétations adénoïdes, sans amygdalectomie</t>
  </si>
  <si>
    <t>Excision d'amygdale linguale, autre</t>
  </si>
  <si>
    <t>Z28.5X.99</t>
  </si>
  <si>
    <t>Excision d'amygdale linguale, par pharyngotomie</t>
  </si>
  <si>
    <t>Z28.5X.11</t>
  </si>
  <si>
    <t>Excision d'amygdale linguale, par voie transorale</t>
  </si>
  <si>
    <t>Z28.5X.10</t>
  </si>
  <si>
    <t>Excision d'amygdale linguale, SAP</t>
  </si>
  <si>
    <t>Z28.5X.00</t>
  </si>
  <si>
    <t>Détail de la sous-catégorie 28.5X</t>
  </si>
  <si>
    <t>Z28.5X.0</t>
  </si>
  <si>
    <t>Excision d'amygdale linguale</t>
  </si>
  <si>
    <t>Z28.5X</t>
  </si>
  <si>
    <t>Z28.5</t>
  </si>
  <si>
    <t>Excision de restes amygdaliens</t>
  </si>
  <si>
    <t>Z28.4</t>
  </si>
  <si>
    <t>Amygdalectomie, avec excision de végétations adénoïdes</t>
  </si>
  <si>
    <t>Z28.3</t>
  </si>
  <si>
    <t>Amygdalectomie, sans excision de végétations adénoïdes, autre</t>
  </si>
  <si>
    <t>Z28.2X.99</t>
  </si>
  <si>
    <t>Amygdalectomie pour abcès amygdalien</t>
  </si>
  <si>
    <t>Z28.2X.12</t>
  </si>
  <si>
    <t>Amygdalectomie totale, sans excision de végétations adénoïdes</t>
  </si>
  <si>
    <t>Z28.2X.11</t>
  </si>
  <si>
    <t>Résection partielle d'amygdale, sans excision de végétations adénoïdes</t>
  </si>
  <si>
    <t>Z28.2X.10</t>
  </si>
  <si>
    <t>Amygdalectomie, sans excision de végétations adénoïdes [adénoïdectomie], SAP</t>
  </si>
  <si>
    <t>Z28.2X.00</t>
  </si>
  <si>
    <t>Détail de la sous-catégorie 28.2X</t>
  </si>
  <si>
    <t>Z28.2X.0</t>
  </si>
  <si>
    <t>Amygdalectomie, sans excision de végétations adénoïdes</t>
  </si>
  <si>
    <t>Z28.2X</t>
  </si>
  <si>
    <t>Opération de Sluder *</t>
  </si>
  <si>
    <t>Z28.2</t>
  </si>
  <si>
    <t>Z28.19</t>
  </si>
  <si>
    <t>Autres techniques diagnostiques concernant les amygdales et les végétations adénoïdes</t>
  </si>
  <si>
    <t>Biopsie d'amygdale et de végétations adénoïdes</t>
  </si>
  <si>
    <t>Z28.11</t>
  </si>
  <si>
    <t>Techniques diagnostiques concernant les amygdales et les végétations adénoïdes</t>
  </si>
  <si>
    <t>Z28.1</t>
  </si>
  <si>
    <t>Drainage (oral) (transcervical) d'abcès rétro-pharyngien</t>
  </si>
  <si>
    <t>Z28.0</t>
  </si>
  <si>
    <t>Drainage (oral) (transcervical) d'abcès péri-amygdalien</t>
  </si>
  <si>
    <t>Drainage (oral) (transcervical) d'abcès para-pharyngien</t>
  </si>
  <si>
    <t>Drainage (oral) (transcervical) d'abcès amygdalien</t>
  </si>
  <si>
    <t>Incision et drainage de structures amygdaliennes et périamygdaliennes</t>
  </si>
  <si>
    <t>Opérations des amygdales et des végétations adénoïdes</t>
  </si>
  <si>
    <t>Z28</t>
  </si>
  <si>
    <t>Ablation de corps étranger pénétrant, sans incision (98.22)</t>
  </si>
  <si>
    <t>Z27.99</t>
  </si>
  <si>
    <t>Ablation de corps étranger intraluminal de bouche, avec incision (98.01)</t>
  </si>
  <si>
    <t>Greffe du sillon buccal</t>
  </si>
  <si>
    <t>Autres opérations de la cavité buccale</t>
  </si>
  <si>
    <t>Incision du palais (27.1)</t>
  </si>
  <si>
    <t>Z27.92</t>
  </si>
  <si>
    <t>Incision de la luette (27.71)</t>
  </si>
  <si>
    <t>Incision de la langue (25.94)</t>
  </si>
  <si>
    <t>Incision de glande ou de canal salivaire (26.0)</t>
  </si>
  <si>
    <t>Incision de gencive (24.0)</t>
  </si>
  <si>
    <t>Incision de la bouche, structure non précisée</t>
  </si>
  <si>
    <t>Frénotomie de la langue (25.91)</t>
  </si>
  <si>
    <t>Z27.91</t>
  </si>
  <si>
    <t>Division du frein labial</t>
  </si>
  <si>
    <t>Frénotomie labiale</t>
  </si>
  <si>
    <t>Autres opérations de la bouche et de la face</t>
  </si>
  <si>
    <t>Z27.9</t>
  </si>
  <si>
    <t>Autres opérations de la luette</t>
  </si>
  <si>
    <t>Z27.79</t>
  </si>
  <si>
    <t>Uranostaphylorraphie (27.62)</t>
  </si>
  <si>
    <t>Z27.73</t>
  </si>
  <si>
    <t>Celle associée à correction de fente palatine (27.62)</t>
  </si>
  <si>
    <t>Réparation de la luette</t>
  </si>
  <si>
    <t>Biopsie de la luette (27.22)</t>
  </si>
  <si>
    <t>Z27.72</t>
  </si>
  <si>
    <t>Excision de la luette</t>
  </si>
  <si>
    <t>Incision de la luette</t>
  </si>
  <si>
    <t>Z27.71</t>
  </si>
  <si>
    <t>Opération de la luette</t>
  </si>
  <si>
    <t>Z27.7</t>
  </si>
  <si>
    <t>Autre réparation plastique du palais, autre</t>
  </si>
  <si>
    <t>Z27.69.99</t>
  </si>
  <si>
    <t>Réparation plastique du palais osseux</t>
  </si>
  <si>
    <t>Z27.69.11</t>
  </si>
  <si>
    <t>Réparation plastique du voile du palais</t>
  </si>
  <si>
    <t>Z27.69.10</t>
  </si>
  <si>
    <t>Autre réparation plastique du palais, SAP</t>
  </si>
  <si>
    <t>Z27.69.00</t>
  </si>
  <si>
    <t>Détail de la sous-catégorie 27.69</t>
  </si>
  <si>
    <t>Z27.69.0</t>
  </si>
  <si>
    <t>Fermeture de fistule de la bouche (27.53)</t>
  </si>
  <si>
    <t>Z27.69</t>
  </si>
  <si>
    <t>Toute opération plastique du pharynx simultanée (29.4)</t>
  </si>
  <si>
    <t>Toute insertion d'implant palatin (27.64)</t>
  </si>
  <si>
    <t>Autre réparation plastique du palais</t>
  </si>
  <si>
    <t>Insertion d'implant palatin</t>
  </si>
  <si>
    <t>Z27.64</t>
  </si>
  <si>
    <t>Révision de réparation de fente palatine, autre</t>
  </si>
  <si>
    <t>Z27.63.99</t>
  </si>
  <si>
    <t>Révision de réparation de fente palatine, opération secondaire de fente maxillaire</t>
  </si>
  <si>
    <t>Z27.63.20</t>
  </si>
  <si>
    <t>Révision de réparation de fente palatine par maxilloplastie et ostéoplastie</t>
  </si>
  <si>
    <t>Z27.63.11</t>
  </si>
  <si>
    <t>Révision de réparation de fente palatine par maxilloplastie</t>
  </si>
  <si>
    <t>Z27.63.10</t>
  </si>
  <si>
    <t>Révision de réparation de fente palatine, SAP</t>
  </si>
  <si>
    <t>Z27.63.00</t>
  </si>
  <si>
    <t>Détail de la sous-catégorie 27.63</t>
  </si>
  <si>
    <t>Z27.63.0</t>
  </si>
  <si>
    <t>Attachement secondaire de lambeau pharyngien</t>
  </si>
  <si>
    <t>Z27.63</t>
  </si>
  <si>
    <t>Allongement secondaire du palais</t>
  </si>
  <si>
    <t>Révision de réparation de fente palatine</t>
  </si>
  <si>
    <t>Correction de fente palatine, autre</t>
  </si>
  <si>
    <t>Z27.62.99</t>
  </si>
  <si>
    <t>Plastie de la luette</t>
  </si>
  <si>
    <t>Z27.62.22</t>
  </si>
  <si>
    <t>Réparation plastique secondaire du voile du palais</t>
  </si>
  <si>
    <t>Prélèvement de greffon</t>
  </si>
  <si>
    <t>Z27.62.21</t>
  </si>
  <si>
    <t>Réparation plastique secondaire du palais osseux, avec greffe osseuse</t>
  </si>
  <si>
    <t>Réparation plastique secondaire du palais osseux, sans greffe osseuse</t>
  </si>
  <si>
    <t>Z27.62.20</t>
  </si>
  <si>
    <t>Z27.62.12</t>
  </si>
  <si>
    <t>Réparation plastique primaire du voile du palais</t>
  </si>
  <si>
    <t>Z27.62.11</t>
  </si>
  <si>
    <t>Réparation plastique primaire du palais osseux, avec greffe osseuse</t>
  </si>
  <si>
    <t>Réparation plastique primaire du palais osseux, sans greffe osseuse</t>
  </si>
  <si>
    <t>Z27.62.10</t>
  </si>
  <si>
    <t>Correction de fente palatine, SAP</t>
  </si>
  <si>
    <t>Z27.62.00</t>
  </si>
  <si>
    <t>Détail de la sous-catégorie 27.62</t>
  </si>
  <si>
    <t>Z27.62.0</t>
  </si>
  <si>
    <t>Révision de réparation de fente palatine (27.63)</t>
  </si>
  <si>
    <t>Z27.62</t>
  </si>
  <si>
    <t>Correction de fente palatine par opération d'avancement</t>
  </si>
  <si>
    <t>Correction de fente palatine</t>
  </si>
  <si>
    <t>Suture de plaie du palais *</t>
  </si>
  <si>
    <t>Z27.61</t>
  </si>
  <si>
    <t>Suture de lacération du palais</t>
  </si>
  <si>
    <t>Plastie du palais *</t>
  </si>
  <si>
    <t>Z27.6</t>
  </si>
  <si>
    <t>Palatoplastie</t>
  </si>
  <si>
    <t>Autre réparation plastique de la lèvre et de la bouche, autre</t>
  </si>
  <si>
    <t>Z27.59.99</t>
  </si>
  <si>
    <t>Insertion d'expanseur tissulaire au niveau de la lèvre</t>
  </si>
  <si>
    <t>Z27.59.60</t>
  </si>
  <si>
    <t>Section de pédicule de lambeau après plastie cutanée de la lèvre</t>
  </si>
  <si>
    <t>Z27.59.50</t>
  </si>
  <si>
    <t>Autre réparation plastique de la lèvre et de la bouche avec lambeau pédiculé distal</t>
  </si>
  <si>
    <t>Z27.59.41</t>
  </si>
  <si>
    <t>Autre réparation plastique de la lèvre et de la bouche avec attachement de greffon libre microvascularisé et anastomosé</t>
  </si>
  <si>
    <t>Z27.59.40</t>
  </si>
  <si>
    <t>Couverture temporaire, étendue, de tissu mou par plusieurs techniques combinées, lèvre</t>
  </si>
  <si>
    <t>Z27.59.31</t>
  </si>
  <si>
    <t>Couverture temporaire, non étendue, de tissu mou par plusieurs techniques combinées, lèvre</t>
  </si>
  <si>
    <t>Z27.59.30</t>
  </si>
  <si>
    <t>Couverture étendue de tissu mou par des kératinocytes obtenus en culture, lèvre</t>
  </si>
  <si>
    <t>Z27.59.21</t>
  </si>
  <si>
    <t>Couverture non étendue de tissu mou par des kératinocytes obtenus en culture, lèvre</t>
  </si>
  <si>
    <t>Z27.59.20</t>
  </si>
  <si>
    <t>Greffe de peau régénérative temporaire à la lèvre, étendue</t>
  </si>
  <si>
    <t>Z27.59.11</t>
  </si>
  <si>
    <t>Greffe de peau régénérative temporaire à la lèvre, non étendue</t>
  </si>
  <si>
    <t>Z27.59.10</t>
  </si>
  <si>
    <t>Autre réparation plastique de la lèvre et de la bouche, SAP</t>
  </si>
  <si>
    <t>Z27.59.00</t>
  </si>
  <si>
    <t>Détail de la sous-catégorie 27.59</t>
  </si>
  <si>
    <t>Z27.59.0</t>
  </si>
  <si>
    <t>Chéiloplastie *</t>
  </si>
  <si>
    <t>Z27.59</t>
  </si>
  <si>
    <t>Autre réparation plastique de la lèvre et de la bouche</t>
  </si>
  <si>
    <t>Révision de lambeau pédiculé ou libre ou de greffe de peau libre à la lèvre et à la bouche</t>
  </si>
  <si>
    <t>Z27.58</t>
  </si>
  <si>
    <t>Attachement de lambeau pédiculé ou libre à la lèvre et à la bouche, autre</t>
  </si>
  <si>
    <t>Z27.57.99</t>
  </si>
  <si>
    <t>Attachement de lambeau pédiculé à la lèvre et à la bouche</t>
  </si>
  <si>
    <t>Z27.57.11</t>
  </si>
  <si>
    <t>Attachement de greffon libre microvascularisé et anastomosé à la lèvre et à la bouche</t>
  </si>
  <si>
    <t>Z27.57.10</t>
  </si>
  <si>
    <t>Attachement de lambeau pédiculé ou libre à la lèvre et à la bouche, SAP</t>
  </si>
  <si>
    <t>Z27.57.00</t>
  </si>
  <si>
    <t>Détail de la sous-catégorie 27.57</t>
  </si>
  <si>
    <t>Z27.57.0</t>
  </si>
  <si>
    <t>Attachement de lambeau pédiculé ou libre à la bouche et à la lèvre</t>
  </si>
  <si>
    <t>Z27.57</t>
  </si>
  <si>
    <t>Autre greffe de peau de la lèvre et de la bouche, autre</t>
  </si>
  <si>
    <t>Z27.56.99</t>
  </si>
  <si>
    <t>Homogreffe de peau à la lèvre, étendue</t>
  </si>
  <si>
    <t>Z27.56.60</t>
  </si>
  <si>
    <t>Homogreffe de peau à la lèvre, non étendue</t>
  </si>
  <si>
    <t>Z27.56.50</t>
  </si>
  <si>
    <t>Hétérogreffe de peau à la lèvre, étendue</t>
  </si>
  <si>
    <t>Z27.56.40</t>
  </si>
  <si>
    <t>Hétérogreffe de peau à la lèvre, non étendue</t>
  </si>
  <si>
    <t>Z27.56.30</t>
  </si>
  <si>
    <t>Greffe de peau d'épaisseur partielle de la lèvre et de la bouche, étendue</t>
  </si>
  <si>
    <t>Z27.56.20</t>
  </si>
  <si>
    <t>Greffe de peau d'épaisseur partielle de la lèvre et de la bouche, non étendue</t>
  </si>
  <si>
    <t>Z27.56.10</t>
  </si>
  <si>
    <t>Autre greffe de peau de la lèvre et de la bouche, SAP</t>
  </si>
  <si>
    <t>Z27.56.00</t>
  </si>
  <si>
    <t>Détail de la sous-catégorie 27.56</t>
  </si>
  <si>
    <t>Z27.56.0</t>
  </si>
  <si>
    <t>Autre greffe de peau de la bouche et de la lèvre</t>
  </si>
  <si>
    <t>Z27.56</t>
  </si>
  <si>
    <t>Greffe de peau totale de la lèvre et de la bouche, autre</t>
  </si>
  <si>
    <t>Z27.55.99</t>
  </si>
  <si>
    <t>Greffe de peau totale de la lèvre et de la bouche, étendue</t>
  </si>
  <si>
    <t>Z27.55.20</t>
  </si>
  <si>
    <t>Greffe de peau totale de la lèvre et de la bouche, non étendue</t>
  </si>
  <si>
    <t>Z27.55.10</t>
  </si>
  <si>
    <t>Greffe de peau totale de la lèvre et de la bouche, SAP</t>
  </si>
  <si>
    <t>Z27.55.00</t>
  </si>
  <si>
    <t>Détail de la sous-catégorie 27.55</t>
  </si>
  <si>
    <t>Z27.55.0</t>
  </si>
  <si>
    <t>Greffe de peau totale de la bouche et de la lèvre</t>
  </si>
  <si>
    <t>Z27.55</t>
  </si>
  <si>
    <t>Réparation de fente labiale (congénitale), autre</t>
  </si>
  <si>
    <t>Z27.54.99</t>
  </si>
  <si>
    <t>Opération secondaire de fente labiale (congénitale)</t>
  </si>
  <si>
    <t>Z27.54.11</t>
  </si>
  <si>
    <t>Cheiloplastie de fente labiale (congénitale)</t>
  </si>
  <si>
    <t>Z27.54.10</t>
  </si>
  <si>
    <t>Réparation de fente labiale (congénitale), SAP</t>
  </si>
  <si>
    <t>Z27.54.00</t>
  </si>
  <si>
    <t>Détail de la sous-catégorie 27.54</t>
  </si>
  <si>
    <t>Z27.54.0</t>
  </si>
  <si>
    <t>Réparation de fente labiale</t>
  </si>
  <si>
    <t>Z27.54</t>
  </si>
  <si>
    <t>Fermeture de fistule oro-nasale (21.82)</t>
  </si>
  <si>
    <t>Z27.53</t>
  </si>
  <si>
    <t>Fermeture de fistule nasolabiale (21.82)</t>
  </si>
  <si>
    <t>Fermeture de fistule de sinus oro-antrale (22.71)</t>
  </si>
  <si>
    <t>Fermeture de fistule de la cavité buccale</t>
  </si>
  <si>
    <t>Suture de plaie d'autre partie de la cavité buccale</t>
  </si>
  <si>
    <t>Z27.52</t>
  </si>
  <si>
    <t>Suture de plaie de la lèvre *</t>
  </si>
  <si>
    <t>Z27.51</t>
  </si>
  <si>
    <t>Suture de lacération de la lèvre</t>
  </si>
  <si>
    <t>Palatoplastie (27.61-27.69)</t>
  </si>
  <si>
    <t>Z27.5</t>
  </si>
  <si>
    <t>Réparation plastique de la cavité buccale</t>
  </si>
  <si>
    <t>Autre excision de la bouche, autre</t>
  </si>
  <si>
    <t>Z27.49.99</t>
  </si>
  <si>
    <t>Excision du plancher buccal</t>
  </si>
  <si>
    <t>Z27.49.11</t>
  </si>
  <si>
    <t>Excision de la joue</t>
  </si>
  <si>
    <t>Z27.49.10</t>
  </si>
  <si>
    <t>Autre excision de la bouche, SAP</t>
  </si>
  <si>
    <t>Z27.49.00</t>
  </si>
  <si>
    <t>Détail de la sous-catégorie 27.49</t>
  </si>
  <si>
    <t>Z27.49.0</t>
  </si>
  <si>
    <t>Frénectomie labiale (27.41)</t>
  </si>
  <si>
    <t>Z27.49</t>
  </si>
  <si>
    <t>Frénectomie de la langue (25.92)</t>
  </si>
  <si>
    <t>Excision de lésion du palais (27.31-27.32)</t>
  </si>
  <si>
    <t>Excision de lésion de la luette (27.72)</t>
  </si>
  <si>
    <t>Excision de lésion de la langue (25.1)</t>
  </si>
  <si>
    <t>Biopsie de la bouche, SAP (27.24)</t>
  </si>
  <si>
    <t>Autre excision de lésion ou de tissu de la lèvre (27.43.-)</t>
  </si>
  <si>
    <t>Autre excision de la bouche</t>
  </si>
  <si>
    <t>Excision radicale de lésion de la lèvre, autre</t>
  </si>
  <si>
    <t>Z27.44.99</t>
  </si>
  <si>
    <t>Excision radicale de lésion cutanée de la lèvre, avec greffe ou transposition de peau</t>
  </si>
  <si>
    <t>Z27.44.20</t>
  </si>
  <si>
    <t>Excision radicale de lésion de la lèvre, avec contrôle histographique</t>
  </si>
  <si>
    <t>Z27.44.10</t>
  </si>
  <si>
    <t>Excision radicale de lésion de la lèvre, SAP</t>
  </si>
  <si>
    <t>Z27.44.00</t>
  </si>
  <si>
    <t>Détail de la sous-catégorie 27.44</t>
  </si>
  <si>
    <t>Z27.44.0</t>
  </si>
  <si>
    <t>Excision radicale de lésion de la lèvre</t>
  </si>
  <si>
    <t>Z27.44</t>
  </si>
  <si>
    <t>Autre excision de lésion ou de tissu de la lèvre, autre</t>
  </si>
  <si>
    <t>Z27.43.99</t>
  </si>
  <si>
    <t>Autre excision de lésion ou tissu de la lèvre, excision locale</t>
  </si>
  <si>
    <t>Z27.43.10</t>
  </si>
  <si>
    <t>Autre excision de lésion ou de tissu de la lèvre, SAP</t>
  </si>
  <si>
    <t>Z27.43.00</t>
  </si>
  <si>
    <t>Détail de la sous-catégorie 27.43</t>
  </si>
  <si>
    <t>Z27.43.0</t>
  </si>
  <si>
    <t>Autre excision de lésion ou de tissu de la lèvre</t>
  </si>
  <si>
    <t>Z27.43</t>
  </si>
  <si>
    <t>Excision large de lésion de la lèvre</t>
  </si>
  <si>
    <t>Z27.42</t>
  </si>
  <si>
    <t>Frénotomie labiale (27.91)</t>
  </si>
  <si>
    <t>Z27.41</t>
  </si>
  <si>
    <t>Frénectomie labiale</t>
  </si>
  <si>
    <t>Excision d'autres parties de la bouche</t>
  </si>
  <si>
    <t>Z27.4</t>
  </si>
  <si>
    <t>Excision ou destruction large de lésion ou de tissu du palais osseux, autre</t>
  </si>
  <si>
    <t>Z27.32.99</t>
  </si>
  <si>
    <t>Excision radicale transfaciale [résection en bloc] de lésion ou de tissu du palais osseux</t>
  </si>
  <si>
    <t>Z27.32.12</t>
  </si>
  <si>
    <t>Extirpation totale au sens d'une élimination complète de la lésion, par opposition à l'excision radicale avec structures saines avoisinantes</t>
  </si>
  <si>
    <t>Z27.32.11</t>
  </si>
  <si>
    <t>Excision radicale transmandibulaire [résection en bloc] de lésion ou de tissu du palais osseux</t>
  </si>
  <si>
    <t>Z27.32.10</t>
  </si>
  <si>
    <t>Extirpation totale transorale de lésion ou de tissu du palais osseux</t>
  </si>
  <si>
    <t>Excision ou destruction large de lésion ou de tissu du palais osseux, SAP</t>
  </si>
  <si>
    <t>Z27.32.00</t>
  </si>
  <si>
    <t>Détail de la sous-catégorie 27.32</t>
  </si>
  <si>
    <t>Z27.32.0</t>
  </si>
  <si>
    <t>Résection en bloc d'un processus alvéolaire et du palais</t>
  </si>
  <si>
    <t>Z27.32</t>
  </si>
  <si>
    <t>Palatectomie *</t>
  </si>
  <si>
    <t>Hémipalatectomie *</t>
  </si>
  <si>
    <t>Excision ou destruction large de lésion ou de tissu du palais osseux</t>
  </si>
  <si>
    <t>Excision ou destruction locale de lésion ou de tissu du palais osseux, autre</t>
  </si>
  <si>
    <t>Z27.31.99</t>
  </si>
  <si>
    <t>Destruction de lésion ou de tissu du palais osseux</t>
  </si>
  <si>
    <t>Z27.31.30</t>
  </si>
  <si>
    <t>Excision partielle de lésion ou de tissu du palais osseux</t>
  </si>
  <si>
    <t>Z27.31.20</t>
  </si>
  <si>
    <t>Excision locale de lésion ou de tissu du palais osseux</t>
  </si>
  <si>
    <t>Z27.31.10</t>
  </si>
  <si>
    <t>Excision ou destruction locale de lésion ou de tissu du palais osseux, SAP</t>
  </si>
  <si>
    <t>Z27.31.00</t>
  </si>
  <si>
    <t>Détail de la sous-catégorie 27.31</t>
  </si>
  <si>
    <t>Z27.31.0</t>
  </si>
  <si>
    <t>Biopsie du palais osseux (27.21)</t>
  </si>
  <si>
    <t>Z27.31</t>
  </si>
  <si>
    <t>Excision et destruction locale du palais par cryothérapie</t>
  </si>
  <si>
    <t>Excision et destruction locale du palais par chimiothérapie</t>
  </si>
  <si>
    <t>Excision et destruction locale du palais par cautérisation</t>
  </si>
  <si>
    <t>Excision ou destruction locale de lésion ou de tissu du palais osseux</t>
  </si>
  <si>
    <t>Excision de lésion ou de tissu du palais osseux</t>
  </si>
  <si>
    <t>Z27.3</t>
  </si>
  <si>
    <t>Z27.29</t>
  </si>
  <si>
    <t>Autres techniques diagnostiques concernant la cavité buccale</t>
  </si>
  <si>
    <t>Biopsie de la bouche, structure non précisée, autre</t>
  </si>
  <si>
    <t>Z27.24.99</t>
  </si>
  <si>
    <t xml:space="preserve">Biopsie ouverte (par incision) de la muqueuse de la joue, du plancher buccal et d'autres structures de la cavité buccale </t>
  </si>
  <si>
    <t>Z27.24.20</t>
  </si>
  <si>
    <t>Biopsie fermée (à l'aiguille) de la muqueuse de la joue, du plancher buccal et d'autres structures de la cavité buccale</t>
  </si>
  <si>
    <t>Z27.24.10</t>
  </si>
  <si>
    <t>Biopsie de la bouche, structure non précisée, SAP</t>
  </si>
  <si>
    <t>Z27.24.00</t>
  </si>
  <si>
    <t>Détail de la sous-catégorie 27.24</t>
  </si>
  <si>
    <t>Z27.24.0</t>
  </si>
  <si>
    <t>Biopsie de la bouche, structure non précisée</t>
  </si>
  <si>
    <t>Z27.24</t>
  </si>
  <si>
    <t>Biopsie de la lèvre, autre</t>
  </si>
  <si>
    <t>Z27.23.99</t>
  </si>
  <si>
    <t>Biopsie ouverte (par incision) de la lèvre</t>
  </si>
  <si>
    <t>Z27.23.20</t>
  </si>
  <si>
    <t>Biopsie fermée (à l'aiguille) de la lèvre</t>
  </si>
  <si>
    <t>Z27.23.10</t>
  </si>
  <si>
    <t>Biopsie de la lèvre, SAP</t>
  </si>
  <si>
    <t>Z27.23.00</t>
  </si>
  <si>
    <t>Détail de la sous-catégorie 27.23</t>
  </si>
  <si>
    <t>Z27.23.0</t>
  </si>
  <si>
    <t>Biopsie de la lèvre</t>
  </si>
  <si>
    <t>Z27.23</t>
  </si>
  <si>
    <t>Biopsie de la luette et du voile du palais, autre</t>
  </si>
  <si>
    <t>Z27.22.99</t>
  </si>
  <si>
    <t>Biopsie ouverte (par incision) de la luette et du voile du palais</t>
  </si>
  <si>
    <t>Z27.22.20</t>
  </si>
  <si>
    <t>Biopsie fermée (à l'aiguille) de la luette et du voile du palais</t>
  </si>
  <si>
    <t>Z27.22.10</t>
  </si>
  <si>
    <t>Biopsie de la luette et du voile du palais, SAP</t>
  </si>
  <si>
    <t>Z27.22.00</t>
  </si>
  <si>
    <t>Détail de la sous-catégorie 27.22</t>
  </si>
  <si>
    <t>Z27.22.0</t>
  </si>
  <si>
    <t>Biopsie de la luette et du voile du palais</t>
  </si>
  <si>
    <t>Z27.22</t>
  </si>
  <si>
    <t>Biopsie du palais osseux, autre</t>
  </si>
  <si>
    <t>Z27.21.99</t>
  </si>
  <si>
    <t>Biopsie ouverte (par incision) du palais osseux</t>
  </si>
  <si>
    <t>Z27.21.20</t>
  </si>
  <si>
    <t>Biopsie fermée (à l'aiguille) du palais osseux</t>
  </si>
  <si>
    <t>Z27.21.10</t>
  </si>
  <si>
    <t>Biopsie du palais osseux, SAP</t>
  </si>
  <si>
    <t>Z27.21.00</t>
  </si>
  <si>
    <t>Détail de la sous-catégorie 27.21</t>
  </si>
  <si>
    <t>Z27.21.0</t>
  </si>
  <si>
    <t>Biopsie du palais osseux</t>
  </si>
  <si>
    <t>Z27.21</t>
  </si>
  <si>
    <t>Techniques diagnostiques concernant la cavité buccale</t>
  </si>
  <si>
    <t>Z27.2</t>
  </si>
  <si>
    <t>Incision du palais</t>
  </si>
  <si>
    <t>Z27.1</t>
  </si>
  <si>
    <t>Drainage du canal thyréoglosse (06.09)</t>
  </si>
  <si>
    <t>Z27.0</t>
  </si>
  <si>
    <t>Drainage de compartiment aponévrotique de la face</t>
  </si>
  <si>
    <t>Drainage d'abcès de Ludwig</t>
  </si>
  <si>
    <t>Drainage (d'abcès) de la région faciale</t>
  </si>
  <si>
    <t>Drainage de la face et du plancher buccal</t>
  </si>
  <si>
    <t>Opérations de la langue (25.01-25.99)</t>
  </si>
  <si>
    <t>Z27</t>
  </si>
  <si>
    <t>Opérations de gencive (24.0-24.99)</t>
  </si>
  <si>
    <t>Opérations sur les tissus mous de la face et de la bouche, excepté langue et gencives</t>
  </si>
  <si>
    <t>Opérations sur les lèvres</t>
  </si>
  <si>
    <t>Opérations sur le palais</t>
  </si>
  <si>
    <t>Autres opérations de la cavité buccale et de la face</t>
  </si>
  <si>
    <t>Autres opérations de canal ou de glande salivaire, autre</t>
  </si>
  <si>
    <t>Z26.99.99</t>
  </si>
  <si>
    <t>Sialendoscopie interventionnelle, autre</t>
  </si>
  <si>
    <t>Z26.99.29</t>
  </si>
  <si>
    <t>Sialendoscopie interventionnelle avec fragmentation au laser</t>
  </si>
  <si>
    <t>Z26.99.24</t>
  </si>
  <si>
    <t>Sialendoscopie interventionnelle avec lithotripsie intraductale et extraction de fragments</t>
  </si>
  <si>
    <t>Z26.99.23</t>
  </si>
  <si>
    <t>Utilisation d'une sonde panier</t>
  </si>
  <si>
    <t>Z26.99.22</t>
  </si>
  <si>
    <t>Sialendoscopie interventionnelle avec extraction de corps étranger ou de calcul</t>
  </si>
  <si>
    <t>Sialendoscopie interventionnelle avec dilatation</t>
  </si>
  <si>
    <t>Z26.99.21</t>
  </si>
  <si>
    <t>Glande submandibulaire, glande parotide</t>
  </si>
  <si>
    <t>Z26.99.20</t>
  </si>
  <si>
    <t>Sialendoscopie interventionnelle, SAP</t>
  </si>
  <si>
    <t>Section du canal parotidien (canal de Stenon)</t>
  </si>
  <si>
    <t>Z26.99.10</t>
  </si>
  <si>
    <t>Autres opérations de canal ou de glande salivaire, SAP</t>
  </si>
  <si>
    <t>Z26.99.00</t>
  </si>
  <si>
    <t>Détail de la sous-catégorie 26.99</t>
  </si>
  <si>
    <t>Z26.99.0</t>
  </si>
  <si>
    <t>Autres opérations de canal ou de glande salivaire</t>
  </si>
  <si>
    <t>Z26.99</t>
  </si>
  <si>
    <t>Sondage de canal salivaire</t>
  </si>
  <si>
    <t>Z26.91</t>
  </si>
  <si>
    <t>Z26.9</t>
  </si>
  <si>
    <t>Autre réparation et opération plastique de canal ou de glande salivaire, autre</t>
  </si>
  <si>
    <t>Z26.49.99</t>
  </si>
  <si>
    <t>Transposition d'ouverture du canal salivaire</t>
  </si>
  <si>
    <t>Z26.49.12</t>
  </si>
  <si>
    <t>Transplantation de l'ouverture du canal salivaire</t>
  </si>
  <si>
    <t>Z26.49.11</t>
  </si>
  <si>
    <t>Fistulisation de glande salivaire</t>
  </si>
  <si>
    <t>Z26.49.10</t>
  </si>
  <si>
    <t>Autre réparation et opération plastique de canal ou de glande salivaire, SAP</t>
  </si>
  <si>
    <t>Z26.49.00</t>
  </si>
  <si>
    <t>Détail de la sous-catégorie 26.49</t>
  </si>
  <si>
    <t>Z26.49.0</t>
  </si>
  <si>
    <t>Autre réparation et opération plastique de canal ou de glande salivaire</t>
  </si>
  <si>
    <t>Z26.49</t>
  </si>
  <si>
    <t>Fermeture de fistule salivaire</t>
  </si>
  <si>
    <t>Z26.42</t>
  </si>
  <si>
    <t>Suture de lacération de glande salivaire, autre</t>
  </si>
  <si>
    <t>Z26.41.99</t>
  </si>
  <si>
    <t>Suture de lacération de canal salivaire</t>
  </si>
  <si>
    <t>Z26.41.10</t>
  </si>
  <si>
    <t>Suture de lacération de glande salivaire, SAP</t>
  </si>
  <si>
    <t>Z26.41.00</t>
  </si>
  <si>
    <t>Détail de la sous-catégorie 26.41</t>
  </si>
  <si>
    <t>Z26.41.0</t>
  </si>
  <si>
    <t>Suture de lacération de glande salivaire</t>
  </si>
  <si>
    <t>Z26.41</t>
  </si>
  <si>
    <t>Réparation de glande ou de canal salivaire</t>
  </si>
  <si>
    <t>Z26.4</t>
  </si>
  <si>
    <t>Sialoadénectomie totale, autre</t>
  </si>
  <si>
    <t>Z26.32.99</t>
  </si>
  <si>
    <t>Résection totale de la glande sous-mandibulaire</t>
  </si>
  <si>
    <t>Z26.32.30</t>
  </si>
  <si>
    <t>Parotidectomie totale avec résection et réparation du nerf facial</t>
  </si>
  <si>
    <t>Z26.32.20</t>
  </si>
  <si>
    <t>Parotidectomie totale avec conservation du nerf facial, avec monitoring facial peropératoire</t>
  </si>
  <si>
    <t>Z26.32.11</t>
  </si>
  <si>
    <t>Parotidectomie totale avec conservation du nerf facial, sans monitoring facial peropératoire</t>
  </si>
  <si>
    <t>Z26.32.10</t>
  </si>
  <si>
    <t>Sialoadénectomie totale, SAP</t>
  </si>
  <si>
    <t>Z26.32.00</t>
  </si>
  <si>
    <t>Détail de la sous-catégorie 26.32</t>
  </si>
  <si>
    <t>Z26.32.0</t>
  </si>
  <si>
    <t>Parotidectomie totale *</t>
  </si>
  <si>
    <t>Z26.32</t>
  </si>
  <si>
    <t>Exérèse radicale de glande salivaire</t>
  </si>
  <si>
    <t>Excision en bloc de lésion de glande salivaire</t>
  </si>
  <si>
    <t>Exérèse complète de glande salivaire</t>
  </si>
  <si>
    <t>Sialoadénectomie partielle, autre</t>
  </si>
  <si>
    <t>Z26.31.99</t>
  </si>
  <si>
    <t>Parotidectomie partielle, avec monitoring facial peropératoire</t>
  </si>
  <si>
    <t>Z26.31.11</t>
  </si>
  <si>
    <t>Parotidectomie partielle, sans monitoring facial peropératoire</t>
  </si>
  <si>
    <t>Z26.31.10</t>
  </si>
  <si>
    <t>Sialoadénectomie partielle, SAP</t>
  </si>
  <si>
    <t>Z26.31.00</t>
  </si>
  <si>
    <t>Détail de la sous-catégorie 26.31</t>
  </si>
  <si>
    <t>Z26.31.0</t>
  </si>
  <si>
    <t>Parotidectomie superficielle *</t>
  </si>
  <si>
    <t>Z26.31</t>
  </si>
  <si>
    <t>Exérèse partielle de glande salivaire</t>
  </si>
  <si>
    <t>Exérèse de glande salivaire, SAP *</t>
  </si>
  <si>
    <t>Z26.30</t>
  </si>
  <si>
    <t>Sialo-adenectomie, SAP</t>
  </si>
  <si>
    <t>Exérèse de glande salivaire</t>
  </si>
  <si>
    <t>Z26.3</t>
  </si>
  <si>
    <t>Autre excision de lésion de glande salivaire, autre</t>
  </si>
  <si>
    <t>Z26.29.99</t>
  </si>
  <si>
    <t>Destruction de glande salivaire, SAP</t>
  </si>
  <si>
    <t>Z26.29.10</t>
  </si>
  <si>
    <t>Autre excision de lésion de glande salivaire, SAP</t>
  </si>
  <si>
    <t>Z26.29.00</t>
  </si>
  <si>
    <t>Détail de la sous-catégorie 26.29</t>
  </si>
  <si>
    <t>Z26.29.0</t>
  </si>
  <si>
    <t>Fermeture de fistule salivaire (26.42)</t>
  </si>
  <si>
    <t>Z26.29</t>
  </si>
  <si>
    <t>Biopsie de glande salivaire (26.11-26.12)</t>
  </si>
  <si>
    <t>Autre excision de lésion de glande salivaire</t>
  </si>
  <si>
    <t>Marsupialisation de grenouillette (ranula) *</t>
  </si>
  <si>
    <t>Z26.21</t>
  </si>
  <si>
    <t>Marsupialisation de kyste de glande salivaire</t>
  </si>
  <si>
    <t>Excision de lésion de glande salivaire</t>
  </si>
  <si>
    <t>Z26.2</t>
  </si>
  <si>
    <t>Radiographie de glande salivaire (87.09)</t>
  </si>
  <si>
    <t>Z26.19</t>
  </si>
  <si>
    <t>Autres techniques diagnostiques concernant les glandes et les canaux salivaires</t>
  </si>
  <si>
    <t>Biopsie ouverte de glande ou de canal salivaire</t>
  </si>
  <si>
    <t>Z26.12</t>
  </si>
  <si>
    <t>Biopsie fermée [à l'aiguille] de glande salivaire</t>
  </si>
  <si>
    <t>Z26.11</t>
  </si>
  <si>
    <t>Techniques diagnostiques concernant les glandes et les canaux salivaires</t>
  </si>
  <si>
    <t>Z26.1</t>
  </si>
  <si>
    <t>Incision de glande ou de canal salivaire, autre</t>
  </si>
  <si>
    <t>Z26.0X.99</t>
  </si>
  <si>
    <t>Incision de glande ou de canal salivaire, avec extraction de calcul</t>
  </si>
  <si>
    <t>Z26.0X.10</t>
  </si>
  <si>
    <t xml:space="preserve">Incision de glande ou de canal salivaire, SAP </t>
  </si>
  <si>
    <t>Z26.0X.00</t>
  </si>
  <si>
    <t>Détail de la sous-catégorie 26.0X</t>
  </si>
  <si>
    <t>Z26.0X.0</t>
  </si>
  <si>
    <t>Incision de glande ou de canal salivaire</t>
  </si>
  <si>
    <t>Z26.0X</t>
  </si>
  <si>
    <t>Z26.0</t>
  </si>
  <si>
    <t>Tout évidement ganglionnaire cervical (40.40-40.42)</t>
  </si>
  <si>
    <t>Z26</t>
  </si>
  <si>
    <t>Opérations sur les glandes salivaires accessoires</t>
  </si>
  <si>
    <t>Opérations sur la parotide</t>
  </si>
  <si>
    <t>Opérations sur la glande sublinguale</t>
  </si>
  <si>
    <t>Opérations sur la glande sous-maxillaire</t>
  </si>
  <si>
    <t>Opérations de glandes et de canaux salivaires, y compris parotide</t>
  </si>
  <si>
    <t>Autres opérations de la langue</t>
  </si>
  <si>
    <t>Z25.99</t>
  </si>
  <si>
    <t>Autre glossotomie</t>
  </si>
  <si>
    <t>Z25.94</t>
  </si>
  <si>
    <t>Libération d'adhérences de la langue *</t>
  </si>
  <si>
    <t>Z25.93</t>
  </si>
  <si>
    <t>Lyse d'adhérences de la langue</t>
  </si>
  <si>
    <t>Z25.92</t>
  </si>
  <si>
    <t>Frénectomie de la langue</t>
  </si>
  <si>
    <t>Z25.91</t>
  </si>
  <si>
    <t>Frénotomie de la langue</t>
  </si>
  <si>
    <t>Z25.9</t>
  </si>
  <si>
    <t>Autres réparations et opérations plastiques de la langue, autre</t>
  </si>
  <si>
    <t>Z25.59.99</t>
  </si>
  <si>
    <t>Plastie de réduction de la langue</t>
  </si>
  <si>
    <t>Z25.59.11</t>
  </si>
  <si>
    <t>Reconstruction de la langue, SAP</t>
  </si>
  <si>
    <t>Z25.59.10</t>
  </si>
  <si>
    <t>Autres réparations et opérations plastiques de la langue, SAP</t>
  </si>
  <si>
    <t>Z25.59.00</t>
  </si>
  <si>
    <t>Détail de la sous-catégorie 25.59</t>
  </si>
  <si>
    <t>Z25.59.0</t>
  </si>
  <si>
    <t>Lyse d'adhérences de la langue (25.93)</t>
  </si>
  <si>
    <t>Z25.59</t>
  </si>
  <si>
    <t>Suture de la langue avec la lèvre</t>
  </si>
  <si>
    <t>Greffe de muqueuse ou de peau sur la langue</t>
  </si>
  <si>
    <t>Glosso-labiopexie</t>
  </si>
  <si>
    <t>Autres réparations et opérations plastiques de la langue</t>
  </si>
  <si>
    <t>Suture de plaie de la langue</t>
  </si>
  <si>
    <t>Z25.51</t>
  </si>
  <si>
    <t>Réparation (reconstruction) de la langue et glossoplastie</t>
  </si>
  <si>
    <t>Z25.5</t>
  </si>
  <si>
    <t>Glossectomie radicale, autre</t>
  </si>
  <si>
    <t>Z25.4X.99</t>
  </si>
  <si>
    <t>Pelviglossomandibulectomie radicale, avec autre reconstruction</t>
  </si>
  <si>
    <t>Z25.4X.59</t>
  </si>
  <si>
    <t>Pelviglossomandibulectomie radicale, reconstruction avec greffon libre microvascularisé et anastomosé</t>
  </si>
  <si>
    <t>Z25.4X.54</t>
  </si>
  <si>
    <t>Pelviglossomandibulectomie radicale, reconstruction avec lambeau myocutané</t>
  </si>
  <si>
    <t>Z25.4X.53</t>
  </si>
  <si>
    <t>Pelviglossomandibulectomie radicale, reconstruction avec lambeau muqueux local</t>
  </si>
  <si>
    <t>Z25.4X.52</t>
  </si>
  <si>
    <t>Pelviglossomandibulectomie radicale, sans reconstruction</t>
  </si>
  <si>
    <t>Z25.4X.51</t>
  </si>
  <si>
    <t>Pelviglossomandibulectomie radicale, SAP</t>
  </si>
  <si>
    <t>Z25.4X.50</t>
  </si>
  <si>
    <t>Pelviglossomandibulectomie radicale</t>
  </si>
  <si>
    <t>Z25.4X.5</t>
  </si>
  <si>
    <t>Pelviglossectomie radicale, par voie transmandibulaire, autre reconstruction</t>
  </si>
  <si>
    <t>Z25.4X.49</t>
  </si>
  <si>
    <t>Pelviglossectomie radicale, par voie transmandibulaire, reconstruction avec greffon libre microvascularisé et anastomosé</t>
  </si>
  <si>
    <t>Z25.4X.44</t>
  </si>
  <si>
    <t>Pelviglossectomie radicale, par voie transmandibulaire, reconstruction avec lambeau myocutané</t>
  </si>
  <si>
    <t>Z25.4X.43</t>
  </si>
  <si>
    <t>Pelviglossectomie radicale, par voie transmandibulaire, reconstruction avec lambeau muqueux local</t>
  </si>
  <si>
    <t>Z25.4X.42</t>
  </si>
  <si>
    <t>Pelviglossectomie radicale, par voie transmandibulaire, sans reconstruction</t>
  </si>
  <si>
    <t>Z25.4X.41</t>
  </si>
  <si>
    <t>Pelviglossectomie radicale, par voie transmandibulaire, SAP</t>
  </si>
  <si>
    <t>Z25.4X.40</t>
  </si>
  <si>
    <t>Pelviglossectomie radicale, par voie transmandibulaire</t>
  </si>
  <si>
    <t>Z25.4X.4</t>
  </si>
  <si>
    <t>Pelviglossectomie radicale, par voie transorale, autre reconstruction</t>
  </si>
  <si>
    <t>Z25.4X.39</t>
  </si>
  <si>
    <t>Pelviglossectomie radicale, par voie transorale, reconstruction avec greffon libre microvascularisé et anastomosé</t>
  </si>
  <si>
    <t>Z25.4X.34</t>
  </si>
  <si>
    <t>Pelviglossectomie radicale, par voie transorale, reconstruction avec lambeau myocutané</t>
  </si>
  <si>
    <t>Z25.4X.33</t>
  </si>
  <si>
    <t>Pelviglossectomie radicale, par voie transorale, reconstruction avec lambeau muqueux local</t>
  </si>
  <si>
    <t>Z25.4X.32</t>
  </si>
  <si>
    <t>Pelviglossectomie radicale, par voie transorale, sans reconstruction</t>
  </si>
  <si>
    <t>Z25.4X.31</t>
  </si>
  <si>
    <t>Pelviglossectomie radicale, par voie transorale, SAP</t>
  </si>
  <si>
    <t>Z25.4X.30</t>
  </si>
  <si>
    <t>Pelviglossectomie radicale, par voie transorale</t>
  </si>
  <si>
    <t>Z25.4X.3</t>
  </si>
  <si>
    <t>Glossectomie radicale, par voie transmandibulaire, autre reconstruction</t>
  </si>
  <si>
    <t>Z25.4X.29</t>
  </si>
  <si>
    <t>Glossectomie radicale, par voie transmandibulaire, reconstruction avec greffon libre microvascularisé et anastomosé</t>
  </si>
  <si>
    <t>Z25.4X.24</t>
  </si>
  <si>
    <t>Glossectomie radicale, par voie transmandibulaire, reconstruction avec lambeau myocutané</t>
  </si>
  <si>
    <t>Z25.4X.23</t>
  </si>
  <si>
    <t>Glossectomie radicale, par voie transmandibulaire, reconstruction avec lambeau muqueux local</t>
  </si>
  <si>
    <t>Z25.4X.22</t>
  </si>
  <si>
    <t>Glossectomie radicale, par voie transmandibulaire, sans reconstruction</t>
  </si>
  <si>
    <t>Z25.4X.21</t>
  </si>
  <si>
    <t>Glossectomie radicale, par voie transmandibulaire, SAP</t>
  </si>
  <si>
    <t>Z25.4X.20</t>
  </si>
  <si>
    <t>Glossectomie radicale, par voie transmandibulaire</t>
  </si>
  <si>
    <t>Z25.4X.2</t>
  </si>
  <si>
    <t>Glossectomie radicale, par voie transorale, autre reconstruction</t>
  </si>
  <si>
    <t>Z25.4X.19</t>
  </si>
  <si>
    <t>Glossectomie radicale, par voie transorale, reconstruction avec greffon libre microvascularisé et anastomosé</t>
  </si>
  <si>
    <t>Z25.4X.14</t>
  </si>
  <si>
    <t>Glossectomie radicale, par voie transorale, reconstruction avec lambeau myocutané</t>
  </si>
  <si>
    <t>Z25.4X.13</t>
  </si>
  <si>
    <t>Glossectomie radicale, par voie transorale, reconstruction avec lambeau muqueux local</t>
  </si>
  <si>
    <t>Z25.4X.12</t>
  </si>
  <si>
    <t>Glossectomie radicale, par voie transorale, sans reconstruction</t>
  </si>
  <si>
    <t>Z25.4X.11</t>
  </si>
  <si>
    <t>Glossectomie radicale, par voie transorale, SAP</t>
  </si>
  <si>
    <t>Z25.4X.10</t>
  </si>
  <si>
    <t>Glossectomie radicale, par voie transorale</t>
  </si>
  <si>
    <t>Z25.4X.1</t>
  </si>
  <si>
    <t>Glossectomie radicale, SAP</t>
  </si>
  <si>
    <t>Z25.4X.00</t>
  </si>
  <si>
    <t>Détail de la sous-catégorie 25.4X</t>
  </si>
  <si>
    <t>Z25.4X.0</t>
  </si>
  <si>
    <t>Glossectomie radicale / Ablation radicale de la langue</t>
  </si>
  <si>
    <t>Z25.4X</t>
  </si>
  <si>
    <t>Toute trachéostomie (31.1-31.29)</t>
  </si>
  <si>
    <t>Z25.4</t>
  </si>
  <si>
    <t>Toute dissection du cou (40.40-40.42)</t>
  </si>
  <si>
    <t>Ablation radicale de la langue *</t>
  </si>
  <si>
    <t>Glossectomie radicale</t>
  </si>
  <si>
    <t>Pelviglossomandibulectomie totale, avec autre reconstruction</t>
  </si>
  <si>
    <t>Z25.3X.59</t>
  </si>
  <si>
    <t>Pelviglossomandibulectomie totale, reconstruction avec greffon libre microvascularisé et anastomosé</t>
  </si>
  <si>
    <t>Z25.3X.54</t>
  </si>
  <si>
    <t>Pelviglossomandibulectomie totale, reconstruction avec lambeau myocutané</t>
  </si>
  <si>
    <t>Z25.3X.53</t>
  </si>
  <si>
    <t>Pelviglossomandibulectomie totale, reconstruction avec lambeau muqueux local</t>
  </si>
  <si>
    <t>Z25.3X.52</t>
  </si>
  <si>
    <t>Pelviglossomandibulectomie totale, sans reconstruction</t>
  </si>
  <si>
    <t>Z25.3X.51</t>
  </si>
  <si>
    <t>Pelviglossomandibulectomie totale, SAP</t>
  </si>
  <si>
    <t>Z25.3X.50</t>
  </si>
  <si>
    <t>Pelviglossomandibulectomie totale</t>
  </si>
  <si>
    <t>Z25.3X.5</t>
  </si>
  <si>
    <t>Pelviglossectomie totale, par voie transmandibulaire, autre reconstruction</t>
  </si>
  <si>
    <t>Z25.3X.49</t>
  </si>
  <si>
    <t>Pelviglossectomie totale, par voie transmandibulaire, reconstruction avec greffon libre microvascularisé et anastomosé</t>
  </si>
  <si>
    <t>Z25.3X.44</t>
  </si>
  <si>
    <t>Pelviglossectomie totale, par voie mandibulaire, reconstruction avec lambeau myocutané</t>
  </si>
  <si>
    <t>Z25.3X.43</t>
  </si>
  <si>
    <t>Pelviglossectomie totale, par voie transmandibulaire, reconstruction avec lambeau muqueux local</t>
  </si>
  <si>
    <t>Z25.3X.42</t>
  </si>
  <si>
    <t>Pelviglossectomie totale, par voie transmandibulaire, sans reconstruction</t>
  </si>
  <si>
    <t>Z25.3X.41</t>
  </si>
  <si>
    <t>Pelviglossectomie totale, par voie transmandibulaire, SAP</t>
  </si>
  <si>
    <t>Z25.3X.40</t>
  </si>
  <si>
    <t>Pelviglossectomie totale, par voie transmandibulaire</t>
  </si>
  <si>
    <t>Z25.3X.4</t>
  </si>
  <si>
    <t>Pelviglossectomie totale, par voie transorale, autre reconstruction</t>
  </si>
  <si>
    <t>Z25.3X.39</t>
  </si>
  <si>
    <t>Pelviglossectomie totale, par voie transorale, reconstruction avec greffon libre microvascularisé et anastomosé</t>
  </si>
  <si>
    <t>Z25.3X.34</t>
  </si>
  <si>
    <t>Pelviglossectomie totale, par voie transorale, reconstruction avec lambeau myocutané</t>
  </si>
  <si>
    <t>Z25.3X.33</t>
  </si>
  <si>
    <t>Pelviglossectomie totale, par voie transorale, reconstruction avec lambeau muqueux local</t>
  </si>
  <si>
    <t>Z25.3X.32</t>
  </si>
  <si>
    <t>Pelviglossectomie totale, par voie transorale, sans reconstruction</t>
  </si>
  <si>
    <t>Z25.3X.31</t>
  </si>
  <si>
    <t>Pelviglossectomie totale, par voie transorale, SAP</t>
  </si>
  <si>
    <t>Z25.3X.30</t>
  </si>
  <si>
    <t>Pelviglossectomie totale, par voie transorale</t>
  </si>
  <si>
    <t>Z25.3X.3</t>
  </si>
  <si>
    <t>Glossectomie totale, par voie transmandibulaire, autre reconstruction</t>
  </si>
  <si>
    <t>Z25.3X.29</t>
  </si>
  <si>
    <t>Glossectomie totale, par voie transmandibulaire, reconstruction avec greffon libre microvascularisé et anastomosé</t>
  </si>
  <si>
    <t>Z25.3X.24</t>
  </si>
  <si>
    <t>Glossectomie totale, par voie transmandibulaire, reconstruction avec lambeau myocutané</t>
  </si>
  <si>
    <t>Z25.3X.23</t>
  </si>
  <si>
    <t>Glossectomie totale, par voie transmandibulaire, reconstruction avec lambeau muqueux local</t>
  </si>
  <si>
    <t>Z25.3X.22</t>
  </si>
  <si>
    <t>Glossectomie totale, par voie transmandibulaire, sans reconstruction</t>
  </si>
  <si>
    <t>Z25.3X.21</t>
  </si>
  <si>
    <t>Glossectomie totale, par voie transmandibulaire, SAP</t>
  </si>
  <si>
    <t>Z25.3X.20</t>
  </si>
  <si>
    <t>Glossectomie totale, par voie transmandibulaire</t>
  </si>
  <si>
    <t>Z25.3X.2</t>
  </si>
  <si>
    <t>Glossectomie totale, par voie transorale, autre reconstruction</t>
  </si>
  <si>
    <t>Z25.3X.19</t>
  </si>
  <si>
    <t>Glossectomie totale, par voie transorale, reconstruction avec greffon libre microvascularisé et anastomosé</t>
  </si>
  <si>
    <t>Z25.3X.14</t>
  </si>
  <si>
    <t>Glossectomie totale, par voie transorale, reconstruction avec lambeau myocutané</t>
  </si>
  <si>
    <t>Z25.3X.13</t>
  </si>
  <si>
    <t>Glossectomie totale, par voie transorale, reconstruction avec lambeau muqueux local</t>
  </si>
  <si>
    <t>Z25.3X.12</t>
  </si>
  <si>
    <t>Glossectomie totale, par voie transorale, sans reconstruction</t>
  </si>
  <si>
    <t>Z25.3X.11</t>
  </si>
  <si>
    <t>Glossectomie totale, par voie transorale, SAP</t>
  </si>
  <si>
    <t>Z25.3X.10</t>
  </si>
  <si>
    <t>Glossectomie totale, par voie transorale</t>
  </si>
  <si>
    <t>Z25.3X.1</t>
  </si>
  <si>
    <t>Glossectomie totale, autre</t>
  </si>
  <si>
    <t>Z25.3X.09</t>
  </si>
  <si>
    <t>Glossectomie totale, SAP</t>
  </si>
  <si>
    <t>Z25.3X.00</t>
  </si>
  <si>
    <t>Détail de la sous-catégorie 25.3X</t>
  </si>
  <si>
    <t>Z25.3X.0</t>
  </si>
  <si>
    <t>Glossectomie totale</t>
  </si>
  <si>
    <t>Z25.3X</t>
  </si>
  <si>
    <t>Z25.3</t>
  </si>
  <si>
    <t>Glossectomie, SAP</t>
  </si>
  <si>
    <t>Pelviglossomandibulectomie, avec autre reconstruction</t>
  </si>
  <si>
    <t>Z25.2X.59</t>
  </si>
  <si>
    <t>Pelviglossomandibulectomie, reconstruction avec greffon libre microvascularisé et anastomosé</t>
  </si>
  <si>
    <t>Z25.2X.54</t>
  </si>
  <si>
    <t>Pelviglossomandibulectomie, reconstruction avec lambeau myocutané</t>
  </si>
  <si>
    <t>Z25.2X.53</t>
  </si>
  <si>
    <t>Pelviglossomandibulectomie, reconstruction avec lambeau muqueux local</t>
  </si>
  <si>
    <t>Z25.2X.52</t>
  </si>
  <si>
    <t>Pelviglossomandibulectomie, sans reconstruction</t>
  </si>
  <si>
    <t>Z25.2X.51</t>
  </si>
  <si>
    <t>Pelviglossomandibulectomie, SAP</t>
  </si>
  <si>
    <t>Z25.2X.50</t>
  </si>
  <si>
    <t>Pelviglossomandibulectomie</t>
  </si>
  <si>
    <t>Z25.2X.5</t>
  </si>
  <si>
    <t>Pelviglossectomie, par voie transmandibulaire, autre reconstruction</t>
  </si>
  <si>
    <t>Z25.2X.49</t>
  </si>
  <si>
    <t>Pelviglossectomie, par voie transmandibulaire, reconstruction avec greffon libre microvascularisé et anastomosé</t>
  </si>
  <si>
    <t>Z25.2X.44</t>
  </si>
  <si>
    <t>Pelviglossectomie, par voie transmandibulaire, reconstruction avec lambeau myocutané</t>
  </si>
  <si>
    <t>Z25.2X.43</t>
  </si>
  <si>
    <t>Pelviglossectomie, par voie transmandibulaire, reconstruction avec lambeau muqueux local</t>
  </si>
  <si>
    <t>Z25.2X.42</t>
  </si>
  <si>
    <t>Pelviglossectomie, par voie transmandibulaire, sans reconstruction</t>
  </si>
  <si>
    <t>Z25.2X.41</t>
  </si>
  <si>
    <t>Pelviglossectomie, par voie transmandibulaire, SAP</t>
  </si>
  <si>
    <t>Z25.2X.40</t>
  </si>
  <si>
    <t>Pelviglossectomie, par voie transmandibulaire</t>
  </si>
  <si>
    <t>Z25.2X.4</t>
  </si>
  <si>
    <t>Pelviglossectomie, par voie transorale, autre reconstruction</t>
  </si>
  <si>
    <t>Z25.2X.39</t>
  </si>
  <si>
    <t>Pelviglossectomie, par voie transorale, reconstruction avec greffon libre microvascularisé et anastomosé</t>
  </si>
  <si>
    <t>Z25.2X.34</t>
  </si>
  <si>
    <t>Pelviglossectomie, par voie transorale, reconstruction avec lambeau myocutané</t>
  </si>
  <si>
    <t>Z25.2X.33</t>
  </si>
  <si>
    <t>Pelviglossectomie, par voie transorale, reconstruction avec lambeau muqueux local</t>
  </si>
  <si>
    <t>Z25.2X.32</t>
  </si>
  <si>
    <t>Pelviglossectomie, par voie transorale, sans reconstruction</t>
  </si>
  <si>
    <t>Z25.2X.31</t>
  </si>
  <si>
    <t>Pelviglossectomie, par voie transorale, SAP</t>
  </si>
  <si>
    <t>Z25.2X.30</t>
  </si>
  <si>
    <t>Pelviglossectomie, par voie transorale</t>
  </si>
  <si>
    <t>Z25.2X.3</t>
  </si>
  <si>
    <t>Glossectomie partielle, par voie transmandibulaire, autre reconstruction</t>
  </si>
  <si>
    <t>Z25.2X.29</t>
  </si>
  <si>
    <t>Glossectomie partielle, par voie transmandibulaire, reconstruction avec greffon libre microvascularisé et anastomosé</t>
  </si>
  <si>
    <t>Z25.2X.24</t>
  </si>
  <si>
    <t>Glossectomie partielle, par voie transmandibulaire, reconstruction avec lambeau myocutané</t>
  </si>
  <si>
    <t>Z25.2X.23</t>
  </si>
  <si>
    <t>Glossectomie partielle, par voie transmandibulaire, reconstruction avec lambeau muqueux local</t>
  </si>
  <si>
    <t>Z25.2X.22</t>
  </si>
  <si>
    <t>Glossectomie partielle, par voie transmandibulaire, sans reconstruction</t>
  </si>
  <si>
    <t>Z25.2X.21</t>
  </si>
  <si>
    <t>Glossectomie partielle, par voie transmandibulaire, SAP</t>
  </si>
  <si>
    <t>Z25.2X.20</t>
  </si>
  <si>
    <t>Glossectomie partielle, par voie transmandibulaire</t>
  </si>
  <si>
    <t>Z25.2X.2</t>
  </si>
  <si>
    <t>Glossectomie partielle, par voie transorale, autre reconstruction</t>
  </si>
  <si>
    <t>Z25.2X.19</t>
  </si>
  <si>
    <t>Glossectomie partielle, par voie transorale, reconstruction avec greffon libre microvascularisé et anastomosé</t>
  </si>
  <si>
    <t>Z25.2X.14</t>
  </si>
  <si>
    <t>Glossectomie partielle, par voie transorale, reconstruction avec lambeau myocutané</t>
  </si>
  <si>
    <t>Z25.2X.13</t>
  </si>
  <si>
    <t>Glossectomie partielle, par voie transorale, reconstruction avec lambeau muqueux local</t>
  </si>
  <si>
    <t>Z25.2X.12</t>
  </si>
  <si>
    <t>Glossectomie partielle, par voie transorale, sans reconstruction</t>
  </si>
  <si>
    <t>Z25.2X.11</t>
  </si>
  <si>
    <t>Glossectomie partielle, par voie transorale, SAP</t>
  </si>
  <si>
    <t>Z25.2X.10</t>
  </si>
  <si>
    <t>Glossectomie partielle, par voie transorale</t>
  </si>
  <si>
    <t>Z25.2X.1</t>
  </si>
  <si>
    <t>Glossectomie partielle, autre</t>
  </si>
  <si>
    <t>Z25.2X.09</t>
  </si>
  <si>
    <t>Glossectomie partielle, SAP</t>
  </si>
  <si>
    <t>Z25.2X.00</t>
  </si>
  <si>
    <t>Détail de la sous-catégorie 25.2X</t>
  </si>
  <si>
    <t>Z25.2X.0</t>
  </si>
  <si>
    <t>Glossectomie partielle</t>
  </si>
  <si>
    <t>Z25.2X</t>
  </si>
  <si>
    <t>Hémiglossectomie *</t>
  </si>
  <si>
    <t>Z25.2</t>
  </si>
  <si>
    <t>Ablation partielle de langue *</t>
  </si>
  <si>
    <t>Z25.1</t>
  </si>
  <si>
    <t>Biopsie de la langue (25.01-25.02)</t>
  </si>
  <si>
    <t>Excision ou destruction de lésion ou tissu de la langue</t>
  </si>
  <si>
    <t>Autres techniques diagnostiques concernant la langue</t>
  </si>
  <si>
    <t>Z25.09</t>
  </si>
  <si>
    <t>Biopsie cunéiforme de la langue</t>
  </si>
  <si>
    <t>Z25.02</t>
  </si>
  <si>
    <t>Biopsie ouverte de la langue</t>
  </si>
  <si>
    <t>Biopsie fermée [à l'aiguille] de la langue</t>
  </si>
  <si>
    <t>Z25.01</t>
  </si>
  <si>
    <t>Techniques diagnostiques concernant la langue</t>
  </si>
  <si>
    <t>Z25.0</t>
  </si>
  <si>
    <t>Opérations de la langue</t>
  </si>
  <si>
    <t>Z25</t>
  </si>
  <si>
    <t>Autres opérations sur les dents, autre</t>
  </si>
  <si>
    <t>Z24.99.99</t>
  </si>
  <si>
    <t>Reconstruction de maxillaire par emploi d'un distracteur intra-oral</t>
  </si>
  <si>
    <t>Z24.99.20</t>
  </si>
  <si>
    <t>Stabilisation d'une dent</t>
  </si>
  <si>
    <t>Z24.99.11</t>
  </si>
  <si>
    <t>Libération d'implant endo-osseux avec pose d'une entretoise</t>
  </si>
  <si>
    <t>Z24.99.10</t>
  </si>
  <si>
    <t>Autres opérations sur les dents, SAP</t>
  </si>
  <si>
    <t>Z24.99.00</t>
  </si>
  <si>
    <t>Détail de la sous-catégorie 24.99</t>
  </si>
  <si>
    <t>Z24.99.0</t>
  </si>
  <si>
    <t>Remplacement de pansement dentaire (97.22)</t>
  </si>
  <si>
    <t>Z24.99</t>
  </si>
  <si>
    <t>Prophylaxie dentaire (96.54)</t>
  </si>
  <si>
    <t>Examen dentaire (89.31)</t>
  </si>
  <si>
    <t>Enlèvement de prothèse dentaire (97.35)</t>
  </si>
  <si>
    <t>Enlèvement de pansement dentaire (97.34)</t>
  </si>
  <si>
    <t>Enlèvement de fils de cerclage dentaire (97.33)</t>
  </si>
  <si>
    <t>Détartrage et polissage (96.54)</t>
  </si>
  <si>
    <t>Débridement de dent (96.54)</t>
  </si>
  <si>
    <t>Cerclage dentaire (93.55)</t>
  </si>
  <si>
    <t>Adaptation de prothèse (99.97)</t>
  </si>
  <si>
    <t>Autres opérations sur les dents</t>
  </si>
  <si>
    <t>Extension ou approfondissement du sillon buccolabial ou lingual, autre</t>
  </si>
  <si>
    <t>Z24.91.99</t>
  </si>
  <si>
    <t>Abaissement du plancher buccal</t>
  </si>
  <si>
    <t>Z24.91.11</t>
  </si>
  <si>
    <t>Plastie vestibulaire</t>
  </si>
  <si>
    <t>Z24.91.10</t>
  </si>
  <si>
    <t>Extension ou approfondissement du sillon buccolabial ou lingual, SAP</t>
  </si>
  <si>
    <t>Z24.91.00</t>
  </si>
  <si>
    <t>Détail de la sous-catégorie 24.91</t>
  </si>
  <si>
    <t>Z24.91.0</t>
  </si>
  <si>
    <t>Extension ou approfondissement du sillon buccolabial ou lingual</t>
  </si>
  <si>
    <t>Z24.91</t>
  </si>
  <si>
    <t>Z24.9</t>
  </si>
  <si>
    <t>Ablation de cerclage dentaire non orthodontique (97.33)</t>
  </si>
  <si>
    <t>Z24.8</t>
  </si>
  <si>
    <t>Réparation d'arcade dentaire</t>
  </si>
  <si>
    <t>Fermeture de fissure dentaire (longitudinale) (alvéolaire)</t>
  </si>
  <si>
    <t>Ajustement d'occlusion dentaire</t>
  </si>
  <si>
    <t>Ablation d'arcade dentaire</t>
  </si>
  <si>
    <t>Autre opération orthodontique</t>
  </si>
  <si>
    <t>Cerclage dentaire non orthodontique (93.55)</t>
  </si>
  <si>
    <t>Z24.7</t>
  </si>
  <si>
    <t>Application, insertion et adaptation d'obturateur orthodontique</t>
  </si>
  <si>
    <t>Application, insertion et adaptation de cerclage (bague) orthodontique</t>
  </si>
  <si>
    <t>Application, insertion et adaptation d'attelle parodontale</t>
  </si>
  <si>
    <t>Application, insertion et adaptation d'arcade dentaire</t>
  </si>
  <si>
    <t>Application de matériel orthodontique</t>
  </si>
  <si>
    <t>Exfoliation dentaire *</t>
  </si>
  <si>
    <t>Z24.6</t>
  </si>
  <si>
    <t>Dénudation dentaire</t>
  </si>
  <si>
    <t>Alvéoloplastie, autre</t>
  </si>
  <si>
    <t>Z24.5X.99</t>
  </si>
  <si>
    <t>Alvéoloplastie avec greffe</t>
  </si>
  <si>
    <t>Z24.5X.10</t>
  </si>
  <si>
    <t>Alvéoloplastie, SAP</t>
  </si>
  <si>
    <t>Z24.5X.00</t>
  </si>
  <si>
    <t>Détail de la sous-catégorie 24.5X</t>
  </si>
  <si>
    <t>Z24.5X.0</t>
  </si>
  <si>
    <t>Alvéoloplastie</t>
  </si>
  <si>
    <t>Z24.5X</t>
  </si>
  <si>
    <t>Résection large de lésion alvéolaire et du palais (27.32)</t>
  </si>
  <si>
    <t>Z24.5</t>
  </si>
  <si>
    <t>Biopsie d'alvéole dentaire (24.12)</t>
  </si>
  <si>
    <t>Plastie d'alvéole dentaire *</t>
  </si>
  <si>
    <t>Alvéolectomie (interradicularie) (intraseptale) (radicale) (simple) (avec greffe ou implant)</t>
  </si>
  <si>
    <t>Excision de lésion dentaire d'un maxillaire, autre</t>
  </si>
  <si>
    <t>Z24.4X.99</t>
  </si>
  <si>
    <t>Excision de lésion dentaire d'un maxillaire avec représentation du nerf</t>
  </si>
  <si>
    <t>Z24.4X.11</t>
  </si>
  <si>
    <t>Excision de lésion dentaire d'un maxillaire par ouverture de l'antre maxillaire ou du plancher nasal</t>
  </si>
  <si>
    <t>Z24.4X.10</t>
  </si>
  <si>
    <t>Excision de lésion dentaire d'un maxillaire, SAP</t>
  </si>
  <si>
    <t>Z24.4X.00</t>
  </si>
  <si>
    <t>Détail de la sous-catégorie 24.4X</t>
  </si>
  <si>
    <t>Z24.4X.0</t>
  </si>
  <si>
    <t>Excision de lésion dentaire d'un maxillaire</t>
  </si>
  <si>
    <t>Z24.4X</t>
  </si>
  <si>
    <t>Excision de lésion d'origine dentaire</t>
  </si>
  <si>
    <t>Z24.4</t>
  </si>
  <si>
    <t>Excision de lésion dentaire *</t>
  </si>
  <si>
    <t>Autre opération de la gencive, autre</t>
  </si>
  <si>
    <t>Z24.39.99</t>
  </si>
  <si>
    <t>Prélèvement de muqueuse de la joue pour greffe</t>
  </si>
  <si>
    <t>Z24.39.11</t>
  </si>
  <si>
    <t>Prélèvement de muqueuse du palais dur pour greffe</t>
  </si>
  <si>
    <t>Z24.39.10</t>
  </si>
  <si>
    <t>Autre opération de la gencive, SAP</t>
  </si>
  <si>
    <t>Z24.39.00</t>
  </si>
  <si>
    <t>Détail de la sous-catégorie 24.39</t>
  </si>
  <si>
    <t>Z24.39.0</t>
  </si>
  <si>
    <t>Autres opérations de la gencive</t>
  </si>
  <si>
    <t>Z24.39</t>
  </si>
  <si>
    <t>Suture de lacération de la gencive</t>
  </si>
  <si>
    <t>Z24.32</t>
  </si>
  <si>
    <t>Excision de lésion d'origine dentaire (24.4)</t>
  </si>
  <si>
    <t>Z24.31</t>
  </si>
  <si>
    <t>Biopsie de la gencive (24.11)</t>
  </si>
  <si>
    <t>Excision de lésion ou de tissu de la gencive</t>
  </si>
  <si>
    <t>Z24.3</t>
  </si>
  <si>
    <t>Gingivoplastie, autre</t>
  </si>
  <si>
    <t>Z24.2X.99</t>
  </si>
  <si>
    <t>Gingivoplastie avec greffe ou implant</t>
  </si>
  <si>
    <t>Z24.2X.10</t>
  </si>
  <si>
    <t>Gingivoplastie, SAP</t>
  </si>
  <si>
    <t>Z24.2X.00</t>
  </si>
  <si>
    <t>Détail de la sous-catégorie 24.2X</t>
  </si>
  <si>
    <t>Z24.2X.0</t>
  </si>
  <si>
    <t>Gingivoplastie</t>
  </si>
  <si>
    <t>Z24.2X</t>
  </si>
  <si>
    <t>Gingivoplastie, avec greffe d'os ou de tissu mou</t>
  </si>
  <si>
    <t>Z24.2</t>
  </si>
  <si>
    <t>Radiographie panoramique des dents (87.11)</t>
  </si>
  <si>
    <t>Z24.19</t>
  </si>
  <si>
    <t>Radiographie de dent, autre (87.12)</t>
  </si>
  <si>
    <t>Autres techniques diagnostiques concernant les dents, la gencive et les alvéoles</t>
  </si>
  <si>
    <t>Biopsie d'alvéole dentaire, autre</t>
  </si>
  <si>
    <t>Z24.12.99</t>
  </si>
  <si>
    <t>Biopsie ouverte (par incision) d'alvéole dentaire</t>
  </si>
  <si>
    <t>Z24.12.20</t>
  </si>
  <si>
    <t>Biopsie fermée (à l'aiguille) d'alvéole dentaire</t>
  </si>
  <si>
    <t>Z24.12.10</t>
  </si>
  <si>
    <t>Biopsie de la gencive (24.11.-)</t>
  </si>
  <si>
    <t>Z24.12.00</t>
  </si>
  <si>
    <t>Biopsie d'alvéole dentaire, SAP</t>
  </si>
  <si>
    <t>Détail de la sous-catégorie 24.12</t>
  </si>
  <si>
    <t>Z24.12.0</t>
  </si>
  <si>
    <t>Biopsie d'alvéole dentaire</t>
  </si>
  <si>
    <t>Z24.12</t>
  </si>
  <si>
    <t>Biopsie de la gencive, autre</t>
  </si>
  <si>
    <t>Z24.11.99</t>
  </si>
  <si>
    <t>Biopsie ouverte (par incision) de la gencive</t>
  </si>
  <si>
    <t>Z24.11.20</t>
  </si>
  <si>
    <t>Biopsie fermée (à l'aiguille) de la gencive</t>
  </si>
  <si>
    <t>Z24.11.10</t>
  </si>
  <si>
    <t>Biopsie de la gencive, SAP</t>
  </si>
  <si>
    <t>Z24.11.00</t>
  </si>
  <si>
    <t>Détail de la sous-catégorie 24.11</t>
  </si>
  <si>
    <t>Z24.11.0</t>
  </si>
  <si>
    <t>Biopsie d'alvéole dentaire (24.12.-)</t>
  </si>
  <si>
    <t>Z24.11</t>
  </si>
  <si>
    <t>Biopsie de la gencive</t>
  </si>
  <si>
    <t>Techniques diagnostiques concernant les dents, la gencive et les alvéoles</t>
  </si>
  <si>
    <t>Z24.1</t>
  </si>
  <si>
    <t>Incision alvéolaire *</t>
  </si>
  <si>
    <t>Z24.0</t>
  </si>
  <si>
    <t>Alvéolotomie apicale</t>
  </si>
  <si>
    <t>Incision de gencive ou d'os alvéolaire</t>
  </si>
  <si>
    <t>Autres opérations de dents, gencives et alvéoles</t>
  </si>
  <si>
    <t>Z24</t>
  </si>
  <si>
    <t>Résection apicale</t>
  </si>
  <si>
    <t>Z23.73</t>
  </si>
  <si>
    <t>Pulpectomie *</t>
  </si>
  <si>
    <t>Z23.72</t>
  </si>
  <si>
    <t>Traitement du canal radiculaire avec résection apicale</t>
  </si>
  <si>
    <t>Irrigation thérapeutique du canal radiculaire *</t>
  </si>
  <si>
    <t>Z23.71</t>
  </si>
  <si>
    <t>Traitement radiculaire avec irrigation</t>
  </si>
  <si>
    <t>Traitement du canal radiculaire, SAP</t>
  </si>
  <si>
    <t>Z23.70</t>
  </si>
  <si>
    <t>Excision de la pointe de la racine d'une dent et traitement du canal radiculaire *</t>
  </si>
  <si>
    <t>Z23.7</t>
  </si>
  <si>
    <t>Résection dentaire apicale et traitement de racine</t>
  </si>
  <si>
    <t>Pose d'implant dentaire endo-osseux</t>
  </si>
  <si>
    <t>Z23.6</t>
  </si>
  <si>
    <t>Implant dentaire *</t>
  </si>
  <si>
    <t>Implantation de prothèse dentaire</t>
  </si>
  <si>
    <t>Implantation de dent, autre</t>
  </si>
  <si>
    <t>Z23.5X.99</t>
  </si>
  <si>
    <t>Implantation dentaire, réimplantation ou transplantation de dent</t>
  </si>
  <si>
    <t>Z23.5X.12</t>
  </si>
  <si>
    <t>Implantation dentaire sous-périostée</t>
  </si>
  <si>
    <t>Z23.5X.11</t>
  </si>
  <si>
    <t>Implantation dentaire endo-osseuse</t>
  </si>
  <si>
    <t>Z23.5X.10</t>
  </si>
  <si>
    <t>Implantation de dent, SAP</t>
  </si>
  <si>
    <t>Z23.5X.00</t>
  </si>
  <si>
    <t>Détail de la sous-catégorie 23.5X</t>
  </si>
  <si>
    <t>Z23.5X.0</t>
  </si>
  <si>
    <t>Implantation de dent</t>
  </si>
  <si>
    <t>Z23.5X</t>
  </si>
  <si>
    <t>Réimplantation dentaire *</t>
  </si>
  <si>
    <t>Z23.5</t>
  </si>
  <si>
    <t>Autre restauration dentaire</t>
  </si>
  <si>
    <t>Z23.49</t>
  </si>
  <si>
    <t>Insertion de bridge amovible *</t>
  </si>
  <si>
    <t>Z23.43</t>
  </si>
  <si>
    <t>Insertion de prothèse amovible</t>
  </si>
  <si>
    <t>Insertion de bridge fixe</t>
  </si>
  <si>
    <t>Z23.42</t>
  </si>
  <si>
    <t>Insertion de couronne dentaire *</t>
  </si>
  <si>
    <t>Z23.41</t>
  </si>
  <si>
    <t>Scellement de couronne dentaire</t>
  </si>
  <si>
    <t>Z23.4</t>
  </si>
  <si>
    <t>Restauration de dent par inlay</t>
  </si>
  <si>
    <t>Z23.3</t>
  </si>
  <si>
    <t>Restauration de dent par obturation</t>
  </si>
  <si>
    <t>Z23.2</t>
  </si>
  <si>
    <t>Odontectomie, SAP</t>
  </si>
  <si>
    <t>Z23.19</t>
  </si>
  <si>
    <t>Extraction dentaire avec élévation de lambeau mucopériosté</t>
  </si>
  <si>
    <t>Extraction de dent incluse</t>
  </si>
  <si>
    <t>Autre extraction dentaire chirurgicale</t>
  </si>
  <si>
    <t>Extraction d'un vestige radiculaire *</t>
  </si>
  <si>
    <t>Z23.11</t>
  </si>
  <si>
    <t>Extraction de racine dentaire résiduelle</t>
  </si>
  <si>
    <t>Extraction dentaire chirurgicale</t>
  </si>
  <si>
    <t>Z23.1</t>
  </si>
  <si>
    <t>Extraction de dent, SAP</t>
  </si>
  <si>
    <t>Z23.09</t>
  </si>
  <si>
    <t>Extraction d'une autre dent</t>
  </si>
  <si>
    <t>Extraction d'une dent de lait</t>
  </si>
  <si>
    <t>Z23.01</t>
  </si>
  <si>
    <t>Extraction dentaire avec un davier</t>
  </si>
  <si>
    <t>Z23.0</t>
  </si>
  <si>
    <t>Extraction et restauration de dent</t>
  </si>
  <si>
    <t>Z23</t>
  </si>
  <si>
    <t>Autres opérations de sinus nasaux, autre</t>
  </si>
  <si>
    <t>Z22.9X.99</t>
  </si>
  <si>
    <t>Opération de plusieurs sinus nasaux, autre</t>
  </si>
  <si>
    <t>Z22.9X.29</t>
  </si>
  <si>
    <t>Opération radicale de plusieurs sinus nasaux, abords intranasal et externe combinés</t>
  </si>
  <si>
    <t>Z22.9X.25</t>
  </si>
  <si>
    <t>Opération radicale de plusieurs sinus nasaux, par voie intranasale, avec ablation partielle de la lame papyracée ou incision de la périorbite</t>
  </si>
  <si>
    <t>Z22.9X.24</t>
  </si>
  <si>
    <t>Opération radicale de plusieurs sinus nasaux, par voie intranasale, avec cliché de la base du crâne</t>
  </si>
  <si>
    <t>Z22.9X.23</t>
  </si>
  <si>
    <t>Opération radicale de plusieurs sinus nasaux, par voie intranasale, avec curetage d'abcès</t>
  </si>
  <si>
    <t>Z22.9X.22</t>
  </si>
  <si>
    <t>Opération radicale de plusieurs sinus nasaux, avec invasion de la fosse ptérygopalatine</t>
  </si>
  <si>
    <t>Z22.9X.21</t>
  </si>
  <si>
    <t>Opération radicale de plusieurs sinus nasaux</t>
  </si>
  <si>
    <t>Z22.9X.20</t>
  </si>
  <si>
    <t>Sphéno-ethmoïdectomie</t>
  </si>
  <si>
    <t>Z22.9X.14</t>
  </si>
  <si>
    <t>Désinfection du sinus ethmoïdal et d'un/plusieurs autres sinus nasaux</t>
  </si>
  <si>
    <t>Z22.9X.13</t>
  </si>
  <si>
    <t>Autre opération de sinus frontal</t>
  </si>
  <si>
    <t>Z22.9X.12</t>
  </si>
  <si>
    <t>Autres opérations de sinus ethmoïdal et sphénoïdal</t>
  </si>
  <si>
    <t>Z22.9X.11</t>
  </si>
  <si>
    <t>Autres opérations de sinus maxillaire</t>
  </si>
  <si>
    <t>Z22.9X.10</t>
  </si>
  <si>
    <t>Autres opérations de sinus nasal, SAP</t>
  </si>
  <si>
    <t>Z22.9X.00</t>
  </si>
  <si>
    <t>Détail de la sous-catégorie 22.9X</t>
  </si>
  <si>
    <t>Z22.9X.0</t>
  </si>
  <si>
    <t>Autres opérations de sinus nasal</t>
  </si>
  <si>
    <t>Z22.9X</t>
  </si>
  <si>
    <t>Dilatation du conduit fronto-nasal (96.21)</t>
  </si>
  <si>
    <t>Z22.9</t>
  </si>
  <si>
    <t>Fistulisation de sinus</t>
  </si>
  <si>
    <t>Extériorisation de sinus maxillaire</t>
  </si>
  <si>
    <t>Autre réparation de sinus nasal</t>
  </si>
  <si>
    <t>Z22.79.19</t>
  </si>
  <si>
    <t>Réparation ou cranialisation de paroi de sinus frontal</t>
  </si>
  <si>
    <t>Z22.79.11</t>
  </si>
  <si>
    <t>Réparation de l'os frontal</t>
  </si>
  <si>
    <t>Z22.79.10</t>
  </si>
  <si>
    <t>Réparation de sinus nasal, SAP</t>
  </si>
  <si>
    <t>Z22.79.00</t>
  </si>
  <si>
    <t>Détail de la sous-catégorie 22.79</t>
  </si>
  <si>
    <t>Z22.79.0</t>
  </si>
  <si>
    <t>Réparation d'os de sinus accessoire</t>
  </si>
  <si>
    <t>Z22.79</t>
  </si>
  <si>
    <t>Reconstruction du conduit fronto-nasal</t>
  </si>
  <si>
    <t>Réparation de fistule oro-antrale</t>
  </si>
  <si>
    <t>Z22.71</t>
  </si>
  <si>
    <t>Fermeture de fistule de sinus nasal</t>
  </si>
  <si>
    <t>Réparation de sinus nasal</t>
  </si>
  <si>
    <t>Z22.7</t>
  </si>
  <si>
    <t>Sphénoïdectomie</t>
  </si>
  <si>
    <t>Z22.64</t>
  </si>
  <si>
    <t>Ethmoidectomie, autre</t>
  </si>
  <si>
    <t>Z22.63.99</t>
  </si>
  <si>
    <t>Ethmoidectomie par voie intranasale ou transmaxillaire</t>
  </si>
  <si>
    <t>Z22.63.11</t>
  </si>
  <si>
    <t>Ethmoidectomie, abord externe</t>
  </si>
  <si>
    <t>Z22.63.10</t>
  </si>
  <si>
    <t>Ethmoidectomie, SAP</t>
  </si>
  <si>
    <t>Z22.63.00</t>
  </si>
  <si>
    <t>Détail de la sous-catégorie 22.63</t>
  </si>
  <si>
    <t>Z22.63.0</t>
  </si>
  <si>
    <t>Excision de cellules ethmoïdales *</t>
  </si>
  <si>
    <t>Z22.63</t>
  </si>
  <si>
    <t>Ethmoïdectomie</t>
  </si>
  <si>
    <t>Excision de lésion du sinus maxillaire, par autre abord</t>
  </si>
  <si>
    <t>Z22.62</t>
  </si>
  <si>
    <t>Excision de lésion du sinus maxillaire, abord selon Caldwell-Luc</t>
  </si>
  <si>
    <t>Z22.61</t>
  </si>
  <si>
    <t>Sinusectomie, SAP</t>
  </si>
  <si>
    <t>Z22.60</t>
  </si>
  <si>
    <t>Biopsie de sinus nasal (22.11-22.12)</t>
  </si>
  <si>
    <t>Z22.6</t>
  </si>
  <si>
    <t>Résection du cornet en passant</t>
  </si>
  <si>
    <t>Autre sinusectomie nasale</t>
  </si>
  <si>
    <t>Incision de plusieurs sinus nasaux</t>
  </si>
  <si>
    <t>Z22.53</t>
  </si>
  <si>
    <t>Sphénoïdotomie</t>
  </si>
  <si>
    <t>Z22.52</t>
  </si>
  <si>
    <t>Ethmoïdotomie</t>
  </si>
  <si>
    <t>Z22.51</t>
  </si>
  <si>
    <t>Sinusotomie, SAP</t>
  </si>
  <si>
    <t>Z22.50</t>
  </si>
  <si>
    <t>Autre sinusotomie nasale</t>
  </si>
  <si>
    <t>Z22.5</t>
  </si>
  <si>
    <t>Sinusectomie frontale, autre</t>
  </si>
  <si>
    <t>Z22.42.99</t>
  </si>
  <si>
    <t>Chirurgie ostéoplastique de sinus frontal sans oblitération</t>
  </si>
  <si>
    <t>Z22.42.11</t>
  </si>
  <si>
    <t>Chirurgie ostéoplastique de sinus frontal avec oblitération</t>
  </si>
  <si>
    <t>Z22.42.10</t>
  </si>
  <si>
    <t>Sinusectomie frontale, SAP</t>
  </si>
  <si>
    <t>Z22.42.00</t>
  </si>
  <si>
    <t>Détail de la sous-catégorie 22.42</t>
  </si>
  <si>
    <t>Z22.42.0</t>
  </si>
  <si>
    <t>Z22.42</t>
  </si>
  <si>
    <t>Oblitération de sinus frontal (avec tissu adipeux)</t>
  </si>
  <si>
    <t>Excision de lésion du sinus frontal</t>
  </si>
  <si>
    <t>Sinusectomie frontale</t>
  </si>
  <si>
    <t>Sinusotomie frontale, autre</t>
  </si>
  <si>
    <t>Z22.41.99</t>
  </si>
  <si>
    <t>Sinusotomie frontale, pose d'un drain médian</t>
  </si>
  <si>
    <t>Z22.41.12</t>
  </si>
  <si>
    <t>Ethmoïdectomie par voie frontale, sinusoplastie</t>
  </si>
  <si>
    <t>Z22.41.11</t>
  </si>
  <si>
    <t>Sinusotomie frontale, par voie intranasale</t>
  </si>
  <si>
    <t>Sinusotomie frontale, abord externe</t>
  </si>
  <si>
    <t>Z22.41.10</t>
  </si>
  <si>
    <t>Sinusotomie frontale, SAP</t>
  </si>
  <si>
    <t>Z22.41.00</t>
  </si>
  <si>
    <t>Détail de la sous-catégorie 22.41</t>
  </si>
  <si>
    <t>Z22.41.0</t>
  </si>
  <si>
    <t>Sinusotomie frontale</t>
  </si>
  <si>
    <t>Z22.41</t>
  </si>
  <si>
    <t>Sinusectomie et sinusotomie frontale</t>
  </si>
  <si>
    <t>Z22.4</t>
  </si>
  <si>
    <t>Exploration du sinus maxillaire, abord selon Caldwell-Luc</t>
  </si>
  <si>
    <t>Z22.39</t>
  </si>
  <si>
    <t>Autre antrotomie maxillaire externe</t>
  </si>
  <si>
    <t>Enlèvement de la membrane recouvrante du sinus maxillaire en employant l'abord selon Caldwell-Luc</t>
  </si>
  <si>
    <t>Z22.31</t>
  </si>
  <si>
    <t>Antrotomie maxillaire radicale</t>
  </si>
  <si>
    <t>Antrotomie maxillaire externe</t>
  </si>
  <si>
    <t>Z22.3</t>
  </si>
  <si>
    <t>Antrotomie intranasale, autre</t>
  </si>
  <si>
    <t>Z22.2X.99</t>
  </si>
  <si>
    <t>Antrotomie intranasale par dilatation de ballonnet, autre</t>
  </si>
  <si>
    <t>Z22.2X.29</t>
  </si>
  <si>
    <t>Antrotomie intranasale par dilatation de ballonnet, plusieurs sinus nasaux</t>
  </si>
  <si>
    <t>Z22.2X.28</t>
  </si>
  <si>
    <t>Antrotomie intranasale par dilatation de ballonnet, sinus maxillaire</t>
  </si>
  <si>
    <t>Z22.2X.23</t>
  </si>
  <si>
    <t>Antrotomie intranasale par dilatation de ballonnet, sinus frontal</t>
  </si>
  <si>
    <t>Z22.2X.22</t>
  </si>
  <si>
    <t>Antrotomie intranasale par dilatation de ballonnet, sinus sphénoïdal</t>
  </si>
  <si>
    <t>Z22.2X.21</t>
  </si>
  <si>
    <t>Antrotomie intranasale par dilatation de ballonnet, SAP</t>
  </si>
  <si>
    <t>Z22.2X.20</t>
  </si>
  <si>
    <t>Infundibulotomie avec fénestration de l'antre maxillaire</t>
  </si>
  <si>
    <t>Z22.2X.11</t>
  </si>
  <si>
    <t>Infundibulotomie sans fénestration de l'antre maxillaire</t>
  </si>
  <si>
    <t>Z22.2X.10</t>
  </si>
  <si>
    <t>Antrotomie intranasale, SAP</t>
  </si>
  <si>
    <t>Z22.2X.00</t>
  </si>
  <si>
    <t>Détail de la sous-catégorie 22.2X</t>
  </si>
  <si>
    <t>Z22.2X.0</t>
  </si>
  <si>
    <t>Antrotomie intranasale</t>
  </si>
  <si>
    <t>Z22.2X</t>
  </si>
  <si>
    <t>Antrotomie maxillaire par voie externe (22.31-22.39)</t>
  </si>
  <si>
    <t>Z22.2</t>
  </si>
  <si>
    <t>Transillumination [diaphanoscopie] de sinus nasal (89.35)</t>
  </si>
  <si>
    <t>Z22.19</t>
  </si>
  <si>
    <t>Radiographie des sinus (87.15-87.16)</t>
  </si>
  <si>
    <t>Endoscopie de sinus nasal sans biopsie</t>
  </si>
  <si>
    <t>Autres techniques diagnostiques concernant le sinus nasal</t>
  </si>
  <si>
    <t>Biopsie ouverte de sinus nasal</t>
  </si>
  <si>
    <t>Z22.12</t>
  </si>
  <si>
    <t>Biopsie de sinus nasal [par endoscopie] [à l'aiguille], fermée</t>
  </si>
  <si>
    <t>Z22.11</t>
  </si>
  <si>
    <t>Techniques diagnostiques concernant les sinus nasaux</t>
  </si>
  <si>
    <t>Z22.1</t>
  </si>
  <si>
    <t>Aspiration ou lavage de sinus nasal par orifice naturel</t>
  </si>
  <si>
    <t>Z22.02</t>
  </si>
  <si>
    <t>Ponction de sinus nasal pour aspiration ou lavage, autre</t>
  </si>
  <si>
    <t>Z22.01.99</t>
  </si>
  <si>
    <t>Ponction de sinus frontal (selon Beck)</t>
  </si>
  <si>
    <t>Z22.01.11</t>
  </si>
  <si>
    <t>Ponction de sinus nasal pour aspiration ou lavage, ponction de sinus maxillaire</t>
  </si>
  <si>
    <t>Z22.01.10</t>
  </si>
  <si>
    <t>Ponction de sinus nasal pour aspiration ou lavage, SAP</t>
  </si>
  <si>
    <t>Z22.01.00</t>
  </si>
  <si>
    <t>Détail de la sous-catégorie 22.01</t>
  </si>
  <si>
    <t>Z22.01.0</t>
  </si>
  <si>
    <t>Ponction de sinus nasal pour aspiration ou lavage</t>
  </si>
  <si>
    <t>Z22.01</t>
  </si>
  <si>
    <t>Aspiration et lavage de sinus nasal, SAP</t>
  </si>
  <si>
    <t>Z22.00</t>
  </si>
  <si>
    <t>Aspiration et lavage de sinus nasal</t>
  </si>
  <si>
    <t>Z22.0</t>
  </si>
  <si>
    <t>Opérations de sinus nasal</t>
  </si>
  <si>
    <t>Z22</t>
  </si>
  <si>
    <t>Autre opération du nez, autre</t>
  </si>
  <si>
    <t>Z21.99.99</t>
  </si>
  <si>
    <t>Résection bilatérale d'atrésie des choanes, transnasale, par endoscopie</t>
  </si>
  <si>
    <t>Z21.99.20</t>
  </si>
  <si>
    <t>Résection unilatérale d'atrésie des choanes, transnasale, par endoscopie</t>
  </si>
  <si>
    <t>Z21.99.10</t>
  </si>
  <si>
    <t>Autre opération du nez, SAP</t>
  </si>
  <si>
    <t>Z21.99.00</t>
  </si>
  <si>
    <t>Détail de la sous-catégorie 21.99</t>
  </si>
  <si>
    <t>Z21.99.0</t>
  </si>
  <si>
    <t>Remplacement de bourrage de nez (97.21)</t>
  </si>
  <si>
    <t>Z21.99</t>
  </si>
  <si>
    <t>Irrigation des cavités nasales (96.53)</t>
  </si>
  <si>
    <t>Enlèvement de corps étranger intraluminal sans incision (98.12)</t>
  </si>
  <si>
    <t>Enlèvement de bourrage de nez (97.32)</t>
  </si>
  <si>
    <t>Dilatation du canal fronto-nasal (96.21)</t>
  </si>
  <si>
    <t>Autre opération du nez</t>
  </si>
  <si>
    <t>Toilettage nasal postérieur</t>
  </si>
  <si>
    <t>Z21.91</t>
  </si>
  <si>
    <t>Lyse d'adhérences du nez</t>
  </si>
  <si>
    <t>Autres opérations du nez</t>
  </si>
  <si>
    <t>Z21.9</t>
  </si>
  <si>
    <t>Rattachement de nez amputé</t>
  </si>
  <si>
    <t>Z21.89</t>
  </si>
  <si>
    <t>Autre réparation et opération plastique du nez</t>
  </si>
  <si>
    <t>Autre septoplastie, autre</t>
  </si>
  <si>
    <t>Z21.88.99</t>
  </si>
  <si>
    <t>Transplants autologues: cartilage costal</t>
  </si>
  <si>
    <t>Z21.88.15</t>
  </si>
  <si>
    <t>Septoplastie, réparation de septum nasal avec transplant autologue distal ou transplant allogène ou xénogène</t>
  </si>
  <si>
    <t>Septoplastie, réparation de septum nasal avec transplant autologue local (plastie d'échange)</t>
  </si>
  <si>
    <t>Z21.88.14</t>
  </si>
  <si>
    <t>Septoplastie, correction avec résection</t>
  </si>
  <si>
    <t>Z21.88.13</t>
  </si>
  <si>
    <t>Septoplastie, correction sans résection</t>
  </si>
  <si>
    <t>Z21.88.12</t>
  </si>
  <si>
    <t xml:space="preserve">Septoplastie, réparation de perforation du septum nasal avec lambeau muqueux de glissement </t>
  </si>
  <si>
    <t>Z21.88.11</t>
  </si>
  <si>
    <t>Lors d'ozène</t>
  </si>
  <si>
    <t>Z21.88.10</t>
  </si>
  <si>
    <t>Septoplastie, doublure</t>
  </si>
  <si>
    <t>Autre septoplastie, SAP</t>
  </si>
  <si>
    <t>Z21.88.00</t>
  </si>
  <si>
    <t>Détail de la sous-catégorie 21.88</t>
  </si>
  <si>
    <t>Z21.88.0</t>
  </si>
  <si>
    <t>Celle avec résection sousmuqueuse de septum nasal (21.5)</t>
  </si>
  <si>
    <t>Z21.88</t>
  </si>
  <si>
    <t>Réparation de perforation du septum nasal</t>
  </si>
  <si>
    <t>Ecrasement du septum nasal</t>
  </si>
  <si>
    <t>Autre septoplastie nasale</t>
  </si>
  <si>
    <t>Rhinoplastie SAP</t>
  </si>
  <si>
    <t>Z21.87</t>
  </si>
  <si>
    <t>Autre rhinoplastie</t>
  </si>
  <si>
    <t>Rhinoplastie limitée, autre</t>
  </si>
  <si>
    <t>Z21.86.99</t>
  </si>
  <si>
    <t>Rhinoplastie avec lambeau local ou distal</t>
  </si>
  <si>
    <t>Z21.86.11</t>
  </si>
  <si>
    <t>Rhinoplastie limitée, nez externe</t>
  </si>
  <si>
    <t>Z21.86.10</t>
  </si>
  <si>
    <t>Rhinoplastie limitée, SAP</t>
  </si>
  <si>
    <t>Z21.86.00</t>
  </si>
  <si>
    <t>Détail de la sous-catégorie 21.86</t>
  </si>
  <si>
    <t>Z21.86.0</t>
  </si>
  <si>
    <t>Rhinoplastie de la pointe du nez</t>
  </si>
  <si>
    <t>Z21.86</t>
  </si>
  <si>
    <t>Réparation plastique des ailes du nez</t>
  </si>
  <si>
    <t>Rhinoplastie limitée</t>
  </si>
  <si>
    <t>Rhinoplastie d'augmentation, avec implant synthétique</t>
  </si>
  <si>
    <t>Z21.85</t>
  </si>
  <si>
    <t>Rhinoplastie d'augmentation, avec greffe autologue</t>
  </si>
  <si>
    <t>Rhinoplastie d'augmentation</t>
  </si>
  <si>
    <t>Rhinoseptoplastie</t>
  </si>
  <si>
    <t>Z21.84</t>
  </si>
  <si>
    <t>Rhinoplastie pour nez tordu</t>
  </si>
  <si>
    <t>Révision de rhinoplastie</t>
  </si>
  <si>
    <t>Reconstruction totale du nez, autre</t>
  </si>
  <si>
    <t>Z21.83.99</t>
  </si>
  <si>
    <t>Reconstruction totale du nez, avec implantation de matériel alloplastique</t>
  </si>
  <si>
    <t>Z21.83.20</t>
  </si>
  <si>
    <t>Septorhinoplastie avec correction d'os et de cartilage</t>
  </si>
  <si>
    <t>Z21.83.12</t>
  </si>
  <si>
    <t>Septorhinoplastie avec correction de cartilage ou d'os, avec transplant autologue distal ou transplant allogène ou xénogène</t>
  </si>
  <si>
    <t>Z21.83.11</t>
  </si>
  <si>
    <t>Septorhinoplastie avec correction de cartilage ou d'os, avec transplant autologue local</t>
  </si>
  <si>
    <t>Z21.83.10</t>
  </si>
  <si>
    <t>Reconstruction totale du nez, SAP</t>
  </si>
  <si>
    <t>Z21.83.00</t>
  </si>
  <si>
    <t>Détail de la sous-catégorie 21.83</t>
  </si>
  <si>
    <t>Z21.83.0</t>
  </si>
  <si>
    <t>Reconstruction par lambeau local, pédiculé ou libre *</t>
  </si>
  <si>
    <t>Z21.83</t>
  </si>
  <si>
    <t>Reconstruction du nez, avec lambeau du front</t>
  </si>
  <si>
    <t>Reconstruction du nez, avec lambeau brachial</t>
  </si>
  <si>
    <t>Reconstruction totale du nez</t>
  </si>
  <si>
    <t>Fistulectomie oronasale</t>
  </si>
  <si>
    <t>Z21.82</t>
  </si>
  <si>
    <t>Fistulectomie nasopharyngienne</t>
  </si>
  <si>
    <t>Fistulectomie nasolabiale</t>
  </si>
  <si>
    <t>Fermeture de fistule du nez</t>
  </si>
  <si>
    <t>Suture de lacération du nez</t>
  </si>
  <si>
    <t>Z21.81</t>
  </si>
  <si>
    <t>Réparation et opération plastique du nez</t>
  </si>
  <si>
    <t>Z21.8</t>
  </si>
  <si>
    <t>Réduction ouverte de fracture du nez</t>
  </si>
  <si>
    <t>Z21.72</t>
  </si>
  <si>
    <t>Réduction fermée de fracture du nez</t>
  </si>
  <si>
    <t>Z21.71</t>
  </si>
  <si>
    <t>Réduction de fracture du nez</t>
  </si>
  <si>
    <t>Z21.7</t>
  </si>
  <si>
    <t>Autre conchectomie, autre</t>
  </si>
  <si>
    <t>Z21.69.99</t>
  </si>
  <si>
    <t>Autres opérations du cornet nasal inférieur</t>
  </si>
  <si>
    <t>Z21.69.12</t>
  </si>
  <si>
    <t>Résection submuqueuse (turbinoplastie)</t>
  </si>
  <si>
    <t>Z21.69.11</t>
  </si>
  <si>
    <t>Turbinotomie et ablation des extrémités postérieures</t>
  </si>
  <si>
    <t>Z21.69.10</t>
  </si>
  <si>
    <t>Autre conchectomie, SAP</t>
  </si>
  <si>
    <t>Z21.69.00</t>
  </si>
  <si>
    <t>Détail de la sous-catégorie 21.69</t>
  </si>
  <si>
    <t>Z21.69.0</t>
  </si>
  <si>
    <t>Celle avec sinusectomie frontale (22.42)</t>
  </si>
  <si>
    <t>Z21.69</t>
  </si>
  <si>
    <t>Celle avec autre sinusectomie (22.60-22.64)</t>
  </si>
  <si>
    <t>Celle avec antrotomie maxillaire externe (22.31-22.39)</t>
  </si>
  <si>
    <t>Autre turbinectomie</t>
  </si>
  <si>
    <t>Fracture de cornet osseux *</t>
  </si>
  <si>
    <t>Z21.62</t>
  </si>
  <si>
    <t>Fracture d'os turbiné</t>
  </si>
  <si>
    <t>Coagulation du cornet *</t>
  </si>
  <si>
    <t>Z21.61</t>
  </si>
  <si>
    <t>Cautérisation turbinale par diathermie ou cryochirurgie</t>
  </si>
  <si>
    <t>Turbinectomie</t>
  </si>
  <si>
    <t>Z21.6</t>
  </si>
  <si>
    <t>Résection submuqueuse du septum nasal</t>
  </si>
  <si>
    <t>Z21.5</t>
  </si>
  <si>
    <t>Résection du nez, autre</t>
  </si>
  <si>
    <t>Z21.4X.99</t>
  </si>
  <si>
    <t>Résection du nez, totale, contrôlée par histographie</t>
  </si>
  <si>
    <t>Z21.4X.31</t>
  </si>
  <si>
    <t>Résection du nez, totale, sans contrôle histographique</t>
  </si>
  <si>
    <t>Z21.4X.30</t>
  </si>
  <si>
    <t>Résection du nez, subtotale, contrôlée par histographie</t>
  </si>
  <si>
    <t>Z21.4X.21</t>
  </si>
  <si>
    <t>Résection du nez, subtotale, sans contrôle histographique</t>
  </si>
  <si>
    <t>Z21.4X.20</t>
  </si>
  <si>
    <t>Résection du nez, partielle, contrôlée par histographie</t>
  </si>
  <si>
    <t>Z21.4X.11</t>
  </si>
  <si>
    <t>Résection du nez, partielle, sans contrôle histographique</t>
  </si>
  <si>
    <t>Z21.4X.10</t>
  </si>
  <si>
    <t>Résection du nez, SAP</t>
  </si>
  <si>
    <t>Z21.4X.00</t>
  </si>
  <si>
    <t>Détail de la sous-catégorie 21.4X</t>
  </si>
  <si>
    <t>Z21.4X.0</t>
  </si>
  <si>
    <t>Résection du nez</t>
  </si>
  <si>
    <t>Z21.4X</t>
  </si>
  <si>
    <t>Amputation du nez</t>
  </si>
  <si>
    <t>Z21.4</t>
  </si>
  <si>
    <t>Excision ou destruction locale d'autre lésion du nez, autre</t>
  </si>
  <si>
    <t>Z21.32.99</t>
  </si>
  <si>
    <t>Excision ou destruction locale d'autre lésion du nez, contrôlée par histographie</t>
  </si>
  <si>
    <t>Z21.32.11</t>
  </si>
  <si>
    <t>Excision ou destruction locale d'autre lésion du nez, sans contrôle histographique</t>
  </si>
  <si>
    <t>Z21.32.10</t>
  </si>
  <si>
    <t>Excision ou destruction locale d'autre lésion du nez, SAP</t>
  </si>
  <si>
    <t>Z21.32.00</t>
  </si>
  <si>
    <t>Détail de la sous-catégorie 21.32</t>
  </si>
  <si>
    <t>Z21.32.0</t>
  </si>
  <si>
    <t>Excision ou destruction locale d'autre lésion du nez</t>
  </si>
  <si>
    <t>Z21.32</t>
  </si>
  <si>
    <t>Excision ou destruction locale de lésion intranasale, autre</t>
  </si>
  <si>
    <t>Z21.31.99</t>
  </si>
  <si>
    <t>Rhinotomie latérale</t>
  </si>
  <si>
    <t>Z21.31.19</t>
  </si>
  <si>
    <t>Excision locale de lésion intranasale, autre</t>
  </si>
  <si>
    <t>Destruction de lésion intranasale</t>
  </si>
  <si>
    <t>Z21.31.12</t>
  </si>
  <si>
    <t>Excision locale de lésion intranasale, par abord intranasal</t>
  </si>
  <si>
    <t>Z21.31.10</t>
  </si>
  <si>
    <t>Excision ou destruction locale de lésion intranasale, SAP</t>
  </si>
  <si>
    <t>Z21.31.00</t>
  </si>
  <si>
    <t>Détail de la sous-catégorie 21.31</t>
  </si>
  <si>
    <t>Z21.31.0</t>
  </si>
  <si>
    <t>Polypectomie nasale</t>
  </si>
  <si>
    <t>Z21.31</t>
  </si>
  <si>
    <t>Excision ou destruction locale de lésion intranasale</t>
  </si>
  <si>
    <t>Excision ou destruction locale de lésion du nez, SAP</t>
  </si>
  <si>
    <t>Z21.30</t>
  </si>
  <si>
    <t>Fermeture de fistule nasale (21.82)</t>
  </si>
  <si>
    <t>Z21.3</t>
  </si>
  <si>
    <t>Biopsie du nez (21.22)</t>
  </si>
  <si>
    <t>Excision ou destruction locale de lésion du nez</t>
  </si>
  <si>
    <t>Rhinomanométrie (89.12)</t>
  </si>
  <si>
    <t>Z21.29</t>
  </si>
  <si>
    <t>Radiographie des os du nez (87.16)</t>
  </si>
  <si>
    <t>Etude de la fonction nasale (89.12)</t>
  </si>
  <si>
    <t>Autres techniques diagnostiques concernant le nez</t>
  </si>
  <si>
    <t>Biopsie du nez</t>
  </si>
  <si>
    <t>Z21.22</t>
  </si>
  <si>
    <t>Endoscopie nasale *</t>
  </si>
  <si>
    <t>Z21.21</t>
  </si>
  <si>
    <t>Rhinoscopie</t>
  </si>
  <si>
    <t>Techniques diagnostiques concernant le nez</t>
  </si>
  <si>
    <t>Z21.2</t>
  </si>
  <si>
    <t>Septotomie nasale</t>
  </si>
  <si>
    <t>Z21.1</t>
  </si>
  <si>
    <t>Incision de la peau du nez</t>
  </si>
  <si>
    <t>Chondrotomie</t>
  </si>
  <si>
    <t>Incision du nez</t>
  </si>
  <si>
    <t>Autre contrôle d'épistaxis par autres moyens, autre</t>
  </si>
  <si>
    <t>Z21.09.99</t>
  </si>
  <si>
    <t>Contrôle d'épistaxis, par ligature d'artère sphénopalatine</t>
  </si>
  <si>
    <t>Z21.09.10</t>
  </si>
  <si>
    <t>Autre contrôle d'épistaxis par autres moyens, SAP</t>
  </si>
  <si>
    <t>Z21.09.00</t>
  </si>
  <si>
    <t>Détail de la sous-catégorie 21.09</t>
  </si>
  <si>
    <t>Z21.09.0</t>
  </si>
  <si>
    <t>Autre contrôle d'épistaxis par autres moyens</t>
  </si>
  <si>
    <t>Z21.09</t>
  </si>
  <si>
    <t>Contrôle d'épistaxis, par excision de muqueuse nasale et greffe cutanée de septum et de la paroi latérale du nez</t>
  </si>
  <si>
    <t>Z21.07</t>
  </si>
  <si>
    <t>Contrôle d'épistaxis, par ligature d'artère carotide externe</t>
  </si>
  <si>
    <t>Z21.06</t>
  </si>
  <si>
    <t>Contrôlée par endoscopie</t>
  </si>
  <si>
    <t>Z21.05</t>
  </si>
  <si>
    <t>Contrôle d'épistaxis, par ligature (transantrale) d'artère maxillaire</t>
  </si>
  <si>
    <t>Contrôle d'épistaxis, par ligature d'artères ethmoïdales</t>
  </si>
  <si>
    <t>Z21.04</t>
  </si>
  <si>
    <t>Contrôle d'épistaxis, par cautérisation (et tamponnement)</t>
  </si>
  <si>
    <t>Z21.03</t>
  </si>
  <si>
    <t>Contrôle d'épistaxis, par tamponnement nasal postérieur (et antérieur)</t>
  </si>
  <si>
    <t>Z21.02</t>
  </si>
  <si>
    <t>Contrôle d'épistaxis, par tamponnement nasal antérieur</t>
  </si>
  <si>
    <t>Z21.01</t>
  </si>
  <si>
    <t>Contrôle d'épistaxis, SAP</t>
  </si>
  <si>
    <t>Z21.00</t>
  </si>
  <si>
    <t>Contrôle d'épistaxis</t>
  </si>
  <si>
    <t>Z21.0</t>
  </si>
  <si>
    <t>Opérations sur l'os et la peau du nez</t>
  </si>
  <si>
    <t>Z21</t>
  </si>
  <si>
    <t>Opérations du nez</t>
  </si>
  <si>
    <t>Autres opérations de l'oreille moyenne et interne, autre</t>
  </si>
  <si>
    <t>Z20.99.99</t>
  </si>
  <si>
    <t>Enlèvement d'implant cochléaire ou d'aide auditive implantable</t>
  </si>
  <si>
    <t>Z20.99.30</t>
  </si>
  <si>
    <t>Fermeture de fistule labyrinthique</t>
  </si>
  <si>
    <t>Z20.99.20</t>
  </si>
  <si>
    <t>BAHA (Bone Anchored Hearing Aid), épithèses</t>
  </si>
  <si>
    <t>Z20.99.10</t>
  </si>
  <si>
    <t>Implantation d'ancrages osseux dans l'oreille moyenne ou interne</t>
  </si>
  <si>
    <t>Autres opérations de l'oreille moyenne et interne, SAP</t>
  </si>
  <si>
    <t>Z20.99.00</t>
  </si>
  <si>
    <t>Détail de la sous-catégorie 20.99</t>
  </si>
  <si>
    <t>Z20.99.0</t>
  </si>
  <si>
    <t>Ajustement de prothèse cochléaire (composants externes) (95.49)</t>
  </si>
  <si>
    <t>Z20.99</t>
  </si>
  <si>
    <t>Adaptation d'appareil auditif (95.48)</t>
  </si>
  <si>
    <t>Implantation d'un pilier (vis) percutané pour prothèse</t>
  </si>
  <si>
    <t>Réparation ou enlèvement de prothèse cochléaire (récepteur) (électrode)</t>
  </si>
  <si>
    <t>Autres opérations de l'oreille moyenne et interne</t>
  </si>
  <si>
    <t>Mise en place de prothèse auditive électromagnétique (20.95)</t>
  </si>
  <si>
    <t>Z20.98</t>
  </si>
  <si>
    <t>Mise en place de prothèse auditive à conduction osseuse (20.95)</t>
  </si>
  <si>
    <t>Mastoïdectomie</t>
  </si>
  <si>
    <t>Implantation de récepteur, insertion d'électrode dans la cochlée (intra-cranien)</t>
  </si>
  <si>
    <t>Implantation ou remplacement de prothèse cochléaire, aux canaux multiples</t>
  </si>
  <si>
    <t>Z20.97</t>
  </si>
  <si>
    <t>Implantation de récepteur, insertion d'électrode dans la cochlée</t>
  </si>
  <si>
    <t>Implantation ou remplacement de prothèse cochléaire, à un seul canal</t>
  </si>
  <si>
    <t>Z20.96</t>
  </si>
  <si>
    <t>Implantation de récepteur (intracrânien) et d'électrodes dans la cochlée</t>
  </si>
  <si>
    <t>Autre implantation ou remplacement de prothèse cochléaire, SAP</t>
  </si>
  <si>
    <t>Implantation d'aide auditive électromagnétique, autre</t>
  </si>
  <si>
    <t>Z20.95.99</t>
  </si>
  <si>
    <t>Implantation ou remplacement d'aide auditive active avec interruption de la chaîne des osselets</t>
  </si>
  <si>
    <t>Z20.95.11</t>
  </si>
  <si>
    <t>Implantation ou remplacement d'aide auditive active sans interruption de la chaîne des osselets</t>
  </si>
  <si>
    <t>Z20.95.10</t>
  </si>
  <si>
    <t>Implantation d'aide auditive électromagnétique, SAP</t>
  </si>
  <si>
    <t>Z20.95.00</t>
  </si>
  <si>
    <t>Détail de la sous-catégorie 20.95</t>
  </si>
  <si>
    <t>Z20.95.0</t>
  </si>
  <si>
    <t>Prothèse cochléaire (20.96-20.98)</t>
  </si>
  <si>
    <t>Z20.95</t>
  </si>
  <si>
    <t>Prothèse auditive à conduction osseuse</t>
  </si>
  <si>
    <t>Implantation d'aide auditive électromagnétique</t>
  </si>
  <si>
    <t>Injection du tympan</t>
  </si>
  <si>
    <t>Z20.94</t>
  </si>
  <si>
    <t>Fermeture de fistule de périlymphe</t>
  </si>
  <si>
    <t>Z20.93</t>
  </si>
  <si>
    <t>Fermeture de fistule de fenêtre ronde</t>
  </si>
  <si>
    <t>Fermeture de fistule de fenêtre ovale</t>
  </si>
  <si>
    <t>Réparation de fenêtre ovale et ronde</t>
  </si>
  <si>
    <t>Révision de mastoïdectomie</t>
  </si>
  <si>
    <t>Z20.92</t>
  </si>
  <si>
    <t>Tympanosympathectomie</t>
  </si>
  <si>
    <t>Z20.91</t>
  </si>
  <si>
    <t>Autre opération de l'oreille moyenne et interne</t>
  </si>
  <si>
    <t>Z20.9</t>
  </si>
  <si>
    <t>Intubation de la trompe d'Eustache</t>
  </si>
  <si>
    <t>Z20.8</t>
  </si>
  <si>
    <t>Insufflation dans la trompe d'Eustache (acide borique, acide salicylique)</t>
  </si>
  <si>
    <t>Injection dans la trompe d'Eustache (Teflon)</t>
  </si>
  <si>
    <t>Inflation de la trompe d'Eustache</t>
  </si>
  <si>
    <t>Expérience de Politzer sur la trompe d'Eustache</t>
  </si>
  <si>
    <t>Cathétérisme de la trompe d'Eustache</t>
  </si>
  <si>
    <t>Opération de la trompe d'Eustache</t>
  </si>
  <si>
    <t>Autre incision, excision et destruction de l'oreille interne, autre</t>
  </si>
  <si>
    <t>Z20.79.99</t>
  </si>
  <si>
    <t>Destruction transmastoïdienne du labyrinthe</t>
  </si>
  <si>
    <t>Z20.79.23</t>
  </si>
  <si>
    <t>Destruction transtympanique du labyrinthe</t>
  </si>
  <si>
    <t>Z20.79.22</t>
  </si>
  <si>
    <t>Labyrinthectomie transmastoïdienne</t>
  </si>
  <si>
    <t>Z20.79.21</t>
  </si>
  <si>
    <t>Labyrinthectomie transtympanique</t>
  </si>
  <si>
    <t>Z20.79.20</t>
  </si>
  <si>
    <t>Cochléosaccotomie</t>
  </si>
  <si>
    <t>Z20.79.11</t>
  </si>
  <si>
    <t>Excision de lésion du labyrinthe</t>
  </si>
  <si>
    <t>Z20.79.10</t>
  </si>
  <si>
    <t>Autre incision, excision et destruction de l'oreille interne, SAP</t>
  </si>
  <si>
    <t>Z20.79.00</t>
  </si>
  <si>
    <t>Détail de la sous-catégorie 20.79</t>
  </si>
  <si>
    <t>Z20.79.0</t>
  </si>
  <si>
    <t>Biopsie d'oreille interne (20.32)</t>
  </si>
  <si>
    <t>Z20.79</t>
  </si>
  <si>
    <t>Ponction périlymphatique</t>
  </si>
  <si>
    <t>Ouverture du labyrinthe osseux</t>
  </si>
  <si>
    <t>Opération de Tack (punaise) *</t>
  </si>
  <si>
    <t>Incision du sac endolymphatique</t>
  </si>
  <si>
    <t>Fistulisation du sac endolymphatique</t>
  </si>
  <si>
    <t>Fistulisation du labyrinthe</t>
  </si>
  <si>
    <t>Drainage de l'oreille interne</t>
  </si>
  <si>
    <t>Décompression du labyrinthe</t>
  </si>
  <si>
    <t>Autre incision, excision et destruction de l'oreille interne</t>
  </si>
  <si>
    <t>Injection dans l'oreille interne, autre</t>
  </si>
  <si>
    <t>Z20.72.99</t>
  </si>
  <si>
    <t>Destruction du labyrinthe par injection</t>
  </si>
  <si>
    <t>Z20.72.14</t>
  </si>
  <si>
    <t>Destruction par injection dans les canaux semi-circulaires, l'oreille interne et le vestibule</t>
  </si>
  <si>
    <t>Z20.72.13</t>
  </si>
  <si>
    <t>Destruction du vestibule par injection</t>
  </si>
  <si>
    <t>Z20.72.12</t>
  </si>
  <si>
    <t>Destruction de l'oreille interne par injection</t>
  </si>
  <si>
    <t>Z20.72.11</t>
  </si>
  <si>
    <t>Destruction des canaux semi-circulaires par injection</t>
  </si>
  <si>
    <t>Z20.72.10</t>
  </si>
  <si>
    <t>Injection dans l'oreille interne, SAP</t>
  </si>
  <si>
    <t>Z20.72.00</t>
  </si>
  <si>
    <t>Détail de la sous-catégorie 20.72</t>
  </si>
  <si>
    <t>Z20.72.0</t>
  </si>
  <si>
    <t>Injection dans l'oreille interne</t>
  </si>
  <si>
    <t>Z20.72</t>
  </si>
  <si>
    <t>Drainage du sac *</t>
  </si>
  <si>
    <t>Z20.71</t>
  </si>
  <si>
    <t>Shunt endolymphatique</t>
  </si>
  <si>
    <t>Incision, excision et destruction de l'oreille interne</t>
  </si>
  <si>
    <t>Z20.7</t>
  </si>
  <si>
    <t>Révision de fénestration de l'oreille interne, autre</t>
  </si>
  <si>
    <t>Z20.62.99</t>
  </si>
  <si>
    <t>Révision de fénestration de l'oreille interne, sans implantation de prothèse</t>
  </si>
  <si>
    <t>Z20.62.10</t>
  </si>
  <si>
    <t>Révision de fénestration de l'oreille interne, SAP</t>
  </si>
  <si>
    <t>Z20.62.00</t>
  </si>
  <si>
    <t>Détail de la sous-catégorie 20.62</t>
  </si>
  <si>
    <t>Z20.62.0</t>
  </si>
  <si>
    <t>Révision de fenestration de l'oreille interne</t>
  </si>
  <si>
    <t>Z20.62</t>
  </si>
  <si>
    <t>Fénestration (initiale) de l'oreille interne, autre</t>
  </si>
  <si>
    <t>Z20.61.99</t>
  </si>
  <si>
    <t>Fenestration de l'oreille interne, sans implantation de prothèse (procédure initiale)</t>
  </si>
  <si>
    <t>Z20.61.10</t>
  </si>
  <si>
    <t>Fenestration (initiale) de l'oreille interne, SAP</t>
  </si>
  <si>
    <t>Z20.61.00</t>
  </si>
  <si>
    <t>Détail de la sous-catégorie 20.61</t>
  </si>
  <si>
    <t>Z20.61.0</t>
  </si>
  <si>
    <t>Celle avec tympanoplastie de type V (19.55)</t>
  </si>
  <si>
    <t>Z20.61</t>
  </si>
  <si>
    <t>Fenestration du labyrinthe, avec greffe (peau) (veine)</t>
  </si>
  <si>
    <t>Fenestration de vestibule, avec greffe (peau) (veine)</t>
  </si>
  <si>
    <t>Fenestration de canaux semi-circulaires avec greffe (peau) (veine)</t>
  </si>
  <si>
    <t>Fenestration (initiale) de l'oreille interne</t>
  </si>
  <si>
    <t>Fenestration de l'oreille interne</t>
  </si>
  <si>
    <t>Z20.6</t>
  </si>
  <si>
    <t>Tympanectomie</t>
  </si>
  <si>
    <t>Z20.59</t>
  </si>
  <si>
    <t>Pétrosectomie *</t>
  </si>
  <si>
    <t>Apicectomie de la pyramide pétreuse</t>
  </si>
  <si>
    <t>Autre excision de l'oreille moyenne</t>
  </si>
  <si>
    <t>Excision de lésion de l'oreille moyenne, autre</t>
  </si>
  <si>
    <t>Z20.51.99</t>
  </si>
  <si>
    <t>Excision de lésion de la base de l'oreille</t>
  </si>
  <si>
    <t>Z20.51.12</t>
  </si>
  <si>
    <t>Excision de lésion de l'apex pyramidal</t>
  </si>
  <si>
    <t>Z20.51.11</t>
  </si>
  <si>
    <t>Excision de lésion de la cavité tympanique</t>
  </si>
  <si>
    <t>Z20.51.10</t>
  </si>
  <si>
    <t>Excision de lésion de l'oreille moyenne, SAP</t>
  </si>
  <si>
    <t>Z20.51.00</t>
  </si>
  <si>
    <t>Détail de la sous-catégorie 20.51</t>
  </si>
  <si>
    <t>Z20.51.0</t>
  </si>
  <si>
    <t>Biopsie d'oreille moyenne (20.32)</t>
  </si>
  <si>
    <t>Z20.51</t>
  </si>
  <si>
    <t>Excision de lésion de l'oreille moyenne</t>
  </si>
  <si>
    <t>Celle avec mastoïdectomie simultanée (20.41-20.49)</t>
  </si>
  <si>
    <t>Z20.5</t>
  </si>
  <si>
    <t>Mastoïdectomie, SAP</t>
  </si>
  <si>
    <t>Z20.49</t>
  </si>
  <si>
    <t>Mastoïdectomie radical modifié</t>
  </si>
  <si>
    <t>Evidement radical en technique fermée (canal wall up) *</t>
  </si>
  <si>
    <t>Attico-antrostomie</t>
  </si>
  <si>
    <t>Autre mastoïdectomie</t>
  </si>
  <si>
    <t>Mastoïdectomie radicale, autre</t>
  </si>
  <si>
    <t>Z20.42.99</t>
  </si>
  <si>
    <t>Mastoïdectomie, résection partielle de l'os pétreux, avec oblitération de tissus adipeux et musculaires</t>
  </si>
  <si>
    <t>Z20.42.34</t>
  </si>
  <si>
    <t>Mastoïdectomie, résection partielle de l'os pétreux, avec oblitération de tissus musculaires</t>
  </si>
  <si>
    <t>Z20.42.33</t>
  </si>
  <si>
    <t>Mastoïdectomie, résection partielle de l'os pétreux, avec oblitération de tissus adipeux</t>
  </si>
  <si>
    <t>Z20.42.32</t>
  </si>
  <si>
    <t>Mastoïdectomie, résection partielle de l'os pétreux, sans oblitération</t>
  </si>
  <si>
    <t>Z20.42.31</t>
  </si>
  <si>
    <t>Mastoïdectomie, résection partielle de l'os pétreux, SAP</t>
  </si>
  <si>
    <t>Z20.42.30</t>
  </si>
  <si>
    <t>Mastoïdectomie, résection subtotale de l'os pétreux (pétrosectomie subtotale), avec oblitération de tissus adipeux et musculaires</t>
  </si>
  <si>
    <t>Z20.42.24</t>
  </si>
  <si>
    <t>Mastoïdectomie, résection subtotale de l'os pétreux (pétrosectomie subtotale), avec oblitération de tissus musculaires</t>
  </si>
  <si>
    <t>Z20.42.23</t>
  </si>
  <si>
    <t>Mastoïdectomie, résection subtotale de l'os pétreux (pétrosectomie subtotale), avec oblitération de tissus adipeux</t>
  </si>
  <si>
    <t>Z20.42.22</t>
  </si>
  <si>
    <t>Mastoïdectomie, résection subtotale de l'os pétreux (pétrosectomie subtotale), sans oblitération</t>
  </si>
  <si>
    <t>Z20.42.21</t>
  </si>
  <si>
    <t>Mastoïdectomie, résection subtotale de l'os pétreux (pétrosectomie subtotale), SAP</t>
  </si>
  <si>
    <t>Z20.42.20</t>
  </si>
  <si>
    <t>Mastoïdectomie, avec libération du canal fascial, avec décompression du nerf</t>
  </si>
  <si>
    <t>Z20.42.11</t>
  </si>
  <si>
    <t>Mastoïdectomie, avec libération du canal fascial, sans décompression du nerf</t>
  </si>
  <si>
    <t>Z20.42.10</t>
  </si>
  <si>
    <t>Mastoïdectomie radicale, SAP</t>
  </si>
  <si>
    <t>Z20.42.00</t>
  </si>
  <si>
    <t>Détail de la sous-catégorie 20.42</t>
  </si>
  <si>
    <t>Z20.42.0</t>
  </si>
  <si>
    <t>Evidement pétro-mastoïdien *</t>
  </si>
  <si>
    <t>Z20.42</t>
  </si>
  <si>
    <t>Mastoïdectomie radicale</t>
  </si>
  <si>
    <t>Mastoïdectomie simple</t>
  </si>
  <si>
    <t>Z20.41</t>
  </si>
  <si>
    <t>Celle avec implantation de prothèse cochléaire (20.96-20.98)</t>
  </si>
  <si>
    <t>Z20.4</t>
  </si>
  <si>
    <t>Toute tympanoplastie (19.4-19.55)</t>
  </si>
  <si>
    <t>Toute greffe de peau (18.79)</t>
  </si>
  <si>
    <t>Tests des fonctions auditives et vestibulaires (89.13, 95.41-95.49)</t>
  </si>
  <si>
    <t>Z20.39</t>
  </si>
  <si>
    <t>Autres techniques diagnostiques concernant l'oreille moyenne et interne</t>
  </si>
  <si>
    <t>Biopsie de l'oreille moyenne et interne, autre</t>
  </si>
  <si>
    <t>Z20.32.99</t>
  </si>
  <si>
    <t>Biopsie de l'oreille interne</t>
  </si>
  <si>
    <t>Z20.32.02</t>
  </si>
  <si>
    <t>Biopsie de l'oreille moyenne</t>
  </si>
  <si>
    <t>Z20.32.01</t>
  </si>
  <si>
    <t>Biopsie de l'oreille moyenne et interne, SAP</t>
  </si>
  <si>
    <t>Z20.32.00</t>
  </si>
  <si>
    <t>Détail de la sous-catégorie 20.32</t>
  </si>
  <si>
    <t>Z20.32.0</t>
  </si>
  <si>
    <t>Biopsie de l'oreille moyenne et interne</t>
  </si>
  <si>
    <t>Z20.32</t>
  </si>
  <si>
    <t>Electrocochléographie, autre</t>
  </si>
  <si>
    <t>Z20.31.99</t>
  </si>
  <si>
    <t>Otoémissions acoustiques</t>
  </si>
  <si>
    <t>Z20.31.11</t>
  </si>
  <si>
    <t>Potentiels auditifs évoqués (AEP)</t>
  </si>
  <si>
    <t>Z20.31.10</t>
  </si>
  <si>
    <t>Electrocochléographie, SAP</t>
  </si>
  <si>
    <t>Z20.31.00</t>
  </si>
  <si>
    <t>Détail de la sous-catégorie 20.31</t>
  </si>
  <si>
    <t>Z20.31.0</t>
  </si>
  <si>
    <t>Potentiels visuels évoqués [VEP] (95.23)</t>
  </si>
  <si>
    <t>Z20.31</t>
  </si>
  <si>
    <t>Potentiels somatosensoriels évoqués (SEP) (89.15.10)</t>
  </si>
  <si>
    <t>Potentiels moteurs évoqués (MEP) (89.15.11)</t>
  </si>
  <si>
    <t>Electrocochléographie</t>
  </si>
  <si>
    <t>Techniques diagnostiques concernant l'oreille moyenne et interne</t>
  </si>
  <si>
    <t>Z20.3</t>
  </si>
  <si>
    <t>Incision de l'oreille moyenne, autre</t>
  </si>
  <si>
    <t>Z20.23.99</t>
  </si>
  <si>
    <t>Incision de l'apophyse mastoïde et de l'oreille moyenne</t>
  </si>
  <si>
    <t>Z20.23.13</t>
  </si>
  <si>
    <t xml:space="preserve">Tympanotomie exploratoire </t>
  </si>
  <si>
    <t>Tympanotomie avec scellement de la membrane de la fenêtre ronde et/ou ovale</t>
  </si>
  <si>
    <t>Z20.23.12</t>
  </si>
  <si>
    <t>Atticotomie</t>
  </si>
  <si>
    <t>Z20.23.11</t>
  </si>
  <si>
    <t>Antrotomie</t>
  </si>
  <si>
    <t>Z20.23.10</t>
  </si>
  <si>
    <t>Incision de l'oreille moyenne, SAP</t>
  </si>
  <si>
    <t>Z20.23.00</t>
  </si>
  <si>
    <t>Détail de la sous-catégorie 20.23</t>
  </si>
  <si>
    <t>Z20.23.0</t>
  </si>
  <si>
    <t>Stapédiolyse (19.0)</t>
  </si>
  <si>
    <t>Z20.23</t>
  </si>
  <si>
    <t>Section de matériel ou de processus otosclérotique (19.0)</t>
  </si>
  <si>
    <t>Celle avec stapédectomie (19.11-19.19)</t>
  </si>
  <si>
    <t>Lyse d'adhérence de l'oreille moyenne</t>
  </si>
  <si>
    <t>Dissection du tympan</t>
  </si>
  <si>
    <t>Incision de l'oreille moyenne</t>
  </si>
  <si>
    <t>Incision de la pyramide pétreuse</t>
  </si>
  <si>
    <t>Z20.22</t>
  </si>
  <si>
    <t>Incision de mastoïde</t>
  </si>
  <si>
    <t>Z20.21</t>
  </si>
  <si>
    <t>Incision de mastoïde et de l'oreille moyenne</t>
  </si>
  <si>
    <t>Z20.2</t>
  </si>
  <si>
    <t>Ablation d'un drain tympanique</t>
  </si>
  <si>
    <t>Z20.1</t>
  </si>
  <si>
    <t>Autre myringotomie, autre</t>
  </si>
  <si>
    <t>Z20.09.99</t>
  </si>
  <si>
    <t>Autre myringotomie sans pose de drain tympanique</t>
  </si>
  <si>
    <t>Z20.09.10</t>
  </si>
  <si>
    <t>Autre myringotomie, SAP</t>
  </si>
  <si>
    <t>Z20.09.00</t>
  </si>
  <si>
    <t>Détail de la sous-catégorie 20.09</t>
  </si>
  <si>
    <t>Z20.09.0</t>
  </si>
  <si>
    <t>Aspiration de l'oreille moyenne, SAP</t>
  </si>
  <si>
    <t>Z20.09</t>
  </si>
  <si>
    <t>Autre myringotomie</t>
  </si>
  <si>
    <t>Myringostomie</t>
  </si>
  <si>
    <t>Z20.01</t>
  </si>
  <si>
    <t>Myringotomie avec insertion d'un drain</t>
  </si>
  <si>
    <t>Incision du tympan *</t>
  </si>
  <si>
    <t>Z20.0</t>
  </si>
  <si>
    <t>Myringotomie,</t>
  </si>
  <si>
    <t>Z20</t>
  </si>
  <si>
    <t>Autre réparation de l'oreille moyenne, autre</t>
  </si>
  <si>
    <t>Z19.9X.99</t>
  </si>
  <si>
    <t>Opération microchirurgicale de l'oreille moyenne, autre</t>
  </si>
  <si>
    <t>Z19.9X.19</t>
  </si>
  <si>
    <t>Fermeture de fistule mastoïdienne</t>
  </si>
  <si>
    <t>Z19.9X.14</t>
  </si>
  <si>
    <t>Plastie d'élargissement du conduit auditif ou de l'orifice de la cavité d'évidement</t>
  </si>
  <si>
    <t>Z19.9X.13</t>
  </si>
  <si>
    <t>Reconstruction de l'oreille moyenne</t>
  </si>
  <si>
    <t>Reconstruction de l'oreille moyenne, réimplantation / reconstruction de la paroi postérieure du conduit auditif</t>
  </si>
  <si>
    <t>Z19.9X.12</t>
  </si>
  <si>
    <t>Méatoplastie</t>
  </si>
  <si>
    <t>Z19.9X.11</t>
  </si>
  <si>
    <t>Réduction d'une cavité d'évidement après excision radicale</t>
  </si>
  <si>
    <t>Opération microchirurgicale de l'oreille moyenne, SAP</t>
  </si>
  <si>
    <t>Z19.9X.10</t>
  </si>
  <si>
    <t>Autre réparation de l'oreille moyenne, SAP</t>
  </si>
  <si>
    <t>Z19.9X.00</t>
  </si>
  <si>
    <t>Détail de la sous-catégorie 19.9X</t>
  </si>
  <si>
    <t>Z19.9X.0</t>
  </si>
  <si>
    <t>Autre réparation de l'oreille moyenne</t>
  </si>
  <si>
    <t>Z19.9X</t>
  </si>
  <si>
    <t>Oblitération des cavités tympano-mastoïdiennes</t>
  </si>
  <si>
    <t>Z19.9</t>
  </si>
  <si>
    <t>Myoplastie mastoïde</t>
  </si>
  <si>
    <t>Révision de tympanoplastie</t>
  </si>
  <si>
    <t>Z19.6</t>
  </si>
  <si>
    <t>Tympanoplastie et ossiculoplastie, autre</t>
  </si>
  <si>
    <t>Z19.56.99</t>
  </si>
  <si>
    <t>Tympanoplastie avec réalisation d'une cavité d'évidement (cavité ouverte) avec greffe d'implant alloplastique, allogène ou xénogène</t>
  </si>
  <si>
    <t>Z19.56.21</t>
  </si>
  <si>
    <t>Tympanoplastie avec réalisation d'une cavité d'évidement (cavité ouverte sans implantation de prothèse ou avec remplacement d'osselet par implant autologue</t>
  </si>
  <si>
    <t>Z19.56.20</t>
  </si>
  <si>
    <t>Tympanoplastie avec antrotomie, atticotomie, atticoantrotomie ou mastoïdectomie avec greffe d'implant alloplastique, allogène ou xénogène</t>
  </si>
  <si>
    <t>Z19.56.11</t>
  </si>
  <si>
    <t>Tympanoplastie avec antrotomie, atticotomie, atticoantrotomie ou mastoïdectomie sans implantation de prothèse ou avec remplacement d'osselet par implant autologue</t>
  </si>
  <si>
    <t>Z19.56.10</t>
  </si>
  <si>
    <t>Tympanoplastie et ossiculoplastie, SAP</t>
  </si>
  <si>
    <t>Z19.56.00</t>
  </si>
  <si>
    <t>Détail de la sous-catégorie 19.56</t>
  </si>
  <si>
    <t>Z19.56.0</t>
  </si>
  <si>
    <t>Tympanoplastie et ossiculoplastie</t>
  </si>
  <si>
    <t>Z19.56</t>
  </si>
  <si>
    <t>Ouverture du canal horizontal semicirculaire recouverte par la greffe tympanique</t>
  </si>
  <si>
    <t>Z19.55</t>
  </si>
  <si>
    <t>Tympanoplastie de type V</t>
  </si>
  <si>
    <t>Tympanoplastie avec contact entre le néotympan et la platine de l'étrier et poche d'air entre la fenêtre ronde et le néotympan</t>
  </si>
  <si>
    <t>Z19.54</t>
  </si>
  <si>
    <t>Tympanoplastie de type IV</t>
  </si>
  <si>
    <t>Greffe tympanique en contact direct avec l'étrier mobile et intact</t>
  </si>
  <si>
    <t>Z19.53</t>
  </si>
  <si>
    <t>Tympanoplastie de type III</t>
  </si>
  <si>
    <t>Fermeture d'une perforation avec greffe contre l'enclume ou le marteau</t>
  </si>
  <si>
    <t>Z19.52</t>
  </si>
  <si>
    <t>Tympanoplastie de type II</t>
  </si>
  <si>
    <t>Autre tympanoplastie</t>
  </si>
  <si>
    <t>Z19.5</t>
  </si>
  <si>
    <t>Tympanoplastie (type I)</t>
  </si>
  <si>
    <t>Z19.4</t>
  </si>
  <si>
    <t>Myringoplastie par greffe</t>
  </si>
  <si>
    <t>Myringoplastie par cautérisation</t>
  </si>
  <si>
    <t>Myringoplastie épitympanique, type I</t>
  </si>
  <si>
    <t>Myringoplastie</t>
  </si>
  <si>
    <t>Reconstruction d'osselet de l'oreille moyenne, deuxième temps</t>
  </si>
  <si>
    <t>Z19.3</t>
  </si>
  <si>
    <t>Ossiculectomie, SAP</t>
  </si>
  <si>
    <t>Excision de l'enclume, SAP</t>
  </si>
  <si>
    <t>Autre opération de la chaîne ossiculaire</t>
  </si>
  <si>
    <t>Autre révision de stapédotomie, de stapédectomie et de plastie de l'étrier, autre</t>
  </si>
  <si>
    <t>Z19.29.99</t>
  </si>
  <si>
    <t>Autre révision de stapédectomie avec plastie de l'étrier (sans remplacement de l'enclume)</t>
  </si>
  <si>
    <t>Z19.29.13</t>
  </si>
  <si>
    <t>Autre révision de stapédotomie et de stapédectomie avec prothèse de l'étrier par implant alloplastique</t>
  </si>
  <si>
    <t>Z19.29.12</t>
  </si>
  <si>
    <t>Autre révision de stapédotomie et de stapédectomie avec prothèse de l'étrier par implant autologue</t>
  </si>
  <si>
    <t>Z19.29.11</t>
  </si>
  <si>
    <t>Autre révision de stapédotomie et de stapédectomie avec prothèse de l'étrier</t>
  </si>
  <si>
    <t>Z19.29.10</t>
  </si>
  <si>
    <t>Autre révision de stapédotomie, de stapédectomie et de plastie de l'étrier, SAP</t>
  </si>
  <si>
    <t>Z19.29.00</t>
  </si>
  <si>
    <t>Détail de la sous-catégorie 19.29</t>
  </si>
  <si>
    <t>Z19.29.0</t>
  </si>
  <si>
    <t>Autre révision de stapédotomie, de stapédectomie et de plastie de l'étrier</t>
  </si>
  <si>
    <t>Z19.29</t>
  </si>
  <si>
    <t>Révision de malléostapedotomie</t>
  </si>
  <si>
    <t>Z19.21</t>
  </si>
  <si>
    <t>Révision de stapédotomie, de stapédectomie et de plastie de l'étrier, avec remplacement de l'enclume</t>
  </si>
  <si>
    <t>Révision de stapédotomie, de stapédectomie et de plastie de l'étrier</t>
  </si>
  <si>
    <t>Z19.2</t>
  </si>
  <si>
    <t>Autre stapédectomie et plastie de l'étrier, autre</t>
  </si>
  <si>
    <t>Z19.19.99</t>
  </si>
  <si>
    <t>Malléostapédotomie</t>
  </si>
  <si>
    <t>Z19.19.12</t>
  </si>
  <si>
    <t>Stapédectomie, avec remplacement de l'étrier par implant alloplastique</t>
  </si>
  <si>
    <t>Z19.19.11</t>
  </si>
  <si>
    <t>Stapédectomie, avec remplacement de l'étrier par implant autologue</t>
  </si>
  <si>
    <t>Z19.19.10</t>
  </si>
  <si>
    <t>Autre stapédectomie et plastie de l'étrier, SAP</t>
  </si>
  <si>
    <t>Z19.19.00</t>
  </si>
  <si>
    <t>Détail de la sous-catégorie 19.19</t>
  </si>
  <si>
    <t>Z19.19.0</t>
  </si>
  <si>
    <t>Autre stapédectomie et plastie de l'étrier</t>
  </si>
  <si>
    <t>Z19.19</t>
  </si>
  <si>
    <t>Stapédectomie, avec prothèse d'enclume</t>
  </si>
  <si>
    <t>Z19.11</t>
  </si>
  <si>
    <t>Stapédectomie, avec homogreffe d'enclume</t>
  </si>
  <si>
    <t>Stapédectomie et plastie de l'étrier avec mise en place et ajustement d'une prothèse de l'étrier</t>
  </si>
  <si>
    <t>Révision de stapédectomie antérieure (19.21-19.29)</t>
  </si>
  <si>
    <t>Z19.1</t>
  </si>
  <si>
    <t>Mobilisation isolée de l'étrier (19.0)</t>
  </si>
  <si>
    <t>Stapédotomie *</t>
  </si>
  <si>
    <t>Stapédotomie, stapédectomie et plasties de l'étrier</t>
  </si>
  <si>
    <t>Stapédectomie associée (19.11-19.19)</t>
  </si>
  <si>
    <t>Z19.0</t>
  </si>
  <si>
    <t>Stapédolyse</t>
  </si>
  <si>
    <t>Section de matériel ou du processus protubérance otosclérotique</t>
  </si>
  <si>
    <t>Remobilisation de l'étrier</t>
  </si>
  <si>
    <t>Mobilisation transcrural</t>
  </si>
  <si>
    <t>Mobilisation de l'étrier</t>
  </si>
  <si>
    <t>Opérations de reconstruction de l'oreille moyenne</t>
  </si>
  <si>
    <t>Z19</t>
  </si>
  <si>
    <t>Méchage du canal auditif externe (96.11)</t>
  </si>
  <si>
    <t>Z18.9</t>
  </si>
  <si>
    <t>Irrigation de l'oreille (96.52)</t>
  </si>
  <si>
    <t>Extraction d'un bouchon de cérumen (96.52)</t>
  </si>
  <si>
    <t>Ablation d'un corps étranger intracanalaire d'oreille sans incision (98.11)</t>
  </si>
  <si>
    <t>Autre opération de l'oreille externe</t>
  </si>
  <si>
    <t>Réparation de malformation de l'oreille</t>
  </si>
  <si>
    <t>Z18.79</t>
  </si>
  <si>
    <t>Reconstruction de l'oreille externe, SAP *</t>
  </si>
  <si>
    <t>Otoplastie, SAP</t>
  </si>
  <si>
    <t>Greffe de peau rétroauriculaire</t>
  </si>
  <si>
    <t>Autre réparation plastique de l'oreille externe</t>
  </si>
  <si>
    <t>Réimplantation d'oreille amputée</t>
  </si>
  <si>
    <t>Z18.72</t>
  </si>
  <si>
    <t>Reconstruction du pavillon de l'oreille, autre</t>
  </si>
  <si>
    <t>Z18.71.99</t>
  </si>
  <si>
    <t>Implantation de matériel alloplastique dans la reconstruction du pavillon de l'oreille</t>
  </si>
  <si>
    <t>Z18.71.30</t>
  </si>
  <si>
    <t>Reconstruction du pavillon de l'oreille, totale, autre</t>
  </si>
  <si>
    <t>Z18.71.29</t>
  </si>
  <si>
    <t>Reconstruction du pavillon de l'oreille, totale, avec lambeau microvasculaire</t>
  </si>
  <si>
    <t>Z18.71.24</t>
  </si>
  <si>
    <t>Z18.71.23</t>
  </si>
  <si>
    <t>Reconstruction du pavillon de l'oreille, totale, avec greffe de cartilage</t>
  </si>
  <si>
    <t>Reconstruction du pavillon de l'oreille, totale, avec lambeau aponévrotique</t>
  </si>
  <si>
    <t>Z18.71.22</t>
  </si>
  <si>
    <t>Reconstruction du pavillon de l'oreille, totale, avec expanseur tissulaire</t>
  </si>
  <si>
    <t>Z18.71.21</t>
  </si>
  <si>
    <t>Reconstruction du pavillon de l'oreille, totale, SAP</t>
  </si>
  <si>
    <t>Z18.71.20</t>
  </si>
  <si>
    <t>Reconstruction du pavillon de l'oreille, partielle, autre</t>
  </si>
  <si>
    <t>Z18.71.19</t>
  </si>
  <si>
    <t>Reconstruction du pavillon de l'oreille, partielle, avec lambeau microvasculaire</t>
  </si>
  <si>
    <t>Z18.71.14</t>
  </si>
  <si>
    <t>Z18.71.13</t>
  </si>
  <si>
    <t>Reconstruction du pavillon de l'oreille, partielle, avec greffe de cartilage</t>
  </si>
  <si>
    <t>Reconstruction du pavillon de l'oreille, partielle, avec lambeau aponévrotique</t>
  </si>
  <si>
    <t>Z18.71.12</t>
  </si>
  <si>
    <t>Reconstruction du pavillon de l'oreille, partielle, avec expanseur tissulaire</t>
  </si>
  <si>
    <t>Z18.71.11</t>
  </si>
  <si>
    <t>Reconstruction du pavillon de l'oreille, partielle, SAP</t>
  </si>
  <si>
    <t>Z18.71.10</t>
  </si>
  <si>
    <t>Reconstruction du pavillon de l'oreille, SAP</t>
  </si>
  <si>
    <t>Z18.71.00</t>
  </si>
  <si>
    <t>Détail de la sous-catégorie 18.71</t>
  </si>
  <si>
    <t>Z18.71.0</t>
  </si>
  <si>
    <t>Reconstruction du pavillon</t>
  </si>
  <si>
    <t>Z18.71</t>
  </si>
  <si>
    <t>Reconstruction de l'oreille</t>
  </si>
  <si>
    <t>Appareil prothétique pour anotie ou microtie</t>
  </si>
  <si>
    <t>Reconstruction du pavillon de l'oreille</t>
  </si>
  <si>
    <t>Z18.7</t>
  </si>
  <si>
    <t>Reconstruction du conduit auditif externe, autre</t>
  </si>
  <si>
    <t>Z18.6X.99</t>
  </si>
  <si>
    <t>Lors d'atrésie</t>
  </si>
  <si>
    <t>Z18.6X.30</t>
  </si>
  <si>
    <t>Construction d'un conduit auditif externe (non-existant)</t>
  </si>
  <si>
    <t>Reconstruction du conduit auditif externe (existant)</t>
  </si>
  <si>
    <t>Z18.6X.20</t>
  </si>
  <si>
    <t>Elargissement du conduit auditif externe</t>
  </si>
  <si>
    <t>Z18.6X.10</t>
  </si>
  <si>
    <t>Reconstruction du conduit auditif externe, SAP</t>
  </si>
  <si>
    <t>Z18.6X.00</t>
  </si>
  <si>
    <t>Détail de la sous-catégorie 18.6X</t>
  </si>
  <si>
    <t>Z18.6X.0</t>
  </si>
  <si>
    <t>Reconstruction du conduit auditif externe</t>
  </si>
  <si>
    <t>Z18.6X</t>
  </si>
  <si>
    <t>Plastie du conduit auditif externe</t>
  </si>
  <si>
    <t>Z18.6</t>
  </si>
  <si>
    <t>(Re)construction du conduit auditif externe, partie osseuse</t>
  </si>
  <si>
    <t>(Re)construction du conduit auditif externe, partie cartilagineuse (greffe de peau)</t>
  </si>
  <si>
    <t>Setback</t>
  </si>
  <si>
    <t>Z18.5</t>
  </si>
  <si>
    <t>Pinning</t>
  </si>
  <si>
    <t>Correction chirurgicale d'oreille décollée</t>
  </si>
  <si>
    <t>Suture de lacération de l'oreille externe</t>
  </si>
  <si>
    <t>Z18.4</t>
  </si>
  <si>
    <t>Autre excision de l'oreille externe, autre</t>
  </si>
  <si>
    <t>Z18.39.99</t>
  </si>
  <si>
    <t>Autre résection du pavillon, autre</t>
  </si>
  <si>
    <t>Z18.39.19</t>
  </si>
  <si>
    <t>Contrôlée par histographie: excision de tumeur avec marquage topographique et préparation complète de la surface/du bord externe de l'excisat</t>
  </si>
  <si>
    <t>Z18.39.11</t>
  </si>
  <si>
    <t>Résection du pavillon, totale, contrôlée par histographie</t>
  </si>
  <si>
    <t>Résection du pavillon, totale, sans contrôle histographique</t>
  </si>
  <si>
    <t>Z18.39.10</t>
  </si>
  <si>
    <t>Autre excision de l'oreille externe, SAP</t>
  </si>
  <si>
    <t>Z18.39.00</t>
  </si>
  <si>
    <t>Détail de la sous-catégorie 18.39</t>
  </si>
  <si>
    <t>Z18.39.0</t>
  </si>
  <si>
    <t>Excision radicale de lésion de l'oreille externe (18.31)</t>
  </si>
  <si>
    <t>Z18.39</t>
  </si>
  <si>
    <t>Excision de lésion de l'oreille externe (18.21-18.29)</t>
  </si>
  <si>
    <t>Amputation de l'oreille externe</t>
  </si>
  <si>
    <t>Autre excision de l'oreille externe</t>
  </si>
  <si>
    <t>Excision radicale de lésion de l'oreille externe, autre</t>
  </si>
  <si>
    <t>Z18.31.19</t>
  </si>
  <si>
    <t>Z18.31.11</t>
  </si>
  <si>
    <t>Excision radicale de lésion de l'oreille externe ou du conduit auditif externe ou résection partielle du pavillon, contrôlée par histographie</t>
  </si>
  <si>
    <t>Excision radicale de lésion de l'oreille externe ou du conduit auditif externe ou résection partielle du pavillon, sans contrôle histographique</t>
  </si>
  <si>
    <t>Z18.31.10</t>
  </si>
  <si>
    <t>Excision radicale de lésion de l'oreille externe, SAP</t>
  </si>
  <si>
    <t>Z18.31.00</t>
  </si>
  <si>
    <t>Détail de la sous-catégorie 18.31</t>
  </si>
  <si>
    <t>Z18.31.0</t>
  </si>
  <si>
    <t>Excision de sinus préauriculaire (18.21)</t>
  </si>
  <si>
    <t>Z18.31</t>
  </si>
  <si>
    <t>Excision radicale de lésion de l'oreille externe</t>
  </si>
  <si>
    <t>Biopsie de l'oreille externe (18.12)</t>
  </si>
  <si>
    <t>Z18.3</t>
  </si>
  <si>
    <t>Excision ou destruction d'autre lésion de l'oreille externe, autre</t>
  </si>
  <si>
    <t>Z18.29.99</t>
  </si>
  <si>
    <t>Z18.29.11</t>
  </si>
  <si>
    <t>Excision d'autre lésion de l'oreille externe ou du conduit auditif externe, contrôlée par histographie</t>
  </si>
  <si>
    <t>Excision d'autre lésion de l'oreille externe ou du conduit auditif externe, sans contrôle histographique</t>
  </si>
  <si>
    <t>Z18.29.10</t>
  </si>
  <si>
    <t>Destruction de lésion de l'oreille externe ou du conduit auditif externe</t>
  </si>
  <si>
    <t>Z18.29.01</t>
  </si>
  <si>
    <t>Excision ou destruction d'autre lésion de l'oreille externe, SAP</t>
  </si>
  <si>
    <t>Z18.29.00</t>
  </si>
  <si>
    <t>Détail de la sous-catégorie 18.29</t>
  </si>
  <si>
    <t>Z18.29.0</t>
  </si>
  <si>
    <t>Irrigation de l'oreille: ablation d'un bouchon de cérumen (96.52)</t>
  </si>
  <si>
    <t>Z18.29</t>
  </si>
  <si>
    <t>Excision partielle de l'oreille</t>
  </si>
  <si>
    <t>Excision d'exostoses du conduit auditif externe, d'appendice préauriculaire</t>
  </si>
  <si>
    <t>Excision d'appendice préauriculaire</t>
  </si>
  <si>
    <t>Cautérisation, coagulation, curetage, cryochirurgie, électrocoagulation, énucléation de l'oreille externe</t>
  </si>
  <si>
    <t>Excision ou destruction d'autre lésion de l'oreille externe</t>
  </si>
  <si>
    <t>Excision de fistule préauriculaire ou de sinus préauriculaire, autre</t>
  </si>
  <si>
    <t>Z18.21.99</t>
  </si>
  <si>
    <t>Z18.21.11</t>
  </si>
  <si>
    <t>Excision de fistule préauriculaire ou de sinus préauriculaire, contrôlée par histographie</t>
  </si>
  <si>
    <t>Excision de fistule préauriculaire ou de sinus préauriculaire, sans contrôle histographique</t>
  </si>
  <si>
    <t>Z18.21.10</t>
  </si>
  <si>
    <t>Excision de fistule préauriculaire ou de sinus préauriculaire, SAP</t>
  </si>
  <si>
    <t>Z18.21.00</t>
  </si>
  <si>
    <t>Détail de la sous-catégorie 18.21</t>
  </si>
  <si>
    <t>Z18.21.0</t>
  </si>
  <si>
    <t>Z18.21</t>
  </si>
  <si>
    <t>Excision radicale de kyste ou de sinus préauriculaire</t>
  </si>
  <si>
    <t>Excision de fistule préauriculaire ou de sinus préauriculaire</t>
  </si>
  <si>
    <t>Excision ou destruction de lésion de l'oreille externe</t>
  </si>
  <si>
    <t>Z18.2</t>
  </si>
  <si>
    <t>Autres techniques diagnostiques concernant l'oreille externe</t>
  </si>
  <si>
    <t>Z18.19</t>
  </si>
  <si>
    <t>Biopsie de l'oreille externe</t>
  </si>
  <si>
    <t>Z18.12</t>
  </si>
  <si>
    <t>Otoscopie</t>
  </si>
  <si>
    <t>Z18.11</t>
  </si>
  <si>
    <t>Techniques diagnostiques concernant l'oreille externe</t>
  </si>
  <si>
    <t>Z18.1</t>
  </si>
  <si>
    <t>Autre incision de l'oreille externe</t>
  </si>
  <si>
    <t>Z18.09</t>
  </si>
  <si>
    <t>Incision du conduit auditif externe</t>
  </si>
  <si>
    <t>Z18.02</t>
  </si>
  <si>
    <t>Perçage du pavillon de l'oreille</t>
  </si>
  <si>
    <t>Z18.01</t>
  </si>
  <si>
    <t>Perçage du lobe de l'oreille</t>
  </si>
  <si>
    <t>Ablation de corps étranger intracanalaire (98.11)</t>
  </si>
  <si>
    <t>Z18.0</t>
  </si>
  <si>
    <t>Incision de l'oreille externe</t>
  </si>
  <si>
    <t>Opération sur le conduit auditif externe</t>
  </si>
  <si>
    <t>Z18</t>
  </si>
  <si>
    <t>Opération sur la peau et le cartilage du pavillon et du méat</t>
  </si>
  <si>
    <t>Opérations de l'oreille externe</t>
  </si>
  <si>
    <t>Autres opérations du globe oculaire</t>
  </si>
  <si>
    <t>Z16.99</t>
  </si>
  <si>
    <t>Autres opérations de l'orbite, autre</t>
  </si>
  <si>
    <t>Z16.98.99</t>
  </si>
  <si>
    <t>Ablation d'implant après opération du glaucome</t>
  </si>
  <si>
    <t>Z16.98.25</t>
  </si>
  <si>
    <t>Augmentation temporaire de la pression intraoculaire, opératoire</t>
  </si>
  <si>
    <t>Z16.98.24</t>
  </si>
  <si>
    <t>Insertion d'implant médicamenteux extrabulbaire</t>
  </si>
  <si>
    <t>Z16.98.23</t>
  </si>
  <si>
    <t>Insertion d'implant médicamenteux intraoculaire</t>
  </si>
  <si>
    <t>Z16.98.22</t>
  </si>
  <si>
    <t>Résection de tissu adipeux de l'orbite</t>
  </si>
  <si>
    <t>Z16.98.21</t>
  </si>
  <si>
    <t>Décompression osseuse de l'orbite</t>
  </si>
  <si>
    <t>Z16.98.20</t>
  </si>
  <si>
    <t>Autre réparation de paroi orbitaire</t>
  </si>
  <si>
    <t>Z16.98.19</t>
  </si>
  <si>
    <t>Réparation de paroi orbitaire par lambeau microvasculaire</t>
  </si>
  <si>
    <t>Z16.98.11</t>
  </si>
  <si>
    <t>Reconstruction de l'orbite, SAP</t>
  </si>
  <si>
    <t>Z16.98.10</t>
  </si>
  <si>
    <t>Autres opérations de l'orbite, SAP</t>
  </si>
  <si>
    <t>Z16.98.00</t>
  </si>
  <si>
    <t>Détail de la sous-catégorie 16.98</t>
  </si>
  <si>
    <t>Z16.98.0</t>
  </si>
  <si>
    <t>Autres opérations de l'orbite</t>
  </si>
  <si>
    <t>Z16.98</t>
  </si>
  <si>
    <t>Biopsie de l'oeil, SAP (16.23)</t>
  </si>
  <si>
    <t>Z16.93</t>
  </si>
  <si>
    <t>Excision de lésion de l'oeil, structure non précisée</t>
  </si>
  <si>
    <t>Biopsie d'orbite et de globe oculaire (16.23)</t>
  </si>
  <si>
    <t>Z16.92</t>
  </si>
  <si>
    <t>Excision de lésion de l'orbite</t>
  </si>
  <si>
    <t>Injection de produit de contraste dans l'orbite (87.14)</t>
  </si>
  <si>
    <t>Z16.91</t>
  </si>
  <si>
    <t>Injection ciliaire (12.79)</t>
  </si>
  <si>
    <t>Injection rétrobulbaire d'agent thérapeutique</t>
  </si>
  <si>
    <t>Prescription, fourniture et adaption d'aide de la vision (lunettes, etc) (95.31-95.33)</t>
  </si>
  <si>
    <t>Z16.9</t>
  </si>
  <si>
    <t>Irrigation de l'oeil (96.51)</t>
  </si>
  <si>
    <t>Extraction de corps étranger superficiel de l'oeil, sans incision (98.21)</t>
  </si>
  <si>
    <t>Ablation de prothèse oculaire NCA (97.31)</t>
  </si>
  <si>
    <t>Autres opérations de l'orbite et du globe oculaire</t>
  </si>
  <si>
    <t>Autre réparation de traumatisme de l'orbite ou du globe oculaire</t>
  </si>
  <si>
    <t>Z16.89</t>
  </si>
  <si>
    <t>Suture de lacération de la sclérotique (12.81)</t>
  </si>
  <si>
    <t>Z16.82</t>
  </si>
  <si>
    <t>Réparation de lacération de la cornée (11.51-11.59)</t>
  </si>
  <si>
    <t>Réparation de multiples structures de l'oeil</t>
  </si>
  <si>
    <t>Réparation de rupture de globe oculaire</t>
  </si>
  <si>
    <t>Réparation de traumatisme de muscle extraoculaire (15.7)</t>
  </si>
  <si>
    <t>Z16.81</t>
  </si>
  <si>
    <t>Réduction de fracture de l'orbite (76.78-76.79)</t>
  </si>
  <si>
    <t>Réparation de lésion de l'orbite</t>
  </si>
  <si>
    <t>Réparation de traumatisme orbitaire et du globe oculaire</t>
  </si>
  <si>
    <t>Z16.8</t>
  </si>
  <si>
    <t>Ablation d'implant orbitaire</t>
  </si>
  <si>
    <t>Z16.72</t>
  </si>
  <si>
    <t>Ablation d'implant oculaire</t>
  </si>
  <si>
    <t>Z16.71</t>
  </si>
  <si>
    <t>Ablation d'implant oculaire ou orbitaire</t>
  </si>
  <si>
    <t>Z16.7</t>
  </si>
  <si>
    <t>Autres techniques secondaires après énucléation de globe oculaire</t>
  </si>
  <si>
    <t>Z16.69</t>
  </si>
  <si>
    <t>Autre révision après exentération de cavité orbitaire</t>
  </si>
  <si>
    <t>Z16.66</t>
  </si>
  <si>
    <t>Greffe secondaire à une cavité orbitaire après exentération, autre</t>
  </si>
  <si>
    <t>Z16.65.99</t>
  </si>
  <si>
    <t>Greffe secondaire à une cavité orbitaire après exentération, greffe dermo-adipeuse</t>
  </si>
  <si>
    <t>Z16.65.10</t>
  </si>
  <si>
    <t>Greffe secondaire à une cavité orbitaire après exentération, SAP</t>
  </si>
  <si>
    <t>Z16.65.00</t>
  </si>
  <si>
    <t>Détail de la sous-catégorie 16.65</t>
  </si>
  <si>
    <t>Z16.65.0</t>
  </si>
  <si>
    <t>Greffe secondaire à une cavité orbitaire après exentération</t>
  </si>
  <si>
    <t>Z16.65</t>
  </si>
  <si>
    <t>Autre révision de cavité d'énucléation</t>
  </si>
  <si>
    <t>Z16.64</t>
  </si>
  <si>
    <t>Révision de cavité d'énucléation avec greffe</t>
  </si>
  <si>
    <t>Z16.63</t>
  </si>
  <si>
    <t>Révision et réinsertion d'implant oculaire, autre</t>
  </si>
  <si>
    <t>Z16.62.99</t>
  </si>
  <si>
    <t>Autre remplacement d'implant oculaire</t>
  </si>
  <si>
    <t>Z16.62.29</t>
  </si>
  <si>
    <t>Remplacement d'implant oculaire et greffe dermo-adipeuse</t>
  </si>
  <si>
    <t>Z16.62.20</t>
  </si>
  <si>
    <t>Révision d'implant oculaire</t>
  </si>
  <si>
    <t>Z16.62.10</t>
  </si>
  <si>
    <t>Révision et réinsertion d'implant oculaire, SAP</t>
  </si>
  <si>
    <t>Z16.62.00</t>
  </si>
  <si>
    <t>Détail de la sous-catégorie 16.62</t>
  </si>
  <si>
    <t>Z16.62.0</t>
  </si>
  <si>
    <t>Révision et réinsertion d'implant oculaire</t>
  </si>
  <si>
    <t>Z16.62</t>
  </si>
  <si>
    <t>Insertion secondaire d'implant oculaire, autre</t>
  </si>
  <si>
    <t>Z16.61.99</t>
  </si>
  <si>
    <t>Insertion secondaire d'implant oculaire, greffe dermo-adipeuse</t>
  </si>
  <si>
    <t>Z16.61.10</t>
  </si>
  <si>
    <t>Insertion secondaire d'implant oculaire, SAP</t>
  </si>
  <si>
    <t>Z16.61.00</t>
  </si>
  <si>
    <t>Détail de la sous-catégorie 16.61</t>
  </si>
  <si>
    <t>Z16.61.0</t>
  </si>
  <si>
    <t>Insertion secondaire d'implant oculaire</t>
  </si>
  <si>
    <t>Z16.61</t>
  </si>
  <si>
    <t>Celle effectuée en simultané avec une éviscération du globe oculaire (16.31)</t>
  </si>
  <si>
    <t>Z16.6</t>
  </si>
  <si>
    <t>Celle effectuée en simultané avec une énucléation du globe oculaire (16.41-16.42)</t>
  </si>
  <si>
    <t>Interventions secondaires après éviscération de l'orbite</t>
  </si>
  <si>
    <t>Autre exentération d'orbite, autre</t>
  </si>
  <si>
    <t>Z16.59.99</t>
  </si>
  <si>
    <t>Autre exentération d'orbite sans conservation de la peau palpébrale</t>
  </si>
  <si>
    <t>Z16.59.11</t>
  </si>
  <si>
    <t>Autre exentération d'orbite avec conservation de la peau palpébrale</t>
  </si>
  <si>
    <t>Z16.59.10</t>
  </si>
  <si>
    <t>Autre exentération d'orbite, SAP</t>
  </si>
  <si>
    <t>Z16.59.00</t>
  </si>
  <si>
    <t>Détail de la sous-catégorie 16.59</t>
  </si>
  <si>
    <t>Z16.59.0</t>
  </si>
  <si>
    <t>Eviscération d'orbite avec greffe de muscle temporal</t>
  </si>
  <si>
    <t>Z16.59</t>
  </si>
  <si>
    <t>Eviscération de l'orbite, SAP</t>
  </si>
  <si>
    <t>Autre exentération d'orbite</t>
  </si>
  <si>
    <t>Exentération d'orbite avec enlèvement thérapeutique d'os de l'orbite, autre</t>
  </si>
  <si>
    <t>Z16.52.99</t>
  </si>
  <si>
    <t>Exentération d'orbite avec enlèvement thérapeutique d'os de l'orbite, sans conservation de la peau palpébrale</t>
  </si>
  <si>
    <t>Z16.52.11</t>
  </si>
  <si>
    <t>Exentération d'orbite avec enlèvement thérapeutique d'os de l'orbite, avec conservation de la peau palpébrale</t>
  </si>
  <si>
    <t>Z16.52.10</t>
  </si>
  <si>
    <t>Exentération d'orbite avec enlèvement thérapeutique d'os de l'orbite, SAP</t>
  </si>
  <si>
    <t>Z16.52.00</t>
  </si>
  <si>
    <t>Détail de la sous-catégorie 16.52</t>
  </si>
  <si>
    <t>Z16.52.0</t>
  </si>
  <si>
    <t>Exentération d'orbite avec enlèvement thérapeutique d'os de l'orbite</t>
  </si>
  <si>
    <t>Z16.52</t>
  </si>
  <si>
    <t>Exentération d'orbite avec ablation de structure adjacente, autre</t>
  </si>
  <si>
    <t>Z16.51.99</t>
  </si>
  <si>
    <t>Exentération d'orbite avec ablation de structure adjacente, sans conservation de la peau palpébrale</t>
  </si>
  <si>
    <t>Z16.51.11</t>
  </si>
  <si>
    <t>Exentération d'orbite avec ablation de structure adjacente, avec conservation de la peau palpébrale</t>
  </si>
  <si>
    <t>Z16.51.10</t>
  </si>
  <si>
    <t>Exentération d'orbite avec ablation de structure adjacente, SAP</t>
  </si>
  <si>
    <t>Z16.51.00</t>
  </si>
  <si>
    <t>Détail de la sous-catégorie 16.51</t>
  </si>
  <si>
    <t>Z16.51.0</t>
  </si>
  <si>
    <t>Orbito-maxillectomie radicale</t>
  </si>
  <si>
    <t>Z16.51</t>
  </si>
  <si>
    <t>Exentération d'orbite avec ablation de structure adjacente</t>
  </si>
  <si>
    <t>Exentération du contenu orbitaire</t>
  </si>
  <si>
    <t>Z16.5</t>
  </si>
  <si>
    <t>Ablation de globe oculaire, SAP</t>
  </si>
  <si>
    <t>Z16.49</t>
  </si>
  <si>
    <t>Autre énucléation de globe oculaire</t>
  </si>
  <si>
    <t>Enucléation de globe oculaire avec autre implant simultané</t>
  </si>
  <si>
    <t>Z16.42</t>
  </si>
  <si>
    <t>Implant intégré de globe oculaire</t>
  </si>
  <si>
    <t>Z16.41</t>
  </si>
  <si>
    <t>Greffe intégrée de globe oculaire *</t>
  </si>
  <si>
    <t>Enucléation de globe oculaire avec implant simultané dans la capsule de Tenon et fixation des muscles</t>
  </si>
  <si>
    <t>Enucléation de globe oculaire</t>
  </si>
  <si>
    <t>Z16.4</t>
  </si>
  <si>
    <t>Autre éviscération de globe oculaire</t>
  </si>
  <si>
    <t>Z16.39</t>
  </si>
  <si>
    <t>Ablation du contenu oculaire avec implant simultané dans l'enveloppe sclérale</t>
  </si>
  <si>
    <t>Z16.31</t>
  </si>
  <si>
    <t>Eviscération de globe oculaire</t>
  </si>
  <si>
    <t>Z16.3</t>
  </si>
  <si>
    <t>Tonométrie (89.11)</t>
  </si>
  <si>
    <t>Z16.29</t>
  </si>
  <si>
    <t>Thermographie oculaire (88.82)</t>
  </si>
  <si>
    <t>Radiographie de l'orbite (87.14, 87.16)</t>
  </si>
  <si>
    <t>Examen oculaire général et subjectif (95.01-95.09)</t>
  </si>
  <si>
    <t>Examen fonctionnel objectif de l'oeil (95.21-95.26)</t>
  </si>
  <si>
    <t>Examen de forme et structure de l'oeil (95.11-95.16)</t>
  </si>
  <si>
    <t>Autres techniques diagnostiques concernant l'orbite et le globe oculaire</t>
  </si>
  <si>
    <t>Biopsie de l'orbite et du globe oculaire</t>
  </si>
  <si>
    <t>Z16.23</t>
  </si>
  <si>
    <t>Aspiration diagnostique de l'orbite</t>
  </si>
  <si>
    <t>Z16.22</t>
  </si>
  <si>
    <t>Ophtalmoscopie</t>
  </si>
  <si>
    <t>Z16.21</t>
  </si>
  <si>
    <t>Techniques diagnostiques concernant l'orbite et le globe oculaire</t>
  </si>
  <si>
    <t>Z16.2</t>
  </si>
  <si>
    <t>Enlèvement de corps étranger superficiel de l'oeil (98.21)</t>
  </si>
  <si>
    <t>Z16.1</t>
  </si>
  <si>
    <t>Extraction de corps étranger pénétrant de l'oeil, SAP</t>
  </si>
  <si>
    <t>Autre incision de l'orbite *</t>
  </si>
  <si>
    <t>Z16.09</t>
  </si>
  <si>
    <t>Autre orbitotomie</t>
  </si>
  <si>
    <t>Celle avec volet osseux (16.01)</t>
  </si>
  <si>
    <t>Z16.02</t>
  </si>
  <si>
    <t>Incision de l'orbite oculaire avec insertion d'implant orbitaire *</t>
  </si>
  <si>
    <t>Orbitotomie avec l'insertion d'implant orbitaire</t>
  </si>
  <si>
    <t>Incision de l'orbite oculaire par voie latérale</t>
  </si>
  <si>
    <t>Z16.01</t>
  </si>
  <si>
    <t>Orbitotomie avec volet osseux</t>
  </si>
  <si>
    <t>Orbitotomie</t>
  </si>
  <si>
    <t>Z16.0</t>
  </si>
  <si>
    <t>Z16</t>
  </si>
  <si>
    <t>Opérations de l'orbite et du globe oculaire</t>
  </si>
  <si>
    <t>Autres opérations de muscles et de tendons extraoculaires</t>
  </si>
  <si>
    <t>Z15.9</t>
  </si>
  <si>
    <t>Réparation de plaie de tendon extraoculaire</t>
  </si>
  <si>
    <t>Z15.7</t>
  </si>
  <si>
    <t>Réparation de plaie de muscle extraoculaire</t>
  </si>
  <si>
    <t>Réparation de plaie de capsule de Tenon</t>
  </si>
  <si>
    <t>Lyse d'adhérence de muscle extraoculaire</t>
  </si>
  <si>
    <t>Libération de muscle extraoculaire incarcéré</t>
  </si>
  <si>
    <t>Réparation de traumatisme de muscle extraoculaire</t>
  </si>
  <si>
    <t>Révision de chirurgie de muscle extraoculaire</t>
  </si>
  <si>
    <t>Z15.6</t>
  </si>
  <si>
    <t>Transposition d'un seul muscle extraoculaire, autre</t>
  </si>
  <si>
    <t>Z15.5X.99</t>
  </si>
  <si>
    <t>Transposition d'un seul muscle extraoculaire oblique</t>
  </si>
  <si>
    <t>Z15.5X.11</t>
  </si>
  <si>
    <t>Transposition d'un seul muscle extraoculaire droit</t>
  </si>
  <si>
    <t>Z15.5X.10</t>
  </si>
  <si>
    <t>Transposition d'un seul muscle extraoculaire, SAP</t>
  </si>
  <si>
    <t>Z15.5X.00</t>
  </si>
  <si>
    <t>Détail de la sous-catégorie 15.5X</t>
  </si>
  <si>
    <t>Z15.5X.0</t>
  </si>
  <si>
    <t>Transposition d'un seul muscle extraoculaire</t>
  </si>
  <si>
    <t>Z15.5X</t>
  </si>
  <si>
    <t>Celles pour correction de ptose (08.31-08.36)</t>
  </si>
  <si>
    <t>Z15.5</t>
  </si>
  <si>
    <t>Transposition de muscles extraoculaires</t>
  </si>
  <si>
    <t>Opération sur des muscles extraoculaires - deux ou plus - sans libération temporaire du globe, autre</t>
  </si>
  <si>
    <t>Z15.4X.99</t>
  </si>
  <si>
    <t>Myopexie d'au moins deux muscles oculaires droits et opération d'au moins un autre muscle oculaire sans libération temporaire du globe</t>
  </si>
  <si>
    <t>Z15.4X.21</t>
  </si>
  <si>
    <t>Myopexie de deux muscles oculaires droits sans libération temporaire du globe</t>
  </si>
  <si>
    <t>Z15.4X.20</t>
  </si>
  <si>
    <t>Autre opération d'au moins deux muscles oculaires droits et d'au moins deux muscles oculaires obliques sans libération temporaire du globe</t>
  </si>
  <si>
    <t>Z15.4X.12</t>
  </si>
  <si>
    <t>Opération d'au moins trois muscles oculaires obliques sans libération temporaire du globe</t>
  </si>
  <si>
    <t>Z15.4X.11</t>
  </si>
  <si>
    <t>Opération de deux muscles oculaires droits sans libération temporaire du globe</t>
  </si>
  <si>
    <t>Z15.4X.10</t>
  </si>
  <si>
    <t>Opération sur des muscles extraoculaires - deux ou plus - sans libération temporaire du globe, SAP</t>
  </si>
  <si>
    <t>Z15.4X.00</t>
  </si>
  <si>
    <t>Détail de la sous-catégorie 15.4X</t>
  </si>
  <si>
    <t>Z15.4X.0</t>
  </si>
  <si>
    <t xml:space="preserve">Autre opération sur des muscles extraoculaires - deux ou plus </t>
  </si>
  <si>
    <t>Z15.4X</t>
  </si>
  <si>
    <t>Autres opérations sur des muscles extraoculaires - deux ou plus - un ou deux yeux</t>
  </si>
  <si>
    <t>Z15.4</t>
  </si>
  <si>
    <t>Opérations sur des muscles extraoculaires, deux ou plus, avec libération temporaire du globe, autre</t>
  </si>
  <si>
    <t>Z15.3X.99</t>
  </si>
  <si>
    <t>Myopexie d'au moins deux muscles oculaires droits et opération d'au moins un autre muscle oculaire avec libération temporaire du globe</t>
  </si>
  <si>
    <t>Z15.3X.21</t>
  </si>
  <si>
    <t>Myopexie de deux muscles oculaires droits avec libération temporaire du globe</t>
  </si>
  <si>
    <t>Z15.3X.20</t>
  </si>
  <si>
    <t>Opération d'au moins deux muscles oculaires droits et d'au moins deux muscles oculaires obliques avec libération temporaire du globe</t>
  </si>
  <si>
    <t>Z15.3X.12</t>
  </si>
  <si>
    <t>Opération d'au moins trois muscles oculaires obliques avec libération temporaire du globe</t>
  </si>
  <si>
    <t>Z15.3X.11</t>
  </si>
  <si>
    <t>Opération de deux muscles oculaires droits avec libération temporaire du globe</t>
  </si>
  <si>
    <t>Z15.3X.10</t>
  </si>
  <si>
    <t>Opération sur des muscles extraoculaires, deux ou plus, avec libération temporaire du globe, SAP</t>
  </si>
  <si>
    <t>Z15.3X.00</t>
  </si>
  <si>
    <t>Détail de la sous-catégorie 15.3X</t>
  </si>
  <si>
    <t>Z15.3X.0</t>
  </si>
  <si>
    <t>Opération de plusieurs muscles extraoculaires avec libération temporaire du globe</t>
  </si>
  <si>
    <t>Z15.3X</t>
  </si>
  <si>
    <t>Opération sur des muscles extraoculaires - deux ou plus - avec libération temporaire du globe, un ou deux yeux</t>
  </si>
  <si>
    <t>Z15.3</t>
  </si>
  <si>
    <t>Autre refixation d'un seul muscle extraoculaire</t>
  </si>
  <si>
    <t>Z15.29.49</t>
  </si>
  <si>
    <t>Refixation d'un seul muscle extraoculaire oblique</t>
  </si>
  <si>
    <t>Z15.29.42</t>
  </si>
  <si>
    <t>Refixation d'un seul muscle extraoculaire droit</t>
  </si>
  <si>
    <t>Z15.29.41</t>
  </si>
  <si>
    <t>Refixation d'un seul muscle extraoculaire, SAP</t>
  </si>
  <si>
    <t>Z15.29.40</t>
  </si>
  <si>
    <t>Refixation d'un seul muscle extraoculaire</t>
  </si>
  <si>
    <t>Z15.29.4</t>
  </si>
  <si>
    <t>Détachement d'un seul muscle extraoculaire, autre</t>
  </si>
  <si>
    <t>Z15.29.39</t>
  </si>
  <si>
    <t>Détachement d'un seul muscle extraoculaire oblique</t>
  </si>
  <si>
    <t>Z15.29.32</t>
  </si>
  <si>
    <t>Détachement d'un seul muscle extraoculaire droit</t>
  </si>
  <si>
    <t>Z15.29.31</t>
  </si>
  <si>
    <t>Détachement d'un seul muscle extraoculaire, SAP</t>
  </si>
  <si>
    <t>Z15.29.30</t>
  </si>
  <si>
    <t>Détachement d'un seul muscle extraoculaire</t>
  </si>
  <si>
    <t>Z15.29.3</t>
  </si>
  <si>
    <t>Enlèvement de suture d'un seul muscle extraoculaire, autre</t>
  </si>
  <si>
    <t>Z15.29.29</t>
  </si>
  <si>
    <t>Enlèvement de suture d'un seul muscle extraoculaire oblique</t>
  </si>
  <si>
    <t>Z15.29.22</t>
  </si>
  <si>
    <t>Enlèvement de suture d'un seul muscle extraoculaire droit</t>
  </si>
  <si>
    <t>Z15.29.21</t>
  </si>
  <si>
    <t>Enlèvement de suture d'un seul muscle extraoculaire, SAP</t>
  </si>
  <si>
    <t>Z15.29.20</t>
  </si>
  <si>
    <t>Enlèvement de suture d'un seul muscle extraoculaire</t>
  </si>
  <si>
    <t>Z15.29.2</t>
  </si>
  <si>
    <t>Autre lyse d'adhérences d'un seul muscle extraoculaire</t>
  </si>
  <si>
    <t>Z15.29.19</t>
  </si>
  <si>
    <t>Lyse d'adhérences d'un seul muscle extraoculaire oblique</t>
  </si>
  <si>
    <t>Z15.29.12</t>
  </si>
  <si>
    <t>Lyse d'adhérences d'un seul muscle extraoculaire droit</t>
  </si>
  <si>
    <t>Z15.29.11</t>
  </si>
  <si>
    <t>Lyse d'adhérences d'un seul muscle extraoculaire, SAP</t>
  </si>
  <si>
    <t>Z15.29.10</t>
  </si>
  <si>
    <t>Lyse d'adhérences d'un seul muscle extraoculaire</t>
  </si>
  <si>
    <t>Z15.29.1</t>
  </si>
  <si>
    <t>Autre opération d'un seul muscle extraoculaire, autre</t>
  </si>
  <si>
    <t>Z15.29.09</t>
  </si>
  <si>
    <t>Autre opération d'un seul muscle extraoculaire, SAP</t>
  </si>
  <si>
    <t>Z15.29.02</t>
  </si>
  <si>
    <t>Autre opération d'un seul muscle extraoculaire oblique</t>
  </si>
  <si>
    <t>Z15.29.01</t>
  </si>
  <si>
    <t>Autre opération d'un seul muscle extraoculaire droit</t>
  </si>
  <si>
    <t>Z15.29.00</t>
  </si>
  <si>
    <t>Autre opération d'un seul muscle extraoculaire</t>
  </si>
  <si>
    <t>Z15.29.0</t>
  </si>
  <si>
    <t>Z15.29</t>
  </si>
  <si>
    <t>Technique de raccourcissement d'un seul muscle extraoculaire, autre</t>
  </si>
  <si>
    <t>Z15.22.99</t>
  </si>
  <si>
    <t>Technique de raccourcissement d'un seul muscle extraoculaire oblique</t>
  </si>
  <si>
    <t>Z15.22.11</t>
  </si>
  <si>
    <t>Technique de raccourcissement d'un seul muscle extraoculaire droit</t>
  </si>
  <si>
    <t>Z15.22.10</t>
  </si>
  <si>
    <t>Technique de raccourcissement d'un seul muscle extraoculaire, SAP</t>
  </si>
  <si>
    <t>Z15.22.00</t>
  </si>
  <si>
    <t>Détail de la sous-catégorie 15.22</t>
  </si>
  <si>
    <t>Z15.22.0</t>
  </si>
  <si>
    <t>Technique de raccourcissement d'un seul muscle extraoculaire</t>
  </si>
  <si>
    <t>Z15.22</t>
  </si>
  <si>
    <t>Technique d'allongement d'un seul muscle extraoculaire, autre</t>
  </si>
  <si>
    <t>Z15.21.99</t>
  </si>
  <si>
    <t>Technique d'allongement d'un seul muscle extraoculaire oblique</t>
  </si>
  <si>
    <t>Z15.21.11</t>
  </si>
  <si>
    <t>Technique d'allongement d'un seul muscle extraoculaire droit</t>
  </si>
  <si>
    <t>Z15.21.10</t>
  </si>
  <si>
    <t>Technique d'allongement d'un seul muscle extraoculaire, SAP</t>
  </si>
  <si>
    <t>Z15.21.00</t>
  </si>
  <si>
    <t>Détail de la sous-catégorie 15.21</t>
  </si>
  <si>
    <t>Z15.21.0</t>
  </si>
  <si>
    <t>Technique d'allongement d'un seul muscle extraoculaire</t>
  </si>
  <si>
    <t>Z15.21</t>
  </si>
  <si>
    <t>Autres opérations d'un seul muscle extraoculaire</t>
  </si>
  <si>
    <t>Z15.2</t>
  </si>
  <si>
    <t>Autre opération d'un seul muscle extraoculaire avec libération temporaire du globe, autre</t>
  </si>
  <si>
    <t>Z15.19.99</t>
  </si>
  <si>
    <t>Chirurgie oculomotrice</t>
  </si>
  <si>
    <t>Z15.19.40</t>
  </si>
  <si>
    <t>Myopexie de muscle oculaire droit</t>
  </si>
  <si>
    <t>Z15.19.30</t>
  </si>
  <si>
    <t>Autre opération d'affaiblissement de muscle oculaire</t>
  </si>
  <si>
    <t>Z15.19.29</t>
  </si>
  <si>
    <t>Opération d'affaiblissement de muscle oculaire oblique</t>
  </si>
  <si>
    <t>Z15.19.22</t>
  </si>
  <si>
    <t>Opération d'affaiblissement de muscle oculaire droit</t>
  </si>
  <si>
    <t>Z15.19.21</t>
  </si>
  <si>
    <t>Opération d'affaiblissement de muscle oculaire, SAP</t>
  </si>
  <si>
    <t>Z15.19.20</t>
  </si>
  <si>
    <t>Autre opération de renforcement de muscle oculaire</t>
  </si>
  <si>
    <t>Z15.19.19</t>
  </si>
  <si>
    <t>Opération de renforcement de muscle oculaire oblique</t>
  </si>
  <si>
    <t>Z15.19.12</t>
  </si>
  <si>
    <t xml:space="preserve">Opération de renforcement de muscle oculaire droit </t>
  </si>
  <si>
    <t>Z15.19.11</t>
  </si>
  <si>
    <t>Opération de renforcement de muscle oculaire, SAP</t>
  </si>
  <si>
    <t>Z15.19.10</t>
  </si>
  <si>
    <t>Autre opération d'un seul muscle extraoculaire avec libération temporaire du globe, SAP</t>
  </si>
  <si>
    <t>Z15.19.00</t>
  </si>
  <si>
    <t>Détail de la sous-catégorie 15.19</t>
  </si>
  <si>
    <t>Z15.19.0</t>
  </si>
  <si>
    <t>Transposition de muscle extraoculaire (15.5)</t>
  </si>
  <si>
    <t>Z15.19</t>
  </si>
  <si>
    <t>Autre opération d'un seul muscle extraoculaire avec libération temporaire du globe</t>
  </si>
  <si>
    <t>Résection d'un seul muscle extraoculaire, autre</t>
  </si>
  <si>
    <t>Z15.13.99</t>
  </si>
  <si>
    <t>Résection d'un seul muscle extraoculaire oblique</t>
  </si>
  <si>
    <t>Z15.13.11</t>
  </si>
  <si>
    <t>Résection d'un seul muscle extraoculaire droit</t>
  </si>
  <si>
    <t>Z15.13.10</t>
  </si>
  <si>
    <t>Résection d'un seul muscle extraoculaire, SAP</t>
  </si>
  <si>
    <t>Z15.13.00</t>
  </si>
  <si>
    <t>Détail de la sous-catégorie 15.13</t>
  </si>
  <si>
    <t>Z15.13.0</t>
  </si>
  <si>
    <t>Résection d'un seul muscle extraoculaire</t>
  </si>
  <si>
    <t>Z15.13</t>
  </si>
  <si>
    <t>Avancement de muscle extraoculaire, autre</t>
  </si>
  <si>
    <t>Z15.12.99</t>
  </si>
  <si>
    <t>Avancement d'un seul muscle extraoculaire oblique</t>
  </si>
  <si>
    <t>Z15.12.11</t>
  </si>
  <si>
    <t>Avancement d'un seul muscle extraoculaire droit</t>
  </si>
  <si>
    <t>Z15.12.10</t>
  </si>
  <si>
    <t xml:space="preserve">Avancement d'un seul muscle extraoculaire, SAP </t>
  </si>
  <si>
    <t>Z15.12.00</t>
  </si>
  <si>
    <t>Détail de la sous-catégorie 15.12</t>
  </si>
  <si>
    <t>Z15.12.0</t>
  </si>
  <si>
    <t>Avancement d'un seul muscle extraoculaire</t>
  </si>
  <si>
    <t>Z15.12</t>
  </si>
  <si>
    <t>Recul d'un seul muscle extraoculaire, autre</t>
  </si>
  <si>
    <t>Z15.11.99</t>
  </si>
  <si>
    <t>Recul d'un seul muscle extraoculaire oblique</t>
  </si>
  <si>
    <t>Z15.11.11</t>
  </si>
  <si>
    <t>Recul d'un seul muscle extraoculaire droit</t>
  </si>
  <si>
    <t>Z15.11.10</t>
  </si>
  <si>
    <t>Recul d'un seul muscle extraoculaire, SAP</t>
  </si>
  <si>
    <t>Z15.11.00</t>
  </si>
  <si>
    <t>Détail de la sous-catégorie 15.11</t>
  </si>
  <si>
    <t>Z15.11.0</t>
  </si>
  <si>
    <t>Recul d'un seul muscle extraoculaire</t>
  </si>
  <si>
    <t>Z15.11</t>
  </si>
  <si>
    <t>Opération d'un seul muscle extraoculaire avec libération temporaire du globe</t>
  </si>
  <si>
    <t>Z15.1</t>
  </si>
  <si>
    <t>Autre technique diagnostique concernant un muscle et un tendon extraoculaire</t>
  </si>
  <si>
    <t>Z15.09</t>
  </si>
  <si>
    <t>Biopsie de muscle ou de tendon extraoculaire</t>
  </si>
  <si>
    <t>Z15.01</t>
  </si>
  <si>
    <t>Techniques diagnostiques concernant un muscle ou un tendon extraoculaire</t>
  </si>
  <si>
    <t>Z15.0</t>
  </si>
  <si>
    <t>Opérations des muscles extraoculaires</t>
  </si>
  <si>
    <t>Z15</t>
  </si>
  <si>
    <t>Autres opérations de rétine, choroïde et chambre postérieure, autre</t>
  </si>
  <si>
    <t>Z14.9X.99</t>
  </si>
  <si>
    <t>Ablation d'applicateur radioactif de la rétine, la choroïde et la chambre postérieure de l'oeil</t>
  </si>
  <si>
    <t>Z14.9X.23</t>
  </si>
  <si>
    <t>Repositionnement d'applicateur radioactif sur la rétine, la choroïde et la chambre postérieure de l'oeil</t>
  </si>
  <si>
    <t>Z14.9X.22</t>
  </si>
  <si>
    <t>Ablation de plaque de marquage pour la radiothérapie de la rétine, la choroïde et la chambre postérieure de l'oeil</t>
  </si>
  <si>
    <t>Z14.9X.21</t>
  </si>
  <si>
    <t>Moulages radioactifs: construction et pose d'applicateur oculaire (92.27.73)</t>
  </si>
  <si>
    <t>Z14.9X.20</t>
  </si>
  <si>
    <t>Fixation de plaque de marquage pour la radiothérapie sur la rétine, la choroïde et la chambre postérieure de l'oeil</t>
  </si>
  <si>
    <t>Autre opération de la rétine, rotation de la rétine</t>
  </si>
  <si>
    <t>Z14.9X.10</t>
  </si>
  <si>
    <t>Autres opérations de rétine, choroïde et chambre postérieure, SAP</t>
  </si>
  <si>
    <t>Z14.9X.00</t>
  </si>
  <si>
    <t>Détail de la sous-catégorie 14.9X</t>
  </si>
  <si>
    <t>Z14.9X.0</t>
  </si>
  <si>
    <t>Autres opérations de rétine, choroïde et chambre postérieure</t>
  </si>
  <si>
    <t>Z14.9X</t>
  </si>
  <si>
    <t>Z14.9</t>
  </si>
  <si>
    <t>Autres opérations du corps vitré</t>
  </si>
  <si>
    <t>Z14.79</t>
  </si>
  <si>
    <t>Celle associée à l'enlèvement du corps vitré (14.71-14.72)</t>
  </si>
  <si>
    <t>Z14.75</t>
  </si>
  <si>
    <t>Injection de substitut du vitré</t>
  </si>
  <si>
    <t>Approche postérieure</t>
  </si>
  <si>
    <t>Z14.74</t>
  </si>
  <si>
    <t>Autre vitrectomie mécanique</t>
  </si>
  <si>
    <t>Vitrectomie mécanique (par voie antérieure), autre</t>
  </si>
  <si>
    <t>Z14.73.99</t>
  </si>
  <si>
    <t>Vitrectomie mécanique par autre voie antérieure</t>
  </si>
  <si>
    <t>Z14.73.19</t>
  </si>
  <si>
    <t>Vitrectomie mécanique (par voie antérieure), vitrectomie par la pars plana</t>
  </si>
  <si>
    <t>Z14.73.10</t>
  </si>
  <si>
    <t>Vitrectomie mécanique par voie antérieure, SAP</t>
  </si>
  <si>
    <t>Z14.73.00</t>
  </si>
  <si>
    <t>Détail de la sous-catégorie 14.73</t>
  </si>
  <si>
    <t>Z14.73.0</t>
  </si>
  <si>
    <t>Vitrectomie mécanique par voie antérieure</t>
  </si>
  <si>
    <t>Z14.73</t>
  </si>
  <si>
    <t>Aspiration du corps vitré par sclérotomie postérieure</t>
  </si>
  <si>
    <t>Z14.72</t>
  </si>
  <si>
    <t>Autre ablation du corps vitré</t>
  </si>
  <si>
    <t>Ablation du corps vitré (par voie antérieure), autre</t>
  </si>
  <si>
    <t>Z14.71.99</t>
  </si>
  <si>
    <t>Autre vitrectomie par la pars plana</t>
  </si>
  <si>
    <t>Z14.71.19</t>
  </si>
  <si>
    <t>Vitrectomie antérieure par la pars plana</t>
  </si>
  <si>
    <t>Z14.71.10</t>
  </si>
  <si>
    <t xml:space="preserve">Ablation du corps vitré (par voie antérieure), SAP </t>
  </si>
  <si>
    <t>Z14.71.00</t>
  </si>
  <si>
    <t>Détail de la sous-catégorie 14.71</t>
  </si>
  <si>
    <t>Z14.71.0</t>
  </si>
  <si>
    <t>Technique à ciel ouvert</t>
  </si>
  <si>
    <t>Z14.71</t>
  </si>
  <si>
    <t>Ablation du corps vitré par voie antérieure (avec substitut)</t>
  </si>
  <si>
    <t>Ablation du corps vitré par voie antérieure</t>
  </si>
  <si>
    <t>Opération du corps vitré</t>
  </si>
  <si>
    <t>Z14.7</t>
  </si>
  <si>
    <t>Ablation d'implant scléral chirurgical du segment postérieur de l'oeil, autre</t>
  </si>
  <si>
    <t>Z14.6X.99</t>
  </si>
  <si>
    <t>Ablation de matériel d'indentation sclérale</t>
  </si>
  <si>
    <t>Z14.6X.20</t>
  </si>
  <si>
    <t xml:space="preserve">Révision et remplacement de matériel d'indentation sclérale </t>
  </si>
  <si>
    <t>Z14.6X.10</t>
  </si>
  <si>
    <t>Ablation d'implant scléral chirurgical du segment postérieur de l'oeil, SAP</t>
  </si>
  <si>
    <t>Z14.6X.00</t>
  </si>
  <si>
    <t>Détail de la sous-catégorie 14.6X</t>
  </si>
  <si>
    <t>Z14.6X.0</t>
  </si>
  <si>
    <t>Ablation d'implant scléral chirurgical du segment postérieur de l'oeil</t>
  </si>
  <si>
    <t>Z14.6X</t>
  </si>
  <si>
    <t>Z14.6</t>
  </si>
  <si>
    <t>Autre réparation de décollement de la rétine, autre</t>
  </si>
  <si>
    <t>Z14.59.99</t>
  </si>
  <si>
    <t>Réparation de décollement de rétine par endotamponnade (gaz)</t>
  </si>
  <si>
    <t>Z14.59.11</t>
  </si>
  <si>
    <t>Réparation de décollement de rétine à l'aide de liquides lourds</t>
  </si>
  <si>
    <t>Z14.59.10</t>
  </si>
  <si>
    <t>Autre réparation de décollement de la rétine, SAP</t>
  </si>
  <si>
    <t>Z14.59.00</t>
  </si>
  <si>
    <t>Détail de la sous-catégorie 14.59</t>
  </si>
  <si>
    <t>Z14.59.0</t>
  </si>
  <si>
    <t>Autre réparation de décollement de la rétine</t>
  </si>
  <si>
    <t>Z14.59</t>
  </si>
  <si>
    <t>Réparation de décollement de rétine par photocoagulation de type non-spécifié</t>
  </si>
  <si>
    <t>Z14.55</t>
  </si>
  <si>
    <t>Réparation de décollement de rétine par photocoagulation au laser</t>
  </si>
  <si>
    <t>Z14.54</t>
  </si>
  <si>
    <t>Réparation de décollement de rétine par photocoagulation au xénon</t>
  </si>
  <si>
    <t>Z14.53</t>
  </si>
  <si>
    <t>Réparation de décollement de rétine par cryothérapie</t>
  </si>
  <si>
    <t>Z14.52</t>
  </si>
  <si>
    <t>Réparation de décollement de rétine par diathermie</t>
  </si>
  <si>
    <t>Z14.51</t>
  </si>
  <si>
    <t>Celle avec drainage</t>
  </si>
  <si>
    <t>Z14.5</t>
  </si>
  <si>
    <t>Indentation sclérale avec vitrectomie</t>
  </si>
  <si>
    <t>Z14.49</t>
  </si>
  <si>
    <t>Indentation sclérale avec tamponnade d'air</t>
  </si>
  <si>
    <t>Indentation sclérale avec résection sclérale</t>
  </si>
  <si>
    <t>Autre réparation de décollement de la rétine par indentation sclérale</t>
  </si>
  <si>
    <t>Indentation sclérale et implantation</t>
  </si>
  <si>
    <t>Z14.41</t>
  </si>
  <si>
    <t>Réparation de décollement de la rétine par indentation sclérale et implantation</t>
  </si>
  <si>
    <t>Z14.4</t>
  </si>
  <si>
    <t>Autre réparation de déchirure de la rétine, autre</t>
  </si>
  <si>
    <t>Z14.39.99</t>
  </si>
  <si>
    <t>Réparation de déchirure de rétine à l'aide de liquides lourds</t>
  </si>
  <si>
    <t>Z14.39.10</t>
  </si>
  <si>
    <t>Autre réparation de déchirure de la rétine, SAP</t>
  </si>
  <si>
    <t>Z14.39.00</t>
  </si>
  <si>
    <t>Détail de la sous-catégorie 14.39</t>
  </si>
  <si>
    <t>Z14.39.0</t>
  </si>
  <si>
    <t>Autre réparation de déchirure de la rétine</t>
  </si>
  <si>
    <t>Z14.39</t>
  </si>
  <si>
    <t>Réparation de déchirure de rétine par photocoagulation de type non-spécifié</t>
  </si>
  <si>
    <t>Z14.35</t>
  </si>
  <si>
    <t>Réparation de déchirure de la rétine par photocoagulation au laser</t>
  </si>
  <si>
    <t>Z14.34</t>
  </si>
  <si>
    <t>Réparation de déchirure de rétine par photocoagulation au xénon</t>
  </si>
  <si>
    <t>Z14.33</t>
  </si>
  <si>
    <t>Réparation de déchirure de rétine par cryothérapie</t>
  </si>
  <si>
    <t>Z14.32</t>
  </si>
  <si>
    <t>Réparation de déchirure de rétine par diathermie</t>
  </si>
  <si>
    <t>Z14.31</t>
  </si>
  <si>
    <t>Réparation de décollement de rétine (14.41-14.59)</t>
  </si>
  <si>
    <t>Z14.3</t>
  </si>
  <si>
    <t>Réparation de défauts rétiniens</t>
  </si>
  <si>
    <t>Réparation de déchirure de la rétine</t>
  </si>
  <si>
    <t>Destruction de lésion de rétine et de choroïde, SAP</t>
  </si>
  <si>
    <t>Z14.29</t>
  </si>
  <si>
    <t>Autre destruction de lésion chorio-rétinienne</t>
  </si>
  <si>
    <t>Destruction de lésion chorio-rétinienne par implant radioactif</t>
  </si>
  <si>
    <t>Z14.27</t>
  </si>
  <si>
    <t>Destruction de lésion chorio-rétinienne par radiothérapie</t>
  </si>
  <si>
    <t>Z14.26</t>
  </si>
  <si>
    <t>Autres destruction de lésion chorio-rétinienne par photocoagulation de type non-spécifié</t>
  </si>
  <si>
    <t>Z14.25</t>
  </si>
  <si>
    <t>Destruction de lésion chorio-rétinienne par photocoagulation au laser</t>
  </si>
  <si>
    <t>Z14.24</t>
  </si>
  <si>
    <t>Destruction de lésion chorio-rétinienne par photocoagulation au xénon</t>
  </si>
  <si>
    <t>Z14.23</t>
  </si>
  <si>
    <t>Destruction de lésion chorio-rétinienne par cryothérapie</t>
  </si>
  <si>
    <t>Z14.22</t>
  </si>
  <si>
    <t>Destruction de lésion chorio-rétinienne par radiothérapie de contact *</t>
  </si>
  <si>
    <t>Z14.21</t>
  </si>
  <si>
    <t>Destruction de lésion chorio-rétinienne par diathermie</t>
  </si>
  <si>
    <t>Celle avec réparation de décollement de la rétine, (14.41-14.59)</t>
  </si>
  <si>
    <t>Z14.2</t>
  </si>
  <si>
    <t>Celle avec réparation de déchirure de la rétine (14.31-14.39)</t>
  </si>
  <si>
    <t>Destruction de choriorétinopathie ou de lésion choriorétinienne isolée</t>
  </si>
  <si>
    <t>Destruction de lésion de rétine et de choroïde</t>
  </si>
  <si>
    <t>Autres techniques diagnostiques concernant la rétine, la choroïde, le corps vitré, la chambre postérieure de l'oeil</t>
  </si>
  <si>
    <t>Z14.19</t>
  </si>
  <si>
    <t>Aspiration diagnostique du vitré</t>
  </si>
  <si>
    <t>Z14.11</t>
  </si>
  <si>
    <t>Techniques diagnostiques concernant la rétine, la choroïde, le vitré, la chambre postérieure de l'oeil</t>
  </si>
  <si>
    <t>Z14.1</t>
  </si>
  <si>
    <t>Ablation de corps étranger du segment postérieur de l'oeil, sans aimant</t>
  </si>
  <si>
    <t>Z14.02</t>
  </si>
  <si>
    <t>Ablation de corps étranger du segment postérieur de l'oeil, avec aimant</t>
  </si>
  <si>
    <t>Z14.01</t>
  </si>
  <si>
    <t>Ablation de corps étranger du segment postérieur de l'oeil, SAP</t>
  </si>
  <si>
    <t>Z14.00</t>
  </si>
  <si>
    <t>Ablation d'implant chirurgical du segment postérieur de l'oeil (14.6)</t>
  </si>
  <si>
    <t>Z14.0</t>
  </si>
  <si>
    <t>Enlèvement de corps étranger du segment postérieur de l'oeil</t>
  </si>
  <si>
    <t>Opérations de rétine, choroïde, vitré, chambre postérieure de l'oeil</t>
  </si>
  <si>
    <t>Z14</t>
  </si>
  <si>
    <t>Autres opérations du cristallin, autre</t>
  </si>
  <si>
    <t>Z13.99</t>
  </si>
  <si>
    <t>Fermeture de défaut du cristallin avec une colle tissulaire</t>
  </si>
  <si>
    <t>Z13.93</t>
  </si>
  <si>
    <t>Capsulotomie du cristallin</t>
  </si>
  <si>
    <t>Z13.92</t>
  </si>
  <si>
    <t>Insertion secondaire d'implant oculaire (16.61)</t>
  </si>
  <si>
    <t>Z13.91</t>
  </si>
  <si>
    <t>Enlèvement de cristallin, toute méthode</t>
  </si>
  <si>
    <t>Télescope miniature implantable</t>
  </si>
  <si>
    <t>Implantation de prothèse intraoculaire téléscopique</t>
  </si>
  <si>
    <t>Opération du cristallin, NCA</t>
  </si>
  <si>
    <t>Z13.90</t>
  </si>
  <si>
    <t>Autres opérations du cristallin</t>
  </si>
  <si>
    <t>Z13.9</t>
  </si>
  <si>
    <t>Ablation de pseudophakie</t>
  </si>
  <si>
    <t>Z13.8</t>
  </si>
  <si>
    <t>Ablation de cristallin artificiel</t>
  </si>
  <si>
    <t>Implantation secondaire de cristallin artificiel *</t>
  </si>
  <si>
    <t>Z13.72</t>
  </si>
  <si>
    <t>Insertion secondaire de cristallin artificiel</t>
  </si>
  <si>
    <t>L'extraction simultanée de la cataracte (13.11-13.69)</t>
  </si>
  <si>
    <t>Z13.71</t>
  </si>
  <si>
    <t>Insertion de cristallin artificiel avec extraction simultanée de cataracte</t>
  </si>
  <si>
    <t>Insertion de cristallin artificiel, SAP</t>
  </si>
  <si>
    <t>Z13.70</t>
  </si>
  <si>
    <t>Implantation de prothèse intraoculaire téléscopique (13.91)</t>
  </si>
  <si>
    <t>Z13.7</t>
  </si>
  <si>
    <t>Implantation de prothèse de cristallin *</t>
  </si>
  <si>
    <t>Insertion de cristallin artificiel (pseudophakie)</t>
  </si>
  <si>
    <t>Autre extraction de cataracte</t>
  </si>
  <si>
    <t>Z13.69</t>
  </si>
  <si>
    <t>Section mécanique de membrane secondaire [après cataracte] *</t>
  </si>
  <si>
    <t>Z13.66</t>
  </si>
  <si>
    <t>Fragmentation mécanique de membrane secondaire [après cataracte]</t>
  </si>
  <si>
    <t>Excision de membrane secondaire [après cataracte]</t>
  </si>
  <si>
    <t>Z13.65</t>
  </si>
  <si>
    <t>Discision de membrane secondaire [après cataracte]</t>
  </si>
  <si>
    <t>Z13.64</t>
  </si>
  <si>
    <t>Toute insertion simultanée de pseudocristallin (13.71)</t>
  </si>
  <si>
    <t>Z13.6</t>
  </si>
  <si>
    <t>Autre extraction extracapsulaire de cristallin</t>
  </si>
  <si>
    <t>Z13.59</t>
  </si>
  <si>
    <t>Extraction extracapsulaire de cristallin, voie temporale inférieure</t>
  </si>
  <si>
    <t>Z13.51</t>
  </si>
  <si>
    <t>Z13.5</t>
  </si>
  <si>
    <t>Phacofragmentation mécanique et autre aspiration de cataracte</t>
  </si>
  <si>
    <t>Z13.43</t>
  </si>
  <si>
    <t>Toute vitrectomie simultanée (14.74)</t>
  </si>
  <si>
    <t>Z13.42</t>
  </si>
  <si>
    <t>Phacofragmentation mécanique et aspiration de cataracte, voie postérieure</t>
  </si>
  <si>
    <t>Phacoémulsification et aspiration de cataracte</t>
  </si>
  <si>
    <t>Z13.41</t>
  </si>
  <si>
    <t>Z13.4</t>
  </si>
  <si>
    <t>Extraction extracapsulaire de cristallin par fragmentation et aspiration</t>
  </si>
  <si>
    <t>Z13.3</t>
  </si>
  <si>
    <t>Irrigation de cataracte traumatique</t>
  </si>
  <si>
    <t>Extraction extracapsulaire de cristallin, aspiration simple (et irrigation)</t>
  </si>
  <si>
    <t>Z13.2</t>
  </si>
  <si>
    <t>Extraction extracapsulaire de cristallin, technique d'extraction linéaire</t>
  </si>
  <si>
    <t>Extraction erysiphake de cataracte</t>
  </si>
  <si>
    <t>Z13.19</t>
  </si>
  <si>
    <t>Extraction de cristallin, SAP</t>
  </si>
  <si>
    <t>Extraction de cataracte, SAP</t>
  </si>
  <si>
    <t>Cryoextraction de cristallin</t>
  </si>
  <si>
    <t>Autre extraction du cristallin</t>
  </si>
  <si>
    <t>Autre extraction intracapsulaire de cristallin</t>
  </si>
  <si>
    <t>Extraction intracapsulaire de cristallin, par voie temporale inférieure</t>
  </si>
  <si>
    <t>Z13.11</t>
  </si>
  <si>
    <t>Z13.1</t>
  </si>
  <si>
    <t>Extraction intracapsulaire de cristallin</t>
  </si>
  <si>
    <t>Extraction de corps étranger du cristallin, sans aimant</t>
  </si>
  <si>
    <t>Z13.02</t>
  </si>
  <si>
    <t>Extraction de corps étranger du cristallin, avec aimant</t>
  </si>
  <si>
    <t>Z13.01</t>
  </si>
  <si>
    <t>Extraction de corps étranger du cristallin, SAP</t>
  </si>
  <si>
    <t>Z13.00</t>
  </si>
  <si>
    <t>Enlèvement de cristallin artificiel (13.8)</t>
  </si>
  <si>
    <t>Z13.0</t>
  </si>
  <si>
    <t>Extraction de corps étranger du cristallin</t>
  </si>
  <si>
    <t>Opérations du cristallin</t>
  </si>
  <si>
    <t>Z13</t>
  </si>
  <si>
    <t>Autres opérations de la chambre antérieure de l'oeil, autre</t>
  </si>
  <si>
    <t>Z12.99.99</t>
  </si>
  <si>
    <t>Enlèvement de suture de la chambre antérieure de l'oeil</t>
  </si>
  <si>
    <t>Z12.99.10</t>
  </si>
  <si>
    <t>Autres opérations de la chambre antérieure de l'oeil, SAP</t>
  </si>
  <si>
    <t>Z12.99.00</t>
  </si>
  <si>
    <t>Détail de la sous-catégorie 12.99</t>
  </si>
  <si>
    <t>Z12.99.0</t>
  </si>
  <si>
    <t>Autres opérations de la chambre antérieure de l'oeil</t>
  </si>
  <si>
    <t>Z12.99</t>
  </si>
  <si>
    <t>Autres opérations du corps ciliaire, autre</t>
  </si>
  <si>
    <t>Z12.98.99</t>
  </si>
  <si>
    <t>Fixation du corps ciliaire</t>
  </si>
  <si>
    <t>Z12.98.10</t>
  </si>
  <si>
    <t>Autres opérations du corps ciliaire, SAP</t>
  </si>
  <si>
    <t>Z12.98.00</t>
  </si>
  <si>
    <t>Détail de la sous-catégorie 12.98</t>
  </si>
  <si>
    <t>Z12.98.0</t>
  </si>
  <si>
    <t>Autres opérations du corps ciliaire</t>
  </si>
  <si>
    <t>Z12.98</t>
  </si>
  <si>
    <t>Autres opérations de l'iris</t>
  </si>
  <si>
    <t>Z12.97</t>
  </si>
  <si>
    <t>Celle avec iridectomie (12.41-12.42)</t>
  </si>
  <si>
    <t>Z12.93</t>
  </si>
  <si>
    <t>Excision ou destruction d'un envahissement épithélial de la chambre antérieure de l'oeil</t>
  </si>
  <si>
    <t>Injection dans la chambre antérieure de l'œil, autre</t>
  </si>
  <si>
    <t>Z12.92.99</t>
  </si>
  <si>
    <t>Autre injection de gaz dans la chambre antérieure de l'oeil</t>
  </si>
  <si>
    <t>Z12.92.29</t>
  </si>
  <si>
    <t>Injection d'air dans la chambre antérieure de l'oeil</t>
  </si>
  <si>
    <t>Z12.92.21</t>
  </si>
  <si>
    <t>Injection de gaz dans la chambre antérieure de l'oeil, SAP</t>
  </si>
  <si>
    <t>Z12.92.20</t>
  </si>
  <si>
    <t>Autre injection de substance liquide dans la chambre antérieure de l'oeil</t>
  </si>
  <si>
    <t>Z12.92.19</t>
  </si>
  <si>
    <t>Injection de médicament liquide dans la chambre antérieure de l'oeil</t>
  </si>
  <si>
    <t>Z12.92.12</t>
  </si>
  <si>
    <t>Injection de liquide dans la chambre antérieure de l'oeil</t>
  </si>
  <si>
    <t>Z12.92.11</t>
  </si>
  <si>
    <t>Injection de substance liquide dans la chambre antérieure de l'oeil, SAP</t>
  </si>
  <si>
    <t>Z12.92.10</t>
  </si>
  <si>
    <t>Injection dans la chambre antérieure de l'oeil, SAP</t>
  </si>
  <si>
    <t>Z12.92.00</t>
  </si>
  <si>
    <t>Détail de la sous-catégorie 12.92</t>
  </si>
  <si>
    <t>Z12.92.0</t>
  </si>
  <si>
    <t>Injection dans la chambre antérieure de l'oeil</t>
  </si>
  <si>
    <t>Z12.92</t>
  </si>
  <si>
    <t>Evacuation thérapeutique de la chambre antérieure de l'oeil, autre</t>
  </si>
  <si>
    <t>Z12.91.99</t>
  </si>
  <si>
    <t>Paracentèse de la chambre antérieure de l'œil</t>
  </si>
  <si>
    <t>Z12.91.20</t>
  </si>
  <si>
    <t>Autre lavage de la chambre antérieure de l'oeil</t>
  </si>
  <si>
    <t>Z12.91.19</t>
  </si>
  <si>
    <t>Lavage de la chambre antérieure de l'oeil avec élimination de l'huile de silicone</t>
  </si>
  <si>
    <t>Z12.91.11</t>
  </si>
  <si>
    <t>Lavage de la chambre antérieure de l'oeil, SAP</t>
  </si>
  <si>
    <t>Z12.91.10</t>
  </si>
  <si>
    <t>Evacuation thérapeutique de la chambre antérieure de l'oeil, SAP</t>
  </si>
  <si>
    <t>Z12.91.00</t>
  </si>
  <si>
    <t>Détail de la sous-catégorie 12.91</t>
  </si>
  <si>
    <t>Z12.91.0</t>
  </si>
  <si>
    <t>Aspiration diagnostique (12.21)</t>
  </si>
  <si>
    <t>Z12.91</t>
  </si>
  <si>
    <t>Ponction thérapeutique de la chambre antérieure de l'oeil *</t>
  </si>
  <si>
    <t>Paracentèse de la chambre antérieure de l'oeil</t>
  </si>
  <si>
    <t>Evacuation thérapeutique de la chambre antérieure de l'oeil</t>
  </si>
  <si>
    <t>Autres opérations de l'iris, du corps ciliaire et de la chambre antérieure</t>
  </si>
  <si>
    <t>Z12.9</t>
  </si>
  <si>
    <t>Sclérotomie exploratoire</t>
  </si>
  <si>
    <t>Z12.89</t>
  </si>
  <si>
    <t>Autre opération de la sclérotique</t>
  </si>
  <si>
    <t>Autre renforcement scléral</t>
  </si>
  <si>
    <t>Z12.88</t>
  </si>
  <si>
    <t>Renforcement scléral avec greffe</t>
  </si>
  <si>
    <t>Z12.87</t>
  </si>
  <si>
    <t>Autre réparation de staphylome scléral</t>
  </si>
  <si>
    <t>Z12.86</t>
  </si>
  <si>
    <t>Réparation de staphylome scléral avec greffe</t>
  </si>
  <si>
    <t>Z12.85</t>
  </si>
  <si>
    <t>Excision ou destruction de lésion de la sclérotique</t>
  </si>
  <si>
    <t>Z12.84</t>
  </si>
  <si>
    <t>Révision post-opératoire d'intervention de fistulisation sclérale (12.66)</t>
  </si>
  <si>
    <t>Z12.83</t>
  </si>
  <si>
    <t>Révision de plaie opératoire du segment antérieur de l'oeil, NCA</t>
  </si>
  <si>
    <t>Z12.82</t>
  </si>
  <si>
    <t>Réparation de fistule sclérale</t>
  </si>
  <si>
    <t>Suture de sclérotique avec réparation synchrone de conjonctive</t>
  </si>
  <si>
    <t>Z12.81</t>
  </si>
  <si>
    <t>Suture de plaie de la sclérotique</t>
  </si>
  <si>
    <t>Fistulisation sclérale (12.61-12.69)</t>
  </si>
  <si>
    <t>Z12.8</t>
  </si>
  <si>
    <t>Celles associées à une réparation de décollement de la rétine (14.41-14.59)</t>
  </si>
  <si>
    <t>Opération de la sclérotique</t>
  </si>
  <si>
    <t>Autres opérations de glaucome, autre</t>
  </si>
  <si>
    <t>Z12.79.99</t>
  </si>
  <si>
    <t>Implant de Baerveldt, d'Ahmed, de Molteno</t>
  </si>
  <si>
    <t>Z12.79.20</t>
  </si>
  <si>
    <t>Mise en place d'un implant de drainage antiglaucomateux</t>
  </si>
  <si>
    <t>Sclérectomie profonde lors de glaucome</t>
  </si>
  <si>
    <t>Z12.79.11</t>
  </si>
  <si>
    <t>Viscocanalostomie lors de glaucome</t>
  </si>
  <si>
    <t>Z12.79.10</t>
  </si>
  <si>
    <t>Autres opérations de glaucome, SAP</t>
  </si>
  <si>
    <t>Z12.79.00</t>
  </si>
  <si>
    <t>Détail de la sous-catégorie 12.79</t>
  </si>
  <si>
    <t>Z12.79.0</t>
  </si>
  <si>
    <t>Autres opérations de glaucome</t>
  </si>
  <si>
    <t>Z12.79</t>
  </si>
  <si>
    <t>Destruction du corps ciliaire, SAP *</t>
  </si>
  <si>
    <t>Z12.74</t>
  </si>
  <si>
    <t>Réduction du corps ciliaire, SAP</t>
  </si>
  <si>
    <t>Cyclophotocoagulation</t>
  </si>
  <si>
    <t>Z12.73</t>
  </si>
  <si>
    <t>Cyclocryothérapie</t>
  </si>
  <si>
    <t>Z12.72</t>
  </si>
  <si>
    <t>Cyclodiathermie</t>
  </si>
  <si>
    <t>Z12.71</t>
  </si>
  <si>
    <t>Autre opération de correction d'hypertonie intra-oculaire</t>
  </si>
  <si>
    <t>Z12.7</t>
  </si>
  <si>
    <t>Autre technique de fistulisation sclérale, autre</t>
  </si>
  <si>
    <t>Z12.69.99</t>
  </si>
  <si>
    <t>Opération filtrante de réduction de la pression intra-oculaire</t>
  </si>
  <si>
    <t>Z12.69.10</t>
  </si>
  <si>
    <t>Autre technique de fistulisation sclérale, SAP</t>
  </si>
  <si>
    <t>Z12.69.00</t>
  </si>
  <si>
    <t>Détail de la sous-catégorie 12.69</t>
  </si>
  <si>
    <t>Z12.69.0</t>
  </si>
  <si>
    <t>Autre technique de fistulisation</t>
  </si>
  <si>
    <t>Z12.69</t>
  </si>
  <si>
    <t>Réparation de fistule sclérale (12.82)</t>
  </si>
  <si>
    <t>Z12.66</t>
  </si>
  <si>
    <t>Révision de bulle de filtration</t>
  </si>
  <si>
    <t>Révision post-opératoire de technique de fistulisation sclérale</t>
  </si>
  <si>
    <t>Opération de Lagrange *</t>
  </si>
  <si>
    <t>Z12.65</t>
  </si>
  <si>
    <t>Opération de Holth *</t>
  </si>
  <si>
    <t>Autre fistulisation sclérale avec iridectomie</t>
  </si>
  <si>
    <t>Trabéculectomie ab externo, autre</t>
  </si>
  <si>
    <t>Z12.64.99</t>
  </si>
  <si>
    <t>Trabéculectomie ab externo, non couverte</t>
  </si>
  <si>
    <t>Z12.64.11</t>
  </si>
  <si>
    <t>Trabéculectomie ab externo, couverte</t>
  </si>
  <si>
    <t>Z12.64.10</t>
  </si>
  <si>
    <t>Trabéculectomie ab externo, SAP</t>
  </si>
  <si>
    <t>Z12.64.00</t>
  </si>
  <si>
    <t>Détail de la sous-catégorie 12.64</t>
  </si>
  <si>
    <t>Z12.64.0</t>
  </si>
  <si>
    <t>Trabéculectomie ab externo</t>
  </si>
  <si>
    <t>Z12.64</t>
  </si>
  <si>
    <t>Iridencleisis et iridotasis</t>
  </si>
  <si>
    <t>Z12.63</t>
  </si>
  <si>
    <t>Thermocautérisation de sclérotique, avec iridectomie</t>
  </si>
  <si>
    <t>Z12.62</t>
  </si>
  <si>
    <t>Trépanation de sclérotique, avec iridectomie, autre</t>
  </si>
  <si>
    <t>Z12.61.99</t>
  </si>
  <si>
    <t>Trépanation de sclérotique, non couverte, avec iridectomie</t>
  </si>
  <si>
    <t>Z12.61.11</t>
  </si>
  <si>
    <t>Trépanation de sclérotique, couverte, avec iridectomie</t>
  </si>
  <si>
    <t>Z12.61.10</t>
  </si>
  <si>
    <t>Trépanation de sclérotique, avec iridectomie, SAP</t>
  </si>
  <si>
    <t>Z12.61.00</t>
  </si>
  <si>
    <t>Détail de la sous-catégorie 12.61</t>
  </si>
  <si>
    <t>Z12.61.0</t>
  </si>
  <si>
    <t>Trépanation de sclérotique, avec iridectomie</t>
  </si>
  <si>
    <t>Z12.61</t>
  </si>
  <si>
    <t>Sclérotomie exploratrice (12.89)</t>
  </si>
  <si>
    <t>Z12.6</t>
  </si>
  <si>
    <t>Fistulisation sclérale</t>
  </si>
  <si>
    <t>Autre aide à la circulation intra-oculaire, autre</t>
  </si>
  <si>
    <t>Z12.59.99</t>
  </si>
  <si>
    <t>Aide de la circulation intra-oculaire par aspiration et curetage du réseau trabéculaire</t>
  </si>
  <si>
    <t>Z12.59.11</t>
  </si>
  <si>
    <t>Aide de la circulation intra-oculaire par trabéculoplastie ou gonioplastie</t>
  </si>
  <si>
    <t>Z12.59.10</t>
  </si>
  <si>
    <t>Autre aide à la circulation intra-oculaire, SAP</t>
  </si>
  <si>
    <t>Z12.59.00</t>
  </si>
  <si>
    <t>Détail de la sous-catégorie 12.59</t>
  </si>
  <si>
    <t>Z12.59.0</t>
  </si>
  <si>
    <t>Autre aide à la circulation intra-oculaire</t>
  </si>
  <si>
    <t>Z12.59</t>
  </si>
  <si>
    <t>Cyclodialyse</t>
  </si>
  <si>
    <t>Z12.55</t>
  </si>
  <si>
    <t>Trabéculotomie ab externo</t>
  </si>
  <si>
    <t>Z12.54</t>
  </si>
  <si>
    <t>Goniotomie avec gonioponction</t>
  </si>
  <si>
    <t>Z12.53</t>
  </si>
  <si>
    <t>Goniotomie sans gonioponction</t>
  </si>
  <si>
    <t>Z12.52</t>
  </si>
  <si>
    <t>Gonioponction, sans goniotomie</t>
  </si>
  <si>
    <t>Z12.51</t>
  </si>
  <si>
    <t>Aide à la circulation intra-oculaire</t>
  </si>
  <si>
    <t>Z12.5</t>
  </si>
  <si>
    <t>Excision de lésion du corps ciliaire</t>
  </si>
  <si>
    <t>Z12.44</t>
  </si>
  <si>
    <t>Destruction de lésion du corps ciliaire, non excisionnelle</t>
  </si>
  <si>
    <t>Z12.43</t>
  </si>
  <si>
    <t>Biopsie de l'iris (12.22)</t>
  </si>
  <si>
    <t>Z12.42</t>
  </si>
  <si>
    <t>Excision de lésion de l'iris</t>
  </si>
  <si>
    <t>Destruction de lésion d'iris par photocoagulation</t>
  </si>
  <si>
    <t>Z12.41</t>
  </si>
  <si>
    <t>Destruction de lésion d'iris par cryothérapie</t>
  </si>
  <si>
    <t>Destruction de lésion d'iris par cautérisation</t>
  </si>
  <si>
    <t>Destruction de lésion de l'iris, non excisionnelle</t>
  </si>
  <si>
    <t>Excision de lésion du segment antérieur de l'oeil, SAP</t>
  </si>
  <si>
    <t>Z12.40</t>
  </si>
  <si>
    <t>Excision ou destruction de lésion de l'iris et du corps ciliaire</t>
  </si>
  <si>
    <t>Z12.4</t>
  </si>
  <si>
    <t>Autre iridoplastie, autre</t>
  </si>
  <si>
    <t>Z12.39.99</t>
  </si>
  <si>
    <t>Iridoplastie au laser pour aide de la circulation intraoculaire</t>
  </si>
  <si>
    <t>Z12.39.10</t>
  </si>
  <si>
    <t>Autre iridoplastie, SAP</t>
  </si>
  <si>
    <t>Z12.39.00</t>
  </si>
  <si>
    <t>Détail de la sous-catégorie 12.39</t>
  </si>
  <si>
    <t>Z12.39.0</t>
  </si>
  <si>
    <t>Autre iridoplastie</t>
  </si>
  <si>
    <t>Z12.39</t>
  </si>
  <si>
    <t>Opération pour création de pupille artificielle *</t>
  </si>
  <si>
    <t>Z12.35</t>
  </si>
  <si>
    <t>Opération à l'aiguille de membrane pupillaire</t>
  </si>
  <si>
    <t>Iridoplastie *</t>
  </si>
  <si>
    <t>Coréoplastie</t>
  </si>
  <si>
    <t>Section (libération d'athérome cornéo-vitréenne) *</t>
  </si>
  <si>
    <t>Z12.34</t>
  </si>
  <si>
    <t>Lyse d'adhérence cornéo-vitréenne</t>
  </si>
  <si>
    <t>Lyse d'adhérence d'iris, SAP</t>
  </si>
  <si>
    <t>Z12.33</t>
  </si>
  <si>
    <t>Lyse de synéchie postérieure</t>
  </si>
  <si>
    <t>Lyse de synéchie antérieure, SAP</t>
  </si>
  <si>
    <t>Z12.32</t>
  </si>
  <si>
    <t>Lyse de synéchie antérieure par injection d'air ou de liquide</t>
  </si>
  <si>
    <t>Lyse d'autre synéchie antérieure</t>
  </si>
  <si>
    <t>Synéchiolyse *</t>
  </si>
  <si>
    <t>Z12.31</t>
  </si>
  <si>
    <t>Lyse de goniosynéchie par injection d'air ou de liquide</t>
  </si>
  <si>
    <t>Goniosynéchiolyse *</t>
  </si>
  <si>
    <t>Lyse de goniosynéchie</t>
  </si>
  <si>
    <t>Iridoplastie et coréoplastie</t>
  </si>
  <si>
    <t>Z12.3</t>
  </si>
  <si>
    <t>Autres techniques diagnostiques concernant l'iris, le corps ciliaire, la sclère et la chambre antérieure, autre</t>
  </si>
  <si>
    <t>Z12.29.99</t>
  </si>
  <si>
    <t>Biopsie du cristallin</t>
  </si>
  <si>
    <t>Z12.29.30</t>
  </si>
  <si>
    <t>Biopsie de la sclère</t>
  </si>
  <si>
    <t>Z12.29.20</t>
  </si>
  <si>
    <t>Biopsie du corps ciliaire</t>
  </si>
  <si>
    <t>Z12.29.10</t>
  </si>
  <si>
    <t>Autres techniques diagnostiques concernant l'iris, le corps ciliaire, la sclère et la chambre antérieure, SAP</t>
  </si>
  <si>
    <t>Z12.29.00</t>
  </si>
  <si>
    <t>Détail de la sous-catégorie 12.29</t>
  </si>
  <si>
    <t>Z12.29.0</t>
  </si>
  <si>
    <t>Autres techniques diagnostiques concernant l'iris, le corps ciliaire, la sclère, et la chambre antérieure</t>
  </si>
  <si>
    <t>Z12.29</t>
  </si>
  <si>
    <t>Biopsie de l'iris</t>
  </si>
  <si>
    <t>Z12.22</t>
  </si>
  <si>
    <t>Aspiration (ponction) diagnostique de la chambre antérieure de l'oeil</t>
  </si>
  <si>
    <t>Z12.21</t>
  </si>
  <si>
    <t>Techniques diagnostiques concernant l'iris, le corps ciliaire, la sclère et la chambre antérieure</t>
  </si>
  <si>
    <t>Z12.2</t>
  </si>
  <si>
    <t>Iridectomie totale</t>
  </si>
  <si>
    <t>Z12.14</t>
  </si>
  <si>
    <t>Iridectomie périphérique</t>
  </si>
  <si>
    <t>Iridectomie (basale) (périphérique) (totale) (au laser)</t>
  </si>
  <si>
    <t>Autre iridectomie</t>
  </si>
  <si>
    <t>Excision d'iris prolabé</t>
  </si>
  <si>
    <t>Z12.13</t>
  </si>
  <si>
    <t>Iridotomie, SAP</t>
  </si>
  <si>
    <t>Z12.12</t>
  </si>
  <si>
    <t>Discision de l'iris</t>
  </si>
  <si>
    <t>Corectomie</t>
  </si>
  <si>
    <t>Autre iridotomie</t>
  </si>
  <si>
    <t>Iridotomie, avec transfixion</t>
  </si>
  <si>
    <t>Z12.11</t>
  </si>
  <si>
    <t>Iridectomie avec fistulisation sclérale (12.61-12.69)</t>
  </si>
  <si>
    <t>Z12.1</t>
  </si>
  <si>
    <t>Iridectomie avec extraction de cataracte (13.11-13.69)</t>
  </si>
  <si>
    <t>Iridectomie avec excision de lésion de l'iris (12.42)</t>
  </si>
  <si>
    <t>Iridectomie avec destruction de lésion de l'iris, non excisionnelle (12.41)</t>
  </si>
  <si>
    <t>Iridotomie et iridectomie simple</t>
  </si>
  <si>
    <t>Extraction de corps étranger intraoculaire du segment antérieur de l'oeil, sans aimant</t>
  </si>
  <si>
    <t>Z12.02</t>
  </si>
  <si>
    <t>Extraction de corps étranger intraoculaire du segment antérieur de l'oeil, avec aimant</t>
  </si>
  <si>
    <t>Z12.01</t>
  </si>
  <si>
    <t>Extraction de corps étranger intraoculaire du segment antérieur de l'oeil, SAP</t>
  </si>
  <si>
    <t>Z12.00</t>
  </si>
  <si>
    <t>Extraction de corps étranger intraoculaire du segment antérieur de l'oeil</t>
  </si>
  <si>
    <t>Z12.0</t>
  </si>
  <si>
    <t>Opérations de la cornée (11.0-11.99)</t>
  </si>
  <si>
    <t>Z12</t>
  </si>
  <si>
    <t>Opérations de l'iris, du corps ciliaire, de la sclère et de la chambre antérieure</t>
  </si>
  <si>
    <t>Autre opération de la cornée</t>
  </si>
  <si>
    <t>Z11.99</t>
  </si>
  <si>
    <t>Enlèvement d'un implant artificiel de la cornée</t>
  </si>
  <si>
    <t>Z11.92</t>
  </si>
  <si>
    <t>Tatouage de la cornée</t>
  </si>
  <si>
    <t>Z11.91</t>
  </si>
  <si>
    <t>Autres opérations de la cornée</t>
  </si>
  <si>
    <t>Z11.9</t>
  </si>
  <si>
    <t>Autre chirurgie de reconstruction de la cornée et correction de la réfraction, autre</t>
  </si>
  <si>
    <t>Z11.79.99</t>
  </si>
  <si>
    <t>Implantation d'un anneau cornéen intrastromal</t>
  </si>
  <si>
    <t>Z11.79.20</t>
  </si>
  <si>
    <t>Kératectomie photoréfractive</t>
  </si>
  <si>
    <t>Z11.79.10</t>
  </si>
  <si>
    <t>Autre chirurgie de reconstruction de la cornée et correction de la réfraction, SAP</t>
  </si>
  <si>
    <t>Z11.79.00</t>
  </si>
  <si>
    <t>Détail de la sous-catégorie 11.79</t>
  </si>
  <si>
    <t>Z11.79.0</t>
  </si>
  <si>
    <t>Autre chirurgie de reconstruction de la cornée et correction de la réfraction</t>
  </si>
  <si>
    <t>Z11.79</t>
  </si>
  <si>
    <t>Epikératophakie</t>
  </si>
  <si>
    <t>Z11.76</t>
  </si>
  <si>
    <t>Laser Exzimer *</t>
  </si>
  <si>
    <t>Z11.75</t>
  </si>
  <si>
    <t>Kératotomie radiale</t>
  </si>
  <si>
    <t>Thermokératoplastie</t>
  </si>
  <si>
    <t>Z11.74</t>
  </si>
  <si>
    <t>Kératoprothèse</t>
  </si>
  <si>
    <t>Z11.73</t>
  </si>
  <si>
    <t>Kératophakie</t>
  </si>
  <si>
    <t>Z11.72</t>
  </si>
  <si>
    <t>Kératomileusis</t>
  </si>
  <si>
    <t>Z11.71</t>
  </si>
  <si>
    <t>Autre chirurgie de reconstruction de la cornée, y compris correction de la réfraction</t>
  </si>
  <si>
    <t>Z11.7</t>
  </si>
  <si>
    <t>Autre greffe de cornée, autre</t>
  </si>
  <si>
    <t>Z11.69.99</t>
  </si>
  <si>
    <t>Greffe perforante de cornée</t>
  </si>
  <si>
    <t>Z11.69.20</t>
  </si>
  <si>
    <t>Plastie d'échange de cornée</t>
  </si>
  <si>
    <t>Z11.69.10</t>
  </si>
  <si>
    <t>Autre greffe de cornée, SAP</t>
  </si>
  <si>
    <t>Z11.69.00</t>
  </si>
  <si>
    <t>Détail de la sous-catégorie 11.69</t>
  </si>
  <si>
    <t>Z11.69.0</t>
  </si>
  <si>
    <t>Autre kératoplastie *</t>
  </si>
  <si>
    <t>Z11.69</t>
  </si>
  <si>
    <t>Autre greffe de cornée</t>
  </si>
  <si>
    <t>Kératoplastie perforante (avec homogreffe)</t>
  </si>
  <si>
    <t>Z11.64</t>
  </si>
  <si>
    <t>Autre kératoplastie pénétrante</t>
  </si>
  <si>
    <t>Kératoplastie perforante, avec autogreffe</t>
  </si>
  <si>
    <t>Z11.63</t>
  </si>
  <si>
    <t>Kératoplastie pénétrante, avec autogreffe</t>
  </si>
  <si>
    <t>Autre kératoplastie lamellaire</t>
  </si>
  <si>
    <t>Z11.62</t>
  </si>
  <si>
    <t>Greffe lamellaire avec autogreffe *</t>
  </si>
  <si>
    <t>Z11.61</t>
  </si>
  <si>
    <t>Kératoplastie lamellaire avec autogreffe</t>
  </si>
  <si>
    <t>Kératoplastie, SAP</t>
  </si>
  <si>
    <t>Z11.60</t>
  </si>
  <si>
    <t>Greffe de cornée, SAP</t>
  </si>
  <si>
    <t>Excision de ptérygion avec greffe cornéenne (11.32)</t>
  </si>
  <si>
    <t>Z11.6</t>
  </si>
  <si>
    <t>Kératoplastie *</t>
  </si>
  <si>
    <t>Greffe de cornée</t>
  </si>
  <si>
    <t>Autre réparation de la cornée, autre</t>
  </si>
  <si>
    <t>Z11.59.99</t>
  </si>
  <si>
    <t>Réparation de la cornée par autre technique de recouvrement</t>
  </si>
  <si>
    <t>Z11.59.12</t>
  </si>
  <si>
    <t>Réparation de la cornée par recouvrement par une membrane amniotique</t>
  </si>
  <si>
    <t>Z11.59.11</t>
  </si>
  <si>
    <t>Réparation de la cornée par recouvrement, SAP</t>
  </si>
  <si>
    <t>Z11.59.10</t>
  </si>
  <si>
    <t>Autre réparation de la cornée, SAP</t>
  </si>
  <si>
    <t>Z11.59.00</t>
  </si>
  <si>
    <t>Détail de la sous-catégorie 11.59</t>
  </si>
  <si>
    <t>Z11.59.0</t>
  </si>
  <si>
    <t>Autre réparation de la cornée</t>
  </si>
  <si>
    <t>Z11.59</t>
  </si>
  <si>
    <t>Réparation de plaie ou de lacération de la cornée avec greffe de tissu conjonctival</t>
  </si>
  <si>
    <t>Z11.53</t>
  </si>
  <si>
    <t>Réparation de déhiscence de plaie opératoire de la cornée</t>
  </si>
  <si>
    <t>Z11.52</t>
  </si>
  <si>
    <t>Suture de plaie de la cornée *</t>
  </si>
  <si>
    <t>Z11.51</t>
  </si>
  <si>
    <t>Suture de lacération de la cornée</t>
  </si>
  <si>
    <t>Réparation de la cornée</t>
  </si>
  <si>
    <t>Z11.5</t>
  </si>
  <si>
    <t>Autre ablation ou destruction de lésion de cornée, autre</t>
  </si>
  <si>
    <t>Z11.49.99</t>
  </si>
  <si>
    <t>Autre kératectomie de lésion de cornée</t>
  </si>
  <si>
    <t>Z11.49.29</t>
  </si>
  <si>
    <t xml:space="preserve">Kératectomie de lésion de cornée par photothérapie </t>
  </si>
  <si>
    <t>Z11.49.20</t>
  </si>
  <si>
    <t>Autre destruction de lésion de cornée</t>
  </si>
  <si>
    <t>Z11.49.19</t>
  </si>
  <si>
    <t>Destruction de lésion de cornée par coagulation laser</t>
  </si>
  <si>
    <t>Z11.49.10</t>
  </si>
  <si>
    <t>Autre ablation ou destruction de lésion de cornée, SAP</t>
  </si>
  <si>
    <t>Z11.49.00</t>
  </si>
  <si>
    <t>Détail de la sous-catégorie 11.49</t>
  </si>
  <si>
    <t>Z11.49.0</t>
  </si>
  <si>
    <t>Biopsie de cornée (11.22)</t>
  </si>
  <si>
    <t>Z11.49</t>
  </si>
  <si>
    <t>Excision de cornée, SAP</t>
  </si>
  <si>
    <t>Autre ablation ou destruction de lésion de cornée</t>
  </si>
  <si>
    <t>Cryothérapie de lésion de cornée</t>
  </si>
  <si>
    <t>Z11.43</t>
  </si>
  <si>
    <t>Thermocautérisation de lésion de cornée</t>
  </si>
  <si>
    <t>Z11.42</t>
  </si>
  <si>
    <t>Pour culture ou frottis (11.21)</t>
  </si>
  <si>
    <t>Z11.41</t>
  </si>
  <si>
    <t>Enlèvement mécanique d'épithélium de cornée par chimiocautérisation</t>
  </si>
  <si>
    <t>Enlèvement mécanique d'épithélium de cornée</t>
  </si>
  <si>
    <t>Excision ou destruction de lésion de la cornée par chirurgie réfractive (11.79)</t>
  </si>
  <si>
    <t>Z11.4</t>
  </si>
  <si>
    <t>Excision ou destruction de tissu ou autre lésion de cornée</t>
  </si>
  <si>
    <t>Autre excision de ptérygion, autre</t>
  </si>
  <si>
    <t>Z11.39.99</t>
  </si>
  <si>
    <t>Excision de ptérygion avec autre plastie conjonctivale</t>
  </si>
  <si>
    <t>Z11.39.11</t>
  </si>
  <si>
    <t>Excision de ptérygion avec kératectomie (photothérapeutique)</t>
  </si>
  <si>
    <t>Z11.39.10</t>
  </si>
  <si>
    <t>Autre excision de ptérygion, SAP</t>
  </si>
  <si>
    <t>Z11.39.00</t>
  </si>
  <si>
    <t>Détail de la sous-catégorie 11.39</t>
  </si>
  <si>
    <t>Z11.39.0</t>
  </si>
  <si>
    <t>Autre excision de ptérygion</t>
  </si>
  <si>
    <t>Z11.39</t>
  </si>
  <si>
    <t>Excision de ptérygion, avec greffe de cornée</t>
  </si>
  <si>
    <t>Z11.32</t>
  </si>
  <si>
    <t>Opération de Mc Reynolds *</t>
  </si>
  <si>
    <t>Z11.31</t>
  </si>
  <si>
    <t>Transposition de ptérygion</t>
  </si>
  <si>
    <t>Excision de ptérygion</t>
  </si>
  <si>
    <t>Z11.3</t>
  </si>
  <si>
    <t>Autres techniques diagnostiques concernant la cornée</t>
  </si>
  <si>
    <t>Z11.29</t>
  </si>
  <si>
    <t>Biopsie de la cornée, autre</t>
  </si>
  <si>
    <t>Z11.22.99</t>
  </si>
  <si>
    <t>Biopsie ouverte de la cornée</t>
  </si>
  <si>
    <t>Z11.22.20</t>
  </si>
  <si>
    <t>Biopsie fermée (à l'aiguille) de la cornée</t>
  </si>
  <si>
    <t>Z11.22.10</t>
  </si>
  <si>
    <t>Biopsie de la cornée, SAP</t>
  </si>
  <si>
    <t>Z11.22.00</t>
  </si>
  <si>
    <t>Détail de la sous-catégorie 11.22</t>
  </si>
  <si>
    <t>Z11.22.0</t>
  </si>
  <si>
    <t>Biopsie de la cornée</t>
  </si>
  <si>
    <t>Z11.22</t>
  </si>
  <si>
    <t>Abrasion de la cornée pour culture ou frottis</t>
  </si>
  <si>
    <t>Z11.21</t>
  </si>
  <si>
    <t>Techniques diagnostiques concernant la cornée</t>
  </si>
  <si>
    <t>Z11.2</t>
  </si>
  <si>
    <t>Incision de la cornée pour ablation de corps étranger</t>
  </si>
  <si>
    <t>Z11.1</t>
  </si>
  <si>
    <t>Incision de la cornée</t>
  </si>
  <si>
    <t>Celle avec incision de la cornée (11.1)</t>
  </si>
  <si>
    <t>Z11.0</t>
  </si>
  <si>
    <t>Enlèvement magnétique de corps étranger de la cornée</t>
  </si>
  <si>
    <t>Opérations de la cornée</t>
  </si>
  <si>
    <t>Z11</t>
  </si>
  <si>
    <t>Autre opération de conjonctive</t>
  </si>
  <si>
    <t>Z10.99</t>
  </si>
  <si>
    <t>Injection sous-conjonctivale</t>
  </si>
  <si>
    <t>Z10.91</t>
  </si>
  <si>
    <t>Autre opération de la conjonctive</t>
  </si>
  <si>
    <t>Z10.9</t>
  </si>
  <si>
    <t>Réparation de lacération de la conjonctive, autre</t>
  </si>
  <si>
    <t>Z10.6X.99</t>
  </si>
  <si>
    <t>Réparation de lacération de la conjonctive, par suture</t>
  </si>
  <si>
    <t>Z10.6X.10</t>
  </si>
  <si>
    <t>Réparation de lacération de la conjonctive, SAP</t>
  </si>
  <si>
    <t>Z10.6X.00</t>
  </si>
  <si>
    <t>Détail de la sous-catégorie 10.6X</t>
  </si>
  <si>
    <t>Z10.6X.0</t>
  </si>
  <si>
    <t>Réparation de lacération de la conjonctive</t>
  </si>
  <si>
    <t>Z10.6X</t>
  </si>
  <si>
    <t>Celle avec suture de lacération de la sclérotique (12.81)</t>
  </si>
  <si>
    <t>Z10.6</t>
  </si>
  <si>
    <t>Lyse d'adhérence de la conjonctive et de la paupière, autre</t>
  </si>
  <si>
    <t>Z10.5X.99</t>
  </si>
  <si>
    <t>Lyse d'adhérence de la conjonctive et de la paupière avec plastie conjonctivale</t>
  </si>
  <si>
    <t>Z10.5X.10</t>
  </si>
  <si>
    <t>Lyse d'adhérence de la conjonctive et de la paupière, SAP</t>
  </si>
  <si>
    <t>Z10.5X.00</t>
  </si>
  <si>
    <t>Détail de la sous-catégorie 10.5X</t>
  </si>
  <si>
    <t>Z10.5X.0</t>
  </si>
  <si>
    <t>Lyse d'adhérence de la conjonctive et de la paupière</t>
  </si>
  <si>
    <t>Z10.5X</t>
  </si>
  <si>
    <t>Ouverture de symblépharon (avec insertion de conformer)</t>
  </si>
  <si>
    <t>Z10.5</t>
  </si>
  <si>
    <t>Autre conjonctivoplastie, autre</t>
  </si>
  <si>
    <t>Z10.49.99</t>
  </si>
  <si>
    <t>Autre conjonctivoplastie, plastie de la capsule de Tenon</t>
  </si>
  <si>
    <t>Z10.49.10</t>
  </si>
  <si>
    <t>Autre conjonctivoplastie, SAP</t>
  </si>
  <si>
    <t>Z10.49.00</t>
  </si>
  <si>
    <t>Détail de la sous-catégorie 10.49</t>
  </si>
  <si>
    <t>Z10.49.0</t>
  </si>
  <si>
    <t>Reconstruction de la cornée avec des lambeaux conjonctivaux (11.53)</t>
  </si>
  <si>
    <t>Z10.49</t>
  </si>
  <si>
    <t>Autre conjonctivoplastie</t>
  </si>
  <si>
    <t>Autre greffe libre de la conjonctive, autre</t>
  </si>
  <si>
    <t>Z10.44.99</t>
  </si>
  <si>
    <t>Autre greffe libre non autogène de la conjonctive</t>
  </si>
  <si>
    <t>Z10.44.11</t>
  </si>
  <si>
    <t xml:space="preserve">Autre greffe libre autogène de la conjonctive </t>
  </si>
  <si>
    <t>Z10.44.10</t>
  </si>
  <si>
    <t>Autre greffe libre de la conjonctive, SAP</t>
  </si>
  <si>
    <t>Z10.44.00</t>
  </si>
  <si>
    <t>Détail de la sous-catégorie 10.44</t>
  </si>
  <si>
    <t>Z10.44.0</t>
  </si>
  <si>
    <t>Autre greffe libre de la conjonctive</t>
  </si>
  <si>
    <t>Z10.44</t>
  </si>
  <si>
    <t>Révision de cavité d'énucléation (16.64)</t>
  </si>
  <si>
    <t>Z10.43</t>
  </si>
  <si>
    <t>Autre reconstruction de cul-de-sac conjonctival</t>
  </si>
  <si>
    <t>Reconstruction de cul-de-sac conjonctival avec greffe libre, autre</t>
  </si>
  <si>
    <t>Z10.42.99</t>
  </si>
  <si>
    <t>Reconstruction de cul-de-sac conjonctival avec greffe libre non autogène</t>
  </si>
  <si>
    <t>Z10.42.11</t>
  </si>
  <si>
    <t>Reconstruction de cul-de-sac conjonctival avec greffe libre autogène</t>
  </si>
  <si>
    <t>Z10.42.10</t>
  </si>
  <si>
    <t>Reconstruction de cul-de-sac conjonctival avec greffe libre, SAP</t>
  </si>
  <si>
    <t>Z10.42.00</t>
  </si>
  <si>
    <t>Détail de la sous-catégorie 10.42</t>
  </si>
  <si>
    <t>Z10.42.0</t>
  </si>
  <si>
    <t>Révison de cavité d'énucléation orbitaire avec greffe (16.63)</t>
  </si>
  <si>
    <t>Z10.42</t>
  </si>
  <si>
    <t>Reconstruction de cul-de-sac conjonctival avec greffe libre</t>
  </si>
  <si>
    <t>Réparation de symblépharon avec greffe libre, autre</t>
  </si>
  <si>
    <t>Z10.41.99</t>
  </si>
  <si>
    <t>Réparation de symblépharon avec greffe libre non autogène</t>
  </si>
  <si>
    <t>Z10.41.11</t>
  </si>
  <si>
    <t>Réparation de symblépharon avec greffe libre autogène</t>
  </si>
  <si>
    <t>Z10.41.10</t>
  </si>
  <si>
    <t>Réparation de symblépharon avec greffe libre, SAP</t>
  </si>
  <si>
    <t>Z10.41.00</t>
  </si>
  <si>
    <t>Détail de la sous-catégorie 10.41</t>
  </si>
  <si>
    <t>Z10.41.0</t>
  </si>
  <si>
    <t>Réparation de symblépharon avec greffe libre</t>
  </si>
  <si>
    <t>Z10.41</t>
  </si>
  <si>
    <t>Conjonctivoplastie</t>
  </si>
  <si>
    <t>Z10.4</t>
  </si>
  <si>
    <t>Excision de follicules de trachome</t>
  </si>
  <si>
    <t>Z10.33</t>
  </si>
  <si>
    <t>Autre technique destructive de la conjonctive</t>
  </si>
  <si>
    <t>Réparation d'entropion par thermocautérisation (08.41)</t>
  </si>
  <si>
    <t>Z10.32</t>
  </si>
  <si>
    <t>Excision de lésion de conjonctive (10.31)</t>
  </si>
  <si>
    <t>Destruction de lésion de la conjonctive</t>
  </si>
  <si>
    <t>Excision de lésion ou tissu de la conjonctive, autre</t>
  </si>
  <si>
    <t>Z10.31.99</t>
  </si>
  <si>
    <t>Excision de lésion ou tissu de la conjonctive avec plastie</t>
  </si>
  <si>
    <t>Z10.31.10</t>
  </si>
  <si>
    <t>Excision de lésion ou tissu de la conjonctive, SAP</t>
  </si>
  <si>
    <t>Z10.31.00</t>
  </si>
  <si>
    <t>Détail de la sous-catégorie 10.31</t>
  </si>
  <si>
    <t>Z10.31.0</t>
  </si>
  <si>
    <t>Biopsie de conjonctive (10.21)</t>
  </si>
  <si>
    <t>Z10.31</t>
  </si>
  <si>
    <t>Excision d'un anneau de la conjonctive autour de la cornée</t>
  </si>
  <si>
    <t>Excision de lésion ou tissu de la conjonctive</t>
  </si>
  <si>
    <t>Excision ou destruction de lésion ou tissu de conjonctive</t>
  </si>
  <si>
    <t>Z10.3</t>
  </si>
  <si>
    <t>Autres techniques diagnostiques concernant la conjonctive</t>
  </si>
  <si>
    <t>Z10.29</t>
  </si>
  <si>
    <t>Biopsie de la conjonctive, autre</t>
  </si>
  <si>
    <t>Z10.21.99</t>
  </si>
  <si>
    <t>Biopsie ouverte de la conjonctive</t>
  </si>
  <si>
    <t>Z10.21.20</t>
  </si>
  <si>
    <t>Biopsie fermée (à l'aiguille) de la conjonctive</t>
  </si>
  <si>
    <t>Z10.21.10</t>
  </si>
  <si>
    <t>Biopsie de la conjonctive, SAP</t>
  </si>
  <si>
    <t>Z10.21.00</t>
  </si>
  <si>
    <t>Détail de la sous-catégorie 10.21</t>
  </si>
  <si>
    <t>Z10.21.0</t>
  </si>
  <si>
    <t>Biopsie de la conjonctive</t>
  </si>
  <si>
    <t>Z10.21</t>
  </si>
  <si>
    <t>Techniques diagnostiques concernant la conjonctive</t>
  </si>
  <si>
    <t>Z10.2</t>
  </si>
  <si>
    <t>Autre incision de la conjonctive</t>
  </si>
  <si>
    <t>Z10.1</t>
  </si>
  <si>
    <t>Enlèvement de corps étranger, sans incision (98.22)</t>
  </si>
  <si>
    <t>Z10.0</t>
  </si>
  <si>
    <t>Enlèvement de corps étranger superficiel, sans incision (98.21)</t>
  </si>
  <si>
    <t>Enlèvement par incision de corps étranger de la conjonctive</t>
  </si>
  <si>
    <t>Opérations de la conjonctive</t>
  </si>
  <si>
    <t>Z10</t>
  </si>
  <si>
    <t>Autre opération du système lacrymal</t>
  </si>
  <si>
    <t>Z09.99</t>
  </si>
  <si>
    <t>Oblitération de point lacrymal</t>
  </si>
  <si>
    <t>Z09.91</t>
  </si>
  <si>
    <t>Z09.9</t>
  </si>
  <si>
    <t>Conjonctivorhinostomie avec insertion de tube ou de stent</t>
  </si>
  <si>
    <t>Z09.83</t>
  </si>
  <si>
    <t>Celle avec insertion de tube ou stent (09.83)</t>
  </si>
  <si>
    <t>Z09.82</t>
  </si>
  <si>
    <t>Conjonctivodacryocystorhinostomie [CDRC]</t>
  </si>
  <si>
    <t>Conjonctivocystorhinostomie</t>
  </si>
  <si>
    <t>Dacryorhinostomie plastique *</t>
  </si>
  <si>
    <t>Z09.81</t>
  </si>
  <si>
    <t>Dacryocystorhinostomie</t>
  </si>
  <si>
    <t>Fistulisation du tractus lacrymal dans la cavité nasale</t>
  </si>
  <si>
    <t>Z09.8</t>
  </si>
  <si>
    <t>Réparation de canalicule lacrymal</t>
  </si>
  <si>
    <t>Z09.73</t>
  </si>
  <si>
    <t>Autre réparation de point lacrymal</t>
  </si>
  <si>
    <t>Z09.72</t>
  </si>
  <si>
    <t>Correction de point lacrymal éversé</t>
  </si>
  <si>
    <t>Z09.71</t>
  </si>
  <si>
    <t>Réparation de paupière (08.81-08.89)</t>
  </si>
  <si>
    <t>Z09.7</t>
  </si>
  <si>
    <t>Réparation de point et de canalicule lacrymal</t>
  </si>
  <si>
    <t>Biopsie de sac lacrymal (09.12)</t>
  </si>
  <si>
    <t>Z09.6</t>
  </si>
  <si>
    <t>Opération de Gifford *</t>
  </si>
  <si>
    <t>Excision de voie lacrymale et de sac lacrymal</t>
  </si>
  <si>
    <t>Incision (avec drainage) du conduit lacrymo-nasal, SAP</t>
  </si>
  <si>
    <t>Z09.59</t>
  </si>
  <si>
    <t>Autre incision des voies lacrymales</t>
  </si>
  <si>
    <t>Opération de Ammon *</t>
  </si>
  <si>
    <t>Z09.53</t>
  </si>
  <si>
    <t>Incision de sac lacrymal</t>
  </si>
  <si>
    <t>Incision de canalicule lacrymal</t>
  </si>
  <si>
    <t>Z09.52</t>
  </si>
  <si>
    <t>Incision de point lacrymal</t>
  </si>
  <si>
    <t>Z09.51</t>
  </si>
  <si>
    <t>Incision du sac lacrymal et des voies lacrymales</t>
  </si>
  <si>
    <t>Z09.5</t>
  </si>
  <si>
    <t>Autre manipulation de voies lacrymales, autre</t>
  </si>
  <si>
    <t>Z09.49.99</t>
  </si>
  <si>
    <t>Remplacement d'un tube de drainage dans les voies lacrymales</t>
  </si>
  <si>
    <t>Z09.49.10</t>
  </si>
  <si>
    <t>Autre manipulation de voies lacrymales, SAP</t>
  </si>
  <si>
    <t>Z09.49.00</t>
  </si>
  <si>
    <t>Détail de la sous-catégorie 09.49</t>
  </si>
  <si>
    <t>Z09.49.0</t>
  </si>
  <si>
    <t>Autre manipulation de voies lacrymales</t>
  </si>
  <si>
    <t>Z09.49</t>
  </si>
  <si>
    <t>Insertion de stent dans le conduit naso-lacrymal</t>
  </si>
  <si>
    <t>Z09.44</t>
  </si>
  <si>
    <t>Intubation de canal lacrymo-nasal</t>
  </si>
  <si>
    <t>Z09.43</t>
  </si>
  <si>
    <t>Sondage de canal naso-lacrymal</t>
  </si>
  <si>
    <t>Sondage de canalicule lacrymal</t>
  </si>
  <si>
    <t>Z09.42</t>
  </si>
  <si>
    <t>Sondage de point lacrymal</t>
  </si>
  <si>
    <t>Z09.41</t>
  </si>
  <si>
    <t>Dacryocystogramme de contraste (87.05)</t>
  </si>
  <si>
    <t>Z09.4</t>
  </si>
  <si>
    <t>Celle avec ablation de calcul ou dilatation</t>
  </si>
  <si>
    <t>Manipulation de voies lacrymales</t>
  </si>
  <si>
    <t>Autres opérations de glande lacrymale</t>
  </si>
  <si>
    <t>Z09.3</t>
  </si>
  <si>
    <t>Dacryoadénectomie totale</t>
  </si>
  <si>
    <t>Z09.23</t>
  </si>
  <si>
    <t>Biopsie de glande lacrymale (09.11)</t>
  </si>
  <si>
    <t>Z09.22</t>
  </si>
  <si>
    <t>Autre dacryoadénectomie partielle</t>
  </si>
  <si>
    <t>Z09.21</t>
  </si>
  <si>
    <t>Excision de lésion de glande lacrymale</t>
  </si>
  <si>
    <t>Excision de glande lacrymale, SAP</t>
  </si>
  <si>
    <t>Z09.20</t>
  </si>
  <si>
    <t>Excision de lésion et de tissu de glande lacrymale</t>
  </si>
  <si>
    <t>Z09.2</t>
  </si>
  <si>
    <t>Radiographie de tissu mou du canal naso-lacrymal (87.09)</t>
  </si>
  <si>
    <t>Z09.19</t>
  </si>
  <si>
    <t>Dacryocystogramme contrastée (87.05)</t>
  </si>
  <si>
    <t>Autres techniques diagnostiques concernant le système lacrymal</t>
  </si>
  <si>
    <t>Biopsie du sac lacrymal</t>
  </si>
  <si>
    <t>Z09.12</t>
  </si>
  <si>
    <t>Biopsie de glande lacrymale</t>
  </si>
  <si>
    <t>Z09.11</t>
  </si>
  <si>
    <t>Techniques diagnostiques concernant le système lacrymal</t>
  </si>
  <si>
    <t>Z09.1</t>
  </si>
  <si>
    <t>Incision de kyste lacrymal (avec drainage)</t>
  </si>
  <si>
    <t>Z09.0</t>
  </si>
  <si>
    <t>Incision de glande lacrymale</t>
  </si>
  <si>
    <t>Opérations du système lacrymal</t>
  </si>
  <si>
    <t>Z09</t>
  </si>
  <si>
    <t>Autre opération de paupière, autre</t>
  </si>
  <si>
    <t>Z08.99.99</t>
  </si>
  <si>
    <t xml:space="preserve">Alourdissement de la paupière par des poids </t>
  </si>
  <si>
    <t>Z08.99.10</t>
  </si>
  <si>
    <t>Autre opération de paupière, SAP</t>
  </si>
  <si>
    <t>Z08.99.00</t>
  </si>
  <si>
    <t>Détail de la sous-catégorie 08.99</t>
  </si>
  <si>
    <t>Z08.99.0</t>
  </si>
  <si>
    <t>Autres opérations de paupière</t>
  </si>
  <si>
    <t>Z08.99</t>
  </si>
  <si>
    <t>Autre épilation de paupière</t>
  </si>
  <si>
    <t>Z08.93</t>
  </si>
  <si>
    <t>Epilation cryochirurgicale de paupière</t>
  </si>
  <si>
    <t>Z08.92</t>
  </si>
  <si>
    <t>Epilation électrochirurgicale de paupière</t>
  </si>
  <si>
    <t>Z08.91</t>
  </si>
  <si>
    <t>Z08.9</t>
  </si>
  <si>
    <t>Autre réparation de paupière, autre</t>
  </si>
  <si>
    <t>Z08.89.99</t>
  </si>
  <si>
    <t>Réparation de paupière par allongement de la paupière inférieure</t>
  </si>
  <si>
    <t>Z08.89.15</t>
  </si>
  <si>
    <t>Réparation de paupière par autre technique d'allongement de la paupière supérieure</t>
  </si>
  <si>
    <t>Z08.89.14</t>
  </si>
  <si>
    <t>Réparation de paupière par surfaçage au laser</t>
  </si>
  <si>
    <t>Z08.89.13</t>
  </si>
  <si>
    <t>Réparation de paupière par résection d'un prolapsus de graisse orbitaire</t>
  </si>
  <si>
    <t>Z08.89.12</t>
  </si>
  <si>
    <t>Réparation de paupière par suspension du sourcil</t>
  </si>
  <si>
    <t>Z08.89.11</t>
  </si>
  <si>
    <t>Réparation de paupière, angle palpébral interne ou externe</t>
  </si>
  <si>
    <t>Z08.89.10</t>
  </si>
  <si>
    <t>Autre réparation de paupière, SAP</t>
  </si>
  <si>
    <t>Z08.89.00</t>
  </si>
  <si>
    <t>Détail de la sous-catégorie 08.89</t>
  </si>
  <si>
    <t>Z08.89.0</t>
  </si>
  <si>
    <t>Autre réparation de paupière</t>
  </si>
  <si>
    <t>Z08.89</t>
  </si>
  <si>
    <t>Blépharoplastie supérieure esthétique *</t>
  </si>
  <si>
    <t>Z08.87</t>
  </si>
  <si>
    <t>Rhytidectomie de paupière supérieure</t>
  </si>
  <si>
    <t>Blépharoplastie inférieure esthétique *</t>
  </si>
  <si>
    <t>Z08.86</t>
  </si>
  <si>
    <t>Rhytidectomie de paupière inférieure</t>
  </si>
  <si>
    <t>Autre réparation de lacération de paupière, épaisseur complète</t>
  </si>
  <si>
    <t>Z08.85</t>
  </si>
  <si>
    <t>Réparation de lacération de paupière impliquant le rebord, épaisseur complète</t>
  </si>
  <si>
    <t>Z08.84</t>
  </si>
  <si>
    <t>Autre réparation de lacération de paupière, épaisseur partielle</t>
  </si>
  <si>
    <t>Z08.83</t>
  </si>
  <si>
    <t>Réparation de lacération de paupière impliquant le rebord, épaisseur partielle</t>
  </si>
  <si>
    <t>Z08.82</t>
  </si>
  <si>
    <t>Réparation linéaire de lacération de paupière et sourcil *</t>
  </si>
  <si>
    <t>Z08.81</t>
  </si>
  <si>
    <t>Suture de lacération de paupière et sourcil</t>
  </si>
  <si>
    <t>Z08.8</t>
  </si>
  <si>
    <t>Autre reconstruction de paupière, épaisseur complète, autre</t>
  </si>
  <si>
    <t>Z08.74.99</t>
  </si>
  <si>
    <t>Allongement de la paupière supérieure</t>
  </si>
  <si>
    <t>Z08.74.10</t>
  </si>
  <si>
    <t>Autre reconstruction de paupière, épaisseur complète, SAP</t>
  </si>
  <si>
    <t>Z08.74.00</t>
  </si>
  <si>
    <t>Détail de la sous-catégorie 08.74</t>
  </si>
  <si>
    <t>Z08.74.0</t>
  </si>
  <si>
    <t>Autre reconstruction de paupière, épaisseur complète</t>
  </si>
  <si>
    <t>Z08.74</t>
  </si>
  <si>
    <t>Reconstruction de paupière impliquant le rebord palpébral, épaisseur complète, autre</t>
  </si>
  <si>
    <t>Z08.73.99</t>
  </si>
  <si>
    <t xml:space="preserve">Plastie de glissement du rebord palpébral </t>
  </si>
  <si>
    <t>Z08.73.10</t>
  </si>
  <si>
    <t>Reconstruction de paupière impliquant le rebord palpébral, épaisseur complète, SAP</t>
  </si>
  <si>
    <t>Z08.73.00</t>
  </si>
  <si>
    <t>Détail de la sous-catégorie 08.73</t>
  </si>
  <si>
    <t>Z08.73.0</t>
  </si>
  <si>
    <t>Reconstruction de paupière impliquant le rebord palpébral, épaisseur complète</t>
  </si>
  <si>
    <t>Z08.73</t>
  </si>
  <si>
    <t>Autre reconstruction de paupière, épaisseur partielle</t>
  </si>
  <si>
    <t>Z08.72</t>
  </si>
  <si>
    <t>Reconstruction de paupière impliquant le rebord palpébral, épaisseur partielle</t>
  </si>
  <si>
    <t>Z08.71</t>
  </si>
  <si>
    <t>Reconstruction de paupière, SAP</t>
  </si>
  <si>
    <t>Z08.70</t>
  </si>
  <si>
    <t>Celle associée à réparation d'entropion et d'ectropion avec plastie paupière (08.44)</t>
  </si>
  <si>
    <t>Z08.7</t>
  </si>
  <si>
    <t>Autre reconstruction de paupière</t>
  </si>
  <si>
    <t>Autre reconstruction de paupière avec lambeau ou greffe, autre</t>
  </si>
  <si>
    <t>Z08.69.99</t>
  </si>
  <si>
    <t>Reconstruction de paupière avec autre lambeau ou greffe</t>
  </si>
  <si>
    <t>Z08.69.19</t>
  </si>
  <si>
    <t>Reconstruction de paupière par allongement de la paupière supérieure</t>
  </si>
  <si>
    <t>Z08.69.13</t>
  </si>
  <si>
    <t>Reconstruction de paupière avec plastie par lambeau de glissement et de rotation</t>
  </si>
  <si>
    <t>Z08.69.12</t>
  </si>
  <si>
    <t>Reconstruction de paupière avec du matériau alloplastique</t>
  </si>
  <si>
    <t>Z08.69.11</t>
  </si>
  <si>
    <t>Reconstruction de paupière avec du cartilage</t>
  </si>
  <si>
    <t>Z08.69.10</t>
  </si>
  <si>
    <t xml:space="preserve">Autre reconstruction de paupière avec lambeau ou greffe, SAP </t>
  </si>
  <si>
    <t>Z08.69.00</t>
  </si>
  <si>
    <t>Détail de la sous-catégorie 08.69</t>
  </si>
  <si>
    <t>Z08.69.0</t>
  </si>
  <si>
    <t>Autre reconstruction de paupière avec lambeau ou greffe</t>
  </si>
  <si>
    <t>Z08.69</t>
  </si>
  <si>
    <t>Transfert de lambeau tarsoconjonctival de la paupière opposée</t>
  </si>
  <si>
    <t>Z08.64</t>
  </si>
  <si>
    <t>Reconstruction de paupière avec lambeau tarsoconjonctival</t>
  </si>
  <si>
    <t>Reconstruction de sourcil avec greffe de follicule pileux</t>
  </si>
  <si>
    <t>Z08.63</t>
  </si>
  <si>
    <t>Reconstruction de paupière avec greffe de muqueuse</t>
  </si>
  <si>
    <t>Z08.62</t>
  </si>
  <si>
    <t>Autre reconstruction de paupière avec lambeau ou greffe cutanée, autre</t>
  </si>
  <si>
    <t>Z08.61.99</t>
  </si>
  <si>
    <t>Reconstruction de paupière avec greffe cutanée</t>
  </si>
  <si>
    <t>Z08.61.11</t>
  </si>
  <si>
    <t>Reconstruction de paupière avec lambeau cutané</t>
  </si>
  <si>
    <t>Z08.61.10</t>
  </si>
  <si>
    <t>Reconstruction de paupière avec lambeau ou greffe cutané, SAP</t>
  </si>
  <si>
    <t>Z08.61.00</t>
  </si>
  <si>
    <t>Détail de la sous-catégorie 08.61</t>
  </si>
  <si>
    <t>Z08.61.0</t>
  </si>
  <si>
    <t>Reconstruction de paupière avec lambeau ou greffe cutanée</t>
  </si>
  <si>
    <t>Z08.61</t>
  </si>
  <si>
    <t>Celle associée à réparation d'entropion et d'ectropion (08.44)</t>
  </si>
  <si>
    <t>Z08.6</t>
  </si>
  <si>
    <t>Autre ajustement de position de paupière, autre</t>
  </si>
  <si>
    <t>Z08.59.99</t>
  </si>
  <si>
    <t xml:space="preserve">Correction chirurgicale de l'épicanthus </t>
  </si>
  <si>
    <t>Z08.59.12</t>
  </si>
  <si>
    <t>Canthopexie</t>
  </si>
  <si>
    <t>Z08.59.11</t>
  </si>
  <si>
    <t>Canthoplastie, SAP</t>
  </si>
  <si>
    <t>Z08.59.10</t>
  </si>
  <si>
    <t>Autre ajustement de position de paupière, SAP</t>
  </si>
  <si>
    <t>Z08.59.00</t>
  </si>
  <si>
    <t>Détail de la sous-catégorie 08.59</t>
  </si>
  <si>
    <t>Z08.59.0</t>
  </si>
  <si>
    <t>Réparation du pli de l'épicanthus</t>
  </si>
  <si>
    <t>Z08.59</t>
  </si>
  <si>
    <t>Autre ajustement de position de paupière</t>
  </si>
  <si>
    <t>Tarsorraphie</t>
  </si>
  <si>
    <t>Z08.52</t>
  </si>
  <si>
    <t>Canthorraphie</t>
  </si>
  <si>
    <t>Blépharorraphie</t>
  </si>
  <si>
    <t>Elargissement de fente palpébrale</t>
  </si>
  <si>
    <t>Z08.51</t>
  </si>
  <si>
    <t>Canthotomie</t>
  </si>
  <si>
    <t>Z08.5</t>
  </si>
  <si>
    <t>Autre réparation d'entropion et d'ectropion, autre</t>
  </si>
  <si>
    <t>Z08.49.99</t>
  </si>
  <si>
    <t xml:space="preserve">Autre réparation d'entropion et d'ectropion, repositionnement d'une lamelle de paupière </t>
  </si>
  <si>
    <t>Z08.49.11</t>
  </si>
  <si>
    <t>Autre réparation d'entropion et d'ectropion, opération des rétracteurs de la paupière</t>
  </si>
  <si>
    <t>Z08.49.10</t>
  </si>
  <si>
    <t>Autre réparation d'entropion et d'ectropion, SAP</t>
  </si>
  <si>
    <t>Z08.49.00</t>
  </si>
  <si>
    <t>Détail de la sous-catégorie 08.49</t>
  </si>
  <si>
    <t>Z08.49.0</t>
  </si>
  <si>
    <t>Autre réparation d'entropion et d'ectropion</t>
  </si>
  <si>
    <t>Z08.49</t>
  </si>
  <si>
    <t>Autre réparation d'entropion et d'ectropion par plastie de paupière</t>
  </si>
  <si>
    <t>Z08.44.99</t>
  </si>
  <si>
    <t>Réparation d'entropion et d'ectropion par plastie de paupière, raccourcissement horizontal de la paupière</t>
  </si>
  <si>
    <t>Z08.44.10</t>
  </si>
  <si>
    <t>Réparation d'entropion et d'ectropion par plastie de paupière, SAP</t>
  </si>
  <si>
    <t>Z08.44.00</t>
  </si>
  <si>
    <t>Détail de la sous-catégorie 08.44</t>
  </si>
  <si>
    <t>Z08.44.0</t>
  </si>
  <si>
    <t>Réparation d'entropion et d'ectropion avec plastie de paupière</t>
  </si>
  <si>
    <t>Z08.44</t>
  </si>
  <si>
    <t>Opération de Fox *</t>
  </si>
  <si>
    <t>Z08.43</t>
  </si>
  <si>
    <t>Réparation d'entropion et d'ectropion avec résection cuneiforme</t>
  </si>
  <si>
    <t>Réparation d'entropion et d'ectropion par suture</t>
  </si>
  <si>
    <t>Z08.42</t>
  </si>
  <si>
    <t>Réparation d'entropion et d'ectropion par thermocautérisation</t>
  </si>
  <si>
    <t>Z08.41</t>
  </si>
  <si>
    <t>Réparation d'entropion et d'ectropion</t>
  </si>
  <si>
    <t>Z08.4</t>
  </si>
  <si>
    <t>Correction de rétraction de paupière</t>
  </si>
  <si>
    <t>Z08.38</t>
  </si>
  <si>
    <t>Réduction d'une surcorrection de ptose</t>
  </si>
  <si>
    <t>Z08.37</t>
  </si>
  <si>
    <t>Soutien de muscle orbiculaire pour correction de blépharoptose</t>
  </si>
  <si>
    <t>Z08.36</t>
  </si>
  <si>
    <t>Correction de ptose de la paupière, SAP</t>
  </si>
  <si>
    <t>Réparation de blépharoptose par autres techniques</t>
  </si>
  <si>
    <t>Réparation de blépharoptose par opération du tarse</t>
  </si>
  <si>
    <t>Z08.35</t>
  </si>
  <si>
    <t>Correction de blépharoptose par autre technique impliquant les muscles élévateurs</t>
  </si>
  <si>
    <t>Z08.34</t>
  </si>
  <si>
    <t>Opération de Blascovic *</t>
  </si>
  <si>
    <t>Z08.33</t>
  </si>
  <si>
    <t>Opération de Berke *</t>
  </si>
  <si>
    <t>Correction de blépharoptose par résection ou avancement de muscle releveur ou d'aponévrose</t>
  </si>
  <si>
    <t>Opération de Crawford *</t>
  </si>
  <si>
    <t>Z08.32</t>
  </si>
  <si>
    <t>Correction de blépharoptose par opération de muscle frontal et soutien aponévrotique</t>
  </si>
  <si>
    <t>Correction de blépharoptose selon la technique de muscle frontal avec suture</t>
  </si>
  <si>
    <t>Z08.31</t>
  </si>
  <si>
    <t>Correction de blépharoptose et de rétraction de paupière</t>
  </si>
  <si>
    <t>Z08.3</t>
  </si>
  <si>
    <t>Destruction de lésion de la paupière</t>
  </si>
  <si>
    <t>Z08.25</t>
  </si>
  <si>
    <t>Excision de lésion majeure de paupière, épaisseur transfixiante, autre</t>
  </si>
  <si>
    <t>Z08.24.99</t>
  </si>
  <si>
    <t>Excision de lésion majeure de paupière, épaisseur transfixiante, contrôlée par histographie (chirurgie micrographique)</t>
  </si>
  <si>
    <t>Z08.24.11</t>
  </si>
  <si>
    <t>Excision de lésion majeure de paupière, épaisseur transfixiante, sans contrôle histographique (chirurgie micrographique)</t>
  </si>
  <si>
    <t>Z08.24.10</t>
  </si>
  <si>
    <t>Excision de lésion majeure de paupière, épaisseur transfixiante, SAP</t>
  </si>
  <si>
    <t>Z08.24.00</t>
  </si>
  <si>
    <t>Détail de la sous-catégorie 08.24</t>
  </si>
  <si>
    <t>Z08.24.0</t>
  </si>
  <si>
    <t>Résection cunéiforme de la paupière</t>
  </si>
  <si>
    <t>Z08.24</t>
  </si>
  <si>
    <t>Opération de Wheeler *</t>
  </si>
  <si>
    <t>Excision concernant un quart ou plus du bord de la paupière, épaisseur complète</t>
  </si>
  <si>
    <t>Excision de lésion majeure de paupière, épaisseur transfixiante</t>
  </si>
  <si>
    <t>Excision de lésion majeure de paupière, épaisseur partielle, autre</t>
  </si>
  <si>
    <t>Z08.23.99</t>
  </si>
  <si>
    <t>Excision de lésion majeure de paupière, épaisseur partielle, contrôlée par histographie (chirurgie micrographique)</t>
  </si>
  <si>
    <t>Z08.23.11</t>
  </si>
  <si>
    <t>Excision de lésion majeure de paupière, épaisseur partielle, sans contrôle histographique (chirurgie micrographique)</t>
  </si>
  <si>
    <t>Z08.23.10</t>
  </si>
  <si>
    <t>Excision de lésion majeure de paupière, épaisseur partielle, SAP</t>
  </si>
  <si>
    <t>Z08.23.00</t>
  </si>
  <si>
    <t>Détail de la sous-catégorie 08.23</t>
  </si>
  <si>
    <t>Z08.23.0</t>
  </si>
  <si>
    <t>Excision concernant un quart ou plus de la marge de la paupière, épaisseur non transfixiante</t>
  </si>
  <si>
    <t>Z08.23</t>
  </si>
  <si>
    <t>Excision de lésion majeure de paupière, épaisseur partielle</t>
  </si>
  <si>
    <t>Excision d'autre lésion mineure de paupière, autre</t>
  </si>
  <si>
    <t>Z08.22.99</t>
  </si>
  <si>
    <t>Excision d'autre lésion mineure de paupière, contrôlée par histographie (chirurgie micrographique)</t>
  </si>
  <si>
    <t>Z08.22.11</t>
  </si>
  <si>
    <t>Excision d'autre lésion mineure de paupière, sans contrôle histographique (chirurgie micrographique)</t>
  </si>
  <si>
    <t>Z08.22.10</t>
  </si>
  <si>
    <t>Excision d'autre lésion mineure de paupière, SAP</t>
  </si>
  <si>
    <t>Z08.22.00</t>
  </si>
  <si>
    <t>Détail de la sous-catégorie 08.22</t>
  </si>
  <si>
    <t>Z08.22.0</t>
  </si>
  <si>
    <t>Excision de verrue de la paupière</t>
  </si>
  <si>
    <t>Z08.22</t>
  </si>
  <si>
    <t>Excision d'autre lésion mineure de paupière</t>
  </si>
  <si>
    <t>Excision de chalazion</t>
  </si>
  <si>
    <t>Z08.21</t>
  </si>
  <si>
    <t>Excision de lésion de la paupière, autre</t>
  </si>
  <si>
    <t>Z08.20.99</t>
  </si>
  <si>
    <t>Excision de lésion par curetage</t>
  </si>
  <si>
    <t>Z08.20.10</t>
  </si>
  <si>
    <t>Curetage de paupière</t>
  </si>
  <si>
    <t>Excision de lésion de paupière, SAP</t>
  </si>
  <si>
    <t>Z08.20.00</t>
  </si>
  <si>
    <t>Détail de la sous-catégorie 08.20</t>
  </si>
  <si>
    <t>Z08.20.0</t>
  </si>
  <si>
    <t>Ablation de la glande de Meibomius, SAP</t>
  </si>
  <si>
    <t>Z08.20</t>
  </si>
  <si>
    <t>Biopsie de paupière (08.11)</t>
  </si>
  <si>
    <t>Z08.2</t>
  </si>
  <si>
    <t>Toute reconstruction simultanée (08.61-08.74)</t>
  </si>
  <si>
    <t>Excision ou destruction de lésion ou tissu de paupière</t>
  </si>
  <si>
    <t>Autres techniques diagnostiques concernant la paupière</t>
  </si>
  <si>
    <t>Z08.19</t>
  </si>
  <si>
    <t>Biopsie de paupière, autre</t>
  </si>
  <si>
    <t>Z08.11.99</t>
  </si>
  <si>
    <t>Biopsie ouverte de paupière</t>
  </si>
  <si>
    <t>Z08.11.20</t>
  </si>
  <si>
    <t>Biopsie fermée (à l'aiguille) de paupière</t>
  </si>
  <si>
    <t>Z08.11.10</t>
  </si>
  <si>
    <t>Biopsie de paupière, SAP</t>
  </si>
  <si>
    <t>Z08.11.00</t>
  </si>
  <si>
    <t>Détail de la sous-catégorie 08.11</t>
  </si>
  <si>
    <t>Z08.11.0</t>
  </si>
  <si>
    <t>Biopsie de paupière</t>
  </si>
  <si>
    <t>Z08.11</t>
  </si>
  <si>
    <t>Techniques diagnostiques concernant la paupière</t>
  </si>
  <si>
    <t>Z08.1</t>
  </si>
  <si>
    <t>Autre incision de paupière</t>
  </si>
  <si>
    <t>Z08.09</t>
  </si>
  <si>
    <t>Ouverture de blépharorraphie</t>
  </si>
  <si>
    <t>Z08.02</t>
  </si>
  <si>
    <t>Incision du bord de la paupière</t>
  </si>
  <si>
    <t>Z08.01</t>
  </si>
  <si>
    <t>Incision de paupière</t>
  </si>
  <si>
    <t>Z08.0</t>
  </si>
  <si>
    <t>Opérations des sourcils</t>
  </si>
  <si>
    <t>Z08</t>
  </si>
  <si>
    <t>Opérations de paupière</t>
  </si>
  <si>
    <t>Autres opérations du thymus par voie thoracoscopique (07.98)</t>
  </si>
  <si>
    <t>Z07.99</t>
  </si>
  <si>
    <t>Thymectomie par voie transcervicale</t>
  </si>
  <si>
    <t>Thymopexie</t>
  </si>
  <si>
    <t>Opération autre et non spécifiée du thymus</t>
  </si>
  <si>
    <t>Opération autre et non spécifiée du thymus par voie thoracoscopique</t>
  </si>
  <si>
    <t>Z07.98</t>
  </si>
  <si>
    <t>Autre incision du thymus (07.92)</t>
  </si>
  <si>
    <t>Z07.95</t>
  </si>
  <si>
    <t>Incision du thymus par voie thoracoscopique</t>
  </si>
  <si>
    <t>Greffe de thymus</t>
  </si>
  <si>
    <t>Z07.94</t>
  </si>
  <si>
    <t>Réparation du thymus</t>
  </si>
  <si>
    <t>Z07.93</t>
  </si>
  <si>
    <t>Incision du thymus par voie thoracoscopique (07.95)</t>
  </si>
  <si>
    <t>Z07.92</t>
  </si>
  <si>
    <t>Incision du thymus par voie ouverte</t>
  </si>
  <si>
    <t>Autre incision du thymus</t>
  </si>
  <si>
    <t>Exploration avec incision du thymus (07.92)</t>
  </si>
  <si>
    <t>Z07.91</t>
  </si>
  <si>
    <t>Exploration de l'aire du thymus</t>
  </si>
  <si>
    <t>Autres opérations du thymus</t>
  </si>
  <si>
    <t>Z07.9</t>
  </si>
  <si>
    <t>Autre excision totale du thymus (07.82)</t>
  </si>
  <si>
    <t>Z07.84</t>
  </si>
  <si>
    <t>Excision totale du thymus par voie thoracoscopique</t>
  </si>
  <si>
    <t>Autre excision partielle du thymus (07.81)</t>
  </si>
  <si>
    <t>Z07.83</t>
  </si>
  <si>
    <t>Excision partielle du thymus par voie thoracoscopique</t>
  </si>
  <si>
    <t>Excision totale du thymus par voie thoracoscopique (07.84)</t>
  </si>
  <si>
    <t>Z07.82</t>
  </si>
  <si>
    <t>Excision totale du thymus par voie ouverte</t>
  </si>
  <si>
    <t>Thymectomie totale *</t>
  </si>
  <si>
    <t>Autre excision totale du thymus</t>
  </si>
  <si>
    <t>Excision partielle du thymus par voie ouverte (07.83)</t>
  </si>
  <si>
    <t>Z07.81</t>
  </si>
  <si>
    <t>Biopsie du thymus (07.16)</t>
  </si>
  <si>
    <t>Excision partielle ouverte du thymus</t>
  </si>
  <si>
    <t>Thymectomie partielle *</t>
  </si>
  <si>
    <t>Autre excision partielle du thymus</t>
  </si>
  <si>
    <t>Thymectomie, SAP</t>
  </si>
  <si>
    <t>Z07.80</t>
  </si>
  <si>
    <t>Thymectomie</t>
  </si>
  <si>
    <t>Z07.8</t>
  </si>
  <si>
    <t>Insertion de mèche dans la selle turcique</t>
  </si>
  <si>
    <t>Z07.79</t>
  </si>
  <si>
    <t>Autre opération de l'hypophyse</t>
  </si>
  <si>
    <t>Aspiration d'hypophyse</t>
  </si>
  <si>
    <t>Z07.72</t>
  </si>
  <si>
    <t>Aspiration de la poche de Rathke</t>
  </si>
  <si>
    <t>Aspiration de la poche craniobuccale</t>
  </si>
  <si>
    <t>Aspiration de craniopharyngiome</t>
  </si>
  <si>
    <t>Incision de l'hypophyse</t>
  </si>
  <si>
    <t>Exploration avec incision de l'hypophyse (07.72)</t>
  </si>
  <si>
    <t>Z07.71</t>
  </si>
  <si>
    <t>Exploration de la fosse hypophysaire</t>
  </si>
  <si>
    <t>Autres opérations de l'hypophyse</t>
  </si>
  <si>
    <t>Z07.7</t>
  </si>
  <si>
    <t>Hypophysectomie, SAP</t>
  </si>
  <si>
    <t>Z07.69</t>
  </si>
  <si>
    <t>Excision totale de l'hypophyse, approche non précisée</t>
  </si>
  <si>
    <t>Excision totale de l'hypophyse, autre voie précisée</t>
  </si>
  <si>
    <t>Z07.68</t>
  </si>
  <si>
    <t>Excision totale de l'hypophyse, voie transsphénoïdale</t>
  </si>
  <si>
    <t>Z07.65</t>
  </si>
  <si>
    <t>Cryohypophysectomie complète, voie sousfrontale</t>
  </si>
  <si>
    <t>Z07.64</t>
  </si>
  <si>
    <t>Ablation d'hypophyse par implant (strontium-yttrium), voie sousfrontale</t>
  </si>
  <si>
    <t>Excision totale de l'hypophyse, voie sousfrontale</t>
  </si>
  <si>
    <t>Biopsie de l'hypophyse, SAP (07.15)</t>
  </si>
  <si>
    <t>Z07.63</t>
  </si>
  <si>
    <t>Excision partielle de l'hypophyse, approche non précisée</t>
  </si>
  <si>
    <t>Biopsie de l'hypophyse, voie transsphénoïdale (07.14)</t>
  </si>
  <si>
    <t>Z07.62</t>
  </si>
  <si>
    <t>Excision partielle de l'hypophyse, voie transsphénoïdale</t>
  </si>
  <si>
    <t>Biopsie de glande hypophysaire, voie transfrontale (07.13)</t>
  </si>
  <si>
    <t>Z07.61</t>
  </si>
  <si>
    <t>Section de tige hypophysaire, voie sousfrontale</t>
  </si>
  <si>
    <t>Infundibulectomie hypophysaire, voie sousfrontale</t>
  </si>
  <si>
    <t>Hypophysectomie subtotale, voie sousfrontale</t>
  </si>
  <si>
    <t>Excision de lésion d'hypophyse, voie sousfrontale</t>
  </si>
  <si>
    <t>Cryohypophysectomie partielle, voie sousfrontale</t>
  </si>
  <si>
    <t>Excision partielle de l'hypophyse par voie sousfrontale</t>
  </si>
  <si>
    <t>Hypophysectomie</t>
  </si>
  <si>
    <t>Z07.6</t>
  </si>
  <si>
    <t>Autres opérations de la glande pinéale *</t>
  </si>
  <si>
    <t>Z07.59</t>
  </si>
  <si>
    <t>Autres opérations de l'épiphyse</t>
  </si>
  <si>
    <t>Excision (totale) de la glande pinéale</t>
  </si>
  <si>
    <t>Z07.54</t>
  </si>
  <si>
    <t>Excision totale de l'épiphyse</t>
  </si>
  <si>
    <t>Biopsie de glande pinéale [épiphyse] (07.17)</t>
  </si>
  <si>
    <t>Z07.53</t>
  </si>
  <si>
    <t>Excision partielle de la glande pinéale *</t>
  </si>
  <si>
    <t>Excision partielle de l'épiphyse</t>
  </si>
  <si>
    <t>Incision de la glande pinéale *</t>
  </si>
  <si>
    <t>Z07.52</t>
  </si>
  <si>
    <t>Incision de l'épiphyse</t>
  </si>
  <si>
    <t>Celle avec incision de l'épiphyse (07.52)</t>
  </si>
  <si>
    <t>Z07.51</t>
  </si>
  <si>
    <t>Exploration de la région pinéale *</t>
  </si>
  <si>
    <t>Exploration du champ épiphysaire</t>
  </si>
  <si>
    <t>Opération de l'épiphyse *</t>
  </si>
  <si>
    <t>Z07.5</t>
  </si>
  <si>
    <t>Opération de la glande pinéale</t>
  </si>
  <si>
    <t>Autres opérations de glande surrénale, de nerf et vaisseaux surrénaliens</t>
  </si>
  <si>
    <t>Z07.49</t>
  </si>
  <si>
    <t>Autogreffe de tissu surrénalien</t>
  </si>
  <si>
    <t>Z07.45</t>
  </si>
  <si>
    <t>Réimplantation de tissu surrénalien</t>
  </si>
  <si>
    <t>Réparation de glande surrénale</t>
  </si>
  <si>
    <t>Z07.44</t>
  </si>
  <si>
    <t>Ligature de vaisseau surrénalien</t>
  </si>
  <si>
    <t>Z07.43</t>
  </si>
  <si>
    <t>Section de nerf afférant à la glande surrénale</t>
  </si>
  <si>
    <t>Z07.42</t>
  </si>
  <si>
    <t>Surrénalotomie (avec drainage)</t>
  </si>
  <si>
    <t>Z07.41</t>
  </si>
  <si>
    <t>Incision de glande surrénale</t>
  </si>
  <si>
    <t>Autres opérations de la glande surrénale ou des nerfs et vaisseaux surrénaliens</t>
  </si>
  <si>
    <t>Z07.4</t>
  </si>
  <si>
    <t>Surrénalectomie bilatérale partielle (07.29)</t>
  </si>
  <si>
    <t>Z07.3</t>
  </si>
  <si>
    <t>Excision de glande surrénale restante</t>
  </si>
  <si>
    <t>Surrénalectomie bilatérale</t>
  </si>
  <si>
    <t>Surrénalectomie partielle, SAP</t>
  </si>
  <si>
    <t>Z07.29</t>
  </si>
  <si>
    <t>Autre surrénalectomie partielle</t>
  </si>
  <si>
    <t>Surrénalectomie unilatérale, autre</t>
  </si>
  <si>
    <t>Z07.22.99</t>
  </si>
  <si>
    <t>Surrénalectomie unilatérale, ablation de tissu surrénalien résiduel</t>
  </si>
  <si>
    <t>Z07.22.12</t>
  </si>
  <si>
    <t>Surrénalectomie unilatérale, avec ovariectomie</t>
  </si>
  <si>
    <t>Z07.22.11</t>
  </si>
  <si>
    <t>Surrénalectomie unilatérale, sans ovariectomie</t>
  </si>
  <si>
    <t>Z07.22.10</t>
  </si>
  <si>
    <t>Surrénalectomie unilatérale, SAP</t>
  </si>
  <si>
    <t>Z07.22.00</t>
  </si>
  <si>
    <t>Détail de la sous-catégorie 07.22</t>
  </si>
  <si>
    <t>Z07.22.0</t>
  </si>
  <si>
    <t>Excision de glande surrénale restante (07.3)</t>
  </si>
  <si>
    <t>Z07.22</t>
  </si>
  <si>
    <t>Surrénalectomie, SAP</t>
  </si>
  <si>
    <t>Surrénalectomie unilatérale</t>
  </si>
  <si>
    <t>Biopsie de glande surrénale (07.11-07.12)</t>
  </si>
  <si>
    <t>Z07.21</t>
  </si>
  <si>
    <t>Excision de lésion de la glande surrénale</t>
  </si>
  <si>
    <t>Surrénalectomie partielle</t>
  </si>
  <si>
    <t>Z07.2</t>
  </si>
  <si>
    <t>Scintigraphie de l'hypophyse (92.11)</t>
  </si>
  <si>
    <t>Z07.19</t>
  </si>
  <si>
    <t>Autre techniques diagnostiques concernant la glande surrénale, l'hypophyse, l'épiphyse et le thymus</t>
  </si>
  <si>
    <t>Biopsie de la glande pinéale, autre</t>
  </si>
  <si>
    <t>Z07.17.99</t>
  </si>
  <si>
    <t>Z07.17.12</t>
  </si>
  <si>
    <t>Biopsie stéréotaxique de la glande pinéale</t>
  </si>
  <si>
    <t>Biopsie ouverte de la glande pinéale</t>
  </si>
  <si>
    <t>Z07.17.11</t>
  </si>
  <si>
    <t>Biopsie fermée [percutanée] [à l'aiguille] de la glande pinéale</t>
  </si>
  <si>
    <t>Z07.17.10</t>
  </si>
  <si>
    <t>Biopsie de la glande pinéale, SAP</t>
  </si>
  <si>
    <t>Z07.17.00</t>
  </si>
  <si>
    <t>Détail de la sous-catégorie 07.17</t>
  </si>
  <si>
    <t>Z07.17.0</t>
  </si>
  <si>
    <t>Biopsie d'épiphyse *</t>
  </si>
  <si>
    <t>Z07.17</t>
  </si>
  <si>
    <t>Biopsie de glande pinéale</t>
  </si>
  <si>
    <t>Biopsie du thymus, autre</t>
  </si>
  <si>
    <t>Z07.16.99</t>
  </si>
  <si>
    <t>Biopsie ouverte du thymus</t>
  </si>
  <si>
    <t>Z07.16.11</t>
  </si>
  <si>
    <t>Biopsie fermée [percutanée] [à l'aiguille] du thymus</t>
  </si>
  <si>
    <t>Z07.16.10</t>
  </si>
  <si>
    <t>Biopsie du thymus, SAP</t>
  </si>
  <si>
    <t>Z07.16.00</t>
  </si>
  <si>
    <t>Détail de la sous-catégorie 07.16</t>
  </si>
  <si>
    <t>Z07.16.0</t>
  </si>
  <si>
    <t>Biopsie du thymus</t>
  </si>
  <si>
    <t>Z07.16</t>
  </si>
  <si>
    <t>Biopsie de glande hypophyse, par voie non précisée</t>
  </si>
  <si>
    <t>Z07.15</t>
  </si>
  <si>
    <t>Biopsie de la glande hypophyse par voie transsphénoïdale, autre</t>
  </si>
  <si>
    <t>Z07.14.99</t>
  </si>
  <si>
    <t>Z07.14.12</t>
  </si>
  <si>
    <t>Biopsie stéréotaxique de la glande hypophyse, par voie transsphénoïdale</t>
  </si>
  <si>
    <t>Biopsie ouverte de la glande hypophyse, par voie transsphénoïdale</t>
  </si>
  <si>
    <t>Z07.14.11</t>
  </si>
  <si>
    <t>Biopsie fermée [percutanée] [à l'aiguille] de la glande hypophyse par voie transsphénoïdale</t>
  </si>
  <si>
    <t>Z07.14.10</t>
  </si>
  <si>
    <t>Biopsie de la glande hypophyse par voie transsphénoïdale, SAP</t>
  </si>
  <si>
    <t>Z07.14.00</t>
  </si>
  <si>
    <t>Détail de la sous-catégorie 07.14</t>
  </si>
  <si>
    <t>Z07.14.0</t>
  </si>
  <si>
    <t>Biopsie de glande hypophyse, par voie transsphénoïdale</t>
  </si>
  <si>
    <t>Z07.14</t>
  </si>
  <si>
    <t>Biopsie de la glande hypophyse par voie transfrontale, autre</t>
  </si>
  <si>
    <t>Z07.13.99</t>
  </si>
  <si>
    <t>Z07.13.12</t>
  </si>
  <si>
    <t>Biopsie stéréotaxique de la glande hypophyse, par voie transfrontale</t>
  </si>
  <si>
    <t>Biopsie ouverte de la glande hypophyse, par voie transfrontale</t>
  </si>
  <si>
    <t>Z07.13.11</t>
  </si>
  <si>
    <t>Biopsie fermée [percutanée] [à l'aiguille] de la glande hypophyse, par voie transfrontale</t>
  </si>
  <si>
    <t>Z07.13.10</t>
  </si>
  <si>
    <t>Biopsie de la glande hypophyse, par voie transfrontale, SAP</t>
  </si>
  <si>
    <t>Z07.13.00</t>
  </si>
  <si>
    <t>Détail de la sous-catégorie 07.13</t>
  </si>
  <si>
    <t>Z07.13.0</t>
  </si>
  <si>
    <t>Biopsie de glande hypophyse, par voie sousfrontale</t>
  </si>
  <si>
    <t>Z07.13</t>
  </si>
  <si>
    <t>Biopsie de glande surrénale, à ciel ouvert</t>
  </si>
  <si>
    <t>Z07.12</t>
  </si>
  <si>
    <t>Biopsie de glande surrénale, fermée [percutanée] [à l'aiguille]</t>
  </si>
  <si>
    <t>Z07.11</t>
  </si>
  <si>
    <t>Procédés techniques diagnostiques concernant la glande surrénale, l'hypophyse, l'épiphyse et le thymus</t>
  </si>
  <si>
    <t>Z07.1</t>
  </si>
  <si>
    <t>Exploration bilatérale du champ surrénalien</t>
  </si>
  <si>
    <t>Z07.02</t>
  </si>
  <si>
    <t>Exploration unilatérale du champ surrénalien</t>
  </si>
  <si>
    <t>Z07.01</t>
  </si>
  <si>
    <t>Exploration du champ surrénalien, SAP</t>
  </si>
  <si>
    <t>Z07.00</t>
  </si>
  <si>
    <t>Incision de glande surrénale (07.41)</t>
  </si>
  <si>
    <t>Z07.0</t>
  </si>
  <si>
    <t>Exploration du champ surrénalien</t>
  </si>
  <si>
    <t>Opérations du pancréas (52.01-52.99)</t>
  </si>
  <si>
    <t>Z07</t>
  </si>
  <si>
    <t>Opérations de testicule (62.0-62.99)</t>
  </si>
  <si>
    <t>Opérations de l'ovaire (65.0-65.99)</t>
  </si>
  <si>
    <t>Opérations de corps carotidien et autre corps vasculaires (39.8)</t>
  </si>
  <si>
    <t>Opérations sur glandes surrénales</t>
  </si>
  <si>
    <t>Opération sur thymus</t>
  </si>
  <si>
    <t>Opération sur hypophyse</t>
  </si>
  <si>
    <t>Opération sur épiphyse</t>
  </si>
  <si>
    <t>Opérations d'autres glandes endocrines</t>
  </si>
  <si>
    <t>Autres opérations de la glande parathyroïde, autre</t>
  </si>
  <si>
    <t>Z06.99.99</t>
  </si>
  <si>
    <t>Réparation de la glande parathyroïde</t>
  </si>
  <si>
    <t>Z06.99.10</t>
  </si>
  <si>
    <t>Autres opérations de la glande parathyroïde, SAP</t>
  </si>
  <si>
    <t>Z06.99.00</t>
  </si>
  <si>
    <t>Détail de la sous-catégorie 06.99</t>
  </si>
  <si>
    <t>Z06.99.0</t>
  </si>
  <si>
    <t>Autres opérations de glandes parathyroïdes</t>
  </si>
  <si>
    <t>Z06.99</t>
  </si>
  <si>
    <t>Autres opérations de la glande thyroïde, autre</t>
  </si>
  <si>
    <t>Z06.98.99</t>
  </si>
  <si>
    <t>Réparation de la glande thyroïde</t>
  </si>
  <si>
    <t>Z06.98.10</t>
  </si>
  <si>
    <t>Autres opérations de la glande thyroïde, SAP</t>
  </si>
  <si>
    <t>Z06.98.00</t>
  </si>
  <si>
    <t>Détail de la sous-catégorie 06.98</t>
  </si>
  <si>
    <t>Z06.98.0</t>
  </si>
  <si>
    <t>Autres opérations de glande thyroïde</t>
  </si>
  <si>
    <t>Z06.98</t>
  </si>
  <si>
    <t>Réimplantation de tissu parathyroïdien, autre</t>
  </si>
  <si>
    <t>Z06.95.99</t>
  </si>
  <si>
    <t>Parathyroïdectomie totale par sternotomie, avec réimplantation hétérotopique</t>
  </si>
  <si>
    <t>Z06.95.22</t>
  </si>
  <si>
    <t>Parathyroïdectomie totale par sternotomie, avec réimplantation orthotopique</t>
  </si>
  <si>
    <t>Z06.95.21</t>
  </si>
  <si>
    <t>Parathyroïdectomie totale par sternotomie, avec réimplantation, SAP</t>
  </si>
  <si>
    <t>Z06.95.20</t>
  </si>
  <si>
    <t>Parathyroïdectomie totale, avec réimplantation hétérotopique</t>
  </si>
  <si>
    <t>Z06.95.12</t>
  </si>
  <si>
    <t>Parathyroïdectomie totale, avec réimplantation orthotopique</t>
  </si>
  <si>
    <t>Z06.95.11</t>
  </si>
  <si>
    <t>Parathyroïdectomie totale, avec réimplantation, SAP</t>
  </si>
  <si>
    <t>Z06.95.10</t>
  </si>
  <si>
    <t>Réimplantation de tissu parathyroïdien, SAP</t>
  </si>
  <si>
    <t>Z06.95.00</t>
  </si>
  <si>
    <t>Détail de la sous-catégorie 06.95</t>
  </si>
  <si>
    <t>Z06.95.0</t>
  </si>
  <si>
    <t>Autogreffe de tissu parathyroïdien</t>
  </si>
  <si>
    <t>Z06.95</t>
  </si>
  <si>
    <t>Réimplantation de tissu parathyroïdien</t>
  </si>
  <si>
    <t>Autogreffe de tissu thyroïdien</t>
  </si>
  <si>
    <t>Z06.94</t>
  </si>
  <si>
    <t>Réimplantation de tissu thyroïdien</t>
  </si>
  <si>
    <t>Suture après lésion traumatique</t>
  </si>
  <si>
    <t>Z06.93</t>
  </si>
  <si>
    <t>Suture de glande thyroïde</t>
  </si>
  <si>
    <t>Ligature de vaisseaux thyroïdiens</t>
  </si>
  <si>
    <t>Z06.92</t>
  </si>
  <si>
    <t>Transection de l'isthme thyroïdien</t>
  </si>
  <si>
    <t>Z06.91</t>
  </si>
  <si>
    <t>Section de l'isthme de la thyroïde</t>
  </si>
  <si>
    <t>Autre opération de (région) thyroïde et parathyroïde</t>
  </si>
  <si>
    <t>Z06.9</t>
  </si>
  <si>
    <t>Parathyroïdectomie partielle, autre</t>
  </si>
  <si>
    <t>Z06.89.99</t>
  </si>
  <si>
    <t>Autre opération de glande parathyroïde par sternotomie</t>
  </si>
  <si>
    <t>Z06.89.13</t>
  </si>
  <si>
    <t>Réexploration avec parathyroïdectomie partielle</t>
  </si>
  <si>
    <t>Z06.89.11</t>
  </si>
  <si>
    <t>Parathyroïdectomie partielle, SAP</t>
  </si>
  <si>
    <t>Z06.89.00</t>
  </si>
  <si>
    <t>Détail de la sous-catégorie 06.89</t>
  </si>
  <si>
    <t>Z06.89.0</t>
  </si>
  <si>
    <t>Biopsie de glande parathyroïde (06.13)</t>
  </si>
  <si>
    <t>Z06.89</t>
  </si>
  <si>
    <t>Parathyroïdectomie, SAP</t>
  </si>
  <si>
    <t>Parathyroïdectomie partielle</t>
  </si>
  <si>
    <t>Autre parathyroïdectomie</t>
  </si>
  <si>
    <t>Parathyroïdectomie totale, autre</t>
  </si>
  <si>
    <t>Z06.81.99</t>
  </si>
  <si>
    <t>Parathyroïdectomie totale par sternotomie, sans réimplantation</t>
  </si>
  <si>
    <t>Z06.81.13</t>
  </si>
  <si>
    <t>Parathyroïdectomie totale, sans réimplantation</t>
  </si>
  <si>
    <t>Z06.81.10</t>
  </si>
  <si>
    <t>Parathyroïdectomie totale, SAP</t>
  </si>
  <si>
    <t>Z06.81.00</t>
  </si>
  <si>
    <t>Détail de la sous-catégorie 06.81</t>
  </si>
  <si>
    <t>Z06.81.0</t>
  </si>
  <si>
    <t>Avec réimplantation (06.95)</t>
  </si>
  <si>
    <t>Z06.81</t>
  </si>
  <si>
    <t>Parathyroïdectomie totale</t>
  </si>
  <si>
    <t>Parathyroïdectomie</t>
  </si>
  <si>
    <t>Z06.8</t>
  </si>
  <si>
    <t>Excision du canal thyréoglosse, autre</t>
  </si>
  <si>
    <t>Z06.7X.99</t>
  </si>
  <si>
    <t>Intervention secondaire pour excision du canal thyréoglosse, sans résection du bord interne de l'os hyoïde</t>
  </si>
  <si>
    <t>Z06.7X.15</t>
  </si>
  <si>
    <t>Intervention secondaire pour excision du canal thyréoglosse, avec résection du bord interne de l'os hyoïde</t>
  </si>
  <si>
    <t>Z06.7X.14</t>
  </si>
  <si>
    <t>Excision d'une fistule médiane du cou, avec résection du bord interne de l'os hyoïde</t>
  </si>
  <si>
    <t>Z06.7X.13</t>
  </si>
  <si>
    <t>Excision d'une fistule médiane du cou, sans résection du bord interne de l'os hyoïde</t>
  </si>
  <si>
    <t>Z06.7X.12</t>
  </si>
  <si>
    <t>Excision d'un kyste médian du cou, avec résection du bord interne de l'os hyoïde</t>
  </si>
  <si>
    <t>Z06.7X.11</t>
  </si>
  <si>
    <t>Excision d'un kyste médian du cou, sans résection du bord interne de l'os hyoïde</t>
  </si>
  <si>
    <t>Z06.7X.10</t>
  </si>
  <si>
    <t>Excision du canal thyréoglosse, SAP</t>
  </si>
  <si>
    <t>Z06.7X.00</t>
  </si>
  <si>
    <t>Détail de la sous-catégorie 06.7X</t>
  </si>
  <si>
    <t>Z06.7X.0</t>
  </si>
  <si>
    <t>Excision du canal ou du tractus thyréoglosse</t>
  </si>
  <si>
    <t>Z06.7X</t>
  </si>
  <si>
    <t>Z06.7</t>
  </si>
  <si>
    <t>Excision de thyroïde linguale, autre</t>
  </si>
  <si>
    <t>Z06.6X.99</t>
  </si>
  <si>
    <t>Excision de thyroïde linguale, transcervicale, avec résection du bord interne de l'os hyoïde</t>
  </si>
  <si>
    <t>Z06.6X.12</t>
  </si>
  <si>
    <t>Excision de thyroïde linguale, transcervicale, sans résection du bord interne de l'os hyoïde</t>
  </si>
  <si>
    <t>Z06.6X.11</t>
  </si>
  <si>
    <t>Excision de thyroïde linguale, transorale</t>
  </si>
  <si>
    <t>Z06.6X.10</t>
  </si>
  <si>
    <t>Excision de thyroïde linguale, SAP</t>
  </si>
  <si>
    <t>Z06.6X.00</t>
  </si>
  <si>
    <t>Détail de la sous-catégorie 06.6X</t>
  </si>
  <si>
    <t>Z06.6X.0</t>
  </si>
  <si>
    <t>Excision de thyroïde linguale</t>
  </si>
  <si>
    <t>Z06.6X</t>
  </si>
  <si>
    <t>Excision de la glande thyroïde par voie transbuccale</t>
  </si>
  <si>
    <t>Z06.6</t>
  </si>
  <si>
    <t>Excision de la glande thyroïde par voie sous-mentonnière</t>
  </si>
  <si>
    <t>Thyroïdectomie substernale totale, autre</t>
  </si>
  <si>
    <t>Z06.52.99</t>
  </si>
  <si>
    <t>Thyroïdectomie substernale totale par sternotomie</t>
  </si>
  <si>
    <t>Z06.52.10</t>
  </si>
  <si>
    <t>Thyroïdectomie substernale totale, SAP</t>
  </si>
  <si>
    <t>Z06.52.00</t>
  </si>
  <si>
    <t>Détail de la sous-catégorie 06.52</t>
  </si>
  <si>
    <t>Z06.52.0</t>
  </si>
  <si>
    <t>Thyroïdectomie substernale, totale</t>
  </si>
  <si>
    <t>Z06.52</t>
  </si>
  <si>
    <t>Thyroïdectomie substernale partielle, autre</t>
  </si>
  <si>
    <t>Z06.51.99</t>
  </si>
  <si>
    <t>Thyroïdectomie substernale partielle par sternotomie</t>
  </si>
  <si>
    <t>Z06.51.10</t>
  </si>
  <si>
    <t>Thyroïdectomie substernale partielle, SAP</t>
  </si>
  <si>
    <t>Z06.51.00</t>
  </si>
  <si>
    <t>Détail de la sous-catégorie 06.51</t>
  </si>
  <si>
    <t>Z06.51.0</t>
  </si>
  <si>
    <t>Thyroïdectomie substernale, partielle</t>
  </si>
  <si>
    <t>Z06.51</t>
  </si>
  <si>
    <t>Thyroïdectomie substernale, autre</t>
  </si>
  <si>
    <t>Z06.50.99</t>
  </si>
  <si>
    <t>Thyroïdectomie substernale par sternotomie</t>
  </si>
  <si>
    <t>Z06.50.10</t>
  </si>
  <si>
    <t>Thyroïdectomie substernale, SAP</t>
  </si>
  <si>
    <t>Z06.50.00</t>
  </si>
  <si>
    <t>Détail de la sous-catégorie 06.50</t>
  </si>
  <si>
    <t>Z06.50.0</t>
  </si>
  <si>
    <t>Z06.50</t>
  </si>
  <si>
    <t>Thyroïdectomie substernale</t>
  </si>
  <si>
    <t>Z06.5</t>
  </si>
  <si>
    <t>Thyroïdectomie totale, autre</t>
  </si>
  <si>
    <t>Z06.4X.99</t>
  </si>
  <si>
    <t>Thyroïdectomie totale avec parathyroïdectomie</t>
  </si>
  <si>
    <t>Z06.4X.11</t>
  </si>
  <si>
    <t>Thyroïdectomie totale sans parathyroïdectomie</t>
  </si>
  <si>
    <t>Z06.4X.10</t>
  </si>
  <si>
    <t xml:space="preserve">Thyroïdectomie totale, SAP </t>
  </si>
  <si>
    <t>Z06.4X.00</t>
  </si>
  <si>
    <t>Détail de la sous-catégorie 06.4X</t>
  </si>
  <si>
    <t>Z06.4X.0</t>
  </si>
  <si>
    <t>Thyroïdectomie totale</t>
  </si>
  <si>
    <t>Z06.4X</t>
  </si>
  <si>
    <t>Thyroïdectomie substernale totale (06.52)</t>
  </si>
  <si>
    <t>Z06.4</t>
  </si>
  <si>
    <t>Thyroïdectomie associée à une laryngectomie (30.3-30.4)</t>
  </si>
  <si>
    <t>Autre thyroïdectomie partielle, autre</t>
  </si>
  <si>
    <t>Z06.39.99</t>
  </si>
  <si>
    <t>Résection subtotale de la glande thyroïde</t>
  </si>
  <si>
    <t>Z06.39.15</t>
  </si>
  <si>
    <t>Résection thyroïdienne partielle: résection de l'isthme</t>
  </si>
  <si>
    <t>Z06.39.14</t>
  </si>
  <si>
    <t>Réexploration de la thyroïde avec résection partielle</t>
  </si>
  <si>
    <t>Z06.39.13</t>
  </si>
  <si>
    <t>Résection subtotale unilatérale de la thyroïde, avec hémithyroïdectomie au côté opposé</t>
  </si>
  <si>
    <t>Z06.39.12</t>
  </si>
  <si>
    <t>Résection subtotale unilatérale de la thyroïde, avec excision d'un nodule au côté opposé</t>
  </si>
  <si>
    <t>Z06.39.11</t>
  </si>
  <si>
    <t>Excision de nodule thyroïdien</t>
  </si>
  <si>
    <t>Z06.39.10</t>
  </si>
  <si>
    <t>Autre thyroïdectomie partielle, SAP</t>
  </si>
  <si>
    <t>Z06.39.00</t>
  </si>
  <si>
    <t>Détail de la sous-catégorie 06.39</t>
  </si>
  <si>
    <t>Z06.39.0</t>
  </si>
  <si>
    <t>Thyroïdectomie substernale partielle (06.51)</t>
  </si>
  <si>
    <t>Z06.39</t>
  </si>
  <si>
    <t>Thyroïdectomie partielle, SAP</t>
  </si>
  <si>
    <t>Isthmectomie</t>
  </si>
  <si>
    <t>Autre thyroïdectomie partielle</t>
  </si>
  <si>
    <t>Biopsie de glande thyroïde (06.11-06.12)</t>
  </si>
  <si>
    <t>Z06.31</t>
  </si>
  <si>
    <t>Excision de lésion de la thyroïde</t>
  </si>
  <si>
    <t>Z06.3</t>
  </si>
  <si>
    <t>Lobectomie thyroïdienne unilatérale, autre</t>
  </si>
  <si>
    <t>Z06.2X.99</t>
  </si>
  <si>
    <t>Lobectomie thyroïdienne unilatérale avec parathyroïdectomie</t>
  </si>
  <si>
    <t>Z06.2X.12</t>
  </si>
  <si>
    <t>Lobectomie thyroïdienne unilatérale sans parathyroïdectomie</t>
  </si>
  <si>
    <t>Z06.2X.11</t>
  </si>
  <si>
    <t>Lobectomie thyroïdienne unilatérale, SAP</t>
  </si>
  <si>
    <t>Z06.2X.00</t>
  </si>
  <si>
    <t>Détail de la sous-catégorie 06.2X</t>
  </si>
  <si>
    <t>Z06.2X.0</t>
  </si>
  <si>
    <t>Lobectomie thyroïdienne unilatérale</t>
  </si>
  <si>
    <t>Z06.2X</t>
  </si>
  <si>
    <t>Z06.2</t>
  </si>
  <si>
    <t>Hémithyroïdectomie</t>
  </si>
  <si>
    <t>Ablation complète d'un lobe de la glande thyroïde (y compris isthme et collerette lobe opposé)</t>
  </si>
  <si>
    <t>Scintigraphie thyroïdienne et étude de fonction radio-isotopique (92.01)</t>
  </si>
  <si>
    <t>Z06.19</t>
  </si>
  <si>
    <t>Scintigraphie parathyroïdienne (92.13)</t>
  </si>
  <si>
    <t>Radiographie des tissus mous région cervicale antérieure (87.09)</t>
  </si>
  <si>
    <t>Autres techniques diagnostiques concernant les glandes thyroïde et parathyroïdes</t>
  </si>
  <si>
    <t>Biopsie de la glande parathyroïde, autre</t>
  </si>
  <si>
    <t>Z06.13.99</t>
  </si>
  <si>
    <t>Biopsie ouverte de la glande parathyroïde</t>
  </si>
  <si>
    <t>Z06.13.12</t>
  </si>
  <si>
    <t>Biopsie fermée [percutanée] [à l'aiguille] de la glande parathyroïde, guidée par l'imagerie</t>
  </si>
  <si>
    <t>Z06.13.11</t>
  </si>
  <si>
    <t>Biopsie fermée [percutanée] [à l'aiguille] de la glande parathyroïde, non guidée par l'imagerie</t>
  </si>
  <si>
    <t>Z06.13.10</t>
  </si>
  <si>
    <t>Biopsie de la glande parathyroïde, SAP</t>
  </si>
  <si>
    <t>Z06.13.00</t>
  </si>
  <si>
    <t>Détail de la sous-catégorie 06.13</t>
  </si>
  <si>
    <t>Z06.13.0</t>
  </si>
  <si>
    <t>Biopsie de la glande parathyroïde</t>
  </si>
  <si>
    <t>Z06.13</t>
  </si>
  <si>
    <t>Biopsie de la glande thyroïde, ouverte</t>
  </si>
  <si>
    <t>Z06.12</t>
  </si>
  <si>
    <t>Biopsie-aspiration de la thyroïde</t>
  </si>
  <si>
    <t>Z06.11</t>
  </si>
  <si>
    <t>Biopsie de la glande thyroïde, fermée [percutanée] [à l'aiguille]</t>
  </si>
  <si>
    <t>Techniques diagnostiques concernant les glandes thyroïde ou parathyroïdes</t>
  </si>
  <si>
    <t>Z06.1</t>
  </si>
  <si>
    <t>Autre incision du champ thyroïdien, autre</t>
  </si>
  <si>
    <t>Z06.09.99</t>
  </si>
  <si>
    <t>Autre incision du champ thyroïdien, exploration</t>
  </si>
  <si>
    <t>Z06.09.12</t>
  </si>
  <si>
    <t>Autre incision du champ thyroïdien, drainage</t>
  </si>
  <si>
    <t>Z06.09.11</t>
  </si>
  <si>
    <t>Autre incision du champ thyroïdien, sans autres mesures</t>
  </si>
  <si>
    <t>Z06.09.10</t>
  </si>
  <si>
    <t>Autre incision du champ thyroïdien, SAP</t>
  </si>
  <si>
    <t>Z06.09.00</t>
  </si>
  <si>
    <t>Détail de la sous-catégorie 06.09</t>
  </si>
  <si>
    <t>Z06.09.0</t>
  </si>
  <si>
    <t>Révision post-opératoire (06.02)</t>
  </si>
  <si>
    <t>Z06.09</t>
  </si>
  <si>
    <t>Aspiration d'un hématome (06.01)</t>
  </si>
  <si>
    <t>Thyroïdotomie, SAP</t>
  </si>
  <si>
    <t>Extraction de corps étranger du champ thyroïdien par incision</t>
  </si>
  <si>
    <t>Exploration du cou par incision</t>
  </si>
  <si>
    <t>Exploration du champ thyroïdien par incision</t>
  </si>
  <si>
    <t>Drainage du tractus thyréoglosse par incision</t>
  </si>
  <si>
    <t>Drainage d'hématome du champ thyroïdien par incision</t>
  </si>
  <si>
    <t>Autre incision du champ thyroïdien</t>
  </si>
  <si>
    <t>Réouverture de champ thyroïdien pour exploration</t>
  </si>
  <si>
    <t>Z06.02</t>
  </si>
  <si>
    <t>Réouverture de champ thyroïdien pour examen</t>
  </si>
  <si>
    <t>Réouverture de champ thyroïdien pour évacuation d'hématome</t>
  </si>
  <si>
    <t>Réouverture de champ thyroïdien pour contrôle d'hémorragie</t>
  </si>
  <si>
    <t>Réouverture du champ thyroïdien</t>
  </si>
  <si>
    <t>Incision-drainage (06.09)</t>
  </si>
  <si>
    <t>Z06.01</t>
  </si>
  <si>
    <t>Drainage aspiration post-opératoire (06.02)</t>
  </si>
  <si>
    <t>Biopsie aspiration de glande thyroïde (06.11)</t>
  </si>
  <si>
    <t>Drainage percutané ou par aiguille du champ thyroïdien</t>
  </si>
  <si>
    <t>Aspiration du champ thyroïdien</t>
  </si>
  <si>
    <t>Division de l'isthme de la thyroïde (06.91)</t>
  </si>
  <si>
    <t>Z06.0</t>
  </si>
  <si>
    <t>Incision du champ thyroïdien</t>
  </si>
  <si>
    <t>Résection l'os hyoïde en passant</t>
  </si>
  <si>
    <t>Z06</t>
  </si>
  <si>
    <t>Opérations de glandes thyroïde et parathyroïde</t>
  </si>
  <si>
    <t>Autres opérations du système nerveux</t>
  </si>
  <si>
    <t>Z05.9</t>
  </si>
  <si>
    <t>Autres opérations de nerf ou de ganglion sympathique</t>
  </si>
  <si>
    <t>Z05.89</t>
  </si>
  <si>
    <t>Réparation de nerf ou de ganglion sympathique</t>
  </si>
  <si>
    <t>Z05.81</t>
  </si>
  <si>
    <t>Z05.8</t>
  </si>
  <si>
    <t>Autre injection dans un nerf ou un ganglion sympathique</t>
  </si>
  <si>
    <t>Z05.39</t>
  </si>
  <si>
    <t>Injection d'agent neurolytique dans un nerf sympathique</t>
  </si>
  <si>
    <t>Z05.32</t>
  </si>
  <si>
    <t>Injection dans le système nerveux sympathique pour traitement de la douleur: autre site, avec imagerie</t>
  </si>
  <si>
    <t>Z05.31.1B</t>
  </si>
  <si>
    <t>Injection dans le système nerveux sympathique pour traitement de la douleur: autre site</t>
  </si>
  <si>
    <t>Z05.31.1A</t>
  </si>
  <si>
    <t>Injection dans le système nerveux sympathique pour traitement de la douleur: autre</t>
  </si>
  <si>
    <t>Z05.31.19</t>
  </si>
  <si>
    <t>Injection dans le système nerveux sympathique pour traitement de la douleur: au contact des ganglions prévertébraux (plexus coeliaque, plexus hypogastrique), avec imagerie</t>
  </si>
  <si>
    <t>Z05.31.18</t>
  </si>
  <si>
    <t xml:space="preserve">Injection dans le système nerveux sympathique pour traitement de la douleur: au contact des ganglions prévertébraux (plexus coeliaque, plexus hypogastrique) </t>
  </si>
  <si>
    <t>Z05.31.17</t>
  </si>
  <si>
    <t>Injection dans le système nerveux sympathique pour traitement de la douleur: au contact de la chaîne sympathique lombaire, avec imagerie</t>
  </si>
  <si>
    <t>Z05.31.16</t>
  </si>
  <si>
    <t>Injection dans le système nerveux sympathique pour traitement de la douleur: au contact de la chaîne sympathique lombaire</t>
  </si>
  <si>
    <t>Z05.31.15</t>
  </si>
  <si>
    <t>Injection dans le système nerveux sympathique pour traitement de la douleur: au contact de la chaîne sympathique dorsale, avec imagerie</t>
  </si>
  <si>
    <t>Z05.31.14</t>
  </si>
  <si>
    <t>Injection dans le système nerveux sympathique pour traitement de la douleur: au contact de la chaîne sympathique dorsale</t>
  </si>
  <si>
    <t>Z05.31.13</t>
  </si>
  <si>
    <t>Injection dans le système nerveux sympathique pour traitement de la douleur: au contact de la chaîne sympathique cervicale, avec imagerie</t>
  </si>
  <si>
    <t>Z05.31.12</t>
  </si>
  <si>
    <t>Injection dans le système nerveux sympathique pour traitement de la douleur: au contact de la chaîne sympathique cervicale</t>
  </si>
  <si>
    <t>Z05.31.11</t>
  </si>
  <si>
    <t>Injection de médicament dans le système nerveux sympathique pour traitement de la douleur, SAP</t>
  </si>
  <si>
    <t>Z05.31.10</t>
  </si>
  <si>
    <t>Injection de médicament dans le système nerveux sympathique pour traitement de la douleur</t>
  </si>
  <si>
    <t>Z05.31.1</t>
  </si>
  <si>
    <t>Injection d'anesthésique dans un nerf sympathique pour analgésie, autre</t>
  </si>
  <si>
    <t>Z05.31.09</t>
  </si>
  <si>
    <t>Injection d'anesthésique dans un nerf sympathique pour analgésie, SAP</t>
  </si>
  <si>
    <t>Z05.31.00</t>
  </si>
  <si>
    <t>Avec imagerie: incl. tomographie axiale computérisée (CT-scan), fluoroscopie ou échographie.</t>
  </si>
  <si>
    <t>Z05.31.0</t>
  </si>
  <si>
    <t>Détail de la sous-catégorie 05.31</t>
  </si>
  <si>
    <t>Injection d'analgésique dans un nerf sympathique</t>
  </si>
  <si>
    <t>Z05.31</t>
  </si>
  <si>
    <t>Injection du ganglion sympathique ciliaire (12.79)</t>
  </si>
  <si>
    <t>Z05.3</t>
  </si>
  <si>
    <t>Injection dans un nerf ou un ganglion sympathique</t>
  </si>
  <si>
    <t>Tympanosympathectomie (20.91)</t>
  </si>
  <si>
    <t>Z05.29</t>
  </si>
  <si>
    <t>Sympathectomie périartérielle (05.25)</t>
  </si>
  <si>
    <t>Neurectomie optico-ciliaire(12.79)</t>
  </si>
  <si>
    <t>Biopsie de nerf ou de ganglion sympathique (05.11)</t>
  </si>
  <si>
    <t>Excision ou avulsion de nerf sympathique, SAP</t>
  </si>
  <si>
    <t>Excision ou avulsion de ganglion sympatique, SAP</t>
  </si>
  <si>
    <t>Autre sympathectomie et excision de ganglion</t>
  </si>
  <si>
    <t>Sympathectomie thoracique</t>
  </si>
  <si>
    <t>Z05.26</t>
  </si>
  <si>
    <t>Sympathectomie périartérielle</t>
  </si>
  <si>
    <t>Z05.25</t>
  </si>
  <si>
    <t>Sympathectomie présacrée</t>
  </si>
  <si>
    <t>Z05.24</t>
  </si>
  <si>
    <t>Sympathectomie lombaire</t>
  </si>
  <si>
    <t>Z05.23</t>
  </si>
  <si>
    <t>Sympathectomie cervicale</t>
  </si>
  <si>
    <t>Z05.22</t>
  </si>
  <si>
    <t>Excision de ganglion sphénopalatin</t>
  </si>
  <si>
    <t>Z05.21</t>
  </si>
  <si>
    <t>Sympathectomie</t>
  </si>
  <si>
    <t>Z05.2</t>
  </si>
  <si>
    <t>Autres techniques diagnostiques concernant un nerf ou un ganglion sympathique</t>
  </si>
  <si>
    <t>Z05.19</t>
  </si>
  <si>
    <t>Biopsie de nerf ou de ganglion sympathique</t>
  </si>
  <si>
    <t>Z05.11</t>
  </si>
  <si>
    <t>Techniques diagnostiques concernant un nerf ou un ganglion sympathique</t>
  </si>
  <si>
    <t>Z05.1</t>
  </si>
  <si>
    <t>Section de nerf de glande surrénale (07.42)</t>
  </si>
  <si>
    <t>Z05.0</t>
  </si>
  <si>
    <t>Section de nerf ou de ganglion sympathique</t>
  </si>
  <si>
    <t>Dénervation utérine paracervicale (69.3)</t>
  </si>
  <si>
    <t>Z05</t>
  </si>
  <si>
    <t>Opérations de nerfs ou de ganglions sympathiques</t>
  </si>
  <si>
    <t>Autre opération de nerf crânien et périphérique, autre</t>
  </si>
  <si>
    <t>Z04.99.99</t>
  </si>
  <si>
    <t>Ablation de neuroprothèse périphérique</t>
  </si>
  <si>
    <t>Z04.99.12</t>
  </si>
  <si>
    <t xml:space="preserve">Révision (sans remplacement) de neuroprothèse périphérique </t>
  </si>
  <si>
    <t>Z04.99.11</t>
  </si>
  <si>
    <t>Implantation ou remplacement de neuroprothèse périphérique</t>
  </si>
  <si>
    <t>Z04.99.10</t>
  </si>
  <si>
    <t>Autre opération de nerf crânien et périphérique, SAP</t>
  </si>
  <si>
    <t>Z04.99.00</t>
  </si>
  <si>
    <t>Détail de la sous-catégorie 04.99</t>
  </si>
  <si>
    <t>Z04.99.0</t>
  </si>
  <si>
    <t>Autre opération de nerf crânien et périphérique</t>
  </si>
  <si>
    <t>Z04.99</t>
  </si>
  <si>
    <t>Révision (sans remplacement) d'électrode(s) de neurostimulateur périphérique, autre</t>
  </si>
  <si>
    <t>Z04.94.99</t>
  </si>
  <si>
    <t>Révision (sans remplacement) d'électrode(s) de neurostimulateur périphérique, électrode à plaque, système à plusieurs électrodes</t>
  </si>
  <si>
    <t>Z04.94.14</t>
  </si>
  <si>
    <t>Révision (sans remplacement) d'électrode(s) de neurostimulateur périphérique, électrode à plaque, système à une électrode</t>
  </si>
  <si>
    <t>Z04.94.13</t>
  </si>
  <si>
    <t>Révision (sans remplacement) d'électrode(s) de neurostimulateur périphérique, électrode en baguette, système à plusieurs électrodes</t>
  </si>
  <si>
    <t>Z04.94.12</t>
  </si>
  <si>
    <t>Révision (sans remplacement) d'électrode(s) de neurostimulateur périphérique, électrode en baguette, système à une électrode</t>
  </si>
  <si>
    <t>Z04.94.11</t>
  </si>
  <si>
    <t>Révision (sans remplacement) d'électrode(s) de neurostimulateur périphérique, SAP</t>
  </si>
  <si>
    <t>Z04.94.10</t>
  </si>
  <si>
    <t>Détail de la sous-catégorie 04.94</t>
  </si>
  <si>
    <t>Z04.94.0</t>
  </si>
  <si>
    <t>Révision (sans remplacement) d'électrode(s) de neurostimulateur périphérique</t>
  </si>
  <si>
    <t>Z04.94</t>
  </si>
  <si>
    <t>Ablation d'électrode(s) de neurostimulateur périphérique, autre</t>
  </si>
  <si>
    <t>Z04.93.99</t>
  </si>
  <si>
    <t>Enlèvement d'électrode du nerf vague</t>
  </si>
  <si>
    <t>Z04.93.40</t>
  </si>
  <si>
    <t>Ablation d'électrode(s) de neurostimulateur périphérique, électrode à plaque, système à plusieurs électrodes</t>
  </si>
  <si>
    <t>Z04.93.21</t>
  </si>
  <si>
    <t>Ablation d'électrode(s) de neurostimulateur périphérique, électrode à plaque, système à une électrode</t>
  </si>
  <si>
    <t>Z04.93.20</t>
  </si>
  <si>
    <t>Ablation d'électrode(s) de neurostimulateur périphérique, électrode en baguette, système à plusieurs électrodes</t>
  </si>
  <si>
    <t>Z04.93.11</t>
  </si>
  <si>
    <t>Ablation d'électrode(s) de neurostimulateur périphérique, électrode en baguette, système à une électrode</t>
  </si>
  <si>
    <t>Z04.93.10</t>
  </si>
  <si>
    <t>Ablation d'électrode(s) de neurostimulateur périphérique, SAP</t>
  </si>
  <si>
    <t>Z04.93.00</t>
  </si>
  <si>
    <t>Détail de la sous-catégorie 04.93</t>
  </si>
  <si>
    <t>Z04.93.0</t>
  </si>
  <si>
    <t>Toute ablation de générateur d'impulsion de neurostimulateur (86.05)</t>
  </si>
  <si>
    <t>Z04.93</t>
  </si>
  <si>
    <t>Ablation d'électrode(s) de neurostimulateur périphérique</t>
  </si>
  <si>
    <t>Implantation ou remplacement d'électrode(s) de neurostimulateur périphérique, autre</t>
  </si>
  <si>
    <t>Z04.92.99</t>
  </si>
  <si>
    <t>Implantation ou remplacement d'électrode de stimulation du nerf vague</t>
  </si>
  <si>
    <t>Z04.92.40</t>
  </si>
  <si>
    <t>Implantation ou remplacement par voie chirurgicale ouverte d'électrode(s) de neurostimulateur périphérique permanent, électrode à plaque, système à plusieurs électrodes</t>
  </si>
  <si>
    <t>Z04.92.31</t>
  </si>
  <si>
    <t>Implantation ou remplacement par voie chirurgicale ouverte d'électrode(s) de neurostimulateur périphérique permanent, électrode à plaque, système à une électrode</t>
  </si>
  <si>
    <t>Z04.92.30</t>
  </si>
  <si>
    <t>Implantation ou remplacement d'électrode(s) de neurostimulateur périphérique permanent par voie percutanée, électrode en baguette, système à plusieurs électrodes</t>
  </si>
  <si>
    <t>Z04.92.21</t>
  </si>
  <si>
    <t>Implantation ou remplacement d'électrode(s) de neurostimulateur périphérique permanent par voie percutanée, électrode en baguette, système à une électrode</t>
  </si>
  <si>
    <t>Z04.92.20</t>
  </si>
  <si>
    <t>Implantation ou remplacement d'électrode(s) de neurostimulateur périphérique temporaire, système à plusieurs électrodes, test de stimulation</t>
  </si>
  <si>
    <t>Z04.92.11</t>
  </si>
  <si>
    <t>Implantation ou remplacement d'électrode(s) de neurostimulateur périphérique temporaire, système à une électrode, test de stimulation</t>
  </si>
  <si>
    <t>Z04.92.10</t>
  </si>
  <si>
    <t>Implantation ou remplacement d'électrode(s) de neurostimulateur périphérique, SAP</t>
  </si>
  <si>
    <t>Z04.92.00</t>
  </si>
  <si>
    <t>Détail de la sous-catégorie 04.92</t>
  </si>
  <si>
    <t>Z04.92.0</t>
  </si>
  <si>
    <t>Toute insertion de générateur d'impulsion de neurostimulateur (86.94-86.98)</t>
  </si>
  <si>
    <t>Z04.92</t>
  </si>
  <si>
    <t>Implantation ou remplacement d'électrode(s) de neurostimulateur périphérique</t>
  </si>
  <si>
    <t>Neurectasie</t>
  </si>
  <si>
    <t>Z04.91</t>
  </si>
  <si>
    <t>Autres opérations de nerf crânien et périphérique</t>
  </si>
  <si>
    <t>Z04.9</t>
  </si>
  <si>
    <t>Destruction de nerf périphérique, par injection d'agent neurolytique (04.2)</t>
  </si>
  <si>
    <t>Z04.89</t>
  </si>
  <si>
    <t>Injection d'autre agent dans un nerf périphérique, sauf neurolytique</t>
  </si>
  <si>
    <t>Injection d'anesthésique dans un nerf périphérique pour analgésie, autre</t>
  </si>
  <si>
    <t>Z04.81.99</t>
  </si>
  <si>
    <t>Ce code ne doit être utilisé que pour les opérations normalement effectuées sans anesthésie ni analgésie.</t>
  </si>
  <si>
    <t>Z04.81.41</t>
  </si>
  <si>
    <t>Injection d'anesthésique au contact de nerfs périphériques pour anesthésie opératoire</t>
  </si>
  <si>
    <t>Z04.81.40</t>
  </si>
  <si>
    <t>Injection d'anesthésique dans le canal rachidien pour anesthésie opératoire</t>
  </si>
  <si>
    <t>Injection de médicament au contact de racines nerveuses et de nerfs proches du rachis pour traitement de la douleur, autre</t>
  </si>
  <si>
    <t>Z04.81.29</t>
  </si>
  <si>
    <t>Injection de médicament dans autre site de la colonne vertébrale pour traitement de la douleur, avec imagerie</t>
  </si>
  <si>
    <t>Z04.81.25</t>
  </si>
  <si>
    <t>Injection de médicament dans la colonne lombaire pour traitement de la douleur, avec imagerie</t>
  </si>
  <si>
    <t>Z04.81.24</t>
  </si>
  <si>
    <t>Injection de médicament dans la colonne dorsale pour traitement de la douleur, avec imagerie</t>
  </si>
  <si>
    <t>Z04.81.23</t>
  </si>
  <si>
    <t>Injection de médicament dans la colonne cervicale pour traitement de la douleur, avec imagerie</t>
  </si>
  <si>
    <t>Z04.81.22</t>
  </si>
  <si>
    <t>Injection de médicament dans la colonne cervicale pour traitement de la douleur, sans imagerie</t>
  </si>
  <si>
    <t>Z04.81.21</t>
  </si>
  <si>
    <t>Injection de médicament dans le système nerveux sympathique pour analgésie</t>
  </si>
  <si>
    <t>Z04.81.20</t>
  </si>
  <si>
    <t>Z04.81.2</t>
  </si>
  <si>
    <t>Injection de médicament au contact de racines nerveuses et de nerfs proches du rachis pour traitement de la douleur</t>
  </si>
  <si>
    <t>Injection / perfusion de médicament au contact de nerfs périphériques pour traitement de la douleur, autre</t>
  </si>
  <si>
    <t>Z04.81.19</t>
  </si>
  <si>
    <t>Injection / perfusion de médicament au contact de nerfs périphériques pour traitement de la douleur, avec imagerie</t>
  </si>
  <si>
    <t>Z04.81.12</t>
  </si>
  <si>
    <t>Injection / perfusion de médicament au contact de nerfs périphériques pour traitement de la douleur, sans imagerie</t>
  </si>
  <si>
    <t>Z04.81.11</t>
  </si>
  <si>
    <t>Injection / perfusion de médicament au contact de racines nerveuses et de nerfs proches du rachis pour analgésie, SAP</t>
  </si>
  <si>
    <t>Z04.81.10</t>
  </si>
  <si>
    <t>Injection /perfusion de médicament au contact de racines nerveuses et de nerfs proches du rachis pour analgésie</t>
  </si>
  <si>
    <t>Z04.81.1</t>
  </si>
  <si>
    <t>Injection d'anesthésique dans un nerf périphérique pour analgésie, SAP</t>
  </si>
  <si>
    <t>Z04.81.00</t>
  </si>
  <si>
    <t>Détail de la sous-catégorie 04.81</t>
  </si>
  <si>
    <t>Z04.81.0</t>
  </si>
  <si>
    <t>Injection d'analgésique dans un nerf périphérique</t>
  </si>
  <si>
    <t>Z04.81</t>
  </si>
  <si>
    <t>Injection dans un nerf périphérique, SAP</t>
  </si>
  <si>
    <t>Z04.80</t>
  </si>
  <si>
    <t>Destruction de nerf (par injection d'agent neurolytique) (04.2)</t>
  </si>
  <si>
    <t>Z04.8</t>
  </si>
  <si>
    <t>Injection dans un nerf périphérique</t>
  </si>
  <si>
    <t>Autre plastie de nerf, autre</t>
  </si>
  <si>
    <t>Z04.79.99</t>
  </si>
  <si>
    <t>Transplantation et transposition d'autre nerf, avec suture interfasciculaire</t>
  </si>
  <si>
    <t>Z04.79.29</t>
  </si>
  <si>
    <t>Transplantation et transposition de nerf du tronc et du membre inférieur, avec suture interfasciculaire</t>
  </si>
  <si>
    <t>Z04.79.25</t>
  </si>
  <si>
    <t>Transplantation et transposition de nerf du bras et de la main, avec suture interfasciculaire</t>
  </si>
  <si>
    <t>Z04.79.24</t>
  </si>
  <si>
    <t>Transplantation et transposition de nerf de l'épaule, avec suture interfasciculaire</t>
  </si>
  <si>
    <t>Z04.79.23</t>
  </si>
  <si>
    <t>Transplantation et transposition du plexus brachial, avec suture interfasciculaire</t>
  </si>
  <si>
    <t>Z04.79.22</t>
  </si>
  <si>
    <t>Transplantation et transposition de nerf cérébral extracrânien, avec suture interfasciculaire</t>
  </si>
  <si>
    <t>Z04.79.21</t>
  </si>
  <si>
    <t>Transplantation et transposition de nerf avec suture interfasciculaire</t>
  </si>
  <si>
    <t>Z04.79.20</t>
  </si>
  <si>
    <t>Transplantation et transposition d'autre nerf, avec suture épineurale</t>
  </si>
  <si>
    <t>Z04.79.19</t>
  </si>
  <si>
    <t>Transplantation et transposition de nerf du tronc et du membre inférieur, avec suture épineurale</t>
  </si>
  <si>
    <t>Z04.79.14</t>
  </si>
  <si>
    <t>Transplantation et transposition de nerf du bras et de la main, avec suture épineurale</t>
  </si>
  <si>
    <t>Z04.79.13</t>
  </si>
  <si>
    <t>Transplantation et transposition de nerf de l'épaule, avec suture épineurale</t>
  </si>
  <si>
    <t>Z04.79.12</t>
  </si>
  <si>
    <t>Transplantation et transposition du plexus brachial, avec suture épineurale</t>
  </si>
  <si>
    <t>Z04.79.11</t>
  </si>
  <si>
    <t>Transplantation et transposition de nerf cérébral extracrânien, avec suture épineurale</t>
  </si>
  <si>
    <t>Z04.79.10</t>
  </si>
  <si>
    <t>Autre plastie de nerf, SAP</t>
  </si>
  <si>
    <t>Z04.79.00</t>
  </si>
  <si>
    <t>Détail de la sous-catégorie 04.79</t>
  </si>
  <si>
    <t>Z04.79.0</t>
  </si>
  <si>
    <t>Autre neuroplastie *</t>
  </si>
  <si>
    <t>Z04.79</t>
  </si>
  <si>
    <t>Autre plastie de nerf</t>
  </si>
  <si>
    <t>Réparation de traumatisme ancien de nerf crânien et périphérique</t>
  </si>
  <si>
    <t>Z04.76</t>
  </si>
  <si>
    <t>Révision de réparation antérieure de nerf crânien et périphérique</t>
  </si>
  <si>
    <t>Z04.75</t>
  </si>
  <si>
    <t>Autre anastomose de nerf crânien ou périphérique, autre</t>
  </si>
  <si>
    <t>Z04.74.99</t>
  </si>
  <si>
    <t xml:space="preserve">Anastomose entre nerf intercostal et interfasciculaire </t>
  </si>
  <si>
    <t>Z04.74.11</t>
  </si>
  <si>
    <t>Anastomose nerveuse facio-faciale</t>
  </si>
  <si>
    <t>Z04.74.10</t>
  </si>
  <si>
    <t>Autre anastomose de nerf crânien ou périphérique, SAP</t>
  </si>
  <si>
    <t>Z04.74.00</t>
  </si>
  <si>
    <t>Détail de la sous-catégorie 04.74</t>
  </si>
  <si>
    <t>Z04.74.0</t>
  </si>
  <si>
    <t>Autre anastomose de nerfs, crânien ou périphérique</t>
  </si>
  <si>
    <t>Z04.74</t>
  </si>
  <si>
    <t>Anastomose entre nerfs accessoire et hypoglosse</t>
  </si>
  <si>
    <t>Z04.73</t>
  </si>
  <si>
    <t>Anastomose entre nerfs accessoire et facial</t>
  </si>
  <si>
    <t>Z04.72</t>
  </si>
  <si>
    <t>Anastomose entre nerfs hypoglosse et facial</t>
  </si>
  <si>
    <t>Z04.71</t>
  </si>
  <si>
    <t>Autre neuroplastie de nerf crânien et périphérique</t>
  </si>
  <si>
    <t>Z04.7</t>
  </si>
  <si>
    <t>Transposition de nerf crânien et périphérique, autre</t>
  </si>
  <si>
    <t>Z04.6X.99</t>
  </si>
  <si>
    <t>Neurolyse, décompression, suture épineurale et interfasciculaire</t>
  </si>
  <si>
    <t>Z04.6X.75</t>
  </si>
  <si>
    <t xml:space="preserve">Transposition d'autre nerf crânien et périphérique </t>
  </si>
  <si>
    <t>Transposition avec neurolyse et décompression d'un nerf du tronc et du membre inférieur</t>
  </si>
  <si>
    <t>Z04.6X.74</t>
  </si>
  <si>
    <t>Transposition avec neurolyse et décompression d'un nerf de la main</t>
  </si>
  <si>
    <t>Z04.6X.73</t>
  </si>
  <si>
    <t>Transposition avec neurolyse et décompression d'un nerf du bras</t>
  </si>
  <si>
    <t>Z04.6X.72</t>
  </si>
  <si>
    <t>Transposition avec neurolyse et décompression du plexus brachial ou d'un nerf de l'épaule</t>
  </si>
  <si>
    <t>Z04.6X.71</t>
  </si>
  <si>
    <t>Transposition avec neurolyse et décompression d'un nerf cérébral extracrânien</t>
  </si>
  <si>
    <t>Z04.6X.70</t>
  </si>
  <si>
    <t>Transposition de nerf de la main avec suture interfasciculaire primaire et secondaire</t>
  </si>
  <si>
    <t>Z04.6X.60</t>
  </si>
  <si>
    <t>Transposition de nerf du tronc et du membre inférieur avec suture interfasciculaire primaire et secondaire</t>
  </si>
  <si>
    <t>Z04.6X.51</t>
  </si>
  <si>
    <t>Transposition de nerf du tronc et du membre inférieur avec suture épineurale primaire et secondaire</t>
  </si>
  <si>
    <t>Z04.6X.50</t>
  </si>
  <si>
    <t>Transposition de nerf du bras avec suture interfasciculaire secondaire</t>
  </si>
  <si>
    <t>Z04.6X.43</t>
  </si>
  <si>
    <t>Transposition de nerf du bras avec suture interfasciculaire primaire</t>
  </si>
  <si>
    <t>Z04.6X.42</t>
  </si>
  <si>
    <t>Transposition de nerf du bras avec suture épineurale secondaire</t>
  </si>
  <si>
    <t>Z04.6X.41</t>
  </si>
  <si>
    <t>Transposition de nerf du bras avec suture épineurale primaire</t>
  </si>
  <si>
    <t>Z04.6X.40</t>
  </si>
  <si>
    <t>Transposition de nerf de l'épaule avec suture interfasciculaire primaire et secondaire</t>
  </si>
  <si>
    <t>Z04.6X.31</t>
  </si>
  <si>
    <t>Transposition de nerf de l'épaule avec suture épineurale primaire et secondaire</t>
  </si>
  <si>
    <t>Z04.6X.30</t>
  </si>
  <si>
    <t>Transposition du plexus brachial avec suture interfasciculaire secondaire</t>
  </si>
  <si>
    <t>Z04.6X.23</t>
  </si>
  <si>
    <t>Transposition du plexus brachial avec suture interfasciculaire primaire</t>
  </si>
  <si>
    <t>Z04.6X.22</t>
  </si>
  <si>
    <t>Transposition du plexus brachial avec suture épineurale secondaire</t>
  </si>
  <si>
    <t>Z04.6X.21</t>
  </si>
  <si>
    <t>Transposition du plexus brachial avec suture épineurale primaire</t>
  </si>
  <si>
    <t>Z04.6X.20</t>
  </si>
  <si>
    <t>Transposition de nerf cérébral extracrânien avec suture interfasciculaire primaire et secondaire</t>
  </si>
  <si>
    <t>Z04.6X.12</t>
  </si>
  <si>
    <t>Transposition de nerf cérébral extracrânien avec suture épineurale secondaire</t>
  </si>
  <si>
    <t>Z04.6X.11</t>
  </si>
  <si>
    <t>Transposition de nerf cérébral extracrânien avec suture épineurale primaire</t>
  </si>
  <si>
    <t>Z04.6X.10</t>
  </si>
  <si>
    <t>Transposition de nerf crânien et périphérique, SAP</t>
  </si>
  <si>
    <t>Z04.6X.00</t>
  </si>
  <si>
    <t>Détail de la sous-catégorie 4.6X</t>
  </si>
  <si>
    <t>Z04.6X.0</t>
  </si>
  <si>
    <t>Transposition de nerf crânien et périphérique</t>
  </si>
  <si>
    <t>Z04.6X</t>
  </si>
  <si>
    <t>Z04.6</t>
  </si>
  <si>
    <t>Greffe de nerf crânien ou périphérique, autre</t>
  </si>
  <si>
    <t>Z04.5X.99</t>
  </si>
  <si>
    <t>Greffe d'autre nerf crânien ou périphérique</t>
  </si>
  <si>
    <t>Z04.5X.19</t>
  </si>
  <si>
    <t>Greffe de nerf du tronc et du membre inférieur</t>
  </si>
  <si>
    <t>Z04.5X.13</t>
  </si>
  <si>
    <t>Greffe de nerf du bras et de la main</t>
  </si>
  <si>
    <t>Z04.5X.12</t>
  </si>
  <si>
    <t>Greffe de plexus brachial et de nerf de l'épaule</t>
  </si>
  <si>
    <t>Z04.5X.11</t>
  </si>
  <si>
    <t>Greffe de nerf cérébral extracrânien</t>
  </si>
  <si>
    <t>Z04.5X.10</t>
  </si>
  <si>
    <t>Greffe de nerf crânien ou périphérique, SAP</t>
  </si>
  <si>
    <t>Z04.5X.00</t>
  </si>
  <si>
    <t>Détail de la sous-catégorie 04.5X</t>
  </si>
  <si>
    <t>Z04.5X.0</t>
  </si>
  <si>
    <t>Suture épineurale ou interfasciculaire</t>
  </si>
  <si>
    <t>Z04.5X</t>
  </si>
  <si>
    <t>Greffe de nerf crânien ou périphérique</t>
  </si>
  <si>
    <t>Transplantation de nerf</t>
  </si>
  <si>
    <t>Z04.5</t>
  </si>
  <si>
    <t>Autre lyse d'adhérences ou décompression d'autre nerf ou de ganglion périphérique, autre</t>
  </si>
  <si>
    <t>Z04.49.99</t>
  </si>
  <si>
    <t>Autre lyse d'adhérences ou décompression de nerf du pied</t>
  </si>
  <si>
    <t>Z04.49.16</t>
  </si>
  <si>
    <t>Autre lyse d'adhérences ou décompression de nerf de la jambe</t>
  </si>
  <si>
    <t>Z04.49.15</t>
  </si>
  <si>
    <t>Autre lyse d'adhérences ou décompression du plexus lombosacré, de l'aine et du plancher pelvien</t>
  </si>
  <si>
    <t>Z04.49.14</t>
  </si>
  <si>
    <t>Autre lyse d'adhérences ou décompression de nerf de la main</t>
  </si>
  <si>
    <t>Z04.49.13</t>
  </si>
  <si>
    <t>Autre lyse d'adhérences ou décompression de nerf du bras</t>
  </si>
  <si>
    <t>Z04.49.12</t>
  </si>
  <si>
    <t>Autre lyse d'adhérences ou décompression de nerf de l'épaule</t>
  </si>
  <si>
    <t>Z04.49.11</t>
  </si>
  <si>
    <t>Autre lyse d'adhérences ou décompression du plexus brachial</t>
  </si>
  <si>
    <t>Z04.49.10</t>
  </si>
  <si>
    <t>Autre lyse d'adhérences ou décompression de nerf ou de ganglion périphérique, SAP</t>
  </si>
  <si>
    <t>Z04.49.00</t>
  </si>
  <si>
    <t>Détail de la sous-catégorie 04.49</t>
  </si>
  <si>
    <t>Z04.49.0</t>
  </si>
  <si>
    <t>Autre fasciectomie de la main, fasciectomie de main et de doigt avec neurolyse (82.35.11)</t>
  </si>
  <si>
    <t>Z04.49</t>
  </si>
  <si>
    <t>Neurolyse de nerf périphérique, SAP</t>
  </si>
  <si>
    <t>Autre lyse d'adhérences ou décompression de nerf ou de ganglion périphérique</t>
  </si>
  <si>
    <t>Neurolyse au niveau du canal tarsien *</t>
  </si>
  <si>
    <t>Z04.44</t>
  </si>
  <si>
    <t>Libération du canal tarsien</t>
  </si>
  <si>
    <t>Libération du canal carpien, autre</t>
  </si>
  <si>
    <t>Z04.43.99</t>
  </si>
  <si>
    <t>Libération du canal carpien par endoscopie</t>
  </si>
  <si>
    <t>Z04.43.10</t>
  </si>
  <si>
    <t>Libération du canal carpien, SAP</t>
  </si>
  <si>
    <t>Z04.43.00</t>
  </si>
  <si>
    <t>Détail de la sous-catégorie 04.43</t>
  </si>
  <si>
    <t>Z04.43.0</t>
  </si>
  <si>
    <t>Z04.43</t>
  </si>
  <si>
    <t>Neurolyse du nerf médian au niveau du canal (ou tunnel carpien) *</t>
  </si>
  <si>
    <t>Libération du canal carpien</t>
  </si>
  <si>
    <t>Autre décompression de nerf crânien, autre</t>
  </si>
  <si>
    <t>Z04.42.99</t>
  </si>
  <si>
    <t>Autre décompression extracrânienne de nerf crânien</t>
  </si>
  <si>
    <t>Z04.42.20</t>
  </si>
  <si>
    <t>Autre décompression intracrânienne de nerf crânien</t>
  </si>
  <si>
    <t>Z04.42.10</t>
  </si>
  <si>
    <t>Autre décompression de nerf crânien, SAP</t>
  </si>
  <si>
    <t>Z04.42.00</t>
  </si>
  <si>
    <t>Détail de la sous-catégorie 04.42</t>
  </si>
  <si>
    <t>Z04.42.0</t>
  </si>
  <si>
    <t>Décompression d'autre nerf crânien</t>
  </si>
  <si>
    <t>Z04.42</t>
  </si>
  <si>
    <t>Décompression de la racine du nerf trijumeau</t>
  </si>
  <si>
    <t>Z04.41</t>
  </si>
  <si>
    <t>Lyse d'adhérences et décompression de nerf crânien et périphérique</t>
  </si>
  <si>
    <t>Z04.4</t>
  </si>
  <si>
    <t>Suture de nerf crânien et périphérique, autre</t>
  </si>
  <si>
    <t>Z04.3X.99</t>
  </si>
  <si>
    <t>Suture interfasciculaire d'autre nerf crânien ou périphérique, suture secondaire</t>
  </si>
  <si>
    <t>Z04.3X.49</t>
  </si>
  <si>
    <t>Suture interfasciculaire de nerf du pied, suture secondaire</t>
  </si>
  <si>
    <t>Z04.3X.47</t>
  </si>
  <si>
    <t>Suture interfasciculaire de nerf de la jambe (plexus lombosacré, aine et plancher pelvien), suture secondaire</t>
  </si>
  <si>
    <t>Z04.3X.46</t>
  </si>
  <si>
    <t>Suture interfasciculaire de nerf du tronc, suture secondaire</t>
  </si>
  <si>
    <t>Z04.3X.45</t>
  </si>
  <si>
    <t>Suture interfasciculaire de nerf de la main, suture secondaire</t>
  </si>
  <si>
    <t>Z04.3X.44</t>
  </si>
  <si>
    <t>Suture interfasciculaire de nerf du bras, suture secondaire</t>
  </si>
  <si>
    <t>Z04.3X.43</t>
  </si>
  <si>
    <t>Suture interfasciculaire de nerf de l'épaule, suture secondaire</t>
  </si>
  <si>
    <t>Z04.3X.42</t>
  </si>
  <si>
    <t>Suture interfasciculaire du plexus brachial, suture secondaire</t>
  </si>
  <si>
    <t>Z04.3X.41</t>
  </si>
  <si>
    <t>Suture interfasciculaire de nerf cérébral extracrânien, suture secondaire</t>
  </si>
  <si>
    <t>Z04.3X.40</t>
  </si>
  <si>
    <t>Suture interfasciculaire d'autre nerf crânien ou périphérique, suture primaire</t>
  </si>
  <si>
    <t>Z04.3X.39</t>
  </si>
  <si>
    <t>Suture interfasciculaire de nerf du pied, suture primaire</t>
  </si>
  <si>
    <t>Z04.3X.37</t>
  </si>
  <si>
    <t>Suture interfasciculaire de nerf de la jambe (plexus lombosacré, aine et plancher pelvien), suture primaire</t>
  </si>
  <si>
    <t>Z04.3X.36</t>
  </si>
  <si>
    <t>Suture interfasciculaire de nerf du tronc, suture primaire</t>
  </si>
  <si>
    <t>Z04.3X.35</t>
  </si>
  <si>
    <t>Suture interfasciculaire de nerf de la main, suture primaire</t>
  </si>
  <si>
    <t>Z04.3X.34</t>
  </si>
  <si>
    <t>Suture interfasciculaire de nerf du bras, suture primaire</t>
  </si>
  <si>
    <t>Z04.3X.33</t>
  </si>
  <si>
    <t>Suture interfasciculaire de nerf de l'épaule, suture primaire</t>
  </si>
  <si>
    <t>Z04.3X.32</t>
  </si>
  <si>
    <t>Suture interfasciculaire du plexus brachial, suture primaire</t>
  </si>
  <si>
    <t>Z04.3X.31</t>
  </si>
  <si>
    <t>Suture interfasciculaire de nerf cérébral extracrânien, suture primaire</t>
  </si>
  <si>
    <t>Z04.3X.30</t>
  </si>
  <si>
    <t>Suture épineurale d'autre nerf crânien ou périphérique, suture secondaire</t>
  </si>
  <si>
    <t>Z04.3X.29</t>
  </si>
  <si>
    <t>Suture épineurale de nerf du pied, suture secondaire</t>
  </si>
  <si>
    <t>Z04.3X.27</t>
  </si>
  <si>
    <t>Suture épineurale de nerf de la jambe (plexus lombosacré, aine et plancher pelvien), suture secondaire</t>
  </si>
  <si>
    <t>Z04.3X.26</t>
  </si>
  <si>
    <t>Suture épineurale de nerf du tronc, suture secondaire</t>
  </si>
  <si>
    <t>Z04.3X.25</t>
  </si>
  <si>
    <t>Suture épineurale de nerf de la main, suture secondaire</t>
  </si>
  <si>
    <t>Z04.3X.24</t>
  </si>
  <si>
    <t>Suture épineurale de nerf du bras, suture secondaire</t>
  </si>
  <si>
    <t>Z04.3X.23</t>
  </si>
  <si>
    <t>Suture épineurale de nerf de l'épaule, suture secondaire</t>
  </si>
  <si>
    <t>Z04.3X.22</t>
  </si>
  <si>
    <t>Suture épineurale du plexus brachial, suture secondaire</t>
  </si>
  <si>
    <t>Z04.3X.21</t>
  </si>
  <si>
    <t>Suture épineurale de nerf cérébral extracrânien, suture secondaire</t>
  </si>
  <si>
    <t>Z04.3X.20</t>
  </si>
  <si>
    <t>Suture épineurale d'autre nerf crânien ou périphérique, suture primaire</t>
  </si>
  <si>
    <t>Z04.3X.19</t>
  </si>
  <si>
    <t>Suture épineurale de nerf du pied, suture primaire</t>
  </si>
  <si>
    <t>Z04.3X.17</t>
  </si>
  <si>
    <t>Suture épineurale de nerf de la jambe (plexus lombosacré, aine et plancher pelvien), suture primaire</t>
  </si>
  <si>
    <t>Z04.3X.16</t>
  </si>
  <si>
    <t>Suture épineurale de nerf du tronc, suture primaire</t>
  </si>
  <si>
    <t>Z04.3X.15</t>
  </si>
  <si>
    <t>Suture épineurale de nerf de la main, suture primaire</t>
  </si>
  <si>
    <t>Z04.3X.14</t>
  </si>
  <si>
    <t>Suture épineurale de nerf du bras, suture primaire</t>
  </si>
  <si>
    <t>Z04.3X.13</t>
  </si>
  <si>
    <t>Suture épineurale de nerf de l'épaule, suture primaire</t>
  </si>
  <si>
    <t>Z04.3X.12</t>
  </si>
  <si>
    <t>Suture épineurale du plexus brachial, suture primaire</t>
  </si>
  <si>
    <t>Z04.3X.11</t>
  </si>
  <si>
    <t>Suture épineurale de nerf cérébral extracrânien, suture primaire</t>
  </si>
  <si>
    <t>Z04.3X.10</t>
  </si>
  <si>
    <t>Suture de nerf crânien et périphérique, SAP</t>
  </si>
  <si>
    <t>Z04.3X.00</t>
  </si>
  <si>
    <t>Détail de la sous-catégorie 04.3X</t>
  </si>
  <si>
    <t>Z04.3X.0</t>
  </si>
  <si>
    <t>Suture de nerf crânien et périphérique</t>
  </si>
  <si>
    <t>Z04.3X</t>
  </si>
  <si>
    <t>Z04.3</t>
  </si>
  <si>
    <t>Destruction de nerf et ganglion crânien et périphérique, autre</t>
  </si>
  <si>
    <t>Z04.2X.99</t>
  </si>
  <si>
    <t>Destruction d'autre nerf et ganglion périphérique</t>
  </si>
  <si>
    <t>Z04.2X.39</t>
  </si>
  <si>
    <t>Destruction de nerf de la jambe et du pied</t>
  </si>
  <si>
    <t>Z04.2X.34</t>
  </si>
  <si>
    <t>Destruction de nerf du tronc et du plexus lombosacré</t>
  </si>
  <si>
    <t>Z04.2X.33</t>
  </si>
  <si>
    <t>Destruction de nerf du bras et de la main</t>
  </si>
  <si>
    <t>Z04.2X.32</t>
  </si>
  <si>
    <t>Destruction de nerf de l'épaule</t>
  </si>
  <si>
    <t>Z04.2X.31</t>
  </si>
  <si>
    <t>Destruction du plexus brachial</t>
  </si>
  <si>
    <t>Z04.2X.30</t>
  </si>
  <si>
    <t>Destruction de nerf crânien extracrânien</t>
  </si>
  <si>
    <t>Z04.2X.20</t>
  </si>
  <si>
    <t>Destruction de nerf et ganglion intracrânien</t>
  </si>
  <si>
    <t>Z04.2X.10</t>
  </si>
  <si>
    <t>Destruction de nerf et ganglion crânien et périphérique, SAP</t>
  </si>
  <si>
    <t>Z04.2X.00</t>
  </si>
  <si>
    <t>Détail de la sous-catégorie 04.2X</t>
  </si>
  <si>
    <t>Z04.2X.0</t>
  </si>
  <si>
    <t>Destruction de nerf et ganglion crânien et périphérique</t>
  </si>
  <si>
    <t>Z04.2X</t>
  </si>
  <si>
    <t>Destruction de nerf crânien ou périphérique par radiofréquence</t>
  </si>
  <si>
    <t>Z04.2</t>
  </si>
  <si>
    <t>Destruction de nerf crânien ou périphérique par injection d'agent neurolytique</t>
  </si>
  <si>
    <t>Destruction de nerf crânien ou périphérique par cryoanalgésie</t>
  </si>
  <si>
    <t>Ablation par radiofréquence</t>
  </si>
  <si>
    <t>Autres techniques diagnostiques concernant un nerf ou un ganglion crânien ou périphérique, autre</t>
  </si>
  <si>
    <t>Z04.19.99</t>
  </si>
  <si>
    <t>Ceci est un code supplémentaire. La procédure diagnostique ou thérapeutique correspondante doit faire l'objet d'un codage séparé si l'information n'est pas déjà contenue dans le code.</t>
  </si>
  <si>
    <t>Z04.19.10</t>
  </si>
  <si>
    <t>Utilisation d'un système d'endoscopie pour intervention sur le système nerveux</t>
  </si>
  <si>
    <t>Autres techniques diagnostiques concernant un nerf ou un ganglion crânien ou périphérique, SAP</t>
  </si>
  <si>
    <t>Z04.19.00</t>
  </si>
  <si>
    <t>Détail de la sous-catégorie 04.19</t>
  </si>
  <si>
    <t>Z04.19.0</t>
  </si>
  <si>
    <t>Examen neurologique (89.13)</t>
  </si>
  <si>
    <t>Z04.19</t>
  </si>
  <si>
    <t>Autres techniques diagnostiques concernant un nerf ou un ganglion crânien ou périphérique</t>
  </si>
  <si>
    <t>Biopsie ouverte de nerf et ganglion crânien ou périphérique, autre</t>
  </si>
  <si>
    <t>Z04.12.99</t>
  </si>
  <si>
    <t>Biopsie ouverte de nerf du membre inférieur</t>
  </si>
  <si>
    <t>Z04.12.35</t>
  </si>
  <si>
    <t>Biopsie ouverte de nerf du plexus lombosacré</t>
  </si>
  <si>
    <t>Z04.12.34</t>
  </si>
  <si>
    <t>Biopsie ouverte de nerf du tronc</t>
  </si>
  <si>
    <t>Z04.12.33</t>
  </si>
  <si>
    <t>Biopsie ouverte de nerf du bras et de la main</t>
  </si>
  <si>
    <t>Z04.12.32</t>
  </si>
  <si>
    <t>Biopsie ouverte de nerf de l'épaule</t>
  </si>
  <si>
    <t>Z04.12.31</t>
  </si>
  <si>
    <t>Biopsie ouverte du plexus brachial</t>
  </si>
  <si>
    <t>Z04.12.30</t>
  </si>
  <si>
    <t>Biopsie ouverte de nerf crânien extracrânien</t>
  </si>
  <si>
    <t>Z04.12.20</t>
  </si>
  <si>
    <t>Biopsie ouverte de nerf crânien intracrânien</t>
  </si>
  <si>
    <t>Z04.12.10</t>
  </si>
  <si>
    <t>Biopsie ouverte de nerf et ganglion crânien ou périphérique, SAP</t>
  </si>
  <si>
    <t>Z04.12.00</t>
  </si>
  <si>
    <t>Détail de la sous-catégorie 04.12</t>
  </si>
  <si>
    <t>Z04.12.0</t>
  </si>
  <si>
    <t>Biopsie ouverte de nerf et ganglion crânien ou périphérique</t>
  </si>
  <si>
    <t>Z04.12</t>
  </si>
  <si>
    <t>Biopsie fermée [percutanée] [à l'aiguille] de nerf et ganglion crânien ou périphérique, autre</t>
  </si>
  <si>
    <t>Z04.11.99</t>
  </si>
  <si>
    <t>Plexus lombosacré, aine et plancher pelvien</t>
  </si>
  <si>
    <t>Z04.11.40</t>
  </si>
  <si>
    <t>Biopsie fermée [percutanée] [à l'aiguille] de nerf du membre inférieur</t>
  </si>
  <si>
    <t>Épaule, tronc</t>
  </si>
  <si>
    <t>Z04.11.39</t>
  </si>
  <si>
    <t>Biopsie fermée [percutanée] [à l'aiguille] d'autre nerf</t>
  </si>
  <si>
    <t>Biopsie fermée [percutanée] [à l'aiguille] de nerf du bras et de la main</t>
  </si>
  <si>
    <t>Z04.11.31</t>
  </si>
  <si>
    <t>Biopsie fermée [percutanée] [à l'aiguille] du plexus brachial</t>
  </si>
  <si>
    <t>Z04.11.30</t>
  </si>
  <si>
    <t>Biopsie fermée [percutanée] [à l'aiguille] de nerf cérébral extracrânien</t>
  </si>
  <si>
    <t>Z04.11.20</t>
  </si>
  <si>
    <t>Biopsie fermée [percutanée] [à l'aiguille] de nerf cérébral intracrânien</t>
  </si>
  <si>
    <t>Z04.11.10</t>
  </si>
  <si>
    <t>Biopsie fermée [percutanée] [à l'aiguille] de nerf et ganglion crânien ou périphérique, SAP</t>
  </si>
  <si>
    <t>Z04.11.00</t>
  </si>
  <si>
    <t>Détail de la sous-catégorie 04.11</t>
  </si>
  <si>
    <t>Z04.11.0</t>
  </si>
  <si>
    <t>Biopsie fermée [percutanée] [à l'aiguille] de nerf et ganglion crânien ou périphérique</t>
  </si>
  <si>
    <t>Z04.11</t>
  </si>
  <si>
    <t>Techniques diagnostiques concernant le système nerveux périphérique</t>
  </si>
  <si>
    <t>Z04.1</t>
  </si>
  <si>
    <t>Fénestration des gaines du nerf optique, autre</t>
  </si>
  <si>
    <t>Z04.08.99</t>
  </si>
  <si>
    <t>Autres opérations du nerf optique</t>
  </si>
  <si>
    <t>Z04.08.10</t>
  </si>
  <si>
    <t>Fénestration des gaines du nerf optique, SAP</t>
  </si>
  <si>
    <t>Z04.08.00</t>
  </si>
  <si>
    <t>Détail de la sous-catégorie 04.08</t>
  </si>
  <si>
    <t>Z04.08.0</t>
  </si>
  <si>
    <t>Fénestration des gaines du nerf optique</t>
  </si>
  <si>
    <t>Z04.08</t>
  </si>
  <si>
    <t>Autre excision ou avulsion de nerf crânien et périphérique, autre</t>
  </si>
  <si>
    <t>Z04.07.99</t>
  </si>
  <si>
    <t>Autre excision ou avulsion de nerf du tronc et du membre inférieur</t>
  </si>
  <si>
    <t>Z04.07.43</t>
  </si>
  <si>
    <t>Autre excision ou avulsion de nerf du bras et de la main</t>
  </si>
  <si>
    <t>Z04.07.42</t>
  </si>
  <si>
    <t>Autre excision ou avulsion de nerf de l'épaule</t>
  </si>
  <si>
    <t>Z04.07.41</t>
  </si>
  <si>
    <t>Autre excision ou avulsion du plexus brachial</t>
  </si>
  <si>
    <t>Z04.07.40</t>
  </si>
  <si>
    <t>Autre excision ou avulsion de nerf cérébral extracrânien</t>
  </si>
  <si>
    <t>Z04.07.30</t>
  </si>
  <si>
    <t>Autre excision ou avulsion de nerf intracrânien</t>
  </si>
  <si>
    <t>Z04.07.20</t>
  </si>
  <si>
    <t>Ablation de greffon nerveux</t>
  </si>
  <si>
    <t>Z04.07.11</t>
  </si>
  <si>
    <t>Excision (prélèvement) de nerf pour greffe</t>
  </si>
  <si>
    <t>Z04.07.10</t>
  </si>
  <si>
    <t>Autre excision ou avulsion de nerf crânien et périphérique, SAP</t>
  </si>
  <si>
    <t>Z04.07.00</t>
  </si>
  <si>
    <t>Détail de la sous-catégorie 04.07</t>
  </si>
  <si>
    <t>Z04.07.0</t>
  </si>
  <si>
    <t>Biopsie de nerf crânien ou périphérique (04.11-04.12)</t>
  </si>
  <si>
    <t>Z04.07</t>
  </si>
  <si>
    <t>Résection de nerf périphérique</t>
  </si>
  <si>
    <t>Excision de névrome périphérique y compris par radiochirurgie *</t>
  </si>
  <si>
    <t>Excision de névrome périphérique [de Morton]</t>
  </si>
  <si>
    <t>Débridement de nerf périphérique</t>
  </si>
  <si>
    <t>Curetage de nerf périphérique</t>
  </si>
  <si>
    <t>Autre excision ou avulsion de nerfs crânien et périphérique</t>
  </si>
  <si>
    <t>Autre excision de ganglion de nerf crânien ou périphérique, autre</t>
  </si>
  <si>
    <t>Z04.06.99</t>
  </si>
  <si>
    <t>Excision d'autre ganglion périphérique</t>
  </si>
  <si>
    <t>Z04.06.20</t>
  </si>
  <si>
    <t>Excision de ganglion intracrânien</t>
  </si>
  <si>
    <t>Z04.06.10</t>
  </si>
  <si>
    <t>Autre excision de ganglion de nerf crânien ou périphérique, SAP</t>
  </si>
  <si>
    <t>Z04.06.00</t>
  </si>
  <si>
    <t>Détail de la sous-catégorie 04.06</t>
  </si>
  <si>
    <t>Z04.06.0</t>
  </si>
  <si>
    <t>Excision de ganglion sympathique (05.21-05.29)</t>
  </si>
  <si>
    <t>Z04.06</t>
  </si>
  <si>
    <t>Autre excision de ganglion de nerf crânien ou périphérique</t>
  </si>
  <si>
    <t>Excision (et destruction) de ganglion de Gasser, autre</t>
  </si>
  <si>
    <t>Z04.05.99</t>
  </si>
  <si>
    <t>Destruction de ganglion de Gasser</t>
  </si>
  <si>
    <t>Z04.05.20</t>
  </si>
  <si>
    <t>Excision de ganglion de Gasser</t>
  </si>
  <si>
    <t>Z04.05.10</t>
  </si>
  <si>
    <t>Excision (et destruction) de ganglion de Gasser, SAP</t>
  </si>
  <si>
    <t>Z04.05.00</t>
  </si>
  <si>
    <t>Détail de la sous-catégorie 04.05</t>
  </si>
  <si>
    <t>Z04.05.0</t>
  </si>
  <si>
    <t>Thermocoagulation de ganglion de Gasser *</t>
  </si>
  <si>
    <t>Z04.05</t>
  </si>
  <si>
    <t>Autre incision de nerf crânien et périphérique, autre</t>
  </si>
  <si>
    <t>Z04.04.99</t>
  </si>
  <si>
    <t>Autre incision de nerf du tronc et du membre inférieur</t>
  </si>
  <si>
    <t>Z04.04.33</t>
  </si>
  <si>
    <t>Autre incision de nerf du bras et de la main</t>
  </si>
  <si>
    <t>Z04.04.32</t>
  </si>
  <si>
    <t>Autre incision de nerf de l'épaule</t>
  </si>
  <si>
    <t>Z04.04.31</t>
  </si>
  <si>
    <t>Autre incision du plexus brachial</t>
  </si>
  <si>
    <t>Z04.04.30</t>
  </si>
  <si>
    <t>Autre incision de nerf cérébral extracrânien</t>
  </si>
  <si>
    <t>Z04.04.20</t>
  </si>
  <si>
    <t>Autre incision de segment intracrânien d'autre nerf cérébral et ganglion nerveux</t>
  </si>
  <si>
    <t>Z04.04.11</t>
  </si>
  <si>
    <t>Autre incision du nerf acoustique</t>
  </si>
  <si>
    <t>Z04.04.10</t>
  </si>
  <si>
    <t>Autre incision de nerf crânien et périphérique, SAP</t>
  </si>
  <si>
    <t>Z04.04.00</t>
  </si>
  <si>
    <t>Détail de la sous-catégorie 04.04</t>
  </si>
  <si>
    <t>Z04.04.0</t>
  </si>
  <si>
    <t>Autre incision de nerfs crânien et périphérique</t>
  </si>
  <si>
    <t>Z04.04</t>
  </si>
  <si>
    <t>Section ou écrasement d'autres nerfs crâniens et périphériques, autre</t>
  </si>
  <si>
    <t>Z04.03.99</t>
  </si>
  <si>
    <t>Section ou écrasement de nerf du tronc et du membre inférieur</t>
  </si>
  <si>
    <t>Z04.03.33</t>
  </si>
  <si>
    <t>Section ou écrasement de nerf du bras et de la main</t>
  </si>
  <si>
    <t>Z04.03.32</t>
  </si>
  <si>
    <t>Section ou écrasement de nerf de l'épaule</t>
  </si>
  <si>
    <t>Z04.03.31</t>
  </si>
  <si>
    <t>Section ou écrasement du plexus brachial</t>
  </si>
  <si>
    <t>Z04.03.30</t>
  </si>
  <si>
    <t>Section ou écrasement de nerf cérébral extracrânien</t>
  </si>
  <si>
    <t>Z04.03.20</t>
  </si>
  <si>
    <t>Section ou écrasement de segment intracrânien d'autre nerf cérébral et ganglion nerveux</t>
  </si>
  <si>
    <t>Z04.03.11</t>
  </si>
  <si>
    <t>Section ou écrasement du nerf acoustique</t>
  </si>
  <si>
    <t>Z04.03.10</t>
  </si>
  <si>
    <t>Section ou écrasement d'autres nerfs crânien et périphérique, SAP</t>
  </si>
  <si>
    <t>Z04.03.00</t>
  </si>
  <si>
    <t>Détail de la sous-catégorie 04.03</t>
  </si>
  <si>
    <t>Z04.03.0</t>
  </si>
  <si>
    <t>Vagotomie (44.00-44.03)</t>
  </si>
  <si>
    <t>Z04.03</t>
  </si>
  <si>
    <t>Section du nerf glossopharyngien (29.92)</t>
  </si>
  <si>
    <t>Section de nerf phrénique pour collapsus de poumon (33.31)</t>
  </si>
  <si>
    <t>Section de nerf laryngien (31.91)</t>
  </si>
  <si>
    <t>Section ou écrasement d'autres nerfs crânien et périphérique</t>
  </si>
  <si>
    <t>Opération de Spiller-Frazier *</t>
  </si>
  <si>
    <t>Z04.02</t>
  </si>
  <si>
    <t>Neurotomie rétro-gassérienne</t>
  </si>
  <si>
    <t>Neurotomie nerf trijumeau *</t>
  </si>
  <si>
    <t>Section du nerf trijumeau</t>
  </si>
  <si>
    <t>Excision de neurinome du nerf auditif, autre</t>
  </si>
  <si>
    <t>Z04.01.99</t>
  </si>
  <si>
    <t>Excision de neurinome du nerf auditif, par voie translabyrinthique</t>
  </si>
  <si>
    <t>Z04.01.11</t>
  </si>
  <si>
    <t>Excision de neurinome du nerf auditif par craniotomie</t>
  </si>
  <si>
    <t>Z04.01.10</t>
  </si>
  <si>
    <t>Excision de neurinome du nerf auditif, SAP</t>
  </si>
  <si>
    <t>Z04.01.00</t>
  </si>
  <si>
    <t>Détail de la sous-catégorie 04.01</t>
  </si>
  <si>
    <t>Z04.01.0</t>
  </si>
  <si>
    <t>Par radiochirurgie stéréotaxique (92.3)</t>
  </si>
  <si>
    <t>Z04.01</t>
  </si>
  <si>
    <t>Excision d'un neurinome acoustique</t>
  </si>
  <si>
    <t>Sympathectomie et excision de ganglions sympathiques (05.21-05.29)</t>
  </si>
  <si>
    <t>Z04.0</t>
  </si>
  <si>
    <t>Neurectomie optico-ciliaire (12.79)</t>
  </si>
  <si>
    <t>Incision, section et excision de nerf crânien et périphérique</t>
  </si>
  <si>
    <t>Opérations des nerfs crâniens et périphériques</t>
  </si>
  <si>
    <t>Z04</t>
  </si>
  <si>
    <t>Autre opération de la moelle épinière et du canal rachidien, autre</t>
  </si>
  <si>
    <t>Z03.99.99</t>
  </si>
  <si>
    <t>Ablation de cathéter pour perfusion intrathécale et épidurale</t>
  </si>
  <si>
    <t>Z03.99.41</t>
  </si>
  <si>
    <t>Révision (sans remplacement) de cathéter pour perfusion intrathécale et épidurale</t>
  </si>
  <si>
    <t>Z03.99.40</t>
  </si>
  <si>
    <t>Révision (sans remplacement) d'électrode(s) de neurostimulateur rachidien, électrode à plaque, système à plusieurs électrodes</t>
  </si>
  <si>
    <t>Z03.99.33</t>
  </si>
  <si>
    <t>Révision (sans remplacement) d'électrode(s) de neurostimulateur rachidien, électrode à plaque, système à une électrode</t>
  </si>
  <si>
    <t>Z03.99.32</t>
  </si>
  <si>
    <t>Révision (sans remplacement) d'électrode(s) de neurostimulateur rachidien, électrode en baguette, système à plusieurs électrodes</t>
  </si>
  <si>
    <t>Z03.99.31</t>
  </si>
  <si>
    <t>Révision (sans remplacement) d'électrode(s) de neurostimulateur rachidien, électrode en baguette, système à une électrode</t>
  </si>
  <si>
    <t>Z03.99.30</t>
  </si>
  <si>
    <t>Autre opération des voies d'écoulement du LCR</t>
  </si>
  <si>
    <t>Z03.99.29</t>
  </si>
  <si>
    <t>Opération sur les voies d'écoulement du liquide céphalo-rachidien, enlèvement de réservoir sous-cutané de LCR</t>
  </si>
  <si>
    <t>Z03.99.22</t>
  </si>
  <si>
    <t>Opération des voies d'écoulement du liquide céphalo-rachidien, révision de réservoir sous-cutané de LCR, de cathéter ou de pompe à médicament pour perfusion intrathécale et épidurale</t>
  </si>
  <si>
    <t>Z03.99.21</t>
  </si>
  <si>
    <t>Opération des voies d'écoulement du liquide céphalo-rachidien, mise en place de réservoir sous-cutané de LCR</t>
  </si>
  <si>
    <t>Z03.99.20</t>
  </si>
  <si>
    <t>Autre opération de vaisseaux intramédullaires</t>
  </si>
  <si>
    <t>Z03.99.19</t>
  </si>
  <si>
    <t>Opération de vaisseau(x) intramédullaire(s) (ligature, destruction, résection)</t>
  </si>
  <si>
    <t>Z03.99.10</t>
  </si>
  <si>
    <t>Autre opération de la moelle épinière et du canal rachidien, SAP</t>
  </si>
  <si>
    <t>Z03.99.00</t>
  </si>
  <si>
    <t>Détail de la sous-catégorie 03.99</t>
  </si>
  <si>
    <t>Z03.99.0</t>
  </si>
  <si>
    <t>Autre opération de la moelle épinière et du canal rachidien</t>
  </si>
  <si>
    <t>Z03.99</t>
  </si>
  <si>
    <t>Ablation de shunt de méninge rachidienne</t>
  </si>
  <si>
    <t>Z03.98</t>
  </si>
  <si>
    <t>Révision de shunt de méninge rachidienne</t>
  </si>
  <si>
    <t>Z03.97</t>
  </si>
  <si>
    <t>Dénervation percutanée de facette, autre</t>
  </si>
  <si>
    <t>Z03.96.99</t>
  </si>
  <si>
    <t>Dénervation percutanée de facette, par cryodénervation</t>
  </si>
  <si>
    <t>Z03.96.12</t>
  </si>
  <si>
    <t>Dénervation percutanée de facette, par thermocoagulation</t>
  </si>
  <si>
    <t>Z03.96.11</t>
  </si>
  <si>
    <t>Dénervation percutanée de facette, par incision</t>
  </si>
  <si>
    <t>Z03.96.10</t>
  </si>
  <si>
    <t>Dénervation percutanée de facette, SAP</t>
  </si>
  <si>
    <t>Z03.96.00</t>
  </si>
  <si>
    <t>Détail de la sous-catégorie 03.96</t>
  </si>
  <si>
    <t>Z03.96.0</t>
  </si>
  <si>
    <t>Dénervation percutanée de facette</t>
  </si>
  <si>
    <t>Z03.96</t>
  </si>
  <si>
    <t>Patch de sang autologue épidural *</t>
  </si>
  <si>
    <t>Z03.95</t>
  </si>
  <si>
    <t>Spinal blood patch</t>
  </si>
  <si>
    <t>Ablation d'électrodes de neurostimulateur rachidien, autre</t>
  </si>
  <si>
    <t>Z03.94.99</t>
  </si>
  <si>
    <t>Enlèvement d'électrode(s) de neurostimulateur sous-dural pour stimulation de racine antérieure</t>
  </si>
  <si>
    <t>Z03.94.30</t>
  </si>
  <si>
    <t>Ablation d'électrode(s) de neurostimulateur épidural, électrode à plaque, système à plusieurs électrodes</t>
  </si>
  <si>
    <t>Z03.94.21</t>
  </si>
  <si>
    <t>Ablation d'électrode(s) de neurostimulateur épidural, électrode à plaque, système à une électrode</t>
  </si>
  <si>
    <t>Z03.94.20</t>
  </si>
  <si>
    <t>Ablation d'électrode(s) de neurostimulateur épidural, électrode en baguette, système à plusieurs électrodes</t>
  </si>
  <si>
    <t>Z03.94.11</t>
  </si>
  <si>
    <t>Ablation d'électrode(s) de neurostimulateur épidural, électrode en baguette, système à une électrode</t>
  </si>
  <si>
    <t>Z03.94.10</t>
  </si>
  <si>
    <t>Ablation d'électrodes de neurostimulateur rachidien, SAP</t>
  </si>
  <si>
    <t>Z03.94.00</t>
  </si>
  <si>
    <t>Détail de la sous-catégorie 03.94</t>
  </si>
  <si>
    <t>Z03.94.0</t>
  </si>
  <si>
    <t>Z03.94</t>
  </si>
  <si>
    <t>Ablation d'électrodes de neurostimulateur rachidien</t>
  </si>
  <si>
    <t>Implantation ou remplacement d'électrode(s) de neurostimulateur rachidien, autre</t>
  </si>
  <si>
    <t>Z03.93.99</t>
  </si>
  <si>
    <t>Implantation ou remplacement d'électrode sous-durale pour stimulation de racine antérieure</t>
  </si>
  <si>
    <t>Z03.93.30</t>
  </si>
  <si>
    <t>Implantation ou remplacement par voie chirurgicale ouverte d'électrode(s) de neurostimulateur épidural permanent, système à plusieurs électrodes, stimulation continue</t>
  </si>
  <si>
    <t>Z03.93.23</t>
  </si>
  <si>
    <t>Implantation ou remplacement par voie chirurgicale ouverte d'électrode(s) de neurostimulateur épidural permanent, système à une électrode, stimulation continue</t>
  </si>
  <si>
    <t>Z03.93.22</t>
  </si>
  <si>
    <t>Implantation ou remplacement d'électrode(s) de neurostimulateur épidural permanent par voie percutanée, système à plusieurs électrodes, stimulation continue</t>
  </si>
  <si>
    <t>Z03.93.21</t>
  </si>
  <si>
    <t>Implantation ou remplacement d'électrode(s) de neurostimulateur épidural permanent par voie percutanée, système à une électrode, stimulation continue</t>
  </si>
  <si>
    <t>Z03.93.20</t>
  </si>
  <si>
    <t>Implantation ou remplacement d'électrode(s) de neurostimulateur épidural temporaire, système à plusieurs électrodes, stimulation d'essai</t>
  </si>
  <si>
    <t>Z03.93.11</t>
  </si>
  <si>
    <t>Implantation ou remplacement d'électrode(s) de neurostimulateur épidural temporaire, système à une électrode, stimulation d'essai</t>
  </si>
  <si>
    <t>Z03.93.10</t>
  </si>
  <si>
    <t>Implantation ou remplacement d'électrode(s) de neurostimulateur rachidien, SAP</t>
  </si>
  <si>
    <t>Z03.93.00</t>
  </si>
  <si>
    <t>Détail de la sous-catégorie 03.93</t>
  </si>
  <si>
    <t>Z03.93.0</t>
  </si>
  <si>
    <t>Z03.93</t>
  </si>
  <si>
    <t>Implantation ou remplacement d'électrode(s) de neurostimulateur rachidien</t>
  </si>
  <si>
    <t>Injection d'autre agent dans le canal rachidien, autre</t>
  </si>
  <si>
    <t>Z03.92.99</t>
  </si>
  <si>
    <t>Administration intrathécale de médicament</t>
  </si>
  <si>
    <t>Z03.92.10</t>
  </si>
  <si>
    <t>Injection d'autre agent dans le canal rachidien, SAP</t>
  </si>
  <si>
    <t>Z03.92.00</t>
  </si>
  <si>
    <t>Détail de la sous-catégorie 03.92</t>
  </si>
  <si>
    <t>Z03.92.0</t>
  </si>
  <si>
    <t>Myélographie de contraste (87.21)</t>
  </si>
  <si>
    <t>Z03.92</t>
  </si>
  <si>
    <t>Injection d'agent destructeur dans le canal rachidien (03.8)</t>
  </si>
  <si>
    <t>Perfusion subarachnoïdienne de solution saline refroidie</t>
  </si>
  <si>
    <t>Injection intrathécale de stéroïde</t>
  </si>
  <si>
    <t>Injection d'autre agent dans le canal rachidien</t>
  </si>
  <si>
    <t>Injection pour anesthésie opératoire (04.81.40)</t>
  </si>
  <si>
    <t>Z03.91</t>
  </si>
  <si>
    <t>Injection d'analgésique dans le canal rachidien</t>
  </si>
  <si>
    <t>Insertion de cathéter dans le canal rachidien pour perfusion de substances thérapeutiques ou palliatives, autre</t>
  </si>
  <si>
    <t>Z03.90.99</t>
  </si>
  <si>
    <t>Insertion ou remplacement de cathéter pour perfusion intrathécale et épidurale, cathéter permanent pour perfusion continue</t>
  </si>
  <si>
    <t>Z03.90.11</t>
  </si>
  <si>
    <t>Insertion ou remplacement de cathéter pour perfusion intrathécale et épidurale, cathéter temporaire pour perfusion d'essai</t>
  </si>
  <si>
    <t>Z03.90.10</t>
  </si>
  <si>
    <t>Insertion de cathéter dans le canal rachidien pour perfusion de substances thérapeutiques ou palliatives, SAP</t>
  </si>
  <si>
    <t>Z03.90.00</t>
  </si>
  <si>
    <t>Détail de la sous-catégorie 03.90</t>
  </si>
  <si>
    <t>Z03.90.0</t>
  </si>
  <si>
    <t>Toute implantation de pompe (86.06)</t>
  </si>
  <si>
    <t>Z03.90</t>
  </si>
  <si>
    <t>Insertion de cathéter dans espace épidural, sous-arachnoïdien ou sous-dural du canal rachidien avec perfusion intermittente ou continue de substance thérapeutique (avec mise en place de n'importe quel réservoir)</t>
  </si>
  <si>
    <t>Insertion de cathéter dans le canal rachidien pour perfusion de substances thérapeutiques ou palliatives</t>
  </si>
  <si>
    <t>Autres opérations de la moelle épinière et des structures du canal rachidien</t>
  </si>
  <si>
    <t>Z03.9</t>
  </si>
  <si>
    <t>Z03.8</t>
  </si>
  <si>
    <t>Injection d'agent destructeur dans le canal rachidien</t>
  </si>
  <si>
    <t>Drainage lombaire-sous-arachnoïde, SAP</t>
  </si>
  <si>
    <t>Z03.79</t>
  </si>
  <si>
    <t>Anastomose salpingo-durale</t>
  </si>
  <si>
    <t>Anastomose pleuro-durale</t>
  </si>
  <si>
    <t>Autre dérivation de méninges rachidiennes</t>
  </si>
  <si>
    <t>Dérivation (shunt) sousarachnoïdo (lombo)-urétéral</t>
  </si>
  <si>
    <t>Z03.72</t>
  </si>
  <si>
    <t>Dérivation (shunt) sousarachnoïdo (lombo) - péritonéal</t>
  </si>
  <si>
    <t>Z03.71</t>
  </si>
  <si>
    <t>Drainage avec valve</t>
  </si>
  <si>
    <t>Z03.7</t>
  </si>
  <si>
    <t>Dérivation (shunt) de méninge rachidienne</t>
  </si>
  <si>
    <t>Libération d'adhérences de moelle épinière et de racine nerveuse</t>
  </si>
  <si>
    <t>Z03.6</t>
  </si>
  <si>
    <t>Autres réparations et opérations plastiques de structures médullaires, autre</t>
  </si>
  <si>
    <t>Z03.59.99</t>
  </si>
  <si>
    <t>Autres réparations et opérations plastiques de structures médullaires, plastie de la dure-mère [duroplastie] rachidienne</t>
  </si>
  <si>
    <t>Z03.59.13</t>
  </si>
  <si>
    <t>Autres réparations et opérations plastiques de structures médullaires, fermeture de fistule rachidienne</t>
  </si>
  <si>
    <t>Z03.59.12</t>
  </si>
  <si>
    <t>Autres réparations et opérations plastiques de structures médullaires, section de filum terminale</t>
  </si>
  <si>
    <t>Z03.59.11</t>
  </si>
  <si>
    <t>Autres réparations et opérations plastiques de structures médullaires, fermeture de diastématomyélie</t>
  </si>
  <si>
    <t>Z03.59.10</t>
  </si>
  <si>
    <t>Autres réparations et opérations plastiques de structures médullaires, SAP</t>
  </si>
  <si>
    <t>Z03.59.00</t>
  </si>
  <si>
    <t>Détail de la sous-catégorie 03.59</t>
  </si>
  <si>
    <t>Z03.59.0</t>
  </si>
  <si>
    <t>Réparation de spina-bifida, SAP</t>
  </si>
  <si>
    <t>Z03.59</t>
  </si>
  <si>
    <t>Réparation de moelle épinière, SAP</t>
  </si>
  <si>
    <t>Réparation de méninge rachidienne, SAP</t>
  </si>
  <si>
    <t>Réparation de défaut d'arc neural</t>
  </si>
  <si>
    <t>Autres réparations et opérations plastiques de structures médullaires</t>
  </si>
  <si>
    <t>Réduction de fracture vertébrale, autre</t>
  </si>
  <si>
    <t>Z03.53.99</t>
  </si>
  <si>
    <t>Réduction ouverte de fracture vertébrale</t>
  </si>
  <si>
    <t>Z03.53.20</t>
  </si>
  <si>
    <t>Réduction fermée de fracture vertébrale avec fixateurs externes</t>
  </si>
  <si>
    <t>Z03.53.11</t>
  </si>
  <si>
    <t>Réduction fermée de fracture vertébrale sans ostéosynthèse</t>
  </si>
  <si>
    <t>Z03.53.10</t>
  </si>
  <si>
    <t>Réduction de fracture vertébrale, SAP</t>
  </si>
  <si>
    <t>Z03.53.00</t>
  </si>
  <si>
    <t>Détail de la sous-catégorie 03.53</t>
  </si>
  <si>
    <t>Z03.53.0</t>
  </si>
  <si>
    <t>Z03.53</t>
  </si>
  <si>
    <t>Cyphoplastie (81.66)</t>
  </si>
  <si>
    <t>Désembarure d'un fragment osseux vertébral</t>
  </si>
  <si>
    <t>Ablation d'esquilles osseuses vertébrales</t>
  </si>
  <si>
    <t>Réparation de fracture vertébrale</t>
  </si>
  <si>
    <t>Réparation de myéloméningocèle</t>
  </si>
  <si>
    <t>Z03.52</t>
  </si>
  <si>
    <t>Réparation de méningocèle, SAP</t>
  </si>
  <si>
    <t>Z03.51</t>
  </si>
  <si>
    <t>Opération de Gardner *</t>
  </si>
  <si>
    <t>Réparation de méningocèle spinale</t>
  </si>
  <si>
    <t>Opérations plastiques de structures du canal rachidien</t>
  </si>
  <si>
    <t>Z03.5</t>
  </si>
  <si>
    <t>Excision ou destruction de lésion de la moelle épinière et des méninges rachidiennes, autre</t>
  </si>
  <si>
    <t>Z03.4X.99</t>
  </si>
  <si>
    <t>Excision ou destruction d'autre lésion de la moelle épinière et des méninges rachidiennes, autre</t>
  </si>
  <si>
    <t>Z03.4X.29</t>
  </si>
  <si>
    <t>Excision ou destruction d'autre lésion de racine nerveuse intra-rachidienne et de ganglion intraspinal</t>
  </si>
  <si>
    <t>Z03.4X.22</t>
  </si>
  <si>
    <t>Excision ou destruction d'autre lésion des méninges rachidiennes</t>
  </si>
  <si>
    <t>Z03.4X.21</t>
  </si>
  <si>
    <t>Excision ou destruction d'autre lésion de la moelle épinière (intramédullaire)</t>
  </si>
  <si>
    <t>Z03.4X.20</t>
  </si>
  <si>
    <t>Excision ou destruction de tissu tumoral de la moelle épinière et des méninges rachidiennes, autre</t>
  </si>
  <si>
    <t>Z03.4X.19</t>
  </si>
  <si>
    <t>Excision ou destruction de tissu tumoral de racine nerveuse intra-rachidienne et de ganglion intraspinal</t>
  </si>
  <si>
    <t>Z03.4X.12</t>
  </si>
  <si>
    <t>Excision ou destruction de tissu tumoral de méninges et d'os rachidiens</t>
  </si>
  <si>
    <t>Z03.4X.11</t>
  </si>
  <si>
    <t>Excision ou destruction de tissu tumoral de la moelle épinière (intramédullaire)</t>
  </si>
  <si>
    <t>Z03.4X.10</t>
  </si>
  <si>
    <t>Excision ou destruction de lésion de la moelle épinière ou des méninges rachidiennes, SAP</t>
  </si>
  <si>
    <t>Z03.4X.00</t>
  </si>
  <si>
    <t>Détail de la sous-catégorie 03.4X</t>
  </si>
  <si>
    <t>Z03.4X.0</t>
  </si>
  <si>
    <t>Excision ou destruction de lésion de la moelle épinière ou des méninges rachidiennes</t>
  </si>
  <si>
    <t>Z03.4X</t>
  </si>
  <si>
    <t>Biopsie de moelle épinière et méninge rachidienne (03.32)</t>
  </si>
  <si>
    <t>Z03.4</t>
  </si>
  <si>
    <t>Résection de moelle épinière et de méninge rachidienne</t>
  </si>
  <si>
    <t>Marsupialisation de kyste de moelle épinière et de méninge rachidienne</t>
  </si>
  <si>
    <t>Débridement de moelle épinière et de méninge rachidienne</t>
  </si>
  <si>
    <t>Curetage de moelle épinière et de méninge rachidienne</t>
  </si>
  <si>
    <t>Excision ou destruction de lésion de la moelle épinière ou de méninges rachidiennes</t>
  </si>
  <si>
    <t>Z03.39</t>
  </si>
  <si>
    <t>Autres techniques diagnostiques concernant la moelle épinière et le rachis</t>
  </si>
  <si>
    <t>Biopsie de la moelle épinière et des méninges rachidiennes, autre</t>
  </si>
  <si>
    <t>Z03.32.99</t>
  </si>
  <si>
    <t>Biopsie ouverte de la moelle épinière et des méninges rachidiennes</t>
  </si>
  <si>
    <t>Z03.32.20</t>
  </si>
  <si>
    <t>Biopsie fermée [percutanée] [à l'aiguille] de la moelle épinière et des méninges rachidiennes</t>
  </si>
  <si>
    <t>Z03.32.10</t>
  </si>
  <si>
    <t>Biopsie de la moelle épinière et des méninges rachidiennes, SAP</t>
  </si>
  <si>
    <t>Z03.32.00</t>
  </si>
  <si>
    <t>Détail de la sous-catégorie 03.32</t>
  </si>
  <si>
    <t>Z03.32.0</t>
  </si>
  <si>
    <t>Biopsie de moelle épinière et des méninges rachidiennes</t>
  </si>
  <si>
    <t>Z03.32</t>
  </si>
  <si>
    <t>Z03.31</t>
  </si>
  <si>
    <t>Ponction lombaire pour enlèvement de colorant</t>
  </si>
  <si>
    <t>Ponction lombaire</t>
  </si>
  <si>
    <t>Techniques diagnostiques concernant la moelle épinière et les structures du canal rachidien</t>
  </si>
  <si>
    <t>Z03.3</t>
  </si>
  <si>
    <t>Tractotomie de la moelle épinière (un temps) (deux temps)</t>
  </si>
  <si>
    <t>Z03.29</t>
  </si>
  <si>
    <t>Section transversale de faisceau de la moelle épinière</t>
  </si>
  <si>
    <t>Opération de Bishoff *</t>
  </si>
  <si>
    <t>Chordotomie, SAP</t>
  </si>
  <si>
    <t>Autre chordotomie</t>
  </si>
  <si>
    <t>Chordotomie stéréotaxique</t>
  </si>
  <si>
    <t>Z03.21</t>
  </si>
  <si>
    <t>Chordotomie percutanée</t>
  </si>
  <si>
    <t>Chordotomie</t>
  </si>
  <si>
    <t>Z03.2</t>
  </si>
  <si>
    <t>Section chirurgicale de racine nerveuse *</t>
  </si>
  <si>
    <t>Z03.1</t>
  </si>
  <si>
    <t>Rhizotomie</t>
  </si>
  <si>
    <t>Radiculotomie *</t>
  </si>
  <si>
    <t>Section de racine nerveuse intraspinale</t>
  </si>
  <si>
    <t xml:space="preserve">Autre exploration et décompression des structures du canal rachidien, autre </t>
  </si>
  <si>
    <t>Z03.09.99</t>
  </si>
  <si>
    <t>Autre décompression du canal rachidien</t>
  </si>
  <si>
    <t>Z03.09.91</t>
  </si>
  <si>
    <t>Autre exploration du canal rachidien</t>
  </si>
  <si>
    <t>Z03.09.90</t>
  </si>
  <si>
    <t>Incision du canal rachidien, de la moelle épinière et des méninges rachidiennes, autre</t>
  </si>
  <si>
    <t>Z03.09.49</t>
  </si>
  <si>
    <t>Incision de la moelle épinière et des méninges rachidiennes pour drainage d'abcès intramédullaire</t>
  </si>
  <si>
    <t>Z03.09.45</t>
  </si>
  <si>
    <t>Incision de la moelle épinière et des méninges rachidiennes pour drainage d'hématome intramédullaire</t>
  </si>
  <si>
    <t>Z03.09.44</t>
  </si>
  <si>
    <t>Incision de la moelle épinière et des méninges rachidiennes pour drainage d'hématome sous-dural</t>
  </si>
  <si>
    <t>Z03.09.43</t>
  </si>
  <si>
    <t>Incision de la moelle épinière et des méninges rachidiennes pour drainage d'empyème sous-dural</t>
  </si>
  <si>
    <t>Incision de la moelle épinière et des méninges rachidiennes pour drainage de liquide sous-dural</t>
  </si>
  <si>
    <t>Incision du canal rachidien pour drainage d'hématome épidural</t>
  </si>
  <si>
    <t>Z03.09.41</t>
  </si>
  <si>
    <t>Incision du canal rachidien pour drainage d'empyème épidural</t>
  </si>
  <si>
    <t>Incision du canal rachidien pour drainage de liquide épidural</t>
  </si>
  <si>
    <t>Incision du canal rachidien, de la moelle épinière et des méninges rachidiennes, SAP</t>
  </si>
  <si>
    <t>Z03.09.40</t>
  </si>
  <si>
    <t>Incision du canal rachidien, de la moelle épinière et des méninges rachidiennes</t>
  </si>
  <si>
    <t>Z03.09.4</t>
  </si>
  <si>
    <t>Par voie transpéritonéale, rétropéritonéale, dorsolatérale et transiliaque (Judet)</t>
  </si>
  <si>
    <t>Z03.09.39</t>
  </si>
  <si>
    <t>Abord de la colonne lombaire, autre</t>
  </si>
  <si>
    <t>Abord de la colonne lombaire, abord du sacrum et du coccyx</t>
  </si>
  <si>
    <t>Z03.09.37</t>
  </si>
  <si>
    <t>Abord de la colonne lombaire (par laminotomie ou flavectomie), par voie dorsale, 3 segments et plus</t>
  </si>
  <si>
    <t>Z03.09.36</t>
  </si>
  <si>
    <t>Abord de la colonne lombaire (par laminotomie ou flavectomie), par voie dorsale, 2 segments</t>
  </si>
  <si>
    <t>Z03.09.35</t>
  </si>
  <si>
    <t>Abord de la colonne lombaire (par laminotomie ou flavectomie), par voie dorsale, 1 segment</t>
  </si>
  <si>
    <t>Z03.09.34</t>
  </si>
  <si>
    <t>Abord de la colonne lombaire, par voie ventrale, 3 segments et plus</t>
  </si>
  <si>
    <t>Z03.09.33</t>
  </si>
  <si>
    <t>Abord de la colonne lombaire, par voie ventrale, 2 segments</t>
  </si>
  <si>
    <t>Z03.09.32</t>
  </si>
  <si>
    <t>Abord de la colonne lombaire, par voie ventrale, 1 segment</t>
  </si>
  <si>
    <t>Z03.09.31</t>
  </si>
  <si>
    <t>Abord de la colonne lombaire, SAP</t>
  </si>
  <si>
    <t>Z03.09.30</t>
  </si>
  <si>
    <t>Les codes suivants sont des codes supplémentaires. Ils ne doivent être utilisés que pour indiquer la voie d'abord dans le cadre d'une opération.</t>
  </si>
  <si>
    <t>Z03.09.3</t>
  </si>
  <si>
    <t>Abord de la colonne lombaire</t>
  </si>
  <si>
    <t>Par voie transpleurale, rétropleurale et dorsolatérale</t>
  </si>
  <si>
    <t>Z03.09.29</t>
  </si>
  <si>
    <t>Abord de la colonne dorsale, autre</t>
  </si>
  <si>
    <t>Abord de la colonne dorsale (par laminotomie ou hémilamectomie), par voie dorsale, 3 segments et plus</t>
  </si>
  <si>
    <t>Z03.09.26</t>
  </si>
  <si>
    <t>Abord de la colonne dorsale (par laminotomie ou hémilamectomie), par voie dorsale, 2 segments</t>
  </si>
  <si>
    <t>Z03.09.25</t>
  </si>
  <si>
    <t>Abord de la colonne dorsale (par laminotomie ou hémilamectomie), par voie dorsale, 1 segment</t>
  </si>
  <si>
    <t>Z03.09.24</t>
  </si>
  <si>
    <t>Abord de la colonne dorsale, par voie ventrale, 3 segments et plus</t>
  </si>
  <si>
    <t>Z03.09.23</t>
  </si>
  <si>
    <t>Abord de la colonne dorsale, par voie ventrale, 2 segments</t>
  </si>
  <si>
    <t>Z03.09.22</t>
  </si>
  <si>
    <t>Abord de la colonne dorsale, par voie ventrale, 1 segment</t>
  </si>
  <si>
    <t>Z03.09.21</t>
  </si>
  <si>
    <t>Abord de la colonne dorsale, SAP</t>
  </si>
  <si>
    <t>Z03.09.20</t>
  </si>
  <si>
    <t>Z03.09.2</t>
  </si>
  <si>
    <t>Ce code doit aussi être utilisé pour indiquer la voie d'abord dans une opération</t>
  </si>
  <si>
    <t>Abord de la colonne dorsale</t>
  </si>
  <si>
    <t>Par voie latérale</t>
  </si>
  <si>
    <t>Z03.09.19</t>
  </si>
  <si>
    <t>Abord de la colonne cervicale, autre</t>
  </si>
  <si>
    <t>Abord transoral, dorsal et latéral</t>
  </si>
  <si>
    <t>Z03.09.17</t>
  </si>
  <si>
    <t>Abord de la charnière crânio-cervicale</t>
  </si>
  <si>
    <t>Abord de la colonne cervicale (par laminotomie ou hémilamectomie), par voie dorsale, 3 segments et plus</t>
  </si>
  <si>
    <t>Z03.09.16</t>
  </si>
  <si>
    <t>Abord de la colonne cervicale (par laminotomie ou hémilamectomie), par voie dorsale, 2 segments</t>
  </si>
  <si>
    <t>Z03.09.15</t>
  </si>
  <si>
    <t>Abord de la colonne cervicale (par laminotomie ou hémilamectomie), par voie dorsale, 1 segment</t>
  </si>
  <si>
    <t>Z03.09.14</t>
  </si>
  <si>
    <t>Abord de la colonne cervicale, par voie ventrale, 3 segments et plus</t>
  </si>
  <si>
    <t>Z03.09.13</t>
  </si>
  <si>
    <t>Abord de la colonne cervicale, par voie ventrale, 2 segments</t>
  </si>
  <si>
    <t>Z03.09.12</t>
  </si>
  <si>
    <t>Abord de la colonne cervicale, par voie ventrale, 1 segment</t>
  </si>
  <si>
    <t>Z03.09.11</t>
  </si>
  <si>
    <t>Abord de la colonne cervicale, SAP</t>
  </si>
  <si>
    <t>Z03.09.10</t>
  </si>
  <si>
    <t>Z03.09.1</t>
  </si>
  <si>
    <t>Abord de la colonne cervicale</t>
  </si>
  <si>
    <t xml:space="preserve">Autre exploration et décompression des structures du canal rachidien, SAP </t>
  </si>
  <si>
    <t>Z03.09.00</t>
  </si>
  <si>
    <t>Détail de la sous-catégorie 03.09</t>
  </si>
  <si>
    <t>Z03.09.0</t>
  </si>
  <si>
    <t>Ponction lombaire (03.31)</t>
  </si>
  <si>
    <t>Z03.09</t>
  </si>
  <si>
    <t>Laminectomie associée à excision de disque intervertébral (80.51)</t>
  </si>
  <si>
    <t>Drainage LCR par anastomose (03.71-03.79)</t>
  </si>
  <si>
    <t>Toute insertion, remplacement et révision synchrone de dispositif(s) de conservation de la mobilité rachidienne, le cas échéant (84.80 - 84.85)</t>
  </si>
  <si>
    <t>Laminoplastie étendue</t>
  </si>
  <si>
    <t>Foraminotomie</t>
  </si>
  <si>
    <t>Exploration radiculaire</t>
  </si>
  <si>
    <t>Décompression par laminotomie</t>
  </si>
  <si>
    <t>Décompression par laminectomie</t>
  </si>
  <si>
    <t>Autre exploration et décompression des structures du canal rachidien</t>
  </si>
  <si>
    <t>Relaminectomie *</t>
  </si>
  <si>
    <t>Z03.02</t>
  </si>
  <si>
    <t>Réouverture de site de laminectomie</t>
  </si>
  <si>
    <t>Ablation de corps étranger dans le canal rachidien, autre</t>
  </si>
  <si>
    <t>Z03.01.99</t>
  </si>
  <si>
    <t>Ablation de corps étranger dans le canal rachidien, par voie épidurale</t>
  </si>
  <si>
    <t>Z03.01.10</t>
  </si>
  <si>
    <t>Ablation de corps étranger dans le canal rachidien, SAP</t>
  </si>
  <si>
    <t>Z03.01.00</t>
  </si>
  <si>
    <t>Détail de la sous-catégorie 03.01</t>
  </si>
  <si>
    <t>Z03.01.0</t>
  </si>
  <si>
    <t>Ablation de corps étranger dans le canal rachidien</t>
  </si>
  <si>
    <t>Z03.01</t>
  </si>
  <si>
    <t>Exploration et décompression des structures du canal rachidien</t>
  </si>
  <si>
    <t>Z03.0</t>
  </si>
  <si>
    <t>Z03</t>
  </si>
  <si>
    <t>Opérations de la moelle épinière et des autres structures du canal rachidien</t>
  </si>
  <si>
    <t>Autre opération du crâne, du cerveau et des méninges cérébrales, autre</t>
  </si>
  <si>
    <t>Z02.99.99</t>
  </si>
  <si>
    <t>Autre opération stéréotaxique du crâne, du cerveau et des méninges cérébrales</t>
  </si>
  <si>
    <t>Z02.99.90</t>
  </si>
  <si>
    <t>Révision (sans remplacement) d'électrode(s) de neurostimulateur intracrânien, autre</t>
  </si>
  <si>
    <t>Z02.99.79</t>
  </si>
  <si>
    <t>Révision (sans remplacement) d'électrode(s) de neurostimulateur intracrânien, stéréotaxique, système permanent à plusieurs électrodes pour stimulation permanente</t>
  </si>
  <si>
    <t>Z02.99.72</t>
  </si>
  <si>
    <t>Révision (sans remplacement) d'électrode(s) de neurostimulateur intracrânien, stéréotaxique, système permanent à une électrode pour stimulation permanente</t>
  </si>
  <si>
    <t>Z02.99.71</t>
  </si>
  <si>
    <t>Révision (sans remplacement) d'électrode(s) de neurostimulateur intracrânien, SAP</t>
  </si>
  <si>
    <t>Z02.99.70</t>
  </si>
  <si>
    <t>Implantation et enlèvement de système de cathéter à ballonnet pour brachythérapie intracérébrale</t>
  </si>
  <si>
    <t>Z02.99.50</t>
  </si>
  <si>
    <t>Révision (sans remplacement) de neuroprothèse</t>
  </si>
  <si>
    <t>Z02.99.41</t>
  </si>
  <si>
    <t>Implantation ou remplacement de neuroprothèse</t>
  </si>
  <si>
    <t>Z02.99.40</t>
  </si>
  <si>
    <t>Révision (sans remplacement) de capteur de mesure intracrânien</t>
  </si>
  <si>
    <t>Z02.99.31</t>
  </si>
  <si>
    <t>Implantation ou remplacement de capteur de mesure intracrânien</t>
  </si>
  <si>
    <t>Z02.99.30</t>
  </si>
  <si>
    <t>Autre révision et enlèvement de dérivation de liquide céphalo-rachidien</t>
  </si>
  <si>
    <t>Z02.99.29</t>
  </si>
  <si>
    <t>Conversion d'une dérivation (drainage) de liquide céphalo-rachidien en une dérivation multiple</t>
  </si>
  <si>
    <t>Z02.99.20</t>
  </si>
  <si>
    <t>Implantation, révision ou remplacement stéréotaxique de cathéter(s) intracérébral(aux) pour perfusion intraventriculaire</t>
  </si>
  <si>
    <t>Z02.99.14</t>
  </si>
  <si>
    <t>Instillation stéréotaxique de médicaments en tant qu'intervention indépendante</t>
  </si>
  <si>
    <t>Z02.99.13</t>
  </si>
  <si>
    <t>Implantation stéréotaxique de tissus dans le crâne, le cerveau et les méninges cérébrales</t>
  </si>
  <si>
    <t>Z02.99.12</t>
  </si>
  <si>
    <t>Produits radiopharmaceutiques</t>
  </si>
  <si>
    <t>Z02.99.11</t>
  </si>
  <si>
    <t>Implantation et explantation stéréotaxique de matériel radioactif en tant qu'intervention indépendante</t>
  </si>
  <si>
    <t>Interventions stéréotaxiques au niveau du liquide céphalo-rachidien</t>
  </si>
  <si>
    <t>Z02.99.10</t>
  </si>
  <si>
    <t>Autre opération du crâne, du cerveau et des méninges cérébrales, SAP</t>
  </si>
  <si>
    <t>Z02.99.00</t>
  </si>
  <si>
    <t>Détail de la sous-catégorie 02.99</t>
  </si>
  <si>
    <t>Z02.99.0</t>
  </si>
  <si>
    <t>Thérapie par électrochoc (94.26-94.27)</t>
  </si>
  <si>
    <t>Z02.99</t>
  </si>
  <si>
    <t>Thérapie par choc chimique (94.24)</t>
  </si>
  <si>
    <t>Autre opération du crâne, du cerveau et des méninges cérébrales</t>
  </si>
  <si>
    <t>Insertion d'électrodes sphénoïdales</t>
  </si>
  <si>
    <t>Z02.96</t>
  </si>
  <si>
    <t>(pince d'extension) (halo) *</t>
  </si>
  <si>
    <t>Z02.95</t>
  </si>
  <si>
    <t>Ablation de matériel de traction crânienne</t>
  </si>
  <si>
    <t>Pose ou remplacement d'une pince d'extension *</t>
  </si>
  <si>
    <t>Z02.94</t>
  </si>
  <si>
    <t>Insertion ou remplacement de matériel de traction crânienne ou dispositif de halo</t>
  </si>
  <si>
    <t>Implantation ou remplacement d'électrode(s) de neurostimulateur intracrânien, autre</t>
  </si>
  <si>
    <t>Z02.93.99</t>
  </si>
  <si>
    <t xml:space="preserve">Implantation ou remplacement de micro-électrode(s) permanente(s) de dérivation et de stimulation multiloculaire </t>
  </si>
  <si>
    <t>Z02.93.21</t>
  </si>
  <si>
    <t xml:space="preserve">Implantation ou remplacement de micro-électrode(s) permanente(s) de dérivation et de stimulation monoloculaire </t>
  </si>
  <si>
    <t>Z02.93.20</t>
  </si>
  <si>
    <t xml:space="preserve">Implantation ou remplacement de micro-électrode(s) temporaire(s) de dérivation et de stimulation multiloculaire </t>
  </si>
  <si>
    <t>Z02.93.11</t>
  </si>
  <si>
    <t xml:space="preserve">Implantation ou remplacement de micro-électrode(s) temporaire(s) de dérivation et de stimulation monoloculaire </t>
  </si>
  <si>
    <t>Z02.93.10</t>
  </si>
  <si>
    <t>Implantation ou remplacement d'électrode(s) de neurostimulateur intracrânien, SAP</t>
  </si>
  <si>
    <t>Z02.93.00</t>
  </si>
  <si>
    <t>Détail de la sous-catégorie 02.93</t>
  </si>
  <si>
    <t>Z02.93.0</t>
  </si>
  <si>
    <t>Z02.93</t>
  </si>
  <si>
    <t>Implantation ou remplacement intracrânien de neuropacemaker</t>
  </si>
  <si>
    <t>Implantation ou remplacement d'électrostimulateur intracrânien</t>
  </si>
  <si>
    <t>Implantation ou remplacement d'électrodes profondes</t>
  </si>
  <si>
    <t>Implantation ou remplacement d'électrodes en bandes</t>
  </si>
  <si>
    <t>Implantation ou remplacement d'électrodes du trou ovale</t>
  </si>
  <si>
    <t>Implantation ou remplacement de récepteur électroencéphalographique</t>
  </si>
  <si>
    <t>Implantation ou remplacement de pointes épidurales</t>
  </si>
  <si>
    <t>Implantation ou remplacement de grilles sous-durales</t>
  </si>
  <si>
    <t>Implantation ou remplacement d'électrode(s) de neurostimulateur intracrânien</t>
  </si>
  <si>
    <t>Réparation du cerveau</t>
  </si>
  <si>
    <t>Z02.92</t>
  </si>
  <si>
    <t>Libération d'adhérences corticales</t>
  </si>
  <si>
    <t>Z02.91</t>
  </si>
  <si>
    <t>Opération de l'hypophyse (07.13-07.15, 07.61-07.79)</t>
  </si>
  <si>
    <t>Z02.9</t>
  </si>
  <si>
    <t>Opération de l'épiphyse (07.17, 07.51-07.59)</t>
  </si>
  <si>
    <t>Autres opérations du crâne, du cerveau et des méninges cérébrales</t>
  </si>
  <si>
    <t>Ablation de drain ventriculaire</t>
  </si>
  <si>
    <t>Z02.43</t>
  </si>
  <si>
    <t>Réinsertion de drain ventriculaire, autre</t>
  </si>
  <si>
    <t>Z02.42.99</t>
  </si>
  <si>
    <t>Révision de la partie péritonéale d'un cathéter distal de shunt ventriculaire (54.95)</t>
  </si>
  <si>
    <t>Z02.42.20</t>
  </si>
  <si>
    <t>Réinsertion de drain ventriculaire, partie périphérique</t>
  </si>
  <si>
    <t>Réinsertion de drain ventriculaire, partie centrale</t>
  </si>
  <si>
    <t>Z02.42.10</t>
  </si>
  <si>
    <t>Réinsertion de drain ventriculaire, SAP</t>
  </si>
  <si>
    <t>Z02.42.00</t>
  </si>
  <si>
    <t>Détail de la sous-catégorie 02.42</t>
  </si>
  <si>
    <t>Z02.42.0</t>
  </si>
  <si>
    <t>Révision de shunt ventriculopéritonéal au site ventriculaire</t>
  </si>
  <si>
    <t>Z02.42</t>
  </si>
  <si>
    <t>Remplacement de cathéter ventriculaire</t>
  </si>
  <si>
    <t>Réinsertion de valve de Holter</t>
  </si>
  <si>
    <t>Réinsertion de drain ventriculaire</t>
  </si>
  <si>
    <t>Irrigation et exploration de drain ventriculaire, autre</t>
  </si>
  <si>
    <t>Z02.41.99</t>
  </si>
  <si>
    <t>Z02.41.20</t>
  </si>
  <si>
    <t>Irrigation et exploration de drain ventriculaire, partie périphérique</t>
  </si>
  <si>
    <t>Irrigation et exploration de drain ventriculaire, partie centrale</t>
  </si>
  <si>
    <t>Z02.41.10</t>
  </si>
  <si>
    <t>Irrigation et exploration de drain ventriculaire, SAP</t>
  </si>
  <si>
    <t>Z02.41.00</t>
  </si>
  <si>
    <t>Détail de la sous-catégorie 02.41</t>
  </si>
  <si>
    <t>Z02.41.0</t>
  </si>
  <si>
    <t>Reprogrammation de drain ventriculopéritonéal</t>
  </si>
  <si>
    <t>Z02.41</t>
  </si>
  <si>
    <t>Exploration de shunt ventriculopéritonéal au site ventriculaire</t>
  </si>
  <si>
    <t>Irrigation et exploration de drain ventriculaire</t>
  </si>
  <si>
    <t>Révision, ablation, irrigation de drain ventriculaire</t>
  </si>
  <si>
    <t>Z02.4</t>
  </si>
  <si>
    <t>Drainage ventriculaire vers site extra-crânien, NCA</t>
  </si>
  <si>
    <t>Z02.39</t>
  </si>
  <si>
    <t>Drainage ventriculaire vers la moelle osseuse</t>
  </si>
  <si>
    <t>Autres drainages ventriculaires</t>
  </si>
  <si>
    <t>Drainage ventriculaire vers l'uretère</t>
  </si>
  <si>
    <t>Z02.35</t>
  </si>
  <si>
    <t>Drainage ventriculaire vers le système urinaire</t>
  </si>
  <si>
    <t>Ventriculopéritonéostomie</t>
  </si>
  <si>
    <t>Z02.34</t>
  </si>
  <si>
    <t>Ventriculocholécystostomie</t>
  </si>
  <si>
    <t>Drainage ventriculaire vers la cavité et les organes abdominaux</t>
  </si>
  <si>
    <t>Anastomose ventriculopleurale</t>
  </si>
  <si>
    <t>Z02.33</t>
  </si>
  <si>
    <t>Drainage ventriculaire vers la cavité thoracique</t>
  </si>
  <si>
    <t>Dérivation ventriculo-cave</t>
  </si>
  <si>
    <t>Z02.32</t>
  </si>
  <si>
    <t>Dérivation ventriculo-auriculaire</t>
  </si>
  <si>
    <t>Drainage ventriculaire vers le système circulatoire</t>
  </si>
  <si>
    <t>Shunt du ventricule cérébral au nasopharynx</t>
  </si>
  <si>
    <t>Z02.31</t>
  </si>
  <si>
    <t>Dérivation ventriculomastoïde</t>
  </si>
  <si>
    <t>Drainage ventriculaire vers les structures de la tête et du cou</t>
  </si>
  <si>
    <t>Dérivation avec insertion de valve</t>
  </si>
  <si>
    <t>Z02.3</t>
  </si>
  <si>
    <t>Dérivation ventriculaire externe (crâne)</t>
  </si>
  <si>
    <t>Opération de Torkildsen *</t>
  </si>
  <si>
    <t>Z02.2</t>
  </si>
  <si>
    <t>Intubation ventriculo-cisternale</t>
  </si>
  <si>
    <t>Insertion de valve de Holter</t>
  </si>
  <si>
    <t>Anastomose entre ventricule cérébral et espace sous-arachnoïdien cervical</t>
  </si>
  <si>
    <t>Anastomose entre ventricule cérébral et cisterna magna</t>
  </si>
  <si>
    <t>Ventriculostomie</t>
  </si>
  <si>
    <t>Cautérisation du plexus choroïde</t>
  </si>
  <si>
    <t>Z02.14</t>
  </si>
  <si>
    <t>Excision du plexus choroïde</t>
  </si>
  <si>
    <t>Ligature du sinus longitudinal</t>
  </si>
  <si>
    <t>Z02.13</t>
  </si>
  <si>
    <t>Ligature de l'artère méningée moyenne</t>
  </si>
  <si>
    <t>Ligature de vaisseaux méningés</t>
  </si>
  <si>
    <t>Autre réparation de méninges cérébrales, autre</t>
  </si>
  <si>
    <t>Z02.12.99</t>
  </si>
  <si>
    <t>Autre duroplastie avec cranioplastie de la charnière crânio-cervicale</t>
  </si>
  <si>
    <t>Z02.12.22</t>
  </si>
  <si>
    <t>Autre duroplastie avec cranioplastie de la convexité</t>
  </si>
  <si>
    <t>Z02.12.21</t>
  </si>
  <si>
    <t>Autre réparation de méninges cérébrales avec cranioplastie</t>
  </si>
  <si>
    <t>Z02.12.20</t>
  </si>
  <si>
    <t>Autre réparation de méninges cérébrales sans cranioplastie</t>
  </si>
  <si>
    <t>Z02.12.10</t>
  </si>
  <si>
    <t>Autre réparation de méninges cérébrales, SAP</t>
  </si>
  <si>
    <t>Z02.12.00</t>
  </si>
  <si>
    <t>Détail de la sous-catégorie 02.12</t>
  </si>
  <si>
    <t>Z02.12.0</t>
  </si>
  <si>
    <t>Réparation d'encéphalocèle avec cranioplastie synchrone</t>
  </si>
  <si>
    <t>Z02.12</t>
  </si>
  <si>
    <t>Patch sousdurale</t>
  </si>
  <si>
    <t>Greffe durale</t>
  </si>
  <si>
    <t>Greffe de la dure-mère *</t>
  </si>
  <si>
    <t>Fermeture de fistule de liquide céphalo-rachidien</t>
  </si>
  <si>
    <t>Autre réparation de méninges cérébrales</t>
  </si>
  <si>
    <t>Suture simple de la dure-mère cérébrale</t>
  </si>
  <si>
    <t>Z02.11</t>
  </si>
  <si>
    <t>Marsupialisation de lésion cérébrale (01.59)</t>
  </si>
  <si>
    <t>Z02.1</t>
  </si>
  <si>
    <t>Réparation de méninges cérébrales</t>
  </si>
  <si>
    <t>Ablation et remplacement simultané de plaques aux os crâniens (02.05)</t>
  </si>
  <si>
    <t>Z02.07</t>
  </si>
  <si>
    <t>Enlèvement de plaque crânienne</t>
  </si>
  <si>
    <t>Autre ostéoplastie crânienne (cranioplastie), autre</t>
  </si>
  <si>
    <t>Z02.06.99</t>
  </si>
  <si>
    <t>Réparation de la boîte crânienne et des os faciaux, ou des os faciaux seuls, par implant simple (ciment osseux) ou greffe</t>
  </si>
  <si>
    <t>Z02.06.30</t>
  </si>
  <si>
    <t>Réparation de la boîte crânienne sans participation des os de la face, par implant simple (ciment osseux)</t>
  </si>
  <si>
    <t>Z02.06.20</t>
  </si>
  <si>
    <t>Cranioplastie fronto-orbitaire pour transposition</t>
  </si>
  <si>
    <t>Z02.06.10</t>
  </si>
  <si>
    <t>Autre ostéoplastie crânienne, SAP</t>
  </si>
  <si>
    <t>Z02.06.00</t>
  </si>
  <si>
    <t>Détail de la sous-catégorie 02.06</t>
  </si>
  <si>
    <t>Z02.06.0</t>
  </si>
  <si>
    <t>Cranioplastie avec réparation de méninges cérébrales (02.12.00 - 02.12.99)</t>
  </si>
  <si>
    <t>Z02.06</t>
  </si>
  <si>
    <t>Révision de fragment osseux du crâne</t>
  </si>
  <si>
    <t>Réparation du crâne, SAP</t>
  </si>
  <si>
    <t>Autre ostéoplastie crânienne</t>
  </si>
  <si>
    <t>Insertion de plaques aux niveaux des os crâniens, autre</t>
  </si>
  <si>
    <t>Z02.05.99</t>
  </si>
  <si>
    <t>Insertion de plaque (implant CAD) au niveau des os de la boîte crânienne avec participation de plusieurs régions de la face (3 régions et plus)</t>
  </si>
  <si>
    <t>Z02.05.30</t>
  </si>
  <si>
    <t xml:space="preserve">Insertion de plaque (implant CAD) au niveau des os de la boîte crânienne sans participation orbitaire, temporale ou frontale (jusqu'à 2 régions) </t>
  </si>
  <si>
    <t>Z02.05.20</t>
  </si>
  <si>
    <t>Insertion de plaque (implant CAD) au niveau des os de la boîte crânienne sans participation des os de la face, défaut important ou complexe</t>
  </si>
  <si>
    <t>Z02.05.11</t>
  </si>
  <si>
    <t>Insertion de plaque (implant CAD) au niveau des os de la boîte crânienne sans participation des os de la face, défaut simple</t>
  </si>
  <si>
    <t>Z02.05.10</t>
  </si>
  <si>
    <t>Insertion de plaques aux niveaux des os crâniens, SAP</t>
  </si>
  <si>
    <t>Z02.05.00</t>
  </si>
  <si>
    <t>Détail de la sous-catégorie 02.05</t>
  </si>
  <si>
    <t>Z02.05.0</t>
  </si>
  <si>
    <t>Remplacement de plaque crânienne</t>
  </si>
  <si>
    <t>Z02.05</t>
  </si>
  <si>
    <t>Insertion de plaques aux niveau des os crâniens</t>
  </si>
  <si>
    <t>Greffe d'os crânien, autre</t>
  </si>
  <si>
    <t>Z02.04.99</t>
  </si>
  <si>
    <t>Prélèvement de greffon osseux</t>
  </si>
  <si>
    <t>Z02.04.10</t>
  </si>
  <si>
    <t>Greffe d'os crânien, voûte du crâne</t>
  </si>
  <si>
    <t>Greffe d'os crânien, SAP</t>
  </si>
  <si>
    <t>Z02.04.00</t>
  </si>
  <si>
    <t>Détail de la sous-catégorie 02.04</t>
  </si>
  <si>
    <t>Z02.04.0</t>
  </si>
  <si>
    <t>Greffe péricrânienne (auto- ou hétérogène)</t>
  </si>
  <si>
    <t>Z02.04</t>
  </si>
  <si>
    <t>Greffe d'os crânien</t>
  </si>
  <si>
    <t>Réparation du crâne avec volet osseux</t>
  </si>
  <si>
    <t>Z02.03</t>
  </si>
  <si>
    <t>Confection de volet osseux crânien</t>
  </si>
  <si>
    <t>Enlèvement de tissu bourgeonnant du cerveau (01.6)</t>
  </si>
  <si>
    <t>Z02.02</t>
  </si>
  <si>
    <t>Débridement du crâne, SAP (01.25)</t>
  </si>
  <si>
    <t>Tout débridement simultané du cerveau (01.59)</t>
  </si>
  <si>
    <t>Réduction de fracture du crâne</t>
  </si>
  <si>
    <t>Désembarrure de fracture crânienne *</t>
  </si>
  <si>
    <t>Décompression de fracture crânienne</t>
  </si>
  <si>
    <t>Débridement de fracture compliquée du crâne</t>
  </si>
  <si>
    <t>Elévation de fragments osseux résultant de fracture du crâne</t>
  </si>
  <si>
    <t>Craniectomie linéaire</t>
  </si>
  <si>
    <t>Z02.01</t>
  </si>
  <si>
    <t>Craniectomie en bandelettes</t>
  </si>
  <si>
    <t>Ouverture de suture crânienne</t>
  </si>
  <si>
    <t>Cranioplastie avec réparation synchrone d'encéphalocèle (02.12)</t>
  </si>
  <si>
    <t>Z02.0</t>
  </si>
  <si>
    <t>Plastie crânienne *</t>
  </si>
  <si>
    <t>Cranioplastie</t>
  </si>
  <si>
    <t>Z02</t>
  </si>
  <si>
    <t>Excision et destruction de lésion crânienne, autre</t>
  </si>
  <si>
    <t>Z01.6X.99</t>
  </si>
  <si>
    <t>Excision et destruction d'autre tissu pathologique de la base et de la calotte crâniennes (avec méninges)</t>
  </si>
  <si>
    <t>Z01.6X.22</t>
  </si>
  <si>
    <t>Excision et destruction d'autre tissu pathologique de la calotte crânienne</t>
  </si>
  <si>
    <t>Z01.6X.21</t>
  </si>
  <si>
    <t>Excision et destruction d'autre tissu pathologique de la base du crâne</t>
  </si>
  <si>
    <t>Z01.6X.20</t>
  </si>
  <si>
    <t>Excision et destruction de tissu tumoral de la calotte crânienne</t>
  </si>
  <si>
    <t>Z01.6X.11</t>
  </si>
  <si>
    <t>Excision et destruction de tissu tumoral de la base du crâne</t>
  </si>
  <si>
    <t>Z01.6X.10</t>
  </si>
  <si>
    <t>Excision et destruction de lésion crânienne, SAP</t>
  </si>
  <si>
    <t>Z01.6X.00</t>
  </si>
  <si>
    <t>Détail de la sous-catégorie 01.6X</t>
  </si>
  <si>
    <t>Z01.6X.0</t>
  </si>
  <si>
    <t>Excision de lésion du crâne osseux et des méninges cérébrales</t>
  </si>
  <si>
    <t>Z01.6X</t>
  </si>
  <si>
    <t>Excision et destruction de lésion crânienne</t>
  </si>
  <si>
    <t>Séquestrectomie (01.25)</t>
  </si>
  <si>
    <t>Z01.6</t>
  </si>
  <si>
    <t>Biopsie du crâne (01.15)</t>
  </si>
  <si>
    <t>Excision de tissu granulation du crâne</t>
  </si>
  <si>
    <t>Autre excision ou destruction de lésion ou de tissus du cerveau, autre</t>
  </si>
  <si>
    <t>Z01.59.99</t>
  </si>
  <si>
    <t>Autre destruction de tissus ou de lésion du cerveau, autre</t>
  </si>
  <si>
    <t>Z01.59.29</t>
  </si>
  <si>
    <t>Autre destruction de tissu intracérébral de tumeur cérébrale d'origine non cérébrale</t>
  </si>
  <si>
    <t>Z01.59.21</t>
  </si>
  <si>
    <t>Autre destruction de tissu intracérébral de tumeur cérébrale primaire</t>
  </si>
  <si>
    <t>Z01.59.20</t>
  </si>
  <si>
    <t>Autre excision de tissus ou de lésion du cerveau, autre</t>
  </si>
  <si>
    <t>Z01.59.19</t>
  </si>
  <si>
    <t>Autre excision de tissus ou de lésion du cerveau, débridement de contusion cérébrale</t>
  </si>
  <si>
    <t>Z01.59.12</t>
  </si>
  <si>
    <t>Autre excision de tissu intracérébral de tumeur cérébrale d'origine non cérébrale</t>
  </si>
  <si>
    <t>Z01.59.11</t>
  </si>
  <si>
    <t>Autre excision de tissu intracérébral de tumeur cérébrale primaire</t>
  </si>
  <si>
    <t>Z01.59.10</t>
  </si>
  <si>
    <t>Autre excision ou destruction de tissus ou de lésion du cerveau, SAP</t>
  </si>
  <si>
    <t>Z01.59.00</t>
  </si>
  <si>
    <t>Détail de la sous-catégorie 01.59</t>
  </si>
  <si>
    <t>Z01.59.0</t>
  </si>
  <si>
    <t>Par radiochirurgie stéréotaxique (92.30-92.39)</t>
  </si>
  <si>
    <t>Z01.59</t>
  </si>
  <si>
    <t>Biopsie du cerveau (01.13-01.14)</t>
  </si>
  <si>
    <t>Marsupialisation de kyste du cerveau</t>
  </si>
  <si>
    <t>Excision transtemporale (transmastoïde) de tumeur du cerveau</t>
  </si>
  <si>
    <t>Curetage cérébral</t>
  </si>
  <si>
    <t>Autre excision ou destruction de lésion ou de tissus du cerveau</t>
  </si>
  <si>
    <t>Lobectomie du cerveau, autre</t>
  </si>
  <si>
    <t>Z01.53.99</t>
  </si>
  <si>
    <t>Lobectomie du cerveau, tissu intracérébral de tumeur cérébrale d'origine non cérébrale</t>
  </si>
  <si>
    <t>Z01.53.11</t>
  </si>
  <si>
    <t>Lobectomie du cerveau, tissu intracérébral de tumeur cérébrale primaire</t>
  </si>
  <si>
    <t>Z01.53.10</t>
  </si>
  <si>
    <t>Lobectomie du cerveau, SAP</t>
  </si>
  <si>
    <t>Z01.53.00</t>
  </si>
  <si>
    <t>Détail de la sous-catégorie 01.53</t>
  </si>
  <si>
    <t>Z01.53.0</t>
  </si>
  <si>
    <t>Lobectomie cérébrale</t>
  </si>
  <si>
    <t>Z01.53</t>
  </si>
  <si>
    <t>Hémisphérectomie, autre</t>
  </si>
  <si>
    <t>Z01.52.99</t>
  </si>
  <si>
    <t xml:space="preserve">Hémisphérectomie, tissu intracérébral de tumeur cérébrale d'origine non cérébrale </t>
  </si>
  <si>
    <t>Z01.52.11</t>
  </si>
  <si>
    <t xml:space="preserve">Hémisphérectomie, tissu intracérébral de tumeur cérébrale primaire </t>
  </si>
  <si>
    <t>Z01.52.10</t>
  </si>
  <si>
    <t>Hémisphérectomie, SAP</t>
  </si>
  <si>
    <t>Z01.52.00</t>
  </si>
  <si>
    <t>Détail de la sous-catégorie 01.52</t>
  </si>
  <si>
    <t>Z01.52.0</t>
  </si>
  <si>
    <t>Hémisphérectomie</t>
  </si>
  <si>
    <t>Z01.52</t>
  </si>
  <si>
    <t>Excision de tissu ou de lésion méningée cérébrale, autre</t>
  </si>
  <si>
    <t>Z01.51.99</t>
  </si>
  <si>
    <t>Excision de tissu tumoral des méninges cérébrales avec préparation de tissus adjacents infiltrés</t>
  </si>
  <si>
    <t>Z01.51.10</t>
  </si>
  <si>
    <t>Excision de tissu ou de lésion méningée cérébrale, SAP</t>
  </si>
  <si>
    <t>Z01.51.00</t>
  </si>
  <si>
    <t>Détail de la sous-catégorie 01.51</t>
  </si>
  <si>
    <t>Z01.51.0</t>
  </si>
  <si>
    <t>Biopsie des méninges cérébrales (01.11-01.12)</t>
  </si>
  <si>
    <t>Z01.51</t>
  </si>
  <si>
    <t>Résection de méninges cérébrales</t>
  </si>
  <si>
    <t>Résection de membrane sousdurale de méninges cérébrales</t>
  </si>
  <si>
    <t>Décortication de méninges cérébrales</t>
  </si>
  <si>
    <t>Excision de tissu ou de lésion méningée cérébrale</t>
  </si>
  <si>
    <t>Autre excision ou destruction de tissus cérébraux ou méninges</t>
  </si>
  <si>
    <t>Z01.5</t>
  </si>
  <si>
    <t>Z01.42</t>
  </si>
  <si>
    <t>Pallidotomie</t>
  </si>
  <si>
    <t>Pallidoansectomie</t>
  </si>
  <si>
    <t>Incision du globus pallidum *</t>
  </si>
  <si>
    <t>Opération du globus pallidum</t>
  </si>
  <si>
    <t>Z01.41</t>
  </si>
  <si>
    <t>Thalamotomie</t>
  </si>
  <si>
    <t>Incision du thalamus *</t>
  </si>
  <si>
    <t>Chimiothalamectomie</t>
  </si>
  <si>
    <t>Opération du thalamus</t>
  </si>
  <si>
    <t>Opération du thalamus et du globus pallidum</t>
  </si>
  <si>
    <t>Z01.4</t>
  </si>
  <si>
    <t>Autre incision du cerveau, autre</t>
  </si>
  <si>
    <t>Z01.39.99</t>
  </si>
  <si>
    <t>Pompe de perfusion totalement implantable pour perfusion intraventriculaire, neuroprothèse ou capteur de mesure intracrânien</t>
  </si>
  <si>
    <t>Z01.39.50</t>
  </si>
  <si>
    <t>Enlèvement d'implant intracrânien</t>
  </si>
  <si>
    <t>Enlèvement de réservoir de liquide céphalo-rachidien (ventriculaire, cisternal, sous-dural)</t>
  </si>
  <si>
    <t>Z01.39.42</t>
  </si>
  <si>
    <t>Mise en place de réservoir de liquide céphalo-rachidien (ventriculaire, cisternal, sous-dural)</t>
  </si>
  <si>
    <t>Z01.39.41</t>
  </si>
  <si>
    <t>Mise en place de dispositif de drainage externe de liquide céphalo-rachidien (ventriculaire, cisternal, sous-dural)</t>
  </si>
  <si>
    <t>Z01.39.40</t>
  </si>
  <si>
    <t>Autre incision du cerveau, extraction de corps étranger intracérébral</t>
  </si>
  <si>
    <t>Z01.39.30</t>
  </si>
  <si>
    <t>Z01.39.29</t>
  </si>
  <si>
    <t>Autre incision du cerveau, évacuation stéréotaxique d'autre liquide intracrânien</t>
  </si>
  <si>
    <t>Z01.39.21</t>
  </si>
  <si>
    <t>Autre incision du cerveau, évacuation stéréotaxique d'abcès intracrânien</t>
  </si>
  <si>
    <t>Z01.39.20</t>
  </si>
  <si>
    <t>Autre incision du cerveau, évacuation stéréotaxique d'hématome intracrânien</t>
  </si>
  <si>
    <t>Autre incision du cerveau, évacuation d'autre liquide intracérébral</t>
  </si>
  <si>
    <t>Z01.39.19</t>
  </si>
  <si>
    <t>Autre incision du cerveau pour évacuation d'abcès intracérébral</t>
  </si>
  <si>
    <t>Z01.39.11</t>
  </si>
  <si>
    <t>Autre incision du cerveau pour évacuation d'hématome intracérébral</t>
  </si>
  <si>
    <t>Z01.39.10</t>
  </si>
  <si>
    <t>Autre incision du cerveau, SAP</t>
  </si>
  <si>
    <t>Z01.39.00</t>
  </si>
  <si>
    <t>Détail de la sous-catégorie 01.39</t>
  </si>
  <si>
    <t>Z01.39.0</t>
  </si>
  <si>
    <t>Libération d'adhérence corticale (02.91)</t>
  </si>
  <si>
    <t>Z01.39</t>
  </si>
  <si>
    <t>Amygdalohyppocampotomie</t>
  </si>
  <si>
    <t>Autre incision du cerveau</t>
  </si>
  <si>
    <t>Lobotomie et tractotomie, autre</t>
  </si>
  <si>
    <t>Z01.32.99</t>
  </si>
  <si>
    <t>Z01.32.20</t>
  </si>
  <si>
    <t>Lobotomie et tractotomie, interruption stéréotaxique de systèmes de communication nerveuse</t>
  </si>
  <si>
    <t>Lobotomie et tractotomie, lobotomie multiples</t>
  </si>
  <si>
    <t>Z01.32.12</t>
  </si>
  <si>
    <t>Lobotomie et tractotomie, transsection sous-piale</t>
  </si>
  <si>
    <t>Z01.32.11</t>
  </si>
  <si>
    <t>Lobotomie et tractotomie, cingulotomie</t>
  </si>
  <si>
    <t>Z01.32.10</t>
  </si>
  <si>
    <t>Lobotomie et tractotomie, SAP</t>
  </si>
  <si>
    <t>Z01.32.00</t>
  </si>
  <si>
    <t>Détail de la sous-catégorie 01.32</t>
  </si>
  <si>
    <t>Z01.32.0</t>
  </si>
  <si>
    <t>Division de tissu cérébral</t>
  </si>
  <si>
    <t>Z01.32</t>
  </si>
  <si>
    <t>Division de faisceau cérébral</t>
  </si>
  <si>
    <t>Cingulotomie percutanée (radiofréquence)</t>
  </si>
  <si>
    <t>Lobotomie et tractotomie</t>
  </si>
  <si>
    <t>Incision des méninges cérébrales, autre</t>
  </si>
  <si>
    <t>Z01.31.99</t>
  </si>
  <si>
    <t>Incision des méninges cérébrales pour drainage de liquide sous-dural et sous-arachnoïdien</t>
  </si>
  <si>
    <t>Z01.31.20</t>
  </si>
  <si>
    <t>Incision des méninges cérébrales pour évacuation d'un empyème sous-dural</t>
  </si>
  <si>
    <t>Z01.31.11</t>
  </si>
  <si>
    <t>Incision des méninges cérébrales pour évacuation d'un hématome sous-dural (hygrome)</t>
  </si>
  <si>
    <t>Z01.31.10</t>
  </si>
  <si>
    <t>Incision des méninges cérébrales, SAP</t>
  </si>
  <si>
    <t>Z01.31.00</t>
  </si>
  <si>
    <t>Détail de la sous-catégorie 01.31</t>
  </si>
  <si>
    <t>Z01.31.0</t>
  </si>
  <si>
    <t>Incision des méninges cérébrales</t>
  </si>
  <si>
    <t>Z01.31</t>
  </si>
  <si>
    <t>Incision du cerveau et des méninges cérébrales</t>
  </si>
  <si>
    <t>Z01.3</t>
  </si>
  <si>
    <t>Révision (sans remplacement) de cathéter(s) de la cavité crânienne ou de tissu cérébral, autre</t>
  </si>
  <si>
    <t>Z01.29.99</t>
  </si>
  <si>
    <t>Révision stéréotaxique (sans remplacement) de cathéter(s) intracérébral(aux) pour perfusion intraventriculaire</t>
  </si>
  <si>
    <t>Z01.29.10</t>
  </si>
  <si>
    <t>Révision (sans remplacement) de cathéter(s) de la cavité crânienne ou de tissu cérébral, SAP</t>
  </si>
  <si>
    <t>Z01.29.00</t>
  </si>
  <si>
    <t>Détail de la sous-catégorie 01.29</t>
  </si>
  <si>
    <t>Z01.29.0</t>
  </si>
  <si>
    <t>Révision (sans remplacement) de cathéter(s) de la cavité crânienne ou de tissu cérébral</t>
  </si>
  <si>
    <t>Z01.29</t>
  </si>
  <si>
    <t>Insertion de cathéter(s) dans la cavité crânienne ou tissu cérébral (01.26)</t>
  </si>
  <si>
    <t>Z01.28</t>
  </si>
  <si>
    <t>Perfusion de la substance thérapeutique</t>
  </si>
  <si>
    <t>Livraison convection-augmentée (CED) *</t>
  </si>
  <si>
    <t>Insertion stéréotactique de cathéter(s) intracrânien(s)</t>
  </si>
  <si>
    <t>Convection enhanced delivery</t>
  </si>
  <si>
    <t>Insertion de cathéter(s) intracrâniens par trou(s) de trépan</t>
  </si>
  <si>
    <t>Enlèvement de cathéter(s) de la cavité crânienne ou de tissu cérébral, autre</t>
  </si>
  <si>
    <t>Z01.27.99</t>
  </si>
  <si>
    <t>Enlèvement d'un cathéter intracérébral pour perfusion intraventriculaire</t>
  </si>
  <si>
    <t>Z01.27.10</t>
  </si>
  <si>
    <t>Enlèvement de cathéter(s) de la cavité crânienne ou de tissu cérébral, SAP</t>
  </si>
  <si>
    <t>Z01.27.00</t>
  </si>
  <si>
    <t>Détail de la sous-catégorie 01.27</t>
  </si>
  <si>
    <t>Z01.27.0</t>
  </si>
  <si>
    <t>Enlèvement de cathéter(s) de cavité crânienne ou de tissu cérébral</t>
  </si>
  <si>
    <t>Z01.27</t>
  </si>
  <si>
    <t>Insertion de cathéter(s) intracrânien(s) par trou(s) de trépan (01.28)</t>
  </si>
  <si>
    <t>Z01.26</t>
  </si>
  <si>
    <t>Toute intervention simultanée (par ex. résection (01.59))</t>
  </si>
  <si>
    <t>Insertion et remplacement de cathéter dans la cavité crânienne ou le tissu cérébral</t>
  </si>
  <si>
    <t>Autre craniectomie, autre</t>
  </si>
  <si>
    <t>Z01.25.99</t>
  </si>
  <si>
    <t>Autre craniotomie, recraniectomie pour ablation de matériel alloplastique ou de réservoir médicamenteux des os crâniens ou de l'espace épidural</t>
  </si>
  <si>
    <t>Z01.25.21</t>
  </si>
  <si>
    <t>Autre craniectomie, recraniectomie avec mise en place de drain</t>
  </si>
  <si>
    <t>Z01.25.20</t>
  </si>
  <si>
    <t>Autre craniectomie pour drainage de liquide épidural ou pour d'autres raisons</t>
  </si>
  <si>
    <t>Z01.25.19</t>
  </si>
  <si>
    <t>Autre craniectomie, insertion de matériel alloplastique ou de réservoir médicamenteux dans les os crâniens ou l'espace épidural</t>
  </si>
  <si>
    <t>Z01.25.14</t>
  </si>
  <si>
    <t>Autre craniectomie, extraction de corps étranger des os crâniens ou de l'espace épidural</t>
  </si>
  <si>
    <t>Z01.25.13</t>
  </si>
  <si>
    <t>Autre craniectomie pour évacuation d'empyème épidural</t>
  </si>
  <si>
    <t>Z01.25.12</t>
  </si>
  <si>
    <t>Autre craniectomie pour évacuation d'hématome épidural</t>
  </si>
  <si>
    <t>Z01.25.11</t>
  </si>
  <si>
    <t>Autre craniectomie avec décompression</t>
  </si>
  <si>
    <t>Z01.25.10</t>
  </si>
  <si>
    <t>Autre craniectomie, SAP</t>
  </si>
  <si>
    <t>Z01.25.00</t>
  </si>
  <si>
    <t>Détail de la sous-catégorie 01.25</t>
  </si>
  <si>
    <t>Z01.25.0</t>
  </si>
  <si>
    <t>Ouverture de suture crânienne (02.01)</t>
  </si>
  <si>
    <t>Z01.25</t>
  </si>
  <si>
    <t>Débridement de fracture compliquée du crâne (02.02)</t>
  </si>
  <si>
    <t>Séquestrectomie du crâne</t>
  </si>
  <si>
    <t>Débridement du crâne, SAP</t>
  </si>
  <si>
    <t>Autre craniectomie</t>
  </si>
  <si>
    <t>Autre craniotomie, autre</t>
  </si>
  <si>
    <t>Z01.24.99</t>
  </si>
  <si>
    <t xml:space="preserve">Abord par la base du crâne, avec ostéotomie type Le Fort I </t>
  </si>
  <si>
    <t>Z01.24.3C</t>
  </si>
  <si>
    <t>Abord par la base du crâne, voie transorbitaire</t>
  </si>
  <si>
    <t>Z01.24.3B</t>
  </si>
  <si>
    <t>Abord par la base du crâne, voie transcondylaire</t>
  </si>
  <si>
    <t>Z01.24.3A</t>
  </si>
  <si>
    <t>Abord par la base du crâne, autre</t>
  </si>
  <si>
    <t>Z01.24.39</t>
  </si>
  <si>
    <t>Abord par la base du crâne, voie transpyramidale</t>
  </si>
  <si>
    <t>Z01.24.38</t>
  </si>
  <si>
    <t>Abord par la base du crâne, voie translabyrinthique</t>
  </si>
  <si>
    <t>Z01.24.37</t>
  </si>
  <si>
    <t>Abord par la base du crâne, voie transmastoïdienne</t>
  </si>
  <si>
    <t>Z01.24.36</t>
  </si>
  <si>
    <t>Abord par la base du crâne, voie transethmoïdale</t>
  </si>
  <si>
    <t>Z01.24.35</t>
  </si>
  <si>
    <t>Abord par la base du crâne, voie transsphénoïdale</t>
  </si>
  <si>
    <t>Z01.24.34</t>
  </si>
  <si>
    <t>Abord par la base du crâne, voie transorale, avec division du voile du palais et du palais osseux</t>
  </si>
  <si>
    <t>Z01.24.33</t>
  </si>
  <si>
    <t>Abord par la base du crâne, voie transorale, avec division du voile du palais</t>
  </si>
  <si>
    <t>Z01.24.32</t>
  </si>
  <si>
    <t>Abord par la base du crâne, voie transorale</t>
  </si>
  <si>
    <t>Z01.24.31</t>
  </si>
  <si>
    <t>Abord par la base du crâne, SAP</t>
  </si>
  <si>
    <t>Z01.24.30</t>
  </si>
  <si>
    <t>La technique diagnostique ou thérapeutique respective, pour autant que la voie d'abord ne soit pas déjà contenue dans le code</t>
  </si>
  <si>
    <t>Z01.24.3</t>
  </si>
  <si>
    <t>A utiliser uniquement pour indiquer la voie d'abord dans une opération</t>
  </si>
  <si>
    <t>Abord par la base du crâne</t>
  </si>
  <si>
    <t>Craniotomie, abord par la calotte crânienne, autre</t>
  </si>
  <si>
    <t>Z01.24.29</t>
  </si>
  <si>
    <t>Craniotomie stéréotaxique, abord par la calotte crânienne</t>
  </si>
  <si>
    <t>Z01.24.22</t>
  </si>
  <si>
    <t>Trépanation de la calotte crânienne comme voie d'abord</t>
  </si>
  <si>
    <t>Z01.24.21</t>
  </si>
  <si>
    <t>Craniotomie, abord par la calotte crânienne, SAP</t>
  </si>
  <si>
    <t>Z01.24.20</t>
  </si>
  <si>
    <t>Craniotomie en tant qu'intervention chirurgicale séparée (01.24.10 - 01.24.16)</t>
  </si>
  <si>
    <t>Z01.24.2</t>
  </si>
  <si>
    <t>La procédure diagnostique ou thérapeutique respective, si la voie d'abord n'est pas déjà contenue dans le code.</t>
  </si>
  <si>
    <t>Craniotomie, abord par la calotte crânienne</t>
  </si>
  <si>
    <t>Autre craniotomie pour autre drainage de liquide épidural ou pour d'autres raisons</t>
  </si>
  <si>
    <t>Z01.24.16</t>
  </si>
  <si>
    <t>Autre craniotomie, extraction de corps étranger des os crâniens ou de l'espace épidural</t>
  </si>
  <si>
    <t>Z01.24.15</t>
  </si>
  <si>
    <t>Autre craniotomie, ablation de matériel alloplastique ou de réservoir médicamenteux des os crâniens ou de l'espace épidural</t>
  </si>
  <si>
    <t>Z01.24.14</t>
  </si>
  <si>
    <t>Autre craniotomie, insertion de matériel alloplastique ou de réservoir médicamenteux dans les os crâniens ou l'espace épidural</t>
  </si>
  <si>
    <t>Z01.24.13</t>
  </si>
  <si>
    <t>Autre craniotomie pour évacuation d'empyème épidural</t>
  </si>
  <si>
    <t>Z01.24.12</t>
  </si>
  <si>
    <t>Autre craniotomie pour évacuation d'hématome épidural</t>
  </si>
  <si>
    <t>Z01.24.11</t>
  </si>
  <si>
    <t>Autre craniotomie avec décompression</t>
  </si>
  <si>
    <t>Z01.24.10</t>
  </si>
  <si>
    <t>Autre craniotomie, SAP</t>
  </si>
  <si>
    <t>Z01.24.00</t>
  </si>
  <si>
    <t>Détail de la sous-catégorie 01.24</t>
  </si>
  <si>
    <t>Z01.24.0</t>
  </si>
  <si>
    <t>Ablation de corps étranger avec incision du cerveau (01.39)</t>
  </si>
  <si>
    <t>Z01.24</t>
  </si>
  <si>
    <t>Trépanation crânienne</t>
  </si>
  <si>
    <t>Exploration crânienne</t>
  </si>
  <si>
    <t>Décompression crânienne</t>
  </si>
  <si>
    <t>Craniotomie pour évacuation d'hématome extradural</t>
  </si>
  <si>
    <t>Craniotomie pour évacuation d'abcès épidural</t>
  </si>
  <si>
    <t>Autre craniotomie</t>
  </si>
  <si>
    <t xml:space="preserve">Recraniotomie, autre </t>
  </si>
  <si>
    <t>Z01.23.99</t>
  </si>
  <si>
    <t>Recraniotomie avec ablation d'autre matériel</t>
  </si>
  <si>
    <t>Z01.23.29</t>
  </si>
  <si>
    <t>Recraniotomie avec ablation de matériel alloplastique ou de réservoir médicamenteux de l'espace épidural</t>
  </si>
  <si>
    <t>Z01.23.21</t>
  </si>
  <si>
    <t>Recraniotomie avec ablation de matériel alloplastique ou de réservoir médicamenteux des os crâniens</t>
  </si>
  <si>
    <t>Z01.23.20</t>
  </si>
  <si>
    <t>Recraniotomie avec mise en place de drain</t>
  </si>
  <si>
    <t>Z01.23.10</t>
  </si>
  <si>
    <t>Réouverture de site de craniotomie [Recraniotomie], SAP</t>
  </si>
  <si>
    <t>Z01.23.00</t>
  </si>
  <si>
    <t>Détail de la sous-catégorie 01.23</t>
  </si>
  <si>
    <t>Z01.23.0</t>
  </si>
  <si>
    <t>Re-craniotomie *</t>
  </si>
  <si>
    <t>Z01.23</t>
  </si>
  <si>
    <t>Réouverture de site de craniotomie</t>
  </si>
  <si>
    <t>Ablation avec remplacement synchrone (02.93)</t>
  </si>
  <si>
    <t>Z01.22</t>
  </si>
  <si>
    <t>Ablation d'électrode(s) de neurostimulateur intracrânien</t>
  </si>
  <si>
    <t>Incision et drainage de sinus crânien</t>
  </si>
  <si>
    <t>Z01.21</t>
  </si>
  <si>
    <t>Exploration de l'orbite oculaire (16.01-16.02)</t>
  </si>
  <si>
    <t>Z01.2</t>
  </si>
  <si>
    <t>Décompression de fracture du crâne (02.02)</t>
  </si>
  <si>
    <t>Autre orbitotomie (16.09)</t>
  </si>
  <si>
    <t>Craniotomie et craniectomie</t>
  </si>
  <si>
    <t>Radiographie du crâne (87.17)</t>
  </si>
  <si>
    <t>Z01.19</t>
  </si>
  <si>
    <t>Diaphanoscopie du crâne (89.16)</t>
  </si>
  <si>
    <t>Autre technique diagnostique concernant le crâne</t>
  </si>
  <si>
    <t>Autres techniques diagnostiques concernant le cerveau et les méninges cérébrales, autre</t>
  </si>
  <si>
    <t>Z01.18.99</t>
  </si>
  <si>
    <t>Biopsie de vaisseau intracrânien à ciel ouvert, autre</t>
  </si>
  <si>
    <t>Z01.18.29</t>
  </si>
  <si>
    <t>Z01.18.21</t>
  </si>
  <si>
    <t>Biopsie stéréotaxique de vaisseau intracrânien, à ciel ouvert</t>
  </si>
  <si>
    <t>Biopsie de vaisseau intracrânien à ciel ouvert</t>
  </si>
  <si>
    <t>Z01.18.20</t>
  </si>
  <si>
    <t>Biopsie fermée (à l'aiguille) de vaisseau intracrânien, autre</t>
  </si>
  <si>
    <t>Z01.18.19</t>
  </si>
  <si>
    <t>Z01.18.11</t>
  </si>
  <si>
    <t>Biopsie stéréotaxique fermée (à l'aiguille) de vaisseau intracrânien</t>
  </si>
  <si>
    <t>Biopsie fermée (à l'aiguille) de vaisseau intracrânien</t>
  </si>
  <si>
    <t>Z01.18.10</t>
  </si>
  <si>
    <t>Autres techniques diagnostiques concernant le cerveau et les méninges cérébrales, SAP</t>
  </si>
  <si>
    <t>Z01.18.00</t>
  </si>
  <si>
    <t>Détail de la sous-catégorie 01.18</t>
  </si>
  <si>
    <t>Z01.18.0</t>
  </si>
  <si>
    <t>Ultrasonographie diagnostique de tête et de cou (88.71)</t>
  </si>
  <si>
    <t>Z01.18</t>
  </si>
  <si>
    <t>Tomographie de la tête, autre (87.04)</t>
  </si>
  <si>
    <t>Thermographie cérébrale (88.81)</t>
  </si>
  <si>
    <t>Scintigraphie de la tête, NCA (92.11)</t>
  </si>
  <si>
    <t>Scintigraphie cérébrale (92.12)</t>
  </si>
  <si>
    <t>Pneumo-encéphalogramme (87.01)</t>
  </si>
  <si>
    <t>Phlébographie de la tête et du cou (88.61)</t>
  </si>
  <si>
    <t>Monitoring de l'oxygénation intracrânienne (01.16)</t>
  </si>
  <si>
    <t>Monitoring de la température cérébrale (01.17)</t>
  </si>
  <si>
    <t>Monitoring de la pression intracrânienne (01.10)</t>
  </si>
  <si>
    <t>Electroencéphalogramme (89.14)</t>
  </si>
  <si>
    <t>Autre radiogramme contraste de cerveau et crâne (87.02)</t>
  </si>
  <si>
    <t>Angiographie d'artère cérébrale (88.41)</t>
  </si>
  <si>
    <t>Autres techniques diagnostiques concernant le cerveau et les méninges cérébrales</t>
  </si>
  <si>
    <t>Insertion de cathéter ou de sonde pour le monitoring</t>
  </si>
  <si>
    <t>Z01.17</t>
  </si>
  <si>
    <t>Monitoring de la température cérébrale</t>
  </si>
  <si>
    <t>Z01.16</t>
  </si>
  <si>
    <t>Pression partielle d'oxygène dans le parenchyme cérébral (PbtO2)</t>
  </si>
  <si>
    <t>Monitoring de l'oxygénation intracrânienne</t>
  </si>
  <si>
    <t>Biopsie du crâne</t>
  </si>
  <si>
    <t>Z01.15</t>
  </si>
  <si>
    <t>Biopsie du cerveau à ciel ouvert, autre</t>
  </si>
  <si>
    <t>Z01.14.99</t>
  </si>
  <si>
    <t>Z01.14.10</t>
  </si>
  <si>
    <t>Biopsie stéréotaxique du cerveau à ciel ouvert</t>
  </si>
  <si>
    <t>Biopsie du cerveau à ciel ouvert, SAP</t>
  </si>
  <si>
    <t>Z01.14.00</t>
  </si>
  <si>
    <t>Détail de la sous-catégorie 01.14</t>
  </si>
  <si>
    <t>Z01.14.0</t>
  </si>
  <si>
    <t>Biopsie du cerveau à ciel ouvert</t>
  </si>
  <si>
    <t>Z01.14</t>
  </si>
  <si>
    <t>Biopsie fermée [percutanée] [à l'aiguille] du cerveau, autre</t>
  </si>
  <si>
    <t>Z01.13.99</t>
  </si>
  <si>
    <t>Z01.13.10</t>
  </si>
  <si>
    <t>Biopsie stéréotaxique fermée [percutanée] [à l'aiguille] du cerveau</t>
  </si>
  <si>
    <t>Biopsie fermée [percutanée] [à l'aiguille] du cerveau, SAP</t>
  </si>
  <si>
    <t>Z01.13.00</t>
  </si>
  <si>
    <t>Détail de la sous-catégorie 01.13</t>
  </si>
  <si>
    <t>Z01.13.0</t>
  </si>
  <si>
    <t>Trou de trépan</t>
  </si>
  <si>
    <t>Z01.13</t>
  </si>
  <si>
    <t>Biopsie [percutanée] du cerveau, fermée [à l'aiguille]</t>
  </si>
  <si>
    <t>Biopsie de méninges cérébrales à ciel ouvert, autre</t>
  </si>
  <si>
    <t>Z01.12.99</t>
  </si>
  <si>
    <t>Z01.12.10</t>
  </si>
  <si>
    <t>Biopsie stéréotaxique de méninges cérébrales, à ciel ouvert</t>
  </si>
  <si>
    <t>Biopsie de méninges cérébrales à ciel ouvert, SAP</t>
  </si>
  <si>
    <t>Z01.12.00</t>
  </si>
  <si>
    <t>Détail de la sous-catégorie 01.12</t>
  </si>
  <si>
    <t>Z01.12.0</t>
  </si>
  <si>
    <t>Biopsie de méninges cérébrales à ciel ouvert</t>
  </si>
  <si>
    <t>Z01.12</t>
  </si>
  <si>
    <t>Biopsie fermée [percutanée] [à l'aiguille] de méninges cérébrales, autre</t>
  </si>
  <si>
    <t>Z01.11.99</t>
  </si>
  <si>
    <t>Z01.11.10</t>
  </si>
  <si>
    <t>Biopsie stéréotaxique fermée [percutanée] [à l'aiguille] de méninges cérébrales</t>
  </si>
  <si>
    <t>Biopsie fermée [percutanée] [à l'aiguille] de méninges cérébrales, SAP</t>
  </si>
  <si>
    <t>Z01.11.00</t>
  </si>
  <si>
    <t>Détail de la sous-catégorie 01.11</t>
  </si>
  <si>
    <t>Z01.11.0</t>
  </si>
  <si>
    <t>À travers trou de trépan</t>
  </si>
  <si>
    <t>Z01.11</t>
  </si>
  <si>
    <t>Biopsie [percutanée] de méninges cérébrales, fermée [à l'aiguille]</t>
  </si>
  <si>
    <t>Implantation ou remplacement de capteur de mesure intracrânien (02.99.30)</t>
  </si>
  <si>
    <t>Z01.10</t>
  </si>
  <si>
    <t>Craniotomie, abord par la calotte crânienne (01.24.2)</t>
  </si>
  <si>
    <t>Monitoring de la pression intracrânienne</t>
  </si>
  <si>
    <t>Techniques diagnostiques concernant le crâne, le cerveau et les méninges</t>
  </si>
  <si>
    <t>Z01.1</t>
  </si>
  <si>
    <t>Ponction sous-durale (à travers la fontanelle)</t>
  </si>
  <si>
    <t>Z01.09</t>
  </si>
  <si>
    <t>Ponction de fontanelle antérieure</t>
  </si>
  <si>
    <t>Aspiration: espace sous-arachnoïdien</t>
  </si>
  <si>
    <t>Aspiration de l'espace sous-dural</t>
  </si>
  <si>
    <t>Aspiration crânienne, SAP</t>
  </si>
  <si>
    <t>Autre ponction crânienne</t>
  </si>
  <si>
    <t>Ponction de tubulure de shunt</t>
  </si>
  <si>
    <t>Z01.02</t>
  </si>
  <si>
    <t>Ponction ventriculaire par cathéter implanté préalablement</t>
  </si>
  <si>
    <t>Cisternopneumographie (87.02)</t>
  </si>
  <si>
    <t>Z01.01</t>
  </si>
  <si>
    <t>Ponction sous-occipitale</t>
  </si>
  <si>
    <t>Ponction cisternale</t>
  </si>
  <si>
    <t>Ponction crânienne</t>
  </si>
  <si>
    <t>Z01.0</t>
  </si>
  <si>
    <t>Incisions et excisions du crâne, du cerveau et des méninges cérébrales</t>
  </si>
  <si>
    <t>Z01</t>
  </si>
  <si>
    <t>Autres interventions spéciales, autre</t>
  </si>
  <si>
    <t>Z00.99.99</t>
  </si>
  <si>
    <t>Intervention chirurgicale et utilisation du système de navigation</t>
  </si>
  <si>
    <t>Z00.99.92</t>
  </si>
  <si>
    <t>Utilisation peropératoire de ces méthodes</t>
  </si>
  <si>
    <t>Technique de reconstruction virtuelle 3D</t>
  </si>
  <si>
    <t>Z00.99.91</t>
  </si>
  <si>
    <t>Analyse assistée par ordinateur de données d'imagerie avec évaluation 3D</t>
  </si>
  <si>
    <t>Z00.99.90</t>
  </si>
  <si>
    <t>Ces codes contiennent des informations supplémentaires sur les méthodes d'imagerie si celles-ci ne sont pas déjà contenues dans le code. Ils ne peuvent être utilisés que dans un codage supplémentaire et non de façon autonome.</t>
  </si>
  <si>
    <t>Z00.99.9</t>
  </si>
  <si>
    <t>Codes supplémentaires pour techniques radiologiques</t>
  </si>
  <si>
    <t>Procédure combinée associant dans une même séance une technique transluminale percutanée et une technique chirurgicale à ciel ouvert.</t>
  </si>
  <si>
    <t>Z00.99.80</t>
  </si>
  <si>
    <t>Traitement hybride</t>
  </si>
  <si>
    <t>Techniques de traitement assistées par fluorescence</t>
  </si>
  <si>
    <t>Z00.99.70</t>
  </si>
  <si>
    <t>Chirurgie assistée par ordinateur (00.3)</t>
  </si>
  <si>
    <t>Z00.99.60</t>
  </si>
  <si>
    <t xml:space="preserve">Utilisation d'un système de navigation </t>
  </si>
  <si>
    <t xml:space="preserve">Utilisation d'un robot opératoire </t>
  </si>
  <si>
    <t>Z00.99.50</t>
  </si>
  <si>
    <t>Opérations par orifices naturels (NOTES), abord transvésical</t>
  </si>
  <si>
    <t>Z00.99.45</t>
  </si>
  <si>
    <t>Opérations par orifices naturels (NOTES), abord transcolique</t>
  </si>
  <si>
    <t>Z00.99.44</t>
  </si>
  <si>
    <t>Opérations par orifices naturels (NOTES), abord transvaginal</t>
  </si>
  <si>
    <t>Z00.99.43</t>
  </si>
  <si>
    <t>Opérations par orifices naturels (NOTES), abord transgastrique</t>
  </si>
  <si>
    <t>Z00.99.42</t>
  </si>
  <si>
    <t>Opérations par orifices naturels (NOTES), abord transoral</t>
  </si>
  <si>
    <t>Z00.99.41</t>
  </si>
  <si>
    <t>Laparoscopie en tant que voie d'abord (54.21.20)</t>
  </si>
  <si>
    <t>Z00.99.40</t>
  </si>
  <si>
    <t>L'intervention chirurgicale, pour autant que la procédure mini-invasive ne soit pas déjà contenue dans le code</t>
  </si>
  <si>
    <t>Technique minimalement invasive</t>
  </si>
  <si>
    <t>Les codes suivants contiennent des informations supplémentaires sur les opérations concernées. Ils doivent être utilisés pour codage supplémentaire si l'information n'est pas déjà contenue dans le code.</t>
  </si>
  <si>
    <t>Z00.99.4</t>
  </si>
  <si>
    <t>Techniques mini-invasives et opérations par orifices naturels (NOTES)</t>
  </si>
  <si>
    <t xml:space="preserve">Technique laser </t>
  </si>
  <si>
    <t>Z00.99.30</t>
  </si>
  <si>
    <t>Une intervention microchirurgicale est une opération effectuée à l'aide d'un ancillaire de microchirurgie et sous un grossissement optique adaptés à la technique opératoire, d'une manière qui épargne au maximum les tissus.</t>
  </si>
  <si>
    <t>Z00.99.20</t>
  </si>
  <si>
    <t xml:space="preserve">Technique microchirurgicale </t>
  </si>
  <si>
    <t>Code supplémentaire attribué à la réouverture d'une zone opérée pour traitement d'une complication, pour opération de récidive ou pour toute opération subséquente dans cette région, pour autant qu'aucun code spécifique n'existe dans les chapitres spécifiques aux organes.</t>
  </si>
  <si>
    <t>Z00.99.10</t>
  </si>
  <si>
    <t xml:space="preserve">Réopération </t>
  </si>
  <si>
    <t>Autres interventions spéciales, SAP</t>
  </si>
  <si>
    <t>Z00.99.00</t>
  </si>
  <si>
    <t>Détail de la sous-catégorie 00.99</t>
  </si>
  <si>
    <t>Z00.99.0</t>
  </si>
  <si>
    <t>Mesures spécifiques aux organes</t>
  </si>
  <si>
    <t>Z00.99</t>
  </si>
  <si>
    <t>Les codes suivants désignent des informations supplémentaires sur des techniques opératoires et méthodes d'imagerie. Ils doivent être utilisés pour codage supplémentaire si ces informations ne sont pas déjà contenues dans le code lui-même.</t>
  </si>
  <si>
    <t>Autres interventions spéciales</t>
  </si>
  <si>
    <t>Recharge et programmation d'une pompe de perfusion programmable totalement implantée, autre</t>
  </si>
  <si>
    <t>Z00.98.99</t>
  </si>
  <si>
    <t>Ajustement post-opératoire de la dose intrathécale et intraventriculaire de médicament</t>
  </si>
  <si>
    <t>Z00.98.12</t>
  </si>
  <si>
    <t>Recharge et programmation d'une pompe de perfusion programmable totalement implantée à débit constant pour perfusion intrathécale et intraventriculaire de médicament</t>
  </si>
  <si>
    <t>Z00.98.11</t>
  </si>
  <si>
    <t>Recharge et programmation d'une pompe de perfusion programmable totalement implantée à débit constant, profil journalier variable</t>
  </si>
  <si>
    <t>Z00.98.10</t>
  </si>
  <si>
    <t>Recharge et programmation d'une pompe de perfusion programmable totalement implantée, SAP</t>
  </si>
  <si>
    <t>Z00.98.00</t>
  </si>
  <si>
    <t>Détail de la sous-catégorie 00.98</t>
  </si>
  <si>
    <t>Z00.98.0</t>
  </si>
  <si>
    <t>Recharge et programmation d'une pompe de perfusion programmable totalement implantée</t>
  </si>
  <si>
    <t>Z00.98</t>
  </si>
  <si>
    <t>Reprogrammation d'un neurostimulateur implanté, autre</t>
  </si>
  <si>
    <t>Z00.97.99</t>
  </si>
  <si>
    <t xml:space="preserve">Ajustement de la médication </t>
  </si>
  <si>
    <t>Z00.97.30</t>
  </si>
  <si>
    <t>Reprogrammation d'un neurostimulateur implanté pour stimulation périphérique</t>
  </si>
  <si>
    <t>Z00.97.20</t>
  </si>
  <si>
    <t>Reprogrammation d'un neurostimulateur implanté pour stimulation rachidienne</t>
  </si>
  <si>
    <t>Reprogrammation d'un neurostimulateur implanté pour stimulation centrale</t>
  </si>
  <si>
    <t>Z00.97.10</t>
  </si>
  <si>
    <t>Reprogrammation d'un neurostimulateur implanté, SAP</t>
  </si>
  <si>
    <t>Z00.97.00</t>
  </si>
  <si>
    <t>Détail de la sous-catégorie 00.97</t>
  </si>
  <si>
    <t>Z00.97.0</t>
  </si>
  <si>
    <t>Reprogrammation d'un neurostimulateur implanté</t>
  </si>
  <si>
    <t>Z00.97</t>
  </si>
  <si>
    <t>Instruction du patient et du personnel soignant, autre</t>
  </si>
  <si>
    <t>Z00.95.99</t>
  </si>
  <si>
    <t>Instruction du patient et de ses proches dans les soins de stomie, 10 traitements et plus</t>
  </si>
  <si>
    <t>Z00.95.39</t>
  </si>
  <si>
    <t>Instruction du patient et de ses proches dans les soins de stomie, 6 à 10 traitements</t>
  </si>
  <si>
    <t>Z00.95.32</t>
  </si>
  <si>
    <t>Instruction du patient et de ses proches dans les soins de stomie, 3 à 5 traitements</t>
  </si>
  <si>
    <t>Z00.95.31</t>
  </si>
  <si>
    <t>Instruction du patient et de ses proches dans les soins de stomie, jusqu'à 2 traitements</t>
  </si>
  <si>
    <t>Z00.95.30</t>
  </si>
  <si>
    <t>L'équipe des soins de stomie a reçu une formation spécialisée et est dirigée par un médecin spécialiste. Le contrôle de la stomie et l'éventuel remplacement du pansement font partie intégrante du traitement. Une unité de traitement est constituée d'une séance de conseil d'au moins 30 min. dispensée par le médecin ou l'infirmier(ère) diplômé(e) (obligation de documentation).</t>
  </si>
  <si>
    <t>Z00.95.3</t>
  </si>
  <si>
    <t>Instruction du patient et de ses proches dans les soins de stomie</t>
  </si>
  <si>
    <t>Instruction du patient atteint de diabète sucré (de type 1 ou 2) nouvellement diagnostiqué ou décompensé, plus de traitements</t>
  </si>
  <si>
    <t>Z00.95.29</t>
  </si>
  <si>
    <t>Instruction du patient atteint de diabète sucré (de type 1 ou 2) nouvellement diagnostiqué ou décompensé, 6 à 10 traitements</t>
  </si>
  <si>
    <t>Z00.95.22</t>
  </si>
  <si>
    <t>Instruction du patient atteint de diabète sucré (de type 1 ou 2) nouvellement diagnostiqué ou décompensé, 3 à 5 traitements</t>
  </si>
  <si>
    <t>Z00.95.21</t>
  </si>
  <si>
    <t>Instruction du patient atteint de diabète sucré (de type 1 ou 2) nouvellement diagnostiqué ou décompensé, jusqu'à 2 traitements</t>
  </si>
  <si>
    <t>Z00.95.20</t>
  </si>
  <si>
    <t>L'équipe de diabétologie est dirigée par un spécialiste (endocrinologue et diabétologue FMH) et comprend un(e) diététicien(ne) diplômée et un(e) infirmier(ère) en diabétologie diplômé(e). Le conseil diabétique doit être dispensé à raison d'au moins une séance/jour. Une unité de traitement est une séance de conseil d'au moins 30 min. dispensée par le médecin, l'infirmier(ère) en diabétologie diplômé(e) ou le/la diététicien(ne) diplômé(e). Obligation de documentation et échange interdisciplinaire entre les spécialistes impliqués.</t>
  </si>
  <si>
    <t>Z00.95.2</t>
  </si>
  <si>
    <t>Instruction du patient lors de diabète sucré (de type 1 ou 2) nouvellement diagnostiqué ou décompensé</t>
  </si>
  <si>
    <t>Durée: 6 jours et plus à raison de 4 heures par jour en moyenne</t>
  </si>
  <si>
    <t>Z00.95.13</t>
  </si>
  <si>
    <t>Instruction approfondie du patient</t>
  </si>
  <si>
    <t>Durée: jusqu'à 5 jours, total minimum 20 heures</t>
  </si>
  <si>
    <t>Z00.95.12</t>
  </si>
  <si>
    <t>Instruction générale du patient</t>
  </si>
  <si>
    <t>Durée minimum: 2 heures</t>
  </si>
  <si>
    <t>Z00.95.11</t>
  </si>
  <si>
    <t>Cours de base</t>
  </si>
  <si>
    <t>Instruction du patient et du personnel soignant, SAP</t>
  </si>
  <si>
    <t>Z00.95.00</t>
  </si>
  <si>
    <t>Détail de la sous-catégorie 00.95</t>
  </si>
  <si>
    <t>Z00.95.0</t>
  </si>
  <si>
    <t>Formation dispensée par des instructeurs dûment formés et leurs équipes selon un schéma prescrit, défini et standardisé par les sociétés médicales et groupes de travail respectifs. Instructions pour patients atteints p. ex. de: diabète sucré, asthme bronchique, BPCO, insuffisance cardiaque, névrodermite, SEP, maladies neuromusculaires, atteintes rhumatismales, mucoviscidose, obésité, épilepsie. Des proches participent régulièrement aux formations lorsque les patients eux-mêmes sont insuffisamment autonomes pour prendre en charge leur traitement.</t>
  </si>
  <si>
    <t>Z00.95</t>
  </si>
  <si>
    <t>Instruction du patient et du personnel soignant</t>
  </si>
  <si>
    <t>Monitorage neurophysiologique peropératoire, autre</t>
  </si>
  <si>
    <t>Z00.94.99</t>
  </si>
  <si>
    <t>Monitorage neurophysiologique peropératoire, plus d'heures</t>
  </si>
  <si>
    <t>Z00.94.39</t>
  </si>
  <si>
    <t>Monitorage neurophysiologique peropératoire, plus de 8 heures à 12 heures</t>
  </si>
  <si>
    <t>Z00.94.32</t>
  </si>
  <si>
    <t>Monitorage neurophysiologique peropératoire, plus de 4 heures à 8 heures</t>
  </si>
  <si>
    <t>Z00.94.31</t>
  </si>
  <si>
    <t>Monitorage neurophysiologique peropératoire, jusqu'à 4 heures</t>
  </si>
  <si>
    <t>Z00.94.30</t>
  </si>
  <si>
    <t>Durée du monitorage neurophysiologique peropératoire</t>
  </si>
  <si>
    <t>Z00.94.3</t>
  </si>
  <si>
    <t>Monitorage de plusieurs nerfs dans le cadre d'une autre opération</t>
  </si>
  <si>
    <t>Z00.94.20</t>
  </si>
  <si>
    <t>Pendant une sialo-adénectomie partielle (26.31)</t>
  </si>
  <si>
    <t>Z00.94.17</t>
  </si>
  <si>
    <t>Pendant une parotidectomie totale (26.32)</t>
  </si>
  <si>
    <t>Monitorage du nerf facial dans le cadre d'une autre opération</t>
  </si>
  <si>
    <t>Monitorage du nerf hypoglosse dans le cadre d'une autre opération</t>
  </si>
  <si>
    <t>Z00.94.12</t>
  </si>
  <si>
    <t>Monitorage du nerf accessoire dans le cadre d'une autre opération</t>
  </si>
  <si>
    <t>Z00.94.11</t>
  </si>
  <si>
    <t>Monitorage du nerf récurrent dans le cadre d'une autre opération</t>
  </si>
  <si>
    <t>Z00.94.10</t>
  </si>
  <si>
    <t>Durée du monitorage (00.94.3 ss)</t>
  </si>
  <si>
    <t>Z00.94.1</t>
  </si>
  <si>
    <t xml:space="preserve">Monitoring électrophysiologique; monitorage par communication vocale lors d'interventions chez le patient éveillé, application d'électrodes de stimulation sur un nerf cérébral, périphérique ou spinal; et/ou mesure de potentiels évoqués; et/ou électrocorticographie avec des électrodes corticales. </t>
  </si>
  <si>
    <t>Monitoring neurophysiologique peropératoire</t>
  </si>
  <si>
    <t>Monitoring neurophysiologique peropératoire, SAP</t>
  </si>
  <si>
    <t>Z00.94.00</t>
  </si>
  <si>
    <t>Détail de la sous-catégorie 00.94</t>
  </si>
  <si>
    <t>Z00.94.0</t>
  </si>
  <si>
    <t>Z00.94</t>
  </si>
  <si>
    <t>Contrôle peropératoire des nerfs crâniens, des nerfs périphériques et de la moelle épinière</t>
  </si>
  <si>
    <t>Neuromonitoring</t>
  </si>
  <si>
    <t>Monitoring peropératoire</t>
  </si>
  <si>
    <t>Monitoring neurologique</t>
  </si>
  <si>
    <t>Contrôle neurophysiologique peropératoire</t>
  </si>
  <si>
    <t>Transplant d'un cadavre, autre</t>
  </si>
  <si>
    <t>Z00.93.99</t>
  </si>
  <si>
    <t>Transplant d'un cadavre, non ABO-compatible</t>
  </si>
  <si>
    <t>Z00.93.21</t>
  </si>
  <si>
    <t>Transplant d'un cadavre, ABO-compatible</t>
  </si>
  <si>
    <t>Z00.93.20</t>
  </si>
  <si>
    <t>Transplant d'un cadavre, SAP</t>
  </si>
  <si>
    <t>Z00.93.00</t>
  </si>
  <si>
    <t>Détail de la sous-catégorie 00.93</t>
  </si>
  <si>
    <t>Z00.93.0</t>
  </si>
  <si>
    <t>Procédure de transplantation d'organe</t>
  </si>
  <si>
    <t>Z00.93</t>
  </si>
  <si>
    <t>Les positions suivantes sont des codes supplémentaires. Ils doivent être utilisés pour coder des informations supplémentaires si ces mêmes informations ne sont pas déjà contenues dans le code.</t>
  </si>
  <si>
    <t>Transplant d'un cadavre</t>
  </si>
  <si>
    <t>Transplant d'un donneur non apparenté, autre</t>
  </si>
  <si>
    <t>Z00.92.99</t>
  </si>
  <si>
    <t>Transplant d'un donneur vivant non apparenté, non ABO-compatible</t>
  </si>
  <si>
    <t>Z00.92.11</t>
  </si>
  <si>
    <t>Transplant d'un donneur vivant non apparenté, ABO-compatible</t>
  </si>
  <si>
    <t>Z00.92.10</t>
  </si>
  <si>
    <t>Transplant d'un donneur vivant non apparenté, SAP</t>
  </si>
  <si>
    <t>Z00.92.00</t>
  </si>
  <si>
    <t>Détail de la sous-catégorie 00.92</t>
  </si>
  <si>
    <t>Z00.92.0</t>
  </si>
  <si>
    <t>Z00.92</t>
  </si>
  <si>
    <t>Transplant d'un donneur vivant non-apparenté</t>
  </si>
  <si>
    <t>Transplant d'un donneur vivant apparenté, autre</t>
  </si>
  <si>
    <t>Z00.91.99</t>
  </si>
  <si>
    <t>Transplant d'un donneur vivant apparenté, non ABO-compatible</t>
  </si>
  <si>
    <t>Z00.91.21</t>
  </si>
  <si>
    <t>Transplant d'un donneur vivant apparenté, ABO-compatible</t>
  </si>
  <si>
    <t>Z00.91.20</t>
  </si>
  <si>
    <t>Transplant autogène, avec préparation externe in vitro</t>
  </si>
  <si>
    <t>Z00.91.11</t>
  </si>
  <si>
    <t>Transplant autogène, sans préparation externe in vitro</t>
  </si>
  <si>
    <t>Z00.91.10</t>
  </si>
  <si>
    <t>Transplant d'un donneur vivant apparenté, SAP</t>
  </si>
  <si>
    <t>Z00.91.00</t>
  </si>
  <si>
    <t>Détail de la sous-catégorie 00.91</t>
  </si>
  <si>
    <t>Z00.91.0</t>
  </si>
  <si>
    <t>Z00.91</t>
  </si>
  <si>
    <t>Transplant d'un donneur vivant apparenté</t>
  </si>
  <si>
    <t>Type de transplant tissulaire, autre</t>
  </si>
  <si>
    <t>Z00.90.99</t>
  </si>
  <si>
    <t>Transplant alloplastique</t>
  </si>
  <si>
    <t>Z00.90.20</t>
  </si>
  <si>
    <t>Transplant xénogène</t>
  </si>
  <si>
    <t>Z00.90.10</t>
  </si>
  <si>
    <t>Type de transplant tissulaire, SAP</t>
  </si>
  <si>
    <t>Z00.90.00</t>
  </si>
  <si>
    <t>Détail de la sous-catégorie 00.90</t>
  </si>
  <si>
    <t>Z00.90.0</t>
  </si>
  <si>
    <t>Z00.90</t>
  </si>
  <si>
    <t>Type de transplant tissulaire</t>
  </si>
  <si>
    <t>Autres procédures et interventions</t>
  </si>
  <si>
    <t>Z00.9</t>
  </si>
  <si>
    <t>Resurfaçage de la hanche, totale, acetabulum et tête fémorale (00.85)</t>
  </si>
  <si>
    <t>Z00.87</t>
  </si>
  <si>
    <t>Arthroplastie de resurfaçage de la hanche, partielle, acetabulum</t>
  </si>
  <si>
    <t>Resurfaçage de la hanche, partielle, acetabulum</t>
  </si>
  <si>
    <t>Z00.86</t>
  </si>
  <si>
    <t>Arthroplastie de resurfaçage de la hanche, sans autre précision</t>
  </si>
  <si>
    <t>Arthroplastie de resurfaçage de la hanche, partielle, tête fémorale</t>
  </si>
  <si>
    <t>Resurfaçage de la hanche, partiel, tête fémorale</t>
  </si>
  <si>
    <t>Resurfaçage de la hanche, arthroplastie, totale</t>
  </si>
  <si>
    <t>Z00.85</t>
  </si>
  <si>
    <t>Resurfaçage de la hanche, totale, acetabulum et tête fémorale</t>
  </si>
  <si>
    <t>Celle avec changement de composantes tibiales (plateau et  liner tibial) (00.81)</t>
  </si>
  <si>
    <t>Z00.84</t>
  </si>
  <si>
    <t>Changement de l'insert tibial (liner)</t>
  </si>
  <si>
    <t>Révision d'endoprothèse totale de genou, insert tibial (liner)</t>
  </si>
  <si>
    <t>Révision de prothèse de genou, totale (toutes les composantes) (00.80)</t>
  </si>
  <si>
    <t>Z00.83</t>
  </si>
  <si>
    <t>Révision de prothèse de genou, composante patéllaire</t>
  </si>
  <si>
    <t>Z00.82</t>
  </si>
  <si>
    <t>Celle avec changement d'insert tibial (liner)</t>
  </si>
  <si>
    <t>Révision de prothèse de genou, composante fémorale</t>
  </si>
  <si>
    <t>Z00.81</t>
  </si>
  <si>
    <t>Changement de plateau tibial et d'insert tibial (liner)</t>
  </si>
  <si>
    <t>Révision de prothèse de genou, composante tibiale</t>
  </si>
  <si>
    <t>Révision d'une ou deux composantes (composante tibiale, fémorale ou patéllaire) (00.81-00.84)</t>
  </si>
  <si>
    <t>Z00.80</t>
  </si>
  <si>
    <t>Tout enlèvement de spacer (ciment) (joint) (84.57)</t>
  </si>
  <si>
    <t>Changement des composantes fémorale, tibiale et patéllaire (toutes les composantes)</t>
  </si>
  <si>
    <t>Révision d'une prothèse de genou, totale (toutes les composantes)</t>
  </si>
  <si>
    <t>Indication jusqu'à deux composantes avec les codes 00.81-00.83 afin de décrire la révision de prothèse. Si toutes les composantes sont révisées le code 00.80 doit être indiqué.</t>
  </si>
  <si>
    <t>Z00.8</t>
  </si>
  <si>
    <t>Autres interventions sur le genou et la hanche</t>
  </si>
  <si>
    <t>Surface portante de la hanche, céramique sur polyéthylène</t>
  </si>
  <si>
    <t>Z00.77</t>
  </si>
  <si>
    <t>Surface portante de la hanche, céramique sur céramique</t>
  </si>
  <si>
    <t>Z00.76</t>
  </si>
  <si>
    <t>Surface portante de la hanche, métal sur métal</t>
  </si>
  <si>
    <t>Z00.75</t>
  </si>
  <si>
    <t>Surface portante de la hanche, métal sur polyéthylène</t>
  </si>
  <si>
    <t>Z00.74</t>
  </si>
  <si>
    <t>Type de surface portante, si connu (00.74-00.77)</t>
  </si>
  <si>
    <t>Z00.73</t>
  </si>
  <si>
    <t>Révision de prothèse de hanche, liner acétabulaire et / ou tête fémorale seulement</t>
  </si>
  <si>
    <t>Révision d'une prothèse de hanche, sans autre précision (81.53)</t>
  </si>
  <si>
    <t>Z00.72</t>
  </si>
  <si>
    <t>Révision d'une prothèse de hanche, composante acétabulaire et fémorale (00.70)</t>
  </si>
  <si>
    <t>Révision d'endoprothèse de hanche composante acétabulaire (00.71)</t>
  </si>
  <si>
    <t>Révision avec changement d'insert ( liner) acétabulaire et / ou  tête fémorale  seulement (00.73)</t>
  </si>
  <si>
    <t>Partielle, composante fémorale seulement</t>
  </si>
  <si>
    <t>Changement d'insert ( liner) acétabulaire</t>
  </si>
  <si>
    <t>Changement de tige et tête fémorale</t>
  </si>
  <si>
    <t>Celle avec:</t>
  </si>
  <si>
    <t>Révision de prothèse de hanche, composante fémorale</t>
  </si>
  <si>
    <t>Z00.71</t>
  </si>
  <si>
    <t>Révision d'une prothèse de hanche composante fémorale seulement (00.72)</t>
  </si>
  <si>
    <t>Révision avec changement de liner acétabulaire et / ou de tête du fémur seulement (00.73)</t>
  </si>
  <si>
    <t>Partielle, composante acétabulaire seulement</t>
  </si>
  <si>
    <t>Changement de tête fémorale</t>
  </si>
  <si>
    <t>Changement de liner ou de cupule acétabulaire</t>
  </si>
  <si>
    <t>Révision de prothèse de hanche, composante acétabulaire</t>
  </si>
  <si>
    <t>Z00.70</t>
  </si>
  <si>
    <t>Révision d'une prothèse de hanche, composante fémorale seulement (00.72)</t>
  </si>
  <si>
    <t>Révision d'une prothèse de hanche, composante acétabulaire seulement (00.71)</t>
  </si>
  <si>
    <t>Révision avec  changement de liner acétabulaire et / ou de tête du fémur seulement (00.73)</t>
  </si>
  <si>
    <t>Révision totale de hanche</t>
  </si>
  <si>
    <t>Révision d'une prothèse de hanche, composante acétabulaire et fémorale</t>
  </si>
  <si>
    <t>Les codes 00.74-00.77 contiennent des informations supplémentaires sur la surface portante de la prothèse de hanche. Ils doivent être utilisés pour codage supplémentaire.</t>
  </si>
  <si>
    <t>Z00.7</t>
  </si>
  <si>
    <t>Autres interventions de hanche</t>
  </si>
  <si>
    <t>Insertion percutanée de stent(s) dans vaisseau(x) central(aux), autre</t>
  </si>
  <si>
    <t>Z00.67.99</t>
  </si>
  <si>
    <t>Insertion percutanée de stent(s) vasculaire(s) dans la veine porte</t>
  </si>
  <si>
    <t>Z00.67.20</t>
  </si>
  <si>
    <t>Insertion percutanée de stent(s) vasculaire(s) dans la veine cave</t>
  </si>
  <si>
    <t>Z00.67.10</t>
  </si>
  <si>
    <t>Insertion percutanée de stent(s) dans vaisseau(x) central(aux), SAP</t>
  </si>
  <si>
    <t>Z00.67.00</t>
  </si>
  <si>
    <t>Détail de la sous-catégorie 00.67</t>
  </si>
  <si>
    <t>Z00.67.0</t>
  </si>
  <si>
    <t>Insertion percutanée de stent(s) vasculaire(s) dans l'aorte (39.71, 39.73)</t>
  </si>
  <si>
    <t>Z00.67</t>
  </si>
  <si>
    <t>Insertion percutanée de stent(s) intracrâniens</t>
  </si>
  <si>
    <t>Angioplastie coronaire transluminale percutanée [PTCA] ou athérectomie coronaire, autre</t>
  </si>
  <si>
    <t>Z00.66.99</t>
  </si>
  <si>
    <t>Angioplastie coronaire [PTCA] à ballonnet, autre</t>
  </si>
  <si>
    <t>Z00.66.29</t>
  </si>
  <si>
    <t>Angioplastie coronaire [PTCA] à ballonnet enduit d'anticorps</t>
  </si>
  <si>
    <t>Z00.66.22</t>
  </si>
  <si>
    <t>Angioplastie coronaire [PTCA] à ballonnet libérant des substances médicamenteuses</t>
  </si>
  <si>
    <t>Z00.66.21</t>
  </si>
  <si>
    <t>Angioplastie coronaire transluminale percutanée [PTCA] à ballonnet, SAP</t>
  </si>
  <si>
    <t>Z00.66.20</t>
  </si>
  <si>
    <t>Angioplastie coronaire transluminale percutanée [PTCA], selon type de ballonnet utilisé</t>
  </si>
  <si>
    <t>Z00.66.2</t>
  </si>
  <si>
    <t>Fermeture transluminale percutanée de fistule coronaire</t>
  </si>
  <si>
    <t>Z00.66.10</t>
  </si>
  <si>
    <t>Angioplastie coronaire transluminale percutanée [PTCA] ou athérectomie coronaire, SAP</t>
  </si>
  <si>
    <t>Z00.66.00</t>
  </si>
  <si>
    <t>Détail de la sous-catégorie 00.66</t>
  </si>
  <si>
    <t>Z00.66.0</t>
  </si>
  <si>
    <t>Toute perfusion coronaire d'agent thrombolytique (36.04)</t>
  </si>
  <si>
    <t>Z00.66</t>
  </si>
  <si>
    <t>Toute insertion de stent(s) coronaire(s) (36.06-36.07)</t>
  </si>
  <si>
    <t>Toute injection de substance thrombolytique (99.10)</t>
  </si>
  <si>
    <t>PTCA sans autre précision</t>
  </si>
  <si>
    <t>Athérectomie coronaire</t>
  </si>
  <si>
    <t>Angioplastie par ballon de vaisseaux coronaires</t>
  </si>
  <si>
    <t>Angioplastie coronaire percutanée sans autre précision</t>
  </si>
  <si>
    <t>Angioplastie coronaire transluminale percutanée [PTCA] ou athérectomie coronaire</t>
  </si>
  <si>
    <t>Insertion percutanée d'autre(s) stent(s) vasculaire(s) intracrânien(s), autre</t>
  </si>
  <si>
    <t>Z00.65.99</t>
  </si>
  <si>
    <t>Insertion transluminale percutanée de micro-stents vasculaires intracrâniens</t>
  </si>
  <si>
    <t>Z00.65.11</t>
  </si>
  <si>
    <t>Insertion percutanée d'autre(s) stent(s) vasculaire(s) intracrânien(s), SAP</t>
  </si>
  <si>
    <t>Z00.65.00</t>
  </si>
  <si>
    <t>Détail de la sous-catégorie 00.65</t>
  </si>
  <si>
    <t>Z00.65.0</t>
  </si>
  <si>
    <t>Z00.65</t>
  </si>
  <si>
    <t>Intervention endovasculaire transluminale percutanée sur vaisseau(x) intracrânien(s) (39.77)</t>
  </si>
  <si>
    <t>Comprend l'utilisation de tout dispositif de protection d'embolie, dispositif distal de protection, filtre ou stent à système de libération</t>
  </si>
  <si>
    <t>Insertion percutanée d'autre(s) stent(s) vasculaire(s) intracrânien(s)</t>
  </si>
  <si>
    <t>Z00.64</t>
  </si>
  <si>
    <t>Intervention endovasculaire transluminale percutanée sur vaisseau(x) (extracrânien(s)) précérébral(aux) (39.76)</t>
  </si>
  <si>
    <t>Stent de vaisseau vertébral</t>
  </si>
  <si>
    <t>Stent de vaisseau basilaire</t>
  </si>
  <si>
    <t>Insertion percutanée de stent(s) dans d'autres artères précérébrales (extracrâniennes)</t>
  </si>
  <si>
    <t>Z00.63</t>
  </si>
  <si>
    <t>Stent sans libération de substance médicamenteuse</t>
  </si>
  <si>
    <t>Insertion percutanée de stent(s) d'artère carotide</t>
  </si>
  <si>
    <t>Interventions sur les vaisseaux sanguins</t>
  </si>
  <si>
    <t>Z00.6</t>
  </si>
  <si>
    <t>Z00.58</t>
  </si>
  <si>
    <t>Utilisation d'un pace-maker ou défibrillateur compatible IRM</t>
  </si>
  <si>
    <t>Implantation ou remplacement de dispositif sous-cutané pour la surveillance hémodynamique intracardiaque, autre</t>
  </si>
  <si>
    <t>Z00.57.99</t>
  </si>
  <si>
    <t>Implantation chirurgicale ouverte et isolée de sonde épicardique ventriculaire droite</t>
  </si>
  <si>
    <t>Z00.57.11</t>
  </si>
  <si>
    <t>Implantation chirurgicale ouverte de sonde isolée</t>
  </si>
  <si>
    <t>Z00.57.10</t>
  </si>
  <si>
    <t>Z00.57.1</t>
  </si>
  <si>
    <t>Système non-invasif de surveillance des réactions de rejet après transplantation cardiaque</t>
  </si>
  <si>
    <t>Z00.57.01</t>
  </si>
  <si>
    <t>Implantation ou remplacement de dispositif sous-cutané pour le contrôle hémodynamique intracardiaque SAP</t>
  </si>
  <si>
    <t>Z00.57.00</t>
  </si>
  <si>
    <t>Tout implantation ou remplacement de capteur de pression implanté (00.56)</t>
  </si>
  <si>
    <t>Z00.57</t>
  </si>
  <si>
    <t>Implantation de dispositif de monitorage avec formation d'une poche sous-cutanée et connexion au capteur de pression  intracardiaque</t>
  </si>
  <si>
    <t>Implantation ou remplacement de dispositif sous-cutané pour le contrôle hémodynamique intracardiaque</t>
  </si>
  <si>
    <t>Monitoring circulatoire (gaz sanguins, pression artérielle ou veineuse, performance cardiaque et flux sanguin coronaire) (89.60-89.69)</t>
  </si>
  <si>
    <t>Z00.56</t>
  </si>
  <si>
    <t>Tout implantation ou remplacement associé de moniteur  (00.57)</t>
  </si>
  <si>
    <t>Implantation ou remplacement de capteur de pression pour le contrôle hémodynamique intracardiaque</t>
  </si>
  <si>
    <t>Insertion de stent(s) dans vaisseau(x) périphérique(s) à libération de substance médicamenteuse, autre</t>
  </si>
  <si>
    <t>Z00.55.99</t>
  </si>
  <si>
    <t>Insertion de stent(s) dans vaisseau(x) périphérique(s) à libération de substance médicamenteuse, stent(s) à élution médicamenteuse extra-long(s) (&gt;10 cm)</t>
  </si>
  <si>
    <t>Z00.55.11</t>
  </si>
  <si>
    <t>Insertion de stent(s) dans vaisseau(x) périphérique(s) à libération de substance médicamenteuse, SAP</t>
  </si>
  <si>
    <t>Z00.55.00</t>
  </si>
  <si>
    <t>Détail de la sous-catégorie 00.55</t>
  </si>
  <si>
    <t>Z00.55.0</t>
  </si>
  <si>
    <t>Vaisseaux périphériques (39.90)</t>
  </si>
  <si>
    <t>Z00.55</t>
  </si>
  <si>
    <t>Stents périphériques imprégnés de substance médicamenteuse, par ex. imprégnés d'héparine (39.90)</t>
  </si>
  <si>
    <t>Pour réparation d'anévrisme (39.71-39.79)</t>
  </si>
  <si>
    <t>Insertion de stent(s) sans libération de substance médicamenteuse:</t>
  </si>
  <si>
    <t>Insertion de stent(s) cérébrovasculaire(s) (00.63-00.65)</t>
  </si>
  <si>
    <t>Artère coronaire (36.06)</t>
  </si>
  <si>
    <t>Tout(e):</t>
  </si>
  <si>
    <t>Nombre de vaisseaux traités (00.40-00.43)</t>
  </si>
  <si>
    <t>Nombre de stents vasculaires insérés (00.45-00.48)</t>
  </si>
  <si>
    <t>Localisation anatomique d'interventions percutanées transluminales par cathétérisme (00.4B)</t>
  </si>
  <si>
    <t>Stent graft(s)</t>
  </si>
  <si>
    <t>Insertion de stent(s) de vaisseau(x) périphérique(s) à libération de substance médicamenteuse</t>
  </si>
  <si>
    <t>Implantation ou remplacement de défibrillateur à resynchronisation, générateur d'impulsions seul [CRT-D], autre</t>
  </si>
  <si>
    <t>Z00.54.99</t>
  </si>
  <si>
    <t>Remplacement de défibrillateur à resynchronisation, générateur d'impulsions seul [CRT-D]</t>
  </si>
  <si>
    <t>Z00.54.12</t>
  </si>
  <si>
    <t>Changement de système de défibrillateur à resynchronisation [CRT-D]</t>
  </si>
  <si>
    <t>Z00.54.11</t>
  </si>
  <si>
    <t>Implantation de défibrillateur à resynchronisation, générateur d'impulsions seul [CRT-D]</t>
  </si>
  <si>
    <t>Z00.54.10</t>
  </si>
  <si>
    <t>Implantation ou remplacement de défibrillateur à resynchronisation, générateur d'impulsions seul [CRT-D], SAP</t>
  </si>
  <si>
    <t>Z00.54.00</t>
  </si>
  <si>
    <t>Détail de la sous-catégorie 00.54</t>
  </si>
  <si>
    <t>Z00.54.0</t>
  </si>
  <si>
    <t>Z00.54</t>
  </si>
  <si>
    <t>Implantation de défibrillateur cardiaque automatique, générateur d'impulsions seul (37.96)</t>
  </si>
  <si>
    <t>Contrôle du dispositif durant l'intervention - omettre le code</t>
  </si>
  <si>
    <t>Implantation de défibrillateur [CRT-D] avec ablation de défibrillateur [CRT-D] ou pace-maker [CRT-P] de tout type existant</t>
  </si>
  <si>
    <t>Implantation ou remplacement de défibrillateur à resynchronisation, générateur d'impulsions seul [CRT-D]</t>
  </si>
  <si>
    <t>Implantation ou remplacement de pace-maker cardiaque à resynchronisation, générateur d'impulsions seul [CRT-P], autre</t>
  </si>
  <si>
    <t>Z00.53.99</t>
  </si>
  <si>
    <t>Changement de système de pace-maker à resynchronisation [CRT-P]</t>
  </si>
  <si>
    <t>Z00.53.11</t>
  </si>
  <si>
    <t>Implantation ou remplacement de pace-maker cardiaque à resynchronisation, générateur d'impulsions seul [CRT-P], SAP</t>
  </si>
  <si>
    <t>Z00.53.00</t>
  </si>
  <si>
    <t>Détail de la sous-catégorie 00.53</t>
  </si>
  <si>
    <t>Z00.53.0</t>
  </si>
  <si>
    <t>Toute insertion ou remplacement de pace-maker de tout type  (37.80-37.87)</t>
  </si>
  <si>
    <t>Z00.53</t>
  </si>
  <si>
    <t>Implantation ou remplacement de défibrillateur à resynchronisation, générateur d'impulsions seul  [CRT-D] (00.54)</t>
  </si>
  <si>
    <t>Implantation de pace-maker [CRT-P] avec ablation de pace-maker de tout type existant</t>
  </si>
  <si>
    <t>Implantation ou remplacement de pace-maker cardiaque à resynchronisation, générateur d'impulsions seul [CRT-P]</t>
  </si>
  <si>
    <t>Remplacement d'électrode(s) transveineuse(s) auriculaire(s) et/ou ventriculaire(s) (37.76)</t>
  </si>
  <si>
    <t>Z00.52</t>
  </si>
  <si>
    <t>Insertion initiale d'électrode par voie intraveineuse (37.70-37.72)</t>
  </si>
  <si>
    <t>Implantation de défibrillateur cardiaque à resynchronisation, système intégral [CRT-D] (00.51)</t>
  </si>
  <si>
    <t>Implantation ou remplacement d'électrode dans le ventricule gauche par le sinus coronaire</t>
  </si>
  <si>
    <t>Implantation de défibrillateur cardiaque à resynchronisation, système intégral [CRT-D], autre</t>
  </si>
  <si>
    <t>Z00.51.99</t>
  </si>
  <si>
    <t>Implantation de défibrillateur cardiaque à resynchronisation, avec option de surveillance à distance [CRT-D]</t>
  </si>
  <si>
    <t>Z00.51.10</t>
  </si>
  <si>
    <t>Implantation de défibrillateur cardiaque à resynchronisation, système intégral [CRT-D], SAP</t>
  </si>
  <si>
    <t>Z00.51.00</t>
  </si>
  <si>
    <t>Détail de la sous-catégorie 00.51</t>
  </si>
  <si>
    <t>Z00.51.0</t>
  </si>
  <si>
    <t>Z00.51</t>
  </si>
  <si>
    <t>Implantation ou remplacement de défibrillateur cardiaque automatique [AICD], système total (37.94)</t>
  </si>
  <si>
    <t>Implantation de pace-maker à resynchronisation sans mention de défibrillation, système intégral [CRT-P] (00.50)</t>
  </si>
  <si>
    <t>Stimulation biventriculaire avec défibrillateur cardiaque interne</t>
  </si>
  <si>
    <t>Pacemaker BiV avec défibrillateur</t>
  </si>
  <si>
    <t>Implantation d'appareil de resynchronisation cardiaque biventriculaire avec défibrillateur [AICD], formation d'une poche, placement transveineux dans le ventricule gauche par le sinus coronarien et procédure intraopérative pour l'évaluation des signaux stimulants et détermination du seuil de mesure</t>
  </si>
  <si>
    <t>Défibrillateur biventriculaire</t>
  </si>
  <si>
    <t>Défibrillateur BiV</t>
  </si>
  <si>
    <t>Ceux avec générateur CRT-D et une ou plusieurs électrodes</t>
  </si>
  <si>
    <t>BiV pacing avec défibrillateur</t>
  </si>
  <si>
    <t>Implantation de défibrillateur cardiaque à resynchronisation, système intégral [CRT-D]</t>
  </si>
  <si>
    <t>Implantation de pace-maker à resynchronisation sans mention de défibrillation, système intégral [CRT-P], autre</t>
  </si>
  <si>
    <t>Z00.50.99</t>
  </si>
  <si>
    <t>Z00.50.52</t>
  </si>
  <si>
    <t>Implantation d'un système de synchronisation à stimulation ventriculaire gauche, triple chambre</t>
  </si>
  <si>
    <t>Z00.50.51</t>
  </si>
  <si>
    <t>Implantation d'un système de synchronisation à stimulation ventriculaire gauche, double chambre</t>
  </si>
  <si>
    <t>Implantation de pace-maker à resynchronisation sans mention de défibrillation, avec option de surveillance à distance [CRT-P]</t>
  </si>
  <si>
    <t>Z00.50.10</t>
  </si>
  <si>
    <t>Implantation de pace-maker à resynchronisation sans mention de défibrillation, système intégral [CRT-P], SAP</t>
  </si>
  <si>
    <t>Z00.50.00</t>
  </si>
  <si>
    <t>Détail de la sous-catégorie 00.50</t>
  </si>
  <si>
    <t>Z00.50.0</t>
  </si>
  <si>
    <t>Remplacement de pace-maker à resynchronisation, générateur d'impulsions seul [CRT-P] (00.53)</t>
  </si>
  <si>
    <t>Z00.50</t>
  </si>
  <si>
    <t>Insertion ou remplacement de pace-maker de tout type (37.80-37.87)</t>
  </si>
  <si>
    <t>Stimulation biventriculaire sans défibrillateur cardiaque interne</t>
  </si>
  <si>
    <t>Pace-maker biventriculaire</t>
  </si>
  <si>
    <t>Pace-maker BiV</t>
  </si>
  <si>
    <t>Implantation d'appareil de resynchronisation cardiaque biventriculaire, formation d'une poche, placement transveineux dans le ventricule gauche par le sinus coronarien et procédure intraopérative pour l'évaluation des signaux stimulants</t>
  </si>
  <si>
    <t>Ceux avec générateur CRT-P et une ou plusieurs électrodes</t>
  </si>
  <si>
    <t>Implantation de pace-maker à resynchronisation sans mention de défibrillation, système intégral [CRT-P]</t>
  </si>
  <si>
    <t>Autres procédures cardiovasculaires</t>
  </si>
  <si>
    <t>Z00.5</t>
  </si>
  <si>
    <t>Z00.4D</t>
  </si>
  <si>
    <t>Système assisté de mise en place de stent et de ballonnet</t>
  </si>
  <si>
    <t>Utilisation de ballonnets libérant des substances médicamenteuses, nombre, autre</t>
  </si>
  <si>
    <t>Z00.4C.19</t>
  </si>
  <si>
    <t>Utilisation de ballonnets libérant des substances médicamenteuses, 4 ballonnets et plus</t>
  </si>
  <si>
    <t>Z00.4C.14</t>
  </si>
  <si>
    <t>Utilisation de 3 ballonnets libérant des substances médicamenteuses</t>
  </si>
  <si>
    <t>Z00.4C.13</t>
  </si>
  <si>
    <t>Utilisation de 2 ballonnets libérant des substances médicamenteuses</t>
  </si>
  <si>
    <t>Z00.4C.12</t>
  </si>
  <si>
    <t>Utilisation de 1 ballonnet libérant des substances médicamenteuses</t>
  </si>
  <si>
    <t>Z00.4C.11</t>
  </si>
  <si>
    <t>Utilisation de ballonnets libérant des substances médicamenteuses, nombre, SAP</t>
  </si>
  <si>
    <t>Z00.4C.10</t>
  </si>
  <si>
    <t>Utilisation de ballonnets libérant des substances médicamenteuses, nombre</t>
  </si>
  <si>
    <t>Z00.4C.1</t>
  </si>
  <si>
    <t>Détail de la sous-catégorie 00.4C</t>
  </si>
  <si>
    <t>Z00.4C.0</t>
  </si>
  <si>
    <t>Ces codes sont des codes supplémentaires spécifiant le nombre de ballonnets libérant des substances médicamenteuses utilisés dans les interventions vasculaires correspondantes.</t>
  </si>
  <si>
    <t>Z00.4C</t>
  </si>
  <si>
    <t>Nombre de ballonnets utilisés libérant des substances médicamenteuses, SAP</t>
  </si>
  <si>
    <t>ITPC sur vaisseau artificiel d'autre site</t>
  </si>
  <si>
    <t>Z00.4B.49</t>
  </si>
  <si>
    <t>ITPC sur vaisseau artificiel de mollet</t>
  </si>
  <si>
    <t>Z00.4B.46</t>
  </si>
  <si>
    <t>ITPC sur vaisseau artificiel de cuisse et poplité</t>
  </si>
  <si>
    <t>Z00.4B.45</t>
  </si>
  <si>
    <t>ITPC sur vaisseau artificiel abdominal</t>
  </si>
  <si>
    <t>Z00.4B.44</t>
  </si>
  <si>
    <t>ITPC sur vaisseau artificiel thoracique</t>
  </si>
  <si>
    <t>Z00.4B.43</t>
  </si>
  <si>
    <t>ITPC sur shunts de dialyse veineux ou artificiel</t>
  </si>
  <si>
    <t>Z00.4B.42</t>
  </si>
  <si>
    <t>Shunts de dialyse (00.4B.42)</t>
  </si>
  <si>
    <t>Z00.4B.41</t>
  </si>
  <si>
    <t>ITPC sur vaisseau artificiel du membre supérieur ou de l'épaule</t>
  </si>
  <si>
    <t>Intervention transluminale percutanée par cathétérisme (ITPC) sur vaisseaux artificiels, SAP</t>
  </si>
  <si>
    <t>Z00.4B.40</t>
  </si>
  <si>
    <t>Pontage, prothèse d'interposition ou shunt, avec matériel allogène ou autologue</t>
  </si>
  <si>
    <t>Z00.4B.4</t>
  </si>
  <si>
    <t>Intervention transluminale percutanée par cathétérisme (ITPC) sur vaisseaux artificiels</t>
  </si>
  <si>
    <t>ITPC sur veine épifasciale d'autre site</t>
  </si>
  <si>
    <t>Z00.4B.39</t>
  </si>
  <si>
    <t>ITPC sur veine épifasciale du bras</t>
  </si>
  <si>
    <t>Z00.4B.34</t>
  </si>
  <si>
    <t>ITPC sur rameaux latéraux épifasciaux de la jambe</t>
  </si>
  <si>
    <t>Z00.4B.33</t>
  </si>
  <si>
    <t>ITPC sur la veine petite saphène</t>
  </si>
  <si>
    <t>Z00.4B.32</t>
  </si>
  <si>
    <t>ITPC sur la veine grande saphène</t>
  </si>
  <si>
    <t>Z00.4B.31</t>
  </si>
  <si>
    <t>ITPC sur veine épifasciale, SAP</t>
  </si>
  <si>
    <t>Z00.4B.30</t>
  </si>
  <si>
    <t>Intervention transluminale percutanée par cathétérisme (ITPC) sur des veines épifasciales</t>
  </si>
  <si>
    <t>Z00.4B.3</t>
  </si>
  <si>
    <t>ITPC sur autres veines</t>
  </si>
  <si>
    <t>Z00.4B.29</t>
  </si>
  <si>
    <t>Veines épifasciales (00.4B.30)</t>
  </si>
  <si>
    <t>Z00.4B.28</t>
  </si>
  <si>
    <t>ITPC sur veine de la jambe</t>
  </si>
  <si>
    <t>Z00.4B.27</t>
  </si>
  <si>
    <t>ITPC sur veine de la cuisse</t>
  </si>
  <si>
    <t>ITPC sur autre veine abdominale</t>
  </si>
  <si>
    <t>Z00.4B.26</t>
  </si>
  <si>
    <t>Veines hépatiques (00.4B.24)</t>
  </si>
  <si>
    <t>Z00.4B.25</t>
  </si>
  <si>
    <t>ITPC sur veines viscérales</t>
  </si>
  <si>
    <t>ITPC sur veine hépatique</t>
  </si>
  <si>
    <t>Z00.4B.24</t>
  </si>
  <si>
    <t>ITPC sur autre veine thoracique</t>
  </si>
  <si>
    <t>Z00.4B.23</t>
  </si>
  <si>
    <t>ITPC sur la veine cave</t>
  </si>
  <si>
    <t>Z00.4B.22</t>
  </si>
  <si>
    <t>ITPC sur veine du membre supérieur ou de l'épaule</t>
  </si>
  <si>
    <t>Z00.4B.21</t>
  </si>
  <si>
    <t>ITPC sur veine, SAP</t>
  </si>
  <si>
    <t>Z00.4B.20</t>
  </si>
  <si>
    <t>Intervention transluminale percutanée par cathétérisme (ITPC) sur des veines</t>
  </si>
  <si>
    <t>Z00.4B.2</t>
  </si>
  <si>
    <t>ITPC sur artère de la jambe</t>
  </si>
  <si>
    <t>Z00.4B.1A</t>
  </si>
  <si>
    <t>ITPC sur artère d'autre site</t>
  </si>
  <si>
    <t>Z00.4B.19</t>
  </si>
  <si>
    <t>ITPC sur artères de la cuisse et sur l'artère poplitée</t>
  </si>
  <si>
    <t>Z00.4B.18</t>
  </si>
  <si>
    <t>ITPC sur autre artère abdominale</t>
  </si>
  <si>
    <t>Z00.4B.17</t>
  </si>
  <si>
    <t>ITPC sur l'artère rénale</t>
  </si>
  <si>
    <t>Z00.4B.16</t>
  </si>
  <si>
    <t>A. rénale (00.4B.16)</t>
  </si>
  <si>
    <t>Z00.4B.15</t>
  </si>
  <si>
    <t>ITPC sur artère viscérale</t>
  </si>
  <si>
    <t>ITPC sur autre artère thoracique</t>
  </si>
  <si>
    <t>Z00.4B.14</t>
  </si>
  <si>
    <t>ITPC sur des vaisseaux pulmonaires</t>
  </si>
  <si>
    <t>Z00.4B.13</t>
  </si>
  <si>
    <t>ITPC sur l'aorte</t>
  </si>
  <si>
    <t>Z00.4B.12</t>
  </si>
  <si>
    <t>ITPC sur artère du membre supérieur ou de l'épaule</t>
  </si>
  <si>
    <t>Z00.4B.11</t>
  </si>
  <si>
    <t>ITPC sur artère, SAP</t>
  </si>
  <si>
    <t>Z00.4B.10</t>
  </si>
  <si>
    <t>Intervention transluminale percutanée par cathétérisme (ITPC) sur des artères</t>
  </si>
  <si>
    <t>Z00.4B.1</t>
  </si>
  <si>
    <t>Localisation anatomique d'interventions transluminales percutanées par cathétérisme (ITPC), autre site</t>
  </si>
  <si>
    <t>Z00.4B.09</t>
  </si>
  <si>
    <t>Localisation anatomique d'interventions transluminales percutanées par cathétérisme (ITPC), site non précisé</t>
  </si>
  <si>
    <t>Z00.4B.00</t>
  </si>
  <si>
    <t>Détail de la sous-catégorie 00.4B</t>
  </si>
  <si>
    <t>Z00.4B.0</t>
  </si>
  <si>
    <t>Localisation anatomique d'interventions transluminales percutanées par cathétérisme (ITPC)</t>
  </si>
  <si>
    <t>Z00.4B</t>
  </si>
  <si>
    <t>Insertion de coils endovasculaires, autre nombre</t>
  </si>
  <si>
    <t>Z00.4A.99</t>
  </si>
  <si>
    <t>Insertion de 20 coils</t>
  </si>
  <si>
    <t>Z00.4A.20</t>
  </si>
  <si>
    <t>Insertion de 19 coils</t>
  </si>
  <si>
    <t>Z00.4A.19</t>
  </si>
  <si>
    <t>Insertion de 18 coils</t>
  </si>
  <si>
    <t>Z00.4A.18</t>
  </si>
  <si>
    <t>Insertion de 17 coils</t>
  </si>
  <si>
    <t>Z00.4A.17</t>
  </si>
  <si>
    <t>Insertion de 16 coils</t>
  </si>
  <si>
    <t>Z00.4A.16</t>
  </si>
  <si>
    <t>Insertion de 15 coils</t>
  </si>
  <si>
    <t>Z00.4A.15</t>
  </si>
  <si>
    <t>Insertion de 14 coils</t>
  </si>
  <si>
    <t>Z00.4A.14</t>
  </si>
  <si>
    <t>Insertion de 13 coils</t>
  </si>
  <si>
    <t>Z00.4A.13</t>
  </si>
  <si>
    <t>Insertion de 12 coils</t>
  </si>
  <si>
    <t>Z00.4A.12</t>
  </si>
  <si>
    <t>Insertion de 11 coils</t>
  </si>
  <si>
    <t>Z00.4A.11</t>
  </si>
  <si>
    <t>Insertion de 10 coils</t>
  </si>
  <si>
    <t>Z00.4A.10</t>
  </si>
  <si>
    <t>Insertion de 9 coils</t>
  </si>
  <si>
    <t>Z00.4A.09</t>
  </si>
  <si>
    <t>Insertion de 8 coils</t>
  </si>
  <si>
    <t>Z00.4A.08</t>
  </si>
  <si>
    <t>Insertion de 7 coils</t>
  </si>
  <si>
    <t>Z00.4A.07</t>
  </si>
  <si>
    <t>Insertion de 6 coils</t>
  </si>
  <si>
    <t>Z00.4A.06</t>
  </si>
  <si>
    <t>Insertion de 5 coils</t>
  </si>
  <si>
    <t>Z00.4A.05</t>
  </si>
  <si>
    <t>Insertion de 4 coils</t>
  </si>
  <si>
    <t>Z00.4A.04</t>
  </si>
  <si>
    <t>Insertion de 3 coils</t>
  </si>
  <si>
    <t>Z00.4A.03</t>
  </si>
  <si>
    <t>Insertion de 2 coils</t>
  </si>
  <si>
    <t>Z00.4A.02</t>
  </si>
  <si>
    <t>Insertion de 1 coil</t>
  </si>
  <si>
    <t>Z00.4A.01</t>
  </si>
  <si>
    <t>Insertion de coils endovasculaires, nombre non précisé</t>
  </si>
  <si>
    <t>Z00.4A.00</t>
  </si>
  <si>
    <t>Nombre de coils endovasculaires utilisés</t>
  </si>
  <si>
    <t>Z00.4A</t>
  </si>
  <si>
    <t>Insertion de quatres stents vasculaires ou plus</t>
  </si>
  <si>
    <t>Z00.48</t>
  </si>
  <si>
    <t>Insertion de trois stents vasculaires</t>
  </si>
  <si>
    <t>Z00.47</t>
  </si>
  <si>
    <t>Insertion de deux stents vasculaires</t>
  </si>
  <si>
    <t>Z00.46</t>
  </si>
  <si>
    <t>Nombre de stent(s), sans autre précision</t>
  </si>
  <si>
    <t>Z00.45</t>
  </si>
  <si>
    <t>Insertion d'un stent vasculaire</t>
  </si>
  <si>
    <t>Ce code est utilisé pour identifier la présence d'une bifurcation vasculaire; il ne décrit pas un stent spécifique pour les bifurcations. Ce code ne peut être utilisé qu'une fois par opération, indépendamment du nombre de bifurcations.</t>
  </si>
  <si>
    <t>Z00.44</t>
  </si>
  <si>
    <t>Intervention sur bifurcation de vaisseaux sanguins</t>
  </si>
  <si>
    <t>Imagerie intravasculaire de vaisseaux sanguins (00.21-00.29)</t>
  </si>
  <si>
    <t>Z00.43</t>
  </si>
  <si>
    <t>Anastomose (aorto-)coronaire (36.10-36.19)</t>
  </si>
  <si>
    <t>Intervention sur quatre vaisseaux ou plus</t>
  </si>
  <si>
    <t>Z00.42</t>
  </si>
  <si>
    <t>Intervention sur trois vaisseaux</t>
  </si>
  <si>
    <t>Z00.41</t>
  </si>
  <si>
    <t>Intervention sur deux vaisseaux</t>
  </si>
  <si>
    <t>Z00.40</t>
  </si>
  <si>
    <t>Nombre de vaisseaux, sans autre précision</t>
  </si>
  <si>
    <t>Intervention sur un vaisseau</t>
  </si>
  <si>
    <t>Toute angioplastie ou athérectomie (00.66, 39.50, 39.76, 39.77, 39.79)</t>
  </si>
  <si>
    <t>Z00.4</t>
  </si>
  <si>
    <t>Insertion de stent(s) vasculaire(s) (00.55, 00.63-00.65, 36.06 -36.07, 39.90)</t>
  </si>
  <si>
    <t>Endartériectomie (38.10-38.18)</t>
  </si>
  <si>
    <t>Ces codes peuvent être utilisés tant pour les vaisseaux coronaires que pour les vaisseaux périphériques. Ces codes sont utilisés conjointement avec d'autres procédures thérapeutiques afin de donner plus d'informations quant au nombre de vaisseaux traités et/ou de stents insérés. De façon correcte, il convient de coder tant le nombre de vaisseaux opérés (00.40-00.43) que le nombre de stents insérés (00.45-00.48).</t>
  </si>
  <si>
    <t>Procédures vasculaires d'appui</t>
  </si>
  <si>
    <t>Chirurgie assistée par ordinateur SAP</t>
  </si>
  <si>
    <t>Z00.39</t>
  </si>
  <si>
    <t>Autre chirurgie assistée par ordinateur</t>
  </si>
  <si>
    <t>Chirurgie assistée par ordinateur avec sources de données multiples</t>
  </si>
  <si>
    <t>Z00.35</t>
  </si>
  <si>
    <t>Chirurgie assistée par ordinateur sans imagerie</t>
  </si>
  <si>
    <t>Z00.34</t>
  </si>
  <si>
    <t>Chirurgie assistée par ordinateur avec fluoroscopie</t>
  </si>
  <si>
    <t>Z00.33</t>
  </si>
  <si>
    <t>Chirurgie assistée par ordinateur avec IRM/IRMA</t>
  </si>
  <si>
    <t>Z00.32</t>
  </si>
  <si>
    <t>Chirurgie assistée par ordinateur avec CT/CTA</t>
  </si>
  <si>
    <t>Z00.31</t>
  </si>
  <si>
    <t>Mise en place d'un cadre stéréotaxique seul (93.59)</t>
  </si>
  <si>
    <t>Z00.3</t>
  </si>
  <si>
    <t>Procédure diagnostique ou thérapeutique</t>
  </si>
  <si>
    <t>Navigation sans imagerie</t>
  </si>
  <si>
    <t>Navigation sans CT</t>
  </si>
  <si>
    <t>Chirurgie guidée par l'image (IGS)</t>
  </si>
  <si>
    <t>Chirurgie assistée par ordinateur [CAO]</t>
  </si>
  <si>
    <t>Imagerie intravasculaire, vaisseau(x) non spécifié(s)</t>
  </si>
  <si>
    <t>Z00.29</t>
  </si>
  <si>
    <t>Imagerie intravasculaire, autre(s) vaisseau(x) spécifié(s)</t>
  </si>
  <si>
    <t>Z00.28</t>
  </si>
  <si>
    <t>Ultrasonographie (non-invasive) (diagnostique) du système urinaire (88.75)</t>
  </si>
  <si>
    <t>Z00.25</t>
  </si>
  <si>
    <t>Ultrasons intravasculaires (IVUS), vaisseaux rénaux</t>
  </si>
  <si>
    <t>Artère rénale</t>
  </si>
  <si>
    <t>Imagerie intravasculaire de vaisseaux rénaux</t>
  </si>
  <si>
    <t>Imagerie intravasculaire de vaisseaux coronaires, autre</t>
  </si>
  <si>
    <t>Z00.24.99</t>
  </si>
  <si>
    <t>Ultrasons intravasculaires (IVUS) de vaisseaux coronaires, avec mesure de débit</t>
  </si>
  <si>
    <t>Z00.24.11</t>
  </si>
  <si>
    <t>Ultrasons intravasculaires (IVUS) de vaisseaux coronaires, sans mesure de débit</t>
  </si>
  <si>
    <t>Z00.24.10</t>
  </si>
  <si>
    <t>Imagerie intravasculaire de vaisseaux coronaires, SAP</t>
  </si>
  <si>
    <t>Z00.24.00</t>
  </si>
  <si>
    <t>Détail de la sous-catégorie 00.24</t>
  </si>
  <si>
    <t>Z00.24.0</t>
  </si>
  <si>
    <t>Ultrasonographie (diagnostique) (non-invasive) du coeur (88.72)</t>
  </si>
  <si>
    <t>Z00.24</t>
  </si>
  <si>
    <t>Échocardiographie intracardiaque (EIC) (ultrasonongraphie des cavités cardiaques) (37.28)</t>
  </si>
  <si>
    <t>Ultrasons intravasculaires (IVUS), vaisseaux coronariens</t>
  </si>
  <si>
    <t>Imagerie intravasculaire de vaisseaux coronaires</t>
  </si>
  <si>
    <t>Ultrasonographie (diagnostique) (non-invasive) du système vasculaire périphérique (88.77)</t>
  </si>
  <si>
    <t>Z00.23</t>
  </si>
  <si>
    <t>Vaisseau(x) de jambe(s)</t>
  </si>
  <si>
    <t>Vaisseau(x) de bras</t>
  </si>
  <si>
    <t>Ultrasons intravasculaires (IVUS), vaisseaux périphériques</t>
  </si>
  <si>
    <t>Imagerie de:</t>
  </si>
  <si>
    <t>Imagerie intravasculaire de vaisseaux périphériques</t>
  </si>
  <si>
    <t>Ultrasonographie (diagnostique) (non-invasive) d'autres sites du thorax (88.73)</t>
  </si>
  <si>
    <t>Z00.22</t>
  </si>
  <si>
    <t>Veine cave (supérieure) (inférieure)</t>
  </si>
  <si>
    <t>Ultrasons intravasculaires (IVUS), vaisseaux intrathoraciques</t>
  </si>
  <si>
    <t>Aorte et crosse aortique</t>
  </si>
  <si>
    <t>Imagerie intravasculaire de vaisseaux intrathoraciques</t>
  </si>
  <si>
    <t>Ultrasonographie (diagnostique) (non-invasive) de la tête et du cou (88.71)</t>
  </si>
  <si>
    <t>Z00.21</t>
  </si>
  <si>
    <t>Ultrasons intravasculaires (IVUS), vaisseaux cérébraux extracrâniens</t>
  </si>
  <si>
    <t>A. carotide commune et ses branches</t>
  </si>
  <si>
    <t>Imagerie intravasculaire de vaisseaux cérébraux extracrâniens</t>
  </si>
  <si>
    <t>Ultrasons thérapeutiques (00.01-00.09)</t>
  </si>
  <si>
    <t>Z00.2</t>
  </si>
  <si>
    <t>Ultrasonographie diagnostique du système vasculaire périphérique (88.77)</t>
  </si>
  <si>
    <t>Techniques diagnostiques concernant les vaisseaux sanguins (38.21-38.29)</t>
  </si>
  <si>
    <t>Procédure vasculaire d'appui, nombre de vaisseaux traités (00.40-00.43)</t>
  </si>
  <si>
    <t>Imagerie par résonance magnétique (IRM) (88.91-88.97)</t>
  </si>
  <si>
    <t>Toute procédure diagnostique ou thérapeutique simultanée</t>
  </si>
  <si>
    <t>Imagerie en temps réel de lumière de vaisseau sanguin par onde sonore</t>
  </si>
  <si>
    <t>Ultrasons intravasculaires (IVUS)</t>
  </si>
  <si>
    <t>Ultrasonographie endovasculaire</t>
  </si>
  <si>
    <t>Imagerie intravasculaire (ultrasons) de vaisseaux sanguins</t>
  </si>
  <si>
    <t>Autre perfusion (39.97)</t>
  </si>
  <si>
    <t>Z00.19</t>
  </si>
  <si>
    <t>Chimiothérapie (99.25)</t>
  </si>
  <si>
    <t>Perfusion d'une substance pour provoquer la rupture de la barrière hémato-encéphalique</t>
  </si>
  <si>
    <t>Rupture de la barrière hémato-encéphalique [RBHE] par perfusion</t>
  </si>
  <si>
    <t>Perfusion d'agent vasopresseur</t>
  </si>
  <si>
    <t>Z00.17</t>
  </si>
  <si>
    <t>Traitement ex-vivo de vaisseaux</t>
  </si>
  <si>
    <t>Z00.16</t>
  </si>
  <si>
    <t>Greffe (conduit) traité par pression hyperbare</t>
  </si>
  <si>
    <t>Traitement sous pression de bypass veineux (greffe) [conduit] avec substance pharmaceutique</t>
  </si>
  <si>
    <t>Inhalation de monoxyde d'azote, durée du traitement de 96 heures et plus</t>
  </si>
  <si>
    <t>Z00.12.02</t>
  </si>
  <si>
    <t>Inhalation de monoxyde d'azote, durée du traitement de 48 à 96 heures</t>
  </si>
  <si>
    <t>Z00.12.01</t>
  </si>
  <si>
    <t>Inhalation de monoxyde d'azote, durée du traitement inférieure à 48 heures</t>
  </si>
  <si>
    <t>Z00.12.00</t>
  </si>
  <si>
    <t>Thérapie au monoxyde d'azote</t>
  </si>
  <si>
    <t>Z00.12</t>
  </si>
  <si>
    <t>Inhalation de monoxyde d'azote</t>
  </si>
  <si>
    <t>Perfusion de protéine recombinante</t>
  </si>
  <si>
    <t>Z00.11</t>
  </si>
  <si>
    <t>Perfusion de drotrecogin alpha activé</t>
  </si>
  <si>
    <t>Injection ou perfusion de substance chimiothérapique anticancéreuse (99.25)</t>
  </si>
  <si>
    <t>Z00.10</t>
  </si>
  <si>
    <t>Interstitielle/intracavitaire</t>
  </si>
  <si>
    <t>Implant cérébral de substance chimiothérapeutique</t>
  </si>
  <si>
    <t>Implantation de substance chimiothérapeutique</t>
  </si>
  <si>
    <t>Produits pharmaceutiques</t>
  </si>
  <si>
    <t>Z00.1</t>
  </si>
  <si>
    <t>Prostatectomie transurétrale guidée (ultrasons), induite au laser (TULIP) (60.21)</t>
  </si>
  <si>
    <t>Z00.09</t>
  </si>
  <si>
    <t>Néphrostomie percutanée avec fragmentation de calculs par ultrasons (55.04)</t>
  </si>
  <si>
    <t>Fragmentation de calcul(s) urinaire(s) par ultrasons (59.95)</t>
  </si>
  <si>
    <t>Autre thermothérapie par ultrasons (93.35)</t>
  </si>
  <si>
    <t>Autre ultrason thérapeutique</t>
  </si>
  <si>
    <t>Ultrasonographie (diagnostique) du système vasculaire périphérique (88.77)</t>
  </si>
  <si>
    <t>Z00.03</t>
  </si>
  <si>
    <t>Angioplastie ultrasonographique de vaisseau autre que coronaire (39.50)</t>
  </si>
  <si>
    <t>Ultrason intravasculaire non-invasif</t>
  </si>
  <si>
    <t>Ultrason anti-sténose</t>
  </si>
  <si>
    <t>Ultrason thérapeutique de vaisseaux sanguins périphériques</t>
  </si>
  <si>
    <t>Ultrasonographie (diagnostique) du coeur (88.72)</t>
  </si>
  <si>
    <t>Z00.02</t>
  </si>
  <si>
    <t>Angioplastie ultrasonographique d'artère coronaire (00.66, 36.09)</t>
  </si>
  <si>
    <t>Ablation par ultrason de lésion du coeur (37.34)</t>
  </si>
  <si>
    <t>Ultrason thérapeutique du coeur</t>
  </si>
  <si>
    <t>Ultrason diagnostique de l'oreille interne (20.79)</t>
  </si>
  <si>
    <t>Z00.01</t>
  </si>
  <si>
    <t>Ultrason diagnostique de l'oeil (95.13)</t>
  </si>
  <si>
    <t>Ultrason diagnostique de la tête et du cou (88.71)</t>
  </si>
  <si>
    <t>Thrombectomie ultrasonographique (38.01, 38.02)</t>
  </si>
  <si>
    <t>Endartériectomie ultrasonographique (38.11, 38.12)</t>
  </si>
  <si>
    <t>Embolectomie ultrasonographique (38.01, 38.02)</t>
  </si>
  <si>
    <t>Ultrason thérapeutique des vaisseaux de la tête et du cou</t>
  </si>
  <si>
    <t>Ultrasonographie diagnostique (non-invasive) (88.71-88.79)</t>
  </si>
  <si>
    <t>Z00.0</t>
  </si>
  <si>
    <t>Imagerie intravasculaire (d'appui) (00.21-00.29)</t>
  </si>
  <si>
    <t>Échocardiographie intracardiaque (EIC) (cavité(s) cardiaque(s)) (37.28)</t>
  </si>
  <si>
    <t>Ultrasons thérapeutiques</t>
  </si>
  <si>
    <t>Procédures et interventions, non classées ailleurs</t>
  </si>
  <si>
    <t>Z00</t>
  </si>
  <si>
    <t>lateralite</t>
  </si>
  <si>
    <t>database id</t>
  </si>
  <si>
    <t>indent level</t>
  </si>
  <si>
    <t>modification date</t>
  </si>
  <si>
    <t>status</t>
  </si>
  <si>
    <t>emitter</t>
  </si>
  <si>
    <t>codable</t>
  </si>
  <si>
    <t>text</t>
  </si>
  <si>
    <t>item type</t>
  </si>
  <si>
    <t>zcode</t>
  </si>
  <si>
    <t>nbcar</t>
  </si>
  <si>
    <t>CHOP
(z-code)</t>
  </si>
  <si>
    <t>FILTRES SUR PAGE: liste patients en attente VS hospitalisés en neurochir</t>
  </si>
  <si>
    <t>Christele</t>
  </si>
  <si>
    <t>Francisco</t>
  </si>
  <si>
    <t>Elisabeth</t>
  </si>
  <si>
    <t>Marianne</t>
  </si>
  <si>
    <t>Hilaire, Marius</t>
  </si>
  <si>
    <t>Christelle</t>
  </si>
  <si>
    <t>orthopédie</t>
  </si>
  <si>
    <t>Vladimir</t>
  </si>
  <si>
    <t>Cornelia</t>
  </si>
  <si>
    <t>Ermelinda</t>
  </si>
  <si>
    <t>Alain</t>
  </si>
  <si>
    <t>Lina</t>
  </si>
  <si>
    <t>Anne, Julie</t>
  </si>
  <si>
    <t>Marie Christine</t>
  </si>
  <si>
    <t>Roger</t>
  </si>
  <si>
    <t>Monique</t>
  </si>
  <si>
    <t>Wolfgang</t>
  </si>
  <si>
    <t>Sihem</t>
  </si>
  <si>
    <t>Raymond</t>
  </si>
  <si>
    <t>Manuel</t>
  </si>
  <si>
    <t>Claudi,Jeanne</t>
  </si>
  <si>
    <t>Christian,Gérard</t>
  </si>
  <si>
    <t>Cranio/kyste epidermoide</t>
  </si>
  <si>
    <t>Rose-Marie</t>
  </si>
  <si>
    <t>Clippage anevrysme non rompu</t>
  </si>
  <si>
    <t>Pierre-André</t>
  </si>
  <si>
    <t>arterio(stent?)</t>
  </si>
  <si>
    <t>troubles déglutiion et pb resp à investiguer</t>
  </si>
  <si>
    <t>Bernard</t>
  </si>
  <si>
    <t>arterio +coiling</t>
  </si>
  <si>
    <t>Alice,Maria</t>
  </si>
  <si>
    <t>arthrodese cervicale TLIF</t>
  </si>
  <si>
    <t>Rosa</t>
  </si>
  <si>
    <t>Décompressioncanal rachis</t>
  </si>
  <si>
    <t>Yolande,Marianne</t>
  </si>
  <si>
    <t>arterio diagnostic</t>
  </si>
  <si>
    <t>Fortunata</t>
  </si>
  <si>
    <t>Hernie discale</t>
  </si>
  <si>
    <t>Gery</t>
  </si>
  <si>
    <t>SDS</t>
  </si>
  <si>
    <t>Discectomie L3L4</t>
  </si>
  <si>
    <t>Doris</t>
  </si>
  <si>
    <t>DVP</t>
  </si>
  <si>
    <t>Patrick</t>
  </si>
  <si>
    <t>Craniotomie(cavernome)</t>
  </si>
  <si>
    <t>Aline</t>
  </si>
  <si>
    <t>31.11.81</t>
  </si>
  <si>
    <t>Biopsie cerebrale</t>
  </si>
  <si>
    <t>9FL</t>
  </si>
  <si>
    <t>Final ranking</t>
  </si>
  <si>
    <t>Rank</t>
  </si>
  <si>
    <t>Nom dans cette ligne</t>
  </si>
  <si>
    <t>INDEPENDANT DE LA LIGNE</t>
  </si>
  <si>
    <t>Ranking pour cette ligne</t>
  </si>
  <si>
    <t>Nom de Famille</t>
  </si>
  <si>
    <t>Ranking par lit</t>
  </si>
  <si>
    <t>Ranking par Nom de famille</t>
  </si>
  <si>
    <t>Lit dans cette ligne</t>
  </si>
  <si>
    <t>sort_range_st</t>
  </si>
  <si>
    <t>sort_range_st2</t>
  </si>
  <si>
    <t>Ranking selon choix actuel</t>
  </si>
  <si>
    <t>DRG_entree</t>
  </si>
  <si>
    <t>externe/electif en SDS</t>
  </si>
  <si>
    <t>pat_electif_sds</t>
  </si>
  <si>
    <t>Ttt de suite demandé le</t>
  </si>
  <si>
    <t xml:space="preserve">Ttt de suite demandé à </t>
  </si>
  <si>
    <t>Médecin chef responsable du cas</t>
  </si>
  <si>
    <t>Provenance du patient</t>
  </si>
  <si>
    <t>Adresse du Patient</t>
  </si>
  <si>
    <t>pat_provenance</t>
  </si>
  <si>
    <t>pat_adresse</t>
  </si>
  <si>
    <t>med_chef</t>
  </si>
  <si>
    <t>ttt_suite_demande_le</t>
  </si>
  <si>
    <t>ttt_suite_demande_a</t>
  </si>
  <si>
    <t>ttt_de_suite_demande_des_le</t>
  </si>
  <si>
    <t>Ordre de la liste</t>
  </si>
  <si>
    <t>Patients inclus</t>
  </si>
  <si>
    <t>Patientes inclus</t>
  </si>
  <si>
    <t>Sortie selon DRG actuel</t>
  </si>
  <si>
    <t>dépasse sortie selon DRG</t>
  </si>
  <si>
    <t>heure d'entrée</t>
  </si>
  <si>
    <t>heure_entree</t>
  </si>
  <si>
    <t>Heure de sortie</t>
  </si>
  <si>
    <t>heure_sortie</t>
  </si>
  <si>
    <t>(date)</t>
  </si>
  <si>
    <t>DIAG/ CHOP</t>
  </si>
  <si>
    <t>Beau-Séjour Neuro-rééducation</t>
  </si>
  <si>
    <t>Beau-Séjour rééduc. locomotrice</t>
  </si>
  <si>
    <t>Beau-Séjour Médecine Interne</t>
  </si>
  <si>
    <t>Hôpital des Trois-Chêne</t>
  </si>
  <si>
    <t>Jolimont</t>
  </si>
  <si>
    <t>Montana</t>
  </si>
  <si>
    <t>La Lignière</t>
  </si>
  <si>
    <t>La SUVA</t>
  </si>
  <si>
    <t>Nestlé</t>
  </si>
  <si>
    <t>Lavigny</t>
  </si>
  <si>
    <t>Bois-Bougy</t>
  </si>
  <si>
    <t>_étranger</t>
  </si>
  <si>
    <t>_autre</t>
  </si>
  <si>
    <t>Tous les patients</t>
  </si>
  <si>
    <t>Patients hospitalisés seulement</t>
  </si>
  <si>
    <t>Patients aux SI</t>
  </si>
  <si>
    <t>Patients prévus</t>
  </si>
  <si>
    <t>Affichage selon choix actuel</t>
  </si>
  <si>
    <t>Patient transferable le</t>
  </si>
  <si>
    <t>G93.0</t>
  </si>
  <si>
    <t>Kyste epidermoide</t>
  </si>
  <si>
    <t>seule à domicile.</t>
  </si>
  <si>
    <t>Patient ayant necessite suite de soins à sa derniere hosp.
Demande?</t>
  </si>
  <si>
    <t>Leila</t>
  </si>
  <si>
    <t>Kyste frontal droit</t>
  </si>
  <si>
    <t>S06.0</t>
  </si>
  <si>
    <t>S06.7O!</t>
  </si>
  <si>
    <t>G40.7</t>
  </si>
  <si>
    <t>suspiscion de kyste epidermoide - attente IRM diagnostic</t>
  </si>
  <si>
    <t>anevrisme non rompu</t>
  </si>
  <si>
    <t>GAUTSCHI</t>
  </si>
  <si>
    <t>BIJLENGA</t>
  </si>
  <si>
    <t>MOMJIAN</t>
  </si>
  <si>
    <t>SION 1950</t>
  </si>
  <si>
    <t>GENEVE</t>
  </si>
  <si>
    <t>SIERRE 3960</t>
  </si>
  <si>
    <t>Laurent</t>
  </si>
  <si>
    <t>VALLORBE</t>
  </si>
  <si>
    <t>GAUTCHI</t>
  </si>
  <si>
    <t>Lésion cerebrale/crise épi./=humerus</t>
  </si>
  <si>
    <t>CLE L5</t>
  </si>
  <si>
    <t>SPONDYLOLISTHESIS</t>
  </si>
  <si>
    <t>LOMBOSCIALTALGIE</t>
  </si>
  <si>
    <t>Ct thoraco: abdo nodule pleural  . OP jeudi</t>
  </si>
  <si>
    <t>ETOY</t>
  </si>
  <si>
    <t>SCHALLER</t>
  </si>
  <si>
    <t>M51.1+</t>
  </si>
  <si>
    <t>HD L3L4</t>
  </si>
  <si>
    <t>G55.1*</t>
  </si>
  <si>
    <t>LOMBOCRURALGIES</t>
  </si>
  <si>
    <t xml:space="preserve">Suspiscion MAV ou anomalie developpament veineux
</t>
  </si>
  <si>
    <t>Gerahrdt</t>
  </si>
  <si>
    <t>I62.OO</t>
  </si>
  <si>
    <t>HSD SUB AIGUE</t>
  </si>
  <si>
    <t>HSD Subaigues/trouble langage</t>
  </si>
  <si>
    <t>trouble du langage.</t>
  </si>
  <si>
    <t>Colilé ce jour</t>
  </si>
  <si>
    <t>arterio: nouveau stent a programmer cette semaine</t>
  </si>
  <si>
    <t>Maria-Del-Pilar</t>
  </si>
  <si>
    <t>HD L5 S1</t>
  </si>
  <si>
    <t>HD L5 S1 luxee</t>
  </si>
  <si>
    <t>RADICULOPATHIE</t>
  </si>
  <si>
    <t>Parésie sévère releveur pied .</t>
  </si>
  <si>
    <t>discectomie lombaire</t>
  </si>
  <si>
    <t>HD  L3L4 DTE et L4L5 dte</t>
  </si>
  <si>
    <t>LOMBOSCIATALGIE</t>
  </si>
  <si>
    <t>Malformation vasculaire</t>
  </si>
  <si>
    <t>z88.41</t>
  </si>
  <si>
    <t xml:space="preserve">suivi par angio IRM a 1 an . </t>
  </si>
  <si>
    <t>PLUS DE DOULEURS . INTERVENTION ANNULEE</t>
  </si>
  <si>
    <t>Claudio</t>
  </si>
  <si>
    <t>JENNY</t>
  </si>
  <si>
    <t>Lésions cérébrales</t>
  </si>
  <si>
    <t>Kari</t>
  </si>
  <si>
    <t>Masse fronto basale dte</t>
  </si>
  <si>
    <t>Biopsie la semaine prochaine + cs onco + rechercher foyer épi?</t>
  </si>
  <si>
    <t>Q28.39</t>
  </si>
  <si>
    <t>I72.5</t>
  </si>
  <si>
    <t>Anévrysme non rompu Pré CEREBRAL</t>
  </si>
  <si>
    <t>z01.31.10</t>
  </si>
  <si>
    <t>M48.06+</t>
  </si>
  <si>
    <t>G55.3*</t>
  </si>
  <si>
    <t>M43.16</t>
  </si>
  <si>
    <t>myelographie</t>
  </si>
  <si>
    <t>I67.10</t>
  </si>
  <si>
    <t>Z94.31.20</t>
  </si>
  <si>
    <t>Ferechteh</t>
  </si>
  <si>
    <t>BS SMIR</t>
  </si>
  <si>
    <t>Laminectomie T2T3, resection meningiome</t>
  </si>
  <si>
    <t>Pas de tt ce jour car pas de place aux SI</t>
  </si>
  <si>
    <t>US testic. Diagnostic différentiel seminome/melanome??
Op et date fonction résultat.</t>
  </si>
  <si>
    <t>lésion cerebelleuse G  :biopsie//exerese?
thalamique dte
Frontale dte</t>
  </si>
  <si>
    <t xml:space="preserve">Craniotomie ptérionale et éxeres de lésion kysique 
</t>
  </si>
  <si>
    <t>cle L3L4</t>
  </si>
  <si>
    <t>HD L4L5</t>
  </si>
  <si>
    <t>M48..06+</t>
  </si>
  <si>
    <t>M51.2</t>
  </si>
  <si>
    <t>Demande relevée le 12.04.13 par IAG sur appel</t>
  </si>
  <si>
    <t xml:space="preserve">Ischemie temporo occipitale parietale droite. </t>
  </si>
  <si>
    <t>G91.21</t>
  </si>
  <si>
    <t>HPN 2aire</t>
  </si>
  <si>
    <t xml:space="preserve">GENEVE </t>
  </si>
  <si>
    <t>ARDON 1957</t>
  </si>
  <si>
    <t>Dimitri</t>
  </si>
  <si>
    <t>LA CHAPELLE 74800</t>
  </si>
  <si>
    <t>CH THONON</t>
  </si>
  <si>
    <t xml:space="preserve">Chute . HED </t>
  </si>
  <si>
    <t>S06.4</t>
  </si>
  <si>
    <t>HED</t>
  </si>
  <si>
    <t>S02.0</t>
  </si>
  <si>
    <t>FRACTURE PARIETALE</t>
  </si>
  <si>
    <t>Chute echafaudage. Coder fracture 1/3clavicule D type 1
+craniotomie , evacuation hematome+ fixation 2 morceaux fracture</t>
  </si>
  <si>
    <t>Shuhrete</t>
  </si>
  <si>
    <t>Clippage anevrisme</t>
  </si>
  <si>
    <t>SION</t>
  </si>
  <si>
    <t>Renée, Alice</t>
  </si>
  <si>
    <t>Spondylodhese L4L5 PLIF</t>
  </si>
  <si>
    <t xml:space="preserve">ARTERIO </t>
  </si>
  <si>
    <t>Bilan MAV</t>
  </si>
  <si>
    <t>Natalya</t>
  </si>
  <si>
    <t>Margrit,Heidi</t>
  </si>
  <si>
    <t>Decompression canal rachidien</t>
  </si>
  <si>
    <t xml:space="preserve">Discetomie L5S1 </t>
  </si>
  <si>
    <t>Carmela</t>
  </si>
  <si>
    <t>MARTIGNY</t>
  </si>
  <si>
    <t>Hypophysectomie transphénoidale</t>
  </si>
  <si>
    <t>Fernando</t>
  </si>
  <si>
    <t>Ablation volet cranien</t>
  </si>
  <si>
    <t>Fatou</t>
  </si>
  <si>
    <t>Discetomie C3</t>
  </si>
  <si>
    <t>GENENVE</t>
  </si>
  <si>
    <t>TESSITORE</t>
  </si>
  <si>
    <t xml:space="preserve">  PAS SDS?</t>
  </si>
  <si>
    <t>Andrée- janine</t>
  </si>
  <si>
    <t>Laminectomie lombaire L3L4</t>
  </si>
  <si>
    <t>Serge</t>
  </si>
  <si>
    <t>Discectomie C5C6</t>
  </si>
  <si>
    <t>TEGNA 6652</t>
  </si>
  <si>
    <t>Fabiana, Hortensia</t>
  </si>
  <si>
    <t>HD L4L5 dte/déficit releveur dt</t>
  </si>
  <si>
    <t>SARRAFZADEH</t>
  </si>
  <si>
    <t>HD L4L5 DTE</t>
  </si>
  <si>
    <t>G99.2*</t>
  </si>
  <si>
    <t>Date opératoire</t>
  </si>
  <si>
    <t>date_operatoire</t>
  </si>
  <si>
    <t>chop_5</t>
  </si>
  <si>
    <t>chop_5_texte</t>
  </si>
  <si>
    <t>chop_5_date_ipm</t>
  </si>
  <si>
    <t>chop_5_date_codeur</t>
  </si>
  <si>
    <t>chop_8</t>
  </si>
  <si>
    <t>chop_8_texte</t>
  </si>
  <si>
    <t>chop_8_date_ipm</t>
  </si>
  <si>
    <t>chop_8_date_codeur</t>
  </si>
  <si>
    <t>chop_7</t>
  </si>
  <si>
    <t>chop_7_texte</t>
  </si>
  <si>
    <t>chop_7_date_ipm</t>
  </si>
  <si>
    <t>chop_7_date_codeur</t>
  </si>
  <si>
    <t>chop_6</t>
  </si>
  <si>
    <t>chop_6_texte</t>
  </si>
  <si>
    <t>chop_6_date_ipm</t>
  </si>
  <si>
    <t>chop_6_date_codeur</t>
  </si>
  <si>
    <t>rem_11_date</t>
  </si>
  <si>
    <t>rem_11_texte</t>
  </si>
  <si>
    <t>rem_12_date</t>
  </si>
  <si>
    <t>rem_12_texte</t>
  </si>
  <si>
    <t>rem_13_date</t>
  </si>
  <si>
    <t>rem_13_texte</t>
  </si>
  <si>
    <t>rem_14_date</t>
  </si>
  <si>
    <t>rem_14_texte</t>
  </si>
  <si>
    <t>15.04.20123</t>
  </si>
  <si>
    <t>PATRICK</t>
  </si>
  <si>
    <t>C71.9</t>
  </si>
  <si>
    <t>S32.5</t>
  </si>
  <si>
    <t>X59.9</t>
  </si>
  <si>
    <t xml:space="preserve">FRACTURE ILIO </t>
  </si>
  <si>
    <t>ACCIDENT</t>
  </si>
  <si>
    <t>TUMEUR MALIGNE CERVEAU</t>
  </si>
  <si>
    <t>Patiente en attente BLOC</t>
  </si>
  <si>
    <t>APHASIE</t>
  </si>
  <si>
    <t>R13.9</t>
  </si>
  <si>
    <t>R26.8</t>
  </si>
  <si>
    <t>MOBILITE</t>
  </si>
  <si>
    <t>D32.1</t>
  </si>
  <si>
    <t>G99.2</t>
  </si>
  <si>
    <t>Meningiome</t>
  </si>
  <si>
    <t>myelo</t>
  </si>
  <si>
    <t>z03.4x.19</t>
  </si>
  <si>
    <t>z03.09.25</t>
  </si>
  <si>
    <t>Pied tombant</t>
  </si>
  <si>
    <t>RAD</t>
  </si>
  <si>
    <t>ATTEND CS NEUROPSY</t>
  </si>
  <si>
    <t>Kyste  épidermoide</t>
  </si>
  <si>
    <t>M21.37</t>
  </si>
  <si>
    <t>Nelli</t>
  </si>
  <si>
    <t>hémiparésie G</t>
  </si>
  <si>
    <t>lésion cerebrale précentrale</t>
  </si>
  <si>
    <t>Lésion cerebraée précentrale</t>
  </si>
  <si>
    <t>Michael</t>
  </si>
  <si>
    <t>Récidive HSD</t>
  </si>
  <si>
    <t>Cavernome</t>
  </si>
  <si>
    <t>1269 BASSINS</t>
  </si>
  <si>
    <t>Biopsie cérébrale</t>
  </si>
  <si>
    <t>Grégoire</t>
  </si>
  <si>
    <t>risque rhinoliquorrhee</t>
  </si>
  <si>
    <t>HSA  , HSD, fracas facial</t>
  </si>
  <si>
    <t>S06.6</t>
  </si>
  <si>
    <t>HSA</t>
  </si>
  <si>
    <t>S06.5</t>
  </si>
  <si>
    <t>HSD</t>
  </si>
  <si>
    <t>X59.9!</t>
  </si>
  <si>
    <t>FRACTURE FRONTALE</t>
  </si>
  <si>
    <t>S01.83!</t>
  </si>
  <si>
    <t>PLAIE OUVERTE</t>
  </si>
  <si>
    <t>S02.4</t>
  </si>
  <si>
    <t>LEFORT2</t>
  </si>
  <si>
    <t>Béatrice</t>
  </si>
  <si>
    <t>Artério coiling</t>
  </si>
  <si>
    <t>Jean-Paul</t>
  </si>
  <si>
    <t>Remise de volet</t>
  </si>
  <si>
    <t>TESSITORE/JENNY</t>
  </si>
  <si>
    <t>D18.02</t>
  </si>
  <si>
    <t>CAVERNOME</t>
  </si>
  <si>
    <t>CRISE EPI</t>
  </si>
  <si>
    <t>z01.59.10</t>
  </si>
  <si>
    <t>G40.6</t>
  </si>
  <si>
    <t>C85.9</t>
  </si>
  <si>
    <t>LYMPHOME</t>
  </si>
  <si>
    <t>C79.3</t>
  </si>
  <si>
    <t>Lésion cerebrale lymphoiide</t>
  </si>
  <si>
    <t>RO1A</t>
  </si>
  <si>
    <t>HUSEIN</t>
  </si>
  <si>
    <t>fracture D4//C2//PARA</t>
  </si>
  <si>
    <t xml:space="preserve">AVP,fracas facial,fracture c2, D3,fractrure fémur dt,cubital et radial
paraplégie ASIA A, HSA  </t>
  </si>
  <si>
    <t>Italie</t>
  </si>
  <si>
    <t>CONTUSION MEDULLAIRE</t>
  </si>
  <si>
    <t>AVP</t>
  </si>
  <si>
    <t>S24.75!</t>
  </si>
  <si>
    <t>NIVEAU D8</t>
  </si>
  <si>
    <t>S12.1</t>
  </si>
  <si>
    <t>S22.02</t>
  </si>
  <si>
    <t>S52.7</t>
  </si>
  <si>
    <t>FRACTURE RADIUS CUBITUS</t>
  </si>
  <si>
    <t>FRCTURE C2</t>
  </si>
  <si>
    <t>FRACTUR D3</t>
  </si>
  <si>
    <t>M48.02</t>
  </si>
  <si>
    <t>CCE C6C7</t>
  </si>
  <si>
    <t>S24.10</t>
  </si>
  <si>
    <t>i62.02</t>
  </si>
  <si>
    <t>HSD CHRONIQUE</t>
  </si>
  <si>
    <t>Drain sous dural ext dt et externalisation du drai gauche pdt 8 jous</t>
  </si>
  <si>
    <t>date sortie vue avec médecin et inf</t>
  </si>
  <si>
    <t>Dominique</t>
  </si>
  <si>
    <t>chute,contusion centro medullaire</t>
  </si>
  <si>
    <t>Contusion centro medullaire</t>
  </si>
  <si>
    <t>PATIENT SOUS ASPIRINE , STOP ET OP DS 1 SEMAINE</t>
  </si>
  <si>
    <t>DYSPHAGIE</t>
  </si>
  <si>
    <t>Tumeur maligne frontal</t>
  </si>
  <si>
    <t>crise epi</t>
  </si>
  <si>
    <t>hypo k</t>
  </si>
  <si>
    <t>fracture tete humerale,enchondrome</t>
  </si>
  <si>
    <t>diabetique</t>
  </si>
  <si>
    <t>ANEVRISME</t>
  </si>
  <si>
    <t>16.04.2013 10.35</t>
  </si>
  <si>
    <t>Q28.28</t>
  </si>
  <si>
    <t>Patiente souhaite RAD  fin de semaine</t>
  </si>
  <si>
    <t>Pierre</t>
  </si>
  <si>
    <t>infection cicatrice crane</t>
  </si>
  <si>
    <t>G97.88</t>
  </si>
  <si>
    <t>INFECTION VOLET</t>
  </si>
  <si>
    <t>Chirstian</t>
  </si>
  <si>
    <t>chir viscerale</t>
  </si>
  <si>
    <t>DVE  /peritonite</t>
  </si>
  <si>
    <t xml:space="preserve">Externalisation DVP le 4.04.2013 dr Tessitore </t>
  </si>
  <si>
    <t>D35.2</t>
  </si>
  <si>
    <t>Tumeur hypophyse benigne</t>
  </si>
  <si>
    <t>E22.0</t>
  </si>
  <si>
    <t>Acromegalie</t>
  </si>
  <si>
    <t>Ali</t>
  </si>
  <si>
    <t>HSD chronique/guillain barré?</t>
  </si>
  <si>
    <t xml:space="preserve">HSD CHRONIQUE </t>
  </si>
  <si>
    <t>SARRFZADEH</t>
  </si>
  <si>
    <t>NEUROLOGIE</t>
  </si>
  <si>
    <t>DIVONNE/FR</t>
  </si>
  <si>
    <t>I62.01</t>
  </si>
  <si>
    <t>I62.02</t>
  </si>
  <si>
    <t>SUB AIGUE</t>
  </si>
  <si>
    <t>Hildegard</t>
  </si>
  <si>
    <t>geneve</t>
  </si>
  <si>
    <t>BS demandé suite indication CS NEUROPSY , résultats ce jour.</t>
  </si>
  <si>
    <t>R47.0</t>
  </si>
  <si>
    <t>R41.0</t>
  </si>
  <si>
    <t>DESORIENTATION</t>
  </si>
  <si>
    <t>R26.2</t>
  </si>
  <si>
    <t>PB MARCHE</t>
  </si>
  <si>
    <t>M48.6+</t>
  </si>
  <si>
    <t>HSD TRAUMA</t>
  </si>
  <si>
    <t>OP prévue -plastie</t>
  </si>
  <si>
    <t>CCE</t>
  </si>
  <si>
    <t>MYELOPATHIE</t>
  </si>
  <si>
    <t>M48.02+</t>
  </si>
  <si>
    <t>Douleurs cervico brachiales</t>
  </si>
  <si>
    <t>Antalgie +ctl dans 1mois</t>
  </si>
  <si>
    <t>M43.1</t>
  </si>
  <si>
    <t>LISTHESIS</t>
  </si>
  <si>
    <t>SARREFZADEH/GAUTSCHI</t>
  </si>
  <si>
    <t>S14.12</t>
  </si>
  <si>
    <t>demande la suva  +Nottwill en parallèle</t>
  </si>
  <si>
    <t>T81.4</t>
  </si>
  <si>
    <t>Y84.9</t>
  </si>
  <si>
    <t>Cause externe</t>
  </si>
  <si>
    <t>infection post op</t>
  </si>
  <si>
    <t>C71.8</t>
  </si>
  <si>
    <t>gb</t>
  </si>
  <si>
    <t>J18.1</t>
  </si>
  <si>
    <t>INFILTRATS PULM BILAT.</t>
  </si>
  <si>
    <t>19.04.203</t>
  </si>
  <si>
    <t>S42.03</t>
  </si>
  <si>
    <t>DT</t>
  </si>
  <si>
    <t>S22.32</t>
  </si>
  <si>
    <t>G91.20</t>
  </si>
  <si>
    <t>K65.0</t>
  </si>
  <si>
    <t>HPN</t>
  </si>
  <si>
    <t>PERITONITE</t>
  </si>
  <si>
    <t>C</t>
  </si>
  <si>
    <t>D</t>
  </si>
  <si>
    <t>E</t>
  </si>
  <si>
    <t>F</t>
  </si>
  <si>
    <t>G</t>
  </si>
  <si>
    <t>H</t>
  </si>
  <si>
    <t>J</t>
  </si>
  <si>
    <t>K</t>
  </si>
  <si>
    <t>L</t>
  </si>
  <si>
    <t>Q</t>
  </si>
  <si>
    <t>R</t>
  </si>
  <si>
    <t>U</t>
  </si>
  <si>
    <t>VW</t>
  </si>
  <si>
    <t>Y</t>
  </si>
  <si>
    <t>Z</t>
  </si>
  <si>
    <t>AA</t>
  </si>
  <si>
    <t>Ab</t>
  </si>
  <si>
    <t>AC</t>
  </si>
  <si>
    <t>AD</t>
  </si>
  <si>
    <t>AE</t>
  </si>
  <si>
    <t>AF</t>
  </si>
  <si>
    <t>AG</t>
  </si>
  <si>
    <t>AH</t>
  </si>
  <si>
    <t>AI</t>
  </si>
  <si>
    <t>AJ</t>
  </si>
  <si>
    <t>AK</t>
  </si>
  <si>
    <t>AL</t>
  </si>
  <si>
    <t>AM</t>
  </si>
  <si>
    <t>AN</t>
  </si>
  <si>
    <t>AO</t>
  </si>
  <si>
    <t>AP</t>
  </si>
  <si>
    <t>AQ</t>
  </si>
  <si>
    <t>AR</t>
  </si>
  <si>
    <t>AS</t>
  </si>
  <si>
    <t>AT</t>
  </si>
  <si>
    <t>AU</t>
  </si>
  <si>
    <t xml:space="preserve">AV </t>
  </si>
  <si>
    <t>AW</t>
  </si>
  <si>
    <t>AX</t>
  </si>
  <si>
    <t>AY</t>
  </si>
  <si>
    <t>AZ</t>
  </si>
  <si>
    <t>BA</t>
  </si>
  <si>
    <t>BB</t>
  </si>
  <si>
    <t>BC</t>
  </si>
  <si>
    <t>BD</t>
  </si>
  <si>
    <t>BE</t>
  </si>
  <si>
    <t>BF</t>
  </si>
  <si>
    <t>BG</t>
  </si>
  <si>
    <t>BH</t>
  </si>
  <si>
    <t>BI</t>
  </si>
  <si>
    <t>BJ</t>
  </si>
  <si>
    <t>BK</t>
  </si>
  <si>
    <t>BL</t>
  </si>
  <si>
    <t>BM</t>
  </si>
  <si>
    <t>BN</t>
  </si>
  <si>
    <t>BO</t>
  </si>
  <si>
    <t>BP</t>
  </si>
  <si>
    <t>BQ</t>
  </si>
  <si>
    <t>BR</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</si>
</sst>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
    <numFmt numFmtId="165" formatCode="0.000"/>
    <numFmt numFmtId="166" formatCode="dd/mm/yy;@"/>
    <numFmt numFmtId="167" formatCode="dd\.mm\.yy;@"/>
  </numFmts>
  <fonts count="39" x14ac:knownFonts="1">
    <font>
      <sz val="10"/>
      <name val="Arial"/>
    </font>
    <font>
      <sz val="8"/>
      <color theme="1"/>
      <name val="Arial"/>
      <family val="2"/>
    </font>
    <font>
      <sz val="10"/>
      <name val="Arial"/>
      <family val="2"/>
    </font>
    <font>
      <sz val="8"/>
      <name val="Arial"/>
      <family val="2"/>
    </font>
    <font>
      <u/>
      <sz val="10"/>
      <color indexed="12"/>
      <name val="Arial"/>
      <family val="2"/>
    </font>
    <font>
      <sz val="8"/>
      <color indexed="60"/>
      <name val="Arial"/>
      <family val="2"/>
    </font>
    <font>
      <b/>
      <sz val="8"/>
      <color indexed="60"/>
      <name val="Arial"/>
      <family val="2"/>
    </font>
    <font>
      <sz val="8"/>
      <color indexed="47"/>
      <name val="Arial"/>
      <family val="2"/>
    </font>
    <font>
      <b/>
      <sz val="8"/>
      <color indexed="45"/>
      <name val="Arial"/>
      <family val="2"/>
    </font>
    <font>
      <b/>
      <sz val="14"/>
      <color indexed="60"/>
      <name val="Arial"/>
      <family val="2"/>
    </font>
    <font>
      <sz val="10"/>
      <name val="Arial"/>
      <family val="2"/>
    </font>
    <font>
      <b/>
      <sz val="11"/>
      <name val="Arial"/>
      <family val="2"/>
    </font>
    <font>
      <b/>
      <sz val="10"/>
      <name val="Arial"/>
      <family val="2"/>
    </font>
    <font>
      <vertAlign val="superscript"/>
      <sz val="8"/>
      <name val="Arial"/>
      <family val="2"/>
    </font>
    <font>
      <b/>
      <sz val="8"/>
      <name val="Arial"/>
      <family val="2"/>
    </font>
    <font>
      <sz val="8"/>
      <name val="Arial"/>
      <family val="2"/>
    </font>
    <font>
      <b/>
      <sz val="16"/>
      <color indexed="60"/>
      <name val="Arial"/>
      <family val="2"/>
    </font>
    <font>
      <sz val="8"/>
      <color indexed="60"/>
      <name val="Arial"/>
      <family val="2"/>
    </font>
    <font>
      <sz val="8"/>
      <color indexed="41"/>
      <name val="Arial"/>
      <family val="2"/>
    </font>
    <font>
      <sz val="10"/>
      <color indexed="60"/>
      <name val="Arial"/>
      <family val="2"/>
    </font>
    <font>
      <b/>
      <sz val="10"/>
      <color indexed="60"/>
      <name val="Arial"/>
      <family val="2"/>
    </font>
    <font>
      <sz val="10"/>
      <color indexed="18"/>
      <name val="Arial"/>
      <family val="2"/>
    </font>
    <font>
      <sz val="10"/>
      <color indexed="9"/>
      <name val="Arial"/>
      <family val="2"/>
    </font>
    <font>
      <sz val="10"/>
      <color indexed="60"/>
      <name val="Arial"/>
      <family val="2"/>
    </font>
    <font>
      <b/>
      <sz val="10"/>
      <color rgb="FF000000"/>
      <name val="Arial"/>
      <family val="2"/>
    </font>
    <font>
      <sz val="8"/>
      <color rgb="FF000000"/>
      <name val="Arial"/>
      <family val="2"/>
    </font>
    <font>
      <sz val="10"/>
      <color rgb="FF000000"/>
      <name val="Arial"/>
      <family val="2"/>
    </font>
    <font>
      <u/>
      <sz val="8"/>
      <color indexed="12"/>
      <name val="Arial"/>
      <family val="2"/>
    </font>
    <font>
      <sz val="8"/>
      <color theme="4" tint="-0.249977111117893"/>
      <name val="Arial"/>
      <family val="2"/>
    </font>
    <font>
      <sz val="8"/>
      <color theme="4" tint="-0.499984740745262"/>
      <name val="Arial"/>
      <family val="2"/>
    </font>
    <font>
      <b/>
      <sz val="8"/>
      <color theme="0"/>
      <name val="Arial"/>
      <family val="2"/>
    </font>
    <font>
      <b/>
      <sz val="12"/>
      <name val="Arial"/>
      <family val="2"/>
    </font>
    <font>
      <b/>
      <sz val="10"/>
      <color rgb="FFFF0000"/>
      <name val="Arial"/>
      <family val="2"/>
    </font>
    <font>
      <b/>
      <sz val="8"/>
      <color theme="1"/>
      <name val="Arial"/>
      <family val="2"/>
    </font>
    <font>
      <sz val="8"/>
      <color theme="0"/>
      <name val="Arial"/>
      <family val="2"/>
    </font>
    <font>
      <sz val="9"/>
      <color indexed="81"/>
      <name val="Tahoma"/>
      <family val="2"/>
    </font>
    <font>
      <b/>
      <sz val="9"/>
      <color indexed="81"/>
      <name val="Tahoma"/>
      <family val="2"/>
    </font>
    <font>
      <b/>
      <sz val="8"/>
      <color theme="4" tint="-0.499984740745262"/>
      <name val="Arial"/>
      <family val="2"/>
    </font>
    <font>
      <u/>
      <sz val="10"/>
      <color theme="11"/>
      <name val="Arial"/>
    </font>
  </fonts>
  <fills count="24">
    <fill>
      <patternFill patternType="none"/>
    </fill>
    <fill>
      <patternFill patternType="gray125"/>
    </fill>
    <fill>
      <patternFill patternType="solid">
        <fgColor indexed="45"/>
        <bgColor indexed="64"/>
      </patternFill>
    </fill>
    <fill>
      <patternFill patternType="solid">
        <fgColor indexed="43"/>
        <bgColor indexed="64"/>
      </patternFill>
    </fill>
    <fill>
      <patternFill patternType="solid">
        <fgColor indexed="22"/>
        <bgColor indexed="64"/>
      </patternFill>
    </fill>
    <fill>
      <patternFill patternType="solid">
        <fgColor indexed="60"/>
        <bgColor indexed="64"/>
      </patternFill>
    </fill>
    <fill>
      <patternFill patternType="solid">
        <fgColor indexed="41"/>
        <bgColor indexed="64"/>
      </patternFill>
    </fill>
    <fill>
      <patternFill patternType="solid">
        <fgColor indexed="10"/>
        <bgColor indexed="64"/>
      </patternFill>
    </fill>
    <fill>
      <patternFill patternType="solid">
        <fgColor indexed="18"/>
        <bgColor indexed="64"/>
      </patternFill>
    </fill>
    <fill>
      <patternFill patternType="solid">
        <fgColor indexed="62"/>
        <bgColor indexed="64"/>
      </patternFill>
    </fill>
    <fill>
      <patternFill patternType="solid">
        <fgColor indexed="11"/>
        <bgColor indexed="64"/>
      </patternFill>
    </fill>
    <fill>
      <patternFill patternType="solid">
        <fgColor indexed="13"/>
        <bgColor indexed="64"/>
      </patternFill>
    </fill>
    <fill>
      <patternFill patternType="solid">
        <fgColor theme="8" tint="-0.499984740745262"/>
        <bgColor indexed="64"/>
      </patternFill>
    </fill>
    <fill>
      <patternFill patternType="solid">
        <fgColor theme="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7"/>
        <bgColor indexed="64"/>
      </patternFill>
    </fill>
    <fill>
      <patternFill patternType="solid">
        <fgColor theme="4" tint="-0.499984740745262"/>
        <bgColor indexed="64"/>
      </patternFill>
    </fill>
    <fill>
      <patternFill patternType="solid">
        <fgColor indexed="9"/>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4" tint="-0.249977111117893"/>
        <bgColor indexed="64"/>
      </patternFill>
    </fill>
  </fills>
  <borders count="25">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right/>
      <top/>
      <bottom style="thin">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top/>
      <bottom style="thin">
        <color indexed="43"/>
      </bottom>
      <diagonal/>
    </border>
    <border>
      <left/>
      <right style="thin">
        <color auto="1"/>
      </right>
      <top/>
      <bottom/>
      <diagonal/>
    </border>
    <border>
      <left style="thin">
        <color auto="1"/>
      </left>
      <right style="thin">
        <color auto="1"/>
      </right>
      <top style="thin">
        <color auto="1"/>
      </top>
      <bottom/>
      <diagonal/>
    </border>
    <border>
      <left style="thin">
        <color auto="1"/>
      </left>
      <right/>
      <top/>
      <bottom/>
      <diagonal/>
    </border>
    <border>
      <left style="thin">
        <color auto="1"/>
      </left>
      <right style="thin">
        <color auto="1"/>
      </right>
      <top/>
      <bottom style="thin">
        <color auto="1"/>
      </bottom>
      <diagonal/>
    </border>
    <border>
      <left style="medium">
        <color auto="1"/>
      </left>
      <right style="medium">
        <color auto="1"/>
      </right>
      <top style="medium">
        <color auto="1"/>
      </top>
      <bottom style="medium">
        <color auto="1"/>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s>
  <cellStyleXfs count="7">
    <xf numFmtId="0" fontId="0" fillId="0" borderId="0"/>
    <xf numFmtId="0" fontId="4" fillId="0" borderId="0" applyNumberFormat="0" applyFill="0" applyBorder="0" applyAlignment="0" applyProtection="0">
      <alignment vertical="top"/>
      <protection locked="0"/>
    </xf>
    <xf numFmtId="9" fontId="2" fillId="0" borderId="0" applyFont="0" applyFill="0" applyBorder="0" applyAlignment="0" applyProtection="0"/>
    <xf numFmtId="0" fontId="10" fillId="0" borderId="0"/>
    <xf numFmtId="0" fontId="1" fillId="0" borderId="0"/>
    <xf numFmtId="0" fontId="38" fillId="0" borderId="0" applyNumberFormat="0" applyFill="0" applyBorder="0" applyAlignment="0" applyProtection="0"/>
    <xf numFmtId="0" fontId="38" fillId="0" borderId="0" applyNumberFormat="0" applyFill="0" applyBorder="0" applyAlignment="0" applyProtection="0"/>
  </cellStyleXfs>
  <cellXfs count="312">
    <xf numFmtId="0" fontId="0" fillId="0" borderId="0" xfId="0"/>
    <xf numFmtId="0" fontId="3" fillId="0" borderId="0" xfId="0" applyFont="1" applyBorder="1"/>
    <xf numFmtId="14" fontId="3" fillId="0" borderId="0" xfId="0" applyNumberFormat="1" applyFont="1" applyBorder="1"/>
    <xf numFmtId="0" fontId="3" fillId="0" borderId="0" xfId="0" applyFont="1" applyBorder="1" applyAlignment="1">
      <alignment horizontal="left" vertical="top" wrapText="1"/>
    </xf>
    <xf numFmtId="0" fontId="3" fillId="5" borderId="0" xfId="0" applyFont="1" applyFill="1"/>
    <xf numFmtId="0" fontId="3" fillId="3" borderId="0" xfId="0" applyFont="1" applyFill="1"/>
    <xf numFmtId="0" fontId="7" fillId="0" borderId="0" xfId="0" applyFont="1" applyBorder="1" applyAlignment="1">
      <alignment horizontal="left" vertical="top" wrapText="1"/>
    </xf>
    <xf numFmtId="0" fontId="3" fillId="2" borderId="0" xfId="0" applyFont="1" applyFill="1"/>
    <xf numFmtId="0" fontId="15" fillId="0" borderId="0" xfId="0" applyFont="1"/>
    <xf numFmtId="0" fontId="3" fillId="2" borderId="0" xfId="0" applyFont="1" applyFill="1" applyProtection="1">
      <protection locked="0"/>
    </xf>
    <xf numFmtId="0" fontId="3" fillId="3" borderId="0" xfId="0" applyFont="1" applyFill="1" applyProtection="1">
      <protection locked="0"/>
    </xf>
    <xf numFmtId="0" fontId="3" fillId="3" borderId="0" xfId="0" applyFont="1" applyFill="1" applyAlignment="1" applyProtection="1">
      <alignment vertical="center"/>
      <protection locked="0"/>
    </xf>
    <xf numFmtId="0" fontId="5" fillId="2" borderId="0" xfId="0" applyFont="1" applyFill="1" applyProtection="1">
      <protection locked="0"/>
    </xf>
    <xf numFmtId="0" fontId="6" fillId="2" borderId="0" xfId="0" applyFont="1" applyFill="1" applyAlignment="1" applyProtection="1">
      <alignment horizontal="left" vertical="center"/>
      <protection locked="0"/>
    </xf>
    <xf numFmtId="0" fontId="17" fillId="2" borderId="0" xfId="0" applyFont="1" applyFill="1" applyAlignment="1" applyProtection="1">
      <alignment horizontal="center" vertical="center"/>
      <protection locked="0"/>
    </xf>
    <xf numFmtId="0" fontId="14" fillId="3" borderId="0" xfId="0" applyFont="1" applyFill="1" applyProtection="1">
      <protection locked="0"/>
    </xf>
    <xf numFmtId="0" fontId="14" fillId="2" borderId="0" xfId="0" applyFont="1" applyFill="1" applyProtection="1">
      <protection locked="0"/>
    </xf>
    <xf numFmtId="0" fontId="17" fillId="2" borderId="0" xfId="0" applyFont="1" applyFill="1" applyProtection="1">
      <protection locked="0"/>
    </xf>
    <xf numFmtId="0" fontId="3" fillId="3" borderId="0" xfId="0" applyFont="1" applyFill="1" applyBorder="1" applyProtection="1">
      <protection locked="0"/>
    </xf>
    <xf numFmtId="11" fontId="3" fillId="0" borderId="0" xfId="0" applyNumberFormat="1" applyFont="1" applyBorder="1"/>
    <xf numFmtId="166" fontId="3" fillId="0" borderId="0" xfId="0" applyNumberFormat="1" applyFont="1" applyBorder="1"/>
    <xf numFmtId="0" fontId="12" fillId="0" borderId="0" xfId="0" applyFont="1" applyFill="1" applyAlignment="1" applyProtection="1">
      <alignment horizontal="center"/>
      <protection hidden="1"/>
    </xf>
    <xf numFmtId="0" fontId="20" fillId="9" borderId="0" xfId="0" applyFont="1" applyFill="1" applyAlignment="1" applyProtection="1">
      <alignment horizontal="center"/>
      <protection hidden="1"/>
    </xf>
    <xf numFmtId="14" fontId="19" fillId="4" borderId="0" xfId="0" applyNumberFormat="1" applyFont="1" applyFill="1" applyAlignment="1" applyProtection="1">
      <alignment textRotation="90"/>
      <protection locked="0" hidden="1"/>
    </xf>
    <xf numFmtId="1" fontId="21" fillId="0" borderId="0" xfId="0" applyNumberFormat="1" applyFont="1" applyProtection="1">
      <protection hidden="1"/>
    </xf>
    <xf numFmtId="1" fontId="22" fillId="0" borderId="0" xfId="0" applyNumberFormat="1" applyFont="1" applyProtection="1">
      <protection hidden="1"/>
    </xf>
    <xf numFmtId="1" fontId="0" fillId="0" borderId="0" xfId="0" applyNumberFormat="1"/>
    <xf numFmtId="1" fontId="20" fillId="9" borderId="0" xfId="0" applyNumberFormat="1" applyFont="1" applyFill="1" applyAlignment="1" applyProtection="1">
      <alignment horizontal="center"/>
      <protection hidden="1"/>
    </xf>
    <xf numFmtId="1" fontId="12" fillId="0" borderId="0" xfId="0" applyNumberFormat="1" applyFont="1" applyFill="1" applyAlignment="1" applyProtection="1">
      <alignment horizontal="center"/>
      <protection hidden="1"/>
    </xf>
    <xf numFmtId="1" fontId="23" fillId="0" borderId="0" xfId="0" applyNumberFormat="1" applyFont="1" applyProtection="1">
      <protection hidden="1"/>
    </xf>
    <xf numFmtId="0" fontId="12" fillId="0" borderId="19" xfId="0" applyFont="1" applyFill="1" applyBorder="1" applyAlignment="1" applyProtection="1">
      <alignment horizontal="center" wrapText="1"/>
      <protection hidden="1"/>
    </xf>
    <xf numFmtId="0" fontId="12" fillId="0" borderId="5" xfId="0" applyFont="1" applyFill="1" applyBorder="1" applyAlignment="1" applyProtection="1">
      <alignment horizontal="left"/>
      <protection hidden="1"/>
    </xf>
    <xf numFmtId="0" fontId="0" fillId="0" borderId="6" xfId="0" applyBorder="1"/>
    <xf numFmtId="1" fontId="21" fillId="0" borderId="6" xfId="0" applyNumberFormat="1" applyFont="1" applyBorder="1" applyProtection="1">
      <protection hidden="1"/>
    </xf>
    <xf numFmtId="1" fontId="21" fillId="0" borderId="7" xfId="0" applyNumberFormat="1" applyFont="1" applyBorder="1" applyProtection="1">
      <protection hidden="1"/>
    </xf>
    <xf numFmtId="1" fontId="23" fillId="7" borderId="8" xfId="0" applyNumberFormat="1" applyFont="1" applyFill="1" applyBorder="1" applyProtection="1">
      <protection hidden="1"/>
    </xf>
    <xf numFmtId="1" fontId="21" fillId="0" borderId="0" xfId="0" applyNumberFormat="1" applyFont="1" applyBorder="1" applyProtection="1">
      <protection hidden="1"/>
    </xf>
    <xf numFmtId="1" fontId="21" fillId="0" borderId="9" xfId="0" applyNumberFormat="1" applyFont="1" applyBorder="1" applyProtection="1">
      <protection hidden="1"/>
    </xf>
    <xf numFmtId="1" fontId="23" fillId="10" borderId="8" xfId="0" applyNumberFormat="1" applyFont="1" applyFill="1" applyBorder="1" applyProtection="1">
      <protection hidden="1"/>
    </xf>
    <xf numFmtId="1" fontId="21" fillId="8" borderId="8" xfId="0" applyNumberFormat="1" applyFont="1" applyFill="1" applyBorder="1" applyProtection="1">
      <protection hidden="1"/>
    </xf>
    <xf numFmtId="0" fontId="0" fillId="0" borderId="0" xfId="0" applyBorder="1"/>
    <xf numFmtId="0" fontId="0" fillId="0" borderId="9" xfId="0" applyBorder="1"/>
    <xf numFmtId="0" fontId="12" fillId="0" borderId="8" xfId="0" applyFont="1" applyFill="1" applyBorder="1" applyAlignment="1" applyProtection="1">
      <alignment horizontal="center"/>
      <protection hidden="1"/>
    </xf>
    <xf numFmtId="14" fontId="12" fillId="11" borderId="11" xfId="0" applyNumberFormat="1" applyFont="1" applyFill="1" applyBorder="1" applyAlignment="1" applyProtection="1">
      <alignment horizontal="center"/>
      <protection hidden="1"/>
    </xf>
    <xf numFmtId="0" fontId="0" fillId="0" borderId="12" xfId="0" applyBorder="1"/>
    <xf numFmtId="1" fontId="21" fillId="0" borderId="12" xfId="0" applyNumberFormat="1" applyFont="1" applyBorder="1" applyProtection="1">
      <protection hidden="1"/>
    </xf>
    <xf numFmtId="1" fontId="21" fillId="0" borderId="13" xfId="0" applyNumberFormat="1" applyFont="1" applyBorder="1" applyProtection="1">
      <protection hidden="1"/>
    </xf>
    <xf numFmtId="1" fontId="23" fillId="7" borderId="11" xfId="0" applyNumberFormat="1" applyFont="1" applyFill="1" applyBorder="1" applyProtection="1">
      <protection hidden="1"/>
    </xf>
    <xf numFmtId="166" fontId="15" fillId="0" borderId="0" xfId="0" applyNumberFormat="1" applyFont="1" applyBorder="1" applyAlignment="1" applyProtection="1">
      <alignment horizontal="right"/>
      <protection hidden="1"/>
    </xf>
    <xf numFmtId="0" fontId="3" fillId="0" borderId="0" xfId="0" applyFont="1"/>
    <xf numFmtId="0" fontId="3" fillId="18" borderId="0" xfId="0" applyFont="1" applyFill="1" applyProtection="1">
      <protection locked="0"/>
    </xf>
    <xf numFmtId="0" fontId="14" fillId="14" borderId="1" xfId="0" applyFont="1" applyFill="1" applyBorder="1" applyProtection="1">
      <protection locked="0"/>
    </xf>
    <xf numFmtId="0" fontId="3" fillId="13" borderId="0" xfId="0" applyFont="1" applyFill="1" applyProtection="1">
      <protection locked="0"/>
    </xf>
    <xf numFmtId="0" fontId="15" fillId="14" borderId="0" xfId="0" applyFont="1" applyFill="1" applyBorder="1" applyAlignment="1">
      <alignment horizontal="left" vertical="top" wrapText="1"/>
    </xf>
    <xf numFmtId="0" fontId="6" fillId="18" borderId="0" xfId="0" applyFont="1" applyFill="1" applyBorder="1"/>
    <xf numFmtId="166" fontId="6" fillId="18" borderId="0" xfId="0" applyNumberFormat="1" applyFont="1" applyFill="1" applyBorder="1"/>
    <xf numFmtId="0" fontId="3" fillId="14" borderId="0" xfId="0" applyFont="1" applyFill="1" applyBorder="1" applyAlignment="1">
      <alignment horizontal="left" vertical="top" wrapText="1"/>
    </xf>
    <xf numFmtId="0" fontId="29" fillId="16" borderId="0" xfId="0" applyFont="1" applyFill="1" applyBorder="1" applyAlignment="1">
      <alignment horizontal="left" vertical="top" wrapText="1"/>
    </xf>
    <xf numFmtId="166" fontId="29" fillId="16" borderId="0" xfId="0" applyNumberFormat="1" applyFont="1" applyFill="1" applyBorder="1" applyAlignment="1">
      <alignment horizontal="left" vertical="top" wrapText="1"/>
    </xf>
    <xf numFmtId="167" fontId="19" fillId="4" borderId="0" xfId="0" applyNumberFormat="1" applyFont="1" applyFill="1" applyAlignment="1" applyProtection="1">
      <alignment textRotation="90"/>
      <protection locked="0" hidden="1"/>
    </xf>
    <xf numFmtId="167" fontId="19" fillId="4" borderId="0" xfId="0" applyNumberFormat="1" applyFont="1" applyFill="1" applyAlignment="1" applyProtection="1">
      <alignment textRotation="90"/>
      <protection hidden="1"/>
    </xf>
    <xf numFmtId="0" fontId="30" fillId="12" borderId="0" xfId="0" applyNumberFormat="1" applyFont="1" applyFill="1" applyAlignment="1">
      <alignment horizontal="left" vertical="top" wrapText="1"/>
    </xf>
    <xf numFmtId="0" fontId="30" fillId="12" borderId="0" xfId="0" applyNumberFormat="1" applyFont="1" applyFill="1" applyAlignment="1" applyProtection="1">
      <alignment horizontal="left" vertical="top" wrapText="1"/>
      <protection hidden="1"/>
    </xf>
    <xf numFmtId="0" fontId="15" fillId="0" borderId="0" xfId="0" applyFont="1" applyProtection="1">
      <protection locked="0"/>
    </xf>
    <xf numFmtId="0" fontId="15" fillId="0" borderId="0" xfId="0" applyFont="1" applyBorder="1" applyAlignment="1" applyProtection="1">
      <alignment horizontal="left"/>
      <protection hidden="1"/>
    </xf>
    <xf numFmtId="0" fontId="15" fillId="0" borderId="0" xfId="0" applyFont="1" applyAlignment="1" applyProtection="1">
      <alignment horizontal="left"/>
      <protection locked="0"/>
    </xf>
    <xf numFmtId="0" fontId="15" fillId="0" borderId="0" xfId="0" applyFont="1" applyAlignment="1">
      <alignment horizontal="left"/>
    </xf>
    <xf numFmtId="0" fontId="30" fillId="12" borderId="0" xfId="0" applyNumberFormat="1" applyFont="1" applyFill="1" applyAlignment="1" applyProtection="1">
      <alignment horizontal="right" vertical="top" wrapText="1"/>
      <protection hidden="1"/>
    </xf>
    <xf numFmtId="0" fontId="15" fillId="0" borderId="0" xfId="0" applyFont="1" applyAlignment="1" applyProtection="1">
      <alignment horizontal="right"/>
      <protection locked="0"/>
    </xf>
    <xf numFmtId="166" fontId="15" fillId="14" borderId="0" xfId="0" applyNumberFormat="1" applyFont="1" applyFill="1" applyBorder="1" applyAlignment="1">
      <alignment horizontal="left" vertical="top" wrapText="1"/>
    </xf>
    <xf numFmtId="0" fontId="15" fillId="0" borderId="0" xfId="3" applyFont="1"/>
    <xf numFmtId="0" fontId="10" fillId="0" borderId="0" xfId="3"/>
    <xf numFmtId="164" fontId="10" fillId="0" borderId="0" xfId="3" applyNumberFormat="1" applyAlignment="1">
      <alignment horizontal="center"/>
    </xf>
    <xf numFmtId="0" fontId="15" fillId="0" borderId="0" xfId="3" applyFont="1" applyAlignment="1">
      <alignment horizontal="center" vertical="center" wrapText="1"/>
    </xf>
    <xf numFmtId="0" fontId="14" fillId="0" borderId="0" xfId="3" applyFont="1"/>
    <xf numFmtId="0" fontId="10" fillId="19" borderId="0" xfId="3" applyFill="1"/>
    <xf numFmtId="0" fontId="15" fillId="0" borderId="1" xfId="3" applyFont="1" applyBorder="1" applyAlignment="1">
      <alignment horizontal="center" vertical="center"/>
    </xf>
    <xf numFmtId="0" fontId="15" fillId="0" borderId="1" xfId="3" applyFont="1" applyBorder="1" applyAlignment="1">
      <alignment horizontal="left" vertical="center" wrapText="1"/>
    </xf>
    <xf numFmtId="165" fontId="15" fillId="13" borderId="1" xfId="3" applyNumberFormat="1" applyFont="1" applyFill="1" applyBorder="1" applyAlignment="1">
      <alignment horizontal="center" vertical="center"/>
    </xf>
    <xf numFmtId="164" fontId="15" fillId="13" borderId="1" xfId="3" applyNumberFormat="1" applyFont="1" applyFill="1" applyBorder="1" applyAlignment="1">
      <alignment horizontal="center" vertical="center"/>
    </xf>
    <xf numFmtId="0" fontId="15" fillId="13" borderId="1" xfId="3" applyFont="1" applyFill="1" applyBorder="1" applyAlignment="1">
      <alignment horizontal="center" vertical="center"/>
    </xf>
    <xf numFmtId="0" fontId="10" fillId="0" borderId="0" xfId="3" applyFont="1"/>
    <xf numFmtId="164" fontId="10" fillId="0" borderId="0" xfId="3" applyNumberFormat="1" applyAlignment="1">
      <alignment horizontal="left"/>
    </xf>
    <xf numFmtId="1" fontId="10" fillId="0" borderId="0" xfId="3" applyNumberFormat="1" applyAlignment="1">
      <alignment horizontal="center"/>
    </xf>
    <xf numFmtId="164" fontId="10" fillId="15" borderId="0" xfId="3" applyNumberFormat="1" applyFill="1"/>
    <xf numFmtId="164" fontId="11" fillId="15" borderId="0" xfId="3" applyNumberFormat="1" applyFont="1" applyFill="1" applyAlignment="1">
      <alignment horizontal="right"/>
    </xf>
    <xf numFmtId="164" fontId="10" fillId="15" borderId="0" xfId="3" applyNumberFormat="1" applyFill="1" applyAlignment="1">
      <alignment horizontal="center"/>
    </xf>
    <xf numFmtId="0" fontId="32" fillId="15" borderId="0" xfId="3" applyFont="1" applyFill="1" applyAlignment="1">
      <alignment horizontal="right"/>
    </xf>
    <xf numFmtId="0" fontId="14" fillId="15" borderId="2" xfId="3" applyFont="1" applyFill="1" applyBorder="1" applyAlignment="1">
      <alignment horizontal="left" vertical="center" wrapText="1"/>
    </xf>
    <xf numFmtId="0" fontId="14" fillId="15" borderId="3" xfId="3" applyFont="1" applyFill="1" applyBorder="1" applyAlignment="1">
      <alignment horizontal="left" vertical="center"/>
    </xf>
    <xf numFmtId="0" fontId="14" fillId="15" borderId="3" xfId="3" applyFont="1" applyFill="1" applyBorder="1" applyAlignment="1">
      <alignment horizontal="left" vertical="center" wrapText="1"/>
    </xf>
    <xf numFmtId="165" fontId="14" fillId="15" borderId="3" xfId="3" applyNumberFormat="1" applyFont="1" applyFill="1" applyBorder="1" applyAlignment="1">
      <alignment horizontal="left" vertical="center"/>
    </xf>
    <xf numFmtId="164" fontId="14" fillId="15" borderId="3" xfId="3" applyNumberFormat="1" applyFont="1" applyFill="1" applyBorder="1" applyAlignment="1">
      <alignment horizontal="left" vertical="center"/>
    </xf>
    <xf numFmtId="0" fontId="14" fillId="15" borderId="4" xfId="3" applyFont="1" applyFill="1" applyBorder="1" applyAlignment="1">
      <alignment horizontal="left" vertical="center"/>
    </xf>
    <xf numFmtId="164" fontId="15" fillId="14" borderId="1" xfId="3" applyNumberFormat="1" applyFont="1" applyFill="1" applyBorder="1" applyAlignment="1">
      <alignment horizontal="center" vertical="center" wrapText="1"/>
    </xf>
    <xf numFmtId="1" fontId="15" fillId="14" borderId="1" xfId="3" applyNumberFormat="1" applyFont="1" applyFill="1" applyBorder="1" applyAlignment="1">
      <alignment horizontal="center" vertical="center" wrapText="1"/>
    </xf>
    <xf numFmtId="0" fontId="14" fillId="14" borderId="2" xfId="3" applyFont="1" applyFill="1" applyBorder="1" applyAlignment="1">
      <alignment horizontal="left" vertical="center"/>
    </xf>
    <xf numFmtId="0" fontId="14" fillId="14" borderId="3" xfId="3" applyFont="1" applyFill="1" applyBorder="1" applyAlignment="1">
      <alignment horizontal="left" vertical="center"/>
    </xf>
    <xf numFmtId="0" fontId="14" fillId="14" borderId="3" xfId="3" applyFont="1" applyFill="1" applyBorder="1" applyAlignment="1">
      <alignment horizontal="left" vertical="center" wrapText="1"/>
    </xf>
    <xf numFmtId="165" fontId="14" fillId="14" borderId="3" xfId="3" applyNumberFormat="1" applyFont="1" applyFill="1" applyBorder="1" applyAlignment="1">
      <alignment horizontal="left" vertical="center"/>
    </xf>
    <xf numFmtId="164" fontId="14" fillId="14" borderId="3" xfId="3" applyNumberFormat="1" applyFont="1" applyFill="1" applyBorder="1" applyAlignment="1">
      <alignment horizontal="left" vertical="center"/>
    </xf>
    <xf numFmtId="0" fontId="14" fillId="14" borderId="4" xfId="3" applyFont="1" applyFill="1" applyBorder="1" applyAlignment="1">
      <alignment horizontal="left" vertical="center"/>
    </xf>
    <xf numFmtId="0" fontId="10" fillId="14" borderId="0" xfId="3" applyFill="1"/>
    <xf numFmtId="166" fontId="15" fillId="0" borderId="0" xfId="0" applyNumberFormat="1" applyFont="1" applyAlignment="1" applyProtection="1">
      <alignment horizontal="right"/>
    </xf>
    <xf numFmtId="0" fontId="14" fillId="14" borderId="10" xfId="0" applyFont="1" applyFill="1" applyBorder="1" applyAlignment="1" applyProtection="1">
      <alignment horizontal="left" vertical="top" wrapText="1"/>
      <protection locked="0"/>
    </xf>
    <xf numFmtId="0" fontId="15" fillId="14" borderId="10" xfId="0" applyFont="1" applyFill="1" applyBorder="1" applyAlignment="1" applyProtection="1">
      <alignment horizontal="left" vertical="top" wrapText="1"/>
      <protection locked="0"/>
    </xf>
    <xf numFmtId="167" fontId="15" fillId="14" borderId="10" xfId="0" applyNumberFormat="1" applyFont="1" applyFill="1" applyBorder="1" applyAlignment="1" applyProtection="1">
      <alignment horizontal="left" vertical="top" wrapText="1"/>
      <protection locked="0"/>
    </xf>
    <xf numFmtId="0" fontId="3" fillId="5" borderId="0" xfId="0" applyFont="1" applyFill="1" applyProtection="1"/>
    <xf numFmtId="0" fontId="16" fillId="16" borderId="0" xfId="0" applyFont="1" applyFill="1" applyAlignment="1" applyProtection="1">
      <alignment vertical="center"/>
    </xf>
    <xf numFmtId="0" fontId="9" fillId="16" borderId="0" xfId="0" applyFont="1" applyFill="1" applyAlignment="1" applyProtection="1">
      <alignment vertical="center"/>
    </xf>
    <xf numFmtId="0" fontId="8" fillId="16" borderId="0" xfId="0" applyFont="1" applyFill="1" applyAlignment="1" applyProtection="1">
      <alignment vertical="center"/>
    </xf>
    <xf numFmtId="0" fontId="8" fillId="5" borderId="0" xfId="0" applyFont="1" applyFill="1" applyBorder="1" applyProtection="1"/>
    <xf numFmtId="0" fontId="3" fillId="13" borderId="0" xfId="0" applyFont="1" applyFill="1" applyBorder="1" applyProtection="1"/>
    <xf numFmtId="0" fontId="3" fillId="13" borderId="0" xfId="0" applyFont="1" applyFill="1" applyProtection="1"/>
    <xf numFmtId="0" fontId="15" fillId="5" borderId="0" xfId="0" applyFont="1" applyFill="1" applyBorder="1" applyProtection="1"/>
    <xf numFmtId="0" fontId="3" fillId="5" borderId="0" xfId="0" applyFont="1" applyFill="1" applyBorder="1" applyProtection="1"/>
    <xf numFmtId="167" fontId="15" fillId="13" borderId="0" xfId="0" applyNumberFormat="1" applyFont="1" applyFill="1" applyBorder="1" applyAlignment="1" applyProtection="1">
      <alignment horizontal="left" vertical="center"/>
    </xf>
    <xf numFmtId="167" fontId="14" fillId="13" borderId="0" xfId="0" applyNumberFormat="1" applyFont="1" applyFill="1" applyBorder="1" applyAlignment="1" applyProtection="1">
      <alignment horizontal="center" vertical="center"/>
    </xf>
    <xf numFmtId="0" fontId="14" fillId="0" borderId="0" xfId="0" applyFont="1" applyBorder="1" applyProtection="1"/>
    <xf numFmtId="0" fontId="15" fillId="13" borderId="0" xfId="0" applyFont="1" applyFill="1" applyBorder="1" applyProtection="1"/>
    <xf numFmtId="0" fontId="15" fillId="13" borderId="0" xfId="0" applyFont="1" applyFill="1" applyBorder="1" applyAlignment="1" applyProtection="1"/>
    <xf numFmtId="167" fontId="14" fillId="13" borderId="0" xfId="0" applyNumberFormat="1" applyFont="1" applyFill="1" applyBorder="1" applyAlignment="1" applyProtection="1">
      <alignment horizontal="left" vertical="center"/>
    </xf>
    <xf numFmtId="0" fontId="15" fillId="5" borderId="0" xfId="0" applyFont="1" applyFill="1" applyBorder="1" applyAlignment="1" applyProtection="1">
      <alignment wrapText="1"/>
    </xf>
    <xf numFmtId="14" fontId="15" fillId="13" borderId="0" xfId="0" applyNumberFormat="1" applyFont="1" applyFill="1" applyBorder="1" applyAlignment="1" applyProtection="1"/>
    <xf numFmtId="0" fontId="15" fillId="5" borderId="0" xfId="0" applyFont="1" applyFill="1" applyAlignment="1" applyProtection="1">
      <alignment vertical="top" wrapText="1"/>
    </xf>
    <xf numFmtId="0" fontId="15" fillId="5" borderId="0" xfId="0" applyFont="1" applyFill="1" applyProtection="1"/>
    <xf numFmtId="0" fontId="3" fillId="13" borderId="0" xfId="0" applyFont="1" applyFill="1" applyAlignment="1" applyProtection="1">
      <alignment vertical="center"/>
    </xf>
    <xf numFmtId="0" fontId="3" fillId="5" borderId="15" xfId="0" applyFont="1" applyFill="1" applyBorder="1" applyAlignment="1" applyProtection="1">
      <alignment vertical="top" wrapText="1"/>
    </xf>
    <xf numFmtId="0" fontId="3" fillId="5" borderId="14" xfId="0" applyFont="1" applyFill="1" applyBorder="1" applyProtection="1"/>
    <xf numFmtId="0" fontId="3" fillId="5" borderId="14" xfId="0" applyFont="1" applyFill="1" applyBorder="1" applyAlignment="1" applyProtection="1">
      <alignment horizontal="left" vertical="top" wrapText="1"/>
    </xf>
    <xf numFmtId="0" fontId="3" fillId="3" borderId="0" xfId="0" applyFont="1" applyFill="1" applyProtection="1"/>
    <xf numFmtId="0" fontId="14" fillId="6" borderId="1" xfId="0" applyFont="1" applyFill="1" applyBorder="1" applyProtection="1"/>
    <xf numFmtId="0" fontId="15" fillId="5" borderId="0" xfId="0" applyFont="1" applyFill="1" applyAlignment="1" applyProtection="1">
      <alignment horizontal="left" vertical="top" wrapText="1"/>
    </xf>
    <xf numFmtId="0" fontId="14" fillId="3" borderId="0" xfId="0" applyFont="1" applyFill="1" applyProtection="1"/>
    <xf numFmtId="0" fontId="14" fillId="5" borderId="0" xfId="0" applyFont="1" applyFill="1" applyBorder="1" applyProtection="1"/>
    <xf numFmtId="0" fontId="3" fillId="5" borderId="0" xfId="0" applyFont="1" applyFill="1" applyBorder="1" applyAlignment="1" applyProtection="1">
      <alignment horizontal="left" vertical="top" wrapText="1"/>
    </xf>
    <xf numFmtId="0" fontId="14" fillId="13" borderId="0" xfId="0" applyFont="1" applyFill="1" applyBorder="1" applyAlignment="1" applyProtection="1">
      <alignment horizontal="left" vertical="top" wrapText="1"/>
    </xf>
    <xf numFmtId="0" fontId="15" fillId="13" borderId="0" xfId="0" applyFont="1" applyFill="1" applyBorder="1" applyAlignment="1" applyProtection="1">
      <alignment horizontal="left" vertical="top" wrapText="1"/>
    </xf>
    <xf numFmtId="0" fontId="14" fillId="13" borderId="0" xfId="0" applyFont="1" applyFill="1" applyBorder="1" applyProtection="1"/>
    <xf numFmtId="0" fontId="15" fillId="5" borderId="0" xfId="0" applyFont="1" applyFill="1" applyBorder="1" applyAlignment="1" applyProtection="1">
      <alignment horizontal="left" vertical="top" wrapText="1"/>
    </xf>
    <xf numFmtId="0" fontId="3" fillId="13" borderId="0" xfId="0" applyFont="1" applyFill="1" applyBorder="1" applyAlignment="1" applyProtection="1">
      <alignment vertical="center"/>
    </xf>
    <xf numFmtId="0" fontId="3" fillId="13" borderId="0" xfId="0" applyFont="1" applyFill="1" applyBorder="1" applyAlignment="1" applyProtection="1">
      <alignment horizontal="left" vertical="center"/>
    </xf>
    <xf numFmtId="14" fontId="14" fillId="14" borderId="0" xfId="0" applyNumberFormat="1" applyFont="1" applyFill="1" applyBorder="1" applyAlignment="1" applyProtection="1">
      <alignment vertical="center"/>
      <protection locked="0"/>
    </xf>
    <xf numFmtId="0" fontId="14" fillId="14" borderId="0" xfId="0" applyFont="1" applyFill="1" applyBorder="1" applyAlignment="1" applyProtection="1">
      <alignment vertical="center"/>
      <protection locked="0"/>
    </xf>
    <xf numFmtId="0" fontId="15" fillId="5" borderId="0" xfId="0" applyFont="1" applyFill="1" applyBorder="1" applyAlignment="1" applyProtection="1">
      <alignment horizontal="left" vertical="center" wrapText="1"/>
    </xf>
    <xf numFmtId="0" fontId="3" fillId="5" borderId="0" xfId="0" applyFont="1" applyFill="1" applyBorder="1" applyAlignment="1" applyProtection="1">
      <alignment vertical="center"/>
    </xf>
    <xf numFmtId="0" fontId="3" fillId="5" borderId="0" xfId="0" applyFont="1" applyFill="1" applyBorder="1" applyAlignment="1" applyProtection="1">
      <alignment vertical="center" wrapText="1"/>
    </xf>
    <xf numFmtId="0" fontId="1" fillId="0" borderId="0" xfId="4"/>
    <xf numFmtId="14" fontId="1" fillId="0" borderId="0" xfId="4" applyNumberFormat="1"/>
    <xf numFmtId="0" fontId="33" fillId="0" borderId="0" xfId="4" applyFont="1"/>
    <xf numFmtId="0" fontId="1" fillId="14" borderId="0" xfId="4" applyFill="1" applyAlignment="1">
      <alignment vertical="top" wrapText="1"/>
    </xf>
    <xf numFmtId="0" fontId="33" fillId="14" borderId="0" xfId="4" applyFont="1" applyFill="1" applyAlignment="1">
      <alignment vertical="top" wrapText="1"/>
    </xf>
    <xf numFmtId="0" fontId="1" fillId="0" borderId="0" xfId="4" applyAlignment="1">
      <alignment vertical="top" wrapText="1"/>
    </xf>
    <xf numFmtId="0" fontId="3" fillId="3" borderId="0" xfId="0" applyFont="1" applyFill="1" applyBorder="1" applyAlignment="1" applyProtection="1">
      <alignment vertical="center"/>
      <protection locked="0"/>
    </xf>
    <xf numFmtId="0" fontId="14" fillId="5" borderId="0" xfId="0" applyFont="1" applyFill="1" applyBorder="1" applyAlignment="1" applyProtection="1">
      <alignment vertical="top" wrapText="1"/>
    </xf>
    <xf numFmtId="0" fontId="14" fillId="3" borderId="0" xfId="0" applyFont="1" applyFill="1" applyAlignment="1" applyProtection="1">
      <alignment vertical="top" wrapText="1"/>
      <protection locked="0"/>
    </xf>
    <xf numFmtId="0" fontId="14" fillId="5" borderId="0" xfId="0" applyFont="1" applyFill="1" applyBorder="1" applyAlignment="1" applyProtection="1">
      <alignment horizontal="right" vertical="top" wrapText="1"/>
    </xf>
    <xf numFmtId="0" fontId="14" fillId="14" borderId="3" xfId="0" applyFont="1" applyFill="1" applyBorder="1" applyProtection="1"/>
    <xf numFmtId="0" fontId="15" fillId="13" borderId="10" xfId="0" applyFont="1" applyFill="1" applyBorder="1" applyAlignment="1" applyProtection="1">
      <alignment horizontal="left" vertical="top" wrapText="1"/>
    </xf>
    <xf numFmtId="0" fontId="3" fillId="13" borderId="0" xfId="0" applyFont="1" applyFill="1" applyBorder="1" applyProtection="1"/>
    <xf numFmtId="0" fontId="15" fillId="5" borderId="0" xfId="0" applyFont="1" applyFill="1" applyBorder="1" applyAlignment="1" applyProtection="1">
      <alignment horizontal="left" vertical="center" wrapText="1"/>
    </xf>
    <xf numFmtId="0" fontId="3" fillId="5" borderId="0" xfId="0" applyFont="1" applyFill="1" applyBorder="1" applyAlignment="1" applyProtection="1">
      <alignment horizontal="left" vertical="center" wrapText="1"/>
    </xf>
    <xf numFmtId="14" fontId="3" fillId="14" borderId="0" xfId="0" applyNumberFormat="1" applyFont="1" applyFill="1" applyBorder="1"/>
    <xf numFmtId="14" fontId="3" fillId="0" borderId="0" xfId="0" applyNumberFormat="1" applyFont="1" applyFill="1" applyBorder="1"/>
    <xf numFmtId="1" fontId="29" fillId="16" borderId="0" xfId="0" applyNumberFormat="1" applyFont="1" applyFill="1" applyBorder="1" applyAlignment="1">
      <alignment horizontal="left" vertical="top" wrapText="1"/>
    </xf>
    <xf numFmtId="1" fontId="3" fillId="0" borderId="0" xfId="0" applyNumberFormat="1" applyFont="1" applyFill="1" applyBorder="1"/>
    <xf numFmtId="1" fontId="3" fillId="0" borderId="0" xfId="0" applyNumberFormat="1" applyFont="1" applyBorder="1"/>
    <xf numFmtId="0" fontId="6" fillId="21" borderId="0" xfId="0" applyFont="1" applyFill="1" applyBorder="1"/>
    <xf numFmtId="1" fontId="6" fillId="21" borderId="0" xfId="0" applyNumberFormat="1" applyFont="1" applyFill="1" applyBorder="1"/>
    <xf numFmtId="0" fontId="3" fillId="21" borderId="0" xfId="0" applyFont="1" applyFill="1" applyBorder="1"/>
    <xf numFmtId="0" fontId="3" fillId="22" borderId="0" xfId="0" applyFont="1" applyFill="1" applyBorder="1"/>
    <xf numFmtId="0" fontId="37" fillId="16" borderId="0" xfId="0" applyFont="1" applyFill="1" applyBorder="1" applyAlignment="1">
      <alignment horizontal="left" vertical="top" wrapText="1"/>
    </xf>
    <xf numFmtId="1" fontId="7" fillId="0" borderId="0" xfId="0" applyNumberFormat="1" applyFont="1" applyBorder="1"/>
    <xf numFmtId="1" fontId="3" fillId="14" borderId="0" xfId="0" applyNumberFormat="1" applyFont="1" applyFill="1" applyBorder="1"/>
    <xf numFmtId="0" fontId="15" fillId="5" borderId="0" xfId="0" applyFont="1" applyFill="1" applyBorder="1" applyAlignment="1" applyProtection="1"/>
    <xf numFmtId="0" fontId="3" fillId="13" borderId="0" xfId="0" applyFont="1" applyFill="1" applyBorder="1" applyAlignment="1" applyProtection="1"/>
    <xf numFmtId="167" fontId="15" fillId="13" borderId="0" xfId="0" applyNumberFormat="1" applyFont="1" applyFill="1" applyBorder="1" applyAlignment="1" applyProtection="1">
      <alignment horizontal="left"/>
    </xf>
    <xf numFmtId="167" fontId="14" fillId="13" borderId="0" xfId="0" applyNumberFormat="1" applyFont="1" applyFill="1" applyBorder="1" applyAlignment="1" applyProtection="1">
      <alignment horizontal="center"/>
    </xf>
    <xf numFmtId="0" fontId="14" fillId="0" borderId="0" xfId="0" applyFont="1" applyBorder="1" applyAlignment="1" applyProtection="1"/>
    <xf numFmtId="0" fontId="3" fillId="13" borderId="0" xfId="0" applyFont="1" applyFill="1" applyAlignment="1" applyProtection="1">
      <protection locked="0"/>
    </xf>
    <xf numFmtId="0" fontId="3" fillId="13" borderId="0" xfId="0" applyFont="1" applyFill="1" applyAlignment="1" applyProtection="1"/>
    <xf numFmtId="0" fontId="3" fillId="3" borderId="0" xfId="0" applyFont="1" applyFill="1" applyAlignment="1" applyProtection="1">
      <protection locked="0"/>
    </xf>
    <xf numFmtId="0" fontId="3" fillId="13" borderId="0" xfId="0" applyFont="1" applyFill="1" applyAlignment="1" applyProtection="1">
      <alignment vertical="center"/>
      <protection locked="0"/>
    </xf>
    <xf numFmtId="49" fontId="3" fillId="14" borderId="0" xfId="0" applyNumberFormat="1" applyFont="1" applyFill="1" applyProtection="1"/>
    <xf numFmtId="167" fontId="14" fillId="13" borderId="0" xfId="0" applyNumberFormat="1" applyFont="1" applyFill="1" applyBorder="1" applyAlignment="1" applyProtection="1">
      <alignment horizontal="center" vertical="center" wrapText="1"/>
      <protection locked="0"/>
    </xf>
    <xf numFmtId="0" fontId="15" fillId="13" borderId="0" xfId="0" applyFont="1" applyFill="1" applyBorder="1" applyAlignment="1" applyProtection="1">
      <alignment horizontal="left" vertical="center" wrapText="1"/>
    </xf>
    <xf numFmtId="0" fontId="3" fillId="13" borderId="0" xfId="0" applyFont="1" applyFill="1" applyBorder="1" applyAlignment="1" applyProtection="1">
      <alignment vertical="center" wrapText="1"/>
    </xf>
    <xf numFmtId="0" fontId="3" fillId="0" borderId="0" xfId="0" applyFont="1" applyFill="1" applyProtection="1">
      <protection locked="0"/>
    </xf>
    <xf numFmtId="0" fontId="14" fillId="14" borderId="0" xfId="0" applyFont="1" applyFill="1" applyBorder="1" applyAlignment="1">
      <alignment horizontal="left" vertical="top" wrapText="1"/>
    </xf>
    <xf numFmtId="1" fontId="30" fillId="2" borderId="0" xfId="0" applyNumberFormat="1" applyFont="1" applyFill="1" applyBorder="1"/>
    <xf numFmtId="0" fontId="14" fillId="0" borderId="0" xfId="0" applyFont="1" applyBorder="1"/>
    <xf numFmtId="0" fontId="14" fillId="18" borderId="0" xfId="0" applyFont="1" applyFill="1" applyBorder="1"/>
    <xf numFmtId="0" fontId="14" fillId="16" borderId="0" xfId="0" applyFont="1" applyFill="1" applyBorder="1" applyAlignment="1">
      <alignment horizontal="left" vertical="top" wrapText="1"/>
    </xf>
    <xf numFmtId="0" fontId="3" fillId="16" borderId="0" xfId="0" applyFont="1" applyFill="1" applyBorder="1" applyAlignment="1">
      <alignment horizontal="left" vertical="top" wrapText="1"/>
    </xf>
    <xf numFmtId="1" fontId="14" fillId="20" borderId="0" xfId="0" applyNumberFormat="1" applyFont="1" applyFill="1" applyBorder="1"/>
    <xf numFmtId="1" fontId="3" fillId="20" borderId="0" xfId="0" applyNumberFormat="1" applyFont="1" applyFill="1" applyBorder="1"/>
    <xf numFmtId="0" fontId="6" fillId="18" borderId="0" xfId="0" applyFont="1" applyFill="1" applyAlignment="1" applyProtection="1">
      <alignment vertical="center"/>
    </xf>
    <xf numFmtId="0" fontId="15" fillId="18" borderId="0" xfId="0" applyFont="1" applyFill="1" applyProtection="1"/>
    <xf numFmtId="0" fontId="6" fillId="18" borderId="0" xfId="0" applyFont="1" applyFill="1" applyAlignment="1" applyProtection="1">
      <alignment horizontal="left" vertical="center"/>
    </xf>
    <xf numFmtId="0" fontId="6" fillId="18" borderId="0" xfId="0" applyFont="1" applyFill="1" applyAlignment="1" applyProtection="1">
      <alignment horizontal="center" vertical="center"/>
    </xf>
    <xf numFmtId="0" fontId="3" fillId="0" borderId="0" xfId="0" applyFont="1" applyAlignment="1" applyProtection="1">
      <alignment vertical="top" wrapText="1"/>
    </xf>
    <xf numFmtId="0" fontId="15" fillId="0" borderId="0" xfId="0" applyFont="1" applyProtection="1"/>
    <xf numFmtId="0" fontId="34" fillId="23" borderId="0" xfId="0" applyFont="1" applyFill="1" applyAlignment="1" applyProtection="1">
      <alignment horizontal="left" vertical="top" wrapText="1"/>
    </xf>
    <xf numFmtId="0" fontId="34" fillId="23" borderId="0" xfId="0" applyFont="1" applyFill="1" applyBorder="1" applyAlignment="1" applyProtection="1">
      <alignment horizontal="right" vertical="top" wrapText="1"/>
    </xf>
    <xf numFmtId="0" fontId="34" fillId="23" borderId="0" xfId="0" applyFont="1" applyFill="1" applyAlignment="1" applyProtection="1">
      <alignment horizontal="right" vertical="top" wrapText="1"/>
    </xf>
    <xf numFmtId="0" fontId="15" fillId="0" borderId="0" xfId="0" applyFont="1" applyAlignment="1" applyProtection="1">
      <alignment horizontal="left" vertical="top" wrapText="1"/>
    </xf>
    <xf numFmtId="0" fontId="18" fillId="5" borderId="0" xfId="0" applyFont="1" applyFill="1" applyProtection="1"/>
    <xf numFmtId="0" fontId="18" fillId="5" borderId="0" xfId="0" applyFont="1" applyFill="1" applyBorder="1" applyAlignment="1" applyProtection="1">
      <alignment horizontal="left" vertical="top" wrapText="1"/>
    </xf>
    <xf numFmtId="166" fontId="18" fillId="5" borderId="0" xfId="0" applyNumberFormat="1" applyFont="1" applyFill="1" applyProtection="1"/>
    <xf numFmtId="0" fontId="28" fillId="0" borderId="0" xfId="0" applyFont="1" applyProtection="1"/>
    <xf numFmtId="0" fontId="3" fillId="0" borderId="0" xfId="0" applyFont="1" applyProtection="1"/>
    <xf numFmtId="2" fontId="15" fillId="0" borderId="0" xfId="0" applyNumberFormat="1" applyFont="1" applyAlignment="1" applyProtection="1">
      <alignment horizontal="right"/>
    </xf>
    <xf numFmtId="0" fontId="15" fillId="0" borderId="0" xfId="0" applyNumberFormat="1" applyFont="1" applyAlignment="1" applyProtection="1">
      <alignment horizontal="right"/>
    </xf>
    <xf numFmtId="0" fontId="17" fillId="0" borderId="0" xfId="0" applyFont="1" applyProtection="1"/>
    <xf numFmtId="0" fontId="15" fillId="18" borderId="0" xfId="0" applyFont="1" applyFill="1" applyAlignment="1" applyProtection="1">
      <alignment horizontal="right"/>
      <protection locked="0"/>
    </xf>
    <xf numFmtId="0" fontId="34" fillId="23" borderId="0" xfId="0" applyFont="1" applyFill="1" applyAlignment="1" applyProtection="1">
      <alignment horizontal="left" vertical="top" wrapText="1"/>
      <protection locked="0"/>
    </xf>
    <xf numFmtId="0" fontId="18" fillId="14" borderId="0" xfId="0" applyFont="1" applyFill="1" applyAlignment="1" applyProtection="1">
      <alignment horizontal="right"/>
      <protection locked="0"/>
    </xf>
    <xf numFmtId="0" fontId="15" fillId="0" borderId="0" xfId="0" applyFont="1" applyProtection="1">
      <protection hidden="1"/>
    </xf>
    <xf numFmtId="0" fontId="27" fillId="14" borderId="0" xfId="1" applyFont="1" applyFill="1" applyAlignment="1" applyProtection="1">
      <protection locked="0" hidden="1"/>
    </xf>
    <xf numFmtId="166" fontId="15" fillId="0" borderId="0" xfId="0" applyNumberFormat="1" applyFont="1" applyAlignment="1" applyProtection="1">
      <alignment horizontal="right"/>
      <protection hidden="1"/>
    </xf>
    <xf numFmtId="1" fontId="15" fillId="0" borderId="0" xfId="0" applyNumberFormat="1" applyFont="1" applyAlignment="1" applyProtection="1">
      <alignment horizontal="right"/>
      <protection hidden="1"/>
    </xf>
    <xf numFmtId="0" fontId="3" fillId="0" borderId="0" xfId="0" applyFont="1" applyBorder="1" applyAlignment="1">
      <alignment wrapText="1"/>
    </xf>
    <xf numFmtId="0" fontId="6" fillId="18" borderId="0" xfId="0" applyFont="1" applyFill="1" applyBorder="1" applyAlignment="1">
      <alignment wrapText="1"/>
    </xf>
    <xf numFmtId="14" fontId="3" fillId="0" borderId="0" xfId="0" applyNumberFormat="1" applyFont="1" applyBorder="1" applyAlignment="1">
      <alignment wrapText="1"/>
    </xf>
    <xf numFmtId="0" fontId="6" fillId="18" borderId="0" xfId="0" applyFont="1" applyFill="1" applyBorder="1" applyAlignment="1"/>
    <xf numFmtId="0" fontId="29" fillId="16" borderId="0" xfId="0" applyFont="1" applyFill="1" applyBorder="1" applyAlignment="1">
      <alignment horizontal="left" vertical="top"/>
    </xf>
    <xf numFmtId="0" fontId="3" fillId="14" borderId="0" xfId="0" applyFont="1" applyFill="1" applyBorder="1" applyAlignment="1">
      <alignment horizontal="left" vertical="top"/>
    </xf>
    <xf numFmtId="14" fontId="3" fillId="0" borderId="0" xfId="0" applyNumberFormat="1" applyFont="1" applyBorder="1" applyAlignment="1"/>
    <xf numFmtId="0" fontId="3" fillId="0" borderId="0" xfId="0" applyFont="1" applyBorder="1" applyAlignment="1"/>
    <xf numFmtId="14" fontId="15" fillId="14" borderId="10" xfId="0" applyNumberFormat="1" applyFont="1" applyFill="1" applyBorder="1" applyAlignment="1" applyProtection="1">
      <alignment horizontal="left" vertical="top" wrapText="1"/>
      <protection locked="0"/>
    </xf>
    <xf numFmtId="49" fontId="3" fillId="6" borderId="10" xfId="2" applyNumberFormat="1" applyFont="1" applyFill="1" applyBorder="1" applyProtection="1">
      <protection locked="0"/>
    </xf>
    <xf numFmtId="14" fontId="14" fillId="14" borderId="10" xfId="0" applyNumberFormat="1" applyFont="1" applyFill="1" applyBorder="1" applyAlignment="1" applyProtection="1">
      <alignment horizontal="left" vertical="top" wrapText="1"/>
      <protection locked="0"/>
    </xf>
    <xf numFmtId="14" fontId="15" fillId="14" borderId="10" xfId="0" applyNumberFormat="1" applyFont="1" applyFill="1" applyBorder="1" applyAlignment="1" applyProtection="1">
      <alignment horizontal="left" vertical="top" wrapText="1"/>
      <protection locked="0"/>
    </xf>
    <xf numFmtId="0" fontId="15" fillId="14" borderId="10" xfId="0" applyFont="1" applyFill="1" applyBorder="1" applyAlignment="1" applyProtection="1">
      <alignment horizontal="left" vertical="top" wrapText="1"/>
      <protection locked="0"/>
    </xf>
    <xf numFmtId="0" fontId="3" fillId="5" borderId="0" xfId="0" applyFont="1" applyFill="1" applyBorder="1" applyAlignment="1" applyProtection="1">
      <alignment horizontal="left" vertical="top" wrapText="1"/>
    </xf>
    <xf numFmtId="14" fontId="15" fillId="14" borderId="10" xfId="0" applyNumberFormat="1" applyFont="1" applyFill="1" applyBorder="1" applyAlignment="1" applyProtection="1">
      <alignment horizontal="left" vertical="top" wrapText="1"/>
      <protection locked="0"/>
    </xf>
    <xf numFmtId="167" fontId="14" fillId="14" borderId="0" xfId="0" applyNumberFormat="1" applyFont="1" applyFill="1" applyBorder="1" applyAlignment="1" applyProtection="1">
      <alignment horizontal="left" vertical="center"/>
      <protection locked="0"/>
    </xf>
    <xf numFmtId="0" fontId="15" fillId="5" borderId="0" xfId="0" applyFont="1" applyFill="1" applyBorder="1" applyAlignment="1" applyProtection="1">
      <alignment horizontal="left" vertical="top" wrapText="1"/>
    </xf>
    <xf numFmtId="167" fontId="3" fillId="13" borderId="0" xfId="0" applyNumberFormat="1" applyFont="1" applyFill="1" applyBorder="1" applyAlignment="1" applyProtection="1">
      <alignment horizontal="left"/>
    </xf>
    <xf numFmtId="167" fontId="3" fillId="14" borderId="10" xfId="0" applyNumberFormat="1" applyFont="1" applyFill="1" applyBorder="1" applyAlignment="1" applyProtection="1">
      <alignment horizontal="left" vertical="top" wrapText="1"/>
      <protection locked="0"/>
    </xf>
    <xf numFmtId="0" fontId="3" fillId="14" borderId="0" xfId="0" applyFont="1" applyFill="1" applyAlignment="1" applyProtection="1">
      <alignment vertical="top" wrapText="1"/>
      <protection locked="0"/>
    </xf>
    <xf numFmtId="0" fontId="3" fillId="14" borderId="0" xfId="0" applyFont="1" applyFill="1" applyAlignment="1" applyProtection="1">
      <alignment horizontal="left" vertical="top" wrapText="1"/>
      <protection locked="0"/>
    </xf>
    <xf numFmtId="14" fontId="15" fillId="14" borderId="10" xfId="0" applyNumberFormat="1" applyFont="1" applyFill="1" applyBorder="1" applyAlignment="1" applyProtection="1">
      <alignment horizontal="left" vertical="top" wrapText="1"/>
      <protection locked="0"/>
    </xf>
    <xf numFmtId="14" fontId="3" fillId="14" borderId="10" xfId="0" applyNumberFormat="1" applyFont="1" applyFill="1" applyBorder="1" applyAlignment="1" applyProtection="1">
      <alignment horizontal="left" vertical="top" wrapText="1"/>
      <protection locked="0"/>
    </xf>
    <xf numFmtId="0" fontId="15" fillId="14" borderId="3" xfId="0" applyFont="1" applyFill="1" applyBorder="1" applyAlignment="1" applyProtection="1">
      <alignment horizontal="left" vertical="top" wrapText="1"/>
      <protection locked="0"/>
    </xf>
    <xf numFmtId="14" fontId="15" fillId="14" borderId="10" xfId="0" applyNumberFormat="1" applyFont="1" applyFill="1" applyBorder="1" applyAlignment="1" applyProtection="1">
      <alignment horizontal="left" vertical="top" wrapText="1"/>
      <protection locked="0"/>
    </xf>
    <xf numFmtId="0" fontId="3" fillId="14" borderId="10" xfId="0" applyFont="1" applyFill="1" applyBorder="1" applyAlignment="1" applyProtection="1">
      <alignment horizontal="left" vertical="top" wrapText="1"/>
      <protection locked="0"/>
    </xf>
    <xf numFmtId="0" fontId="15" fillId="14" borderId="10" xfId="0" applyFont="1" applyFill="1" applyBorder="1" applyAlignment="1" applyProtection="1">
      <alignment horizontal="left" vertical="top" wrapText="1"/>
      <protection locked="0"/>
    </xf>
    <xf numFmtId="0" fontId="3" fillId="14" borderId="3" xfId="0" applyFont="1" applyFill="1" applyBorder="1" applyAlignment="1" applyProtection="1">
      <alignment horizontal="left" vertical="top" wrapText="1"/>
      <protection locked="0"/>
    </xf>
    <xf numFmtId="0" fontId="14" fillId="14" borderId="0" xfId="0" applyFont="1" applyFill="1" applyBorder="1" applyAlignment="1" applyProtection="1">
      <alignment horizontal="left"/>
      <protection locked="0"/>
    </xf>
    <xf numFmtId="0" fontId="15" fillId="5" borderId="17" xfId="0" applyFont="1" applyFill="1" applyBorder="1" applyAlignment="1" applyProtection="1">
      <alignment horizontal="left" vertical="top" wrapText="1"/>
    </xf>
    <xf numFmtId="0" fontId="3" fillId="5" borderId="0" xfId="0" applyFont="1" applyFill="1" applyAlignment="1" applyProtection="1">
      <alignment horizontal="left" vertical="top" wrapText="1"/>
    </xf>
    <xf numFmtId="0" fontId="3" fillId="5" borderId="0" xfId="0" applyFont="1" applyFill="1" applyBorder="1" applyAlignment="1" applyProtection="1">
      <alignment horizontal="left" vertical="top" wrapText="1"/>
    </xf>
    <xf numFmtId="0" fontId="15" fillId="5" borderId="0" xfId="0" applyFont="1" applyFill="1" applyAlignment="1" applyProtection="1">
      <alignment horizontal="left" vertical="top" wrapText="1"/>
    </xf>
    <xf numFmtId="14" fontId="14" fillId="6" borderId="10" xfId="0" applyNumberFormat="1" applyFont="1" applyFill="1" applyBorder="1" applyAlignment="1" applyProtection="1">
      <alignment horizontal="center" vertical="center" wrapText="1"/>
    </xf>
    <xf numFmtId="0" fontId="3" fillId="14" borderId="10" xfId="0" applyFont="1" applyFill="1" applyBorder="1" applyAlignment="1" applyProtection="1">
      <alignment horizontal="left" vertical="center" wrapText="1"/>
      <protection locked="0"/>
    </xf>
    <xf numFmtId="0" fontId="15" fillId="14" borderId="10" xfId="0" applyFont="1" applyFill="1" applyBorder="1" applyAlignment="1" applyProtection="1">
      <alignment horizontal="left" vertical="center" wrapText="1"/>
      <protection locked="0"/>
    </xf>
    <xf numFmtId="0" fontId="14" fillId="5" borderId="0" xfId="0" applyFont="1" applyFill="1" applyBorder="1" applyAlignment="1" applyProtection="1">
      <alignment horizontal="left" vertical="top" wrapText="1"/>
    </xf>
    <xf numFmtId="14" fontId="14" fillId="6" borderId="3" xfId="0" applyNumberFormat="1" applyFont="1" applyFill="1" applyBorder="1" applyAlignment="1" applyProtection="1">
      <alignment horizontal="center" vertical="center" wrapText="1"/>
    </xf>
    <xf numFmtId="0" fontId="15" fillId="5" borderId="0" xfId="0" applyFont="1" applyFill="1" applyBorder="1" applyAlignment="1" applyProtection="1">
      <alignment horizontal="left"/>
    </xf>
    <xf numFmtId="0" fontId="3" fillId="5" borderId="0" xfId="0" applyFont="1" applyFill="1" applyBorder="1" applyAlignment="1" applyProtection="1">
      <alignment horizontal="left"/>
    </xf>
    <xf numFmtId="0" fontId="15" fillId="0" borderId="0" xfId="0" applyFont="1" applyBorder="1" applyProtection="1"/>
    <xf numFmtId="0" fontId="3" fillId="0" borderId="0" xfId="0" applyFont="1" applyBorder="1" applyProtection="1"/>
    <xf numFmtId="0" fontId="10" fillId="5" borderId="2" xfId="0" applyFont="1" applyFill="1" applyBorder="1" applyAlignment="1" applyProtection="1">
      <alignment horizontal="left" vertical="center"/>
    </xf>
    <xf numFmtId="0" fontId="10" fillId="5" borderId="3" xfId="0" applyFont="1" applyFill="1" applyBorder="1" applyAlignment="1" applyProtection="1">
      <alignment horizontal="left" vertical="center"/>
    </xf>
    <xf numFmtId="0" fontId="10" fillId="5" borderId="4" xfId="0" applyFont="1" applyFill="1" applyBorder="1" applyAlignment="1" applyProtection="1">
      <alignment horizontal="left" vertical="center"/>
    </xf>
    <xf numFmtId="0" fontId="2" fillId="0" borderId="2" xfId="0" applyFont="1" applyFill="1" applyBorder="1" applyAlignment="1" applyProtection="1">
      <alignment horizontal="left" vertical="center"/>
    </xf>
    <xf numFmtId="0" fontId="10" fillId="0" borderId="3" xfId="0" applyFont="1" applyFill="1" applyBorder="1" applyAlignment="1" applyProtection="1">
      <alignment horizontal="left" vertical="center"/>
    </xf>
    <xf numFmtId="0" fontId="10" fillId="0" borderId="4" xfId="0" applyFont="1" applyFill="1" applyBorder="1" applyAlignment="1" applyProtection="1">
      <alignment horizontal="left" vertical="center"/>
    </xf>
    <xf numFmtId="167" fontId="3" fillId="14" borderId="0" xfId="0" applyNumberFormat="1" applyFont="1" applyFill="1" applyBorder="1" applyAlignment="1" applyProtection="1">
      <alignment horizontal="left" vertical="center"/>
      <protection locked="0"/>
    </xf>
    <xf numFmtId="167" fontId="15" fillId="14" borderId="0" xfId="0" applyNumberFormat="1" applyFont="1" applyFill="1" applyBorder="1" applyAlignment="1" applyProtection="1">
      <alignment horizontal="left" vertical="center"/>
      <protection locked="0"/>
    </xf>
    <xf numFmtId="166" fontId="3" fillId="14" borderId="10" xfId="0" applyNumberFormat="1" applyFont="1" applyFill="1" applyBorder="1" applyAlignment="1" applyProtection="1">
      <alignment horizontal="left" vertical="center" wrapText="1"/>
      <protection locked="0"/>
    </xf>
    <xf numFmtId="0" fontId="15" fillId="5" borderId="0" xfId="0" applyFont="1" applyFill="1" applyBorder="1" applyAlignment="1" applyProtection="1">
      <alignment horizontal="left" vertical="top" wrapText="1"/>
    </xf>
    <xf numFmtId="0" fontId="14" fillId="14" borderId="10" xfId="0" applyFont="1" applyFill="1" applyBorder="1" applyAlignment="1" applyProtection="1">
      <alignment horizontal="center" vertical="center" wrapText="1"/>
    </xf>
    <xf numFmtId="167" fontId="14" fillId="14" borderId="10" xfId="0" applyNumberFormat="1" applyFont="1" applyFill="1" applyBorder="1" applyAlignment="1" applyProtection="1">
      <alignment horizontal="center" vertical="center" wrapText="1"/>
      <protection locked="0"/>
    </xf>
    <xf numFmtId="0" fontId="15" fillId="5" borderId="0" xfId="0" applyFont="1" applyFill="1" applyBorder="1" applyAlignment="1" applyProtection="1">
      <alignment horizontal="left" vertical="center" wrapText="1"/>
    </xf>
    <xf numFmtId="0" fontId="3" fillId="5" borderId="0" xfId="0" applyFont="1" applyFill="1" applyBorder="1" applyAlignment="1" applyProtection="1">
      <alignment horizontal="left" vertical="center" wrapText="1"/>
    </xf>
    <xf numFmtId="0" fontId="15" fillId="13" borderId="0" xfId="0" applyFont="1" applyFill="1" applyBorder="1" applyAlignment="1" applyProtection="1"/>
    <xf numFmtId="0" fontId="3" fillId="13" borderId="0" xfId="0" applyFont="1" applyFill="1" applyBorder="1" applyAlignment="1" applyProtection="1"/>
    <xf numFmtId="167" fontId="15" fillId="13" borderId="0" xfId="0" applyNumberFormat="1" applyFont="1" applyFill="1" applyBorder="1" applyAlignment="1" applyProtection="1">
      <alignment horizontal="left" vertical="center"/>
    </xf>
    <xf numFmtId="167" fontId="15" fillId="13" borderId="0" xfId="0" quotePrefix="1" applyNumberFormat="1" applyFont="1" applyFill="1" applyBorder="1" applyAlignment="1" applyProtection="1">
      <alignment horizontal="left" vertical="center"/>
    </xf>
    <xf numFmtId="0" fontId="3" fillId="13" borderId="21" xfId="0" applyFont="1" applyFill="1" applyBorder="1" applyAlignment="1" applyProtection="1">
      <alignment horizontal="left" vertical="top" wrapText="1"/>
    </xf>
    <xf numFmtId="0" fontId="3" fillId="13" borderId="20" xfId="0" applyFont="1" applyFill="1" applyBorder="1" applyAlignment="1" applyProtection="1">
      <alignment horizontal="left" vertical="top" wrapText="1"/>
    </xf>
    <xf numFmtId="0" fontId="3" fillId="13" borderId="22" xfId="0" applyFont="1" applyFill="1" applyBorder="1" applyAlignment="1" applyProtection="1">
      <alignment horizontal="left" vertical="top" wrapText="1"/>
    </xf>
    <xf numFmtId="0" fontId="3" fillId="13" borderId="23" xfId="0" applyFont="1" applyFill="1" applyBorder="1" applyAlignment="1" applyProtection="1">
      <alignment horizontal="left" vertical="top" wrapText="1"/>
    </xf>
    <xf numFmtId="0" fontId="3" fillId="13" borderId="10" xfId="0" applyFont="1" applyFill="1" applyBorder="1" applyAlignment="1" applyProtection="1">
      <alignment horizontal="left" vertical="top" wrapText="1"/>
    </xf>
    <xf numFmtId="0" fontId="3" fillId="13" borderId="24" xfId="0" applyFont="1" applyFill="1" applyBorder="1" applyAlignment="1" applyProtection="1">
      <alignment horizontal="left" vertical="top" wrapText="1"/>
    </xf>
    <xf numFmtId="0" fontId="15" fillId="13" borderId="0" xfId="0" applyFont="1" applyFill="1" applyBorder="1" applyProtection="1"/>
    <xf numFmtId="0" fontId="3" fillId="13" borderId="0" xfId="0" applyFont="1" applyFill="1" applyBorder="1" applyProtection="1"/>
    <xf numFmtId="49" fontId="3" fillId="14" borderId="20" xfId="0" applyNumberFormat="1" applyFont="1" applyFill="1" applyBorder="1" applyAlignment="1" applyProtection="1">
      <alignment horizontal="left" vertical="center" wrapText="1"/>
      <protection locked="0"/>
    </xf>
    <xf numFmtId="167" fontId="14" fillId="17" borderId="0" xfId="0" applyNumberFormat="1" applyFont="1" applyFill="1" applyBorder="1" applyAlignment="1" applyProtection="1">
      <alignment horizontal="left" vertical="center"/>
      <protection locked="0"/>
    </xf>
    <xf numFmtId="0" fontId="3" fillId="5" borderId="15" xfId="0" applyFont="1" applyFill="1" applyBorder="1" applyAlignment="1" applyProtection="1">
      <alignment horizontal="left" vertical="top" wrapText="1"/>
    </xf>
    <xf numFmtId="0" fontId="10" fillId="0" borderId="2" xfId="0" applyFont="1" applyFill="1" applyBorder="1" applyAlignment="1" applyProtection="1">
      <alignment horizontal="left" vertical="center"/>
    </xf>
    <xf numFmtId="0" fontId="3" fillId="14" borderId="0" xfId="0" applyFont="1" applyFill="1" applyBorder="1" applyAlignment="1" applyProtection="1">
      <alignment horizontal="left" vertical="center"/>
      <protection locked="0"/>
    </xf>
    <xf numFmtId="0" fontId="15" fillId="5" borderId="0" xfId="0" applyFont="1" applyFill="1" applyBorder="1" applyAlignment="1" applyProtection="1">
      <alignment horizontal="left" wrapText="1"/>
    </xf>
    <xf numFmtId="167" fontId="3" fillId="14" borderId="10" xfId="0" applyNumberFormat="1" applyFont="1" applyFill="1" applyBorder="1" applyAlignment="1" applyProtection="1">
      <alignment horizontal="left"/>
    </xf>
    <xf numFmtId="0" fontId="3" fillId="14" borderId="0" xfId="0" applyFont="1" applyFill="1" applyAlignment="1" applyProtection="1">
      <alignment horizontal="left" vertical="center"/>
      <protection locked="0"/>
    </xf>
    <xf numFmtId="0" fontId="3" fillId="14" borderId="0" xfId="0" applyFont="1" applyFill="1" applyAlignment="1" applyProtection="1">
      <alignment horizontal="left"/>
    </xf>
    <xf numFmtId="0" fontId="3" fillId="14" borderId="0" xfId="0" applyFont="1" applyFill="1" applyAlignment="1" applyProtection="1">
      <alignment horizontal="left" vertical="center" wrapText="1"/>
    </xf>
    <xf numFmtId="167" fontId="3" fillId="14" borderId="20" xfId="0" applyNumberFormat="1" applyFont="1" applyFill="1" applyBorder="1" applyAlignment="1" applyProtection="1">
      <alignment horizontal="left"/>
    </xf>
    <xf numFmtId="164" fontId="15" fillId="14" borderId="16" xfId="3" applyNumberFormat="1" applyFont="1" applyFill="1" applyBorder="1" applyAlignment="1">
      <alignment horizontal="center" vertical="center" wrapText="1"/>
    </xf>
    <xf numFmtId="164" fontId="15" fillId="14" borderId="18" xfId="3" applyNumberFormat="1" applyFont="1" applyFill="1" applyBorder="1" applyAlignment="1">
      <alignment horizontal="center" vertical="center" wrapText="1"/>
    </xf>
    <xf numFmtId="164" fontId="31" fillId="15" borderId="0" xfId="3" applyNumberFormat="1" applyFont="1" applyFill="1" applyAlignment="1">
      <alignment horizontal="center"/>
    </xf>
    <xf numFmtId="164" fontId="12" fillId="13" borderId="0" xfId="3" applyNumberFormat="1" applyFont="1" applyFill="1" applyAlignment="1">
      <alignment horizontal="center"/>
    </xf>
    <xf numFmtId="164" fontId="15" fillId="14" borderId="16" xfId="3" applyNumberFormat="1" applyFont="1" applyFill="1" applyBorder="1" applyAlignment="1">
      <alignment horizontal="center" vertical="center"/>
    </xf>
    <xf numFmtId="164" fontId="15" fillId="14" borderId="18" xfId="3" applyNumberFormat="1" applyFont="1" applyFill="1" applyBorder="1" applyAlignment="1">
      <alignment horizontal="center" vertical="center"/>
    </xf>
    <xf numFmtId="164" fontId="15" fillId="14" borderId="2" xfId="3" applyNumberFormat="1" applyFont="1" applyFill="1" applyBorder="1" applyAlignment="1">
      <alignment horizontal="center" vertical="center" wrapText="1"/>
    </xf>
    <xf numFmtId="164" fontId="15" fillId="14" borderId="4" xfId="3" applyNumberFormat="1" applyFont="1" applyFill="1" applyBorder="1" applyAlignment="1">
      <alignment horizontal="center" vertical="center" wrapText="1"/>
    </xf>
    <xf numFmtId="165" fontId="3" fillId="14" borderId="16" xfId="3" applyNumberFormat="1" applyFont="1" applyFill="1" applyBorder="1" applyAlignment="1">
      <alignment horizontal="center" vertical="center" wrapText="1"/>
    </xf>
    <xf numFmtId="165" fontId="15" fillId="14" borderId="18" xfId="3" applyNumberFormat="1" applyFont="1" applyFill="1" applyBorder="1" applyAlignment="1">
      <alignment horizontal="center" vertical="center" wrapText="1"/>
    </xf>
    <xf numFmtId="0" fontId="5" fillId="3" borderId="0" xfId="0" applyFont="1" applyFill="1" applyProtection="1">
      <protection locked="0"/>
    </xf>
    <xf numFmtId="166" fontId="3" fillId="14" borderId="0" xfId="0" applyNumberFormat="1" applyFont="1" applyFill="1" applyBorder="1" applyAlignment="1">
      <alignment horizontal="left" vertical="top" wrapText="1"/>
    </xf>
  </cellXfs>
  <cellStyles count="7">
    <cellStyle name="Followed Hyperlink" xfId="5" builtinId="9" hidden="1"/>
    <cellStyle name="Followed Hyperlink" xfId="6" builtinId="9" hidden="1"/>
    <cellStyle name="Hyperlink" xfId="1" builtinId="8"/>
    <cellStyle name="Normal" xfId="0" builtinId="0"/>
    <cellStyle name="Normal 2" xfId="3"/>
    <cellStyle name="Normal 3" xfId="4"/>
    <cellStyle name="Percent" xfId="2" builtinId="5"/>
  </cellStyles>
  <dxfs count="12">
    <dxf>
      <font>
        <condense val="0"/>
        <extend val="0"/>
        <color indexed="60"/>
      </font>
    </dxf>
    <dxf>
      <fill>
        <patternFill>
          <bgColor indexed="12"/>
        </patternFill>
      </fill>
      <border>
        <left style="thin">
          <color indexed="64"/>
        </left>
        <right style="thin">
          <color indexed="64"/>
        </right>
        <top style="thin">
          <color indexed="64"/>
        </top>
        <bottom style="thin">
          <color indexed="64"/>
        </bottom>
      </border>
    </dxf>
    <dxf>
      <fill>
        <patternFill>
          <bgColor indexed="10"/>
        </patternFill>
      </fill>
      <border>
        <left style="thin">
          <color indexed="64"/>
        </left>
        <right style="thin">
          <color indexed="64"/>
        </right>
        <top style="thin">
          <color indexed="64"/>
        </top>
        <bottom style="thin">
          <color indexed="64"/>
        </bottom>
      </border>
    </dxf>
    <dxf>
      <font>
        <color theme="0"/>
      </font>
    </dxf>
    <dxf>
      <font>
        <color theme="0"/>
      </font>
    </dxf>
    <dxf>
      <font>
        <color theme="4" tint="0.79998168889431442"/>
      </font>
    </dxf>
    <dxf>
      <font>
        <color theme="4" tint="0.79998168889431442"/>
      </font>
    </dxf>
    <dxf>
      <font>
        <color theme="4" tint="0.79998168889431442"/>
      </font>
    </dxf>
    <dxf>
      <font>
        <color theme="4" tint="0.79998168889431442"/>
      </font>
    </dxf>
    <dxf>
      <font>
        <color theme="4" tint="0.79998168889431442"/>
      </font>
    </dxf>
    <dxf>
      <font>
        <b/>
        <i val="0"/>
        <condense val="0"/>
        <extend val="0"/>
        <color indexed="10"/>
      </font>
    </dxf>
    <dxf>
      <font>
        <condense val="0"/>
        <extend val="0"/>
        <color indexed="6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800000"/>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256885"/>
      <rgbColor rgb="006CAAC0"/>
      <rgbColor rgb="00B2D2DE"/>
      <rgbColor rgb="00000000"/>
      <rgbColor rgb="005F5F5F"/>
      <rgbColor rgb="00006600"/>
      <rgbColor rgb="00FF9900"/>
      <rgbColor rgb="00800000"/>
      <rgbColor rgb="00256885"/>
      <rgbColor rgb="006CAAC0"/>
      <rgbColor rgb="00B2D2DE"/>
      <rgbColor rgb="00000000"/>
      <rgbColor rgb="005F5F5F"/>
      <rgbColor rgb="00006600"/>
      <rgbColor rgb="00FF9900"/>
      <rgbColor rgb="00800000"/>
      <rgbColor rgb="0000CCFF"/>
      <rgbColor rgb="00DBEAEF"/>
      <rgbColor rgb="00000000"/>
      <rgbColor rgb="00B2D2DE"/>
      <rgbColor rgb="00006600"/>
      <rgbColor rgb="00256885"/>
      <rgbColor rgb="00FF9900"/>
      <rgbColor rgb="006CAAC0"/>
      <rgbColor rgb="003366FF"/>
      <rgbColor rgb="0033CCCC"/>
      <rgbColor rgb="0099CC00"/>
      <rgbColor rgb="00FFCC00"/>
      <rgbColor rgb="00FF9900"/>
      <rgbColor rgb="00FF6600"/>
      <rgbColor rgb="00666699"/>
      <rgbColor rgb="00969696"/>
      <rgbColor rgb="00003366"/>
      <rgbColor rgb="00339966"/>
      <rgbColor rgb="00003300"/>
      <rgbColor rgb="00333300"/>
      <rgbColor rgb="00FFFFFF"/>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1704975</xdr:colOff>
          <xdr:row>0</xdr:row>
          <xdr:rowOff>104775</xdr:rowOff>
        </xdr:from>
        <xdr:to>
          <xdr:col>9</xdr:col>
          <xdr:colOff>0</xdr:colOff>
          <xdr:row>0</xdr:row>
          <xdr:rowOff>571500</xdr:rowOff>
        </xdr:to>
        <xdr:sp macro="" textlink="">
          <xdr:nvSpPr>
            <xdr:cNvPr id="4097" name="Button 1" descr="Créer nouveau cas"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Créer nouveau cas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0</xdr:row>
          <xdr:rowOff>104775</xdr:rowOff>
        </xdr:from>
        <xdr:to>
          <xdr:col>11</xdr:col>
          <xdr:colOff>0</xdr:colOff>
          <xdr:row>0</xdr:row>
          <xdr:rowOff>609600</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Test macro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47625</xdr:colOff>
          <xdr:row>0</xdr:row>
          <xdr:rowOff>0</xdr:rowOff>
        </xdr:from>
        <xdr:to>
          <xdr:col>16</xdr:col>
          <xdr:colOff>752475</xdr:colOff>
          <xdr:row>1</xdr:row>
          <xdr:rowOff>0</xdr:rowOff>
        </xdr:to>
        <xdr:sp macro="" textlink="">
          <xdr:nvSpPr>
            <xdr:cNvPr id="1138" name="Button 114" hidden="1">
              <a:extLst>
                <a:ext uri="{63B3BB69-23CF-44E3-9099-C40C66FF867C}">
                  <a14:compatExt spid="_x0000_s113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sauvegarder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180975</xdr:colOff>
          <xdr:row>0</xdr:row>
          <xdr:rowOff>114300</xdr:rowOff>
        </xdr:from>
        <xdr:to>
          <xdr:col>2</xdr:col>
          <xdr:colOff>0</xdr:colOff>
          <xdr:row>1</xdr:row>
          <xdr:rowOff>0</xdr:rowOff>
        </xdr:to>
        <xdr:sp macro="" textlink="">
          <xdr:nvSpPr>
            <xdr:cNvPr id="1139" name="Button 115" hidden="1">
              <a:extLst>
                <a:ext uri="{63B3BB69-23CF-44E3-9099-C40C66FF867C}">
                  <a14:compatExt spid="_x0000_s11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retour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9575</xdr:rowOff>
    </xdr:from>
    <xdr:to>
      <xdr:col>1</xdr:col>
      <xdr:colOff>90961</xdr:colOff>
      <xdr:row>2</xdr:row>
      <xdr:rowOff>162773</xdr:rowOff>
    </xdr:to>
    <xdr:pic>
      <xdr:nvPicPr>
        <xdr:cNvPr id="2" name="Imag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9575"/>
          <a:ext cx="684603" cy="545768"/>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8963025</xdr:colOff>
          <xdr:row>19</xdr:row>
          <xdr:rowOff>609600</xdr:rowOff>
        </xdr:from>
        <xdr:to>
          <xdr:col>7</xdr:col>
          <xdr:colOff>3305175</xdr:colOff>
          <xdr:row>21</xdr:row>
          <xdr:rowOff>238125</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créer nouveau cas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1019175</xdr:colOff>
          <xdr:row>19</xdr:row>
          <xdr:rowOff>609600</xdr:rowOff>
        </xdr:from>
        <xdr:to>
          <xdr:col>3</xdr:col>
          <xdr:colOff>809625</xdr:colOff>
          <xdr:row>21</xdr:row>
          <xdr:rowOff>371475</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retour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kumente%20und%20Einstellungen/Schumannma/Desktop/Katalogpr&#252;fung/Namen_fuer_Oekonomie_060926_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orrekturen"/>
      <sheetName val="DRGListe"/>
    </sheetNames>
    <sheetDataSet>
      <sheetData sheetId="0"/>
      <sheetData sheetId="1">
        <row r="1">
          <cell r="A1" t="str">
            <v xml:space="preserve">Prä-MDC </v>
          </cell>
        </row>
        <row r="2">
          <cell r="A2" t="str">
            <v>DRG</v>
          </cell>
          <cell r="B2" t="str">
            <v>Part.</v>
          </cell>
          <cell r="C2" t="str">
            <v>Beschreibung</v>
          </cell>
        </row>
        <row r="4">
          <cell r="A4" t="str">
            <v>A01A</v>
          </cell>
          <cell r="B4" t="str">
            <v>O</v>
          </cell>
          <cell r="C4" t="str">
            <v>Lebertransplantation mit Beatmung &gt; 179 Stunden</v>
          </cell>
        </row>
        <row r="5">
          <cell r="A5" t="str">
            <v>A01B</v>
          </cell>
          <cell r="B5" t="str">
            <v>O</v>
          </cell>
          <cell r="C5" t="str">
            <v>Lebertransplantation mit Beatmung &gt; 59 und &lt; 180 Stunden oder mit Transplantatabstoßung</v>
          </cell>
        </row>
        <row r="6">
          <cell r="A6" t="str">
            <v>A01C</v>
          </cell>
          <cell r="B6" t="str">
            <v>O</v>
          </cell>
          <cell r="C6" t="str">
            <v>Lebertransplantation ohne Beatmung &gt; 59 Stunden, ohne Transplantatabstoßung</v>
          </cell>
        </row>
        <row r="7">
          <cell r="A7" t="str">
            <v>A02A</v>
          </cell>
          <cell r="B7" t="str">
            <v>O</v>
          </cell>
          <cell r="C7" t="str">
            <v>Transplantation von Niere und Pankreas mit Transplantatabstoßung</v>
          </cell>
        </row>
        <row r="8">
          <cell r="A8" t="str">
            <v>A02B</v>
          </cell>
          <cell r="B8" t="str">
            <v>O</v>
          </cell>
          <cell r="C8" t="str">
            <v>Transplantation von Niere und Pankreas ohne Transplantatabstoßung</v>
          </cell>
        </row>
        <row r="9">
          <cell r="A9" t="str">
            <v>A03A</v>
          </cell>
          <cell r="B9" t="str">
            <v>O</v>
          </cell>
          <cell r="C9" t="str">
            <v>Lungentransplantation mit Beatmung &gt; 179 Stunden</v>
          </cell>
        </row>
        <row r="10">
          <cell r="A10" t="str">
            <v>A03B</v>
          </cell>
          <cell r="B10" t="str">
            <v>O</v>
          </cell>
          <cell r="C10" t="str">
            <v>Lungentransplantation mit Beatmung &gt; 47 und &lt; 180 Stunden</v>
          </cell>
        </row>
        <row r="11">
          <cell r="A11" t="str">
            <v>A03C</v>
          </cell>
          <cell r="B11" t="str">
            <v>O</v>
          </cell>
          <cell r="C11" t="str">
            <v>Lungentransplantation ohne Beatmung &gt; 47 Stunden</v>
          </cell>
        </row>
        <row r="12">
          <cell r="A12" t="str">
            <v>A04A</v>
          </cell>
          <cell r="B12" t="str">
            <v>O</v>
          </cell>
          <cell r="C12" t="str">
            <v>Knochenmarktransplantation / Stammzelltransfusion, allogen, mit In-vitro-Aufbereitung, HLA-verschieden</v>
          </cell>
        </row>
        <row r="13">
          <cell r="A13" t="str">
            <v>A04B</v>
          </cell>
          <cell r="B13" t="str">
            <v>O</v>
          </cell>
          <cell r="C13" t="str">
            <v>Knochenmarktransplantation / Stammzelltransfusion, allogen, mit In-vitro-Aufbereitung, HLA-identisch</v>
          </cell>
        </row>
        <row r="14">
          <cell r="A14" t="str">
            <v>A04C</v>
          </cell>
          <cell r="B14" t="str">
            <v>O</v>
          </cell>
          <cell r="C14" t="str">
            <v>Knochenmarktransplantation / Stammzelltransfusion, allogen, ohne In-vitro-Aufbereitung, außer bei Plasmozytom, HLA-verschieden</v>
          </cell>
        </row>
        <row r="15">
          <cell r="A15" t="str">
            <v>A04D</v>
          </cell>
          <cell r="B15" t="str">
            <v>O</v>
          </cell>
          <cell r="C15" t="str">
            <v>Knochenmarktransplantation / Stammzelltransfusion, allogen, ohne In-vitro-Aufbereitung, außer bei Plasmozytom, HLA-identisch</v>
          </cell>
        </row>
        <row r="16">
          <cell r="A16" t="str">
            <v>A04E</v>
          </cell>
          <cell r="B16" t="str">
            <v>O</v>
          </cell>
          <cell r="C16" t="str">
            <v>Knochenmarktransplantation / Stammzelltransfusion, allogen, ohne In-vitro-Aufbereitung, bei Plasmozytom</v>
          </cell>
        </row>
        <row r="17">
          <cell r="A17" t="str">
            <v>A05A</v>
          </cell>
          <cell r="B17" t="str">
            <v>O</v>
          </cell>
          <cell r="C17" t="str">
            <v>Herztransplantation mit Beatmung &gt; 179 Stunden oder Alter &lt; 16 Jahre</v>
          </cell>
        </row>
        <row r="18">
          <cell r="A18" t="str">
            <v>A05B</v>
          </cell>
          <cell r="B18" t="str">
            <v>O</v>
          </cell>
          <cell r="C18" t="str">
            <v>Herztransplantation ohne Beatmung &gt; 179 Stunden, Alter &gt; 15 Jahre</v>
          </cell>
        </row>
        <row r="19">
          <cell r="A19" t="str">
            <v>A06A</v>
          </cell>
          <cell r="B19" t="str">
            <v>O</v>
          </cell>
          <cell r="C19" t="str">
            <v>Beatmung &gt; 1799 Stunden mit komplexer OR-Prozedur oder Polytrauma, mit hochkomplexem Eingriff oder intensivmedizinischer Komplexbehandlung &gt; 3680 Aufwandspunkte</v>
          </cell>
        </row>
        <row r="20">
          <cell r="A20" t="str">
            <v>A06B</v>
          </cell>
          <cell r="B20" t="str">
            <v>O</v>
          </cell>
          <cell r="C20" t="str">
            <v>Beatmung &gt; 1799 Stunden mit komplexer OR-Prozedur oder Polytrauma oder ohne komplexe OR-Prozedur, ohne Polytrauma, mit intensivmedizinischer Komplexbehandlung &gt; 3680 Punkte oder Alter &lt; 16 Jahre</v>
          </cell>
        </row>
        <row r="21">
          <cell r="A21" t="str">
            <v>A06C</v>
          </cell>
          <cell r="B21" t="str">
            <v>O</v>
          </cell>
          <cell r="C21" t="str">
            <v>Beatmung &gt; 1799 Stunden ohne komplexe OR-Prozedur, ohne Polytrauma, ohne intensivmedizinische Komplexbehandlung &gt; 3680 Aufwandspunkte, Alter &gt; 15 Jahre</v>
          </cell>
        </row>
        <row r="22">
          <cell r="A22" t="str">
            <v>A07A</v>
          </cell>
          <cell r="B22" t="str">
            <v>O</v>
          </cell>
          <cell r="C22" t="str">
            <v>Beatmung &gt; 999 und &lt; 1800 Stunden mit komplexer OR-Prozedur oder Polytrauma, mit hochkomplexem oder dreizeitigem komplexen Eingriff oder intensivmedizinischer Komplexbehandlung &gt; 3680 Aufwandspunkte</v>
          </cell>
        </row>
        <row r="23">
          <cell r="A23" t="str">
            <v>A07B</v>
          </cell>
          <cell r="B23" t="str">
            <v>O</v>
          </cell>
          <cell r="C23" t="str">
            <v>Beatmung &gt; 999 und &lt; 1800 Stunden mit komplexer OR-Prozedur, mit Polytrauma oder komplizierenden Prozeduren oder Alter &lt; 16 Jahre oder ohne komplexe OR-Prozedur, ohne Polytrauma, Alter &lt; 16 Jahre</v>
          </cell>
        </row>
        <row r="24">
          <cell r="A24" t="str">
            <v>A07C</v>
          </cell>
          <cell r="B24" t="str">
            <v>O</v>
          </cell>
          <cell r="C24" t="str">
            <v>Beatmung &gt; 999 und &lt; 1800 Stunden mit komplexer OR-Prozedur, ohne Polytrauma, ohne komplizierende Prozeduren, Alter &gt; 15 Jahre oder ohne komplexe OR-Prozedur oder Polytrauma, Alter &gt; 15 Jahre, mit intensivmedizinischer Komplexbehandlung &gt; 2208 Punkte</v>
          </cell>
        </row>
        <row r="25">
          <cell r="A25" t="str">
            <v>A07D</v>
          </cell>
          <cell r="B25" t="str">
            <v>O</v>
          </cell>
          <cell r="C25" t="str">
            <v>Beatmung &gt; 999 und &lt; 1800 Stunden ohne komplexe OR-Prozedur, ohne Polytrauma, ohne intensivmedizinische Komplexbehandlung &gt; 2208 Aufwandspunkte, Alter &gt; 15 Jahre</v>
          </cell>
        </row>
        <row r="26">
          <cell r="A26" t="str">
            <v>A09A</v>
          </cell>
          <cell r="B26" t="str">
            <v>O</v>
          </cell>
          <cell r="C26" t="str">
            <v>Beatmung &gt; 499 und &lt; 1000 Stunden mit komplexer OR-Prozedur oder Polytrauma und hochkomplexem Eingriff oder Alter &lt; 16 Jahre oder ohne komplexe OR-Prozedur, ohne Polytrauma, mit angeborener Fehlbildung oder Tumorerkrankung, Alter &lt; 3 Jahre</v>
          </cell>
        </row>
        <row r="27">
          <cell r="A27" t="str">
            <v>A09B</v>
          </cell>
          <cell r="B27" t="str">
            <v>O</v>
          </cell>
          <cell r="C27" t="str">
            <v>Beatmung &gt; 499 und &lt; 1000 Stunden mit komplexer OR-Prozedur oder Polytrauma, ohne hochkomplexen Eingriff, Alter &gt; 15 Jahre, mit sehr komplexem Eingriff oder komplizierenden Prozeduren</v>
          </cell>
        </row>
        <row r="28">
          <cell r="A28" t="str">
            <v>A09C</v>
          </cell>
          <cell r="B28" t="str">
            <v>O</v>
          </cell>
          <cell r="C28" t="str">
            <v>Beatmung &gt; 499 und &lt; 1000 Stunden mit komplexer OR-Prozedur oder Polytrauma, ohne hochkomplexen Eingriff, Alter &gt; 15 Jahre, ohne komplizierende Prozeduren, ohne sehr komplexen Eingriff</v>
          </cell>
        </row>
        <row r="29">
          <cell r="A29" t="str">
            <v>A09D</v>
          </cell>
          <cell r="B29" t="str">
            <v>O</v>
          </cell>
          <cell r="C29" t="str">
            <v>Beatmung &gt; 499 und &lt; 1000 Stunden ohne komplexe OR-Prozedur oder Polytrauma, ohne angeborene Fehlbildung oder Tumorerkrankung, Alter &lt; 3 Jahre, mit komplizierenden Prozeduren oder Alter &lt; 16 Jahre</v>
          </cell>
        </row>
        <row r="30">
          <cell r="A30" t="str">
            <v>A09E</v>
          </cell>
          <cell r="B30" t="str">
            <v>O</v>
          </cell>
          <cell r="C30" t="str">
            <v>Beatmung &gt; 499 und &lt; 1000 Stunden ohne komplexe OR-Prozedur oder Polytrauma, ohne angeborene Fehlbildung oder Tumorerkrankung, Alter &lt; 3 Jahre, ohne komplizierende Prozeduren, mit intensivmedizinischer Komplexbehandlung &gt; 1656 Punkte</v>
          </cell>
        </row>
        <row r="31">
          <cell r="A31" t="str">
            <v>A09F</v>
          </cell>
          <cell r="B31" t="str">
            <v>O</v>
          </cell>
          <cell r="C31" t="str">
            <v>Beatmung &gt; 499 und &lt; 1000 Stunden ohne komplexe OR-Prozedur oder Polytrauma, ohne komplizierende Prozeduren, ohne intensivmedizinische Komplexbehandlung &gt; 1656 Punkte, Alter &gt; 15 Jahre</v>
          </cell>
        </row>
        <row r="32">
          <cell r="A32" t="str">
            <v>A11A</v>
          </cell>
          <cell r="B32" t="str">
            <v>O</v>
          </cell>
          <cell r="C32" t="str">
            <v>Beatmung &gt; 249 und &lt; 500 Stunden mit komplexer OR-Prozedur, mit hochkomplexem Eingriff oder intensivmedizinischer Komplexbehandlung &gt; 1656 Punkte, oder ohne komplexe OR-Prozedur, mit bestimmter OR-Proz. und kompliz. Proz., mit int. Komp.beh. &gt; 1656 P.</v>
          </cell>
        </row>
        <row r="33">
          <cell r="A33" t="str">
            <v>A11B</v>
          </cell>
          <cell r="B33" t="str">
            <v>O</v>
          </cell>
          <cell r="C33" t="str">
            <v>Beatmung &gt; 249 und &lt; 500 Stunden mit komplexer OR-Prozedur, mit komplizierenden Prozeduren oder sehr komplexem Eingriff, oder ohne komplexe OR-Prozedur, mit Tumorerkrankung oder angeborener Fehlbildung, Alter &lt; 3 Jahre</v>
          </cell>
        </row>
        <row r="34">
          <cell r="A34" t="str">
            <v>A11C</v>
          </cell>
          <cell r="B34" t="str">
            <v>O</v>
          </cell>
          <cell r="C34" t="str">
            <v>Beatmung &gt; 249 und &lt; 500 Stunden ohne komplexe OR-Prozedur, ohne Tumorerkrankung oder angeborene Fehlbildung, Alter &lt; 3 Jahre, mit bestimmter OR-Prozedur und komplizierenden Prozeduren, ohne intensivmedizinische Komplexbehandlung &gt; 1656 Punkte</v>
          </cell>
        </row>
        <row r="35">
          <cell r="A35" t="str">
            <v>A11D</v>
          </cell>
          <cell r="B35" t="str">
            <v>O</v>
          </cell>
          <cell r="C35" t="str">
            <v>Beatmung &gt; 249 und &lt; 500 Stunden mit komplexer OR-Prozedur, ohne hochkomplexen oder sehr komplexen Eingriff, ohne intensivmedizinische Komplexbehandlung &gt; 1656 Punkte, ohne komplizierende Prozeduren</v>
          </cell>
        </row>
        <row r="36">
          <cell r="A36" t="str">
            <v>A11E</v>
          </cell>
          <cell r="B36" t="str">
            <v>O</v>
          </cell>
          <cell r="C36" t="str">
            <v>Beatmung &gt; 249 und &lt; 500 Stunden ohne komplexe OR-Prozedur, mit bestimmter OR-Prozedur oder komplizierenden Prozeduren oder intensivmedizinischer Komplexbehandlung &gt; 1104 Aufwandspunkte oder Alter &lt; 6 Jahre</v>
          </cell>
        </row>
        <row r="37">
          <cell r="A37" t="str">
            <v>A11F</v>
          </cell>
          <cell r="B37" t="str">
            <v>O</v>
          </cell>
          <cell r="C37" t="str">
            <v>Beatmung &gt; 249 und &lt; 500 Stunden ohne komplexe OR-Prozedur, ohne bestimmte OR-Prozedur, ohne komplizierende Prozeduren, ohne intensivmedizinische Komplexbehandlung &gt; 1104 Aufwandspunkte, Alter &gt; 5 Jahre</v>
          </cell>
        </row>
        <row r="38">
          <cell r="A38" t="str">
            <v>A13A</v>
          </cell>
          <cell r="B38" t="str">
            <v>O</v>
          </cell>
          <cell r="C38" t="str">
            <v>Beatmung &gt; 95 und &lt; 250 Stunden mit hochkomplexem Eingriff oder intensivmedizinischer Komplexbehandlung &gt; 1104 Punkte oder mit bestimmter OR-Prozedur und komplizierenden Prozeduren, mit intensivmedizinischer Komplexbehandlung &gt; 1104 Punkte</v>
          </cell>
        </row>
        <row r="39">
          <cell r="A39" t="str">
            <v>A13B</v>
          </cell>
          <cell r="B39" t="str">
            <v>O</v>
          </cell>
          <cell r="C39" t="str">
            <v>Beatmung &gt; 95 und &lt; 250 Stunden mit komplexer OR-Prozedur, ohne hochkomplexen Eingriff, ohne intensivmedizinische Komplexbehandlung &gt; 1104 Aufwandspunkte, mit komplizierenden Prozeduren oder sehr komplexem Eingriff</v>
          </cell>
        </row>
        <row r="40">
          <cell r="A40" t="str">
            <v>A13C</v>
          </cell>
          <cell r="B40" t="str">
            <v>O</v>
          </cell>
          <cell r="C40" t="str">
            <v>Beatmung &gt; 95 und &lt; 250 Stunden ohne komplexe OR-Prozedur, mit bestimmter OR-Prozedur und komplizierenden Prozeduren, ohne intensivmedizinische Komplexbehandlung &gt; 1104 Aufwandspunkte</v>
          </cell>
        </row>
        <row r="41">
          <cell r="A41" t="str">
            <v>A13D</v>
          </cell>
          <cell r="B41" t="str">
            <v>O</v>
          </cell>
          <cell r="C41" t="str">
            <v>Beatmung &gt; 95 und &lt; 250 Stunden mit komplexer OR-Prozedur, ohne hochkomplexen oder sehr komplexen Eingriff, ohne intensivmedizinische Komplexbehandlung &gt; 1104 Aufwandspunkte, ohne komplizierende Prozeduren</v>
          </cell>
        </row>
        <row r="42">
          <cell r="A42" t="str">
            <v>A13E</v>
          </cell>
          <cell r="B42" t="str">
            <v>O</v>
          </cell>
          <cell r="C42" t="str">
            <v>Beatmung &gt; 95 und &lt; 250 Stunden ohne komplexe OR-Prozedur, mit bestimmter OR-Prozedur oder komplizierenden Prozeduren oder intensivmedizinischer Komplexbehandlung &gt; 552 Punkte oder Alter &lt; 16 Jahre</v>
          </cell>
        </row>
        <row r="43">
          <cell r="A43" t="str">
            <v>A13F</v>
          </cell>
          <cell r="B43" t="str">
            <v>O</v>
          </cell>
          <cell r="C43" t="str">
            <v>Beatmung &gt; 95 und &lt; 250 Stunden ohne komplexe OR-Prozedur, verstorben oder verlegt &lt; 9 Tage oder ohne bestimmte OR-Prozedur, ohne komplizierende Prozeduren, ohne intensivmedizinische Komplexbehandlung &gt; 552 Punkte, Alter &gt; 15 Jahre</v>
          </cell>
        </row>
        <row r="44">
          <cell r="A44" t="str">
            <v>A15A</v>
          </cell>
          <cell r="B44" t="str">
            <v>O</v>
          </cell>
          <cell r="C44" t="str">
            <v>Knochenmarktransplantation / Stammzelltransfusion, autogen, außer bei Plasmozytom, Neubildung unsicheren Verhaltens, Lymphom oder bösartiger Neubildung von Hoden und Ovar, Alter &lt; 18 Jahre, mit In-vitro-Aufbereitung</v>
          </cell>
        </row>
        <row r="45">
          <cell r="A45" t="str">
            <v>A15B</v>
          </cell>
          <cell r="B45" t="str">
            <v>O</v>
          </cell>
          <cell r="C45" t="str">
            <v>Knochenmarktransplantation / Stammzelltransfusion, autogen, bei Neubildung unsicheren Verhaltens, Lymphom oder bösartiger Neubildung von Hoden und Ovar, Alter &lt; 16 Jahre, oder mit In-vitro-Aufbereitung oder Alter &lt; 18 Jahre</v>
          </cell>
        </row>
        <row r="46">
          <cell r="A46" t="str">
            <v>A15C</v>
          </cell>
          <cell r="B46" t="str">
            <v>O</v>
          </cell>
          <cell r="C46" t="str">
            <v>Knochenmarktransplantation / Stammzelltransfusion, autogen, außer bei Plasmozytom, Neubildung unsicheren Verhaltens, Lymphom oder bösartiger Neubildung von Hoden und Ovar, Alter &gt; 17 Jahre, ohne In-vitro-Aufbereitung</v>
          </cell>
        </row>
        <row r="47">
          <cell r="A47" t="str">
            <v>A15D</v>
          </cell>
          <cell r="B47" t="str">
            <v>O</v>
          </cell>
          <cell r="C47" t="str">
            <v>Knochenmarktransplantation / Stammzelltransfusion, autogen, bei Neubildung unsicheren Verhaltens, Lymphom oder bösartiger Neubildung von Hoden und Ovar, Alter &gt; 15 Jahre</v>
          </cell>
        </row>
        <row r="48">
          <cell r="A48" t="str">
            <v>A15E</v>
          </cell>
          <cell r="B48" t="str">
            <v>O</v>
          </cell>
          <cell r="C48" t="str">
            <v>Knochenmarktransplantation / Stammzelltransfusion, autogen, bei Plasmozytom</v>
          </cell>
        </row>
        <row r="49">
          <cell r="A49" t="str">
            <v>A16A</v>
          </cell>
          <cell r="B49" t="str">
            <v>O</v>
          </cell>
          <cell r="C49" t="str">
            <v>Transplantation von Darm oder Pankreas</v>
          </cell>
        </row>
        <row r="50">
          <cell r="A50" t="str">
            <v>A16B</v>
          </cell>
          <cell r="B50" t="str">
            <v>O</v>
          </cell>
          <cell r="C50" t="str">
            <v>Injektion von Pankreasgewebe</v>
          </cell>
        </row>
        <row r="51">
          <cell r="A51" t="str">
            <v>A17A</v>
          </cell>
          <cell r="B51" t="str">
            <v>O</v>
          </cell>
          <cell r="C51" t="str">
            <v>Nierentransplantation mit postoperativem Versagen des Nierentransplantates oder Alter &lt; 16 Jahre</v>
          </cell>
        </row>
        <row r="52">
          <cell r="A52" t="str">
            <v>A17B</v>
          </cell>
          <cell r="B52" t="str">
            <v>O</v>
          </cell>
          <cell r="C52" t="str">
            <v>Nierentransplantation ohne postoperatives Versagen des Nierentransplantates, Alter &gt; 15 Jahre</v>
          </cell>
        </row>
        <row r="53">
          <cell r="A53" t="str">
            <v>A18Z</v>
          </cell>
          <cell r="B53" t="str">
            <v>O</v>
          </cell>
          <cell r="C53" t="str">
            <v>Beatmung &gt; 999 Stunden und Transplantation von Leber, Lunge, Herz und Knochenmark oder Stammzelltransfusion</v>
          </cell>
        </row>
        <row r="54">
          <cell r="A54" t="str">
            <v>A42A</v>
          </cell>
          <cell r="B54" t="str">
            <v>A</v>
          </cell>
          <cell r="C54" t="str">
            <v>Stammzellentnahme bei Eigenspender mit Chemotherapie</v>
          </cell>
        </row>
        <row r="55">
          <cell r="A55" t="str">
            <v>A42B</v>
          </cell>
          <cell r="B55" t="str">
            <v>A</v>
          </cell>
          <cell r="C55" t="str">
            <v>Stammzellentnahme bei Eigenspender ohne Chemotherapie</v>
          </cell>
        </row>
        <row r="56">
          <cell r="A56" t="str">
            <v>A43Z</v>
          </cell>
          <cell r="B56" t="str">
            <v>A</v>
          </cell>
          <cell r="C56" t="str">
            <v>Frührehabilitation bei Wachkoma und Locked-in-Syndrom</v>
          </cell>
        </row>
        <row r="57">
          <cell r="A57" t="str">
            <v>A60A</v>
          </cell>
          <cell r="B57" t="str">
            <v>M</v>
          </cell>
          <cell r="C57" t="str">
            <v>Versagen und Abstoßung eines Organtransplantates, mehr als ein Belegungstag, mit äußerst schweren CC</v>
          </cell>
        </row>
        <row r="58">
          <cell r="A58" t="str">
            <v>A60B</v>
          </cell>
          <cell r="B58" t="str">
            <v>M</v>
          </cell>
          <cell r="C58" t="str">
            <v>Versagen und Abstoßung eines Organtransplantates, mehr als ein Belegungstag, ohne äußerst schwere CC</v>
          </cell>
        </row>
        <row r="59">
          <cell r="A59" t="str">
            <v>A60C</v>
          </cell>
          <cell r="B59" t="str">
            <v>M</v>
          </cell>
          <cell r="C59" t="str">
            <v>Versagen und Abstoßung eines Organtransplantates, ein Belegungstag</v>
          </cell>
        </row>
        <row r="60">
          <cell r="A60" t="str">
            <v>A61Z</v>
          </cell>
          <cell r="B60" t="str">
            <v>M</v>
          </cell>
          <cell r="C60" t="str">
            <v>Versagen und Abstoßung eines Transplantates hämatopoetischer Zellen</v>
          </cell>
        </row>
        <row r="61">
          <cell r="A61" t="str">
            <v>A62Z</v>
          </cell>
          <cell r="B61" t="str">
            <v>M</v>
          </cell>
          <cell r="C61" t="str">
            <v>Evaluierungsaufenthalt vor Herztransplantation</v>
          </cell>
        </row>
        <row r="62">
          <cell r="A62" t="str">
            <v>A63Z</v>
          </cell>
          <cell r="B62" t="str">
            <v>M</v>
          </cell>
          <cell r="C62" t="str">
            <v>Evaluierungsaufenthalt vor Lungen- oder Herz-Lungen-Transplantation</v>
          </cell>
        </row>
        <row r="63">
          <cell r="A63" t="str">
            <v>A64Z</v>
          </cell>
          <cell r="B63" t="str">
            <v>M</v>
          </cell>
          <cell r="C63" t="str">
            <v>Evaluierungsaufenthalt vor Leber- oder Nieren-Pankreas-Transplantation</v>
          </cell>
        </row>
        <row r="64">
          <cell r="A64" t="str">
            <v>A66Z</v>
          </cell>
          <cell r="B64" t="str">
            <v>M</v>
          </cell>
          <cell r="C64" t="str">
            <v>Evaluierungsaufenthalt vor anderer Organtransplantation</v>
          </cell>
        </row>
        <row r="65">
          <cell r="A65" t="str">
            <v>A67Z</v>
          </cell>
          <cell r="B65" t="str">
            <v>O</v>
          </cell>
          <cell r="C65" t="str">
            <v>Längerer stationärer Aufenthalt vor Transplantation bei hoher Dringlichkeitsstufe bei verschiedenen Evaluierungsaufenthalten</v>
          </cell>
        </row>
        <row r="66">
          <cell r="A66" t="str">
            <v>A90A</v>
          </cell>
          <cell r="B66" t="str">
            <v>A</v>
          </cell>
          <cell r="C66" t="str">
            <v>Teilstationäre geriatrische Komplexbehandlung, umfassende Behandlung</v>
          </cell>
        </row>
        <row r="67">
          <cell r="A67" t="str">
            <v>A90B</v>
          </cell>
          <cell r="B67" t="str">
            <v>A</v>
          </cell>
          <cell r="C67" t="str">
            <v>Teilstationäre geriatrische Komplexbehandlung, Basisbehandlung</v>
          </cell>
        </row>
        <row r="68">
          <cell r="A68" t="str">
            <v>B61Z</v>
          </cell>
          <cell r="B68" t="str">
            <v>M</v>
          </cell>
          <cell r="C68" t="str">
            <v>Akute Erkrankungen und Verletzungen des Rückenmarks außer bei Transplantation</v>
          </cell>
        </row>
        <row r="70">
          <cell r="A70" t="str">
            <v>MDC 1 Krankheiten und Störungen des Nervensystems</v>
          </cell>
        </row>
        <row r="71">
          <cell r="A71" t="str">
            <v>DRG</v>
          </cell>
          <cell r="B71" t="str">
            <v>Part.</v>
          </cell>
          <cell r="C71" t="str">
            <v>Beschreibung</v>
          </cell>
        </row>
        <row r="73">
          <cell r="A73" t="str">
            <v>B01Z</v>
          </cell>
          <cell r="B73" t="str">
            <v>O</v>
          </cell>
          <cell r="C73" t="str">
            <v>Mehrzeitige komplexe OR-Prozeduren bei Krankheiten und Störungen des Nervensystems</v>
          </cell>
        </row>
        <row r="74">
          <cell r="A74" t="str">
            <v>B02A</v>
          </cell>
          <cell r="B74" t="str">
            <v>O</v>
          </cell>
          <cell r="C74" t="str">
            <v>Komplexe Kraniotomie oder Wirbelsäulen-Operation oder andere aufwändige Operation am Nervensystem mit Beatmung &gt; 95 Stunden, mit Strahlentherapie, mehr als 8 Bestrahlungen</v>
          </cell>
        </row>
        <row r="75">
          <cell r="A75" t="str">
            <v>B02B</v>
          </cell>
          <cell r="B75" t="str">
            <v>O</v>
          </cell>
          <cell r="C75" t="str">
            <v>Komplexe Kraniotomie oder Wirbelsäulen-Operation od. andere aufwändige Operation am Nervensystem mit Beatmung &gt; 95 Std., ohne Strahlenth. mehr als 8 Bestrahl., Alter &lt; 6 J. od. &lt; 18 J. mit großem intrakran. Eingr., m. äußerst schw. CC od. Beatm. &gt; 95 Std.</v>
          </cell>
        </row>
        <row r="76">
          <cell r="A76" t="str">
            <v>B02C</v>
          </cell>
          <cell r="B76" t="str">
            <v>O</v>
          </cell>
          <cell r="C76" t="str">
            <v>Komplexe Kraniotomie oder Wirbelsäulen-Operation oder andere aufwändige Operation am Nervensystem mit Beatmung &gt; 95 Stunden, mit Strahlentherapie, weniger als 9 Bestrahlungen</v>
          </cell>
        </row>
        <row r="77">
          <cell r="A77" t="str">
            <v>B02D</v>
          </cell>
          <cell r="B77" t="str">
            <v>O</v>
          </cell>
          <cell r="C77" t="str">
            <v>Komplexe Kraniotomie oder Wirbelsäulen-Operation oder andere aufwändige Operation am Nervensystem mit Beatmung &gt; 95 Stunden, ohne Strahlentherapie, mit komplizierenden Prozeduren oder großem intrakran. Eingr. ohne äußerst schw. CC, ohne Beatmung &gt; 95 Std.</v>
          </cell>
        </row>
        <row r="78">
          <cell r="A78" t="str">
            <v>B02E</v>
          </cell>
          <cell r="B78" t="str">
            <v>O</v>
          </cell>
          <cell r="C78" t="str">
            <v>Komplexe Kraniotomie oder Wirbelsäulen-Operation oder andere aufwändige Operation am Nervensystem mit Beatmung &gt; 95 Stunden, ohne Strahlentherapie, Alter &gt; 5 Jahre, ohne großen intrakraniellen Eingriff, ohne komplizierende Prozeduren</v>
          </cell>
        </row>
        <row r="79">
          <cell r="A79" t="str">
            <v>B03Z</v>
          </cell>
          <cell r="B79" t="str">
            <v>O</v>
          </cell>
          <cell r="C79" t="str">
            <v>Operative Eingriffe bei nicht akuter Para- / Tetraplegie oder Eingriffe an Wirbelsäule und Rückenmark bei bösartiger Neubildung od. mit äußerst schweren oder schw. CC oder Eingriffe b. zerebraler Lähmung, Muskeldystrophie, Neuropathie mit äußerst schw. CC</v>
          </cell>
        </row>
        <row r="80">
          <cell r="A80" t="str">
            <v>B04A</v>
          </cell>
          <cell r="B80" t="str">
            <v>O</v>
          </cell>
          <cell r="C80" t="str">
            <v>Interventionelle und beidseitige Eingriffe an den extrakraniellen Gefäßen mit äußerst schweren CC</v>
          </cell>
        </row>
        <row r="81">
          <cell r="A81" t="str">
            <v>B04B</v>
          </cell>
          <cell r="B81" t="str">
            <v>O</v>
          </cell>
          <cell r="C81" t="str">
            <v>Eingriffe an den extrakraniellen Gefäßen mit äußerst schweren CC und beidseitige Eingriffe an den extrakraniellen Gefäßen ohne äußerst schwere CC</v>
          </cell>
        </row>
        <row r="82">
          <cell r="A82" t="str">
            <v>B04C</v>
          </cell>
          <cell r="B82" t="str">
            <v>O</v>
          </cell>
          <cell r="C82" t="str">
            <v>Interventionelle Eingriffe an den extrakraniellen Gefäßen ohne äußerst schwere CC</v>
          </cell>
        </row>
        <row r="83">
          <cell r="A83" t="str">
            <v>B04D</v>
          </cell>
          <cell r="B83" t="str">
            <v>O</v>
          </cell>
          <cell r="C83" t="str">
            <v>Eingriffe an den extrakraniellen Gefäßen ohne äußerst schwere CC</v>
          </cell>
        </row>
        <row r="84">
          <cell r="A84" t="str">
            <v>B05Z</v>
          </cell>
          <cell r="B84" t="str">
            <v>O</v>
          </cell>
          <cell r="C84" t="str">
            <v>Dekompression bei Karpaltunnelsyndrom</v>
          </cell>
        </row>
        <row r="85">
          <cell r="A85" t="str">
            <v>B06A</v>
          </cell>
          <cell r="B85" t="str">
            <v>O</v>
          </cell>
          <cell r="C85" t="str">
            <v>Eingriffe bei zerebraler Lähmung, Muskeldystrophie oder Neuropathie, Alter &lt; 19 Jahre oder mit schweren CC, Alter &lt; 16 Jahre</v>
          </cell>
        </row>
        <row r="86">
          <cell r="A86" t="str">
            <v>B06B</v>
          </cell>
          <cell r="B86" t="str">
            <v>O</v>
          </cell>
          <cell r="C86" t="str">
            <v>Eingriffe bei zerebraler Lähmung, Muskeldystrophie oder Neuropathie, Alter &lt; 19 Jahre oder mit schweren CC, Alter &gt; 15 Jahre</v>
          </cell>
        </row>
        <row r="87">
          <cell r="A87" t="str">
            <v>B07Z</v>
          </cell>
          <cell r="B87" t="str">
            <v>O</v>
          </cell>
          <cell r="C87" t="str">
            <v>Eingriffe an peripheren Nerven, Hirnnerven und anderen Teilen des Nervensystems mit äußerst schweren CC oder komplizierender Diagnose</v>
          </cell>
        </row>
        <row r="88">
          <cell r="A88" t="str">
            <v>B09A</v>
          </cell>
          <cell r="B88" t="str">
            <v>O</v>
          </cell>
          <cell r="C88" t="str">
            <v>Andere Eingriffe am Schädel mit äußerst schweren CC</v>
          </cell>
        </row>
        <row r="89">
          <cell r="A89" t="str">
            <v>B09B</v>
          </cell>
          <cell r="B89" t="str">
            <v>O</v>
          </cell>
          <cell r="C89" t="str">
            <v>Andere Eingriffe am Schädel ohne äußerst schwere CC</v>
          </cell>
        </row>
        <row r="90">
          <cell r="A90" t="str">
            <v>B11Z</v>
          </cell>
          <cell r="B90" t="str">
            <v>O</v>
          </cell>
          <cell r="C90" t="str">
            <v>Frührehabilitation mit Kraniotomie, großer Wirbelsäulen-Operation, bestimmter OR-Prozedur oder aufwändiger Operation am Nervensystem mit Beatmung &gt; 95 Stunden</v>
          </cell>
        </row>
        <row r="91">
          <cell r="A91" t="str">
            <v>B12Z</v>
          </cell>
          <cell r="B91" t="str">
            <v>O</v>
          </cell>
          <cell r="C91" t="str">
            <v>Implantation eines Herzschrittmachers bei Krankheiten und Störungen des Nervensystems</v>
          </cell>
        </row>
        <row r="92">
          <cell r="A92" t="str">
            <v>B13Z</v>
          </cell>
          <cell r="B92" t="str">
            <v>O</v>
          </cell>
          <cell r="C92" t="str">
            <v>Epilepsiechirurgie mit invasivem präoperativen Video-EEG</v>
          </cell>
        </row>
        <row r="93">
          <cell r="A93" t="str">
            <v>B15Z</v>
          </cell>
          <cell r="B93" t="str">
            <v>O</v>
          </cell>
          <cell r="C93" t="str">
            <v>Strahlentherapie bei Krankheiten und Störungen des Nervensystems, mehr als ein Belegungstag, mehr als 10 Bestrahlungen</v>
          </cell>
        </row>
        <row r="94">
          <cell r="A94" t="str">
            <v>B16Z</v>
          </cell>
          <cell r="B94" t="str">
            <v>O</v>
          </cell>
          <cell r="C94" t="str">
            <v>Strahlentherapie bei Krankheiten und Störungen des Nervensystems, mehr als ein Belegungstag, weniger als 11 Bestrahlungen</v>
          </cell>
        </row>
        <row r="95">
          <cell r="A95" t="str">
            <v>B17A</v>
          </cell>
          <cell r="B95" t="str">
            <v>O</v>
          </cell>
          <cell r="C95" t="str">
            <v>Eingriffe an peripheren Nerven, Hirnnerven und anderen Teilen des Nervensyst. ohne äußerst schw. CC, ohne kompliz. Diag. oder Eingr. bei zerebr. Lähmung, Muskeldystrophie oder Neuropathie ohne äußerst schw. oder schw. CC, Alter &gt; 18 J. mit komplexer Diag.</v>
          </cell>
        </row>
        <row r="96">
          <cell r="A96" t="str">
            <v>B17B</v>
          </cell>
          <cell r="B96" t="str">
            <v>O</v>
          </cell>
          <cell r="C96" t="str">
            <v>Eingriffe an periph. Nerven, Hirnnerven und anderen Teilen des Nervensyst. ohne äußerst schw. CC, ohne kompliz. Diag. oder Eingr. bei zerebr. Lähmung, Muskeldystrophie oder Neuropathie ohne äußerst schw. oder schw. CC, Alter &gt; 18 J., mit komplexem Eingr.</v>
          </cell>
        </row>
        <row r="97">
          <cell r="A97" t="str">
            <v>B17C</v>
          </cell>
          <cell r="B97" t="str">
            <v>O</v>
          </cell>
          <cell r="C97" t="str">
            <v>Eingriffe an periph. Nerven, Hirnnerven und anderen Teilen des Nervensyst. ohne äußerst schw. CC, ohne kompliz. Diag. oder Eingr. bei zerebr. Lähmung, Muskeldystrophie oder Neuropathie ohne äußerst schw. oder schw. CC, Alter &gt; 18 J., ohne komplexen Eingr.</v>
          </cell>
        </row>
        <row r="98">
          <cell r="A98" t="str">
            <v>B18Z</v>
          </cell>
          <cell r="B98" t="str">
            <v>O</v>
          </cell>
          <cell r="C98" t="str">
            <v>Eingriffe an Wirbelsäule und Rückenmark außer bei bösartiger Neubildung, ohne äußerst schwere oder schwere CC oder Revision eines Ventrikelshuntes</v>
          </cell>
        </row>
        <row r="99">
          <cell r="A99" t="str">
            <v>B20A</v>
          </cell>
          <cell r="B99" t="str">
            <v>O</v>
          </cell>
          <cell r="C99" t="str">
            <v>Kraniotomie oder große Wirbelsäulen-Operation mit komplexer Prozedur, Alter &lt; 16 Jahre</v>
          </cell>
        </row>
        <row r="100">
          <cell r="A100" t="str">
            <v>B20B</v>
          </cell>
          <cell r="B100" t="str">
            <v>O</v>
          </cell>
          <cell r="C100" t="str">
            <v>Kraniotomie oder große Wirbelsäulen-Operation mit komplexer Prozedur, Alter &gt; 15 Jahre, mit komplexer Diagnose</v>
          </cell>
        </row>
        <row r="101">
          <cell r="A101" t="str">
            <v>B20C</v>
          </cell>
          <cell r="B101" t="str">
            <v>O</v>
          </cell>
          <cell r="C101" t="str">
            <v>Kraniotomie oder große Wirbelsäulen-Operation ohne komplexe Prozedur, Alter &lt; 3 Jahre</v>
          </cell>
        </row>
        <row r="102">
          <cell r="A102" t="str">
            <v>B20D</v>
          </cell>
          <cell r="B102" t="str">
            <v>O</v>
          </cell>
          <cell r="C102" t="str">
            <v>Kraniotomie oder große Wirbelsäulen-Operation mit komplexer Prozedur, Alter &gt; 15 Jahre, ohne komplexe Diagnose</v>
          </cell>
        </row>
        <row r="103">
          <cell r="A103" t="str">
            <v>B20E</v>
          </cell>
          <cell r="B103" t="str">
            <v>O</v>
          </cell>
          <cell r="C103" t="str">
            <v>Kraniotomie oder große Wirbelsäulen-Operation ohne komplexe Prozedur, Alter &gt; 2 Jahre, mit komplexer Diagnose</v>
          </cell>
        </row>
        <row r="104">
          <cell r="A104" t="str">
            <v>B20F</v>
          </cell>
          <cell r="B104" t="str">
            <v>O</v>
          </cell>
          <cell r="C104" t="str">
            <v>Kraniotomie oder große Wirbelsäulen-Operation ohne komplexe Prozedur, Alter &gt; 2 Jahre, ohne komplexe Diagnose</v>
          </cell>
        </row>
        <row r="105">
          <cell r="A105" t="str">
            <v>B21Z</v>
          </cell>
          <cell r="B105" t="str">
            <v>O</v>
          </cell>
          <cell r="C105" t="str">
            <v>Implantation eines Neurostimulators zur Hirnstimulation, Mehrelektrodensystem</v>
          </cell>
        </row>
        <row r="106">
          <cell r="A106" t="str">
            <v>B36A</v>
          </cell>
          <cell r="B106" t="str">
            <v>O</v>
          </cell>
          <cell r="C106" t="str">
            <v>Intensivmedizinische Komplexbehandlung &gt; 1656 Aufwandspunkte oder &gt; 1104 Aufwandspunkte mit bestimmter OR-Prozedur bei Krankheiten und Störungen des Nervensystems</v>
          </cell>
        </row>
        <row r="107">
          <cell r="A107" t="str">
            <v>B36B</v>
          </cell>
          <cell r="B107" t="str">
            <v>O</v>
          </cell>
          <cell r="C107" t="str">
            <v>Intensivmedizinische Komplexbehandlung &gt; 1104 Aufwandspunkte und &lt; 1657 Aufwandspunkte ohne bestimmte OR-Prozedur oder &gt; 552 Aufwandspunkte und &lt; 1105 Aufwandspunkte mit bestimmter OR-Prozedur bei Krankheiten und Störungen des Nervensystems</v>
          </cell>
        </row>
        <row r="108">
          <cell r="A108" t="str">
            <v>B39A</v>
          </cell>
          <cell r="B108" t="str">
            <v>O</v>
          </cell>
          <cell r="C108" t="str">
            <v>Neurologische Komplexbehandlung des akuten Schlaganfalls mit bestimmter Prozedur, mehr als 72 Stunden mit komplexem Eingriff</v>
          </cell>
        </row>
        <row r="109">
          <cell r="A109" t="str">
            <v>B39B</v>
          </cell>
          <cell r="B109" t="str">
            <v>O</v>
          </cell>
          <cell r="C109" t="str">
            <v>Neurologische Komplexbehandlung des akuten Schlaganfalls mit bestimmter Prozedur, bis 72 Stunden mit komplexem Eingriff oder mehr als 72 Stunden, ohne komplexen Eingriff</v>
          </cell>
        </row>
        <row r="110">
          <cell r="A110" t="str">
            <v>B39C</v>
          </cell>
          <cell r="B110" t="str">
            <v>O</v>
          </cell>
          <cell r="C110" t="str">
            <v>Neurologische Komplexbehandlung des akuten Schlaganfalls mit bestimmter Prozedur, bis 72 Stunden, ohne komplexen Eingriff</v>
          </cell>
        </row>
        <row r="111">
          <cell r="A111" t="str">
            <v>B42A</v>
          </cell>
          <cell r="B111" t="str">
            <v>A</v>
          </cell>
          <cell r="C111" t="str">
            <v>Frührehabilitation bei Krankheiten und Störungen des Nervensystems bis 27 Tage, ohne Beatmung &gt; 95 Stunden, mit neurologischer Komplexbehandlung des akuten Schlaganfalls</v>
          </cell>
        </row>
        <row r="112">
          <cell r="A112" t="str">
            <v>B42B</v>
          </cell>
          <cell r="B112" t="str">
            <v>A</v>
          </cell>
          <cell r="C112" t="str">
            <v>Frührehabilitation bei Krankheiten und Störungen des Nervensystems bis 27 Tage, ohne Beatmung &gt; 95 Stunden, ohne neurologische Komplexbehandlung des akuten Schlaganfalls</v>
          </cell>
        </row>
        <row r="113">
          <cell r="A113" t="str">
            <v>B43Z</v>
          </cell>
          <cell r="B113" t="str">
            <v>A</v>
          </cell>
          <cell r="C113" t="str">
            <v>Frührehabilitation bei Krankheiten und Störungen des Nervensystems, mehr als 27 Tage oder Beatmung &gt; 95 Stunden</v>
          </cell>
        </row>
        <row r="114">
          <cell r="A114" t="str">
            <v>B44A</v>
          </cell>
          <cell r="B114" t="str">
            <v>A</v>
          </cell>
          <cell r="C114" t="str">
            <v>Geriatrische frührehabilitative Komplexbehandlung bei Krankheiten und Störungen des Nervensystems mit schwerer motorischer Funktionseinschränkung, mit neurologischer Komplexbehandlung des akuten Schlaganfalls</v>
          </cell>
        </row>
        <row r="115">
          <cell r="A115" t="str">
            <v>B44B</v>
          </cell>
          <cell r="B115" t="str">
            <v>A</v>
          </cell>
          <cell r="C115" t="str">
            <v>Geriatrische frührehabilitative Komplexbehandlung bei Krankheiten und Störungen des Nervensystems mit schwerer motorischer Funktionseinschränkung, ohne neurologische Komplexbehandlung des akuten Schlaganfalls</v>
          </cell>
        </row>
        <row r="116">
          <cell r="A116" t="str">
            <v>B44C</v>
          </cell>
          <cell r="B116" t="str">
            <v>A</v>
          </cell>
          <cell r="C116" t="str">
            <v>Geriatrische frührehabilitative Komplexbehandlung bei Krankheiten und Störungen des Nervensystems ohne schwere motorische Funktionseinschränkung, mit neurologischer Komplexbehandlung des akuten Schlaganfalls</v>
          </cell>
        </row>
        <row r="117">
          <cell r="A117" t="str">
            <v>B44D</v>
          </cell>
          <cell r="B117" t="str">
            <v>A</v>
          </cell>
          <cell r="C117" t="str">
            <v>Geriatrische frührehabilitative Komplexbehandlung bei Krankheiten und Störungen des Nervensystems ohne schwere motorische Funktionseinschränkung, ohne neurologische Komplexbehandlung des akuten Schlaganfalls</v>
          </cell>
        </row>
        <row r="118">
          <cell r="A118" t="str">
            <v>B46Z</v>
          </cell>
          <cell r="B118" t="str">
            <v>A</v>
          </cell>
          <cell r="C118" t="str">
            <v>Sozial- und neuropädiatrische und pädiatrisch-psychosomatische Therapie bei Krankheiten und Störungen des Nervensystems</v>
          </cell>
        </row>
        <row r="119">
          <cell r="A119" t="str">
            <v>B47Z</v>
          </cell>
          <cell r="B119" t="str">
            <v>A</v>
          </cell>
          <cell r="C119" t="str">
            <v>Multimodale Schmerztherapie bei Krankheiten und Störungen des Nervensystems</v>
          </cell>
        </row>
        <row r="120">
          <cell r="A120" t="str">
            <v>B48Z</v>
          </cell>
          <cell r="B120" t="str">
            <v>A</v>
          </cell>
          <cell r="C120" t="str">
            <v>Frührehabilitation bei Multipler Sklerose und zerebellarer Ataxie</v>
          </cell>
        </row>
        <row r="121">
          <cell r="A121" t="str">
            <v>B60A</v>
          </cell>
          <cell r="B121" t="str">
            <v>M</v>
          </cell>
          <cell r="C121" t="str">
            <v>Nicht akute Paraplegie / Tetraplegie, mehr als ein Belegungstag</v>
          </cell>
        </row>
        <row r="122">
          <cell r="A122" t="str">
            <v>B60B</v>
          </cell>
          <cell r="B122" t="str">
            <v>M</v>
          </cell>
          <cell r="C122" t="str">
            <v>Nicht akute Paraplegie / Tetraplegie, ein Belegungstag</v>
          </cell>
        </row>
        <row r="123">
          <cell r="A123" t="str">
            <v>B64Z</v>
          </cell>
          <cell r="B123" t="str">
            <v>M</v>
          </cell>
          <cell r="C123" t="str">
            <v>Delirium ohne äußerst schwere CC</v>
          </cell>
        </row>
        <row r="124">
          <cell r="A124" t="str">
            <v>B66A</v>
          </cell>
          <cell r="B124" t="str">
            <v>M</v>
          </cell>
          <cell r="C124" t="str">
            <v>Neubildungen des Nervensystems mit äußerst schweren CC, mehr als ein Belegungstag, Alter &lt; 10 Jahre</v>
          </cell>
        </row>
        <row r="125">
          <cell r="A125" t="str">
            <v>B66B</v>
          </cell>
          <cell r="B125" t="str">
            <v>M</v>
          </cell>
          <cell r="C125" t="str">
            <v>Neubildungen des Nervensystems mit äußerst schweren CC, mehr als ein Belegungstag, Alter &gt; 9 Jahre</v>
          </cell>
        </row>
        <row r="126">
          <cell r="A126" t="str">
            <v>B66C</v>
          </cell>
          <cell r="B126" t="str">
            <v>M</v>
          </cell>
          <cell r="C126" t="str">
            <v>Neubildungen des Nervensystems, ein Belegungstag oder ohne äußerst schwere CC oder Stupor und Koma, nicht traumatisch bedingt, Alter &lt; 1 Jahr</v>
          </cell>
        </row>
        <row r="127">
          <cell r="A127" t="str">
            <v>B66D</v>
          </cell>
          <cell r="B127" t="str">
            <v>M</v>
          </cell>
          <cell r="C127" t="str">
            <v>Neubildungen des Nervensystems, ein Belegungstag oder ohne äußerst schwere CC oder Stupor und Koma, nicht traumatisch bedingt, Alter &gt; 0 Jahre</v>
          </cell>
        </row>
        <row r="128">
          <cell r="A128" t="str">
            <v>B67A</v>
          </cell>
          <cell r="B128" t="str">
            <v>M</v>
          </cell>
          <cell r="C128" t="str">
            <v>Degenerative Krankheiten des Nervensystems außer Morbus Parkinson mit äußerst schweren oder schweren CC, mit komplexer Diagnose</v>
          </cell>
        </row>
        <row r="129">
          <cell r="A129" t="str">
            <v>B67B</v>
          </cell>
          <cell r="B129" t="str">
            <v>M</v>
          </cell>
          <cell r="C129" t="str">
            <v>Degenerative Krankheiten des Nervensystems bei Morbus Parkinson mit äußerst schweren oder schweren CC</v>
          </cell>
        </row>
        <row r="130">
          <cell r="A130" t="str">
            <v>B67C</v>
          </cell>
          <cell r="B130" t="str">
            <v>M</v>
          </cell>
          <cell r="C130" t="str">
            <v>Degenerative Krankheiten des Nervensystems bei Morbus Parkinson ohne äußerst schwere oder schwere CC oder außer Morbus Parkinson mit äußerst schweren oder schweren CC, ohne komplexe Diagnose</v>
          </cell>
        </row>
        <row r="131">
          <cell r="A131" t="str">
            <v>B67D</v>
          </cell>
          <cell r="B131" t="str">
            <v>M</v>
          </cell>
          <cell r="C131" t="str">
            <v>Degenerative Krankheiten des Nervensystems außer Morbus Parkinson, ohne äußerst schwere oder schwere CC, mit komplexer Diagnose oder zerebrale Lähmungen</v>
          </cell>
        </row>
        <row r="132">
          <cell r="A132" t="str">
            <v>B67E</v>
          </cell>
          <cell r="B132" t="str">
            <v>M</v>
          </cell>
          <cell r="C132" t="str">
            <v>Degenerative Krankheiten des Nervensystems außer Morbus Parkinson ohne äußerst schwere oder schwere CC, ohne komplexe Diagnose</v>
          </cell>
        </row>
        <row r="133">
          <cell r="A133" t="str">
            <v>B68A</v>
          </cell>
          <cell r="B133" t="str">
            <v>M</v>
          </cell>
          <cell r="C133" t="str">
            <v>Multiple Sklerose und zerebellare Ataxie mit äußerst schweren oder schweren CC, mehr als ein Belegungstag</v>
          </cell>
        </row>
        <row r="134">
          <cell r="A134" t="str">
            <v>B68B</v>
          </cell>
          <cell r="B134" t="str">
            <v>M</v>
          </cell>
          <cell r="C134" t="str">
            <v>Multiple Sklerose und zerebellare Ataxie, ein Belegungstag oder ohne äußerst schwere oder schwere CC, Alter &lt; 16 Jahre</v>
          </cell>
        </row>
        <row r="135">
          <cell r="A135" t="str">
            <v>B68C</v>
          </cell>
          <cell r="B135" t="str">
            <v>M</v>
          </cell>
          <cell r="C135" t="str">
            <v>Multiple Sklerose und zerebellare Ataxie, ein Belegungstag oder ohne äußerst schwere oder schwere CC, Alter &gt; 15 Jahre</v>
          </cell>
        </row>
        <row r="136">
          <cell r="A136" t="str">
            <v>B69A</v>
          </cell>
          <cell r="B136" t="str">
            <v>M</v>
          </cell>
          <cell r="C136" t="str">
            <v>Transitorische ischämische Attacke (TIA) und extrakranielle Gefäßverschlüsse mit äußerst schweren CC, mit neurologischer Komplexbehandlung des akuten Schlaganfalls</v>
          </cell>
        </row>
        <row r="137">
          <cell r="A137" t="str">
            <v>B69B</v>
          </cell>
          <cell r="B137" t="str">
            <v>M</v>
          </cell>
          <cell r="C137" t="str">
            <v>Transitorische ischämische Attacke (TIA) und extrakranielle Gefäßverschlüsse mit neurologischer Komplexbehandlung des akuten Schlaganfalls, mehr als 72 Stunden, ohne äußerst schwere CC</v>
          </cell>
        </row>
        <row r="138">
          <cell r="A138" t="str">
            <v>B69C</v>
          </cell>
          <cell r="B138" t="str">
            <v>M</v>
          </cell>
          <cell r="C138" t="str">
            <v>Transitorische ischämische Attacke (TIA) und extrakranielle Gefäßverschlüsse mit äußerst schweren CC, ohne neurologische Komplexbehandlung des akuten Schlaganfalls oder Demenz und andere chronische Störungen der Hirnfunktion</v>
          </cell>
        </row>
        <row r="139">
          <cell r="A139" t="str">
            <v>B69D</v>
          </cell>
          <cell r="B139" t="str">
            <v>M</v>
          </cell>
          <cell r="C139" t="str">
            <v>Transitorische ischämische Attacke (TIA) und extrakranielle Gefäßverschlüsse mit neurologischer Komplexbehandlung des akuten Schlaganfalls, bis 72 Stunden, ohne äußerst schwere CC</v>
          </cell>
        </row>
        <row r="140">
          <cell r="A140" t="str">
            <v>B69E</v>
          </cell>
          <cell r="B140" t="str">
            <v>M</v>
          </cell>
          <cell r="C140" t="str">
            <v>Transitorische ischämische Attacke (TIA) und extrakranielle Gefäßverschlüsse ohne neurologische Komplexbehandlung des akuten Schlaganfalls, ohne äußerst schwere CC</v>
          </cell>
        </row>
        <row r="141">
          <cell r="A141" t="str">
            <v>B70A</v>
          </cell>
          <cell r="B141" t="str">
            <v>M</v>
          </cell>
          <cell r="C141" t="str">
            <v>Apoplexie oder Transitorische ischämische Attacke (TIA) und extrakranielle Gefäßverschlüsse mit Beatmung &gt; 95 und &lt; 178 Stunden oder Apoplexie mit intrakranieller Blutung und neurologischer Komplexbehandlung des akuten Schlaganfalls, mehr als 72 Stunden</v>
          </cell>
        </row>
        <row r="142">
          <cell r="A142" t="str">
            <v>B70B</v>
          </cell>
          <cell r="B142" t="str">
            <v>M</v>
          </cell>
          <cell r="C142" t="str">
            <v>Apoplexie mit neurologischer Komplexbehandlung des akuten Schlaganfalls, mehr als 72 Stunden oder systemischer Thrombolyse, ohne intrakranielle Blutung oder mit komplizierter intrakr. Blutung, ohne neurol. Kompl.beh. d. akuten Schlaganf., mehr als 72 Std.</v>
          </cell>
        </row>
        <row r="143">
          <cell r="A143" t="str">
            <v>B70C</v>
          </cell>
          <cell r="B143" t="str">
            <v>M</v>
          </cell>
          <cell r="C143" t="str">
            <v>Apoplexie mit neurologischer Komplexbehandlung des akuten Schlaganfalls, bis 72 Stunden, ohne intrakranielle Blutung, mehr als ein Belegungstag</v>
          </cell>
        </row>
        <row r="144">
          <cell r="A144" t="str">
            <v>B70D</v>
          </cell>
          <cell r="B144" t="str">
            <v>M</v>
          </cell>
          <cell r="C144" t="str">
            <v>Apoplexie mit intrakranieller Blutung, ohne neurologische Komplexbehandlung des akuten Schlaganfalls, mehr als 72 Stunden, ohne komplizierte intrakranielle Blutung, mehr als ein Belegungstag</v>
          </cell>
        </row>
        <row r="145">
          <cell r="A145" t="str">
            <v>B70E</v>
          </cell>
          <cell r="B145" t="str">
            <v>M</v>
          </cell>
          <cell r="C145" t="str">
            <v>Apoplexie ohne neurologische Komplexbehandlung des akuten Schlaganfalls, ohne intrakranielle Blutung, mehr als ein Belegungstag oder Delirium mit äußerst schweren CC</v>
          </cell>
        </row>
        <row r="146">
          <cell r="A146" t="str">
            <v>B70F</v>
          </cell>
          <cell r="B146" t="str">
            <v>M</v>
          </cell>
          <cell r="C146" t="str">
            <v>Apoplexie mit neurologischer Komplexbehandlung des akuten Schlaganfalls, verstorben &lt; 4 Tage nach Aufnahme</v>
          </cell>
        </row>
        <row r="147">
          <cell r="A147" t="str">
            <v>B70G</v>
          </cell>
          <cell r="B147" t="str">
            <v>M</v>
          </cell>
          <cell r="C147" t="str">
            <v>Apoplexie ohne neurologische Komplexbehandlung des akuten Schlaganfalls, verstorben &lt; 4 Tage nach Aufnahme</v>
          </cell>
        </row>
        <row r="148">
          <cell r="A148" t="str">
            <v>B70H</v>
          </cell>
          <cell r="B148" t="str">
            <v>M</v>
          </cell>
          <cell r="C148" t="str">
            <v>Apoplexie, ein Belegungstag</v>
          </cell>
        </row>
        <row r="149">
          <cell r="A149" t="str">
            <v>B71A</v>
          </cell>
          <cell r="B149" t="str">
            <v>M</v>
          </cell>
          <cell r="C149" t="str">
            <v>Erkrankungen an Hirnnerven und peripheren Nerven mit komplexer Diagnose, mit äußerst schweren CC oder bei Para- / Tetraplegie mit äußerst schweren oder schweren CC</v>
          </cell>
        </row>
        <row r="150">
          <cell r="A150" t="str">
            <v>B71B</v>
          </cell>
          <cell r="B150" t="str">
            <v>M</v>
          </cell>
          <cell r="C150" t="str">
            <v>Erkrankungen an Hirnnerven und peripheren Nerven mit komplexer Diagnose, mit schweren CC oder bei Para- / Tetraplegie oder ohne komplexe Diagnose, mit äußerst schweren oder schweren CC bei Para- / Tetraplegie</v>
          </cell>
        </row>
        <row r="151">
          <cell r="A151" t="str">
            <v>B71C</v>
          </cell>
          <cell r="B151" t="str">
            <v>M</v>
          </cell>
          <cell r="C151" t="str">
            <v>Erkrankungen an Hirnnerven und peripheren Nerven mit komplexer Diagnose, außer bei Para- / Tetraplegie, ohne schwere CC oder ohne komplexe Diagnose, mit äußerst schweren oder schweren CC außer bei Para- / Tetrapl. oder ohne schwere CC bei Para- / Tetrapl.</v>
          </cell>
        </row>
        <row r="152">
          <cell r="A152" t="str">
            <v>B71D</v>
          </cell>
          <cell r="B152" t="str">
            <v>M</v>
          </cell>
          <cell r="C152" t="str">
            <v>Erkrankungen an Hirnnerven und peripheren Nerven ohne komplexe Diagnose, ohne äußerst schwere oder schwere CC, außer bei Para- / Tetraplegie</v>
          </cell>
        </row>
        <row r="153">
          <cell r="A153" t="str">
            <v>B72A</v>
          </cell>
          <cell r="B153" t="str">
            <v>M</v>
          </cell>
          <cell r="C153" t="str">
            <v>Infektion des Nervensystems außer Virusmeningitis, Alter &gt; 80 Jahre oder mit äußerst schweren oder schweren CC</v>
          </cell>
        </row>
        <row r="154">
          <cell r="A154" t="str">
            <v>B72B</v>
          </cell>
          <cell r="B154" t="str">
            <v>M</v>
          </cell>
          <cell r="C154" t="str">
            <v>Infektion des Nervensystems außer Virusmeningitis, Alter &lt; 81 Jahre, ohne äußerst schwere oder schwere CC</v>
          </cell>
        </row>
        <row r="155">
          <cell r="A155" t="str">
            <v>B73Z</v>
          </cell>
          <cell r="B155" t="str">
            <v>M</v>
          </cell>
          <cell r="C155" t="str">
            <v>Virusmeningitis</v>
          </cell>
        </row>
        <row r="156">
          <cell r="A156" t="str">
            <v>B75A</v>
          </cell>
          <cell r="B156" t="str">
            <v>M</v>
          </cell>
          <cell r="C156" t="str">
            <v>Fieberkrämpfe, Alter &lt; 1 Jahr</v>
          </cell>
        </row>
        <row r="157">
          <cell r="A157" t="str">
            <v>B75B</v>
          </cell>
          <cell r="B157" t="str">
            <v>M</v>
          </cell>
          <cell r="C157" t="str">
            <v>Fieberkrämpfe, Alter &gt; 0 Jahre</v>
          </cell>
        </row>
        <row r="158">
          <cell r="A158" t="str">
            <v>B76A</v>
          </cell>
          <cell r="B158" t="str">
            <v>M</v>
          </cell>
          <cell r="C158" t="str">
            <v>Anfälle, mehr als 1 Belegungstag, mit komplexer Diagnostik und Therapie</v>
          </cell>
        </row>
        <row r="159">
          <cell r="A159" t="str">
            <v>B76B</v>
          </cell>
          <cell r="B159" t="str">
            <v>M</v>
          </cell>
          <cell r="C159" t="str">
            <v>Anfälle, ein Belegungstag oder ohne komplexe Diagnostik und Therapie, ohne äußerst schwere oder schwere CC, mit komplizierender Diagnose, Alter &lt; 3 Jahre</v>
          </cell>
        </row>
        <row r="160">
          <cell r="A160" t="str">
            <v>B76C</v>
          </cell>
          <cell r="B160" t="str">
            <v>M</v>
          </cell>
          <cell r="C160" t="str">
            <v>Anfälle, mehr als ein Belegungstag, ohne komplexe Diagnostik und Therapie, mit äußerst schweren CC, Alter &lt; 16 Jahre</v>
          </cell>
        </row>
        <row r="161">
          <cell r="A161" t="str">
            <v>B76D</v>
          </cell>
          <cell r="B161" t="str">
            <v>M</v>
          </cell>
          <cell r="C161" t="str">
            <v>Anfälle, mehr als ein Belegungstag, ohne komplexe Diagnostik und Therapie, mit schweren CC, Alter &lt; 3 Jahre</v>
          </cell>
        </row>
        <row r="162">
          <cell r="A162" t="str">
            <v>B76E</v>
          </cell>
          <cell r="B162" t="str">
            <v>M</v>
          </cell>
          <cell r="C162" t="str">
            <v>Anfälle, mehr als ein Belegungstag, ohne komplexe Diagnostik und Therapie, mit äußerst schweren CC, Alter &gt; 15 Jahre</v>
          </cell>
        </row>
        <row r="163">
          <cell r="A163" t="str">
            <v>B76F</v>
          </cell>
          <cell r="B163" t="str">
            <v>M</v>
          </cell>
          <cell r="C163" t="str">
            <v>Anfälle, mehr als ein Belegungstag, ohne komplexe Diagnostik und Therapie, mit schweren CC, Alter &gt; 2 Jahre oder ohne äußerst schwere oder schwere CC, ohne komplizierende Diagnose, mit EEG</v>
          </cell>
        </row>
        <row r="164">
          <cell r="A164" t="str">
            <v>B76G</v>
          </cell>
          <cell r="B164" t="str">
            <v>M</v>
          </cell>
          <cell r="C164" t="str">
            <v>Anfälle, ein Belegungstag oder ohne komplexe Diagnostik und Therapie, ohne äußerst schwere oder schwere CC, mit komplizierender Diagnose, Alter &gt; 2 Jahre oder ohne komplizierende Diagnose, ohne EEG, Alter &lt; 6 Jahre</v>
          </cell>
        </row>
        <row r="165">
          <cell r="A165" t="str">
            <v>B76H</v>
          </cell>
          <cell r="B165" t="str">
            <v>M</v>
          </cell>
          <cell r="C165" t="str">
            <v>Anfälle, ein Belegungstag oder ohne komplexe Diagnostik und Therapie, ohne äußerst schwere oder schwere CC, ohne komplizierende Diagnose, ohne EEG, Alter &gt; 5 Jahre</v>
          </cell>
        </row>
        <row r="166">
          <cell r="A166" t="str">
            <v>B77Z</v>
          </cell>
          <cell r="B166" t="str">
            <v>M</v>
          </cell>
          <cell r="C166" t="str">
            <v>Kopfschmerzen</v>
          </cell>
        </row>
        <row r="167">
          <cell r="A167" t="str">
            <v>B78A</v>
          </cell>
          <cell r="B167" t="str">
            <v>M</v>
          </cell>
          <cell r="C167" t="str">
            <v>Intrakranielle Verletzung, Alter &lt; 1 Jahr</v>
          </cell>
        </row>
        <row r="168">
          <cell r="A168" t="str">
            <v>B78B</v>
          </cell>
          <cell r="B168" t="str">
            <v>M</v>
          </cell>
          <cell r="C168" t="str">
            <v>Intrakranielle Verletzung, Alter &gt; 0 Jahre</v>
          </cell>
        </row>
        <row r="169">
          <cell r="A169" t="str">
            <v>B79Z</v>
          </cell>
          <cell r="B169" t="str">
            <v>M</v>
          </cell>
          <cell r="C169" t="str">
            <v>Schädelfrakturen</v>
          </cell>
        </row>
        <row r="170">
          <cell r="A170" t="str">
            <v>B80Z</v>
          </cell>
          <cell r="B170" t="str">
            <v>M</v>
          </cell>
          <cell r="C170" t="str">
            <v>Andere Kopfverletzungen</v>
          </cell>
        </row>
        <row r="171">
          <cell r="A171" t="str">
            <v>B81Z</v>
          </cell>
          <cell r="B171" t="str">
            <v>M</v>
          </cell>
          <cell r="C171" t="str">
            <v>Andere Erkrankungen des Nervensystems</v>
          </cell>
        </row>
        <row r="172">
          <cell r="A172" t="str">
            <v>B82Z</v>
          </cell>
          <cell r="B172" t="str">
            <v>M</v>
          </cell>
          <cell r="C172" t="str">
            <v>Andere Erkrankungen an peripheren Nerven</v>
          </cell>
        </row>
        <row r="173">
          <cell r="A173" t="str">
            <v>B83A</v>
          </cell>
          <cell r="B173" t="str">
            <v>M</v>
          </cell>
          <cell r="C173" t="str">
            <v>Apoplexie oder Transitorische ischämische Attacke (TIA) und extrakranielle Gefäßverschlüsse mit Beatmung &gt; 499 Stunden</v>
          </cell>
        </row>
        <row r="174">
          <cell r="A174" t="str">
            <v>B83B</v>
          </cell>
          <cell r="B174" t="str">
            <v>M</v>
          </cell>
          <cell r="C174" t="str">
            <v>Apoplexie oder Transitorische ischämische Attacke (TIA) und extrakranielle Gefäßverschlüsse mit Beatmung &gt; 177 und &lt; 500 Stunden</v>
          </cell>
        </row>
        <row r="176">
          <cell r="A176" t="str">
            <v>MDC 2 Krankheiten und Störungen des Auges</v>
          </cell>
        </row>
        <row r="177">
          <cell r="A177" t="str">
            <v>DRG</v>
          </cell>
          <cell r="B177" t="str">
            <v>Part.</v>
          </cell>
          <cell r="C177" t="str">
            <v>Beschreibung</v>
          </cell>
        </row>
        <row r="179">
          <cell r="A179" t="str">
            <v>C01Z</v>
          </cell>
          <cell r="B179" t="str">
            <v>O</v>
          </cell>
          <cell r="C179" t="str">
            <v>Eingriffe bei penetrierenden Augenverletzungen und Amnionmembranaufnähung</v>
          </cell>
        </row>
        <row r="180">
          <cell r="A180" t="str">
            <v>C02A</v>
          </cell>
          <cell r="B180" t="str">
            <v>O</v>
          </cell>
          <cell r="C180" t="str">
            <v>Enukleationen und Eingriffe an der Orbita bei bösartiger Neubildung und Strahlentherapie bei bösartiger Neubildung</v>
          </cell>
        </row>
        <row r="181">
          <cell r="A181" t="str">
            <v>C02B</v>
          </cell>
          <cell r="B181" t="str">
            <v>O</v>
          </cell>
          <cell r="C181" t="str">
            <v>Enukleationen und Eingriffe an der Orbita außer bei bösartiger Neubildung</v>
          </cell>
        </row>
        <row r="182">
          <cell r="A182" t="str">
            <v>C03Z</v>
          </cell>
          <cell r="B182" t="str">
            <v>O</v>
          </cell>
          <cell r="C182" t="str">
            <v>Eingriffe an der Retina mit Pars-plana-Vitrektomie und andere komplexe Prozeduren mit extrakapsulärer Extraktion der Linse (ECCE)</v>
          </cell>
        </row>
        <row r="183">
          <cell r="A183" t="str">
            <v>C04A</v>
          </cell>
          <cell r="B183" t="str">
            <v>O</v>
          </cell>
          <cell r="C183" t="str">
            <v>Hornhauttransplantation mit extrakapsulärer Extraktion der Linse (ECCE), Amnionmembranaufnähung, oder Alter &lt; 16 Jahre</v>
          </cell>
        </row>
        <row r="184">
          <cell r="A184" t="str">
            <v>C04B</v>
          </cell>
          <cell r="B184" t="str">
            <v>O</v>
          </cell>
          <cell r="C184" t="str">
            <v>Hornhauttransplantation ohne extrakapsuläre Extraktion der Linse (ECCE), ohne Amnionmembranaufnähung, Alter &gt; 15 Jahre</v>
          </cell>
        </row>
        <row r="185">
          <cell r="A185" t="str">
            <v>C05Z</v>
          </cell>
          <cell r="B185" t="str">
            <v>O</v>
          </cell>
          <cell r="C185" t="str">
            <v>Dakryozystorhinostomie</v>
          </cell>
        </row>
        <row r="186">
          <cell r="A186" t="str">
            <v>C06Z</v>
          </cell>
          <cell r="B186" t="str">
            <v>O</v>
          </cell>
          <cell r="C186" t="str">
            <v>Komplexe Eingriffe bei Glaukom</v>
          </cell>
        </row>
        <row r="187">
          <cell r="A187" t="str">
            <v>C07Z</v>
          </cell>
          <cell r="B187" t="str">
            <v>O</v>
          </cell>
          <cell r="C187" t="str">
            <v>Andere Eingriffe bei Glaukom mit extrakapsulärer Extraktion der Linse (ECCE) und andere Eingriffe an der Retina</v>
          </cell>
        </row>
        <row r="188">
          <cell r="A188" t="str">
            <v>C08A</v>
          </cell>
          <cell r="B188" t="str">
            <v>O</v>
          </cell>
          <cell r="C188" t="str">
            <v>Beidseitige extrakapsuläre Extraktion der Linse (ECCE)</v>
          </cell>
        </row>
        <row r="189">
          <cell r="A189" t="str">
            <v>C08B</v>
          </cell>
          <cell r="B189" t="str">
            <v>O</v>
          </cell>
          <cell r="C189" t="str">
            <v>Extrakapsuläre Extraktion der Linse (ECCE)</v>
          </cell>
        </row>
        <row r="190">
          <cell r="A190" t="str">
            <v>C10A</v>
          </cell>
          <cell r="B190" t="str">
            <v>O</v>
          </cell>
          <cell r="C190" t="str">
            <v>Eingriffe an den Augenmuskeln mit erhöhtem Aufwand</v>
          </cell>
        </row>
        <row r="191">
          <cell r="A191" t="str">
            <v>C10B</v>
          </cell>
          <cell r="B191" t="str">
            <v>O</v>
          </cell>
          <cell r="C191" t="str">
            <v>Eingriffe an den Augenmuskeln ohne erhöhten Aufwand, Alter &lt; 6 Jahre</v>
          </cell>
        </row>
        <row r="192">
          <cell r="A192" t="str">
            <v>C10C</v>
          </cell>
          <cell r="B192" t="str">
            <v>O</v>
          </cell>
          <cell r="C192" t="str">
            <v>Eingriffe an den Augenmuskeln ohne erhöhten Aufwand, Alter &gt; 5 Jahre</v>
          </cell>
        </row>
        <row r="193">
          <cell r="A193" t="str">
            <v>C12Z</v>
          </cell>
          <cell r="B193" t="str">
            <v>O</v>
          </cell>
          <cell r="C193" t="str">
            <v>Andere Rekonstruktionen der Augenlider</v>
          </cell>
        </row>
        <row r="194">
          <cell r="A194" t="str">
            <v>C13Z</v>
          </cell>
          <cell r="B194" t="str">
            <v>O</v>
          </cell>
          <cell r="C194" t="str">
            <v>Eingriffe an Tränendrüse und Tränenwegen</v>
          </cell>
        </row>
        <row r="195">
          <cell r="A195" t="str">
            <v>C14Z</v>
          </cell>
          <cell r="B195" t="str">
            <v>O</v>
          </cell>
          <cell r="C195" t="str">
            <v>Andere Eingriffe am Auge</v>
          </cell>
        </row>
        <row r="196">
          <cell r="A196" t="str">
            <v>C17Z</v>
          </cell>
          <cell r="B196" t="str">
            <v>O</v>
          </cell>
          <cell r="C196" t="str">
            <v>Eingriffe an der Retina mit Pars-plana-Vitrektomie und andere komplexe Prozeduren ohne extrakapsuläre Extraktion der Linse (ECCE)</v>
          </cell>
        </row>
        <row r="197">
          <cell r="A197" t="str">
            <v>C18Z</v>
          </cell>
          <cell r="B197" t="str">
            <v>O</v>
          </cell>
          <cell r="C197" t="str">
            <v>Große Eingriffe an Kornea, Sklera und Konjunktiva</v>
          </cell>
        </row>
        <row r="198">
          <cell r="A198" t="str">
            <v>C19Z</v>
          </cell>
          <cell r="B198" t="str">
            <v>O</v>
          </cell>
          <cell r="C198" t="str">
            <v>Andere Eingriffe bei Glaukom ohne extrakapsuläre Extraktion der Linse (ECCE)</v>
          </cell>
        </row>
        <row r="199">
          <cell r="A199" t="str">
            <v>C20A</v>
          </cell>
          <cell r="B199" t="str">
            <v>O</v>
          </cell>
          <cell r="C199" t="str">
            <v>Andere Eingriffe an Kornea, Sklera und Konjunktiva, Eingriffe am Augenlid oder verschiedene Eingriffe an der Linse, Alter &lt; 16 Jahre</v>
          </cell>
        </row>
        <row r="200">
          <cell r="A200" t="str">
            <v>C20B</v>
          </cell>
          <cell r="B200" t="str">
            <v>O</v>
          </cell>
          <cell r="C200" t="str">
            <v>Andere Eingriffe an Kornea, Sklera und Konjunktiva, Eingriffe am Augenlid oder verschiedene Eingriffe an der Linse, Alter &gt; 15 Jahre</v>
          </cell>
        </row>
        <row r="201">
          <cell r="A201" t="str">
            <v>C60Z</v>
          </cell>
          <cell r="B201" t="str">
            <v>M</v>
          </cell>
          <cell r="C201" t="str">
            <v>Akute und schwere Augeninfektionen</v>
          </cell>
        </row>
        <row r="202">
          <cell r="A202" t="str">
            <v>C61Z</v>
          </cell>
          <cell r="B202" t="str">
            <v>M</v>
          </cell>
          <cell r="C202" t="str">
            <v>Neuro-ophthalmologische und vaskuläre Erkrankungen des Auges</v>
          </cell>
        </row>
        <row r="203">
          <cell r="A203" t="str">
            <v>C62Z</v>
          </cell>
          <cell r="B203" t="str">
            <v>M</v>
          </cell>
          <cell r="C203" t="str">
            <v>Hyphäma und konservativ behandelte Augenverletzungen</v>
          </cell>
        </row>
        <row r="204">
          <cell r="A204" t="str">
            <v>C63Z</v>
          </cell>
          <cell r="B204" t="str">
            <v>M</v>
          </cell>
          <cell r="C204" t="str">
            <v>Andere Erkrankungen des Auges</v>
          </cell>
        </row>
        <row r="205">
          <cell r="A205" t="str">
            <v>C64Z</v>
          </cell>
          <cell r="B205" t="str">
            <v>M</v>
          </cell>
          <cell r="C205" t="str">
            <v>Glaukom, Katarakt und Erkrankungen des Augenlides</v>
          </cell>
        </row>
        <row r="206">
          <cell r="A206" t="str">
            <v>C65Z</v>
          </cell>
          <cell r="B206" t="str">
            <v>M</v>
          </cell>
          <cell r="C206" t="str">
            <v>Bösartige Neubildungen des Auges und Augenerkrankungen bei Diabetes mellitus</v>
          </cell>
        </row>
        <row r="208">
          <cell r="A208" t="str">
            <v>MDC 3 Krankheiten und Störungen des Ohres, der Nase, des Mundes und des Halses</v>
          </cell>
        </row>
        <row r="209">
          <cell r="A209" t="str">
            <v>DRG</v>
          </cell>
          <cell r="B209" t="str">
            <v>Part.</v>
          </cell>
          <cell r="C209" t="str">
            <v>Beschreibung</v>
          </cell>
        </row>
        <row r="211">
          <cell r="A211" t="str">
            <v>D01A</v>
          </cell>
          <cell r="B211" t="str">
            <v>O</v>
          </cell>
          <cell r="C211" t="str">
            <v>Kochleaimplantation, bilateral</v>
          </cell>
        </row>
        <row r="212">
          <cell r="A212" t="str">
            <v>D01B</v>
          </cell>
          <cell r="B212" t="str">
            <v>O</v>
          </cell>
          <cell r="C212" t="str">
            <v>Kochleaimplantation, unilateral</v>
          </cell>
        </row>
        <row r="213">
          <cell r="A213" t="str">
            <v>D02A</v>
          </cell>
          <cell r="B213" t="str">
            <v>O</v>
          </cell>
          <cell r="C213" t="str">
            <v>Komplexe Resektionen mit Rekonstruktionen an Kopf und Hals mit komplexem Eingriff oder mit Kombinationseingriff mit äußerst schweren CC</v>
          </cell>
        </row>
        <row r="214">
          <cell r="A214" t="str">
            <v>D02B</v>
          </cell>
          <cell r="B214" t="str">
            <v>O</v>
          </cell>
          <cell r="C214" t="str">
            <v>Komplexe Resektionen mit Rekonstruktionen an Kopf und Hals ohne komplexen Eingriff, ohne Kombinationseingriff mit äußerst schweren CC</v>
          </cell>
        </row>
        <row r="215">
          <cell r="A215" t="str">
            <v>D03Z</v>
          </cell>
          <cell r="B215" t="str">
            <v>O</v>
          </cell>
          <cell r="C215" t="str">
            <v>Operative Korrektur einer Lippen­Kiefer­Gaumen­Spalte</v>
          </cell>
        </row>
        <row r="216">
          <cell r="A216" t="str">
            <v>D04Z</v>
          </cell>
          <cell r="B216" t="str">
            <v>O</v>
          </cell>
          <cell r="C216" t="str">
            <v>Bignathe Osteotomie und komplexe Eingriffe am Kiefer</v>
          </cell>
        </row>
        <row r="217">
          <cell r="A217" t="str">
            <v>D05A</v>
          </cell>
          <cell r="B217" t="str">
            <v>O</v>
          </cell>
          <cell r="C217" t="str">
            <v>Komplexe Parotidektomie</v>
          </cell>
        </row>
        <row r="218">
          <cell r="A218" t="str">
            <v>D05B</v>
          </cell>
          <cell r="B218" t="str">
            <v>O</v>
          </cell>
          <cell r="C218" t="str">
            <v>Komplexe Eingriffe an den Speicheldrüsen außer komplexe Parotidektomien</v>
          </cell>
        </row>
        <row r="219">
          <cell r="A219" t="str">
            <v>D06A</v>
          </cell>
          <cell r="B219" t="str">
            <v>O</v>
          </cell>
          <cell r="C219" t="str">
            <v>Eingriffe an Nasennebenhöhlen, Mastoid, komplexe Eingriffe am Mittelohr und andere Eingriffe an den Speicheldrüsen, Alter &lt; 6 Jahre</v>
          </cell>
        </row>
        <row r="220">
          <cell r="A220" t="str">
            <v>D06B</v>
          </cell>
          <cell r="B220" t="str">
            <v>O</v>
          </cell>
          <cell r="C220" t="str">
            <v>Eingriffe an Nasennebenhöhlen, Mastoid, komplexe Eingriffe am Mittelohr und andere Eingriffe an den Speicheldrüsen, Alter &gt; 5 Jahre und Alter &lt; 16 Jahre</v>
          </cell>
        </row>
        <row r="221">
          <cell r="A221" t="str">
            <v>D06C</v>
          </cell>
          <cell r="B221" t="str">
            <v>O</v>
          </cell>
          <cell r="C221" t="str">
            <v>Eingriffe an Nasennebenhöhlen, Mastoid, komplexe Eingriffe am Mittelohr und andere Eingriffe an den Speicheldrüsen, Alter &gt; 15 Jahre</v>
          </cell>
        </row>
        <row r="222">
          <cell r="A222" t="str">
            <v>D08A</v>
          </cell>
          <cell r="B222" t="str">
            <v>O</v>
          </cell>
          <cell r="C222" t="str">
            <v>Eingriffe an Mundhöhle und Mund bei bösartiger Neubildung mit äußerst schweren CC</v>
          </cell>
        </row>
        <row r="223">
          <cell r="A223" t="str">
            <v>D08B</v>
          </cell>
          <cell r="B223" t="str">
            <v>O</v>
          </cell>
          <cell r="C223" t="str">
            <v>Eingriffe an Mundhöhle und Mund bei bösartiger Neubildung ohne äußerst schwere CC</v>
          </cell>
        </row>
        <row r="224">
          <cell r="A224" t="str">
            <v>D09Z</v>
          </cell>
          <cell r="B224" t="str">
            <v>O</v>
          </cell>
          <cell r="C224" t="str">
            <v>Tonsillektomie bei bösartiger Neubildung oder verschiedene Eingriffe an Ohr, Nase, Mund und Hals mit äußerst schweren CC</v>
          </cell>
        </row>
        <row r="225">
          <cell r="A225" t="str">
            <v>D12A</v>
          </cell>
          <cell r="B225" t="str">
            <v>O</v>
          </cell>
          <cell r="C225" t="str">
            <v>Andere aufwändige Eingriffe an Ohr, Nase, Mund und Hals</v>
          </cell>
        </row>
        <row r="226">
          <cell r="A226" t="str">
            <v>D12B</v>
          </cell>
          <cell r="B226" t="str">
            <v>O</v>
          </cell>
          <cell r="C226" t="str">
            <v>Andere Eingriffe an Ohr, Nase, Mund und Hals</v>
          </cell>
        </row>
        <row r="227">
          <cell r="A227" t="str">
            <v>D13Z</v>
          </cell>
          <cell r="B227" t="str">
            <v>O</v>
          </cell>
          <cell r="C227" t="str">
            <v>Kleine Eingriffe an Nase und Ohr</v>
          </cell>
        </row>
        <row r="228">
          <cell r="A228" t="str">
            <v>D15A</v>
          </cell>
          <cell r="B228" t="str">
            <v>O</v>
          </cell>
          <cell r="C228" t="str">
            <v>Tracheostomie mit äußerst schweren CC</v>
          </cell>
        </row>
        <row r="229">
          <cell r="A229" t="str">
            <v>D15B</v>
          </cell>
          <cell r="B229" t="str">
            <v>O</v>
          </cell>
          <cell r="C229" t="str">
            <v>Tracheostomie ohne äußerst schwere CC</v>
          </cell>
        </row>
        <row r="230">
          <cell r="A230" t="str">
            <v>D16Z</v>
          </cell>
          <cell r="B230" t="str">
            <v>O</v>
          </cell>
          <cell r="C230" t="str">
            <v>Materialentfernung an Kiefer und Gesicht</v>
          </cell>
        </row>
        <row r="231">
          <cell r="A231" t="str">
            <v>D17Z</v>
          </cell>
          <cell r="B231" t="str">
            <v>O</v>
          </cell>
          <cell r="C231" t="str">
            <v>Plastische Rekonstruktion der Ohrmuschel</v>
          </cell>
        </row>
        <row r="232">
          <cell r="A232" t="str">
            <v>D18Z</v>
          </cell>
          <cell r="B232" t="str">
            <v>O</v>
          </cell>
          <cell r="C232" t="str">
            <v>Strahlentherapie mit operativem Eingriff bei Krankheiten und Störungen des Ohres, der Nase, des Mundes und des Halses</v>
          </cell>
        </row>
        <row r="233">
          <cell r="A233" t="str">
            <v>D19Z</v>
          </cell>
          <cell r="B233" t="str">
            <v>O</v>
          </cell>
          <cell r="C233" t="str">
            <v>Strahlentherapie bei Krankheiten und Störungen des Ohres, der Nase, des Mundes und des Halses, mehr als ein Belegungstag, mehr als 10 Bestrahlungen</v>
          </cell>
        </row>
        <row r="234">
          <cell r="A234" t="str">
            <v>D20A</v>
          </cell>
          <cell r="B234" t="str">
            <v>O</v>
          </cell>
          <cell r="C234" t="str">
            <v>Andere Strahlentherapie bei Krankheiten und Störungen des Ohres, der Nase, des Mundes und des Halses, mehr als ein Belegungstag, Alter &gt; 70 Jahre oder mit äußerst schweren CC</v>
          </cell>
        </row>
        <row r="235">
          <cell r="A235" t="str">
            <v>D20B</v>
          </cell>
          <cell r="B235" t="str">
            <v>O</v>
          </cell>
          <cell r="C235" t="str">
            <v>Andere Strahlentherapie bei Krankheiten und Störungen des Ohres, der Nase, des Mundes und des Halses, mehr als ein Belegungstag, Alter &lt; 71 Jahre, ohne äußerst schwere CC</v>
          </cell>
        </row>
        <row r="236">
          <cell r="A236" t="str">
            <v>D22A</v>
          </cell>
          <cell r="B236" t="str">
            <v>O</v>
          </cell>
          <cell r="C236" t="str">
            <v>Eingriffe an Mundhöhle und Mund außer bei bösartiger Neubildung mit Mundboden- oder Vestibulumplastik</v>
          </cell>
        </row>
        <row r="237">
          <cell r="A237" t="str">
            <v>D22B</v>
          </cell>
          <cell r="B237" t="str">
            <v>O</v>
          </cell>
          <cell r="C237" t="str">
            <v>Eingriffe an Mundhöhle und Mund außer bei bösartiger Neubildung ohne Mundboden- oder Vestibulumplastik</v>
          </cell>
        </row>
        <row r="238">
          <cell r="A238" t="str">
            <v>D23Z</v>
          </cell>
          <cell r="B238" t="str">
            <v>O</v>
          </cell>
          <cell r="C238" t="str">
            <v>Implantation eines Hörgerätes</v>
          </cell>
        </row>
        <row r="239">
          <cell r="A239" t="str">
            <v>D24A</v>
          </cell>
          <cell r="B239" t="str">
            <v>O</v>
          </cell>
          <cell r="C239" t="str">
            <v>Komplexe Hautplastiken und große Eingriffe an Kopf und Hals mit äußerst schweren CC oder mit Kombinationseingriff ohne äußerst schwere CC</v>
          </cell>
        </row>
        <row r="240">
          <cell r="A240" t="str">
            <v>D24B</v>
          </cell>
          <cell r="B240" t="str">
            <v>O</v>
          </cell>
          <cell r="C240" t="str">
            <v>Komplexe Hautplastiken und große Eingriffe an Kopf und Hals ohne äußerst schwere CC, ohne Kombinationseingriff</v>
          </cell>
        </row>
        <row r="241">
          <cell r="A241" t="str">
            <v>D25A</v>
          </cell>
          <cell r="B241" t="str">
            <v>O</v>
          </cell>
          <cell r="C241" t="str">
            <v>Mäßig komplexe Eingriffe an Kopf und Hals bei bösartiger Neubildung mit äußerst schweren CC</v>
          </cell>
        </row>
        <row r="242">
          <cell r="A242" t="str">
            <v>D25B</v>
          </cell>
          <cell r="B242" t="str">
            <v>O</v>
          </cell>
          <cell r="C242" t="str">
            <v>Mäßig komplexe Eingriffe an Kopf und Hals bei bösartiger Neubildung ohne äußerst schwere CC</v>
          </cell>
        </row>
        <row r="243">
          <cell r="A243" t="str">
            <v>D25C</v>
          </cell>
          <cell r="B243" t="str">
            <v>O</v>
          </cell>
          <cell r="C243" t="str">
            <v>Mäßig komplexe Eingriffe an Kopf und Hals außer bei bösartiger Neubildung mit äußerst schweren CC</v>
          </cell>
        </row>
        <row r="244">
          <cell r="A244" t="str">
            <v>D25D</v>
          </cell>
          <cell r="B244" t="str">
            <v>O</v>
          </cell>
          <cell r="C244" t="str">
            <v>Mäßig komplexe Eingriffe an Kopf und Hals außer bei bösartiger Neubildung ohne äußerst schwere CC</v>
          </cell>
        </row>
        <row r="245">
          <cell r="A245" t="str">
            <v>D28Z</v>
          </cell>
          <cell r="B245" t="str">
            <v>O</v>
          </cell>
          <cell r="C245" t="str">
            <v>Monognathe Osteotomie und komplexe Eingriffe an Kopf und Hals oder andere Eingriffe an Kopf und Hals bei bösartiger Neubildung</v>
          </cell>
        </row>
        <row r="246">
          <cell r="A246" t="str">
            <v>D29Z</v>
          </cell>
          <cell r="B246" t="str">
            <v>O</v>
          </cell>
          <cell r="C246" t="str">
            <v>Operationen am Kiefer und andere Eingriffe an Kopf und Hals außer bei bösartiger Neubildung</v>
          </cell>
        </row>
        <row r="247">
          <cell r="A247" t="str">
            <v>D30A</v>
          </cell>
          <cell r="B247" t="str">
            <v>O</v>
          </cell>
          <cell r="C247" t="str">
            <v>Tonsillektomie außer bei bösartiger Neubildung oder verschiedene Eingriffe an Ohr, Nase, Mund und Hals ohne äußerst schw. CC, mit aufwändigem Eingr. oder Eingr. an Mundhöhle u. Mund außer bei bösart. Neub. ohne Mundboden- oder Vestib.plastik, Alter &lt; 3 J.</v>
          </cell>
        </row>
        <row r="248">
          <cell r="A248" t="str">
            <v>D30B</v>
          </cell>
          <cell r="B248" t="str">
            <v>O</v>
          </cell>
          <cell r="C248" t="str">
            <v>Tonsillektomie außer bei bösartiger Neubildung oder verschiedene Eingriffe an Ohr, Nase, Mund und Hals ohne äußerst schwere CC, ohne aufwändigen Eingriff</v>
          </cell>
        </row>
        <row r="249">
          <cell r="A249" t="str">
            <v>D33Z</v>
          </cell>
          <cell r="B249" t="str">
            <v>O</v>
          </cell>
          <cell r="C249" t="str">
            <v>Mehrzeitige komplexe OR-Prozeduren bei Krankheiten und Störungen des Ohres, der Nase, des Mundes und des Halses</v>
          </cell>
        </row>
        <row r="250">
          <cell r="A250" t="str">
            <v>D35Z</v>
          </cell>
          <cell r="B250" t="str">
            <v>O</v>
          </cell>
          <cell r="C250" t="str">
            <v>Eingriffe an Nase und Nasennebenhöhlen bei bösartiger Neubildung</v>
          </cell>
        </row>
        <row r="251">
          <cell r="A251" t="str">
            <v>D36Z</v>
          </cell>
          <cell r="B251" t="str">
            <v>O</v>
          </cell>
          <cell r="C251" t="str">
            <v>Sehr komplexe Eingriffe an den Nasennebenhöhlen oder sehr komplexe Eingriffe an der Nase, Alter &lt; 16 Jahre</v>
          </cell>
        </row>
        <row r="252">
          <cell r="A252" t="str">
            <v>D37Z</v>
          </cell>
          <cell r="B252" t="str">
            <v>O</v>
          </cell>
          <cell r="C252" t="str">
            <v>Sehr komplexe Eingriffe an der Nase, Alter &gt; 15 Jahre</v>
          </cell>
        </row>
        <row r="253">
          <cell r="A253" t="str">
            <v>D38Z</v>
          </cell>
          <cell r="B253" t="str">
            <v>O</v>
          </cell>
          <cell r="C253" t="str">
            <v>Mäßig komplexe Eingriffe an der Nase</v>
          </cell>
        </row>
        <row r="254">
          <cell r="A254" t="str">
            <v>D39Z</v>
          </cell>
          <cell r="B254" t="str">
            <v>O</v>
          </cell>
          <cell r="C254" t="str">
            <v>Andere Eingriffe an der Nase</v>
          </cell>
        </row>
        <row r="255">
          <cell r="A255" t="str">
            <v>D40Z</v>
          </cell>
          <cell r="B255" t="str">
            <v>A</v>
          </cell>
          <cell r="C255" t="str">
            <v>Zahnextraktion und -wiederherstellung</v>
          </cell>
        </row>
        <row r="256">
          <cell r="A256" t="str">
            <v>D60A</v>
          </cell>
          <cell r="B256" t="str">
            <v>M</v>
          </cell>
          <cell r="C256" t="str">
            <v>Bösartige Neubildungen an Ohr, Nase, Mund und Hals, mehr als ein Belegungstag, mit äußerst schweren oder schweren CC</v>
          </cell>
        </row>
        <row r="257">
          <cell r="A257" t="str">
            <v>D60B</v>
          </cell>
          <cell r="B257" t="str">
            <v>M</v>
          </cell>
          <cell r="C257" t="str">
            <v>Bösartige Neubildungen an Ohr, Nase, Mund und Hals, ein Belegungstag oder ohne äußerst schwere oder schwere CC</v>
          </cell>
        </row>
        <row r="258">
          <cell r="A258" t="str">
            <v>D61A</v>
          </cell>
          <cell r="B258" t="str">
            <v>M</v>
          </cell>
          <cell r="C258" t="str">
            <v>Gleichgewichtsstörungen (Schwindel) mit Hörverlust oder Tinnitus</v>
          </cell>
        </row>
        <row r="259">
          <cell r="A259" t="str">
            <v>D61B</v>
          </cell>
          <cell r="B259" t="str">
            <v>M</v>
          </cell>
          <cell r="C259" t="str">
            <v>Gleichgewichtsstörungen (Schwindel) ohne Hörverlust oder Tinnitus</v>
          </cell>
        </row>
        <row r="260">
          <cell r="A260" t="str">
            <v>D62Z</v>
          </cell>
          <cell r="B260" t="str">
            <v>M</v>
          </cell>
          <cell r="C260" t="str">
            <v>Epistaxis oder Otitis media oder Infektionen der oberen Atemwege, Alter &gt; 2 Jahre</v>
          </cell>
        </row>
        <row r="261">
          <cell r="A261" t="str">
            <v>D63Z</v>
          </cell>
          <cell r="B261" t="str">
            <v>M</v>
          </cell>
          <cell r="C261" t="str">
            <v>Otitis media oder Infektionen der oberen Atemwege, Alter &lt; 3 Jahre</v>
          </cell>
        </row>
        <row r="262">
          <cell r="A262" t="str">
            <v>D64Z</v>
          </cell>
          <cell r="B262" t="str">
            <v>M</v>
          </cell>
          <cell r="C262" t="str">
            <v>Laryngotracheitis und Epiglottitis</v>
          </cell>
        </row>
        <row r="263">
          <cell r="A263" t="str">
            <v>D65Z</v>
          </cell>
          <cell r="B263" t="str">
            <v>M</v>
          </cell>
          <cell r="C263" t="str">
            <v>Verletzung und Deformität der Nase</v>
          </cell>
        </row>
        <row r="264">
          <cell r="A264" t="str">
            <v>D66Z</v>
          </cell>
          <cell r="B264" t="str">
            <v>M</v>
          </cell>
          <cell r="C264" t="str">
            <v>Andere Krankheiten an Ohr, Nase, Mund und Hals</v>
          </cell>
        </row>
        <row r="265">
          <cell r="A265" t="str">
            <v>D67Z</v>
          </cell>
          <cell r="B265" t="str">
            <v>M</v>
          </cell>
          <cell r="C265" t="str">
            <v>Erkrankungen von Zähnen und Mundhöhle ohne Zahnextraktion und -wiederherstellung</v>
          </cell>
        </row>
        <row r="267">
          <cell r="A267" t="str">
            <v>MDC 4 Krankheiten und Störungen der Atmungsorgane</v>
          </cell>
        </row>
        <row r="268">
          <cell r="A268" t="str">
            <v>DRG</v>
          </cell>
          <cell r="B268" t="str">
            <v>Part.</v>
          </cell>
          <cell r="C268" t="str">
            <v>Beschreibung</v>
          </cell>
        </row>
        <row r="270">
          <cell r="A270" t="str">
            <v>E01A</v>
          </cell>
          <cell r="B270" t="str">
            <v>O</v>
          </cell>
          <cell r="C270" t="str">
            <v>Revisionseingriffe, beidseitige Lobektomie, erweiterte Lungenresektionen und andere komplexe Eingriffe am Thorax mit Revisionseingriff, beidseitiger Lobektomie, erweiterter Lungenresektion oder Endarteriektomie der A. pulmonalis</v>
          </cell>
        </row>
        <row r="271">
          <cell r="A271" t="str">
            <v>E01B</v>
          </cell>
          <cell r="B271" t="str">
            <v>O</v>
          </cell>
          <cell r="C271" t="str">
            <v>Revisionseingriffe, beidseitige Lobektomie, erweiterte Lungenresektionen und andere komplexe Eingriffe am Thorax mit anderem komplexen Eingriff am Thorax außer Endarteriektomie der A. pulmonalis</v>
          </cell>
        </row>
        <row r="272">
          <cell r="A272" t="str">
            <v>E02A</v>
          </cell>
          <cell r="B272" t="str">
            <v>O</v>
          </cell>
          <cell r="C272" t="str">
            <v>Andere OR-Prozeduren an den Atmungsorganen mit aufwändigem Eingriff</v>
          </cell>
        </row>
        <row r="273">
          <cell r="A273" t="str">
            <v>E02B</v>
          </cell>
          <cell r="B273" t="str">
            <v>O</v>
          </cell>
          <cell r="C273" t="str">
            <v>Andere OR-Prozeduren an den Atmungsorganen ohne aufwändigen Eingriff, Alter &lt; 10 Jahre</v>
          </cell>
        </row>
        <row r="274">
          <cell r="A274" t="str">
            <v>E02C</v>
          </cell>
          <cell r="B274" t="str">
            <v>O</v>
          </cell>
          <cell r="C274" t="str">
            <v>Andere OR-Prozeduren an den Atmungsorganen ohne aufwändigen Eingriff, Alter &gt; 9 Jahre</v>
          </cell>
        </row>
        <row r="275">
          <cell r="A275" t="str">
            <v>E03Z</v>
          </cell>
          <cell r="B275" t="str">
            <v>O</v>
          </cell>
          <cell r="C275" t="str">
            <v>Brachytherapie oder Therapie mit offenen Nukliden bei Krankheiten und Störungen der Atmungsorgane, mehr als ein Belegungstag</v>
          </cell>
        </row>
        <row r="276">
          <cell r="A276" t="str">
            <v>E05A</v>
          </cell>
          <cell r="B276" t="str">
            <v>O</v>
          </cell>
          <cell r="C276" t="str">
            <v>Andere große Eingriffe am Thorax mit äußerst schweren CC</v>
          </cell>
        </row>
        <row r="277">
          <cell r="A277" t="str">
            <v>E05B</v>
          </cell>
          <cell r="B277" t="str">
            <v>O</v>
          </cell>
          <cell r="C277" t="str">
            <v>Andere große Eingriffe am Thorax ohne äußerst schwere CC, bei bösartiger Neubildung</v>
          </cell>
        </row>
        <row r="278">
          <cell r="A278" t="str">
            <v>E05C</v>
          </cell>
          <cell r="B278" t="str">
            <v>O</v>
          </cell>
          <cell r="C278" t="str">
            <v>Andere große Eingriffe am Thorax ohne äußerst schwere CC, außer bei bösartiger Neubildung</v>
          </cell>
        </row>
        <row r="279">
          <cell r="A279" t="str">
            <v>E06A</v>
          </cell>
          <cell r="B279" t="str">
            <v>O</v>
          </cell>
          <cell r="C279" t="str">
            <v>Andere Lungenresektionen, Biopsie an Thoraxorganen und Eingriffe an der Thoraxwand mit äußerst schweren CC</v>
          </cell>
        </row>
        <row r="280">
          <cell r="A280" t="str">
            <v>E06B</v>
          </cell>
          <cell r="B280" t="str">
            <v>O</v>
          </cell>
          <cell r="C280" t="str">
            <v>Andere Lungenresektionen, Biopsie an Thoraxorganen und Eingriffe an der Thoraxwand ohne äußerst schwere CC</v>
          </cell>
        </row>
        <row r="281">
          <cell r="A281" t="str">
            <v>E07Z</v>
          </cell>
          <cell r="B281" t="str">
            <v>O</v>
          </cell>
          <cell r="C281" t="str">
            <v>Eingriffe bei Schlafapnoesyndrom</v>
          </cell>
        </row>
        <row r="282">
          <cell r="A282" t="str">
            <v>E08A</v>
          </cell>
          <cell r="B282" t="str">
            <v>O</v>
          </cell>
          <cell r="C282" t="str">
            <v>Strahlentherapie bei Krankheiten und Störungen der Atmungsorgane mit operativem Eingriff oder Beatmung &gt; 24 Stunden</v>
          </cell>
        </row>
        <row r="283">
          <cell r="A283" t="str">
            <v>E08B</v>
          </cell>
          <cell r="B283" t="str">
            <v>O</v>
          </cell>
          <cell r="C283" t="str">
            <v>Strahlentherapie bei Krankheiten und Störungen der Atmungsorgane, ohne operativen Eingriff oder Beatmung &gt; 24 Stunden, mehr als ein Belegungstag, mehr als 9 Bestrahlungen</v>
          </cell>
        </row>
        <row r="284">
          <cell r="A284" t="str">
            <v>E09Z</v>
          </cell>
          <cell r="B284" t="str">
            <v>O</v>
          </cell>
          <cell r="C284" t="str">
            <v>Strahlentherapie bei Krankheiten und Störungen der Atmungsorgane, mehr als ein Belegungstag, weniger als 10 Bestrahlungen</v>
          </cell>
        </row>
        <row r="285">
          <cell r="A285" t="str">
            <v>E36A</v>
          </cell>
          <cell r="B285" t="str">
            <v>O</v>
          </cell>
          <cell r="C285" t="str">
            <v>Intensivmedizinische Komplexbehandlung &gt; 1104 Aufwandspunkte bei Krankheiten und Störungen der Atmungsorgane</v>
          </cell>
        </row>
        <row r="286">
          <cell r="A286" t="str">
            <v>E36B</v>
          </cell>
          <cell r="B286" t="str">
            <v>O</v>
          </cell>
          <cell r="C286" t="str">
            <v>Intensivmedizinische Komplexbehandlung &gt; 552 und &lt; 1105 Aufwandspunkte bei Krankheiten und Störungen der Atmungsorgane</v>
          </cell>
        </row>
        <row r="287">
          <cell r="A287" t="str">
            <v>E37Z</v>
          </cell>
          <cell r="B287" t="str">
            <v>O</v>
          </cell>
          <cell r="C287" t="str">
            <v>Längerer stationärer Aufenthalt vor Transplantation bei hoher Dringlichkeitsstufe bei Krankheiten und Störungen der Atmungsorgane</v>
          </cell>
        </row>
        <row r="288">
          <cell r="A288" t="str">
            <v>E40A</v>
          </cell>
          <cell r="B288" t="str">
            <v>A</v>
          </cell>
          <cell r="C288" t="str">
            <v>Krankheiten und Störungen der Atmungsorgane mit Beatmung &gt; 24 Stunden, mit äußerst schweren CC oder ARDS, Alter &lt; 16 Jahre</v>
          </cell>
        </row>
        <row r="289">
          <cell r="A289" t="str">
            <v>E40B</v>
          </cell>
          <cell r="B289" t="str">
            <v>A</v>
          </cell>
          <cell r="C289" t="str">
            <v>Krankheiten und Störungen der Atmungsorgane mit Beatmung &gt; 24 Stunden, mit äußerst schweren CC oder ARDS, Alter &gt; 15 Jahre</v>
          </cell>
        </row>
        <row r="290">
          <cell r="A290" t="str">
            <v>E40C</v>
          </cell>
          <cell r="B290" t="str">
            <v>A</v>
          </cell>
          <cell r="C290" t="str">
            <v>Krankheiten und Störungen der Atmungsorgane mit Beatmung &gt; 24 Stunden, ohne äußerst schwere CC, ohne ARDS</v>
          </cell>
        </row>
        <row r="291">
          <cell r="A291" t="str">
            <v>E41Z</v>
          </cell>
          <cell r="B291" t="str">
            <v>A</v>
          </cell>
          <cell r="C291" t="str">
            <v>Frührehabilitation bei Krankheiten und Störungen der Atmungsorgane</v>
          </cell>
        </row>
        <row r="292">
          <cell r="A292" t="str">
            <v>E42Z</v>
          </cell>
          <cell r="B292" t="str">
            <v>A</v>
          </cell>
          <cell r="C292" t="str">
            <v>Geriatrische frührehabilitative Komplexbehandlung bei Krankheiten und Störungen der Atmungsorgane</v>
          </cell>
        </row>
        <row r="293">
          <cell r="A293" t="str">
            <v>E60A</v>
          </cell>
          <cell r="B293" t="str">
            <v>M</v>
          </cell>
          <cell r="C293" t="str">
            <v>Zystische Fibrose (Mukoviszidose), Alter &lt; 16 Jahre</v>
          </cell>
        </row>
        <row r="294">
          <cell r="A294" t="str">
            <v>E60B</v>
          </cell>
          <cell r="B294" t="str">
            <v>M</v>
          </cell>
          <cell r="C294" t="str">
            <v>Zystische Fibrose (Mukoviszidose), Alter &gt; 15 Jahre</v>
          </cell>
        </row>
        <row r="295">
          <cell r="A295" t="str">
            <v>E62A</v>
          </cell>
          <cell r="B295" t="str">
            <v>M</v>
          </cell>
          <cell r="C295" t="str">
            <v>Komplexe Infektionen und Entzündungen der Atmungsorgane mit komplizierenden Prozeduren oder mit komplexer Diagnose bei Zustand nach Organtransplantation</v>
          </cell>
        </row>
        <row r="296">
          <cell r="A296" t="str">
            <v>E62B</v>
          </cell>
          <cell r="B296" t="str">
            <v>M</v>
          </cell>
          <cell r="C296" t="str">
            <v>Komplexe Infektionen und Entzündungen der Atmungsorgane ohne komplizierende Prozeduren, ohne komplexe Diagnose bei Zustand nach Organtransplantation, mit komplexer Diagnose und äußerst schweren CC</v>
          </cell>
        </row>
        <row r="297">
          <cell r="A297" t="str">
            <v>E63Z</v>
          </cell>
          <cell r="B297" t="str">
            <v>M</v>
          </cell>
          <cell r="C297" t="str">
            <v>Schlafapnoesyndrom</v>
          </cell>
        </row>
        <row r="298">
          <cell r="A298" t="str">
            <v>E64A</v>
          </cell>
          <cell r="B298" t="str">
            <v>M</v>
          </cell>
          <cell r="C298" t="str">
            <v>Respiratorische Insuffizienz, mehr als ein Belegungstag, mit äußerst schweren CC oder Lungenembolie</v>
          </cell>
        </row>
        <row r="299">
          <cell r="A299" t="str">
            <v>E64B</v>
          </cell>
          <cell r="B299" t="str">
            <v>M</v>
          </cell>
          <cell r="C299" t="str">
            <v>Respiratorische Insuffizienz, mehr als ein Belegungstag, ohne äußerst schwere CC, Alter &lt; 10 Jahre</v>
          </cell>
        </row>
        <row r="300">
          <cell r="A300" t="str">
            <v>E64C</v>
          </cell>
          <cell r="B300" t="str">
            <v>M</v>
          </cell>
          <cell r="C300" t="str">
            <v>Respiratorische Insuffizienz, mehr als ein Belegungstag, ohne äußerst schwere CC, Alter &gt; 9 Jahre</v>
          </cell>
        </row>
        <row r="301">
          <cell r="A301" t="str">
            <v>E64D</v>
          </cell>
          <cell r="B301" t="str">
            <v>M</v>
          </cell>
          <cell r="C301" t="str">
            <v>Respiratorische Insuffizienz, ein Belegungstag</v>
          </cell>
        </row>
        <row r="302">
          <cell r="A302" t="str">
            <v>E65A</v>
          </cell>
          <cell r="B302" t="str">
            <v>M</v>
          </cell>
          <cell r="C302" t="str">
            <v>Chronisch­obstruktive Atemwegserkrankung mit äußerst schweren CC oder starrer Bronchoskopie</v>
          </cell>
        </row>
        <row r="303">
          <cell r="A303" t="str">
            <v>E65B</v>
          </cell>
          <cell r="B303" t="str">
            <v>M</v>
          </cell>
          <cell r="C303" t="str">
            <v>Chronisch­obstruktive Atemwegserkrankung ohne äußerst schwere CC, ohne starre Bronchoskopie, mit FEV1 &lt; 35% oder Alter &lt; 1 Jahr</v>
          </cell>
        </row>
        <row r="304">
          <cell r="A304" t="str">
            <v>E65C</v>
          </cell>
          <cell r="B304" t="str">
            <v>M</v>
          </cell>
          <cell r="C304" t="str">
            <v>Chronisch­obstruktive Atemwegserkrankung ohne äußerst schwere CC, ohne starre Bronchoskopie, ohne FEV1 &lt; 35%, Alter &gt; 0 Jahre</v>
          </cell>
        </row>
        <row r="305">
          <cell r="A305" t="str">
            <v>E66Z</v>
          </cell>
          <cell r="B305" t="str">
            <v>M</v>
          </cell>
          <cell r="C305" t="str">
            <v>Schweres Thoraxtrauma</v>
          </cell>
        </row>
        <row r="306">
          <cell r="A306" t="str">
            <v>E69A</v>
          </cell>
          <cell r="B306" t="str">
            <v>M</v>
          </cell>
          <cell r="C306" t="str">
            <v>Bronchitis und Asthma bronchiale, mehr als ein Belegungstag mit äußerst schweren oder schweren CC, Alter &lt; 1 Jahr</v>
          </cell>
        </row>
        <row r="307">
          <cell r="A307" t="str">
            <v>E69B</v>
          </cell>
          <cell r="B307" t="str">
            <v>M</v>
          </cell>
          <cell r="C307" t="str">
            <v>Bronchitis und Asthma bronchiale, mehr als ein Belegungstag und Alter &gt; 55 Jahre oder mit äußerst schweren oder schweren CC, Alter &gt; 0 Jahre</v>
          </cell>
        </row>
        <row r="308">
          <cell r="A308" t="str">
            <v>E69C</v>
          </cell>
          <cell r="B308" t="str">
            <v>M</v>
          </cell>
          <cell r="C308" t="str">
            <v>Bronchitis und Asthma bronchiale, Alter &lt; 1 Jahr und ein Belegungstag oder ohne äußerst schwere oder schwere CC</v>
          </cell>
        </row>
        <row r="309">
          <cell r="A309" t="str">
            <v>E69D</v>
          </cell>
          <cell r="B309" t="str">
            <v>M</v>
          </cell>
          <cell r="C309" t="str">
            <v>Bronchitis und Asthma bronchiale, Alter &gt; 0 Jahre und Alter &lt; 6 Jahre und ein Belegungstag oder ohne äußerst schwere oder schwere CC oder Störungen der Atmung mit Ursache in der Neonatalperiode</v>
          </cell>
        </row>
        <row r="310">
          <cell r="A310" t="str">
            <v>E69E</v>
          </cell>
          <cell r="B310" t="str">
            <v>M</v>
          </cell>
          <cell r="C310" t="str">
            <v>Bronchitis und Asthma bronchiale, Alter &gt; 5 Jahre, ein Belegungstag oder Alter &gt; 5 Jahre und Alter &lt; 56 Jahre, ohne äußerst schwere oder schwere CC oder Beschwerden und Symptome der Atmung ohne komplexe Diagnose</v>
          </cell>
        </row>
        <row r="311">
          <cell r="A311" t="str">
            <v>E70A</v>
          </cell>
          <cell r="B311" t="str">
            <v>M</v>
          </cell>
          <cell r="C311" t="str">
            <v>Keuchhusten und akute Bronchiolitis, Alter &lt; 3 Jahre</v>
          </cell>
        </row>
        <row r="312">
          <cell r="A312" t="str">
            <v>E70B</v>
          </cell>
          <cell r="B312" t="str">
            <v>M</v>
          </cell>
          <cell r="C312" t="str">
            <v>Keuchhusten und akute Bronchiolitis, Alter &gt; 2 Jahre</v>
          </cell>
        </row>
        <row r="313">
          <cell r="A313" t="str">
            <v>E71A</v>
          </cell>
          <cell r="B313" t="str">
            <v>M</v>
          </cell>
          <cell r="C313" t="str">
            <v>Neubildungen der Atmungsorgane, mehr als ein Belegungstag, mit äußerst schweren CC oder starrer Bronchoskopie</v>
          </cell>
        </row>
        <row r="314">
          <cell r="A314" t="str">
            <v>E71B</v>
          </cell>
          <cell r="B314" t="str">
            <v>M</v>
          </cell>
          <cell r="C314" t="str">
            <v>Neubildungen der Atmungsorgane, ein Belegungstag oder ohne äußerst schwere CC und ohne starre Bronchoskopie</v>
          </cell>
        </row>
        <row r="315">
          <cell r="A315" t="str">
            <v>E73A</v>
          </cell>
          <cell r="B315" t="str">
            <v>M</v>
          </cell>
          <cell r="C315" t="str">
            <v>Pleuraerguss mit äußerst schweren CC</v>
          </cell>
        </row>
        <row r="316">
          <cell r="A316" t="str">
            <v>E73B</v>
          </cell>
          <cell r="B316" t="str">
            <v>M</v>
          </cell>
          <cell r="C316" t="str">
            <v>Pleuraerguss ohne äußerst schwere CC</v>
          </cell>
        </row>
        <row r="317">
          <cell r="A317" t="str">
            <v>E74Z</v>
          </cell>
          <cell r="B317" t="str">
            <v>M</v>
          </cell>
          <cell r="C317" t="str">
            <v>Interstitielle Lungenerkrankung</v>
          </cell>
        </row>
        <row r="318">
          <cell r="A318" t="str">
            <v>E75A</v>
          </cell>
          <cell r="B318" t="str">
            <v>M</v>
          </cell>
          <cell r="C318" t="str">
            <v>Andere Krankheiten der Atmungsorgane mit äußerst schweren CC, Alter &lt; 10 Jahre</v>
          </cell>
        </row>
        <row r="319">
          <cell r="A319" t="str">
            <v>E75B</v>
          </cell>
          <cell r="B319" t="str">
            <v>M</v>
          </cell>
          <cell r="C319" t="str">
            <v>Andere Krankheiten der Atmungsorgane mit äußerst schweren CC, Alter &gt; 9 Jahre</v>
          </cell>
        </row>
        <row r="320">
          <cell r="A320" t="str">
            <v>E75C</v>
          </cell>
          <cell r="B320" t="str">
            <v>M</v>
          </cell>
          <cell r="C320" t="str">
            <v>Andere Krankheiten der Atmungsorgane ohne äußerst schwere CC oder Beschwerden und Symptome der Atmung mit komplexer Diagnose</v>
          </cell>
        </row>
        <row r="321">
          <cell r="A321" t="str">
            <v>E76A</v>
          </cell>
          <cell r="B321" t="str">
            <v>M</v>
          </cell>
          <cell r="C321" t="str">
            <v>Tuberkulose, mehr als 14 Belegungstage</v>
          </cell>
        </row>
        <row r="322">
          <cell r="A322" t="str">
            <v>E76B</v>
          </cell>
          <cell r="B322" t="str">
            <v>M</v>
          </cell>
          <cell r="C322" t="str">
            <v>Tuberkulose bis 14 Belegungstage mit äußerst schweren oder schweren CC</v>
          </cell>
        </row>
        <row r="323">
          <cell r="A323" t="str">
            <v>E76C</v>
          </cell>
          <cell r="B323" t="str">
            <v>M</v>
          </cell>
          <cell r="C323" t="str">
            <v>Tuberkulose bis 14 Belegungstage ohne äußerst schwere oder schwere CC oder Pneumothorax</v>
          </cell>
        </row>
        <row r="324">
          <cell r="A324" t="str">
            <v>E77A</v>
          </cell>
          <cell r="B324" t="str">
            <v>M</v>
          </cell>
          <cell r="C324" t="str">
            <v>Andere Infektionen und Entzündungen der Atmungsorgane, mit komplexer Diagnose, äußerst schweren oder schweren CC oder bei Zustand nach Organtransplantation, mit Komplexbehandlung bei multiresistenten Erregern</v>
          </cell>
        </row>
        <row r="325">
          <cell r="A325" t="str">
            <v>E77B</v>
          </cell>
          <cell r="B325" t="str">
            <v>M</v>
          </cell>
          <cell r="C325" t="str">
            <v>Andere Infektionen und Entzündungen der Atmungsorgane bei Zustand nach Organtransplantation oder mit komplexer Diagnose, mit äußerst schweren oder schweren CC, ohne Komplexbehandlung bei multiresistenten Erregern</v>
          </cell>
        </row>
        <row r="326">
          <cell r="A326" t="str">
            <v>E77C</v>
          </cell>
          <cell r="B326" t="str">
            <v>M</v>
          </cell>
          <cell r="C326" t="str">
            <v>Andere Infektionen und Entzündungen der Atmungsorgane außer bei Zustand nach Organtransplantation, mit komplexer Diagnose oder äußerst schweren CC, ohne Komplexbehandlung bei multiresistenten Erregern</v>
          </cell>
        </row>
        <row r="327">
          <cell r="A327" t="str">
            <v>E77D</v>
          </cell>
          <cell r="B327" t="str">
            <v>M</v>
          </cell>
          <cell r="C327" t="str">
            <v>Andere Infektionen und Entzündungen der Atmungsorgane außer bei Zustand nach Organtransplantation, ohne komplexe Diagnose, ohne äußerst schwere CC</v>
          </cell>
        </row>
        <row r="329">
          <cell r="A329" t="str">
            <v>MDC 5 Krankheiten und Störungen des Kreislaufsystems</v>
          </cell>
        </row>
        <row r="330">
          <cell r="A330" t="str">
            <v>DRG</v>
          </cell>
          <cell r="B330" t="str">
            <v>Part.</v>
          </cell>
          <cell r="C330" t="str">
            <v>Beschreibung</v>
          </cell>
        </row>
        <row r="332">
          <cell r="A332" t="str">
            <v>F01A</v>
          </cell>
          <cell r="B332" t="str">
            <v>O</v>
          </cell>
          <cell r="C332" t="str">
            <v>Neuimplantation Kardioverter / Defibrillator (AICD), Drei-Kammer-Stimulation, mit zusätzlichem Herz- oder Gefäßeingriff</v>
          </cell>
        </row>
        <row r="333">
          <cell r="A333" t="str">
            <v>F01B</v>
          </cell>
          <cell r="B333" t="str">
            <v>O</v>
          </cell>
          <cell r="C333" t="str">
            <v>Neuimplantation Kardioverter / Defibrillator (AICD), Zwei-Kammer-Stimulation, mit zusätzlichem Herz- oder Gefäßeingriff</v>
          </cell>
        </row>
        <row r="334">
          <cell r="A334" t="str">
            <v>F01C</v>
          </cell>
          <cell r="B334" t="str">
            <v>O</v>
          </cell>
          <cell r="C334" t="str">
            <v>Neuimplantation Kardioverter / Defibrillator (AICD), Drei-Kammer-Stimulation, ohne zusätzlichen Herz- oder Gefäßeingriff</v>
          </cell>
        </row>
        <row r="335">
          <cell r="A335" t="str">
            <v>F01D</v>
          </cell>
          <cell r="B335" t="str">
            <v>O</v>
          </cell>
          <cell r="C335" t="str">
            <v>Neuimplantation Kardioverter / Defibrillator (AICD), Ein-Kammer-Stimulation, mit zusätzlichem Herz- oder Gefäßeingriff</v>
          </cell>
        </row>
        <row r="336">
          <cell r="A336" t="str">
            <v>F01E</v>
          </cell>
          <cell r="B336" t="str">
            <v>O</v>
          </cell>
          <cell r="C336" t="str">
            <v>Neuimplantation Kardioverter / Defibrillator (AICD), Ein-Kammer-Stimulation, ohne zusätzlichen Herz- oder Gefäßeingriff, mit äußerst schweren CC</v>
          </cell>
        </row>
        <row r="337">
          <cell r="A337" t="str">
            <v>F01F</v>
          </cell>
          <cell r="B337" t="str">
            <v>O</v>
          </cell>
          <cell r="C337" t="str">
            <v>Neuimplantation Kardioverter / Defibrillator (AICD), Zwei-Kammer-Stimulation, ohne zusätzlichen Herz- oder Gefäßeingriff</v>
          </cell>
        </row>
        <row r="338">
          <cell r="A338" t="str">
            <v>F01G</v>
          </cell>
          <cell r="B338" t="str">
            <v>O</v>
          </cell>
          <cell r="C338" t="str">
            <v>Neuimplantation Kardioverter / Defibrillator (AICD), Ein-Kammer-Stimulation, ohne zusätzlichen Herz- oder Gefäßeingriff, ohne äußerst schwere CC</v>
          </cell>
        </row>
        <row r="339">
          <cell r="A339" t="str">
            <v>F02Z</v>
          </cell>
          <cell r="B339" t="str">
            <v>O</v>
          </cell>
          <cell r="C339" t="str">
            <v>Aggregatwechsel eines Kardioverters / Defibrillators (AICD), Zwei- oder Drei-Kammer-Stimulation</v>
          </cell>
        </row>
        <row r="340">
          <cell r="A340" t="str">
            <v>F03Z</v>
          </cell>
          <cell r="B340" t="str">
            <v>O</v>
          </cell>
          <cell r="C340" t="str">
            <v>Herzklappeneingriff mit Herz-Lungen-Maschine, mit komplizierenden Prozeduren</v>
          </cell>
        </row>
        <row r="341">
          <cell r="A341" t="str">
            <v>F04Z</v>
          </cell>
          <cell r="B341" t="str">
            <v>O</v>
          </cell>
          <cell r="C341" t="str">
            <v>Herzklappeneingriff mit Herz-Lungen-Maschine, Dreifacheingriff oder Alter &lt; 1 Jahr oder Eingriff in tiefer Hypothermie</v>
          </cell>
        </row>
        <row r="342">
          <cell r="A342" t="str">
            <v>F05Z</v>
          </cell>
          <cell r="B342" t="str">
            <v>O</v>
          </cell>
          <cell r="C342" t="str">
            <v>Koronare Bypass-Operation mit invasiver kardiologischer Diagnostik oder intraoperativer Ablation, mit komplizierenden Prozeduren oder Karotiseingriff oder bestimmte Eingriffe mit Herz­Lungen­Maschine in tiefer Hypothermie</v>
          </cell>
        </row>
        <row r="343">
          <cell r="A343" t="str">
            <v>F06Z</v>
          </cell>
          <cell r="B343" t="str">
            <v>O</v>
          </cell>
          <cell r="C343" t="str">
            <v>Koronare Bypass-Operation ohne invasive kardiologische Diagnostik, mit komplizierenden Prozeduren oder Karotiseingriff, oder mit Reoperation oder Infarkt, mit intraoperativer Ablation</v>
          </cell>
        </row>
        <row r="344">
          <cell r="A344" t="str">
            <v>F07Z</v>
          </cell>
          <cell r="B344" t="str">
            <v>O</v>
          </cell>
          <cell r="C344" t="str">
            <v>Andere Eingriffe mit Herz­Lungen­Maschine, Alter &lt; 1 Jahr oder mit komplizierenden Prozeduren oder komplexer Operation oder anderer Herzklappeneingriff mit Herz-Lungen-Maschine, Alter &lt; 16 Jahre</v>
          </cell>
        </row>
        <row r="345">
          <cell r="A345" t="str">
            <v>F08Z</v>
          </cell>
          <cell r="B345" t="str">
            <v>O</v>
          </cell>
          <cell r="C345" t="str">
            <v>Große rekonstruktive Gefäßeingriffe ohne Herz­Lungen­Maschine, mit komplizierenden Prozeduren oder thorakoabdominalem Aneurysma</v>
          </cell>
        </row>
        <row r="346">
          <cell r="A346" t="str">
            <v>F09Z</v>
          </cell>
          <cell r="B346" t="str">
            <v>O</v>
          </cell>
          <cell r="C346" t="str">
            <v>Andere kardiothorakale Eingriffe ohne Herz­Lungen­Maschine, mit komplizierenden Prozeduren oder Alter &lt; 3 Jahre</v>
          </cell>
        </row>
        <row r="347">
          <cell r="A347" t="str">
            <v>F10Z</v>
          </cell>
          <cell r="B347" t="str">
            <v>O</v>
          </cell>
          <cell r="C347" t="str">
            <v>Aggregatwechsel eines Kardioverters / Defibrillators (AICD), Ein-Kammer-Stimulation</v>
          </cell>
        </row>
        <row r="348">
          <cell r="A348" t="str">
            <v>F11A</v>
          </cell>
          <cell r="B348" t="str">
            <v>O</v>
          </cell>
          <cell r="C348" t="str">
            <v>Herzklappeneingriff mit Herz-Lungen-Maschine, mit Zweifacheingriff oder bei angeborenem Herzfehler und mit Reoperation, invasiver Diagnostik oder intraoperativer Ablation</v>
          </cell>
        </row>
        <row r="349">
          <cell r="A349" t="str">
            <v>F11B</v>
          </cell>
          <cell r="B349" t="str">
            <v>O</v>
          </cell>
          <cell r="C349" t="str">
            <v>Herzklappeneingriff mit Herz-Lungen-Maschine, mit Zweifacheingriff oder bei angeborenem Herzfehler oder mit Reoperation, invasiver Diagnostik oder intraoperativer Ablation</v>
          </cell>
        </row>
        <row r="350">
          <cell r="A350" t="str">
            <v>F12Z</v>
          </cell>
          <cell r="B350" t="str">
            <v>O</v>
          </cell>
          <cell r="C350" t="str">
            <v>Implantation eines Herzschrittmachers, Ein-Kammersystem</v>
          </cell>
        </row>
        <row r="351">
          <cell r="A351" t="str">
            <v>F13A</v>
          </cell>
          <cell r="B351" t="str">
            <v>O</v>
          </cell>
          <cell r="C351" t="str">
            <v>Amputation bei Kreislauferkrankungen an oberer Extremität und Zehen mit äußerst schweren CC und mehrzeitigen Revisions- oder Rekonstruktionseingriffen</v>
          </cell>
        </row>
        <row r="352">
          <cell r="A352" t="str">
            <v>F13B</v>
          </cell>
          <cell r="B352" t="str">
            <v>O</v>
          </cell>
          <cell r="C352" t="str">
            <v>Amputation bei Kreislauferkrankungen an oberer Extremität und Zehen mit äußerst schweren CC, ohne mehrzeitige Revisions- oder Rekonstruktionseingriffe</v>
          </cell>
        </row>
        <row r="353">
          <cell r="A353" t="str">
            <v>F13C</v>
          </cell>
          <cell r="B353" t="str">
            <v>O</v>
          </cell>
          <cell r="C353" t="str">
            <v>Amputation bei Kreislauferkrankungen an oberer Extremität und Zehen ohne äußerst schwere CC</v>
          </cell>
        </row>
        <row r="354">
          <cell r="A354" t="str">
            <v>F14Z</v>
          </cell>
          <cell r="B354" t="str">
            <v>O</v>
          </cell>
          <cell r="C354" t="str">
            <v>Gefäßeingriffe außer große rekonstruktive Eingriffe, ohne Herz-Lungen-Maschine, mit komplizierenden Prozeduren oder Revision oder komplexer Diagnose oder Alter &lt; 3 Jahre</v>
          </cell>
        </row>
        <row r="355">
          <cell r="A355" t="str">
            <v>F15Z</v>
          </cell>
          <cell r="B355" t="str">
            <v>O</v>
          </cell>
          <cell r="C355" t="str">
            <v>Perkutane Koronarangioplastie mit komplizierenden Prozeduren</v>
          </cell>
        </row>
        <row r="356">
          <cell r="A356" t="str">
            <v>F16Z</v>
          </cell>
          <cell r="B356" t="str">
            <v>O</v>
          </cell>
          <cell r="C356" t="str">
            <v>Koronare Bypass-Operation mit invasiver kardiologischer Diagnostik, ohne komplizierende Prozeduren, ohne Karotiseingriff, mit Reoperation, Infarkt oder intraoperativer Ablation</v>
          </cell>
        </row>
        <row r="357">
          <cell r="A357" t="str">
            <v>F17Z</v>
          </cell>
          <cell r="B357" t="str">
            <v>O</v>
          </cell>
          <cell r="C357" t="str">
            <v>Wechsel eines Herzschrittmachers, Ein-Kammersystem</v>
          </cell>
        </row>
        <row r="358">
          <cell r="A358" t="str">
            <v>F18Z</v>
          </cell>
          <cell r="B358" t="str">
            <v>O</v>
          </cell>
          <cell r="C358" t="str">
            <v>Revision eines Herzschrittmachers oder Kardioverters / Defibrillators (AICD) ohne Aggregatwechsel, Alter &gt; 15 Jahre</v>
          </cell>
        </row>
        <row r="359">
          <cell r="A359" t="str">
            <v>F19A</v>
          </cell>
          <cell r="B359" t="str">
            <v>O</v>
          </cell>
          <cell r="C359" t="str">
            <v>Andere perkutan­transluminale Intervention an Herz, Aorta und Lungengefäßen mit äußerst schweren CC</v>
          </cell>
        </row>
        <row r="360">
          <cell r="A360" t="str">
            <v>F19B</v>
          </cell>
          <cell r="B360" t="str">
            <v>O</v>
          </cell>
          <cell r="C360" t="str">
            <v>Andere perkutan­transluminale Intervention an Herz, Aorta und Lungengefäßen ohne äußerst schwere CC, Alter &lt; 6 Jahre</v>
          </cell>
        </row>
        <row r="361">
          <cell r="A361" t="str">
            <v>F19C</v>
          </cell>
          <cell r="B361" t="str">
            <v>O</v>
          </cell>
          <cell r="C361" t="str">
            <v>Andere perkutan­transluminale Intervention an Herz, Aorta und Lungengefäßen ohne äußerst schwere CC, Alter &gt; 5 Jahre</v>
          </cell>
        </row>
        <row r="362">
          <cell r="A362" t="str">
            <v>F20Z</v>
          </cell>
          <cell r="B362" t="str">
            <v>O</v>
          </cell>
          <cell r="C362" t="str">
            <v>Beidseitige Unterbindung und Stripping von Venen mit Ulzeration oder äußerst schweren oder schweren CC</v>
          </cell>
        </row>
        <row r="363">
          <cell r="A363" t="str">
            <v>F21Z</v>
          </cell>
          <cell r="B363" t="str">
            <v>O</v>
          </cell>
          <cell r="C363" t="str">
            <v>Andere OR-Prozeduren bei Kreislauferkrankungen</v>
          </cell>
        </row>
        <row r="364">
          <cell r="A364" t="str">
            <v>F22Z</v>
          </cell>
          <cell r="B364" t="str">
            <v>O</v>
          </cell>
          <cell r="C364" t="str">
            <v>Anderer Herzklappeneingriff mit Herz-Lungen-Maschine, Alter &gt; 15 Jahre</v>
          </cell>
        </row>
        <row r="365">
          <cell r="A365" t="str">
            <v>F23Z</v>
          </cell>
          <cell r="B365" t="str">
            <v>O</v>
          </cell>
          <cell r="C365" t="str">
            <v>Koronare Bypass-Operation mit invasiver kardiologischer Diagnostik oder intraoperativer Ablation, ohne komplizierende Prozeduren, ohne Karotiseingriff, ohne Reoperation, ohne Infarkt</v>
          </cell>
        </row>
        <row r="366">
          <cell r="A366" t="str">
            <v>F24A</v>
          </cell>
          <cell r="B366" t="str">
            <v>O</v>
          </cell>
          <cell r="C366" t="str">
            <v>Perkutane Koronarangioplastie mit komplexer Diagnose und hochkomplexer Intervention oder mit perkutaner Angioplastie, mit äußerst schweren CC</v>
          </cell>
        </row>
        <row r="367">
          <cell r="A367" t="str">
            <v>F24B</v>
          </cell>
          <cell r="B367" t="str">
            <v>O</v>
          </cell>
          <cell r="C367" t="str">
            <v>Implantation eines Herzschrittmachers, Zwei-Kammersystem oder perkutane Koronarangioplastie mit komplexer Diagnose und hochkomplexer Intervention oder mit perkutaner Angioplastie, ohne äußerst schwere CC, Alter &lt; 16 Jahre</v>
          </cell>
        </row>
        <row r="368">
          <cell r="A368" t="str">
            <v>F24C</v>
          </cell>
          <cell r="B368" t="str">
            <v>O</v>
          </cell>
          <cell r="C368" t="str">
            <v>Impl. Herzschrittmacher, 2-Kammersystem oder PTCA mit kompl. Diagnose und hochkompl. Intervention oder mit PTA, ohne äußerst schw. CC, Alter &gt; 15 J. oder Revision Herzschrittm. oder Kardioverter/Defibrillator (AICD) ohne Aggregatwechsel, Alter &lt; 16 J.</v>
          </cell>
        </row>
        <row r="369">
          <cell r="A369" t="str">
            <v>F25A</v>
          </cell>
          <cell r="B369" t="str">
            <v>O</v>
          </cell>
          <cell r="C369" t="str">
            <v>Implantation eines Herzschrittmachers, Drei-Kammersystem mit äußerst schweren CC</v>
          </cell>
        </row>
        <row r="370">
          <cell r="A370" t="str">
            <v>F25B</v>
          </cell>
          <cell r="B370" t="str">
            <v>O</v>
          </cell>
          <cell r="C370" t="str">
            <v>Implantation eines Herzschrittmachers, Drei-Kammersystem ohne äußerst schwere CC</v>
          </cell>
        </row>
        <row r="371">
          <cell r="A371" t="str">
            <v>F26Z</v>
          </cell>
          <cell r="B371" t="str">
            <v>O</v>
          </cell>
          <cell r="C371" t="str">
            <v>Andere ablative Maßnahmen bei Tachyarrhythmie oder Wechsel eines Herzschrittmachers, Mehrkammersystem</v>
          </cell>
        </row>
        <row r="372">
          <cell r="A372" t="str">
            <v>F27Z</v>
          </cell>
          <cell r="B372" t="str">
            <v>O</v>
          </cell>
          <cell r="C372" t="str">
            <v>Ablative Maßnahmen bei Tachyarrhythmie mit komplexer Ablation</v>
          </cell>
        </row>
        <row r="373">
          <cell r="A373" t="str">
            <v>F28A</v>
          </cell>
          <cell r="B373" t="str">
            <v>O</v>
          </cell>
          <cell r="C373" t="str">
            <v>Amputation mit zusätzlichem Gefäßeingriff</v>
          </cell>
        </row>
        <row r="374">
          <cell r="A374" t="str">
            <v>F28B</v>
          </cell>
          <cell r="B374" t="str">
            <v>O</v>
          </cell>
          <cell r="C374" t="str">
            <v>Amputation bei Kreislauferkrankungen außer an oberer Extremität und Zehen, ohne Gefäßeingriff, mit äußerst schweren oder schweren CC</v>
          </cell>
        </row>
        <row r="375">
          <cell r="A375" t="str">
            <v>F28C</v>
          </cell>
          <cell r="B375" t="str">
            <v>O</v>
          </cell>
          <cell r="C375" t="str">
            <v>Amputation bei Kreislauferkrankungen außer an oberer Extremität und Zehen, ohne Gefäßeingriff, ohne äußerst schwere oder schwere CC</v>
          </cell>
        </row>
        <row r="376">
          <cell r="A376" t="str">
            <v>F29Z</v>
          </cell>
          <cell r="B376" t="str">
            <v>O</v>
          </cell>
          <cell r="C376" t="str">
            <v>Frührehabilitation bei Krankheiten und Störungen des Kreislaufsystems, mit bestimmter OR-Prozedur, außer kardiothorakale Eingriffe</v>
          </cell>
        </row>
        <row r="377">
          <cell r="A377" t="str">
            <v>F30Z</v>
          </cell>
          <cell r="B377" t="str">
            <v>O</v>
          </cell>
          <cell r="C377" t="str">
            <v>Operation bei komplexem angeborenen Herzfehler</v>
          </cell>
        </row>
        <row r="378">
          <cell r="A378" t="str">
            <v>F31Z</v>
          </cell>
          <cell r="B378" t="str">
            <v>O</v>
          </cell>
          <cell r="C378" t="str">
            <v>Andere Eingriffe mit Herz­Lungen­Maschine, Alter &gt; 0 Jahre, ohne komplizierende Prozeduren, ohne komplexe Operation</v>
          </cell>
        </row>
        <row r="379">
          <cell r="A379" t="str">
            <v>F32Z</v>
          </cell>
          <cell r="B379" t="str">
            <v>O</v>
          </cell>
          <cell r="C379" t="str">
            <v>Koronare Bypass-Operation ohne invasive kardiologische Diagnostik, ohne komplizierende Prozeduren, ohne Karotiseingriff, ohne intraoperative Ablation</v>
          </cell>
        </row>
        <row r="380">
          <cell r="A380" t="str">
            <v>F33A</v>
          </cell>
          <cell r="B380" t="str">
            <v>O</v>
          </cell>
          <cell r="C380" t="str">
            <v>Große rekonstruktive Gefäßeingriffe ohne Herz-Lungen-Maschine, mit Mehretagen- oder Aorteneingriff oder Reoperation mit äußerst schweren CC</v>
          </cell>
        </row>
        <row r="381">
          <cell r="A381" t="str">
            <v>F33B</v>
          </cell>
          <cell r="B381" t="str">
            <v>O</v>
          </cell>
          <cell r="C381" t="str">
            <v>Große rekonstruktive Gefäßeingriffe ohne Herz-Lungen-Maschine, mit Mehretagen- oder Aorteneingriff oder Reoperation ohne äußerst schwere CC</v>
          </cell>
        </row>
        <row r="382">
          <cell r="A382" t="str">
            <v>F34A</v>
          </cell>
          <cell r="B382" t="str">
            <v>O</v>
          </cell>
          <cell r="C382" t="str">
            <v>Andere große rekonstruktive Gefäßeingriffe ohne Herz­Lungen­Maschine mit äußerst schweren CC</v>
          </cell>
        </row>
        <row r="383">
          <cell r="A383" t="str">
            <v>F34B</v>
          </cell>
          <cell r="B383" t="str">
            <v>O</v>
          </cell>
          <cell r="C383" t="str">
            <v>Andere große rekonstruktive Gefäßeingriffe ohne Herz­Lungen­Maschine ohne äußerst schwere CC</v>
          </cell>
        </row>
        <row r="384">
          <cell r="A384" t="str">
            <v>F35A</v>
          </cell>
          <cell r="B384" t="str">
            <v>O</v>
          </cell>
          <cell r="C384" t="str">
            <v>Andere kardiothorakale Eingriffe ohne Herz­Lungen­Maschine, ohne komplizierende Prozeduren, Alter &gt; 2 Jahre und &lt; 10 Jahre oder äußerst schwere CC</v>
          </cell>
        </row>
        <row r="385">
          <cell r="A385" t="str">
            <v>F35B</v>
          </cell>
          <cell r="B385" t="str">
            <v>O</v>
          </cell>
          <cell r="C385" t="str">
            <v>Andere kardiothorakale Eingriffe ohne Herz­Lungen­Maschine, ohne komplizierende Prozeduren, Alter &gt; 9 Jahre, ohne äußerst schwere CC</v>
          </cell>
        </row>
        <row r="386">
          <cell r="A386" t="str">
            <v>F36A</v>
          </cell>
          <cell r="B386" t="str">
            <v>O</v>
          </cell>
          <cell r="C386" t="str">
            <v>Intensivmedizinische Komplexbehandlung &gt; 1104 Aufwandspunkte bei Krankheiten und Störungen des Kreislaufsystems, mit bestimmter OR-Prozedur</v>
          </cell>
        </row>
        <row r="387">
          <cell r="A387" t="str">
            <v>F36B</v>
          </cell>
          <cell r="B387" t="str">
            <v>O</v>
          </cell>
          <cell r="C387" t="str">
            <v>Intensivmedizinische Komplexbehandlung &gt; 552 Aufwandspunkte und &lt; 1105 Aufwandspunkte bei Krankheiten und Störungen des Kreislaufsystems, mit bestimmter OR-Prozedur</v>
          </cell>
        </row>
        <row r="388">
          <cell r="A388" t="str">
            <v>F37Z</v>
          </cell>
          <cell r="B388" t="str">
            <v>O</v>
          </cell>
          <cell r="C388" t="str">
            <v>Längerer stationärer Aufenthalt vor Transplantation bei hoher Dringlichkeitsstufe bei Krankheiten und Störungen des Kreislaufsystems</v>
          </cell>
        </row>
        <row r="389">
          <cell r="A389" t="str">
            <v>F38Z</v>
          </cell>
          <cell r="B389" t="str">
            <v>O</v>
          </cell>
          <cell r="C389" t="str">
            <v>Mäßig komplexe rekonstruktive Gefäßeingriffe ohne Herz­Lungen­Maschine</v>
          </cell>
        </row>
        <row r="390">
          <cell r="A390" t="str">
            <v>F39A</v>
          </cell>
          <cell r="B390" t="str">
            <v>O</v>
          </cell>
          <cell r="C390" t="str">
            <v>Unterbindung und Stripping von Venen mit beidseitigem Eingriff oder Ulzeration oder äußerst schweren oder schweren CC</v>
          </cell>
        </row>
        <row r="391">
          <cell r="A391" t="str">
            <v>F39B</v>
          </cell>
          <cell r="B391" t="str">
            <v>O</v>
          </cell>
          <cell r="C391" t="str">
            <v>Unterbindung und Stripping von Venen ohne beidseitigen Eingriff, ohne Ulzeration, ohne äußerst schwere oder schwere CC</v>
          </cell>
        </row>
        <row r="392">
          <cell r="A392" t="str">
            <v>F40Z</v>
          </cell>
          <cell r="B392" t="str">
            <v>O</v>
          </cell>
          <cell r="C392" t="str">
            <v>Implantation eines Herzschrittmachers, Zwei-Kammersystem, mit äußerst schweren CC</v>
          </cell>
        </row>
        <row r="393">
          <cell r="A393" t="str">
            <v>F41A</v>
          </cell>
          <cell r="B393" t="str">
            <v>A</v>
          </cell>
          <cell r="C393" t="str">
            <v>Invasive kardiologische Diagnostik bei akutem Myokardinfarkt mit äußerst schweren CC</v>
          </cell>
        </row>
        <row r="394">
          <cell r="A394" t="str">
            <v>F41B</v>
          </cell>
          <cell r="B394" t="str">
            <v>A</v>
          </cell>
          <cell r="C394" t="str">
            <v>Invasive kardiologische Diagnostik bei akutem Myokardinfarkt ohne äußerst schwere CC</v>
          </cell>
        </row>
        <row r="395">
          <cell r="A395" t="str">
            <v>F43A</v>
          </cell>
          <cell r="B395" t="str">
            <v>A</v>
          </cell>
          <cell r="C395" t="str">
            <v>Beatmung &gt; 24 Stunden bei Krankheiten und Störungen des Kreislaufsystems, Alter &lt; 6 Jahre</v>
          </cell>
        </row>
        <row r="396">
          <cell r="A396" t="str">
            <v>F43B</v>
          </cell>
          <cell r="B396" t="str">
            <v>A</v>
          </cell>
          <cell r="C396" t="str">
            <v>Beatmung &gt; 24 Stunden bei Krankheiten und Störungen des Kreislaufsystems, Alter &gt; 5 Jahre, mit äußerst schweren CC</v>
          </cell>
        </row>
        <row r="397">
          <cell r="A397" t="str">
            <v>F43C</v>
          </cell>
          <cell r="B397" t="str">
            <v>A</v>
          </cell>
          <cell r="C397" t="str">
            <v>Beatmung &gt; 24 Stunden bei Krankheiten und Störungen des Kreislaufsystems, Alter &gt; 5 Jahre, ohne äußerst schwere CC</v>
          </cell>
        </row>
        <row r="398">
          <cell r="A398" t="str">
            <v>F44Z</v>
          </cell>
          <cell r="B398" t="str">
            <v>A</v>
          </cell>
          <cell r="C398" t="str">
            <v>Invasive kardiologische Diagnostik, mehr als 2 Belegungstage, mit komplizierenden Prozeduren oder Endokarditis</v>
          </cell>
        </row>
        <row r="399">
          <cell r="A399" t="str">
            <v>F45Z</v>
          </cell>
          <cell r="B399" t="str">
            <v>A</v>
          </cell>
          <cell r="C399" t="str">
            <v>Frührehabilitation bei Krankheiten und Störungen des Kreislaufsystems</v>
          </cell>
        </row>
        <row r="400">
          <cell r="A400" t="str">
            <v>F46A</v>
          </cell>
          <cell r="B400" t="str">
            <v>A</v>
          </cell>
          <cell r="C400" t="str">
            <v>Invasive kardiologische Diagnostik außer bei akutem Myokardinfarkt, mehr als 2 Belegungstage, mit komplexer Diagnose, Alter &lt; 14 Jahre</v>
          </cell>
        </row>
        <row r="401">
          <cell r="A401" t="str">
            <v>F46B</v>
          </cell>
          <cell r="B401" t="str">
            <v>A</v>
          </cell>
          <cell r="C401" t="str">
            <v>Invasive kardiologische Diagnostik außer bei akutem Myokardinfarkt, mehr als 2 Belegungstage, mit komplexer Diagnose, Alter &gt; 13 Jahre</v>
          </cell>
        </row>
        <row r="402">
          <cell r="A402" t="str">
            <v>F47Z</v>
          </cell>
          <cell r="B402" t="str">
            <v>A</v>
          </cell>
          <cell r="C402" t="str">
            <v>Nichtinvasive elektrophysiologische Untersuchung bei vorhandenem Kardioverter / Defibrillator (AICD)</v>
          </cell>
        </row>
        <row r="403">
          <cell r="A403" t="str">
            <v>F48Z</v>
          </cell>
          <cell r="B403" t="str">
            <v>A</v>
          </cell>
          <cell r="C403" t="str">
            <v>Geriatrische frührehabilitative Komplexbehandlung bei Krankheiten und Störungen des Kreislaufsystems</v>
          </cell>
        </row>
        <row r="404">
          <cell r="A404" t="str">
            <v>F49A</v>
          </cell>
          <cell r="B404" t="str">
            <v>A</v>
          </cell>
          <cell r="C404" t="str">
            <v>Invasive kardiologische Diagnostik außer bei akutem Myokardinfarkt, mehr als 2 Belegungstage, mit komplexem Eingriff, mit äußerst schweren CC</v>
          </cell>
        </row>
        <row r="405">
          <cell r="A405" t="str">
            <v>F49B</v>
          </cell>
          <cell r="B405" t="str">
            <v>A</v>
          </cell>
          <cell r="C405" t="str">
            <v>Invasive kardiologische Diagnostik außer bei akutem Myokardinfarkt, mehr als 2 Belegungstage, ohne komplexen Eingriff, mit äußerst schweren CC</v>
          </cell>
        </row>
        <row r="406">
          <cell r="A406" t="str">
            <v>F49C</v>
          </cell>
          <cell r="B406" t="str">
            <v>A</v>
          </cell>
          <cell r="C406" t="str">
            <v>Invasive kardiologische Diagnostik außer bei akutem Myokardinfarkt, weniger als 3 Belegungstage oder mehr als 2 Belegungstage ohne äußerst schwere CC, Alter &lt; 15 Jahre</v>
          </cell>
        </row>
        <row r="407">
          <cell r="A407" t="str">
            <v>F49D</v>
          </cell>
          <cell r="B407" t="str">
            <v>A</v>
          </cell>
          <cell r="C407" t="str">
            <v>Invasive kardiologische Diagnostik außer bei akutem Myokardinfarkt, mehr als 2 Belegungstage, Alter &gt; 14 Jahre, mit komplexem Eingriff, ohne äußerst schwere CC</v>
          </cell>
        </row>
        <row r="408">
          <cell r="A408" t="str">
            <v>F49E</v>
          </cell>
          <cell r="B408" t="str">
            <v>A</v>
          </cell>
          <cell r="C408" t="str">
            <v>Invasive kardiologische Diagnostik außer bei akutem Myokardinfarkt, mehr als 2 Belegungstage, Alter &gt; 14 Jahre, ohne komplexen Eingriff, ohne äußerst schwere CC</v>
          </cell>
        </row>
        <row r="409">
          <cell r="A409" t="str">
            <v>F49F</v>
          </cell>
          <cell r="B409" t="str">
            <v>A</v>
          </cell>
          <cell r="C409" t="str">
            <v>Invasive kardiologische Diagnostik außer bei akutem Myokardinfarkt, weniger als 3 Belegungstage, Alter &gt; 14 Jahre</v>
          </cell>
        </row>
        <row r="410">
          <cell r="A410" t="str">
            <v>F50A</v>
          </cell>
          <cell r="B410" t="str">
            <v>O</v>
          </cell>
          <cell r="C410" t="str">
            <v>Ablative Maßnahmen bei Tachyarrhythmie mit komplexem Mappingverfahren mit äußerst schweren CC</v>
          </cell>
        </row>
        <row r="411">
          <cell r="A411" t="str">
            <v>F50B</v>
          </cell>
          <cell r="B411" t="str">
            <v>O</v>
          </cell>
          <cell r="C411" t="str">
            <v>Ablative Maßnahmen bei Tachyarrhythmie mit komplexem Mappingverfahren ohne äußerst schwere CC</v>
          </cell>
        </row>
        <row r="412">
          <cell r="A412" t="str">
            <v>F51A</v>
          </cell>
          <cell r="B412" t="str">
            <v>O</v>
          </cell>
          <cell r="C412" t="str">
            <v>Endovaskuläre Implantation von Stent-Prothesen an der Aorta, thorakal</v>
          </cell>
        </row>
        <row r="413">
          <cell r="A413" t="str">
            <v>F51B</v>
          </cell>
          <cell r="B413" t="str">
            <v>O</v>
          </cell>
          <cell r="C413" t="str">
            <v>Endovaskuläre Implantation von Stent-Prothesen an der Aorta, nicht thorakal</v>
          </cell>
        </row>
        <row r="414">
          <cell r="A414" t="str">
            <v>F52A</v>
          </cell>
          <cell r="B414" t="str">
            <v>O</v>
          </cell>
          <cell r="C414" t="str">
            <v>Perkutane Koronarangioplastie mit komplexer Diagnose, mit äußerst schweren CC</v>
          </cell>
        </row>
        <row r="415">
          <cell r="A415" t="str">
            <v>F52B</v>
          </cell>
          <cell r="B415" t="str">
            <v>O</v>
          </cell>
          <cell r="C415" t="str">
            <v>Perkutane Koronarangioplastie mit komplexer Diagnose, ohne äußerst schwere CC oder mit intrakoronarer Brachytherapie</v>
          </cell>
        </row>
        <row r="416">
          <cell r="A416" t="str">
            <v>F53A</v>
          </cell>
          <cell r="B416" t="str">
            <v>O</v>
          </cell>
          <cell r="C416" t="str">
            <v>Bypassoperation mit mehrzeitigen komplexen OR-Prozeduren, mit komplizierenden Prozeduren oder Karotiseingriff</v>
          </cell>
        </row>
        <row r="417">
          <cell r="A417" t="str">
            <v>F53B</v>
          </cell>
          <cell r="B417" t="str">
            <v>O</v>
          </cell>
          <cell r="C417" t="str">
            <v>Bypassoperation mit mehrzeitigen komplexen OR-Prozeduren, ohne komplizierende Prozeduren, ohne Karotiseingriff</v>
          </cell>
        </row>
        <row r="418">
          <cell r="A418" t="str">
            <v>F54Z</v>
          </cell>
          <cell r="B418" t="str">
            <v>O</v>
          </cell>
          <cell r="C418" t="str">
            <v>Gefäßeingriffe außer große rekonstruktive Eingriffe, ohne Herz-Lungen-Maschine, ohne komplizierende Prozeduren, ohne Revision, ohne komplexe Diagnose, Alter &gt; 2 Jahre</v>
          </cell>
        </row>
        <row r="419">
          <cell r="A419" t="str">
            <v>F56Z</v>
          </cell>
          <cell r="B419" t="str">
            <v>O</v>
          </cell>
          <cell r="C419" t="str">
            <v>Perkutane Koronarangioplastie mit hochkomplexer Intervention</v>
          </cell>
        </row>
        <row r="420">
          <cell r="A420" t="str">
            <v>F57A</v>
          </cell>
          <cell r="B420" t="str">
            <v>O</v>
          </cell>
          <cell r="C420" t="str">
            <v>Perkutane Koronarangioplastie mit komplexer Intervention mit äußerst schweren CC</v>
          </cell>
        </row>
        <row r="421">
          <cell r="A421" t="str">
            <v>F57B</v>
          </cell>
          <cell r="B421" t="str">
            <v>O</v>
          </cell>
          <cell r="C421" t="str">
            <v>Perkutane Koronarangioplastie mit komplexer Intervention ohne äußerst schwere CC</v>
          </cell>
        </row>
        <row r="422">
          <cell r="A422" t="str">
            <v>F58A</v>
          </cell>
          <cell r="B422" t="str">
            <v>O</v>
          </cell>
          <cell r="C422" t="str">
            <v>Andere perkutane Koronarangioplastie mit äußerst schweren CC</v>
          </cell>
        </row>
        <row r="423">
          <cell r="A423" t="str">
            <v>F58B</v>
          </cell>
          <cell r="B423" t="str">
            <v>O</v>
          </cell>
          <cell r="C423" t="str">
            <v>Andere perkutane Koronarangioplastie ohne äußerst schwere CC</v>
          </cell>
        </row>
        <row r="424">
          <cell r="A424" t="str">
            <v>F59A</v>
          </cell>
          <cell r="B424" t="str">
            <v>O</v>
          </cell>
          <cell r="C424" t="str">
            <v>Mäßig komplexe Gefäßeingriffe ohne Herz-Lungen-Maschine mit äußerst schweren CC</v>
          </cell>
        </row>
        <row r="425">
          <cell r="A425" t="str">
            <v>F59B</v>
          </cell>
          <cell r="B425" t="str">
            <v>O</v>
          </cell>
          <cell r="C425" t="str">
            <v>Mäßig komplexe Gefäßeingriffe ohne Herz-Lungen-Maschine ohne äußerst schwere CC</v>
          </cell>
        </row>
        <row r="426">
          <cell r="A426" t="str">
            <v>F60A</v>
          </cell>
          <cell r="B426" t="str">
            <v>M</v>
          </cell>
          <cell r="C426" t="str">
            <v>Akuter Myokardinfarkt ohne invasive kardiologische Diagnostik mit äußerst schweren CC oder schwere Arrhythmie und Herzstillstand mit äußerst schweren CC</v>
          </cell>
        </row>
        <row r="427">
          <cell r="A427" t="str">
            <v>F60B</v>
          </cell>
          <cell r="B427" t="str">
            <v>M</v>
          </cell>
          <cell r="C427" t="str">
            <v>Akuter Myokardinfarkt ohne invasive kardiologische Diagnostik ohne äußerst schwere CC</v>
          </cell>
        </row>
        <row r="428">
          <cell r="A428" t="str">
            <v>F61A</v>
          </cell>
          <cell r="B428" t="str">
            <v>M</v>
          </cell>
          <cell r="C428" t="str">
            <v>Infektiöse Endokarditis mit komplizierender Diagnose</v>
          </cell>
        </row>
        <row r="429">
          <cell r="A429" t="str">
            <v>F61B</v>
          </cell>
          <cell r="B429" t="str">
            <v>M</v>
          </cell>
          <cell r="C429" t="str">
            <v>Infektiöse Endokarditis ohne komplizierende Diagnose</v>
          </cell>
        </row>
        <row r="430">
          <cell r="A430" t="str">
            <v>F62A</v>
          </cell>
          <cell r="B430" t="str">
            <v>M</v>
          </cell>
          <cell r="C430" t="str">
            <v>Herzinsuffizienz und Schock mit äußerst schweren CC, mit Dialyse oder Reanimation oder komplizierender Diagnose</v>
          </cell>
        </row>
        <row r="431">
          <cell r="A431" t="str">
            <v>F62B</v>
          </cell>
          <cell r="B431" t="str">
            <v>M</v>
          </cell>
          <cell r="C431" t="str">
            <v>Herzinsuffizienz und Schock mit äußerst schweren CC, ohne Dialyse, ohne Reanimation, ohne komplexe Diagnose</v>
          </cell>
        </row>
        <row r="432">
          <cell r="A432" t="str">
            <v>F62C</v>
          </cell>
          <cell r="B432" t="str">
            <v>M</v>
          </cell>
          <cell r="C432" t="str">
            <v>Herzinsuffizienz und Schock ohne äußerst schwere CC</v>
          </cell>
        </row>
        <row r="433">
          <cell r="A433" t="str">
            <v>F63A</v>
          </cell>
          <cell r="B433" t="str">
            <v>M</v>
          </cell>
          <cell r="C433" t="str">
            <v>Venenthrombose mit äußerst schweren oder schweren CC</v>
          </cell>
        </row>
        <row r="434">
          <cell r="A434" t="str">
            <v>F63B</v>
          </cell>
          <cell r="B434" t="str">
            <v>M</v>
          </cell>
          <cell r="C434" t="str">
            <v>Venenthrombose ohne äußerst schwere oder schwere CC</v>
          </cell>
        </row>
        <row r="435">
          <cell r="A435" t="str">
            <v>F67A</v>
          </cell>
          <cell r="B435" t="str">
            <v>M</v>
          </cell>
          <cell r="C435" t="str">
            <v>Hypertonie mit äußerst schweren CC</v>
          </cell>
        </row>
        <row r="436">
          <cell r="A436" t="str">
            <v>F67B</v>
          </cell>
          <cell r="B436" t="str">
            <v>M</v>
          </cell>
          <cell r="C436" t="str">
            <v>Hypertonie mit schweren CC oder schwere Arrhythmie und Herzstillstand ohne äußerst schwere CC</v>
          </cell>
        </row>
        <row r="437">
          <cell r="A437" t="str">
            <v>F67C</v>
          </cell>
          <cell r="B437" t="str">
            <v>M</v>
          </cell>
          <cell r="C437" t="str">
            <v>Hypertonie ohne äußerst schwere oder schwere CC, Alter &lt; 16 Jahre</v>
          </cell>
        </row>
        <row r="438">
          <cell r="A438" t="str">
            <v>F67D</v>
          </cell>
          <cell r="B438" t="str">
            <v>M</v>
          </cell>
          <cell r="C438" t="str">
            <v>Hypertonie ohne äußerst schwere oder schwere CC, Alter &gt; 15 Jahre oder Koronararteriosklerose ohne äußerst schwere CC</v>
          </cell>
        </row>
        <row r="439">
          <cell r="A439" t="str">
            <v>F68A</v>
          </cell>
          <cell r="B439" t="str">
            <v>M</v>
          </cell>
          <cell r="C439" t="str">
            <v>Angeborene Herzkrankheit, Alter &lt; 6 Jahre</v>
          </cell>
        </row>
        <row r="440">
          <cell r="A440" t="str">
            <v>F68B</v>
          </cell>
          <cell r="B440" t="str">
            <v>M</v>
          </cell>
          <cell r="C440" t="str">
            <v>Angeborene Herzkrankheit, Alter &gt; 5 Jahre</v>
          </cell>
        </row>
        <row r="441">
          <cell r="A441" t="str">
            <v>F69Z</v>
          </cell>
          <cell r="B441" t="str">
            <v>M</v>
          </cell>
          <cell r="C441" t="str">
            <v>Herzklappenerkrankungen mit äußerst schweren oder schweren CC</v>
          </cell>
        </row>
        <row r="442">
          <cell r="A442" t="str">
            <v>F71A</v>
          </cell>
          <cell r="B442" t="str">
            <v>M</v>
          </cell>
          <cell r="C442" t="str">
            <v>Nicht schwere kardiale Arrhythmie und Erregungsleitungsstörungen, Koronararteriosklerose und instabile Angina pectoris, mit äußerst schweren CC</v>
          </cell>
        </row>
        <row r="443">
          <cell r="A443" t="str">
            <v>F71B</v>
          </cell>
          <cell r="B443" t="str">
            <v>M</v>
          </cell>
          <cell r="C443" t="str">
            <v>Nicht schwere kardiale Arrhythmie und Erregungsleitungsstörungen mit schweren CC</v>
          </cell>
        </row>
        <row r="444">
          <cell r="A444" t="str">
            <v>F72A</v>
          </cell>
          <cell r="B444" t="str">
            <v>M</v>
          </cell>
          <cell r="C444" t="str">
            <v>Instabile Angina pectoris mit schweren CC</v>
          </cell>
        </row>
        <row r="445">
          <cell r="A445" t="str">
            <v>F72B</v>
          </cell>
          <cell r="B445" t="str">
            <v>M</v>
          </cell>
          <cell r="C445" t="str">
            <v>Instabile Angina pectoris oder nicht schwere kardiale Arrhythmie und Erregungsleitungsstörungen, ohne äußerst schwere oder schwere CC</v>
          </cell>
        </row>
        <row r="446">
          <cell r="A446" t="str">
            <v>F73Z</v>
          </cell>
          <cell r="B446" t="str">
            <v>M</v>
          </cell>
          <cell r="C446" t="str">
            <v>Synkope und Kollaps oder Herzklappenerkrankungen ohne äußerst schwere oder schwere CC</v>
          </cell>
        </row>
        <row r="447">
          <cell r="A447" t="str">
            <v>F74Z</v>
          </cell>
          <cell r="B447" t="str">
            <v>M</v>
          </cell>
          <cell r="C447" t="str">
            <v>Thoraxschmerz</v>
          </cell>
        </row>
        <row r="448">
          <cell r="A448" t="str">
            <v>F75A</v>
          </cell>
          <cell r="B448" t="str">
            <v>M</v>
          </cell>
          <cell r="C448" t="str">
            <v>Andere Krankheiten des Kreislaufsystems mit äußerst schweren CC oder Hautulkus oder periphere Gefäßkrankheiten mit komplexer Diagnose und äußerst schweren CC</v>
          </cell>
        </row>
        <row r="449">
          <cell r="A449" t="str">
            <v>F75B</v>
          </cell>
          <cell r="B449" t="str">
            <v>M</v>
          </cell>
          <cell r="C449" t="str">
            <v>Andere Krankheiten des Kreislaufsystems ohne äußerst schwere CC, ohne Hautulkus, Alter &lt; 10 Jahre</v>
          </cell>
        </row>
        <row r="450">
          <cell r="A450" t="str">
            <v>F75C</v>
          </cell>
          <cell r="B450" t="str">
            <v>M</v>
          </cell>
          <cell r="C450" t="str">
            <v>Andere Krankheiten des Kreislaufsystems ohne äußerst schwere CC, ohne Hautulkus, Alter &gt; 9 Jahre und Alter &lt; 18 Jahre</v>
          </cell>
        </row>
        <row r="451">
          <cell r="A451" t="str">
            <v>F75D</v>
          </cell>
          <cell r="B451" t="str">
            <v>M</v>
          </cell>
          <cell r="C451" t="str">
            <v>Andere Krankheiten des Kreislaufsystems ohne äußerst schwere CC, ohne Hautulkus, Alter &gt; 17 Jahre oder periphere Gefäßkrankheiten ohne komplexe Diagnose oder ohne äußerst schwere CC</v>
          </cell>
        </row>
        <row r="452">
          <cell r="A452" t="str">
            <v>F77Z</v>
          </cell>
          <cell r="B452" t="str">
            <v>M</v>
          </cell>
          <cell r="C452" t="str">
            <v>Komplexbehandlung bei multiresistenten Erregern bei Krankheiten und Störungen des Kreislaufsystems</v>
          </cell>
        </row>
        <row r="453">
          <cell r="A453" t="str">
            <v>F95A</v>
          </cell>
          <cell r="B453" t="str">
            <v>O</v>
          </cell>
          <cell r="C453" t="str">
            <v>Interventioneller Verschluss eines Atrium- oder Ventrikelseptumdefekts, Alter &lt; 19 Jahre</v>
          </cell>
        </row>
        <row r="454">
          <cell r="A454" t="str">
            <v>F95B</v>
          </cell>
          <cell r="B454" t="str">
            <v>O</v>
          </cell>
          <cell r="C454" t="str">
            <v>Interventioneller Verschluss eines Atrium- oder Ventrikelseptumdefekts, Alter &gt; 18 Jahre</v>
          </cell>
        </row>
        <row r="455">
          <cell r="A455" t="str">
            <v>F96Z</v>
          </cell>
          <cell r="B455" t="str">
            <v>O</v>
          </cell>
          <cell r="C455" t="str">
            <v>Stammzelltransfusion bei Krankheiten und Störungen des Kreislaufsystems</v>
          </cell>
        </row>
        <row r="457">
          <cell r="A457" t="str">
            <v>MDC 6 Krankheiten und Störungen der Verdauungsorgane</v>
          </cell>
        </row>
        <row r="458">
          <cell r="A458" t="str">
            <v>DRG</v>
          </cell>
          <cell r="B458" t="str">
            <v>Part.</v>
          </cell>
          <cell r="C458" t="str">
            <v>Beschreibung</v>
          </cell>
        </row>
        <row r="460">
          <cell r="A460" t="str">
            <v>G01Z</v>
          </cell>
          <cell r="B460" t="str">
            <v>O</v>
          </cell>
          <cell r="C460" t="str">
            <v>Eviszeration des kleinen Beckens</v>
          </cell>
        </row>
        <row r="461">
          <cell r="A461" t="str">
            <v>G02Z</v>
          </cell>
          <cell r="B461" t="str">
            <v>O</v>
          </cell>
          <cell r="C461" t="str">
            <v>Eingriffe an Dünn- und Dickdarm mit komplexem Eingriff oder komplizierender Diagnose</v>
          </cell>
        </row>
        <row r="462">
          <cell r="A462" t="str">
            <v>G03A</v>
          </cell>
          <cell r="B462" t="str">
            <v>O</v>
          </cell>
          <cell r="C462" t="str">
            <v>Große Eingriffe an Magen, Ösophagus und Duodenum mit hochkomplexem Eingriff oder komplizierenden Prozeduren oder bei bestimmter bösartiger Neubildung</v>
          </cell>
        </row>
        <row r="463">
          <cell r="A463" t="str">
            <v>G03B</v>
          </cell>
          <cell r="B463" t="str">
            <v>O</v>
          </cell>
          <cell r="C463" t="str">
            <v>Große Eingriffe an Magen, Ösophagus und Duodenum ohne hochkomplexen Eingriff, ohne komplizierende Prozeduren, außer bei bestimmter bösartiger Neubildung</v>
          </cell>
        </row>
        <row r="464">
          <cell r="A464" t="str">
            <v>G04A</v>
          </cell>
          <cell r="B464" t="str">
            <v>O</v>
          </cell>
          <cell r="C464" t="str">
            <v>Adhäsiolyse am Peritoneum, Alter &lt; 4 Jahre oder mit äußerst schweren oder schweren CC oder kleine Eingriffe an Dünn­ und Dickdarm mit äußerst schweren CC, Alter &lt; 6 Jahre</v>
          </cell>
        </row>
        <row r="465">
          <cell r="A465" t="str">
            <v>G04B</v>
          </cell>
          <cell r="B465" t="str">
            <v>O</v>
          </cell>
          <cell r="C465" t="str">
            <v>Adhäsiolyse am Peritoneum, Alter &lt; 4 Jahre oder mit äußerst schweren oder schweren CC oder kleine Eingriffe an Dünn­ und Dickdarm mit äußerst schweren CC, Alter &gt; 5 Jahre</v>
          </cell>
        </row>
        <row r="466">
          <cell r="A466" t="str">
            <v>G07A</v>
          </cell>
          <cell r="B466" t="str">
            <v>O</v>
          </cell>
          <cell r="C466" t="str">
            <v>Appendektomie bei Peritonitis mit äußerst schweren oder schweren CC oder kleine Eingriffe an Dünn­ und Dickdarm ohne äußerst schwere CC, Alter &lt; 3 Jahre</v>
          </cell>
        </row>
        <row r="467">
          <cell r="A467" t="str">
            <v>G07B</v>
          </cell>
          <cell r="B467" t="str">
            <v>O</v>
          </cell>
          <cell r="C467" t="str">
            <v>Appendektomie bei Peritonitis mit äußerst schweren oder schweren CC oder kleine Eingriffe an Dünn­ und Dickdarm ohne äußerst schwere CC, Alter &gt; 2 Jahre</v>
          </cell>
        </row>
        <row r="468">
          <cell r="A468" t="str">
            <v>G08A</v>
          </cell>
          <cell r="B468" t="str">
            <v>O</v>
          </cell>
          <cell r="C468" t="str">
            <v>Komplexe Rekonstruktion der Bauchwand, Alter &gt; 0 Jahre, mit äußerst schweren CC</v>
          </cell>
        </row>
        <row r="469">
          <cell r="A469" t="str">
            <v>G08B</v>
          </cell>
          <cell r="B469" t="str">
            <v>O</v>
          </cell>
          <cell r="C469" t="str">
            <v>Komplexe Rekonstruktion der Bauchwand, Alter &gt; 0 Jahre, ohne äußerst schwere CC</v>
          </cell>
        </row>
        <row r="470">
          <cell r="A470" t="str">
            <v>G09Z</v>
          </cell>
          <cell r="B470" t="str">
            <v>O</v>
          </cell>
          <cell r="C470" t="str">
            <v>Beidseitige Eingriffe bei Leisten­ und Schenkelhernien, Alter &gt; 55 Jahre</v>
          </cell>
        </row>
        <row r="471">
          <cell r="A471" t="str">
            <v>G11A</v>
          </cell>
          <cell r="B471" t="str">
            <v>O</v>
          </cell>
          <cell r="C471" t="str">
            <v>Pyloromyotomie oder Anoproktoplastik und Rekonstruktion von Anus und Sphinkter, Alter &lt; 10 Jahre</v>
          </cell>
        </row>
        <row r="472">
          <cell r="A472" t="str">
            <v>G11B</v>
          </cell>
          <cell r="B472" t="str">
            <v>O</v>
          </cell>
          <cell r="C472" t="str">
            <v>Pyloromyotomie oder Anoproktoplastik und Rekonstruktion von Anus und Sphinkter, Alter &gt; 9 Jahre</v>
          </cell>
        </row>
        <row r="473">
          <cell r="A473" t="str">
            <v>G12A</v>
          </cell>
          <cell r="B473" t="str">
            <v>O</v>
          </cell>
          <cell r="C473" t="str">
            <v>Andere OR-Prozeduren an den Verdauungsorganen mit komplexer OR-Prozedur</v>
          </cell>
        </row>
        <row r="474">
          <cell r="A474" t="str">
            <v>G12B</v>
          </cell>
          <cell r="B474" t="str">
            <v>O</v>
          </cell>
          <cell r="C474" t="str">
            <v>Andere OR-Prozeduren an den Verdauungsorganen mit mäßig komplexer OR-Prozedur</v>
          </cell>
        </row>
        <row r="475">
          <cell r="A475" t="str">
            <v>G12C</v>
          </cell>
          <cell r="B475" t="str">
            <v>O</v>
          </cell>
          <cell r="C475" t="str">
            <v>Andere OR-Prozeduren an den Verdauungsorganen ohne komplexe oder mäßig komplexe OR-Prozedur</v>
          </cell>
        </row>
        <row r="476">
          <cell r="A476" t="str">
            <v>G13Z</v>
          </cell>
          <cell r="B476" t="str">
            <v>O</v>
          </cell>
          <cell r="C476" t="str">
            <v>Andere Eingriffe an Darm oder Enterostoma mit äußerst schweren CC</v>
          </cell>
        </row>
        <row r="477">
          <cell r="A477" t="str">
            <v>G14Z</v>
          </cell>
          <cell r="B477" t="str">
            <v>O</v>
          </cell>
          <cell r="C477" t="str">
            <v>Geriatrische frührehabilitative Komplexbehandlung mit bestimmter OR-Prozedur bei Krankheiten und Störungen der Verdauungsorgane</v>
          </cell>
        </row>
        <row r="478">
          <cell r="A478" t="str">
            <v>G15Z</v>
          </cell>
          <cell r="B478" t="str">
            <v>O</v>
          </cell>
          <cell r="C478" t="str">
            <v>Strahlentherapie mit großem abdominellen Eingriff</v>
          </cell>
        </row>
        <row r="479">
          <cell r="A479" t="str">
            <v>G16A</v>
          </cell>
          <cell r="B479" t="str">
            <v>O</v>
          </cell>
          <cell r="C479" t="str">
            <v>Komplexe Rektumresektion mit Lebermetastasenchirurgie oder komplizierenden Prozeduren</v>
          </cell>
        </row>
        <row r="480">
          <cell r="A480" t="str">
            <v>G16B</v>
          </cell>
          <cell r="B480" t="str">
            <v>O</v>
          </cell>
          <cell r="C480" t="str">
            <v>Komplexe Rektumresektion ohne Lebermetastasenchirurgie, ohne komplizierende Prozeduren</v>
          </cell>
        </row>
        <row r="481">
          <cell r="A481" t="str">
            <v>G17Z</v>
          </cell>
          <cell r="B481" t="str">
            <v>O</v>
          </cell>
          <cell r="C481" t="str">
            <v>Andere Rektumresektion</v>
          </cell>
        </row>
        <row r="482">
          <cell r="A482" t="str">
            <v>G18A</v>
          </cell>
          <cell r="B482" t="str">
            <v>O</v>
          </cell>
          <cell r="C482" t="str">
            <v>Eingriffe an Dünn- und Dickdarm mit komplizierender Diagnose</v>
          </cell>
        </row>
        <row r="483">
          <cell r="A483" t="str">
            <v>G18B</v>
          </cell>
          <cell r="B483" t="str">
            <v>O</v>
          </cell>
          <cell r="C483" t="str">
            <v>Eingriffe an Dünn- und Dickdarm ohne komplizierende Diagnose oder andere Eingriffe an Magen, Ösophagus und Duodenum ohne komplizierende Prozeduren, außer bei bösartiger Neubildung, Alter &lt; 3 Jahre</v>
          </cell>
        </row>
        <row r="484">
          <cell r="A484" t="str">
            <v>G19A</v>
          </cell>
          <cell r="B484" t="str">
            <v>O</v>
          </cell>
          <cell r="C484" t="str">
            <v>Andere Eingriffe an Magen, Ösophagus und Duodenum mit komplizierenden Prozeduren oder bei bösartiger Neubildung</v>
          </cell>
        </row>
        <row r="485">
          <cell r="A485" t="str">
            <v>G19B</v>
          </cell>
          <cell r="B485" t="str">
            <v>O</v>
          </cell>
          <cell r="C485" t="str">
            <v>Andere Eingriffe an Magen, Ösophagus und Duodenum ohne komplizierende Prozeduren, außer bei bösartiger Neubildung, Alter &gt; 2 Jahre</v>
          </cell>
        </row>
        <row r="486">
          <cell r="A486" t="str">
            <v>G21A</v>
          </cell>
          <cell r="B486" t="str">
            <v>O</v>
          </cell>
          <cell r="C486" t="str">
            <v>Adhäsiolyse am Peritoneum, Alter &gt; 3 Jahre und ohne äußerst schwere oder schwere CC oder andere Eingriffe an Darm oder Enterostoma ohne äußerst schwere CC, Alter &lt; 16 Jahre</v>
          </cell>
        </row>
        <row r="487">
          <cell r="A487" t="str">
            <v>G21B</v>
          </cell>
          <cell r="B487" t="str">
            <v>O</v>
          </cell>
          <cell r="C487" t="str">
            <v>Adhäsiolyse am Peritoneum, Alter &gt; 3 Jahre und ohne äußerst schwere oder schwere CC oder andere Eingriffe an Darm oder Enterostoma ohne äußerst schwere CC, Alter &gt; 15 Jahre</v>
          </cell>
        </row>
        <row r="488">
          <cell r="A488" t="str">
            <v>G22A</v>
          </cell>
          <cell r="B488" t="str">
            <v>O</v>
          </cell>
          <cell r="C488" t="str">
            <v>Appendektomie bei Peritonitis oder mit äußerst schweren oder schweren CC, Alter &lt; 10 Jahre</v>
          </cell>
        </row>
        <row r="489">
          <cell r="A489" t="str">
            <v>G22B</v>
          </cell>
          <cell r="B489" t="str">
            <v>O</v>
          </cell>
          <cell r="C489" t="str">
            <v>Appendektomie bei Peritonitis oder mit äußerst schweren oder schweren CC, Alter &gt; 9 Jahre und Alter &lt; 16 Jahre</v>
          </cell>
        </row>
        <row r="490">
          <cell r="A490" t="str">
            <v>G22C</v>
          </cell>
          <cell r="B490" t="str">
            <v>O</v>
          </cell>
          <cell r="C490" t="str">
            <v>Appendektomie bei Peritonitis oder mit äußerst schweren oder schweren CC, Alter &gt; 15 Jahre</v>
          </cell>
        </row>
        <row r="491">
          <cell r="A491" t="str">
            <v>G23A</v>
          </cell>
          <cell r="B491" t="str">
            <v>O</v>
          </cell>
          <cell r="C491" t="str">
            <v>Appendektomie außer bei Peritonitis, ohne äußerst schwere oder schwere CC, Alter &lt; 10 Jahre</v>
          </cell>
        </row>
        <row r="492">
          <cell r="A492" t="str">
            <v>G23B</v>
          </cell>
          <cell r="B492" t="str">
            <v>O</v>
          </cell>
          <cell r="C492" t="str">
            <v>Appendektomie außer bei Peritonitis, ohne äußerst schwere oder schwere CC, Alter &gt; 9 Jahre und Alter &lt; 14 Jahre</v>
          </cell>
        </row>
        <row r="493">
          <cell r="A493" t="str">
            <v>G23C</v>
          </cell>
          <cell r="B493" t="str">
            <v>O</v>
          </cell>
          <cell r="C493" t="str">
            <v>Appendektomie außer bei Peritonitis, ohne äußerst schwere oder schwere CC, Alter &gt; 13 Jahre</v>
          </cell>
        </row>
        <row r="494">
          <cell r="A494" t="str">
            <v>G24Z</v>
          </cell>
          <cell r="B494" t="str">
            <v>O</v>
          </cell>
          <cell r="C494" t="str">
            <v>Eingriffe bei Bauchwandhernien, Nabelhernien und anderen Hernien, Alter &gt; 0 Jahre oder beidseitige Eingriffe bei Leisten- und Schenkelhernien, Alter &gt; 0 Jahre und &lt; 56 Jahre oder Eingriffe bei Leisten- und Schenkelhernien, Alter &gt; 55 Jahre</v>
          </cell>
        </row>
        <row r="495">
          <cell r="A495" t="str">
            <v>G25Z</v>
          </cell>
          <cell r="B495" t="str">
            <v>O</v>
          </cell>
          <cell r="C495" t="str">
            <v>Eingriffe bei Leisten­ und Schenkelhernien, Alter &gt; 0 Jahre oder Eingriffe bei Hernien, Alter &lt; 1 Jahr</v>
          </cell>
        </row>
        <row r="496">
          <cell r="A496" t="str">
            <v>G26Z</v>
          </cell>
          <cell r="B496" t="str">
            <v>O</v>
          </cell>
          <cell r="C496" t="str">
            <v>Andere Eingriffe am Anus</v>
          </cell>
        </row>
        <row r="497">
          <cell r="A497" t="str">
            <v>G27A</v>
          </cell>
          <cell r="B497" t="str">
            <v>O</v>
          </cell>
          <cell r="C497" t="str">
            <v>Strahlentherapie bei Krankheiten und Störungen der Verdauungsorgane, mehr als ein Belegungstag, mehr als 8 Bestrahlungen, mit äußerst schweren CC</v>
          </cell>
        </row>
        <row r="498">
          <cell r="A498" t="str">
            <v>G27B</v>
          </cell>
          <cell r="B498" t="str">
            <v>O</v>
          </cell>
          <cell r="C498" t="str">
            <v>Strahlentherapie bei Krankheiten und Störungen der Verdauungsorgane, mehr als ein Belegungstag, mehr als 8 Bestrahlungen, ohne äußerst schwere CC</v>
          </cell>
        </row>
        <row r="499">
          <cell r="A499" t="str">
            <v>G29A</v>
          </cell>
          <cell r="B499" t="str">
            <v>O</v>
          </cell>
          <cell r="C499" t="str">
            <v>Andere Strahlentherapie bei Krankheiten und Störungen der Verdauungsorgane, mehr als ein Belegungstag, mit äußerst schweren CC</v>
          </cell>
        </row>
        <row r="500">
          <cell r="A500" t="str">
            <v>G29B</v>
          </cell>
          <cell r="B500" t="str">
            <v>O</v>
          </cell>
          <cell r="C500" t="str">
            <v>Andere Strahlentherapie bei Krankheiten und Störungen der Verdauungsorgane, mehr als ein Belegungstag, ohne äußerst schwere CC</v>
          </cell>
        </row>
        <row r="501">
          <cell r="A501" t="str">
            <v>G35Z</v>
          </cell>
          <cell r="B501" t="str">
            <v>O</v>
          </cell>
          <cell r="C501" t="str">
            <v>Komplexe Vakuumbehandlung bei Krankheiten und Störungen der Verdauungsorgane</v>
          </cell>
        </row>
        <row r="502">
          <cell r="A502" t="str">
            <v>G36Z</v>
          </cell>
          <cell r="B502" t="str">
            <v>O</v>
          </cell>
          <cell r="C502" t="str">
            <v>Intensivmedizinische Komplexbehandlung &gt; 1104 Aufwandspunkte bei Krankheiten und Störungen der Verdauungsorgane</v>
          </cell>
        </row>
        <row r="503">
          <cell r="A503" t="str">
            <v>G46A</v>
          </cell>
          <cell r="B503" t="str">
            <v>A</v>
          </cell>
          <cell r="C503" t="str">
            <v>Gastroskopie bei schweren Krankheiten der Verdauungsorgane mit komplizierenden Prozeduren oder komplexe therapeutische Gastroskopie bei schweren Krankheiten der Verdauungsorgane, mit äußerst schweren CC</v>
          </cell>
        </row>
        <row r="504">
          <cell r="A504" t="str">
            <v>G46B</v>
          </cell>
          <cell r="B504" t="str">
            <v>A</v>
          </cell>
          <cell r="C504" t="str">
            <v>Andere Gastroskopie bei schweren Krankheiten der Verdauungsorgane, mit äußerst schweren CC oder komplexe therapeutische Gastroskopie mit komplizierendem Eingriff oder schweren CC, ohne komplizierende Prozeduren</v>
          </cell>
        </row>
        <row r="505">
          <cell r="A505" t="str">
            <v>G46C</v>
          </cell>
          <cell r="B505" t="str">
            <v>A</v>
          </cell>
          <cell r="C505" t="str">
            <v>Komplexe therapeutische Gastroskopie bei schweren Krankheiten der Verdauungsorgane, ohne komplizierenden Eingr., ohne äußerst schw. od. schw. CC oder andere Gastroskopie b. schw. Krankh. d. Verdauungsorgane, mit schweren CC, ohne komplizierende Prozeduren</v>
          </cell>
        </row>
        <row r="506">
          <cell r="A506" t="str">
            <v>G47Z</v>
          </cell>
          <cell r="B506" t="str">
            <v>A</v>
          </cell>
          <cell r="C506" t="str">
            <v>Andere Gastroskopie bei schweren Krankheiten der Verdauungsorgane, ohne äußerst schwere oder schwere CC</v>
          </cell>
        </row>
        <row r="507">
          <cell r="A507" t="str">
            <v>G48A</v>
          </cell>
          <cell r="B507" t="str">
            <v>A</v>
          </cell>
          <cell r="C507" t="str">
            <v>Koloskopie mit äußerst schweren oder schweren CC oder komplizierendem Eingriff, mit komplizierender Diagnose</v>
          </cell>
        </row>
        <row r="508">
          <cell r="A508" t="str">
            <v>G48B</v>
          </cell>
          <cell r="B508" t="str">
            <v>A</v>
          </cell>
          <cell r="C508" t="str">
            <v>Koloskopie mit äußerst schweren oder schweren CC oder komplizierendem Eingriff, ohne komplizierende Diagnose</v>
          </cell>
        </row>
        <row r="509">
          <cell r="A509" t="str">
            <v>G50Z</v>
          </cell>
          <cell r="B509" t="str">
            <v>A</v>
          </cell>
          <cell r="C509" t="str">
            <v>Gastroskopie bei nicht schweren Krankheiten der Verdauungsorgane, mit äußerst schweren oder schweren CC</v>
          </cell>
        </row>
        <row r="510">
          <cell r="A510" t="str">
            <v>G51Z</v>
          </cell>
          <cell r="B510" t="str">
            <v>A</v>
          </cell>
          <cell r="C510" t="str">
            <v>Frührehabilitation bei Krankheiten und Störungen der Verdauungsorgane</v>
          </cell>
        </row>
        <row r="511">
          <cell r="A511" t="str">
            <v>G52Z</v>
          </cell>
          <cell r="B511" t="str">
            <v>A</v>
          </cell>
          <cell r="C511" t="str">
            <v>Geriatrische frührehabilitative Komplexbehandlung bei Krankheiten und Störungen der Verdauungsorgane</v>
          </cell>
        </row>
        <row r="512">
          <cell r="A512" t="str">
            <v>G60A</v>
          </cell>
          <cell r="B512" t="str">
            <v>M</v>
          </cell>
          <cell r="C512" t="str">
            <v>Bösartige Neubildung der Verdauungsorgane, mehr als ein Belegungstag, mit äußerst schweren CC</v>
          </cell>
        </row>
        <row r="513">
          <cell r="A513" t="str">
            <v>G60B</v>
          </cell>
          <cell r="B513" t="str">
            <v>M</v>
          </cell>
          <cell r="C513" t="str">
            <v>Bösartige Neubildung der Verdauungsorgane, ein Belegungstag oder ohne äußerst schwere CC</v>
          </cell>
        </row>
        <row r="514">
          <cell r="A514" t="str">
            <v>G64A</v>
          </cell>
          <cell r="B514" t="str">
            <v>M</v>
          </cell>
          <cell r="C514" t="str">
            <v>Entzündliche Darmerkrankung oder andere schwere Erkrankungen der Verdauungsorgane, mit äußerst schweren CC</v>
          </cell>
        </row>
        <row r="515">
          <cell r="A515" t="str">
            <v>G64B</v>
          </cell>
          <cell r="B515" t="str">
            <v>M</v>
          </cell>
          <cell r="C515" t="str">
            <v>Entzündliche Darmerkrankung, Alter &lt; 18 Jahre oder Alter &gt; 69 Jahre</v>
          </cell>
        </row>
        <row r="516">
          <cell r="A516" t="str">
            <v>G64C</v>
          </cell>
          <cell r="B516" t="str">
            <v>M</v>
          </cell>
          <cell r="C516" t="str">
            <v>Entzündliche Darmerkrankung, Alter &gt; 17 Jahre und Alter &lt; 70 Jahre</v>
          </cell>
        </row>
        <row r="517">
          <cell r="A517" t="str">
            <v>G65Z</v>
          </cell>
          <cell r="B517" t="str">
            <v>M</v>
          </cell>
          <cell r="C517" t="str">
            <v>Obstruktion des Verdauungstraktes</v>
          </cell>
        </row>
        <row r="518">
          <cell r="A518" t="str">
            <v>G66Z</v>
          </cell>
          <cell r="B518" t="str">
            <v>M</v>
          </cell>
          <cell r="C518" t="str">
            <v>Abdominalschmerz oder mesenteriale Lymphadenitis, Alter &gt; 55 Jahre und mit CC</v>
          </cell>
        </row>
        <row r="519">
          <cell r="A519" t="str">
            <v>G67A</v>
          </cell>
          <cell r="B519" t="str">
            <v>M</v>
          </cell>
          <cell r="C519" t="str">
            <v>Ösophagitis, Gastroenteritis und verschiedene Erkrankungen der Verdauungsorgane mit komplexer Diagnose und komplizierender Diagnose oder Dialyse oder Alter &lt; 1 Jahr</v>
          </cell>
        </row>
        <row r="520">
          <cell r="A520" t="str">
            <v>G67B</v>
          </cell>
          <cell r="B520" t="str">
            <v>M</v>
          </cell>
          <cell r="C520" t="str">
            <v>Ösophagitis, Gastroenteritis und verschiedene Erkrankungen der Verdauungsorgane, Alter &gt; 0 Jahre, mit bestimmter Diagnose oder gastrointestinale Blutung und Ulkuserkrankung, mehr als ein Belegungstag, ohne komplexe Diagnose, mit schw. CC od. Alter &gt; 74 J.</v>
          </cell>
        </row>
        <row r="521">
          <cell r="A521" t="str">
            <v>G67C</v>
          </cell>
          <cell r="B521" t="str">
            <v>M</v>
          </cell>
          <cell r="C521" t="str">
            <v>Ösophagitis, Gastroenteritis und verschiedene Erkrankungen der Verdauungsorgane mit komplexer Diagnose, komplizierender Diagnose oder Dialyse oder Alter &lt; 1 Jahr</v>
          </cell>
        </row>
        <row r="522">
          <cell r="A522" t="str">
            <v>G67D</v>
          </cell>
          <cell r="B522" t="str">
            <v>M</v>
          </cell>
          <cell r="C522" t="str">
            <v>Ösophagitis, Gastroenteritis und verschiedene Erkrankungen der Verdauungsorgane ohne komplexe oder komplizierende Diagnose, ohne Dialyse, ohne bestimmte Diagnose, Alter &gt; 0 Jahre und Alter &lt; 3 Jahre</v>
          </cell>
        </row>
        <row r="523">
          <cell r="A523" t="str">
            <v>G67E</v>
          </cell>
          <cell r="B523" t="str">
            <v>M</v>
          </cell>
          <cell r="C523" t="str">
            <v>Ösophagitis, Gastroenteritis und verschiedene Erkrankungen der Verdauungsorgane, Alter &gt; 2 Jahre oder gastrointestinale Blutung und Ulkuserkrankung, ein Belegungstag oder ohne komplexe Diagnose, Alter &lt; 75 Jahre, ohne äußerst schwere oder schwere CC</v>
          </cell>
        </row>
        <row r="524">
          <cell r="A524" t="str">
            <v>G70Z</v>
          </cell>
          <cell r="B524" t="str">
            <v>M</v>
          </cell>
          <cell r="C524" t="str">
            <v>Andere schwere Erkrankungen der Verdauungsorgane ohne äußerst schwere CC</v>
          </cell>
        </row>
        <row r="525">
          <cell r="A525" t="str">
            <v>G71Z</v>
          </cell>
          <cell r="B525" t="str">
            <v>M</v>
          </cell>
          <cell r="C525" t="str">
            <v>Andere mäßig schwere Erkrankungen der Verdauungsorgane</v>
          </cell>
        </row>
        <row r="526">
          <cell r="A526" t="str">
            <v>G72A</v>
          </cell>
          <cell r="B526" t="str">
            <v>M</v>
          </cell>
          <cell r="C526" t="str">
            <v>Andere leichte bis moderate Erkrankungen der Verdauungsorgane oder Abdominalschmerz oder mesenteriale Lymphadenitis, Alter &lt; 56 Jahre oder ohne CC, Alter &lt; 3 Jahre</v>
          </cell>
        </row>
        <row r="527">
          <cell r="A527" t="str">
            <v>G72B</v>
          </cell>
          <cell r="B527" t="str">
            <v>M</v>
          </cell>
          <cell r="C527" t="str">
            <v>Andere leichte bis moderate Erkrankungen der Verdauungsorgane oder Abdominalschmerz oder mesenteriale Lymphadenitis, Alter &lt; 56 Jahre oder ohne CC, Alter &gt; 2 Jahre</v>
          </cell>
        </row>
        <row r="528">
          <cell r="A528" t="str">
            <v>G73Z</v>
          </cell>
          <cell r="B528" t="str">
            <v>M</v>
          </cell>
          <cell r="C528" t="str">
            <v>Gastrointestinale Blutung und Ulkuserkrankung, mehr als ein Belegungstag, mit komplexer Diagnose oder äußerst schweren CC</v>
          </cell>
        </row>
        <row r="529">
          <cell r="A529" t="str">
            <v>G77Z</v>
          </cell>
          <cell r="B529" t="str">
            <v>A</v>
          </cell>
          <cell r="C529" t="str">
            <v>Komplexbehandlung bei multiresistenten Erregern bei Krankheiten und Störungen der Verdauungsorgane</v>
          </cell>
        </row>
        <row r="531">
          <cell r="A531" t="str">
            <v>MDC 7 Krankheiten und Störungen an hepatobiliärem System und Pankreas</v>
          </cell>
        </row>
        <row r="532">
          <cell r="A532" t="str">
            <v>DRG</v>
          </cell>
          <cell r="B532" t="str">
            <v>Part.</v>
          </cell>
          <cell r="C532" t="str">
            <v>Beschreibung</v>
          </cell>
        </row>
        <row r="534">
          <cell r="A534" t="str">
            <v>H01Z</v>
          </cell>
          <cell r="B534" t="str">
            <v>O</v>
          </cell>
          <cell r="C534" t="str">
            <v>Eingriffe an Pankreas und Leber und portosystemische Shunt-Operationen mit großem Eingriff oder Strahlentherapie</v>
          </cell>
        </row>
        <row r="535">
          <cell r="A535" t="str">
            <v>H02Z</v>
          </cell>
          <cell r="B535" t="str">
            <v>O</v>
          </cell>
          <cell r="C535" t="str">
            <v>Komplexe Eingriffe an Gallenblase und Gallenwegen</v>
          </cell>
        </row>
        <row r="536">
          <cell r="A536" t="str">
            <v>H05Z</v>
          </cell>
          <cell r="B536" t="str">
            <v>O</v>
          </cell>
          <cell r="C536" t="str">
            <v>Laparotomie und mäßig komplexe Eingriffe an Gallenblase und Gallenwegen</v>
          </cell>
        </row>
        <row r="537">
          <cell r="A537" t="str">
            <v>H06Z</v>
          </cell>
          <cell r="B537" t="str">
            <v>O</v>
          </cell>
          <cell r="C537" t="str">
            <v>Andere OR-Prozeduren an hepatobiliärem System und Pankreas</v>
          </cell>
        </row>
        <row r="538">
          <cell r="A538" t="str">
            <v>H07A</v>
          </cell>
          <cell r="B538" t="str">
            <v>O</v>
          </cell>
          <cell r="C538" t="str">
            <v>Cholezystektomie mit sehr komplexer Diagnose oder komplizierenden Prozeduren</v>
          </cell>
        </row>
        <row r="539">
          <cell r="A539" t="str">
            <v>H07B</v>
          </cell>
          <cell r="B539" t="str">
            <v>O</v>
          </cell>
          <cell r="C539" t="str">
            <v>Cholezystektomie ohne sehr komplexe Diagnose, ohne komplizierende Prozeduren</v>
          </cell>
        </row>
        <row r="540">
          <cell r="A540" t="str">
            <v>H08A</v>
          </cell>
          <cell r="B540" t="str">
            <v>O</v>
          </cell>
          <cell r="C540" t="str">
            <v>Laparoskopische Cholezystektomie mit sehr komplexer Diagnose</v>
          </cell>
        </row>
        <row r="541">
          <cell r="A541" t="str">
            <v>H08B</v>
          </cell>
          <cell r="B541" t="str">
            <v>O</v>
          </cell>
          <cell r="C541" t="str">
            <v>Laparoskopische Cholezystektomie ohne sehr komplexe Diagnose</v>
          </cell>
        </row>
        <row r="542">
          <cell r="A542" t="str">
            <v>H09A</v>
          </cell>
          <cell r="B542" t="str">
            <v>O</v>
          </cell>
          <cell r="C542" t="str">
            <v>Eingriffe an Pankreas und Leber und portosystemische Shunt-Operationen, ohne großen Eingriff, ohne Strahlentherapie, mit äußerst schweren CC</v>
          </cell>
        </row>
        <row r="543">
          <cell r="A543" t="str">
            <v>H09B</v>
          </cell>
          <cell r="B543" t="str">
            <v>O</v>
          </cell>
          <cell r="C543" t="str">
            <v>Eingriffe an Pankreas und Leber und portosystemische Shunt-Operationen, ohne großen Eingriff, ohne Strahlentherapie, bei bösartiger Neubildung</v>
          </cell>
        </row>
        <row r="544">
          <cell r="A544" t="str">
            <v>H09C</v>
          </cell>
          <cell r="B544" t="str">
            <v>O</v>
          </cell>
          <cell r="C544" t="str">
            <v>Eingriffe an Pankreas und Leber und portosystemische Shunt-Operationen, ohne großen Eingriff, ohne Strahlentherapie, ohne äußerst schwere CC, außer bei bösartiger Neubildung</v>
          </cell>
        </row>
        <row r="545">
          <cell r="A545" t="str">
            <v>H12A</v>
          </cell>
          <cell r="B545" t="str">
            <v>O</v>
          </cell>
          <cell r="C545" t="str">
            <v>Verschiedene Eingriffe am hepatobiliären System mit äußerst schweren CC</v>
          </cell>
        </row>
        <row r="546">
          <cell r="A546" t="str">
            <v>H12B</v>
          </cell>
          <cell r="B546" t="str">
            <v>O</v>
          </cell>
          <cell r="C546" t="str">
            <v>Verschiedene Eingriffe am hepatobiliären System ohne äußerst schwere CC</v>
          </cell>
        </row>
        <row r="547">
          <cell r="A547" t="str">
            <v>H15Z</v>
          </cell>
          <cell r="B547" t="str">
            <v>O</v>
          </cell>
          <cell r="C547" t="str">
            <v>Strahlentherapie bei Krankheiten und Störungen an hepatobiliärem System und Pankreas, mehr als ein Belegungstag, mehr als 9 Bestrahlungen</v>
          </cell>
        </row>
        <row r="548">
          <cell r="A548" t="str">
            <v>H16Z</v>
          </cell>
          <cell r="B548" t="str">
            <v>O</v>
          </cell>
          <cell r="C548" t="str">
            <v>Andere Strahlentherapie bei Krankheiten und Störungen an hepatobiliärem System und Pankreas, mehr als ein Belegungstag</v>
          </cell>
        </row>
        <row r="549">
          <cell r="A549" t="str">
            <v>H33Z</v>
          </cell>
          <cell r="B549" t="str">
            <v>O</v>
          </cell>
          <cell r="C549" t="str">
            <v>Mehrzeitige komplexe OR-Prozeduren bei Krankheiten und Störungen an hepatobiliärem System und Pankreas</v>
          </cell>
        </row>
        <row r="550">
          <cell r="A550" t="str">
            <v>H36Z</v>
          </cell>
          <cell r="B550" t="str">
            <v>O</v>
          </cell>
          <cell r="C550" t="str">
            <v>Intensivmedizinische Komplexbehandlung &gt; 552 Aufwandspunkte bei Krankheiten und Störungen an hepatobiliärem System und Pankreas</v>
          </cell>
        </row>
        <row r="551">
          <cell r="A551" t="str">
            <v>H37Z</v>
          </cell>
          <cell r="B551" t="str">
            <v>O</v>
          </cell>
          <cell r="C551" t="str">
            <v>Längerer stationärer Aufenthalt vor Transplantation bei hoher Dringlichkeitsstufe bei Krankheiten und Störungen an hepatobiliärem System und Pankreas</v>
          </cell>
        </row>
        <row r="552">
          <cell r="A552" t="str">
            <v>H40Z</v>
          </cell>
          <cell r="B552" t="str">
            <v>A</v>
          </cell>
          <cell r="C552" t="str">
            <v>Endoskopische Eingriffe bei Ösophagusvarizenblutung</v>
          </cell>
        </row>
        <row r="553">
          <cell r="A553" t="str">
            <v>H41A</v>
          </cell>
          <cell r="B553" t="str">
            <v>A</v>
          </cell>
          <cell r="C553" t="str">
            <v>Komplexe therapeutische ERCP mit äußerst schweren CC und photodynamische Therapie</v>
          </cell>
        </row>
        <row r="554">
          <cell r="A554" t="str">
            <v>H41B</v>
          </cell>
          <cell r="B554" t="str">
            <v>A</v>
          </cell>
          <cell r="C554" t="str">
            <v>Komplexe therapeutische ERCP mit schweren CC, ohne photodynamische Therapie, Alter &lt; 3 Jahre</v>
          </cell>
        </row>
        <row r="555">
          <cell r="A555" t="str">
            <v>H41C</v>
          </cell>
          <cell r="B555" t="str">
            <v>A</v>
          </cell>
          <cell r="C555" t="str">
            <v>Komplexe therapeutische ERCP ohne äußerst schwere oder schwere CC, ohne photodynamische Therapie, Alter &gt; 2 Jahre, oder andere ERCP</v>
          </cell>
        </row>
        <row r="556">
          <cell r="A556" t="str">
            <v>H60Z</v>
          </cell>
          <cell r="B556" t="str">
            <v>M</v>
          </cell>
          <cell r="C556" t="str">
            <v>Leberzirrhose und bestimmte nichtinfektiöse Hepatitiden mit äußerst schweren CC</v>
          </cell>
        </row>
        <row r="557">
          <cell r="A557" t="str">
            <v>H61A</v>
          </cell>
          <cell r="B557" t="str">
            <v>M</v>
          </cell>
          <cell r="C557" t="str">
            <v>Bösartige Neubildung an hepatobiliärem System und Pankreas, mehr als ein Belegungstag, mit komplexer Diagnose, mit äußerst schweren CC</v>
          </cell>
        </row>
        <row r="558">
          <cell r="A558" t="str">
            <v>H61B</v>
          </cell>
          <cell r="B558" t="str">
            <v>M</v>
          </cell>
          <cell r="C558" t="str">
            <v>Bösartige Neubildung an hepatobiliärem System und Pankreas, ein Belegungstag oder ohne komplexe Diagnose oder ohne äußerst schwere CC</v>
          </cell>
        </row>
        <row r="559">
          <cell r="A559" t="str">
            <v>H62A</v>
          </cell>
          <cell r="B559" t="str">
            <v>M</v>
          </cell>
          <cell r="C559" t="str">
            <v>Erkrankungen des Pankreas außer bösartige Neubildung mit akuter Pankreatitis, Alter &lt; 16 Jahre</v>
          </cell>
        </row>
        <row r="560">
          <cell r="A560" t="str">
            <v>H62B</v>
          </cell>
          <cell r="B560" t="str">
            <v>M</v>
          </cell>
          <cell r="C560" t="str">
            <v>Erkrankungen des Pankreas außer bösartige Neubildung mit akuter Pankreatitis, Alter &gt; 15 Jahre oder Leberzirrhose und bestimmte nichtinfektiöse Hepatitiden ohne äußerst schwere CC</v>
          </cell>
        </row>
        <row r="561">
          <cell r="A561" t="str">
            <v>H62C</v>
          </cell>
          <cell r="B561" t="str">
            <v>M</v>
          </cell>
          <cell r="C561" t="str">
            <v>Erkrankungen des Pankreas außer bösartige Neubildung ohne akute Pankreatitis</v>
          </cell>
        </row>
        <row r="562">
          <cell r="A562" t="str">
            <v>H63A</v>
          </cell>
          <cell r="B562" t="str">
            <v>M</v>
          </cell>
          <cell r="C562" t="str">
            <v>Erkrankungen der Leber außer bösartige Neubildung, Leberzirrhose und best. nichtinfekt. Hepatitiden, mehr als ein Belegungstag, mit komplexer Diagnose und äußerst schw. oder schw. CC oder mit kompl. Diagnose oder äußerst schw. oder schw. CC, Alter &lt; 1 J.</v>
          </cell>
        </row>
        <row r="563">
          <cell r="A563" t="str">
            <v>H63B</v>
          </cell>
          <cell r="B563" t="str">
            <v>M</v>
          </cell>
          <cell r="C563" t="str">
            <v>Erkrankungen der Leber außer bösartige Neubildung, Leberzirrhose und bestimmte nichtinfektiöse Hepatitiden, mehr als ein Belegungstag, mit komplexer Diagnose oder äußerst schweren oder schweren CC, Alter &gt; 0 Jahre</v>
          </cell>
        </row>
        <row r="564">
          <cell r="A564" t="str">
            <v>H63C</v>
          </cell>
          <cell r="B564" t="str">
            <v>M</v>
          </cell>
          <cell r="C564" t="str">
            <v>Erkrankungen der Leber außer bösartige Neubildung, Leberzirrhose und bestimmte nichtinfektiöse Hepatitiden, ein Belegungstag oder ohne komplexe Diagnose und ohne äußerst schwere oder schwere CC</v>
          </cell>
        </row>
        <row r="565">
          <cell r="A565" t="str">
            <v>H64Z</v>
          </cell>
          <cell r="B565" t="str">
            <v>M</v>
          </cell>
          <cell r="C565" t="str">
            <v>Erkrankungen von Gallenblase und Gallenwegen</v>
          </cell>
        </row>
        <row r="567">
          <cell r="A567" t="str">
            <v>MDC 8 Krankheiten und Störungen an Muskel-Skelett-System und Bindegewebe</v>
          </cell>
        </row>
        <row r="568">
          <cell r="A568" t="str">
            <v>DRG</v>
          </cell>
          <cell r="B568" t="str">
            <v>Part.</v>
          </cell>
          <cell r="C568" t="str">
            <v>Beschreibung</v>
          </cell>
        </row>
        <row r="570">
          <cell r="A570" t="str">
            <v>I01Z</v>
          </cell>
          <cell r="B570" t="str">
            <v>O</v>
          </cell>
          <cell r="C570" t="str">
            <v>Beidseitige Eingriffe oder mehrere große Eingriffe an Gelenken der unteren Extremität mit komplexer Diagnose</v>
          </cell>
        </row>
        <row r="571">
          <cell r="A571" t="str">
            <v>I02A</v>
          </cell>
          <cell r="B571" t="str">
            <v>O</v>
          </cell>
          <cell r="C571" t="str">
            <v>Gewebe- / Hauttransplantation, außer an der Hand, mit komplizierenden Prozeduren, Eingriff an mehreren Lokalisationen oder mit schwerem Weichteilschaden, mit äußerst schweren CC</v>
          </cell>
        </row>
        <row r="572">
          <cell r="A572" t="str">
            <v>I02B</v>
          </cell>
          <cell r="B572" t="str">
            <v>O</v>
          </cell>
          <cell r="C572" t="str">
            <v>Gewebe- / Hauttransplantation, außer an der Hand, mit komplizierenden Prozeduren, Eingriff an mehreren Lokalisationen oder mit schwerem Weichteilschaden, mit schweren CC oder großflächig, mit äußerst schweren CC</v>
          </cell>
        </row>
        <row r="573">
          <cell r="A573" t="str">
            <v>I02C</v>
          </cell>
          <cell r="B573" t="str">
            <v>O</v>
          </cell>
          <cell r="C573" t="str">
            <v>Gewebe- / Hauttransplantation, außer an der Hand, mit äußerst schweren CC</v>
          </cell>
        </row>
        <row r="574">
          <cell r="A574" t="str">
            <v>I03A</v>
          </cell>
          <cell r="B574" t="str">
            <v>O</v>
          </cell>
          <cell r="C574" t="str">
            <v>Revision oder Ersatz des Hüftgelenkes mit komplizierender Diagnose oder Arthrodese oder Alter &lt; 16 Jahre oder beidseitige Eingriffe oder mehrere große Eingriffe an Gelenken der unteren Extremität mit komplexem Eingriff, mit äußerst schweren CC</v>
          </cell>
        </row>
        <row r="575">
          <cell r="A575" t="str">
            <v>I03B</v>
          </cell>
          <cell r="B575" t="str">
            <v>O</v>
          </cell>
          <cell r="C575" t="str">
            <v>Revision oder Ersatz des Hüftgelenkes mit komplizierender Diagnose oder Arthrodese oder Alter &lt; 16 Jahre oder beidseitige Eingriffe oder mehrere große Eingriffe an Gelenken der unteren Extremität mit komplexem Eingriff, ohne äußerst schwere CC</v>
          </cell>
        </row>
        <row r="576">
          <cell r="A576" t="str">
            <v>I04Z</v>
          </cell>
          <cell r="B576" t="str">
            <v>O</v>
          </cell>
          <cell r="C576" t="str">
            <v>Revision oder Ersatz des Kniegelenkes mit komplizierender Diagnose oder Arthrodese</v>
          </cell>
        </row>
        <row r="577">
          <cell r="A577" t="str">
            <v>I05Z</v>
          </cell>
          <cell r="B577" t="str">
            <v>O</v>
          </cell>
          <cell r="C577" t="str">
            <v>Anderer großer Gelenkersatz oder Revision oder Ersatz des Hüftgelenkes ohne komplizierende Diagnose, ohne Arthrodese, ohne komplexen Eingriff, mit äußerst schweren CC</v>
          </cell>
        </row>
        <row r="578">
          <cell r="A578" t="str">
            <v>I06A</v>
          </cell>
          <cell r="B578" t="str">
            <v>O</v>
          </cell>
          <cell r="C578" t="str">
            <v>Komplexe Wirbelkörperfusion mit äußerst schweren CC oder komplexer Eingriff an der Wirbelsäule, mit Korrektur einer Thoraxdeformität, Alter &lt; 16 Jahre</v>
          </cell>
        </row>
        <row r="579">
          <cell r="A579" t="str">
            <v>I06B</v>
          </cell>
          <cell r="B579" t="str">
            <v>O</v>
          </cell>
          <cell r="C579" t="str">
            <v>Komplexe Wirbelkörperfusion mit äußerst schweren CC oder komplexer Eingriff an der Wirbelsäule, ohne Korrektur einer Thoraxdeformität oder komplexer Eingriff an Kopf / Hals, Alter &lt; 16 Jahre</v>
          </cell>
        </row>
        <row r="580">
          <cell r="A580" t="str">
            <v>I06C</v>
          </cell>
          <cell r="B580" t="str">
            <v>O</v>
          </cell>
          <cell r="C580" t="str">
            <v>Komplexe Wirbelkörperfusion mit Korrektur einer Thoraxdeformität</v>
          </cell>
        </row>
        <row r="581">
          <cell r="A581" t="str">
            <v>I06D</v>
          </cell>
          <cell r="B581" t="str">
            <v>O</v>
          </cell>
          <cell r="C581" t="str">
            <v>Komplexe Wirbelkörperfusion mit äußerst schweren CC, ohne Korrektur einer Thoraxdeformität oder komplexer Eingriff an der Wirbelsäule oder komplexer Eingriff an Kopf / Hals, Alter &gt; 15 Jahre</v>
          </cell>
        </row>
        <row r="582">
          <cell r="A582" t="str">
            <v>I07A</v>
          </cell>
          <cell r="B582" t="str">
            <v>O</v>
          </cell>
          <cell r="C582" t="str">
            <v>Amputation mit äußerst schweren CC</v>
          </cell>
        </row>
        <row r="583">
          <cell r="A583" t="str">
            <v>I07B</v>
          </cell>
          <cell r="B583" t="str">
            <v>O</v>
          </cell>
          <cell r="C583" t="str">
            <v>Amputation ohne äußerst schwere CC</v>
          </cell>
        </row>
        <row r="584">
          <cell r="A584" t="str">
            <v>I08A</v>
          </cell>
          <cell r="B584" t="str">
            <v>O</v>
          </cell>
          <cell r="C584" t="str">
            <v>Andere Eingriffe an Hüftgelenk und Femur mit Mehrfacheingriff, komplexer Prozedur oder komplexer Diagnose bei zerebraler Lähmung oder mit äußerst schweren CC oder Ersatz des Hüftgelenkes mit Eingriff an oberer Extremität oder Wirbelsäule</v>
          </cell>
        </row>
        <row r="585">
          <cell r="A585" t="str">
            <v>I08B</v>
          </cell>
          <cell r="B585" t="str">
            <v>O</v>
          </cell>
          <cell r="C585" t="str">
            <v>Andere Eingriffe an Hüftgelenk und Femur mit Mehrfacheingriff, komplexer Prozedur, komplexer Diagnose oder äußerst schweren CC</v>
          </cell>
        </row>
        <row r="586">
          <cell r="A586" t="str">
            <v>I08C</v>
          </cell>
          <cell r="B586" t="str">
            <v>O</v>
          </cell>
          <cell r="C586" t="str">
            <v>Andere Eingriffe an Hüftgelenk und Femur, ohne Mehrfacheingriff, ohne komplexe Prozedur, ohne komplexe Diagnose, ohne äußerst schwere CC</v>
          </cell>
        </row>
        <row r="587">
          <cell r="A587" t="str">
            <v>I09A</v>
          </cell>
          <cell r="B587" t="str">
            <v>O</v>
          </cell>
          <cell r="C587" t="str">
            <v>Wirbelkörperfusion mit äußerst schweren CC, ohne andere Kyphoplastie</v>
          </cell>
        </row>
        <row r="588">
          <cell r="A588" t="str">
            <v>I09B</v>
          </cell>
          <cell r="B588" t="str">
            <v>O</v>
          </cell>
          <cell r="C588" t="str">
            <v>Wirbelkörperfusion mit äußerst schweren CC mit anderer Kyphoplastie oder mit schweren CC, ohne andere Kyphoplastie oder mit komplexer Kyphoplastie</v>
          </cell>
        </row>
        <row r="589">
          <cell r="A589" t="str">
            <v>I09C</v>
          </cell>
          <cell r="B589" t="str">
            <v>O</v>
          </cell>
          <cell r="C589" t="str">
            <v>Wirbelkörperfusion ohne äußerst schwere oder schwere CC oder ohne schwere CC mit anderer Kyphoplastie</v>
          </cell>
        </row>
        <row r="590">
          <cell r="A590" t="str">
            <v>I10A</v>
          </cell>
          <cell r="B590" t="str">
            <v>O</v>
          </cell>
          <cell r="C590" t="str">
            <v>Andere Eingriffe an der Wirbelsäule mit äußerst schweren CC, mit komplexem Eingriff</v>
          </cell>
        </row>
        <row r="591">
          <cell r="A591" t="str">
            <v>I10B</v>
          </cell>
          <cell r="B591" t="str">
            <v>O</v>
          </cell>
          <cell r="C591" t="str">
            <v>Andere Eingriffe an der Wirbelsäule mit äußerst schweren CC, ohne komplexen Eingriff</v>
          </cell>
        </row>
        <row r="592">
          <cell r="A592" t="str">
            <v>I11Z</v>
          </cell>
          <cell r="B592" t="str">
            <v>O</v>
          </cell>
          <cell r="C592" t="str">
            <v>Eingriffe zur Verlängerung einer Extremität</v>
          </cell>
        </row>
        <row r="593">
          <cell r="A593" t="str">
            <v>I12A</v>
          </cell>
          <cell r="B593" t="str">
            <v>O</v>
          </cell>
          <cell r="C593" t="str">
            <v>Knochen­ und Gelenkinfektion / ­entzündung mit verschiedenen Eingriffen am Muskel­Skelett­System und Bindegewebe mit äußerst schweren CC</v>
          </cell>
        </row>
        <row r="594">
          <cell r="A594" t="str">
            <v>I12B</v>
          </cell>
          <cell r="B594" t="str">
            <v>O</v>
          </cell>
          <cell r="C594" t="str">
            <v>Knochen­ und Gelenkinfektion / ­entzündung mit verschiedenen Eingriffen am Muskel­Skelett­System und Bindegewebe mit schweren CC oder Revision des Kniegelenkes</v>
          </cell>
        </row>
        <row r="595">
          <cell r="A595" t="str">
            <v>I12C</v>
          </cell>
          <cell r="B595" t="str">
            <v>O</v>
          </cell>
          <cell r="C595" t="str">
            <v>Knochen­ und Gelenkinfektion / ­entzündung mit verschiedenen Eingriffen am Muskel­Skelett­System und Bindegewebe ohne äußerst schwere oder schwere CC, ohne Revision des Kniegelenkes</v>
          </cell>
        </row>
        <row r="596">
          <cell r="A596" t="str">
            <v>I13A</v>
          </cell>
          <cell r="B596" t="str">
            <v>O</v>
          </cell>
          <cell r="C596" t="str">
            <v>Komplexe Eingriffe an Humerus, Tibia, Fibula und Sprunggelenk, mit Mehrfacheingriff, beidseitigem Eingriff, komplexer Prozedur oder komplexer Diagnose</v>
          </cell>
        </row>
        <row r="597">
          <cell r="A597" t="str">
            <v>I13B</v>
          </cell>
          <cell r="B597" t="str">
            <v>O</v>
          </cell>
          <cell r="C597" t="str">
            <v>Komplexe Eingriffe an Humerus, Tibia, Fibula und Sprunggelenk, ohne Mehrfacheingriff, ohne beidseitigen Eingriff, ohne komplexe Prozedur, ohne komplexe Diagnose</v>
          </cell>
        </row>
        <row r="598">
          <cell r="A598" t="str">
            <v>I14Z</v>
          </cell>
          <cell r="B598" t="str">
            <v>O</v>
          </cell>
          <cell r="C598" t="str">
            <v>Revision eines Amputationsstumpfes</v>
          </cell>
        </row>
        <row r="599">
          <cell r="A599" t="str">
            <v>I15Z</v>
          </cell>
          <cell r="B599" t="str">
            <v>O</v>
          </cell>
          <cell r="C599" t="str">
            <v>Operationen am Hirn­ und Gesichtsschädel</v>
          </cell>
        </row>
        <row r="600">
          <cell r="A600" t="str">
            <v>I16Z</v>
          </cell>
          <cell r="B600" t="str">
            <v>O</v>
          </cell>
          <cell r="C600" t="str">
            <v>Andere Eingriffe am Schultergelenk</v>
          </cell>
        </row>
        <row r="601">
          <cell r="A601" t="str">
            <v>I17Z</v>
          </cell>
          <cell r="B601" t="str">
            <v>O</v>
          </cell>
          <cell r="C601" t="str">
            <v>Operationen am Gesichtsschädel</v>
          </cell>
        </row>
        <row r="602">
          <cell r="A602" t="str">
            <v>I18A</v>
          </cell>
          <cell r="B602" t="str">
            <v>O</v>
          </cell>
          <cell r="C602" t="str">
            <v>Wenig komplexe Eingriffe an Kniegelenk, Ellenbogengelenk und Unterarm, Alter &lt; 16 Jahre</v>
          </cell>
        </row>
        <row r="603">
          <cell r="A603" t="str">
            <v>I18B</v>
          </cell>
          <cell r="B603" t="str">
            <v>O</v>
          </cell>
          <cell r="C603" t="str">
            <v>Wenig komplexe Eingriffe an Kniegelenk, Ellenbogengelenk und Unterarm, Alter &gt; 15 Jahre</v>
          </cell>
        </row>
        <row r="604">
          <cell r="A604" t="str">
            <v>I19A</v>
          </cell>
          <cell r="B604" t="str">
            <v>O</v>
          </cell>
          <cell r="C604" t="str">
            <v>Komplexe Wirbelkörperfusion ohne äußerst schwere CC, Alter &lt; 16 Jahre</v>
          </cell>
        </row>
        <row r="605">
          <cell r="A605" t="str">
            <v>I19B</v>
          </cell>
          <cell r="B605" t="str">
            <v>O</v>
          </cell>
          <cell r="C605" t="str">
            <v>Komplexe Wirbelkörperfusion ohne äußerst schwere CC, Alter &gt; 15 Jahre</v>
          </cell>
        </row>
        <row r="606">
          <cell r="A606" t="str">
            <v>I20A</v>
          </cell>
          <cell r="B606" t="str">
            <v>O</v>
          </cell>
          <cell r="C606" t="str">
            <v>Eingriffe am Fuß mit mehreren hochkomplexen Eingriffen oder mit hochkomplexem Eingriff mit komplexer Diagnose</v>
          </cell>
        </row>
        <row r="607">
          <cell r="A607" t="str">
            <v>I20B</v>
          </cell>
          <cell r="B607" t="str">
            <v>O</v>
          </cell>
          <cell r="C607" t="str">
            <v>Eingriffe am Fuß mit mehreren komplexen Eingriffen oder hochkomplexem Eingriff oder mit komplexem Eingriff mit komplexer Diagnose</v>
          </cell>
        </row>
        <row r="608">
          <cell r="A608" t="str">
            <v>I20C</v>
          </cell>
          <cell r="B608" t="str">
            <v>O</v>
          </cell>
          <cell r="C608" t="str">
            <v>Eingriffe am Fuß mit komplexem Eingriff, ohne komplexe Diagnose oder mit schwerem Weichteilschaden</v>
          </cell>
        </row>
        <row r="609">
          <cell r="A609" t="str">
            <v>I20D</v>
          </cell>
          <cell r="B609" t="str">
            <v>O</v>
          </cell>
          <cell r="C609" t="str">
            <v>Eingriffe am Fuß ohne komplexen Eingriff, ohne schweren Weichteilschaden, Alter &lt; 16 Jahre</v>
          </cell>
        </row>
        <row r="610">
          <cell r="A610" t="str">
            <v>I20E</v>
          </cell>
          <cell r="B610" t="str">
            <v>O</v>
          </cell>
          <cell r="C610" t="str">
            <v>Eingriffe am Fuß ohne komplexen Eingriff, ohne schweren Weichteilschaden, Alter &gt; 15 Jahre</v>
          </cell>
        </row>
        <row r="611">
          <cell r="A611" t="str">
            <v>I21Z</v>
          </cell>
          <cell r="B611" t="str">
            <v>O</v>
          </cell>
          <cell r="C611" t="str">
            <v>Lokale Exzision und Entfernung von Osteosynthesematerial an Hüftgelenk und Femur oder komplexe Eingriffe an Ellenbogengelenk und Unterarm</v>
          </cell>
        </row>
        <row r="612">
          <cell r="A612" t="str">
            <v>I22A</v>
          </cell>
          <cell r="B612" t="str">
            <v>O</v>
          </cell>
          <cell r="C612" t="str">
            <v>Gewebe- / Hauttransplantation, außer an der Hand, mit komplizierenden Prozeduren, Eingriff an mehreren Lokalisationen oder schwerem Weichteilschaden oder großflächig, mit schweren CC</v>
          </cell>
        </row>
        <row r="613">
          <cell r="A613" t="str">
            <v>I22B</v>
          </cell>
          <cell r="B613" t="str">
            <v>O</v>
          </cell>
          <cell r="C613" t="str">
            <v>Gewebe- / Hauttransplantation, außer an der Hand, ohne komplizierende Prozeduren, ohne Eingriff an mehreren Lokalisationen, ohne schweren Weichteilschaden, nicht großflächig, mit schweren CC</v>
          </cell>
        </row>
        <row r="614">
          <cell r="A614" t="str">
            <v>I23A</v>
          </cell>
          <cell r="B614" t="str">
            <v>O</v>
          </cell>
          <cell r="C614" t="str">
            <v>Lokale Exzision und Entfernung von Osteosynthesematerial außer an Hüftgelenk und Femur mit komplexer Entfernung von Osteosynthesematerial</v>
          </cell>
        </row>
        <row r="615">
          <cell r="A615" t="str">
            <v>I23B</v>
          </cell>
          <cell r="B615" t="str">
            <v>O</v>
          </cell>
          <cell r="C615" t="str">
            <v>Lokale Exzision und Entfernung von Osteosynthesematerial außer an Hüftgelenk und Femur ohne komplexe Entfernung von Osteosynthesematerial</v>
          </cell>
        </row>
        <row r="616">
          <cell r="A616" t="str">
            <v>I24Z</v>
          </cell>
          <cell r="B616" t="str">
            <v>O</v>
          </cell>
          <cell r="C616" t="str">
            <v>Arthroskopie einschließlich Biopsie oder andere Eingriffe an Kniegelenk, Ellenbogengelenk und Unterarm</v>
          </cell>
        </row>
        <row r="617">
          <cell r="A617" t="str">
            <v>I25Z</v>
          </cell>
          <cell r="B617" t="str">
            <v>O</v>
          </cell>
          <cell r="C617" t="str">
            <v>Diagnostische Eingriffe an Knochen und Gelenken einschließlich Biopsie</v>
          </cell>
        </row>
        <row r="618">
          <cell r="A618" t="str">
            <v>I27A</v>
          </cell>
          <cell r="B618" t="str">
            <v>O</v>
          </cell>
          <cell r="C618" t="str">
            <v>Eingriffe am Weichteilgewebe mit äußerst schweren CC</v>
          </cell>
        </row>
        <row r="619">
          <cell r="A619" t="str">
            <v>I27B</v>
          </cell>
          <cell r="B619" t="str">
            <v>O</v>
          </cell>
          <cell r="C619" t="str">
            <v>Eingriffe am Weichteilgewebe mit schweren CC</v>
          </cell>
        </row>
        <row r="620">
          <cell r="A620" t="str">
            <v>I27C</v>
          </cell>
          <cell r="B620" t="str">
            <v>O</v>
          </cell>
          <cell r="C620" t="str">
            <v>Eingriffe am Weichteilgewebe ohne äußerst schwere oder schwere CC</v>
          </cell>
        </row>
        <row r="621">
          <cell r="A621" t="str">
            <v>I28A</v>
          </cell>
          <cell r="B621" t="str">
            <v>O</v>
          </cell>
          <cell r="C621" t="str">
            <v>Komplexe Eingriffe am Bindegewebe</v>
          </cell>
        </row>
        <row r="622">
          <cell r="A622" t="str">
            <v>I28B</v>
          </cell>
          <cell r="B622" t="str">
            <v>O</v>
          </cell>
          <cell r="C622" t="str">
            <v>Mäßig komplexe Eingriffe am Bindegewebe</v>
          </cell>
        </row>
        <row r="623">
          <cell r="A623" t="str">
            <v>I28C</v>
          </cell>
          <cell r="B623" t="str">
            <v>O</v>
          </cell>
          <cell r="C623" t="str">
            <v>Andere Eingriffe am Bindegewebe</v>
          </cell>
        </row>
        <row r="624">
          <cell r="A624" t="str">
            <v>I29Z</v>
          </cell>
          <cell r="B624" t="str">
            <v>O</v>
          </cell>
          <cell r="C624" t="str">
            <v>Komplexe Eingriffe am Schultergelenk</v>
          </cell>
        </row>
        <row r="625">
          <cell r="A625" t="str">
            <v>I30Z</v>
          </cell>
          <cell r="B625" t="str">
            <v>O</v>
          </cell>
          <cell r="C625" t="str">
            <v>Komplexe Eingriffe am Kniegelenk</v>
          </cell>
        </row>
        <row r="626">
          <cell r="A626" t="str">
            <v>I31Z</v>
          </cell>
          <cell r="B626" t="str">
            <v>O</v>
          </cell>
          <cell r="C626" t="str">
            <v>Mehrere komplexe Eingriffe an Ellenbogengelenk und Unterarm oder gelenkübergreifende Weichteildistraktion bei angeborenen Anomalien der Hand</v>
          </cell>
        </row>
        <row r="627">
          <cell r="A627" t="str">
            <v>I32A</v>
          </cell>
          <cell r="B627" t="str">
            <v>O</v>
          </cell>
          <cell r="C627" t="str">
            <v>Eingriffe an Handgelenk und Hand mit mehrzeitigem komplexen oder mäßig komplexen Eingriff</v>
          </cell>
        </row>
        <row r="628">
          <cell r="A628" t="str">
            <v>I32B</v>
          </cell>
          <cell r="B628" t="str">
            <v>O</v>
          </cell>
          <cell r="C628" t="str">
            <v>Eingriffe an Handgelenk und Hand ohne mehrzeitigen Eingriff, mit komplexem Eingriff oder bei angeborener Anomalie der Hand, Alter &lt; 6 Jahre</v>
          </cell>
        </row>
        <row r="629">
          <cell r="A629" t="str">
            <v>I32C</v>
          </cell>
          <cell r="B629" t="str">
            <v>O</v>
          </cell>
          <cell r="C629" t="str">
            <v>Eingriffe an Handgelenk und Hand ohne mehrzeitigen Eingriff, mit komplexem Eingriff oder bei angeborener Anomalie der Hand, Alter &gt; 5 Jahre</v>
          </cell>
        </row>
        <row r="630">
          <cell r="A630" t="str">
            <v>I32D</v>
          </cell>
          <cell r="B630" t="str">
            <v>O</v>
          </cell>
          <cell r="C630" t="str">
            <v>Eingriffe an Handgelenk und Hand ohne mehrzeitigen Eingriff, ohne komplexen Eingriff, außer bei angeborener Anomalie der Hand, mit mäßig komplexem Eingriff, Alter &lt; 6 Jahre</v>
          </cell>
        </row>
        <row r="631">
          <cell r="A631" t="str">
            <v>I32E</v>
          </cell>
          <cell r="B631" t="str">
            <v>O</v>
          </cell>
          <cell r="C631" t="str">
            <v>Eingriffe an Handgelenk und Hand ohne mehrzeitigen Eingriff, ohne komplexen Eingriff, außer bei angeborener Anomalie der Hand, mit mäßig komplexem Eingriff, Alter &gt; 5 Jahre</v>
          </cell>
        </row>
        <row r="632">
          <cell r="A632" t="str">
            <v>I32F</v>
          </cell>
          <cell r="B632" t="str">
            <v>O</v>
          </cell>
          <cell r="C632" t="str">
            <v>Eingriffe an Handgelenk und Hand ohne komplexe oder mäßig komplexe Eingriffe</v>
          </cell>
        </row>
        <row r="633">
          <cell r="A633" t="str">
            <v>I33Z</v>
          </cell>
          <cell r="B633" t="str">
            <v>O</v>
          </cell>
          <cell r="C633" t="str">
            <v>Rekonstruktion von Extremitätenfehlbildungen</v>
          </cell>
        </row>
        <row r="634">
          <cell r="A634" t="str">
            <v>I34Z</v>
          </cell>
          <cell r="B634" t="str">
            <v>O</v>
          </cell>
          <cell r="C634" t="str">
            <v>Geriatrische frührehabilitative Komplexbehandlung mit bestimmter OR-Prozedur bei Krankheiten und Störungen an Muskel-Skelett-System und Bindegewebe</v>
          </cell>
        </row>
        <row r="635">
          <cell r="A635" t="str">
            <v>I36Z</v>
          </cell>
          <cell r="B635" t="str">
            <v>O</v>
          </cell>
          <cell r="C635" t="str">
            <v>Beidseitige Implantation einer Endoprothese an Hüft- oder Kniegelenk</v>
          </cell>
        </row>
        <row r="636">
          <cell r="A636" t="str">
            <v>I39Z</v>
          </cell>
          <cell r="B636" t="str">
            <v>O</v>
          </cell>
          <cell r="C636" t="str">
            <v>Strahlentherapie bei Krankheiten und Störungen an Muskel-Skelett-System und Bindegewebe, mehr als 8 Bestrahlungen</v>
          </cell>
        </row>
        <row r="637">
          <cell r="A637" t="str">
            <v>I40Z</v>
          </cell>
          <cell r="B637" t="str">
            <v>A</v>
          </cell>
          <cell r="C637" t="str">
            <v>Frührehabilitation bei Krankheiten und Störungen an Muskel-Skelett-System und Bindegewebe</v>
          </cell>
        </row>
        <row r="638">
          <cell r="A638" t="str">
            <v>I41Z</v>
          </cell>
          <cell r="B638" t="str">
            <v>A</v>
          </cell>
          <cell r="C638" t="str">
            <v>Geriatrische frührehabilitative Komplexbehandlung bei Krankheiten und Störungen an Muskel-Skelett-System und Bindegewebe</v>
          </cell>
        </row>
        <row r="639">
          <cell r="A639" t="str">
            <v>I42Z</v>
          </cell>
          <cell r="B639" t="str">
            <v>A</v>
          </cell>
          <cell r="C639" t="str">
            <v>Multimodale Schmerztherapie bei Krankheiten und Störungen an Muskel-Skelett-System und Bindegewebe</v>
          </cell>
        </row>
        <row r="640">
          <cell r="A640" t="str">
            <v>I43A</v>
          </cell>
          <cell r="B640" t="str">
            <v>O</v>
          </cell>
          <cell r="C640" t="str">
            <v>Prothesenwechsel oder Implantation einer Scharnierprothese oder Sonderprothese am Kniegelenk mit äußerst schweren CC</v>
          </cell>
        </row>
        <row r="641">
          <cell r="A641" t="str">
            <v>I43B</v>
          </cell>
          <cell r="B641" t="str">
            <v>O</v>
          </cell>
          <cell r="C641" t="str">
            <v>Prothesenwechsel oder Implantation einer Scharnierprothese oder Sonderprothese am Kniegelenk ohne äußerst schwere CC</v>
          </cell>
        </row>
        <row r="642">
          <cell r="A642" t="str">
            <v>I44A</v>
          </cell>
          <cell r="B642" t="str">
            <v>O</v>
          </cell>
          <cell r="C642" t="str">
            <v>Implantation einer bikondylären Endoprothese oder andere Endoprothesenimplantation / -revision am Kniegelenk, mit äußerst schweren CC</v>
          </cell>
        </row>
        <row r="643">
          <cell r="A643" t="str">
            <v>I44B</v>
          </cell>
          <cell r="B643" t="str">
            <v>O</v>
          </cell>
          <cell r="C643" t="str">
            <v>Implantation einer bikondylären Endoprothese oder andere Endoprothesenimplantation / -revision am Kniegelenk, ohne äußerst schwere CC</v>
          </cell>
        </row>
        <row r="644">
          <cell r="A644" t="str">
            <v>I44C</v>
          </cell>
          <cell r="B644" t="str">
            <v>O</v>
          </cell>
          <cell r="C644" t="str">
            <v>Verschiedene Endoprotheseneingriffe am Kniegelenk</v>
          </cell>
        </row>
        <row r="645">
          <cell r="A645" t="str">
            <v>I45A</v>
          </cell>
          <cell r="B645" t="str">
            <v>O</v>
          </cell>
          <cell r="C645" t="str">
            <v>Implantation und Ersatz einer Bandscheibenendoprothese, mehr als ein Segment</v>
          </cell>
        </row>
        <row r="646">
          <cell r="A646" t="str">
            <v>I45B</v>
          </cell>
          <cell r="B646" t="str">
            <v>O</v>
          </cell>
          <cell r="C646" t="str">
            <v>Implantation und Ersatz einer Bandscheibenendoprothese, weniger als 2 Segmente</v>
          </cell>
        </row>
        <row r="647">
          <cell r="A647" t="str">
            <v>I46A</v>
          </cell>
          <cell r="B647" t="str">
            <v>O</v>
          </cell>
          <cell r="C647" t="str">
            <v>Prothesenwechsel am Hüftgelenk mit äußerst schweren CC</v>
          </cell>
        </row>
        <row r="648">
          <cell r="A648" t="str">
            <v>I46B</v>
          </cell>
          <cell r="B648" t="str">
            <v>O</v>
          </cell>
          <cell r="C648" t="str">
            <v>Prothesenwechsel am Hüftgelenk ohne äußerst schwere CC</v>
          </cell>
        </row>
        <row r="649">
          <cell r="A649" t="str">
            <v>I47A</v>
          </cell>
          <cell r="B649" t="str">
            <v>O</v>
          </cell>
          <cell r="C649" t="str">
            <v>Revision oder Ersatz des Hüftgelenkes ohne komplizierende Diagnose, ohne Arthrodese, ohne äußerst schwere CC, Alter &gt; 15 Jahre, mit komplizierendem Eingriff</v>
          </cell>
        </row>
        <row r="650">
          <cell r="A650" t="str">
            <v>I47B</v>
          </cell>
          <cell r="B650" t="str">
            <v>O</v>
          </cell>
          <cell r="C650" t="str">
            <v>Revision oder Ersatz des Hüftgelenkes ohne komplizierende Diagnose, ohne Arthrodese, ohne äußerst schwere CC, Alter &gt; 15 Jahre, ohne komplizierenden Eingriff</v>
          </cell>
        </row>
        <row r="651">
          <cell r="A651" t="str">
            <v>I50A</v>
          </cell>
          <cell r="B651" t="str">
            <v>O</v>
          </cell>
          <cell r="C651" t="str">
            <v>Gewebe- / Hauttransplantation, außer an der Hand, ohne komplizierende Prozeduren, ohne Eingriff an mehreren Lokalisationen, ohne schweren Weichteilschaden, ohne äußerst schwere oder schwere CC, großflächig</v>
          </cell>
        </row>
        <row r="652">
          <cell r="A652" t="str">
            <v>I50B</v>
          </cell>
          <cell r="B652" t="str">
            <v>O</v>
          </cell>
          <cell r="C652" t="str">
            <v>Gewebe- / Hauttransplantation, außer an der Hand, ohne komplizierende Prozeduren, ohne Eingriff an mehreren Lokalisationen, ohne schweren Weichteilschaden, ohne äußerst schwere oder schwere CC, nicht großflächig</v>
          </cell>
        </row>
        <row r="653">
          <cell r="A653" t="str">
            <v>I53Z</v>
          </cell>
          <cell r="B653" t="str">
            <v>O</v>
          </cell>
          <cell r="C653" t="str">
            <v>Andere Eingriffe an der Wirbelsäule ohne äußerst schwere CC, mit komplexem Eingriff</v>
          </cell>
        </row>
        <row r="654">
          <cell r="A654" t="str">
            <v>I54Z</v>
          </cell>
          <cell r="B654" t="str">
            <v>O</v>
          </cell>
          <cell r="C654" t="str">
            <v>Strahlentherapie bei Krankheiten und Störungen an Muskel-Skelett-System und Bindegewebe, weniger als 9 Bestrahlungen</v>
          </cell>
        </row>
        <row r="655">
          <cell r="A655" t="str">
            <v>I56A</v>
          </cell>
          <cell r="B655" t="str">
            <v>O</v>
          </cell>
          <cell r="C655" t="str">
            <v>Andere Eingriffe an der Wirbelsäule ohne äußerst schwere CC, ohne komplexen Eingriff, mit mäßig komplexem Eingriff</v>
          </cell>
        </row>
        <row r="656">
          <cell r="A656" t="str">
            <v>I56B</v>
          </cell>
          <cell r="B656" t="str">
            <v>O</v>
          </cell>
          <cell r="C656" t="str">
            <v>Andere Eingriffe an der Wirbelsäule ohne äußerst schwere CC, ohne komplexen Eingriff, ohne mäßig komplexen Eingriff oder Implantation eines interspinösen Spreizers</v>
          </cell>
        </row>
        <row r="657">
          <cell r="A657" t="str">
            <v>I57A</v>
          </cell>
          <cell r="B657" t="str">
            <v>O</v>
          </cell>
          <cell r="C657" t="str">
            <v>Mäßig komplexe Eingriffe an Humerus, Tibia, Fibula und Sprunggelenk mit Mehrfacheingriff</v>
          </cell>
        </row>
        <row r="658">
          <cell r="A658" t="str">
            <v>I57B</v>
          </cell>
          <cell r="B658" t="str">
            <v>O</v>
          </cell>
          <cell r="C658" t="str">
            <v>Mäßig komplexe Eingriffe an Humerus, Tibia, Fibula und Sprunggelenk mit komplizierendem Eingriff</v>
          </cell>
        </row>
        <row r="659">
          <cell r="A659" t="str">
            <v>I57C</v>
          </cell>
          <cell r="B659" t="str">
            <v>O</v>
          </cell>
          <cell r="C659" t="str">
            <v>Mäßig komplexe Eingriffe an Humerus, Tibia, Fibula und Sprunggelenk ohne Mehrfacheingriff, ohne komplizierenden Eingriff</v>
          </cell>
        </row>
        <row r="660">
          <cell r="A660" t="str">
            <v>I59Z</v>
          </cell>
          <cell r="B660" t="str">
            <v>O</v>
          </cell>
          <cell r="C660" t="str">
            <v>Andere Eingriffe an Humerus, Tibia, Fibula und Sprunggelenk oder mäßig komplexe Eingriffe an Kniegelenk, Ellenbogengelenk und Unterarm</v>
          </cell>
        </row>
        <row r="661">
          <cell r="A661" t="str">
            <v>I60Z</v>
          </cell>
          <cell r="B661" t="str">
            <v>M</v>
          </cell>
          <cell r="C661" t="str">
            <v>Frakturen am Femurschaft, Alter &lt; 3 Jahre</v>
          </cell>
        </row>
        <row r="662">
          <cell r="A662" t="str">
            <v>I64A</v>
          </cell>
          <cell r="B662" t="str">
            <v>M</v>
          </cell>
          <cell r="C662" t="str">
            <v>Osteomyelitis, Alter &lt; 16 Jahre</v>
          </cell>
        </row>
        <row r="663">
          <cell r="A663" t="str">
            <v>I64B</v>
          </cell>
          <cell r="B663" t="str">
            <v>M</v>
          </cell>
          <cell r="C663" t="str">
            <v>Osteomyelitis, Alter &gt; 15 Jahre, mit äußerst schweren oder schweren CC oder Alter &gt; 74 Jahre</v>
          </cell>
        </row>
        <row r="664">
          <cell r="A664" t="str">
            <v>I64C</v>
          </cell>
          <cell r="B664" t="str">
            <v>M</v>
          </cell>
          <cell r="C664" t="str">
            <v>Osteomyelitis, ohne äußerst schwere oder schwere CC, Alter &gt; 15 Jahre und Alter &lt; 75 Jahre</v>
          </cell>
        </row>
        <row r="665">
          <cell r="A665" t="str">
            <v>I65A</v>
          </cell>
          <cell r="B665" t="str">
            <v>M</v>
          </cell>
          <cell r="C665" t="str">
            <v>Bösartige Neubildung des Bindegewebes einschließlich pathologischer Fraktur, Alter &lt; 17 Jahre oder äußerst schwere CC</v>
          </cell>
        </row>
        <row r="666">
          <cell r="A666" t="str">
            <v>I65B</v>
          </cell>
          <cell r="B666" t="str">
            <v>M</v>
          </cell>
          <cell r="C666" t="str">
            <v>Bösartige Neubildung des Bindegewebes einschließlich pathologischer Fraktur, Alter &gt; 16 Jahre, ohne äußerst schwere CC</v>
          </cell>
        </row>
        <row r="667">
          <cell r="A667" t="str">
            <v>I66A</v>
          </cell>
          <cell r="B667" t="str">
            <v>M</v>
          </cell>
          <cell r="C667" t="str">
            <v>Andere Erkrankungen des Bindegewebes, mehr als ein Belegungstag, mit hochkomplexer Diagnose, mit mehreren komplexen Diagnosen oder mit komplexer Diagnose und Dialyse, mit äußerst schweren CC</v>
          </cell>
        </row>
        <row r="668">
          <cell r="A668" t="str">
            <v>I66B</v>
          </cell>
          <cell r="B668" t="str">
            <v>M</v>
          </cell>
          <cell r="C668" t="str">
            <v>Andere Erkrankungen des Bindegewebes, mehr als ein Belegungstag, ohne hochkomplexe Diagnose, ohne mehrere komplexe Diagnosen, ohne komplexe Diagnose oder ohne Dialyse, mit äußerst schweren CC</v>
          </cell>
        </row>
        <row r="669">
          <cell r="A669" t="str">
            <v>I66C</v>
          </cell>
          <cell r="B669" t="str">
            <v>M</v>
          </cell>
          <cell r="C669" t="str">
            <v>Andere Erkrankungen des Bindegewebes, mehr als ein Belegungstag, mit hochkomplexer Diagnose, mit mehreren komplexen Diagnosen oder mit komplexer Diagnose und Dialyse, ohne äußerst schwere CC</v>
          </cell>
        </row>
        <row r="670">
          <cell r="A670" t="str">
            <v>I66D</v>
          </cell>
          <cell r="B670" t="str">
            <v>M</v>
          </cell>
          <cell r="C670" t="str">
            <v>Andere Erkrankungen des Bindegewebes, mehr als ein Belegungstag, ohne hochkomplexe Diagnose, ohne mehrere komplexe Diagnosen, ohne komplexe Diagnose oder ohne Dialyse, ohne äußerst schwere CC oder Frakturen an Becken und Schenkelhals oder Fibromyalgie</v>
          </cell>
        </row>
        <row r="671">
          <cell r="A671" t="str">
            <v>I66E</v>
          </cell>
          <cell r="B671" t="str">
            <v>M</v>
          </cell>
          <cell r="C671" t="str">
            <v>Andere Erkrankungen des Bindegewebes, ein Belegungstag</v>
          </cell>
        </row>
        <row r="672">
          <cell r="A672" t="str">
            <v>I68A</v>
          </cell>
          <cell r="B672" t="str">
            <v>M</v>
          </cell>
          <cell r="C672" t="str">
            <v>Nicht operativ behandelte Erkrankungen und Verletzungen im Wirbelsäulenbereich, mehr als ein Belegungstag, Alter &gt; 55 Jahre oder mit äußerst schweren oder schweren CC, mit komplexer Diagnose, mit Diszitis oder infektiöser Spondylopathie</v>
          </cell>
        </row>
        <row r="673">
          <cell r="A673" t="str">
            <v>I68B</v>
          </cell>
          <cell r="B673" t="str">
            <v>M</v>
          </cell>
          <cell r="C673" t="str">
            <v>Nicht operativ behandelte Erkrankungen und Verletzungen im Wirbelsäulenbereich, mehr als ein Belegungstag, Alter &gt; 55 Jahre oder äußerst schwere oder schwere CC, mit komplexer Diagnose, ohne Diszitis, ohne infektiöse Spondylopathie</v>
          </cell>
        </row>
        <row r="674">
          <cell r="A674" t="str">
            <v>I68C</v>
          </cell>
          <cell r="B674" t="str">
            <v>M</v>
          </cell>
          <cell r="C674" t="str">
            <v>Nicht operativ behandelte Erkrankungen und Verletzungen im Wirbelsäulenbereich, mehr als ein Belegungstag, Alter &gt; 55 Jahre oder äußerst schwere oder schwere CC, ohne komplexe Diagnose oder andere Frakturen am Femur</v>
          </cell>
        </row>
        <row r="675">
          <cell r="A675" t="str">
            <v>I68D</v>
          </cell>
          <cell r="B675" t="str">
            <v>M</v>
          </cell>
          <cell r="C675" t="str">
            <v>Nicht operativ behandelte Erkrankungen und Verletzungen im Wirbelsäulenbereich, mehr als ein Belegungstag, Alter &lt; 56 Jahre, ohne äußerst schwere oder schwere CC</v>
          </cell>
        </row>
        <row r="676">
          <cell r="A676" t="str">
            <v>I68E</v>
          </cell>
          <cell r="B676" t="str">
            <v>M</v>
          </cell>
          <cell r="C676" t="str">
            <v>Nicht operativ behandelte Erkrankungen und Verletzungen im Wirbelsäulenbereich, ein Belegungstag</v>
          </cell>
        </row>
        <row r="677">
          <cell r="A677" t="str">
            <v>I69Z</v>
          </cell>
          <cell r="B677" t="str">
            <v>M</v>
          </cell>
          <cell r="C677" t="str">
            <v>Knochenkrankheiten und spezifische Arthropathien</v>
          </cell>
        </row>
        <row r="678">
          <cell r="A678" t="str">
            <v>I71Z</v>
          </cell>
          <cell r="B678" t="str">
            <v>M</v>
          </cell>
          <cell r="C678" t="str">
            <v>Muskel­ und Sehnenerkrankungen oder Verstauchung, Zerrung und Luxation an Hüftgelenk, Becken und Oberschenkel</v>
          </cell>
        </row>
        <row r="679">
          <cell r="A679" t="str">
            <v>I72Z</v>
          </cell>
          <cell r="B679" t="str">
            <v>M</v>
          </cell>
          <cell r="C679" t="str">
            <v>Entzündung von Sehnen, Muskeln und Schleimbeuteln mit äußerst schweren oder schweren CC oder Frakturen am Femurschaft, Alter &gt; 2 Jahre</v>
          </cell>
        </row>
        <row r="680">
          <cell r="A680" t="str">
            <v>I73Z</v>
          </cell>
          <cell r="B680" t="str">
            <v>M</v>
          </cell>
          <cell r="C680" t="str">
            <v>Nachbehandlung bei Erkrankungen des Bindegewebes</v>
          </cell>
        </row>
        <row r="681">
          <cell r="A681" t="str">
            <v>I74A</v>
          </cell>
          <cell r="B681" t="str">
            <v>M</v>
          </cell>
          <cell r="C681" t="str">
            <v>Verletzungen an Unterarm, Handgelenk, Hand oder Fuß mit äußerst schweren oder schweren CC oder unspezifische Arthropathien</v>
          </cell>
        </row>
        <row r="682">
          <cell r="A682" t="str">
            <v>I74B</v>
          </cell>
          <cell r="B682" t="str">
            <v>M</v>
          </cell>
          <cell r="C682" t="str">
            <v>Verletzungen an Unterarm, Handgelenk, Hand oder Fuß ohne äußerst schwere oder schwere CC</v>
          </cell>
        </row>
        <row r="683">
          <cell r="A683" t="str">
            <v>I75A</v>
          </cell>
          <cell r="B683" t="str">
            <v>M</v>
          </cell>
          <cell r="C683" t="str">
            <v>Schwere Verletzungen von Schulter, Arm, Ellenbogen, Knie, Bein und Sprunggelenk mit CC</v>
          </cell>
        </row>
        <row r="684">
          <cell r="A684" t="str">
            <v>I75B</v>
          </cell>
          <cell r="B684" t="str">
            <v>M</v>
          </cell>
          <cell r="C684" t="str">
            <v>Schwere Verletzungen von Schulter, Arm, Ellenbogen, Knie, Bein und Sprunggelenk ohne CC oder Entzündungen von Sehnen, Muskeln und Schleimbeuteln ohne äußerst schwere oder schwere CC</v>
          </cell>
        </row>
        <row r="685">
          <cell r="A685" t="str">
            <v>I76A</v>
          </cell>
          <cell r="B685" t="str">
            <v>M</v>
          </cell>
          <cell r="C685" t="str">
            <v>Andere Erkrankungen des Bindegewebes mit komplexer Diagnose oder äußerst schweren CC</v>
          </cell>
        </row>
        <row r="686">
          <cell r="A686" t="str">
            <v>I76B</v>
          </cell>
          <cell r="B686" t="str">
            <v>M</v>
          </cell>
          <cell r="C686" t="str">
            <v>Andere Erkrankungen des Bindegewebes ohne komplexe Diagnose, ohne äußerst schwere CC oder septische Arthritis</v>
          </cell>
        </row>
        <row r="687">
          <cell r="A687" t="str">
            <v>I77Z</v>
          </cell>
          <cell r="B687" t="str">
            <v>M</v>
          </cell>
          <cell r="C687" t="str">
            <v>Mäßig schwere Verletzungen von Schulter, Arm, Ellenbogen, Knie, Bein und Sprunggelenk</v>
          </cell>
        </row>
        <row r="688">
          <cell r="A688" t="str">
            <v>I78Z</v>
          </cell>
          <cell r="B688" t="str">
            <v>M</v>
          </cell>
          <cell r="C688" t="str">
            <v>Leichte bis moderate Verletzungen von Schulter, Arm, Ellenbogen, Knie, Bein und Sprunggelenk</v>
          </cell>
        </row>
        <row r="689">
          <cell r="A689" t="str">
            <v>I95Z</v>
          </cell>
          <cell r="B689" t="str">
            <v>O</v>
          </cell>
          <cell r="C689" t="str">
            <v>Implantation einer Tumorendoprothese</v>
          </cell>
        </row>
        <row r="690">
          <cell r="A690" t="str">
            <v>I96Z</v>
          </cell>
          <cell r="B690" t="str">
            <v>O</v>
          </cell>
          <cell r="C690" t="str">
            <v>Frührehabilitation mit bestimmter OR-Prozedur bei Krankheiten und Störungen an Muskel-Skelett-System und Bindegewebe, mehr als 20 Tage</v>
          </cell>
        </row>
        <row r="691">
          <cell r="A691" t="str">
            <v>I97Z</v>
          </cell>
          <cell r="B691" t="str">
            <v>A</v>
          </cell>
          <cell r="C691" t="str">
            <v>Rheumatologische Komplexbehandlung bei Krankheiten und Störungen an Muskel-Skelett-System und Bindegewebe</v>
          </cell>
        </row>
        <row r="692">
          <cell r="A692" t="str">
            <v>I98Z</v>
          </cell>
          <cell r="B692" t="str">
            <v>O</v>
          </cell>
          <cell r="C692" t="str">
            <v>Komplexe Vakuumbehandlung bei Krankheiten und Störungen an Muskel-Skelett-System und Bindegewebe</v>
          </cell>
        </row>
        <row r="694">
          <cell r="A694" t="str">
            <v>MDC 9 Krankheiten und Störungen an Haut, Unterhaut und Mamma</v>
          </cell>
        </row>
        <row r="695">
          <cell r="A695" t="str">
            <v>DRG</v>
          </cell>
          <cell r="B695" t="str">
            <v>Part.</v>
          </cell>
          <cell r="C695" t="str">
            <v>Beschreibung</v>
          </cell>
        </row>
        <row r="697">
          <cell r="A697" t="str">
            <v>J01Z</v>
          </cell>
          <cell r="B697" t="str">
            <v>O</v>
          </cell>
          <cell r="C697" t="str">
            <v>Gewebetransplantation mit mikrovaskulärer Anastomosierung bei Erkrankungen der Haut, Unterhaut und Mamma</v>
          </cell>
        </row>
        <row r="698">
          <cell r="A698" t="str">
            <v>J02A</v>
          </cell>
          <cell r="B698" t="str">
            <v>O</v>
          </cell>
          <cell r="C698" t="str">
            <v>Hauttransplantation oder Lappenplastik an der unteren Extremität bei Ulkus oder Infektion / Entzündung und ausgedehnte Lymphadenektomie, mit äußerst schweren CC</v>
          </cell>
        </row>
        <row r="699">
          <cell r="A699" t="str">
            <v>J02B</v>
          </cell>
          <cell r="B699" t="str">
            <v>O</v>
          </cell>
          <cell r="C699" t="str">
            <v>Hauttransplantation oder Lappenplastik an der unteren Extremität bei Ulkus oder Infektion / Entzündung und ausgedehnte Lymphadenektomie, ohne äußerst schwere CC</v>
          </cell>
        </row>
        <row r="700">
          <cell r="A700" t="str">
            <v>J03A</v>
          </cell>
          <cell r="B700" t="str">
            <v>O</v>
          </cell>
          <cell r="C700" t="str">
            <v>Eingriffe an der Haut der unteren Extremität bei Ulkus oder Infektion / Entzündung mit äußerst schweren CC</v>
          </cell>
        </row>
        <row r="701">
          <cell r="A701" t="str">
            <v>J03B</v>
          </cell>
          <cell r="B701" t="str">
            <v>O</v>
          </cell>
          <cell r="C701" t="str">
            <v>Eingriffe an der Haut der unteren Extremität bei Ulkus oder Infektion / Entzündung ohne äußerst schwere CC</v>
          </cell>
        </row>
        <row r="702">
          <cell r="A702" t="str">
            <v>J04A</v>
          </cell>
          <cell r="B702" t="str">
            <v>O</v>
          </cell>
          <cell r="C702" t="str">
            <v>Eingriffe an der Haut der unteren Extremität außer bei Ulkus oder Infektion / Entzündung, Alter &gt; 69 Jahre oder CC</v>
          </cell>
        </row>
        <row r="703">
          <cell r="A703" t="str">
            <v>J04B</v>
          </cell>
          <cell r="B703" t="str">
            <v>O</v>
          </cell>
          <cell r="C703" t="str">
            <v>Eingriffe an der Haut der unteren Extremität außer bei Ulkus oder Infektion / Entzündung, Alter &lt; 70 Jahre ohne CC</v>
          </cell>
        </row>
        <row r="704">
          <cell r="A704" t="str">
            <v>J06Z</v>
          </cell>
          <cell r="B704" t="str">
            <v>O</v>
          </cell>
          <cell r="C704" t="str">
            <v>Mastektomie mit Prothesenimplantation und plastischer Operation bei bösartiger Neubildung</v>
          </cell>
        </row>
        <row r="705">
          <cell r="A705" t="str">
            <v>J07Z</v>
          </cell>
          <cell r="B705" t="str">
            <v>O</v>
          </cell>
          <cell r="C705" t="str">
            <v>Kleine Eingriffe an der Mamma mit axillärer Lymphknotenexzision oder äußerst schweren oder schweren CC bei bösartiger Neubildung</v>
          </cell>
        </row>
        <row r="706">
          <cell r="A706" t="str">
            <v>J08A</v>
          </cell>
          <cell r="B706" t="str">
            <v>O</v>
          </cell>
          <cell r="C706" t="str">
            <v>Andere Hauttransplantation oder Debridement mit komplexer Diagnose, mit zusätzlichem Eingriff an Kopf und Hals oder äußerst schweren CC, mit komplexer Prozedur</v>
          </cell>
        </row>
        <row r="707">
          <cell r="A707" t="str">
            <v>J08B</v>
          </cell>
          <cell r="B707" t="str">
            <v>O</v>
          </cell>
          <cell r="C707" t="str">
            <v>Andere Hauttransplantation oder Debridement mit komplexer Diagnose, mit zusätzlichem Eingriff an Kopf und Hals oder äußerst schweren CC, ohne komplexe Prozedur</v>
          </cell>
        </row>
        <row r="708">
          <cell r="A708" t="str">
            <v>J09A</v>
          </cell>
          <cell r="B708" t="str">
            <v>O</v>
          </cell>
          <cell r="C708" t="str">
            <v>Eingriffe bei Sinus pilonidalis und perianal, Alter &lt; 16 Jahre</v>
          </cell>
        </row>
        <row r="709">
          <cell r="A709" t="str">
            <v>J09B</v>
          </cell>
          <cell r="B709" t="str">
            <v>O</v>
          </cell>
          <cell r="C709" t="str">
            <v>Eingriffe bei Sinus pilonidalis und perianal, Alter &gt; 15 Jahre</v>
          </cell>
        </row>
        <row r="710">
          <cell r="A710" t="str">
            <v>J10A</v>
          </cell>
          <cell r="B710" t="str">
            <v>O</v>
          </cell>
          <cell r="C710" t="str">
            <v>Plastische Operationen an Haut, Unterhaut und Mamma bei bösartiger Neubildung</v>
          </cell>
        </row>
        <row r="711">
          <cell r="A711" t="str">
            <v>J10B</v>
          </cell>
          <cell r="B711" t="str">
            <v>O</v>
          </cell>
          <cell r="C711" t="str">
            <v>Plastische Operationen an Haut, Unterhaut und Mamma außer bei bösartiger Neubildung</v>
          </cell>
        </row>
        <row r="712">
          <cell r="A712" t="str">
            <v>J11A</v>
          </cell>
          <cell r="B712" t="str">
            <v>O</v>
          </cell>
          <cell r="C712" t="str">
            <v>Andere Eingriffe an Haut, Unterhaut und Mamma mit mäßig komplexer Prozedur</v>
          </cell>
        </row>
        <row r="713">
          <cell r="A713" t="str">
            <v>J11B</v>
          </cell>
          <cell r="B713" t="str">
            <v>O</v>
          </cell>
          <cell r="C713" t="str">
            <v>Andere Eingriffe an Haut, Unterhaut und Mamma ohne mäßig komplexe Prozedur</v>
          </cell>
        </row>
        <row r="714">
          <cell r="A714" t="str">
            <v>J14A</v>
          </cell>
          <cell r="B714" t="str">
            <v>O</v>
          </cell>
          <cell r="C714" t="str">
            <v>Plastische Rekonstruktion der Mamma bei bösartiger Neubildung mit aufwändiger Rekonstruktion</v>
          </cell>
        </row>
        <row r="715">
          <cell r="A715" t="str">
            <v>J14B</v>
          </cell>
          <cell r="B715" t="str">
            <v>O</v>
          </cell>
          <cell r="C715" t="str">
            <v>Plastische Rekonstruktion der Mamma bei bösartiger Neubildung ohne aufwändige Rekonstruktion</v>
          </cell>
        </row>
        <row r="716">
          <cell r="A716" t="str">
            <v>J16Z</v>
          </cell>
          <cell r="B716" t="str">
            <v>O</v>
          </cell>
          <cell r="C716" t="str">
            <v>Beidseitige Mastektomie bei bösartiger Neubildung oder Strahlentherapie mit operativer Prozedur bei Krankheiten und Störungen an Haut, Unterhaut und Mamma</v>
          </cell>
        </row>
        <row r="717">
          <cell r="A717" t="str">
            <v>J17Z</v>
          </cell>
          <cell r="B717" t="str">
            <v>O</v>
          </cell>
          <cell r="C717" t="str">
            <v>Strahlentherapie bei Krankheiten und Störungen an Haut, Unterhaut und Mamma, mehr als ein Belegungstag, mehr als 9 Bestrahlungen</v>
          </cell>
        </row>
        <row r="718">
          <cell r="A718" t="str">
            <v>J18Z</v>
          </cell>
          <cell r="B718" t="str">
            <v>O</v>
          </cell>
          <cell r="C718" t="str">
            <v>Andere Strahlentherapie bei Krankheiten und Störungen an Haut, Unterhaut und Mamma, mehr als ein Belegungstag</v>
          </cell>
        </row>
        <row r="719">
          <cell r="A719" t="str">
            <v>J21Z</v>
          </cell>
          <cell r="B719" t="str">
            <v>O</v>
          </cell>
          <cell r="C719" t="str">
            <v>Andere Hauttransplantation oder Debridement mit Lymphknotenexzision oder schweren CC</v>
          </cell>
        </row>
        <row r="720">
          <cell r="A720" t="str">
            <v>J22A</v>
          </cell>
          <cell r="B720" t="str">
            <v>O</v>
          </cell>
          <cell r="C720" t="str">
            <v>Andere Hauttransplantation oder Debridement ohne komplexen Eingriff, ohne komplexe Diagnose, ohne äußerst schwere oder schwere CC, mit Weichteildeckung</v>
          </cell>
        </row>
        <row r="721">
          <cell r="A721" t="str">
            <v>J22B</v>
          </cell>
          <cell r="B721" t="str">
            <v>O</v>
          </cell>
          <cell r="C721" t="str">
            <v>Andere Hauttransplantation oder Debridement ohne komplexen Eingriff, ohne komplexe Diagnose, ohne äußerst schwere oder schwere CC, ohne Weichteildeckung</v>
          </cell>
        </row>
        <row r="722">
          <cell r="A722" t="str">
            <v>J23Z</v>
          </cell>
          <cell r="B722" t="str">
            <v>O</v>
          </cell>
          <cell r="C722" t="str">
            <v>Große Eingriffe an der Mamma bei bösartiger Neubildung</v>
          </cell>
        </row>
        <row r="723">
          <cell r="A723" t="str">
            <v>J24A</v>
          </cell>
          <cell r="B723" t="str">
            <v>O</v>
          </cell>
          <cell r="C723" t="str">
            <v>Eingriffe an der Mamma außer bei bösartiger Neubildung mit ausgedehntem Eingriff, mit Prothesenimplantation</v>
          </cell>
        </row>
        <row r="724">
          <cell r="A724" t="str">
            <v>J24B</v>
          </cell>
          <cell r="B724" t="str">
            <v>O</v>
          </cell>
          <cell r="C724" t="str">
            <v>Eingriffe an der Mamma außer bei bösartiger Neubildung mit ausgedehntem Eingriff, ohne Prothesenimplantation</v>
          </cell>
        </row>
        <row r="725">
          <cell r="A725" t="str">
            <v>J24C</v>
          </cell>
          <cell r="B725" t="str">
            <v>O</v>
          </cell>
          <cell r="C725" t="str">
            <v>Eingriffe an der Mamma außer bei bösartiger Neubildung ohne ausgedehnten Eingriff, mit komplexem Eingriff</v>
          </cell>
        </row>
        <row r="726">
          <cell r="A726" t="str">
            <v>J24D</v>
          </cell>
          <cell r="B726" t="str">
            <v>O</v>
          </cell>
          <cell r="C726" t="str">
            <v>Eingriffe an der Mamma außer bei bösartiger Neubildung ohne ausgedehnten Eingriff, ohne komplexen Eingriff</v>
          </cell>
        </row>
        <row r="727">
          <cell r="A727" t="str">
            <v>J25Z</v>
          </cell>
          <cell r="B727" t="str">
            <v>O</v>
          </cell>
          <cell r="C727" t="str">
            <v>Kleine Eingriffe an der Mamma bei bösartiger Neubildung ohne äußerst schwere oder schwere CC</v>
          </cell>
        </row>
        <row r="728">
          <cell r="A728" t="str">
            <v>J26Z</v>
          </cell>
          <cell r="B728" t="str">
            <v>O</v>
          </cell>
          <cell r="C728" t="str">
            <v>Plastische Rekonstruktion der Mamma mit freiem Haut-Muskel-Transplantat</v>
          </cell>
        </row>
        <row r="729">
          <cell r="A729" t="str">
            <v>J60Z</v>
          </cell>
          <cell r="B729" t="str">
            <v>M</v>
          </cell>
          <cell r="C729" t="str">
            <v>Hautulkus</v>
          </cell>
        </row>
        <row r="730">
          <cell r="A730" t="str">
            <v>J61A</v>
          </cell>
          <cell r="B730" t="str">
            <v>M</v>
          </cell>
          <cell r="C730" t="str">
            <v>Schwere Erkrankungen der Haut, mehr als ein Belegungstag, Alter &gt; 17 Jahre oder mit komplexer Diagnose, mit äußerst schweren CC oder Hautulkus bei Para- / Tetraplegie</v>
          </cell>
        </row>
        <row r="731">
          <cell r="A731" t="str">
            <v>J61B</v>
          </cell>
          <cell r="B731" t="str">
            <v>M</v>
          </cell>
          <cell r="C731" t="str">
            <v>Schwere Erkrankungen der Haut, mehr als ein Belegungstag, Alter &gt; 17 Jahre oder mit komplexer Diagnose, ohne äußerst schwere CC</v>
          </cell>
        </row>
        <row r="732">
          <cell r="A732" t="str">
            <v>J61C</v>
          </cell>
          <cell r="B732" t="str">
            <v>M</v>
          </cell>
          <cell r="C732" t="str">
            <v>Schwere Erkrankungen der Haut, mehr als ein Belegungstag, Alter &lt; 18 Jahre ohne komplexe Diagnose oder mäßig schwere Hauterkrankungen, mehr als ein Belegungstag</v>
          </cell>
        </row>
        <row r="733">
          <cell r="A733" t="str">
            <v>J62A</v>
          </cell>
          <cell r="B733" t="str">
            <v>M</v>
          </cell>
          <cell r="C733" t="str">
            <v>Bösartige Neubildungen der Mamma, mehr als ein Belegungstag, mit äußerst schweren CC</v>
          </cell>
        </row>
        <row r="734">
          <cell r="A734" t="str">
            <v>J62B</v>
          </cell>
          <cell r="B734" t="str">
            <v>M</v>
          </cell>
          <cell r="C734" t="str">
            <v>Bösartige Neubildungen der Mamma, ein Belegungstag oder ohne äußerst schwere CC</v>
          </cell>
        </row>
        <row r="735">
          <cell r="A735" t="str">
            <v>J64A</v>
          </cell>
          <cell r="B735" t="str">
            <v>M</v>
          </cell>
          <cell r="C735" t="str">
            <v>Infektion / Entzündung der Haut und Unterhaut mit äußerst schweren CC</v>
          </cell>
        </row>
        <row r="736">
          <cell r="A736" t="str">
            <v>J64B</v>
          </cell>
          <cell r="B736" t="str">
            <v>M</v>
          </cell>
          <cell r="C736" t="str">
            <v>Infektion / Entzündung der Haut und Unterhaut ohne äußerst schwere CC</v>
          </cell>
        </row>
        <row r="737">
          <cell r="A737" t="str">
            <v>J65A</v>
          </cell>
          <cell r="B737" t="str">
            <v>M</v>
          </cell>
          <cell r="C737" t="str">
            <v>Verletzung der Haut, Unterhaut und Mamma, Alter &gt; 70 Jahre oder schwere CC</v>
          </cell>
        </row>
        <row r="738">
          <cell r="A738" t="str">
            <v>J65B</v>
          </cell>
          <cell r="B738" t="str">
            <v>M</v>
          </cell>
          <cell r="C738" t="str">
            <v>Verletzung der Haut, Unterhaut und Mamma, Alter &lt; 71 Jahre, ohne schwere CC</v>
          </cell>
        </row>
        <row r="739">
          <cell r="A739" t="str">
            <v>J67A</v>
          </cell>
          <cell r="B739" t="str">
            <v>M</v>
          </cell>
          <cell r="C739" t="str">
            <v>Leichte bis moderate Hauterkrankungen mit CC</v>
          </cell>
        </row>
        <row r="740">
          <cell r="A740" t="str">
            <v>J67B</v>
          </cell>
          <cell r="B740" t="str">
            <v>M</v>
          </cell>
          <cell r="C740" t="str">
            <v>Leichte bis moderate Hauterkrankungen ohne CC oder Erkrankungen der Mamma außer bösartige Neubildung</v>
          </cell>
        </row>
        <row r="741">
          <cell r="A741" t="str">
            <v>J68Z</v>
          </cell>
          <cell r="B741" t="str">
            <v>M</v>
          </cell>
          <cell r="C741" t="str">
            <v>Erkrankungen der Haut, ein Belegungstag</v>
          </cell>
        </row>
        <row r="743">
          <cell r="A743" t="str">
            <v>MDC 10 Endokrine, Ernährungs- und Stoffwechselkrankheiten</v>
          </cell>
        </row>
        <row r="744">
          <cell r="A744" t="str">
            <v>DRG</v>
          </cell>
          <cell r="B744" t="str">
            <v>Part.</v>
          </cell>
          <cell r="C744" t="str">
            <v>Beschreibung</v>
          </cell>
        </row>
        <row r="746">
          <cell r="A746" t="str">
            <v>K01A</v>
          </cell>
          <cell r="B746" t="str">
            <v>O</v>
          </cell>
          <cell r="C746" t="str">
            <v>Verschiedene Eingriffe bei Diabetes mellitus mit Komplikationen, mit Frührehabilitation oder geriatrischer frührehabilitativer Komplexbehandlung</v>
          </cell>
        </row>
        <row r="747">
          <cell r="A747" t="str">
            <v>K01B</v>
          </cell>
          <cell r="B747" t="str">
            <v>O</v>
          </cell>
          <cell r="C747" t="str">
            <v>Verschiedene Eingriffe bei Diabetes mellitus mit Komplikationen, ohne Frührehabilitation und ohne geriatrische frührehabilitative Komplexbehandlung, mit Gefäßeingriff</v>
          </cell>
        </row>
        <row r="748">
          <cell r="A748" t="str">
            <v>K01C</v>
          </cell>
          <cell r="B748" t="str">
            <v>O</v>
          </cell>
          <cell r="C748" t="str">
            <v>Verschiedene Eingriffe bei Diabetes mellitus mit Komplikationen, ohne Frührehabilitation und ohne geriatrische frührehabilitative Komplexbehandlung, ohne Gefäßeingriff, mit äußerst schweren CC</v>
          </cell>
        </row>
        <row r="749">
          <cell r="A749" t="str">
            <v>K03Z</v>
          </cell>
          <cell r="B749" t="str">
            <v>O</v>
          </cell>
          <cell r="C749" t="str">
            <v>Eingriffe an der Nebenniere bei bösartiger Neubildung oder Eingriffe an der Hypophyse</v>
          </cell>
        </row>
        <row r="750">
          <cell r="A750" t="str">
            <v>K04Z</v>
          </cell>
          <cell r="B750" t="str">
            <v>O</v>
          </cell>
          <cell r="C750" t="str">
            <v>Große Eingriffe bei Adipositas</v>
          </cell>
        </row>
        <row r="751">
          <cell r="A751" t="str">
            <v>K07Z</v>
          </cell>
          <cell r="B751" t="str">
            <v>O</v>
          </cell>
          <cell r="C751" t="str">
            <v>Andere Eingriffe bei Adipositas</v>
          </cell>
        </row>
        <row r="752">
          <cell r="A752" t="str">
            <v>K09A</v>
          </cell>
          <cell r="B752" t="str">
            <v>O</v>
          </cell>
          <cell r="C752" t="str">
            <v>Andere Prozeduren bei endokrinen, Ernährungs- und Stoffwechselkrankheiten, Alter &lt; 7 Jahre oder äußerst schwere CC</v>
          </cell>
        </row>
        <row r="753">
          <cell r="A753" t="str">
            <v>K09B</v>
          </cell>
          <cell r="B753" t="str">
            <v>O</v>
          </cell>
          <cell r="C753" t="str">
            <v>Andere Prozeduren bei endokrinen, Ernährungs- und Stoffwechselkrankheiten, Alter &gt; 6 Jahre, ohne äußerst schwere CC</v>
          </cell>
        </row>
        <row r="754">
          <cell r="A754" t="str">
            <v>K10A</v>
          </cell>
          <cell r="B754" t="str">
            <v>O</v>
          </cell>
          <cell r="C754" t="str">
            <v>Eingriffe an Schilddrüse, Nebenschilddrüse und Ductus thyreoglossus bei bösartiger Neubildung mit äußerst schweren CC</v>
          </cell>
        </row>
        <row r="755">
          <cell r="A755" t="str">
            <v>K10B</v>
          </cell>
          <cell r="B755" t="str">
            <v>O</v>
          </cell>
          <cell r="C755" t="str">
            <v>Eingriffe an Schilddrüse, Nebenschilddrüse und Ductus thyreoglossus bei bösartiger Neubildung ohne äußerst schwere CC</v>
          </cell>
        </row>
        <row r="756">
          <cell r="A756" t="str">
            <v>K11Z</v>
          </cell>
          <cell r="B756" t="str">
            <v>O</v>
          </cell>
          <cell r="C756" t="str">
            <v>Eingriffe an Schilddrüse, Nebenschilddrüse und Ductus thyreoglossus, außer bei bösartiger Neubildung, mit zusätzlicher Parathyreoidektomie oder äußerst schweren oder schweren CC</v>
          </cell>
        </row>
        <row r="757">
          <cell r="A757" t="str">
            <v>K12Z</v>
          </cell>
          <cell r="B757" t="str">
            <v>O</v>
          </cell>
          <cell r="C757" t="str">
            <v>Eingriffe an Schilddrüse, Nebenschilddrüse und Ductus thyreoglossus, außer bei bösartiger Neubildung, ohne zusätzliche Parathyreoidektomie, äußerst schwere oder schwere CC</v>
          </cell>
        </row>
        <row r="758">
          <cell r="A758" t="str">
            <v>K13Z</v>
          </cell>
          <cell r="B758" t="str">
            <v>O</v>
          </cell>
          <cell r="C758" t="str">
            <v>Verschiedene Eingriffe bei Diabetes mellitus mit Komplikationen, ohne Frührehabilitation, ohne geriatrische frührehabilitative Komplexbehandlung, ohne Gefäßeingriff, ohne äußerst schwere CC</v>
          </cell>
        </row>
        <row r="759">
          <cell r="A759" t="str">
            <v>K14Z</v>
          </cell>
          <cell r="B759" t="str">
            <v>O</v>
          </cell>
          <cell r="C759" t="str">
            <v>Eingriffe an der Nebenniere außer bei bösartiger Neubildung und ausgedehnte Lymphadenektomie</v>
          </cell>
        </row>
        <row r="760">
          <cell r="A760" t="str">
            <v>K15A</v>
          </cell>
          <cell r="B760" t="str">
            <v>O</v>
          </cell>
          <cell r="C760" t="str">
            <v>Strahlentherapie bei endokrinen, Ernährungs- und Stoffwechselkrankheiten, mehr als ein Belegungstag, außer Radiojodtherapie</v>
          </cell>
        </row>
        <row r="761">
          <cell r="A761" t="str">
            <v>K15B</v>
          </cell>
          <cell r="B761" t="str">
            <v>O</v>
          </cell>
          <cell r="C761" t="str">
            <v>Strahlentherapie bei endokrinen, Ernährungs- und Stoffwechselkrankheiten, mehr als ein Belegungstag, mit hoch komplexer Radiojodtherapie</v>
          </cell>
        </row>
        <row r="762">
          <cell r="A762" t="str">
            <v>K15C</v>
          </cell>
          <cell r="B762" t="str">
            <v>O</v>
          </cell>
          <cell r="C762" t="str">
            <v>Strahlentherapie bei endokrinen, Ernährungs- und Stoffwechselkrankheiten, mehr als ein Belegungstag, mit mäßig komplexer Radiojodtherapie</v>
          </cell>
        </row>
        <row r="763">
          <cell r="A763" t="str">
            <v>K15D</v>
          </cell>
          <cell r="B763" t="str">
            <v>O</v>
          </cell>
          <cell r="C763" t="str">
            <v>Strahlentherapie bei endokrinen, Ernährungs- und Stoffwechselkrankheiten, mehr als ein Belegungstag, mit anderer Radiojodtherapie</v>
          </cell>
        </row>
        <row r="764">
          <cell r="A764" t="str">
            <v>K25Z</v>
          </cell>
          <cell r="B764" t="str">
            <v>O</v>
          </cell>
          <cell r="C764" t="str">
            <v>Komplexbehandlung bei multiresistenten Erregern mit OR-Prozedur bei endokrinen, Ernährungs- und Stoffwechselkrankheiten</v>
          </cell>
        </row>
        <row r="765">
          <cell r="A765" t="str">
            <v>K33Z</v>
          </cell>
          <cell r="B765" t="str">
            <v>O</v>
          </cell>
          <cell r="C765" t="str">
            <v>Mehrzeitige komplexe OR-Prozeduren bei endokrinen, Ernährungs- und Stoffwechselkrankheiten</v>
          </cell>
        </row>
        <row r="766">
          <cell r="A766" t="str">
            <v>K38Z</v>
          </cell>
          <cell r="B766" t="str">
            <v>O</v>
          </cell>
          <cell r="C766" t="str">
            <v>Hämophagozytäre Erkrankungen</v>
          </cell>
        </row>
        <row r="767">
          <cell r="A767" t="str">
            <v>K40Z</v>
          </cell>
          <cell r="B767" t="str">
            <v>A</v>
          </cell>
          <cell r="C767" t="str">
            <v>Endoskopische oder diagnostische Eingriffe bei Stoffwechselerkrankungen ohne CC</v>
          </cell>
        </row>
        <row r="768">
          <cell r="A768" t="str">
            <v>K43Z</v>
          </cell>
          <cell r="B768" t="str">
            <v>A</v>
          </cell>
          <cell r="C768" t="str">
            <v>Frührehabilitation bei endokrinen, Ernährungs- und Stoffwechselkrankheiten</v>
          </cell>
        </row>
        <row r="769">
          <cell r="A769" t="str">
            <v>K44Z</v>
          </cell>
          <cell r="B769" t="str">
            <v>A</v>
          </cell>
          <cell r="C769" t="str">
            <v>Geriatrische frührehabilitative Komplexbehandlung bei endokrinen, Ernährungs- und Stoffwechselkrankheiten</v>
          </cell>
        </row>
        <row r="770">
          <cell r="A770" t="str">
            <v>K60A</v>
          </cell>
          <cell r="B770" t="str">
            <v>M</v>
          </cell>
          <cell r="C770" t="str">
            <v>Diabetes mellitus und schwere Ernährungsstörungen, Alter &lt; 11 Jahre oder Diabetes mellitus mit schweren CC, Alter &gt; 10 Jahre und Alter &lt; 16 Jahre</v>
          </cell>
        </row>
        <row r="771">
          <cell r="A771" t="str">
            <v>K60B</v>
          </cell>
          <cell r="B771" t="str">
            <v>M</v>
          </cell>
          <cell r="C771" t="str">
            <v>Diabetes mellitus mit komplizierenden Diagnosen oder äußerst schweren CC oder schwere Ernährungsstörungen, Alter &gt; 10 Jahre</v>
          </cell>
        </row>
        <row r="772">
          <cell r="A772" t="str">
            <v>K60C</v>
          </cell>
          <cell r="B772" t="str">
            <v>M</v>
          </cell>
          <cell r="C772" t="str">
            <v>Diabetes mellitus ohne äußerst schwere oder schwere CC, mit multiplen Komplikationen oder Ketoazidose, Alter &gt; 10 Jahre und Alter &lt; 16 Jahre</v>
          </cell>
        </row>
        <row r="773">
          <cell r="A773" t="str">
            <v>K60D</v>
          </cell>
          <cell r="B773" t="str">
            <v>M</v>
          </cell>
          <cell r="C773" t="str">
            <v>Diabetes mellitus mit schweren CC oder mit multiplen Komplikationen oder Ketoazidose, Alter &gt; 15 Jahre</v>
          </cell>
        </row>
        <row r="774">
          <cell r="A774" t="str">
            <v>K60E</v>
          </cell>
          <cell r="B774" t="str">
            <v>M</v>
          </cell>
          <cell r="C774" t="str">
            <v>Diabetes mellitus, Alter &gt; 10 Jahre, ohne äußerst schwere oder schwere CC, ohne multiple Komplikationen oder Ketoazidose</v>
          </cell>
        </row>
        <row r="775">
          <cell r="A775" t="str">
            <v>K62Z</v>
          </cell>
          <cell r="B775" t="str">
            <v>M</v>
          </cell>
          <cell r="C775" t="str">
            <v>Verschiedene Stoffwechselerkrankungen</v>
          </cell>
        </row>
        <row r="776">
          <cell r="A776" t="str">
            <v>K63A</v>
          </cell>
          <cell r="B776" t="str">
            <v>M</v>
          </cell>
          <cell r="C776" t="str">
            <v>Angeborene Stoffwechselstörungen, mehr als ein Belegungstag, Alter &gt; 5 Jahre mit komplexer Diagnose</v>
          </cell>
        </row>
        <row r="777">
          <cell r="A777" t="str">
            <v>K63B</v>
          </cell>
          <cell r="B777" t="str">
            <v>M</v>
          </cell>
          <cell r="C777" t="str">
            <v>Angeborene Stoffwechselstörungen, mehr als ein Belegungstag, Alter &lt; 6 Jahre mit komplexer Diagnose</v>
          </cell>
        </row>
        <row r="778">
          <cell r="A778" t="str">
            <v>K63C</v>
          </cell>
          <cell r="B778" t="str">
            <v>M</v>
          </cell>
          <cell r="C778" t="str">
            <v>Angeborene Stoffwechselstörungen, mehr als ein Belegungstag, Alter &lt; 6 Jahre, ohne komplexe Diagnose</v>
          </cell>
        </row>
        <row r="779">
          <cell r="A779" t="str">
            <v>K63D</v>
          </cell>
          <cell r="B779" t="str">
            <v>M</v>
          </cell>
          <cell r="C779" t="str">
            <v>Angeborene Stoffwechselstörungen, mehr als ein Belegungstag, Alter &gt; 5 Jahre, ohne komplexe Diagnose</v>
          </cell>
        </row>
        <row r="780">
          <cell r="A780" t="str">
            <v>K63E</v>
          </cell>
          <cell r="B780" t="str">
            <v>M</v>
          </cell>
          <cell r="C780" t="str">
            <v>Angeborene Stoffwechselstörungen, ein Belegungstag</v>
          </cell>
        </row>
        <row r="781">
          <cell r="A781" t="str">
            <v>K64A</v>
          </cell>
          <cell r="B781" t="str">
            <v>M</v>
          </cell>
          <cell r="C781" t="str">
            <v>Endokrinopathien, mit komplexer Diagnose und äußerst schweren CC</v>
          </cell>
        </row>
        <row r="782">
          <cell r="A782" t="str">
            <v>K64B</v>
          </cell>
          <cell r="B782" t="str">
            <v>M</v>
          </cell>
          <cell r="C782" t="str">
            <v>Endokrinopathien, Alter &lt; 6 Jahre mit komplexer Diagnose oder äußerst schweren CC</v>
          </cell>
        </row>
        <row r="783">
          <cell r="A783" t="str">
            <v>K64C</v>
          </cell>
          <cell r="B783" t="str">
            <v>M</v>
          </cell>
          <cell r="C783" t="str">
            <v>Endokrinopathien, Alter &gt; 5 Jahre mit komplexer Diagnose, äußerst schweren CC oder komplexer Radiojoddiagnostik</v>
          </cell>
        </row>
        <row r="784">
          <cell r="A784" t="str">
            <v>K64D</v>
          </cell>
          <cell r="B784" t="str">
            <v>M</v>
          </cell>
          <cell r="C784" t="str">
            <v>Endokrinopathien, Alter &gt; 5 Jahre, ohne komplexe Diagnose, ohne äußerst schwere CC, ohne komplexe Radiojoddiagnostik</v>
          </cell>
        </row>
        <row r="785">
          <cell r="A785" t="str">
            <v>K77Z</v>
          </cell>
          <cell r="B785" t="str">
            <v>M</v>
          </cell>
          <cell r="C785" t="str">
            <v>Komplexbehandlung bei multiresistenten Erregern bei endokrinen, Ernährungs- und Stoffwechselkrankheiten</v>
          </cell>
        </row>
        <row r="787">
          <cell r="A787" t="str">
            <v>MDC 11 Krankheiten und Störungen der Harnorgane</v>
          </cell>
        </row>
        <row r="788">
          <cell r="A788" t="str">
            <v>DRG</v>
          </cell>
          <cell r="B788" t="str">
            <v>Part.</v>
          </cell>
          <cell r="C788" t="str">
            <v>Beschreibung</v>
          </cell>
        </row>
        <row r="790">
          <cell r="A790" t="str">
            <v>L02A</v>
          </cell>
          <cell r="B790" t="str">
            <v>O</v>
          </cell>
          <cell r="C790" t="str">
            <v>Operatives Einbringen eines Peritonealdialysekatheters, Alter &lt; 10 Jahre</v>
          </cell>
        </row>
        <row r="791">
          <cell r="A791" t="str">
            <v>L02B</v>
          </cell>
          <cell r="B791" t="str">
            <v>O</v>
          </cell>
          <cell r="C791" t="str">
            <v>Operatives Einbringen eines Peritonealdialysekatheters, Alter &gt; 9 Jahre mit akuter Niereninsuffizienz oder mit chronischer Niereninsuffizienz mit Dialyse</v>
          </cell>
        </row>
        <row r="792">
          <cell r="A792" t="str">
            <v>L02C</v>
          </cell>
          <cell r="B792" t="str">
            <v>O</v>
          </cell>
          <cell r="C792" t="str">
            <v>Operatives Einbringen eines Peritonealdialysekatheters, Alter &gt; 9 Jahre, ohne akute Niereninsuffizienz, ohne chronische Niereninsuffizienz mit Dialyse</v>
          </cell>
        </row>
        <row r="793">
          <cell r="A793" t="str">
            <v>L03Z</v>
          </cell>
          <cell r="B793" t="str">
            <v>O</v>
          </cell>
          <cell r="C793" t="str">
            <v>Nieren-, Ureter- und große Harnblaseneingriffe bei Neubildung, Alter &lt; 19 Jahre oder mit äußerst schweren CC oder außer bei Neubildung, mit äußerst schweren CC</v>
          </cell>
        </row>
        <row r="794">
          <cell r="A794" t="str">
            <v>L04A</v>
          </cell>
          <cell r="B794" t="str">
            <v>O</v>
          </cell>
          <cell r="C794" t="str">
            <v>Nieren-, Ureter- und große Harnblaseneingriffe außer bei Neubildung, ohne äußerst schwere CC, Alter &lt; 3 Jahre</v>
          </cell>
        </row>
        <row r="795">
          <cell r="A795" t="str">
            <v>L04B</v>
          </cell>
          <cell r="B795" t="str">
            <v>O</v>
          </cell>
          <cell r="C795" t="str">
            <v>Nieren-, Ureter- und große Harnblaseneingriffe außer bei Neubildung, ohne äußerst schwere CC, Alter &gt; 2 Jahre</v>
          </cell>
        </row>
        <row r="796">
          <cell r="A796" t="str">
            <v>L05A</v>
          </cell>
          <cell r="B796" t="str">
            <v>O</v>
          </cell>
          <cell r="C796" t="str">
            <v>Transurethrale Prostataresektion mit äußerst schweren CC</v>
          </cell>
        </row>
        <row r="797">
          <cell r="A797" t="str">
            <v>L05B</v>
          </cell>
          <cell r="B797" t="str">
            <v>O</v>
          </cell>
          <cell r="C797" t="str">
            <v>Transurethrale Prostataresektion ohne äußerst schwere CC</v>
          </cell>
        </row>
        <row r="798">
          <cell r="A798" t="str">
            <v>L06A</v>
          </cell>
          <cell r="B798" t="str">
            <v>O</v>
          </cell>
          <cell r="C798" t="str">
            <v>Kleine Eingriffe an der Harnblase mit äußerst schweren CC</v>
          </cell>
        </row>
        <row r="799">
          <cell r="A799" t="str">
            <v>L06B</v>
          </cell>
          <cell r="B799" t="str">
            <v>O</v>
          </cell>
          <cell r="C799" t="str">
            <v>Kleine Eingriffe an der Harnblase ohne äußerst schwere CC</v>
          </cell>
        </row>
        <row r="800">
          <cell r="A800" t="str">
            <v>L08Z</v>
          </cell>
          <cell r="B800" t="str">
            <v>O</v>
          </cell>
          <cell r="C800" t="str">
            <v>Komplexe Eingriffe an der Urethra</v>
          </cell>
        </row>
        <row r="801">
          <cell r="A801" t="str">
            <v>L09A</v>
          </cell>
          <cell r="B801" t="str">
            <v>O</v>
          </cell>
          <cell r="C801" t="str">
            <v>Andere Eingriffe bei Erkrankungen der Harnorgane, Alter &lt; 2 Jahre oder mit äußerst schweren CC, mit akuter Niereninsuffizienz oder mit chronischer Niereninsuffizienz mit Dialyse, mit Anlage eines Dialyseshunts</v>
          </cell>
        </row>
        <row r="802">
          <cell r="A802" t="str">
            <v>L09B</v>
          </cell>
          <cell r="B802" t="str">
            <v>O</v>
          </cell>
          <cell r="C802" t="str">
            <v>Andere Eingriffe bei Erkrankungen der Harnorgane, Alter &gt; 1 Jahr, ohne äußerst schwere CC, mit akuter Niereninsuffizienz oder mit chronischer Niereninsuffizienz mit Dialyse, mit Anlage eines Dialyseshunts</v>
          </cell>
        </row>
        <row r="803">
          <cell r="A803" t="str">
            <v>L09C</v>
          </cell>
          <cell r="B803" t="str">
            <v>O</v>
          </cell>
          <cell r="C803" t="str">
            <v>Andere Eingriffe bei Erkrankungen der Harnorgane, Alter &lt; 2 Jahre oder mit äußerst schweren CC, außer Anlage eines Dialyseshunts</v>
          </cell>
        </row>
        <row r="804">
          <cell r="A804" t="str">
            <v>L09D</v>
          </cell>
          <cell r="B804" t="str">
            <v>O</v>
          </cell>
          <cell r="C804" t="str">
            <v>Andere Eingriffe bei Erkrankungen d. Harnorgane, Alter &lt; 2 J. od. mit äußerst schw. CC, mit Anlage eines Dialyseshunts oder Alter &gt; 1 J., ohne äußerst schw. CC, ohne Anl. eines Dialyseshunts bei akuter Niereninsuff. od. bei chron. Niereninsuff. m. Dialyse</v>
          </cell>
        </row>
        <row r="805">
          <cell r="A805" t="str">
            <v>L10Z</v>
          </cell>
          <cell r="B805" t="str">
            <v>O</v>
          </cell>
          <cell r="C805" t="str">
            <v>Blasenrekonstruktion und kontinenter Pouch bei Neubildung</v>
          </cell>
        </row>
        <row r="806">
          <cell r="A806" t="str">
            <v>L11Z</v>
          </cell>
          <cell r="B806" t="str">
            <v>O</v>
          </cell>
          <cell r="C806" t="str">
            <v>Komplexe transurethrale, perkutan-transrenale und andere retroperitoneale Eingriffe mit extrakorporaler Stoßwellenlithotripsie (ESWL)</v>
          </cell>
        </row>
        <row r="807">
          <cell r="A807" t="str">
            <v>L12Z</v>
          </cell>
          <cell r="B807" t="str">
            <v>O</v>
          </cell>
          <cell r="C807" t="str">
            <v>Strahlentherapie bei Krankheiten und Störungen der Harnorgane, mehr als ein Belegungstag</v>
          </cell>
        </row>
        <row r="808">
          <cell r="A808" t="str">
            <v>L13A</v>
          </cell>
          <cell r="B808" t="str">
            <v>O</v>
          </cell>
          <cell r="C808" t="str">
            <v>Nieren­, Ureter­ und große Harnblaseneingriffe bei Neubildung, mit CC</v>
          </cell>
        </row>
        <row r="809">
          <cell r="A809" t="str">
            <v>L13B</v>
          </cell>
          <cell r="B809" t="str">
            <v>O</v>
          </cell>
          <cell r="C809" t="str">
            <v>Nieren­, Ureter­ und große Harnblaseneingriffe bei Neubildung, ohne CC</v>
          </cell>
        </row>
        <row r="810">
          <cell r="A810" t="str">
            <v>L17Z</v>
          </cell>
          <cell r="B810" t="str">
            <v>O</v>
          </cell>
          <cell r="C810" t="str">
            <v>Andere Eingriffe an der Urethra</v>
          </cell>
        </row>
        <row r="811">
          <cell r="A811" t="str">
            <v>L18A</v>
          </cell>
          <cell r="B811" t="str">
            <v>O</v>
          </cell>
          <cell r="C811" t="str">
            <v>Komplexe transurethrale, perkutan-transrenale und andere retroperitoneale Eingriffe ohne extrakorporale Stoßwellenlithotripsie (ESWL) mit äußerst schweren CC</v>
          </cell>
        </row>
        <row r="812">
          <cell r="A812" t="str">
            <v>L18B</v>
          </cell>
          <cell r="B812" t="str">
            <v>O</v>
          </cell>
          <cell r="C812" t="str">
            <v>Komplexe transurethrale, perkutan-transrenale und andere retroperitoneale Eingriffe ohne extrakorporale Stoßwellenlithotripsie (ESWL) ohne äußerst schwere CC</v>
          </cell>
        </row>
        <row r="813">
          <cell r="A813" t="str">
            <v>L19Z</v>
          </cell>
          <cell r="B813" t="str">
            <v>O</v>
          </cell>
          <cell r="C813" t="str">
            <v>Transurethrale Eingriffe außer Prostataresektion und komplexe Ureterorenoskopien mit extrakorporaler Stoßwellenlithotripsie (ESWL)</v>
          </cell>
        </row>
        <row r="814">
          <cell r="A814" t="str">
            <v>L20Z</v>
          </cell>
          <cell r="B814" t="str">
            <v>O</v>
          </cell>
          <cell r="C814" t="str">
            <v>Transurethrale Eingriffe außer Prostataresektion und komplexe Ureterorenoskopien ohne extrakorporale Stoßwellenlithotripsie (ESWL)</v>
          </cell>
        </row>
        <row r="815">
          <cell r="A815" t="str">
            <v>L33Z</v>
          </cell>
          <cell r="B815" t="str">
            <v>O</v>
          </cell>
          <cell r="C815" t="str">
            <v>Mehrzeitige komplexe OR-Prozeduren bei Krankheiten und Störungen der Harnorgane</v>
          </cell>
        </row>
        <row r="816">
          <cell r="A816" t="str">
            <v>L36Z</v>
          </cell>
          <cell r="B816" t="str">
            <v>O</v>
          </cell>
          <cell r="C816" t="str">
            <v>Intensivmedizinische Komplexbehandlung &gt; 552 Aufwandspunkte bei Krankheiten und Störungen der Harnorgane</v>
          </cell>
        </row>
        <row r="817">
          <cell r="A817" t="str">
            <v>L40Z</v>
          </cell>
          <cell r="B817" t="str">
            <v>A</v>
          </cell>
          <cell r="C817" t="str">
            <v>Diagnostische Ureterorenoskopie</v>
          </cell>
        </row>
        <row r="818">
          <cell r="A818" t="str">
            <v>L42Z</v>
          </cell>
          <cell r="B818" t="str">
            <v>A</v>
          </cell>
          <cell r="C818" t="str">
            <v>Extrakorporale Stoßwellenlithotripsie (ESWL) bei Harnsteinen mit auxiliären Maßnahmen</v>
          </cell>
        </row>
        <row r="819">
          <cell r="A819" t="str">
            <v>L43Z</v>
          </cell>
          <cell r="B819" t="str">
            <v>A</v>
          </cell>
          <cell r="C819" t="str">
            <v>Extrakorporale Stoßwellenlithotripsie (ESWL) bei Harnsteinen ohne auxiliäre Maßnahmen</v>
          </cell>
        </row>
        <row r="820">
          <cell r="A820" t="str">
            <v>L60A</v>
          </cell>
          <cell r="B820" t="str">
            <v>M</v>
          </cell>
          <cell r="C820" t="str">
            <v>Niereninsuffizienz, mehr als ein Belegungstag, mit Dialyse, akutem Nierenversagen und äußerst schweren CC oder mit Dialyse und mit akutem Nierenversagen oder äußerst schweren CC, Alter &lt; 16 Jahre</v>
          </cell>
        </row>
        <row r="821">
          <cell r="A821" t="str">
            <v>L60B</v>
          </cell>
          <cell r="B821" t="str">
            <v>M</v>
          </cell>
          <cell r="C821" t="str">
            <v>Niereninsuffizienz, mehr als ein Belegungstag, mit Dialyse und akutem Nierenversagen oder äußerst schweren CC, Alter &gt; 15 Jahre</v>
          </cell>
        </row>
        <row r="822">
          <cell r="A822" t="str">
            <v>L60C</v>
          </cell>
          <cell r="B822" t="str">
            <v>M</v>
          </cell>
          <cell r="C822" t="str">
            <v>Niereninsuffizienz, mehr als ein Belegungstag, mit Dialyse oder äußerst schweren CC</v>
          </cell>
        </row>
        <row r="823">
          <cell r="A823" t="str">
            <v>L60D</v>
          </cell>
          <cell r="B823" t="str">
            <v>M</v>
          </cell>
          <cell r="C823" t="str">
            <v>Niereninsuffizienz, mehr als ein Belegungstag, ohne Dialyse, ohne äußerst schwere CC</v>
          </cell>
        </row>
        <row r="824">
          <cell r="A824" t="str">
            <v>L61Z</v>
          </cell>
          <cell r="B824" t="str">
            <v>M</v>
          </cell>
          <cell r="C824" t="str">
            <v>Stationäre Aufnahme zur Dialyse</v>
          </cell>
        </row>
        <row r="825">
          <cell r="A825" t="str">
            <v>L62Z</v>
          </cell>
          <cell r="B825" t="str">
            <v>M</v>
          </cell>
          <cell r="C825" t="str">
            <v>Neubildungen der Harnorgane</v>
          </cell>
        </row>
        <row r="826">
          <cell r="A826" t="str">
            <v>L63A</v>
          </cell>
          <cell r="B826" t="str">
            <v>M</v>
          </cell>
          <cell r="C826" t="str">
            <v>Infektionen der Harnorgane mit äußerst schweren CC, mit Komplexbehandlung bei multiresistenten Erregern</v>
          </cell>
        </row>
        <row r="827">
          <cell r="A827" t="str">
            <v>L63B</v>
          </cell>
          <cell r="B827" t="str">
            <v>M</v>
          </cell>
          <cell r="C827" t="str">
            <v>Infektionen der Harnorgane mit äußerst schweren CC, ohne Komplexbehandlung bei multiresistenten Erregern, Alter &lt; 6 Jahre</v>
          </cell>
        </row>
        <row r="828">
          <cell r="A828" t="str">
            <v>L63C</v>
          </cell>
          <cell r="B828" t="str">
            <v>M</v>
          </cell>
          <cell r="C828" t="str">
            <v>Infektionen der Harnorgane mit äußerst schweren CC, ohne Komplexbehandlung bei multiresistenten Erregern, Alter &gt; 5 Jahre</v>
          </cell>
        </row>
        <row r="829">
          <cell r="A829" t="str">
            <v>L63D</v>
          </cell>
          <cell r="B829" t="str">
            <v>M</v>
          </cell>
          <cell r="C829" t="str">
            <v>Infektionen der Harnorgane ohne äußerst schwere CC, Alter &lt; 3 Jahre</v>
          </cell>
        </row>
        <row r="830">
          <cell r="A830" t="str">
            <v>L63E</v>
          </cell>
          <cell r="B830" t="str">
            <v>M</v>
          </cell>
          <cell r="C830" t="str">
            <v>Infektionen der Harnorgane ohne äußerst schwere CC, Alter &gt; 2 Jahre und Alter &lt; 6 Jahre</v>
          </cell>
        </row>
        <row r="831">
          <cell r="A831" t="str">
            <v>L63F</v>
          </cell>
          <cell r="B831" t="str">
            <v>M</v>
          </cell>
          <cell r="C831" t="str">
            <v>Infektionen der Harnorgane ohne äußerst schwere CC, Alter &gt; 5 Jahre</v>
          </cell>
        </row>
        <row r="832">
          <cell r="A832" t="str">
            <v>L64A</v>
          </cell>
          <cell r="B832" t="str">
            <v>M</v>
          </cell>
          <cell r="C832" t="str">
            <v>Harnsteine und Harnwegsobstruktion, Alter &gt; 75 Jahre oder mit äußerst schweren oder schweren CC oder Urethrastriktur, andere leichte bis moderate Erkr. der Harnorgane, mehr als ein Beleg.tag oder Beschw. und Symptome der Harnorgane oder Urethrozystoskopie</v>
          </cell>
        </row>
        <row r="833">
          <cell r="A833" t="str">
            <v>L64B</v>
          </cell>
          <cell r="B833" t="str">
            <v>M</v>
          </cell>
          <cell r="C833" t="str">
            <v>Harnsteine und Harnwegsobstruktion, Alter &lt; 76 Jahre und ohne äußerst schwere oder schwere CC</v>
          </cell>
        </row>
        <row r="834">
          <cell r="A834" t="str">
            <v>L68Z</v>
          </cell>
          <cell r="B834" t="str">
            <v>M</v>
          </cell>
          <cell r="C834" t="str">
            <v>Andere mäßig schwere Erkrankungen der Harnorgane</v>
          </cell>
        </row>
        <row r="835">
          <cell r="A835" t="str">
            <v>L69A</v>
          </cell>
          <cell r="B835" t="str">
            <v>M</v>
          </cell>
          <cell r="C835" t="str">
            <v>Andere schwere Erkrankungen der Harnorgane, mehr als ein Belegungstag, mit äußerst schweren oder schweren CC, Alter &lt; 10 Jahre</v>
          </cell>
        </row>
        <row r="836">
          <cell r="A836" t="str">
            <v>L69B</v>
          </cell>
          <cell r="B836" t="str">
            <v>M</v>
          </cell>
          <cell r="C836" t="str">
            <v>Andere schwere Erkrankungen der Harnorgane, mehr als ein Belegungstag, mit äußerst schweren oder schweren CC, Alter &gt; 9 Jahre</v>
          </cell>
        </row>
        <row r="837">
          <cell r="A837" t="str">
            <v>L69C</v>
          </cell>
          <cell r="B837" t="str">
            <v>M</v>
          </cell>
          <cell r="C837" t="str">
            <v>Andere schwere Erkrankungen der Harnorgane, mehr als ein Belegungstag, ohne äußerst schwere oder schwere CC</v>
          </cell>
        </row>
        <row r="838">
          <cell r="A838" t="str">
            <v>L70A</v>
          </cell>
          <cell r="B838" t="str">
            <v>M</v>
          </cell>
          <cell r="C838" t="str">
            <v>Krankheiten und Störungen der Harnorgane, ein Belegungstag, Alter &lt; 6 Jahre</v>
          </cell>
        </row>
        <row r="839">
          <cell r="A839" t="str">
            <v>L70B</v>
          </cell>
          <cell r="B839" t="str">
            <v>M</v>
          </cell>
          <cell r="C839" t="str">
            <v>Krankheiten und Störungen der Harnorgane, ein Belegungstag, Alter &gt; 5 Jahre oder Niereninsuffizienz, ein Belegungstag ohne Dialyse</v>
          </cell>
        </row>
        <row r="840">
          <cell r="A840" t="str">
            <v>L71Z</v>
          </cell>
          <cell r="B840" t="str">
            <v>M</v>
          </cell>
          <cell r="C840" t="str">
            <v>Niereninsuffizienz, ein Belegungstag mit Dialyse</v>
          </cell>
        </row>
        <row r="841">
          <cell r="A841" t="str">
            <v>L72Z</v>
          </cell>
          <cell r="B841" t="str">
            <v>M</v>
          </cell>
          <cell r="C841" t="str">
            <v>Thrombotische Mikroangiopathie oder Hämolytisch-urämisches Syndrom</v>
          </cell>
        </row>
        <row r="842">
          <cell r="A842" t="str">
            <v>L90A</v>
          </cell>
          <cell r="B842" t="str">
            <v>M</v>
          </cell>
          <cell r="C842" t="str">
            <v>Niereninsuffizienz, teilstationär, Alter &lt; 15 Jahre</v>
          </cell>
        </row>
        <row r="843">
          <cell r="A843" t="str">
            <v>L90B</v>
          </cell>
          <cell r="B843" t="str">
            <v>M</v>
          </cell>
          <cell r="C843" t="str">
            <v>Niereninsuffizienz, teilstationär, Alter &gt; 14 Jahre mit Peritonealdialyse</v>
          </cell>
        </row>
        <row r="844">
          <cell r="A844" t="str">
            <v>L90C</v>
          </cell>
          <cell r="B844" t="str">
            <v>M</v>
          </cell>
          <cell r="C844" t="str">
            <v>Niereninsuffizienz, teilstationär, Alter &gt; 14 Jahre ohne Peritonealdialyse</v>
          </cell>
        </row>
        <row r="846">
          <cell r="A846" t="str">
            <v>MDC 12 Krankheiten und Störungen der männlichen Geschlechtsorgane</v>
          </cell>
        </row>
        <row r="847">
          <cell r="A847" t="str">
            <v>DRG</v>
          </cell>
          <cell r="B847" t="str">
            <v>Part.</v>
          </cell>
          <cell r="C847" t="str">
            <v>Beschreibung</v>
          </cell>
        </row>
        <row r="849">
          <cell r="A849" t="str">
            <v>M01A</v>
          </cell>
          <cell r="B849" t="str">
            <v>O</v>
          </cell>
          <cell r="C849" t="str">
            <v>Große Eingriffe an den Beckenorganen beim Mann mit äußerst schweren CC</v>
          </cell>
        </row>
        <row r="850">
          <cell r="A850" t="str">
            <v>M01B</v>
          </cell>
          <cell r="B850" t="str">
            <v>O</v>
          </cell>
          <cell r="C850" t="str">
            <v>Große Eingriffe an den Beckenorganen beim Mann ohne äußerst schwere CC oder bestimmte Eingriffe an den Beckenorganen beim Mann mit äußerst schweren CC</v>
          </cell>
        </row>
        <row r="851">
          <cell r="A851" t="str">
            <v>M02Z</v>
          </cell>
          <cell r="B851" t="str">
            <v>O</v>
          </cell>
          <cell r="C851" t="str">
            <v>Transurethrale Prostataresektion</v>
          </cell>
        </row>
        <row r="852">
          <cell r="A852" t="str">
            <v>M03A</v>
          </cell>
          <cell r="B852" t="str">
            <v>O</v>
          </cell>
          <cell r="C852" t="str">
            <v>Eingriffe am Penis, Alter &lt; 6 Jahre</v>
          </cell>
        </row>
        <row r="853">
          <cell r="A853" t="str">
            <v>M03B</v>
          </cell>
          <cell r="B853" t="str">
            <v>O</v>
          </cell>
          <cell r="C853" t="str">
            <v>Eingriffe am Penis, Alter &gt; 5 Jahre</v>
          </cell>
        </row>
        <row r="854">
          <cell r="A854" t="str">
            <v>M04A</v>
          </cell>
          <cell r="B854" t="str">
            <v>O</v>
          </cell>
          <cell r="C854" t="str">
            <v>Eingriffe am Hoden mit äußerst schweren CC</v>
          </cell>
        </row>
        <row r="855">
          <cell r="A855" t="str">
            <v>M04B</v>
          </cell>
          <cell r="B855" t="str">
            <v>O</v>
          </cell>
          <cell r="C855" t="str">
            <v>Eingriffe am Hoden ohne äußerst schwere CC, Alter &lt; 3 Jahre</v>
          </cell>
        </row>
        <row r="856">
          <cell r="A856" t="str">
            <v>M04C</v>
          </cell>
          <cell r="B856" t="str">
            <v>O</v>
          </cell>
          <cell r="C856" t="str">
            <v>Eingriffe am Hoden ohne äußerst schwere CC, Alter &gt; 2 Jahre</v>
          </cell>
        </row>
        <row r="857">
          <cell r="A857" t="str">
            <v>M05Z</v>
          </cell>
          <cell r="B857" t="str">
            <v>O</v>
          </cell>
          <cell r="C857" t="str">
            <v>Zirkumzision und andere Eingriffe am Penis</v>
          </cell>
        </row>
        <row r="858">
          <cell r="A858" t="str">
            <v>M06Z</v>
          </cell>
          <cell r="B858" t="str">
            <v>O</v>
          </cell>
          <cell r="C858" t="str">
            <v>Andere OR­Prozeduren an den männlichen Geschlechtsorganen</v>
          </cell>
        </row>
        <row r="859">
          <cell r="A859" t="str">
            <v>M07Z</v>
          </cell>
          <cell r="B859" t="str">
            <v>O</v>
          </cell>
          <cell r="C859" t="str">
            <v>Brachytherapie bei Krankheiten und Störungen der männlichen Geschlechtsorgane, Implantation von &gt; 10 Seeds</v>
          </cell>
        </row>
        <row r="860">
          <cell r="A860" t="str">
            <v>M09A</v>
          </cell>
          <cell r="B860" t="str">
            <v>O</v>
          </cell>
          <cell r="C860" t="str">
            <v>OR-Prozeduren an den männlichen Geschlechtsorganen bei bösartiger Neubildung mit äußerst schweren CC oder bestimmte Eingriffe an den Beckenorganen beim Mann ohne äußerst schwere CC</v>
          </cell>
        </row>
        <row r="861">
          <cell r="A861" t="str">
            <v>M09B</v>
          </cell>
          <cell r="B861" t="str">
            <v>O</v>
          </cell>
          <cell r="C861" t="str">
            <v>OR-Prozeduren an den männlichen Geschlechtsorganen bei bösartiger Neubildung ohne äußerst schwere CC</v>
          </cell>
        </row>
        <row r="862">
          <cell r="A862" t="str">
            <v>M10Z</v>
          </cell>
          <cell r="B862" t="str">
            <v>O</v>
          </cell>
          <cell r="C862" t="str">
            <v>Strahlentherapie bei Krankheiten und Störungen der männlichen Geschlechtsorgane, mehr als ein Belegungstag</v>
          </cell>
        </row>
        <row r="863">
          <cell r="A863" t="str">
            <v>M37Z</v>
          </cell>
          <cell r="B863" t="str">
            <v>O</v>
          </cell>
          <cell r="C863" t="str">
            <v>Große Eingriffe an Darm oder Harnblase bei Erkrankungen und Störungen der männlichen Geschlechtsorgane</v>
          </cell>
        </row>
        <row r="864">
          <cell r="A864" t="str">
            <v>M40Z</v>
          </cell>
          <cell r="B864" t="str">
            <v>A</v>
          </cell>
          <cell r="C864" t="str">
            <v>Urethrozystoskopie ohne CC</v>
          </cell>
        </row>
        <row r="865">
          <cell r="A865" t="str">
            <v>M60A</v>
          </cell>
          <cell r="B865" t="str">
            <v>M</v>
          </cell>
          <cell r="C865" t="str">
            <v>Bösartige Neubildungen der männlichen Geschlechtsorgane, mehr als ein Belegungstag, Alter &lt; 11 Jahre oder mit äußerst schweren CC</v>
          </cell>
        </row>
        <row r="866">
          <cell r="A866" t="str">
            <v>M60B</v>
          </cell>
          <cell r="B866" t="str">
            <v>M</v>
          </cell>
          <cell r="C866" t="str">
            <v>Bösartige Neubildungen der männlichen Geschlechtsorgane, ein Belegungstag oder Alter &gt; 10 Jahre, ohne äußerst schwere CC</v>
          </cell>
        </row>
        <row r="867">
          <cell r="A867" t="str">
            <v>M61Z</v>
          </cell>
          <cell r="B867" t="str">
            <v>M</v>
          </cell>
          <cell r="C867" t="str">
            <v>Benigne Prostatahyperplasie</v>
          </cell>
        </row>
        <row r="868">
          <cell r="A868" t="str">
            <v>M62Z</v>
          </cell>
          <cell r="B868" t="str">
            <v>M</v>
          </cell>
          <cell r="C868" t="str">
            <v>Infektion / Entzündung der männlichen Geschlechtsorgane</v>
          </cell>
        </row>
        <row r="869">
          <cell r="A869" t="str">
            <v>M64Z</v>
          </cell>
          <cell r="B869" t="str">
            <v>M</v>
          </cell>
          <cell r="C869" t="str">
            <v>Andere Krankheiten der männlichen Geschlechtsorgane und Sterilisation beim Mann</v>
          </cell>
        </row>
        <row r="871">
          <cell r="A871" t="str">
            <v>MDC 13 Krankheiten und Störungen der weiblichen Geschlechtsorgane</v>
          </cell>
        </row>
        <row r="872">
          <cell r="A872" t="str">
            <v>DRG</v>
          </cell>
          <cell r="B872" t="str">
            <v>Part.</v>
          </cell>
          <cell r="C872" t="str">
            <v>Beschreibung</v>
          </cell>
        </row>
        <row r="874">
          <cell r="A874" t="str">
            <v>N01A</v>
          </cell>
          <cell r="B874" t="str">
            <v>O</v>
          </cell>
          <cell r="C874" t="str">
            <v>Beckeneviszeration bei der Frau und radikale Vulvektomie mit äußerst schweren CC</v>
          </cell>
        </row>
        <row r="875">
          <cell r="A875" t="str">
            <v>N01B</v>
          </cell>
          <cell r="B875" t="str">
            <v>O</v>
          </cell>
          <cell r="C875" t="str">
            <v>Beckeneviszeration bei der Frau und radikale Vulvektomie mit schweren CC</v>
          </cell>
        </row>
        <row r="876">
          <cell r="A876" t="str">
            <v>N01C</v>
          </cell>
          <cell r="B876" t="str">
            <v>O</v>
          </cell>
          <cell r="C876" t="str">
            <v>Beckeneviszeration bei der Frau und radikale Vulvektomie ohne äußerst schwere oder schwere CC</v>
          </cell>
        </row>
        <row r="877">
          <cell r="A877" t="str">
            <v>N02A</v>
          </cell>
          <cell r="B877" t="str">
            <v>O</v>
          </cell>
          <cell r="C877" t="str">
            <v>Eingriffe an Uterus und Adnexen bei bösartiger Neubildung der Ovarien und Adnexen, mit äußerst schweren CC</v>
          </cell>
        </row>
        <row r="878">
          <cell r="A878" t="str">
            <v>N02B</v>
          </cell>
          <cell r="B878" t="str">
            <v>O</v>
          </cell>
          <cell r="C878" t="str">
            <v>Eingriffe an Uterus und Adnexen bei bösartiger Neubildung der Ovarien und Adnexen, mit schweren CC oder CC</v>
          </cell>
        </row>
        <row r="879">
          <cell r="A879" t="str">
            <v>N02C</v>
          </cell>
          <cell r="B879" t="str">
            <v>O</v>
          </cell>
          <cell r="C879" t="str">
            <v>Eingriffe an Uterus und Adnexen bei bösartiger Neubildung der Ovarien und Adnexen, ohne CC</v>
          </cell>
        </row>
        <row r="880">
          <cell r="A880" t="str">
            <v>N03A</v>
          </cell>
          <cell r="B880" t="str">
            <v>O</v>
          </cell>
          <cell r="C880" t="str">
            <v>Eingriffe an Uterus und Adnexen bei bösartiger Neubildung anderer Organe, mit äußerst schweren CC</v>
          </cell>
        </row>
        <row r="881">
          <cell r="A881" t="str">
            <v>N03B</v>
          </cell>
          <cell r="B881" t="str">
            <v>O</v>
          </cell>
          <cell r="C881" t="str">
            <v>Eingriffe an Uterus und Adnexen bei bösartiger Neubildung anderer Organe, ohne äußerst schwere CC</v>
          </cell>
        </row>
        <row r="882">
          <cell r="A882" t="str">
            <v>N04Z</v>
          </cell>
          <cell r="B882" t="str">
            <v>O</v>
          </cell>
          <cell r="C882" t="str">
            <v>Hysterektomie außer bei bösartiger Neubildung, mit äußerst schweren oder schweren CC oder komplexem Eingriff</v>
          </cell>
        </row>
        <row r="883">
          <cell r="A883" t="str">
            <v>N05A</v>
          </cell>
          <cell r="B883" t="str">
            <v>O</v>
          </cell>
          <cell r="C883" t="str">
            <v>Ovariektomien und komplexe Eingriffe an den Tubae uterinae außer bei bösartiger Neubildung, mit äußerst schweren oder schweren CC</v>
          </cell>
        </row>
        <row r="884">
          <cell r="A884" t="str">
            <v>N05B</v>
          </cell>
          <cell r="B884" t="str">
            <v>O</v>
          </cell>
          <cell r="C884" t="str">
            <v>Ovariektomien und komplexe Eingriffe an den Tubae uterinae außer bei bösartiger Neubildung, ohne äußerst schwere oder schwere CC</v>
          </cell>
        </row>
        <row r="885">
          <cell r="A885" t="str">
            <v>N06Z</v>
          </cell>
          <cell r="B885" t="str">
            <v>O</v>
          </cell>
          <cell r="C885" t="str">
            <v>Komplexe rekonstruktive Eingriffe an den weiblichen Geschlechtsorganen</v>
          </cell>
        </row>
        <row r="886">
          <cell r="A886" t="str">
            <v>N07Z</v>
          </cell>
          <cell r="B886" t="str">
            <v>O</v>
          </cell>
          <cell r="C886" t="str">
            <v>Andere Eingriffe an Uterus und Adnexen außer bei bösartiger Neubildung, mit komplexer Diagnose</v>
          </cell>
        </row>
        <row r="887">
          <cell r="A887" t="str">
            <v>N08Z</v>
          </cell>
          <cell r="B887" t="str">
            <v>O</v>
          </cell>
          <cell r="C887" t="str">
            <v>Endoskopische Eingriffe an den weiblichen Geschlechtsorganen</v>
          </cell>
        </row>
        <row r="888">
          <cell r="A888" t="str">
            <v>N09Z</v>
          </cell>
          <cell r="B888" t="str">
            <v>O</v>
          </cell>
          <cell r="C888" t="str">
            <v>Andere Eingriffe an Vagina, Zervix und Vulva oder Brachytherapie bei Krankheiten und Störungen der weiblichen Geschlechtsorgane ohne äußerst schwere CC</v>
          </cell>
        </row>
        <row r="889">
          <cell r="A889" t="str">
            <v>N10Z</v>
          </cell>
          <cell r="B889" t="str">
            <v>O</v>
          </cell>
          <cell r="C889" t="str">
            <v>Diagnostische Kürettage, Hysteroskopie, Sterilisation, Pertubation</v>
          </cell>
        </row>
        <row r="890">
          <cell r="A890" t="str">
            <v>N11A</v>
          </cell>
          <cell r="B890" t="str">
            <v>O</v>
          </cell>
          <cell r="C890" t="str">
            <v>Andere OR­Prozeduren an den weiblichen Geschlechtsorganen mit äußerst schweren CC</v>
          </cell>
        </row>
        <row r="891">
          <cell r="A891" t="str">
            <v>N11B</v>
          </cell>
          <cell r="B891" t="str">
            <v>O</v>
          </cell>
          <cell r="C891" t="str">
            <v>Andere OR­Prozeduren an den weiblichen Geschlechtsorganen mit schweren CC oder CC</v>
          </cell>
        </row>
        <row r="892">
          <cell r="A892" t="str">
            <v>N11C</v>
          </cell>
          <cell r="B892" t="str">
            <v>O</v>
          </cell>
          <cell r="C892" t="str">
            <v>Andere OR­Prozeduren an den weiblichen Geschlechtsorganen ohne CC</v>
          </cell>
        </row>
        <row r="893">
          <cell r="A893" t="str">
            <v>N13A</v>
          </cell>
          <cell r="B893" t="str">
            <v>O</v>
          </cell>
          <cell r="C893" t="str">
            <v>Große Eingriffe an Vagina, Zervix und Vulva, Alter &gt; 80 Jahre oder äußerst schwere oder schwere CC</v>
          </cell>
        </row>
        <row r="894">
          <cell r="A894" t="str">
            <v>N13B</v>
          </cell>
          <cell r="B894" t="str">
            <v>O</v>
          </cell>
          <cell r="C894" t="str">
            <v>Große Eingriffe an Vagina, Zervix und Vulva, Alter &lt; 81 Jahre, ohne äußerst schwere oder schwere CC</v>
          </cell>
        </row>
        <row r="895">
          <cell r="A895" t="str">
            <v>N14Z</v>
          </cell>
          <cell r="B895" t="str">
            <v>O</v>
          </cell>
          <cell r="C895" t="str">
            <v>Hysterektomie mit Beckenbodenplastik außer bei bösartiger Neubildung oder Brachytherapie bei Krankheiten und Störungen der weiblichen Geschlechtsorgane, mehr als ein Belegungstag, mit äußerst schweren CC</v>
          </cell>
        </row>
        <row r="896">
          <cell r="A896" t="str">
            <v>N15Z</v>
          </cell>
          <cell r="B896" t="str">
            <v>O</v>
          </cell>
          <cell r="C896" t="str">
            <v>Strahlentherapie bei Krankheiten und Störungen der weiblichen Geschlechtsorgane, mehr als ein Belegungstag, mehr als 9 Bestrahlungen</v>
          </cell>
        </row>
        <row r="897">
          <cell r="A897" t="str">
            <v>N16Z</v>
          </cell>
          <cell r="B897" t="str">
            <v>O</v>
          </cell>
          <cell r="C897" t="str">
            <v>Strahlentherapie bei Krankheiten und Störungen der weiblichen Geschlechtsorgane, mehr als ein Belegungstag, weniger als 10 Bestrahlungen</v>
          </cell>
        </row>
        <row r="898">
          <cell r="A898" t="str">
            <v>N21Z</v>
          </cell>
          <cell r="B898" t="str">
            <v>O</v>
          </cell>
          <cell r="C898" t="str">
            <v>Hysterektomie außer bei bösartiger Neubildung, ohne äußerst schwere oder schwere CC, ohne komplexen Eingriff</v>
          </cell>
        </row>
        <row r="899">
          <cell r="A899" t="str">
            <v>N23Z</v>
          </cell>
          <cell r="B899" t="str">
            <v>O</v>
          </cell>
          <cell r="C899" t="str">
            <v>Andere rekonstruktive Eingriffe an den weiblichen Geschlechtsorganen</v>
          </cell>
        </row>
        <row r="900">
          <cell r="A900" t="str">
            <v>N25Z</v>
          </cell>
          <cell r="B900" t="str">
            <v>O</v>
          </cell>
          <cell r="C900" t="str">
            <v>Andere Eingriffe an Uterus und Adnexen außer bei bösartiger Neubildung, ohne komplexe Diagnose oder diagnostische Laparoskopie</v>
          </cell>
        </row>
        <row r="901">
          <cell r="A901" t="str">
            <v>N33Z</v>
          </cell>
          <cell r="B901" t="str">
            <v>O</v>
          </cell>
          <cell r="C901" t="str">
            <v>Mehrzeitige komplexe OR-Prozeduren bei Krankheiten und Störungen der weiblichen Geschlechtsorgane</v>
          </cell>
        </row>
        <row r="902">
          <cell r="A902" t="str">
            <v>N34Z</v>
          </cell>
          <cell r="B902" t="str">
            <v>O</v>
          </cell>
          <cell r="C902" t="str">
            <v>Große Eingriffe an Darm oder Harnblase bei Krankheiten und Störungen der weiblichen Geschlechtsorgane</v>
          </cell>
        </row>
        <row r="903">
          <cell r="A903" t="str">
            <v>N60A</v>
          </cell>
          <cell r="B903" t="str">
            <v>M</v>
          </cell>
          <cell r="C903" t="str">
            <v>Bösartige Neubildung der weiblichen Geschlechtsorgane, mehr als ein Belegungstag, Alter &lt; 19 Jahre oder äußerst schwere CC</v>
          </cell>
        </row>
        <row r="904">
          <cell r="A904" t="str">
            <v>N60B</v>
          </cell>
          <cell r="B904" t="str">
            <v>M</v>
          </cell>
          <cell r="C904" t="str">
            <v>Bösartige Neubildung der weiblichen Geschlechtsorgane, ein Belegungstag oder Alter &gt; 18 Jahre, ohne äußerst schwere CC</v>
          </cell>
        </row>
        <row r="905">
          <cell r="A905" t="str">
            <v>N61Z</v>
          </cell>
          <cell r="B905" t="str">
            <v>M</v>
          </cell>
          <cell r="C905" t="str">
            <v>Infektion und Entzündung der weiblichen Geschlechtsorgane</v>
          </cell>
        </row>
        <row r="906">
          <cell r="A906" t="str">
            <v>N62A</v>
          </cell>
          <cell r="B906" t="str">
            <v>M</v>
          </cell>
          <cell r="C906" t="str">
            <v>Menstruationsstörungen und andere Erkrankungen der weiblichen Geschlechtsorgane mit komplexer Diagnose</v>
          </cell>
        </row>
        <row r="907">
          <cell r="A907" t="str">
            <v>N62B</v>
          </cell>
          <cell r="B907" t="str">
            <v>M</v>
          </cell>
          <cell r="C907" t="str">
            <v>Menstruationsstörungen und andere Erkrankungen der weiblichen Geschlechtsorgane ohne komplexe Diagnose</v>
          </cell>
        </row>
        <row r="909">
          <cell r="A909" t="str">
            <v>MDC 14 Schwangerschaft, Geburt und Wochenbett</v>
          </cell>
        </row>
        <row r="910">
          <cell r="A910" t="str">
            <v>DRG</v>
          </cell>
          <cell r="B910" t="str">
            <v>Part.</v>
          </cell>
          <cell r="C910" t="str">
            <v>Beschreibung</v>
          </cell>
        </row>
        <row r="912">
          <cell r="A912" t="str">
            <v>O01A</v>
          </cell>
          <cell r="B912" t="str">
            <v>O</v>
          </cell>
          <cell r="C912" t="str">
            <v>Sectio caesarea mit mehreren komplizierenden Diagnosen, Schwangerschaftsdauer bis 25 vollendete Wochen</v>
          </cell>
        </row>
        <row r="913">
          <cell r="A913" t="str">
            <v>O01B</v>
          </cell>
          <cell r="B913" t="str">
            <v>O</v>
          </cell>
          <cell r="C913" t="str">
            <v>Sectio caesarea mit mehreren komplizierenden Diagnosen, Schwangerschaftsdauer 26 bis 33 vollendete Wochen oder mit komplizierender Diagnose, Schwangerschaftsdauer bis 25 vollendete Wochen</v>
          </cell>
        </row>
        <row r="914">
          <cell r="A914" t="str">
            <v>O01C</v>
          </cell>
          <cell r="B914" t="str">
            <v>O</v>
          </cell>
          <cell r="C914" t="str">
            <v>Sectio caesarea mit mehreren kompliz. Diagnosen, Schwangersch.dauer &gt; 33 vo. Wo. oder mit kompliz. Diagnose, Schwangersch.dauer 26 bis 33 vo. Wo. oder mit komplexer Diagn. oder Schwangersch.dauer bis 33 vo. Wo. oder mit kompl. Diagn., mit äußerst schw. CC</v>
          </cell>
        </row>
        <row r="915">
          <cell r="A915" t="str">
            <v>O01D</v>
          </cell>
          <cell r="B915" t="str">
            <v>O</v>
          </cell>
          <cell r="C915" t="str">
            <v>Sectio caesarea mit mehreren kompliz. Diagnosen, Schwangerschaftsdauer &gt;33 vo. Wo. oder mit kompliz. Diagnose, Schwangersch.dauer 26 bis 33 vo. Wo. oder mit kompl. Diagn. oder Schwangersch.dauer bis 33 vo. Wo. oder mit kompl. Diagn., ohne äußerst schw. CC</v>
          </cell>
        </row>
        <row r="916">
          <cell r="A916" t="str">
            <v>O01E</v>
          </cell>
          <cell r="B916" t="str">
            <v>O</v>
          </cell>
          <cell r="C916" t="str">
            <v>Sectio caesarea mit komplizierender Diagnose, Schwangerschaftsdauer mehr als 33 vollendete Wochen, ohne komplexe Diagnose</v>
          </cell>
        </row>
        <row r="917">
          <cell r="A917" t="str">
            <v>O01F</v>
          </cell>
          <cell r="B917" t="str">
            <v>O</v>
          </cell>
          <cell r="C917" t="str">
            <v>Sectio caesarea ohne komplizierende Diagnose, Schwangerschaftsdauer mehr als 33 vollendete Wochen, ohne komplexe Diagnose</v>
          </cell>
        </row>
        <row r="918">
          <cell r="A918" t="str">
            <v>O02A</v>
          </cell>
          <cell r="B918" t="str">
            <v>O</v>
          </cell>
          <cell r="C918" t="str">
            <v>Vaginale Entbindung mit komplizierender OR­Prozedur, Schwangerschaftsdauer bis 33 vollendete Wochen</v>
          </cell>
        </row>
        <row r="919">
          <cell r="A919" t="str">
            <v>O02B</v>
          </cell>
          <cell r="B919" t="str">
            <v>O</v>
          </cell>
          <cell r="C919" t="str">
            <v>Vaginale Entbindung mit komplizierender OR­Prozedur, Schwangerschaftsdauer mehr als 33 vollendete Wochen</v>
          </cell>
        </row>
        <row r="920">
          <cell r="A920" t="str">
            <v>O03Z</v>
          </cell>
          <cell r="B920" t="str">
            <v>O</v>
          </cell>
          <cell r="C920" t="str">
            <v>Extrauteringravidität</v>
          </cell>
        </row>
        <row r="921">
          <cell r="A921" t="str">
            <v>O04Z</v>
          </cell>
          <cell r="B921" t="str">
            <v>O</v>
          </cell>
          <cell r="C921" t="str">
            <v>Stationäre Aufnahme nach Entbindung oder Abort mit OR-Prozedur</v>
          </cell>
        </row>
        <row r="922">
          <cell r="A922" t="str">
            <v>O05A</v>
          </cell>
          <cell r="B922" t="str">
            <v>O</v>
          </cell>
          <cell r="C922" t="str">
            <v>Cerclage und Muttermundverschluß</v>
          </cell>
        </row>
        <row r="923">
          <cell r="A923" t="str">
            <v>O05B</v>
          </cell>
          <cell r="B923" t="str">
            <v>O</v>
          </cell>
          <cell r="C923" t="str">
            <v>Bestimmte OR-Prozeduren in der Schwangerschaft ohne Cerclage, ohne Muttermundverschluß</v>
          </cell>
        </row>
        <row r="924">
          <cell r="A924" t="str">
            <v>O06Z</v>
          </cell>
          <cell r="B924" t="str">
            <v>O</v>
          </cell>
          <cell r="C924" t="str">
            <v>Intrauterine Therapie des Feten</v>
          </cell>
        </row>
        <row r="925">
          <cell r="A925" t="str">
            <v>O40Z</v>
          </cell>
          <cell r="B925" t="str">
            <v>A</v>
          </cell>
          <cell r="C925" t="str">
            <v>Abort mit Dilatation und Kürettage, Aspirationskürettage oder Hysterotomie</v>
          </cell>
        </row>
        <row r="926">
          <cell r="A926" t="str">
            <v>O60A</v>
          </cell>
          <cell r="B926" t="str">
            <v>M</v>
          </cell>
          <cell r="C926" t="str">
            <v>Vaginale Entbindung mit mehreren komplizierenden Diagnosen, mindestens eine schwer, Schwangerschaftsdauer bis 33 vollendete Wochen</v>
          </cell>
        </row>
        <row r="927">
          <cell r="A927" t="str">
            <v>O60B</v>
          </cell>
          <cell r="B927" t="str">
            <v>M</v>
          </cell>
          <cell r="C927" t="str">
            <v>Vaginale Entbindung mit mehreren komplizierenden Diagnosen, mindestens eine schwer, Schwangerschaftsdauer mehr als 33 vollendete Wochen</v>
          </cell>
        </row>
        <row r="928">
          <cell r="A928" t="str">
            <v>O60C</v>
          </cell>
          <cell r="B928" t="str">
            <v>M</v>
          </cell>
          <cell r="C928" t="str">
            <v>Vaginale Entbindung mit schwerer oder mäßig schwerer komplizierender Diagnose</v>
          </cell>
        </row>
        <row r="929">
          <cell r="A929" t="str">
            <v>O60D</v>
          </cell>
          <cell r="B929" t="str">
            <v>M</v>
          </cell>
          <cell r="C929" t="str">
            <v>Vaginale Entbindung ohne komplizierende Diagnose</v>
          </cell>
        </row>
        <row r="930">
          <cell r="A930" t="str">
            <v>O61Z</v>
          </cell>
          <cell r="B930" t="str">
            <v>M</v>
          </cell>
          <cell r="C930" t="str">
            <v>Stationäre Aufnahme nach Entbindung oder Abort ohne OR-Prozedur</v>
          </cell>
        </row>
        <row r="931">
          <cell r="A931" t="str">
            <v>O62Z</v>
          </cell>
          <cell r="B931" t="str">
            <v>M</v>
          </cell>
          <cell r="C931" t="str">
            <v>Drohender Abort</v>
          </cell>
        </row>
        <row r="932">
          <cell r="A932" t="str">
            <v>O63Z</v>
          </cell>
          <cell r="B932" t="str">
            <v>M</v>
          </cell>
          <cell r="C932" t="str">
            <v>Abort ohne Dilatation und Kürettage, Aspirationskürettage oder Hysterotomie</v>
          </cell>
        </row>
        <row r="933">
          <cell r="A933" t="str">
            <v>O64A</v>
          </cell>
          <cell r="B933" t="str">
            <v>M</v>
          </cell>
          <cell r="C933" t="str">
            <v>Frustrane Wehen, mehr als ein Belegungstag</v>
          </cell>
        </row>
        <row r="934">
          <cell r="A934" t="str">
            <v>O64B</v>
          </cell>
          <cell r="B934" t="str">
            <v>M</v>
          </cell>
          <cell r="C934" t="str">
            <v>Frustrane Wehen, ein Belegungstag</v>
          </cell>
        </row>
        <row r="935">
          <cell r="A935" t="str">
            <v>O65A</v>
          </cell>
          <cell r="B935" t="str">
            <v>M</v>
          </cell>
          <cell r="C935" t="str">
            <v>Andere vorgeburtliche stationäre Aufnahme mit äußerst schweren oder schweren CC</v>
          </cell>
        </row>
        <row r="936">
          <cell r="A936" t="str">
            <v>O65B</v>
          </cell>
          <cell r="B936" t="str">
            <v>M</v>
          </cell>
          <cell r="C936" t="str">
            <v>Andere vorgeburtliche stationäre Aufnahme ohne äußerst schwere oder schwere CC</v>
          </cell>
        </row>
        <row r="938">
          <cell r="A938" t="str">
            <v>MDC 15 Neugeborene</v>
          </cell>
        </row>
        <row r="939">
          <cell r="A939" t="str">
            <v>DRG</v>
          </cell>
          <cell r="B939" t="str">
            <v>Part.</v>
          </cell>
          <cell r="C939" t="str">
            <v>Beschreibung</v>
          </cell>
        </row>
        <row r="941">
          <cell r="A941" t="str">
            <v>P01Z</v>
          </cell>
          <cell r="B941" t="str">
            <v>O</v>
          </cell>
          <cell r="C941" t="str">
            <v>Neugeborenes, verstorben &lt; 5 Tage nach Aufnahme mit signifikanter OR-Prozedur</v>
          </cell>
        </row>
        <row r="942">
          <cell r="A942" t="str">
            <v>P02A</v>
          </cell>
          <cell r="B942" t="str">
            <v>O</v>
          </cell>
          <cell r="C942" t="str">
            <v>Kardiothorakale oder Gefäßeingriffe bei Neugeborenen mit Beatmung &gt; 143 Stunden</v>
          </cell>
        </row>
        <row r="943">
          <cell r="A943" t="str">
            <v>P02B</v>
          </cell>
          <cell r="B943" t="str">
            <v>O</v>
          </cell>
          <cell r="C943" t="str">
            <v>Kardiothorakale oder Gefäßeingriffe bei Neugeborenen ohne Beatmung &gt; 143 Stunden</v>
          </cell>
        </row>
        <row r="944">
          <cell r="A944" t="str">
            <v>P03A</v>
          </cell>
          <cell r="B944" t="str">
            <v>O</v>
          </cell>
          <cell r="C944" t="str">
            <v>Neugeborenes, Aufnahmegewicht 1000 - 1499 g mit signifikanter OR-Prozedur oder Beatmung &gt; 95 Stunden, mit mehreren schweren Problemen, mit Beatmung &gt; 479 Stunden</v>
          </cell>
        </row>
        <row r="945">
          <cell r="A945" t="str">
            <v>P03B</v>
          </cell>
          <cell r="B945" t="str">
            <v>O</v>
          </cell>
          <cell r="C945" t="str">
            <v>Neugeborenes, Aufnahmegewicht 1000 - 1499 g mit signifikanter OR-Prozedur oder Beatmung &gt; 95 Stunden, mit mehreren schweren Problemen, mit Beatmung &gt; 120 und &lt; 480 Stunden</v>
          </cell>
        </row>
        <row r="946">
          <cell r="A946" t="str">
            <v>P03C</v>
          </cell>
          <cell r="B946" t="str">
            <v>O</v>
          </cell>
          <cell r="C946" t="str">
            <v>Neugeborenes, Aufnahmegewicht 1000 - 1499 g mit signifikanter OR-Prozedur oder Beatmung &gt; 95 Stunden, ohne Beatmung &gt; 120 Stunden oder ohne mehrere schwere Probleme</v>
          </cell>
        </row>
        <row r="947">
          <cell r="A947" t="str">
            <v>P04A</v>
          </cell>
          <cell r="B947" t="str">
            <v>O</v>
          </cell>
          <cell r="C947" t="str">
            <v>Neugeborenes, Aufnahmegewicht 1500 - 1999 g mit signifikanter OR-Prozedur oder Beatmung &gt; 95 Stunden, mit mehreren schweren Problemen, mit Beatmung &gt; 240 Stunden</v>
          </cell>
        </row>
        <row r="948">
          <cell r="A948" t="str">
            <v>P04B</v>
          </cell>
          <cell r="B948" t="str">
            <v>O</v>
          </cell>
          <cell r="C948" t="str">
            <v>Neugeborenes, Aufnahmegewicht 1500 - 1999 g mit signifikanter OR-Prozedur oder Beatmung &gt; 95 Stunden, mit mehreren schweren Problemen, ohne Beatmung &gt; 240 Stunden</v>
          </cell>
        </row>
        <row r="949">
          <cell r="A949" t="str">
            <v>P04C</v>
          </cell>
          <cell r="B949" t="str">
            <v>O</v>
          </cell>
          <cell r="C949" t="str">
            <v>Neugeborenes, Aufnahmegewicht 1500 - 1999 g mit signifikanter OR-Prozedur oder Beatmung &gt; 95 Stunden, ohne mehrere schwere Probleme</v>
          </cell>
        </row>
        <row r="950">
          <cell r="A950" t="str">
            <v>P05A</v>
          </cell>
          <cell r="B950" t="str">
            <v>O</v>
          </cell>
          <cell r="C950" t="str">
            <v>Neugeborenes, Aufnahmegewicht 2000 - 2499 g mit signifikanter OR-Prozedur oder Beatmung &gt; 95 Stunden, mit mehreren schweren Problemen, mit Beatmung &gt; 120 Stunden</v>
          </cell>
        </row>
        <row r="951">
          <cell r="A951" t="str">
            <v>P05B</v>
          </cell>
          <cell r="B951" t="str">
            <v>O</v>
          </cell>
          <cell r="C951" t="str">
            <v>Neugeborenes, Aufnahmegewicht 2000 - 2499 g mit signifikanter OR-Prozedur oder Beatmung &gt; 95 Stunden, mit mehreren schweren Problemen, ohne Beatmung &gt; 120 Stunden</v>
          </cell>
        </row>
        <row r="952">
          <cell r="A952" t="str">
            <v>P05C</v>
          </cell>
          <cell r="B952" t="str">
            <v>O</v>
          </cell>
          <cell r="C952" t="str">
            <v>Neugeborenes, Aufnahmegewicht 2000 - 2499 g mit signifikanter OR-Prozedur oder Beatmung &gt; 95 Stunden, ohne mehrere schwere Probleme</v>
          </cell>
        </row>
        <row r="953">
          <cell r="A953" t="str">
            <v>P06A</v>
          </cell>
          <cell r="B953" t="str">
            <v>O</v>
          </cell>
          <cell r="C953" t="str">
            <v>Neugeborenes, Aufnahmegewicht &gt; 2499 g mit signifikanter OR-Prozedur oder Beatmung &gt; 95 Stunden, mit mehreren schweren Problemen, mit Beatmung &gt; 120 Stunden</v>
          </cell>
        </row>
        <row r="954">
          <cell r="A954" t="str">
            <v>P06B</v>
          </cell>
          <cell r="B954" t="str">
            <v>O</v>
          </cell>
          <cell r="C954" t="str">
            <v>Neugeborenes, Aufnahmegewicht &gt; 2499 g mit signifikanter OR-Prozedur oder Beatmung &gt; 95 Stunden, mit mehreren schweren Problemen, ohne Beatmung &gt; 120 Stunden</v>
          </cell>
        </row>
        <row r="955">
          <cell r="A955" t="str">
            <v>P06C</v>
          </cell>
          <cell r="B955" t="str">
            <v>O</v>
          </cell>
          <cell r="C955" t="str">
            <v>Neugeborenes, Aufnahmegewicht &gt; 2499 g mit signifikanter OR-Prozedur oder Beatmung &gt; 95 Stunden, ohne mehrere schwere Probleme</v>
          </cell>
        </row>
        <row r="956">
          <cell r="A956" t="str">
            <v>P60A</v>
          </cell>
          <cell r="B956" t="str">
            <v>M</v>
          </cell>
          <cell r="C956" t="str">
            <v>Neugeborenes, verstorben &lt; 5 Tage nach Aufnahme ohne signifikante OR-Prozedur</v>
          </cell>
        </row>
        <row r="957">
          <cell r="A957" t="str">
            <v>P60B</v>
          </cell>
          <cell r="B957" t="str">
            <v>M</v>
          </cell>
          <cell r="C957" t="str">
            <v>Neugeborenes, verlegt &lt; 5 Tage nach Aufnahme ohne signifikante OR-Prozedur, zuverlegt oder Beatmung &gt; 24 Stunden</v>
          </cell>
        </row>
        <row r="958">
          <cell r="A958" t="str">
            <v>P60C</v>
          </cell>
          <cell r="B958" t="str">
            <v>M</v>
          </cell>
          <cell r="C958" t="str">
            <v>Neugeborenes, verlegt &lt; 5 Tage nach Aufnahme ohne signifikante OR-Prozedur, nicht zuverlegt, ohne Beatmung &gt; 24 Stunden  (Mindestverweildauer 24 Stunden für das Krankenhaus, in dem die Geburt stattfindet)</v>
          </cell>
        </row>
        <row r="959">
          <cell r="A959" t="str">
            <v>P61A</v>
          </cell>
          <cell r="B959" t="str">
            <v>M</v>
          </cell>
          <cell r="C959" t="str">
            <v>Neugeborenes, Aufnahmegewicht &lt; 600 g mit signifikanter OR-Prozedur</v>
          </cell>
        </row>
        <row r="960">
          <cell r="A960" t="str">
            <v>P61B</v>
          </cell>
          <cell r="B960" t="str">
            <v>M</v>
          </cell>
          <cell r="C960" t="str">
            <v>Neugeborenes, Aufnahmegewicht &lt; 600 g ohne signifikante OR-Prozedur</v>
          </cell>
        </row>
        <row r="961">
          <cell r="A961" t="str">
            <v>P61C</v>
          </cell>
          <cell r="B961" t="str">
            <v>M</v>
          </cell>
          <cell r="C961" t="str">
            <v>Neugeborenes, Aufnahmegewicht 600 - 749 g mit signifikanter OR-Prozedur</v>
          </cell>
        </row>
        <row r="962">
          <cell r="A962" t="str">
            <v>P61D</v>
          </cell>
          <cell r="B962" t="str">
            <v>M</v>
          </cell>
          <cell r="C962" t="str">
            <v>Neugeborenes, Aufnahmegewicht 600 - 749 g ohne signifikante OR-Prozedur</v>
          </cell>
        </row>
        <row r="963">
          <cell r="A963" t="str">
            <v>P61E</v>
          </cell>
          <cell r="B963" t="str">
            <v>M</v>
          </cell>
          <cell r="C963" t="str">
            <v>Neugeborenes, Aufnahmegewicht &lt; 750 g, verstorben &lt; 29 Tage nach Aufnahme</v>
          </cell>
        </row>
        <row r="964">
          <cell r="A964" t="str">
            <v>P62A</v>
          </cell>
          <cell r="B964" t="str">
            <v>M</v>
          </cell>
          <cell r="C964" t="str">
            <v>Neugeborenes, Aufnahmegewicht 750 - 874 g mit signifikanter OR-Prozedur</v>
          </cell>
        </row>
        <row r="965">
          <cell r="A965" t="str">
            <v>P62B</v>
          </cell>
          <cell r="B965" t="str">
            <v>M</v>
          </cell>
          <cell r="C965" t="str">
            <v>Neugeborenes, Aufnahmegewicht 750 - 874 g ohne signifikante OR-Prozedur</v>
          </cell>
        </row>
        <row r="966">
          <cell r="A966" t="str">
            <v>P62C</v>
          </cell>
          <cell r="B966" t="str">
            <v>M</v>
          </cell>
          <cell r="C966" t="str">
            <v>Neugeborenes, Aufnahmegewicht 875 - 999 g mit signifikanter OR-Prozedur</v>
          </cell>
        </row>
        <row r="967">
          <cell r="A967" t="str">
            <v>P62D</v>
          </cell>
          <cell r="B967" t="str">
            <v>M</v>
          </cell>
          <cell r="C967" t="str">
            <v>Neugeborenes, Aufnahmegewicht 875 - 999 g ohne signifikante OR-Prozedur</v>
          </cell>
        </row>
        <row r="968">
          <cell r="A968" t="str">
            <v>P62E</v>
          </cell>
          <cell r="B968" t="str">
            <v>M</v>
          </cell>
          <cell r="C968" t="str">
            <v>Neugeborenes, Aufnahmegewicht 750 - 999 g, verstorben &lt; 29 Tage nach Aufnahme</v>
          </cell>
        </row>
        <row r="969">
          <cell r="A969" t="str">
            <v>P63Z</v>
          </cell>
          <cell r="B969" t="str">
            <v>M</v>
          </cell>
          <cell r="C969" t="str">
            <v>Neugeborenes, Aufnahmegewicht 1000 ­ 1249 g ohne signifikante OR­Prozedur, ohne Beatmung &gt; 95 Stunden</v>
          </cell>
        </row>
        <row r="970">
          <cell r="A970" t="str">
            <v>P64Z</v>
          </cell>
          <cell r="B970" t="str">
            <v>M</v>
          </cell>
          <cell r="C970" t="str">
            <v>Neugeborenes, Aufnahmegewicht 1250 ­ 1499 g ohne signifikante OR­Prozedur, ohne Beatmung &gt; 95 Stunden</v>
          </cell>
        </row>
        <row r="971">
          <cell r="A971" t="str">
            <v>P65A</v>
          </cell>
          <cell r="B971" t="str">
            <v>M</v>
          </cell>
          <cell r="C971" t="str">
            <v>Neugeborenes, Aufnahmegewicht 1500 - 1999 g ohne signifikante OR-Prozedur, ohne Beatmung &gt; 95 Stunden, mit mehreren schweren Problemen</v>
          </cell>
        </row>
        <row r="972">
          <cell r="A972" t="str">
            <v>P65B</v>
          </cell>
          <cell r="B972" t="str">
            <v>M</v>
          </cell>
          <cell r="C972" t="str">
            <v>Neugeborenes, Aufnahmegewicht 1500 - 1999 g ohne signifikante OR-Prozedur, ohne Beatmung &gt; 95 Stunden, mit schwerem Problem</v>
          </cell>
        </row>
        <row r="973">
          <cell r="A973" t="str">
            <v>P65C</v>
          </cell>
          <cell r="B973" t="str">
            <v>M</v>
          </cell>
          <cell r="C973" t="str">
            <v>Neugeborenes, Aufnahmegewicht 1500 - 1999 g ohne signifikante OR-Prozedur, ohne Beatmung &gt; 95 Stunden, mit anderem Problem</v>
          </cell>
        </row>
        <row r="974">
          <cell r="A974" t="str">
            <v>P65D</v>
          </cell>
          <cell r="B974" t="str">
            <v>M</v>
          </cell>
          <cell r="C974" t="str">
            <v>Neugeborenes, Aufnahmegewicht 1500 - 1999 g ohne signifikante OR-Prozedur, ohne Beatmung &gt; 95 Stunden, ohne Problem</v>
          </cell>
        </row>
        <row r="975">
          <cell r="A975" t="str">
            <v>P66A</v>
          </cell>
          <cell r="B975" t="str">
            <v>M</v>
          </cell>
          <cell r="C975" t="str">
            <v>Neugeborenes, Aufnahmegewicht 2000 - 2499 g ohne signifikante OR-Prozedur, ohne Beatmung &gt; 95 Stunden, mit mehreren schweren Problemen</v>
          </cell>
        </row>
        <row r="976">
          <cell r="A976" t="str">
            <v>P66B</v>
          </cell>
          <cell r="B976" t="str">
            <v>M</v>
          </cell>
          <cell r="C976" t="str">
            <v>Neugeborenes, Aufnahmegewicht 2000 - 2499 g ohne signifikante OR-Prozedur, ohne Beatmung &gt; 95 Stunden, mit schwerem Problem</v>
          </cell>
        </row>
        <row r="977">
          <cell r="A977" t="str">
            <v>P66C</v>
          </cell>
          <cell r="B977" t="str">
            <v>M</v>
          </cell>
          <cell r="C977" t="str">
            <v>Neugeborenes, Aufnahmegewicht 2000 - 2499 g ohne signifikante OR-Prozedur, ohne Beatmung &gt; 95 Stunden, mit anderem Problem</v>
          </cell>
        </row>
        <row r="978">
          <cell r="A978" t="str">
            <v>P66D</v>
          </cell>
          <cell r="B978" t="str">
            <v>M</v>
          </cell>
          <cell r="C978" t="str">
            <v>Neugeborenes, Aufnahmegewicht 2000 - 2499 g ohne signifikante OR-Prozedur, ohne Beatmung &gt; 95 Stunden, ohne Problem</v>
          </cell>
        </row>
        <row r="979">
          <cell r="A979" t="str">
            <v>P67A</v>
          </cell>
          <cell r="B979" t="str">
            <v>M</v>
          </cell>
          <cell r="C979" t="str">
            <v>Neugeborenes, Aufnahmegewicht &gt; 2499 g ohne signifikante OR-Prozedur, ohne Beatmung &gt; 95 Stunden, mit mehreren schweren Problemen</v>
          </cell>
        </row>
        <row r="980">
          <cell r="A980" t="str">
            <v>P67B</v>
          </cell>
          <cell r="B980" t="str">
            <v>M</v>
          </cell>
          <cell r="C980" t="str">
            <v>Neugeborenes, Aufnahmegewicht &gt; 2499 g ohne signifikante OR-Prozedur, ohne Beatmung &gt; 95 Stunden, mit schwerem Problem</v>
          </cell>
        </row>
        <row r="981">
          <cell r="A981" t="str">
            <v>P67C</v>
          </cell>
          <cell r="B981" t="str">
            <v>M</v>
          </cell>
          <cell r="C981" t="str">
            <v>Neugeborenes, Aufnahmegewicht &gt; 2499 g ohne signifikante OR-Prozedur, ohne Beatmung &gt; 95 Stunden, mit anderem Problem, mehr als ein Belegungstag</v>
          </cell>
        </row>
        <row r="982">
          <cell r="A982" t="str">
            <v>P67D</v>
          </cell>
          <cell r="B982" t="str">
            <v>M</v>
          </cell>
          <cell r="C982" t="str">
            <v>Neugeborenes, Aufnahmegewicht &gt; 2499 g ohne signifikante OR-Prozedur, ohne Beatmung &gt; 95 Stunden, ohne anderes Problem oder ohne schweres Problem, ein Belegungstag</v>
          </cell>
        </row>
        <row r="984">
          <cell r="A984" t="str">
            <v>MDC 16 Krankheiten des Blutes, der blutbildenden Organe und des Immunsystems</v>
          </cell>
        </row>
        <row r="985">
          <cell r="A985" t="str">
            <v>DRG</v>
          </cell>
          <cell r="B985" t="str">
            <v>Part.</v>
          </cell>
          <cell r="C985" t="str">
            <v>Beschreibung</v>
          </cell>
        </row>
        <row r="987">
          <cell r="A987" t="str">
            <v>Q01Z</v>
          </cell>
          <cell r="B987" t="str">
            <v>O</v>
          </cell>
          <cell r="C987" t="str">
            <v>Eingriffe an der Milz</v>
          </cell>
        </row>
        <row r="988">
          <cell r="A988" t="str">
            <v>Q02A</v>
          </cell>
          <cell r="B988" t="str">
            <v>O</v>
          </cell>
          <cell r="C988" t="str">
            <v>Verschiedene OR-Prozeduren bei Krankheiten des Blutes, der blutbildenden Organe und des Immunsystems mit äußerst schweren CC</v>
          </cell>
        </row>
        <row r="989">
          <cell r="A989" t="str">
            <v>Q02B</v>
          </cell>
          <cell r="B989" t="str">
            <v>O</v>
          </cell>
          <cell r="C989" t="str">
            <v>Verschiedene OR-Prozeduren bei Krankheiten des Blutes, der blutbildenden Organe und des Immunsystems ohne äußerst schwere CC, Alter &lt; 6 Jahre</v>
          </cell>
        </row>
        <row r="990">
          <cell r="A990" t="str">
            <v>Q02C</v>
          </cell>
          <cell r="B990" t="str">
            <v>O</v>
          </cell>
          <cell r="C990" t="str">
            <v>Verschiedene OR-Prozeduren bei Krankheiten des Blutes, der blutbildenden Organe und des Immunsystems ohne äußerst schwere CC, Alter &gt; 5 Jahre</v>
          </cell>
        </row>
        <row r="991">
          <cell r="A991" t="str">
            <v>Q03A</v>
          </cell>
          <cell r="B991" t="str">
            <v>O</v>
          </cell>
          <cell r="C991" t="str">
            <v>Kleine Eingriffe bei Krankheiten des Blutes, der blutbildenden Organe und des Immunsystems, Alter &lt; 10 Jahre</v>
          </cell>
        </row>
        <row r="992">
          <cell r="A992" t="str">
            <v>Q03B</v>
          </cell>
          <cell r="B992" t="str">
            <v>O</v>
          </cell>
          <cell r="C992" t="str">
            <v>Kleine Eingriffe bei Krankheiten des Blutes, der blutbildenden Organe und des Immunsystems, Alter &gt; 9 Jahre</v>
          </cell>
        </row>
        <row r="993">
          <cell r="A993" t="str">
            <v>Q60A</v>
          </cell>
          <cell r="B993" t="str">
            <v>M</v>
          </cell>
          <cell r="C993" t="str">
            <v>Erkrankungen des retikuloendothelialen Systems, des Immunsystems und Gerinnungsstörungen mit komplexer Diagnose oder CC, mit Milzverletzung, Alter &lt; 16 Jahre</v>
          </cell>
        </row>
        <row r="994">
          <cell r="A994" t="str">
            <v>Q60B</v>
          </cell>
          <cell r="B994" t="str">
            <v>M</v>
          </cell>
          <cell r="C994" t="str">
            <v>Erkrankungen des retikuloendothelialen Systems, des Immunsystems und Gerinnungsstörungen mit komplexer Diagnose oder CC, ohne Milzverletzung, Alter &lt; 1 Jahr</v>
          </cell>
        </row>
        <row r="995">
          <cell r="A995" t="str">
            <v>Q60C</v>
          </cell>
          <cell r="B995" t="str">
            <v>M</v>
          </cell>
          <cell r="C995" t="str">
            <v>Erkrankungen des retikuloendothelialen Systems, des Immunsystems und Gerinnungsstörungen mit komplexer Diagnose oder CC, ohne Milzverletzung oder Alter &gt; 15 Jahre</v>
          </cell>
        </row>
        <row r="996">
          <cell r="A996" t="str">
            <v>Q60D</v>
          </cell>
          <cell r="B996" t="str">
            <v>M</v>
          </cell>
          <cell r="C996" t="str">
            <v>Erkrankungen des retikuloendothelialen Systems, des Immunsystems und Gerinnungsstörungen ohne komplexe Diagnose, ohne CC</v>
          </cell>
        </row>
        <row r="997">
          <cell r="A997" t="str">
            <v>Q61A</v>
          </cell>
          <cell r="B997" t="str">
            <v>M</v>
          </cell>
          <cell r="C997" t="str">
            <v>Erkrankungen der Erythrozyten ohne komplexe Diagnose, ohne aplastische Anämie, mit äußerst schweren CC</v>
          </cell>
        </row>
        <row r="998">
          <cell r="A998" t="str">
            <v>Q61B</v>
          </cell>
          <cell r="B998" t="str">
            <v>M</v>
          </cell>
          <cell r="C998" t="str">
            <v>Erkrankungen der Erythrozyten mit komplexer Diagnose</v>
          </cell>
        </row>
        <row r="999">
          <cell r="A999" t="str">
            <v>Q61C</v>
          </cell>
          <cell r="B999" t="str">
            <v>M</v>
          </cell>
          <cell r="C999" t="str">
            <v>Erkrankungen der Erythrozyten ohne komplexe Diagnose, mit aplastischer Anämie, Alter &lt; 16 Jahre</v>
          </cell>
        </row>
        <row r="1000">
          <cell r="A1000" t="str">
            <v>Q61D</v>
          </cell>
          <cell r="B1000" t="str">
            <v>M</v>
          </cell>
          <cell r="C1000" t="str">
            <v>Erkrankungen der Erythrozyten ohne komplexe Diagnose, mit aplastischer Anämie, Alter &gt; 15 Jahre</v>
          </cell>
        </row>
        <row r="1001">
          <cell r="A1001" t="str">
            <v>Q61E</v>
          </cell>
          <cell r="B1001" t="str">
            <v>M</v>
          </cell>
          <cell r="C1001" t="str">
            <v>Erkrankungen der Erythrozyten ohne komplexe Diagnose, ohne aplastische Anämie, ohne äußerst schwere CC</v>
          </cell>
        </row>
        <row r="1003">
          <cell r="A1003" t="str">
            <v>MDC 17 Hämatologische und solide Neubildungen</v>
          </cell>
        </row>
        <row r="1004">
          <cell r="A1004" t="str">
            <v>DRG</v>
          </cell>
          <cell r="B1004" t="str">
            <v>Part.</v>
          </cell>
          <cell r="C1004" t="str">
            <v>Beschreibung</v>
          </cell>
        </row>
        <row r="1006">
          <cell r="A1006" t="str">
            <v>R01A</v>
          </cell>
          <cell r="B1006" t="str">
            <v>O</v>
          </cell>
          <cell r="C1006" t="str">
            <v>Lymphom und Leukämie mit großen OR-Prozeduren, mit äußerst schweren CC, mit komplexer OR-Prozedur</v>
          </cell>
        </row>
        <row r="1007">
          <cell r="A1007" t="str">
            <v>R01B</v>
          </cell>
          <cell r="B1007" t="str">
            <v>O</v>
          </cell>
          <cell r="C1007" t="str">
            <v>Lymphom und Leukämie mit großen OR-Prozeduren, mit äußerst schweren CC, ohne komplexe OR-Prozedur</v>
          </cell>
        </row>
        <row r="1008">
          <cell r="A1008" t="str">
            <v>R01C</v>
          </cell>
          <cell r="B1008" t="str">
            <v>O</v>
          </cell>
          <cell r="C1008" t="str">
            <v>Lymphom und Leukämie mit großen OR-Prozeduren, ohne äußerst schwere CC, mit komplexer OR-Prozedur</v>
          </cell>
        </row>
        <row r="1009">
          <cell r="A1009" t="str">
            <v>R01D</v>
          </cell>
          <cell r="B1009" t="str">
            <v>O</v>
          </cell>
          <cell r="C1009" t="str">
            <v>Lymphom und Leukämie mit großen OR-Prozeduren, ohne äußerst schwere CC, ohne komplexe OR-Prozedur</v>
          </cell>
        </row>
        <row r="1010">
          <cell r="A1010" t="str">
            <v>R02Z</v>
          </cell>
          <cell r="B1010" t="str">
            <v>O</v>
          </cell>
          <cell r="C1010" t="str">
            <v>Große OR-Prozeduren mit äußerst schweren CC, mit komplexer OR-Prozedur bei hämatologischen und soliden Neubildungen</v>
          </cell>
        </row>
        <row r="1011">
          <cell r="A1011" t="str">
            <v>R03Z</v>
          </cell>
          <cell r="B1011" t="str">
            <v>O</v>
          </cell>
          <cell r="C1011" t="str">
            <v>Lymphom und Leukämie mit bestimmter OR-Prozedur, mit äußerst schweren CC, oder mit bestimmter OR-Prozedur mit schweren CC oder mit anderen OR-Prozeduren mit äußerst schweren CC, Alter &lt; 16 Jahre</v>
          </cell>
        </row>
        <row r="1012">
          <cell r="A1012" t="str">
            <v>R04A</v>
          </cell>
          <cell r="B1012" t="str">
            <v>O</v>
          </cell>
          <cell r="C1012" t="str">
            <v>Andere hämatologische und solide Neubildungen mit bestimmter OR-Prozedur, mit äußerst schweren oder schweren CC</v>
          </cell>
        </row>
        <row r="1013">
          <cell r="A1013" t="str">
            <v>R04B</v>
          </cell>
          <cell r="B1013" t="str">
            <v>O</v>
          </cell>
          <cell r="C1013" t="str">
            <v>Andere hämatologische und solide Neubildungen mit anderer OR-Prozedur, mit äußerst schweren oder schweren CC</v>
          </cell>
        </row>
        <row r="1014">
          <cell r="A1014" t="str">
            <v>R05Z</v>
          </cell>
          <cell r="B1014" t="str">
            <v>O</v>
          </cell>
          <cell r="C1014" t="str">
            <v>Strahlentherapie bei hämatologischen und soliden Neubildungen, mehr als 9 Bestrahlungen oder bei akuter myeloischer Leukämie, Alter &lt; 19 Jahre oder mit äußerst schweren CC</v>
          </cell>
        </row>
        <row r="1015">
          <cell r="A1015" t="str">
            <v>R06Z</v>
          </cell>
          <cell r="B1015" t="str">
            <v>O</v>
          </cell>
          <cell r="C1015" t="str">
            <v>Strahlentherapie bei hämatologischen und soliden Neubildungen, mehr als 9 Bestrahlungen oder bei akuter myeloischer Leukämie, Alter &gt; 18 Jahre, ohne äußerst schwere CC</v>
          </cell>
        </row>
        <row r="1016">
          <cell r="A1016" t="str">
            <v>R07A</v>
          </cell>
          <cell r="B1016" t="str">
            <v>O</v>
          </cell>
          <cell r="C1016" t="str">
            <v>Strahlentherapie bei hämatologischen und soliden Neubildungen, weniger als 10 Bestrahlungen, außer bei akuter myeloischer Leukämie, Alter &lt; 19 Jahre oder mit äußerst schweren CC</v>
          </cell>
        </row>
        <row r="1017">
          <cell r="A1017" t="str">
            <v>R07B</v>
          </cell>
          <cell r="B1017" t="str">
            <v>O</v>
          </cell>
          <cell r="C1017" t="str">
            <v>Strahlentherapie bei hämatologischen und soliden Neubildungen, weniger als 10 Bestrahlungen, außer bei akuter myeloischer Leukämie, Alter &gt; 18 Jahre, ohne äußerst schwere CC</v>
          </cell>
        </row>
        <row r="1018">
          <cell r="A1018" t="str">
            <v>R11A</v>
          </cell>
          <cell r="B1018" t="str">
            <v>O</v>
          </cell>
          <cell r="C1018" t="str">
            <v>Lymphom und Leukämie mit bestimmter OR-Prozedur, mit schweren CC oder mit anderen OR-Prozeduren, mit äußerst schweren CC, Alter &gt; 15 Jahre</v>
          </cell>
        </row>
        <row r="1019">
          <cell r="A1019" t="str">
            <v>R11B</v>
          </cell>
          <cell r="B1019" t="str">
            <v>O</v>
          </cell>
          <cell r="C1019" t="str">
            <v>Lymphom und Leukämie mit bestimmter OR-Prozedur, ohne äußerst schwere oder schwere CC oder mit anderen OR-Prozeduren, mit schweren CC</v>
          </cell>
        </row>
        <row r="1020">
          <cell r="A1020" t="str">
            <v>R11C</v>
          </cell>
          <cell r="B1020" t="str">
            <v>O</v>
          </cell>
          <cell r="C1020" t="str">
            <v>Lymphom und Leukämie mit anderen OR-Prozeduren ohne äußerst schwere oder schwere CC</v>
          </cell>
        </row>
        <row r="1021">
          <cell r="A1021" t="str">
            <v>R12A</v>
          </cell>
          <cell r="B1021" t="str">
            <v>O</v>
          </cell>
          <cell r="C1021" t="str">
            <v>Andere hämatologische und solide Neubildungen mit großen OR-Prozeduren, mit äußerst schweren CC, ohne komplexe OR-Prozedur</v>
          </cell>
        </row>
        <row r="1022">
          <cell r="A1022" t="str">
            <v>R12B</v>
          </cell>
          <cell r="B1022" t="str">
            <v>O</v>
          </cell>
          <cell r="C1022" t="str">
            <v>Andere hämatologische und solide Neubildungen mit großen OR-Prozeduren ohne äußerst schwere CC, mit komplexer OR-Prozedur</v>
          </cell>
        </row>
        <row r="1023">
          <cell r="A1023" t="str">
            <v>R12C</v>
          </cell>
          <cell r="B1023" t="str">
            <v>O</v>
          </cell>
          <cell r="C1023" t="str">
            <v>Andere hämatologische und solide Neubildungen mit großen OR-Prozeduren ohne äußerst schwere CC, ohne komplexe OR-Prozedur</v>
          </cell>
        </row>
        <row r="1024">
          <cell r="A1024" t="str">
            <v>R13Z</v>
          </cell>
          <cell r="B1024" t="str">
            <v>O</v>
          </cell>
          <cell r="C1024" t="str">
            <v>Andere hämatologische und solide Neubildungen mit bestimmter OR-Prozedur, ohne äußerst schwere oder schwere CC</v>
          </cell>
        </row>
        <row r="1025">
          <cell r="A1025" t="str">
            <v>R14Z</v>
          </cell>
          <cell r="B1025" t="str">
            <v>O</v>
          </cell>
          <cell r="C1025" t="str">
            <v>Andere hämatologische und solide Neubildungen mit anderen OR­Prozeduren ohne äußerst schwere oder schwere CC oder Therapie mit offenen Nukliden bei hämatologischen und soliden Neubildungen, mehr als ein Belegungstag</v>
          </cell>
        </row>
        <row r="1026">
          <cell r="A1026" t="str">
            <v>R16Z</v>
          </cell>
          <cell r="B1026" t="str">
            <v>O</v>
          </cell>
          <cell r="C1026" t="str">
            <v>Hochkomplexe Chemotherapie mit operativem Eingriff bei hämatologischen und soliden Neubildungen</v>
          </cell>
        </row>
        <row r="1027">
          <cell r="A1027" t="str">
            <v>R60A</v>
          </cell>
          <cell r="B1027" t="str">
            <v>M</v>
          </cell>
          <cell r="C1027" t="str">
            <v>Akute myeloische Leukämie mit hochkomplexer Chemotherapie</v>
          </cell>
        </row>
        <row r="1028">
          <cell r="A1028" t="str">
            <v>R60B</v>
          </cell>
          <cell r="B1028" t="str">
            <v>M</v>
          </cell>
          <cell r="C1028" t="str">
            <v>Akute myeloische Leukämie mit intensiver Chemotherapie mit komplizierender Diagnose oder Dialyse oder Portimplantation</v>
          </cell>
        </row>
        <row r="1029">
          <cell r="A1029" t="str">
            <v>R60C</v>
          </cell>
          <cell r="B1029" t="str">
            <v>M</v>
          </cell>
          <cell r="C1029" t="str">
            <v>Akute myeloische Leukämie mit intensiver Chemotherapie ohne komplizierende Diagnose, ohne Dialyse, ohne Portimplantation, mit äußerst schweren CC oder mit mäßig komplexer Chemotherapie mit komplizierender Diagnose oder Dialyse oder Portimplantation</v>
          </cell>
        </row>
        <row r="1030">
          <cell r="A1030" t="str">
            <v>R60D</v>
          </cell>
          <cell r="B1030" t="str">
            <v>M</v>
          </cell>
          <cell r="C1030" t="str">
            <v>Akute myeloische Leukämie mit intensiver Chemotherapie ohne komplizierende Diagnose, Dialyse oder Portimplant., ohne äußerst schwere CC oder mit mäßig komplexer Chemoth. mit äußerst schweren CC oder mit Dialyse oder äußerst schweren CC, Alter &lt; 16 Jahre</v>
          </cell>
        </row>
        <row r="1031">
          <cell r="A1031" t="str">
            <v>R60E</v>
          </cell>
          <cell r="B1031" t="str">
            <v>M</v>
          </cell>
          <cell r="C1031" t="str">
            <v>Akute myeloische Leukämie mit Dialyse oder äußerst schweren CC, Alter &gt; 15 Jahre</v>
          </cell>
        </row>
        <row r="1032">
          <cell r="A1032" t="str">
            <v>R60F</v>
          </cell>
          <cell r="B1032" t="str">
            <v>M</v>
          </cell>
          <cell r="C1032" t="str">
            <v>Akute myeloische Leukämie mit mäßig komplexer Chemotherapie, ohne komplizierende Diagnose, ohne Dialyse, ohne Portimplantation, ohne äußerst schwere CC oder mit lokaler Chemotherapie</v>
          </cell>
        </row>
        <row r="1033">
          <cell r="A1033" t="str">
            <v>R60G</v>
          </cell>
          <cell r="B1033" t="str">
            <v>M</v>
          </cell>
          <cell r="C1033" t="str">
            <v>Akute myeloische Leukämie ohne Chemotherapie, ohne Dialyse, ohne äußerst schwere CC</v>
          </cell>
        </row>
        <row r="1034">
          <cell r="A1034" t="str">
            <v>R61A</v>
          </cell>
          <cell r="B1034" t="str">
            <v>M</v>
          </cell>
          <cell r="C1034" t="str">
            <v>Lymphom und nicht akute Leukämie, mit Sepsis</v>
          </cell>
        </row>
        <row r="1035">
          <cell r="A1035" t="str">
            <v>R61B</v>
          </cell>
          <cell r="B1035" t="str">
            <v>M</v>
          </cell>
          <cell r="C1035" t="str">
            <v>Lymphom und nicht akute Leukämie, ohne Sepsis, mit Agranulozytose oder Portimplantation, mit äußerst schweren CC</v>
          </cell>
        </row>
        <row r="1036">
          <cell r="A1036" t="str">
            <v>R61C</v>
          </cell>
          <cell r="B1036" t="str">
            <v>M</v>
          </cell>
          <cell r="C1036" t="str">
            <v>Lymphom und nicht akute Leukämie ohne Dialyse, ohne Sepsis, mit Agranulozytose oder Portimplantation, ohne äußerst schwere CC, Alter &lt; 16 Jahre</v>
          </cell>
        </row>
        <row r="1037">
          <cell r="A1037" t="str">
            <v>R61D</v>
          </cell>
          <cell r="B1037" t="str">
            <v>M</v>
          </cell>
          <cell r="C1037" t="str">
            <v>Lymphom und nicht akute Leukämie, mit Dialyse</v>
          </cell>
        </row>
        <row r="1038">
          <cell r="A1038" t="str">
            <v>R61E</v>
          </cell>
          <cell r="B1038" t="str">
            <v>M</v>
          </cell>
          <cell r="C1038" t="str">
            <v>Lymphom und nicht akute Leukämie ohne Dialyse, ohne Sepsis, ohne Agranulozytose, ohne Portimplantation, mit äußerst schweren CC</v>
          </cell>
        </row>
        <row r="1039">
          <cell r="A1039" t="str">
            <v>R61F</v>
          </cell>
          <cell r="B1039" t="str">
            <v>M</v>
          </cell>
          <cell r="C1039" t="str">
            <v>Lymphom und nicht akute Leukämie ohne Dialyse, ohne Sepsis, mit Agranulozytose oder Portimplantation, ohne äußerst schwere CC, Alter &gt; 15 Jahre</v>
          </cell>
        </row>
        <row r="1040">
          <cell r="A1040" t="str">
            <v>R61G</v>
          </cell>
          <cell r="B1040" t="str">
            <v>M</v>
          </cell>
          <cell r="C1040" t="str">
            <v>Lymphom und nicht akute Leukämie ohne Dialyse, ohne Sepsis, ohne Agranulozytose, ohne Portimplantation, ohne äußerst schwere CC, mit komplexer Diagnose oder Osteolysen, Alter &lt; 16 Jahre</v>
          </cell>
        </row>
        <row r="1041">
          <cell r="A1041" t="str">
            <v>R61H</v>
          </cell>
          <cell r="B1041" t="str">
            <v>M</v>
          </cell>
          <cell r="C1041" t="str">
            <v>Lymphom und nicht akute Leukämie ohne Dialyse, ohne Sepsis, ohne Agranulozytose, ohne Portimplantation, ohne äußerst schwere CC, mit komplexer Diagnose oder Osteolysen, Alter &gt; 15 Jahre</v>
          </cell>
        </row>
        <row r="1042">
          <cell r="A1042" t="str">
            <v>R61I</v>
          </cell>
          <cell r="B1042" t="str">
            <v>M</v>
          </cell>
          <cell r="C1042" t="str">
            <v>Lymphom und nicht akute Leukämie ohne Dialyse, ohne Sepsis, ohne Agranulozytose, ohne Portimplantation, ohne äußerst schwere CC, ohne komplexe Diagnose, ohne Osteolysen</v>
          </cell>
        </row>
        <row r="1043">
          <cell r="A1043" t="str">
            <v>R62A</v>
          </cell>
          <cell r="B1043" t="str">
            <v>M</v>
          </cell>
          <cell r="C1043" t="str">
            <v>Andere hämatologische und solide Neubildungen mit komplizierender Diagnose oder Dialyse oder Portimplantation</v>
          </cell>
        </row>
        <row r="1044">
          <cell r="A1044" t="str">
            <v>R62B</v>
          </cell>
          <cell r="B1044" t="str">
            <v>M</v>
          </cell>
          <cell r="C1044" t="str">
            <v>Andere hämatologische und solide Neubildungen ohne komplizierende Diagnose, ohne Dialyse, ohne Portimplantation, mit Osteolysen oder äußerst schweren CC</v>
          </cell>
        </row>
        <row r="1045">
          <cell r="A1045" t="str">
            <v>R62C</v>
          </cell>
          <cell r="B1045" t="str">
            <v>M</v>
          </cell>
          <cell r="C1045" t="str">
            <v>Andere hämatologische und solide Neubildungen ohne komplizierende Diagnose, ohne Dialyse, ohne Portimplantation, ohne Osteolysen, ohne äußerst schwere CC</v>
          </cell>
        </row>
        <row r="1046">
          <cell r="A1046" t="str">
            <v>R63A</v>
          </cell>
          <cell r="B1046" t="str">
            <v>M</v>
          </cell>
          <cell r="C1046" t="str">
            <v>Andere akute Leukämie mit hochkomplexer Chemotherapie, mit Dialyse oder Sepsis oder mit Agranulozytose oder Portimplantation oder mit äußerst schweren CC</v>
          </cell>
        </row>
        <row r="1047">
          <cell r="A1047" t="str">
            <v>R63B</v>
          </cell>
          <cell r="B1047" t="str">
            <v>M</v>
          </cell>
          <cell r="C1047" t="str">
            <v>Andere akute Leukämie mit intensiver Chemotherapie, mit Dialyse oder Sepsis oder mit Agranulozytose oder Portimplantation</v>
          </cell>
        </row>
        <row r="1048">
          <cell r="A1048" t="str">
            <v>R63C</v>
          </cell>
          <cell r="B1048" t="str">
            <v>M</v>
          </cell>
          <cell r="C1048" t="str">
            <v>Andere akute Leukämie mit mäßig komplexer Chemotherapie mit Dialyse oder Sepsis oder mit Agranulozytose oder Portimplantation</v>
          </cell>
        </row>
        <row r="1049">
          <cell r="A1049" t="str">
            <v>R63D</v>
          </cell>
          <cell r="B1049" t="str">
            <v>M</v>
          </cell>
          <cell r="C1049" t="str">
            <v>Andere akute Leukämie mit intensiver oder mäßig komplexer Chemotherapie, ohne Dialyse, ohne Sepsis, ohne Agranulozytose, ohne Portimplantation, mit äußerst schweren CC</v>
          </cell>
        </row>
        <row r="1050">
          <cell r="A1050" t="str">
            <v>R63E</v>
          </cell>
          <cell r="B1050" t="str">
            <v>M</v>
          </cell>
          <cell r="C1050" t="str">
            <v>Andere akute Leukämie mit lokaler Chemotherapie, mit Dialyse oder Sepsis oder mit Agranulozytose oder Portimplantation oder mit äußerst schweren CC</v>
          </cell>
        </row>
        <row r="1051">
          <cell r="A1051" t="str">
            <v>R63F</v>
          </cell>
          <cell r="B1051" t="str">
            <v>M</v>
          </cell>
          <cell r="C1051" t="str">
            <v>Andere akute Leukämie ohne Chemotherapie, mit komplizierender Diagnose oder Portimplantation</v>
          </cell>
        </row>
        <row r="1052">
          <cell r="A1052" t="str">
            <v>R63G</v>
          </cell>
          <cell r="B1052" t="str">
            <v>M</v>
          </cell>
          <cell r="C1052" t="str">
            <v>Andere akute Leukämie mit Chemotherapie, ohne Dialyse, ohne Sepsis, ohne Agranulozytose, ohne Portimplantation, ohne äußerst schwere CC oder ohne Chemotherapie, ohne komplizierende Diagnose, ohne Portimplantation</v>
          </cell>
        </row>
        <row r="1053">
          <cell r="A1053" t="str">
            <v>R65A</v>
          </cell>
          <cell r="B1053" t="str">
            <v>M</v>
          </cell>
          <cell r="C1053" t="str">
            <v>Hämatologische und solide Neubildungen, ein Belegungstag, Alter &lt; 16 Jahre</v>
          </cell>
        </row>
        <row r="1054">
          <cell r="A1054" t="str">
            <v>R65B</v>
          </cell>
          <cell r="B1054" t="str">
            <v>M</v>
          </cell>
          <cell r="C1054" t="str">
            <v>Hämatologische und solide Neubildungen, ein Belegungstag, Alter &gt; 15 Jahre</v>
          </cell>
        </row>
        <row r="1056">
          <cell r="A1056" t="str">
            <v>MDC 18A HIV</v>
          </cell>
        </row>
        <row r="1057">
          <cell r="A1057" t="str">
            <v>DRG</v>
          </cell>
          <cell r="B1057" t="str">
            <v>Part.</v>
          </cell>
          <cell r="C1057" t="str">
            <v>Beschreibung</v>
          </cell>
        </row>
        <row r="1059">
          <cell r="A1059" t="str">
            <v>S01Z</v>
          </cell>
          <cell r="B1059" t="str">
            <v>O</v>
          </cell>
          <cell r="C1059" t="str">
            <v>HIV-Krankheit mit OR-Prozedur</v>
          </cell>
        </row>
        <row r="1060">
          <cell r="A1060" t="str">
            <v>S60Z</v>
          </cell>
          <cell r="B1060" t="str">
            <v>M</v>
          </cell>
          <cell r="C1060" t="str">
            <v>HIV­Krankheit, ein Belegungstag</v>
          </cell>
        </row>
        <row r="1061">
          <cell r="A1061" t="str">
            <v>S62Z</v>
          </cell>
          <cell r="B1061" t="str">
            <v>M</v>
          </cell>
          <cell r="C1061" t="str">
            <v>Bösartige Neubildung bei HIV-Krankheit</v>
          </cell>
        </row>
        <row r="1062">
          <cell r="A1062" t="str">
            <v>S63A</v>
          </cell>
          <cell r="B1062" t="str">
            <v>M</v>
          </cell>
          <cell r="C1062" t="str">
            <v>Infektion bei HIV-Krankheit mit komplexer Diagnose und äußerst schweren CC</v>
          </cell>
        </row>
        <row r="1063">
          <cell r="A1063" t="str">
            <v>S63B</v>
          </cell>
          <cell r="B1063" t="str">
            <v>M</v>
          </cell>
          <cell r="C1063" t="str">
            <v>Infektion bei HIV-Krankheit ohne komplexe Diagnose oder ohne äußerst schwere CC</v>
          </cell>
        </row>
        <row r="1064">
          <cell r="A1064" t="str">
            <v>S64Z</v>
          </cell>
          <cell r="B1064" t="str">
            <v>M</v>
          </cell>
          <cell r="C1064" t="str">
            <v>Andere HIV-Krankheit</v>
          </cell>
        </row>
        <row r="1065">
          <cell r="A1065" t="str">
            <v>S65A</v>
          </cell>
          <cell r="B1065" t="str">
            <v>M</v>
          </cell>
          <cell r="C1065" t="str">
            <v>Andere Erkrankungen bei HIV-Krankheit mit Herzinfarkt oder chronisch ischämischer Herzkrankheit oder äußerst schweren CC</v>
          </cell>
        </row>
        <row r="1066">
          <cell r="A1066" t="str">
            <v>S65B</v>
          </cell>
          <cell r="B1066" t="str">
            <v>M</v>
          </cell>
          <cell r="C1066" t="str">
            <v>Andere Erkrankungen bei HIV-Krankheit ohne Herzinfarkt, ohne chronisch ischämische Herzkrankheit, ohne äußerst schwere CC</v>
          </cell>
        </row>
        <row r="1068">
          <cell r="A1068" t="str">
            <v>MDC 18B Infektiöse und parasitäre Krankheiten</v>
          </cell>
        </row>
        <row r="1069">
          <cell r="A1069" t="str">
            <v>DRG</v>
          </cell>
          <cell r="B1069" t="str">
            <v>Part.</v>
          </cell>
          <cell r="C1069" t="str">
            <v>Beschreibung</v>
          </cell>
        </row>
        <row r="1071">
          <cell r="A1071" t="str">
            <v>T01A</v>
          </cell>
          <cell r="B1071" t="str">
            <v>O</v>
          </cell>
          <cell r="C1071" t="str">
            <v>OR­Prozedur bei infektiösen und parasitären Krankheiten mit komplexer OR-Prozedur oder mit komplizierenden Prozeduren oder bei Zustand nach Organtransplantation</v>
          </cell>
        </row>
        <row r="1072">
          <cell r="A1072" t="str">
            <v>T01B</v>
          </cell>
          <cell r="B1072" t="str">
            <v>O</v>
          </cell>
          <cell r="C1072" t="str">
            <v>OR­Prozedur bei infektiösen und parasitären Krankheiten ohne komplexe OR-Prozedur, ohne komplizierende Prozeduren, außer bei Zustand nach Organtransplantation, bei Sepsis</v>
          </cell>
        </row>
        <row r="1073">
          <cell r="A1073" t="str">
            <v>T01C</v>
          </cell>
          <cell r="B1073" t="str">
            <v>O</v>
          </cell>
          <cell r="C1073" t="str">
            <v>OR­Prozedur bei infektiösen und parasitären Krankheiten ohne komplexe OR-Prozedur, ohne komplizierende Prozeduren, außer bei Zustand nach Organtransplantation, außer bei Sepsis</v>
          </cell>
        </row>
        <row r="1074">
          <cell r="A1074" t="str">
            <v>T33Z</v>
          </cell>
          <cell r="B1074" t="str">
            <v>O</v>
          </cell>
          <cell r="C1074" t="str">
            <v>Mehrzeitige komplexe OR-Prozeduren bei infektiösen und parasitären Krankheiten</v>
          </cell>
        </row>
        <row r="1075">
          <cell r="A1075" t="str">
            <v>T60A</v>
          </cell>
          <cell r="B1075" t="str">
            <v>M</v>
          </cell>
          <cell r="C1075" t="str">
            <v>Sepsis mit komplizierenden Prozeduren oder bei Zustand nach Organtransplantation, mit äußerst schweren CC</v>
          </cell>
        </row>
        <row r="1076">
          <cell r="A1076" t="str">
            <v>T60B</v>
          </cell>
          <cell r="B1076" t="str">
            <v>M</v>
          </cell>
          <cell r="C1076" t="str">
            <v>Sepsis mit komplizierenden Prozeduren oder bei Zustand nach Organtransplantation, ohne äußerst schwere CC, Alter &lt; 16 Jahre oder ohne komplizierende Prozeduren, außer bei Zustand nach Organtransplantation, mit äußerst schweren CC, Alter &lt; 16 Jahre</v>
          </cell>
        </row>
        <row r="1077">
          <cell r="A1077" t="str">
            <v>T60C</v>
          </cell>
          <cell r="B1077" t="str">
            <v>M</v>
          </cell>
          <cell r="C1077" t="str">
            <v>Sepsis mit komplizierenden Prozeduren oder bei Zustand nach Organtransplantation, ohne äußerst schwere CC, Alter &gt; 15 Jahre oder ohne komplizierende Prozeduren, außer bei Zustand nach Organtransplantation, mit äußerst schweren CC, Alter &gt; 15 Jahre</v>
          </cell>
        </row>
        <row r="1078">
          <cell r="A1078" t="str">
            <v>T60D</v>
          </cell>
          <cell r="B1078" t="str">
            <v>M</v>
          </cell>
          <cell r="C1078" t="str">
            <v>Sepsis ohne komplizierende Prozeduren, außer bei Zustand nach Organtransplantation, ohne äußerst schwere CC, Alter &lt; 10 Jahre</v>
          </cell>
        </row>
        <row r="1079">
          <cell r="A1079" t="str">
            <v>T60E</v>
          </cell>
          <cell r="B1079" t="str">
            <v>M</v>
          </cell>
          <cell r="C1079" t="str">
            <v>Sepsis ohne komplizierende Prozeduren, außer bei Zustand nach Organtransplantation, ohne äußerst schwere CC, Alter &gt; 9 Jahre</v>
          </cell>
        </row>
        <row r="1080">
          <cell r="A1080" t="str">
            <v>T60F</v>
          </cell>
          <cell r="B1080" t="str">
            <v>M</v>
          </cell>
          <cell r="C1080" t="str">
            <v>Sepsis, verstorben &lt; 8 Tage nach Aufnahme</v>
          </cell>
        </row>
        <row r="1081">
          <cell r="A1081" t="str">
            <v>T61A</v>
          </cell>
          <cell r="B1081" t="str">
            <v>M</v>
          </cell>
          <cell r="C1081" t="str">
            <v>Postoperative und posttraumatische Infektionen mit komplizierenden Prozeduren oder komplizierender Diagnose</v>
          </cell>
        </row>
        <row r="1082">
          <cell r="A1082" t="str">
            <v>T61B</v>
          </cell>
          <cell r="B1082" t="str">
            <v>M</v>
          </cell>
          <cell r="C1082" t="str">
            <v>Postoperative und posttraumatische Infektionen ohne komplizierende Prozeduren, ohne komplizierende Diagnose</v>
          </cell>
        </row>
        <row r="1083">
          <cell r="A1083" t="str">
            <v>T62A</v>
          </cell>
          <cell r="B1083" t="str">
            <v>M</v>
          </cell>
          <cell r="C1083" t="str">
            <v>Fieber unbekannter Ursache mit äußerst schweren oder schweren CC, Alter &gt; 5 Jahre</v>
          </cell>
        </row>
        <row r="1084">
          <cell r="A1084" t="str">
            <v>T62B</v>
          </cell>
          <cell r="B1084" t="str">
            <v>M</v>
          </cell>
          <cell r="C1084" t="str">
            <v>Fieber unbekannter Ursache ohne äußerst schwere oder schwere CC, Alter &lt; 6 Jahre</v>
          </cell>
        </row>
        <row r="1085">
          <cell r="A1085" t="str">
            <v>T63A</v>
          </cell>
          <cell r="B1085" t="str">
            <v>M</v>
          </cell>
          <cell r="C1085" t="str">
            <v>Virale Erkrankung bei Zustand nach Organtransplantation</v>
          </cell>
        </row>
        <row r="1086">
          <cell r="A1086" t="str">
            <v>T63B</v>
          </cell>
          <cell r="B1086" t="str">
            <v>M</v>
          </cell>
          <cell r="C1086" t="str">
            <v>Virale Erkrankung bei Infektion mit Zytomegalieviren außer bei Zustand nach Organtransplantation</v>
          </cell>
        </row>
        <row r="1087">
          <cell r="A1087" t="str">
            <v>T63C</v>
          </cell>
          <cell r="B1087" t="str">
            <v>M</v>
          </cell>
          <cell r="C1087" t="str">
            <v>Andere virale Erkrankungen</v>
          </cell>
        </row>
        <row r="1088">
          <cell r="A1088" t="str">
            <v>T64A</v>
          </cell>
          <cell r="B1088" t="str">
            <v>M</v>
          </cell>
          <cell r="C1088" t="str">
            <v>Andere infektiöse und parasitäre Krankheiten mit Lyme-Krankheit, Alter &lt; 16 Jahre</v>
          </cell>
        </row>
        <row r="1089">
          <cell r="A1089" t="str">
            <v>T64B</v>
          </cell>
          <cell r="B1089" t="str">
            <v>M</v>
          </cell>
          <cell r="C1089" t="str">
            <v>Andere infektiöse und parasitäre Krankheiten mit Lyme-Krankheit, Alter &gt; 15 Jahre</v>
          </cell>
        </row>
        <row r="1090">
          <cell r="A1090" t="str">
            <v>T64C</v>
          </cell>
          <cell r="B1090" t="str">
            <v>M</v>
          </cell>
          <cell r="C1090" t="str">
            <v>Andere infektiöse und parasitäre Krankheiten ohne Lyme-Krankheit</v>
          </cell>
        </row>
        <row r="1091">
          <cell r="A1091" t="str">
            <v>T77Z</v>
          </cell>
          <cell r="B1091" t="str">
            <v>M</v>
          </cell>
          <cell r="C1091" t="str">
            <v>Komplexbehandlung bei multiresistenten Erregern bei infektiösen und parasitären Krankheiten</v>
          </cell>
        </row>
        <row r="1093">
          <cell r="A1093" t="str">
            <v>MDC 19 Psychische Krankheiten und Störungen</v>
          </cell>
        </row>
        <row r="1094">
          <cell r="A1094" t="str">
            <v>DRG</v>
          </cell>
          <cell r="B1094" t="str">
            <v>Part.</v>
          </cell>
          <cell r="C1094" t="str">
            <v>Beschreibung</v>
          </cell>
        </row>
        <row r="1096">
          <cell r="A1096" t="str">
            <v>U01Z</v>
          </cell>
          <cell r="B1096" t="str">
            <v>O</v>
          </cell>
          <cell r="C1096" t="str">
            <v>Geschlechtsumwandelnde Operation</v>
          </cell>
        </row>
        <row r="1097">
          <cell r="A1097" t="str">
            <v>U40Z</v>
          </cell>
          <cell r="B1097" t="str">
            <v>A</v>
          </cell>
          <cell r="C1097" t="str">
            <v>Geriatrische frührehabilitative Komplexbehandlung bei psychischen Krankheiten und Störungen</v>
          </cell>
        </row>
        <row r="1098">
          <cell r="A1098" t="str">
            <v>U41Z</v>
          </cell>
          <cell r="B1098" t="str">
            <v>A</v>
          </cell>
          <cell r="C1098" t="str">
            <v>Sozial- und neuropädiatrische und pädiatrisch-psychosomatische Therapie bei psychischen Krankheiten und Störungen</v>
          </cell>
        </row>
        <row r="1099">
          <cell r="A1099" t="str">
            <v>U42Z</v>
          </cell>
          <cell r="B1099" t="str">
            <v>A</v>
          </cell>
          <cell r="C1099" t="str">
            <v>Multimodale Schmerztherapie bei psychischen Krankheiten und Störungen</v>
          </cell>
        </row>
        <row r="1100">
          <cell r="A1100" t="str">
            <v>U43Z</v>
          </cell>
          <cell r="B1100" t="str">
            <v>A</v>
          </cell>
          <cell r="C1100" t="str">
            <v>Psychosomatische Therapie, Alter &lt; 18 Jahre</v>
          </cell>
        </row>
        <row r="1101">
          <cell r="A1101" t="str">
            <v>U60Z</v>
          </cell>
          <cell r="B1101" t="str">
            <v>M</v>
          </cell>
          <cell r="C1101" t="str">
            <v>Psychiatrische Behandlung, ein Belegungstag</v>
          </cell>
        </row>
        <row r="1102">
          <cell r="A1102" t="str">
            <v>U61Z</v>
          </cell>
          <cell r="B1102" t="str">
            <v>M</v>
          </cell>
          <cell r="C1102" t="str">
            <v>Schizophrene, wahnhafte und akut psychotische Störungen</v>
          </cell>
        </row>
        <row r="1103">
          <cell r="A1103" t="str">
            <v>U63Z</v>
          </cell>
          <cell r="B1103" t="str">
            <v>M</v>
          </cell>
          <cell r="C1103" t="str">
            <v>Schwere affektive Störungen</v>
          </cell>
        </row>
        <row r="1104">
          <cell r="A1104" t="str">
            <v>U64Z</v>
          </cell>
          <cell r="B1104" t="str">
            <v>M</v>
          </cell>
          <cell r="C1104" t="str">
            <v>Angststörungen oder andere affektive und somatoforme Störungen</v>
          </cell>
        </row>
        <row r="1105">
          <cell r="A1105" t="str">
            <v>U66Z</v>
          </cell>
          <cell r="B1105" t="str">
            <v>M</v>
          </cell>
          <cell r="C1105" t="str">
            <v>Ess-, Zwangs- und Persönlichkeitsstörungen und akute psychische Reaktionen oder psychische Störungen in der Kindheit</v>
          </cell>
        </row>
        <row r="1107">
          <cell r="A1107" t="str">
            <v>MDC 20 Alkohol- und Drogengebrauch und alkohol- und drogeninduzierte psychische Störungen</v>
          </cell>
        </row>
        <row r="1108">
          <cell r="A1108" t="str">
            <v>DRG</v>
          </cell>
          <cell r="B1108" t="str">
            <v>Part.</v>
          </cell>
          <cell r="C1108" t="str">
            <v>Beschreibung</v>
          </cell>
        </row>
        <row r="1110">
          <cell r="A1110" t="str">
            <v>V60A</v>
          </cell>
          <cell r="B1110" t="str">
            <v>M</v>
          </cell>
          <cell r="C1110" t="str">
            <v>Alkoholintoxikation und ­entzug oder Störungen durch Alkoholmissbrauch und Alkoholabhängigkeit mit psychotischem Syndrom oder mit Qualifiziertem Entzug</v>
          </cell>
        </row>
        <row r="1111">
          <cell r="A1111" t="str">
            <v>V60B</v>
          </cell>
          <cell r="B1111" t="str">
            <v>M</v>
          </cell>
          <cell r="C1111" t="str">
            <v>Alkoholintoxikation und ­entzug oder Störungen durch Alkoholmissbrauch und Alkoholabhängigkeit ohne psychotisches Syndrom, ohne Qualifizierten Entzug, mit Entzugssyndrom</v>
          </cell>
        </row>
        <row r="1112">
          <cell r="A1112" t="str">
            <v>V60C</v>
          </cell>
          <cell r="B1112" t="str">
            <v>M</v>
          </cell>
          <cell r="C1112" t="str">
            <v>Alkoholintoxikation und ­entzug oder Störungen durch Alkoholmissbrauch und Alkoholabhängigkeit ohne psychotisches Syndrom, ohne Qualifizierten Entzug, ohne Entzugssyndrom</v>
          </cell>
        </row>
        <row r="1113">
          <cell r="A1113" t="str">
            <v>V61Z</v>
          </cell>
          <cell r="B1113" t="str">
            <v>M</v>
          </cell>
          <cell r="C1113" t="str">
            <v>Drogenintoxikation und ­entzug</v>
          </cell>
        </row>
        <row r="1114">
          <cell r="A1114" t="str">
            <v>V63Z</v>
          </cell>
          <cell r="B1114" t="str">
            <v>M</v>
          </cell>
          <cell r="C1114" t="str">
            <v>Störungen durch Opioidgebrauch und Opioidabhängigkeit</v>
          </cell>
        </row>
        <row r="1115">
          <cell r="A1115" t="str">
            <v>V64Z</v>
          </cell>
          <cell r="B1115" t="str">
            <v>M</v>
          </cell>
          <cell r="C1115" t="str">
            <v>Störungen durch anderen Drogengebrauch und Medikamentenmissbrauch und andere Drogen­ und Medikamentenabhängigkeit</v>
          </cell>
        </row>
        <row r="1116">
          <cell r="A1116" t="str">
            <v>V65Z</v>
          </cell>
          <cell r="B1116" t="str">
            <v>M</v>
          </cell>
          <cell r="C1116" t="str">
            <v>HIV-Krankheit bei Alkohol- und Drogengebrauch und alkohol- und drogeninduzierten psychischen Störungen</v>
          </cell>
        </row>
        <row r="1118">
          <cell r="A1118" t="str">
            <v>MDC 21A Polytrauma</v>
          </cell>
        </row>
        <row r="1119">
          <cell r="A1119" t="str">
            <v>DRG</v>
          </cell>
          <cell r="B1119" t="str">
            <v>Part.</v>
          </cell>
          <cell r="C1119" t="str">
            <v>Beschreibung</v>
          </cell>
        </row>
        <row r="1121">
          <cell r="A1121" t="str">
            <v>W01A</v>
          </cell>
          <cell r="B1121" t="str">
            <v>O</v>
          </cell>
          <cell r="C1121" t="str">
            <v>Polytrauma mit Beatmung oder Kraniotomie, mit Frührehabilitation</v>
          </cell>
        </row>
        <row r="1122">
          <cell r="A1122" t="str">
            <v>W01B</v>
          </cell>
          <cell r="B1122" t="str">
            <v>O</v>
          </cell>
          <cell r="C1122" t="str">
            <v>Polytrauma mit Beatmung oder Kraniotomie, ohne Frührehabilitation, mit Beatmung &gt; 263 Stunden</v>
          </cell>
        </row>
        <row r="1123">
          <cell r="A1123" t="str">
            <v>W01C</v>
          </cell>
          <cell r="B1123" t="str">
            <v>O</v>
          </cell>
          <cell r="C1123" t="str">
            <v>Polytrauma mit Beatmung oder Kraniotomie, ohne Frührehabilitation, ohne Beatmung &gt; 263 Stunden</v>
          </cell>
        </row>
        <row r="1124">
          <cell r="A1124" t="str">
            <v>W02A</v>
          </cell>
          <cell r="B1124" t="str">
            <v>O</v>
          </cell>
          <cell r="C1124" t="str">
            <v>Polytrauma mit Eingriffen an Hüftgelenk, Femur, Extremitäten und Wirbelsäule mit komplizierenden Prozeduren oder Eingriffen an mehreren Lokalisationen</v>
          </cell>
        </row>
        <row r="1125">
          <cell r="A1125" t="str">
            <v>W02B</v>
          </cell>
          <cell r="B1125" t="str">
            <v>O</v>
          </cell>
          <cell r="C1125" t="str">
            <v>Polytrauma mit Eingriffen an Hüftgelenk, Femur, Extremitäten und Wirbelsäule, ohne komplizierende Prozeduren, ohne Eingriffe an mehreren Lokalisationen</v>
          </cell>
        </row>
        <row r="1126">
          <cell r="A1126" t="str">
            <v>W04A</v>
          </cell>
          <cell r="B1126" t="str">
            <v>O</v>
          </cell>
          <cell r="C1126" t="str">
            <v>Polytrauma mit anderen OR-Prozeduren mit komplizierenden Prozeduren oder Eingriffen an mehreren Lokalisationen</v>
          </cell>
        </row>
        <row r="1127">
          <cell r="A1127" t="str">
            <v>W04B</v>
          </cell>
          <cell r="B1127" t="str">
            <v>O</v>
          </cell>
          <cell r="C1127" t="str">
            <v>Polytrauma mit anderen OR-Prozeduren ohne komplizierende Prozeduren, ohne Eingriffe an mehreren Lokalisationen</v>
          </cell>
        </row>
        <row r="1128">
          <cell r="A1128" t="str">
            <v>W05Z</v>
          </cell>
          <cell r="B1128" t="str">
            <v>O</v>
          </cell>
          <cell r="C1128" t="str">
            <v>Frührehabilitation bei Polytrauma mit OR-Prozedur</v>
          </cell>
        </row>
        <row r="1129">
          <cell r="A1129" t="str">
            <v>W36Z</v>
          </cell>
          <cell r="B1129" t="str">
            <v>O</v>
          </cell>
          <cell r="C1129" t="str">
            <v>Intensivmedizinische Komplexbehandlung &gt; 1104 Aufwandspunkte bei Polytrauma</v>
          </cell>
        </row>
        <row r="1130">
          <cell r="A1130" t="str">
            <v>W40Z</v>
          </cell>
          <cell r="B1130" t="str">
            <v>A</v>
          </cell>
          <cell r="C1130" t="str">
            <v>Frührehabilitation bei Polytrauma</v>
          </cell>
        </row>
        <row r="1131">
          <cell r="A1131" t="str">
            <v>W60Z</v>
          </cell>
          <cell r="B1131" t="str">
            <v>M</v>
          </cell>
          <cell r="C1131" t="str">
            <v>Polytrauma, verstorben &lt; 5 Tage nach Aufnahme</v>
          </cell>
        </row>
        <row r="1132">
          <cell r="A1132" t="str">
            <v>W61Z</v>
          </cell>
          <cell r="B1132" t="str">
            <v>M</v>
          </cell>
          <cell r="C1132" t="str">
            <v>Polytrauma ohne signifikante Eingriffe</v>
          </cell>
        </row>
        <row r="1134">
          <cell r="A1134" t="str">
            <v>MDC 21B Verletzungen, Vergiftungen und toxische Wirkungen von Drogen und Medikamenten</v>
          </cell>
        </row>
        <row r="1135">
          <cell r="A1135" t="str">
            <v>DRG</v>
          </cell>
          <cell r="B1135" t="str">
            <v>Part.</v>
          </cell>
          <cell r="C1135" t="str">
            <v>Beschreibung</v>
          </cell>
        </row>
        <row r="1137">
          <cell r="A1137" t="str">
            <v>X01A</v>
          </cell>
          <cell r="B1137" t="str">
            <v>O</v>
          </cell>
          <cell r="C1137" t="str">
            <v>Gewebetransplantation mit mikrovaskulärer Anastomosierung oder Hauttransplantationen bei Verletzungen außer an der Hand mit äußerst schweren CC</v>
          </cell>
        </row>
        <row r="1138">
          <cell r="A1138" t="str">
            <v>X01B</v>
          </cell>
          <cell r="B1138" t="str">
            <v>O</v>
          </cell>
          <cell r="C1138" t="str">
            <v>Gewebetransplantation mit mikrovaskulärer Anastomosierung oder Hauttransplantationen bei Verletzungen außer an der Hand ohne äußerst schwere CC</v>
          </cell>
        </row>
        <row r="1139">
          <cell r="A1139" t="str">
            <v>X02Z</v>
          </cell>
          <cell r="B1139" t="str">
            <v>O</v>
          </cell>
          <cell r="C1139" t="str">
            <v>Gewebetransplantation mit mikrovaskulärer Anastomosierung oder Hauttransplantationen bei Verletzungen der Hand</v>
          </cell>
        </row>
        <row r="1140">
          <cell r="A1140" t="str">
            <v>X04Z</v>
          </cell>
          <cell r="B1140" t="str">
            <v>O</v>
          </cell>
          <cell r="C1140" t="str">
            <v>Andere Eingriffe bei Verletzungen der unteren Extremität</v>
          </cell>
        </row>
        <row r="1141">
          <cell r="A1141" t="str">
            <v>X05Z</v>
          </cell>
          <cell r="B1141" t="str">
            <v>O</v>
          </cell>
          <cell r="C1141" t="str">
            <v>Andere Eingriffe bei Verletzungen der Hand</v>
          </cell>
        </row>
        <row r="1142">
          <cell r="A1142" t="str">
            <v>X06A</v>
          </cell>
          <cell r="B1142" t="str">
            <v>O</v>
          </cell>
          <cell r="C1142" t="str">
            <v>Andere Eingriffe bei anderen Verletzungen mit äußerst schweren CC</v>
          </cell>
        </row>
        <row r="1143">
          <cell r="A1143" t="str">
            <v>X06B</v>
          </cell>
          <cell r="B1143" t="str">
            <v>O</v>
          </cell>
          <cell r="C1143" t="str">
            <v>Andere Eingriffe bei anderen Verletzungen ohne äußerst schwere CC, Alter &gt; 65 Jahre oder mit schweren CC oder mit komplexem Eingriff</v>
          </cell>
        </row>
        <row r="1144">
          <cell r="A1144" t="str">
            <v>X06C</v>
          </cell>
          <cell r="B1144" t="str">
            <v>O</v>
          </cell>
          <cell r="C1144" t="str">
            <v>Andere Eingriffe bei anderen Verletzungen ohne äußerst schwere oder schwere CC, Alter &lt; 66 Jahre, ohne komplexen Eingriff</v>
          </cell>
        </row>
        <row r="1145">
          <cell r="A1145" t="str">
            <v>X07A</v>
          </cell>
          <cell r="B1145" t="str">
            <v>O</v>
          </cell>
          <cell r="C1145" t="str">
            <v>Replantation bei traumatischer Amputation, mit Replantation mehr als einer Zehe oder mehr als eines Fingers</v>
          </cell>
        </row>
        <row r="1146">
          <cell r="A1146" t="str">
            <v>X07B</v>
          </cell>
          <cell r="B1146" t="str">
            <v>O</v>
          </cell>
          <cell r="C1146" t="str">
            <v>Replantation bei traumatischer Amputation, mit Replantation eines Fingers oder einer Zehe</v>
          </cell>
        </row>
        <row r="1147">
          <cell r="A1147" t="str">
            <v>X33Z</v>
          </cell>
          <cell r="B1147" t="str">
            <v>O</v>
          </cell>
          <cell r="C1147" t="str">
            <v>Mehrzeitige komplexe OR-Prozeduren bei Verletzungen, Vergiftungen und toxischen Wirkungen von Drogen und Medikamenten</v>
          </cell>
        </row>
        <row r="1148">
          <cell r="A1148" t="str">
            <v>X60Z</v>
          </cell>
          <cell r="B1148" t="str">
            <v>M</v>
          </cell>
          <cell r="C1148" t="str">
            <v>Verletzungen und allergische Reaktionen</v>
          </cell>
        </row>
        <row r="1149">
          <cell r="A1149" t="str">
            <v>X62Z</v>
          </cell>
          <cell r="B1149" t="str">
            <v>M</v>
          </cell>
          <cell r="C1149" t="str">
            <v>Vergiftungen / Toxische Wirkungen von Drogen, Medikamenten und anderen Substanzen oder Folgen einer medizinischen Behandlung</v>
          </cell>
        </row>
        <row r="1150">
          <cell r="A1150" t="str">
            <v>X64Z</v>
          </cell>
          <cell r="B1150" t="str">
            <v>M</v>
          </cell>
          <cell r="C1150" t="str">
            <v>Andere Krankheit verursacht durch Verletzung, Vergiftung oder toxische Wirkung</v>
          </cell>
        </row>
        <row r="1152">
          <cell r="A1152" t="str">
            <v>MDC 22 Verbrennungen</v>
          </cell>
        </row>
        <row r="1153">
          <cell r="A1153" t="str">
            <v>DRG</v>
          </cell>
          <cell r="B1153" t="str">
            <v>Part.</v>
          </cell>
          <cell r="C1153" t="str">
            <v>Beschreibung</v>
          </cell>
        </row>
        <row r="1155">
          <cell r="A1155" t="str">
            <v>Y01Z</v>
          </cell>
          <cell r="B1155" t="str">
            <v>O</v>
          </cell>
          <cell r="C1155" t="str">
            <v>Operative Eingriffe oder Beatmung &gt; 95 Stunden bei schweren Verbrennungen</v>
          </cell>
        </row>
        <row r="1156">
          <cell r="A1156" t="str">
            <v>Y02A</v>
          </cell>
          <cell r="B1156" t="str">
            <v>O</v>
          </cell>
          <cell r="C1156" t="str">
            <v>Andere Verbrennungen mit Hauttransplantation mit äußerst schweren oder schweren CC oder komplizierender Diagnose oder Prozedur oder Alter &gt; 64 Jahre, oder mit Dialyse oder Beatmung &gt; 24 Stunden</v>
          </cell>
        </row>
        <row r="1157">
          <cell r="A1157" t="str">
            <v>Y02B</v>
          </cell>
          <cell r="B1157" t="str">
            <v>O</v>
          </cell>
          <cell r="C1157" t="str">
            <v>Andere Verbrennungen mit Hauttransplantation ohne schwere CC, ohne komplizierende Diagnose und ohne Prozedur, Alter &lt; 65 Jahre, ohne Dialyse, ohne Beatmung &gt; 24 Stunden</v>
          </cell>
        </row>
        <row r="1158">
          <cell r="A1158" t="str">
            <v>Y03Z</v>
          </cell>
          <cell r="B1158" t="str">
            <v>O</v>
          </cell>
          <cell r="C1158" t="str">
            <v>Andere Verbrennungen mit anderen Eingriffen</v>
          </cell>
        </row>
        <row r="1159">
          <cell r="A1159" t="str">
            <v>Y61Z</v>
          </cell>
          <cell r="B1159" t="str">
            <v>M</v>
          </cell>
          <cell r="C1159" t="str">
            <v>Schwere Verbrennungen</v>
          </cell>
        </row>
        <row r="1160">
          <cell r="A1160" t="str">
            <v>Y62Z</v>
          </cell>
          <cell r="B1160" t="str">
            <v>M</v>
          </cell>
          <cell r="C1160" t="str">
            <v>Andere Verbrennungen</v>
          </cell>
        </row>
        <row r="1161">
          <cell r="A1161" t="str">
            <v>Y63Z</v>
          </cell>
          <cell r="B1161" t="str">
            <v>M</v>
          </cell>
          <cell r="C1161" t="str">
            <v>Verbrennungen, ein Belegungstag</v>
          </cell>
        </row>
        <row r="1163">
          <cell r="A1163" t="str">
            <v>MDC 23 Faktoren, die den Gesundheitszustand beeinflussen, und andere Inanspruchnahme des Gesundheitswesens</v>
          </cell>
        </row>
        <row r="1164">
          <cell r="A1164" t="str">
            <v>DRG</v>
          </cell>
          <cell r="B1164" t="str">
            <v>Part.</v>
          </cell>
          <cell r="C1164" t="str">
            <v>Beschreibung</v>
          </cell>
        </row>
        <row r="1166">
          <cell r="A1166" t="str">
            <v>Z01Z</v>
          </cell>
          <cell r="B1166" t="str">
            <v>O</v>
          </cell>
          <cell r="C1166" t="str">
            <v>OR­Prozeduren bei anderen Zuständen, die zur Inanspruchnahme des Gesundheitswesens führen</v>
          </cell>
        </row>
        <row r="1167">
          <cell r="A1167" t="str">
            <v>Z02Z</v>
          </cell>
          <cell r="B1167" t="str">
            <v>O</v>
          </cell>
          <cell r="C1167" t="str">
            <v>Leberspende (Lebendspende)</v>
          </cell>
        </row>
        <row r="1168">
          <cell r="A1168" t="str">
            <v>Z03Z</v>
          </cell>
          <cell r="B1168" t="str">
            <v>O</v>
          </cell>
          <cell r="C1168" t="str">
            <v>Nierenspende (Lebendspende)</v>
          </cell>
        </row>
        <row r="1169">
          <cell r="A1169" t="str">
            <v>Z41Z</v>
          </cell>
          <cell r="B1169" t="str">
            <v>A</v>
          </cell>
          <cell r="C1169" t="str">
            <v>Knochenmarkentnahme bei Eigenspender</v>
          </cell>
        </row>
        <row r="1170">
          <cell r="A1170" t="str">
            <v>Z42Z</v>
          </cell>
          <cell r="B1170" t="str">
            <v>A</v>
          </cell>
          <cell r="C1170" t="str">
            <v>Stammzellentnahme bei Fremdspender</v>
          </cell>
        </row>
        <row r="1171">
          <cell r="A1171" t="str">
            <v>Z43Z</v>
          </cell>
          <cell r="B1171" t="str">
            <v>A</v>
          </cell>
          <cell r="C1171" t="str">
            <v>Knochenmarkentnahme bei Fremdspender</v>
          </cell>
        </row>
        <row r="1172">
          <cell r="A1172" t="str">
            <v>Z44Z</v>
          </cell>
          <cell r="B1172" t="str">
            <v>A</v>
          </cell>
          <cell r="C1172" t="str">
            <v>Multimodale Schmerztherapie bei Faktoren, die den Gesundheitszustand beeinflussen, und anderer Inanspruchnahme des Gesundheitswesens</v>
          </cell>
        </row>
        <row r="1173">
          <cell r="A1173" t="str">
            <v>Z64A</v>
          </cell>
          <cell r="B1173" t="str">
            <v>M</v>
          </cell>
          <cell r="C1173" t="str">
            <v>Andere Faktoren, die den Gesundheitszustand beeinflussen und Nachbehandlung nach abgeschlossener Behandlung mit komplexer Radiojoddiagnostik</v>
          </cell>
        </row>
        <row r="1174">
          <cell r="A1174" t="str">
            <v>Z64B</v>
          </cell>
          <cell r="B1174" t="str">
            <v>M</v>
          </cell>
          <cell r="C1174" t="str">
            <v>Andere Faktoren, die den Gesundheitszustand beeinflussen und Nachbehandlung nach abgeschlossener Behandlung ohne komplexe Radiojoddiagnostik</v>
          </cell>
        </row>
        <row r="1175">
          <cell r="A1175" t="str">
            <v>Z65Z</v>
          </cell>
          <cell r="B1175" t="str">
            <v>M</v>
          </cell>
          <cell r="C1175" t="str">
            <v>Beschwerden, Symptome, andere Anomalien und Nachbehandlung</v>
          </cell>
        </row>
        <row r="1176">
          <cell r="A1176" t="str">
            <v>Z66Z</v>
          </cell>
          <cell r="B1176" t="str">
            <v>M</v>
          </cell>
          <cell r="C1176" t="str">
            <v>Vorbereitung zur Lebendspende</v>
          </cell>
        </row>
        <row r="1178">
          <cell r="A1178" t="str">
            <v>Fehler-DRGs und sonstige DRGs</v>
          </cell>
        </row>
        <row r="1179">
          <cell r="A1179" t="str">
            <v>DRG</v>
          </cell>
          <cell r="B1179" t="str">
            <v>Part.</v>
          </cell>
          <cell r="C1179" t="str">
            <v>Beschreibung</v>
          </cell>
        </row>
        <row r="1181">
          <cell r="A1181" t="str">
            <v>901A</v>
          </cell>
          <cell r="B1181" t="str">
            <v>O</v>
          </cell>
          <cell r="C1181" t="str">
            <v>Ausgedehnte OR­Prozedur ohne Bezug zur Hauptdiagnose mit komplizierenden Prozeduren oder Strahlentherapie</v>
          </cell>
        </row>
        <row r="1182">
          <cell r="A1182" t="str">
            <v>901B</v>
          </cell>
          <cell r="B1182" t="str">
            <v>O</v>
          </cell>
          <cell r="C1182" t="str">
            <v>Ausgedehnte OR­Prozedur ohne Bezug zur Hauptdiagnose ohne komplizierende Prozeduren, ohne Strahlentherapie, mit komplexer OR-Prozedur</v>
          </cell>
        </row>
        <row r="1183">
          <cell r="A1183" t="str">
            <v>901C</v>
          </cell>
          <cell r="B1183" t="str">
            <v>O</v>
          </cell>
          <cell r="C1183" t="str">
            <v>Ausgedehnte OR­Prozedur ohne Bezug zur Hauptdiagnose ohne komplizierende Prozeduren, ohne Strahlentherapie, ohne komplexe OR-Prozedur, mit anderem Eingriff an Kopf und Wirbelsäule oder Alter &lt; 1 Jahr</v>
          </cell>
        </row>
        <row r="1184">
          <cell r="A1184" t="str">
            <v>901D</v>
          </cell>
          <cell r="B1184" t="str">
            <v>O</v>
          </cell>
          <cell r="C1184" t="str">
            <v>Ausgedehnte OR­Prozedur ohne Bezug zur Hauptdiagnose ohne komplizierende Prozeduren, ohne Strahlentherapie, ohne komplexe OR-Prozedur, ohne anderen Eingriff an Kopf und Wirbelsäule, Alter &gt; 0 Jahre</v>
          </cell>
        </row>
        <row r="1185">
          <cell r="A1185" t="str">
            <v>902Z</v>
          </cell>
          <cell r="B1185" t="str">
            <v>O</v>
          </cell>
          <cell r="C1185" t="str">
            <v>Nicht ausgedehnte OR­Prozedur ohne Bezug zur Hauptdiagnose</v>
          </cell>
        </row>
        <row r="1186">
          <cell r="A1186" t="str">
            <v>960Z</v>
          </cell>
          <cell r="B1186" t="str">
            <v>M</v>
          </cell>
          <cell r="C1186" t="str">
            <v>Nicht gruppierbar</v>
          </cell>
        </row>
        <row r="1187">
          <cell r="A1187" t="str">
            <v>961Z</v>
          </cell>
          <cell r="B1187" t="str">
            <v>M</v>
          </cell>
          <cell r="C1187" t="str">
            <v>Unzulässige Hauptdiagnose</v>
          </cell>
        </row>
        <row r="1188">
          <cell r="A1188" t="str">
            <v>962Z</v>
          </cell>
          <cell r="B1188" t="str">
            <v>M</v>
          </cell>
          <cell r="C1188" t="str">
            <v>Unzulässige geburtshilfliche Diagnosekombination</v>
          </cell>
        </row>
        <row r="1189">
          <cell r="A1189" t="str">
            <v>963Z</v>
          </cell>
          <cell r="B1189" t="str">
            <v>M</v>
          </cell>
          <cell r="C1189" t="str">
            <v>Neonatale Diagnose unvereinbar mit Alter oder Gewicht</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tabColor theme="3"/>
  </sheetPr>
  <dimension ref="A1:P203"/>
  <sheetViews>
    <sheetView zoomScale="124" zoomScaleNormal="124" zoomScalePageLayoutView="124" workbookViewId="0">
      <pane xSplit="3" ySplit="3" topLeftCell="D4" activePane="bottomRight" state="frozen"/>
      <selection activeCell="Y34" sqref="Y34"/>
      <selection pane="topRight" activeCell="Y34" sqref="Y34"/>
      <selection pane="bottomLeft" activeCell="Y34" sqref="Y34"/>
      <selection pane="bottomRight" activeCell="C13" sqref="C13"/>
    </sheetView>
  </sheetViews>
  <sheetFormatPr defaultColWidth="11.42578125" defaultRowHeight="11.25" outlineLevelRow="1" outlineLevelCol="1" x14ac:dyDescent="0.2"/>
  <cols>
    <col min="1" max="1" width="3.28515625" style="201" customWidth="1"/>
    <col min="2" max="2" width="16.42578125" style="210" customWidth="1"/>
    <col min="3" max="3" width="8.140625" style="68" customWidth="1"/>
    <col min="4" max="4" width="9.7109375" style="201" customWidth="1"/>
    <col min="5" max="11" width="7.28515625" style="201" customWidth="1"/>
    <col min="12" max="13" width="8.42578125" style="201" customWidth="1"/>
    <col min="14" max="15" width="11.42578125" style="201" hidden="1" customWidth="1" outlineLevel="1"/>
    <col min="16" max="16" width="11.42578125" style="201" collapsed="1"/>
    <col min="17" max="16384" width="11.42578125" style="201"/>
  </cols>
  <sheetData>
    <row r="1" spans="1:15" ht="25.5" customHeight="1" x14ac:dyDescent="0.2">
      <c r="A1" s="196" t="s">
        <v>974</v>
      </c>
      <c r="B1" s="197"/>
      <c r="C1" s="214"/>
      <c r="D1" s="197"/>
      <c r="E1" s="197"/>
      <c r="F1" s="197"/>
      <c r="G1" s="198"/>
      <c r="H1" s="199"/>
      <c r="I1" s="199"/>
      <c r="J1" s="197"/>
      <c r="K1" s="199"/>
      <c r="L1" s="200" t="s">
        <v>37221</v>
      </c>
      <c r="M1" s="200" t="s">
        <v>37222</v>
      </c>
    </row>
    <row r="2" spans="1:15" s="205" customFormat="1" ht="33" customHeight="1" x14ac:dyDescent="0.2">
      <c r="A2" s="202"/>
      <c r="B2" s="202" t="s">
        <v>967</v>
      </c>
      <c r="C2" s="215" t="s">
        <v>970</v>
      </c>
      <c r="D2" s="203" t="s">
        <v>992</v>
      </c>
      <c r="E2" s="204" t="s">
        <v>938</v>
      </c>
      <c r="F2" s="204" t="s">
        <v>940</v>
      </c>
      <c r="G2" s="204" t="s">
        <v>37224</v>
      </c>
      <c r="H2" s="204" t="s">
        <v>983</v>
      </c>
      <c r="I2" s="204" t="s">
        <v>2173</v>
      </c>
      <c r="J2" s="204" t="s">
        <v>37225</v>
      </c>
      <c r="K2" s="204" t="s">
        <v>989</v>
      </c>
      <c r="L2" s="240" t="s">
        <v>37200</v>
      </c>
      <c r="M2" s="241" t="s">
        <v>37245</v>
      </c>
    </row>
    <row r="3" spans="1:15" s="206" customFormat="1" ht="10.5" hidden="1" customHeight="1" outlineLevel="1" x14ac:dyDescent="0.2">
      <c r="C3" s="216" t="s">
        <v>975</v>
      </c>
      <c r="D3" s="206" t="s">
        <v>984</v>
      </c>
      <c r="E3" s="207" t="s">
        <v>981</v>
      </c>
      <c r="F3" s="207" t="s">
        <v>995</v>
      </c>
      <c r="G3" s="207"/>
      <c r="H3" s="206" t="s">
        <v>982</v>
      </c>
      <c r="I3" s="206" t="s">
        <v>37207</v>
      </c>
      <c r="J3" s="208">
        <f ca="1">TODAY()</f>
        <v>41443</v>
      </c>
      <c r="K3" s="206" t="s">
        <v>986</v>
      </c>
      <c r="N3" s="206" t="s">
        <v>37221</v>
      </c>
      <c r="O3" s="206" t="s">
        <v>37223</v>
      </c>
    </row>
    <row r="4" spans="1:15" collapsed="1" x14ac:dyDescent="0.2">
      <c r="A4" s="209">
        <v>1</v>
      </c>
      <c r="B4" s="217" t="str">
        <f>IFERROR(VLOOKUP($A4,base!$A$4:$EV$198,4,FALSE)&amp;", "&amp;LEFT(VLOOKUP($A4,base!$A$4:$EV$198,3,FALSE),1)&amp;".","-")</f>
        <v>AA, A.</v>
      </c>
      <c r="C4" s="218">
        <f>IFERROR(INDEX(base!$A$2:$EV$198,MATCH($A4,base!$A$2:$A$198,0),MATCH(C$3,base!$A$2:$EV$2,0)),"-")</f>
        <v>25781708</v>
      </c>
      <c r="D4" s="219" t="str">
        <f>IFERROR(INDEX(base!$A$2:$EV$198,MATCH($A4,base!$A$2:$A$198,0),MATCH(D$3,base!$A$2:$EV$2,0)),"-")</f>
        <v>2AL 2669 A</v>
      </c>
      <c r="E4" s="219">
        <f>IFERROR(INDEX(base!$A$2:$EV$198,MATCH($A4,base!$A$2:$A$198,0),MATCH(E$3,base!$A$2:$EV$2,0)),"-")</f>
        <v>41373</v>
      </c>
      <c r="F4" s="219" t="str">
        <f>IFERROR(INDEX(base!$A$2:$EV$198,MATCH($A4,base!$A$2:$A$198,0),MATCH(F$3,base!$A$2:$EV$2,0)),"-")</f>
        <v>I09C</v>
      </c>
      <c r="G4" s="219">
        <f>IFERROR(E4+VLOOKUP(F4,ref_drg_2013!$A$9:$E$1009,5,FALSE),"-")</f>
        <v>41380.5</v>
      </c>
      <c r="H4" s="219">
        <f>IFERROR(INDEX(base!$A$2:$EV$198,MATCH($A4,base!$A$2:$A$198,0),MATCH(H$3,base!$A$2:$EV$2,0)),"-")</f>
        <v>41380</v>
      </c>
      <c r="I4" s="219" t="str">
        <f>IFERROR(INDEX(base!$A$2:$EV$198,MATCH($A4,base!$A$2:$A$198,0),MATCH(I$3,base!$A$2:$EV$2,0)),"-")</f>
        <v>I09C</v>
      </c>
      <c r="J4" s="220">
        <f ca="1">IFERROR(IF(AND(K4&lt;1000,$J$3-G4&gt;0),$J$3-G4,0),0)</f>
        <v>0</v>
      </c>
      <c r="K4" s="219">
        <f>IFERROR(INDEX(base!$A$2:$EV$198,MATCH($A4,base!$A$2:$A$198,0),MATCH(K$3,base!$A$2:$EV$2,0)),"-")</f>
        <v>41381</v>
      </c>
      <c r="N4" s="201" t="str">
        <f>base!FE2</f>
        <v>Nom de Famille</v>
      </c>
      <c r="O4" s="210" t="s">
        <v>37245</v>
      </c>
    </row>
    <row r="5" spans="1:15" x14ac:dyDescent="0.2">
      <c r="A5" s="209">
        <v>2</v>
      </c>
      <c r="B5" s="217" t="str">
        <f>IFERROR(VLOOKUP($A5,base!$A$4:$EV$198,4,FALSE)&amp;", "&amp;LEFT(VLOOKUP($A5,base!$A$4:$EV$198,3,FALSE),1)&amp;".","-")</f>
        <v>Ab, R.</v>
      </c>
      <c r="C5" s="218">
        <f>IFERROR(INDEX(base!$A$2:$EV$198,MATCH($A5,base!$A$2:$A$198,0),MATCH(C$3,base!$A$2:$EV$2,0)),"-")</f>
        <v>25781732</v>
      </c>
      <c r="D5" s="219" t="str">
        <f>IFERROR(INDEX(base!$A$2:$EV$198,MATCH($A5,base!$A$2:$A$198,0),MATCH(D$3,base!$A$2:$EV$2,0)),"-")</f>
        <v>2BL 2654 A</v>
      </c>
      <c r="E5" s="219">
        <f>IFERROR(INDEX(base!$A$2:$EV$198,MATCH($A5,base!$A$2:$A$198,0),MATCH(E$3,base!$A$2:$EV$2,0)),"-")</f>
        <v>41375</v>
      </c>
      <c r="F5" s="219" t="str">
        <f>IFERROR(INDEX(base!$A$2:$EV$198,MATCH($A5,base!$A$2:$A$198,0),MATCH(F$3,base!$A$2:$EV$2,0)),"-")</f>
        <v>I53Z</v>
      </c>
      <c r="G5" s="219">
        <f>IFERROR(E5+VLOOKUP(F5,ref_drg_2013!$A$9:$E$1009,5,FALSE),"-")</f>
        <v>41381.599999999999</v>
      </c>
      <c r="H5" s="219">
        <f>IFERROR(INDEX(base!$A$2:$EV$198,MATCH($A5,base!$A$2:$A$198,0),MATCH(H$3,base!$A$2:$EV$2,0)),"-")</f>
        <v>41381</v>
      </c>
      <c r="I5" s="219" t="str">
        <f>IFERROR(INDEX(base!$A$2:$EV$198,MATCH($A5,base!$A$2:$A$198,0),MATCH(I$3,base!$A$2:$EV$2,0)),"-")</f>
        <v>I53Z</v>
      </c>
      <c r="J5" s="220">
        <f t="shared" ref="J5:J68" ca="1" si="0">IFERROR(IF(AND(K5&lt;1000,$J$3-G5&gt;0),$J$3-G5,0),0)</f>
        <v>0</v>
      </c>
      <c r="K5" s="219">
        <f>IFERROR(INDEX(base!$A$2:$EV$198,MATCH($A5,base!$A$2:$A$198,0),MATCH(K$3,base!$A$2:$EV$2,0)),"-")</f>
        <v>41375</v>
      </c>
      <c r="N5" s="201" t="str">
        <f>base!FI2</f>
        <v>Lit actuel du patient</v>
      </c>
      <c r="O5" s="210" t="s">
        <v>37246</v>
      </c>
    </row>
    <row r="6" spans="1:15" x14ac:dyDescent="0.2">
      <c r="A6" s="209">
        <v>3</v>
      </c>
      <c r="B6" s="217" t="str">
        <f>IFERROR(VLOOKUP($A6,base!$A$4:$EV$198,4,FALSE)&amp;", "&amp;LEFT(VLOOKUP($A6,base!$A$4:$EV$198,3,FALSE),1)&amp;".","-")</f>
        <v>AC, Y.</v>
      </c>
      <c r="C6" s="218">
        <f>IFERROR(INDEX(base!$A$2:$EV$198,MATCH($A6,base!$A$2:$A$198,0),MATCH(C$3,base!$A$2:$EV$2,0)),"-")</f>
        <v>25781740</v>
      </c>
      <c r="D6" s="219" t="str">
        <f>IFERROR(INDEX(base!$A$2:$EV$198,MATCH($A6,base!$A$2:$A$198,0),MATCH(D$3,base!$A$2:$EV$2,0)),"-")</f>
        <v>2AL 2665 D</v>
      </c>
      <c r="E6" s="219">
        <f>IFERROR(INDEX(base!$A$2:$EV$198,MATCH($A6,base!$A$2:$A$198,0),MATCH(E$3,base!$A$2:$EV$2,0)),"-")</f>
        <v>41373</v>
      </c>
      <c r="F6" s="219" t="str">
        <f>IFERROR(INDEX(base!$A$2:$EV$198,MATCH($A6,base!$A$2:$A$198,0),MATCH(F$3,base!$A$2:$EV$2,0)),"-")</f>
        <v>B81B</v>
      </c>
      <c r="G6" s="219">
        <f>IFERROR(E6+VLOOKUP(F6,ref_drg_2013!$A$9:$E$1009,5,FALSE),"-")</f>
        <v>41381.699999999997</v>
      </c>
      <c r="H6" s="219">
        <f>IFERROR(INDEX(base!$A$2:$EV$198,MATCH($A6,base!$A$2:$A$198,0),MATCH(H$3,base!$A$2:$EV$2,0)),"-")</f>
        <v>41374</v>
      </c>
      <c r="I6" s="219" t="str">
        <f>IFERROR(INDEX(base!$A$2:$EV$198,MATCH($A6,base!$A$2:$A$198,0),MATCH(I$3,base!$A$2:$EV$2,0)),"-")</f>
        <v>B81B</v>
      </c>
      <c r="J6" s="220">
        <f t="shared" ca="1" si="0"/>
        <v>0</v>
      </c>
      <c r="K6" s="219">
        <f>IFERROR(INDEX(base!$A$2:$EV$198,MATCH($A6,base!$A$2:$A$198,0),MATCH(K$3,base!$A$2:$EV$2,0)),"-")</f>
        <v>41375</v>
      </c>
      <c r="O6" s="210" t="s">
        <v>37247</v>
      </c>
    </row>
    <row r="7" spans="1:15" x14ac:dyDescent="0.2">
      <c r="A7" s="209">
        <v>4</v>
      </c>
      <c r="B7" s="217" t="str">
        <f>IFERROR(VLOOKUP($A7,base!$A$4:$EV$198,4,FALSE)&amp;", "&amp;LEFT(VLOOKUP($A7,base!$A$4:$EV$198,3,FALSE),1)&amp;".","-")</f>
        <v>AD, F.</v>
      </c>
      <c r="C7" s="218">
        <f>IFERROR(INDEX(base!$A$2:$EV$198,MATCH($A7,base!$A$2:$A$198,0),MATCH(C$3,base!$A$2:$EV$2,0)),"-")</f>
        <v>25764354</v>
      </c>
      <c r="D7" s="219" t="str">
        <f>IFERROR(INDEX(base!$A$2:$EV$198,MATCH($A7,base!$A$2:$A$198,0),MATCH(D$3,base!$A$2:$EV$2,0)),"-")</f>
        <v>Autre</v>
      </c>
      <c r="E7" s="219">
        <f>IFERROR(INDEX(base!$A$2:$EV$198,MATCH($A7,base!$A$2:$A$198,0),MATCH(E$3,base!$A$2:$EV$2,0)),"-")</f>
        <v>41374</v>
      </c>
      <c r="F7" s="219" t="str">
        <f>IFERROR(INDEX(base!$A$2:$EV$198,MATCH($A7,base!$A$2:$A$198,0),MATCH(F$3,base!$A$2:$EV$2,0)),"-")</f>
        <v>I53Z</v>
      </c>
      <c r="G7" s="219">
        <f>IFERROR(E7+VLOOKUP(F7,ref_drg_2013!$A$9:$E$1009,5,FALSE),"-")</f>
        <v>41380.6</v>
      </c>
      <c r="H7" s="219">
        <f>IFERROR(INDEX(base!$A$2:$EV$198,MATCH($A7,base!$A$2:$A$198,0),MATCH(H$3,base!$A$2:$EV$2,0)),"-")</f>
        <v>41379</v>
      </c>
      <c r="I7" s="219" t="str">
        <f>IFERROR(INDEX(base!$A$2:$EV$198,MATCH($A7,base!$A$2:$A$198,0),MATCH(I$3,base!$A$2:$EV$2,0)),"-")</f>
        <v>I53Z</v>
      </c>
      <c r="J7" s="220">
        <f t="shared" ca="1" si="0"/>
        <v>0</v>
      </c>
      <c r="K7" s="219">
        <f>IFERROR(INDEX(base!$A$2:$EV$198,MATCH($A7,base!$A$2:$A$198,0),MATCH(K$3,base!$A$2:$EV$2,0)),"-")</f>
        <v>41374</v>
      </c>
      <c r="O7" s="210" t="s">
        <v>37248</v>
      </c>
    </row>
    <row r="8" spans="1:15" x14ac:dyDescent="0.2">
      <c r="A8" s="209">
        <v>5</v>
      </c>
      <c r="B8" s="217" t="str">
        <f>IFERROR(VLOOKUP($A8,base!$A$4:$EV$198,4,FALSE)&amp;", "&amp;LEFT(VLOOKUP($A8,base!$A$4:$EV$198,3,FALSE),1)&amp;".","-")</f>
        <v>AE, G.</v>
      </c>
      <c r="C8" s="218">
        <f>IFERROR(INDEX(base!$A$2:$EV$198,MATCH($A8,base!$A$2:$A$198,0),MATCH(C$3,base!$A$2:$EV$2,0)),"-")</f>
        <v>25794462</v>
      </c>
      <c r="D8" s="219" t="str">
        <f>IFERROR(INDEX(base!$A$2:$EV$198,MATCH($A8,base!$A$2:$A$198,0),MATCH(D$3,base!$A$2:$EV$2,0)),"-")</f>
        <v>2AL 2667 E</v>
      </c>
      <c r="E8" s="219">
        <f>IFERROR(INDEX(base!$A$2:$EV$198,MATCH($A8,base!$A$2:$A$198,0),MATCH(E$3,base!$A$2:$EV$2,0)),"-")</f>
        <v>41374</v>
      </c>
      <c r="F8" s="219" t="str">
        <f>IFERROR(INDEX(base!$A$2:$EV$198,MATCH($A8,base!$A$2:$A$198,0),MATCH(F$3,base!$A$2:$EV$2,0)),"-")</f>
        <v>I53Z</v>
      </c>
      <c r="G8" s="219">
        <f>IFERROR(E8+VLOOKUP(F8,ref_drg_2013!$A$9:$E$1009,5,FALSE),"-")</f>
        <v>41380.6</v>
      </c>
      <c r="H8" s="219">
        <f>IFERROR(INDEX(base!$A$2:$EV$198,MATCH($A8,base!$A$2:$A$198,0),MATCH(H$3,base!$A$2:$EV$2,0)),"-")</f>
        <v>41377</v>
      </c>
      <c r="I8" s="219" t="str">
        <f>IFERROR(INDEX(base!$A$2:$EV$198,MATCH($A8,base!$A$2:$A$198,0),MATCH(I$3,base!$A$2:$EV$2,0)),"-")</f>
        <v>I53Z</v>
      </c>
      <c r="J8" s="220">
        <f t="shared" ca="1" si="0"/>
        <v>0</v>
      </c>
      <c r="K8" s="219">
        <f>IFERROR(INDEX(base!$A$2:$EV$198,MATCH($A8,base!$A$2:$A$198,0),MATCH(K$3,base!$A$2:$EV$2,0)),"-")</f>
        <v>41377</v>
      </c>
    </row>
    <row r="9" spans="1:15" x14ac:dyDescent="0.2">
      <c r="A9" s="209">
        <v>6</v>
      </c>
      <c r="B9" s="217" t="str">
        <f>IFERROR(VLOOKUP($A9,base!$A$4:$EV$198,4,FALSE)&amp;", "&amp;LEFT(VLOOKUP($A9,base!$A$4:$EV$198,3,FALSE),1)&amp;".","-")</f>
        <v>AF, D.</v>
      </c>
      <c r="C9" s="218">
        <f>IFERROR(INDEX(base!$A$2:$EV$198,MATCH($A9,base!$A$2:$A$198,0),MATCH(C$3,base!$A$2:$EV$2,0)),"-")</f>
        <v>25801422</v>
      </c>
      <c r="D9" s="219" t="str">
        <f>IFERROR(INDEX(base!$A$2:$EV$198,MATCH($A9,base!$A$2:$A$198,0),MATCH(D$3,base!$A$2:$EV$2,0)),"-")</f>
        <v>9FL</v>
      </c>
      <c r="E9" s="219">
        <f>IFERROR(INDEX(base!$A$2:$EV$198,MATCH($A9,base!$A$2:$A$198,0),MATCH(E$3,base!$A$2:$EV$2,0)),"-")</f>
        <v>41375</v>
      </c>
      <c r="F9" s="219" t="str">
        <f>IFERROR(INDEX(base!$A$2:$EV$198,MATCH($A9,base!$A$2:$A$198,0),MATCH(F$3,base!$A$2:$EV$2,0)),"-")</f>
        <v>B20C</v>
      </c>
      <c r="G9" s="219">
        <f>IFERROR(E9+VLOOKUP(F9,ref_drg_2013!$A$9:$E$1009,5,FALSE),"-")</f>
        <v>41382.300000000003</v>
      </c>
      <c r="H9" s="219">
        <f>IFERROR(INDEX(base!$A$2:$EV$198,MATCH($A9,base!$A$2:$A$198,0),MATCH(H$3,base!$A$2:$EV$2,0)),"-")</f>
        <v>41382</v>
      </c>
      <c r="I9" s="219" t="str">
        <f>IFERROR(INDEX(base!$A$2:$EV$198,MATCH($A9,base!$A$2:$A$198,0),MATCH(I$3,base!$A$2:$EV$2,0)),"-")</f>
        <v>B20C</v>
      </c>
      <c r="J9" s="220">
        <f t="shared" ca="1" si="0"/>
        <v>0</v>
      </c>
      <c r="K9" s="219">
        <f>IFERROR(INDEX(base!$A$2:$EV$198,MATCH($A9,base!$A$2:$A$198,0),MATCH(K$3,base!$A$2:$EV$2,0)),"-")</f>
        <v>41382</v>
      </c>
    </row>
    <row r="10" spans="1:15" x14ac:dyDescent="0.2">
      <c r="A10" s="209">
        <v>7</v>
      </c>
      <c r="B10" s="217" t="str">
        <f>IFERROR(VLOOKUP($A10,base!$A$4:$EV$198,4,FALSE)&amp;", "&amp;LEFT(VLOOKUP($A10,base!$A$4:$EV$198,3,FALSE),1)&amp;".","-")</f>
        <v>AG, P.</v>
      </c>
      <c r="C10" s="218">
        <f>IFERROR(INDEX(base!$A$2:$EV$198,MATCH($A10,base!$A$2:$A$198,0),MATCH(C$3,base!$A$2:$EV$2,0)),"-")</f>
        <v>25801832</v>
      </c>
      <c r="D10" s="219" t="str">
        <f>IFERROR(INDEX(base!$A$2:$EV$198,MATCH($A10,base!$A$2:$A$198,0),MATCH(D$3,base!$A$2:$EV$2,0)),"-")</f>
        <v>2AL 2673 E</v>
      </c>
      <c r="E10" s="219">
        <f>IFERROR(INDEX(base!$A$2:$EV$198,MATCH($A10,base!$A$2:$A$198,0),MATCH(E$3,base!$A$2:$EV$2,0)),"-")</f>
        <v>41376</v>
      </c>
      <c r="F10" s="219">
        <f>IFERROR(INDEX(base!$A$2:$EV$198,MATCH($A10,base!$A$2:$A$198,0),MATCH(F$3,base!$A$2:$EV$2,0)),"-")</f>
        <v>0</v>
      </c>
      <c r="G10" s="219" t="str">
        <f>IFERROR(E10+VLOOKUP(F10,ref_drg_2013!$A$9:$E$1009,5,FALSE),"-")</f>
        <v>-</v>
      </c>
      <c r="H10" s="219">
        <f>IFERROR(INDEX(base!$A$2:$EV$198,MATCH($A10,base!$A$2:$A$198,0),MATCH(H$3,base!$A$2:$EV$2,0)),"-")</f>
        <v>41376</v>
      </c>
      <c r="I10" s="219">
        <f>IFERROR(INDEX(base!$A$2:$EV$198,MATCH($A10,base!$A$2:$A$198,0),MATCH(I$3,base!$A$2:$EV$2,0)),"-")</f>
        <v>0</v>
      </c>
      <c r="J10" s="220">
        <f t="shared" ca="1" si="0"/>
        <v>0</v>
      </c>
      <c r="K10" s="219">
        <f>IFERROR(INDEX(base!$A$2:$EV$198,MATCH($A10,base!$A$2:$A$198,0),MATCH(K$3,base!$A$2:$EV$2,0)),"-")</f>
        <v>41376</v>
      </c>
    </row>
    <row r="11" spans="1:15" x14ac:dyDescent="0.2">
      <c r="A11" s="209">
        <v>8</v>
      </c>
      <c r="B11" s="217" t="str">
        <f>IFERROR(VLOOKUP($A11,base!$A$4:$EV$198,4,FALSE)&amp;", "&amp;LEFT(VLOOKUP($A11,base!$A$4:$EV$198,3,FALSE),1)&amp;".","-")</f>
        <v>AH, A.</v>
      </c>
      <c r="C11" s="218">
        <f>IFERROR(INDEX(base!$A$2:$EV$198,MATCH($A11,base!$A$2:$A$198,0),MATCH(C$3,base!$A$2:$EV$2,0)),"-")</f>
        <v>25802002</v>
      </c>
      <c r="D11" s="219" t="str">
        <f>IFERROR(INDEX(base!$A$2:$EV$198,MATCH($A11,base!$A$2:$A$198,0),MATCH(D$3,base!$A$2:$EV$2,0)),"-")</f>
        <v>2AL 2665 G</v>
      </c>
      <c r="E11" s="219">
        <f>IFERROR(INDEX(base!$A$2:$EV$198,MATCH($A11,base!$A$2:$A$198,0),MATCH(E$3,base!$A$2:$EV$2,0)),"-")</f>
        <v>41376</v>
      </c>
      <c r="F11" s="219">
        <f>IFERROR(INDEX(base!$A$2:$EV$198,MATCH($A11,base!$A$2:$A$198,0),MATCH(F$3,base!$A$2:$EV$2,0)),"-")</f>
        <v>0</v>
      </c>
      <c r="G11" s="219" t="str">
        <f>IFERROR(E11+VLOOKUP(F11,ref_drg_2013!$A$9:$E$1009,5,FALSE),"-")</f>
        <v>-</v>
      </c>
      <c r="H11" s="219">
        <f>IFERROR(INDEX(base!$A$2:$EV$198,MATCH($A11,base!$A$2:$A$198,0),MATCH(H$3,base!$A$2:$EV$2,0)),"-")</f>
        <v>41385</v>
      </c>
      <c r="I11" s="219">
        <f>IFERROR(INDEX(base!$A$2:$EV$198,MATCH($A11,base!$A$2:$A$198,0),MATCH(I$3,base!$A$2:$EV$2,0)),"-")</f>
        <v>0</v>
      </c>
      <c r="J11" s="220">
        <f t="shared" ca="1" si="0"/>
        <v>0</v>
      </c>
      <c r="K11" s="219">
        <f>IFERROR(INDEX(base!$A$2:$EV$198,MATCH($A11,base!$A$2:$A$198,0),MATCH(K$3,base!$A$2:$EV$2,0)),"-")</f>
        <v>41376</v>
      </c>
    </row>
    <row r="12" spans="1:15" ht="11.25" customHeight="1" x14ac:dyDescent="0.2">
      <c r="A12" s="209">
        <v>9</v>
      </c>
      <c r="B12" s="217" t="str">
        <f>IFERROR(VLOOKUP($A12,base!$A$4:$EV$198,4,FALSE)&amp;", "&amp;LEFT(VLOOKUP($A12,base!$A$4:$EV$198,3,FALSE),1)&amp;".","-")</f>
        <v>AI, L.</v>
      </c>
      <c r="C12" s="218">
        <f>IFERROR(INDEX(base!$A$2:$EV$198,MATCH($A12,base!$A$2:$A$198,0),MATCH(C$3,base!$A$2:$EV$2,0)),"-")</f>
        <v>25804422</v>
      </c>
      <c r="D12" s="219" t="str">
        <f>IFERROR(INDEX(base!$A$2:$EV$198,MATCH($A12,base!$A$2:$A$198,0),MATCH(D$3,base!$A$2:$EV$2,0)),"-")</f>
        <v>2AL 2684 A</v>
      </c>
      <c r="E12" s="219">
        <f>IFERROR(INDEX(base!$A$2:$EV$198,MATCH($A12,base!$A$2:$A$198,0),MATCH(E$3,base!$A$2:$EV$2,0)),"-")</f>
        <v>41371</v>
      </c>
      <c r="F12" s="219" t="str">
        <f>IFERROR(INDEX(base!$A$2:$EV$198,MATCH($A12,base!$A$2:$A$198,0),MATCH(F$3,base!$A$2:$EV$2,0)),"-")</f>
        <v>A04B</v>
      </c>
      <c r="G12" s="219">
        <f>IFERROR(E12+VLOOKUP(F12,ref_drg_2013!$A$9:$E$1009,5,FALSE),"-")</f>
        <v>41421.4</v>
      </c>
      <c r="H12" s="219">
        <f>IFERROR(INDEX(base!$A$2:$EV$198,MATCH($A12,base!$A$2:$A$198,0),MATCH(H$3,base!$A$2:$EV$2,0)),"-")</f>
        <v>41381</v>
      </c>
      <c r="I12" s="219" t="str">
        <f>IFERROR(INDEX(base!$A$2:$EV$198,MATCH($A12,base!$A$2:$A$198,0),MATCH(I$3,base!$A$2:$EV$2,0)),"-")</f>
        <v>B20B</v>
      </c>
      <c r="J12" s="220">
        <f t="shared" ca="1" si="0"/>
        <v>21.599999999998545</v>
      </c>
      <c r="K12" s="219">
        <f>IFERROR(INDEX(base!$A$2:$EV$198,MATCH($A12,base!$A$2:$A$198,0),MATCH(K$3,base!$A$2:$EV$2,0)),"-")</f>
        <v>0</v>
      </c>
    </row>
    <row r="13" spans="1:15" x14ac:dyDescent="0.2">
      <c r="A13" s="209">
        <v>10</v>
      </c>
      <c r="B13" s="217" t="str">
        <f>IFERROR(VLOOKUP($A13,base!$A$4:$EV$198,4,FALSE)&amp;", "&amp;LEFT(VLOOKUP($A13,base!$A$4:$EV$198,3,FALSE),1)&amp;".","-")</f>
        <v>AJ, L.</v>
      </c>
      <c r="C13" s="218">
        <f>IFERROR(INDEX(base!$A$2:$EV$198,MATCH($A13,base!$A$2:$A$198,0),MATCH(C$3,base!$A$2:$EV$2,0)),"-")</f>
        <v>25803390</v>
      </c>
      <c r="D13" s="219" t="str">
        <f>IFERROR(INDEX(base!$A$2:$EV$198,MATCH($A13,base!$A$2:$A$198,0),MATCH(D$3,base!$A$2:$EV$2,0)),"-")</f>
        <v>2AL 2673 D</v>
      </c>
      <c r="E13" s="219">
        <f>IFERROR(INDEX(base!$A$2:$EV$198,MATCH($A13,base!$A$2:$A$198,0),MATCH(E$3,base!$A$2:$EV$2,0)),"-")</f>
        <v>41371</v>
      </c>
      <c r="F13" s="219" t="str">
        <f>IFERROR(INDEX(base!$A$2:$EV$198,MATCH($A13,base!$A$2:$A$198,0),MATCH(F$3,base!$A$2:$EV$2,0)),"-")</f>
        <v>B66D</v>
      </c>
      <c r="G13" s="219">
        <f>IFERROR(E13+VLOOKUP(F13,ref_drg_2013!$A$9:$E$1009,5,FALSE),"-")</f>
        <v>41377.800000000003</v>
      </c>
      <c r="H13" s="219">
        <f>IFERROR(INDEX(base!$A$2:$EV$198,MATCH($A13,base!$A$2:$A$198,0),MATCH(H$3,base!$A$2:$EV$2,0)),"-")</f>
        <v>41384</v>
      </c>
      <c r="I13" s="219" t="str">
        <f>IFERROR(INDEX(base!$A$2:$EV$198,MATCH($A13,base!$A$2:$A$198,0),MATCH(I$3,base!$A$2:$EV$2,0)),"-")</f>
        <v>B20B</v>
      </c>
      <c r="J13" s="220">
        <f t="shared" ca="1" si="0"/>
        <v>0</v>
      </c>
      <c r="K13" s="219">
        <f>IFERROR(INDEX(base!$A$2:$EV$198,MATCH($A13,base!$A$2:$A$198,0),MATCH(K$3,base!$A$2:$EV$2,0)),"-")</f>
        <v>41381</v>
      </c>
    </row>
    <row r="14" spans="1:15" x14ac:dyDescent="0.2">
      <c r="A14" s="209">
        <v>11</v>
      </c>
      <c r="B14" s="217" t="str">
        <f>IFERROR(VLOOKUP($A14,base!$A$4:$EV$198,4,FALSE)&amp;", "&amp;LEFT(VLOOKUP($A14,base!$A$4:$EV$198,3,FALSE),1)&amp;".","-")</f>
        <v>A, J.</v>
      </c>
      <c r="C14" s="218">
        <f>IFERROR(INDEX(base!$A$2:$EV$198,MATCH($A14,base!$A$2:$A$198,0),MATCH(C$3,base!$A$2:$EV$2,0)),"-")</f>
        <v>25763488</v>
      </c>
      <c r="D14" s="219">
        <f>IFERROR(INDEX(base!$A$2:$EV$198,MATCH($A14,base!$A$2:$A$198,0),MATCH(D$3,base!$A$2:$EV$2,0)),"-")</f>
        <v>0</v>
      </c>
      <c r="E14" s="219">
        <f>IFERROR(INDEX(base!$A$2:$EV$198,MATCH($A14,base!$A$2:$A$198,0),MATCH(E$3,base!$A$2:$EV$2,0)),"-")</f>
        <v>0</v>
      </c>
      <c r="F14" s="219">
        <f>IFERROR(INDEX(base!$A$2:$EV$198,MATCH($A14,base!$A$2:$A$198,0),MATCH(F$3,base!$A$2:$EV$2,0)),"-")</f>
        <v>0</v>
      </c>
      <c r="G14" s="219" t="str">
        <f>IFERROR(E14+VLOOKUP(F14,ref_drg_2013!$A$9:$E$1009,5,FALSE),"-")</f>
        <v>-</v>
      </c>
      <c r="H14" s="219">
        <f>IFERROR(INDEX(base!$A$2:$EV$198,MATCH($A14,base!$A$2:$A$198,0),MATCH(H$3,base!$A$2:$EV$2,0)),"-")</f>
        <v>0</v>
      </c>
      <c r="I14" s="219">
        <f>IFERROR(INDEX(base!$A$2:$EV$198,MATCH($A14,base!$A$2:$A$198,0),MATCH(I$3,base!$A$2:$EV$2,0)),"-")</f>
        <v>0</v>
      </c>
      <c r="J14" s="220">
        <f t="shared" ca="1" si="0"/>
        <v>0</v>
      </c>
      <c r="K14" s="219">
        <f>IFERROR(INDEX(base!$A$2:$EV$198,MATCH($A14,base!$A$2:$A$198,0),MATCH(K$3,base!$A$2:$EV$2,0)),"-")</f>
        <v>41365</v>
      </c>
    </row>
    <row r="15" spans="1:15" x14ac:dyDescent="0.2">
      <c r="A15" s="209">
        <v>12</v>
      </c>
      <c r="B15" s="217" t="str">
        <f>IFERROR(VLOOKUP($A15,base!$A$4:$EV$198,4,FALSE)&amp;", "&amp;LEFT(VLOOKUP($A15,base!$A$4:$EV$198,3,FALSE),1)&amp;".","-")</f>
        <v>AK, G.</v>
      </c>
      <c r="C15" s="218">
        <f>IFERROR(INDEX(base!$A$2:$EV$198,MATCH($A15,base!$A$2:$A$198,0),MATCH(C$3,base!$A$2:$EV$2,0)),"-")</f>
        <v>25809846</v>
      </c>
      <c r="D15" s="219" t="str">
        <f>IFERROR(INDEX(base!$A$2:$EV$198,MATCH($A15,base!$A$2:$A$198,0),MATCH(D$3,base!$A$2:$EV$2,0)),"-")</f>
        <v>2AL 2667 E</v>
      </c>
      <c r="E15" s="219">
        <f>IFERROR(INDEX(base!$A$2:$EV$198,MATCH($A15,base!$A$2:$A$198,0),MATCH(E$3,base!$A$2:$EV$2,0)),"-")</f>
        <v>41373</v>
      </c>
      <c r="F15" s="219" t="str">
        <f>IFERROR(INDEX(base!$A$2:$EV$198,MATCH($A15,base!$A$2:$A$198,0),MATCH(F$3,base!$A$2:$EV$2,0)),"-")</f>
        <v>B20D</v>
      </c>
      <c r="G15" s="219">
        <f>IFERROR(E15+VLOOKUP(F15,ref_drg_2013!$A$9:$E$1009,5,FALSE),"-")</f>
        <v>41379.4</v>
      </c>
      <c r="H15" s="219">
        <f>IFERROR(INDEX(base!$A$2:$EV$198,MATCH($A15,base!$A$2:$A$198,0),MATCH(H$3,base!$A$2:$EV$2,0)),"-")</f>
        <v>41379</v>
      </c>
      <c r="I15" s="219" t="str">
        <f>IFERROR(INDEX(base!$A$2:$EV$198,MATCH($A15,base!$A$2:$A$198,0),MATCH(I$3,base!$A$2:$EV$2,0)),"-")</f>
        <v>B20D</v>
      </c>
      <c r="J15" s="220">
        <f t="shared" ca="1" si="0"/>
        <v>0</v>
      </c>
      <c r="K15" s="219">
        <f>IFERROR(INDEX(base!$A$2:$EV$198,MATCH($A15,base!$A$2:$A$198,0),MATCH(K$3,base!$A$2:$EV$2,0)),"-")</f>
        <v>41379</v>
      </c>
    </row>
    <row r="16" spans="1:15" x14ac:dyDescent="0.2">
      <c r="A16" s="209">
        <v>13</v>
      </c>
      <c r="B16" s="217" t="str">
        <f>IFERROR(VLOOKUP($A16,base!$A$4:$EV$198,4,FALSE)&amp;", "&amp;LEFT(VLOOKUP($A16,base!$A$4:$EV$198,3,FALSE),1)&amp;".","-")</f>
        <v>AL, M.</v>
      </c>
      <c r="C16" s="218">
        <f>IFERROR(INDEX(base!$A$2:$EV$198,MATCH($A16,base!$A$2:$A$198,0),MATCH(C$3,base!$A$2:$EV$2,0)),"-")</f>
        <v>25805902</v>
      </c>
      <c r="D16" s="219" t="str">
        <f>IFERROR(INDEX(base!$A$2:$EV$198,MATCH($A16,base!$A$2:$A$198,0),MATCH(D$3,base!$A$2:$EV$2,0)),"-")</f>
        <v>2BL 2654 B</v>
      </c>
      <c r="E16" s="219">
        <f>IFERROR(INDEX(base!$A$2:$EV$198,MATCH($A16,base!$A$2:$A$198,0),MATCH(E$3,base!$A$2:$EV$2,0)),"-")</f>
        <v>41372</v>
      </c>
      <c r="F16" s="219" t="str">
        <f>IFERROR(INDEX(base!$A$2:$EV$198,MATCH($A16,base!$A$2:$A$198,0),MATCH(F$3,base!$A$2:$EV$2,0)),"-")</f>
        <v>I53Z</v>
      </c>
      <c r="G16" s="219">
        <f>IFERROR(E16+VLOOKUP(F16,ref_drg_2013!$A$9:$E$1009,5,FALSE),"-")</f>
        <v>41378.6</v>
      </c>
      <c r="H16" s="219">
        <f>IFERROR(INDEX(base!$A$2:$EV$198,MATCH($A16,base!$A$2:$A$198,0),MATCH(H$3,base!$A$2:$EV$2,0)),"-")</f>
        <v>41376</v>
      </c>
      <c r="I16" s="219" t="str">
        <f>IFERROR(INDEX(base!$A$2:$EV$198,MATCH($A16,base!$A$2:$A$198,0),MATCH(I$3,base!$A$2:$EV$2,0)),"-")</f>
        <v>I53Z</v>
      </c>
      <c r="J16" s="220">
        <f t="shared" ca="1" si="0"/>
        <v>0</v>
      </c>
      <c r="K16" s="219">
        <f>IFERROR(INDEX(base!$A$2:$EV$198,MATCH($A16,base!$A$2:$A$198,0),MATCH(K$3,base!$A$2:$EV$2,0)),"-")</f>
        <v>41379</v>
      </c>
    </row>
    <row r="17" spans="1:14" x14ac:dyDescent="0.2">
      <c r="A17" s="209">
        <v>14</v>
      </c>
      <c r="B17" s="217" t="str">
        <f>IFERROR(VLOOKUP($A17,base!$A$4:$EV$198,4,FALSE)&amp;", "&amp;LEFT(VLOOKUP($A17,base!$A$4:$EV$198,3,FALSE),1)&amp;".","-")</f>
        <v>AM, C.</v>
      </c>
      <c r="C17" s="218">
        <f>IFERROR(INDEX(base!$A$2:$EV$198,MATCH($A17,base!$A$2:$A$198,0),MATCH(C$3,base!$A$2:$EV$2,0)),"-")</f>
        <v>25813566</v>
      </c>
      <c r="D17" s="219" t="str">
        <f>IFERROR(INDEX(base!$A$2:$EV$198,MATCH($A17,base!$A$2:$A$198,0),MATCH(D$3,base!$A$2:$EV$2,0)),"-")</f>
        <v>2BL+ 2659 B</v>
      </c>
      <c r="E17" s="219">
        <f>IFERROR(INDEX(base!$A$2:$EV$198,MATCH($A17,base!$A$2:$A$198,0),MATCH(E$3,base!$A$2:$EV$2,0)),"-")</f>
        <v>41374</v>
      </c>
      <c r="F17" s="219" t="str">
        <f>IFERROR(INDEX(base!$A$2:$EV$198,MATCH($A17,base!$A$2:$A$198,0),MATCH(F$3,base!$A$2:$EV$2,0)),"-")</f>
        <v>B20B</v>
      </c>
      <c r="G17" s="219">
        <f>IFERROR(E17+VLOOKUP(F17,ref_drg_2013!$A$9:$E$1009,5,FALSE),"-")</f>
        <v>41383.800000000003</v>
      </c>
      <c r="H17" s="219">
        <f>IFERROR(INDEX(base!$A$2:$EV$198,MATCH($A17,base!$A$2:$A$198,0),MATCH(H$3,base!$A$2:$EV$2,0)),"-")</f>
        <v>41386</v>
      </c>
      <c r="I17" s="219" t="str">
        <f>IFERROR(INDEX(base!$A$2:$EV$198,MATCH($A17,base!$A$2:$A$198,0),MATCH(I$3,base!$A$2:$EV$2,0)),"-")</f>
        <v>B20B</v>
      </c>
      <c r="J17" s="220">
        <f t="shared" ca="1" si="0"/>
        <v>59.19999999999709</v>
      </c>
      <c r="K17" s="219">
        <f>IFERROR(INDEX(base!$A$2:$EV$198,MATCH($A17,base!$A$2:$A$198,0),MATCH(K$3,base!$A$2:$EV$2,0)),"-")</f>
        <v>0</v>
      </c>
    </row>
    <row r="18" spans="1:14" x14ac:dyDescent="0.2">
      <c r="A18" s="209">
        <v>15</v>
      </c>
      <c r="B18" s="217" t="str">
        <f>IFERROR(VLOOKUP($A18,base!$A$4:$EV$198,4,FALSE)&amp;", "&amp;LEFT(VLOOKUP($A18,base!$A$4:$EV$198,3,FALSE),1)&amp;".","-")</f>
        <v>AN, K.</v>
      </c>
      <c r="C18" s="218">
        <f>IFERROR(INDEX(base!$A$2:$EV$198,MATCH($A18,base!$A$2:$A$198,0),MATCH(C$3,base!$A$2:$EV$2,0)),"-")</f>
        <v>25811778</v>
      </c>
      <c r="D18" s="219" t="str">
        <f>IFERROR(INDEX(base!$A$2:$EV$198,MATCH($A18,base!$A$2:$A$198,0),MATCH(D$3,base!$A$2:$EV$2,0)),"-")</f>
        <v>2AL 2665 F</v>
      </c>
      <c r="E18" s="219">
        <f>IFERROR(INDEX(base!$A$2:$EV$198,MATCH($A18,base!$A$2:$A$198,0),MATCH(E$3,base!$A$2:$EV$2,0)),"-")</f>
        <v>41374</v>
      </c>
      <c r="F18" s="219" t="str">
        <f>IFERROR(INDEX(base!$A$2:$EV$198,MATCH($A18,base!$A$2:$A$198,0),MATCH(F$3,base!$A$2:$EV$2,0)),"-")</f>
        <v>B20B</v>
      </c>
      <c r="G18" s="219">
        <f>IFERROR(E18+VLOOKUP(F18,ref_drg_2013!$A$9:$E$1009,5,FALSE),"-")</f>
        <v>41383.800000000003</v>
      </c>
      <c r="H18" s="219">
        <f>IFERROR(INDEX(base!$A$2:$EV$198,MATCH($A18,base!$A$2:$A$198,0),MATCH(H$3,base!$A$2:$EV$2,0)),"-")</f>
        <v>41388</v>
      </c>
      <c r="I18" s="219" t="str">
        <f>IFERROR(INDEX(base!$A$2:$EV$198,MATCH($A18,base!$A$2:$A$198,0),MATCH(I$3,base!$A$2:$EV$2,0)),"-")</f>
        <v>B20B</v>
      </c>
      <c r="J18" s="220">
        <f t="shared" ca="1" si="0"/>
        <v>59.19999999999709</v>
      </c>
      <c r="K18" s="219">
        <f>IFERROR(INDEX(base!$A$2:$EV$198,MATCH($A18,base!$A$2:$A$198,0),MATCH(K$3,base!$A$2:$EV$2,0)),"-")</f>
        <v>0</v>
      </c>
      <c r="N18" s="210"/>
    </row>
    <row r="19" spans="1:14" x14ac:dyDescent="0.2">
      <c r="A19" s="209">
        <v>16</v>
      </c>
      <c r="B19" s="217" t="str">
        <f>IFERROR(VLOOKUP($A19,base!$A$4:$EV$198,4,FALSE)&amp;", "&amp;LEFT(VLOOKUP($A19,base!$A$4:$EV$198,3,FALSE),1)&amp;".","-")</f>
        <v>AO, F.</v>
      </c>
      <c r="C19" s="218">
        <f>IFERROR(INDEX(base!$A$2:$EV$198,MATCH($A19,base!$A$2:$A$198,0),MATCH(C$3,base!$A$2:$EV$2,0)),"-")</f>
        <v>25810468</v>
      </c>
      <c r="D19" s="219" t="str">
        <f>IFERROR(INDEX(base!$A$2:$EV$198,MATCH($A19,base!$A$2:$A$198,0),MATCH(D$3,base!$A$2:$EV$2,0)),"-")</f>
        <v>2AL 2665 E</v>
      </c>
      <c r="E19" s="219">
        <f>IFERROR(INDEX(base!$A$2:$EV$198,MATCH($A19,base!$A$2:$A$198,0),MATCH(E$3,base!$A$2:$EV$2,0)),"-")</f>
        <v>41374</v>
      </c>
      <c r="F19" s="219" t="str">
        <f>IFERROR(INDEX(base!$A$2:$EV$198,MATCH($A19,base!$A$2:$A$198,0),MATCH(F$3,base!$A$2:$EV$2,0)),"-")</f>
        <v>B18Z</v>
      </c>
      <c r="G19" s="219">
        <f>IFERROR(E19+VLOOKUP(F19,ref_drg_2013!$A$9:$E$1009,5,FALSE),"-")</f>
        <v>41381.699999999997</v>
      </c>
      <c r="H19" s="219">
        <f>IFERROR(INDEX(base!$A$2:$EV$198,MATCH($A19,base!$A$2:$A$198,0),MATCH(H$3,base!$A$2:$EV$2,0)),"-")</f>
        <v>41383</v>
      </c>
      <c r="I19" s="219" t="str">
        <f>IFERROR(INDEX(base!$A$2:$EV$198,MATCH($A19,base!$A$2:$A$198,0),MATCH(I$3,base!$A$2:$EV$2,0)),"-")</f>
        <v>I09C</v>
      </c>
      <c r="J19" s="220">
        <f t="shared" ca="1" si="0"/>
        <v>61.30000000000291</v>
      </c>
      <c r="K19" s="219">
        <f>IFERROR(INDEX(base!$A$2:$EV$198,MATCH($A19,base!$A$2:$A$198,0),MATCH(K$3,base!$A$2:$EV$2,0)),"-")</f>
        <v>0</v>
      </c>
    </row>
    <row r="20" spans="1:14" x14ac:dyDescent="0.2">
      <c r="A20" s="209">
        <v>17</v>
      </c>
      <c r="B20" s="217" t="str">
        <f>IFERROR(VLOOKUP($A20,base!$A$4:$EV$198,4,FALSE)&amp;", "&amp;LEFT(VLOOKUP($A20,base!$A$4:$EV$198,3,FALSE),1)&amp;".","-")</f>
        <v>AP, D.</v>
      </c>
      <c r="C20" s="218">
        <f>IFERROR(INDEX(base!$A$2:$EV$198,MATCH($A20,base!$A$2:$A$198,0),MATCH(C$3,base!$A$2:$EV$2,0)),"-")</f>
        <v>25815816</v>
      </c>
      <c r="D20" s="219" t="str">
        <f>IFERROR(INDEX(base!$A$2:$EV$198,MATCH($A20,base!$A$2:$A$198,0),MATCH(D$3,base!$A$2:$EV$2,0)),"-")</f>
        <v>2BL 2653 B</v>
      </c>
      <c r="E20" s="219">
        <f>IFERROR(INDEX(base!$A$2:$EV$198,MATCH($A20,base!$A$2:$A$198,0),MATCH(E$3,base!$A$2:$EV$2,0)),"-")</f>
        <v>41375</v>
      </c>
      <c r="F20" s="219" t="str">
        <f>IFERROR(INDEX(base!$A$2:$EV$198,MATCH($A20,base!$A$2:$A$198,0),MATCH(F$3,base!$A$2:$EV$2,0)),"-")</f>
        <v>B20D</v>
      </c>
      <c r="G20" s="219">
        <f>IFERROR(E20+VLOOKUP(F20,ref_drg_2013!$A$9:$E$1009,5,FALSE),"-")</f>
        <v>41381.4</v>
      </c>
      <c r="H20" s="219">
        <f>IFERROR(INDEX(base!$A$2:$EV$198,MATCH($A20,base!$A$2:$A$198,0),MATCH(H$3,base!$A$2:$EV$2,0)),"-")</f>
        <v>41381</v>
      </c>
      <c r="I20" s="219" t="str">
        <f>IFERROR(INDEX(base!$A$2:$EV$198,MATCH($A20,base!$A$2:$A$198,0),MATCH(I$3,base!$A$2:$EV$2,0)),"-")</f>
        <v>B20D</v>
      </c>
      <c r="J20" s="220">
        <f t="shared" ca="1" si="0"/>
        <v>0</v>
      </c>
      <c r="K20" s="219">
        <f>IFERROR(INDEX(base!$A$2:$EV$198,MATCH($A20,base!$A$2:$A$198,0),MATCH(K$3,base!$A$2:$EV$2,0)),"-")</f>
        <v>41379</v>
      </c>
    </row>
    <row r="21" spans="1:14" x14ac:dyDescent="0.2">
      <c r="A21" s="209">
        <v>18</v>
      </c>
      <c r="B21" s="217" t="str">
        <f>IFERROR(VLOOKUP($A21,base!$A$4:$EV$198,4,FALSE)&amp;", "&amp;LEFT(VLOOKUP($A21,base!$A$4:$EV$198,3,FALSE),1)&amp;".","-")</f>
        <v>AQ, S.</v>
      </c>
      <c r="C21" s="218">
        <f>IFERROR(INDEX(base!$A$2:$EV$198,MATCH($A21,base!$A$2:$A$198,0),MATCH(C$3,base!$A$2:$EV$2,0)),"-")</f>
        <v>25786466</v>
      </c>
      <c r="D21" s="219" t="str">
        <f>IFERROR(INDEX(base!$A$2:$EV$198,MATCH($A21,base!$A$2:$A$198,0),MATCH(D$3,base!$A$2:$EV$2,0)),"-")</f>
        <v>2AL 2669 A</v>
      </c>
      <c r="E21" s="219">
        <f>IFERROR(INDEX(base!$A$2:$EV$198,MATCH($A21,base!$A$2:$A$198,0),MATCH(E$3,base!$A$2:$EV$2,0)),"-")</f>
        <v>41379</v>
      </c>
      <c r="F21" s="219" t="str">
        <f>IFERROR(INDEX(base!$A$2:$EV$198,MATCH($A21,base!$A$2:$A$198,0),MATCH(F$3,base!$A$2:$EV$2,0)),"-")</f>
        <v>B20A</v>
      </c>
      <c r="G21" s="219">
        <f>IFERROR(E21+VLOOKUP(F21,ref_drg_2013!$A$9:$E$1009,5,FALSE),"-")</f>
        <v>41387.5</v>
      </c>
      <c r="H21" s="219">
        <f>IFERROR(INDEX(base!$A$2:$EV$198,MATCH($A21,base!$A$2:$A$198,0),MATCH(H$3,base!$A$2:$EV$2,0)),"-")</f>
        <v>41387</v>
      </c>
      <c r="I21" s="219" t="str">
        <f>IFERROR(INDEX(base!$A$2:$EV$198,MATCH($A21,base!$A$2:$A$198,0),MATCH(I$3,base!$A$2:$EV$2,0)),"-")</f>
        <v>B20A</v>
      </c>
      <c r="J21" s="220">
        <f t="shared" ca="1" si="0"/>
        <v>55.5</v>
      </c>
      <c r="K21" s="219">
        <f>IFERROR(INDEX(base!$A$2:$EV$198,MATCH($A21,base!$A$2:$A$198,0),MATCH(K$3,base!$A$2:$EV$2,0)),"-")</f>
        <v>0</v>
      </c>
    </row>
    <row r="22" spans="1:14" x14ac:dyDescent="0.2">
      <c r="A22" s="209">
        <v>19</v>
      </c>
      <c r="B22" s="217" t="str">
        <f>IFERROR(VLOOKUP($A22,base!$A$4:$EV$198,4,FALSE)&amp;", "&amp;LEFT(VLOOKUP($A22,base!$A$4:$EV$198,3,FALSE),1)&amp;".","-")</f>
        <v>AR, R.</v>
      </c>
      <c r="C22" s="218">
        <f>IFERROR(INDEX(base!$A$2:$EV$198,MATCH($A22,base!$A$2:$A$198,0),MATCH(C$3,base!$A$2:$EV$2,0)),"-")</f>
        <v>25786472</v>
      </c>
      <c r="D22" s="219" t="str">
        <f>IFERROR(INDEX(base!$A$2:$EV$198,MATCH($A22,base!$A$2:$A$198,0),MATCH(D$3,base!$A$2:$EV$2,0)),"-")</f>
        <v>2AL 2670 B</v>
      </c>
      <c r="E22" s="219">
        <f>IFERROR(INDEX(base!$A$2:$EV$198,MATCH($A22,base!$A$2:$A$198,0),MATCH(E$3,base!$A$2:$EV$2,0)),"-")</f>
        <v>41380</v>
      </c>
      <c r="F22" s="219" t="str">
        <f>IFERROR(INDEX(base!$A$2:$EV$198,MATCH($A22,base!$A$2:$A$198,0),MATCH(F$3,base!$A$2:$EV$2,0)),"-")</f>
        <v>I09C</v>
      </c>
      <c r="G22" s="219">
        <f>IFERROR(E22+VLOOKUP(F22,ref_drg_2013!$A$9:$E$1009,5,FALSE),"-")</f>
        <v>41387.5</v>
      </c>
      <c r="H22" s="219">
        <f>IFERROR(INDEX(base!$A$2:$EV$198,MATCH($A22,base!$A$2:$A$198,0),MATCH(H$3,base!$A$2:$EV$2,0)),"-")</f>
        <v>41387</v>
      </c>
      <c r="I22" s="219" t="str">
        <f>IFERROR(INDEX(base!$A$2:$EV$198,MATCH($A22,base!$A$2:$A$198,0),MATCH(I$3,base!$A$2:$EV$2,0)),"-")</f>
        <v>I09C</v>
      </c>
      <c r="J22" s="220">
        <f t="shared" ca="1" si="0"/>
        <v>55.5</v>
      </c>
      <c r="K22" s="219">
        <f>IFERROR(INDEX(base!$A$2:$EV$198,MATCH($A22,base!$A$2:$A$198,0),MATCH(K$3,base!$A$2:$EV$2,0)),"-")</f>
        <v>0</v>
      </c>
    </row>
    <row r="23" spans="1:14" x14ac:dyDescent="0.2">
      <c r="A23" s="209">
        <v>20</v>
      </c>
      <c r="B23" s="217" t="str">
        <f>IFERROR(VLOOKUP($A23,base!$A$4:$EV$198,4,FALSE)&amp;", "&amp;LEFT(VLOOKUP($A23,base!$A$4:$EV$198,3,FALSE),1)&amp;".","-")</f>
        <v>AS, R.</v>
      </c>
      <c r="C23" s="218">
        <f>IFERROR(INDEX(base!$A$2:$EV$198,MATCH($A23,base!$A$2:$A$198,0),MATCH(C$3,base!$A$2:$EV$2,0)),"-")</f>
        <v>25786474</v>
      </c>
      <c r="D23" s="219" t="str">
        <f>IFERROR(INDEX(base!$A$2:$EV$198,MATCH($A23,base!$A$2:$A$198,0),MATCH(D$3,base!$A$2:$EV$2,0)),"-")</f>
        <v>2AL 2667 C</v>
      </c>
      <c r="E23" s="219">
        <f>IFERROR(INDEX(base!$A$2:$EV$198,MATCH($A23,base!$A$2:$A$198,0),MATCH(E$3,base!$A$2:$EV$2,0)),"-")</f>
        <v>41380</v>
      </c>
      <c r="F23" s="219" t="str">
        <f>IFERROR(INDEX(base!$A$2:$EV$198,MATCH($A23,base!$A$2:$A$198,0),MATCH(F$3,base!$A$2:$EV$2,0)),"-")</f>
        <v>B81B</v>
      </c>
      <c r="G23" s="219">
        <f>IFERROR(E23+VLOOKUP(F23,ref_drg_2013!$A$9:$E$1009,5,FALSE),"-")</f>
        <v>41388.699999999997</v>
      </c>
      <c r="H23" s="219">
        <f>IFERROR(INDEX(base!$A$2:$EV$198,MATCH($A23,base!$A$2:$A$198,0),MATCH(H$3,base!$A$2:$EV$2,0)),"-")</f>
        <v>41381</v>
      </c>
      <c r="I23" s="219" t="str">
        <f>IFERROR(INDEX(base!$A$2:$EV$198,MATCH($A23,base!$A$2:$A$198,0),MATCH(I$3,base!$A$2:$EV$2,0)),"-")</f>
        <v>B81B</v>
      </c>
      <c r="J23" s="220">
        <f t="shared" ca="1" si="0"/>
        <v>0</v>
      </c>
      <c r="K23" s="219">
        <f>IFERROR(INDEX(base!$A$2:$EV$198,MATCH($A23,base!$A$2:$A$198,0),MATCH(K$3,base!$A$2:$EV$2,0)),"-")</f>
        <v>41381</v>
      </c>
    </row>
    <row r="24" spans="1:14" x14ac:dyDescent="0.2">
      <c r="A24" s="209">
        <v>21</v>
      </c>
      <c r="B24" s="217" t="str">
        <f>IFERROR(VLOOKUP($A24,base!$A$4:$EV$198,4,FALSE)&amp;", "&amp;LEFT(VLOOKUP($A24,base!$A$4:$EV$198,3,FALSE),1)&amp;".","-")</f>
        <v>AT, N.</v>
      </c>
      <c r="C24" s="218">
        <f>IFERROR(INDEX(base!$A$2:$EV$198,MATCH($A24,base!$A$2:$A$198,0),MATCH(C$3,base!$A$2:$EV$2,0)),"-")</f>
        <v>25813960</v>
      </c>
      <c r="D24" s="219" t="str">
        <f>IFERROR(INDEX(base!$A$2:$EV$198,MATCH($A24,base!$A$2:$A$198,0),MATCH(D$3,base!$A$2:$EV$2,0)),"-")</f>
        <v>9FL</v>
      </c>
      <c r="E24" s="219">
        <f>IFERROR(INDEX(base!$A$2:$EV$198,MATCH($A24,base!$A$2:$A$198,0),MATCH(E$3,base!$A$2:$EV$2,0)),"-")</f>
        <v>41380</v>
      </c>
      <c r="F24" s="219" t="str">
        <f>IFERROR(INDEX(base!$A$2:$EV$198,MATCH($A24,base!$A$2:$A$198,0),MATCH(F$3,base!$A$2:$EV$2,0)),"-")</f>
        <v>I53Z</v>
      </c>
      <c r="G24" s="219">
        <f>IFERROR(E24+VLOOKUP(F24,ref_drg_2013!$A$9:$E$1009,5,FALSE),"-")</f>
        <v>41386.6</v>
      </c>
      <c r="H24" s="219">
        <f>IFERROR(INDEX(base!$A$2:$EV$198,MATCH($A24,base!$A$2:$A$198,0),MATCH(H$3,base!$A$2:$EV$2,0)),"-")</f>
        <v>41383</v>
      </c>
      <c r="I24" s="219" t="str">
        <f>IFERROR(INDEX(base!$A$2:$EV$198,MATCH($A24,base!$A$2:$A$198,0),MATCH(I$3,base!$A$2:$EV$2,0)),"-")</f>
        <v>I53Z</v>
      </c>
      <c r="J24" s="220">
        <f t="shared" ca="1" si="0"/>
        <v>0</v>
      </c>
      <c r="K24" s="219">
        <f>IFERROR(INDEX(base!$A$2:$EV$198,MATCH($A24,base!$A$2:$A$198,0),MATCH(K$3,base!$A$2:$EV$2,0)),"-")</f>
        <v>41382</v>
      </c>
    </row>
    <row r="25" spans="1:14" x14ac:dyDescent="0.2">
      <c r="A25" s="209">
        <v>22</v>
      </c>
      <c r="B25" s="217" t="str">
        <f>IFERROR(VLOOKUP($A25,base!$A$4:$EV$198,4,FALSE)&amp;", "&amp;LEFT(VLOOKUP($A25,base!$A$4:$EV$198,3,FALSE),1)&amp;".","-")</f>
        <v>-</v>
      </c>
      <c r="C25" s="218" t="str">
        <f>IFERROR(INDEX(base!$A$2:$EV$198,MATCH($A25,base!$A$2:$A$198,0),MATCH(C$3,base!$A$2:$EV$2,0)),"-")</f>
        <v>-</v>
      </c>
      <c r="D25" s="219" t="str">
        <f>IFERROR(INDEX(base!$A$2:$EV$198,MATCH($A25,base!$A$2:$A$198,0),MATCH(D$3,base!$A$2:$EV$2,0)),"-")</f>
        <v>-</v>
      </c>
      <c r="E25" s="219" t="str">
        <f>IFERROR(INDEX(base!$A$2:$EV$198,MATCH($A25,base!$A$2:$A$198,0),MATCH(E$3,base!$A$2:$EV$2,0)),"-")</f>
        <v>-</v>
      </c>
      <c r="F25" s="219" t="str">
        <f>IFERROR(INDEX(base!$A$2:$EV$198,MATCH($A25,base!$A$2:$A$198,0),MATCH(F$3,base!$A$2:$EV$2,0)),"-")</f>
        <v>-</v>
      </c>
      <c r="G25" s="219" t="str">
        <f>IFERROR(E25+VLOOKUP(F25,ref_drg_2013!$A$9:$E$1009,5,FALSE),"-")</f>
        <v>-</v>
      </c>
      <c r="H25" s="219" t="str">
        <f>IFERROR(INDEX(base!$A$2:$EV$198,MATCH($A25,base!$A$2:$A$198,0),MATCH(H$3,base!$A$2:$EV$2,0)),"-")</f>
        <v>-</v>
      </c>
      <c r="I25" s="219" t="str">
        <f>IFERROR(INDEX(base!$A$2:$EV$198,MATCH($A25,base!$A$2:$A$198,0),MATCH(I$3,base!$A$2:$EV$2,0)),"-")</f>
        <v>-</v>
      </c>
      <c r="J25" s="220">
        <f t="shared" ca="1" si="0"/>
        <v>0</v>
      </c>
      <c r="K25" s="219" t="str">
        <f>IFERROR(INDEX(base!$A$2:$EV$198,MATCH($A25,base!$A$2:$A$198,0),MATCH(K$3,base!$A$2:$EV$2,0)),"-")</f>
        <v>-</v>
      </c>
    </row>
    <row r="26" spans="1:14" x14ac:dyDescent="0.2">
      <c r="A26" s="209">
        <v>23</v>
      </c>
      <c r="B26" s="217" t="str">
        <f>IFERROR(VLOOKUP($A26,base!$A$4:$EV$198,4,FALSE)&amp;", "&amp;LEFT(VLOOKUP($A26,base!$A$4:$EV$198,3,FALSE),1)&amp;".","-")</f>
        <v>-</v>
      </c>
      <c r="C26" s="218" t="str">
        <f>IFERROR(INDEX(base!$A$2:$EV$198,MATCH($A26,base!$A$2:$A$198,0),MATCH(C$3,base!$A$2:$EV$2,0)),"-")</f>
        <v>-</v>
      </c>
      <c r="D26" s="219" t="str">
        <f>IFERROR(INDEX(base!$A$2:$EV$198,MATCH($A26,base!$A$2:$A$198,0),MATCH(D$3,base!$A$2:$EV$2,0)),"-")</f>
        <v>-</v>
      </c>
      <c r="E26" s="219" t="str">
        <f>IFERROR(INDEX(base!$A$2:$EV$198,MATCH($A26,base!$A$2:$A$198,0),MATCH(E$3,base!$A$2:$EV$2,0)),"-")</f>
        <v>-</v>
      </c>
      <c r="F26" s="219" t="str">
        <f>IFERROR(INDEX(base!$A$2:$EV$198,MATCH($A26,base!$A$2:$A$198,0),MATCH(F$3,base!$A$2:$EV$2,0)),"-")</f>
        <v>-</v>
      </c>
      <c r="G26" s="219" t="str">
        <f>IFERROR(E26+VLOOKUP(F26,ref_drg_2013!$A$9:$E$1009,5,FALSE),"-")</f>
        <v>-</v>
      </c>
      <c r="H26" s="219" t="str">
        <f>IFERROR(INDEX(base!$A$2:$EV$198,MATCH($A26,base!$A$2:$A$198,0),MATCH(H$3,base!$A$2:$EV$2,0)),"-")</f>
        <v>-</v>
      </c>
      <c r="I26" s="219" t="str">
        <f>IFERROR(INDEX(base!$A$2:$EV$198,MATCH($A26,base!$A$2:$A$198,0),MATCH(I$3,base!$A$2:$EV$2,0)),"-")</f>
        <v>-</v>
      </c>
      <c r="J26" s="220">
        <f t="shared" ca="1" si="0"/>
        <v>0</v>
      </c>
      <c r="K26" s="219" t="str">
        <f>IFERROR(INDEX(base!$A$2:$EV$198,MATCH($A26,base!$A$2:$A$198,0),MATCH(K$3,base!$A$2:$EV$2,0)),"-")</f>
        <v>-</v>
      </c>
    </row>
    <row r="27" spans="1:14" x14ac:dyDescent="0.2">
      <c r="A27" s="209">
        <v>24</v>
      </c>
      <c r="B27" s="217" t="str">
        <f>IFERROR(VLOOKUP($A27,base!$A$4:$EV$198,4,FALSE)&amp;", "&amp;LEFT(VLOOKUP($A27,base!$A$4:$EV$198,3,FALSE),1)&amp;".","-")</f>
        <v>AU, M.</v>
      </c>
      <c r="C27" s="218">
        <f>IFERROR(INDEX(base!$A$2:$EV$198,MATCH($A27,base!$A$2:$A$198,0),MATCH(C$3,base!$A$2:$EV$2,0)),"-")</f>
        <v>25786492</v>
      </c>
      <c r="D27" s="219" t="str">
        <f>IFERROR(INDEX(base!$A$2:$EV$198,MATCH($A27,base!$A$2:$A$198,0),MATCH(D$3,base!$A$2:$EV$2,0)),"-")</f>
        <v>2AL 2665 F</v>
      </c>
      <c r="E27" s="219">
        <f>IFERROR(INDEX(base!$A$2:$EV$198,MATCH($A27,base!$A$2:$A$198,0),MATCH(E$3,base!$A$2:$EV$2,0)),"-")</f>
        <v>41381</v>
      </c>
      <c r="F27" s="219" t="str">
        <f>IFERROR(INDEX(base!$A$2:$EV$198,MATCH($A27,base!$A$2:$A$198,0),MATCH(F$3,base!$A$2:$EV$2,0)),"-")</f>
        <v>I53Z</v>
      </c>
      <c r="G27" s="219">
        <f>IFERROR(E27+VLOOKUP(F27,ref_drg_2013!$A$9:$E$1009,5,FALSE),"-")</f>
        <v>41387.599999999999</v>
      </c>
      <c r="H27" s="219">
        <f>IFERROR(INDEX(base!$A$2:$EV$198,MATCH($A27,base!$A$2:$A$198,0),MATCH(H$3,base!$A$2:$EV$2,0)),"-")</f>
        <v>41387</v>
      </c>
      <c r="I27" s="219" t="str">
        <f>IFERROR(INDEX(base!$A$2:$EV$198,MATCH($A27,base!$A$2:$A$198,0),MATCH(I$3,base!$A$2:$EV$2,0)),"-")</f>
        <v>I53Z</v>
      </c>
      <c r="J27" s="220">
        <f t="shared" ca="1" si="0"/>
        <v>55.400000000001455</v>
      </c>
      <c r="K27" s="219">
        <f>IFERROR(INDEX(base!$A$2:$EV$198,MATCH($A27,base!$A$2:$A$198,0),MATCH(K$3,base!$A$2:$EV$2,0)),"-")</f>
        <v>0</v>
      </c>
    </row>
    <row r="28" spans="1:14" x14ac:dyDescent="0.2">
      <c r="A28" s="209">
        <v>25</v>
      </c>
      <c r="B28" s="217" t="str">
        <f>IFERROR(VLOOKUP($A28,base!$A$4:$EV$198,4,FALSE)&amp;", "&amp;LEFT(VLOOKUP($A28,base!$A$4:$EV$198,3,FALSE),1)&amp;".","-")</f>
        <v>AV , C.</v>
      </c>
      <c r="C28" s="218">
        <f>IFERROR(INDEX(base!$A$2:$EV$198,MATCH($A28,base!$A$2:$A$198,0),MATCH(C$3,base!$A$2:$EV$2,0)),"-")</f>
        <v>25818712</v>
      </c>
      <c r="D28" s="219" t="str">
        <f>IFERROR(INDEX(base!$A$2:$EV$198,MATCH($A28,base!$A$2:$A$198,0),MATCH(D$3,base!$A$2:$EV$2,0)),"-")</f>
        <v>2BL 2654 B</v>
      </c>
      <c r="E28" s="219">
        <f>IFERROR(INDEX(base!$A$2:$EV$198,MATCH($A28,base!$A$2:$A$198,0),MATCH(E$3,base!$A$2:$EV$2,0)),"-")</f>
        <v>41381</v>
      </c>
      <c r="F28" s="219" t="str">
        <f>IFERROR(INDEX(base!$A$2:$EV$198,MATCH($A28,base!$A$2:$A$198,0),MATCH(F$3,base!$A$2:$EV$2,0)),"-")</f>
        <v>K03Z</v>
      </c>
      <c r="G28" s="219">
        <f>IFERROR(E28+VLOOKUP(F28,ref_drg_2013!$A$9:$E$1009,5,FALSE),"-")</f>
        <v>41388.1</v>
      </c>
      <c r="H28" s="219">
        <f>IFERROR(INDEX(base!$A$2:$EV$198,MATCH($A28,base!$A$2:$A$198,0),MATCH(H$3,base!$A$2:$EV$2,0)),"-")</f>
        <v>41388</v>
      </c>
      <c r="I28" s="219" t="str">
        <f>IFERROR(INDEX(base!$A$2:$EV$198,MATCH($A28,base!$A$2:$A$198,0),MATCH(I$3,base!$A$2:$EV$2,0)),"-")</f>
        <v>K03Z</v>
      </c>
      <c r="J28" s="220">
        <f t="shared" ca="1" si="0"/>
        <v>54.900000000001455</v>
      </c>
      <c r="K28" s="219">
        <f>IFERROR(INDEX(base!$A$2:$EV$198,MATCH($A28,base!$A$2:$A$198,0),MATCH(K$3,base!$A$2:$EV$2,0)),"-")</f>
        <v>0</v>
      </c>
    </row>
    <row r="29" spans="1:14" x14ac:dyDescent="0.2">
      <c r="A29" s="209">
        <v>26</v>
      </c>
      <c r="B29" s="217" t="str">
        <f>IFERROR(VLOOKUP($A29,base!$A$4:$EV$198,4,FALSE)&amp;", "&amp;LEFT(VLOOKUP($A29,base!$A$4:$EV$198,3,FALSE),1)&amp;".","-")</f>
        <v>AW, F.</v>
      </c>
      <c r="C29" s="218">
        <f>IFERROR(INDEX(base!$A$2:$EV$198,MATCH($A29,base!$A$2:$A$198,0),MATCH(C$3,base!$A$2:$EV$2,0)),"-")</f>
        <v>25818796</v>
      </c>
      <c r="D29" s="219" t="str">
        <f>IFERROR(INDEX(base!$A$2:$EV$198,MATCH($A29,base!$A$2:$A$198,0),MATCH(D$3,base!$A$2:$EV$2,0)),"-")</f>
        <v>2AL 2667 F</v>
      </c>
      <c r="E29" s="219">
        <f>IFERROR(INDEX(base!$A$2:$EV$198,MATCH($A29,base!$A$2:$A$198,0),MATCH(E$3,base!$A$2:$EV$2,0)),"-")</f>
        <v>41381</v>
      </c>
      <c r="F29" s="219" t="str">
        <f>IFERROR(INDEX(base!$A$2:$EV$198,MATCH($A29,base!$A$2:$A$198,0),MATCH(F$3,base!$A$2:$EV$2,0)),"-")</f>
        <v>B20B</v>
      </c>
      <c r="G29" s="219">
        <f>IFERROR(E29+VLOOKUP(F29,ref_drg_2013!$A$9:$E$1009,5,FALSE),"-")</f>
        <v>41390.800000000003</v>
      </c>
      <c r="H29" s="219">
        <f>IFERROR(INDEX(base!$A$2:$EV$198,MATCH($A29,base!$A$2:$A$198,0),MATCH(H$3,base!$A$2:$EV$2,0)),"-")</f>
        <v>41390</v>
      </c>
      <c r="I29" s="219" t="str">
        <f>IFERROR(INDEX(base!$A$2:$EV$198,MATCH($A29,base!$A$2:$A$198,0),MATCH(I$3,base!$A$2:$EV$2,0)),"-")</f>
        <v>B20B</v>
      </c>
      <c r="J29" s="220">
        <f t="shared" ca="1" si="0"/>
        <v>52.19999999999709</v>
      </c>
      <c r="K29" s="219">
        <f>IFERROR(INDEX(base!$A$2:$EV$198,MATCH($A29,base!$A$2:$A$198,0),MATCH(K$3,base!$A$2:$EV$2,0)),"-")</f>
        <v>0</v>
      </c>
    </row>
    <row r="30" spans="1:14" x14ac:dyDescent="0.2">
      <c r="A30" s="209">
        <v>27</v>
      </c>
      <c r="B30" s="217" t="str">
        <f>IFERROR(VLOOKUP($A30,base!$A$4:$EV$198,4,FALSE)&amp;", "&amp;LEFT(VLOOKUP($A30,base!$A$4:$EV$198,3,FALSE),1)&amp;".","-")</f>
        <v>AX, F.</v>
      </c>
      <c r="C30" s="218">
        <f>IFERROR(INDEX(base!$A$2:$EV$198,MATCH($A30,base!$A$2:$A$198,0),MATCH(C$3,base!$A$2:$EV$2,0)),"-")</f>
        <v>25818802</v>
      </c>
      <c r="D30" s="219" t="str">
        <f>IFERROR(INDEX(base!$A$2:$EV$198,MATCH($A30,base!$A$2:$A$198,0),MATCH(D$3,base!$A$2:$EV$2,0)),"-")</f>
        <v>2AL 2665 B</v>
      </c>
      <c r="E30" s="219">
        <f>IFERROR(INDEX(base!$A$2:$EV$198,MATCH($A30,base!$A$2:$A$198,0),MATCH(E$3,base!$A$2:$EV$2,0)),"-")</f>
        <v>41382</v>
      </c>
      <c r="F30" s="219" t="str">
        <f>IFERROR(INDEX(base!$A$2:$EV$198,MATCH($A30,base!$A$2:$A$198,0),MATCH(F$3,base!$A$2:$EV$2,0)),"-")</f>
        <v>I53Z</v>
      </c>
      <c r="G30" s="219">
        <f>IFERROR(E30+VLOOKUP(F30,ref_drg_2013!$A$9:$E$1009,5,FALSE),"-")</f>
        <v>41388.6</v>
      </c>
      <c r="H30" s="219">
        <f>IFERROR(INDEX(base!$A$2:$EV$198,MATCH($A30,base!$A$2:$A$198,0),MATCH(H$3,base!$A$2:$EV$2,0)),"-")</f>
        <v>41385</v>
      </c>
      <c r="I30" s="219" t="str">
        <f>IFERROR(INDEX(base!$A$2:$EV$198,MATCH($A30,base!$A$2:$A$198,0),MATCH(I$3,base!$A$2:$EV$2,0)),"-")</f>
        <v>I53Z</v>
      </c>
      <c r="J30" s="220">
        <f t="shared" ca="1" si="0"/>
        <v>54.400000000001455</v>
      </c>
      <c r="K30" s="219">
        <f>IFERROR(INDEX(base!$A$2:$EV$198,MATCH($A30,base!$A$2:$A$198,0),MATCH(K$3,base!$A$2:$EV$2,0)),"-")</f>
        <v>0</v>
      </c>
    </row>
    <row r="31" spans="1:14" x14ac:dyDescent="0.2">
      <c r="A31" s="209">
        <v>28</v>
      </c>
      <c r="B31" s="217" t="str">
        <f>IFERROR(VLOOKUP($A31,base!$A$4:$EV$198,4,FALSE)&amp;", "&amp;LEFT(VLOOKUP($A31,base!$A$4:$EV$198,3,FALSE),1)&amp;".","-")</f>
        <v>AY, A.</v>
      </c>
      <c r="C31" s="218">
        <f>IFERROR(INDEX(base!$A$2:$EV$198,MATCH($A31,base!$A$2:$A$198,0),MATCH(C$3,base!$A$2:$EV$2,0)),"-")</f>
        <v>25781756</v>
      </c>
      <c r="D31" s="219" t="str">
        <f>IFERROR(INDEX(base!$A$2:$EV$198,MATCH($A31,base!$A$2:$A$198,0),MATCH(D$3,base!$A$2:$EV$2,0)),"-")</f>
        <v>2AL 2685 A</v>
      </c>
      <c r="E31" s="219">
        <f>IFERROR(INDEX(base!$A$2:$EV$198,MATCH($A31,base!$A$2:$A$198,0),MATCH(E$3,base!$A$2:$EV$2,0)),"-")</f>
        <v>41382</v>
      </c>
      <c r="F31" s="219" t="str">
        <f>IFERROR(INDEX(base!$A$2:$EV$198,MATCH($A31,base!$A$2:$A$198,0),MATCH(F$3,base!$A$2:$EV$2,0)),"-")</f>
        <v>I53Z</v>
      </c>
      <c r="G31" s="219">
        <f>IFERROR(E31+VLOOKUP(F31,ref_drg_2013!$A$9:$E$1009,5,FALSE),"-")</f>
        <v>41388.6</v>
      </c>
      <c r="H31" s="219">
        <f>IFERROR(INDEX(base!$A$2:$EV$198,MATCH($A31,base!$A$2:$A$198,0),MATCH(H$3,base!$A$2:$EV$2,0)),"-")</f>
        <v>41388</v>
      </c>
      <c r="I31" s="219" t="str">
        <f>IFERROR(INDEX(base!$A$2:$EV$198,MATCH($A31,base!$A$2:$A$198,0),MATCH(I$3,base!$A$2:$EV$2,0)),"-")</f>
        <v>I53Z</v>
      </c>
      <c r="J31" s="220">
        <f t="shared" ca="1" si="0"/>
        <v>54.400000000001455</v>
      </c>
      <c r="K31" s="219">
        <f>IFERROR(INDEX(base!$A$2:$EV$198,MATCH($A31,base!$A$2:$A$198,0),MATCH(K$3,base!$A$2:$EV$2,0)),"-")</f>
        <v>0</v>
      </c>
    </row>
    <row r="32" spans="1:14" x14ac:dyDescent="0.2">
      <c r="A32" s="209">
        <v>29</v>
      </c>
      <c r="B32" s="217" t="str">
        <f>IFERROR(VLOOKUP($A32,base!$A$4:$EV$198,4,FALSE)&amp;", "&amp;LEFT(VLOOKUP($A32,base!$A$4:$EV$198,3,FALSE),1)&amp;".","-")</f>
        <v>AZ, S.</v>
      </c>
      <c r="C32" s="218">
        <f>IFERROR(INDEX(base!$A$2:$EV$198,MATCH($A32,base!$A$2:$A$198,0),MATCH(C$3,base!$A$2:$EV$2,0)),"-")</f>
        <v>25781866</v>
      </c>
      <c r="D32" s="219">
        <f>IFERROR(INDEX(base!$A$2:$EV$198,MATCH($A32,base!$A$2:$A$198,0),MATCH(D$3,base!$A$2:$EV$2,0)),"-")</f>
        <v>0</v>
      </c>
      <c r="E32" s="219">
        <f>IFERROR(INDEX(base!$A$2:$EV$198,MATCH($A32,base!$A$2:$A$198,0),MATCH(E$3,base!$A$2:$EV$2,0)),"-")</f>
        <v>41383</v>
      </c>
      <c r="F32" s="219" t="str">
        <f>IFERROR(INDEX(base!$A$2:$EV$198,MATCH($A32,base!$A$2:$A$198,0),MATCH(F$3,base!$A$2:$EV$2,0)),"-")</f>
        <v>I53Z</v>
      </c>
      <c r="G32" s="219">
        <f>IFERROR(E32+VLOOKUP(F32,ref_drg_2013!$A$9:$E$1009,5,FALSE),"-")</f>
        <v>41389.599999999999</v>
      </c>
      <c r="H32" s="219">
        <f>IFERROR(INDEX(base!$A$2:$EV$198,MATCH($A32,base!$A$2:$A$198,0),MATCH(H$3,base!$A$2:$EV$2,0)),"-")</f>
        <v>41386</v>
      </c>
      <c r="I32" s="219" t="str">
        <f>IFERROR(INDEX(base!$A$2:$EV$198,MATCH($A32,base!$A$2:$A$198,0),MATCH(I$3,base!$A$2:$EV$2,0)),"-")</f>
        <v>I53Z</v>
      </c>
      <c r="J32" s="220">
        <f t="shared" ca="1" si="0"/>
        <v>53.400000000001455</v>
      </c>
      <c r="K32" s="219">
        <f>IFERROR(INDEX(base!$A$2:$EV$198,MATCH($A32,base!$A$2:$A$198,0),MATCH(K$3,base!$A$2:$EV$2,0)),"-")</f>
        <v>0</v>
      </c>
    </row>
    <row r="33" spans="1:11" x14ac:dyDescent="0.2">
      <c r="A33" s="209">
        <v>30</v>
      </c>
      <c r="B33" s="217" t="str">
        <f>IFERROR(VLOOKUP($A33,base!$A$4:$EV$198,4,FALSE)&amp;", "&amp;LEFT(VLOOKUP($A33,base!$A$4:$EV$198,3,FALSE),1)&amp;".","-")</f>
        <v>BA, E.</v>
      </c>
      <c r="C33" s="218">
        <f>IFERROR(INDEX(base!$A$2:$EV$198,MATCH($A33,base!$A$2:$A$198,0),MATCH(C$3,base!$A$2:$EV$2,0)),"-")</f>
        <v>25818820</v>
      </c>
      <c r="D33" s="219">
        <f>IFERROR(INDEX(base!$A$2:$EV$198,MATCH($A33,base!$A$2:$A$198,0),MATCH(D$3,base!$A$2:$EV$2,0)),"-")</f>
        <v>0</v>
      </c>
      <c r="E33" s="219">
        <f>IFERROR(INDEX(base!$A$2:$EV$198,MATCH($A33,base!$A$2:$A$198,0),MATCH(E$3,base!$A$2:$EV$2,0)),"-")</f>
        <v>41383</v>
      </c>
      <c r="F33" s="219" t="str">
        <f>IFERROR(INDEX(base!$A$2:$EV$198,MATCH($A33,base!$A$2:$A$198,0),MATCH(F$3,base!$A$2:$EV$2,0)),"-")</f>
        <v>B20B</v>
      </c>
      <c r="G33" s="219">
        <f>IFERROR(E33+VLOOKUP(F33,ref_drg_2013!$A$9:$E$1009,5,FALSE),"-")</f>
        <v>41392.800000000003</v>
      </c>
      <c r="H33" s="219">
        <f>IFERROR(INDEX(base!$A$2:$EV$198,MATCH($A33,base!$A$2:$A$198,0),MATCH(H$3,base!$A$2:$EV$2,0)),"-")</f>
        <v>41394</v>
      </c>
      <c r="I33" s="219" t="str">
        <f>IFERROR(INDEX(base!$A$2:$EV$198,MATCH($A33,base!$A$2:$A$198,0),MATCH(I$3,base!$A$2:$EV$2,0)),"-")</f>
        <v>B20B</v>
      </c>
      <c r="J33" s="220">
        <f t="shared" ca="1" si="0"/>
        <v>50.19999999999709</v>
      </c>
      <c r="K33" s="219">
        <f>IFERROR(INDEX(base!$A$2:$EV$198,MATCH($A33,base!$A$2:$A$198,0),MATCH(K$3,base!$A$2:$EV$2,0)),"-")</f>
        <v>0</v>
      </c>
    </row>
    <row r="34" spans="1:11" x14ac:dyDescent="0.2">
      <c r="A34" s="209">
        <v>31</v>
      </c>
      <c r="B34" s="217" t="str">
        <f>IFERROR(VLOOKUP($A34,base!$A$4:$EV$198,4,FALSE)&amp;", "&amp;LEFT(VLOOKUP($A34,base!$A$4:$EV$198,3,FALSE),1)&amp;".","-")</f>
        <v>BB, F.</v>
      </c>
      <c r="C34" s="218">
        <f>IFERROR(INDEX(base!$A$2:$EV$198,MATCH($A34,base!$A$2:$A$198,0),MATCH(C$3,base!$A$2:$EV$2,0)),"-")</f>
        <v>25819448</v>
      </c>
      <c r="D34" s="219" t="str">
        <f>IFERROR(INDEX(base!$A$2:$EV$198,MATCH($A34,base!$A$2:$A$198,0),MATCH(D$3,base!$A$2:$EV$2,0)),"-")</f>
        <v>2AL 2665 D</v>
      </c>
      <c r="E34" s="219">
        <f>IFERROR(INDEX(base!$A$2:$EV$198,MATCH($A34,base!$A$2:$A$198,0),MATCH(E$3,base!$A$2:$EV$2,0)),"-")</f>
        <v>41376</v>
      </c>
      <c r="F34" s="219" t="str">
        <f>IFERROR(INDEX(base!$A$2:$EV$198,MATCH($A34,base!$A$2:$A$198,0),MATCH(F$3,base!$A$2:$EV$2,0)),"-")</f>
        <v>I53Z</v>
      </c>
      <c r="G34" s="219">
        <f>IFERROR(E34+VLOOKUP(F34,ref_drg_2013!$A$9:$E$1009,5,FALSE),"-")</f>
        <v>41382.6</v>
      </c>
      <c r="H34" s="219">
        <f>IFERROR(INDEX(base!$A$2:$EV$198,MATCH($A34,base!$A$2:$A$198,0),MATCH(H$3,base!$A$2:$EV$2,0)),"-")</f>
        <v>41380</v>
      </c>
      <c r="I34" s="219" t="str">
        <f>IFERROR(INDEX(base!$A$2:$EV$198,MATCH($A34,base!$A$2:$A$198,0),MATCH(I$3,base!$A$2:$EV$2,0)),"-")</f>
        <v>I53Z</v>
      </c>
      <c r="J34" s="220">
        <f t="shared" ca="1" si="0"/>
        <v>0</v>
      </c>
      <c r="K34" s="219">
        <f>IFERROR(INDEX(base!$A$2:$EV$198,MATCH($A34,base!$A$2:$A$198,0),MATCH(K$3,base!$A$2:$EV$2,0)),"-")</f>
        <v>41381</v>
      </c>
    </row>
    <row r="35" spans="1:11" x14ac:dyDescent="0.2">
      <c r="A35" s="209">
        <v>32</v>
      </c>
      <c r="B35" s="217" t="str">
        <f>IFERROR(VLOOKUP($A35,base!$A$4:$EV$198,4,FALSE)&amp;", "&amp;LEFT(VLOOKUP($A35,base!$A$4:$EV$198,3,FALSE),1)&amp;".","-")</f>
        <v>B, C.</v>
      </c>
      <c r="C35" s="218">
        <f>IFERROR(INDEX(base!$A$2:$EV$198,MATCH($A35,base!$A$2:$A$198,0),MATCH(C$3,base!$A$2:$EV$2,0)),"-")</f>
        <v>25771240</v>
      </c>
      <c r="D35" s="219">
        <f>IFERROR(INDEX(base!$A$2:$EV$198,MATCH($A35,base!$A$2:$A$198,0),MATCH(D$3,base!$A$2:$EV$2,0)),"-")</f>
        <v>0</v>
      </c>
      <c r="E35" s="219">
        <f>IFERROR(INDEX(base!$A$2:$EV$198,MATCH($A35,base!$A$2:$A$198,0),MATCH(E$3,base!$A$2:$EV$2,0)),"-")</f>
        <v>41358</v>
      </c>
      <c r="F35" s="219" t="str">
        <f>IFERROR(INDEX(base!$A$2:$EV$198,MATCH($A35,base!$A$2:$A$198,0),MATCH(F$3,base!$A$2:$EV$2,0)),"-")</f>
        <v>B20B</v>
      </c>
      <c r="G35" s="219">
        <f>IFERROR(E35+VLOOKUP(F35,ref_drg_2013!$A$9:$E$1009,5,FALSE),"-")</f>
        <v>41367.800000000003</v>
      </c>
      <c r="H35" s="219">
        <f>IFERROR(INDEX(base!$A$2:$EV$198,MATCH($A35,base!$A$2:$A$198,0),MATCH(H$3,base!$A$2:$EV$2,0)),"-")</f>
        <v>41367</v>
      </c>
      <c r="I35" s="219" t="str">
        <f>IFERROR(INDEX(base!$A$2:$EV$198,MATCH($A35,base!$A$2:$A$198,0),MATCH(I$3,base!$A$2:$EV$2,0)),"-")</f>
        <v>B20B</v>
      </c>
      <c r="J35" s="220">
        <f t="shared" ca="1" si="0"/>
        <v>0</v>
      </c>
      <c r="K35" s="219">
        <f>IFERROR(INDEX(base!$A$2:$EV$198,MATCH($A35,base!$A$2:$A$198,0),MATCH(K$3,base!$A$2:$EV$2,0)),"-")</f>
        <v>41365</v>
      </c>
    </row>
    <row r="36" spans="1:11" x14ac:dyDescent="0.2">
      <c r="A36" s="209">
        <v>33</v>
      </c>
      <c r="B36" s="217" t="str">
        <f>IFERROR(VLOOKUP($A36,base!$A$4:$EV$198,4,FALSE)&amp;", "&amp;LEFT(VLOOKUP($A36,base!$A$4:$EV$198,3,FALSE),1)&amp;".","-")</f>
        <v>BC, P.</v>
      </c>
      <c r="C36" s="218">
        <f>IFERROR(INDEX(base!$A$2:$EV$198,MATCH($A36,base!$A$2:$A$198,0),MATCH(C$3,base!$A$2:$EV$2,0)),"-")</f>
        <v>25819390</v>
      </c>
      <c r="D36" s="219" t="str">
        <f>IFERROR(INDEX(base!$A$2:$EV$198,MATCH($A36,base!$A$2:$A$198,0),MATCH(D$3,base!$A$2:$EV$2,0)),"-")</f>
        <v>2AL 2673 H</v>
      </c>
      <c r="E36" s="219">
        <f>IFERROR(INDEX(base!$A$2:$EV$198,MATCH($A36,base!$A$2:$A$198,0),MATCH(E$3,base!$A$2:$EV$2,0)),"-")</f>
        <v>41378</v>
      </c>
      <c r="F36" s="219" t="str">
        <f>IFERROR(INDEX(base!$A$2:$EV$198,MATCH($A36,base!$A$2:$A$198,0),MATCH(F$3,base!$A$2:$EV$2,0)),"-")</f>
        <v>B20B</v>
      </c>
      <c r="G36" s="219">
        <f>IFERROR(E36+VLOOKUP(F36,ref_drg_2013!$A$9:$E$1009,5,FALSE),"-")</f>
        <v>41387.800000000003</v>
      </c>
      <c r="H36" s="219">
        <f>IFERROR(INDEX(base!$A$2:$EV$198,MATCH($A36,base!$A$2:$A$198,0),MATCH(H$3,base!$A$2:$EV$2,0)),"-")</f>
        <v>41387</v>
      </c>
      <c r="I36" s="219" t="str">
        <f>IFERROR(INDEX(base!$A$2:$EV$198,MATCH($A36,base!$A$2:$A$198,0),MATCH(I$3,base!$A$2:$EV$2,0)),"-")</f>
        <v>B20B</v>
      </c>
      <c r="J36" s="220">
        <f t="shared" ca="1" si="0"/>
        <v>55.19999999999709</v>
      </c>
      <c r="K36" s="219">
        <f>IFERROR(INDEX(base!$A$2:$EV$198,MATCH($A36,base!$A$2:$A$198,0),MATCH(K$3,base!$A$2:$EV$2,0)),"-")</f>
        <v>0</v>
      </c>
    </row>
    <row r="37" spans="1:11" x14ac:dyDescent="0.2">
      <c r="A37" s="209">
        <v>34</v>
      </c>
      <c r="B37" s="217" t="str">
        <f>IFERROR(VLOOKUP($A37,base!$A$4:$EV$198,4,FALSE)&amp;", "&amp;LEFT(VLOOKUP($A37,base!$A$4:$EV$198,3,FALSE),1)&amp;".","-")</f>
        <v>BD, N.</v>
      </c>
      <c r="C37" s="218">
        <f>IFERROR(INDEX(base!$A$2:$EV$198,MATCH($A37,base!$A$2:$A$198,0),MATCH(C$3,base!$A$2:$EV$2,0)),"-")</f>
        <v>25816902</v>
      </c>
      <c r="D37" s="219" t="str">
        <f>IFERROR(INDEX(base!$A$2:$EV$198,MATCH($A37,base!$A$2:$A$198,0),MATCH(D$3,base!$A$2:$EV$2,0)),"-")</f>
        <v>2AL 2665 C</v>
      </c>
      <c r="E37" s="219">
        <f>IFERROR(INDEX(base!$A$2:$EV$198,MATCH($A37,base!$A$2:$A$198,0),MATCH(E$3,base!$A$2:$EV$2,0)),"-")</f>
        <v>41376</v>
      </c>
      <c r="F37" s="219" t="str">
        <f>IFERROR(INDEX(base!$A$2:$EV$198,MATCH($A37,base!$A$2:$A$198,0),MATCH(F$3,base!$A$2:$EV$2,0)),"-")</f>
        <v>B20B</v>
      </c>
      <c r="G37" s="219">
        <f>IFERROR(E37+VLOOKUP(F37,ref_drg_2013!$A$9:$E$1009,5,FALSE),"-")</f>
        <v>41385.800000000003</v>
      </c>
      <c r="H37" s="219">
        <f>IFERROR(INDEX(base!$A$2:$EV$198,MATCH($A37,base!$A$2:$A$198,0),MATCH(H$3,base!$A$2:$EV$2,0)),"-")</f>
        <v>41388</v>
      </c>
      <c r="I37" s="219" t="str">
        <f>IFERROR(INDEX(base!$A$2:$EV$198,MATCH($A37,base!$A$2:$A$198,0),MATCH(I$3,base!$A$2:$EV$2,0)),"-")</f>
        <v>B20B</v>
      </c>
      <c r="J37" s="220">
        <f t="shared" ca="1" si="0"/>
        <v>57.19999999999709</v>
      </c>
      <c r="K37" s="219">
        <f>IFERROR(INDEX(base!$A$2:$EV$198,MATCH($A37,base!$A$2:$A$198,0),MATCH(K$3,base!$A$2:$EV$2,0)),"-")</f>
        <v>0</v>
      </c>
    </row>
    <row r="38" spans="1:11" x14ac:dyDescent="0.2">
      <c r="A38" s="209">
        <v>35</v>
      </c>
      <c r="B38" s="217" t="str">
        <f>IFERROR(VLOOKUP($A38,base!$A$4:$EV$198,4,FALSE)&amp;", "&amp;LEFT(VLOOKUP($A38,base!$A$4:$EV$198,3,FALSE),1)&amp;".","-")</f>
        <v>BE, M.</v>
      </c>
      <c r="C38" s="218">
        <f>IFERROR(INDEX(base!$A$2:$EV$198,MATCH($A38,base!$A$2:$A$198,0),MATCH(C$3,base!$A$2:$EV$2,0)),"-")</f>
        <v>25821892</v>
      </c>
      <c r="D38" s="219" t="str">
        <f>IFERROR(INDEX(base!$A$2:$EV$198,MATCH($A38,base!$A$2:$A$198,0),MATCH(D$3,base!$A$2:$EV$2,0)),"-")</f>
        <v>2BL+ 2652 A</v>
      </c>
      <c r="E38" s="219">
        <f>IFERROR(INDEX(base!$A$2:$EV$198,MATCH($A38,base!$A$2:$A$198,0),MATCH(E$3,base!$A$2:$EV$2,0)),"-")</f>
        <v>41379</v>
      </c>
      <c r="F38" s="219" t="str">
        <f>IFERROR(INDEX(base!$A$2:$EV$198,MATCH($A38,base!$A$2:$A$198,0),MATCH(F$3,base!$A$2:$EV$2,0)),"-")</f>
        <v>B20D</v>
      </c>
      <c r="G38" s="219">
        <f>IFERROR(E38+VLOOKUP(F38,ref_drg_2013!$A$9:$E$1009,5,FALSE),"-")</f>
        <v>41385.4</v>
      </c>
      <c r="H38" s="219">
        <f>IFERROR(INDEX(base!$A$2:$EV$198,MATCH($A38,base!$A$2:$A$198,0),MATCH(H$3,base!$A$2:$EV$2,0)),"-")</f>
        <v>41390</v>
      </c>
      <c r="I38" s="219" t="str">
        <f>IFERROR(INDEX(base!$A$2:$EV$198,MATCH($A38,base!$A$2:$A$198,0),MATCH(I$3,base!$A$2:$EV$2,0)),"-")</f>
        <v>B20D</v>
      </c>
      <c r="J38" s="220">
        <f t="shared" ca="1" si="0"/>
        <v>57.599999999998545</v>
      </c>
      <c r="K38" s="219">
        <f>IFERROR(INDEX(base!$A$2:$EV$198,MATCH($A38,base!$A$2:$A$198,0),MATCH(K$3,base!$A$2:$EV$2,0)),"-")</f>
        <v>0</v>
      </c>
    </row>
    <row r="39" spans="1:11" x14ac:dyDescent="0.2">
      <c r="A39" s="209">
        <v>36</v>
      </c>
      <c r="B39" s="217" t="str">
        <f>IFERROR(VLOOKUP($A39,base!$A$4:$EV$198,4,FALSE)&amp;", "&amp;LEFT(VLOOKUP($A39,base!$A$4:$EV$198,3,FALSE),1)&amp;".","-")</f>
        <v>BF, P.</v>
      </c>
      <c r="C39" s="218">
        <f>IFERROR(INDEX(base!$A$2:$EV$198,MATCH($A39,base!$A$2:$A$198,0),MATCH(C$3,base!$A$2:$EV$2,0)),"-")</f>
        <v>25819390</v>
      </c>
      <c r="D39" s="219">
        <f>IFERROR(INDEX(base!$A$2:$EV$198,MATCH($A39,base!$A$2:$A$198,0),MATCH(D$3,base!$A$2:$EV$2,0)),"-")</f>
        <v>0</v>
      </c>
      <c r="E39" s="219">
        <f>IFERROR(INDEX(base!$A$2:$EV$198,MATCH($A39,base!$A$2:$A$198,0),MATCH(E$3,base!$A$2:$EV$2,0)),"-")</f>
        <v>0</v>
      </c>
      <c r="F39" s="219">
        <f>IFERROR(INDEX(base!$A$2:$EV$198,MATCH($A39,base!$A$2:$A$198,0),MATCH(F$3,base!$A$2:$EV$2,0)),"-")</f>
        <v>0</v>
      </c>
      <c r="G39" s="219" t="str">
        <f>IFERROR(E39+VLOOKUP(F39,ref_drg_2013!$A$9:$E$1009,5,FALSE),"-")</f>
        <v>-</v>
      </c>
      <c r="H39" s="219">
        <f>IFERROR(INDEX(base!$A$2:$EV$198,MATCH($A39,base!$A$2:$A$198,0),MATCH(H$3,base!$A$2:$EV$2,0)),"-")</f>
        <v>0</v>
      </c>
      <c r="I39" s="219">
        <f>IFERROR(INDEX(base!$A$2:$EV$198,MATCH($A39,base!$A$2:$A$198,0),MATCH(I$3,base!$A$2:$EV$2,0)),"-")</f>
        <v>0</v>
      </c>
      <c r="J39" s="220">
        <f t="shared" ca="1" si="0"/>
        <v>0</v>
      </c>
      <c r="K39" s="219">
        <f>IFERROR(INDEX(base!$A$2:$EV$198,MATCH($A39,base!$A$2:$A$198,0),MATCH(K$3,base!$A$2:$EV$2,0)),"-")</f>
        <v>0</v>
      </c>
    </row>
    <row r="40" spans="1:11" x14ac:dyDescent="0.2">
      <c r="A40" s="209">
        <v>37</v>
      </c>
      <c r="B40" s="217" t="str">
        <f>IFERROR(VLOOKUP($A40,base!$A$4:$EV$198,4,FALSE)&amp;", "&amp;LEFT(VLOOKUP($A40,base!$A$4:$EV$198,3,FALSE),1)&amp;".","-")</f>
        <v>BG, A.</v>
      </c>
      <c r="C40" s="218">
        <f>IFERROR(INDEX(base!$A$2:$EV$198,MATCH($A40,base!$A$2:$A$198,0),MATCH(C$3,base!$A$2:$EV$2,0)),"-")</f>
        <v>25819410</v>
      </c>
      <c r="D40" s="219" t="str">
        <f>IFERROR(INDEX(base!$A$2:$EV$198,MATCH($A40,base!$A$2:$A$198,0),MATCH(D$3,base!$A$2:$EV$2,0)),"-")</f>
        <v>2AL 2665 H</v>
      </c>
      <c r="E40" s="219">
        <f>IFERROR(INDEX(base!$A$2:$EV$198,MATCH($A40,base!$A$2:$A$198,0),MATCH(E$3,base!$A$2:$EV$2,0)),"-")</f>
        <v>41378</v>
      </c>
      <c r="F40" s="219" t="str">
        <f>IFERROR(INDEX(base!$A$2:$EV$198,MATCH($A40,base!$A$2:$A$198,0),MATCH(F$3,base!$A$2:$EV$2,0)),"-")</f>
        <v>RO1A</v>
      </c>
      <c r="G40" s="219" t="str">
        <f>IFERROR(E40+VLOOKUP(F40,ref_drg_2013!$A$9:$E$1009,5,FALSE),"-")</f>
        <v>-</v>
      </c>
      <c r="H40" s="219">
        <f>IFERROR(INDEX(base!$A$2:$EV$198,MATCH($A40,base!$A$2:$A$198,0),MATCH(H$3,base!$A$2:$EV$2,0)),"-")</f>
        <v>41387</v>
      </c>
      <c r="I40" s="219" t="str">
        <f>IFERROR(INDEX(base!$A$2:$EV$198,MATCH($A40,base!$A$2:$A$198,0),MATCH(I$3,base!$A$2:$EV$2,0)),"-")</f>
        <v>B20B</v>
      </c>
      <c r="J40" s="220">
        <f t="shared" ca="1" si="0"/>
        <v>0</v>
      </c>
      <c r="K40" s="219">
        <f>IFERROR(INDEX(base!$A$2:$EV$198,MATCH($A40,base!$A$2:$A$198,0),MATCH(K$3,base!$A$2:$EV$2,0)),"-")</f>
        <v>0</v>
      </c>
    </row>
    <row r="41" spans="1:11" x14ac:dyDescent="0.2">
      <c r="A41" s="209">
        <v>38</v>
      </c>
      <c r="B41" s="217" t="str">
        <f>IFERROR(VLOOKUP($A41,base!$A$4:$EV$198,4,FALSE)&amp;", "&amp;LEFT(VLOOKUP($A41,base!$A$4:$EV$198,3,FALSE),1)&amp;".","-")</f>
        <v>BH, G.</v>
      </c>
      <c r="C41" s="218">
        <f>IFERROR(INDEX(base!$A$2:$EV$198,MATCH($A41,base!$A$2:$A$198,0),MATCH(C$3,base!$A$2:$EV$2,0)),"-")</f>
        <v>25820220</v>
      </c>
      <c r="D41" s="219" t="str">
        <f>IFERROR(INDEX(base!$A$2:$EV$198,MATCH($A41,base!$A$2:$A$198,0),MATCH(D$3,base!$A$2:$EV$2,0)),"-")</f>
        <v>9FL</v>
      </c>
      <c r="E41" s="219">
        <f>IFERROR(INDEX(base!$A$2:$EV$198,MATCH($A41,base!$A$2:$A$198,0),MATCH(E$3,base!$A$2:$EV$2,0)),"-")</f>
        <v>41377</v>
      </c>
      <c r="F41" s="219" t="str">
        <f>IFERROR(INDEX(base!$A$2:$EV$198,MATCH($A41,base!$A$2:$A$198,0),MATCH(F$3,base!$A$2:$EV$2,0)),"-")</f>
        <v>B78A</v>
      </c>
      <c r="G41" s="219">
        <f>IFERROR(E41+VLOOKUP(F41,ref_drg_2013!$A$9:$E$1009,5,FALSE),"-")</f>
        <v>41385</v>
      </c>
      <c r="H41" s="219">
        <f>IFERROR(INDEX(base!$A$2:$EV$198,MATCH($A41,base!$A$2:$A$198,0),MATCH(H$3,base!$A$2:$EV$2,0)),"-")</f>
        <v>41387</v>
      </c>
      <c r="I41" s="219" t="str">
        <f>IFERROR(INDEX(base!$A$2:$EV$198,MATCH($A41,base!$A$2:$A$198,0),MATCH(I$3,base!$A$2:$EV$2,0)),"-")</f>
        <v>B78A</v>
      </c>
      <c r="J41" s="220">
        <f t="shared" ca="1" si="0"/>
        <v>58</v>
      </c>
      <c r="K41" s="219">
        <f>IFERROR(INDEX(base!$A$2:$EV$198,MATCH($A41,base!$A$2:$A$198,0),MATCH(K$3,base!$A$2:$EV$2,0)),"-")</f>
        <v>0</v>
      </c>
    </row>
    <row r="42" spans="1:11" x14ac:dyDescent="0.2">
      <c r="A42" s="209">
        <v>39</v>
      </c>
      <c r="B42" s="217" t="str">
        <f>IFERROR(VLOOKUP($A42,base!$A$4:$EV$198,4,FALSE)&amp;", "&amp;LEFT(VLOOKUP($A42,base!$A$4:$EV$198,3,FALSE),1)&amp;".","-")</f>
        <v>BI, B.</v>
      </c>
      <c r="C42" s="218">
        <f>IFERROR(INDEX(base!$A$2:$EV$198,MATCH($A42,base!$A$2:$A$198,0),MATCH(C$3,base!$A$2:$EV$2,0)),"-")</f>
        <v>25825052</v>
      </c>
      <c r="D42" s="219">
        <f>IFERROR(INDEX(base!$A$2:$EV$198,MATCH($A42,base!$A$2:$A$198,0),MATCH(D$3,base!$A$2:$EV$2,0)),"-")</f>
        <v>0</v>
      </c>
      <c r="E42" s="219">
        <f>IFERROR(INDEX(base!$A$2:$EV$198,MATCH($A42,base!$A$2:$A$198,0),MATCH(E$3,base!$A$2:$EV$2,0)),"-")</f>
        <v>41383</v>
      </c>
      <c r="F42" s="219">
        <f>IFERROR(INDEX(base!$A$2:$EV$198,MATCH($A42,base!$A$2:$A$198,0),MATCH(F$3,base!$A$2:$EV$2,0)),"-")</f>
        <v>0</v>
      </c>
      <c r="G42" s="219" t="str">
        <f>IFERROR(E42+VLOOKUP(F42,ref_drg_2013!$A$9:$E$1009,5,FALSE),"-")</f>
        <v>-</v>
      </c>
      <c r="H42" s="219">
        <f>IFERROR(INDEX(base!$A$2:$EV$198,MATCH($A42,base!$A$2:$A$198,0),MATCH(H$3,base!$A$2:$EV$2,0)),"-")</f>
        <v>0</v>
      </c>
      <c r="I42" s="219">
        <f>IFERROR(INDEX(base!$A$2:$EV$198,MATCH($A42,base!$A$2:$A$198,0),MATCH(I$3,base!$A$2:$EV$2,0)),"-")</f>
        <v>0</v>
      </c>
      <c r="J42" s="220">
        <f t="shared" ca="1" si="0"/>
        <v>0</v>
      </c>
      <c r="K42" s="219">
        <f>IFERROR(INDEX(base!$A$2:$EV$198,MATCH($A42,base!$A$2:$A$198,0),MATCH(K$3,base!$A$2:$EV$2,0)),"-")</f>
        <v>0</v>
      </c>
    </row>
    <row r="43" spans="1:11" x14ac:dyDescent="0.2">
      <c r="A43" s="209">
        <v>40</v>
      </c>
      <c r="B43" s="217" t="str">
        <f>IFERROR(VLOOKUP($A43,base!$A$4:$EV$198,4,FALSE)&amp;", "&amp;LEFT(VLOOKUP($A43,base!$A$4:$EV$198,3,FALSE),1)&amp;".","-")</f>
        <v>BJ, J.</v>
      </c>
      <c r="C43" s="218">
        <f>IFERROR(INDEX(base!$A$2:$EV$198,MATCH($A43,base!$A$2:$A$198,0),MATCH(C$3,base!$A$2:$EV$2,0)),"-")</f>
        <v>25823708</v>
      </c>
      <c r="D43" s="219" t="str">
        <f>IFERROR(INDEX(base!$A$2:$EV$198,MATCH($A43,base!$A$2:$A$198,0),MATCH(D$3,base!$A$2:$EV$2,0)),"-")</f>
        <v>9FL</v>
      </c>
      <c r="E43" s="219">
        <f>IFERROR(INDEX(base!$A$2:$EV$198,MATCH($A43,base!$A$2:$A$198,0),MATCH(E$3,base!$A$2:$EV$2,0)),"-")</f>
        <v>41382</v>
      </c>
      <c r="F43" s="219" t="str">
        <f>IFERROR(INDEX(base!$A$2:$EV$198,MATCH($A43,base!$A$2:$A$198,0),MATCH(F$3,base!$A$2:$EV$2,0)),"-")</f>
        <v>B20B</v>
      </c>
      <c r="G43" s="219">
        <f>IFERROR(E43+VLOOKUP(F43,ref_drg_2013!$A$9:$E$1009,5,FALSE),"-")</f>
        <v>41391.800000000003</v>
      </c>
      <c r="H43" s="219">
        <f>IFERROR(INDEX(base!$A$2:$EV$198,MATCH($A43,base!$A$2:$A$198,0),MATCH(H$3,base!$A$2:$EV$2,0)),"-")</f>
        <v>41391</v>
      </c>
      <c r="I43" s="219" t="str">
        <f>IFERROR(INDEX(base!$A$2:$EV$198,MATCH($A43,base!$A$2:$A$198,0),MATCH(I$3,base!$A$2:$EV$2,0)),"-")</f>
        <v>B20B</v>
      </c>
      <c r="J43" s="220">
        <f t="shared" ca="1" si="0"/>
        <v>51.19999999999709</v>
      </c>
      <c r="K43" s="219">
        <f>IFERROR(INDEX(base!$A$2:$EV$198,MATCH($A43,base!$A$2:$A$198,0),MATCH(K$3,base!$A$2:$EV$2,0)),"-")</f>
        <v>0</v>
      </c>
    </row>
    <row r="44" spans="1:11" x14ac:dyDescent="0.2">
      <c r="A44" s="209">
        <v>41</v>
      </c>
      <c r="B44" s="217" t="str">
        <f>IFERROR(VLOOKUP($A44,base!$A$4:$EV$198,4,FALSE)&amp;", "&amp;LEFT(VLOOKUP($A44,base!$A$4:$EV$198,3,FALSE),1)&amp;".","-")</f>
        <v>BK, H.</v>
      </c>
      <c r="C44" s="218">
        <f>IFERROR(INDEX(base!$A$2:$EV$198,MATCH($A44,base!$A$2:$A$198,0),MATCH(C$3,base!$A$2:$EV$2,0)),"-")</f>
        <v>25820058</v>
      </c>
      <c r="D44" s="219" t="str">
        <f>IFERROR(INDEX(base!$A$2:$EV$198,MATCH($A44,base!$A$2:$A$198,0),MATCH(D$3,base!$A$2:$EV$2,0)),"-")</f>
        <v>SI</v>
      </c>
      <c r="E44" s="219">
        <f>IFERROR(INDEX(base!$A$2:$EV$198,MATCH($A44,base!$A$2:$A$198,0),MATCH(E$3,base!$A$2:$EV$2,0)),"-")</f>
        <v>41377</v>
      </c>
      <c r="F44" s="219" t="str">
        <f>IFERROR(INDEX(base!$A$2:$EV$198,MATCH($A44,base!$A$2:$A$198,0),MATCH(F$3,base!$A$2:$EV$2,0)),"-")</f>
        <v>B61Z</v>
      </c>
      <c r="G44" s="219">
        <f>IFERROR(E44+VLOOKUP(F44,ref_drg_2013!$A$9:$E$1009,5,FALSE),"-")</f>
        <v>41398.800000000003</v>
      </c>
      <c r="H44" s="219">
        <f>IFERROR(INDEX(base!$A$2:$EV$198,MATCH($A44,base!$A$2:$A$198,0),MATCH(H$3,base!$A$2:$EV$2,0)),"-")</f>
        <v>0</v>
      </c>
      <c r="I44" s="219" t="str">
        <f>IFERROR(INDEX(base!$A$2:$EV$198,MATCH($A44,base!$A$2:$A$198,0),MATCH(I$3,base!$A$2:$EV$2,0)),"-")</f>
        <v>B61Z</v>
      </c>
      <c r="J44" s="220">
        <f t="shared" ca="1" si="0"/>
        <v>44.19999999999709</v>
      </c>
      <c r="K44" s="219">
        <f>IFERROR(INDEX(base!$A$2:$EV$198,MATCH($A44,base!$A$2:$A$198,0),MATCH(K$3,base!$A$2:$EV$2,0)),"-")</f>
        <v>0</v>
      </c>
    </row>
    <row r="45" spans="1:11" x14ac:dyDescent="0.2">
      <c r="A45" s="209">
        <v>42</v>
      </c>
      <c r="B45" s="217" t="str">
        <f>IFERROR(VLOOKUP($A45,base!$A$4:$EV$198,4,FALSE)&amp;", "&amp;LEFT(VLOOKUP($A45,base!$A$4:$EV$198,3,FALSE),1)&amp;".","-")</f>
        <v>BL, M.</v>
      </c>
      <c r="C45" s="218">
        <f>IFERROR(INDEX(base!$A$2:$EV$198,MATCH($A45,base!$A$2:$A$198,0),MATCH(C$3,base!$A$2:$EV$2,0)),"-")</f>
        <v>25821892</v>
      </c>
      <c r="D45" s="219">
        <f>IFERROR(INDEX(base!$A$2:$EV$198,MATCH($A45,base!$A$2:$A$198,0),MATCH(D$3,base!$A$2:$EV$2,0)),"-")</f>
        <v>0</v>
      </c>
      <c r="E45" s="219">
        <f>IFERROR(INDEX(base!$A$2:$EV$198,MATCH($A45,base!$A$2:$A$198,0),MATCH(E$3,base!$A$2:$EV$2,0)),"-")</f>
        <v>0</v>
      </c>
      <c r="F45" s="219">
        <f>IFERROR(INDEX(base!$A$2:$EV$198,MATCH($A45,base!$A$2:$A$198,0),MATCH(F$3,base!$A$2:$EV$2,0)),"-")</f>
        <v>0</v>
      </c>
      <c r="G45" s="219" t="str">
        <f>IFERROR(E45+VLOOKUP(F45,ref_drg_2013!$A$9:$E$1009,5,FALSE),"-")</f>
        <v>-</v>
      </c>
      <c r="H45" s="219">
        <f>IFERROR(INDEX(base!$A$2:$EV$198,MATCH($A45,base!$A$2:$A$198,0),MATCH(H$3,base!$A$2:$EV$2,0)),"-")</f>
        <v>0</v>
      </c>
      <c r="I45" s="219">
        <f>IFERROR(INDEX(base!$A$2:$EV$198,MATCH($A45,base!$A$2:$A$198,0),MATCH(I$3,base!$A$2:$EV$2,0)),"-")</f>
        <v>0</v>
      </c>
      <c r="J45" s="220">
        <f t="shared" ca="1" si="0"/>
        <v>0</v>
      </c>
      <c r="K45" s="219">
        <f>IFERROR(INDEX(base!$A$2:$EV$198,MATCH($A45,base!$A$2:$A$198,0),MATCH(K$3,base!$A$2:$EV$2,0)),"-")</f>
        <v>0</v>
      </c>
    </row>
    <row r="46" spans="1:11" x14ac:dyDescent="0.2">
      <c r="A46" s="209">
        <v>43</v>
      </c>
      <c r="B46" s="217" t="str">
        <f>IFERROR(VLOOKUP($A46,base!$A$4:$EV$198,4,FALSE)&amp;", "&amp;LEFT(VLOOKUP($A46,base!$A$4:$EV$198,3,FALSE),1)&amp;".","-")</f>
        <v>BM, D.</v>
      </c>
      <c r="C46" s="218">
        <f>IFERROR(INDEX(base!$A$2:$EV$198,MATCH($A46,base!$A$2:$A$198,0),MATCH(C$3,base!$A$2:$EV$2,0)),"-")</f>
        <v>25826950</v>
      </c>
      <c r="D46" s="219" t="str">
        <f>IFERROR(INDEX(base!$A$2:$EV$198,MATCH($A46,base!$A$2:$A$198,0),MATCH(D$3,base!$A$2:$EV$2,0)),"-")</f>
        <v>2AL 2673 G</v>
      </c>
      <c r="E46" s="219">
        <f>IFERROR(INDEX(base!$A$2:$EV$198,MATCH($A46,base!$A$2:$A$198,0),MATCH(E$3,base!$A$2:$EV$2,0)),"-")</f>
        <v>41380</v>
      </c>
      <c r="F46" s="219" t="str">
        <f>IFERROR(INDEX(base!$A$2:$EV$198,MATCH($A46,base!$A$2:$A$198,0),MATCH(F$3,base!$A$2:$EV$2,0)),"-")</f>
        <v>B61Z</v>
      </c>
      <c r="G46" s="219">
        <f>IFERROR(E46+VLOOKUP(F46,ref_drg_2013!$A$9:$E$1009,5,FALSE),"-")</f>
        <v>41401.800000000003</v>
      </c>
      <c r="H46" s="219">
        <f>IFERROR(INDEX(base!$A$2:$EV$198,MATCH($A46,base!$A$2:$A$198,0),MATCH(H$3,base!$A$2:$EV$2,0)),"-")</f>
        <v>41393</v>
      </c>
      <c r="I46" s="219" t="str">
        <f>IFERROR(INDEX(base!$A$2:$EV$198,MATCH($A46,base!$A$2:$A$198,0),MATCH(I$3,base!$A$2:$EV$2,0)),"-")</f>
        <v>B61Z</v>
      </c>
      <c r="J46" s="220">
        <f t="shared" ca="1" si="0"/>
        <v>41.19999999999709</v>
      </c>
      <c r="K46" s="219">
        <f>IFERROR(INDEX(base!$A$2:$EV$198,MATCH($A46,base!$A$2:$A$198,0),MATCH(K$3,base!$A$2:$EV$2,0)),"-")</f>
        <v>0</v>
      </c>
    </row>
    <row r="47" spans="1:11" x14ac:dyDescent="0.2">
      <c r="A47" s="209">
        <v>44</v>
      </c>
      <c r="B47" s="217" t="str">
        <f>IFERROR(VLOOKUP($A47,base!$A$4:$EV$198,4,FALSE)&amp;", "&amp;LEFT(VLOOKUP($A47,base!$A$4:$EV$198,3,FALSE),1)&amp;".","-")</f>
        <v>BN, P.</v>
      </c>
      <c r="C47" s="218">
        <f>IFERROR(INDEX(base!$A$2:$EV$198,MATCH($A47,base!$A$2:$A$198,0),MATCH(C$3,base!$A$2:$EV$2,0)),"-")</f>
        <v>25825356</v>
      </c>
      <c r="D47" s="219" t="str">
        <f>IFERROR(INDEX(base!$A$2:$EV$198,MATCH($A47,base!$A$2:$A$198,0),MATCH(D$3,base!$A$2:$EV$2,0)),"-")</f>
        <v>2AL 2673 C</v>
      </c>
      <c r="E47" s="219">
        <f>IFERROR(INDEX(base!$A$2:$EV$198,MATCH($A47,base!$A$2:$A$198,0),MATCH(E$3,base!$A$2:$EV$2,0)),"-")</f>
        <v>41380</v>
      </c>
      <c r="F47" s="219" t="str">
        <f>IFERROR(INDEX(base!$A$2:$EV$198,MATCH($A47,base!$A$2:$A$198,0),MATCH(F$3,base!$A$2:$EV$2,0)),"-")</f>
        <v>T61B</v>
      </c>
      <c r="G47" s="219">
        <f>IFERROR(E47+VLOOKUP(F47,ref_drg_2013!$A$9:$E$1009,5,FALSE),"-")</f>
        <v>41386.199999999997</v>
      </c>
      <c r="H47" s="219">
        <f>IFERROR(INDEX(base!$A$2:$EV$198,MATCH($A47,base!$A$2:$A$198,0),MATCH(H$3,base!$A$2:$EV$2,0)),"-")</f>
        <v>41387</v>
      </c>
      <c r="I47" s="219" t="str">
        <f>IFERROR(INDEX(base!$A$2:$EV$198,MATCH($A47,base!$A$2:$A$198,0),MATCH(I$3,base!$A$2:$EV$2,0)),"-")</f>
        <v>T61B</v>
      </c>
      <c r="J47" s="220">
        <f t="shared" ca="1" si="0"/>
        <v>56.80000000000291</v>
      </c>
      <c r="K47" s="219">
        <f>IFERROR(INDEX(base!$A$2:$EV$198,MATCH($A47,base!$A$2:$A$198,0),MATCH(K$3,base!$A$2:$EV$2,0)),"-")</f>
        <v>0</v>
      </c>
    </row>
    <row r="48" spans="1:11" x14ac:dyDescent="0.2">
      <c r="A48" s="209">
        <v>45</v>
      </c>
      <c r="B48" s="217" t="str">
        <f>IFERROR(VLOOKUP($A48,base!$A$4:$EV$198,4,FALSE)&amp;", "&amp;LEFT(VLOOKUP($A48,base!$A$4:$EV$198,3,FALSE),1)&amp;".","-")</f>
        <v>BO, C.</v>
      </c>
      <c r="C48" s="218">
        <f>IFERROR(INDEX(base!$A$2:$EV$198,MATCH($A48,base!$A$2:$A$198,0),MATCH(C$3,base!$A$2:$EV$2,0)),"-")</f>
        <v>25786180</v>
      </c>
      <c r="D48" s="219" t="str">
        <f>IFERROR(INDEX(base!$A$2:$EV$198,MATCH($A48,base!$A$2:$A$198,0),MATCH(D$3,base!$A$2:$EV$2,0)),"-")</f>
        <v>2AL 2667 E</v>
      </c>
      <c r="E48" s="219">
        <f>IFERROR(INDEX(base!$A$2:$EV$198,MATCH($A48,base!$A$2:$A$198,0),MATCH(E$3,base!$A$2:$EV$2,0)),"-")</f>
        <v>41380</v>
      </c>
      <c r="F48" s="219" t="str">
        <f>IFERROR(INDEX(base!$A$2:$EV$198,MATCH($A48,base!$A$2:$A$198,0),MATCH(F$3,base!$A$2:$EV$2,0)),"-")</f>
        <v>B20C</v>
      </c>
      <c r="G48" s="219">
        <f>IFERROR(E48+VLOOKUP(F48,ref_drg_2013!$A$9:$E$1009,5,FALSE),"-")</f>
        <v>41387.300000000003</v>
      </c>
      <c r="H48" s="219">
        <f>IFERROR(INDEX(base!$A$2:$EV$198,MATCH($A48,base!$A$2:$A$198,0),MATCH(H$3,base!$A$2:$EV$2,0)),"-")</f>
        <v>0</v>
      </c>
      <c r="I48" s="219" t="str">
        <f>IFERROR(INDEX(base!$A$2:$EV$198,MATCH($A48,base!$A$2:$A$198,0),MATCH(I$3,base!$A$2:$EV$2,0)),"-")</f>
        <v>B20C</v>
      </c>
      <c r="J48" s="220">
        <f t="shared" ca="1" si="0"/>
        <v>55.69999999999709</v>
      </c>
      <c r="K48" s="219">
        <f>IFERROR(INDEX(base!$A$2:$EV$198,MATCH($A48,base!$A$2:$A$198,0),MATCH(K$3,base!$A$2:$EV$2,0)),"-")</f>
        <v>0</v>
      </c>
    </row>
    <row r="49" spans="1:11" x14ac:dyDescent="0.2">
      <c r="A49" s="209">
        <v>46</v>
      </c>
      <c r="B49" s="217" t="str">
        <f>IFERROR(VLOOKUP($A49,base!$A$4:$EV$198,4,FALSE)&amp;", "&amp;LEFT(VLOOKUP($A49,base!$A$4:$EV$198,3,FALSE),1)&amp;".","-")</f>
        <v>BP, A.</v>
      </c>
      <c r="C49" s="218">
        <f>IFERROR(INDEX(base!$A$2:$EV$198,MATCH($A49,base!$A$2:$A$198,0),MATCH(C$3,base!$A$2:$EV$2,0)),"-")</f>
        <v>25820954</v>
      </c>
      <c r="D49" s="219" t="str">
        <f>IFERROR(INDEX(base!$A$2:$EV$198,MATCH($A49,base!$A$2:$A$198,0),MATCH(D$3,base!$A$2:$EV$2,0)),"-")</f>
        <v>2BL 2653 B</v>
      </c>
      <c r="E49" s="219">
        <f>IFERROR(INDEX(base!$A$2:$EV$198,MATCH($A49,base!$A$2:$A$198,0),MATCH(E$3,base!$A$2:$EV$2,0)),"-")</f>
        <v>41380</v>
      </c>
      <c r="F49" s="219" t="str">
        <f>IFERROR(INDEX(base!$A$2:$EV$198,MATCH($A49,base!$A$2:$A$198,0),MATCH(F$3,base!$A$2:$EV$2,0)),"-")</f>
        <v>B20D</v>
      </c>
      <c r="G49" s="219">
        <f>IFERROR(E49+VLOOKUP(F49,ref_drg_2013!$A$9:$E$1009,5,FALSE),"-")</f>
        <v>41386.400000000001</v>
      </c>
      <c r="H49" s="219">
        <f>IFERROR(INDEX(base!$A$2:$EV$198,MATCH($A49,base!$A$2:$A$198,0),MATCH(H$3,base!$A$2:$EV$2,0)),"-")</f>
        <v>0</v>
      </c>
      <c r="I49" s="219" t="str">
        <f>IFERROR(INDEX(base!$A$2:$EV$198,MATCH($A49,base!$A$2:$A$198,0),MATCH(I$3,base!$A$2:$EV$2,0)),"-")</f>
        <v>B20D</v>
      </c>
      <c r="J49" s="220">
        <f t="shared" ca="1" si="0"/>
        <v>56.599999999998545</v>
      </c>
      <c r="K49" s="219">
        <f>IFERROR(INDEX(base!$A$2:$EV$198,MATCH($A49,base!$A$2:$A$198,0),MATCH(K$3,base!$A$2:$EV$2,0)),"-")</f>
        <v>0</v>
      </c>
    </row>
    <row r="50" spans="1:11" x14ac:dyDescent="0.2">
      <c r="A50" s="209">
        <v>47</v>
      </c>
      <c r="B50" s="217" t="str">
        <f>IFERROR(VLOOKUP($A50,base!$A$4:$EV$198,4,FALSE)&amp;", "&amp;LEFT(VLOOKUP($A50,base!$A$4:$EV$198,3,FALSE),1)&amp;".","-")</f>
        <v>BQ, H.</v>
      </c>
      <c r="C50" s="218">
        <f>IFERROR(INDEX(base!$A$2:$EV$198,MATCH($A50,base!$A$2:$A$198,0),MATCH(C$3,base!$A$2:$EV$2,0)),"-")</f>
        <v>25819202</v>
      </c>
      <c r="D50" s="219" t="str">
        <f>IFERROR(INDEX(base!$A$2:$EV$198,MATCH($A50,base!$A$2:$A$198,0),MATCH(D$3,base!$A$2:$EV$2,0)),"-")</f>
        <v>9FL</v>
      </c>
      <c r="E50" s="219">
        <f>IFERROR(INDEX(base!$A$2:$EV$198,MATCH($A50,base!$A$2:$A$198,0),MATCH(E$3,base!$A$2:$EV$2,0)),"-")</f>
        <v>41381</v>
      </c>
      <c r="F50" s="219" t="str">
        <f>IFERROR(INDEX(base!$A$2:$EV$198,MATCH($A50,base!$A$2:$A$198,0),MATCH(F$3,base!$A$2:$EV$2,0)),"-")</f>
        <v>B20D</v>
      </c>
      <c r="G50" s="219">
        <f>IFERROR(E50+VLOOKUP(F50,ref_drg_2013!$A$9:$E$1009,5,FALSE),"-")</f>
        <v>41387.4</v>
      </c>
      <c r="H50" s="219">
        <f>IFERROR(INDEX(base!$A$2:$EV$198,MATCH($A50,base!$A$2:$A$198,0),MATCH(H$3,base!$A$2:$EV$2,0)),"-")</f>
        <v>41386</v>
      </c>
      <c r="I50" s="219" t="str">
        <f>IFERROR(INDEX(base!$A$2:$EV$198,MATCH($A50,base!$A$2:$A$198,0),MATCH(I$3,base!$A$2:$EV$2,0)),"-")</f>
        <v>B20D</v>
      </c>
      <c r="J50" s="220">
        <f t="shared" ca="1" si="0"/>
        <v>55.599999999998545</v>
      </c>
      <c r="K50" s="219">
        <f>IFERROR(INDEX(base!$A$2:$EV$198,MATCH($A50,base!$A$2:$A$198,0),MATCH(K$3,base!$A$2:$EV$2,0)),"-")</f>
        <v>0</v>
      </c>
    </row>
    <row r="51" spans="1:11" x14ac:dyDescent="0.2">
      <c r="A51" s="209">
        <v>48</v>
      </c>
      <c r="B51" s="217" t="str">
        <f>IFERROR(VLOOKUP($A51,base!$A$4:$EV$198,4,FALSE)&amp;", "&amp;LEFT(VLOOKUP($A51,base!$A$4:$EV$198,3,FALSE),1)&amp;".","-")</f>
        <v>BR, R.</v>
      </c>
      <c r="C51" s="218">
        <f>IFERROR(INDEX(base!$A$2:$EV$198,MATCH($A51,base!$A$2:$A$198,0),MATCH(C$3,base!$A$2:$EV$2,0)),"-")</f>
        <v>25829846</v>
      </c>
      <c r="D51" s="219" t="str">
        <f>IFERROR(INDEX(base!$A$2:$EV$198,MATCH($A51,base!$A$2:$A$198,0),MATCH(D$3,base!$A$2:$EV$2,0)),"-")</f>
        <v>2AL 2670 A</v>
      </c>
      <c r="E51" s="219">
        <f>IFERROR(INDEX(base!$A$2:$EV$198,MATCH($A51,base!$A$2:$A$198,0),MATCH(E$3,base!$A$2:$EV$2,0)),"-")</f>
        <v>41381</v>
      </c>
      <c r="F51" s="219" t="str">
        <f>IFERROR(INDEX(base!$A$2:$EV$198,MATCH($A51,base!$A$2:$A$198,0),MATCH(F$3,base!$A$2:$EV$2,0)),"-")</f>
        <v>I68C</v>
      </c>
      <c r="G51" s="219">
        <f>IFERROR(E51+VLOOKUP(F51,ref_drg_2013!$A$9:$E$1009,5,FALSE),"-")</f>
        <v>41390.800000000003</v>
      </c>
      <c r="H51" s="219">
        <f>IFERROR(INDEX(base!$A$2:$EV$198,MATCH($A51,base!$A$2:$A$198,0),MATCH(H$3,base!$A$2:$EV$2,0)),"-")</f>
        <v>0</v>
      </c>
      <c r="I51" s="219" t="str">
        <f>IFERROR(INDEX(base!$A$2:$EV$198,MATCH($A51,base!$A$2:$A$198,0),MATCH(I$3,base!$A$2:$EV$2,0)),"-")</f>
        <v>I68C</v>
      </c>
      <c r="J51" s="220">
        <f t="shared" ca="1" si="0"/>
        <v>52.19999999999709</v>
      </c>
      <c r="K51" s="219">
        <f>IFERROR(INDEX(base!$A$2:$EV$198,MATCH($A51,base!$A$2:$A$198,0),MATCH(K$3,base!$A$2:$EV$2,0)),"-")</f>
        <v>0</v>
      </c>
    </row>
    <row r="52" spans="1:11" x14ac:dyDescent="0.2">
      <c r="A52" s="209">
        <v>49</v>
      </c>
      <c r="B52" s="217" t="str">
        <f>IFERROR(VLOOKUP($A52,base!$A$4:$EV$198,4,FALSE)&amp;", "&amp;LEFT(VLOOKUP($A52,base!$A$4:$EV$198,3,FALSE),1)&amp;".","-")</f>
        <v>C, F.</v>
      </c>
      <c r="C52" s="218">
        <f>IFERROR(INDEX(base!$A$2:$EV$198,MATCH($A52,base!$A$2:$A$198,0),MATCH(C$3,base!$A$2:$EV$2,0)),"-")</f>
        <v>25771250</v>
      </c>
      <c r="D52" s="219">
        <f>IFERROR(INDEX(base!$A$2:$EV$198,MATCH($A52,base!$A$2:$A$198,0),MATCH(D$3,base!$A$2:$EV$2,0)),"-")</f>
        <v>0</v>
      </c>
      <c r="E52" s="219">
        <f>IFERROR(INDEX(base!$A$2:$EV$198,MATCH($A52,base!$A$2:$A$198,0),MATCH(E$3,base!$A$2:$EV$2,0)),"-")</f>
        <v>41358</v>
      </c>
      <c r="F52" s="219" t="str">
        <f>IFERROR(INDEX(base!$A$2:$EV$198,MATCH($A52,base!$A$2:$A$198,0),MATCH(F$3,base!$A$2:$EV$2,0)),"-")</f>
        <v>I53Z</v>
      </c>
      <c r="G52" s="219">
        <f>IFERROR(E52+VLOOKUP(F52,ref_drg_2013!$A$9:$E$1009,5,FALSE),"-")</f>
        <v>41364.6</v>
      </c>
      <c r="H52" s="219">
        <f>IFERROR(INDEX(base!$A$2:$EV$198,MATCH($A52,base!$A$2:$A$198,0),MATCH(H$3,base!$A$2:$EV$2,0)),"-")</f>
        <v>41362</v>
      </c>
      <c r="I52" s="219" t="str">
        <f>IFERROR(INDEX(base!$A$2:$EV$198,MATCH($A52,base!$A$2:$A$198,0),MATCH(I$3,base!$A$2:$EV$2,0)),"-")</f>
        <v>I53Z</v>
      </c>
      <c r="J52" s="220">
        <f t="shared" ca="1" si="0"/>
        <v>0</v>
      </c>
      <c r="K52" s="219">
        <f>IFERROR(INDEX(base!$A$2:$EV$198,MATCH($A52,base!$A$2:$A$198,0),MATCH(K$3,base!$A$2:$EV$2,0)),"-")</f>
        <v>41365</v>
      </c>
    </row>
    <row r="53" spans="1:11" x14ac:dyDescent="0.2">
      <c r="A53" s="209">
        <v>50</v>
      </c>
      <c r="B53" s="217" t="str">
        <f>IFERROR(VLOOKUP($A53,base!$A$4:$EV$198,4,FALSE)&amp;", "&amp;LEFT(VLOOKUP($A53,base!$A$4:$EV$198,3,FALSE),1)&amp;".","-")</f>
        <v>D, E.</v>
      </c>
      <c r="C53" s="218">
        <f>IFERROR(INDEX(base!$A$2:$EV$198,MATCH($A53,base!$A$2:$A$198,0),MATCH(C$3,base!$A$2:$EV$2,0)),"-")</f>
        <v>25771372</v>
      </c>
      <c r="D53" s="219">
        <f>IFERROR(INDEX(base!$A$2:$EV$198,MATCH($A53,base!$A$2:$A$198,0),MATCH(D$3,base!$A$2:$EV$2,0)),"-")</f>
        <v>0</v>
      </c>
      <c r="E53" s="219">
        <f>IFERROR(INDEX(base!$A$2:$EV$198,MATCH($A53,base!$A$2:$A$198,0),MATCH(E$3,base!$A$2:$EV$2,0)),"-")</f>
        <v>41358</v>
      </c>
      <c r="F53" s="219" t="str">
        <f>IFERROR(INDEX(base!$A$2:$EV$198,MATCH($A53,base!$A$2:$A$198,0),MATCH(F$3,base!$A$2:$EV$2,0)),"-")</f>
        <v>901D</v>
      </c>
      <c r="G53" s="219">
        <f>IFERROR(E53+VLOOKUP(F53,ref_drg_2013!$A$9:$E$1009,5,FALSE),"-")</f>
        <v>41369.199999999997</v>
      </c>
      <c r="H53" s="219">
        <f>IFERROR(INDEX(base!$A$2:$EV$198,MATCH($A53,base!$A$2:$A$198,0),MATCH(H$3,base!$A$2:$EV$2,0)),"-")</f>
        <v>41362</v>
      </c>
      <c r="I53" s="219" t="str">
        <f>IFERROR(INDEX(base!$A$2:$EV$198,MATCH($A53,base!$A$2:$A$198,0),MATCH(I$3,base!$A$2:$EV$2,0)),"-")</f>
        <v>901D</v>
      </c>
      <c r="J53" s="220">
        <f t="shared" ca="1" si="0"/>
        <v>0</v>
      </c>
      <c r="K53" s="219">
        <f>IFERROR(INDEX(base!$A$2:$EV$198,MATCH($A53,base!$A$2:$A$198,0),MATCH(K$3,base!$A$2:$EV$2,0)),"-")</f>
        <v>41365</v>
      </c>
    </row>
    <row r="54" spans="1:11" x14ac:dyDescent="0.2">
      <c r="A54" s="209">
        <v>51</v>
      </c>
      <c r="B54" s="217" t="str">
        <f>IFERROR(VLOOKUP($A54,base!$A$4:$EV$198,4,FALSE)&amp;", "&amp;LEFT(VLOOKUP($A54,base!$A$4:$EV$198,3,FALSE),1)&amp;".","-")</f>
        <v>E, M.</v>
      </c>
      <c r="C54" s="218">
        <f>IFERROR(INDEX(base!$A$2:$EV$198,MATCH($A54,base!$A$2:$A$198,0),MATCH(C$3,base!$A$2:$EV$2,0)),"-")</f>
        <v>25771418</v>
      </c>
      <c r="D54" s="219">
        <f>IFERROR(INDEX(base!$A$2:$EV$198,MATCH($A54,base!$A$2:$A$198,0),MATCH(D$3,base!$A$2:$EV$2,0)),"-")</f>
        <v>0</v>
      </c>
      <c r="E54" s="219">
        <f>IFERROR(INDEX(base!$A$2:$EV$198,MATCH($A54,base!$A$2:$A$198,0),MATCH(E$3,base!$A$2:$EV$2,0)),"-")</f>
        <v>41358</v>
      </c>
      <c r="F54" s="219" t="str">
        <f>IFERROR(INDEX(base!$A$2:$EV$198,MATCH($A54,base!$A$2:$A$198,0),MATCH(F$3,base!$A$2:$EV$2,0)),"-")</f>
        <v>B20B</v>
      </c>
      <c r="G54" s="219">
        <f>IFERROR(E54+VLOOKUP(F54,ref_drg_2013!$A$9:$E$1009,5,FALSE),"-")</f>
        <v>41367.800000000003</v>
      </c>
      <c r="H54" s="219">
        <f>IFERROR(INDEX(base!$A$2:$EV$198,MATCH($A54,base!$A$2:$A$198,0),MATCH(H$3,base!$A$2:$EV$2,0)),"-")</f>
        <v>41367</v>
      </c>
      <c r="I54" s="219" t="str">
        <f>IFERROR(INDEX(base!$A$2:$EV$198,MATCH($A54,base!$A$2:$A$198,0),MATCH(I$3,base!$A$2:$EV$2,0)),"-")</f>
        <v>B20B</v>
      </c>
      <c r="J54" s="220">
        <f t="shared" ca="1" si="0"/>
        <v>0</v>
      </c>
      <c r="K54" s="219">
        <f>IFERROR(INDEX(base!$A$2:$EV$198,MATCH($A54,base!$A$2:$A$198,0),MATCH(K$3,base!$A$2:$EV$2,0)),"-")</f>
        <v>41365</v>
      </c>
    </row>
    <row r="55" spans="1:11" x14ac:dyDescent="0.2">
      <c r="A55" s="209">
        <v>52</v>
      </c>
      <c r="B55" s="217" t="str">
        <f>IFERROR(VLOOKUP($A55,base!$A$4:$EV$198,4,FALSE)&amp;", "&amp;LEFT(VLOOKUP($A55,base!$A$4:$EV$198,3,FALSE),1)&amp;".","-")</f>
        <v>F, H.</v>
      </c>
      <c r="C55" s="218">
        <f>IFERROR(INDEX(base!$A$2:$EV$198,MATCH($A55,base!$A$2:$A$198,0),MATCH(C$3,base!$A$2:$EV$2,0)),"-")</f>
        <v>25776574</v>
      </c>
      <c r="D55" s="219" t="str">
        <f>IFERROR(INDEX(base!$A$2:$EV$198,MATCH($A55,base!$A$2:$A$198,0),MATCH(D$3,base!$A$2:$EV$2,0)),"-")</f>
        <v>2BL+ 2659 B</v>
      </c>
      <c r="E55" s="219">
        <f>IFERROR(INDEX(base!$A$2:$EV$198,MATCH($A55,base!$A$2:$A$198,0),MATCH(E$3,base!$A$2:$EV$2,0)),"-")</f>
        <v>41357</v>
      </c>
      <c r="F55" s="219" t="str">
        <f>IFERROR(INDEX(base!$A$2:$EV$198,MATCH($A55,base!$A$2:$A$198,0),MATCH(F$3,base!$A$2:$EV$2,0)),"-")</f>
        <v>B70C</v>
      </c>
      <c r="G55" s="219">
        <f>IFERROR(E55+VLOOKUP(F55,ref_drg_2013!$A$9:$E$1009,5,FALSE),"-")</f>
        <v>41367.699999999997</v>
      </c>
      <c r="H55" s="219">
        <f>IFERROR(INDEX(base!$A$2:$EV$198,MATCH($A55,base!$A$2:$A$198,0),MATCH(H$3,base!$A$2:$EV$2,0)),"-")</f>
        <v>41375</v>
      </c>
      <c r="I55" s="219" t="str">
        <f>IFERROR(INDEX(base!$A$2:$EV$198,MATCH($A55,base!$A$2:$A$198,0),MATCH(I$3,base!$A$2:$EV$2,0)),"-")</f>
        <v>B70C</v>
      </c>
      <c r="J55" s="220">
        <f t="shared" ca="1" si="0"/>
        <v>0</v>
      </c>
      <c r="K55" s="219">
        <f>IFERROR(INDEX(base!$A$2:$EV$198,MATCH($A55,base!$A$2:$A$198,0),MATCH(K$3,base!$A$2:$EV$2,0)),"-")</f>
        <v>41365</v>
      </c>
    </row>
    <row r="56" spans="1:11" x14ac:dyDescent="0.2">
      <c r="A56" s="209">
        <v>53</v>
      </c>
      <c r="B56" s="217" t="str">
        <f>IFERROR(VLOOKUP($A56,base!$A$4:$EV$198,4,FALSE)&amp;", "&amp;LEFT(VLOOKUP($A56,base!$A$4:$EV$198,3,FALSE),1)&amp;".","-")</f>
        <v>G, C.</v>
      </c>
      <c r="C56" s="218">
        <f>IFERROR(INDEX(base!$A$2:$EV$198,MATCH($A56,base!$A$2:$A$198,0),MATCH(C$3,base!$A$2:$EV$2,0)),"-")</f>
        <v>25760678</v>
      </c>
      <c r="D56" s="219" t="str">
        <f>IFERROR(INDEX(base!$A$2:$EV$198,MATCH($A56,base!$A$2:$A$198,0),MATCH(D$3,base!$A$2:$EV$2,0)),"-")</f>
        <v>2BL+ 2659 C</v>
      </c>
      <c r="E56" s="219">
        <f>IFERROR(INDEX(base!$A$2:$EV$198,MATCH($A56,base!$A$2:$A$198,0),MATCH(E$3,base!$A$2:$EV$2,0)),"-")</f>
        <v>41351</v>
      </c>
      <c r="F56" s="219" t="str">
        <f>IFERROR(INDEX(base!$A$2:$EV$198,MATCH($A56,base!$A$2:$A$198,0),MATCH(F$3,base!$A$2:$EV$2,0)),"-")</f>
        <v>I09B</v>
      </c>
      <c r="G56" s="219">
        <f>IFERROR(E56+VLOOKUP(F56,ref_drg_2013!$A$9:$E$1009,5,FALSE),"-")</f>
        <v>41362.800000000003</v>
      </c>
      <c r="H56" s="219">
        <f>IFERROR(INDEX(base!$A$2:$EV$198,MATCH($A56,base!$A$2:$A$198,0),MATCH(H$3,base!$A$2:$EV$2,0)),"-")</f>
        <v>41362</v>
      </c>
      <c r="I56" s="219" t="str">
        <f>IFERROR(INDEX(base!$A$2:$EV$198,MATCH($A56,base!$A$2:$A$198,0),MATCH(I$3,base!$A$2:$EV$2,0)),"-")</f>
        <v>I09B</v>
      </c>
      <c r="J56" s="220">
        <f t="shared" ca="1" si="0"/>
        <v>0</v>
      </c>
      <c r="K56" s="219">
        <f>IFERROR(INDEX(base!$A$2:$EV$198,MATCH($A56,base!$A$2:$A$198,0),MATCH(K$3,base!$A$2:$EV$2,0)),"-")</f>
        <v>41365</v>
      </c>
    </row>
    <row r="57" spans="1:11" x14ac:dyDescent="0.2">
      <c r="A57" s="209">
        <v>54</v>
      </c>
      <c r="B57" s="217" t="str">
        <f>IFERROR(VLOOKUP($A57,base!$A$4:$EV$198,4,FALSE)&amp;", "&amp;LEFT(VLOOKUP($A57,base!$A$4:$EV$198,3,FALSE),1)&amp;".","-")</f>
        <v>H, V.</v>
      </c>
      <c r="C57" s="218">
        <f>IFERROR(INDEX(base!$A$2:$EV$198,MATCH($A57,base!$A$2:$A$198,0),MATCH(C$3,base!$A$2:$EV$2,0)),"-")</f>
        <v>25772712</v>
      </c>
      <c r="D57" s="219" t="str">
        <f>IFERROR(INDEX(base!$A$2:$EV$198,MATCH($A57,base!$A$2:$A$198,0),MATCH(D$3,base!$A$2:$EV$2,0)),"-")</f>
        <v>2AL 2670 A</v>
      </c>
      <c r="E57" s="219">
        <f>IFERROR(INDEX(base!$A$2:$EV$198,MATCH($A57,base!$A$2:$A$198,0),MATCH(E$3,base!$A$2:$EV$2,0)),"-")</f>
        <v>41355</v>
      </c>
      <c r="F57" s="219">
        <f>IFERROR(INDEX(base!$A$2:$EV$198,MATCH($A57,base!$A$2:$A$198,0),MATCH(F$3,base!$A$2:$EV$2,0)),"-")</f>
        <v>0</v>
      </c>
      <c r="G57" s="219" t="str">
        <f>IFERROR(E57+VLOOKUP(F57,ref_drg_2013!$A$9:$E$1009,5,FALSE),"-")</f>
        <v>-</v>
      </c>
      <c r="H57" s="219">
        <f>IFERROR(INDEX(base!$A$2:$EV$198,MATCH($A57,base!$A$2:$A$198,0),MATCH(H$3,base!$A$2:$EV$2,0)),"-")</f>
        <v>0</v>
      </c>
      <c r="I57" s="219">
        <f>IFERROR(INDEX(base!$A$2:$EV$198,MATCH($A57,base!$A$2:$A$198,0),MATCH(I$3,base!$A$2:$EV$2,0)),"-")</f>
        <v>0</v>
      </c>
      <c r="J57" s="220">
        <f t="shared" ca="1" si="0"/>
        <v>0</v>
      </c>
      <c r="K57" s="219">
        <f>IFERROR(INDEX(base!$A$2:$EV$198,MATCH($A57,base!$A$2:$A$198,0),MATCH(K$3,base!$A$2:$EV$2,0)),"-")</f>
        <v>41365</v>
      </c>
    </row>
    <row r="58" spans="1:11" x14ac:dyDescent="0.2">
      <c r="A58" s="209">
        <v>55</v>
      </c>
      <c r="B58" s="217" t="str">
        <f>IFERROR(VLOOKUP($A58,base!$A$4:$EV$198,4,FALSE)&amp;", "&amp;LEFT(VLOOKUP($A58,base!$A$4:$EV$198,3,FALSE),1)&amp;".","-")</f>
        <v>I, C.</v>
      </c>
      <c r="C58" s="218">
        <f>IFERROR(INDEX(base!$A$2:$EV$198,MATCH($A58,base!$A$2:$A$198,0),MATCH(C$3,base!$A$2:$EV$2,0)),"-")</f>
        <v>25771316</v>
      </c>
      <c r="D58" s="219" t="str">
        <f>IFERROR(INDEX(base!$A$2:$EV$198,MATCH($A58,base!$A$2:$A$198,0),MATCH(D$3,base!$A$2:$EV$2,0)),"-")</f>
        <v>2BL 2693 A</v>
      </c>
      <c r="E58" s="219">
        <f>IFERROR(INDEX(base!$A$2:$EV$198,MATCH($A58,base!$A$2:$A$198,0),MATCH(E$3,base!$A$2:$EV$2,0)),"-")</f>
        <v>41359</v>
      </c>
      <c r="F58" s="219" t="str">
        <f>IFERROR(INDEX(base!$A$2:$EV$198,MATCH($A58,base!$A$2:$A$198,0),MATCH(F$3,base!$A$2:$EV$2,0)),"-")</f>
        <v>B20B</v>
      </c>
      <c r="G58" s="219">
        <f>IFERROR(E58+VLOOKUP(F58,ref_drg_2013!$A$9:$E$1009,5,FALSE),"-")</f>
        <v>41368.800000000003</v>
      </c>
      <c r="H58" s="219">
        <f>IFERROR(INDEX(base!$A$2:$EV$198,MATCH($A58,base!$A$2:$A$198,0),MATCH(H$3,base!$A$2:$EV$2,0)),"-")</f>
        <v>0</v>
      </c>
      <c r="I58" s="219" t="str">
        <f>IFERROR(INDEX(base!$A$2:$EV$198,MATCH($A58,base!$A$2:$A$198,0),MATCH(I$3,base!$A$2:$EV$2,0)),"-")</f>
        <v>B20B</v>
      </c>
      <c r="J58" s="220">
        <f t="shared" ca="1" si="0"/>
        <v>0</v>
      </c>
      <c r="K58" s="219">
        <f>IFERROR(INDEX(base!$A$2:$EV$198,MATCH($A58,base!$A$2:$A$198,0),MATCH(K$3,base!$A$2:$EV$2,0)),"-")</f>
        <v>41365</v>
      </c>
    </row>
    <row r="59" spans="1:11" x14ac:dyDescent="0.2">
      <c r="A59" s="209">
        <v>56</v>
      </c>
      <c r="B59" s="217" t="str">
        <f>IFERROR(VLOOKUP($A59,base!$A$4:$EV$198,4,FALSE)&amp;", "&amp;LEFT(VLOOKUP($A59,base!$A$4:$EV$198,3,FALSE),1)&amp;".","-")</f>
        <v>J, E.</v>
      </c>
      <c r="C59" s="218">
        <f>IFERROR(INDEX(base!$A$2:$EV$198,MATCH($A59,base!$A$2:$A$198,0),MATCH(C$3,base!$A$2:$EV$2,0)),"-")</f>
        <v>25771312</v>
      </c>
      <c r="D59" s="219" t="str">
        <f>IFERROR(INDEX(base!$A$2:$EV$198,MATCH($A59,base!$A$2:$A$198,0),MATCH(D$3,base!$A$2:$EV$2,0)),"-")</f>
        <v>2AL 2665 F</v>
      </c>
      <c r="E59" s="219">
        <f>IFERROR(INDEX(base!$A$2:$EV$198,MATCH($A59,base!$A$2:$A$198,0),MATCH(E$3,base!$A$2:$EV$2,0)),"-")</f>
        <v>41359</v>
      </c>
      <c r="F59" s="219" t="str">
        <f>IFERROR(INDEX(base!$A$2:$EV$198,MATCH($A59,base!$A$2:$A$198,0),MATCH(F$3,base!$A$2:$EV$2,0)),"-")</f>
        <v>B20C</v>
      </c>
      <c r="G59" s="219">
        <f>IFERROR(E59+VLOOKUP(F59,ref_drg_2013!$A$9:$E$1009,5,FALSE),"-")</f>
        <v>41366.300000000003</v>
      </c>
      <c r="H59" s="219">
        <f>IFERROR(INDEX(base!$A$2:$EV$198,MATCH($A59,base!$A$2:$A$198,0),MATCH(H$3,base!$A$2:$EV$2,0)),"-")</f>
        <v>41363</v>
      </c>
      <c r="I59" s="219" t="str">
        <f>IFERROR(INDEX(base!$A$2:$EV$198,MATCH($A59,base!$A$2:$A$198,0),MATCH(I$3,base!$A$2:$EV$2,0)),"-")</f>
        <v>B20C</v>
      </c>
      <c r="J59" s="220">
        <f t="shared" ca="1" si="0"/>
        <v>0</v>
      </c>
      <c r="K59" s="219">
        <f>IFERROR(INDEX(base!$A$2:$EV$198,MATCH($A59,base!$A$2:$A$198,0),MATCH(K$3,base!$A$2:$EV$2,0)),"-")</f>
        <v>41365</v>
      </c>
    </row>
    <row r="60" spans="1:11" x14ac:dyDescent="0.2">
      <c r="A60" s="209">
        <v>57</v>
      </c>
      <c r="B60" s="217" t="str">
        <f>IFERROR(VLOOKUP($A60,base!$A$4:$EV$198,4,FALSE)&amp;", "&amp;LEFT(VLOOKUP($A60,base!$A$4:$EV$198,3,FALSE),1)&amp;".","-")</f>
        <v>K, A.</v>
      </c>
      <c r="C60" s="218">
        <f>IFERROR(INDEX(base!$A$2:$EV$198,MATCH($A60,base!$A$2:$A$198,0),MATCH(C$3,base!$A$2:$EV$2,0)),"-")</f>
        <v>25777056</v>
      </c>
      <c r="D60" s="219" t="str">
        <f>IFERROR(INDEX(base!$A$2:$EV$198,MATCH($A60,base!$A$2:$A$198,0),MATCH(D$3,base!$A$2:$EV$2,0)),"-")</f>
        <v>2BL 2653 A</v>
      </c>
      <c r="E60" s="219">
        <f>IFERROR(INDEX(base!$A$2:$EV$198,MATCH($A60,base!$A$2:$A$198,0),MATCH(E$3,base!$A$2:$EV$2,0)),"-")</f>
        <v>41357</v>
      </c>
      <c r="F60" s="219">
        <f>IFERROR(INDEX(base!$A$2:$EV$198,MATCH($A60,base!$A$2:$A$198,0),MATCH(F$3,base!$A$2:$EV$2,0)),"-")</f>
        <v>0</v>
      </c>
      <c r="G60" s="219" t="str">
        <f>IFERROR(E60+VLOOKUP(F60,ref_drg_2013!$A$9:$E$1009,5,FALSE),"-")</f>
        <v>-</v>
      </c>
      <c r="H60" s="219">
        <f>IFERROR(INDEX(base!$A$2:$EV$198,MATCH($A60,base!$A$2:$A$198,0),MATCH(H$3,base!$A$2:$EV$2,0)),"-")</f>
        <v>0</v>
      </c>
      <c r="I60" s="219">
        <f>IFERROR(INDEX(base!$A$2:$EV$198,MATCH($A60,base!$A$2:$A$198,0),MATCH(I$3,base!$A$2:$EV$2,0)),"-")</f>
        <v>0</v>
      </c>
      <c r="J60" s="220">
        <f t="shared" ca="1" si="0"/>
        <v>0</v>
      </c>
      <c r="K60" s="219">
        <f>IFERROR(INDEX(base!$A$2:$EV$198,MATCH($A60,base!$A$2:$A$198,0),MATCH(K$3,base!$A$2:$EV$2,0)),"-")</f>
        <v>41365</v>
      </c>
    </row>
    <row r="61" spans="1:11" x14ac:dyDescent="0.2">
      <c r="A61" s="209">
        <v>58</v>
      </c>
      <c r="B61" s="217" t="str">
        <f>IFERROR(VLOOKUP($A61,base!$A$4:$EV$198,4,FALSE)&amp;", "&amp;LEFT(VLOOKUP($A61,base!$A$4:$EV$198,3,FALSE),1)&amp;".","-")</f>
        <v>L, L.</v>
      </c>
      <c r="C61" s="218">
        <f>IFERROR(INDEX(base!$A$2:$EV$198,MATCH($A61,base!$A$2:$A$198,0),MATCH(C$3,base!$A$2:$EV$2,0)),"-")</f>
        <v>25759174</v>
      </c>
      <c r="D61" s="219">
        <f>IFERROR(INDEX(base!$A$2:$EV$198,MATCH($A61,base!$A$2:$A$198,0),MATCH(D$3,base!$A$2:$EV$2,0)),"-")</f>
        <v>0</v>
      </c>
      <c r="E61" s="219">
        <f>IFERROR(INDEX(base!$A$2:$EV$198,MATCH($A61,base!$A$2:$A$198,0),MATCH(E$3,base!$A$2:$EV$2,0)),"-")</f>
        <v>41352</v>
      </c>
      <c r="F61" s="219" t="str">
        <f>IFERROR(INDEX(base!$A$2:$EV$198,MATCH($A61,base!$A$2:$A$198,0),MATCH(F$3,base!$A$2:$EV$2,0)),"-")</f>
        <v>B20B</v>
      </c>
      <c r="G61" s="219">
        <f>IFERROR(E61+VLOOKUP(F61,ref_drg_2013!$A$9:$E$1009,5,FALSE),"-")</f>
        <v>41361.800000000003</v>
      </c>
      <c r="H61" s="219">
        <f>IFERROR(INDEX(base!$A$2:$EV$198,MATCH($A61,base!$A$2:$A$198,0),MATCH(H$3,base!$A$2:$EV$2,0)),"-")</f>
        <v>0</v>
      </c>
      <c r="I61" s="219" t="str">
        <f>IFERROR(INDEX(base!$A$2:$EV$198,MATCH($A61,base!$A$2:$A$198,0),MATCH(I$3,base!$A$2:$EV$2,0)),"-")</f>
        <v>B20B</v>
      </c>
      <c r="J61" s="220">
        <f t="shared" ca="1" si="0"/>
        <v>0</v>
      </c>
      <c r="K61" s="219">
        <f>IFERROR(INDEX(base!$A$2:$EV$198,MATCH($A61,base!$A$2:$A$198,0),MATCH(K$3,base!$A$2:$EV$2,0)),"-")</f>
        <v>41365</v>
      </c>
    </row>
    <row r="62" spans="1:11" x14ac:dyDescent="0.2">
      <c r="A62" s="209">
        <v>59</v>
      </c>
      <c r="B62" s="217" t="str">
        <f>IFERROR(VLOOKUP($A62,base!$A$4:$EV$198,4,FALSE)&amp;", "&amp;LEFT(VLOOKUP($A62,base!$A$4:$EV$198,3,FALSE),1)&amp;".","-")</f>
        <v>M, A.</v>
      </c>
      <c r="C62" s="218">
        <f>IFERROR(INDEX(base!$A$2:$EV$198,MATCH($A62,base!$A$2:$A$198,0),MATCH(C$3,base!$A$2:$EV$2,0)),"-")</f>
        <v>25741962</v>
      </c>
      <c r="D62" s="219" t="str">
        <f>IFERROR(INDEX(base!$A$2:$EV$198,MATCH($A62,base!$A$2:$A$198,0),MATCH(D$3,base!$A$2:$EV$2,0)),"-")</f>
        <v>2AL 2665 B</v>
      </c>
      <c r="E62" s="219">
        <f>IFERROR(INDEX(base!$A$2:$EV$198,MATCH($A62,base!$A$2:$A$198,0),MATCH(E$3,base!$A$2:$EV$2,0)),"-")</f>
        <v>41343</v>
      </c>
      <c r="F62" s="219" t="str">
        <f>IFERROR(INDEX(base!$A$2:$EV$198,MATCH($A62,base!$A$2:$A$198,0),MATCH(F$3,base!$A$2:$EV$2,0)),"-")</f>
        <v>B20B</v>
      </c>
      <c r="G62" s="219">
        <f>IFERROR(E62+VLOOKUP(F62,ref_drg_2013!$A$9:$E$1009,5,FALSE),"-")</f>
        <v>41352.800000000003</v>
      </c>
      <c r="H62" s="219">
        <f>IFERROR(INDEX(base!$A$2:$EV$198,MATCH($A62,base!$A$2:$A$198,0),MATCH(H$3,base!$A$2:$EV$2,0)),"-")</f>
        <v>41366</v>
      </c>
      <c r="I62" s="219" t="str">
        <f>IFERROR(INDEX(base!$A$2:$EV$198,MATCH($A62,base!$A$2:$A$198,0),MATCH(I$3,base!$A$2:$EV$2,0)),"-")</f>
        <v>B20B</v>
      </c>
      <c r="J62" s="220">
        <f t="shared" ca="1" si="0"/>
        <v>0</v>
      </c>
      <c r="K62" s="219">
        <f>IFERROR(INDEX(base!$A$2:$EV$198,MATCH($A62,base!$A$2:$A$198,0),MATCH(K$3,base!$A$2:$EV$2,0)),"-")</f>
        <v>41365</v>
      </c>
    </row>
    <row r="63" spans="1:11" x14ac:dyDescent="0.2">
      <c r="A63" s="209">
        <v>60</v>
      </c>
      <c r="B63" s="217" t="str">
        <f>IFERROR(VLOOKUP($A63,base!$A$4:$EV$198,4,FALSE)&amp;", "&amp;LEFT(VLOOKUP($A63,base!$A$4:$EV$198,3,FALSE),1)&amp;".","-")</f>
        <v>N, M.</v>
      </c>
      <c r="C63" s="218">
        <f>IFERROR(INDEX(base!$A$2:$EV$198,MATCH($A63,base!$A$2:$A$198,0),MATCH(C$3,base!$A$2:$EV$2,0)),"-")</f>
        <v>25766510</v>
      </c>
      <c r="D63" s="219" t="str">
        <f>IFERROR(INDEX(base!$A$2:$EV$198,MATCH($A63,base!$A$2:$A$198,0),MATCH(D$3,base!$A$2:$EV$2,0)),"-")</f>
        <v>2AL 2665 C</v>
      </c>
      <c r="E63" s="219">
        <f>IFERROR(INDEX(base!$A$2:$EV$198,MATCH($A63,base!$A$2:$A$198,0),MATCH(E$3,base!$A$2:$EV$2,0)),"-")</f>
        <v>41353</v>
      </c>
      <c r="F63" s="219" t="str">
        <f>IFERROR(INDEX(base!$A$2:$EV$198,MATCH($A63,base!$A$2:$A$198,0),MATCH(F$3,base!$A$2:$EV$2,0)),"-")</f>
        <v>I53Z</v>
      </c>
      <c r="G63" s="219">
        <f>IFERROR(E63+VLOOKUP(F63,ref_drg_2013!$A$9:$E$1009,5,FALSE),"-")</f>
        <v>41359.599999999999</v>
      </c>
      <c r="H63" s="219">
        <f>IFERROR(INDEX(base!$A$2:$EV$198,MATCH($A63,base!$A$2:$A$198,0),MATCH(H$3,base!$A$2:$EV$2,0)),"-")</f>
        <v>41359</v>
      </c>
      <c r="I63" s="219" t="str">
        <f>IFERROR(INDEX(base!$A$2:$EV$198,MATCH($A63,base!$A$2:$A$198,0),MATCH(I$3,base!$A$2:$EV$2,0)),"-")</f>
        <v>I53Z</v>
      </c>
      <c r="J63" s="220">
        <f t="shared" ca="1" si="0"/>
        <v>0</v>
      </c>
      <c r="K63" s="219">
        <f>IFERROR(INDEX(base!$A$2:$EV$198,MATCH($A63,base!$A$2:$A$198,0),MATCH(K$3,base!$A$2:$EV$2,0)),"-")</f>
        <v>41365</v>
      </c>
    </row>
    <row r="64" spans="1:11" x14ac:dyDescent="0.2">
      <c r="A64" s="209">
        <v>61</v>
      </c>
      <c r="B64" s="217" t="str">
        <f>IFERROR(VLOOKUP($A64,base!$A$4:$EV$198,4,FALSE)&amp;", "&amp;LEFT(VLOOKUP($A64,base!$A$4:$EV$198,3,FALSE),1)&amp;".","-")</f>
        <v>O, R.</v>
      </c>
      <c r="C64" s="218">
        <f>IFERROR(INDEX(base!$A$2:$EV$198,MATCH($A64,base!$A$2:$A$198,0),MATCH(C$3,base!$A$2:$EV$2,0)),"-")</f>
        <v>25764898</v>
      </c>
      <c r="D64" s="219" t="str">
        <f>IFERROR(INDEX(base!$A$2:$EV$198,MATCH($A64,base!$A$2:$A$198,0),MATCH(D$3,base!$A$2:$EV$2,0)),"-")</f>
        <v>2AL 2667 A</v>
      </c>
      <c r="E64" s="219">
        <f>IFERROR(INDEX(base!$A$2:$EV$198,MATCH($A64,base!$A$2:$A$198,0),MATCH(E$3,base!$A$2:$EV$2,0)),"-")</f>
        <v>41352</v>
      </c>
      <c r="F64" s="219" t="str">
        <f>IFERROR(INDEX(base!$A$2:$EV$198,MATCH($A64,base!$A$2:$A$198,0),MATCH(F$3,base!$A$2:$EV$2,0)),"-")</f>
        <v>K03Z</v>
      </c>
      <c r="G64" s="219">
        <f>IFERROR(E64+VLOOKUP(F64,ref_drg_2013!$A$9:$E$1009,5,FALSE),"-")</f>
        <v>41359.1</v>
      </c>
      <c r="H64" s="219">
        <f>IFERROR(INDEX(base!$A$2:$EV$198,MATCH($A64,base!$A$2:$A$198,0),MATCH(H$3,base!$A$2:$EV$2,0)),"-")</f>
        <v>0</v>
      </c>
      <c r="I64" s="219" t="str">
        <f>IFERROR(INDEX(base!$A$2:$EV$198,MATCH($A64,base!$A$2:$A$198,0),MATCH(I$3,base!$A$2:$EV$2,0)),"-")</f>
        <v>K03Z</v>
      </c>
      <c r="J64" s="220">
        <f t="shared" ca="1" si="0"/>
        <v>0</v>
      </c>
      <c r="K64" s="219">
        <f>IFERROR(INDEX(base!$A$2:$EV$198,MATCH($A64,base!$A$2:$A$198,0),MATCH(K$3,base!$A$2:$EV$2,0)),"-")</f>
        <v>41365</v>
      </c>
    </row>
    <row r="65" spans="1:11" x14ac:dyDescent="0.2">
      <c r="A65" s="209">
        <v>62</v>
      </c>
      <c r="B65" s="217" t="str">
        <f>IFERROR(VLOOKUP($A65,base!$A$4:$EV$198,4,FALSE)&amp;", "&amp;LEFT(VLOOKUP($A65,base!$A$4:$EV$198,3,FALSE),1)&amp;".","-")</f>
        <v>P, M.</v>
      </c>
      <c r="C65" s="218">
        <f>IFERROR(INDEX(base!$A$2:$EV$198,MATCH($A65,base!$A$2:$A$198,0),MATCH(C$3,base!$A$2:$EV$2,0)),"-")</f>
        <v>25778144</v>
      </c>
      <c r="D65" s="219" t="str">
        <f>IFERROR(INDEX(base!$A$2:$EV$198,MATCH($A65,base!$A$2:$A$198,0),MATCH(D$3,base!$A$2:$EV$2,0)),"-")</f>
        <v>2AL 2665 F</v>
      </c>
      <c r="E65" s="219">
        <f>IFERROR(INDEX(base!$A$2:$EV$198,MATCH($A65,base!$A$2:$A$198,0),MATCH(E$3,base!$A$2:$EV$2,0)),"-")</f>
        <v>41366</v>
      </c>
      <c r="F65" s="219" t="str">
        <f>IFERROR(INDEX(base!$A$2:$EV$198,MATCH($A65,base!$A$2:$A$198,0),MATCH(F$3,base!$A$2:$EV$2,0)),"-")</f>
        <v>I53Z</v>
      </c>
      <c r="G65" s="219">
        <f>IFERROR(E65+VLOOKUP(F65,ref_drg_2013!$A$9:$E$1009,5,FALSE),"-")</f>
        <v>41372.6</v>
      </c>
      <c r="H65" s="219">
        <f>IFERROR(INDEX(base!$A$2:$EV$198,MATCH($A65,base!$A$2:$A$198,0),MATCH(H$3,base!$A$2:$EV$2,0)),"-")</f>
        <v>41372</v>
      </c>
      <c r="I65" s="219" t="str">
        <f>IFERROR(INDEX(base!$A$2:$EV$198,MATCH($A65,base!$A$2:$A$198,0),MATCH(I$3,base!$A$2:$EV$2,0)),"-")</f>
        <v>I53Z</v>
      </c>
      <c r="J65" s="220">
        <f t="shared" ca="1" si="0"/>
        <v>0</v>
      </c>
      <c r="K65" s="219">
        <f>IFERROR(INDEX(base!$A$2:$EV$198,MATCH($A65,base!$A$2:$A$198,0),MATCH(K$3,base!$A$2:$EV$2,0)),"-")</f>
        <v>41365</v>
      </c>
    </row>
    <row r="66" spans="1:11" x14ac:dyDescent="0.2">
      <c r="A66" s="209">
        <v>63</v>
      </c>
      <c r="B66" s="217" t="str">
        <f>IFERROR(VLOOKUP($A66,base!$A$4:$EV$198,4,FALSE)&amp;", "&amp;LEFT(VLOOKUP($A66,base!$A$4:$EV$198,3,FALSE),1)&amp;".","-")</f>
        <v>Q, W.</v>
      </c>
      <c r="C66" s="218">
        <f>IFERROR(INDEX(base!$A$2:$EV$198,MATCH($A66,base!$A$2:$A$198,0),MATCH(C$3,base!$A$2:$EV$2,0)),"-")</f>
        <v>25784968</v>
      </c>
      <c r="D66" s="219" t="str">
        <f>IFERROR(INDEX(base!$A$2:$EV$198,MATCH($A66,base!$A$2:$A$198,0),MATCH(D$3,base!$A$2:$EV$2,0)),"-")</f>
        <v>Autre</v>
      </c>
      <c r="E66" s="219">
        <f>IFERROR(INDEX(base!$A$2:$EV$198,MATCH($A66,base!$A$2:$A$198,0),MATCH(E$3,base!$A$2:$EV$2,0)),"-")</f>
        <v>41366</v>
      </c>
      <c r="F66" s="219" t="str">
        <f>IFERROR(INDEX(base!$A$2:$EV$198,MATCH($A66,base!$A$2:$A$198,0),MATCH(F$3,base!$A$2:$EV$2,0)),"-")</f>
        <v>I09C</v>
      </c>
      <c r="G66" s="219">
        <f>IFERROR(E66+VLOOKUP(F66,ref_drg_2013!$A$9:$E$1009,5,FALSE),"-")</f>
        <v>41373.5</v>
      </c>
      <c r="H66" s="219">
        <f>IFERROR(INDEX(base!$A$2:$EV$198,MATCH($A66,base!$A$2:$A$198,0),MATCH(H$3,base!$A$2:$EV$2,0)),"-")</f>
        <v>41373</v>
      </c>
      <c r="I66" s="219" t="str">
        <f>IFERROR(INDEX(base!$A$2:$EV$198,MATCH($A66,base!$A$2:$A$198,0),MATCH(I$3,base!$A$2:$EV$2,0)),"-")</f>
        <v>I09C</v>
      </c>
      <c r="J66" s="220">
        <f t="shared" ca="1" si="0"/>
        <v>0</v>
      </c>
      <c r="K66" s="219">
        <f>IFERROR(INDEX(base!$A$2:$EV$198,MATCH($A66,base!$A$2:$A$198,0),MATCH(K$3,base!$A$2:$EV$2,0)),"-")</f>
        <v>41365</v>
      </c>
    </row>
    <row r="67" spans="1:11" x14ac:dyDescent="0.2">
      <c r="A67" s="209">
        <v>64</v>
      </c>
      <c r="B67" s="217" t="str">
        <f>IFERROR(VLOOKUP($A67,base!$A$4:$EV$198,4,FALSE)&amp;", "&amp;LEFT(VLOOKUP($A67,base!$A$4:$EV$198,3,FALSE),1)&amp;".","-")</f>
        <v>R, S.</v>
      </c>
      <c r="C67" s="218">
        <f>IFERROR(INDEX(base!$A$2:$EV$198,MATCH($A67,base!$A$2:$A$198,0),MATCH(C$3,base!$A$2:$EV$2,0)),"-")</f>
        <v>25788110</v>
      </c>
      <c r="D67" s="219">
        <f>IFERROR(INDEX(base!$A$2:$EV$198,MATCH($A67,base!$A$2:$A$198,0),MATCH(D$3,base!$A$2:$EV$2,0)),"-")</f>
        <v>0</v>
      </c>
      <c r="E67" s="219">
        <f>IFERROR(INDEX(base!$A$2:$EV$198,MATCH($A67,base!$A$2:$A$198,0),MATCH(E$3,base!$A$2:$EV$2,0)),"-")</f>
        <v>41367</v>
      </c>
      <c r="F67" s="219" t="str">
        <f>IFERROR(INDEX(base!$A$2:$EV$198,MATCH($A67,base!$A$2:$A$198,0),MATCH(F$3,base!$A$2:$EV$2,0)),"-")</f>
        <v>I53Z</v>
      </c>
      <c r="G67" s="219">
        <f>IFERROR(E67+VLOOKUP(F67,ref_drg_2013!$A$9:$E$1009,5,FALSE),"-")</f>
        <v>41373.599999999999</v>
      </c>
      <c r="H67" s="219">
        <f>IFERROR(INDEX(base!$A$2:$EV$198,MATCH($A67,base!$A$2:$A$198,0),MATCH(H$3,base!$A$2:$EV$2,0)),"-")</f>
        <v>41370</v>
      </c>
      <c r="I67" s="219" t="str">
        <f>IFERROR(INDEX(base!$A$2:$EV$198,MATCH($A67,base!$A$2:$A$198,0),MATCH(I$3,base!$A$2:$EV$2,0)),"-")</f>
        <v>I53Z</v>
      </c>
      <c r="J67" s="220">
        <f t="shared" ca="1" si="0"/>
        <v>0</v>
      </c>
      <c r="K67" s="219">
        <f>IFERROR(INDEX(base!$A$2:$EV$198,MATCH($A67,base!$A$2:$A$198,0),MATCH(K$3,base!$A$2:$EV$2,0)),"-")</f>
        <v>41365</v>
      </c>
    </row>
    <row r="68" spans="1:11" x14ac:dyDescent="0.2">
      <c r="A68" s="209">
        <v>65</v>
      </c>
      <c r="B68" s="217" t="str">
        <f>IFERROR(VLOOKUP($A68,base!$A$4:$EV$198,4,FALSE)&amp;", "&amp;LEFT(VLOOKUP($A68,base!$A$4:$EV$198,3,FALSE),1)&amp;".","-")</f>
        <v>S, R.</v>
      </c>
      <c r="C68" s="218">
        <f>IFERROR(INDEX(base!$A$2:$EV$198,MATCH($A68,base!$A$2:$A$198,0),MATCH(C$3,base!$A$2:$EV$2,0)),"-")</f>
        <v>25778164</v>
      </c>
      <c r="D68" s="219">
        <f>IFERROR(INDEX(base!$A$2:$EV$198,MATCH($A68,base!$A$2:$A$198,0),MATCH(D$3,base!$A$2:$EV$2,0)),"-")</f>
        <v>0</v>
      </c>
      <c r="E68" s="219">
        <f>IFERROR(INDEX(base!$A$2:$EV$198,MATCH($A68,base!$A$2:$A$198,0),MATCH(E$3,base!$A$2:$EV$2,0)),"-")</f>
        <v>41367</v>
      </c>
      <c r="F68" s="219" t="str">
        <f>IFERROR(INDEX(base!$A$2:$EV$198,MATCH($A68,base!$A$2:$A$198,0),MATCH(F$3,base!$A$2:$EV$2,0)),"-")</f>
        <v>I09C</v>
      </c>
      <c r="G68" s="219">
        <f>IFERROR(E68+VLOOKUP(F68,ref_drg_2013!$A$9:$E$1009,5,FALSE),"-")</f>
        <v>41374.5</v>
      </c>
      <c r="H68" s="219">
        <f>IFERROR(INDEX(base!$A$2:$EV$198,MATCH($A68,base!$A$2:$A$198,0),MATCH(H$3,base!$A$2:$EV$2,0)),"-")</f>
        <v>41374</v>
      </c>
      <c r="I68" s="219" t="str">
        <f>IFERROR(INDEX(base!$A$2:$EV$198,MATCH($A68,base!$A$2:$A$198,0),MATCH(I$3,base!$A$2:$EV$2,0)),"-")</f>
        <v>I09C</v>
      </c>
      <c r="J68" s="220">
        <f t="shared" ca="1" si="0"/>
        <v>0</v>
      </c>
      <c r="K68" s="219">
        <f>IFERROR(INDEX(base!$A$2:$EV$198,MATCH($A68,base!$A$2:$A$198,0),MATCH(K$3,base!$A$2:$EV$2,0)),"-")</f>
        <v>41365</v>
      </c>
    </row>
    <row r="69" spans="1:11" x14ac:dyDescent="0.2">
      <c r="A69" s="209">
        <v>66</v>
      </c>
      <c r="B69" s="217" t="str">
        <f>IFERROR(VLOOKUP($A69,base!$A$4:$EV$198,4,FALSE)&amp;", "&amp;LEFT(VLOOKUP($A69,base!$A$4:$EV$198,3,FALSE),1)&amp;".","-")</f>
        <v>T, M.</v>
      </c>
      <c r="C69" s="218">
        <f>IFERROR(INDEX(base!$A$2:$EV$198,MATCH($A69,base!$A$2:$A$198,0),MATCH(C$3,base!$A$2:$EV$2,0)),"-")</f>
        <v>25747104</v>
      </c>
      <c r="D69" s="219" t="str">
        <f>IFERROR(INDEX(base!$A$2:$EV$198,MATCH($A69,base!$A$2:$A$198,0),MATCH(D$3,base!$A$2:$EV$2,0)),"-")</f>
        <v>Autre</v>
      </c>
      <c r="E69" s="219">
        <f>IFERROR(INDEX(base!$A$2:$EV$198,MATCH($A69,base!$A$2:$A$198,0),MATCH(E$3,base!$A$2:$EV$2,0)),"-")</f>
        <v>41367</v>
      </c>
      <c r="F69" s="219" t="str">
        <f>IFERROR(INDEX(base!$A$2:$EV$198,MATCH($A69,base!$A$2:$A$198,0),MATCH(F$3,base!$A$2:$EV$2,0)),"-")</f>
        <v>I53Z</v>
      </c>
      <c r="G69" s="219">
        <f>IFERROR(E69+VLOOKUP(F69,ref_drg_2013!$A$9:$E$1009,5,FALSE),"-")</f>
        <v>41373.599999999999</v>
      </c>
      <c r="H69" s="219">
        <f>IFERROR(INDEX(base!$A$2:$EV$198,MATCH($A69,base!$A$2:$A$198,0),MATCH(H$3,base!$A$2:$EV$2,0)),"-")</f>
        <v>41371</v>
      </c>
      <c r="I69" s="219" t="str">
        <f>IFERROR(INDEX(base!$A$2:$EV$198,MATCH($A69,base!$A$2:$A$198,0),MATCH(I$3,base!$A$2:$EV$2,0)),"-")</f>
        <v>I53Z</v>
      </c>
      <c r="J69" s="220">
        <f t="shared" ref="J69:J132" ca="1" si="1">IFERROR(IF(AND(K69&lt;1000,$J$3-G69&gt;0),$J$3-G69,0),0)</f>
        <v>0</v>
      </c>
      <c r="K69" s="219">
        <f>IFERROR(INDEX(base!$A$2:$EV$198,MATCH($A69,base!$A$2:$A$198,0),MATCH(K$3,base!$A$2:$EV$2,0)),"-")</f>
        <v>41365</v>
      </c>
    </row>
    <row r="70" spans="1:11" x14ac:dyDescent="0.2">
      <c r="A70" s="209">
        <v>67</v>
      </c>
      <c r="B70" s="217" t="str">
        <f>IFERROR(VLOOKUP($A70,base!$A$4:$EV$198,4,FALSE)&amp;", "&amp;LEFT(VLOOKUP($A70,base!$A$4:$EV$198,3,FALSE),1)&amp;".","-")</f>
        <v>U, C.</v>
      </c>
      <c r="C70" s="218">
        <f>IFERROR(INDEX(base!$A$2:$EV$198,MATCH($A70,base!$A$2:$A$198,0),MATCH(C$3,base!$A$2:$EV$2,0)),"-")</f>
        <v>25765980</v>
      </c>
      <c r="D70" s="219" t="str">
        <f>IFERROR(INDEX(base!$A$2:$EV$198,MATCH($A70,base!$A$2:$A$198,0),MATCH(D$3,base!$A$2:$EV$2,0)),"-")</f>
        <v>Autre</v>
      </c>
      <c r="E70" s="219">
        <f>IFERROR(INDEX(base!$A$2:$EV$198,MATCH($A70,base!$A$2:$A$198,0),MATCH(E$3,base!$A$2:$EV$2,0)),"-")</f>
        <v>41367</v>
      </c>
      <c r="F70" s="219" t="str">
        <f>IFERROR(INDEX(base!$A$2:$EV$198,MATCH($A70,base!$A$2:$A$198,0),MATCH(F$3,base!$A$2:$EV$2,0)),"-")</f>
        <v>I53Z</v>
      </c>
      <c r="G70" s="219">
        <f>IFERROR(E70+VLOOKUP(F70,ref_drg_2013!$A$9:$E$1009,5,FALSE),"-")</f>
        <v>41373.599999999999</v>
      </c>
      <c r="H70" s="219">
        <f>IFERROR(INDEX(base!$A$2:$EV$198,MATCH($A70,base!$A$2:$A$198,0),MATCH(H$3,base!$A$2:$EV$2,0)),"-")</f>
        <v>0</v>
      </c>
      <c r="I70" s="219" t="str">
        <f>IFERROR(INDEX(base!$A$2:$EV$198,MATCH($A70,base!$A$2:$A$198,0),MATCH(I$3,base!$A$2:$EV$2,0)),"-")</f>
        <v>I53Z</v>
      </c>
      <c r="J70" s="220">
        <f t="shared" ca="1" si="1"/>
        <v>0</v>
      </c>
      <c r="K70" s="219">
        <f>IFERROR(INDEX(base!$A$2:$EV$198,MATCH($A70,base!$A$2:$A$198,0),MATCH(K$3,base!$A$2:$EV$2,0)),"-")</f>
        <v>41365</v>
      </c>
    </row>
    <row r="71" spans="1:11" x14ac:dyDescent="0.2">
      <c r="A71" s="209">
        <v>68</v>
      </c>
      <c r="B71" s="217" t="str">
        <f>IFERROR(VLOOKUP($A71,base!$A$4:$EV$198,4,FALSE)&amp;", "&amp;LEFT(VLOOKUP($A71,base!$A$4:$EV$198,3,FALSE),1)&amp;".","-")</f>
        <v>VW, C.</v>
      </c>
      <c r="C71" s="218">
        <f>IFERROR(INDEX(base!$A$2:$EV$198,MATCH($A71,base!$A$2:$A$198,0),MATCH(C$3,base!$A$2:$EV$2,0)),"-")</f>
        <v>25738332</v>
      </c>
      <c r="D71" s="219" t="str">
        <f>IFERROR(INDEX(base!$A$2:$EV$198,MATCH($A71,base!$A$2:$A$198,0),MATCH(D$3,base!$A$2:$EV$2,0)),"-")</f>
        <v>2AL 2685 A</v>
      </c>
      <c r="E71" s="219">
        <f>IFERROR(INDEX(base!$A$2:$EV$198,MATCH($A71,base!$A$2:$A$198,0),MATCH(E$3,base!$A$2:$EV$2,0)),"-")</f>
        <v>41372</v>
      </c>
      <c r="F71" s="219" t="str">
        <f>IFERROR(INDEX(base!$A$2:$EV$198,MATCH($A71,base!$A$2:$A$198,0),MATCH(F$3,base!$A$2:$EV$2,0)),"-")</f>
        <v>B20A</v>
      </c>
      <c r="G71" s="219">
        <f>IFERROR(E71+VLOOKUP(F71,ref_drg_2013!$A$9:$E$1009,5,FALSE),"-")</f>
        <v>41380.5</v>
      </c>
      <c r="H71" s="219">
        <f>IFERROR(INDEX(base!$A$2:$EV$198,MATCH($A71,base!$A$2:$A$198,0),MATCH(H$3,base!$A$2:$EV$2,0)),"-")</f>
        <v>41380</v>
      </c>
      <c r="I71" s="219" t="str">
        <f>IFERROR(INDEX(base!$A$2:$EV$198,MATCH($A71,base!$A$2:$A$198,0),MATCH(I$3,base!$A$2:$EV$2,0)),"-")</f>
        <v>B20A</v>
      </c>
      <c r="J71" s="220">
        <f t="shared" ca="1" si="1"/>
        <v>0</v>
      </c>
      <c r="K71" s="219">
        <f>IFERROR(INDEX(base!$A$2:$EV$198,MATCH($A71,base!$A$2:$A$198,0),MATCH(K$3,base!$A$2:$EV$2,0)),"-")</f>
        <v>41382</v>
      </c>
    </row>
    <row r="72" spans="1:11" x14ac:dyDescent="0.2">
      <c r="A72" s="209">
        <v>69</v>
      </c>
      <c r="B72" s="217" t="str">
        <f>IFERROR(VLOOKUP($A72,base!$A$4:$EV$198,4,FALSE)&amp;", "&amp;LEFT(VLOOKUP($A72,base!$A$4:$EV$198,3,FALSE),1)&amp;".","-")</f>
        <v>X, R.</v>
      </c>
      <c r="C72" s="218">
        <f>IFERROR(INDEX(base!$A$2:$EV$198,MATCH($A72,base!$A$2:$A$198,0),MATCH(C$3,base!$A$2:$EV$2,0)),"-")</f>
        <v>25781184</v>
      </c>
      <c r="D72" s="219" t="str">
        <f>IFERROR(INDEX(base!$A$2:$EV$198,MATCH($A72,base!$A$2:$A$198,0),MATCH(D$3,base!$A$2:$EV$2,0)),"-")</f>
        <v>2BL 2654 B</v>
      </c>
      <c r="E72" s="219">
        <f>IFERROR(INDEX(base!$A$2:$EV$198,MATCH($A72,base!$A$2:$A$198,0),MATCH(E$3,base!$A$2:$EV$2,0)),"-")</f>
        <v>41372</v>
      </c>
      <c r="F72" s="219" t="str">
        <f>IFERROR(INDEX(base!$A$2:$EV$198,MATCH($A72,base!$A$2:$A$198,0),MATCH(F$3,base!$A$2:$EV$2,0)),"-")</f>
        <v>B20A</v>
      </c>
      <c r="G72" s="219">
        <f>IFERROR(E72+VLOOKUP(F72,ref_drg_2013!$A$9:$E$1009,5,FALSE),"-")</f>
        <v>41380.5</v>
      </c>
      <c r="H72" s="219">
        <f>IFERROR(INDEX(base!$A$2:$EV$198,MATCH($A72,base!$A$2:$A$198,0),MATCH(H$3,base!$A$2:$EV$2,0)),"-")</f>
        <v>41380</v>
      </c>
      <c r="I72" s="219" t="str">
        <f>IFERROR(INDEX(base!$A$2:$EV$198,MATCH($A72,base!$A$2:$A$198,0),MATCH(I$3,base!$A$2:$EV$2,0)),"-")</f>
        <v>B20A</v>
      </c>
      <c r="J72" s="220">
        <f t="shared" ca="1" si="1"/>
        <v>0</v>
      </c>
      <c r="K72" s="219">
        <f>IFERROR(INDEX(base!$A$2:$EV$198,MATCH($A72,base!$A$2:$A$198,0),MATCH(K$3,base!$A$2:$EV$2,0)),"-")</f>
        <v>41382</v>
      </c>
    </row>
    <row r="73" spans="1:11" x14ac:dyDescent="0.2">
      <c r="A73" s="209">
        <v>70</v>
      </c>
      <c r="B73" s="217" t="str">
        <f>IFERROR(VLOOKUP($A73,base!$A$4:$EV$198,4,FALSE)&amp;", "&amp;LEFT(VLOOKUP($A73,base!$A$4:$EV$198,3,FALSE),1)&amp;".","-")</f>
        <v>Y, P.</v>
      </c>
      <c r="C73" s="218">
        <f>IFERROR(INDEX(base!$A$2:$EV$198,MATCH($A73,base!$A$2:$A$198,0),MATCH(C$3,base!$A$2:$EV$2,0)),"-")</f>
        <v>25801782</v>
      </c>
      <c r="D73" s="219" t="str">
        <f>IFERROR(INDEX(base!$A$2:$EV$198,MATCH($A73,base!$A$2:$A$198,0),MATCH(D$3,base!$A$2:$EV$2,0)),"-")</f>
        <v>2AL 2667 C</v>
      </c>
      <c r="E73" s="219">
        <f>IFERROR(INDEX(base!$A$2:$EV$198,MATCH($A73,base!$A$2:$A$198,0),MATCH(E$3,base!$A$2:$EV$2,0)),"-")</f>
        <v>41372</v>
      </c>
      <c r="F73" s="219" t="str">
        <f>IFERROR(INDEX(base!$A$2:$EV$198,MATCH($A73,base!$A$2:$A$198,0),MATCH(F$3,base!$A$2:$EV$2,0)),"-")</f>
        <v>F54Z</v>
      </c>
      <c r="G73" s="219">
        <f>IFERROR(E73+VLOOKUP(F73,ref_drg_2013!$A$9:$E$1009,5,FALSE),"-")</f>
        <v>41377</v>
      </c>
      <c r="H73" s="219">
        <f>IFERROR(INDEX(base!$A$2:$EV$198,MATCH($A73,base!$A$2:$A$198,0),MATCH(H$3,base!$A$2:$EV$2,0)),"-")</f>
        <v>41381</v>
      </c>
      <c r="I73" s="219" t="str">
        <f>IFERROR(INDEX(base!$A$2:$EV$198,MATCH($A73,base!$A$2:$A$198,0),MATCH(I$3,base!$A$2:$EV$2,0)),"-")</f>
        <v>B20B</v>
      </c>
      <c r="J73" s="220">
        <f t="shared" ca="1" si="1"/>
        <v>66</v>
      </c>
      <c r="K73" s="219">
        <f>IFERROR(INDEX(base!$A$2:$EV$198,MATCH($A73,base!$A$2:$A$198,0),MATCH(K$3,base!$A$2:$EV$2,0)),"-")</f>
        <v>0</v>
      </c>
    </row>
    <row r="74" spans="1:11" x14ac:dyDescent="0.2">
      <c r="A74" s="209">
        <v>71</v>
      </c>
      <c r="B74" s="217" t="str">
        <f>IFERROR(VLOOKUP($A74,base!$A$4:$EV$198,4,FALSE)&amp;", "&amp;LEFT(VLOOKUP($A74,base!$A$4:$EV$198,3,FALSE),1)&amp;".","-")</f>
        <v>Z, B.</v>
      </c>
      <c r="C74" s="218">
        <f>IFERROR(INDEX(base!$A$2:$EV$198,MATCH($A74,base!$A$2:$A$198,0),MATCH(C$3,base!$A$2:$EV$2,0)),"-")</f>
        <v>25781228</v>
      </c>
      <c r="D74" s="219" t="str">
        <f>IFERROR(INDEX(base!$A$2:$EV$198,MATCH($A74,base!$A$2:$A$198,0),MATCH(D$3,base!$A$2:$EV$2,0)),"-")</f>
        <v>Autre</v>
      </c>
      <c r="E74" s="219">
        <f>IFERROR(INDEX(base!$A$2:$EV$198,MATCH($A74,base!$A$2:$A$198,0),MATCH(E$3,base!$A$2:$EV$2,0)),"-")</f>
        <v>41372</v>
      </c>
      <c r="F74" s="219" t="str">
        <f>IFERROR(INDEX(base!$A$2:$EV$198,MATCH($A74,base!$A$2:$A$198,0),MATCH(F$3,base!$A$2:$EV$2,0)),"-")</f>
        <v>B20C</v>
      </c>
      <c r="G74" s="219">
        <f>IFERROR(E74+VLOOKUP(F74,ref_drg_2013!$A$9:$E$1009,5,FALSE),"-")</f>
        <v>41379.300000000003</v>
      </c>
      <c r="H74" s="219">
        <f>IFERROR(INDEX(base!$A$2:$EV$198,MATCH($A74,base!$A$2:$A$198,0),MATCH(H$3,base!$A$2:$EV$2,0)),"-")</f>
        <v>41379</v>
      </c>
      <c r="I74" s="219" t="str">
        <f>IFERROR(INDEX(base!$A$2:$EV$198,MATCH($A74,base!$A$2:$A$198,0),MATCH(I$3,base!$A$2:$EV$2,0)),"-")</f>
        <v>B20C</v>
      </c>
      <c r="J74" s="220">
        <f t="shared" ca="1" si="1"/>
        <v>0</v>
      </c>
      <c r="K74" s="219">
        <f>IFERROR(INDEX(base!$A$2:$EV$198,MATCH($A74,base!$A$2:$A$198,0),MATCH(K$3,base!$A$2:$EV$2,0)),"-")</f>
        <v>41376</v>
      </c>
    </row>
    <row r="75" spans="1:11" x14ac:dyDescent="0.2">
      <c r="A75" s="209">
        <v>72</v>
      </c>
      <c r="B75" s="217" t="str">
        <f>IFERROR(VLOOKUP($A75,base!$A$4:$EV$198,4,FALSE)&amp;", "&amp;LEFT(VLOOKUP($A75,base!$A$4:$EV$198,3,FALSE),1)&amp;".","-")</f>
        <v>-</v>
      </c>
      <c r="C75" s="218" t="str">
        <f>IFERROR(INDEX(base!$A$2:$EV$198,MATCH($A75,base!$A$2:$A$198,0),MATCH(C$3,base!$A$2:$EV$2,0)),"-")</f>
        <v>-</v>
      </c>
      <c r="D75" s="219" t="str">
        <f>IFERROR(INDEX(base!$A$2:$EV$198,MATCH($A75,base!$A$2:$A$198,0),MATCH(D$3,base!$A$2:$EV$2,0)),"-")</f>
        <v>-</v>
      </c>
      <c r="E75" s="219" t="str">
        <f>IFERROR(INDEX(base!$A$2:$EV$198,MATCH($A75,base!$A$2:$A$198,0),MATCH(E$3,base!$A$2:$EV$2,0)),"-")</f>
        <v>-</v>
      </c>
      <c r="F75" s="219" t="str">
        <f>IFERROR(INDEX(base!$A$2:$EV$198,MATCH($A75,base!$A$2:$A$198,0),MATCH(F$3,base!$A$2:$EV$2,0)),"-")</f>
        <v>-</v>
      </c>
      <c r="G75" s="219" t="str">
        <f>IFERROR(E75+VLOOKUP(F75,ref_drg_2013!$A$9:$E$1009,5,FALSE),"-")</f>
        <v>-</v>
      </c>
      <c r="H75" s="219" t="str">
        <f>IFERROR(INDEX(base!$A$2:$EV$198,MATCH($A75,base!$A$2:$A$198,0),MATCH(H$3,base!$A$2:$EV$2,0)),"-")</f>
        <v>-</v>
      </c>
      <c r="I75" s="219" t="str">
        <f>IFERROR(INDEX(base!$A$2:$EV$198,MATCH($A75,base!$A$2:$A$198,0),MATCH(I$3,base!$A$2:$EV$2,0)),"-")</f>
        <v>-</v>
      </c>
      <c r="J75" s="220">
        <f t="shared" ca="1" si="1"/>
        <v>0</v>
      </c>
      <c r="K75" s="219" t="str">
        <f>IFERROR(INDEX(base!$A$2:$EV$198,MATCH($A75,base!$A$2:$A$198,0),MATCH(K$3,base!$A$2:$EV$2,0)),"-")</f>
        <v>-</v>
      </c>
    </row>
    <row r="76" spans="1:11" x14ac:dyDescent="0.2">
      <c r="A76" s="209">
        <v>73</v>
      </c>
      <c r="B76" s="217" t="str">
        <f>IFERROR(VLOOKUP($A76,base!$A$4:$EV$198,4,FALSE)&amp;", "&amp;LEFT(VLOOKUP($A76,base!$A$4:$EV$198,3,FALSE),1)&amp;".","-")</f>
        <v>-</v>
      </c>
      <c r="C76" s="218" t="str">
        <f>IFERROR(INDEX(base!$A$2:$EV$198,MATCH($A76,base!$A$2:$A$198,0),MATCH(C$3,base!$A$2:$EV$2,0)),"-")</f>
        <v>-</v>
      </c>
      <c r="D76" s="219" t="str">
        <f>IFERROR(INDEX(base!$A$2:$EV$198,MATCH($A76,base!$A$2:$A$198,0),MATCH(D$3,base!$A$2:$EV$2,0)),"-")</f>
        <v>-</v>
      </c>
      <c r="E76" s="219" t="str">
        <f>IFERROR(INDEX(base!$A$2:$EV$198,MATCH($A76,base!$A$2:$A$198,0),MATCH(E$3,base!$A$2:$EV$2,0)),"-")</f>
        <v>-</v>
      </c>
      <c r="F76" s="219" t="str">
        <f>IFERROR(INDEX(base!$A$2:$EV$198,MATCH($A76,base!$A$2:$A$198,0),MATCH(F$3,base!$A$2:$EV$2,0)),"-")</f>
        <v>-</v>
      </c>
      <c r="G76" s="219" t="str">
        <f>IFERROR(E76+VLOOKUP(F76,ref_drg_2013!$A$9:$E$1009,5,FALSE),"-")</f>
        <v>-</v>
      </c>
      <c r="H76" s="219" t="str">
        <f>IFERROR(INDEX(base!$A$2:$EV$198,MATCH($A76,base!$A$2:$A$198,0),MATCH(H$3,base!$A$2:$EV$2,0)),"-")</f>
        <v>-</v>
      </c>
      <c r="I76" s="219" t="str">
        <f>IFERROR(INDEX(base!$A$2:$EV$198,MATCH($A76,base!$A$2:$A$198,0),MATCH(I$3,base!$A$2:$EV$2,0)),"-")</f>
        <v>-</v>
      </c>
      <c r="J76" s="220">
        <f t="shared" ca="1" si="1"/>
        <v>0</v>
      </c>
      <c r="K76" s="219" t="str">
        <f>IFERROR(INDEX(base!$A$2:$EV$198,MATCH($A76,base!$A$2:$A$198,0),MATCH(K$3,base!$A$2:$EV$2,0)),"-")</f>
        <v>-</v>
      </c>
    </row>
    <row r="77" spans="1:11" x14ac:dyDescent="0.2">
      <c r="A77" s="209">
        <v>74</v>
      </c>
      <c r="B77" s="217" t="str">
        <f>IFERROR(VLOOKUP($A77,base!$A$4:$EV$198,4,FALSE)&amp;", "&amp;LEFT(VLOOKUP($A77,base!$A$4:$EV$198,3,FALSE),1)&amp;".","-")</f>
        <v>-</v>
      </c>
      <c r="C77" s="218" t="str">
        <f>IFERROR(INDEX(base!$A$2:$EV$198,MATCH($A77,base!$A$2:$A$198,0),MATCH(C$3,base!$A$2:$EV$2,0)),"-")</f>
        <v>-</v>
      </c>
      <c r="D77" s="219" t="str">
        <f>IFERROR(INDEX(base!$A$2:$EV$198,MATCH($A77,base!$A$2:$A$198,0),MATCH(D$3,base!$A$2:$EV$2,0)),"-")</f>
        <v>-</v>
      </c>
      <c r="E77" s="219" t="str">
        <f>IFERROR(INDEX(base!$A$2:$EV$198,MATCH($A77,base!$A$2:$A$198,0),MATCH(E$3,base!$A$2:$EV$2,0)),"-")</f>
        <v>-</v>
      </c>
      <c r="F77" s="219" t="str">
        <f>IFERROR(INDEX(base!$A$2:$EV$198,MATCH($A77,base!$A$2:$A$198,0),MATCH(F$3,base!$A$2:$EV$2,0)),"-")</f>
        <v>-</v>
      </c>
      <c r="G77" s="219" t="str">
        <f>IFERROR(E77+VLOOKUP(F77,ref_drg_2013!$A$9:$E$1009,5,FALSE),"-")</f>
        <v>-</v>
      </c>
      <c r="H77" s="219" t="str">
        <f>IFERROR(INDEX(base!$A$2:$EV$198,MATCH($A77,base!$A$2:$A$198,0),MATCH(H$3,base!$A$2:$EV$2,0)),"-")</f>
        <v>-</v>
      </c>
      <c r="I77" s="219" t="str">
        <f>IFERROR(INDEX(base!$A$2:$EV$198,MATCH($A77,base!$A$2:$A$198,0),MATCH(I$3,base!$A$2:$EV$2,0)),"-")</f>
        <v>-</v>
      </c>
      <c r="J77" s="220">
        <f t="shared" ca="1" si="1"/>
        <v>0</v>
      </c>
      <c r="K77" s="219" t="str">
        <f>IFERROR(INDEX(base!$A$2:$EV$198,MATCH($A77,base!$A$2:$A$198,0),MATCH(K$3,base!$A$2:$EV$2,0)),"-")</f>
        <v>-</v>
      </c>
    </row>
    <row r="78" spans="1:11" x14ac:dyDescent="0.2">
      <c r="A78" s="209">
        <v>75</v>
      </c>
      <c r="B78" s="217" t="str">
        <f>IFERROR(VLOOKUP($A78,base!$A$4:$EV$198,4,FALSE)&amp;", "&amp;LEFT(VLOOKUP($A78,base!$A$4:$EV$198,3,FALSE),1)&amp;".","-")</f>
        <v>-</v>
      </c>
      <c r="C78" s="218" t="str">
        <f>IFERROR(INDEX(base!$A$2:$EV$198,MATCH($A78,base!$A$2:$A$198,0),MATCH(C$3,base!$A$2:$EV$2,0)),"-")</f>
        <v>-</v>
      </c>
      <c r="D78" s="219" t="str">
        <f>IFERROR(INDEX(base!$A$2:$EV$198,MATCH($A78,base!$A$2:$A$198,0),MATCH(D$3,base!$A$2:$EV$2,0)),"-")</f>
        <v>-</v>
      </c>
      <c r="E78" s="219" t="str">
        <f>IFERROR(INDEX(base!$A$2:$EV$198,MATCH($A78,base!$A$2:$A$198,0),MATCH(E$3,base!$A$2:$EV$2,0)),"-")</f>
        <v>-</v>
      </c>
      <c r="F78" s="219" t="str">
        <f>IFERROR(INDEX(base!$A$2:$EV$198,MATCH($A78,base!$A$2:$A$198,0),MATCH(F$3,base!$A$2:$EV$2,0)),"-")</f>
        <v>-</v>
      </c>
      <c r="G78" s="219" t="str">
        <f>IFERROR(E78+VLOOKUP(F78,ref_drg_2013!$A$9:$E$1009,5,FALSE),"-")</f>
        <v>-</v>
      </c>
      <c r="H78" s="219" t="str">
        <f>IFERROR(INDEX(base!$A$2:$EV$198,MATCH($A78,base!$A$2:$A$198,0),MATCH(H$3,base!$A$2:$EV$2,0)),"-")</f>
        <v>-</v>
      </c>
      <c r="I78" s="219" t="str">
        <f>IFERROR(INDEX(base!$A$2:$EV$198,MATCH($A78,base!$A$2:$A$198,0),MATCH(I$3,base!$A$2:$EV$2,0)),"-")</f>
        <v>-</v>
      </c>
      <c r="J78" s="220">
        <f t="shared" ca="1" si="1"/>
        <v>0</v>
      </c>
      <c r="K78" s="219" t="str">
        <f>IFERROR(INDEX(base!$A$2:$EV$198,MATCH($A78,base!$A$2:$A$198,0),MATCH(K$3,base!$A$2:$EV$2,0)),"-")</f>
        <v>-</v>
      </c>
    </row>
    <row r="79" spans="1:11" x14ac:dyDescent="0.2">
      <c r="A79" s="209">
        <v>76</v>
      </c>
      <c r="B79" s="217" t="str">
        <f>IFERROR(VLOOKUP($A79,base!$A$4:$EV$198,4,FALSE)&amp;", "&amp;LEFT(VLOOKUP($A79,base!$A$4:$EV$198,3,FALSE),1)&amp;".","-")</f>
        <v>-</v>
      </c>
      <c r="C79" s="218" t="str">
        <f>IFERROR(INDEX(base!$A$2:$EV$198,MATCH($A79,base!$A$2:$A$198,0),MATCH(C$3,base!$A$2:$EV$2,0)),"-")</f>
        <v>-</v>
      </c>
      <c r="D79" s="219" t="str">
        <f>IFERROR(INDEX(base!$A$2:$EV$198,MATCH($A79,base!$A$2:$A$198,0),MATCH(D$3,base!$A$2:$EV$2,0)),"-")</f>
        <v>-</v>
      </c>
      <c r="E79" s="219" t="str">
        <f>IFERROR(INDEX(base!$A$2:$EV$198,MATCH($A79,base!$A$2:$A$198,0),MATCH(E$3,base!$A$2:$EV$2,0)),"-")</f>
        <v>-</v>
      </c>
      <c r="F79" s="219" t="str">
        <f>IFERROR(INDEX(base!$A$2:$EV$198,MATCH($A79,base!$A$2:$A$198,0),MATCH(F$3,base!$A$2:$EV$2,0)),"-")</f>
        <v>-</v>
      </c>
      <c r="G79" s="219" t="str">
        <f>IFERROR(E79+VLOOKUP(F79,ref_drg_2013!$A$9:$E$1009,5,FALSE),"-")</f>
        <v>-</v>
      </c>
      <c r="H79" s="219" t="str">
        <f>IFERROR(INDEX(base!$A$2:$EV$198,MATCH($A79,base!$A$2:$A$198,0),MATCH(H$3,base!$A$2:$EV$2,0)),"-")</f>
        <v>-</v>
      </c>
      <c r="I79" s="219" t="str">
        <f>IFERROR(INDEX(base!$A$2:$EV$198,MATCH($A79,base!$A$2:$A$198,0),MATCH(I$3,base!$A$2:$EV$2,0)),"-")</f>
        <v>-</v>
      </c>
      <c r="J79" s="220">
        <f t="shared" ca="1" si="1"/>
        <v>0</v>
      </c>
      <c r="K79" s="219" t="str">
        <f>IFERROR(INDEX(base!$A$2:$EV$198,MATCH($A79,base!$A$2:$A$198,0),MATCH(K$3,base!$A$2:$EV$2,0)),"-")</f>
        <v>-</v>
      </c>
    </row>
    <row r="80" spans="1:11" x14ac:dyDescent="0.2">
      <c r="A80" s="209">
        <v>77</v>
      </c>
      <c r="B80" s="217" t="str">
        <f>IFERROR(VLOOKUP($A80,base!$A$4:$EV$198,4,FALSE)&amp;", "&amp;LEFT(VLOOKUP($A80,base!$A$4:$EV$198,3,FALSE),1)&amp;".","-")</f>
        <v>-</v>
      </c>
      <c r="C80" s="218" t="str">
        <f>IFERROR(INDEX(base!$A$2:$EV$198,MATCH($A80,base!$A$2:$A$198,0),MATCH(C$3,base!$A$2:$EV$2,0)),"-")</f>
        <v>-</v>
      </c>
      <c r="D80" s="219" t="str">
        <f>IFERROR(INDEX(base!$A$2:$EV$198,MATCH($A80,base!$A$2:$A$198,0),MATCH(D$3,base!$A$2:$EV$2,0)),"-")</f>
        <v>-</v>
      </c>
      <c r="E80" s="219" t="str">
        <f>IFERROR(INDEX(base!$A$2:$EV$198,MATCH($A80,base!$A$2:$A$198,0),MATCH(E$3,base!$A$2:$EV$2,0)),"-")</f>
        <v>-</v>
      </c>
      <c r="F80" s="219" t="str">
        <f>IFERROR(INDEX(base!$A$2:$EV$198,MATCH($A80,base!$A$2:$A$198,0),MATCH(F$3,base!$A$2:$EV$2,0)),"-")</f>
        <v>-</v>
      </c>
      <c r="G80" s="219" t="str">
        <f>IFERROR(E80+VLOOKUP(F80,ref_drg_2013!$A$9:$E$1009,5,FALSE),"-")</f>
        <v>-</v>
      </c>
      <c r="H80" s="219" t="str">
        <f>IFERROR(INDEX(base!$A$2:$EV$198,MATCH($A80,base!$A$2:$A$198,0),MATCH(H$3,base!$A$2:$EV$2,0)),"-")</f>
        <v>-</v>
      </c>
      <c r="I80" s="219" t="str">
        <f>IFERROR(INDEX(base!$A$2:$EV$198,MATCH($A80,base!$A$2:$A$198,0),MATCH(I$3,base!$A$2:$EV$2,0)),"-")</f>
        <v>-</v>
      </c>
      <c r="J80" s="220">
        <f t="shared" ca="1" si="1"/>
        <v>0</v>
      </c>
      <c r="K80" s="219" t="str">
        <f>IFERROR(INDEX(base!$A$2:$EV$198,MATCH($A80,base!$A$2:$A$198,0),MATCH(K$3,base!$A$2:$EV$2,0)),"-")</f>
        <v>-</v>
      </c>
    </row>
    <row r="81" spans="1:11" x14ac:dyDescent="0.2">
      <c r="A81" s="209">
        <v>78</v>
      </c>
      <c r="B81" s="217" t="str">
        <f>IFERROR(VLOOKUP($A81,base!$A$4:$EV$198,4,FALSE)&amp;", "&amp;LEFT(VLOOKUP($A81,base!$A$4:$EV$198,3,FALSE),1)&amp;".","-")</f>
        <v>-</v>
      </c>
      <c r="C81" s="218" t="str">
        <f>IFERROR(INDEX(base!$A$2:$EV$198,MATCH($A81,base!$A$2:$A$198,0),MATCH(C$3,base!$A$2:$EV$2,0)),"-")</f>
        <v>-</v>
      </c>
      <c r="D81" s="219" t="str">
        <f>IFERROR(INDEX(base!$A$2:$EV$198,MATCH($A81,base!$A$2:$A$198,0),MATCH(D$3,base!$A$2:$EV$2,0)),"-")</f>
        <v>-</v>
      </c>
      <c r="E81" s="219" t="str">
        <f>IFERROR(INDEX(base!$A$2:$EV$198,MATCH($A81,base!$A$2:$A$198,0),MATCH(E$3,base!$A$2:$EV$2,0)),"-")</f>
        <v>-</v>
      </c>
      <c r="F81" s="219" t="str">
        <f>IFERROR(INDEX(base!$A$2:$EV$198,MATCH($A81,base!$A$2:$A$198,0),MATCH(F$3,base!$A$2:$EV$2,0)),"-")</f>
        <v>-</v>
      </c>
      <c r="G81" s="219" t="str">
        <f>IFERROR(E81+VLOOKUP(F81,ref_drg_2013!$A$9:$E$1009,5,FALSE),"-")</f>
        <v>-</v>
      </c>
      <c r="H81" s="219" t="str">
        <f>IFERROR(INDEX(base!$A$2:$EV$198,MATCH($A81,base!$A$2:$A$198,0),MATCH(H$3,base!$A$2:$EV$2,0)),"-")</f>
        <v>-</v>
      </c>
      <c r="I81" s="219" t="str">
        <f>IFERROR(INDEX(base!$A$2:$EV$198,MATCH($A81,base!$A$2:$A$198,0),MATCH(I$3,base!$A$2:$EV$2,0)),"-")</f>
        <v>-</v>
      </c>
      <c r="J81" s="220">
        <f t="shared" ca="1" si="1"/>
        <v>0</v>
      </c>
      <c r="K81" s="219" t="str">
        <f>IFERROR(INDEX(base!$A$2:$EV$198,MATCH($A81,base!$A$2:$A$198,0),MATCH(K$3,base!$A$2:$EV$2,0)),"-")</f>
        <v>-</v>
      </c>
    </row>
    <row r="82" spans="1:11" x14ac:dyDescent="0.2">
      <c r="A82" s="209">
        <v>79</v>
      </c>
      <c r="B82" s="217" t="str">
        <f>IFERROR(VLOOKUP($A82,base!$A$4:$EV$198,4,FALSE)&amp;", "&amp;LEFT(VLOOKUP($A82,base!$A$4:$EV$198,3,FALSE),1)&amp;".","-")</f>
        <v>-</v>
      </c>
      <c r="C82" s="218" t="str">
        <f>IFERROR(INDEX(base!$A$2:$EV$198,MATCH($A82,base!$A$2:$A$198,0),MATCH(C$3,base!$A$2:$EV$2,0)),"-")</f>
        <v>-</v>
      </c>
      <c r="D82" s="219" t="str">
        <f>IFERROR(INDEX(base!$A$2:$EV$198,MATCH($A82,base!$A$2:$A$198,0),MATCH(D$3,base!$A$2:$EV$2,0)),"-")</f>
        <v>-</v>
      </c>
      <c r="E82" s="219" t="str">
        <f>IFERROR(INDEX(base!$A$2:$EV$198,MATCH($A82,base!$A$2:$A$198,0),MATCH(E$3,base!$A$2:$EV$2,0)),"-")</f>
        <v>-</v>
      </c>
      <c r="F82" s="219" t="str">
        <f>IFERROR(INDEX(base!$A$2:$EV$198,MATCH($A82,base!$A$2:$A$198,0),MATCH(F$3,base!$A$2:$EV$2,0)),"-")</f>
        <v>-</v>
      </c>
      <c r="G82" s="219" t="str">
        <f>IFERROR(E82+VLOOKUP(F82,ref_drg_2013!$A$9:$E$1009,5,FALSE),"-")</f>
        <v>-</v>
      </c>
      <c r="H82" s="219" t="str">
        <f>IFERROR(INDEX(base!$A$2:$EV$198,MATCH($A82,base!$A$2:$A$198,0),MATCH(H$3,base!$A$2:$EV$2,0)),"-")</f>
        <v>-</v>
      </c>
      <c r="I82" s="219" t="str">
        <f>IFERROR(INDEX(base!$A$2:$EV$198,MATCH($A82,base!$A$2:$A$198,0),MATCH(I$3,base!$A$2:$EV$2,0)),"-")</f>
        <v>-</v>
      </c>
      <c r="J82" s="220">
        <f t="shared" ca="1" si="1"/>
        <v>0</v>
      </c>
      <c r="K82" s="219" t="str">
        <f>IFERROR(INDEX(base!$A$2:$EV$198,MATCH($A82,base!$A$2:$A$198,0),MATCH(K$3,base!$A$2:$EV$2,0)),"-")</f>
        <v>-</v>
      </c>
    </row>
    <row r="83" spans="1:11" x14ac:dyDescent="0.2">
      <c r="A83" s="209">
        <v>80</v>
      </c>
      <c r="B83" s="217" t="str">
        <f>IFERROR(VLOOKUP($A83,base!$A$4:$EV$198,4,FALSE)&amp;", "&amp;LEFT(VLOOKUP($A83,base!$A$4:$EV$198,3,FALSE),1)&amp;".","-")</f>
        <v>-</v>
      </c>
      <c r="C83" s="218" t="str">
        <f>IFERROR(INDEX(base!$A$2:$EV$198,MATCH($A83,base!$A$2:$A$198,0),MATCH(C$3,base!$A$2:$EV$2,0)),"-")</f>
        <v>-</v>
      </c>
      <c r="D83" s="219" t="str">
        <f>IFERROR(INDEX(base!$A$2:$EV$198,MATCH($A83,base!$A$2:$A$198,0),MATCH(D$3,base!$A$2:$EV$2,0)),"-")</f>
        <v>-</v>
      </c>
      <c r="E83" s="219" t="str">
        <f>IFERROR(INDEX(base!$A$2:$EV$198,MATCH($A83,base!$A$2:$A$198,0),MATCH(E$3,base!$A$2:$EV$2,0)),"-")</f>
        <v>-</v>
      </c>
      <c r="F83" s="219" t="str">
        <f>IFERROR(INDEX(base!$A$2:$EV$198,MATCH($A83,base!$A$2:$A$198,0),MATCH(F$3,base!$A$2:$EV$2,0)),"-")</f>
        <v>-</v>
      </c>
      <c r="G83" s="219" t="str">
        <f>IFERROR(E83+VLOOKUP(F83,ref_drg_2013!$A$9:$E$1009,5,FALSE),"-")</f>
        <v>-</v>
      </c>
      <c r="H83" s="219" t="str">
        <f>IFERROR(INDEX(base!$A$2:$EV$198,MATCH($A83,base!$A$2:$A$198,0),MATCH(H$3,base!$A$2:$EV$2,0)),"-")</f>
        <v>-</v>
      </c>
      <c r="I83" s="219" t="str">
        <f>IFERROR(INDEX(base!$A$2:$EV$198,MATCH($A83,base!$A$2:$A$198,0),MATCH(I$3,base!$A$2:$EV$2,0)),"-")</f>
        <v>-</v>
      </c>
      <c r="J83" s="220">
        <f t="shared" ca="1" si="1"/>
        <v>0</v>
      </c>
      <c r="K83" s="219" t="str">
        <f>IFERROR(INDEX(base!$A$2:$EV$198,MATCH($A83,base!$A$2:$A$198,0),MATCH(K$3,base!$A$2:$EV$2,0)),"-")</f>
        <v>-</v>
      </c>
    </row>
    <row r="84" spans="1:11" x14ac:dyDescent="0.2">
      <c r="A84" s="209">
        <v>81</v>
      </c>
      <c r="B84" s="217" t="str">
        <f>IFERROR(VLOOKUP($A84,base!$A$4:$EV$198,4,FALSE)&amp;", "&amp;LEFT(VLOOKUP($A84,base!$A$4:$EV$198,3,FALSE),1)&amp;".","-")</f>
        <v>-</v>
      </c>
      <c r="C84" s="218" t="str">
        <f>IFERROR(INDEX(base!$A$2:$EV$198,MATCH($A84,base!$A$2:$A$198,0),MATCH(C$3,base!$A$2:$EV$2,0)),"-")</f>
        <v>-</v>
      </c>
      <c r="D84" s="219" t="str">
        <f>IFERROR(INDEX(base!$A$2:$EV$198,MATCH($A84,base!$A$2:$A$198,0),MATCH(D$3,base!$A$2:$EV$2,0)),"-")</f>
        <v>-</v>
      </c>
      <c r="E84" s="219" t="str">
        <f>IFERROR(INDEX(base!$A$2:$EV$198,MATCH($A84,base!$A$2:$A$198,0),MATCH(E$3,base!$A$2:$EV$2,0)),"-")</f>
        <v>-</v>
      </c>
      <c r="F84" s="219" t="str">
        <f>IFERROR(INDEX(base!$A$2:$EV$198,MATCH($A84,base!$A$2:$A$198,0),MATCH(F$3,base!$A$2:$EV$2,0)),"-")</f>
        <v>-</v>
      </c>
      <c r="G84" s="219" t="str">
        <f>IFERROR(E84+VLOOKUP(F84,ref_drg_2013!$A$9:$E$1009,5,FALSE),"-")</f>
        <v>-</v>
      </c>
      <c r="H84" s="219" t="str">
        <f>IFERROR(INDEX(base!$A$2:$EV$198,MATCH($A84,base!$A$2:$A$198,0),MATCH(H$3,base!$A$2:$EV$2,0)),"-")</f>
        <v>-</v>
      </c>
      <c r="I84" s="219" t="str">
        <f>IFERROR(INDEX(base!$A$2:$EV$198,MATCH($A84,base!$A$2:$A$198,0),MATCH(I$3,base!$A$2:$EV$2,0)),"-")</f>
        <v>-</v>
      </c>
      <c r="J84" s="220">
        <f t="shared" ca="1" si="1"/>
        <v>0</v>
      </c>
      <c r="K84" s="219" t="str">
        <f>IFERROR(INDEX(base!$A$2:$EV$198,MATCH($A84,base!$A$2:$A$198,0),MATCH(K$3,base!$A$2:$EV$2,0)),"-")</f>
        <v>-</v>
      </c>
    </row>
    <row r="85" spans="1:11" x14ac:dyDescent="0.2">
      <c r="A85" s="209">
        <v>82</v>
      </c>
      <c r="B85" s="217" t="str">
        <f>IFERROR(VLOOKUP($A85,base!$A$4:$EV$198,4,FALSE)&amp;", "&amp;LEFT(VLOOKUP($A85,base!$A$4:$EV$198,3,FALSE),1)&amp;".","-")</f>
        <v>-</v>
      </c>
      <c r="C85" s="218" t="str">
        <f>IFERROR(INDEX(base!$A$2:$EV$198,MATCH($A85,base!$A$2:$A$198,0),MATCH(C$3,base!$A$2:$EV$2,0)),"-")</f>
        <v>-</v>
      </c>
      <c r="D85" s="219" t="str">
        <f>IFERROR(INDEX(base!$A$2:$EV$198,MATCH($A85,base!$A$2:$A$198,0),MATCH(D$3,base!$A$2:$EV$2,0)),"-")</f>
        <v>-</v>
      </c>
      <c r="E85" s="219" t="str">
        <f>IFERROR(INDEX(base!$A$2:$EV$198,MATCH($A85,base!$A$2:$A$198,0),MATCH(E$3,base!$A$2:$EV$2,0)),"-")</f>
        <v>-</v>
      </c>
      <c r="F85" s="219" t="str">
        <f>IFERROR(INDEX(base!$A$2:$EV$198,MATCH($A85,base!$A$2:$A$198,0),MATCH(F$3,base!$A$2:$EV$2,0)),"-")</f>
        <v>-</v>
      </c>
      <c r="G85" s="219" t="str">
        <f>IFERROR(E85+VLOOKUP(F85,ref_drg_2013!$A$9:$E$1009,5,FALSE),"-")</f>
        <v>-</v>
      </c>
      <c r="H85" s="219" t="str">
        <f>IFERROR(INDEX(base!$A$2:$EV$198,MATCH($A85,base!$A$2:$A$198,0),MATCH(H$3,base!$A$2:$EV$2,0)),"-")</f>
        <v>-</v>
      </c>
      <c r="I85" s="219" t="str">
        <f>IFERROR(INDEX(base!$A$2:$EV$198,MATCH($A85,base!$A$2:$A$198,0),MATCH(I$3,base!$A$2:$EV$2,0)),"-")</f>
        <v>-</v>
      </c>
      <c r="J85" s="220">
        <f t="shared" ca="1" si="1"/>
        <v>0</v>
      </c>
      <c r="K85" s="219" t="str">
        <f>IFERROR(INDEX(base!$A$2:$EV$198,MATCH($A85,base!$A$2:$A$198,0),MATCH(K$3,base!$A$2:$EV$2,0)),"-")</f>
        <v>-</v>
      </c>
    </row>
    <row r="86" spans="1:11" x14ac:dyDescent="0.2">
      <c r="A86" s="209">
        <v>83</v>
      </c>
      <c r="B86" s="217" t="str">
        <f>IFERROR(VLOOKUP($A86,base!$A$4:$EV$198,4,FALSE)&amp;", "&amp;LEFT(VLOOKUP($A86,base!$A$4:$EV$198,3,FALSE),1)&amp;".","-")</f>
        <v>-</v>
      </c>
      <c r="C86" s="218" t="str">
        <f>IFERROR(INDEX(base!$A$2:$EV$198,MATCH($A86,base!$A$2:$A$198,0),MATCH(C$3,base!$A$2:$EV$2,0)),"-")</f>
        <v>-</v>
      </c>
      <c r="D86" s="219" t="str">
        <f>IFERROR(INDEX(base!$A$2:$EV$198,MATCH($A86,base!$A$2:$A$198,0),MATCH(D$3,base!$A$2:$EV$2,0)),"-")</f>
        <v>-</v>
      </c>
      <c r="E86" s="219" t="str">
        <f>IFERROR(INDEX(base!$A$2:$EV$198,MATCH($A86,base!$A$2:$A$198,0),MATCH(E$3,base!$A$2:$EV$2,0)),"-")</f>
        <v>-</v>
      </c>
      <c r="F86" s="219" t="str">
        <f>IFERROR(INDEX(base!$A$2:$EV$198,MATCH($A86,base!$A$2:$A$198,0),MATCH(F$3,base!$A$2:$EV$2,0)),"-")</f>
        <v>-</v>
      </c>
      <c r="G86" s="219" t="str">
        <f>IFERROR(E86+VLOOKUP(F86,ref_drg_2013!$A$9:$E$1009,5,FALSE),"-")</f>
        <v>-</v>
      </c>
      <c r="H86" s="219" t="str">
        <f>IFERROR(INDEX(base!$A$2:$EV$198,MATCH($A86,base!$A$2:$A$198,0),MATCH(H$3,base!$A$2:$EV$2,0)),"-")</f>
        <v>-</v>
      </c>
      <c r="I86" s="219" t="str">
        <f>IFERROR(INDEX(base!$A$2:$EV$198,MATCH($A86,base!$A$2:$A$198,0),MATCH(I$3,base!$A$2:$EV$2,0)),"-")</f>
        <v>-</v>
      </c>
      <c r="J86" s="220">
        <f t="shared" ca="1" si="1"/>
        <v>0</v>
      </c>
      <c r="K86" s="219" t="str">
        <f>IFERROR(INDEX(base!$A$2:$EV$198,MATCH($A86,base!$A$2:$A$198,0),MATCH(K$3,base!$A$2:$EV$2,0)),"-")</f>
        <v>-</v>
      </c>
    </row>
    <row r="87" spans="1:11" x14ac:dyDescent="0.2">
      <c r="A87" s="209">
        <v>84</v>
      </c>
      <c r="B87" s="217" t="str">
        <f>IFERROR(VLOOKUP($A87,base!$A$4:$EV$198,4,FALSE)&amp;", "&amp;LEFT(VLOOKUP($A87,base!$A$4:$EV$198,3,FALSE),1)&amp;".","-")</f>
        <v>-</v>
      </c>
      <c r="C87" s="218" t="str">
        <f>IFERROR(INDEX(base!$A$2:$EV$198,MATCH($A87,base!$A$2:$A$198,0),MATCH(C$3,base!$A$2:$EV$2,0)),"-")</f>
        <v>-</v>
      </c>
      <c r="D87" s="219" t="str">
        <f>IFERROR(INDEX(base!$A$2:$EV$198,MATCH($A87,base!$A$2:$A$198,0),MATCH(D$3,base!$A$2:$EV$2,0)),"-")</f>
        <v>-</v>
      </c>
      <c r="E87" s="219" t="str">
        <f>IFERROR(INDEX(base!$A$2:$EV$198,MATCH($A87,base!$A$2:$A$198,0),MATCH(E$3,base!$A$2:$EV$2,0)),"-")</f>
        <v>-</v>
      </c>
      <c r="F87" s="219" t="str">
        <f>IFERROR(INDEX(base!$A$2:$EV$198,MATCH($A87,base!$A$2:$A$198,0),MATCH(F$3,base!$A$2:$EV$2,0)),"-")</f>
        <v>-</v>
      </c>
      <c r="G87" s="219" t="str">
        <f>IFERROR(E87+VLOOKUP(F87,ref_drg_2013!$A$9:$E$1009,5,FALSE),"-")</f>
        <v>-</v>
      </c>
      <c r="H87" s="219" t="str">
        <f>IFERROR(INDEX(base!$A$2:$EV$198,MATCH($A87,base!$A$2:$A$198,0),MATCH(H$3,base!$A$2:$EV$2,0)),"-")</f>
        <v>-</v>
      </c>
      <c r="I87" s="219" t="str">
        <f>IFERROR(INDEX(base!$A$2:$EV$198,MATCH($A87,base!$A$2:$A$198,0),MATCH(I$3,base!$A$2:$EV$2,0)),"-")</f>
        <v>-</v>
      </c>
      <c r="J87" s="220">
        <f t="shared" ca="1" si="1"/>
        <v>0</v>
      </c>
      <c r="K87" s="219" t="str">
        <f>IFERROR(INDEX(base!$A$2:$EV$198,MATCH($A87,base!$A$2:$A$198,0),MATCH(K$3,base!$A$2:$EV$2,0)),"-")</f>
        <v>-</v>
      </c>
    </row>
    <row r="88" spans="1:11" x14ac:dyDescent="0.2">
      <c r="A88" s="209">
        <v>85</v>
      </c>
      <c r="B88" s="217" t="str">
        <f>IFERROR(VLOOKUP($A88,base!$A$4:$EV$198,4,FALSE)&amp;", "&amp;LEFT(VLOOKUP($A88,base!$A$4:$EV$198,3,FALSE),1)&amp;".","-")</f>
        <v>-</v>
      </c>
      <c r="C88" s="218" t="str">
        <f>IFERROR(INDEX(base!$A$2:$EV$198,MATCH($A88,base!$A$2:$A$198,0),MATCH(C$3,base!$A$2:$EV$2,0)),"-")</f>
        <v>-</v>
      </c>
      <c r="D88" s="219" t="str">
        <f>IFERROR(INDEX(base!$A$2:$EV$198,MATCH($A88,base!$A$2:$A$198,0),MATCH(D$3,base!$A$2:$EV$2,0)),"-")</f>
        <v>-</v>
      </c>
      <c r="E88" s="219" t="str">
        <f>IFERROR(INDEX(base!$A$2:$EV$198,MATCH($A88,base!$A$2:$A$198,0),MATCH(E$3,base!$A$2:$EV$2,0)),"-")</f>
        <v>-</v>
      </c>
      <c r="F88" s="219" t="str">
        <f>IFERROR(INDEX(base!$A$2:$EV$198,MATCH($A88,base!$A$2:$A$198,0),MATCH(F$3,base!$A$2:$EV$2,0)),"-")</f>
        <v>-</v>
      </c>
      <c r="G88" s="219" t="str">
        <f>IFERROR(E88+VLOOKUP(F88,ref_drg_2013!$A$9:$E$1009,5,FALSE),"-")</f>
        <v>-</v>
      </c>
      <c r="H88" s="219" t="str">
        <f>IFERROR(INDEX(base!$A$2:$EV$198,MATCH($A88,base!$A$2:$A$198,0),MATCH(H$3,base!$A$2:$EV$2,0)),"-")</f>
        <v>-</v>
      </c>
      <c r="I88" s="219" t="str">
        <f>IFERROR(INDEX(base!$A$2:$EV$198,MATCH($A88,base!$A$2:$A$198,0),MATCH(I$3,base!$A$2:$EV$2,0)),"-")</f>
        <v>-</v>
      </c>
      <c r="J88" s="220">
        <f t="shared" ca="1" si="1"/>
        <v>0</v>
      </c>
      <c r="K88" s="219" t="str">
        <f>IFERROR(INDEX(base!$A$2:$EV$198,MATCH($A88,base!$A$2:$A$198,0),MATCH(K$3,base!$A$2:$EV$2,0)),"-")</f>
        <v>-</v>
      </c>
    </row>
    <row r="89" spans="1:11" x14ac:dyDescent="0.2">
      <c r="A89" s="209">
        <v>86</v>
      </c>
      <c r="B89" s="217" t="str">
        <f>IFERROR(VLOOKUP($A89,base!$A$4:$EV$198,4,FALSE)&amp;", "&amp;LEFT(VLOOKUP($A89,base!$A$4:$EV$198,3,FALSE),1)&amp;".","-")</f>
        <v>-</v>
      </c>
      <c r="C89" s="218" t="str">
        <f>IFERROR(INDEX(base!$A$2:$EV$198,MATCH($A89,base!$A$2:$A$198,0),MATCH(C$3,base!$A$2:$EV$2,0)),"-")</f>
        <v>-</v>
      </c>
      <c r="D89" s="219" t="str">
        <f>IFERROR(INDEX(base!$A$2:$EV$198,MATCH($A89,base!$A$2:$A$198,0),MATCH(D$3,base!$A$2:$EV$2,0)),"-")</f>
        <v>-</v>
      </c>
      <c r="E89" s="219" t="str">
        <f>IFERROR(INDEX(base!$A$2:$EV$198,MATCH($A89,base!$A$2:$A$198,0),MATCH(E$3,base!$A$2:$EV$2,0)),"-")</f>
        <v>-</v>
      </c>
      <c r="F89" s="219" t="str">
        <f>IFERROR(INDEX(base!$A$2:$EV$198,MATCH($A89,base!$A$2:$A$198,0),MATCH(F$3,base!$A$2:$EV$2,0)),"-")</f>
        <v>-</v>
      </c>
      <c r="G89" s="219" t="str">
        <f>IFERROR(E89+VLOOKUP(F89,ref_drg_2013!$A$9:$E$1009,5,FALSE),"-")</f>
        <v>-</v>
      </c>
      <c r="H89" s="219" t="str">
        <f>IFERROR(INDEX(base!$A$2:$EV$198,MATCH($A89,base!$A$2:$A$198,0),MATCH(H$3,base!$A$2:$EV$2,0)),"-")</f>
        <v>-</v>
      </c>
      <c r="I89" s="219" t="str">
        <f>IFERROR(INDEX(base!$A$2:$EV$198,MATCH($A89,base!$A$2:$A$198,0),MATCH(I$3,base!$A$2:$EV$2,0)),"-")</f>
        <v>-</v>
      </c>
      <c r="J89" s="220">
        <f t="shared" ca="1" si="1"/>
        <v>0</v>
      </c>
      <c r="K89" s="219" t="str">
        <f>IFERROR(INDEX(base!$A$2:$EV$198,MATCH($A89,base!$A$2:$A$198,0),MATCH(K$3,base!$A$2:$EV$2,0)),"-")</f>
        <v>-</v>
      </c>
    </row>
    <row r="90" spans="1:11" x14ac:dyDescent="0.2">
      <c r="A90" s="209">
        <v>87</v>
      </c>
      <c r="B90" s="217" t="str">
        <f>IFERROR(VLOOKUP($A90,base!$A$4:$EV$198,4,FALSE)&amp;", "&amp;LEFT(VLOOKUP($A90,base!$A$4:$EV$198,3,FALSE),1)&amp;".","-")</f>
        <v>-</v>
      </c>
      <c r="C90" s="218" t="str">
        <f>IFERROR(INDEX(base!$A$2:$EV$198,MATCH($A90,base!$A$2:$A$198,0),MATCH(C$3,base!$A$2:$EV$2,0)),"-")</f>
        <v>-</v>
      </c>
      <c r="D90" s="219" t="str">
        <f>IFERROR(INDEX(base!$A$2:$EV$198,MATCH($A90,base!$A$2:$A$198,0),MATCH(D$3,base!$A$2:$EV$2,0)),"-")</f>
        <v>-</v>
      </c>
      <c r="E90" s="219" t="str">
        <f>IFERROR(INDEX(base!$A$2:$EV$198,MATCH($A90,base!$A$2:$A$198,0),MATCH(E$3,base!$A$2:$EV$2,0)),"-")</f>
        <v>-</v>
      </c>
      <c r="F90" s="219" t="str">
        <f>IFERROR(INDEX(base!$A$2:$EV$198,MATCH($A90,base!$A$2:$A$198,0),MATCH(F$3,base!$A$2:$EV$2,0)),"-")</f>
        <v>-</v>
      </c>
      <c r="G90" s="219" t="str">
        <f>IFERROR(E90+VLOOKUP(F90,ref_drg_2013!$A$9:$E$1009,5,FALSE),"-")</f>
        <v>-</v>
      </c>
      <c r="H90" s="219" t="str">
        <f>IFERROR(INDEX(base!$A$2:$EV$198,MATCH($A90,base!$A$2:$A$198,0),MATCH(H$3,base!$A$2:$EV$2,0)),"-")</f>
        <v>-</v>
      </c>
      <c r="I90" s="219" t="str">
        <f>IFERROR(INDEX(base!$A$2:$EV$198,MATCH($A90,base!$A$2:$A$198,0),MATCH(I$3,base!$A$2:$EV$2,0)),"-")</f>
        <v>-</v>
      </c>
      <c r="J90" s="220">
        <f t="shared" ca="1" si="1"/>
        <v>0</v>
      </c>
      <c r="K90" s="219" t="str">
        <f>IFERROR(INDEX(base!$A$2:$EV$198,MATCH($A90,base!$A$2:$A$198,0),MATCH(K$3,base!$A$2:$EV$2,0)),"-")</f>
        <v>-</v>
      </c>
    </row>
    <row r="91" spans="1:11" x14ac:dyDescent="0.2">
      <c r="A91" s="209">
        <v>88</v>
      </c>
      <c r="B91" s="217" t="str">
        <f>IFERROR(VLOOKUP($A91,base!$A$4:$EV$198,4,FALSE)&amp;", "&amp;LEFT(VLOOKUP($A91,base!$A$4:$EV$198,3,FALSE),1)&amp;".","-")</f>
        <v>-</v>
      </c>
      <c r="C91" s="218" t="str">
        <f>IFERROR(INDEX(base!$A$2:$EV$198,MATCH($A91,base!$A$2:$A$198,0),MATCH(C$3,base!$A$2:$EV$2,0)),"-")</f>
        <v>-</v>
      </c>
      <c r="D91" s="219" t="str">
        <f>IFERROR(INDEX(base!$A$2:$EV$198,MATCH($A91,base!$A$2:$A$198,0),MATCH(D$3,base!$A$2:$EV$2,0)),"-")</f>
        <v>-</v>
      </c>
      <c r="E91" s="219" t="str">
        <f>IFERROR(INDEX(base!$A$2:$EV$198,MATCH($A91,base!$A$2:$A$198,0),MATCH(E$3,base!$A$2:$EV$2,0)),"-")</f>
        <v>-</v>
      </c>
      <c r="F91" s="219" t="str">
        <f>IFERROR(INDEX(base!$A$2:$EV$198,MATCH($A91,base!$A$2:$A$198,0),MATCH(F$3,base!$A$2:$EV$2,0)),"-")</f>
        <v>-</v>
      </c>
      <c r="G91" s="219" t="str">
        <f>IFERROR(E91+VLOOKUP(F91,ref_drg_2013!$A$9:$E$1009,5,FALSE),"-")</f>
        <v>-</v>
      </c>
      <c r="H91" s="219" t="str">
        <f>IFERROR(INDEX(base!$A$2:$EV$198,MATCH($A91,base!$A$2:$A$198,0),MATCH(H$3,base!$A$2:$EV$2,0)),"-")</f>
        <v>-</v>
      </c>
      <c r="I91" s="219" t="str">
        <f>IFERROR(INDEX(base!$A$2:$EV$198,MATCH($A91,base!$A$2:$A$198,0),MATCH(I$3,base!$A$2:$EV$2,0)),"-")</f>
        <v>-</v>
      </c>
      <c r="J91" s="220">
        <f t="shared" ca="1" si="1"/>
        <v>0</v>
      </c>
      <c r="K91" s="219" t="str">
        <f>IFERROR(INDEX(base!$A$2:$EV$198,MATCH($A91,base!$A$2:$A$198,0),MATCH(K$3,base!$A$2:$EV$2,0)),"-")</f>
        <v>-</v>
      </c>
    </row>
    <row r="92" spans="1:11" x14ac:dyDescent="0.2">
      <c r="A92" s="209">
        <v>89</v>
      </c>
      <c r="B92" s="217" t="str">
        <f>IFERROR(VLOOKUP($A92,base!$A$4:$EV$198,4,FALSE)&amp;", "&amp;LEFT(VLOOKUP($A92,base!$A$4:$EV$198,3,FALSE),1)&amp;".","-")</f>
        <v>-</v>
      </c>
      <c r="C92" s="218" t="str">
        <f>IFERROR(INDEX(base!$A$2:$EV$198,MATCH($A92,base!$A$2:$A$198,0),MATCH(C$3,base!$A$2:$EV$2,0)),"-")</f>
        <v>-</v>
      </c>
      <c r="D92" s="219" t="str">
        <f>IFERROR(INDEX(base!$A$2:$EV$198,MATCH($A92,base!$A$2:$A$198,0),MATCH(D$3,base!$A$2:$EV$2,0)),"-")</f>
        <v>-</v>
      </c>
      <c r="E92" s="219" t="str">
        <f>IFERROR(INDEX(base!$A$2:$EV$198,MATCH($A92,base!$A$2:$A$198,0),MATCH(E$3,base!$A$2:$EV$2,0)),"-")</f>
        <v>-</v>
      </c>
      <c r="F92" s="219" t="str">
        <f>IFERROR(INDEX(base!$A$2:$EV$198,MATCH($A92,base!$A$2:$A$198,0),MATCH(F$3,base!$A$2:$EV$2,0)),"-")</f>
        <v>-</v>
      </c>
      <c r="G92" s="219" t="str">
        <f>IFERROR(E92+VLOOKUP(F92,ref_drg_2013!$A$9:$E$1009,5,FALSE),"-")</f>
        <v>-</v>
      </c>
      <c r="H92" s="219" t="str">
        <f>IFERROR(INDEX(base!$A$2:$EV$198,MATCH($A92,base!$A$2:$A$198,0),MATCH(H$3,base!$A$2:$EV$2,0)),"-")</f>
        <v>-</v>
      </c>
      <c r="I92" s="219" t="str">
        <f>IFERROR(INDEX(base!$A$2:$EV$198,MATCH($A92,base!$A$2:$A$198,0),MATCH(I$3,base!$A$2:$EV$2,0)),"-")</f>
        <v>-</v>
      </c>
      <c r="J92" s="220">
        <f t="shared" ca="1" si="1"/>
        <v>0</v>
      </c>
      <c r="K92" s="219" t="str">
        <f>IFERROR(INDEX(base!$A$2:$EV$198,MATCH($A92,base!$A$2:$A$198,0),MATCH(K$3,base!$A$2:$EV$2,0)),"-")</f>
        <v>-</v>
      </c>
    </row>
    <row r="93" spans="1:11" x14ac:dyDescent="0.2">
      <c r="A93" s="209">
        <v>90</v>
      </c>
      <c r="B93" s="217" t="str">
        <f>IFERROR(VLOOKUP($A93,base!$A$4:$EV$198,4,FALSE)&amp;", "&amp;LEFT(VLOOKUP($A93,base!$A$4:$EV$198,3,FALSE),1)&amp;".","-")</f>
        <v>-</v>
      </c>
      <c r="C93" s="218" t="str">
        <f>IFERROR(INDEX(base!$A$2:$EV$198,MATCH($A93,base!$A$2:$A$198,0),MATCH(C$3,base!$A$2:$EV$2,0)),"-")</f>
        <v>-</v>
      </c>
      <c r="D93" s="219" t="str">
        <f>IFERROR(INDEX(base!$A$2:$EV$198,MATCH($A93,base!$A$2:$A$198,0),MATCH(D$3,base!$A$2:$EV$2,0)),"-")</f>
        <v>-</v>
      </c>
      <c r="E93" s="219" t="str">
        <f>IFERROR(INDEX(base!$A$2:$EV$198,MATCH($A93,base!$A$2:$A$198,0),MATCH(E$3,base!$A$2:$EV$2,0)),"-")</f>
        <v>-</v>
      </c>
      <c r="F93" s="219" t="str">
        <f>IFERROR(INDEX(base!$A$2:$EV$198,MATCH($A93,base!$A$2:$A$198,0),MATCH(F$3,base!$A$2:$EV$2,0)),"-")</f>
        <v>-</v>
      </c>
      <c r="G93" s="219" t="str">
        <f>IFERROR(E93+VLOOKUP(F93,ref_drg_2013!$A$9:$E$1009,5,FALSE),"-")</f>
        <v>-</v>
      </c>
      <c r="H93" s="219" t="str">
        <f>IFERROR(INDEX(base!$A$2:$EV$198,MATCH($A93,base!$A$2:$A$198,0),MATCH(H$3,base!$A$2:$EV$2,0)),"-")</f>
        <v>-</v>
      </c>
      <c r="I93" s="219" t="str">
        <f>IFERROR(INDEX(base!$A$2:$EV$198,MATCH($A93,base!$A$2:$A$198,0),MATCH(I$3,base!$A$2:$EV$2,0)),"-")</f>
        <v>-</v>
      </c>
      <c r="J93" s="220">
        <f t="shared" ca="1" si="1"/>
        <v>0</v>
      </c>
      <c r="K93" s="219" t="str">
        <f>IFERROR(INDEX(base!$A$2:$EV$198,MATCH($A93,base!$A$2:$A$198,0),MATCH(K$3,base!$A$2:$EV$2,0)),"-")</f>
        <v>-</v>
      </c>
    </row>
    <row r="94" spans="1:11" x14ac:dyDescent="0.2">
      <c r="A94" s="209">
        <v>91</v>
      </c>
      <c r="B94" s="217" t="str">
        <f>IFERROR(VLOOKUP($A94,base!$A$4:$EV$198,4,FALSE)&amp;", "&amp;LEFT(VLOOKUP($A94,base!$A$4:$EV$198,3,FALSE),1)&amp;".","-")</f>
        <v>-</v>
      </c>
      <c r="C94" s="218" t="str">
        <f>IFERROR(INDEX(base!$A$2:$EV$198,MATCH($A94,base!$A$2:$A$198,0),MATCH(C$3,base!$A$2:$EV$2,0)),"-")</f>
        <v>-</v>
      </c>
      <c r="D94" s="219" t="str">
        <f>IFERROR(INDEX(base!$A$2:$EV$198,MATCH($A94,base!$A$2:$A$198,0),MATCH(D$3,base!$A$2:$EV$2,0)),"-")</f>
        <v>-</v>
      </c>
      <c r="E94" s="219" t="str">
        <f>IFERROR(INDEX(base!$A$2:$EV$198,MATCH($A94,base!$A$2:$A$198,0),MATCH(E$3,base!$A$2:$EV$2,0)),"-")</f>
        <v>-</v>
      </c>
      <c r="F94" s="219" t="str">
        <f>IFERROR(INDEX(base!$A$2:$EV$198,MATCH($A94,base!$A$2:$A$198,0),MATCH(F$3,base!$A$2:$EV$2,0)),"-")</f>
        <v>-</v>
      </c>
      <c r="G94" s="219" t="str">
        <f>IFERROR(E94+VLOOKUP(F94,ref_drg_2013!$A$9:$E$1009,5,FALSE),"-")</f>
        <v>-</v>
      </c>
      <c r="H94" s="219" t="str">
        <f>IFERROR(INDEX(base!$A$2:$EV$198,MATCH($A94,base!$A$2:$A$198,0),MATCH(H$3,base!$A$2:$EV$2,0)),"-")</f>
        <v>-</v>
      </c>
      <c r="I94" s="219" t="str">
        <f>IFERROR(INDEX(base!$A$2:$EV$198,MATCH($A94,base!$A$2:$A$198,0),MATCH(I$3,base!$A$2:$EV$2,0)),"-")</f>
        <v>-</v>
      </c>
      <c r="J94" s="220">
        <f t="shared" ca="1" si="1"/>
        <v>0</v>
      </c>
      <c r="K94" s="219" t="str">
        <f>IFERROR(INDEX(base!$A$2:$EV$198,MATCH($A94,base!$A$2:$A$198,0),MATCH(K$3,base!$A$2:$EV$2,0)),"-")</f>
        <v>-</v>
      </c>
    </row>
    <row r="95" spans="1:11" x14ac:dyDescent="0.2">
      <c r="A95" s="209">
        <v>92</v>
      </c>
      <c r="B95" s="217" t="str">
        <f>IFERROR(VLOOKUP($A95,base!$A$4:$EV$198,4,FALSE)&amp;", "&amp;LEFT(VLOOKUP($A95,base!$A$4:$EV$198,3,FALSE),1)&amp;".","-")</f>
        <v>-</v>
      </c>
      <c r="C95" s="218" t="str">
        <f>IFERROR(INDEX(base!$A$2:$EV$198,MATCH($A95,base!$A$2:$A$198,0),MATCH(C$3,base!$A$2:$EV$2,0)),"-")</f>
        <v>-</v>
      </c>
      <c r="D95" s="219" t="str">
        <f>IFERROR(INDEX(base!$A$2:$EV$198,MATCH($A95,base!$A$2:$A$198,0),MATCH(D$3,base!$A$2:$EV$2,0)),"-")</f>
        <v>-</v>
      </c>
      <c r="E95" s="219" t="str">
        <f>IFERROR(INDEX(base!$A$2:$EV$198,MATCH($A95,base!$A$2:$A$198,0),MATCH(E$3,base!$A$2:$EV$2,0)),"-")</f>
        <v>-</v>
      </c>
      <c r="F95" s="219" t="str">
        <f>IFERROR(INDEX(base!$A$2:$EV$198,MATCH($A95,base!$A$2:$A$198,0),MATCH(F$3,base!$A$2:$EV$2,0)),"-")</f>
        <v>-</v>
      </c>
      <c r="G95" s="219" t="str">
        <f>IFERROR(E95+VLOOKUP(F95,ref_drg_2013!$A$9:$E$1009,5,FALSE),"-")</f>
        <v>-</v>
      </c>
      <c r="H95" s="219" t="str">
        <f>IFERROR(INDEX(base!$A$2:$EV$198,MATCH($A95,base!$A$2:$A$198,0),MATCH(H$3,base!$A$2:$EV$2,0)),"-")</f>
        <v>-</v>
      </c>
      <c r="I95" s="219" t="str">
        <f>IFERROR(INDEX(base!$A$2:$EV$198,MATCH($A95,base!$A$2:$A$198,0),MATCH(I$3,base!$A$2:$EV$2,0)),"-")</f>
        <v>-</v>
      </c>
      <c r="J95" s="220">
        <f t="shared" ca="1" si="1"/>
        <v>0</v>
      </c>
      <c r="K95" s="219" t="str">
        <f>IFERROR(INDEX(base!$A$2:$EV$198,MATCH($A95,base!$A$2:$A$198,0),MATCH(K$3,base!$A$2:$EV$2,0)),"-")</f>
        <v>-</v>
      </c>
    </row>
    <row r="96" spans="1:11" x14ac:dyDescent="0.2">
      <c r="A96" s="209">
        <v>93</v>
      </c>
      <c r="B96" s="217" t="str">
        <f>IFERROR(VLOOKUP($A96,base!$A$4:$EV$198,4,FALSE)&amp;", "&amp;LEFT(VLOOKUP($A96,base!$A$4:$EV$198,3,FALSE),1)&amp;".","-")</f>
        <v>-</v>
      </c>
      <c r="C96" s="218" t="str">
        <f>IFERROR(INDEX(base!$A$2:$EV$198,MATCH($A96,base!$A$2:$A$198,0),MATCH(C$3,base!$A$2:$EV$2,0)),"-")</f>
        <v>-</v>
      </c>
      <c r="D96" s="219" t="str">
        <f>IFERROR(INDEX(base!$A$2:$EV$198,MATCH($A96,base!$A$2:$A$198,0),MATCH(D$3,base!$A$2:$EV$2,0)),"-")</f>
        <v>-</v>
      </c>
      <c r="E96" s="219" t="str">
        <f>IFERROR(INDEX(base!$A$2:$EV$198,MATCH($A96,base!$A$2:$A$198,0),MATCH(E$3,base!$A$2:$EV$2,0)),"-")</f>
        <v>-</v>
      </c>
      <c r="F96" s="219" t="str">
        <f>IFERROR(INDEX(base!$A$2:$EV$198,MATCH($A96,base!$A$2:$A$198,0),MATCH(F$3,base!$A$2:$EV$2,0)),"-")</f>
        <v>-</v>
      </c>
      <c r="G96" s="219" t="str">
        <f>IFERROR(E96+VLOOKUP(F96,ref_drg_2013!$A$9:$E$1009,5,FALSE),"-")</f>
        <v>-</v>
      </c>
      <c r="H96" s="219" t="str">
        <f>IFERROR(INDEX(base!$A$2:$EV$198,MATCH($A96,base!$A$2:$A$198,0),MATCH(H$3,base!$A$2:$EV$2,0)),"-")</f>
        <v>-</v>
      </c>
      <c r="I96" s="219" t="str">
        <f>IFERROR(INDEX(base!$A$2:$EV$198,MATCH($A96,base!$A$2:$A$198,0),MATCH(I$3,base!$A$2:$EV$2,0)),"-")</f>
        <v>-</v>
      </c>
      <c r="J96" s="220">
        <f t="shared" ca="1" si="1"/>
        <v>0</v>
      </c>
      <c r="K96" s="219" t="str">
        <f>IFERROR(INDEX(base!$A$2:$EV$198,MATCH($A96,base!$A$2:$A$198,0),MATCH(K$3,base!$A$2:$EV$2,0)),"-")</f>
        <v>-</v>
      </c>
    </row>
    <row r="97" spans="1:11" x14ac:dyDescent="0.2">
      <c r="A97" s="209">
        <v>94</v>
      </c>
      <c r="B97" s="217" t="str">
        <f>IFERROR(VLOOKUP($A97,base!$A$4:$EV$198,4,FALSE)&amp;", "&amp;LEFT(VLOOKUP($A97,base!$A$4:$EV$198,3,FALSE),1)&amp;".","-")</f>
        <v>-</v>
      </c>
      <c r="C97" s="218" t="str">
        <f>IFERROR(INDEX(base!$A$2:$EV$198,MATCH($A97,base!$A$2:$A$198,0),MATCH(C$3,base!$A$2:$EV$2,0)),"-")</f>
        <v>-</v>
      </c>
      <c r="D97" s="219" t="str">
        <f>IFERROR(INDEX(base!$A$2:$EV$198,MATCH($A97,base!$A$2:$A$198,0),MATCH(D$3,base!$A$2:$EV$2,0)),"-")</f>
        <v>-</v>
      </c>
      <c r="E97" s="219" t="str">
        <f>IFERROR(INDEX(base!$A$2:$EV$198,MATCH($A97,base!$A$2:$A$198,0),MATCH(E$3,base!$A$2:$EV$2,0)),"-")</f>
        <v>-</v>
      </c>
      <c r="F97" s="219" t="str">
        <f>IFERROR(INDEX(base!$A$2:$EV$198,MATCH($A97,base!$A$2:$A$198,0),MATCH(F$3,base!$A$2:$EV$2,0)),"-")</f>
        <v>-</v>
      </c>
      <c r="G97" s="219" t="str">
        <f>IFERROR(E97+VLOOKUP(F97,ref_drg_2013!$A$9:$E$1009,5,FALSE),"-")</f>
        <v>-</v>
      </c>
      <c r="H97" s="219" t="str">
        <f>IFERROR(INDEX(base!$A$2:$EV$198,MATCH($A97,base!$A$2:$A$198,0),MATCH(H$3,base!$A$2:$EV$2,0)),"-")</f>
        <v>-</v>
      </c>
      <c r="I97" s="219" t="str">
        <f>IFERROR(INDEX(base!$A$2:$EV$198,MATCH($A97,base!$A$2:$A$198,0),MATCH(I$3,base!$A$2:$EV$2,0)),"-")</f>
        <v>-</v>
      </c>
      <c r="J97" s="220">
        <f t="shared" ca="1" si="1"/>
        <v>0</v>
      </c>
      <c r="K97" s="219" t="str">
        <f>IFERROR(INDEX(base!$A$2:$EV$198,MATCH($A97,base!$A$2:$A$198,0),MATCH(K$3,base!$A$2:$EV$2,0)),"-")</f>
        <v>-</v>
      </c>
    </row>
    <row r="98" spans="1:11" x14ac:dyDescent="0.2">
      <c r="A98" s="209">
        <v>95</v>
      </c>
      <c r="B98" s="217" t="str">
        <f>IFERROR(VLOOKUP($A98,base!$A$4:$EV$198,4,FALSE)&amp;", "&amp;LEFT(VLOOKUP($A98,base!$A$4:$EV$198,3,FALSE),1)&amp;".","-")</f>
        <v>-</v>
      </c>
      <c r="C98" s="218" t="str">
        <f>IFERROR(INDEX(base!$A$2:$EV$198,MATCH($A98,base!$A$2:$A$198,0),MATCH(C$3,base!$A$2:$EV$2,0)),"-")</f>
        <v>-</v>
      </c>
      <c r="D98" s="219" t="str">
        <f>IFERROR(INDEX(base!$A$2:$EV$198,MATCH($A98,base!$A$2:$A$198,0),MATCH(D$3,base!$A$2:$EV$2,0)),"-")</f>
        <v>-</v>
      </c>
      <c r="E98" s="219" t="str">
        <f>IFERROR(INDEX(base!$A$2:$EV$198,MATCH($A98,base!$A$2:$A$198,0),MATCH(E$3,base!$A$2:$EV$2,0)),"-")</f>
        <v>-</v>
      </c>
      <c r="F98" s="219" t="str">
        <f>IFERROR(INDEX(base!$A$2:$EV$198,MATCH($A98,base!$A$2:$A$198,0),MATCH(F$3,base!$A$2:$EV$2,0)),"-")</f>
        <v>-</v>
      </c>
      <c r="G98" s="219" t="str">
        <f>IFERROR(E98+VLOOKUP(F98,ref_drg_2013!$A$9:$E$1009,5,FALSE),"-")</f>
        <v>-</v>
      </c>
      <c r="H98" s="219" t="str">
        <f>IFERROR(INDEX(base!$A$2:$EV$198,MATCH($A98,base!$A$2:$A$198,0),MATCH(H$3,base!$A$2:$EV$2,0)),"-")</f>
        <v>-</v>
      </c>
      <c r="I98" s="219" t="str">
        <f>IFERROR(INDEX(base!$A$2:$EV$198,MATCH($A98,base!$A$2:$A$198,0),MATCH(I$3,base!$A$2:$EV$2,0)),"-")</f>
        <v>-</v>
      </c>
      <c r="J98" s="220">
        <f t="shared" ca="1" si="1"/>
        <v>0</v>
      </c>
      <c r="K98" s="219" t="str">
        <f>IFERROR(INDEX(base!$A$2:$EV$198,MATCH($A98,base!$A$2:$A$198,0),MATCH(K$3,base!$A$2:$EV$2,0)),"-")</f>
        <v>-</v>
      </c>
    </row>
    <row r="99" spans="1:11" x14ac:dyDescent="0.2">
      <c r="A99" s="209">
        <v>96</v>
      </c>
      <c r="B99" s="217" t="str">
        <f>IFERROR(VLOOKUP($A99,base!$A$4:$EV$198,4,FALSE)&amp;", "&amp;LEFT(VLOOKUP($A99,base!$A$4:$EV$198,3,FALSE),1)&amp;".","-")</f>
        <v>-</v>
      </c>
      <c r="C99" s="218" t="str">
        <f>IFERROR(INDEX(base!$A$2:$EV$198,MATCH($A99,base!$A$2:$A$198,0),MATCH(C$3,base!$A$2:$EV$2,0)),"-")</f>
        <v>-</v>
      </c>
      <c r="D99" s="219" t="str">
        <f>IFERROR(INDEX(base!$A$2:$EV$198,MATCH($A99,base!$A$2:$A$198,0),MATCH(D$3,base!$A$2:$EV$2,0)),"-")</f>
        <v>-</v>
      </c>
      <c r="E99" s="219" t="str">
        <f>IFERROR(INDEX(base!$A$2:$EV$198,MATCH($A99,base!$A$2:$A$198,0),MATCH(E$3,base!$A$2:$EV$2,0)),"-")</f>
        <v>-</v>
      </c>
      <c r="F99" s="219" t="str">
        <f>IFERROR(INDEX(base!$A$2:$EV$198,MATCH($A99,base!$A$2:$A$198,0),MATCH(F$3,base!$A$2:$EV$2,0)),"-")</f>
        <v>-</v>
      </c>
      <c r="G99" s="219" t="str">
        <f>IFERROR(E99+VLOOKUP(F99,ref_drg_2013!$A$9:$E$1009,5,FALSE),"-")</f>
        <v>-</v>
      </c>
      <c r="H99" s="219" t="str">
        <f>IFERROR(INDEX(base!$A$2:$EV$198,MATCH($A99,base!$A$2:$A$198,0),MATCH(H$3,base!$A$2:$EV$2,0)),"-")</f>
        <v>-</v>
      </c>
      <c r="I99" s="219" t="str">
        <f>IFERROR(INDEX(base!$A$2:$EV$198,MATCH($A99,base!$A$2:$A$198,0),MATCH(I$3,base!$A$2:$EV$2,0)),"-")</f>
        <v>-</v>
      </c>
      <c r="J99" s="220">
        <f t="shared" ca="1" si="1"/>
        <v>0</v>
      </c>
      <c r="K99" s="219" t="str">
        <f>IFERROR(INDEX(base!$A$2:$EV$198,MATCH($A99,base!$A$2:$A$198,0),MATCH(K$3,base!$A$2:$EV$2,0)),"-")</f>
        <v>-</v>
      </c>
    </row>
    <row r="100" spans="1:11" x14ac:dyDescent="0.2">
      <c r="A100" s="209">
        <v>97</v>
      </c>
      <c r="B100" s="217" t="str">
        <f>IFERROR(VLOOKUP($A100,base!$A$4:$EV$198,4,FALSE)&amp;", "&amp;LEFT(VLOOKUP($A100,base!$A$4:$EV$198,3,FALSE),1)&amp;".","-")</f>
        <v>-</v>
      </c>
      <c r="C100" s="218" t="str">
        <f>IFERROR(INDEX(base!$A$2:$EV$198,MATCH($A100,base!$A$2:$A$198,0),MATCH(C$3,base!$A$2:$EV$2,0)),"-")</f>
        <v>-</v>
      </c>
      <c r="D100" s="219" t="str">
        <f>IFERROR(INDEX(base!$A$2:$EV$198,MATCH($A100,base!$A$2:$A$198,0),MATCH(D$3,base!$A$2:$EV$2,0)),"-")</f>
        <v>-</v>
      </c>
      <c r="E100" s="219" t="str">
        <f>IFERROR(INDEX(base!$A$2:$EV$198,MATCH($A100,base!$A$2:$A$198,0),MATCH(E$3,base!$A$2:$EV$2,0)),"-")</f>
        <v>-</v>
      </c>
      <c r="F100" s="219" t="str">
        <f>IFERROR(INDEX(base!$A$2:$EV$198,MATCH($A100,base!$A$2:$A$198,0),MATCH(F$3,base!$A$2:$EV$2,0)),"-")</f>
        <v>-</v>
      </c>
      <c r="G100" s="219" t="str">
        <f>IFERROR(E100+VLOOKUP(F100,ref_drg_2013!$A$9:$E$1009,5,FALSE),"-")</f>
        <v>-</v>
      </c>
      <c r="H100" s="219" t="str">
        <f>IFERROR(INDEX(base!$A$2:$EV$198,MATCH($A100,base!$A$2:$A$198,0),MATCH(H$3,base!$A$2:$EV$2,0)),"-")</f>
        <v>-</v>
      </c>
      <c r="I100" s="219" t="str">
        <f>IFERROR(INDEX(base!$A$2:$EV$198,MATCH($A100,base!$A$2:$A$198,0),MATCH(I$3,base!$A$2:$EV$2,0)),"-")</f>
        <v>-</v>
      </c>
      <c r="J100" s="220">
        <f t="shared" ca="1" si="1"/>
        <v>0</v>
      </c>
      <c r="K100" s="219" t="str">
        <f>IFERROR(INDEX(base!$A$2:$EV$198,MATCH($A100,base!$A$2:$A$198,0),MATCH(K$3,base!$A$2:$EV$2,0)),"-")</f>
        <v>-</v>
      </c>
    </row>
    <row r="101" spans="1:11" x14ac:dyDescent="0.2">
      <c r="A101" s="209">
        <v>98</v>
      </c>
      <c r="B101" s="217" t="str">
        <f>IFERROR(VLOOKUP($A101,base!$A$4:$EV$198,4,FALSE)&amp;", "&amp;LEFT(VLOOKUP($A101,base!$A$4:$EV$198,3,FALSE),1)&amp;".","-")</f>
        <v>-</v>
      </c>
      <c r="C101" s="218" t="str">
        <f>IFERROR(INDEX(base!$A$2:$EV$198,MATCH($A101,base!$A$2:$A$198,0),MATCH(C$3,base!$A$2:$EV$2,0)),"-")</f>
        <v>-</v>
      </c>
      <c r="D101" s="219" t="str">
        <f>IFERROR(INDEX(base!$A$2:$EV$198,MATCH($A101,base!$A$2:$A$198,0),MATCH(D$3,base!$A$2:$EV$2,0)),"-")</f>
        <v>-</v>
      </c>
      <c r="E101" s="219" t="str">
        <f>IFERROR(INDEX(base!$A$2:$EV$198,MATCH($A101,base!$A$2:$A$198,0),MATCH(E$3,base!$A$2:$EV$2,0)),"-")</f>
        <v>-</v>
      </c>
      <c r="F101" s="219" t="str">
        <f>IFERROR(INDEX(base!$A$2:$EV$198,MATCH($A101,base!$A$2:$A$198,0),MATCH(F$3,base!$A$2:$EV$2,0)),"-")</f>
        <v>-</v>
      </c>
      <c r="G101" s="219" t="str">
        <f>IFERROR(E101+VLOOKUP(F101,ref_drg_2013!$A$9:$E$1009,5,FALSE),"-")</f>
        <v>-</v>
      </c>
      <c r="H101" s="219" t="str">
        <f>IFERROR(INDEX(base!$A$2:$EV$198,MATCH($A101,base!$A$2:$A$198,0),MATCH(H$3,base!$A$2:$EV$2,0)),"-")</f>
        <v>-</v>
      </c>
      <c r="I101" s="219" t="str">
        <f>IFERROR(INDEX(base!$A$2:$EV$198,MATCH($A101,base!$A$2:$A$198,0),MATCH(I$3,base!$A$2:$EV$2,0)),"-")</f>
        <v>-</v>
      </c>
      <c r="J101" s="220">
        <f t="shared" ca="1" si="1"/>
        <v>0</v>
      </c>
      <c r="K101" s="219" t="str">
        <f>IFERROR(INDEX(base!$A$2:$EV$198,MATCH($A101,base!$A$2:$A$198,0),MATCH(K$3,base!$A$2:$EV$2,0)),"-")</f>
        <v>-</v>
      </c>
    </row>
    <row r="102" spans="1:11" x14ac:dyDescent="0.2">
      <c r="A102" s="209">
        <v>99</v>
      </c>
      <c r="B102" s="217" t="str">
        <f>IFERROR(VLOOKUP($A102,base!$A$4:$EV$198,4,FALSE)&amp;", "&amp;LEFT(VLOOKUP($A102,base!$A$4:$EV$198,3,FALSE),1)&amp;".","-")</f>
        <v>-</v>
      </c>
      <c r="C102" s="218" t="str">
        <f>IFERROR(INDEX(base!$A$2:$EV$198,MATCH($A102,base!$A$2:$A$198,0),MATCH(C$3,base!$A$2:$EV$2,0)),"-")</f>
        <v>-</v>
      </c>
      <c r="D102" s="219" t="str">
        <f>IFERROR(INDEX(base!$A$2:$EV$198,MATCH($A102,base!$A$2:$A$198,0),MATCH(D$3,base!$A$2:$EV$2,0)),"-")</f>
        <v>-</v>
      </c>
      <c r="E102" s="219" t="str">
        <f>IFERROR(INDEX(base!$A$2:$EV$198,MATCH($A102,base!$A$2:$A$198,0),MATCH(E$3,base!$A$2:$EV$2,0)),"-")</f>
        <v>-</v>
      </c>
      <c r="F102" s="219" t="str">
        <f>IFERROR(INDEX(base!$A$2:$EV$198,MATCH($A102,base!$A$2:$A$198,0),MATCH(F$3,base!$A$2:$EV$2,0)),"-")</f>
        <v>-</v>
      </c>
      <c r="G102" s="219" t="str">
        <f>IFERROR(E102+VLOOKUP(F102,ref_drg_2013!$A$9:$E$1009,5,FALSE),"-")</f>
        <v>-</v>
      </c>
      <c r="H102" s="219" t="str">
        <f>IFERROR(INDEX(base!$A$2:$EV$198,MATCH($A102,base!$A$2:$A$198,0),MATCH(H$3,base!$A$2:$EV$2,0)),"-")</f>
        <v>-</v>
      </c>
      <c r="I102" s="219" t="str">
        <f>IFERROR(INDEX(base!$A$2:$EV$198,MATCH($A102,base!$A$2:$A$198,0),MATCH(I$3,base!$A$2:$EV$2,0)),"-")</f>
        <v>-</v>
      </c>
      <c r="J102" s="220">
        <f t="shared" ca="1" si="1"/>
        <v>0</v>
      </c>
      <c r="K102" s="219" t="str">
        <f>IFERROR(INDEX(base!$A$2:$EV$198,MATCH($A102,base!$A$2:$A$198,0),MATCH(K$3,base!$A$2:$EV$2,0)),"-")</f>
        <v>-</v>
      </c>
    </row>
    <row r="103" spans="1:11" x14ac:dyDescent="0.2">
      <c r="A103" s="209">
        <v>100</v>
      </c>
      <c r="B103" s="217" t="str">
        <f>IFERROR(VLOOKUP($A103,base!$A$4:$EV$198,4,FALSE)&amp;", "&amp;LEFT(VLOOKUP($A103,base!$A$4:$EV$198,3,FALSE),1)&amp;".","-")</f>
        <v>-</v>
      </c>
      <c r="C103" s="218" t="str">
        <f>IFERROR(INDEX(base!$A$2:$EV$198,MATCH($A103,base!$A$2:$A$198,0),MATCH(C$3,base!$A$2:$EV$2,0)),"-")</f>
        <v>-</v>
      </c>
      <c r="D103" s="219" t="str">
        <f>IFERROR(INDEX(base!$A$2:$EV$198,MATCH($A103,base!$A$2:$A$198,0),MATCH(D$3,base!$A$2:$EV$2,0)),"-")</f>
        <v>-</v>
      </c>
      <c r="E103" s="219" t="str">
        <f>IFERROR(INDEX(base!$A$2:$EV$198,MATCH($A103,base!$A$2:$A$198,0),MATCH(E$3,base!$A$2:$EV$2,0)),"-")</f>
        <v>-</v>
      </c>
      <c r="F103" s="219" t="str">
        <f>IFERROR(INDEX(base!$A$2:$EV$198,MATCH($A103,base!$A$2:$A$198,0),MATCH(F$3,base!$A$2:$EV$2,0)),"-")</f>
        <v>-</v>
      </c>
      <c r="G103" s="219" t="str">
        <f>IFERROR(E103+VLOOKUP(F103,ref_drg_2013!$A$9:$E$1009,5,FALSE),"-")</f>
        <v>-</v>
      </c>
      <c r="H103" s="219" t="str">
        <f>IFERROR(INDEX(base!$A$2:$EV$198,MATCH($A103,base!$A$2:$A$198,0),MATCH(H$3,base!$A$2:$EV$2,0)),"-")</f>
        <v>-</v>
      </c>
      <c r="I103" s="219" t="str">
        <f>IFERROR(INDEX(base!$A$2:$EV$198,MATCH($A103,base!$A$2:$A$198,0),MATCH(I$3,base!$A$2:$EV$2,0)),"-")</f>
        <v>-</v>
      </c>
      <c r="J103" s="220">
        <f t="shared" ca="1" si="1"/>
        <v>0</v>
      </c>
      <c r="K103" s="219" t="str">
        <f>IFERROR(INDEX(base!$A$2:$EV$198,MATCH($A103,base!$A$2:$A$198,0),MATCH(K$3,base!$A$2:$EV$2,0)),"-")</f>
        <v>-</v>
      </c>
    </row>
    <row r="104" spans="1:11" x14ac:dyDescent="0.2">
      <c r="A104" s="209">
        <v>101</v>
      </c>
      <c r="B104" s="217" t="str">
        <f>IFERROR(VLOOKUP($A104,base!$A$4:$EV$198,4,FALSE)&amp;", "&amp;LEFT(VLOOKUP($A104,base!$A$4:$EV$198,3,FALSE),1)&amp;".","-")</f>
        <v>-</v>
      </c>
      <c r="C104" s="218" t="str">
        <f>IFERROR(INDEX(base!$A$2:$EV$198,MATCH($A104,base!$A$2:$A$198,0),MATCH(C$3,base!$A$2:$EV$2,0)),"-")</f>
        <v>-</v>
      </c>
      <c r="D104" s="219" t="str">
        <f>IFERROR(INDEX(base!$A$2:$EV$198,MATCH($A104,base!$A$2:$A$198,0),MATCH(D$3,base!$A$2:$EV$2,0)),"-")</f>
        <v>-</v>
      </c>
      <c r="E104" s="219" t="str">
        <f>IFERROR(INDEX(base!$A$2:$EV$198,MATCH($A104,base!$A$2:$A$198,0),MATCH(E$3,base!$A$2:$EV$2,0)),"-")</f>
        <v>-</v>
      </c>
      <c r="F104" s="219" t="str">
        <f>IFERROR(INDEX(base!$A$2:$EV$198,MATCH($A104,base!$A$2:$A$198,0),MATCH(F$3,base!$A$2:$EV$2,0)),"-")</f>
        <v>-</v>
      </c>
      <c r="G104" s="219" t="str">
        <f>IFERROR(E104+VLOOKUP(F104,ref_drg_2013!$A$9:$E$1009,5,FALSE),"-")</f>
        <v>-</v>
      </c>
      <c r="H104" s="219" t="str">
        <f>IFERROR(INDEX(base!$A$2:$EV$198,MATCH($A104,base!$A$2:$A$198,0),MATCH(H$3,base!$A$2:$EV$2,0)),"-")</f>
        <v>-</v>
      </c>
      <c r="I104" s="219" t="str">
        <f>IFERROR(INDEX(base!$A$2:$EV$198,MATCH($A104,base!$A$2:$A$198,0),MATCH(I$3,base!$A$2:$EV$2,0)),"-")</f>
        <v>-</v>
      </c>
      <c r="J104" s="220">
        <f t="shared" ca="1" si="1"/>
        <v>0</v>
      </c>
      <c r="K104" s="219" t="str">
        <f>IFERROR(INDEX(base!$A$2:$EV$198,MATCH($A104,base!$A$2:$A$198,0),MATCH(K$3,base!$A$2:$EV$2,0)),"-")</f>
        <v>-</v>
      </c>
    </row>
    <row r="105" spans="1:11" x14ac:dyDescent="0.2">
      <c r="A105" s="209">
        <v>102</v>
      </c>
      <c r="B105" s="217" t="str">
        <f>IFERROR(VLOOKUP($A105,base!$A$4:$EV$198,4,FALSE)&amp;", "&amp;LEFT(VLOOKUP($A105,base!$A$4:$EV$198,3,FALSE),1)&amp;".","-")</f>
        <v>-</v>
      </c>
      <c r="C105" s="218" t="str">
        <f>IFERROR(INDEX(base!$A$2:$EV$198,MATCH($A105,base!$A$2:$A$198,0),MATCH(C$3,base!$A$2:$EV$2,0)),"-")</f>
        <v>-</v>
      </c>
      <c r="D105" s="219" t="str">
        <f>IFERROR(INDEX(base!$A$2:$EV$198,MATCH($A105,base!$A$2:$A$198,0),MATCH(D$3,base!$A$2:$EV$2,0)),"-")</f>
        <v>-</v>
      </c>
      <c r="E105" s="219" t="str">
        <f>IFERROR(INDEX(base!$A$2:$EV$198,MATCH($A105,base!$A$2:$A$198,0),MATCH(E$3,base!$A$2:$EV$2,0)),"-")</f>
        <v>-</v>
      </c>
      <c r="F105" s="219" t="str">
        <f>IFERROR(INDEX(base!$A$2:$EV$198,MATCH($A105,base!$A$2:$A$198,0),MATCH(F$3,base!$A$2:$EV$2,0)),"-")</f>
        <v>-</v>
      </c>
      <c r="G105" s="219" t="str">
        <f>IFERROR(E105+VLOOKUP(F105,ref_drg_2013!$A$9:$E$1009,5,FALSE),"-")</f>
        <v>-</v>
      </c>
      <c r="H105" s="219" t="str">
        <f>IFERROR(INDEX(base!$A$2:$EV$198,MATCH($A105,base!$A$2:$A$198,0),MATCH(H$3,base!$A$2:$EV$2,0)),"-")</f>
        <v>-</v>
      </c>
      <c r="I105" s="219" t="str">
        <f>IFERROR(INDEX(base!$A$2:$EV$198,MATCH($A105,base!$A$2:$A$198,0),MATCH(I$3,base!$A$2:$EV$2,0)),"-")</f>
        <v>-</v>
      </c>
      <c r="J105" s="220">
        <f t="shared" ca="1" si="1"/>
        <v>0</v>
      </c>
      <c r="K105" s="219" t="str">
        <f>IFERROR(INDEX(base!$A$2:$EV$198,MATCH($A105,base!$A$2:$A$198,0),MATCH(K$3,base!$A$2:$EV$2,0)),"-")</f>
        <v>-</v>
      </c>
    </row>
    <row r="106" spans="1:11" x14ac:dyDescent="0.2">
      <c r="A106" s="209">
        <v>103</v>
      </c>
      <c r="B106" s="217" t="str">
        <f>IFERROR(VLOOKUP($A106,base!$A$4:$EV$198,4,FALSE)&amp;", "&amp;LEFT(VLOOKUP($A106,base!$A$4:$EV$198,3,FALSE),1)&amp;".","-")</f>
        <v>-</v>
      </c>
      <c r="C106" s="218" t="str">
        <f>IFERROR(INDEX(base!$A$2:$EV$198,MATCH($A106,base!$A$2:$A$198,0),MATCH(C$3,base!$A$2:$EV$2,0)),"-")</f>
        <v>-</v>
      </c>
      <c r="D106" s="219" t="str">
        <f>IFERROR(INDEX(base!$A$2:$EV$198,MATCH($A106,base!$A$2:$A$198,0),MATCH(D$3,base!$A$2:$EV$2,0)),"-")</f>
        <v>-</v>
      </c>
      <c r="E106" s="219" t="str">
        <f>IFERROR(INDEX(base!$A$2:$EV$198,MATCH($A106,base!$A$2:$A$198,0),MATCH(E$3,base!$A$2:$EV$2,0)),"-")</f>
        <v>-</v>
      </c>
      <c r="F106" s="219" t="str">
        <f>IFERROR(INDEX(base!$A$2:$EV$198,MATCH($A106,base!$A$2:$A$198,0),MATCH(F$3,base!$A$2:$EV$2,0)),"-")</f>
        <v>-</v>
      </c>
      <c r="G106" s="219" t="str">
        <f>IFERROR(E106+VLOOKUP(F106,ref_drg_2013!$A$9:$E$1009,5,FALSE),"-")</f>
        <v>-</v>
      </c>
      <c r="H106" s="219" t="str">
        <f>IFERROR(INDEX(base!$A$2:$EV$198,MATCH($A106,base!$A$2:$A$198,0),MATCH(H$3,base!$A$2:$EV$2,0)),"-")</f>
        <v>-</v>
      </c>
      <c r="I106" s="219" t="str">
        <f>IFERROR(INDEX(base!$A$2:$EV$198,MATCH($A106,base!$A$2:$A$198,0),MATCH(I$3,base!$A$2:$EV$2,0)),"-")</f>
        <v>-</v>
      </c>
      <c r="J106" s="220">
        <f t="shared" ca="1" si="1"/>
        <v>0</v>
      </c>
      <c r="K106" s="219" t="str">
        <f>IFERROR(INDEX(base!$A$2:$EV$198,MATCH($A106,base!$A$2:$A$198,0),MATCH(K$3,base!$A$2:$EV$2,0)),"-")</f>
        <v>-</v>
      </c>
    </row>
    <row r="107" spans="1:11" x14ac:dyDescent="0.2">
      <c r="A107" s="209">
        <v>104</v>
      </c>
      <c r="B107" s="217" t="str">
        <f>IFERROR(VLOOKUP($A107,base!$A$4:$EV$198,4,FALSE)&amp;", "&amp;LEFT(VLOOKUP($A107,base!$A$4:$EV$198,3,FALSE),1)&amp;".","-")</f>
        <v>-</v>
      </c>
      <c r="C107" s="218" t="str">
        <f>IFERROR(INDEX(base!$A$2:$EV$198,MATCH($A107,base!$A$2:$A$198,0),MATCH(C$3,base!$A$2:$EV$2,0)),"-")</f>
        <v>-</v>
      </c>
      <c r="D107" s="219" t="str">
        <f>IFERROR(INDEX(base!$A$2:$EV$198,MATCH($A107,base!$A$2:$A$198,0),MATCH(D$3,base!$A$2:$EV$2,0)),"-")</f>
        <v>-</v>
      </c>
      <c r="E107" s="219" t="str">
        <f>IFERROR(INDEX(base!$A$2:$EV$198,MATCH($A107,base!$A$2:$A$198,0),MATCH(E$3,base!$A$2:$EV$2,0)),"-")</f>
        <v>-</v>
      </c>
      <c r="F107" s="219" t="str">
        <f>IFERROR(INDEX(base!$A$2:$EV$198,MATCH($A107,base!$A$2:$A$198,0),MATCH(F$3,base!$A$2:$EV$2,0)),"-")</f>
        <v>-</v>
      </c>
      <c r="G107" s="219" t="str">
        <f>IFERROR(E107+VLOOKUP(F107,ref_drg_2013!$A$9:$E$1009,5,FALSE),"-")</f>
        <v>-</v>
      </c>
      <c r="H107" s="219" t="str">
        <f>IFERROR(INDEX(base!$A$2:$EV$198,MATCH($A107,base!$A$2:$A$198,0),MATCH(H$3,base!$A$2:$EV$2,0)),"-")</f>
        <v>-</v>
      </c>
      <c r="I107" s="219" t="str">
        <f>IFERROR(INDEX(base!$A$2:$EV$198,MATCH($A107,base!$A$2:$A$198,0),MATCH(I$3,base!$A$2:$EV$2,0)),"-")</f>
        <v>-</v>
      </c>
      <c r="J107" s="220">
        <f t="shared" ca="1" si="1"/>
        <v>0</v>
      </c>
      <c r="K107" s="219" t="str">
        <f>IFERROR(INDEX(base!$A$2:$EV$198,MATCH($A107,base!$A$2:$A$198,0),MATCH(K$3,base!$A$2:$EV$2,0)),"-")</f>
        <v>-</v>
      </c>
    </row>
    <row r="108" spans="1:11" x14ac:dyDescent="0.2">
      <c r="A108" s="209">
        <v>105</v>
      </c>
      <c r="B108" s="217" t="str">
        <f>IFERROR(VLOOKUP($A108,base!$A$4:$EV$198,4,FALSE)&amp;", "&amp;LEFT(VLOOKUP($A108,base!$A$4:$EV$198,3,FALSE),1)&amp;".","-")</f>
        <v>-</v>
      </c>
      <c r="C108" s="218" t="str">
        <f>IFERROR(INDEX(base!$A$2:$EV$198,MATCH($A108,base!$A$2:$A$198,0),MATCH(C$3,base!$A$2:$EV$2,0)),"-")</f>
        <v>-</v>
      </c>
      <c r="D108" s="219" t="str">
        <f>IFERROR(INDEX(base!$A$2:$EV$198,MATCH($A108,base!$A$2:$A$198,0),MATCH(D$3,base!$A$2:$EV$2,0)),"-")</f>
        <v>-</v>
      </c>
      <c r="E108" s="219" t="str">
        <f>IFERROR(INDEX(base!$A$2:$EV$198,MATCH($A108,base!$A$2:$A$198,0),MATCH(E$3,base!$A$2:$EV$2,0)),"-")</f>
        <v>-</v>
      </c>
      <c r="F108" s="219" t="str">
        <f>IFERROR(INDEX(base!$A$2:$EV$198,MATCH($A108,base!$A$2:$A$198,0),MATCH(F$3,base!$A$2:$EV$2,0)),"-")</f>
        <v>-</v>
      </c>
      <c r="G108" s="219" t="str">
        <f>IFERROR(E108+VLOOKUP(F108,ref_drg_2013!$A$9:$E$1009,5,FALSE),"-")</f>
        <v>-</v>
      </c>
      <c r="H108" s="219" t="str">
        <f>IFERROR(INDEX(base!$A$2:$EV$198,MATCH($A108,base!$A$2:$A$198,0),MATCH(H$3,base!$A$2:$EV$2,0)),"-")</f>
        <v>-</v>
      </c>
      <c r="I108" s="219" t="str">
        <f>IFERROR(INDEX(base!$A$2:$EV$198,MATCH($A108,base!$A$2:$A$198,0),MATCH(I$3,base!$A$2:$EV$2,0)),"-")</f>
        <v>-</v>
      </c>
      <c r="J108" s="220">
        <f t="shared" ca="1" si="1"/>
        <v>0</v>
      </c>
      <c r="K108" s="219" t="str">
        <f>IFERROR(INDEX(base!$A$2:$EV$198,MATCH($A108,base!$A$2:$A$198,0),MATCH(K$3,base!$A$2:$EV$2,0)),"-")</f>
        <v>-</v>
      </c>
    </row>
    <row r="109" spans="1:11" x14ac:dyDescent="0.2">
      <c r="A109" s="209">
        <v>106</v>
      </c>
      <c r="B109" s="217" t="str">
        <f>IFERROR(VLOOKUP($A109,base!$A$4:$EV$198,4,FALSE)&amp;", "&amp;LEFT(VLOOKUP($A109,base!$A$4:$EV$198,3,FALSE),1)&amp;".","-")</f>
        <v>-</v>
      </c>
      <c r="C109" s="218" t="str">
        <f>IFERROR(INDEX(base!$A$2:$EV$198,MATCH($A109,base!$A$2:$A$198,0),MATCH(C$3,base!$A$2:$EV$2,0)),"-")</f>
        <v>-</v>
      </c>
      <c r="D109" s="219" t="str">
        <f>IFERROR(INDEX(base!$A$2:$EV$198,MATCH($A109,base!$A$2:$A$198,0),MATCH(D$3,base!$A$2:$EV$2,0)),"-")</f>
        <v>-</v>
      </c>
      <c r="E109" s="219" t="str">
        <f>IFERROR(INDEX(base!$A$2:$EV$198,MATCH($A109,base!$A$2:$A$198,0),MATCH(E$3,base!$A$2:$EV$2,0)),"-")</f>
        <v>-</v>
      </c>
      <c r="F109" s="219" t="str">
        <f>IFERROR(INDEX(base!$A$2:$EV$198,MATCH($A109,base!$A$2:$A$198,0),MATCH(F$3,base!$A$2:$EV$2,0)),"-")</f>
        <v>-</v>
      </c>
      <c r="G109" s="219" t="str">
        <f>IFERROR(E109+VLOOKUP(F109,ref_drg_2013!$A$9:$E$1009,5,FALSE),"-")</f>
        <v>-</v>
      </c>
      <c r="H109" s="219" t="str">
        <f>IFERROR(INDEX(base!$A$2:$EV$198,MATCH($A109,base!$A$2:$A$198,0),MATCH(H$3,base!$A$2:$EV$2,0)),"-")</f>
        <v>-</v>
      </c>
      <c r="I109" s="219" t="str">
        <f>IFERROR(INDEX(base!$A$2:$EV$198,MATCH($A109,base!$A$2:$A$198,0),MATCH(I$3,base!$A$2:$EV$2,0)),"-")</f>
        <v>-</v>
      </c>
      <c r="J109" s="220">
        <f t="shared" ca="1" si="1"/>
        <v>0</v>
      </c>
      <c r="K109" s="219" t="str">
        <f>IFERROR(INDEX(base!$A$2:$EV$198,MATCH($A109,base!$A$2:$A$198,0),MATCH(K$3,base!$A$2:$EV$2,0)),"-")</f>
        <v>-</v>
      </c>
    </row>
    <row r="110" spans="1:11" x14ac:dyDescent="0.2">
      <c r="A110" s="209">
        <v>107</v>
      </c>
      <c r="B110" s="217" t="str">
        <f>IFERROR(VLOOKUP($A110,base!$A$4:$EV$198,4,FALSE)&amp;", "&amp;LEFT(VLOOKUP($A110,base!$A$4:$EV$198,3,FALSE),1)&amp;".","-")</f>
        <v>-</v>
      </c>
      <c r="C110" s="218" t="str">
        <f>IFERROR(INDEX(base!$A$2:$EV$198,MATCH($A110,base!$A$2:$A$198,0),MATCH(C$3,base!$A$2:$EV$2,0)),"-")</f>
        <v>-</v>
      </c>
      <c r="D110" s="219" t="str">
        <f>IFERROR(INDEX(base!$A$2:$EV$198,MATCH($A110,base!$A$2:$A$198,0),MATCH(D$3,base!$A$2:$EV$2,0)),"-")</f>
        <v>-</v>
      </c>
      <c r="E110" s="219" t="str">
        <f>IFERROR(INDEX(base!$A$2:$EV$198,MATCH($A110,base!$A$2:$A$198,0),MATCH(E$3,base!$A$2:$EV$2,0)),"-")</f>
        <v>-</v>
      </c>
      <c r="F110" s="219" t="str">
        <f>IFERROR(INDEX(base!$A$2:$EV$198,MATCH($A110,base!$A$2:$A$198,0),MATCH(F$3,base!$A$2:$EV$2,0)),"-")</f>
        <v>-</v>
      </c>
      <c r="G110" s="219" t="str">
        <f>IFERROR(E110+VLOOKUP(F110,ref_drg_2013!$A$9:$E$1009,5,FALSE),"-")</f>
        <v>-</v>
      </c>
      <c r="H110" s="219" t="str">
        <f>IFERROR(INDEX(base!$A$2:$EV$198,MATCH($A110,base!$A$2:$A$198,0),MATCH(H$3,base!$A$2:$EV$2,0)),"-")</f>
        <v>-</v>
      </c>
      <c r="I110" s="219" t="str">
        <f>IFERROR(INDEX(base!$A$2:$EV$198,MATCH($A110,base!$A$2:$A$198,0),MATCH(I$3,base!$A$2:$EV$2,0)),"-")</f>
        <v>-</v>
      </c>
      <c r="J110" s="220">
        <f t="shared" ca="1" si="1"/>
        <v>0</v>
      </c>
      <c r="K110" s="219" t="str">
        <f>IFERROR(INDEX(base!$A$2:$EV$198,MATCH($A110,base!$A$2:$A$198,0),MATCH(K$3,base!$A$2:$EV$2,0)),"-")</f>
        <v>-</v>
      </c>
    </row>
    <row r="111" spans="1:11" x14ac:dyDescent="0.2">
      <c r="A111" s="209">
        <v>108</v>
      </c>
      <c r="B111" s="217" t="str">
        <f>IFERROR(VLOOKUP($A111,base!$A$4:$EV$198,4,FALSE)&amp;", "&amp;LEFT(VLOOKUP($A111,base!$A$4:$EV$198,3,FALSE),1)&amp;".","-")</f>
        <v>-</v>
      </c>
      <c r="C111" s="218" t="str">
        <f>IFERROR(INDEX(base!$A$2:$EV$198,MATCH($A111,base!$A$2:$A$198,0),MATCH(C$3,base!$A$2:$EV$2,0)),"-")</f>
        <v>-</v>
      </c>
      <c r="D111" s="219" t="str">
        <f>IFERROR(INDEX(base!$A$2:$EV$198,MATCH($A111,base!$A$2:$A$198,0),MATCH(D$3,base!$A$2:$EV$2,0)),"-")</f>
        <v>-</v>
      </c>
      <c r="E111" s="219" t="str">
        <f>IFERROR(INDEX(base!$A$2:$EV$198,MATCH($A111,base!$A$2:$A$198,0),MATCH(E$3,base!$A$2:$EV$2,0)),"-")</f>
        <v>-</v>
      </c>
      <c r="F111" s="219" t="str">
        <f>IFERROR(INDEX(base!$A$2:$EV$198,MATCH($A111,base!$A$2:$A$198,0),MATCH(F$3,base!$A$2:$EV$2,0)),"-")</f>
        <v>-</v>
      </c>
      <c r="G111" s="219" t="str">
        <f>IFERROR(E111+VLOOKUP(F111,ref_drg_2013!$A$9:$E$1009,5,FALSE),"-")</f>
        <v>-</v>
      </c>
      <c r="H111" s="219" t="str">
        <f>IFERROR(INDEX(base!$A$2:$EV$198,MATCH($A111,base!$A$2:$A$198,0),MATCH(H$3,base!$A$2:$EV$2,0)),"-")</f>
        <v>-</v>
      </c>
      <c r="I111" s="219" t="str">
        <f>IFERROR(INDEX(base!$A$2:$EV$198,MATCH($A111,base!$A$2:$A$198,0),MATCH(I$3,base!$A$2:$EV$2,0)),"-")</f>
        <v>-</v>
      </c>
      <c r="J111" s="220">
        <f t="shared" ca="1" si="1"/>
        <v>0</v>
      </c>
      <c r="K111" s="219" t="str">
        <f>IFERROR(INDEX(base!$A$2:$EV$198,MATCH($A111,base!$A$2:$A$198,0),MATCH(K$3,base!$A$2:$EV$2,0)),"-")</f>
        <v>-</v>
      </c>
    </row>
    <row r="112" spans="1:11" x14ac:dyDescent="0.2">
      <c r="A112" s="209">
        <v>109</v>
      </c>
      <c r="B112" s="217" t="str">
        <f>IFERROR(VLOOKUP($A112,base!$A$4:$EV$198,4,FALSE)&amp;", "&amp;LEFT(VLOOKUP($A112,base!$A$4:$EV$198,3,FALSE),1)&amp;".","-")</f>
        <v>-</v>
      </c>
      <c r="C112" s="218" t="str">
        <f>IFERROR(INDEX(base!$A$2:$EV$198,MATCH($A112,base!$A$2:$A$198,0),MATCH(C$3,base!$A$2:$EV$2,0)),"-")</f>
        <v>-</v>
      </c>
      <c r="D112" s="219" t="str">
        <f>IFERROR(INDEX(base!$A$2:$EV$198,MATCH($A112,base!$A$2:$A$198,0),MATCH(D$3,base!$A$2:$EV$2,0)),"-")</f>
        <v>-</v>
      </c>
      <c r="E112" s="219" t="str">
        <f>IFERROR(INDEX(base!$A$2:$EV$198,MATCH($A112,base!$A$2:$A$198,0),MATCH(E$3,base!$A$2:$EV$2,0)),"-")</f>
        <v>-</v>
      </c>
      <c r="F112" s="219" t="str">
        <f>IFERROR(INDEX(base!$A$2:$EV$198,MATCH($A112,base!$A$2:$A$198,0),MATCH(F$3,base!$A$2:$EV$2,0)),"-")</f>
        <v>-</v>
      </c>
      <c r="G112" s="219" t="str">
        <f>IFERROR(E112+VLOOKUP(F112,ref_drg_2013!$A$9:$E$1009,5,FALSE),"-")</f>
        <v>-</v>
      </c>
      <c r="H112" s="219" t="str">
        <f>IFERROR(INDEX(base!$A$2:$EV$198,MATCH($A112,base!$A$2:$A$198,0),MATCH(H$3,base!$A$2:$EV$2,0)),"-")</f>
        <v>-</v>
      </c>
      <c r="I112" s="219" t="str">
        <f>IFERROR(INDEX(base!$A$2:$EV$198,MATCH($A112,base!$A$2:$A$198,0),MATCH(I$3,base!$A$2:$EV$2,0)),"-")</f>
        <v>-</v>
      </c>
      <c r="J112" s="220">
        <f t="shared" ca="1" si="1"/>
        <v>0</v>
      </c>
      <c r="K112" s="219" t="str">
        <f>IFERROR(INDEX(base!$A$2:$EV$198,MATCH($A112,base!$A$2:$A$198,0),MATCH(K$3,base!$A$2:$EV$2,0)),"-")</f>
        <v>-</v>
      </c>
    </row>
    <row r="113" spans="1:11" x14ac:dyDescent="0.2">
      <c r="A113" s="209">
        <v>110</v>
      </c>
      <c r="B113" s="217" t="str">
        <f>IFERROR(VLOOKUP($A113,base!$A$4:$EV$198,4,FALSE)&amp;", "&amp;LEFT(VLOOKUP($A113,base!$A$4:$EV$198,3,FALSE),1)&amp;".","-")</f>
        <v>-</v>
      </c>
      <c r="C113" s="218" t="str">
        <f>IFERROR(INDEX(base!$A$2:$EV$198,MATCH($A113,base!$A$2:$A$198,0),MATCH(C$3,base!$A$2:$EV$2,0)),"-")</f>
        <v>-</v>
      </c>
      <c r="D113" s="219" t="str">
        <f>IFERROR(INDEX(base!$A$2:$EV$198,MATCH($A113,base!$A$2:$A$198,0),MATCH(D$3,base!$A$2:$EV$2,0)),"-")</f>
        <v>-</v>
      </c>
      <c r="E113" s="219" t="str">
        <f>IFERROR(INDEX(base!$A$2:$EV$198,MATCH($A113,base!$A$2:$A$198,0),MATCH(E$3,base!$A$2:$EV$2,0)),"-")</f>
        <v>-</v>
      </c>
      <c r="F113" s="219" t="str">
        <f>IFERROR(INDEX(base!$A$2:$EV$198,MATCH($A113,base!$A$2:$A$198,0),MATCH(F$3,base!$A$2:$EV$2,0)),"-")</f>
        <v>-</v>
      </c>
      <c r="G113" s="219" t="str">
        <f>IFERROR(E113+VLOOKUP(F113,ref_drg_2013!$A$9:$E$1009,5,FALSE),"-")</f>
        <v>-</v>
      </c>
      <c r="H113" s="219" t="str">
        <f>IFERROR(INDEX(base!$A$2:$EV$198,MATCH($A113,base!$A$2:$A$198,0),MATCH(H$3,base!$A$2:$EV$2,0)),"-")</f>
        <v>-</v>
      </c>
      <c r="I113" s="219" t="str">
        <f>IFERROR(INDEX(base!$A$2:$EV$198,MATCH($A113,base!$A$2:$A$198,0),MATCH(I$3,base!$A$2:$EV$2,0)),"-")</f>
        <v>-</v>
      </c>
      <c r="J113" s="220">
        <f t="shared" ca="1" si="1"/>
        <v>0</v>
      </c>
      <c r="K113" s="219" t="str">
        <f>IFERROR(INDEX(base!$A$2:$EV$198,MATCH($A113,base!$A$2:$A$198,0),MATCH(K$3,base!$A$2:$EV$2,0)),"-")</f>
        <v>-</v>
      </c>
    </row>
    <row r="114" spans="1:11" x14ac:dyDescent="0.2">
      <c r="A114" s="209">
        <v>111</v>
      </c>
      <c r="B114" s="217" t="str">
        <f>IFERROR(VLOOKUP($A114,base!$A$4:$EV$198,4,FALSE)&amp;", "&amp;LEFT(VLOOKUP($A114,base!$A$4:$EV$198,3,FALSE),1)&amp;".","-")</f>
        <v>-</v>
      </c>
      <c r="C114" s="218" t="str">
        <f>IFERROR(INDEX(base!$A$2:$EV$198,MATCH($A114,base!$A$2:$A$198,0),MATCH(C$3,base!$A$2:$EV$2,0)),"-")</f>
        <v>-</v>
      </c>
      <c r="D114" s="219" t="str">
        <f>IFERROR(INDEX(base!$A$2:$EV$198,MATCH($A114,base!$A$2:$A$198,0),MATCH(D$3,base!$A$2:$EV$2,0)),"-")</f>
        <v>-</v>
      </c>
      <c r="E114" s="219" t="str">
        <f>IFERROR(INDEX(base!$A$2:$EV$198,MATCH($A114,base!$A$2:$A$198,0),MATCH(E$3,base!$A$2:$EV$2,0)),"-")</f>
        <v>-</v>
      </c>
      <c r="F114" s="219" t="str">
        <f>IFERROR(INDEX(base!$A$2:$EV$198,MATCH($A114,base!$A$2:$A$198,0),MATCH(F$3,base!$A$2:$EV$2,0)),"-")</f>
        <v>-</v>
      </c>
      <c r="G114" s="219" t="str">
        <f>IFERROR(E114+VLOOKUP(F114,ref_drg_2013!$A$9:$E$1009,5,FALSE),"-")</f>
        <v>-</v>
      </c>
      <c r="H114" s="219" t="str">
        <f>IFERROR(INDEX(base!$A$2:$EV$198,MATCH($A114,base!$A$2:$A$198,0),MATCH(H$3,base!$A$2:$EV$2,0)),"-")</f>
        <v>-</v>
      </c>
      <c r="I114" s="219" t="str">
        <f>IFERROR(INDEX(base!$A$2:$EV$198,MATCH($A114,base!$A$2:$A$198,0),MATCH(I$3,base!$A$2:$EV$2,0)),"-")</f>
        <v>-</v>
      </c>
      <c r="J114" s="220">
        <f t="shared" ca="1" si="1"/>
        <v>0</v>
      </c>
      <c r="K114" s="219" t="str">
        <f>IFERROR(INDEX(base!$A$2:$EV$198,MATCH($A114,base!$A$2:$A$198,0),MATCH(K$3,base!$A$2:$EV$2,0)),"-")</f>
        <v>-</v>
      </c>
    </row>
    <row r="115" spans="1:11" x14ac:dyDescent="0.2">
      <c r="A115" s="209">
        <v>112</v>
      </c>
      <c r="B115" s="217" t="str">
        <f>IFERROR(VLOOKUP($A115,base!$A$4:$EV$198,4,FALSE)&amp;", "&amp;LEFT(VLOOKUP($A115,base!$A$4:$EV$198,3,FALSE),1)&amp;".","-")</f>
        <v>-</v>
      </c>
      <c r="C115" s="218" t="str">
        <f>IFERROR(INDEX(base!$A$2:$EV$198,MATCH($A115,base!$A$2:$A$198,0),MATCH(C$3,base!$A$2:$EV$2,0)),"-")</f>
        <v>-</v>
      </c>
      <c r="D115" s="219" t="str">
        <f>IFERROR(INDEX(base!$A$2:$EV$198,MATCH($A115,base!$A$2:$A$198,0),MATCH(D$3,base!$A$2:$EV$2,0)),"-")</f>
        <v>-</v>
      </c>
      <c r="E115" s="219" t="str">
        <f>IFERROR(INDEX(base!$A$2:$EV$198,MATCH($A115,base!$A$2:$A$198,0),MATCH(E$3,base!$A$2:$EV$2,0)),"-")</f>
        <v>-</v>
      </c>
      <c r="F115" s="219" t="str">
        <f>IFERROR(INDEX(base!$A$2:$EV$198,MATCH($A115,base!$A$2:$A$198,0),MATCH(F$3,base!$A$2:$EV$2,0)),"-")</f>
        <v>-</v>
      </c>
      <c r="G115" s="219" t="str">
        <f>IFERROR(E115+VLOOKUP(F115,ref_drg_2013!$A$9:$E$1009,5,FALSE),"-")</f>
        <v>-</v>
      </c>
      <c r="H115" s="219" t="str">
        <f>IFERROR(INDEX(base!$A$2:$EV$198,MATCH($A115,base!$A$2:$A$198,0),MATCH(H$3,base!$A$2:$EV$2,0)),"-")</f>
        <v>-</v>
      </c>
      <c r="I115" s="219" t="str">
        <f>IFERROR(INDEX(base!$A$2:$EV$198,MATCH($A115,base!$A$2:$A$198,0),MATCH(I$3,base!$A$2:$EV$2,0)),"-")</f>
        <v>-</v>
      </c>
      <c r="J115" s="220">
        <f t="shared" ca="1" si="1"/>
        <v>0</v>
      </c>
      <c r="K115" s="219" t="str">
        <f>IFERROR(INDEX(base!$A$2:$EV$198,MATCH($A115,base!$A$2:$A$198,0),MATCH(K$3,base!$A$2:$EV$2,0)),"-")</f>
        <v>-</v>
      </c>
    </row>
    <row r="116" spans="1:11" x14ac:dyDescent="0.2">
      <c r="A116" s="209">
        <v>113</v>
      </c>
      <c r="B116" s="217" t="str">
        <f>IFERROR(VLOOKUP($A116,base!$A$4:$EV$198,4,FALSE)&amp;", "&amp;LEFT(VLOOKUP($A116,base!$A$4:$EV$198,3,FALSE),1)&amp;".","-")</f>
        <v>-</v>
      </c>
      <c r="C116" s="218" t="str">
        <f>IFERROR(INDEX(base!$A$2:$EV$198,MATCH($A116,base!$A$2:$A$198,0),MATCH(C$3,base!$A$2:$EV$2,0)),"-")</f>
        <v>-</v>
      </c>
      <c r="D116" s="219" t="str">
        <f>IFERROR(INDEX(base!$A$2:$EV$198,MATCH($A116,base!$A$2:$A$198,0),MATCH(D$3,base!$A$2:$EV$2,0)),"-")</f>
        <v>-</v>
      </c>
      <c r="E116" s="219" t="str">
        <f>IFERROR(INDEX(base!$A$2:$EV$198,MATCH($A116,base!$A$2:$A$198,0),MATCH(E$3,base!$A$2:$EV$2,0)),"-")</f>
        <v>-</v>
      </c>
      <c r="F116" s="219" t="str">
        <f>IFERROR(INDEX(base!$A$2:$EV$198,MATCH($A116,base!$A$2:$A$198,0),MATCH(F$3,base!$A$2:$EV$2,0)),"-")</f>
        <v>-</v>
      </c>
      <c r="G116" s="219" t="str">
        <f>IFERROR(E116+VLOOKUP(F116,ref_drg_2013!$A$9:$E$1009,5,FALSE),"-")</f>
        <v>-</v>
      </c>
      <c r="H116" s="219" t="str">
        <f>IFERROR(INDEX(base!$A$2:$EV$198,MATCH($A116,base!$A$2:$A$198,0),MATCH(H$3,base!$A$2:$EV$2,0)),"-")</f>
        <v>-</v>
      </c>
      <c r="I116" s="219" t="str">
        <f>IFERROR(INDEX(base!$A$2:$EV$198,MATCH($A116,base!$A$2:$A$198,0),MATCH(I$3,base!$A$2:$EV$2,0)),"-")</f>
        <v>-</v>
      </c>
      <c r="J116" s="220">
        <f t="shared" ca="1" si="1"/>
        <v>0</v>
      </c>
      <c r="K116" s="219" t="str">
        <f>IFERROR(INDEX(base!$A$2:$EV$198,MATCH($A116,base!$A$2:$A$198,0),MATCH(K$3,base!$A$2:$EV$2,0)),"-")</f>
        <v>-</v>
      </c>
    </row>
    <row r="117" spans="1:11" x14ac:dyDescent="0.2">
      <c r="A117" s="209">
        <v>114</v>
      </c>
      <c r="B117" s="217" t="str">
        <f>IFERROR(VLOOKUP($A117,base!$A$4:$EV$198,4,FALSE)&amp;", "&amp;LEFT(VLOOKUP($A117,base!$A$4:$EV$198,3,FALSE),1)&amp;".","-")</f>
        <v>-</v>
      </c>
      <c r="C117" s="218" t="str">
        <f>IFERROR(INDEX(base!$A$2:$EV$198,MATCH($A117,base!$A$2:$A$198,0),MATCH(C$3,base!$A$2:$EV$2,0)),"-")</f>
        <v>-</v>
      </c>
      <c r="D117" s="219" t="str">
        <f>IFERROR(INDEX(base!$A$2:$EV$198,MATCH($A117,base!$A$2:$A$198,0),MATCH(D$3,base!$A$2:$EV$2,0)),"-")</f>
        <v>-</v>
      </c>
      <c r="E117" s="219" t="str">
        <f>IFERROR(INDEX(base!$A$2:$EV$198,MATCH($A117,base!$A$2:$A$198,0),MATCH(E$3,base!$A$2:$EV$2,0)),"-")</f>
        <v>-</v>
      </c>
      <c r="F117" s="219" t="str">
        <f>IFERROR(INDEX(base!$A$2:$EV$198,MATCH($A117,base!$A$2:$A$198,0),MATCH(F$3,base!$A$2:$EV$2,0)),"-")</f>
        <v>-</v>
      </c>
      <c r="G117" s="219" t="str">
        <f>IFERROR(E117+VLOOKUP(F117,ref_drg_2013!$A$9:$E$1009,5,FALSE),"-")</f>
        <v>-</v>
      </c>
      <c r="H117" s="219" t="str">
        <f>IFERROR(INDEX(base!$A$2:$EV$198,MATCH($A117,base!$A$2:$A$198,0),MATCH(H$3,base!$A$2:$EV$2,0)),"-")</f>
        <v>-</v>
      </c>
      <c r="I117" s="219" t="str">
        <f>IFERROR(INDEX(base!$A$2:$EV$198,MATCH($A117,base!$A$2:$A$198,0),MATCH(I$3,base!$A$2:$EV$2,0)),"-")</f>
        <v>-</v>
      </c>
      <c r="J117" s="220">
        <f t="shared" ca="1" si="1"/>
        <v>0</v>
      </c>
      <c r="K117" s="219" t="str">
        <f>IFERROR(INDEX(base!$A$2:$EV$198,MATCH($A117,base!$A$2:$A$198,0),MATCH(K$3,base!$A$2:$EV$2,0)),"-")</f>
        <v>-</v>
      </c>
    </row>
    <row r="118" spans="1:11" x14ac:dyDescent="0.2">
      <c r="A118" s="209">
        <v>115</v>
      </c>
      <c r="B118" s="217" t="str">
        <f>IFERROR(VLOOKUP($A118,base!$A$4:$EV$198,4,FALSE)&amp;", "&amp;LEFT(VLOOKUP($A118,base!$A$4:$EV$198,3,FALSE),1)&amp;".","-")</f>
        <v>-</v>
      </c>
      <c r="C118" s="218" t="str">
        <f>IFERROR(INDEX(base!$A$2:$EV$198,MATCH($A118,base!$A$2:$A$198,0),MATCH(C$3,base!$A$2:$EV$2,0)),"-")</f>
        <v>-</v>
      </c>
      <c r="D118" s="219" t="str">
        <f>IFERROR(INDEX(base!$A$2:$EV$198,MATCH($A118,base!$A$2:$A$198,0),MATCH(D$3,base!$A$2:$EV$2,0)),"-")</f>
        <v>-</v>
      </c>
      <c r="E118" s="219" t="str">
        <f>IFERROR(INDEX(base!$A$2:$EV$198,MATCH($A118,base!$A$2:$A$198,0),MATCH(E$3,base!$A$2:$EV$2,0)),"-")</f>
        <v>-</v>
      </c>
      <c r="F118" s="219" t="str">
        <f>IFERROR(INDEX(base!$A$2:$EV$198,MATCH($A118,base!$A$2:$A$198,0),MATCH(F$3,base!$A$2:$EV$2,0)),"-")</f>
        <v>-</v>
      </c>
      <c r="G118" s="219" t="str">
        <f>IFERROR(E118+VLOOKUP(F118,ref_drg_2013!$A$9:$E$1009,5,FALSE),"-")</f>
        <v>-</v>
      </c>
      <c r="H118" s="219" t="str">
        <f>IFERROR(INDEX(base!$A$2:$EV$198,MATCH($A118,base!$A$2:$A$198,0),MATCH(H$3,base!$A$2:$EV$2,0)),"-")</f>
        <v>-</v>
      </c>
      <c r="I118" s="219" t="str">
        <f>IFERROR(INDEX(base!$A$2:$EV$198,MATCH($A118,base!$A$2:$A$198,0),MATCH(I$3,base!$A$2:$EV$2,0)),"-")</f>
        <v>-</v>
      </c>
      <c r="J118" s="220">
        <f t="shared" ca="1" si="1"/>
        <v>0</v>
      </c>
      <c r="K118" s="219" t="str">
        <f>IFERROR(INDEX(base!$A$2:$EV$198,MATCH($A118,base!$A$2:$A$198,0),MATCH(K$3,base!$A$2:$EV$2,0)),"-")</f>
        <v>-</v>
      </c>
    </row>
    <row r="119" spans="1:11" x14ac:dyDescent="0.2">
      <c r="A119" s="209">
        <v>116</v>
      </c>
      <c r="B119" s="217" t="str">
        <f>IFERROR(VLOOKUP($A119,base!$A$4:$EV$198,4,FALSE)&amp;", "&amp;LEFT(VLOOKUP($A119,base!$A$4:$EV$198,3,FALSE),1)&amp;".","-")</f>
        <v>-</v>
      </c>
      <c r="C119" s="218" t="str">
        <f>IFERROR(INDEX(base!$A$2:$EV$198,MATCH($A119,base!$A$2:$A$198,0),MATCH(C$3,base!$A$2:$EV$2,0)),"-")</f>
        <v>-</v>
      </c>
      <c r="D119" s="219" t="str">
        <f>IFERROR(INDEX(base!$A$2:$EV$198,MATCH($A119,base!$A$2:$A$198,0),MATCH(D$3,base!$A$2:$EV$2,0)),"-")</f>
        <v>-</v>
      </c>
      <c r="E119" s="219" t="str">
        <f>IFERROR(INDEX(base!$A$2:$EV$198,MATCH($A119,base!$A$2:$A$198,0),MATCH(E$3,base!$A$2:$EV$2,0)),"-")</f>
        <v>-</v>
      </c>
      <c r="F119" s="219" t="str">
        <f>IFERROR(INDEX(base!$A$2:$EV$198,MATCH($A119,base!$A$2:$A$198,0),MATCH(F$3,base!$A$2:$EV$2,0)),"-")</f>
        <v>-</v>
      </c>
      <c r="G119" s="219" t="str">
        <f>IFERROR(E119+VLOOKUP(F119,ref_drg_2013!$A$9:$E$1009,5,FALSE),"-")</f>
        <v>-</v>
      </c>
      <c r="H119" s="219" t="str">
        <f>IFERROR(INDEX(base!$A$2:$EV$198,MATCH($A119,base!$A$2:$A$198,0),MATCH(H$3,base!$A$2:$EV$2,0)),"-")</f>
        <v>-</v>
      </c>
      <c r="I119" s="219" t="str">
        <f>IFERROR(INDEX(base!$A$2:$EV$198,MATCH($A119,base!$A$2:$A$198,0),MATCH(I$3,base!$A$2:$EV$2,0)),"-")</f>
        <v>-</v>
      </c>
      <c r="J119" s="220">
        <f t="shared" ca="1" si="1"/>
        <v>0</v>
      </c>
      <c r="K119" s="219" t="str">
        <f>IFERROR(INDEX(base!$A$2:$EV$198,MATCH($A119,base!$A$2:$A$198,0),MATCH(K$3,base!$A$2:$EV$2,0)),"-")</f>
        <v>-</v>
      </c>
    </row>
    <row r="120" spans="1:11" x14ac:dyDescent="0.2">
      <c r="A120" s="209">
        <v>117</v>
      </c>
      <c r="B120" s="217" t="str">
        <f>IFERROR(VLOOKUP($A120,base!$A$4:$EV$198,4,FALSE)&amp;", "&amp;LEFT(VLOOKUP($A120,base!$A$4:$EV$198,3,FALSE),1)&amp;".","-")</f>
        <v>-</v>
      </c>
      <c r="C120" s="218" t="str">
        <f>IFERROR(INDEX(base!$A$2:$EV$198,MATCH($A120,base!$A$2:$A$198,0),MATCH(C$3,base!$A$2:$EV$2,0)),"-")</f>
        <v>-</v>
      </c>
      <c r="D120" s="219" t="str">
        <f>IFERROR(INDEX(base!$A$2:$EV$198,MATCH($A120,base!$A$2:$A$198,0),MATCH(D$3,base!$A$2:$EV$2,0)),"-")</f>
        <v>-</v>
      </c>
      <c r="E120" s="219" t="str">
        <f>IFERROR(INDEX(base!$A$2:$EV$198,MATCH($A120,base!$A$2:$A$198,0),MATCH(E$3,base!$A$2:$EV$2,0)),"-")</f>
        <v>-</v>
      </c>
      <c r="F120" s="219" t="str">
        <f>IFERROR(INDEX(base!$A$2:$EV$198,MATCH($A120,base!$A$2:$A$198,0),MATCH(F$3,base!$A$2:$EV$2,0)),"-")</f>
        <v>-</v>
      </c>
      <c r="G120" s="219" t="str">
        <f>IFERROR(E120+VLOOKUP(F120,ref_drg_2013!$A$9:$E$1009,5,FALSE),"-")</f>
        <v>-</v>
      </c>
      <c r="H120" s="219" t="str">
        <f>IFERROR(INDEX(base!$A$2:$EV$198,MATCH($A120,base!$A$2:$A$198,0),MATCH(H$3,base!$A$2:$EV$2,0)),"-")</f>
        <v>-</v>
      </c>
      <c r="I120" s="219" t="str">
        <f>IFERROR(INDEX(base!$A$2:$EV$198,MATCH($A120,base!$A$2:$A$198,0),MATCH(I$3,base!$A$2:$EV$2,0)),"-")</f>
        <v>-</v>
      </c>
      <c r="J120" s="220">
        <f t="shared" ca="1" si="1"/>
        <v>0</v>
      </c>
      <c r="K120" s="219" t="str">
        <f>IFERROR(INDEX(base!$A$2:$EV$198,MATCH($A120,base!$A$2:$A$198,0),MATCH(K$3,base!$A$2:$EV$2,0)),"-")</f>
        <v>-</v>
      </c>
    </row>
    <row r="121" spans="1:11" x14ac:dyDescent="0.2">
      <c r="A121" s="209">
        <v>118</v>
      </c>
      <c r="B121" s="217" t="str">
        <f>IFERROR(VLOOKUP($A121,base!$A$4:$EV$198,4,FALSE)&amp;", "&amp;LEFT(VLOOKUP($A121,base!$A$4:$EV$198,3,FALSE),1)&amp;".","-")</f>
        <v>-</v>
      </c>
      <c r="C121" s="218" t="str">
        <f>IFERROR(INDEX(base!$A$2:$EV$198,MATCH($A121,base!$A$2:$A$198,0),MATCH(C$3,base!$A$2:$EV$2,0)),"-")</f>
        <v>-</v>
      </c>
      <c r="D121" s="219" t="str">
        <f>IFERROR(INDEX(base!$A$2:$EV$198,MATCH($A121,base!$A$2:$A$198,0),MATCH(D$3,base!$A$2:$EV$2,0)),"-")</f>
        <v>-</v>
      </c>
      <c r="E121" s="219" t="str">
        <f>IFERROR(INDEX(base!$A$2:$EV$198,MATCH($A121,base!$A$2:$A$198,0),MATCH(E$3,base!$A$2:$EV$2,0)),"-")</f>
        <v>-</v>
      </c>
      <c r="F121" s="219" t="str">
        <f>IFERROR(INDEX(base!$A$2:$EV$198,MATCH($A121,base!$A$2:$A$198,0),MATCH(F$3,base!$A$2:$EV$2,0)),"-")</f>
        <v>-</v>
      </c>
      <c r="G121" s="219" t="str">
        <f>IFERROR(E121+VLOOKUP(F121,ref_drg_2013!$A$9:$E$1009,5,FALSE),"-")</f>
        <v>-</v>
      </c>
      <c r="H121" s="219" t="str">
        <f>IFERROR(INDEX(base!$A$2:$EV$198,MATCH($A121,base!$A$2:$A$198,0),MATCH(H$3,base!$A$2:$EV$2,0)),"-")</f>
        <v>-</v>
      </c>
      <c r="I121" s="219" t="str">
        <f>IFERROR(INDEX(base!$A$2:$EV$198,MATCH($A121,base!$A$2:$A$198,0),MATCH(I$3,base!$A$2:$EV$2,0)),"-")</f>
        <v>-</v>
      </c>
      <c r="J121" s="220">
        <f t="shared" ca="1" si="1"/>
        <v>0</v>
      </c>
      <c r="K121" s="219" t="str">
        <f>IFERROR(INDEX(base!$A$2:$EV$198,MATCH($A121,base!$A$2:$A$198,0),MATCH(K$3,base!$A$2:$EV$2,0)),"-")</f>
        <v>-</v>
      </c>
    </row>
    <row r="122" spans="1:11" x14ac:dyDescent="0.2">
      <c r="A122" s="209">
        <v>119</v>
      </c>
      <c r="B122" s="217" t="str">
        <f>IFERROR(VLOOKUP($A122,base!$A$4:$EV$198,4,FALSE)&amp;", "&amp;LEFT(VLOOKUP($A122,base!$A$4:$EV$198,3,FALSE),1)&amp;".","-")</f>
        <v>-</v>
      </c>
      <c r="C122" s="218" t="str">
        <f>IFERROR(INDEX(base!$A$2:$EV$198,MATCH($A122,base!$A$2:$A$198,0),MATCH(C$3,base!$A$2:$EV$2,0)),"-")</f>
        <v>-</v>
      </c>
      <c r="D122" s="219" t="str">
        <f>IFERROR(INDEX(base!$A$2:$EV$198,MATCH($A122,base!$A$2:$A$198,0),MATCH(D$3,base!$A$2:$EV$2,0)),"-")</f>
        <v>-</v>
      </c>
      <c r="E122" s="219" t="str">
        <f>IFERROR(INDEX(base!$A$2:$EV$198,MATCH($A122,base!$A$2:$A$198,0),MATCH(E$3,base!$A$2:$EV$2,0)),"-")</f>
        <v>-</v>
      </c>
      <c r="F122" s="219" t="str">
        <f>IFERROR(INDEX(base!$A$2:$EV$198,MATCH($A122,base!$A$2:$A$198,0),MATCH(F$3,base!$A$2:$EV$2,0)),"-")</f>
        <v>-</v>
      </c>
      <c r="G122" s="219" t="str">
        <f>IFERROR(E122+VLOOKUP(F122,ref_drg_2013!$A$9:$E$1009,5,FALSE),"-")</f>
        <v>-</v>
      </c>
      <c r="H122" s="219" t="str">
        <f>IFERROR(INDEX(base!$A$2:$EV$198,MATCH($A122,base!$A$2:$A$198,0),MATCH(H$3,base!$A$2:$EV$2,0)),"-")</f>
        <v>-</v>
      </c>
      <c r="I122" s="219" t="str">
        <f>IFERROR(INDEX(base!$A$2:$EV$198,MATCH($A122,base!$A$2:$A$198,0),MATCH(I$3,base!$A$2:$EV$2,0)),"-")</f>
        <v>-</v>
      </c>
      <c r="J122" s="220">
        <f t="shared" ca="1" si="1"/>
        <v>0</v>
      </c>
      <c r="K122" s="219" t="str">
        <f>IFERROR(INDEX(base!$A$2:$EV$198,MATCH($A122,base!$A$2:$A$198,0),MATCH(K$3,base!$A$2:$EV$2,0)),"-")</f>
        <v>-</v>
      </c>
    </row>
    <row r="123" spans="1:11" x14ac:dyDescent="0.2">
      <c r="A123" s="209">
        <v>120</v>
      </c>
      <c r="B123" s="217" t="str">
        <f>IFERROR(VLOOKUP($A123,base!$A$4:$EV$198,4,FALSE)&amp;", "&amp;LEFT(VLOOKUP($A123,base!$A$4:$EV$198,3,FALSE),1)&amp;".","-")</f>
        <v>-</v>
      </c>
      <c r="C123" s="218" t="str">
        <f>IFERROR(INDEX(base!$A$2:$EV$198,MATCH($A123,base!$A$2:$A$198,0),MATCH(C$3,base!$A$2:$EV$2,0)),"-")</f>
        <v>-</v>
      </c>
      <c r="D123" s="219" t="str">
        <f>IFERROR(INDEX(base!$A$2:$EV$198,MATCH($A123,base!$A$2:$A$198,0),MATCH(D$3,base!$A$2:$EV$2,0)),"-")</f>
        <v>-</v>
      </c>
      <c r="E123" s="219" t="str">
        <f>IFERROR(INDEX(base!$A$2:$EV$198,MATCH($A123,base!$A$2:$A$198,0),MATCH(E$3,base!$A$2:$EV$2,0)),"-")</f>
        <v>-</v>
      </c>
      <c r="F123" s="219" t="str">
        <f>IFERROR(INDEX(base!$A$2:$EV$198,MATCH($A123,base!$A$2:$A$198,0),MATCH(F$3,base!$A$2:$EV$2,0)),"-")</f>
        <v>-</v>
      </c>
      <c r="G123" s="219" t="str">
        <f>IFERROR(E123+VLOOKUP(F123,ref_drg_2013!$A$9:$E$1009,5,FALSE),"-")</f>
        <v>-</v>
      </c>
      <c r="H123" s="219" t="str">
        <f>IFERROR(INDEX(base!$A$2:$EV$198,MATCH($A123,base!$A$2:$A$198,0),MATCH(H$3,base!$A$2:$EV$2,0)),"-")</f>
        <v>-</v>
      </c>
      <c r="I123" s="219" t="str">
        <f>IFERROR(INDEX(base!$A$2:$EV$198,MATCH($A123,base!$A$2:$A$198,0),MATCH(I$3,base!$A$2:$EV$2,0)),"-")</f>
        <v>-</v>
      </c>
      <c r="J123" s="220">
        <f t="shared" ca="1" si="1"/>
        <v>0</v>
      </c>
      <c r="K123" s="219" t="str">
        <f>IFERROR(INDEX(base!$A$2:$EV$198,MATCH($A123,base!$A$2:$A$198,0),MATCH(K$3,base!$A$2:$EV$2,0)),"-")</f>
        <v>-</v>
      </c>
    </row>
    <row r="124" spans="1:11" x14ac:dyDescent="0.2">
      <c r="A124" s="209">
        <v>121</v>
      </c>
      <c r="B124" s="217" t="str">
        <f>IFERROR(VLOOKUP($A124,base!$A$4:$EV$198,4,FALSE)&amp;", "&amp;LEFT(VLOOKUP($A124,base!$A$4:$EV$198,3,FALSE),1)&amp;".","-")</f>
        <v>-</v>
      </c>
      <c r="C124" s="218" t="str">
        <f>IFERROR(INDEX(base!$A$2:$EV$198,MATCH($A124,base!$A$2:$A$198,0),MATCH(C$3,base!$A$2:$EV$2,0)),"-")</f>
        <v>-</v>
      </c>
      <c r="D124" s="219" t="str">
        <f>IFERROR(INDEX(base!$A$2:$EV$198,MATCH($A124,base!$A$2:$A$198,0),MATCH(D$3,base!$A$2:$EV$2,0)),"-")</f>
        <v>-</v>
      </c>
      <c r="E124" s="219" t="str">
        <f>IFERROR(INDEX(base!$A$2:$EV$198,MATCH($A124,base!$A$2:$A$198,0),MATCH(E$3,base!$A$2:$EV$2,0)),"-")</f>
        <v>-</v>
      </c>
      <c r="F124" s="219" t="str">
        <f>IFERROR(INDEX(base!$A$2:$EV$198,MATCH($A124,base!$A$2:$A$198,0),MATCH(F$3,base!$A$2:$EV$2,0)),"-")</f>
        <v>-</v>
      </c>
      <c r="G124" s="219" t="str">
        <f>IFERROR(E124+VLOOKUP(F124,ref_drg_2013!$A$9:$E$1009,5,FALSE),"-")</f>
        <v>-</v>
      </c>
      <c r="H124" s="219" t="str">
        <f>IFERROR(INDEX(base!$A$2:$EV$198,MATCH($A124,base!$A$2:$A$198,0),MATCH(H$3,base!$A$2:$EV$2,0)),"-")</f>
        <v>-</v>
      </c>
      <c r="I124" s="219" t="str">
        <f>IFERROR(INDEX(base!$A$2:$EV$198,MATCH($A124,base!$A$2:$A$198,0),MATCH(I$3,base!$A$2:$EV$2,0)),"-")</f>
        <v>-</v>
      </c>
      <c r="J124" s="220">
        <f t="shared" ca="1" si="1"/>
        <v>0</v>
      </c>
      <c r="K124" s="219" t="str">
        <f>IFERROR(INDEX(base!$A$2:$EV$198,MATCH($A124,base!$A$2:$A$198,0),MATCH(K$3,base!$A$2:$EV$2,0)),"-")</f>
        <v>-</v>
      </c>
    </row>
    <row r="125" spans="1:11" x14ac:dyDescent="0.2">
      <c r="A125" s="209">
        <v>122</v>
      </c>
      <c r="B125" s="217" t="str">
        <f>IFERROR(VLOOKUP($A125,base!$A$4:$EV$198,4,FALSE)&amp;", "&amp;LEFT(VLOOKUP($A125,base!$A$4:$EV$198,3,FALSE),1)&amp;".","-")</f>
        <v>-</v>
      </c>
      <c r="C125" s="218" t="str">
        <f>IFERROR(INDEX(base!$A$2:$EV$198,MATCH($A125,base!$A$2:$A$198,0),MATCH(C$3,base!$A$2:$EV$2,0)),"-")</f>
        <v>-</v>
      </c>
      <c r="D125" s="219" t="str">
        <f>IFERROR(INDEX(base!$A$2:$EV$198,MATCH($A125,base!$A$2:$A$198,0),MATCH(D$3,base!$A$2:$EV$2,0)),"-")</f>
        <v>-</v>
      </c>
      <c r="E125" s="219" t="str">
        <f>IFERROR(INDEX(base!$A$2:$EV$198,MATCH($A125,base!$A$2:$A$198,0),MATCH(E$3,base!$A$2:$EV$2,0)),"-")</f>
        <v>-</v>
      </c>
      <c r="F125" s="219" t="str">
        <f>IFERROR(INDEX(base!$A$2:$EV$198,MATCH($A125,base!$A$2:$A$198,0),MATCH(F$3,base!$A$2:$EV$2,0)),"-")</f>
        <v>-</v>
      </c>
      <c r="G125" s="219" t="str">
        <f>IFERROR(E125+VLOOKUP(F125,ref_drg_2013!$A$9:$E$1009,5,FALSE),"-")</f>
        <v>-</v>
      </c>
      <c r="H125" s="219" t="str">
        <f>IFERROR(INDEX(base!$A$2:$EV$198,MATCH($A125,base!$A$2:$A$198,0),MATCH(H$3,base!$A$2:$EV$2,0)),"-")</f>
        <v>-</v>
      </c>
      <c r="I125" s="219" t="str">
        <f>IFERROR(INDEX(base!$A$2:$EV$198,MATCH($A125,base!$A$2:$A$198,0),MATCH(I$3,base!$A$2:$EV$2,0)),"-")</f>
        <v>-</v>
      </c>
      <c r="J125" s="220">
        <f t="shared" ca="1" si="1"/>
        <v>0</v>
      </c>
      <c r="K125" s="219" t="str">
        <f>IFERROR(INDEX(base!$A$2:$EV$198,MATCH($A125,base!$A$2:$A$198,0),MATCH(K$3,base!$A$2:$EV$2,0)),"-")</f>
        <v>-</v>
      </c>
    </row>
    <row r="126" spans="1:11" x14ac:dyDescent="0.2">
      <c r="A126" s="209">
        <v>123</v>
      </c>
      <c r="B126" s="217" t="str">
        <f>IFERROR(VLOOKUP($A126,base!$A$4:$EV$198,4,FALSE)&amp;", "&amp;LEFT(VLOOKUP($A126,base!$A$4:$EV$198,3,FALSE),1)&amp;".","-")</f>
        <v>-</v>
      </c>
      <c r="C126" s="218" t="str">
        <f>IFERROR(INDEX(base!$A$2:$EV$198,MATCH($A126,base!$A$2:$A$198,0),MATCH(C$3,base!$A$2:$EV$2,0)),"-")</f>
        <v>-</v>
      </c>
      <c r="D126" s="219" t="str">
        <f>IFERROR(INDEX(base!$A$2:$EV$198,MATCH($A126,base!$A$2:$A$198,0),MATCH(D$3,base!$A$2:$EV$2,0)),"-")</f>
        <v>-</v>
      </c>
      <c r="E126" s="219" t="str">
        <f>IFERROR(INDEX(base!$A$2:$EV$198,MATCH($A126,base!$A$2:$A$198,0),MATCH(E$3,base!$A$2:$EV$2,0)),"-")</f>
        <v>-</v>
      </c>
      <c r="F126" s="219" t="str">
        <f>IFERROR(INDEX(base!$A$2:$EV$198,MATCH($A126,base!$A$2:$A$198,0),MATCH(F$3,base!$A$2:$EV$2,0)),"-")</f>
        <v>-</v>
      </c>
      <c r="G126" s="219" t="str">
        <f>IFERROR(E126+VLOOKUP(F126,ref_drg_2013!$A$9:$E$1009,5,FALSE),"-")</f>
        <v>-</v>
      </c>
      <c r="H126" s="219" t="str">
        <f>IFERROR(INDEX(base!$A$2:$EV$198,MATCH($A126,base!$A$2:$A$198,0),MATCH(H$3,base!$A$2:$EV$2,0)),"-")</f>
        <v>-</v>
      </c>
      <c r="I126" s="219" t="str">
        <f>IFERROR(INDEX(base!$A$2:$EV$198,MATCH($A126,base!$A$2:$A$198,0),MATCH(I$3,base!$A$2:$EV$2,0)),"-")</f>
        <v>-</v>
      </c>
      <c r="J126" s="220">
        <f t="shared" ca="1" si="1"/>
        <v>0</v>
      </c>
      <c r="K126" s="219" t="str">
        <f>IFERROR(INDEX(base!$A$2:$EV$198,MATCH($A126,base!$A$2:$A$198,0),MATCH(K$3,base!$A$2:$EV$2,0)),"-")</f>
        <v>-</v>
      </c>
    </row>
    <row r="127" spans="1:11" x14ac:dyDescent="0.2">
      <c r="A127" s="209">
        <v>124</v>
      </c>
      <c r="B127" s="217" t="str">
        <f>IFERROR(VLOOKUP($A127,base!$A$4:$EV$198,4,FALSE)&amp;", "&amp;LEFT(VLOOKUP($A127,base!$A$4:$EV$198,3,FALSE),1)&amp;".","-")</f>
        <v>-</v>
      </c>
      <c r="C127" s="218" t="str">
        <f>IFERROR(INDEX(base!$A$2:$EV$198,MATCH($A127,base!$A$2:$A$198,0),MATCH(C$3,base!$A$2:$EV$2,0)),"-")</f>
        <v>-</v>
      </c>
      <c r="D127" s="219" t="str">
        <f>IFERROR(INDEX(base!$A$2:$EV$198,MATCH($A127,base!$A$2:$A$198,0),MATCH(D$3,base!$A$2:$EV$2,0)),"-")</f>
        <v>-</v>
      </c>
      <c r="E127" s="219" t="str">
        <f>IFERROR(INDEX(base!$A$2:$EV$198,MATCH($A127,base!$A$2:$A$198,0),MATCH(E$3,base!$A$2:$EV$2,0)),"-")</f>
        <v>-</v>
      </c>
      <c r="F127" s="219" t="str">
        <f>IFERROR(INDEX(base!$A$2:$EV$198,MATCH($A127,base!$A$2:$A$198,0),MATCH(F$3,base!$A$2:$EV$2,0)),"-")</f>
        <v>-</v>
      </c>
      <c r="G127" s="219" t="str">
        <f>IFERROR(E127+VLOOKUP(F127,ref_drg_2013!$A$9:$E$1009,5,FALSE),"-")</f>
        <v>-</v>
      </c>
      <c r="H127" s="219" t="str">
        <f>IFERROR(INDEX(base!$A$2:$EV$198,MATCH($A127,base!$A$2:$A$198,0),MATCH(H$3,base!$A$2:$EV$2,0)),"-")</f>
        <v>-</v>
      </c>
      <c r="I127" s="219" t="str">
        <f>IFERROR(INDEX(base!$A$2:$EV$198,MATCH($A127,base!$A$2:$A$198,0),MATCH(I$3,base!$A$2:$EV$2,0)),"-")</f>
        <v>-</v>
      </c>
      <c r="J127" s="220">
        <f t="shared" ca="1" si="1"/>
        <v>0</v>
      </c>
      <c r="K127" s="219" t="str">
        <f>IFERROR(INDEX(base!$A$2:$EV$198,MATCH($A127,base!$A$2:$A$198,0),MATCH(K$3,base!$A$2:$EV$2,0)),"-")</f>
        <v>-</v>
      </c>
    </row>
    <row r="128" spans="1:11" x14ac:dyDescent="0.2">
      <c r="A128" s="209">
        <v>125</v>
      </c>
      <c r="B128" s="217" t="str">
        <f>IFERROR(VLOOKUP($A128,base!$A$4:$EV$198,4,FALSE)&amp;", "&amp;LEFT(VLOOKUP($A128,base!$A$4:$EV$198,3,FALSE),1)&amp;".","-")</f>
        <v>-</v>
      </c>
      <c r="C128" s="218" t="str">
        <f>IFERROR(INDEX(base!$A$2:$EV$198,MATCH($A128,base!$A$2:$A$198,0),MATCH(C$3,base!$A$2:$EV$2,0)),"-")</f>
        <v>-</v>
      </c>
      <c r="D128" s="219" t="str">
        <f>IFERROR(INDEX(base!$A$2:$EV$198,MATCH($A128,base!$A$2:$A$198,0),MATCH(D$3,base!$A$2:$EV$2,0)),"-")</f>
        <v>-</v>
      </c>
      <c r="E128" s="219" t="str">
        <f>IFERROR(INDEX(base!$A$2:$EV$198,MATCH($A128,base!$A$2:$A$198,0),MATCH(E$3,base!$A$2:$EV$2,0)),"-")</f>
        <v>-</v>
      </c>
      <c r="F128" s="219" t="str">
        <f>IFERROR(INDEX(base!$A$2:$EV$198,MATCH($A128,base!$A$2:$A$198,0),MATCH(F$3,base!$A$2:$EV$2,0)),"-")</f>
        <v>-</v>
      </c>
      <c r="G128" s="219" t="str">
        <f>IFERROR(E128+VLOOKUP(F128,ref_drg_2013!$A$9:$E$1009,5,FALSE),"-")</f>
        <v>-</v>
      </c>
      <c r="H128" s="219" t="str">
        <f>IFERROR(INDEX(base!$A$2:$EV$198,MATCH($A128,base!$A$2:$A$198,0),MATCH(H$3,base!$A$2:$EV$2,0)),"-")</f>
        <v>-</v>
      </c>
      <c r="I128" s="219" t="str">
        <f>IFERROR(INDEX(base!$A$2:$EV$198,MATCH($A128,base!$A$2:$A$198,0),MATCH(I$3,base!$A$2:$EV$2,0)),"-")</f>
        <v>-</v>
      </c>
      <c r="J128" s="220">
        <f t="shared" ca="1" si="1"/>
        <v>0</v>
      </c>
      <c r="K128" s="219" t="str">
        <f>IFERROR(INDEX(base!$A$2:$EV$198,MATCH($A128,base!$A$2:$A$198,0),MATCH(K$3,base!$A$2:$EV$2,0)),"-")</f>
        <v>-</v>
      </c>
    </row>
    <row r="129" spans="1:11" x14ac:dyDescent="0.2">
      <c r="A129" s="209">
        <v>126</v>
      </c>
      <c r="B129" s="217" t="str">
        <f>IFERROR(VLOOKUP($A129,base!$A$4:$EV$198,4,FALSE)&amp;", "&amp;LEFT(VLOOKUP($A129,base!$A$4:$EV$198,3,FALSE),1)&amp;".","-")</f>
        <v>-</v>
      </c>
      <c r="C129" s="218" t="str">
        <f>IFERROR(INDEX(base!$A$2:$EV$198,MATCH($A129,base!$A$2:$A$198,0),MATCH(C$3,base!$A$2:$EV$2,0)),"-")</f>
        <v>-</v>
      </c>
      <c r="D129" s="219" t="str">
        <f>IFERROR(INDEX(base!$A$2:$EV$198,MATCH($A129,base!$A$2:$A$198,0),MATCH(D$3,base!$A$2:$EV$2,0)),"-")</f>
        <v>-</v>
      </c>
      <c r="E129" s="219" t="str">
        <f>IFERROR(INDEX(base!$A$2:$EV$198,MATCH($A129,base!$A$2:$A$198,0),MATCH(E$3,base!$A$2:$EV$2,0)),"-")</f>
        <v>-</v>
      </c>
      <c r="F129" s="219" t="str">
        <f>IFERROR(INDEX(base!$A$2:$EV$198,MATCH($A129,base!$A$2:$A$198,0),MATCH(F$3,base!$A$2:$EV$2,0)),"-")</f>
        <v>-</v>
      </c>
      <c r="G129" s="219" t="str">
        <f>IFERROR(E129+VLOOKUP(F129,ref_drg_2013!$A$9:$E$1009,5,FALSE),"-")</f>
        <v>-</v>
      </c>
      <c r="H129" s="219" t="str">
        <f>IFERROR(INDEX(base!$A$2:$EV$198,MATCH($A129,base!$A$2:$A$198,0),MATCH(H$3,base!$A$2:$EV$2,0)),"-")</f>
        <v>-</v>
      </c>
      <c r="I129" s="219" t="str">
        <f>IFERROR(INDEX(base!$A$2:$EV$198,MATCH($A129,base!$A$2:$A$198,0),MATCH(I$3,base!$A$2:$EV$2,0)),"-")</f>
        <v>-</v>
      </c>
      <c r="J129" s="220">
        <f t="shared" ca="1" si="1"/>
        <v>0</v>
      </c>
      <c r="K129" s="219" t="str">
        <f>IFERROR(INDEX(base!$A$2:$EV$198,MATCH($A129,base!$A$2:$A$198,0),MATCH(K$3,base!$A$2:$EV$2,0)),"-")</f>
        <v>-</v>
      </c>
    </row>
    <row r="130" spans="1:11" x14ac:dyDescent="0.2">
      <c r="A130" s="209">
        <v>127</v>
      </c>
      <c r="B130" s="217" t="str">
        <f>IFERROR(VLOOKUP($A130,base!$A$4:$EV$198,4,FALSE)&amp;", "&amp;LEFT(VLOOKUP($A130,base!$A$4:$EV$198,3,FALSE),1)&amp;".","-")</f>
        <v>-</v>
      </c>
      <c r="C130" s="218" t="str">
        <f>IFERROR(INDEX(base!$A$2:$EV$198,MATCH($A130,base!$A$2:$A$198,0),MATCH(C$3,base!$A$2:$EV$2,0)),"-")</f>
        <v>-</v>
      </c>
      <c r="D130" s="219" t="str">
        <f>IFERROR(INDEX(base!$A$2:$EV$198,MATCH($A130,base!$A$2:$A$198,0),MATCH(D$3,base!$A$2:$EV$2,0)),"-")</f>
        <v>-</v>
      </c>
      <c r="E130" s="219" t="str">
        <f>IFERROR(INDEX(base!$A$2:$EV$198,MATCH($A130,base!$A$2:$A$198,0),MATCH(E$3,base!$A$2:$EV$2,0)),"-")</f>
        <v>-</v>
      </c>
      <c r="F130" s="219" t="str">
        <f>IFERROR(INDEX(base!$A$2:$EV$198,MATCH($A130,base!$A$2:$A$198,0),MATCH(F$3,base!$A$2:$EV$2,0)),"-")</f>
        <v>-</v>
      </c>
      <c r="G130" s="219" t="str">
        <f>IFERROR(E130+VLOOKUP(F130,ref_drg_2013!$A$9:$E$1009,5,FALSE),"-")</f>
        <v>-</v>
      </c>
      <c r="H130" s="219" t="str">
        <f>IFERROR(INDEX(base!$A$2:$EV$198,MATCH($A130,base!$A$2:$A$198,0),MATCH(H$3,base!$A$2:$EV$2,0)),"-")</f>
        <v>-</v>
      </c>
      <c r="I130" s="219" t="str">
        <f>IFERROR(INDEX(base!$A$2:$EV$198,MATCH($A130,base!$A$2:$A$198,0),MATCH(I$3,base!$A$2:$EV$2,0)),"-")</f>
        <v>-</v>
      </c>
      <c r="J130" s="220">
        <f t="shared" ca="1" si="1"/>
        <v>0</v>
      </c>
      <c r="K130" s="219" t="str">
        <f>IFERROR(INDEX(base!$A$2:$EV$198,MATCH($A130,base!$A$2:$A$198,0),MATCH(K$3,base!$A$2:$EV$2,0)),"-")</f>
        <v>-</v>
      </c>
    </row>
    <row r="131" spans="1:11" x14ac:dyDescent="0.2">
      <c r="A131" s="209">
        <v>128</v>
      </c>
      <c r="B131" s="217" t="str">
        <f>IFERROR(VLOOKUP($A131,base!$A$4:$EV$198,4,FALSE)&amp;", "&amp;LEFT(VLOOKUP($A131,base!$A$4:$EV$198,3,FALSE),1)&amp;".","-")</f>
        <v>-</v>
      </c>
      <c r="C131" s="218" t="str">
        <f>IFERROR(INDEX(base!$A$2:$EV$198,MATCH($A131,base!$A$2:$A$198,0),MATCH(C$3,base!$A$2:$EV$2,0)),"-")</f>
        <v>-</v>
      </c>
      <c r="D131" s="219" t="str">
        <f>IFERROR(INDEX(base!$A$2:$EV$198,MATCH($A131,base!$A$2:$A$198,0),MATCH(D$3,base!$A$2:$EV$2,0)),"-")</f>
        <v>-</v>
      </c>
      <c r="E131" s="219" t="str">
        <f>IFERROR(INDEX(base!$A$2:$EV$198,MATCH($A131,base!$A$2:$A$198,0),MATCH(E$3,base!$A$2:$EV$2,0)),"-")</f>
        <v>-</v>
      </c>
      <c r="F131" s="219" t="str">
        <f>IFERROR(INDEX(base!$A$2:$EV$198,MATCH($A131,base!$A$2:$A$198,0),MATCH(F$3,base!$A$2:$EV$2,0)),"-")</f>
        <v>-</v>
      </c>
      <c r="G131" s="219" t="str">
        <f>IFERROR(E131+VLOOKUP(F131,ref_drg_2013!$A$9:$E$1009,5,FALSE),"-")</f>
        <v>-</v>
      </c>
      <c r="H131" s="219" t="str">
        <f>IFERROR(INDEX(base!$A$2:$EV$198,MATCH($A131,base!$A$2:$A$198,0),MATCH(H$3,base!$A$2:$EV$2,0)),"-")</f>
        <v>-</v>
      </c>
      <c r="I131" s="219" t="str">
        <f>IFERROR(INDEX(base!$A$2:$EV$198,MATCH($A131,base!$A$2:$A$198,0),MATCH(I$3,base!$A$2:$EV$2,0)),"-")</f>
        <v>-</v>
      </c>
      <c r="J131" s="220">
        <f t="shared" ca="1" si="1"/>
        <v>0</v>
      </c>
      <c r="K131" s="219" t="str">
        <f>IFERROR(INDEX(base!$A$2:$EV$198,MATCH($A131,base!$A$2:$A$198,0),MATCH(K$3,base!$A$2:$EV$2,0)),"-")</f>
        <v>-</v>
      </c>
    </row>
    <row r="132" spans="1:11" x14ac:dyDescent="0.2">
      <c r="A132" s="209">
        <v>129</v>
      </c>
      <c r="B132" s="217" t="str">
        <f>IFERROR(VLOOKUP($A132,base!$A$4:$EV$198,4,FALSE)&amp;", "&amp;LEFT(VLOOKUP($A132,base!$A$4:$EV$198,3,FALSE),1)&amp;".","-")</f>
        <v>-</v>
      </c>
      <c r="C132" s="218" t="str">
        <f>IFERROR(INDEX(base!$A$2:$EV$198,MATCH($A132,base!$A$2:$A$198,0),MATCH(C$3,base!$A$2:$EV$2,0)),"-")</f>
        <v>-</v>
      </c>
      <c r="D132" s="219" t="str">
        <f>IFERROR(INDEX(base!$A$2:$EV$198,MATCH($A132,base!$A$2:$A$198,0),MATCH(D$3,base!$A$2:$EV$2,0)),"-")</f>
        <v>-</v>
      </c>
      <c r="E132" s="219" t="str">
        <f>IFERROR(INDEX(base!$A$2:$EV$198,MATCH($A132,base!$A$2:$A$198,0),MATCH(E$3,base!$A$2:$EV$2,0)),"-")</f>
        <v>-</v>
      </c>
      <c r="F132" s="219" t="str">
        <f>IFERROR(INDEX(base!$A$2:$EV$198,MATCH($A132,base!$A$2:$A$198,0),MATCH(F$3,base!$A$2:$EV$2,0)),"-")</f>
        <v>-</v>
      </c>
      <c r="G132" s="219" t="str">
        <f>IFERROR(E132+VLOOKUP(F132,ref_drg_2013!$A$9:$E$1009,5,FALSE),"-")</f>
        <v>-</v>
      </c>
      <c r="H132" s="219" t="str">
        <f>IFERROR(INDEX(base!$A$2:$EV$198,MATCH($A132,base!$A$2:$A$198,0),MATCH(H$3,base!$A$2:$EV$2,0)),"-")</f>
        <v>-</v>
      </c>
      <c r="I132" s="219" t="str">
        <f>IFERROR(INDEX(base!$A$2:$EV$198,MATCH($A132,base!$A$2:$A$198,0),MATCH(I$3,base!$A$2:$EV$2,0)),"-")</f>
        <v>-</v>
      </c>
      <c r="J132" s="220">
        <f t="shared" ca="1" si="1"/>
        <v>0</v>
      </c>
      <c r="K132" s="219" t="str">
        <f>IFERROR(INDEX(base!$A$2:$EV$198,MATCH($A132,base!$A$2:$A$198,0),MATCH(K$3,base!$A$2:$EV$2,0)),"-")</f>
        <v>-</v>
      </c>
    </row>
    <row r="133" spans="1:11" x14ac:dyDescent="0.2">
      <c r="A133" s="209">
        <v>130</v>
      </c>
      <c r="B133" s="217" t="str">
        <f>IFERROR(VLOOKUP($A133,base!$A$4:$EV$198,4,FALSE)&amp;", "&amp;LEFT(VLOOKUP($A133,base!$A$4:$EV$198,3,FALSE),1)&amp;".","-")</f>
        <v>-</v>
      </c>
      <c r="C133" s="218" t="str">
        <f>IFERROR(INDEX(base!$A$2:$EV$198,MATCH($A133,base!$A$2:$A$198,0),MATCH(C$3,base!$A$2:$EV$2,0)),"-")</f>
        <v>-</v>
      </c>
      <c r="D133" s="219" t="str">
        <f>IFERROR(INDEX(base!$A$2:$EV$198,MATCH($A133,base!$A$2:$A$198,0),MATCH(D$3,base!$A$2:$EV$2,0)),"-")</f>
        <v>-</v>
      </c>
      <c r="E133" s="219" t="str">
        <f>IFERROR(INDEX(base!$A$2:$EV$198,MATCH($A133,base!$A$2:$A$198,0),MATCH(E$3,base!$A$2:$EV$2,0)),"-")</f>
        <v>-</v>
      </c>
      <c r="F133" s="219" t="str">
        <f>IFERROR(INDEX(base!$A$2:$EV$198,MATCH($A133,base!$A$2:$A$198,0),MATCH(F$3,base!$A$2:$EV$2,0)),"-")</f>
        <v>-</v>
      </c>
      <c r="G133" s="219" t="str">
        <f>IFERROR(E133+VLOOKUP(F133,ref_drg_2013!$A$9:$E$1009,5,FALSE),"-")</f>
        <v>-</v>
      </c>
      <c r="H133" s="219" t="str">
        <f>IFERROR(INDEX(base!$A$2:$EV$198,MATCH($A133,base!$A$2:$A$198,0),MATCH(H$3,base!$A$2:$EV$2,0)),"-")</f>
        <v>-</v>
      </c>
      <c r="I133" s="219" t="str">
        <f>IFERROR(INDEX(base!$A$2:$EV$198,MATCH($A133,base!$A$2:$A$198,0),MATCH(I$3,base!$A$2:$EV$2,0)),"-")</f>
        <v>-</v>
      </c>
      <c r="J133" s="220">
        <f t="shared" ref="J133:J158" ca="1" si="2">IFERROR(IF(AND(K133&lt;1000,$J$3-G133&gt;0),$J$3-G133,0),0)</f>
        <v>0</v>
      </c>
      <c r="K133" s="219" t="str">
        <f>IFERROR(INDEX(base!$A$2:$EV$198,MATCH($A133,base!$A$2:$A$198,0),MATCH(K$3,base!$A$2:$EV$2,0)),"-")</f>
        <v>-</v>
      </c>
    </row>
    <row r="134" spans="1:11" x14ac:dyDescent="0.2">
      <c r="A134" s="209">
        <v>131</v>
      </c>
      <c r="B134" s="217" t="str">
        <f>IFERROR(VLOOKUP($A134,base!$A$4:$EV$198,4,FALSE)&amp;", "&amp;LEFT(VLOOKUP($A134,base!$A$4:$EV$198,3,FALSE),1)&amp;".","-")</f>
        <v>-</v>
      </c>
      <c r="C134" s="218" t="str">
        <f>IFERROR(INDEX(base!$A$2:$EV$198,MATCH($A134,base!$A$2:$A$198,0),MATCH(C$3,base!$A$2:$EV$2,0)),"-")</f>
        <v>-</v>
      </c>
      <c r="D134" s="219" t="str">
        <f>IFERROR(INDEX(base!$A$2:$EV$198,MATCH($A134,base!$A$2:$A$198,0),MATCH(D$3,base!$A$2:$EV$2,0)),"-")</f>
        <v>-</v>
      </c>
      <c r="E134" s="219" t="str">
        <f>IFERROR(INDEX(base!$A$2:$EV$198,MATCH($A134,base!$A$2:$A$198,0),MATCH(E$3,base!$A$2:$EV$2,0)),"-")</f>
        <v>-</v>
      </c>
      <c r="F134" s="219" t="str">
        <f>IFERROR(INDEX(base!$A$2:$EV$198,MATCH($A134,base!$A$2:$A$198,0),MATCH(F$3,base!$A$2:$EV$2,0)),"-")</f>
        <v>-</v>
      </c>
      <c r="G134" s="219" t="str">
        <f>IFERROR(E134+VLOOKUP(F134,ref_drg_2013!$A$9:$E$1009,5,FALSE),"-")</f>
        <v>-</v>
      </c>
      <c r="H134" s="219" t="str">
        <f>IFERROR(INDEX(base!$A$2:$EV$198,MATCH($A134,base!$A$2:$A$198,0),MATCH(H$3,base!$A$2:$EV$2,0)),"-")</f>
        <v>-</v>
      </c>
      <c r="I134" s="219" t="str">
        <f>IFERROR(INDEX(base!$A$2:$EV$198,MATCH($A134,base!$A$2:$A$198,0),MATCH(I$3,base!$A$2:$EV$2,0)),"-")</f>
        <v>-</v>
      </c>
      <c r="J134" s="220">
        <f t="shared" ca="1" si="2"/>
        <v>0</v>
      </c>
      <c r="K134" s="219" t="str">
        <f>IFERROR(INDEX(base!$A$2:$EV$198,MATCH($A134,base!$A$2:$A$198,0),MATCH(K$3,base!$A$2:$EV$2,0)),"-")</f>
        <v>-</v>
      </c>
    </row>
    <row r="135" spans="1:11" x14ac:dyDescent="0.2">
      <c r="A135" s="209">
        <v>132</v>
      </c>
      <c r="B135" s="217" t="str">
        <f>IFERROR(VLOOKUP($A135,base!$A$4:$EV$198,4,FALSE)&amp;", "&amp;LEFT(VLOOKUP($A135,base!$A$4:$EV$198,3,FALSE),1)&amp;".","-")</f>
        <v>-</v>
      </c>
      <c r="C135" s="218" t="str">
        <f>IFERROR(INDEX(base!$A$2:$EV$198,MATCH($A135,base!$A$2:$A$198,0),MATCH(C$3,base!$A$2:$EV$2,0)),"-")</f>
        <v>-</v>
      </c>
      <c r="D135" s="219" t="str">
        <f>IFERROR(INDEX(base!$A$2:$EV$198,MATCH($A135,base!$A$2:$A$198,0),MATCH(D$3,base!$A$2:$EV$2,0)),"-")</f>
        <v>-</v>
      </c>
      <c r="E135" s="219" t="str">
        <f>IFERROR(INDEX(base!$A$2:$EV$198,MATCH($A135,base!$A$2:$A$198,0),MATCH(E$3,base!$A$2:$EV$2,0)),"-")</f>
        <v>-</v>
      </c>
      <c r="F135" s="219" t="str">
        <f>IFERROR(INDEX(base!$A$2:$EV$198,MATCH($A135,base!$A$2:$A$198,0),MATCH(F$3,base!$A$2:$EV$2,0)),"-")</f>
        <v>-</v>
      </c>
      <c r="G135" s="219" t="str">
        <f>IFERROR(E135+VLOOKUP(F135,ref_drg_2013!$A$9:$E$1009,5,FALSE),"-")</f>
        <v>-</v>
      </c>
      <c r="H135" s="219" t="str">
        <f>IFERROR(INDEX(base!$A$2:$EV$198,MATCH($A135,base!$A$2:$A$198,0),MATCH(H$3,base!$A$2:$EV$2,0)),"-")</f>
        <v>-</v>
      </c>
      <c r="I135" s="219" t="str">
        <f>IFERROR(INDEX(base!$A$2:$EV$198,MATCH($A135,base!$A$2:$A$198,0),MATCH(I$3,base!$A$2:$EV$2,0)),"-")</f>
        <v>-</v>
      </c>
      <c r="J135" s="220">
        <f t="shared" ca="1" si="2"/>
        <v>0</v>
      </c>
      <c r="K135" s="219" t="str">
        <f>IFERROR(INDEX(base!$A$2:$EV$198,MATCH($A135,base!$A$2:$A$198,0),MATCH(K$3,base!$A$2:$EV$2,0)),"-")</f>
        <v>-</v>
      </c>
    </row>
    <row r="136" spans="1:11" x14ac:dyDescent="0.2">
      <c r="A136" s="209">
        <v>133</v>
      </c>
      <c r="B136" s="217" t="str">
        <f>IFERROR(VLOOKUP($A136,base!$A$4:$EV$198,4,FALSE)&amp;", "&amp;LEFT(VLOOKUP($A136,base!$A$4:$EV$198,3,FALSE),1)&amp;".","-")</f>
        <v>-</v>
      </c>
      <c r="C136" s="218" t="str">
        <f>IFERROR(INDEX(base!$A$2:$EV$198,MATCH($A136,base!$A$2:$A$198,0),MATCH(C$3,base!$A$2:$EV$2,0)),"-")</f>
        <v>-</v>
      </c>
      <c r="D136" s="219" t="str">
        <f>IFERROR(INDEX(base!$A$2:$EV$198,MATCH($A136,base!$A$2:$A$198,0),MATCH(D$3,base!$A$2:$EV$2,0)),"-")</f>
        <v>-</v>
      </c>
      <c r="E136" s="219" t="str">
        <f>IFERROR(INDEX(base!$A$2:$EV$198,MATCH($A136,base!$A$2:$A$198,0),MATCH(E$3,base!$A$2:$EV$2,0)),"-")</f>
        <v>-</v>
      </c>
      <c r="F136" s="219" t="str">
        <f>IFERROR(INDEX(base!$A$2:$EV$198,MATCH($A136,base!$A$2:$A$198,0),MATCH(F$3,base!$A$2:$EV$2,0)),"-")</f>
        <v>-</v>
      </c>
      <c r="G136" s="219" t="str">
        <f>IFERROR(E136+VLOOKUP(F136,ref_drg_2013!$A$9:$E$1009,5,FALSE),"-")</f>
        <v>-</v>
      </c>
      <c r="H136" s="219" t="str">
        <f>IFERROR(INDEX(base!$A$2:$EV$198,MATCH($A136,base!$A$2:$A$198,0),MATCH(H$3,base!$A$2:$EV$2,0)),"-")</f>
        <v>-</v>
      </c>
      <c r="I136" s="219" t="str">
        <f>IFERROR(INDEX(base!$A$2:$EV$198,MATCH($A136,base!$A$2:$A$198,0),MATCH(I$3,base!$A$2:$EV$2,0)),"-")</f>
        <v>-</v>
      </c>
      <c r="J136" s="220">
        <f t="shared" ca="1" si="2"/>
        <v>0</v>
      </c>
      <c r="K136" s="219" t="str">
        <f>IFERROR(INDEX(base!$A$2:$EV$198,MATCH($A136,base!$A$2:$A$198,0),MATCH(K$3,base!$A$2:$EV$2,0)),"-")</f>
        <v>-</v>
      </c>
    </row>
    <row r="137" spans="1:11" x14ac:dyDescent="0.2">
      <c r="A137" s="209">
        <v>134</v>
      </c>
      <c r="B137" s="217" t="str">
        <f>IFERROR(VLOOKUP($A137,base!$A$4:$EV$198,4,FALSE)&amp;", "&amp;LEFT(VLOOKUP($A137,base!$A$4:$EV$198,3,FALSE),1)&amp;".","-")</f>
        <v>-</v>
      </c>
      <c r="C137" s="218" t="str">
        <f>IFERROR(INDEX(base!$A$2:$EV$198,MATCH($A137,base!$A$2:$A$198,0),MATCH(C$3,base!$A$2:$EV$2,0)),"-")</f>
        <v>-</v>
      </c>
      <c r="D137" s="219" t="str">
        <f>IFERROR(INDEX(base!$A$2:$EV$198,MATCH($A137,base!$A$2:$A$198,0),MATCH(D$3,base!$A$2:$EV$2,0)),"-")</f>
        <v>-</v>
      </c>
      <c r="E137" s="219" t="str">
        <f>IFERROR(INDEX(base!$A$2:$EV$198,MATCH($A137,base!$A$2:$A$198,0),MATCH(E$3,base!$A$2:$EV$2,0)),"-")</f>
        <v>-</v>
      </c>
      <c r="F137" s="219" t="str">
        <f>IFERROR(INDEX(base!$A$2:$EV$198,MATCH($A137,base!$A$2:$A$198,0),MATCH(F$3,base!$A$2:$EV$2,0)),"-")</f>
        <v>-</v>
      </c>
      <c r="G137" s="219" t="str">
        <f>IFERROR(E137+VLOOKUP(F137,ref_drg_2013!$A$9:$E$1009,5,FALSE),"-")</f>
        <v>-</v>
      </c>
      <c r="H137" s="219" t="str">
        <f>IFERROR(INDEX(base!$A$2:$EV$198,MATCH($A137,base!$A$2:$A$198,0),MATCH(H$3,base!$A$2:$EV$2,0)),"-")</f>
        <v>-</v>
      </c>
      <c r="I137" s="219" t="str">
        <f>IFERROR(INDEX(base!$A$2:$EV$198,MATCH($A137,base!$A$2:$A$198,0),MATCH(I$3,base!$A$2:$EV$2,0)),"-")</f>
        <v>-</v>
      </c>
      <c r="J137" s="220">
        <f t="shared" ca="1" si="2"/>
        <v>0</v>
      </c>
      <c r="K137" s="219" t="str">
        <f>IFERROR(INDEX(base!$A$2:$EV$198,MATCH($A137,base!$A$2:$A$198,0),MATCH(K$3,base!$A$2:$EV$2,0)),"-")</f>
        <v>-</v>
      </c>
    </row>
    <row r="138" spans="1:11" x14ac:dyDescent="0.2">
      <c r="A138" s="209">
        <v>135</v>
      </c>
      <c r="B138" s="217" t="str">
        <f>IFERROR(VLOOKUP($A138,base!$A$4:$EV$198,4,FALSE)&amp;", "&amp;LEFT(VLOOKUP($A138,base!$A$4:$EV$198,3,FALSE),1)&amp;".","-")</f>
        <v>-</v>
      </c>
      <c r="C138" s="218" t="str">
        <f>IFERROR(INDEX(base!$A$2:$EV$198,MATCH($A138,base!$A$2:$A$198,0),MATCH(C$3,base!$A$2:$EV$2,0)),"-")</f>
        <v>-</v>
      </c>
      <c r="D138" s="219" t="str">
        <f>IFERROR(INDEX(base!$A$2:$EV$198,MATCH($A138,base!$A$2:$A$198,0),MATCH(D$3,base!$A$2:$EV$2,0)),"-")</f>
        <v>-</v>
      </c>
      <c r="E138" s="219" t="str">
        <f>IFERROR(INDEX(base!$A$2:$EV$198,MATCH($A138,base!$A$2:$A$198,0),MATCH(E$3,base!$A$2:$EV$2,0)),"-")</f>
        <v>-</v>
      </c>
      <c r="F138" s="219" t="str">
        <f>IFERROR(INDEX(base!$A$2:$EV$198,MATCH($A138,base!$A$2:$A$198,0),MATCH(F$3,base!$A$2:$EV$2,0)),"-")</f>
        <v>-</v>
      </c>
      <c r="G138" s="219" t="str">
        <f>IFERROR(E138+VLOOKUP(F138,ref_drg_2013!$A$9:$E$1009,5,FALSE),"-")</f>
        <v>-</v>
      </c>
      <c r="H138" s="219" t="str">
        <f>IFERROR(INDEX(base!$A$2:$EV$198,MATCH($A138,base!$A$2:$A$198,0),MATCH(H$3,base!$A$2:$EV$2,0)),"-")</f>
        <v>-</v>
      </c>
      <c r="I138" s="219" t="str">
        <f>IFERROR(INDEX(base!$A$2:$EV$198,MATCH($A138,base!$A$2:$A$198,0),MATCH(I$3,base!$A$2:$EV$2,0)),"-")</f>
        <v>-</v>
      </c>
      <c r="J138" s="220">
        <f t="shared" ca="1" si="2"/>
        <v>0</v>
      </c>
      <c r="K138" s="219" t="str">
        <f>IFERROR(INDEX(base!$A$2:$EV$198,MATCH($A138,base!$A$2:$A$198,0),MATCH(K$3,base!$A$2:$EV$2,0)),"-")</f>
        <v>-</v>
      </c>
    </row>
    <row r="139" spans="1:11" x14ac:dyDescent="0.2">
      <c r="A139" s="209">
        <v>136</v>
      </c>
      <c r="B139" s="217" t="str">
        <f>IFERROR(VLOOKUP($A139,base!$A$4:$EV$198,4,FALSE)&amp;", "&amp;LEFT(VLOOKUP($A139,base!$A$4:$EV$198,3,FALSE),1)&amp;".","-")</f>
        <v>-</v>
      </c>
      <c r="C139" s="218" t="str">
        <f>IFERROR(INDEX(base!$A$2:$EV$198,MATCH($A139,base!$A$2:$A$198,0),MATCH(C$3,base!$A$2:$EV$2,0)),"-")</f>
        <v>-</v>
      </c>
      <c r="D139" s="219" t="str">
        <f>IFERROR(INDEX(base!$A$2:$EV$198,MATCH($A139,base!$A$2:$A$198,0),MATCH(D$3,base!$A$2:$EV$2,0)),"-")</f>
        <v>-</v>
      </c>
      <c r="E139" s="219" t="str">
        <f>IFERROR(INDEX(base!$A$2:$EV$198,MATCH($A139,base!$A$2:$A$198,0),MATCH(E$3,base!$A$2:$EV$2,0)),"-")</f>
        <v>-</v>
      </c>
      <c r="F139" s="219" t="str">
        <f>IFERROR(INDEX(base!$A$2:$EV$198,MATCH($A139,base!$A$2:$A$198,0),MATCH(F$3,base!$A$2:$EV$2,0)),"-")</f>
        <v>-</v>
      </c>
      <c r="G139" s="219" t="str">
        <f>IFERROR(E139+VLOOKUP(F139,ref_drg_2013!$A$9:$E$1009,5,FALSE),"-")</f>
        <v>-</v>
      </c>
      <c r="H139" s="219" t="str">
        <f>IFERROR(INDEX(base!$A$2:$EV$198,MATCH($A139,base!$A$2:$A$198,0),MATCH(H$3,base!$A$2:$EV$2,0)),"-")</f>
        <v>-</v>
      </c>
      <c r="I139" s="219" t="str">
        <f>IFERROR(INDEX(base!$A$2:$EV$198,MATCH($A139,base!$A$2:$A$198,0),MATCH(I$3,base!$A$2:$EV$2,0)),"-")</f>
        <v>-</v>
      </c>
      <c r="J139" s="220">
        <f t="shared" ca="1" si="2"/>
        <v>0</v>
      </c>
      <c r="K139" s="219" t="str">
        <f>IFERROR(INDEX(base!$A$2:$EV$198,MATCH($A139,base!$A$2:$A$198,0),MATCH(K$3,base!$A$2:$EV$2,0)),"-")</f>
        <v>-</v>
      </c>
    </row>
    <row r="140" spans="1:11" x14ac:dyDescent="0.2">
      <c r="A140" s="209">
        <v>137</v>
      </c>
      <c r="B140" s="217" t="str">
        <f>IFERROR(VLOOKUP($A140,base!$A$4:$EV$198,4,FALSE)&amp;", "&amp;LEFT(VLOOKUP($A140,base!$A$4:$EV$198,3,FALSE),1)&amp;".","-")</f>
        <v>-</v>
      </c>
      <c r="C140" s="218" t="str">
        <f>IFERROR(INDEX(base!$A$2:$EV$198,MATCH($A140,base!$A$2:$A$198,0),MATCH(C$3,base!$A$2:$EV$2,0)),"-")</f>
        <v>-</v>
      </c>
      <c r="D140" s="219" t="str">
        <f>IFERROR(INDEX(base!$A$2:$EV$198,MATCH($A140,base!$A$2:$A$198,0),MATCH(D$3,base!$A$2:$EV$2,0)),"-")</f>
        <v>-</v>
      </c>
      <c r="E140" s="219" t="str">
        <f>IFERROR(INDEX(base!$A$2:$EV$198,MATCH($A140,base!$A$2:$A$198,0),MATCH(E$3,base!$A$2:$EV$2,0)),"-")</f>
        <v>-</v>
      </c>
      <c r="F140" s="219" t="str">
        <f>IFERROR(INDEX(base!$A$2:$EV$198,MATCH($A140,base!$A$2:$A$198,0),MATCH(F$3,base!$A$2:$EV$2,0)),"-")</f>
        <v>-</v>
      </c>
      <c r="G140" s="219" t="str">
        <f>IFERROR(E140+VLOOKUP(F140,ref_drg_2013!$A$9:$E$1009,5,FALSE),"-")</f>
        <v>-</v>
      </c>
      <c r="H140" s="219" t="str">
        <f>IFERROR(INDEX(base!$A$2:$EV$198,MATCH($A140,base!$A$2:$A$198,0),MATCH(H$3,base!$A$2:$EV$2,0)),"-")</f>
        <v>-</v>
      </c>
      <c r="I140" s="219" t="str">
        <f>IFERROR(INDEX(base!$A$2:$EV$198,MATCH($A140,base!$A$2:$A$198,0),MATCH(I$3,base!$A$2:$EV$2,0)),"-")</f>
        <v>-</v>
      </c>
      <c r="J140" s="220">
        <f t="shared" ca="1" si="2"/>
        <v>0</v>
      </c>
      <c r="K140" s="219" t="str">
        <f>IFERROR(INDEX(base!$A$2:$EV$198,MATCH($A140,base!$A$2:$A$198,0),MATCH(K$3,base!$A$2:$EV$2,0)),"-")</f>
        <v>-</v>
      </c>
    </row>
    <row r="141" spans="1:11" x14ac:dyDescent="0.2">
      <c r="A141" s="209">
        <v>138</v>
      </c>
      <c r="B141" s="217" t="str">
        <f>IFERROR(VLOOKUP($A141,base!$A$4:$EV$198,4,FALSE)&amp;", "&amp;LEFT(VLOOKUP($A141,base!$A$4:$EV$198,3,FALSE),1)&amp;".","-")</f>
        <v>-</v>
      </c>
      <c r="C141" s="218" t="str">
        <f>IFERROR(INDEX(base!$A$2:$EV$198,MATCH($A141,base!$A$2:$A$198,0),MATCH(C$3,base!$A$2:$EV$2,0)),"-")</f>
        <v>-</v>
      </c>
      <c r="D141" s="219" t="str">
        <f>IFERROR(INDEX(base!$A$2:$EV$198,MATCH($A141,base!$A$2:$A$198,0),MATCH(D$3,base!$A$2:$EV$2,0)),"-")</f>
        <v>-</v>
      </c>
      <c r="E141" s="219" t="str">
        <f>IFERROR(INDEX(base!$A$2:$EV$198,MATCH($A141,base!$A$2:$A$198,0),MATCH(E$3,base!$A$2:$EV$2,0)),"-")</f>
        <v>-</v>
      </c>
      <c r="F141" s="219" t="str">
        <f>IFERROR(INDEX(base!$A$2:$EV$198,MATCH($A141,base!$A$2:$A$198,0),MATCH(F$3,base!$A$2:$EV$2,0)),"-")</f>
        <v>-</v>
      </c>
      <c r="G141" s="219" t="str">
        <f>IFERROR(E141+VLOOKUP(F141,ref_drg_2013!$A$9:$E$1009,5,FALSE),"-")</f>
        <v>-</v>
      </c>
      <c r="H141" s="219" t="str">
        <f>IFERROR(INDEX(base!$A$2:$EV$198,MATCH($A141,base!$A$2:$A$198,0),MATCH(H$3,base!$A$2:$EV$2,0)),"-")</f>
        <v>-</v>
      </c>
      <c r="I141" s="219" t="str">
        <f>IFERROR(INDEX(base!$A$2:$EV$198,MATCH($A141,base!$A$2:$A$198,0),MATCH(I$3,base!$A$2:$EV$2,0)),"-")</f>
        <v>-</v>
      </c>
      <c r="J141" s="220">
        <f t="shared" ca="1" si="2"/>
        <v>0</v>
      </c>
      <c r="K141" s="219" t="str">
        <f>IFERROR(INDEX(base!$A$2:$EV$198,MATCH($A141,base!$A$2:$A$198,0),MATCH(K$3,base!$A$2:$EV$2,0)),"-")</f>
        <v>-</v>
      </c>
    </row>
    <row r="142" spans="1:11" x14ac:dyDescent="0.2">
      <c r="A142" s="209">
        <v>139</v>
      </c>
      <c r="B142" s="217" t="str">
        <f>IFERROR(VLOOKUP($A142,base!$A$4:$EV$198,4,FALSE)&amp;", "&amp;LEFT(VLOOKUP($A142,base!$A$4:$EV$198,3,FALSE),1)&amp;".","-")</f>
        <v>-</v>
      </c>
      <c r="C142" s="218" t="str">
        <f>IFERROR(INDEX(base!$A$2:$EV$198,MATCH($A142,base!$A$2:$A$198,0),MATCH(C$3,base!$A$2:$EV$2,0)),"-")</f>
        <v>-</v>
      </c>
      <c r="D142" s="219" t="str">
        <f>IFERROR(INDEX(base!$A$2:$EV$198,MATCH($A142,base!$A$2:$A$198,0),MATCH(D$3,base!$A$2:$EV$2,0)),"-")</f>
        <v>-</v>
      </c>
      <c r="E142" s="219" t="str">
        <f>IFERROR(INDEX(base!$A$2:$EV$198,MATCH($A142,base!$A$2:$A$198,0),MATCH(E$3,base!$A$2:$EV$2,0)),"-")</f>
        <v>-</v>
      </c>
      <c r="F142" s="219" t="str">
        <f>IFERROR(INDEX(base!$A$2:$EV$198,MATCH($A142,base!$A$2:$A$198,0),MATCH(F$3,base!$A$2:$EV$2,0)),"-")</f>
        <v>-</v>
      </c>
      <c r="G142" s="219" t="str">
        <f>IFERROR(E142+VLOOKUP(F142,ref_drg_2013!$A$9:$E$1009,5,FALSE),"-")</f>
        <v>-</v>
      </c>
      <c r="H142" s="219" t="str">
        <f>IFERROR(INDEX(base!$A$2:$EV$198,MATCH($A142,base!$A$2:$A$198,0),MATCH(H$3,base!$A$2:$EV$2,0)),"-")</f>
        <v>-</v>
      </c>
      <c r="I142" s="219" t="str">
        <f>IFERROR(INDEX(base!$A$2:$EV$198,MATCH($A142,base!$A$2:$A$198,0),MATCH(I$3,base!$A$2:$EV$2,0)),"-")</f>
        <v>-</v>
      </c>
      <c r="J142" s="220">
        <f t="shared" ca="1" si="2"/>
        <v>0</v>
      </c>
      <c r="K142" s="219" t="str">
        <f>IFERROR(INDEX(base!$A$2:$EV$198,MATCH($A142,base!$A$2:$A$198,0),MATCH(K$3,base!$A$2:$EV$2,0)),"-")</f>
        <v>-</v>
      </c>
    </row>
    <row r="143" spans="1:11" x14ac:dyDescent="0.2">
      <c r="A143" s="209">
        <v>140</v>
      </c>
      <c r="B143" s="217" t="str">
        <f>IFERROR(VLOOKUP($A143,base!$A$4:$EV$198,4,FALSE)&amp;", "&amp;LEFT(VLOOKUP($A143,base!$A$4:$EV$198,3,FALSE),1)&amp;".","-")</f>
        <v>-</v>
      </c>
      <c r="C143" s="218" t="str">
        <f>IFERROR(INDEX(base!$A$2:$EV$198,MATCH($A143,base!$A$2:$A$198,0),MATCH(C$3,base!$A$2:$EV$2,0)),"-")</f>
        <v>-</v>
      </c>
      <c r="D143" s="219" t="str">
        <f>IFERROR(INDEX(base!$A$2:$EV$198,MATCH($A143,base!$A$2:$A$198,0),MATCH(D$3,base!$A$2:$EV$2,0)),"-")</f>
        <v>-</v>
      </c>
      <c r="E143" s="219" t="str">
        <f>IFERROR(INDEX(base!$A$2:$EV$198,MATCH($A143,base!$A$2:$A$198,0),MATCH(E$3,base!$A$2:$EV$2,0)),"-")</f>
        <v>-</v>
      </c>
      <c r="F143" s="219" t="str">
        <f>IFERROR(INDEX(base!$A$2:$EV$198,MATCH($A143,base!$A$2:$A$198,0),MATCH(F$3,base!$A$2:$EV$2,0)),"-")</f>
        <v>-</v>
      </c>
      <c r="G143" s="219" t="str">
        <f>IFERROR(E143+VLOOKUP(F143,ref_drg_2013!$A$9:$E$1009,5,FALSE),"-")</f>
        <v>-</v>
      </c>
      <c r="H143" s="219" t="str">
        <f>IFERROR(INDEX(base!$A$2:$EV$198,MATCH($A143,base!$A$2:$A$198,0),MATCH(H$3,base!$A$2:$EV$2,0)),"-")</f>
        <v>-</v>
      </c>
      <c r="I143" s="219" t="str">
        <f>IFERROR(INDEX(base!$A$2:$EV$198,MATCH($A143,base!$A$2:$A$198,0),MATCH(I$3,base!$A$2:$EV$2,0)),"-")</f>
        <v>-</v>
      </c>
      <c r="J143" s="220">
        <f t="shared" ca="1" si="2"/>
        <v>0</v>
      </c>
      <c r="K143" s="219" t="str">
        <f>IFERROR(INDEX(base!$A$2:$EV$198,MATCH($A143,base!$A$2:$A$198,0),MATCH(K$3,base!$A$2:$EV$2,0)),"-")</f>
        <v>-</v>
      </c>
    </row>
    <row r="144" spans="1:11" x14ac:dyDescent="0.2">
      <c r="A144" s="209">
        <v>141</v>
      </c>
      <c r="B144" s="217" t="str">
        <f>IFERROR(VLOOKUP($A144,base!$A$4:$EV$198,4,FALSE)&amp;", "&amp;LEFT(VLOOKUP($A144,base!$A$4:$EV$198,3,FALSE),1)&amp;".","-")</f>
        <v>-</v>
      </c>
      <c r="C144" s="218" t="str">
        <f>IFERROR(INDEX(base!$A$2:$EV$198,MATCH($A144,base!$A$2:$A$198,0),MATCH(C$3,base!$A$2:$EV$2,0)),"-")</f>
        <v>-</v>
      </c>
      <c r="D144" s="219" t="str">
        <f>IFERROR(INDEX(base!$A$2:$EV$198,MATCH($A144,base!$A$2:$A$198,0),MATCH(D$3,base!$A$2:$EV$2,0)),"-")</f>
        <v>-</v>
      </c>
      <c r="E144" s="219" t="str">
        <f>IFERROR(INDEX(base!$A$2:$EV$198,MATCH($A144,base!$A$2:$A$198,0),MATCH(E$3,base!$A$2:$EV$2,0)),"-")</f>
        <v>-</v>
      </c>
      <c r="F144" s="219" t="str">
        <f>IFERROR(INDEX(base!$A$2:$EV$198,MATCH($A144,base!$A$2:$A$198,0),MATCH(F$3,base!$A$2:$EV$2,0)),"-")</f>
        <v>-</v>
      </c>
      <c r="G144" s="219" t="str">
        <f>IFERROR(E144+VLOOKUP(F144,ref_drg_2013!$A$9:$E$1009,5,FALSE),"-")</f>
        <v>-</v>
      </c>
      <c r="H144" s="219" t="str">
        <f>IFERROR(INDEX(base!$A$2:$EV$198,MATCH($A144,base!$A$2:$A$198,0),MATCH(H$3,base!$A$2:$EV$2,0)),"-")</f>
        <v>-</v>
      </c>
      <c r="I144" s="219" t="str">
        <f>IFERROR(INDEX(base!$A$2:$EV$198,MATCH($A144,base!$A$2:$A$198,0),MATCH(I$3,base!$A$2:$EV$2,0)),"-")</f>
        <v>-</v>
      </c>
      <c r="J144" s="220">
        <f t="shared" ca="1" si="2"/>
        <v>0</v>
      </c>
      <c r="K144" s="219" t="str">
        <f>IFERROR(INDEX(base!$A$2:$EV$198,MATCH($A144,base!$A$2:$A$198,0),MATCH(K$3,base!$A$2:$EV$2,0)),"-")</f>
        <v>-</v>
      </c>
    </row>
    <row r="145" spans="1:11" x14ac:dyDescent="0.2">
      <c r="A145" s="209">
        <v>142</v>
      </c>
      <c r="B145" s="217" t="str">
        <f>IFERROR(VLOOKUP($A145,base!$A$4:$EV$198,4,FALSE)&amp;", "&amp;LEFT(VLOOKUP($A145,base!$A$4:$EV$198,3,FALSE),1)&amp;".","-")</f>
        <v>-</v>
      </c>
      <c r="C145" s="218" t="str">
        <f>IFERROR(INDEX(base!$A$2:$EV$198,MATCH($A145,base!$A$2:$A$198,0),MATCH(C$3,base!$A$2:$EV$2,0)),"-")</f>
        <v>-</v>
      </c>
      <c r="D145" s="219" t="str">
        <f>IFERROR(INDEX(base!$A$2:$EV$198,MATCH($A145,base!$A$2:$A$198,0),MATCH(D$3,base!$A$2:$EV$2,0)),"-")</f>
        <v>-</v>
      </c>
      <c r="E145" s="219" t="str">
        <f>IFERROR(INDEX(base!$A$2:$EV$198,MATCH($A145,base!$A$2:$A$198,0),MATCH(E$3,base!$A$2:$EV$2,0)),"-")</f>
        <v>-</v>
      </c>
      <c r="F145" s="219" t="str">
        <f>IFERROR(INDEX(base!$A$2:$EV$198,MATCH($A145,base!$A$2:$A$198,0),MATCH(F$3,base!$A$2:$EV$2,0)),"-")</f>
        <v>-</v>
      </c>
      <c r="G145" s="219" t="str">
        <f>IFERROR(E145+VLOOKUP(F145,ref_drg_2013!$A$9:$E$1009,5,FALSE),"-")</f>
        <v>-</v>
      </c>
      <c r="H145" s="219" t="str">
        <f>IFERROR(INDEX(base!$A$2:$EV$198,MATCH($A145,base!$A$2:$A$198,0),MATCH(H$3,base!$A$2:$EV$2,0)),"-")</f>
        <v>-</v>
      </c>
      <c r="I145" s="219" t="str">
        <f>IFERROR(INDEX(base!$A$2:$EV$198,MATCH($A145,base!$A$2:$A$198,0),MATCH(I$3,base!$A$2:$EV$2,0)),"-")</f>
        <v>-</v>
      </c>
      <c r="J145" s="220">
        <f t="shared" ca="1" si="2"/>
        <v>0</v>
      </c>
      <c r="K145" s="219" t="str">
        <f>IFERROR(INDEX(base!$A$2:$EV$198,MATCH($A145,base!$A$2:$A$198,0),MATCH(K$3,base!$A$2:$EV$2,0)),"-")</f>
        <v>-</v>
      </c>
    </row>
    <row r="146" spans="1:11" x14ac:dyDescent="0.2">
      <c r="A146" s="209">
        <v>143</v>
      </c>
      <c r="B146" s="217" t="str">
        <f>IFERROR(VLOOKUP($A146,base!$A$4:$EV$198,4,FALSE)&amp;", "&amp;LEFT(VLOOKUP($A146,base!$A$4:$EV$198,3,FALSE),1)&amp;".","-")</f>
        <v>-</v>
      </c>
      <c r="C146" s="218" t="str">
        <f>IFERROR(INDEX(base!$A$2:$EV$198,MATCH($A146,base!$A$2:$A$198,0),MATCH(C$3,base!$A$2:$EV$2,0)),"-")</f>
        <v>-</v>
      </c>
      <c r="D146" s="219" t="str">
        <f>IFERROR(INDEX(base!$A$2:$EV$198,MATCH($A146,base!$A$2:$A$198,0),MATCH(D$3,base!$A$2:$EV$2,0)),"-")</f>
        <v>-</v>
      </c>
      <c r="E146" s="219" t="str">
        <f>IFERROR(INDEX(base!$A$2:$EV$198,MATCH($A146,base!$A$2:$A$198,0),MATCH(E$3,base!$A$2:$EV$2,0)),"-")</f>
        <v>-</v>
      </c>
      <c r="F146" s="219" t="str">
        <f>IFERROR(INDEX(base!$A$2:$EV$198,MATCH($A146,base!$A$2:$A$198,0),MATCH(F$3,base!$A$2:$EV$2,0)),"-")</f>
        <v>-</v>
      </c>
      <c r="G146" s="219" t="str">
        <f>IFERROR(E146+VLOOKUP(F146,ref_drg_2013!$A$9:$E$1009,5,FALSE),"-")</f>
        <v>-</v>
      </c>
      <c r="H146" s="219" t="str">
        <f>IFERROR(INDEX(base!$A$2:$EV$198,MATCH($A146,base!$A$2:$A$198,0),MATCH(H$3,base!$A$2:$EV$2,0)),"-")</f>
        <v>-</v>
      </c>
      <c r="I146" s="219" t="str">
        <f>IFERROR(INDEX(base!$A$2:$EV$198,MATCH($A146,base!$A$2:$A$198,0),MATCH(I$3,base!$A$2:$EV$2,0)),"-")</f>
        <v>-</v>
      </c>
      <c r="J146" s="220">
        <f t="shared" ca="1" si="2"/>
        <v>0</v>
      </c>
      <c r="K146" s="219" t="str">
        <f>IFERROR(INDEX(base!$A$2:$EV$198,MATCH($A146,base!$A$2:$A$198,0),MATCH(K$3,base!$A$2:$EV$2,0)),"-")</f>
        <v>-</v>
      </c>
    </row>
    <row r="147" spans="1:11" x14ac:dyDescent="0.2">
      <c r="A147" s="209">
        <v>144</v>
      </c>
      <c r="B147" s="217" t="str">
        <f>IFERROR(VLOOKUP($A147,base!$A$4:$EV$198,4,FALSE)&amp;", "&amp;LEFT(VLOOKUP($A147,base!$A$4:$EV$198,3,FALSE),1)&amp;".","-")</f>
        <v>-</v>
      </c>
      <c r="C147" s="218" t="str">
        <f>IFERROR(INDEX(base!$A$2:$EV$198,MATCH($A147,base!$A$2:$A$198,0),MATCH(C$3,base!$A$2:$EV$2,0)),"-")</f>
        <v>-</v>
      </c>
      <c r="D147" s="219" t="str">
        <f>IFERROR(INDEX(base!$A$2:$EV$198,MATCH($A147,base!$A$2:$A$198,0),MATCH(D$3,base!$A$2:$EV$2,0)),"-")</f>
        <v>-</v>
      </c>
      <c r="E147" s="219" t="str">
        <f>IFERROR(INDEX(base!$A$2:$EV$198,MATCH($A147,base!$A$2:$A$198,0),MATCH(E$3,base!$A$2:$EV$2,0)),"-")</f>
        <v>-</v>
      </c>
      <c r="F147" s="219" t="str">
        <f>IFERROR(INDEX(base!$A$2:$EV$198,MATCH($A147,base!$A$2:$A$198,0),MATCH(F$3,base!$A$2:$EV$2,0)),"-")</f>
        <v>-</v>
      </c>
      <c r="G147" s="219" t="str">
        <f>IFERROR(E147+VLOOKUP(F147,ref_drg_2013!$A$9:$E$1009,5,FALSE),"-")</f>
        <v>-</v>
      </c>
      <c r="H147" s="219" t="str">
        <f>IFERROR(INDEX(base!$A$2:$EV$198,MATCH($A147,base!$A$2:$A$198,0),MATCH(H$3,base!$A$2:$EV$2,0)),"-")</f>
        <v>-</v>
      </c>
      <c r="I147" s="219" t="str">
        <f>IFERROR(INDEX(base!$A$2:$EV$198,MATCH($A147,base!$A$2:$A$198,0),MATCH(I$3,base!$A$2:$EV$2,0)),"-")</f>
        <v>-</v>
      </c>
      <c r="J147" s="220">
        <f t="shared" ca="1" si="2"/>
        <v>0</v>
      </c>
      <c r="K147" s="219" t="str">
        <f>IFERROR(INDEX(base!$A$2:$EV$198,MATCH($A147,base!$A$2:$A$198,0),MATCH(K$3,base!$A$2:$EV$2,0)),"-")</f>
        <v>-</v>
      </c>
    </row>
    <row r="148" spans="1:11" x14ac:dyDescent="0.2">
      <c r="A148" s="209">
        <v>145</v>
      </c>
      <c r="B148" s="217" t="str">
        <f>IFERROR(VLOOKUP($A148,base!$A$4:$EV$198,4,FALSE)&amp;", "&amp;LEFT(VLOOKUP($A148,base!$A$4:$EV$198,3,FALSE),1)&amp;".","-")</f>
        <v>-</v>
      </c>
      <c r="C148" s="218" t="str">
        <f>IFERROR(INDEX(base!$A$2:$EV$198,MATCH($A148,base!$A$2:$A$198,0),MATCH(C$3,base!$A$2:$EV$2,0)),"-")</f>
        <v>-</v>
      </c>
      <c r="D148" s="219" t="str">
        <f>IFERROR(INDEX(base!$A$2:$EV$198,MATCH($A148,base!$A$2:$A$198,0),MATCH(D$3,base!$A$2:$EV$2,0)),"-")</f>
        <v>-</v>
      </c>
      <c r="E148" s="219" t="str">
        <f>IFERROR(INDEX(base!$A$2:$EV$198,MATCH($A148,base!$A$2:$A$198,0),MATCH(E$3,base!$A$2:$EV$2,0)),"-")</f>
        <v>-</v>
      </c>
      <c r="F148" s="219" t="str">
        <f>IFERROR(INDEX(base!$A$2:$EV$198,MATCH($A148,base!$A$2:$A$198,0),MATCH(F$3,base!$A$2:$EV$2,0)),"-")</f>
        <v>-</v>
      </c>
      <c r="G148" s="219" t="str">
        <f>IFERROR(E148+VLOOKUP(F148,ref_drg_2013!$A$9:$E$1009,5,FALSE),"-")</f>
        <v>-</v>
      </c>
      <c r="H148" s="219" t="str">
        <f>IFERROR(INDEX(base!$A$2:$EV$198,MATCH($A148,base!$A$2:$A$198,0),MATCH(H$3,base!$A$2:$EV$2,0)),"-")</f>
        <v>-</v>
      </c>
      <c r="I148" s="219" t="str">
        <f>IFERROR(INDEX(base!$A$2:$EV$198,MATCH($A148,base!$A$2:$A$198,0),MATCH(I$3,base!$A$2:$EV$2,0)),"-")</f>
        <v>-</v>
      </c>
      <c r="J148" s="220">
        <f t="shared" ca="1" si="2"/>
        <v>0</v>
      </c>
      <c r="K148" s="219" t="str">
        <f>IFERROR(INDEX(base!$A$2:$EV$198,MATCH($A148,base!$A$2:$A$198,0),MATCH(K$3,base!$A$2:$EV$2,0)),"-")</f>
        <v>-</v>
      </c>
    </row>
    <row r="149" spans="1:11" x14ac:dyDescent="0.2">
      <c r="A149" s="209">
        <v>146</v>
      </c>
      <c r="B149" s="217" t="str">
        <f>IFERROR(VLOOKUP($A149,base!$A$4:$EV$198,4,FALSE)&amp;", "&amp;LEFT(VLOOKUP($A149,base!$A$4:$EV$198,3,FALSE),1)&amp;".","-")</f>
        <v>-</v>
      </c>
      <c r="C149" s="218" t="str">
        <f>IFERROR(INDEX(base!$A$2:$EV$198,MATCH($A149,base!$A$2:$A$198,0),MATCH(C$3,base!$A$2:$EV$2,0)),"-")</f>
        <v>-</v>
      </c>
      <c r="D149" s="219" t="str">
        <f>IFERROR(INDEX(base!$A$2:$EV$198,MATCH($A149,base!$A$2:$A$198,0),MATCH(D$3,base!$A$2:$EV$2,0)),"-")</f>
        <v>-</v>
      </c>
      <c r="E149" s="219" t="str">
        <f>IFERROR(INDEX(base!$A$2:$EV$198,MATCH($A149,base!$A$2:$A$198,0),MATCH(E$3,base!$A$2:$EV$2,0)),"-")</f>
        <v>-</v>
      </c>
      <c r="F149" s="219" t="str">
        <f>IFERROR(INDEX(base!$A$2:$EV$198,MATCH($A149,base!$A$2:$A$198,0),MATCH(F$3,base!$A$2:$EV$2,0)),"-")</f>
        <v>-</v>
      </c>
      <c r="G149" s="219" t="str">
        <f>IFERROR(E149+VLOOKUP(F149,ref_drg_2013!$A$9:$E$1009,5,FALSE),"-")</f>
        <v>-</v>
      </c>
      <c r="H149" s="219" t="str">
        <f>IFERROR(INDEX(base!$A$2:$EV$198,MATCH($A149,base!$A$2:$A$198,0),MATCH(H$3,base!$A$2:$EV$2,0)),"-")</f>
        <v>-</v>
      </c>
      <c r="I149" s="219" t="str">
        <f>IFERROR(INDEX(base!$A$2:$EV$198,MATCH($A149,base!$A$2:$A$198,0),MATCH(I$3,base!$A$2:$EV$2,0)),"-")</f>
        <v>-</v>
      </c>
      <c r="J149" s="220">
        <f t="shared" ca="1" si="2"/>
        <v>0</v>
      </c>
      <c r="K149" s="219" t="str">
        <f>IFERROR(INDEX(base!$A$2:$EV$198,MATCH($A149,base!$A$2:$A$198,0),MATCH(K$3,base!$A$2:$EV$2,0)),"-")</f>
        <v>-</v>
      </c>
    </row>
    <row r="150" spans="1:11" x14ac:dyDescent="0.2">
      <c r="A150" s="209">
        <v>147</v>
      </c>
      <c r="B150" s="217" t="str">
        <f>IFERROR(VLOOKUP($A150,base!$A$4:$EV$198,4,FALSE)&amp;", "&amp;LEFT(VLOOKUP($A150,base!$A$4:$EV$198,3,FALSE),1)&amp;".","-")</f>
        <v>-</v>
      </c>
      <c r="C150" s="218" t="str">
        <f>IFERROR(INDEX(base!$A$2:$EV$198,MATCH($A150,base!$A$2:$A$198,0),MATCH(C$3,base!$A$2:$EV$2,0)),"-")</f>
        <v>-</v>
      </c>
      <c r="D150" s="219" t="str">
        <f>IFERROR(INDEX(base!$A$2:$EV$198,MATCH($A150,base!$A$2:$A$198,0),MATCH(D$3,base!$A$2:$EV$2,0)),"-")</f>
        <v>-</v>
      </c>
      <c r="E150" s="219" t="str">
        <f>IFERROR(INDEX(base!$A$2:$EV$198,MATCH($A150,base!$A$2:$A$198,0),MATCH(E$3,base!$A$2:$EV$2,0)),"-")</f>
        <v>-</v>
      </c>
      <c r="F150" s="219" t="str">
        <f>IFERROR(INDEX(base!$A$2:$EV$198,MATCH($A150,base!$A$2:$A$198,0),MATCH(F$3,base!$A$2:$EV$2,0)),"-")</f>
        <v>-</v>
      </c>
      <c r="G150" s="219" t="str">
        <f>IFERROR(E150+VLOOKUP(F150,ref_drg_2013!$A$9:$E$1009,5,FALSE),"-")</f>
        <v>-</v>
      </c>
      <c r="H150" s="219" t="str">
        <f>IFERROR(INDEX(base!$A$2:$EV$198,MATCH($A150,base!$A$2:$A$198,0),MATCH(H$3,base!$A$2:$EV$2,0)),"-")</f>
        <v>-</v>
      </c>
      <c r="I150" s="219" t="str">
        <f>IFERROR(INDEX(base!$A$2:$EV$198,MATCH($A150,base!$A$2:$A$198,0),MATCH(I$3,base!$A$2:$EV$2,0)),"-")</f>
        <v>-</v>
      </c>
      <c r="J150" s="220">
        <f t="shared" ca="1" si="2"/>
        <v>0</v>
      </c>
      <c r="K150" s="219" t="str">
        <f>IFERROR(INDEX(base!$A$2:$EV$198,MATCH($A150,base!$A$2:$A$198,0),MATCH(K$3,base!$A$2:$EV$2,0)),"-")</f>
        <v>-</v>
      </c>
    </row>
    <row r="151" spans="1:11" x14ac:dyDescent="0.2">
      <c r="A151" s="209">
        <v>148</v>
      </c>
      <c r="B151" s="217" t="str">
        <f>IFERROR(VLOOKUP($A151,base!$A$4:$EV$198,4,FALSE)&amp;", "&amp;LEFT(VLOOKUP($A151,base!$A$4:$EV$198,3,FALSE),1)&amp;".","-")</f>
        <v>-</v>
      </c>
      <c r="C151" s="218" t="str">
        <f>IFERROR(INDEX(base!$A$2:$EV$198,MATCH($A151,base!$A$2:$A$198,0),MATCH(C$3,base!$A$2:$EV$2,0)),"-")</f>
        <v>-</v>
      </c>
      <c r="D151" s="219" t="str">
        <f>IFERROR(INDEX(base!$A$2:$EV$198,MATCH($A151,base!$A$2:$A$198,0),MATCH(D$3,base!$A$2:$EV$2,0)),"-")</f>
        <v>-</v>
      </c>
      <c r="E151" s="219" t="str">
        <f>IFERROR(INDEX(base!$A$2:$EV$198,MATCH($A151,base!$A$2:$A$198,0),MATCH(E$3,base!$A$2:$EV$2,0)),"-")</f>
        <v>-</v>
      </c>
      <c r="F151" s="219" t="str">
        <f>IFERROR(INDEX(base!$A$2:$EV$198,MATCH($A151,base!$A$2:$A$198,0),MATCH(F$3,base!$A$2:$EV$2,0)),"-")</f>
        <v>-</v>
      </c>
      <c r="G151" s="219" t="str">
        <f>IFERROR(E151+VLOOKUP(F151,ref_drg_2013!$A$9:$E$1009,5,FALSE),"-")</f>
        <v>-</v>
      </c>
      <c r="H151" s="219" t="str">
        <f>IFERROR(INDEX(base!$A$2:$EV$198,MATCH($A151,base!$A$2:$A$198,0),MATCH(H$3,base!$A$2:$EV$2,0)),"-")</f>
        <v>-</v>
      </c>
      <c r="I151" s="219" t="str">
        <f>IFERROR(INDEX(base!$A$2:$EV$198,MATCH($A151,base!$A$2:$A$198,0),MATCH(I$3,base!$A$2:$EV$2,0)),"-")</f>
        <v>-</v>
      </c>
      <c r="J151" s="220">
        <f t="shared" ca="1" si="2"/>
        <v>0</v>
      </c>
      <c r="K151" s="219" t="str">
        <f>IFERROR(INDEX(base!$A$2:$EV$198,MATCH($A151,base!$A$2:$A$198,0),MATCH(K$3,base!$A$2:$EV$2,0)),"-")</f>
        <v>-</v>
      </c>
    </row>
    <row r="152" spans="1:11" x14ac:dyDescent="0.2">
      <c r="A152" s="209">
        <v>149</v>
      </c>
      <c r="B152" s="217" t="str">
        <f>IFERROR(VLOOKUP($A152,base!$A$4:$EV$198,4,FALSE)&amp;", "&amp;LEFT(VLOOKUP($A152,base!$A$4:$EV$198,3,FALSE),1)&amp;".","-")</f>
        <v>-</v>
      </c>
      <c r="C152" s="218" t="str">
        <f>IFERROR(INDEX(base!$A$2:$EV$198,MATCH($A152,base!$A$2:$A$198,0),MATCH(C$3,base!$A$2:$EV$2,0)),"-")</f>
        <v>-</v>
      </c>
      <c r="D152" s="219" t="str">
        <f>IFERROR(INDEX(base!$A$2:$EV$198,MATCH($A152,base!$A$2:$A$198,0),MATCH(D$3,base!$A$2:$EV$2,0)),"-")</f>
        <v>-</v>
      </c>
      <c r="E152" s="219" t="str">
        <f>IFERROR(INDEX(base!$A$2:$EV$198,MATCH($A152,base!$A$2:$A$198,0),MATCH(E$3,base!$A$2:$EV$2,0)),"-")</f>
        <v>-</v>
      </c>
      <c r="F152" s="219" t="str">
        <f>IFERROR(INDEX(base!$A$2:$EV$198,MATCH($A152,base!$A$2:$A$198,0),MATCH(F$3,base!$A$2:$EV$2,0)),"-")</f>
        <v>-</v>
      </c>
      <c r="G152" s="219" t="str">
        <f>IFERROR(E152+VLOOKUP(F152,ref_drg_2013!$A$9:$E$1009,5,FALSE),"-")</f>
        <v>-</v>
      </c>
      <c r="H152" s="219" t="str">
        <f>IFERROR(INDEX(base!$A$2:$EV$198,MATCH($A152,base!$A$2:$A$198,0),MATCH(H$3,base!$A$2:$EV$2,0)),"-")</f>
        <v>-</v>
      </c>
      <c r="I152" s="219" t="str">
        <f>IFERROR(INDEX(base!$A$2:$EV$198,MATCH($A152,base!$A$2:$A$198,0),MATCH(I$3,base!$A$2:$EV$2,0)),"-")</f>
        <v>-</v>
      </c>
      <c r="J152" s="220">
        <f t="shared" ca="1" si="2"/>
        <v>0</v>
      </c>
      <c r="K152" s="219" t="str">
        <f>IFERROR(INDEX(base!$A$2:$EV$198,MATCH($A152,base!$A$2:$A$198,0),MATCH(K$3,base!$A$2:$EV$2,0)),"-")</f>
        <v>-</v>
      </c>
    </row>
    <row r="153" spans="1:11" x14ac:dyDescent="0.2">
      <c r="A153" s="209">
        <v>150</v>
      </c>
      <c r="B153" s="217" t="str">
        <f>IFERROR(VLOOKUP($A153,base!$A$4:$EV$198,4,FALSE)&amp;", "&amp;LEFT(VLOOKUP($A153,base!$A$4:$EV$198,3,FALSE),1)&amp;".","-")</f>
        <v>-</v>
      </c>
      <c r="C153" s="218" t="str">
        <f>IFERROR(INDEX(base!$A$2:$EV$198,MATCH($A153,base!$A$2:$A$198,0),MATCH(C$3,base!$A$2:$EV$2,0)),"-")</f>
        <v>-</v>
      </c>
      <c r="D153" s="219" t="str">
        <f>IFERROR(INDEX(base!$A$2:$EV$198,MATCH($A153,base!$A$2:$A$198,0),MATCH(D$3,base!$A$2:$EV$2,0)),"-")</f>
        <v>-</v>
      </c>
      <c r="E153" s="219" t="str">
        <f>IFERROR(INDEX(base!$A$2:$EV$198,MATCH($A153,base!$A$2:$A$198,0),MATCH(E$3,base!$A$2:$EV$2,0)),"-")</f>
        <v>-</v>
      </c>
      <c r="F153" s="219" t="str">
        <f>IFERROR(INDEX(base!$A$2:$EV$198,MATCH($A153,base!$A$2:$A$198,0),MATCH(F$3,base!$A$2:$EV$2,0)),"-")</f>
        <v>-</v>
      </c>
      <c r="G153" s="219" t="str">
        <f>IFERROR(E153+VLOOKUP(F153,ref_drg_2013!$A$9:$E$1009,5,FALSE),"-")</f>
        <v>-</v>
      </c>
      <c r="H153" s="219" t="str">
        <f>IFERROR(INDEX(base!$A$2:$EV$198,MATCH($A153,base!$A$2:$A$198,0),MATCH(H$3,base!$A$2:$EV$2,0)),"-")</f>
        <v>-</v>
      </c>
      <c r="I153" s="219" t="str">
        <f>IFERROR(INDEX(base!$A$2:$EV$198,MATCH($A153,base!$A$2:$A$198,0),MATCH(I$3,base!$A$2:$EV$2,0)),"-")</f>
        <v>-</v>
      </c>
      <c r="J153" s="220">
        <f t="shared" ca="1" si="2"/>
        <v>0</v>
      </c>
      <c r="K153" s="219" t="str">
        <f>IFERROR(INDEX(base!$A$2:$EV$198,MATCH($A153,base!$A$2:$A$198,0),MATCH(K$3,base!$A$2:$EV$2,0)),"-")</f>
        <v>-</v>
      </c>
    </row>
    <row r="154" spans="1:11" x14ac:dyDescent="0.2">
      <c r="A154" s="209">
        <v>151</v>
      </c>
      <c r="B154" s="217" t="str">
        <f>IFERROR(VLOOKUP($A154,base!$A$4:$EV$198,4,FALSE)&amp;", "&amp;LEFT(VLOOKUP($A154,base!$A$4:$EV$198,3,FALSE),1)&amp;".","-")</f>
        <v>-</v>
      </c>
      <c r="C154" s="218" t="str">
        <f>IFERROR(INDEX(base!$A$2:$EV$198,MATCH($A154,base!$A$2:$A$198,0),MATCH(C$3,base!$A$2:$EV$2,0)),"-")</f>
        <v>-</v>
      </c>
      <c r="D154" s="219" t="str">
        <f>IFERROR(INDEX(base!$A$2:$EV$198,MATCH($A154,base!$A$2:$A$198,0),MATCH(D$3,base!$A$2:$EV$2,0)),"-")</f>
        <v>-</v>
      </c>
      <c r="E154" s="219" t="str">
        <f>IFERROR(INDEX(base!$A$2:$EV$198,MATCH($A154,base!$A$2:$A$198,0),MATCH(E$3,base!$A$2:$EV$2,0)),"-")</f>
        <v>-</v>
      </c>
      <c r="F154" s="219" t="str">
        <f>IFERROR(INDEX(base!$A$2:$EV$198,MATCH($A154,base!$A$2:$A$198,0),MATCH(F$3,base!$A$2:$EV$2,0)),"-")</f>
        <v>-</v>
      </c>
      <c r="G154" s="219" t="str">
        <f>IFERROR(E154+VLOOKUP(F154,ref_drg_2013!$A$9:$E$1009,5,FALSE),"-")</f>
        <v>-</v>
      </c>
      <c r="H154" s="219" t="str">
        <f>IFERROR(INDEX(base!$A$2:$EV$198,MATCH($A154,base!$A$2:$A$198,0),MATCH(H$3,base!$A$2:$EV$2,0)),"-")</f>
        <v>-</v>
      </c>
      <c r="I154" s="219" t="str">
        <f>IFERROR(INDEX(base!$A$2:$EV$198,MATCH($A154,base!$A$2:$A$198,0),MATCH(I$3,base!$A$2:$EV$2,0)),"-")</f>
        <v>-</v>
      </c>
      <c r="J154" s="220">
        <f t="shared" ca="1" si="2"/>
        <v>0</v>
      </c>
      <c r="K154" s="219" t="str">
        <f>IFERROR(INDEX(base!$A$2:$EV$198,MATCH($A154,base!$A$2:$A$198,0),MATCH(K$3,base!$A$2:$EV$2,0)),"-")</f>
        <v>-</v>
      </c>
    </row>
    <row r="155" spans="1:11" x14ac:dyDescent="0.2">
      <c r="A155" s="209">
        <v>152</v>
      </c>
      <c r="B155" s="217" t="str">
        <f>IFERROR(VLOOKUP($A155,base!$A$4:$EV$198,4,FALSE)&amp;", "&amp;LEFT(VLOOKUP($A155,base!$A$4:$EV$198,3,FALSE),1)&amp;".","-")</f>
        <v>-</v>
      </c>
      <c r="C155" s="218" t="str">
        <f>IFERROR(INDEX(base!$A$2:$EV$198,MATCH($A155,base!$A$2:$A$198,0),MATCH(C$3,base!$A$2:$EV$2,0)),"-")</f>
        <v>-</v>
      </c>
      <c r="D155" s="219" t="str">
        <f>IFERROR(INDEX(base!$A$2:$EV$198,MATCH($A155,base!$A$2:$A$198,0),MATCH(D$3,base!$A$2:$EV$2,0)),"-")</f>
        <v>-</v>
      </c>
      <c r="E155" s="219" t="str">
        <f>IFERROR(INDEX(base!$A$2:$EV$198,MATCH($A155,base!$A$2:$A$198,0),MATCH(E$3,base!$A$2:$EV$2,0)),"-")</f>
        <v>-</v>
      </c>
      <c r="F155" s="219" t="str">
        <f>IFERROR(INDEX(base!$A$2:$EV$198,MATCH($A155,base!$A$2:$A$198,0),MATCH(F$3,base!$A$2:$EV$2,0)),"-")</f>
        <v>-</v>
      </c>
      <c r="G155" s="219" t="str">
        <f>IFERROR(E155+VLOOKUP(F155,ref_drg_2013!$A$9:$E$1009,5,FALSE),"-")</f>
        <v>-</v>
      </c>
      <c r="H155" s="219" t="str">
        <f>IFERROR(INDEX(base!$A$2:$EV$198,MATCH($A155,base!$A$2:$A$198,0),MATCH(H$3,base!$A$2:$EV$2,0)),"-")</f>
        <v>-</v>
      </c>
      <c r="I155" s="219" t="str">
        <f>IFERROR(INDEX(base!$A$2:$EV$198,MATCH($A155,base!$A$2:$A$198,0),MATCH(I$3,base!$A$2:$EV$2,0)),"-")</f>
        <v>-</v>
      </c>
      <c r="J155" s="220">
        <f t="shared" ca="1" si="2"/>
        <v>0</v>
      </c>
      <c r="K155" s="219" t="str">
        <f>IFERROR(INDEX(base!$A$2:$EV$198,MATCH($A155,base!$A$2:$A$198,0),MATCH(K$3,base!$A$2:$EV$2,0)),"-")</f>
        <v>-</v>
      </c>
    </row>
    <row r="156" spans="1:11" x14ac:dyDescent="0.2">
      <c r="A156" s="209">
        <v>153</v>
      </c>
      <c r="B156" s="217" t="str">
        <f>IFERROR(VLOOKUP($A156,base!$A$4:$EV$198,4,FALSE)&amp;", "&amp;LEFT(VLOOKUP($A156,base!$A$4:$EV$198,3,FALSE),1)&amp;".","-")</f>
        <v>-</v>
      </c>
      <c r="C156" s="218" t="str">
        <f>IFERROR(INDEX(base!$A$2:$EV$198,MATCH($A156,base!$A$2:$A$198,0),MATCH(C$3,base!$A$2:$EV$2,0)),"-")</f>
        <v>-</v>
      </c>
      <c r="D156" s="219" t="str">
        <f>IFERROR(INDEX(base!$A$2:$EV$198,MATCH($A156,base!$A$2:$A$198,0),MATCH(D$3,base!$A$2:$EV$2,0)),"-")</f>
        <v>-</v>
      </c>
      <c r="E156" s="219" t="str">
        <f>IFERROR(INDEX(base!$A$2:$EV$198,MATCH($A156,base!$A$2:$A$198,0),MATCH(E$3,base!$A$2:$EV$2,0)),"-")</f>
        <v>-</v>
      </c>
      <c r="F156" s="219" t="str">
        <f>IFERROR(INDEX(base!$A$2:$EV$198,MATCH($A156,base!$A$2:$A$198,0),MATCH(F$3,base!$A$2:$EV$2,0)),"-")</f>
        <v>-</v>
      </c>
      <c r="G156" s="219" t="str">
        <f>IFERROR(E156+VLOOKUP(F156,ref_drg_2013!$A$9:$E$1009,5,FALSE),"-")</f>
        <v>-</v>
      </c>
      <c r="H156" s="219" t="str">
        <f>IFERROR(INDEX(base!$A$2:$EV$198,MATCH($A156,base!$A$2:$A$198,0),MATCH(H$3,base!$A$2:$EV$2,0)),"-")</f>
        <v>-</v>
      </c>
      <c r="I156" s="219" t="str">
        <f>IFERROR(INDEX(base!$A$2:$EV$198,MATCH($A156,base!$A$2:$A$198,0),MATCH(I$3,base!$A$2:$EV$2,0)),"-")</f>
        <v>-</v>
      </c>
      <c r="J156" s="220">
        <f t="shared" ca="1" si="2"/>
        <v>0</v>
      </c>
      <c r="K156" s="219" t="str">
        <f>IFERROR(INDEX(base!$A$2:$EV$198,MATCH($A156,base!$A$2:$A$198,0),MATCH(K$3,base!$A$2:$EV$2,0)),"-")</f>
        <v>-</v>
      </c>
    </row>
    <row r="157" spans="1:11" x14ac:dyDescent="0.2">
      <c r="A157" s="209">
        <v>154</v>
      </c>
      <c r="B157" s="217" t="str">
        <f>IFERROR(VLOOKUP($A157,base!$A$4:$EV$198,4,FALSE)&amp;", "&amp;LEFT(VLOOKUP($A157,base!$A$4:$EV$198,3,FALSE),1)&amp;".","-")</f>
        <v>-</v>
      </c>
      <c r="C157" s="218" t="str">
        <f>IFERROR(INDEX(base!$A$2:$EV$198,MATCH($A157,base!$A$2:$A$198,0),MATCH(C$3,base!$A$2:$EV$2,0)),"-")</f>
        <v>-</v>
      </c>
      <c r="D157" s="219" t="str">
        <f>IFERROR(INDEX(base!$A$2:$EV$198,MATCH($A157,base!$A$2:$A$198,0),MATCH(D$3,base!$A$2:$EV$2,0)),"-")</f>
        <v>-</v>
      </c>
      <c r="E157" s="219" t="str">
        <f>IFERROR(INDEX(base!$A$2:$EV$198,MATCH($A157,base!$A$2:$A$198,0),MATCH(E$3,base!$A$2:$EV$2,0)),"-")</f>
        <v>-</v>
      </c>
      <c r="F157" s="219" t="str">
        <f>IFERROR(INDEX(base!$A$2:$EV$198,MATCH($A157,base!$A$2:$A$198,0),MATCH(F$3,base!$A$2:$EV$2,0)),"-")</f>
        <v>-</v>
      </c>
      <c r="G157" s="219" t="str">
        <f>IFERROR(E157+VLOOKUP(F157,ref_drg_2013!$A$9:$E$1009,5,FALSE),"-")</f>
        <v>-</v>
      </c>
      <c r="H157" s="219" t="str">
        <f>IFERROR(INDEX(base!$A$2:$EV$198,MATCH($A157,base!$A$2:$A$198,0),MATCH(H$3,base!$A$2:$EV$2,0)),"-")</f>
        <v>-</v>
      </c>
      <c r="I157" s="219" t="str">
        <f>IFERROR(INDEX(base!$A$2:$EV$198,MATCH($A157,base!$A$2:$A$198,0),MATCH(I$3,base!$A$2:$EV$2,0)),"-")</f>
        <v>-</v>
      </c>
      <c r="J157" s="220">
        <f t="shared" ca="1" si="2"/>
        <v>0</v>
      </c>
      <c r="K157" s="219" t="str">
        <f>IFERROR(INDEX(base!$A$2:$EV$198,MATCH($A157,base!$A$2:$A$198,0),MATCH(K$3,base!$A$2:$EV$2,0)),"-")</f>
        <v>-</v>
      </c>
    </row>
    <row r="158" spans="1:11" x14ac:dyDescent="0.2">
      <c r="A158" s="209">
        <v>155</v>
      </c>
      <c r="B158" s="217" t="str">
        <f>IFERROR(VLOOKUP($A158,base!$A$4:$EV$198,4,FALSE)&amp;", "&amp;LEFT(VLOOKUP($A158,base!$A$4:$EV$198,3,FALSE),1)&amp;".","-")</f>
        <v>-</v>
      </c>
      <c r="C158" s="218" t="str">
        <f>IFERROR(INDEX(base!$A$2:$EV$198,MATCH($A158,base!$A$2:$A$198,0),MATCH(C$3,base!$A$2:$EV$2,0)),"-")</f>
        <v>-</v>
      </c>
      <c r="D158" s="219" t="str">
        <f>IFERROR(INDEX(base!$A$2:$EV$198,MATCH($A158,base!$A$2:$A$198,0),MATCH(D$3,base!$A$2:$EV$2,0)),"-")</f>
        <v>-</v>
      </c>
      <c r="E158" s="219" t="str">
        <f>IFERROR(INDEX(base!$A$2:$EV$198,MATCH($A158,base!$A$2:$A$198,0),MATCH(E$3,base!$A$2:$EV$2,0)),"-")</f>
        <v>-</v>
      </c>
      <c r="F158" s="219" t="str">
        <f>IFERROR(INDEX(base!$A$2:$EV$198,MATCH($A158,base!$A$2:$A$198,0),MATCH(F$3,base!$A$2:$EV$2,0)),"-")</f>
        <v>-</v>
      </c>
      <c r="G158" s="219" t="str">
        <f>IFERROR(E158+VLOOKUP(F158,ref_drg_2013!$A$9:$E$1009,5,FALSE),"-")</f>
        <v>-</v>
      </c>
      <c r="H158" s="219" t="str">
        <f>IFERROR(INDEX(base!$A$2:$EV$198,MATCH($A158,base!$A$2:$A$198,0),MATCH(H$3,base!$A$2:$EV$2,0)),"-")</f>
        <v>-</v>
      </c>
      <c r="I158" s="219" t="str">
        <f>IFERROR(INDEX(base!$A$2:$EV$198,MATCH($A158,base!$A$2:$A$198,0),MATCH(I$3,base!$A$2:$EV$2,0)),"-")</f>
        <v>-</v>
      </c>
      <c r="J158" s="220">
        <f t="shared" ca="1" si="2"/>
        <v>0</v>
      </c>
      <c r="K158" s="219" t="str">
        <f>IFERROR(INDEX(base!$A$2:$EV$198,MATCH($A158,base!$A$2:$A$198,0),MATCH(K$3,base!$A$2:$EV$2,0)),"-")</f>
        <v>-</v>
      </c>
    </row>
    <row r="159" spans="1:11" x14ac:dyDescent="0.2">
      <c r="A159" s="209">
        <v>156</v>
      </c>
      <c r="B159" s="201"/>
      <c r="C159" s="63"/>
      <c r="D159" s="211"/>
      <c r="E159" s="103"/>
      <c r="F159" s="212"/>
      <c r="G159" s="103"/>
      <c r="H159" s="212"/>
      <c r="J159" s="213"/>
    </row>
    <row r="160" spans="1:11" x14ac:dyDescent="0.2">
      <c r="A160" s="209">
        <v>157</v>
      </c>
      <c r="B160" s="201"/>
      <c r="C160" s="63"/>
      <c r="D160" s="211"/>
      <c r="E160" s="103"/>
      <c r="F160" s="212"/>
      <c r="G160" s="103"/>
      <c r="H160" s="212"/>
      <c r="J160" s="213"/>
    </row>
    <row r="161" spans="1:10" x14ac:dyDescent="0.2">
      <c r="A161" s="209">
        <v>158</v>
      </c>
      <c r="B161" s="201"/>
      <c r="C161" s="63"/>
      <c r="D161" s="211"/>
      <c r="E161" s="103"/>
      <c r="F161" s="212"/>
      <c r="G161" s="103"/>
      <c r="H161" s="212"/>
      <c r="J161" s="213"/>
    </row>
    <row r="162" spans="1:10" x14ac:dyDescent="0.2">
      <c r="A162" s="209">
        <v>159</v>
      </c>
      <c r="B162" s="201"/>
      <c r="C162" s="63"/>
      <c r="D162" s="211"/>
      <c r="E162" s="103"/>
      <c r="F162" s="212"/>
      <c r="G162" s="103"/>
      <c r="H162" s="212"/>
      <c r="J162" s="213"/>
    </row>
    <row r="163" spans="1:10" x14ac:dyDescent="0.2">
      <c r="A163" s="209">
        <v>160</v>
      </c>
      <c r="B163" s="201"/>
      <c r="C163" s="63"/>
      <c r="D163" s="211"/>
      <c r="E163" s="103"/>
      <c r="F163" s="212"/>
      <c r="G163" s="103"/>
      <c r="H163" s="212"/>
      <c r="J163" s="213"/>
    </row>
    <row r="164" spans="1:10" x14ac:dyDescent="0.2">
      <c r="A164" s="209">
        <v>161</v>
      </c>
      <c r="B164" s="201"/>
      <c r="C164" s="63"/>
      <c r="D164" s="211"/>
      <c r="E164" s="103"/>
      <c r="F164" s="212"/>
      <c r="G164" s="103"/>
      <c r="H164" s="212"/>
      <c r="J164" s="213"/>
    </row>
    <row r="165" spans="1:10" x14ac:dyDescent="0.2">
      <c r="A165" s="209">
        <v>162</v>
      </c>
      <c r="B165" s="201"/>
      <c r="C165" s="63"/>
      <c r="D165" s="211"/>
      <c r="E165" s="103"/>
      <c r="F165" s="212"/>
      <c r="G165" s="103"/>
      <c r="H165" s="212"/>
      <c r="J165" s="213"/>
    </row>
    <row r="166" spans="1:10" x14ac:dyDescent="0.2">
      <c r="A166" s="209">
        <v>163</v>
      </c>
      <c r="B166" s="201"/>
      <c r="C166" s="63"/>
      <c r="D166" s="211"/>
      <c r="E166" s="103"/>
      <c r="F166" s="212"/>
      <c r="G166" s="103"/>
      <c r="H166" s="212"/>
      <c r="J166" s="213"/>
    </row>
    <row r="167" spans="1:10" x14ac:dyDescent="0.2">
      <c r="A167" s="209">
        <v>164</v>
      </c>
      <c r="B167" s="201"/>
      <c r="C167" s="63"/>
      <c r="D167" s="211"/>
      <c r="E167" s="103"/>
      <c r="F167" s="212"/>
      <c r="G167" s="103"/>
      <c r="H167" s="212"/>
      <c r="J167" s="213"/>
    </row>
    <row r="168" spans="1:10" x14ac:dyDescent="0.2">
      <c r="A168" s="209">
        <v>165</v>
      </c>
      <c r="B168" s="201"/>
      <c r="C168" s="63"/>
      <c r="D168" s="211"/>
      <c r="E168" s="103"/>
      <c r="F168" s="212"/>
      <c r="G168" s="103"/>
      <c r="H168" s="212"/>
      <c r="J168" s="213"/>
    </row>
    <row r="169" spans="1:10" x14ac:dyDescent="0.2">
      <c r="A169" s="209">
        <v>166</v>
      </c>
      <c r="B169" s="201"/>
      <c r="C169" s="63"/>
      <c r="D169" s="211"/>
      <c r="E169" s="103"/>
      <c r="F169" s="212"/>
      <c r="G169" s="103"/>
      <c r="H169" s="212"/>
      <c r="J169" s="213"/>
    </row>
    <row r="170" spans="1:10" x14ac:dyDescent="0.2">
      <c r="A170" s="209">
        <v>167</v>
      </c>
      <c r="B170" s="201"/>
      <c r="C170" s="63"/>
      <c r="D170" s="211"/>
      <c r="E170" s="103"/>
      <c r="F170" s="212"/>
      <c r="G170" s="103"/>
      <c r="H170" s="212"/>
      <c r="J170" s="213"/>
    </row>
    <row r="171" spans="1:10" x14ac:dyDescent="0.2">
      <c r="A171" s="209">
        <v>168</v>
      </c>
      <c r="B171" s="201"/>
      <c r="C171" s="63"/>
      <c r="D171" s="211"/>
      <c r="E171" s="103"/>
      <c r="F171" s="212"/>
      <c r="G171" s="103"/>
      <c r="H171" s="212"/>
      <c r="J171" s="213"/>
    </row>
    <row r="172" spans="1:10" x14ac:dyDescent="0.2">
      <c r="A172" s="209">
        <v>169</v>
      </c>
      <c r="B172" s="201"/>
      <c r="C172" s="63"/>
      <c r="D172" s="211"/>
      <c r="E172" s="103"/>
      <c r="F172" s="212"/>
      <c r="G172" s="103"/>
      <c r="H172" s="212"/>
      <c r="J172" s="213"/>
    </row>
    <row r="173" spans="1:10" x14ac:dyDescent="0.2">
      <c r="A173" s="209">
        <v>170</v>
      </c>
      <c r="B173" s="201"/>
      <c r="C173" s="63"/>
      <c r="D173" s="211"/>
      <c r="E173" s="103"/>
      <c r="F173" s="212"/>
      <c r="G173" s="103"/>
      <c r="H173" s="212"/>
      <c r="J173" s="213"/>
    </row>
    <row r="174" spans="1:10" x14ac:dyDescent="0.2">
      <c r="A174" s="209">
        <v>171</v>
      </c>
      <c r="B174" s="201"/>
      <c r="C174" s="63"/>
      <c r="D174" s="211"/>
      <c r="E174" s="103"/>
      <c r="F174" s="212"/>
      <c r="G174" s="103"/>
      <c r="H174" s="212"/>
      <c r="J174" s="213"/>
    </row>
    <row r="175" spans="1:10" x14ac:dyDescent="0.2">
      <c r="A175" s="209">
        <v>172</v>
      </c>
      <c r="B175" s="201"/>
      <c r="C175" s="63"/>
      <c r="D175" s="211"/>
      <c r="E175" s="103"/>
      <c r="F175" s="212"/>
      <c r="G175" s="103"/>
      <c r="H175" s="212"/>
      <c r="J175" s="213"/>
    </row>
    <row r="176" spans="1:10" x14ac:dyDescent="0.2">
      <c r="A176" s="209">
        <v>173</v>
      </c>
      <c r="B176" s="201"/>
      <c r="C176" s="63"/>
      <c r="D176" s="211"/>
      <c r="E176" s="103"/>
      <c r="F176" s="212"/>
      <c r="G176" s="103"/>
      <c r="H176" s="212"/>
      <c r="J176" s="213"/>
    </row>
    <row r="177" spans="1:10" x14ac:dyDescent="0.2">
      <c r="A177" s="209">
        <v>174</v>
      </c>
      <c r="B177" s="201"/>
      <c r="C177" s="63"/>
      <c r="D177" s="211"/>
      <c r="E177" s="103"/>
      <c r="F177" s="212"/>
      <c r="G177" s="103"/>
      <c r="H177" s="212"/>
      <c r="J177" s="213"/>
    </row>
    <row r="178" spans="1:10" x14ac:dyDescent="0.2">
      <c r="A178" s="209">
        <v>175</v>
      </c>
      <c r="B178" s="201"/>
      <c r="C178" s="63"/>
      <c r="D178" s="211"/>
      <c r="E178" s="103"/>
      <c r="F178" s="212"/>
      <c r="G178" s="103"/>
      <c r="H178" s="212"/>
      <c r="J178" s="213"/>
    </row>
    <row r="179" spans="1:10" x14ac:dyDescent="0.2">
      <c r="A179" s="209">
        <v>176</v>
      </c>
      <c r="B179" s="201"/>
      <c r="C179" s="63"/>
      <c r="D179" s="211"/>
      <c r="E179" s="103"/>
      <c r="F179" s="212"/>
      <c r="G179" s="103"/>
      <c r="H179" s="212"/>
      <c r="J179" s="213"/>
    </row>
    <row r="180" spans="1:10" x14ac:dyDescent="0.2">
      <c r="A180" s="209">
        <v>177</v>
      </c>
      <c r="B180" s="201"/>
      <c r="C180" s="63"/>
      <c r="D180" s="211"/>
      <c r="E180" s="103"/>
      <c r="F180" s="212"/>
      <c r="G180" s="103"/>
      <c r="H180" s="212"/>
      <c r="J180" s="213"/>
    </row>
    <row r="181" spans="1:10" x14ac:dyDescent="0.2">
      <c r="A181" s="209">
        <v>178</v>
      </c>
      <c r="B181" s="201"/>
      <c r="C181" s="63"/>
      <c r="D181" s="211"/>
      <c r="E181" s="103"/>
      <c r="F181" s="212"/>
      <c r="G181" s="103"/>
      <c r="H181" s="212"/>
      <c r="J181" s="213"/>
    </row>
    <row r="182" spans="1:10" x14ac:dyDescent="0.2">
      <c r="A182" s="209">
        <v>179</v>
      </c>
      <c r="B182" s="201"/>
      <c r="C182" s="63"/>
      <c r="D182" s="211"/>
      <c r="E182" s="103"/>
      <c r="F182" s="212"/>
      <c r="G182" s="103"/>
      <c r="H182" s="212"/>
      <c r="J182" s="213"/>
    </row>
    <row r="183" spans="1:10" x14ac:dyDescent="0.2">
      <c r="A183" s="209">
        <v>180</v>
      </c>
      <c r="B183" s="201"/>
      <c r="C183" s="63"/>
      <c r="D183" s="211"/>
      <c r="E183" s="103"/>
      <c r="F183" s="212"/>
      <c r="G183" s="103"/>
      <c r="H183" s="212"/>
      <c r="J183" s="213"/>
    </row>
    <row r="184" spans="1:10" x14ac:dyDescent="0.2">
      <c r="A184" s="209">
        <v>181</v>
      </c>
      <c r="B184" s="201"/>
      <c r="C184" s="63"/>
      <c r="D184" s="211"/>
      <c r="E184" s="103"/>
      <c r="F184" s="212"/>
      <c r="G184" s="103"/>
      <c r="H184" s="212"/>
      <c r="J184" s="213"/>
    </row>
    <row r="185" spans="1:10" x14ac:dyDescent="0.2">
      <c r="A185" s="209">
        <v>182</v>
      </c>
      <c r="B185" s="201"/>
      <c r="C185" s="63"/>
      <c r="D185" s="211"/>
      <c r="E185" s="103"/>
      <c r="F185" s="212"/>
      <c r="G185" s="103"/>
      <c r="H185" s="212"/>
      <c r="J185" s="213"/>
    </row>
    <row r="186" spans="1:10" x14ac:dyDescent="0.2">
      <c r="A186" s="209">
        <v>183</v>
      </c>
      <c r="B186" s="201"/>
      <c r="C186" s="63"/>
      <c r="D186" s="211"/>
      <c r="E186" s="103"/>
      <c r="F186" s="212"/>
      <c r="G186" s="103"/>
      <c r="H186" s="212"/>
      <c r="J186" s="213"/>
    </row>
    <row r="187" spans="1:10" x14ac:dyDescent="0.2">
      <c r="A187" s="209">
        <v>184</v>
      </c>
      <c r="B187" s="201"/>
      <c r="C187" s="63"/>
      <c r="D187" s="211"/>
      <c r="E187" s="103"/>
      <c r="F187" s="212"/>
      <c r="G187" s="103"/>
      <c r="H187" s="212"/>
      <c r="J187" s="213"/>
    </row>
    <row r="188" spans="1:10" x14ac:dyDescent="0.2">
      <c r="A188" s="209">
        <v>185</v>
      </c>
      <c r="B188" s="201"/>
      <c r="C188" s="63"/>
      <c r="D188" s="211"/>
      <c r="E188" s="103"/>
      <c r="F188" s="212"/>
      <c r="G188" s="103"/>
      <c r="H188" s="212"/>
      <c r="J188" s="213"/>
    </row>
    <row r="189" spans="1:10" x14ac:dyDescent="0.2">
      <c r="A189" s="209">
        <v>186</v>
      </c>
      <c r="B189" s="201"/>
      <c r="C189" s="63"/>
      <c r="D189" s="211"/>
      <c r="E189" s="103"/>
      <c r="F189" s="212"/>
      <c r="G189" s="103"/>
      <c r="H189" s="212"/>
      <c r="J189" s="213"/>
    </row>
    <row r="190" spans="1:10" x14ac:dyDescent="0.2">
      <c r="A190" s="209">
        <v>187</v>
      </c>
      <c r="B190" s="201"/>
      <c r="C190" s="63"/>
      <c r="D190" s="211"/>
      <c r="E190" s="103"/>
      <c r="F190" s="212"/>
      <c r="G190" s="103"/>
      <c r="H190" s="212"/>
      <c r="J190" s="213"/>
    </row>
    <row r="191" spans="1:10" x14ac:dyDescent="0.2">
      <c r="A191" s="209">
        <v>188</v>
      </c>
      <c r="B191" s="201"/>
      <c r="C191" s="63"/>
      <c r="D191" s="211"/>
      <c r="E191" s="103"/>
      <c r="F191" s="212"/>
      <c r="G191" s="103"/>
      <c r="H191" s="212"/>
      <c r="J191" s="213"/>
    </row>
    <row r="192" spans="1:10" x14ac:dyDescent="0.2">
      <c r="A192" s="209">
        <v>189</v>
      </c>
      <c r="B192" s="201"/>
      <c r="C192" s="63"/>
      <c r="D192" s="211"/>
      <c r="E192" s="103"/>
      <c r="F192" s="212"/>
      <c r="G192" s="103"/>
      <c r="H192" s="212"/>
      <c r="J192" s="213"/>
    </row>
    <row r="193" spans="1:10" x14ac:dyDescent="0.2">
      <c r="A193" s="209">
        <v>190</v>
      </c>
      <c r="B193" s="201"/>
      <c r="C193" s="63"/>
      <c r="D193" s="211"/>
      <c r="E193" s="103"/>
      <c r="F193" s="212"/>
      <c r="G193" s="103"/>
      <c r="H193" s="212"/>
      <c r="J193" s="213"/>
    </row>
    <row r="194" spans="1:10" x14ac:dyDescent="0.2">
      <c r="A194" s="209">
        <v>191</v>
      </c>
      <c r="B194" s="201"/>
      <c r="C194" s="63"/>
      <c r="D194" s="211"/>
      <c r="E194" s="103"/>
      <c r="F194" s="212"/>
      <c r="G194" s="103"/>
      <c r="H194" s="212"/>
      <c r="J194" s="213"/>
    </row>
    <row r="195" spans="1:10" x14ac:dyDescent="0.2">
      <c r="A195" s="209">
        <v>192</v>
      </c>
      <c r="B195" s="201"/>
      <c r="C195" s="63"/>
      <c r="D195" s="211"/>
      <c r="E195" s="103"/>
      <c r="F195" s="212"/>
      <c r="G195" s="103"/>
      <c r="H195" s="212"/>
      <c r="J195" s="213"/>
    </row>
    <row r="196" spans="1:10" x14ac:dyDescent="0.2">
      <c r="A196" s="209">
        <v>193</v>
      </c>
      <c r="B196" s="201"/>
      <c r="C196" s="63"/>
      <c r="D196" s="211"/>
      <c r="E196" s="103"/>
      <c r="F196" s="212"/>
      <c r="G196" s="103"/>
      <c r="H196" s="212"/>
      <c r="J196" s="213"/>
    </row>
    <row r="197" spans="1:10" x14ac:dyDescent="0.2">
      <c r="A197" s="209">
        <v>194</v>
      </c>
      <c r="B197" s="201"/>
      <c r="C197" s="63"/>
      <c r="D197" s="211"/>
      <c r="E197" s="103"/>
      <c r="F197" s="212"/>
      <c r="G197" s="103"/>
      <c r="H197" s="212"/>
      <c r="J197" s="213"/>
    </row>
    <row r="198" spans="1:10" x14ac:dyDescent="0.2">
      <c r="A198" s="209">
        <v>195</v>
      </c>
      <c r="B198" s="201"/>
      <c r="C198" s="63"/>
      <c r="D198" s="211"/>
      <c r="E198" s="103"/>
      <c r="F198" s="212"/>
      <c r="G198" s="103"/>
      <c r="H198" s="212"/>
      <c r="J198" s="213"/>
    </row>
    <row r="199" spans="1:10" x14ac:dyDescent="0.2">
      <c r="A199" s="209">
        <v>196</v>
      </c>
      <c r="B199" s="201"/>
      <c r="C199" s="63"/>
      <c r="D199" s="211"/>
      <c r="E199" s="103"/>
      <c r="F199" s="212"/>
      <c r="G199" s="103"/>
      <c r="H199" s="212"/>
      <c r="J199" s="213"/>
    </row>
    <row r="200" spans="1:10" x14ac:dyDescent="0.2">
      <c r="A200" s="209">
        <v>197</v>
      </c>
      <c r="B200" s="201"/>
      <c r="C200" s="63"/>
      <c r="D200" s="211"/>
      <c r="E200" s="103"/>
      <c r="F200" s="212"/>
      <c r="G200" s="103"/>
      <c r="H200" s="212"/>
      <c r="J200" s="213"/>
    </row>
    <row r="201" spans="1:10" x14ac:dyDescent="0.2">
      <c r="A201" s="209">
        <v>198</v>
      </c>
      <c r="B201" s="201"/>
      <c r="C201" s="63"/>
      <c r="D201" s="211"/>
      <c r="E201" s="103"/>
      <c r="F201" s="212"/>
      <c r="G201" s="103"/>
      <c r="H201" s="212"/>
      <c r="J201" s="213"/>
    </row>
    <row r="202" spans="1:10" x14ac:dyDescent="0.2">
      <c r="A202" s="209">
        <v>199</v>
      </c>
      <c r="B202" s="201"/>
      <c r="C202" s="63"/>
      <c r="D202" s="211"/>
      <c r="E202" s="103"/>
      <c r="F202" s="212"/>
      <c r="G202" s="103"/>
      <c r="H202" s="212"/>
      <c r="J202" s="213"/>
    </row>
    <row r="203" spans="1:10" x14ac:dyDescent="0.2">
      <c r="A203" s="209">
        <v>200</v>
      </c>
      <c r="B203" s="201"/>
      <c r="C203" s="63"/>
      <c r="D203" s="211"/>
      <c r="E203" s="103"/>
      <c r="F203" s="212"/>
      <c r="G203" s="103"/>
      <c r="H203" s="212"/>
      <c r="J203" s="213"/>
    </row>
  </sheetData>
  <phoneticPr fontId="3" type="noConversion"/>
  <conditionalFormatting sqref="F159:G203 D4:D203">
    <cfRule type="cellIs" dxfId="11" priority="8" stopIfTrue="1" operator="equal">
      <formula>0</formula>
    </cfRule>
  </conditionalFormatting>
  <conditionalFormatting sqref="J4:J203">
    <cfRule type="cellIs" dxfId="10" priority="9" stopIfTrue="1" operator="greaterThanOrEqual">
      <formula>1</formula>
    </cfRule>
  </conditionalFormatting>
  <conditionalFormatting sqref="H159:I203 K159:K203 E4:E203 I4:I158">
    <cfRule type="cellIs" dxfId="9" priority="7" operator="equal">
      <formula>0</formula>
    </cfRule>
  </conditionalFormatting>
  <conditionalFormatting sqref="F4:F158">
    <cfRule type="cellIs" dxfId="8" priority="6" operator="equal">
      <formula>0</formula>
    </cfRule>
  </conditionalFormatting>
  <conditionalFormatting sqref="H4:H158">
    <cfRule type="cellIs" dxfId="7" priority="5" operator="equal">
      <formula>0</formula>
    </cfRule>
  </conditionalFormatting>
  <conditionalFormatting sqref="G4:G158">
    <cfRule type="cellIs" dxfId="6" priority="4" operator="equal">
      <formula>0</formula>
    </cfRule>
  </conditionalFormatting>
  <conditionalFormatting sqref="K4:K158">
    <cfRule type="cellIs" dxfId="5" priority="3" operator="equal">
      <formula>0</formula>
    </cfRule>
  </conditionalFormatting>
  <conditionalFormatting sqref="B4:K158">
    <cfRule type="cellIs" dxfId="4" priority="1" operator="equal">
      <formula>"-"</formula>
    </cfRule>
    <cfRule type="cellIs" dxfId="3" priority="2" operator="equal">
      <formula>0</formula>
    </cfRule>
  </conditionalFormatting>
  <dataValidations count="2">
    <dataValidation type="list" allowBlank="1" showInputMessage="1" showErrorMessage="1" sqref="L2">
      <formula1>$N$4:$N$8</formula1>
    </dataValidation>
    <dataValidation type="list" allowBlank="1" showInputMessage="1" showErrorMessage="1" sqref="M2">
      <formula1>$O$4:$O$9</formula1>
    </dataValidation>
  </dataValidations>
  <hyperlinks>
    <hyperlink ref="C4" location="'Tous les cas'!A1" display="'Tous les cas'!A1"/>
    <hyperlink ref="C5" location="'Tous les cas'!A1" display="'Tous les cas'!A1"/>
    <hyperlink ref="C6" location="'Tous les cas'!A1" display="'Tous les cas'!A1"/>
    <hyperlink ref="C7" location="'Tous les cas'!A1" display="'Tous les cas'!A1"/>
    <hyperlink ref="C8" location="'Tous les cas'!A1" display="'Tous les cas'!A1"/>
    <hyperlink ref="C9" location="'Tous les cas'!A1" display="'Tous les cas'!A1"/>
    <hyperlink ref="C10" location="'Tous les cas'!A1" display="'Tous les cas'!A1"/>
    <hyperlink ref="C11" location="'Tous les cas'!A1" display="'Tous les cas'!A1"/>
    <hyperlink ref="C12" location="'Tous les cas'!A1" display="'Tous les cas'!A1"/>
    <hyperlink ref="C13" location="'Tous les cas'!A1" display="'Tous les cas'!A1"/>
    <hyperlink ref="C14" location="'Tous les cas'!A1" display="'Tous les cas'!A1"/>
    <hyperlink ref="C15" location="'Tous les cas'!A1" display="'Tous les cas'!A1"/>
    <hyperlink ref="C16" location="'Tous les cas'!A1" display="'Tous les cas'!A1"/>
    <hyperlink ref="C17" location="'Tous les cas'!A1" display="'Tous les cas'!A1"/>
    <hyperlink ref="C18" location="'Tous les cas'!A1" display="'Tous les cas'!A1"/>
    <hyperlink ref="C19" location="'Tous les cas'!A1" display="'Tous les cas'!A1"/>
    <hyperlink ref="C20" location="'Tous les cas'!A1" display="'Tous les cas'!A1"/>
    <hyperlink ref="C21" location="'Tous les cas'!A1" display="'Tous les cas'!A1"/>
    <hyperlink ref="C22" location="'Tous les cas'!A1" display="'Tous les cas'!A1"/>
    <hyperlink ref="C23" location="'Tous les cas'!A1" display="'Tous les cas'!A1"/>
    <hyperlink ref="C24" location="'Tous les cas'!A1" display="'Tous les cas'!A1"/>
    <hyperlink ref="C25" location="'Tous les cas'!A1" display="'Tous les cas'!A1"/>
    <hyperlink ref="C26" location="'Tous les cas'!A1" display="'Tous les cas'!A1"/>
    <hyperlink ref="C27" location="'Tous les cas'!A1" display="'Tous les cas'!A1"/>
    <hyperlink ref="C28" location="'Tous les cas'!A1" display="'Tous les cas'!A1"/>
    <hyperlink ref="C29" location="'Tous les cas'!A1" display="'Tous les cas'!A1"/>
    <hyperlink ref="C30" location="'Tous les cas'!A1" display="'Tous les cas'!A1"/>
    <hyperlink ref="C31" location="'Tous les cas'!A1" display="'Tous les cas'!A1"/>
    <hyperlink ref="C32" location="'Tous les cas'!A1" display="'Tous les cas'!A1"/>
    <hyperlink ref="C33" location="'Tous les cas'!A1" display="'Tous les cas'!A1"/>
    <hyperlink ref="C34" location="'Tous les cas'!A1" display="'Tous les cas'!A1"/>
    <hyperlink ref="C35" location="'Tous les cas'!A1" display="'Tous les cas'!A1"/>
    <hyperlink ref="C36" location="'Tous les cas'!A1" display="'Tous les cas'!A1"/>
    <hyperlink ref="C37" location="'Tous les cas'!A1" display="'Tous les cas'!A1"/>
    <hyperlink ref="C38" location="'Tous les cas'!A1" display="'Tous les cas'!A1"/>
    <hyperlink ref="C39" location="'Tous les cas'!A1" display="'Tous les cas'!A1"/>
    <hyperlink ref="C40" location="'Tous les cas'!A1" display="'Tous les cas'!A1"/>
    <hyperlink ref="C41" location="'Tous les cas'!A1" display="'Tous les cas'!A1"/>
    <hyperlink ref="C42" location="'Tous les cas'!A1" display="'Tous les cas'!A1"/>
    <hyperlink ref="C43" location="'Tous les cas'!A1" display="'Tous les cas'!A1"/>
    <hyperlink ref="C44" location="'Tous les cas'!A1" display="'Tous les cas'!A1"/>
    <hyperlink ref="C45" location="'Tous les cas'!A1" display="'Tous les cas'!A1"/>
    <hyperlink ref="C46" location="'Tous les cas'!A1" display="'Tous les cas'!A1"/>
    <hyperlink ref="C47" location="'Tous les cas'!A1" display="'Tous les cas'!A1"/>
    <hyperlink ref="C48" location="'Tous les cas'!A1" display="'Tous les cas'!A1"/>
    <hyperlink ref="C49" location="'Tous les cas'!A1" display="'Tous les cas'!A1"/>
    <hyperlink ref="C50" location="'Tous les cas'!A1" display="'Tous les cas'!A1"/>
    <hyperlink ref="C51" location="'Tous les cas'!A1" display="'Tous les cas'!A1"/>
    <hyperlink ref="C52" location="'Tous les cas'!A1" display="'Tous les cas'!A1"/>
    <hyperlink ref="C53" location="'Tous les cas'!A1" display="'Tous les cas'!A1"/>
    <hyperlink ref="C54" location="'Tous les cas'!A1" display="'Tous les cas'!A1"/>
    <hyperlink ref="C55" location="'Tous les cas'!A1" display="'Tous les cas'!A1"/>
    <hyperlink ref="C56" location="'Tous les cas'!A1" display="'Tous les cas'!A1"/>
    <hyperlink ref="C57" location="'Tous les cas'!A1" display="'Tous les cas'!A1"/>
    <hyperlink ref="C58" location="'Tous les cas'!A1" display="'Tous les cas'!A1"/>
    <hyperlink ref="C59" location="'Tous les cas'!A1" display="'Tous les cas'!A1"/>
    <hyperlink ref="C60" location="'Tous les cas'!A1" display="'Tous les cas'!A1"/>
    <hyperlink ref="C61" location="'Tous les cas'!A1" display="'Tous les cas'!A1"/>
    <hyperlink ref="C62" location="'Tous les cas'!A1" display="'Tous les cas'!A1"/>
    <hyperlink ref="C63" location="'Tous les cas'!A1" display="'Tous les cas'!A1"/>
    <hyperlink ref="C64" location="'Tous les cas'!A1" display="'Tous les cas'!A1"/>
    <hyperlink ref="C65" location="'Tous les cas'!A1" display="'Tous les cas'!A1"/>
    <hyperlink ref="C66" location="'Tous les cas'!A1" display="'Tous les cas'!A1"/>
    <hyperlink ref="C67" location="'Tous les cas'!A1" display="'Tous les cas'!A1"/>
    <hyperlink ref="C68" location="'Tous les cas'!A1" display="'Tous les cas'!A1"/>
    <hyperlink ref="C69" location="'Tous les cas'!A1" display="'Tous les cas'!A1"/>
    <hyperlink ref="C70" location="'Tous les cas'!A1" display="'Tous les cas'!A1"/>
    <hyperlink ref="C71" location="'Tous les cas'!A1" display="'Tous les cas'!A1"/>
    <hyperlink ref="C72" location="'Tous les cas'!A1" display="'Tous les cas'!A1"/>
    <hyperlink ref="C73" location="'Tous les cas'!A1" display="'Tous les cas'!A1"/>
    <hyperlink ref="C74" location="'Tous les cas'!A1" display="'Tous les cas'!A1"/>
    <hyperlink ref="C75" location="'Tous les cas'!A1" display="'Tous les cas'!A1"/>
    <hyperlink ref="C76" location="'Tous les cas'!A1" display="'Tous les cas'!A1"/>
    <hyperlink ref="C77" location="'Tous les cas'!A1" display="'Tous les cas'!A1"/>
    <hyperlink ref="C78" location="'Tous les cas'!A1" display="'Tous les cas'!A1"/>
    <hyperlink ref="C79" location="'Tous les cas'!A1" display="'Tous les cas'!A1"/>
    <hyperlink ref="C80" location="'Tous les cas'!A1" display="'Tous les cas'!A1"/>
    <hyperlink ref="C81" location="'Tous les cas'!A1" display="'Tous les cas'!A1"/>
    <hyperlink ref="C82" location="'Tous les cas'!A1" display="'Tous les cas'!A1"/>
    <hyperlink ref="C83" location="'Tous les cas'!A1" display="'Tous les cas'!A1"/>
    <hyperlink ref="C84" location="'Tous les cas'!A1" display="'Tous les cas'!A1"/>
    <hyperlink ref="C85" location="'Tous les cas'!A1" display="'Tous les cas'!A1"/>
    <hyperlink ref="C86" location="'Tous les cas'!A1" display="'Tous les cas'!A1"/>
    <hyperlink ref="C87" location="'Tous les cas'!A1" display="'Tous les cas'!A1"/>
    <hyperlink ref="C88" location="'Tous les cas'!A1" display="'Tous les cas'!A1"/>
    <hyperlink ref="C89" location="'Tous les cas'!A1" display="'Tous les cas'!A1"/>
    <hyperlink ref="C90" location="'Tous les cas'!A1" display="'Tous les cas'!A1"/>
    <hyperlink ref="C91" location="'Tous les cas'!A1" display="'Tous les cas'!A1"/>
    <hyperlink ref="C92" location="'Tous les cas'!A1" display="'Tous les cas'!A1"/>
    <hyperlink ref="C93" location="'Tous les cas'!A1" display="'Tous les cas'!A1"/>
    <hyperlink ref="C94" location="'Tous les cas'!A1" display="'Tous les cas'!A1"/>
    <hyperlink ref="C95" location="'Tous les cas'!A1" display="'Tous les cas'!A1"/>
    <hyperlink ref="C96" location="'Tous les cas'!A1" display="'Tous les cas'!A1"/>
    <hyperlink ref="C97" location="'Tous les cas'!A1" display="'Tous les cas'!A1"/>
    <hyperlink ref="C98" location="'Tous les cas'!A1" display="'Tous les cas'!A1"/>
    <hyperlink ref="C99" location="'Tous les cas'!A1" display="'Tous les cas'!A1"/>
    <hyperlink ref="C100" location="'Tous les cas'!A1" display="'Tous les cas'!A1"/>
    <hyperlink ref="C101" location="'Tous les cas'!A1" display="'Tous les cas'!A1"/>
    <hyperlink ref="C102" location="'Tous les cas'!A1" display="'Tous les cas'!A1"/>
    <hyperlink ref="C103" location="'Tous les cas'!A1" display="'Tous les cas'!A1"/>
    <hyperlink ref="C104" location="'Tous les cas'!A1" display="'Tous les cas'!A1"/>
    <hyperlink ref="C105" location="'Tous les cas'!A1" display="'Tous les cas'!A1"/>
    <hyperlink ref="C106" location="'Tous les cas'!A1" display="'Tous les cas'!A1"/>
    <hyperlink ref="C107" location="'Tous les cas'!A1" display="'Tous les cas'!A1"/>
    <hyperlink ref="C108" location="'Tous les cas'!A1" display="'Tous les cas'!A1"/>
    <hyperlink ref="C109" location="'Tous les cas'!A1" display="'Tous les cas'!A1"/>
    <hyperlink ref="C110" location="'Tous les cas'!A1" display="'Tous les cas'!A1"/>
    <hyperlink ref="C111" location="'Tous les cas'!A1" display="'Tous les cas'!A1"/>
    <hyperlink ref="C112" location="'Tous les cas'!A1" display="'Tous les cas'!A1"/>
    <hyperlink ref="C113" location="'Tous les cas'!A1" display="'Tous les cas'!A1"/>
    <hyperlink ref="C114" location="'Tous les cas'!A1" display="'Tous les cas'!A1"/>
    <hyperlink ref="C115" location="'Tous les cas'!A1" display="'Tous les cas'!A1"/>
    <hyperlink ref="C116" location="'Tous les cas'!A1" display="'Tous les cas'!A1"/>
    <hyperlink ref="C117" location="'Tous les cas'!A1" display="'Tous les cas'!A1"/>
    <hyperlink ref="C118" location="'Tous les cas'!A1" display="'Tous les cas'!A1"/>
    <hyperlink ref="C119" location="'Tous les cas'!A1" display="'Tous les cas'!A1"/>
    <hyperlink ref="C120" location="'Tous les cas'!A1" display="'Tous les cas'!A1"/>
    <hyperlink ref="C121" location="'Tous les cas'!A1" display="'Tous les cas'!A1"/>
    <hyperlink ref="C122" location="'Tous les cas'!A1" display="'Tous les cas'!A1"/>
    <hyperlink ref="C123" location="'Tous les cas'!A1" display="'Tous les cas'!A1"/>
    <hyperlink ref="C124" location="'Tous les cas'!A1" display="'Tous les cas'!A1"/>
    <hyperlink ref="C125" location="'Tous les cas'!A1" display="'Tous les cas'!A1"/>
    <hyperlink ref="C126" location="'Tous les cas'!A1" display="'Tous les cas'!A1"/>
    <hyperlink ref="C127" location="'Tous les cas'!A1" display="'Tous les cas'!A1"/>
    <hyperlink ref="C128" location="'Tous les cas'!A1" display="'Tous les cas'!A1"/>
    <hyperlink ref="C129" location="'Tous les cas'!A1" display="'Tous les cas'!A1"/>
    <hyperlink ref="C130" location="'Tous les cas'!A1" display="'Tous les cas'!A1"/>
    <hyperlink ref="C131" location="'Tous les cas'!A1" display="'Tous les cas'!A1"/>
    <hyperlink ref="C132" location="'Tous les cas'!A1" display="'Tous les cas'!A1"/>
    <hyperlink ref="C133" location="'Tous les cas'!A1" display="'Tous les cas'!A1"/>
    <hyperlink ref="C134" location="'Tous les cas'!A1" display="'Tous les cas'!A1"/>
    <hyperlink ref="C135" location="'Tous les cas'!A1" display="'Tous les cas'!A1"/>
    <hyperlink ref="C136" location="'Tous les cas'!A1" display="'Tous les cas'!A1"/>
    <hyperlink ref="C137" location="'Tous les cas'!A1" display="'Tous les cas'!A1"/>
    <hyperlink ref="C138" location="'Tous les cas'!A1" display="'Tous les cas'!A1"/>
    <hyperlink ref="C139" location="'Tous les cas'!A1" display="'Tous les cas'!A1"/>
    <hyperlink ref="C140" location="'Tous les cas'!A1" display="'Tous les cas'!A1"/>
    <hyperlink ref="C141" location="'Tous les cas'!A1" display="'Tous les cas'!A1"/>
    <hyperlink ref="C142" location="'Tous les cas'!A1" display="'Tous les cas'!A1"/>
    <hyperlink ref="C143" location="'Tous les cas'!A1" display="'Tous les cas'!A1"/>
    <hyperlink ref="C144" location="'Tous les cas'!A1" display="'Tous les cas'!A1"/>
    <hyperlink ref="C145" location="'Tous les cas'!A1" display="'Tous les cas'!A1"/>
    <hyperlink ref="C146" location="'Tous les cas'!A1" display="'Tous les cas'!A1"/>
    <hyperlink ref="C147" location="'Tous les cas'!A1" display="'Tous les cas'!A1"/>
    <hyperlink ref="C148" location="'Tous les cas'!A1" display="'Tous les cas'!A1"/>
    <hyperlink ref="C149" location="'Tous les cas'!A1" display="'Tous les cas'!A1"/>
    <hyperlink ref="C150" location="'Tous les cas'!A1" display="'Tous les cas'!A1"/>
    <hyperlink ref="C151" location="'Tous les cas'!A1" display="'Tous les cas'!A1"/>
    <hyperlink ref="C152" location="'Tous les cas'!A1" display="'Tous les cas'!A1"/>
    <hyperlink ref="C153" location="'Tous les cas'!A1" display="'Tous les cas'!A1"/>
    <hyperlink ref="C154" location="'Tous les cas'!A1" display="'Tous les cas'!A1"/>
    <hyperlink ref="C155" location="'Tous les cas'!A1" display="'Tous les cas'!A1"/>
    <hyperlink ref="C156" location="'Tous les cas'!A1" display="'Tous les cas'!A1"/>
    <hyperlink ref="C157" location="'Tous les cas'!A1" display="'Tous les cas'!A1"/>
    <hyperlink ref="C158" location="'Tous les cas'!A1" display="'Tous les cas'!A1"/>
  </hyperlinks>
  <pageMargins left="0.75" right="0.75" top="1" bottom="1"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Tabelle1.neuen_fall_anlegen" altText="Créer nouveau cas">
                <anchor moveWithCells="1" sizeWithCells="1">
                  <from>
                    <xdr:col>4</xdr:col>
                    <xdr:colOff>1704975</xdr:colOff>
                    <xdr:row>0</xdr:row>
                    <xdr:rowOff>104775</xdr:rowOff>
                  </from>
                  <to>
                    <xdr:col>9</xdr:col>
                    <xdr:colOff>0</xdr:colOff>
                    <xdr:row>0</xdr:row>
                    <xdr:rowOff>571500</xdr:rowOff>
                  </to>
                </anchor>
              </controlPr>
            </control>
          </mc:Choice>
        </mc:AlternateContent>
        <mc:AlternateContent xmlns:mc="http://schemas.openxmlformats.org/markup-compatibility/2006">
          <mc:Choice Requires="x14">
            <control shapeId="4098" r:id="rId5" name="Button 2">
              <controlPr defaultSize="0" print="0" autoFill="0" autoPict="0" macro="[0]!Tabelle1.makro_pruefen">
                <anchor moveWithCells="1" sizeWithCells="1">
                  <from>
                    <xdr:col>10</xdr:col>
                    <xdr:colOff>0</xdr:colOff>
                    <xdr:row>0</xdr:row>
                    <xdr:rowOff>104775</xdr:rowOff>
                  </from>
                  <to>
                    <xdr:col>11</xdr:col>
                    <xdr:colOff>0</xdr:colOff>
                    <xdr:row>0</xdr:row>
                    <xdr:rowOff>609600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tabColor theme="3"/>
  </sheetPr>
  <dimension ref="A1:AB143"/>
  <sheetViews>
    <sheetView workbookViewId="0">
      <pane ySplit="1" topLeftCell="A2" activePane="bottomLeft" state="frozen"/>
      <selection pane="bottomLeft" activeCell="K14" sqref="K14"/>
    </sheetView>
  </sheetViews>
  <sheetFormatPr defaultColWidth="11.42578125" defaultRowHeight="11.25" x14ac:dyDescent="0.2"/>
  <cols>
    <col min="1" max="1" width="7" style="10" customWidth="1"/>
    <col min="2" max="2" width="7.85546875" style="10" customWidth="1"/>
    <col min="3" max="3" width="1.140625" style="10" customWidth="1"/>
    <col min="4" max="4" width="11.42578125" style="10" customWidth="1"/>
    <col min="5" max="5" width="1.140625" style="10" customWidth="1"/>
    <col min="6" max="6" width="13.140625" style="10" customWidth="1"/>
    <col min="7" max="7" width="1.140625" style="10" customWidth="1"/>
    <col min="8" max="8" width="10" style="10" customWidth="1"/>
    <col min="9" max="9" width="6.42578125" style="10" customWidth="1"/>
    <col min="10" max="10" width="3.7109375" style="10" customWidth="1"/>
    <col min="11" max="11" width="17.85546875" style="10" customWidth="1"/>
    <col min="12" max="12" width="2.85546875" style="10" customWidth="1"/>
    <col min="13" max="13" width="1.42578125" style="10" customWidth="1"/>
    <col min="14" max="14" width="6.85546875" style="10" customWidth="1"/>
    <col min="15" max="15" width="5.7109375" style="10" customWidth="1"/>
    <col min="16" max="16" width="4.85546875" style="10" customWidth="1"/>
    <col min="17" max="17" width="15.85546875" style="10" customWidth="1"/>
    <col min="18" max="18" width="10.7109375" style="10" customWidth="1"/>
    <col min="19" max="19" width="1" style="10" customWidth="1"/>
    <col min="20" max="20" width="11.42578125" style="10"/>
    <col min="21" max="21" width="1.140625" style="10" customWidth="1"/>
    <col min="22" max="25" width="11.42578125" style="10"/>
    <col min="26" max="26" width="16.140625" style="10" customWidth="1"/>
    <col min="27" max="27" width="1.140625" style="10" customWidth="1"/>
    <col min="28" max="16384" width="11.42578125" style="10"/>
  </cols>
  <sheetData>
    <row r="1" spans="1:28" ht="19.350000000000001" customHeight="1" x14ac:dyDescent="0.2">
      <c r="A1" s="50"/>
      <c r="B1" s="50"/>
      <c r="C1" s="50"/>
      <c r="D1" s="50"/>
      <c r="E1" s="50"/>
      <c r="F1" s="50"/>
      <c r="G1" s="50"/>
      <c r="H1" s="50"/>
      <c r="I1" s="50"/>
      <c r="J1" s="50"/>
      <c r="K1" s="50"/>
      <c r="L1" s="50"/>
      <c r="M1" s="50"/>
      <c r="N1" s="50"/>
      <c r="O1" s="50"/>
      <c r="P1" s="50"/>
      <c r="Q1" s="50"/>
      <c r="R1" s="50"/>
      <c r="S1" s="50"/>
      <c r="T1" s="50"/>
      <c r="U1" s="50"/>
      <c r="V1" s="50"/>
      <c r="W1" s="50"/>
      <c r="X1" s="50"/>
      <c r="Y1" s="50"/>
      <c r="Z1" s="50"/>
      <c r="AA1" s="50"/>
    </row>
    <row r="2" spans="1:28" ht="3" customHeight="1" x14ac:dyDescent="0.2">
      <c r="A2" s="107"/>
      <c r="B2" s="107"/>
      <c r="C2" s="107"/>
      <c r="D2" s="107"/>
      <c r="E2" s="107"/>
      <c r="F2" s="107"/>
      <c r="G2" s="107"/>
      <c r="H2" s="107"/>
      <c r="I2" s="107"/>
      <c r="J2" s="107"/>
      <c r="K2" s="107"/>
      <c r="L2" s="107"/>
      <c r="M2" s="107"/>
      <c r="N2" s="107"/>
      <c r="O2" s="107"/>
      <c r="P2" s="107"/>
      <c r="Q2" s="107"/>
      <c r="R2" s="107"/>
      <c r="S2" s="107"/>
      <c r="T2" s="107"/>
      <c r="U2" s="107"/>
      <c r="V2" s="107"/>
      <c r="W2" s="107"/>
      <c r="X2" s="107"/>
      <c r="Y2" s="107"/>
      <c r="Z2" s="107"/>
      <c r="AA2" s="107"/>
    </row>
    <row r="3" spans="1:28" s="11" customFormat="1" ht="19.350000000000001" customHeight="1" x14ac:dyDescent="0.2">
      <c r="A3" s="108" t="s">
        <v>985</v>
      </c>
      <c r="B3" s="110"/>
      <c r="C3" s="110"/>
      <c r="D3" s="110"/>
      <c r="E3" s="110"/>
      <c r="F3" s="110"/>
      <c r="G3" s="110"/>
      <c r="H3" s="110"/>
      <c r="I3" s="110"/>
      <c r="J3" s="110"/>
      <c r="K3" s="110"/>
      <c r="L3" s="110"/>
      <c r="M3" s="110"/>
      <c r="N3" s="110"/>
      <c r="O3" s="110"/>
      <c r="P3" s="110"/>
      <c r="Q3" s="108"/>
      <c r="R3" s="108" t="str">
        <f>"Itinéraire patient pour "&amp;pat_nom&amp;", "&amp;pat_prenom&amp;" ("&amp;pat_id&amp;")"</f>
        <v>Itinéraire patient pour AI, Leila (25804422)</v>
      </c>
      <c r="S3" s="109"/>
      <c r="T3" s="110"/>
      <c r="U3" s="110"/>
      <c r="V3" s="110"/>
      <c r="W3" s="110"/>
      <c r="X3" s="110"/>
      <c r="Y3" s="110"/>
      <c r="Z3" s="110"/>
      <c r="AA3" s="110"/>
    </row>
    <row r="4" spans="1:28" ht="6.75" customHeight="1" x14ac:dyDescent="0.2">
      <c r="A4" s="111"/>
      <c r="B4" s="111"/>
      <c r="C4" s="111"/>
      <c r="D4" s="111"/>
      <c r="E4" s="111"/>
      <c r="F4" s="111"/>
      <c r="G4" s="111"/>
      <c r="H4" s="111"/>
      <c r="I4" s="111"/>
      <c r="J4" s="111"/>
      <c r="K4" s="111"/>
      <c r="L4" s="111"/>
      <c r="M4" s="111"/>
      <c r="N4" s="111"/>
      <c r="O4" s="111"/>
      <c r="P4" s="111"/>
      <c r="Q4" s="111"/>
      <c r="R4" s="112"/>
      <c r="S4" s="112"/>
      <c r="T4" s="112"/>
      <c r="U4" s="113"/>
      <c r="V4" s="113"/>
      <c r="W4" s="113"/>
      <c r="X4" s="113"/>
      <c r="Y4" s="113"/>
      <c r="Z4" s="113"/>
      <c r="AA4" s="113"/>
    </row>
    <row r="5" spans="1:28" s="181" customFormat="1" ht="14.25" customHeight="1" x14ac:dyDescent="0.2">
      <c r="A5" s="174"/>
      <c r="B5" s="259" t="s">
        <v>970</v>
      </c>
      <c r="C5" s="260"/>
      <c r="D5" s="260"/>
      <c r="E5" s="175"/>
      <c r="F5" s="176" t="s">
        <v>2171</v>
      </c>
      <c r="G5" s="177"/>
      <c r="H5" s="177"/>
      <c r="I5" s="177"/>
      <c r="J5" s="177"/>
      <c r="K5" s="178" t="s">
        <v>2173</v>
      </c>
      <c r="L5" s="179"/>
      <c r="M5" s="277" t="s">
        <v>948</v>
      </c>
      <c r="N5" s="278"/>
      <c r="O5" s="277" t="s">
        <v>950</v>
      </c>
      <c r="P5" s="278"/>
      <c r="Q5" s="120" t="s">
        <v>949</v>
      </c>
      <c r="R5" s="175"/>
      <c r="S5" s="175"/>
      <c r="T5" s="175"/>
      <c r="U5" s="180"/>
      <c r="V5" s="180"/>
      <c r="W5" s="180"/>
      <c r="X5" s="180"/>
      <c r="Y5" s="180"/>
      <c r="Z5" s="180"/>
      <c r="AA5" s="180"/>
    </row>
    <row r="6" spans="1:28" ht="18.75" customHeight="1" x14ac:dyDescent="0.2">
      <c r="A6" s="115"/>
      <c r="B6" s="263">
        <v>25804422</v>
      </c>
      <c r="C6" s="264"/>
      <c r="D6" s="265"/>
      <c r="E6" s="140"/>
      <c r="F6" s="269" t="s">
        <v>37256</v>
      </c>
      <c r="G6" s="270"/>
      <c r="H6" s="270"/>
      <c r="I6" s="117"/>
      <c r="J6" s="117"/>
      <c r="K6" s="142" t="s">
        <v>503</v>
      </c>
      <c r="L6" s="52"/>
      <c r="M6" s="279">
        <f>IFERROR(date_entree+VLOOKUP(drg_entree,ref_drg_2013!$A$9:$I$1009,6,FALSE),"-")</f>
        <v>41373</v>
      </c>
      <c r="N6" s="279"/>
      <c r="O6" s="279">
        <f>IFERROR(date_entree+VLOOKUP(drg_entree,ref_drg_2013!$A$9:$I$1009,5,FALSE),"-")</f>
        <v>41380.800000000003</v>
      </c>
      <c r="P6" s="280"/>
      <c r="Q6" s="116">
        <f>IFERROR(date_entree+VLOOKUP(drg_entree,ref_drg_2013!$A$9:$I$1009,8,FALSE),"-")</f>
        <v>41391</v>
      </c>
      <c r="R6" s="112"/>
      <c r="S6" s="112"/>
      <c r="T6" s="112"/>
      <c r="U6" s="113"/>
      <c r="V6" s="113"/>
      <c r="W6" s="113"/>
      <c r="X6" s="113"/>
      <c r="Y6" s="113"/>
      <c r="Z6" s="113"/>
      <c r="AA6" s="113"/>
    </row>
    <row r="7" spans="1:28" ht="18.75" customHeight="1" x14ac:dyDescent="0.2">
      <c r="A7" s="115"/>
      <c r="B7" s="259" t="s">
        <v>937</v>
      </c>
      <c r="C7" s="260"/>
      <c r="D7" s="260"/>
      <c r="E7" s="112"/>
      <c r="F7" s="176" t="s">
        <v>938</v>
      </c>
      <c r="G7" s="117"/>
      <c r="H7" s="238" t="s">
        <v>37375</v>
      </c>
      <c r="I7" s="117"/>
      <c r="J7" s="117"/>
      <c r="K7" s="120" t="s">
        <v>991</v>
      </c>
      <c r="L7" s="52"/>
      <c r="M7" s="281" t="str">
        <f>IFERROR(VLOOKUP(drg_entree,ref_drg_2013!$A$9:$I$1009,3,FALSE),"-")</f>
        <v>Craniotomie ou grande opération de la colonne vertébrale avec procédure complexe, âge &gt; 15 ans, sans monitoring neurophysiologique intraopératoire</v>
      </c>
      <c r="N7" s="282"/>
      <c r="O7" s="282"/>
      <c r="P7" s="282"/>
      <c r="Q7" s="283"/>
      <c r="R7" s="112"/>
      <c r="S7" s="112"/>
      <c r="T7" s="112"/>
      <c r="U7" s="113"/>
      <c r="V7" s="113"/>
      <c r="W7" s="113"/>
      <c r="X7" s="113"/>
      <c r="Y7" s="113"/>
      <c r="Z7" s="113"/>
      <c r="AA7" s="113"/>
    </row>
    <row r="8" spans="1:28" ht="18.75" customHeight="1" x14ac:dyDescent="0.2">
      <c r="A8" s="114"/>
      <c r="B8" s="266" t="s">
        <v>37578</v>
      </c>
      <c r="C8" s="267"/>
      <c r="D8" s="268"/>
      <c r="E8" s="140"/>
      <c r="F8" s="236">
        <v>41371</v>
      </c>
      <c r="G8" s="117"/>
      <c r="H8" s="236">
        <v>41375</v>
      </c>
      <c r="I8" s="117"/>
      <c r="J8" s="117"/>
      <c r="K8" s="121">
        <f>O6</f>
        <v>41380.800000000003</v>
      </c>
      <c r="L8" s="52"/>
      <c r="M8" s="284"/>
      <c r="N8" s="285"/>
      <c r="O8" s="285"/>
      <c r="P8" s="285"/>
      <c r="Q8" s="286"/>
      <c r="R8" s="112"/>
      <c r="S8" s="112"/>
      <c r="T8" s="159"/>
      <c r="U8" s="113"/>
      <c r="V8" s="113">
        <v>1</v>
      </c>
      <c r="W8" s="113"/>
      <c r="X8" s="113"/>
      <c r="Y8" s="113"/>
      <c r="Z8" s="113"/>
      <c r="AA8" s="113"/>
    </row>
    <row r="9" spans="1:28" ht="18.75" customHeight="1" x14ac:dyDescent="0.2">
      <c r="A9" s="115"/>
      <c r="B9" s="259" t="s">
        <v>946</v>
      </c>
      <c r="C9" s="260"/>
      <c r="D9" s="260"/>
      <c r="E9" s="112"/>
      <c r="F9" s="261" t="s">
        <v>2172</v>
      </c>
      <c r="G9" s="262"/>
      <c r="H9" s="262"/>
      <c r="I9" s="117"/>
      <c r="J9" s="117"/>
      <c r="K9" s="118" t="s">
        <v>940</v>
      </c>
      <c r="L9" s="52"/>
      <c r="M9" s="287" t="s">
        <v>948</v>
      </c>
      <c r="N9" s="288"/>
      <c r="O9" s="287" t="s">
        <v>950</v>
      </c>
      <c r="P9" s="288"/>
      <c r="Q9" s="119" t="s">
        <v>949</v>
      </c>
      <c r="R9" s="112"/>
      <c r="S9" s="112"/>
      <c r="T9" s="159"/>
      <c r="U9" s="113"/>
      <c r="V9" s="113"/>
      <c r="W9" s="113"/>
      <c r="X9" s="113"/>
      <c r="Y9" s="113"/>
      <c r="Z9" s="113"/>
      <c r="AA9" s="113"/>
      <c r="AB9" s="113"/>
    </row>
    <row r="10" spans="1:28" ht="18.75" customHeight="1" x14ac:dyDescent="0.2">
      <c r="A10" s="122"/>
      <c r="B10" s="292" t="s">
        <v>37255</v>
      </c>
      <c r="C10" s="267"/>
      <c r="D10" s="268"/>
      <c r="E10" s="141"/>
      <c r="F10" s="290">
        <v>41381</v>
      </c>
      <c r="G10" s="290"/>
      <c r="H10" s="290"/>
      <c r="I10" s="117"/>
      <c r="J10" s="117"/>
      <c r="K10" s="143" t="s">
        <v>702</v>
      </c>
      <c r="L10" s="52"/>
      <c r="M10" s="279">
        <f>IFERROR(date_entree+VLOOKUP(drg_actuel,ref_drg_2013!$A$9:$I$1009,6,FALSE),"-")</f>
        <v>41387</v>
      </c>
      <c r="N10" s="279"/>
      <c r="O10" s="279">
        <f>IFERROR(date_entree+VLOOKUP(drg_actuel,ref_drg_2013!$A$9:$I$1009,5,FALSE),"-")</f>
        <v>41421.4</v>
      </c>
      <c r="P10" s="280"/>
      <c r="Q10" s="116">
        <f>IFERROR(date_entree+VLOOKUP(drg_actuel,ref_drg_2013!$A$9:$I$1009,8,FALSE),"-")</f>
        <v>41439</v>
      </c>
      <c r="R10" s="112"/>
      <c r="S10" s="112"/>
      <c r="T10" s="159"/>
      <c r="U10" s="113"/>
      <c r="V10" s="113"/>
      <c r="W10" s="113"/>
      <c r="X10" s="113"/>
      <c r="Y10" s="113"/>
      <c r="Z10" s="113"/>
      <c r="AA10" s="113"/>
    </row>
    <row r="11" spans="1:28" ht="18.75" customHeight="1" x14ac:dyDescent="0.2">
      <c r="A11" s="115"/>
      <c r="B11" s="294" t="s">
        <v>980</v>
      </c>
      <c r="C11" s="294"/>
      <c r="D11" s="294"/>
      <c r="E11" s="112"/>
      <c r="F11" s="261" t="s">
        <v>999</v>
      </c>
      <c r="G11" s="262"/>
      <c r="H11" s="262"/>
      <c r="I11" s="117"/>
      <c r="J11" s="117"/>
      <c r="K11" s="123" t="s">
        <v>990</v>
      </c>
      <c r="L11" s="52"/>
      <c r="M11" s="281" t="str">
        <f>IFERROR(VLOOKUP(drg_actuel,ref_drg_2013!$A$9:$I$1009,3,FALSE),"-")</f>
        <v>Transplantation de moelle osseuse / transfusion de cellules souches allogènes, sauf pour plasmocytome, sans préparation in vitro, HLA-différente</v>
      </c>
      <c r="N11" s="282"/>
      <c r="O11" s="282"/>
      <c r="P11" s="282"/>
      <c r="Q11" s="283"/>
      <c r="R11" s="112"/>
      <c r="S11" s="112"/>
      <c r="T11" s="159"/>
      <c r="U11" s="113"/>
      <c r="V11" s="113"/>
      <c r="W11" s="113"/>
      <c r="X11" s="113"/>
      <c r="Y11" s="113"/>
      <c r="Z11" s="113"/>
      <c r="AA11" s="113"/>
    </row>
    <row r="12" spans="1:28" ht="18.75" customHeight="1" x14ac:dyDescent="0.2">
      <c r="A12" s="114"/>
      <c r="B12" s="269">
        <v>31920</v>
      </c>
      <c r="C12" s="269"/>
      <c r="D12" s="269"/>
      <c r="E12" s="140"/>
      <c r="F12" s="293" t="s">
        <v>1034</v>
      </c>
      <c r="G12" s="293"/>
      <c r="H12" s="293"/>
      <c r="I12" s="117"/>
      <c r="J12" s="117"/>
      <c r="K12" s="121">
        <f>O10</f>
        <v>41421.4</v>
      </c>
      <c r="L12" s="52"/>
      <c r="M12" s="284"/>
      <c r="N12" s="285"/>
      <c r="O12" s="285"/>
      <c r="P12" s="285"/>
      <c r="Q12" s="286"/>
      <c r="R12" s="112"/>
      <c r="S12" s="112"/>
      <c r="T12" s="159"/>
      <c r="U12" s="113"/>
      <c r="V12" s="113">
        <v>12900711</v>
      </c>
      <c r="W12" s="113"/>
      <c r="Y12" s="113"/>
      <c r="Z12" s="113"/>
      <c r="AA12" s="113"/>
    </row>
    <row r="13" spans="1:28" x14ac:dyDescent="0.2">
      <c r="A13" s="107"/>
      <c r="B13" s="107" t="s">
        <v>37213</v>
      </c>
      <c r="C13" s="107"/>
      <c r="D13" s="107"/>
      <c r="E13" s="107"/>
      <c r="F13" s="107" t="s">
        <v>37214</v>
      </c>
      <c r="G13" s="107"/>
      <c r="H13" s="107"/>
      <c r="I13" s="107"/>
      <c r="J13" s="107"/>
      <c r="K13" s="107"/>
      <c r="L13" s="107"/>
      <c r="M13" s="107"/>
      <c r="N13" s="107"/>
      <c r="O13" s="107"/>
      <c r="P13" s="107"/>
      <c r="Q13" s="107"/>
      <c r="R13" s="113"/>
      <c r="S13" s="113"/>
      <c r="T13" s="159"/>
      <c r="U13" s="113"/>
      <c r="V13" s="113"/>
      <c r="W13" s="113"/>
      <c r="X13" s="113"/>
      <c r="Y13" s="113"/>
      <c r="Z13" s="113"/>
      <c r="AA13" s="113"/>
    </row>
    <row r="14" spans="1:28" ht="18.600000000000001" customHeight="1" x14ac:dyDescent="0.2">
      <c r="A14" s="107"/>
      <c r="B14" s="298"/>
      <c r="C14" s="298"/>
      <c r="D14" s="298"/>
      <c r="E14" s="107"/>
      <c r="F14" s="298" t="s">
        <v>37266</v>
      </c>
      <c r="G14" s="298"/>
      <c r="H14" s="298"/>
      <c r="I14" s="107"/>
      <c r="J14" s="107"/>
      <c r="K14" s="182" t="s">
        <v>37212</v>
      </c>
      <c r="L14" s="107"/>
      <c r="M14" s="296" t="s">
        <v>37372</v>
      </c>
      <c r="N14" s="296"/>
      <c r="O14" s="296"/>
      <c r="P14" s="296"/>
      <c r="Q14" s="296"/>
      <c r="R14" s="113"/>
      <c r="S14" s="113"/>
      <c r="T14" s="113"/>
      <c r="U14" s="113"/>
      <c r="V14" s="113"/>
      <c r="W14" s="113"/>
      <c r="X14" s="113"/>
      <c r="Y14" s="113"/>
      <c r="Z14" s="113"/>
      <c r="AA14" s="113"/>
    </row>
    <row r="15" spans="1:28" x14ac:dyDescent="0.2">
      <c r="A15" s="107"/>
      <c r="B15" s="107"/>
      <c r="C15" s="107"/>
      <c r="D15" s="107"/>
      <c r="E15" s="107"/>
      <c r="F15" s="107"/>
      <c r="G15" s="107"/>
      <c r="H15" s="107"/>
      <c r="I15" s="107"/>
      <c r="J15" s="107"/>
      <c r="K15" s="107"/>
      <c r="L15" s="107"/>
      <c r="M15" s="107"/>
      <c r="N15" s="107"/>
      <c r="O15" s="107"/>
      <c r="P15" s="107"/>
      <c r="Q15" s="107"/>
      <c r="R15" s="113"/>
      <c r="S15" s="113"/>
      <c r="T15" s="113"/>
      <c r="U15" s="113"/>
      <c r="V15" s="113"/>
      <c r="W15" s="113"/>
      <c r="X15" s="113"/>
      <c r="Y15" s="113"/>
      <c r="Z15" s="113"/>
      <c r="AA15" s="113"/>
    </row>
    <row r="16" spans="1:28" ht="12" customHeight="1" x14ac:dyDescent="0.2">
      <c r="A16" s="107"/>
      <c r="B16" s="124" t="s">
        <v>951</v>
      </c>
      <c r="C16" s="51"/>
      <c r="D16" s="125" t="s">
        <v>952</v>
      </c>
      <c r="E16" s="107"/>
      <c r="F16" s="107" t="s">
        <v>37226</v>
      </c>
      <c r="G16" s="107"/>
      <c r="H16" s="183"/>
      <c r="I16" s="113"/>
      <c r="J16" s="113"/>
      <c r="K16" s="113" t="s">
        <v>37210</v>
      </c>
      <c r="L16" s="107"/>
      <c r="M16" s="295">
        <v>41381</v>
      </c>
      <c r="N16" s="295"/>
      <c r="O16" s="295"/>
      <c r="P16" s="107" t="s">
        <v>37230</v>
      </c>
      <c r="Q16" s="107"/>
      <c r="R16" s="126"/>
      <c r="S16" s="126"/>
      <c r="T16" s="126"/>
      <c r="U16" s="126"/>
      <c r="V16" s="126"/>
      <c r="W16" s="126"/>
      <c r="X16" s="126"/>
      <c r="Y16" s="126"/>
      <c r="Z16" s="126"/>
      <c r="AA16" s="126"/>
    </row>
    <row r="17" spans="1:27" ht="12" customHeight="1" x14ac:dyDescent="0.2">
      <c r="A17" s="107"/>
      <c r="B17" s="124"/>
      <c r="C17" s="51"/>
      <c r="D17" s="107" t="s">
        <v>37208</v>
      </c>
      <c r="E17" s="107"/>
      <c r="F17" s="107"/>
      <c r="G17" s="107"/>
      <c r="H17" s="113"/>
      <c r="I17" s="113"/>
      <c r="J17" s="113"/>
      <c r="K17" s="113" t="s">
        <v>37211</v>
      </c>
      <c r="L17" s="107"/>
      <c r="M17" s="297" t="s">
        <v>37232</v>
      </c>
      <c r="N17" s="297"/>
      <c r="O17" s="297"/>
      <c r="P17" s="297"/>
      <c r="Q17" s="297"/>
      <c r="R17" s="126"/>
      <c r="S17" s="126"/>
      <c r="T17" s="126"/>
      <c r="U17" s="126"/>
      <c r="V17" s="126"/>
      <c r="W17" s="126"/>
      <c r="X17" s="126"/>
      <c r="Y17" s="126"/>
      <c r="Z17" s="126"/>
      <c r="AA17" s="126"/>
    </row>
    <row r="18" spans="1:27" ht="12" customHeight="1" x14ac:dyDescent="0.2">
      <c r="A18" s="107"/>
      <c r="B18" s="127"/>
      <c r="C18" s="51" t="s">
        <v>699</v>
      </c>
      <c r="D18" s="125" t="s">
        <v>953</v>
      </c>
      <c r="E18" s="107"/>
      <c r="F18" s="107"/>
      <c r="G18" s="107"/>
      <c r="H18" s="113"/>
      <c r="I18" s="113"/>
      <c r="J18" s="113"/>
      <c r="K18" s="52" t="s">
        <v>37250</v>
      </c>
      <c r="L18" s="52"/>
      <c r="M18" s="299">
        <v>41382</v>
      </c>
      <c r="N18" s="299"/>
      <c r="O18" s="299"/>
      <c r="P18" s="52" t="s">
        <v>37230</v>
      </c>
      <c r="Q18" s="52"/>
      <c r="R18" s="113"/>
      <c r="S18" s="113"/>
      <c r="T18" s="113" t="s">
        <v>37145</v>
      </c>
      <c r="U18" s="113"/>
      <c r="V18" s="113"/>
      <c r="W18" s="113"/>
      <c r="X18" s="113"/>
      <c r="Y18" s="113"/>
      <c r="Z18" s="113"/>
      <c r="AA18" s="113"/>
    </row>
    <row r="19" spans="1:27" ht="12" customHeight="1" x14ac:dyDescent="0.2">
      <c r="A19" s="107"/>
      <c r="B19" s="107"/>
      <c r="C19" s="51"/>
      <c r="D19" s="125" t="s">
        <v>954</v>
      </c>
      <c r="E19" s="113"/>
      <c r="F19" s="249"/>
      <c r="G19" s="249"/>
      <c r="H19" s="249"/>
      <c r="I19" s="113"/>
      <c r="J19" s="113"/>
      <c r="K19" s="52"/>
      <c r="L19" s="52"/>
      <c r="M19" s="52"/>
      <c r="N19" s="52"/>
      <c r="O19" s="52"/>
      <c r="P19" s="52"/>
      <c r="Q19" s="52"/>
      <c r="R19" s="113"/>
      <c r="S19" s="113"/>
      <c r="T19" s="113"/>
      <c r="U19" s="113"/>
      <c r="V19" s="113"/>
      <c r="W19" s="113"/>
      <c r="X19" s="113"/>
      <c r="Y19" s="113"/>
      <c r="Z19" s="113"/>
      <c r="AA19" s="113"/>
    </row>
    <row r="20" spans="1:27" ht="3.75" customHeight="1" x14ac:dyDescent="0.2">
      <c r="A20" s="128"/>
      <c r="B20" s="128"/>
      <c r="C20" s="128"/>
      <c r="D20" s="128"/>
      <c r="E20" s="128"/>
      <c r="F20" s="128"/>
      <c r="G20" s="128"/>
      <c r="H20" s="128"/>
      <c r="I20" s="128"/>
      <c r="J20" s="128"/>
      <c r="K20" s="129"/>
      <c r="L20" s="129"/>
      <c r="M20" s="129"/>
      <c r="N20" s="129"/>
      <c r="O20" s="129"/>
      <c r="P20" s="129"/>
      <c r="Q20" s="129"/>
      <c r="R20" s="113"/>
      <c r="S20" s="113"/>
      <c r="T20" s="113"/>
      <c r="U20" s="113"/>
      <c r="V20" s="113"/>
      <c r="W20" s="113"/>
      <c r="X20" s="113"/>
      <c r="Y20" s="113"/>
      <c r="Z20" s="113"/>
      <c r="AA20" s="113"/>
    </row>
    <row r="21" spans="1:27" ht="3.75" hidden="1" customHeight="1" x14ac:dyDescent="0.2">
      <c r="A21" s="107"/>
      <c r="B21" s="107"/>
      <c r="C21" s="107"/>
      <c r="D21" s="107"/>
      <c r="E21" s="115"/>
      <c r="F21" s="107"/>
      <c r="G21" s="107"/>
      <c r="H21" s="107"/>
      <c r="I21" s="107"/>
      <c r="J21" s="107"/>
      <c r="K21" s="107"/>
      <c r="L21" s="107"/>
      <c r="M21" s="107"/>
      <c r="N21" s="107"/>
      <c r="O21" s="115"/>
      <c r="P21" s="115"/>
      <c r="Q21" s="115"/>
      <c r="R21" s="130"/>
      <c r="S21" s="130"/>
      <c r="T21" s="130"/>
      <c r="U21" s="130"/>
      <c r="V21" s="130"/>
      <c r="W21" s="130"/>
      <c r="X21" s="130"/>
      <c r="Y21" s="130"/>
      <c r="Z21" s="130"/>
      <c r="AA21" s="130"/>
    </row>
    <row r="22" spans="1:27" ht="22.5" hidden="1" customHeight="1" x14ac:dyDescent="0.2">
      <c r="A22" s="107"/>
      <c r="B22" s="250" t="s">
        <v>969</v>
      </c>
      <c r="C22" s="251"/>
      <c r="D22" s="291"/>
      <c r="E22" s="131"/>
      <c r="F22" s="132" t="s">
        <v>968</v>
      </c>
      <c r="G22" s="107"/>
      <c r="H22" s="107"/>
      <c r="I22" s="107"/>
      <c r="J22" s="107"/>
      <c r="K22" s="253" t="s">
        <v>955</v>
      </c>
      <c r="L22" s="251"/>
      <c r="M22" s="251"/>
      <c r="N22" s="251"/>
      <c r="O22" s="254"/>
      <c r="P22" s="254"/>
      <c r="Q22" s="254"/>
      <c r="R22" s="133"/>
      <c r="S22" s="133"/>
      <c r="T22" s="133"/>
      <c r="U22" s="133"/>
      <c r="V22" s="133"/>
      <c r="W22" s="133"/>
      <c r="X22" s="133"/>
      <c r="Y22" s="133"/>
      <c r="Z22" s="133"/>
      <c r="AA22" s="133"/>
    </row>
    <row r="23" spans="1:27" ht="22.5" hidden="1" customHeight="1" x14ac:dyDescent="0.2">
      <c r="A23" s="107"/>
      <c r="B23" s="107"/>
      <c r="C23" s="107"/>
      <c r="D23" s="107"/>
      <c r="E23" s="115"/>
      <c r="F23" s="107"/>
      <c r="G23" s="107"/>
      <c r="H23" s="107"/>
      <c r="I23" s="107"/>
      <c r="J23" s="107"/>
      <c r="K23" s="253" t="s">
        <v>956</v>
      </c>
      <c r="L23" s="251"/>
      <c r="M23" s="251"/>
      <c r="N23" s="251"/>
      <c r="O23" s="258"/>
      <c r="P23" s="258"/>
      <c r="Q23" s="258"/>
      <c r="R23" s="130"/>
      <c r="S23" s="130"/>
      <c r="T23" s="130"/>
      <c r="U23" s="130"/>
      <c r="V23" s="130"/>
      <c r="W23" s="130"/>
      <c r="X23" s="130"/>
      <c r="Y23" s="130"/>
      <c r="Z23" s="130"/>
      <c r="AA23" s="130"/>
    </row>
    <row r="24" spans="1:27" ht="3.75" hidden="1" customHeight="1" x14ac:dyDescent="0.2">
      <c r="A24" s="128"/>
      <c r="B24" s="128"/>
      <c r="C24" s="128"/>
      <c r="D24" s="128"/>
      <c r="E24" s="128"/>
      <c r="F24" s="128"/>
      <c r="G24" s="128"/>
      <c r="H24" s="128"/>
      <c r="I24" s="128"/>
      <c r="J24" s="128"/>
      <c r="K24" s="129"/>
      <c r="L24" s="129"/>
      <c r="M24" s="129"/>
      <c r="N24" s="129"/>
      <c r="O24" s="129"/>
      <c r="P24" s="129"/>
      <c r="Q24" s="129"/>
      <c r="R24" s="130"/>
      <c r="S24" s="130"/>
      <c r="T24" s="130"/>
      <c r="U24" s="130"/>
      <c r="V24" s="130"/>
      <c r="W24" s="130"/>
      <c r="X24" s="130"/>
      <c r="Y24" s="130"/>
      <c r="Z24" s="130"/>
      <c r="AA24" s="130"/>
    </row>
    <row r="25" spans="1:27" ht="3.75" hidden="1" customHeight="1" x14ac:dyDescent="0.2">
      <c r="A25" s="107"/>
      <c r="B25" s="107"/>
      <c r="C25" s="107"/>
      <c r="D25" s="107"/>
      <c r="E25" s="115"/>
      <c r="F25" s="107"/>
      <c r="G25" s="107"/>
      <c r="H25" s="107"/>
      <c r="I25" s="107"/>
      <c r="J25" s="107"/>
      <c r="K25" s="107"/>
      <c r="L25" s="107"/>
      <c r="M25" s="107"/>
      <c r="N25" s="107"/>
      <c r="O25" s="115"/>
      <c r="P25" s="115"/>
      <c r="Q25" s="115"/>
      <c r="R25" s="130"/>
      <c r="S25" s="130"/>
      <c r="T25" s="130"/>
      <c r="U25" s="130"/>
      <c r="V25" s="130"/>
      <c r="W25" s="130"/>
      <c r="X25" s="130"/>
      <c r="Y25" s="130"/>
      <c r="Z25" s="130"/>
      <c r="AA25" s="130"/>
    </row>
    <row r="26" spans="1:27" ht="22.5" hidden="1" customHeight="1" x14ac:dyDescent="0.2">
      <c r="A26" s="107"/>
      <c r="B26" s="107"/>
      <c r="C26" s="107"/>
      <c r="D26" s="107"/>
      <c r="E26" s="131"/>
      <c r="F26" s="250" t="s">
        <v>957</v>
      </c>
      <c r="G26" s="251"/>
      <c r="H26" s="252"/>
      <c r="I26" s="107"/>
      <c r="J26" s="107"/>
      <c r="K26" s="253" t="s">
        <v>958</v>
      </c>
      <c r="L26" s="251"/>
      <c r="M26" s="251"/>
      <c r="N26" s="251"/>
      <c r="O26" s="254"/>
      <c r="P26" s="254"/>
      <c r="Q26" s="254"/>
      <c r="R26" s="130"/>
      <c r="S26" s="130"/>
      <c r="T26" s="130"/>
      <c r="U26" s="130"/>
      <c r="V26" s="130"/>
      <c r="W26" s="130"/>
      <c r="X26" s="130"/>
      <c r="Y26" s="130"/>
      <c r="Z26" s="130"/>
      <c r="AA26" s="130"/>
    </row>
    <row r="27" spans="1:27" ht="22.5" hidden="1" customHeight="1" x14ac:dyDescent="0.2">
      <c r="A27" s="107"/>
      <c r="B27" s="107"/>
      <c r="C27" s="107"/>
      <c r="D27" s="107"/>
      <c r="E27" s="115"/>
      <c r="F27" s="107"/>
      <c r="G27" s="107"/>
      <c r="H27" s="107"/>
      <c r="I27" s="107"/>
      <c r="J27" s="107"/>
      <c r="K27" s="253" t="s">
        <v>959</v>
      </c>
      <c r="L27" s="251"/>
      <c r="M27" s="251"/>
      <c r="N27" s="251"/>
      <c r="O27" s="258"/>
      <c r="P27" s="258"/>
      <c r="Q27" s="258"/>
      <c r="R27" s="130"/>
      <c r="S27" s="130"/>
      <c r="T27" s="130"/>
      <c r="U27" s="130"/>
      <c r="V27" s="130"/>
      <c r="W27" s="130"/>
      <c r="X27" s="130"/>
      <c r="Y27" s="130"/>
      <c r="Z27" s="130"/>
      <c r="AA27" s="130"/>
    </row>
    <row r="28" spans="1:27" ht="3.75" hidden="1" customHeight="1" x14ac:dyDescent="0.2">
      <c r="A28" s="128"/>
      <c r="B28" s="128"/>
      <c r="C28" s="128"/>
      <c r="D28" s="128"/>
      <c r="E28" s="128"/>
      <c r="F28" s="128"/>
      <c r="G28" s="128"/>
      <c r="H28" s="128"/>
      <c r="I28" s="128"/>
      <c r="J28" s="128"/>
      <c r="K28" s="129"/>
      <c r="L28" s="129"/>
      <c r="M28" s="129"/>
      <c r="N28" s="129"/>
      <c r="O28" s="129"/>
      <c r="P28" s="129"/>
      <c r="Q28" s="129"/>
      <c r="R28" s="130"/>
      <c r="S28" s="130"/>
      <c r="T28" s="130"/>
      <c r="U28" s="130"/>
      <c r="V28" s="130"/>
      <c r="W28" s="130"/>
      <c r="X28" s="130"/>
      <c r="Y28" s="130"/>
      <c r="Z28" s="130"/>
      <c r="AA28" s="130"/>
    </row>
    <row r="29" spans="1:27" ht="3.75" hidden="1" customHeight="1" x14ac:dyDescent="0.2">
      <c r="A29" s="107"/>
      <c r="B29" s="107"/>
      <c r="C29" s="107"/>
      <c r="D29" s="107"/>
      <c r="E29" s="115"/>
      <c r="F29" s="107"/>
      <c r="G29" s="107"/>
      <c r="H29" s="107"/>
      <c r="I29" s="107"/>
      <c r="J29" s="107"/>
      <c r="K29" s="107"/>
      <c r="L29" s="107"/>
      <c r="M29" s="107"/>
      <c r="N29" s="107"/>
      <c r="O29" s="115"/>
      <c r="P29" s="115"/>
      <c r="Q29" s="115"/>
      <c r="R29" s="130"/>
      <c r="S29" s="130"/>
      <c r="T29" s="130"/>
      <c r="U29" s="130"/>
      <c r="V29" s="130"/>
      <c r="W29" s="130"/>
      <c r="X29" s="130"/>
      <c r="Y29" s="130"/>
      <c r="Z29" s="130"/>
      <c r="AA29" s="130"/>
    </row>
    <row r="30" spans="1:27" ht="22.5" hidden="1" customHeight="1" x14ac:dyDescent="0.2">
      <c r="A30" s="107"/>
      <c r="B30" s="107"/>
      <c r="C30" s="107"/>
      <c r="D30" s="107"/>
      <c r="E30" s="131"/>
      <c r="F30" s="250" t="s">
        <v>960</v>
      </c>
      <c r="G30" s="251"/>
      <c r="H30" s="252"/>
      <c r="I30" s="107"/>
      <c r="J30" s="107"/>
      <c r="K30" s="253" t="s">
        <v>961</v>
      </c>
      <c r="L30" s="251"/>
      <c r="M30" s="251"/>
      <c r="N30" s="251"/>
      <c r="O30" s="254"/>
      <c r="P30" s="254"/>
      <c r="Q30" s="254"/>
      <c r="R30" s="130"/>
      <c r="S30" s="130"/>
      <c r="T30" s="130"/>
      <c r="U30" s="130"/>
      <c r="V30" s="130"/>
      <c r="W30" s="130"/>
      <c r="X30" s="130"/>
      <c r="Y30" s="130"/>
      <c r="Z30" s="130"/>
      <c r="AA30" s="130"/>
    </row>
    <row r="31" spans="1:27" hidden="1" x14ac:dyDescent="0.2">
      <c r="A31" s="107"/>
      <c r="B31" s="107"/>
      <c r="C31" s="107"/>
      <c r="D31" s="107"/>
      <c r="E31" s="115"/>
      <c r="F31" s="107"/>
      <c r="G31" s="107"/>
      <c r="H31" s="107"/>
      <c r="I31" s="107"/>
      <c r="J31" s="107"/>
      <c r="K31" s="107"/>
      <c r="L31" s="107"/>
      <c r="M31" s="107"/>
      <c r="N31" s="107"/>
      <c r="O31" s="115"/>
      <c r="P31" s="115"/>
      <c r="Q31" s="115"/>
      <c r="R31" s="130"/>
      <c r="S31" s="130"/>
      <c r="T31" s="130"/>
      <c r="U31" s="130"/>
      <c r="V31" s="130"/>
      <c r="W31" s="130"/>
      <c r="X31" s="130"/>
      <c r="Y31" s="130"/>
      <c r="Z31" s="130"/>
      <c r="AA31" s="130"/>
    </row>
    <row r="32" spans="1:27" ht="3.75" customHeight="1" x14ac:dyDescent="0.2">
      <c r="A32" s="115"/>
      <c r="B32" s="115"/>
      <c r="C32" s="115"/>
      <c r="D32" s="115"/>
      <c r="E32" s="115"/>
      <c r="F32" s="115"/>
      <c r="G32" s="115"/>
      <c r="H32" s="115"/>
      <c r="I32" s="115"/>
      <c r="J32" s="115"/>
      <c r="K32" s="115"/>
      <c r="L32" s="115"/>
      <c r="M32" s="115"/>
      <c r="N32" s="115"/>
      <c r="O32" s="115"/>
      <c r="P32" s="115"/>
      <c r="Q32" s="115"/>
      <c r="R32" s="115"/>
      <c r="S32" s="115"/>
      <c r="T32" s="115"/>
      <c r="U32" s="115"/>
      <c r="V32" s="115"/>
      <c r="W32" s="115"/>
      <c r="X32" s="115"/>
      <c r="Y32" s="115"/>
      <c r="Z32" s="115"/>
      <c r="AA32" s="115"/>
    </row>
    <row r="33" spans="1:27" s="155" customFormat="1" ht="36.950000000000003" customHeight="1" x14ac:dyDescent="0.2">
      <c r="A33" s="154" t="s">
        <v>37231</v>
      </c>
      <c r="B33" s="154" t="s">
        <v>539</v>
      </c>
      <c r="C33" s="154"/>
      <c r="D33" s="154" t="s">
        <v>2167</v>
      </c>
      <c r="E33" s="154"/>
      <c r="F33" s="257" t="s">
        <v>2168</v>
      </c>
      <c r="G33" s="257"/>
      <c r="H33" s="257"/>
      <c r="I33" s="257"/>
      <c r="J33" s="154"/>
      <c r="K33" s="154" t="s">
        <v>2169</v>
      </c>
      <c r="L33" s="154"/>
      <c r="M33" s="154"/>
      <c r="N33" s="257" t="s">
        <v>2170</v>
      </c>
      <c r="O33" s="257"/>
      <c r="P33" s="154"/>
      <c r="Q33" s="154"/>
      <c r="R33" s="154" t="s">
        <v>2218</v>
      </c>
      <c r="S33" s="154"/>
      <c r="T33" s="154" t="s">
        <v>963</v>
      </c>
      <c r="U33" s="154"/>
      <c r="V33" s="154" t="s">
        <v>962</v>
      </c>
      <c r="W33" s="154"/>
      <c r="X33" s="154"/>
      <c r="Y33" s="154"/>
      <c r="Z33" s="154"/>
      <c r="AA33" s="154"/>
    </row>
    <row r="34" spans="1:27" ht="26.25" customHeight="1" x14ac:dyDescent="0.2">
      <c r="A34" s="139" t="s">
        <v>971</v>
      </c>
      <c r="B34" s="104" t="s">
        <v>37251</v>
      </c>
      <c r="C34" s="136"/>
      <c r="D34" s="158"/>
      <c r="E34" s="136"/>
      <c r="F34" s="255" t="s">
        <v>37423</v>
      </c>
      <c r="G34" s="256"/>
      <c r="H34" s="256"/>
      <c r="I34" s="256"/>
      <c r="J34" s="136"/>
      <c r="K34" s="229">
        <v>41372</v>
      </c>
      <c r="L34" s="137"/>
      <c r="M34" s="136"/>
      <c r="N34" s="245"/>
      <c r="O34" s="245"/>
      <c r="P34" s="134"/>
      <c r="Q34" s="138"/>
      <c r="R34" s="156">
        <v>1</v>
      </c>
      <c r="S34" s="135"/>
      <c r="T34" s="106">
        <v>41372</v>
      </c>
      <c r="U34" s="137"/>
      <c r="V34" s="246" t="s">
        <v>37260</v>
      </c>
      <c r="W34" s="247"/>
      <c r="X34" s="247"/>
      <c r="Y34" s="247"/>
      <c r="Z34" s="247"/>
      <c r="AA34" s="137"/>
    </row>
    <row r="35" spans="1:27" ht="26.25" customHeight="1" x14ac:dyDescent="0.2">
      <c r="A35" s="139" t="s">
        <v>971</v>
      </c>
      <c r="B35" s="104" t="s">
        <v>37257</v>
      </c>
      <c r="C35" s="136"/>
      <c r="D35" s="158"/>
      <c r="E35" s="136"/>
      <c r="F35" s="248"/>
      <c r="G35" s="244"/>
      <c r="H35" s="244"/>
      <c r="I35" s="244"/>
      <c r="J35" s="136"/>
      <c r="K35" s="242"/>
      <c r="L35" s="137"/>
      <c r="M35" s="136"/>
      <c r="N35" s="245"/>
      <c r="O35" s="245"/>
      <c r="P35" s="134"/>
      <c r="Q35" s="138"/>
      <c r="R35" s="156">
        <v>2</v>
      </c>
      <c r="S35" s="135"/>
      <c r="T35" s="106">
        <v>41375</v>
      </c>
      <c r="U35" s="137"/>
      <c r="V35" s="248" t="s">
        <v>37324</v>
      </c>
      <c r="W35" s="244"/>
      <c r="X35" s="244"/>
      <c r="Y35" s="244"/>
      <c r="Z35" s="244"/>
      <c r="AA35" s="137"/>
    </row>
    <row r="36" spans="1:27" ht="26.25" customHeight="1" x14ac:dyDescent="0.2">
      <c r="A36" s="139" t="s">
        <v>971</v>
      </c>
      <c r="B36" s="104" t="s">
        <v>37258</v>
      </c>
      <c r="C36" s="136"/>
      <c r="D36" s="158"/>
      <c r="E36" s="136"/>
      <c r="F36" s="248"/>
      <c r="G36" s="244"/>
      <c r="H36" s="244"/>
      <c r="I36" s="244"/>
      <c r="J36" s="136"/>
      <c r="K36" s="242"/>
      <c r="L36" s="137"/>
      <c r="M36" s="136"/>
      <c r="N36" s="245"/>
      <c r="O36" s="245"/>
      <c r="P36" s="134"/>
      <c r="Q36" s="138"/>
      <c r="R36" s="156">
        <v>3</v>
      </c>
      <c r="S36" s="135"/>
      <c r="T36" s="106">
        <v>41379</v>
      </c>
      <c r="U36" s="137"/>
      <c r="V36" s="248" t="s">
        <v>37422</v>
      </c>
      <c r="W36" s="244"/>
      <c r="X36" s="244"/>
      <c r="Y36" s="244"/>
      <c r="Z36" s="244"/>
      <c r="AA36" s="137"/>
    </row>
    <row r="37" spans="1:27" ht="26.25" customHeight="1" x14ac:dyDescent="0.2">
      <c r="A37" s="139" t="s">
        <v>971</v>
      </c>
      <c r="B37" s="104" t="s">
        <v>37259</v>
      </c>
      <c r="C37" s="136"/>
      <c r="D37" s="158"/>
      <c r="E37" s="136"/>
      <c r="F37" s="248"/>
      <c r="G37" s="244"/>
      <c r="H37" s="244"/>
      <c r="I37" s="244"/>
      <c r="J37" s="136"/>
      <c r="K37" s="242"/>
      <c r="L37" s="137"/>
      <c r="M37" s="136"/>
      <c r="N37" s="245"/>
      <c r="O37" s="245"/>
      <c r="P37" s="134"/>
      <c r="Q37" s="138"/>
      <c r="R37" s="156">
        <v>4</v>
      </c>
      <c r="S37" s="135"/>
      <c r="T37" s="106">
        <v>41381</v>
      </c>
      <c r="U37" s="137"/>
      <c r="V37" s="248" t="s">
        <v>37520</v>
      </c>
      <c r="W37" s="244"/>
      <c r="X37" s="244"/>
      <c r="Y37" s="244"/>
      <c r="Z37" s="244"/>
      <c r="AA37" s="137"/>
    </row>
    <row r="38" spans="1:27" ht="26.25" customHeight="1" x14ac:dyDescent="0.2">
      <c r="A38" s="139" t="s">
        <v>971</v>
      </c>
      <c r="B38" s="104"/>
      <c r="C38" s="136"/>
      <c r="D38" s="158"/>
      <c r="E38" s="136"/>
      <c r="F38" s="248"/>
      <c r="G38" s="244"/>
      <c r="H38" s="244"/>
      <c r="I38" s="244"/>
      <c r="J38" s="136"/>
      <c r="K38" s="105"/>
      <c r="L38" s="137"/>
      <c r="M38" s="136"/>
      <c r="N38" s="245"/>
      <c r="O38" s="245"/>
      <c r="P38" s="134"/>
      <c r="Q38" s="138"/>
      <c r="R38" s="156">
        <v>5</v>
      </c>
      <c r="S38" s="135"/>
      <c r="T38" s="239"/>
      <c r="U38" s="137"/>
      <c r="V38" s="248"/>
      <c r="W38" s="244"/>
      <c r="X38" s="244"/>
      <c r="Y38" s="244"/>
      <c r="Z38" s="244"/>
      <c r="AA38" s="137"/>
    </row>
    <row r="39" spans="1:27" ht="26.25" customHeight="1" x14ac:dyDescent="0.2">
      <c r="A39" s="139" t="s">
        <v>971</v>
      </c>
      <c r="B39" s="104"/>
      <c r="C39" s="136"/>
      <c r="D39" s="158"/>
      <c r="E39" s="136"/>
      <c r="F39" s="248"/>
      <c r="G39" s="244"/>
      <c r="H39" s="244"/>
      <c r="I39" s="244"/>
      <c r="J39" s="136"/>
      <c r="K39" s="105"/>
      <c r="L39" s="137"/>
      <c r="M39" s="136"/>
      <c r="N39" s="245"/>
      <c r="O39" s="245"/>
      <c r="P39" s="134"/>
      <c r="Q39" s="138"/>
      <c r="R39" s="156">
        <v>6</v>
      </c>
      <c r="S39" s="135"/>
      <c r="T39" s="239"/>
      <c r="U39" s="137"/>
      <c r="V39" s="248"/>
      <c r="W39" s="244"/>
      <c r="X39" s="244"/>
      <c r="Y39" s="244"/>
      <c r="Z39" s="244"/>
      <c r="AA39" s="137"/>
    </row>
    <row r="40" spans="1:27" ht="26.25" customHeight="1" x14ac:dyDescent="0.2">
      <c r="A40" s="139" t="s">
        <v>37144</v>
      </c>
      <c r="B40" s="104" t="s">
        <v>35938</v>
      </c>
      <c r="C40" s="136"/>
      <c r="D40" s="158" t="str">
        <f>IFERROR(VLOOKUP(B40,ref_chop_2013!$B$2:$D$21253,3,FALSE),"-")</f>
        <v>Autre excision de tissus ou de lésion du cerveau, autre</v>
      </c>
      <c r="E40" s="136"/>
      <c r="F40" s="248"/>
      <c r="G40" s="244"/>
      <c r="H40" s="244"/>
      <c r="I40" s="244"/>
      <c r="J40" s="136"/>
      <c r="K40" s="243">
        <v>41376</v>
      </c>
      <c r="L40" s="137"/>
      <c r="M40" s="136"/>
      <c r="N40" s="245"/>
      <c r="O40" s="245"/>
      <c r="P40" s="134"/>
      <c r="Q40" s="138"/>
      <c r="R40" s="156">
        <v>7</v>
      </c>
      <c r="S40" s="135"/>
      <c r="T40" s="106"/>
      <c r="U40" s="137"/>
      <c r="V40" s="244"/>
      <c r="W40" s="244"/>
      <c r="X40" s="244"/>
      <c r="Y40" s="244"/>
      <c r="Z40" s="244"/>
      <c r="AA40" s="137"/>
    </row>
    <row r="41" spans="1:27" ht="26.25" customHeight="1" x14ac:dyDescent="0.2">
      <c r="A41" s="139" t="s">
        <v>37144</v>
      </c>
      <c r="B41" s="231" t="s">
        <v>36168</v>
      </c>
      <c r="C41" s="136"/>
      <c r="D41" s="158" t="str">
        <f>IFERROR(VLOOKUP(B41,ref_chop_2013!$B$2:$D$21253,3,FALSE),"-")</f>
        <v>Craniotomie, abord par la calotte crânienne, autre</v>
      </c>
      <c r="E41" s="136"/>
      <c r="F41" s="244"/>
      <c r="G41" s="244"/>
      <c r="H41" s="244"/>
      <c r="I41" s="244"/>
      <c r="J41" s="136"/>
      <c r="K41" s="243">
        <v>41376</v>
      </c>
      <c r="L41" s="137"/>
      <c r="M41" s="136"/>
      <c r="N41" s="245"/>
      <c r="O41" s="245"/>
      <c r="P41" s="134"/>
      <c r="Q41" s="138"/>
      <c r="R41" s="156">
        <v>8</v>
      </c>
      <c r="S41" s="135"/>
      <c r="T41" s="106"/>
      <c r="U41" s="137"/>
      <c r="V41" s="244"/>
      <c r="W41" s="244"/>
      <c r="X41" s="244"/>
      <c r="Y41" s="244"/>
      <c r="Z41" s="244"/>
      <c r="AA41" s="137"/>
    </row>
    <row r="42" spans="1:27" ht="26.25" customHeight="1" x14ac:dyDescent="0.2">
      <c r="A42" s="139" t="s">
        <v>37144</v>
      </c>
      <c r="B42" s="231" t="s">
        <v>36361</v>
      </c>
      <c r="C42" s="136"/>
      <c r="D42" s="158" t="str">
        <f>IFERROR(VLOOKUP(B42,ref_chop_2013!$B$2:$D$21253,3,FALSE),"-")</f>
        <v xml:space="preserve">Utilisation d'un système de navigation </v>
      </c>
      <c r="E42" s="136"/>
      <c r="F42" s="244"/>
      <c r="G42" s="244"/>
      <c r="H42" s="244"/>
      <c r="I42" s="244"/>
      <c r="J42" s="136"/>
      <c r="K42" s="232">
        <v>41376</v>
      </c>
      <c r="L42" s="137"/>
      <c r="M42" s="136"/>
      <c r="N42" s="245"/>
      <c r="O42" s="245"/>
      <c r="P42" s="134"/>
      <c r="Q42" s="138"/>
      <c r="R42" s="156">
        <v>9</v>
      </c>
      <c r="S42" s="135"/>
      <c r="T42" s="106"/>
      <c r="U42" s="137"/>
      <c r="V42" s="244"/>
      <c r="W42" s="244"/>
      <c r="X42" s="244"/>
      <c r="Y42" s="244"/>
      <c r="Z42" s="244"/>
      <c r="AA42" s="137"/>
    </row>
    <row r="43" spans="1:27" ht="26.25" customHeight="1" x14ac:dyDescent="0.2">
      <c r="A43" s="139" t="s">
        <v>37144</v>
      </c>
      <c r="B43" s="104"/>
      <c r="C43" s="136"/>
      <c r="D43" s="158" t="str">
        <f>IFERROR(VLOOKUP(B43,ref_chop_2013!$B$2:$D$21253,3,FALSE),"-")</f>
        <v>-</v>
      </c>
      <c r="E43" s="136"/>
      <c r="F43" s="244"/>
      <c r="G43" s="244"/>
      <c r="H43" s="244"/>
      <c r="I43" s="244"/>
      <c r="J43" s="136"/>
      <c r="K43" s="105"/>
      <c r="L43" s="137"/>
      <c r="M43" s="136"/>
      <c r="N43" s="245"/>
      <c r="O43" s="245"/>
      <c r="P43" s="134"/>
      <c r="Q43" s="138"/>
      <c r="R43" s="156">
        <v>10</v>
      </c>
      <c r="S43" s="135"/>
      <c r="T43" s="106"/>
      <c r="U43" s="137"/>
      <c r="V43" s="244"/>
      <c r="W43" s="244"/>
      <c r="X43" s="244"/>
      <c r="Y43" s="244"/>
      <c r="Z43" s="244"/>
      <c r="AA43" s="137"/>
    </row>
    <row r="44" spans="1:27" ht="26.25" customHeight="1" x14ac:dyDescent="0.2">
      <c r="A44" s="237" t="s">
        <v>37144</v>
      </c>
      <c r="B44" s="104"/>
      <c r="C44" s="136"/>
      <c r="D44" s="158" t="str">
        <f>IFERROR(VLOOKUP(B44,ref_chop_2013!$B$2:$D$21253,3,FALSE),"-")</f>
        <v>-</v>
      </c>
      <c r="E44" s="136"/>
      <c r="F44" s="244"/>
      <c r="G44" s="244"/>
      <c r="H44" s="244"/>
      <c r="I44" s="244"/>
      <c r="J44" s="136"/>
      <c r="K44" s="233"/>
      <c r="L44" s="137"/>
      <c r="M44" s="136"/>
      <c r="N44" s="245"/>
      <c r="O44" s="245"/>
      <c r="P44" s="134"/>
      <c r="Q44" s="138"/>
      <c r="R44" s="156">
        <v>11</v>
      </c>
      <c r="S44" s="234"/>
      <c r="T44" s="106"/>
      <c r="U44" s="137"/>
      <c r="V44" s="244"/>
      <c r="W44" s="244"/>
      <c r="X44" s="244"/>
      <c r="Y44" s="244"/>
      <c r="Z44" s="244"/>
      <c r="AA44" s="137"/>
    </row>
    <row r="45" spans="1:27" ht="26.25" customHeight="1" x14ac:dyDescent="0.2">
      <c r="A45" s="237" t="s">
        <v>37144</v>
      </c>
      <c r="B45" s="231"/>
      <c r="C45" s="136"/>
      <c r="D45" s="158" t="str">
        <f>IFERROR(VLOOKUP(B45,ref_chop_2013!$B$2:$D$21253,3,FALSE),"-")</f>
        <v>-</v>
      </c>
      <c r="E45" s="136"/>
      <c r="F45" s="244"/>
      <c r="G45" s="244"/>
      <c r="H45" s="244"/>
      <c r="I45" s="244"/>
      <c r="J45" s="136"/>
      <c r="K45" s="235"/>
      <c r="L45" s="137"/>
      <c r="M45" s="136"/>
      <c r="N45" s="245"/>
      <c r="O45" s="245"/>
      <c r="P45" s="134"/>
      <c r="Q45" s="138"/>
      <c r="R45" s="156">
        <v>12</v>
      </c>
      <c r="S45" s="234"/>
      <c r="T45" s="106"/>
      <c r="U45" s="137"/>
      <c r="V45" s="244"/>
      <c r="W45" s="244"/>
      <c r="X45" s="244"/>
      <c r="Y45" s="244"/>
      <c r="Z45" s="244"/>
      <c r="AA45" s="137"/>
    </row>
    <row r="46" spans="1:27" ht="26.25" customHeight="1" x14ac:dyDescent="0.2">
      <c r="A46" s="237" t="s">
        <v>37144</v>
      </c>
      <c r="B46" s="104"/>
      <c r="C46" s="136"/>
      <c r="D46" s="158" t="str">
        <f>IFERROR(VLOOKUP(B46,ref_chop_2013!$B$2:$D$21253,3,FALSE),"-")</f>
        <v>-</v>
      </c>
      <c r="E46" s="136"/>
      <c r="F46" s="244"/>
      <c r="G46" s="244"/>
      <c r="H46" s="244"/>
      <c r="I46" s="244"/>
      <c r="J46" s="136"/>
      <c r="K46" s="233"/>
      <c r="L46" s="137"/>
      <c r="M46" s="136"/>
      <c r="N46" s="245"/>
      <c r="O46" s="245"/>
      <c r="P46" s="134"/>
      <c r="Q46" s="138"/>
      <c r="R46" s="156">
        <v>13</v>
      </c>
      <c r="S46" s="234"/>
      <c r="T46" s="106"/>
      <c r="U46" s="137"/>
      <c r="V46" s="244"/>
      <c r="W46" s="244"/>
      <c r="X46" s="244"/>
      <c r="Y46" s="244"/>
      <c r="Z46" s="244"/>
      <c r="AA46" s="137"/>
    </row>
    <row r="47" spans="1:27" ht="26.25" customHeight="1" x14ac:dyDescent="0.2">
      <c r="A47" s="237" t="s">
        <v>37144</v>
      </c>
      <c r="B47" s="104"/>
      <c r="C47" s="136"/>
      <c r="D47" s="158" t="str">
        <f>IFERROR(VLOOKUP(B47,ref_chop_2013!$B$2:$D$21253,3,FALSE),"-")</f>
        <v>-</v>
      </c>
      <c r="E47" s="136"/>
      <c r="F47" s="244"/>
      <c r="G47" s="244"/>
      <c r="H47" s="244"/>
      <c r="I47" s="244"/>
      <c r="J47" s="136"/>
      <c r="K47" s="233"/>
      <c r="L47" s="137"/>
      <c r="M47" s="136"/>
      <c r="N47" s="245"/>
      <c r="O47" s="245"/>
      <c r="P47" s="134"/>
      <c r="Q47" s="138"/>
      <c r="R47" s="156">
        <v>14</v>
      </c>
      <c r="S47" s="234"/>
      <c r="T47" s="106"/>
      <c r="U47" s="137"/>
      <c r="V47" s="244"/>
      <c r="W47" s="244"/>
      <c r="X47" s="244"/>
      <c r="Y47" s="244"/>
      <c r="Z47" s="244"/>
      <c r="AA47" s="137"/>
    </row>
    <row r="48" spans="1:27" ht="3.75" customHeight="1" x14ac:dyDescent="0.2">
      <c r="A48" s="115"/>
      <c r="B48" s="115"/>
      <c r="C48" s="115"/>
      <c r="D48" s="115"/>
      <c r="E48" s="115"/>
      <c r="F48" s="115"/>
      <c r="G48" s="115"/>
      <c r="H48" s="115"/>
      <c r="I48" s="115"/>
      <c r="J48" s="115"/>
      <c r="K48" s="115"/>
      <c r="L48" s="115"/>
      <c r="M48" s="115"/>
      <c r="N48" s="115"/>
      <c r="O48" s="115"/>
      <c r="P48" s="115"/>
      <c r="Q48" s="115"/>
      <c r="R48" s="112"/>
      <c r="S48" s="112"/>
      <c r="T48" s="112"/>
      <c r="U48" s="112"/>
      <c r="V48" s="112"/>
      <c r="W48" s="112"/>
      <c r="X48" s="112"/>
      <c r="Y48" s="112"/>
      <c r="Z48" s="112"/>
      <c r="AA48" s="112"/>
    </row>
    <row r="49" spans="1:27" x14ac:dyDescent="0.2">
      <c r="A49" s="115"/>
      <c r="B49" s="115"/>
      <c r="C49" s="115"/>
      <c r="D49" s="115"/>
      <c r="E49" s="115"/>
      <c r="F49" s="115"/>
      <c r="G49" s="115"/>
      <c r="H49" s="115"/>
      <c r="I49" s="115"/>
      <c r="J49" s="115"/>
      <c r="K49" s="115"/>
      <c r="L49" s="115"/>
      <c r="M49" s="115"/>
      <c r="N49" s="115"/>
      <c r="O49" s="115"/>
      <c r="P49" s="115"/>
      <c r="Q49" s="115"/>
      <c r="R49" s="112"/>
      <c r="S49" s="112"/>
      <c r="T49" s="112"/>
      <c r="U49" s="112"/>
      <c r="V49" s="112"/>
      <c r="W49" s="112"/>
      <c r="X49" s="112"/>
      <c r="Y49" s="112"/>
      <c r="Z49" s="112"/>
      <c r="AA49" s="112"/>
    </row>
    <row r="50" spans="1:27" s="18" customFormat="1" ht="3.75" customHeight="1" x14ac:dyDescent="0.2">
      <c r="A50" s="115"/>
      <c r="B50" s="115"/>
      <c r="C50" s="115"/>
      <c r="D50" s="115"/>
      <c r="E50" s="115"/>
      <c r="F50" s="115"/>
      <c r="G50" s="115"/>
      <c r="H50" s="115"/>
      <c r="I50" s="115"/>
      <c r="J50" s="115"/>
      <c r="K50" s="115"/>
      <c r="L50" s="115"/>
      <c r="M50" s="115"/>
      <c r="N50" s="115"/>
      <c r="O50" s="115"/>
      <c r="P50" s="115"/>
      <c r="Q50" s="115"/>
      <c r="R50" s="112"/>
      <c r="S50" s="112"/>
      <c r="T50" s="112"/>
      <c r="U50" s="112"/>
      <c r="V50" s="112"/>
      <c r="W50" s="112"/>
      <c r="X50" s="112"/>
      <c r="Y50" s="112"/>
      <c r="Z50" s="112"/>
      <c r="AA50" s="112"/>
    </row>
    <row r="51" spans="1:27" ht="22.5" hidden="1" customHeight="1" x14ac:dyDescent="0.2">
      <c r="A51" s="115"/>
      <c r="B51" s="257" t="s">
        <v>964</v>
      </c>
      <c r="C51" s="257"/>
      <c r="D51" s="257"/>
      <c r="E51" s="157"/>
      <c r="F51" s="139" t="s">
        <v>965</v>
      </c>
      <c r="G51" s="157"/>
      <c r="H51" s="272" t="s">
        <v>966</v>
      </c>
      <c r="I51" s="252"/>
      <c r="J51" s="115"/>
      <c r="K51" s="272" t="s">
        <v>972</v>
      </c>
      <c r="L51" s="252"/>
      <c r="M51" s="252"/>
      <c r="N51" s="252"/>
      <c r="O51" s="273"/>
      <c r="P51" s="273"/>
      <c r="Q51" s="273"/>
      <c r="R51" s="112"/>
      <c r="S51" s="112"/>
      <c r="T51" s="112"/>
      <c r="U51" s="112"/>
      <c r="V51" s="112"/>
      <c r="W51" s="112"/>
      <c r="X51" s="112"/>
      <c r="Y51" s="112"/>
      <c r="Z51" s="112"/>
      <c r="AA51" s="112"/>
    </row>
    <row r="52" spans="1:27" hidden="1" x14ac:dyDescent="0.2">
      <c r="A52" s="115"/>
      <c r="B52" s="115"/>
      <c r="C52" s="115"/>
      <c r="D52" s="115"/>
      <c r="E52" s="115"/>
      <c r="F52" s="115"/>
      <c r="G52" s="115"/>
      <c r="H52" s="115"/>
      <c r="I52" s="115"/>
      <c r="J52" s="115"/>
      <c r="K52" s="115"/>
      <c r="L52" s="115"/>
      <c r="M52" s="115"/>
      <c r="N52" s="115"/>
      <c r="O52" s="115"/>
      <c r="P52" s="115"/>
      <c r="Q52" s="115"/>
      <c r="R52" s="112"/>
      <c r="S52" s="113"/>
      <c r="T52" s="113"/>
      <c r="U52" s="113"/>
      <c r="V52" s="113"/>
      <c r="W52" s="113"/>
      <c r="X52" s="113"/>
      <c r="Y52" s="113"/>
      <c r="Z52" s="113"/>
      <c r="AA52" s="113"/>
    </row>
    <row r="53" spans="1:27" ht="22.5" x14ac:dyDescent="0.2">
      <c r="A53" s="115"/>
      <c r="B53" s="144" t="s">
        <v>939</v>
      </c>
      <c r="C53" s="271"/>
      <c r="D53" s="271"/>
      <c r="E53" s="275" t="s">
        <v>2186</v>
      </c>
      <c r="F53" s="276"/>
      <c r="G53" s="274"/>
      <c r="H53" s="274"/>
      <c r="I53" s="274"/>
      <c r="J53" s="145"/>
      <c r="K53" s="275" t="s">
        <v>2187</v>
      </c>
      <c r="L53" s="275"/>
      <c r="M53" s="146"/>
      <c r="N53" s="274"/>
      <c r="O53" s="274"/>
      <c r="P53" s="134"/>
      <c r="Q53" s="138"/>
      <c r="R53" s="112"/>
      <c r="S53" s="112"/>
      <c r="T53" s="112"/>
      <c r="U53" s="112"/>
      <c r="V53" s="112"/>
      <c r="W53" s="112"/>
      <c r="X53" s="112"/>
      <c r="Y53" s="112"/>
      <c r="Z53" s="112"/>
      <c r="AA53" s="112"/>
    </row>
    <row r="54" spans="1:27" ht="31.35" customHeight="1" x14ac:dyDescent="0.2">
      <c r="A54" s="115"/>
      <c r="B54" s="161" t="s">
        <v>37228</v>
      </c>
      <c r="C54" s="289"/>
      <c r="D54" s="289"/>
      <c r="E54" s="160"/>
      <c r="F54" s="161"/>
      <c r="G54" s="184"/>
      <c r="H54" s="184"/>
      <c r="I54" s="184"/>
      <c r="J54" s="140"/>
      <c r="K54" s="185"/>
      <c r="L54" s="185"/>
      <c r="M54" s="186"/>
      <c r="N54" s="184"/>
      <c r="O54" s="184"/>
      <c r="P54" s="134"/>
      <c r="Q54" s="138"/>
      <c r="R54" s="159"/>
      <c r="S54" s="159"/>
      <c r="T54" s="159"/>
      <c r="U54" s="159"/>
      <c r="V54" s="159"/>
      <c r="W54" s="159"/>
      <c r="X54" s="159"/>
      <c r="Y54" s="159"/>
      <c r="Z54" s="159"/>
      <c r="AA54" s="159"/>
    </row>
    <row r="55" spans="1:27" ht="3.75" customHeight="1" x14ac:dyDescent="0.2">
      <c r="A55" s="115"/>
      <c r="B55" s="135"/>
      <c r="C55" s="135"/>
      <c r="D55" s="135"/>
      <c r="E55" s="115"/>
      <c r="F55" s="135"/>
      <c r="G55" s="115"/>
      <c r="H55" s="115"/>
      <c r="I55" s="115"/>
      <c r="J55" s="115"/>
      <c r="K55" s="135"/>
      <c r="L55" s="135"/>
      <c r="M55" s="135"/>
      <c r="N55" s="135"/>
      <c r="O55" s="134"/>
      <c r="P55" s="134"/>
      <c r="Q55" s="134"/>
      <c r="R55" s="112"/>
      <c r="S55" s="112"/>
      <c r="T55" s="112"/>
      <c r="U55" s="112"/>
      <c r="V55" s="112"/>
      <c r="W55" s="112"/>
      <c r="X55" s="112"/>
      <c r="Y55" s="112"/>
      <c r="Z55" s="112"/>
      <c r="AA55" s="112"/>
    </row>
    <row r="56" spans="1:27" s="11" customFormat="1" ht="28.5" customHeight="1" x14ac:dyDescent="0.2">
      <c r="A56" s="153"/>
      <c r="B56" s="153"/>
      <c r="C56" s="153"/>
      <c r="D56" s="153"/>
      <c r="E56" s="153"/>
      <c r="F56" s="153"/>
      <c r="G56" s="153"/>
      <c r="H56" s="153"/>
      <c r="I56" s="153"/>
      <c r="J56" s="153"/>
      <c r="K56" s="153"/>
      <c r="L56" s="153"/>
      <c r="M56" s="153"/>
      <c r="N56" s="153"/>
      <c r="O56" s="153"/>
      <c r="P56" s="153"/>
      <c r="Q56" s="153"/>
      <c r="R56" s="18"/>
      <c r="S56" s="18"/>
      <c r="T56" s="18"/>
      <c r="U56" s="18"/>
      <c r="V56" s="18"/>
      <c r="W56" s="18"/>
      <c r="X56" s="18"/>
      <c r="Y56" s="18"/>
      <c r="Z56" s="18"/>
      <c r="AA56" s="18"/>
    </row>
    <row r="57" spans="1:27" ht="6.75" customHeight="1" x14ac:dyDescent="0.2"/>
    <row r="60" spans="1:27" ht="3.75" customHeight="1" x14ac:dyDescent="0.2"/>
    <row r="61" spans="1:27" s="15" customFormat="1" x14ac:dyDescent="0.2">
      <c r="R61" s="10"/>
      <c r="S61" s="10"/>
      <c r="T61" s="10"/>
      <c r="U61" s="10"/>
      <c r="V61" s="10"/>
      <c r="W61" s="10"/>
      <c r="X61" s="10"/>
      <c r="Y61" s="10"/>
      <c r="Z61" s="10"/>
      <c r="AA61" s="10"/>
    </row>
    <row r="63" spans="1:27" ht="26.25" customHeight="1" x14ac:dyDescent="0.2"/>
    <row r="64" spans="1:27" ht="3.75" customHeight="1" x14ac:dyDescent="0.2"/>
    <row r="65" ht="26.25" customHeight="1" x14ac:dyDescent="0.2"/>
    <row r="66" ht="3.75" customHeight="1" x14ac:dyDescent="0.2"/>
    <row r="67" ht="26.25" customHeight="1" x14ac:dyDescent="0.2"/>
    <row r="68" ht="3.75" customHeight="1" x14ac:dyDescent="0.2"/>
    <row r="69" ht="26.25" customHeight="1" x14ac:dyDescent="0.2"/>
    <row r="70" ht="3.75" customHeight="1" x14ac:dyDescent="0.2"/>
    <row r="71" ht="26.25" customHeight="1" x14ac:dyDescent="0.2"/>
    <row r="72" ht="3.75" customHeight="1" x14ac:dyDescent="0.2"/>
    <row r="73" ht="26.25" customHeight="1" x14ac:dyDescent="0.2"/>
    <row r="74" ht="3.75" customHeight="1" x14ac:dyDescent="0.2"/>
    <row r="75" ht="26.25" customHeight="1" x14ac:dyDescent="0.2"/>
    <row r="76" ht="3.75" customHeight="1" x14ac:dyDescent="0.2"/>
    <row r="77" ht="26.25" customHeight="1" x14ac:dyDescent="0.2"/>
    <row r="78" ht="3.75" customHeight="1" x14ac:dyDescent="0.2"/>
    <row r="79" ht="26.25" customHeight="1" x14ac:dyDescent="0.2"/>
    <row r="80" ht="3.75" customHeight="1" x14ac:dyDescent="0.2"/>
    <row r="81" spans="1:2" ht="26.25" customHeight="1" x14ac:dyDescent="0.2"/>
    <row r="82" spans="1:2" ht="3.75" customHeight="1" x14ac:dyDescent="0.2"/>
    <row r="83" spans="1:2" ht="26.25" customHeight="1" x14ac:dyDescent="0.2"/>
    <row r="84" spans="1:2" ht="3.75" customHeight="1" x14ac:dyDescent="0.2"/>
    <row r="85" spans="1:2" ht="26.25" customHeight="1" x14ac:dyDescent="0.2"/>
    <row r="86" spans="1:2" ht="3.75" customHeight="1" x14ac:dyDescent="0.2"/>
    <row r="87" spans="1:2" ht="26.25" customHeight="1" x14ac:dyDescent="0.2"/>
    <row r="88" spans="1:2" ht="3.75" customHeight="1" x14ac:dyDescent="0.2"/>
    <row r="94" spans="1:2" x14ac:dyDescent="0.2">
      <c r="A94" s="8" t="s">
        <v>1014</v>
      </c>
      <c r="B94" s="187" t="s">
        <v>37232</v>
      </c>
    </row>
    <row r="95" spans="1:2" x14ac:dyDescent="0.2">
      <c r="A95" s="8" t="s">
        <v>1015</v>
      </c>
      <c r="B95" s="187" t="s">
        <v>37233</v>
      </c>
    </row>
    <row r="96" spans="1:2" x14ac:dyDescent="0.2">
      <c r="A96" s="8" t="s">
        <v>1016</v>
      </c>
      <c r="B96" s="187" t="s">
        <v>37234</v>
      </c>
    </row>
    <row r="97" spans="1:2" x14ac:dyDescent="0.2">
      <c r="A97" s="8" t="s">
        <v>1017</v>
      </c>
      <c r="B97" s="187" t="s">
        <v>37235</v>
      </c>
    </row>
    <row r="98" spans="1:2" x14ac:dyDescent="0.2">
      <c r="A98" s="8" t="s">
        <v>1018</v>
      </c>
      <c r="B98" s="187" t="s">
        <v>37236</v>
      </c>
    </row>
    <row r="99" spans="1:2" x14ac:dyDescent="0.2">
      <c r="A99" s="8" t="s">
        <v>1019</v>
      </c>
      <c r="B99" s="187" t="s">
        <v>37237</v>
      </c>
    </row>
    <row r="100" spans="1:2" x14ac:dyDescent="0.2">
      <c r="A100" s="8" t="s">
        <v>1020</v>
      </c>
      <c r="B100" s="187" t="s">
        <v>37238</v>
      </c>
    </row>
    <row r="101" spans="1:2" x14ac:dyDescent="0.2">
      <c r="A101" s="8" t="s">
        <v>1021</v>
      </c>
      <c r="B101" s="187" t="s">
        <v>37239</v>
      </c>
    </row>
    <row r="102" spans="1:2" x14ac:dyDescent="0.2">
      <c r="A102" s="8" t="s">
        <v>1006</v>
      </c>
      <c r="B102" s="187" t="s">
        <v>37240</v>
      </c>
    </row>
    <row r="103" spans="1:2" x14ac:dyDescent="0.2">
      <c r="A103" s="8" t="s">
        <v>1007</v>
      </c>
      <c r="B103" s="187" t="s">
        <v>37241</v>
      </c>
    </row>
    <row r="104" spans="1:2" x14ac:dyDescent="0.2">
      <c r="A104" s="8" t="s">
        <v>1008</v>
      </c>
      <c r="B104" s="187" t="s">
        <v>37242</v>
      </c>
    </row>
    <row r="105" spans="1:2" x14ac:dyDescent="0.2">
      <c r="A105" s="8" t="s">
        <v>1009</v>
      </c>
      <c r="B105" s="187" t="s">
        <v>37243</v>
      </c>
    </row>
    <row r="106" spans="1:2" x14ac:dyDescent="0.2">
      <c r="A106" s="8" t="s">
        <v>1010</v>
      </c>
      <c r="B106" s="187" t="s">
        <v>37244</v>
      </c>
    </row>
    <row r="107" spans="1:2" x14ac:dyDescent="0.2">
      <c r="A107" s="8" t="s">
        <v>1011</v>
      </c>
      <c r="B107" s="187"/>
    </row>
    <row r="108" spans="1:2" x14ac:dyDescent="0.2">
      <c r="A108" s="8" t="s">
        <v>1012</v>
      </c>
    </row>
    <row r="109" spans="1:2" x14ac:dyDescent="0.2">
      <c r="A109" s="8" t="s">
        <v>1013</v>
      </c>
    </row>
    <row r="110" spans="1:2" x14ac:dyDescent="0.2">
      <c r="A110" s="8" t="s">
        <v>1030</v>
      </c>
    </row>
    <row r="111" spans="1:2" x14ac:dyDescent="0.2">
      <c r="A111" s="8" t="s">
        <v>1031</v>
      </c>
    </row>
    <row r="112" spans="1:2" x14ac:dyDescent="0.2">
      <c r="A112" s="8" t="s">
        <v>1032</v>
      </c>
    </row>
    <row r="113" spans="1:1" x14ac:dyDescent="0.2">
      <c r="A113" s="8" t="s">
        <v>1033</v>
      </c>
    </row>
    <row r="114" spans="1:1" x14ac:dyDescent="0.2">
      <c r="A114" s="8" t="s">
        <v>1022</v>
      </c>
    </row>
    <row r="115" spans="1:1" x14ac:dyDescent="0.2">
      <c r="A115" s="8" t="s">
        <v>1023</v>
      </c>
    </row>
    <row r="116" spans="1:1" x14ac:dyDescent="0.2">
      <c r="A116" s="8" t="s">
        <v>1024</v>
      </c>
    </row>
    <row r="117" spans="1:1" x14ac:dyDescent="0.2">
      <c r="A117" s="8" t="s">
        <v>1025</v>
      </c>
    </row>
    <row r="118" spans="1:1" x14ac:dyDescent="0.2">
      <c r="A118" s="8" t="s">
        <v>1026</v>
      </c>
    </row>
    <row r="119" spans="1:1" x14ac:dyDescent="0.2">
      <c r="A119" s="8" t="s">
        <v>1027</v>
      </c>
    </row>
    <row r="120" spans="1:1" x14ac:dyDescent="0.2">
      <c r="A120" s="8" t="s">
        <v>1028</v>
      </c>
    </row>
    <row r="121" spans="1:1" x14ac:dyDescent="0.2">
      <c r="A121" s="8" t="s">
        <v>1029</v>
      </c>
    </row>
    <row r="122" spans="1:1" x14ac:dyDescent="0.2">
      <c r="A122" s="8" t="s">
        <v>1036</v>
      </c>
    </row>
    <row r="123" spans="1:1" x14ac:dyDescent="0.2">
      <c r="A123" s="8" t="s">
        <v>1037</v>
      </c>
    </row>
    <row r="124" spans="1:1" x14ac:dyDescent="0.2">
      <c r="A124" s="8" t="s">
        <v>1034</v>
      </c>
    </row>
    <row r="125" spans="1:1" x14ac:dyDescent="0.2">
      <c r="A125" s="8" t="s">
        <v>1035</v>
      </c>
    </row>
    <row r="126" spans="1:1" x14ac:dyDescent="0.2">
      <c r="A126" s="8" t="s">
        <v>1038</v>
      </c>
    </row>
    <row r="127" spans="1:1" x14ac:dyDescent="0.2">
      <c r="A127" s="8" t="s">
        <v>1039</v>
      </c>
    </row>
    <row r="128" spans="1:1" x14ac:dyDescent="0.2">
      <c r="A128" s="8" t="s">
        <v>1040</v>
      </c>
    </row>
    <row r="129" spans="1:1" x14ac:dyDescent="0.2">
      <c r="A129" s="8" t="s">
        <v>1041</v>
      </c>
    </row>
    <row r="130" spans="1:1" x14ac:dyDescent="0.2">
      <c r="A130" s="8" t="s">
        <v>1042</v>
      </c>
    </row>
    <row r="131" spans="1:1" x14ac:dyDescent="0.2">
      <c r="A131" s="8" t="s">
        <v>1043</v>
      </c>
    </row>
    <row r="132" spans="1:1" x14ac:dyDescent="0.2">
      <c r="A132" s="8" t="s">
        <v>1004</v>
      </c>
    </row>
    <row r="133" spans="1:1" x14ac:dyDescent="0.2">
      <c r="A133" s="8" t="s">
        <v>1005</v>
      </c>
    </row>
    <row r="134" spans="1:1" x14ac:dyDescent="0.2">
      <c r="A134" s="8" t="s">
        <v>1000</v>
      </c>
    </row>
    <row r="135" spans="1:1" x14ac:dyDescent="0.2">
      <c r="A135" s="8" t="s">
        <v>1001</v>
      </c>
    </row>
    <row r="136" spans="1:1" x14ac:dyDescent="0.2">
      <c r="A136" s="8" t="s">
        <v>1002</v>
      </c>
    </row>
    <row r="137" spans="1:1" x14ac:dyDescent="0.2">
      <c r="A137" s="8" t="s">
        <v>1002</v>
      </c>
    </row>
    <row r="138" spans="1:1" x14ac:dyDescent="0.2">
      <c r="A138" s="8" t="s">
        <v>1003</v>
      </c>
    </row>
    <row r="139" spans="1:1" x14ac:dyDescent="0.2">
      <c r="A139" s="49" t="s">
        <v>37194</v>
      </c>
    </row>
    <row r="140" spans="1:1" x14ac:dyDescent="0.2">
      <c r="A140" s="63" t="s">
        <v>1044</v>
      </c>
    </row>
    <row r="141" spans="1:1" x14ac:dyDescent="0.2">
      <c r="A141" s="63" t="s">
        <v>1045</v>
      </c>
    </row>
    <row r="142" spans="1:1" x14ac:dyDescent="0.2">
      <c r="A142" s="63" t="s">
        <v>1046</v>
      </c>
    </row>
    <row r="143" spans="1:1" x14ac:dyDescent="0.2">
      <c r="A143" s="63" t="s">
        <v>1047</v>
      </c>
    </row>
  </sheetData>
  <mergeCells count="97">
    <mergeCell ref="C54:D54"/>
    <mergeCell ref="F33:I33"/>
    <mergeCell ref="O10:P10"/>
    <mergeCell ref="F10:H10"/>
    <mergeCell ref="B22:D22"/>
    <mergeCell ref="B10:D10"/>
    <mergeCell ref="B12:D12"/>
    <mergeCell ref="F12:H12"/>
    <mergeCell ref="B11:D11"/>
    <mergeCell ref="M16:O16"/>
    <mergeCell ref="M14:Q14"/>
    <mergeCell ref="M17:Q17"/>
    <mergeCell ref="B14:D14"/>
    <mergeCell ref="F14:H14"/>
    <mergeCell ref="M18:O18"/>
    <mergeCell ref="N39:O39"/>
    <mergeCell ref="M5:N5"/>
    <mergeCell ref="O5:P5"/>
    <mergeCell ref="M6:N6"/>
    <mergeCell ref="O6:P6"/>
    <mergeCell ref="O26:Q26"/>
    <mergeCell ref="K26:N26"/>
    <mergeCell ref="K22:N22"/>
    <mergeCell ref="K23:N23"/>
    <mergeCell ref="O23:Q23"/>
    <mergeCell ref="M11:Q12"/>
    <mergeCell ref="O9:P9"/>
    <mergeCell ref="M9:N9"/>
    <mergeCell ref="M7:Q8"/>
    <mergeCell ref="M10:N10"/>
    <mergeCell ref="C53:D53"/>
    <mergeCell ref="N37:O37"/>
    <mergeCell ref="N38:O38"/>
    <mergeCell ref="B51:D51"/>
    <mergeCell ref="K51:N51"/>
    <mergeCell ref="O51:Q51"/>
    <mergeCell ref="H51:I51"/>
    <mergeCell ref="N53:O53"/>
    <mergeCell ref="K53:L53"/>
    <mergeCell ref="E53:F53"/>
    <mergeCell ref="G53:I53"/>
    <mergeCell ref="F37:I37"/>
    <mergeCell ref="F38:I38"/>
    <mergeCell ref="N43:O43"/>
    <mergeCell ref="N41:O41"/>
    <mergeCell ref="N42:O42"/>
    <mergeCell ref="B9:D9"/>
    <mergeCell ref="F11:H11"/>
    <mergeCell ref="B7:D7"/>
    <mergeCell ref="B5:D5"/>
    <mergeCell ref="B6:D6"/>
    <mergeCell ref="B8:D8"/>
    <mergeCell ref="F9:H9"/>
    <mergeCell ref="F6:H6"/>
    <mergeCell ref="N35:O35"/>
    <mergeCell ref="N36:O36"/>
    <mergeCell ref="N34:O34"/>
    <mergeCell ref="K27:N27"/>
    <mergeCell ref="O27:Q27"/>
    <mergeCell ref="F19:H19"/>
    <mergeCell ref="F30:H30"/>
    <mergeCell ref="K30:N30"/>
    <mergeCell ref="N40:O40"/>
    <mergeCell ref="F43:I43"/>
    <mergeCell ref="F39:I39"/>
    <mergeCell ref="F40:I40"/>
    <mergeCell ref="F41:I41"/>
    <mergeCell ref="F42:I42"/>
    <mergeCell ref="F26:H26"/>
    <mergeCell ref="O30:Q30"/>
    <mergeCell ref="O22:Q22"/>
    <mergeCell ref="F34:I34"/>
    <mergeCell ref="F35:I35"/>
    <mergeCell ref="F36:I36"/>
    <mergeCell ref="N33:O33"/>
    <mergeCell ref="V34:Z34"/>
    <mergeCell ref="V35:Z35"/>
    <mergeCell ref="V36:Z36"/>
    <mergeCell ref="V37:Z37"/>
    <mergeCell ref="V43:Z43"/>
    <mergeCell ref="V42:Z42"/>
    <mergeCell ref="V41:Z41"/>
    <mergeCell ref="V40:Z40"/>
    <mergeCell ref="V39:Z39"/>
    <mergeCell ref="V38:Z38"/>
    <mergeCell ref="F44:I44"/>
    <mergeCell ref="N44:O44"/>
    <mergeCell ref="V44:Z44"/>
    <mergeCell ref="F45:I45"/>
    <mergeCell ref="N45:O45"/>
    <mergeCell ref="V45:Z45"/>
    <mergeCell ref="F46:I46"/>
    <mergeCell ref="N46:O46"/>
    <mergeCell ref="V46:Z46"/>
    <mergeCell ref="F47:I47"/>
    <mergeCell ref="N47:O47"/>
    <mergeCell ref="V47:Z47"/>
  </mergeCells>
  <phoneticPr fontId="3" type="noConversion"/>
  <dataValidations count="3">
    <dataValidation type="list" allowBlank="1" showInputMessage="1" showErrorMessage="1" sqref="C16:C19">
      <formula1>"x"</formula1>
    </dataValidation>
    <dataValidation type="list" allowBlank="1" showInputMessage="1" showErrorMessage="1" sqref="F12:H12">
      <formula1>$A$94:$A$143</formula1>
    </dataValidation>
    <dataValidation type="list" allowBlank="1" showInputMessage="1" showErrorMessage="1" sqref="M17:Q17">
      <formula1>$B$94:$B$107</formula1>
    </dataValidation>
  </dataValidations>
  <pageMargins left="0.25" right="0.25" top="0.75" bottom="0.75" header="0.3" footer="0.3"/>
  <pageSetup paperSize="9" scale="83" fitToWidth="2" fitToHeight="0" orientation="portrait"/>
  <headerFooter alignWithMargins="0"/>
  <colBreaks count="1" manualBreakCount="1">
    <brk id="17" min="1" max="46" man="1"/>
  </colBreaks>
  <drawing r:id="rId1"/>
  <legacyDrawing r:id="rId2"/>
  <mc:AlternateContent xmlns:mc="http://schemas.openxmlformats.org/markup-compatibility/2006">
    <mc:Choice Requires="x14">
      <controls>
        <mc:AlternateContent xmlns:mc="http://schemas.openxmlformats.org/markup-compatibility/2006">
          <mc:Choice Requires="x14">
            <control shapeId="1138" r:id="rId3" name="Button 114">
              <controlPr defaultSize="0" print="0" autoFill="0" autoPict="0" macro="[0]!Tabelle2.save_values">
                <anchor moveWithCells="1" sizeWithCells="1">
                  <from>
                    <xdr:col>12</xdr:col>
                    <xdr:colOff>47625</xdr:colOff>
                    <xdr:row>0</xdr:row>
                    <xdr:rowOff>0</xdr:rowOff>
                  </from>
                  <to>
                    <xdr:col>16</xdr:col>
                    <xdr:colOff>752475</xdr:colOff>
                    <xdr:row>1</xdr:row>
                    <xdr:rowOff>0</xdr:rowOff>
                  </to>
                </anchor>
              </controlPr>
            </control>
          </mc:Choice>
        </mc:AlternateContent>
        <mc:AlternateContent xmlns:mc="http://schemas.openxmlformats.org/markup-compatibility/2006">
          <mc:Choice Requires="x14">
            <control shapeId="1139" r:id="rId4" name="Button 115">
              <controlPr defaultSize="0" print="0" autoFill="0" autoPict="0" macro="[0]!Tabelle2.back">
                <anchor moveWithCells="1" sizeWithCells="1">
                  <from>
                    <xdr:col>0</xdr:col>
                    <xdr:colOff>180975</xdr:colOff>
                    <xdr:row>0</xdr:row>
                    <xdr:rowOff>114300</xdr:rowOff>
                  </from>
                  <to>
                    <xdr:col>2</xdr:col>
                    <xdr:colOff>0</xdr:colOff>
                    <xdr:row>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'lits saisie'!$A$2:$A$55</xm:f>
          </x14:formula1>
          <xm:sqref>F12:H12</xm:sqref>
        </x14:dataValidation>
      </x14:dataValidations>
    </ex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
    <pageSetUpPr fitToPage="1"/>
  </sheetPr>
  <dimension ref="A1:FN198"/>
  <sheetViews>
    <sheetView tabSelected="1" workbookViewId="0">
      <pane xSplit="4" ySplit="3" topLeftCell="BV4" activePane="bottomRight" state="frozen"/>
      <selection pane="topRight" activeCell="E1" sqref="E1"/>
      <selection pane="bottomLeft" activeCell="A4" sqref="A4"/>
      <selection pane="bottomRight" activeCell="CG2" sqref="CG2"/>
    </sheetView>
  </sheetViews>
  <sheetFormatPr defaultColWidth="9.140625" defaultRowHeight="11.25" outlineLevelCol="1" x14ac:dyDescent="0.2"/>
  <cols>
    <col min="1" max="1" width="4.85546875" style="1" customWidth="1"/>
    <col min="2" max="2" width="8.28515625" style="1" customWidth="1"/>
    <col min="3" max="3" width="11.85546875" style="1" customWidth="1"/>
    <col min="4" max="4" width="14" style="1" customWidth="1"/>
    <col min="5" max="6" width="10.7109375" style="1" customWidth="1"/>
    <col min="7" max="7" width="8.42578125" style="1" customWidth="1"/>
    <col min="8" max="12" width="12.42578125" style="1" customWidth="1"/>
    <col min="13" max="14" width="4.85546875" style="1" customWidth="1"/>
    <col min="15" max="15" width="6" style="20" customWidth="1"/>
    <col min="16" max="16" width="6.7109375" style="20" customWidth="1"/>
    <col min="17" max="19" width="12.42578125" style="20" customWidth="1"/>
    <col min="20" max="28" width="4.7109375" style="1" customWidth="1"/>
    <col min="29" max="38" width="4.28515625" style="1" customWidth="1"/>
    <col min="39" max="59" width="4.42578125" style="1" customWidth="1"/>
    <col min="60" max="60" width="12.42578125" style="221" customWidth="1"/>
    <col min="61" max="61" width="5" style="228" customWidth="1"/>
    <col min="62" max="62" width="9.28515625" style="228" customWidth="1"/>
    <col min="63" max="78" width="5" style="228" customWidth="1"/>
    <col min="79" max="87" width="9.42578125" style="228" customWidth="1"/>
    <col min="88" max="88" width="12.42578125" style="1" customWidth="1"/>
    <col min="89" max="117" width="12.42578125" style="1" hidden="1" customWidth="1" outlineLevel="1"/>
    <col min="118" max="118" width="9" style="1" hidden="1" customWidth="1" outlineLevel="1"/>
    <col min="119" max="151" width="12.42578125" style="1" hidden="1" customWidth="1" outlineLevel="1"/>
    <col min="152" max="152" width="7.85546875" style="190" customWidth="1" collapsed="1"/>
    <col min="153" max="153" width="9.140625" style="190" customWidth="1"/>
    <col min="154" max="157" width="7.85546875" style="1" customWidth="1"/>
    <col min="158" max="158" width="24" style="1" customWidth="1"/>
    <col min="159" max="159" width="26.42578125" style="1" customWidth="1"/>
    <col min="160" max="160" width="6.42578125" style="166" customWidth="1"/>
    <col min="161" max="161" width="7.28515625" style="1" customWidth="1"/>
    <col min="162" max="162" width="37.42578125" style="1" customWidth="1"/>
    <col min="163" max="164" width="11.42578125" style="1" customWidth="1"/>
    <col min="165" max="165" width="7.140625" style="1" customWidth="1"/>
    <col min="166" max="170" width="11.42578125" style="1" customWidth="1"/>
    <col min="171" max="171" width="21.140625" style="1" customWidth="1"/>
    <col min="172" max="16384" width="9.140625" style="1"/>
  </cols>
  <sheetData>
    <row r="1" spans="1:170" x14ac:dyDescent="0.2">
      <c r="A1" s="54"/>
      <c r="B1" s="54"/>
      <c r="C1" s="54"/>
      <c r="D1" s="54"/>
      <c r="E1" s="54"/>
      <c r="F1" s="54"/>
      <c r="G1" s="54"/>
      <c r="H1" s="54"/>
      <c r="I1" s="54"/>
      <c r="J1" s="54"/>
      <c r="K1" s="54"/>
      <c r="L1" s="54"/>
      <c r="M1" s="54"/>
      <c r="N1" s="54"/>
      <c r="O1" s="55"/>
      <c r="P1" s="55"/>
      <c r="Q1" s="55"/>
      <c r="R1" s="55"/>
      <c r="S1" s="55"/>
      <c r="T1" s="54"/>
      <c r="U1" s="54"/>
      <c r="V1" s="54"/>
      <c r="W1" s="54"/>
      <c r="X1" s="54"/>
      <c r="Y1" s="54"/>
      <c r="Z1" s="54"/>
      <c r="AA1" s="54"/>
      <c r="AB1" s="54"/>
      <c r="AC1" s="54"/>
      <c r="AD1" s="54"/>
      <c r="AE1" s="54"/>
      <c r="AF1" s="54"/>
      <c r="AG1" s="54"/>
      <c r="AH1" s="54"/>
      <c r="AI1" s="54"/>
      <c r="AJ1" s="54"/>
      <c r="AK1" s="54"/>
      <c r="AL1" s="54"/>
      <c r="AM1" s="54"/>
      <c r="AN1" s="54"/>
      <c r="AO1" s="54"/>
      <c r="AP1" s="54"/>
      <c r="AQ1" s="54"/>
      <c r="AR1" s="54"/>
      <c r="AS1" s="54"/>
      <c r="AT1" s="54"/>
      <c r="AU1" s="54"/>
      <c r="AV1" s="54"/>
      <c r="AW1" s="54"/>
      <c r="AX1" s="54"/>
      <c r="AY1" s="54"/>
      <c r="AZ1" s="54"/>
      <c r="BA1" s="54"/>
      <c r="BB1" s="54"/>
      <c r="BC1" s="54"/>
      <c r="BD1" s="54"/>
      <c r="BE1" s="54"/>
      <c r="BF1" s="54"/>
      <c r="BG1" s="54"/>
      <c r="BH1" s="222"/>
      <c r="BI1" s="224"/>
      <c r="BJ1" s="224"/>
      <c r="BK1" s="224"/>
      <c r="BL1" s="224"/>
      <c r="BM1" s="224"/>
      <c r="BN1" s="224"/>
      <c r="BO1" s="224"/>
      <c r="BP1" s="224"/>
      <c r="BQ1" s="224"/>
      <c r="BR1" s="224"/>
      <c r="BS1" s="224"/>
      <c r="BT1" s="224"/>
      <c r="BU1" s="224"/>
      <c r="BV1" s="224"/>
      <c r="BW1" s="224"/>
      <c r="BX1" s="224"/>
      <c r="BY1" s="224"/>
      <c r="BZ1" s="224"/>
      <c r="CA1" s="224"/>
      <c r="CB1" s="224"/>
      <c r="CC1" s="224"/>
      <c r="CD1" s="224"/>
      <c r="CE1" s="224"/>
      <c r="CF1" s="224"/>
      <c r="CG1" s="224"/>
      <c r="CH1" s="224"/>
      <c r="CI1" s="224"/>
      <c r="CJ1" s="54"/>
      <c r="CK1" s="54"/>
      <c r="CL1" s="54"/>
      <c r="CM1" s="54"/>
      <c r="CN1" s="54"/>
      <c r="CO1" s="54"/>
      <c r="CP1" s="54"/>
      <c r="CQ1" s="54"/>
      <c r="CR1" s="54"/>
      <c r="CS1" s="54"/>
      <c r="CT1" s="54"/>
      <c r="CU1" s="54"/>
      <c r="CV1" s="54"/>
      <c r="CW1" s="54"/>
      <c r="CX1" s="54"/>
      <c r="CY1" s="54"/>
      <c r="CZ1" s="54"/>
      <c r="DA1" s="54"/>
      <c r="DB1" s="54"/>
      <c r="DC1" s="54"/>
      <c r="DD1" s="54"/>
      <c r="DE1" s="54"/>
      <c r="DF1" s="54"/>
      <c r="DG1" s="54"/>
      <c r="DH1" s="54"/>
      <c r="DI1" s="54"/>
      <c r="DJ1" s="54"/>
      <c r="DK1" s="54"/>
      <c r="DL1" s="54"/>
      <c r="DM1" s="54"/>
      <c r="DN1" s="54"/>
      <c r="DO1" s="54"/>
      <c r="DP1" s="54"/>
      <c r="DQ1" s="54"/>
      <c r="DR1" s="54"/>
      <c r="DS1" s="54"/>
      <c r="DT1" s="54"/>
      <c r="DU1" s="54"/>
      <c r="DV1" s="54"/>
      <c r="DW1" s="54"/>
      <c r="DX1" s="54"/>
      <c r="DY1" s="54"/>
      <c r="DZ1" s="54"/>
      <c r="EA1" s="54"/>
      <c r="EB1" s="54"/>
      <c r="EC1" s="54"/>
      <c r="ED1" s="54"/>
      <c r="EE1" s="54"/>
      <c r="EF1" s="54"/>
      <c r="EG1" s="54"/>
      <c r="EH1" s="54"/>
      <c r="EI1" s="54"/>
      <c r="EJ1" s="54"/>
      <c r="EK1" s="54"/>
      <c r="EL1" s="54"/>
      <c r="EM1" s="54"/>
      <c r="EN1" s="54"/>
      <c r="EO1" s="54"/>
      <c r="EP1" s="54"/>
      <c r="EQ1" s="54"/>
      <c r="ER1" s="54"/>
      <c r="ES1" s="54"/>
      <c r="ET1" s="54"/>
      <c r="EU1" s="54"/>
      <c r="EV1" s="54"/>
      <c r="EW1" s="191"/>
      <c r="EX1" s="191"/>
      <c r="EY1" s="191"/>
      <c r="EZ1" s="191"/>
      <c r="FA1" s="191"/>
      <c r="FB1" s="169" t="s">
        <v>37204</v>
      </c>
      <c r="FC1" s="167"/>
      <c r="FD1" s="168"/>
      <c r="FE1" s="167"/>
      <c r="FF1" s="170" t="s">
        <v>37205</v>
      </c>
      <c r="FG1" s="170"/>
      <c r="FH1" s="170"/>
      <c r="FI1" s="170"/>
      <c r="FJ1" s="54"/>
      <c r="FK1" s="54"/>
      <c r="FL1" s="54"/>
      <c r="FM1" s="54"/>
      <c r="FN1" s="54"/>
    </row>
    <row r="2" spans="1:170" s="6" customFormat="1" ht="35.85" customHeight="1" x14ac:dyDescent="0.2">
      <c r="A2" s="57" t="s">
        <v>372</v>
      </c>
      <c r="B2" s="57" t="s">
        <v>975</v>
      </c>
      <c r="C2" s="57" t="s">
        <v>976</v>
      </c>
      <c r="D2" s="57" t="s">
        <v>977</v>
      </c>
      <c r="E2" s="57" t="s">
        <v>978</v>
      </c>
      <c r="F2" s="57" t="s">
        <v>981</v>
      </c>
      <c r="G2" s="57" t="s">
        <v>993</v>
      </c>
      <c r="H2" s="57" t="s">
        <v>995</v>
      </c>
      <c r="I2" s="57" t="s">
        <v>982</v>
      </c>
      <c r="J2" s="57" t="s">
        <v>996</v>
      </c>
      <c r="K2" s="57" t="s">
        <v>986</v>
      </c>
      <c r="L2" s="57" t="s">
        <v>984</v>
      </c>
      <c r="M2" s="57" t="s">
        <v>1048</v>
      </c>
      <c r="N2" s="57" t="s">
        <v>37209</v>
      </c>
      <c r="O2" s="58" t="s">
        <v>1049</v>
      </c>
      <c r="P2" s="58" t="s">
        <v>1050</v>
      </c>
      <c r="Q2" s="58" t="s">
        <v>1053</v>
      </c>
      <c r="R2" s="58" t="s">
        <v>1055</v>
      </c>
      <c r="S2" s="58" t="s">
        <v>2174</v>
      </c>
      <c r="T2" s="57" t="s">
        <v>2176</v>
      </c>
      <c r="U2" s="57" t="s">
        <v>2177</v>
      </c>
      <c r="V2" s="57" t="s">
        <v>2178</v>
      </c>
      <c r="W2" s="57" t="s">
        <v>2179</v>
      </c>
      <c r="X2" s="57" t="s">
        <v>2180</v>
      </c>
      <c r="Y2" s="57" t="s">
        <v>2181</v>
      </c>
      <c r="Z2" s="57" t="s">
        <v>2182</v>
      </c>
      <c r="AA2" s="57" t="s">
        <v>2183</v>
      </c>
      <c r="AB2" s="57" t="s">
        <v>2184</v>
      </c>
      <c r="AC2" s="57" t="s">
        <v>2185</v>
      </c>
      <c r="AD2" s="57" t="s">
        <v>2188</v>
      </c>
      <c r="AE2" s="57" t="s">
        <v>2189</v>
      </c>
      <c r="AF2" s="57" t="s">
        <v>2190</v>
      </c>
      <c r="AG2" s="57" t="s">
        <v>2191</v>
      </c>
      <c r="AH2" s="57" t="s">
        <v>2192</v>
      </c>
      <c r="AI2" s="57" t="s">
        <v>2193</v>
      </c>
      <c r="AJ2" s="57" t="s">
        <v>2194</v>
      </c>
      <c r="AK2" s="57" t="s">
        <v>2195</v>
      </c>
      <c r="AL2" s="57" t="s">
        <v>2196</v>
      </c>
      <c r="AM2" s="57" t="s">
        <v>2197</v>
      </c>
      <c r="AN2" s="57" t="s">
        <v>2198</v>
      </c>
      <c r="AO2" s="57" t="s">
        <v>2199</v>
      </c>
      <c r="AP2" s="57" t="s">
        <v>2200</v>
      </c>
      <c r="AQ2" s="57" t="s">
        <v>2201</v>
      </c>
      <c r="AR2" s="57" t="s">
        <v>2202</v>
      </c>
      <c r="AS2" s="57" t="s">
        <v>2203</v>
      </c>
      <c r="AT2" s="57" t="s">
        <v>2204</v>
      </c>
      <c r="AU2" s="57" t="s">
        <v>2205</v>
      </c>
      <c r="AV2" s="57" t="s">
        <v>2206</v>
      </c>
      <c r="AW2" s="57" t="s">
        <v>2207</v>
      </c>
      <c r="AX2" s="57" t="s">
        <v>2208</v>
      </c>
      <c r="AY2" s="57" t="s">
        <v>2209</v>
      </c>
      <c r="AZ2" s="57" t="s">
        <v>2210</v>
      </c>
      <c r="BA2" s="57" t="s">
        <v>2211</v>
      </c>
      <c r="BB2" s="57" t="s">
        <v>2212</v>
      </c>
      <c r="BC2" s="57" t="s">
        <v>2213</v>
      </c>
      <c r="BD2" s="57" t="s">
        <v>2214</v>
      </c>
      <c r="BE2" s="57" t="s">
        <v>2215</v>
      </c>
      <c r="BF2" s="57" t="s">
        <v>2216</v>
      </c>
      <c r="BG2" s="57" t="s">
        <v>2217</v>
      </c>
      <c r="BH2" s="57" t="s">
        <v>2219</v>
      </c>
      <c r="BI2" s="225" t="s">
        <v>2222</v>
      </c>
      <c r="BJ2" s="225" t="s">
        <v>2220</v>
      </c>
      <c r="BK2" s="225" t="s">
        <v>2223</v>
      </c>
      <c r="BL2" s="225" t="s">
        <v>2221</v>
      </c>
      <c r="BM2" s="225" t="s">
        <v>2224</v>
      </c>
      <c r="BN2" s="225" t="s">
        <v>2225</v>
      </c>
      <c r="BO2" s="225" t="s">
        <v>2226</v>
      </c>
      <c r="BP2" s="225" t="s">
        <v>2227</v>
      </c>
      <c r="BQ2" s="225" t="s">
        <v>2228</v>
      </c>
      <c r="BR2" s="225" t="s">
        <v>2229</v>
      </c>
      <c r="BS2" s="225" t="s">
        <v>2230</v>
      </c>
      <c r="BT2" s="225" t="s">
        <v>2231</v>
      </c>
      <c r="BU2" s="225" t="s">
        <v>2232</v>
      </c>
      <c r="BV2" s="225" t="s">
        <v>2233</v>
      </c>
      <c r="BW2" s="225" t="s">
        <v>2234</v>
      </c>
      <c r="BX2" s="225" t="s">
        <v>2235</v>
      </c>
      <c r="BY2" s="225" t="s">
        <v>2236</v>
      </c>
      <c r="BZ2" s="225" t="s">
        <v>2237</v>
      </c>
      <c r="CA2" s="225" t="s">
        <v>2238</v>
      </c>
      <c r="CB2" s="225" t="s">
        <v>37215</v>
      </c>
      <c r="CC2" s="225" t="s">
        <v>37216</v>
      </c>
      <c r="CD2" s="225" t="s">
        <v>37217</v>
      </c>
      <c r="CE2" s="225" t="s">
        <v>37218</v>
      </c>
      <c r="CF2" s="225" t="s">
        <v>37219</v>
      </c>
      <c r="CG2" s="225" t="s">
        <v>37220</v>
      </c>
      <c r="CH2" s="225" t="s">
        <v>37227</v>
      </c>
      <c r="CI2" s="225" t="s">
        <v>37229</v>
      </c>
      <c r="CJ2" s="57" t="s">
        <v>37376</v>
      </c>
      <c r="CK2" s="57" t="s">
        <v>37377</v>
      </c>
      <c r="CL2" s="57" t="s">
        <v>37378</v>
      </c>
      <c r="CM2" s="57" t="s">
        <v>37379</v>
      </c>
      <c r="CN2" s="57" t="s">
        <v>37380</v>
      </c>
      <c r="CO2" s="57" t="s">
        <v>37389</v>
      </c>
      <c r="CP2" s="57" t="s">
        <v>37390</v>
      </c>
      <c r="CQ2" s="57" t="s">
        <v>37391</v>
      </c>
      <c r="CR2" s="57" t="s">
        <v>37392</v>
      </c>
      <c r="CS2" s="57" t="s">
        <v>37385</v>
      </c>
      <c r="CT2" s="57" t="s">
        <v>37386</v>
      </c>
      <c r="CU2" s="57" t="s">
        <v>37387</v>
      </c>
      <c r="CV2" s="57" t="s">
        <v>37388</v>
      </c>
      <c r="CW2" s="57" t="s">
        <v>37381</v>
      </c>
      <c r="CX2" s="57" t="s">
        <v>37382</v>
      </c>
      <c r="CY2" s="57" t="s">
        <v>37383</v>
      </c>
      <c r="CZ2" s="57" t="s">
        <v>37384</v>
      </c>
      <c r="DA2" s="57" t="s">
        <v>37393</v>
      </c>
      <c r="DB2" s="57" t="s">
        <v>37394</v>
      </c>
      <c r="DC2" s="57" t="s">
        <v>37395</v>
      </c>
      <c r="DD2" s="57" t="s">
        <v>37396</v>
      </c>
      <c r="DE2" s="57" t="s">
        <v>37397</v>
      </c>
      <c r="DF2" s="57" t="s">
        <v>37398</v>
      </c>
      <c r="DG2" s="57" t="s">
        <v>37399</v>
      </c>
      <c r="DH2" s="57" t="s">
        <v>37400</v>
      </c>
      <c r="DI2" s="57"/>
      <c r="DJ2" s="57"/>
      <c r="DK2" s="57"/>
      <c r="DL2" s="57"/>
      <c r="DM2" s="57"/>
      <c r="DN2" s="57"/>
      <c r="DO2" s="57"/>
      <c r="DP2" s="57"/>
      <c r="DQ2" s="57"/>
      <c r="DR2" s="57"/>
      <c r="DS2" s="57"/>
      <c r="DT2" s="57"/>
      <c r="DU2" s="57"/>
      <c r="DV2" s="57"/>
      <c r="DW2" s="57"/>
      <c r="DX2" s="57"/>
      <c r="DY2" s="57"/>
      <c r="DZ2" s="57"/>
      <c r="EA2" s="57"/>
      <c r="EB2" s="57"/>
      <c r="EC2" s="57"/>
      <c r="ED2" s="57"/>
      <c r="EE2" s="57"/>
      <c r="EF2" s="57"/>
      <c r="EG2" s="57"/>
      <c r="EH2" s="57"/>
      <c r="EI2" s="57"/>
      <c r="EJ2" s="57"/>
      <c r="EK2" s="57"/>
      <c r="EL2" s="57"/>
      <c r="EM2" s="57"/>
      <c r="EN2" s="57"/>
      <c r="EO2" s="57"/>
      <c r="EP2" s="57"/>
      <c r="EQ2" s="57"/>
      <c r="ER2" s="57"/>
      <c r="ES2" s="57"/>
      <c r="ET2" s="57"/>
      <c r="EU2" s="57"/>
      <c r="EV2" s="171" t="str">
        <f>'Tous les cas'!L2</f>
        <v>Nom de Famille</v>
      </c>
      <c r="EW2" s="192" t="str">
        <f>'Tous les cas'!M2</f>
        <v>Tous les patients</v>
      </c>
      <c r="EX2" s="193"/>
      <c r="EY2" s="193"/>
      <c r="EZ2" s="193"/>
      <c r="FA2" s="193"/>
      <c r="FB2" s="57" t="s">
        <v>37202</v>
      </c>
      <c r="FC2" s="57" t="s">
        <v>37195</v>
      </c>
      <c r="FD2" s="164" t="s">
        <v>37196</v>
      </c>
      <c r="FE2" s="171" t="s">
        <v>37200</v>
      </c>
      <c r="FF2" s="57" t="s">
        <v>37201</v>
      </c>
      <c r="FG2" s="57" t="s">
        <v>37195</v>
      </c>
      <c r="FH2" s="164" t="s">
        <v>37196</v>
      </c>
      <c r="FI2" s="171" t="s">
        <v>998</v>
      </c>
      <c r="FJ2" s="57"/>
      <c r="FK2" s="57"/>
      <c r="FL2" s="57"/>
      <c r="FM2" s="57"/>
      <c r="FN2" s="57"/>
    </row>
    <row r="3" spans="1:170" s="3" customFormat="1" ht="56.25" x14ac:dyDescent="0.2">
      <c r="A3" s="56" t="s">
        <v>372</v>
      </c>
      <c r="B3" s="53" t="s">
        <v>979</v>
      </c>
      <c r="C3" s="53" t="s">
        <v>946</v>
      </c>
      <c r="D3" s="53" t="s">
        <v>947</v>
      </c>
      <c r="E3" s="53" t="s">
        <v>980</v>
      </c>
      <c r="F3" s="53" t="s">
        <v>938</v>
      </c>
      <c r="G3" s="56" t="s">
        <v>994</v>
      </c>
      <c r="H3" s="53" t="s">
        <v>987</v>
      </c>
      <c r="I3" s="56" t="s">
        <v>988</v>
      </c>
      <c r="J3" s="56" t="s">
        <v>997</v>
      </c>
      <c r="K3" s="56" t="s">
        <v>989</v>
      </c>
      <c r="L3" s="53" t="s">
        <v>998</v>
      </c>
      <c r="M3" s="53" t="s">
        <v>1051</v>
      </c>
      <c r="N3" s="56" t="s">
        <v>37185</v>
      </c>
      <c r="O3" s="69" t="s">
        <v>1045</v>
      </c>
      <c r="P3" s="311" t="s">
        <v>1052</v>
      </c>
      <c r="Q3" s="311" t="s">
        <v>1054</v>
      </c>
      <c r="R3" s="311" t="s">
        <v>1056</v>
      </c>
      <c r="S3" s="311" t="s">
        <v>2175</v>
      </c>
      <c r="T3" s="56"/>
      <c r="U3" s="56"/>
      <c r="V3" s="56"/>
      <c r="W3" s="56"/>
      <c r="X3" s="56"/>
      <c r="Y3" s="56"/>
      <c r="Z3" s="56"/>
      <c r="AA3" s="56"/>
      <c r="AB3" s="56"/>
      <c r="AC3" s="56"/>
      <c r="AD3" s="56"/>
      <c r="AE3" s="56"/>
      <c r="AF3" s="56"/>
      <c r="AG3" s="56"/>
      <c r="AH3" s="56"/>
      <c r="AI3" s="56"/>
      <c r="AJ3" s="56"/>
      <c r="AK3" s="56"/>
      <c r="AL3" s="56"/>
      <c r="AM3" s="56"/>
      <c r="AN3" s="56"/>
      <c r="AO3" s="56"/>
      <c r="AP3" s="56"/>
      <c r="AQ3" s="56"/>
      <c r="AR3" s="56"/>
      <c r="AS3" s="56"/>
      <c r="AT3" s="56"/>
      <c r="AU3" s="56"/>
      <c r="AV3" s="56"/>
      <c r="AW3" s="56"/>
      <c r="AX3" s="56"/>
      <c r="AY3" s="56"/>
      <c r="AZ3" s="56"/>
      <c r="BA3" s="56"/>
      <c r="BB3" s="56"/>
      <c r="BC3" s="56"/>
      <c r="BD3" s="56"/>
      <c r="BE3" s="56"/>
      <c r="BF3" s="56"/>
      <c r="BG3" s="56"/>
      <c r="BH3" s="56"/>
      <c r="BI3" s="226"/>
      <c r="BJ3" s="226"/>
      <c r="BK3" s="226"/>
      <c r="BL3" s="226"/>
      <c r="BM3" s="226"/>
      <c r="BN3" s="226"/>
      <c r="BO3" s="226"/>
      <c r="BP3" s="226"/>
      <c r="BQ3" s="226"/>
      <c r="BR3" s="226"/>
      <c r="BS3" s="226"/>
      <c r="BT3" s="226"/>
      <c r="BU3" s="226"/>
      <c r="BV3" s="226"/>
      <c r="BW3" s="226"/>
      <c r="BX3" s="226"/>
      <c r="BY3" s="226"/>
      <c r="BZ3" s="226"/>
      <c r="CA3" s="226"/>
      <c r="CB3" s="226"/>
      <c r="CC3" s="226"/>
      <c r="CD3" s="226"/>
      <c r="CE3" s="226"/>
      <c r="CF3" s="226"/>
      <c r="CG3" s="226"/>
      <c r="CH3" s="226"/>
      <c r="CI3" s="226"/>
      <c r="CJ3" s="56" t="s">
        <v>37375</v>
      </c>
      <c r="CK3" s="56"/>
      <c r="CL3" s="56"/>
      <c r="CM3" s="56"/>
      <c r="CN3" s="56"/>
      <c r="CO3" s="56"/>
      <c r="CP3" s="56"/>
      <c r="CQ3" s="56"/>
      <c r="CR3" s="56"/>
      <c r="CS3" s="56"/>
      <c r="CT3" s="56"/>
      <c r="CU3" s="56"/>
      <c r="CV3" s="56"/>
      <c r="CW3" s="56"/>
      <c r="CX3" s="56"/>
      <c r="CY3" s="56"/>
      <c r="CZ3" s="56"/>
      <c r="DA3" s="56"/>
      <c r="DB3" s="56"/>
      <c r="DC3" s="56"/>
      <c r="DD3" s="56"/>
      <c r="DE3" s="56"/>
      <c r="DF3" s="56"/>
      <c r="DG3" s="56"/>
      <c r="DH3" s="56"/>
      <c r="DI3" s="56"/>
      <c r="DJ3" s="56"/>
      <c r="DK3" s="56"/>
      <c r="DL3" s="56"/>
      <c r="DM3" s="56"/>
      <c r="DN3" s="56"/>
      <c r="DO3" s="56"/>
      <c r="DP3" s="56"/>
      <c r="DQ3" s="56"/>
      <c r="DR3" s="56"/>
      <c r="DS3" s="56"/>
      <c r="DT3" s="56"/>
      <c r="DU3" s="56"/>
      <c r="DV3" s="56"/>
      <c r="DW3" s="56"/>
      <c r="DX3" s="56"/>
      <c r="DY3" s="56"/>
      <c r="DZ3" s="56"/>
      <c r="EA3" s="56"/>
      <c r="EB3" s="56"/>
      <c r="EC3" s="56"/>
      <c r="ED3" s="56"/>
      <c r="EE3" s="56"/>
      <c r="EF3" s="56"/>
      <c r="EG3" s="56"/>
      <c r="EH3" s="56"/>
      <c r="EI3" s="56"/>
      <c r="EJ3" s="56"/>
      <c r="EK3" s="56"/>
      <c r="EL3" s="56"/>
      <c r="EM3" s="56"/>
      <c r="EN3" s="56"/>
      <c r="EO3" s="56"/>
      <c r="EP3" s="56"/>
      <c r="EQ3" s="56"/>
      <c r="ER3" s="56"/>
      <c r="ES3" s="56"/>
      <c r="ET3" s="56"/>
      <c r="EU3" s="56"/>
      <c r="EV3" s="188" t="s">
        <v>37206</v>
      </c>
      <c r="EW3" s="188" t="s">
        <v>37249</v>
      </c>
      <c r="EX3" s="56" t="s">
        <v>37245</v>
      </c>
      <c r="EY3" s="56" t="s">
        <v>37246</v>
      </c>
      <c r="EZ3" s="56" t="s">
        <v>37247</v>
      </c>
      <c r="FA3" s="56" t="s">
        <v>37248</v>
      </c>
      <c r="FB3" s="56" t="s">
        <v>37197</v>
      </c>
      <c r="FC3" s="56" t="s">
        <v>37198</v>
      </c>
      <c r="FD3" s="56" t="s">
        <v>37198</v>
      </c>
      <c r="FE3" s="56" t="s">
        <v>37199</v>
      </c>
      <c r="FF3" s="56" t="s">
        <v>37203</v>
      </c>
      <c r="FG3" s="56" t="s">
        <v>37198</v>
      </c>
      <c r="FH3" s="56" t="s">
        <v>37198</v>
      </c>
      <c r="FI3" s="56" t="s">
        <v>37199</v>
      </c>
      <c r="FJ3" s="56"/>
      <c r="FK3" s="56"/>
      <c r="FL3" s="56"/>
      <c r="FM3" s="56"/>
      <c r="FN3" s="56"/>
    </row>
    <row r="4" spans="1:170" x14ac:dyDescent="0.2">
      <c r="A4" s="172">
        <f>EV4</f>
        <v>11</v>
      </c>
      <c r="B4" s="1">
        <v>25763488</v>
      </c>
      <c r="C4" s="1" t="s">
        <v>2166</v>
      </c>
      <c r="D4" s="1" t="s">
        <v>138</v>
      </c>
      <c r="K4" s="2">
        <v>41365</v>
      </c>
      <c r="O4" s="20" t="s">
        <v>699</v>
      </c>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23">
        <v>41351</v>
      </c>
      <c r="BI4" s="227" t="s">
        <v>2164</v>
      </c>
      <c r="BJ4" s="227">
        <v>19.032013888888891</v>
      </c>
      <c r="BK4" s="227" t="s">
        <v>2165</v>
      </c>
      <c r="BL4" s="227"/>
      <c r="BM4" s="227"/>
      <c r="BN4" s="227"/>
      <c r="BO4" s="227"/>
      <c r="BP4" s="227"/>
      <c r="BQ4" s="227"/>
      <c r="BR4" s="227"/>
      <c r="BS4" s="227"/>
      <c r="BT4" s="227"/>
      <c r="BU4" s="227"/>
      <c r="BV4" s="227"/>
      <c r="BW4" s="227"/>
      <c r="BX4" s="227"/>
      <c r="BY4" s="227"/>
      <c r="BZ4" s="227"/>
      <c r="CA4" s="227"/>
      <c r="CB4" s="227"/>
      <c r="CC4" s="227"/>
      <c r="CD4" s="227"/>
      <c r="CE4" s="227"/>
      <c r="CF4" s="227"/>
      <c r="CG4" s="227"/>
      <c r="CH4" s="227"/>
      <c r="CI4" s="227"/>
      <c r="CJ4" s="2"/>
      <c r="CK4" s="2"/>
      <c r="CL4" s="2"/>
      <c r="CM4" s="2"/>
      <c r="CN4" s="2"/>
      <c r="CO4" s="2"/>
      <c r="CP4" s="2"/>
      <c r="CQ4" s="2"/>
      <c r="CR4" s="2"/>
      <c r="CS4" s="2"/>
      <c r="CT4" s="2"/>
      <c r="CU4" s="2"/>
      <c r="CV4" s="2"/>
      <c r="CW4" s="2"/>
      <c r="CX4" s="2"/>
      <c r="CY4" s="2"/>
      <c r="CZ4" s="2"/>
      <c r="DA4" s="2"/>
      <c r="DB4" s="2"/>
      <c r="DC4" s="2"/>
      <c r="DD4" s="2"/>
      <c r="DE4" s="2"/>
      <c r="DF4" s="2"/>
      <c r="DG4" s="2"/>
      <c r="DH4" s="2"/>
      <c r="DI4" s="2"/>
      <c r="DJ4" s="2"/>
      <c r="DK4" s="2"/>
      <c r="DL4" s="2"/>
      <c r="DM4" s="2"/>
      <c r="DN4" s="2"/>
      <c r="DO4" s="2"/>
      <c r="DP4" s="2"/>
      <c r="DQ4" s="2"/>
      <c r="DR4" s="2"/>
      <c r="DS4" s="2"/>
      <c r="DT4" s="2"/>
      <c r="DU4" s="2"/>
      <c r="DV4" s="2"/>
      <c r="DW4" s="2"/>
      <c r="DX4" s="2"/>
      <c r="DY4" s="2"/>
      <c r="DZ4" s="2"/>
      <c r="EA4" s="2"/>
      <c r="EB4" s="2"/>
      <c r="EC4" s="2"/>
      <c r="ED4" s="2"/>
      <c r="EE4" s="2"/>
      <c r="EF4" s="2"/>
      <c r="EG4" s="2"/>
      <c r="EH4" s="2"/>
      <c r="EI4" s="2"/>
      <c r="EJ4" s="2"/>
      <c r="EK4" s="2"/>
      <c r="EL4" s="2"/>
      <c r="EM4" s="2"/>
      <c r="EN4" s="2"/>
      <c r="EO4" s="2"/>
      <c r="EP4" s="2"/>
      <c r="EQ4" s="2"/>
      <c r="ER4" s="2"/>
      <c r="ES4" s="2"/>
      <c r="ET4" s="2"/>
      <c r="EU4" s="2"/>
      <c r="EV4" s="189">
        <f t="shared" ref="EV4:EV35" si="0">HLOOKUP($EV$2,$FB$2:$FI$198,ROW(EV4)-1,FALSE)</f>
        <v>11</v>
      </c>
      <c r="EW4" s="194">
        <f t="shared" ref="EW4:EW35" si="1">HLOOKUP($EW$2,$EX$3:$FA$198,ROW(EW4)-2,FALSE)</f>
        <v>1</v>
      </c>
      <c r="EX4" s="195">
        <v>1</v>
      </c>
      <c r="EY4" s="195">
        <f ca="1">IF(AND(K4&lt;1,F4&gt;1,F4&lt;=TODAY()),1,0)</f>
        <v>0</v>
      </c>
      <c r="EZ4" s="195">
        <f>IF(L4="SI",1,0)</f>
        <v>0</v>
      </c>
      <c r="FA4" s="195">
        <f ca="1">IF(AND(K4&lt;1,OR(ISBLANK(F4),F4&gt;TODAY())),1,0)</f>
        <v>0</v>
      </c>
      <c r="FB4" s="163" t="str">
        <f>IF(EW4=1,D4&amp;C4&amp;B4,"")</f>
        <v>AJosé25763488</v>
      </c>
      <c r="FC4" s="162" t="str">
        <f t="array" ref="FC4">INDEX(sort_range_st,MATCH(0,COUNTIF(sort_range_st,"&lt;"&amp;sort_range_st)-SUM(COUNTIF(sort_range_st,FC$3:FC3)),0))</f>
        <v/>
      </c>
      <c r="FD4" s="173"/>
      <c r="FE4" s="165">
        <f t="shared" ref="FE4:FE35" si="2">VLOOKUP(FB4,$FC$4:$FD$198,2,FALSE)</f>
        <v>11</v>
      </c>
      <c r="FF4" s="163" t="str">
        <f>IF(EW4,L4&amp;"zzz_eds_"&amp;B4&amp;D4&amp;C4,"")</f>
        <v>zzz_eds_25763488AJosé</v>
      </c>
      <c r="FG4" s="162" t="str">
        <f t="array" ref="FG4">INDEX(sort_range_st2,MATCH(0,COUNTIF(sort_range_st2,"&lt;"&amp;sort_range_st2)-SUM(COUNTIF(sort_range_st2,FG$3:FG3)),0))</f>
        <v>2AL 2665 Bzzz_eds_25741962MAnne, Julie</v>
      </c>
      <c r="FH4" s="173">
        <v>1</v>
      </c>
      <c r="FI4" s="165">
        <f t="shared" ref="FI4:FI35" si="3">VLOOKUP(FF4,$FG$4:$FH$198,2,FALSE)</f>
        <v>61</v>
      </c>
      <c r="FJ4" s="163"/>
      <c r="FK4" s="163"/>
      <c r="FL4" s="163"/>
      <c r="FM4" s="163"/>
      <c r="FN4" s="163"/>
    </row>
    <row r="5" spans="1:170" x14ac:dyDescent="0.2">
      <c r="A5" s="172">
        <f t="shared" ref="A5:A66" si="4">EV5</f>
        <v>32</v>
      </c>
      <c r="B5" s="1">
        <v>25771240</v>
      </c>
      <c r="C5" s="1" t="s">
        <v>37146</v>
      </c>
      <c r="D5" s="1" t="s">
        <v>2261</v>
      </c>
      <c r="E5" s="2">
        <v>25909</v>
      </c>
      <c r="F5" s="2">
        <v>41358</v>
      </c>
      <c r="G5" s="1" t="s">
        <v>503</v>
      </c>
      <c r="H5" s="1" t="s">
        <v>503</v>
      </c>
      <c r="I5" s="2">
        <v>41367</v>
      </c>
      <c r="K5" s="2">
        <v>41365</v>
      </c>
      <c r="M5" s="1" t="s">
        <v>699</v>
      </c>
      <c r="X5" s="2"/>
      <c r="Y5" s="2"/>
      <c r="AI5" s="2"/>
      <c r="AJ5" s="2"/>
      <c r="AL5" s="2"/>
      <c r="AM5" s="2"/>
      <c r="AO5" s="2"/>
      <c r="AU5" s="2"/>
      <c r="BB5" s="2"/>
      <c r="BI5" s="227"/>
      <c r="BK5" s="228" t="s">
        <v>2239</v>
      </c>
      <c r="BP5" s="227"/>
      <c r="BW5" s="227"/>
      <c r="CD5" s="227"/>
      <c r="CK5" s="2"/>
      <c r="CR5" s="2"/>
      <c r="CY5" s="2"/>
      <c r="DF5" s="2"/>
      <c r="DG5" s="19"/>
      <c r="DH5" s="2"/>
      <c r="DM5" s="2"/>
      <c r="DN5" s="2"/>
      <c r="DP5" s="2"/>
      <c r="DR5" s="2"/>
      <c r="DT5" s="2"/>
      <c r="DV5" s="2"/>
      <c r="DX5" s="2"/>
      <c r="DZ5" s="2"/>
      <c r="EB5" s="2"/>
      <c r="ED5" s="2"/>
      <c r="EF5" s="2"/>
      <c r="EH5" s="2"/>
      <c r="EJ5" s="2"/>
      <c r="EL5" s="2"/>
      <c r="EN5" s="2"/>
      <c r="EV5" s="189">
        <f t="shared" si="0"/>
        <v>32</v>
      </c>
      <c r="EW5" s="194">
        <f t="shared" si="1"/>
        <v>1</v>
      </c>
      <c r="EX5" s="195">
        <v>1</v>
      </c>
      <c r="EY5" s="195">
        <f t="shared" ref="EY5:EY67" ca="1" si="5">IF(AND(K5&lt;1,F5&gt;1,F5&lt;=TODAY()),1,0)</f>
        <v>0</v>
      </c>
      <c r="EZ5" s="195">
        <f t="shared" ref="EZ5:EZ67" si="6">IF(L5="SI",1,0)</f>
        <v>0</v>
      </c>
      <c r="FA5" s="195">
        <f t="shared" ref="FA5:FA68" ca="1" si="7">IF(AND(K5&lt;1,OR(ISBLANK(F5),F5&gt;TODAY())),1,0)</f>
        <v>0</v>
      </c>
      <c r="FB5" s="163" t="str">
        <f t="shared" ref="FB5:FB67" si="8">IF(EW5=1,D5&amp;C5&amp;B5,"")</f>
        <v>BChristele25771240</v>
      </c>
      <c r="FC5" s="162" t="str">
        <f t="array" ref="FC5">INDEX(sort_range_st,MATCH(0,COUNTIF(sort_range_st,"&lt;"&amp;sort_range_st)-SUM(COUNTIF(sort_range_st,FC$3:FC4)),0))</f>
        <v>AAAlice,Maria25781708</v>
      </c>
      <c r="FD5" s="173">
        <v>1</v>
      </c>
      <c r="FE5" s="165">
        <f t="shared" si="2"/>
        <v>32</v>
      </c>
      <c r="FF5" s="163" t="str">
        <f t="shared" ref="FF5:FF67" si="9">IF(EW5,L5&amp;"zzz_eds_"&amp;B5&amp;D5&amp;C5,"")</f>
        <v>zzz_eds_25771240BChristele</v>
      </c>
      <c r="FG5" s="162" t="str">
        <f t="array" ref="FG5">INDEX(sort_range_st2,MATCH(0,COUNTIF(sort_range_st2,"&lt;"&amp;sort_range_st2)-SUM(COUNTIF(sort_range_st2,FG$3:FG4)),0))</f>
        <v>2AL 2665 Bzzz_eds_25818802AXFatou</v>
      </c>
      <c r="FH5" s="173">
        <v>2</v>
      </c>
      <c r="FI5" s="165">
        <f t="shared" si="3"/>
        <v>62</v>
      </c>
      <c r="FJ5" s="163"/>
      <c r="FK5" s="163"/>
      <c r="FL5" s="163"/>
      <c r="FM5" s="163"/>
      <c r="FN5" s="163"/>
    </row>
    <row r="6" spans="1:170" x14ac:dyDescent="0.2">
      <c r="A6" s="172">
        <f t="shared" si="4"/>
        <v>49</v>
      </c>
      <c r="B6" s="1">
        <v>25771250</v>
      </c>
      <c r="C6" s="1" t="s">
        <v>37147</v>
      </c>
      <c r="D6" s="1" t="s">
        <v>37555</v>
      </c>
      <c r="E6" s="2">
        <v>26488</v>
      </c>
      <c r="F6" s="2">
        <v>41358</v>
      </c>
      <c r="G6" s="1" t="s">
        <v>841</v>
      </c>
      <c r="H6" s="1" t="s">
        <v>841</v>
      </c>
      <c r="I6" s="2">
        <v>41362</v>
      </c>
      <c r="K6" s="2">
        <v>41365</v>
      </c>
      <c r="M6" s="1" t="s">
        <v>699</v>
      </c>
      <c r="X6" s="2"/>
      <c r="Y6" s="2"/>
      <c r="AI6" s="2"/>
      <c r="AJ6" s="2"/>
      <c r="AL6" s="2"/>
      <c r="AM6" s="2"/>
      <c r="AO6" s="2"/>
      <c r="AU6" s="2"/>
      <c r="DM6" s="2"/>
      <c r="DN6" s="2"/>
      <c r="DP6" s="2"/>
      <c r="DR6" s="2"/>
      <c r="DT6" s="2"/>
      <c r="DV6" s="2"/>
      <c r="EN6" s="2"/>
      <c r="EV6" s="189">
        <f t="shared" si="0"/>
        <v>49</v>
      </c>
      <c r="EW6" s="194">
        <f t="shared" si="1"/>
        <v>1</v>
      </c>
      <c r="EX6" s="195">
        <v>1</v>
      </c>
      <c r="EY6" s="195">
        <f t="shared" ca="1" si="5"/>
        <v>0</v>
      </c>
      <c r="EZ6" s="195">
        <f t="shared" si="6"/>
        <v>0</v>
      </c>
      <c r="FA6" s="195">
        <f t="shared" ca="1" si="7"/>
        <v>0</v>
      </c>
      <c r="FB6" s="163" t="str">
        <f t="shared" si="8"/>
        <v>CFrancisco25771250</v>
      </c>
      <c r="FC6" s="162" t="str">
        <f t="array" ref="FC6">INDEX(sort_range_st,MATCH(0,COUNTIF(sort_range_st,"&lt;"&amp;sort_range_st)-SUM(COUNTIF(sort_range_st,FC$3:FC5)),0))</f>
        <v>AbRosa25781732</v>
      </c>
      <c r="FD6" s="173">
        <v>2</v>
      </c>
      <c r="FE6" s="165">
        <f t="shared" si="2"/>
        <v>49</v>
      </c>
      <c r="FF6" s="163" t="str">
        <f t="shared" si="9"/>
        <v>zzz_eds_25771250CFrancisco</v>
      </c>
      <c r="FG6" s="162" t="str">
        <f t="array" ref="FG6">INDEX(sort_range_st2,MATCH(0,COUNTIF(sort_range_st2,"&lt;"&amp;sort_range_st2)-SUM(COUNTIF(sort_range_st2,FG$3:FG5)),0))</f>
        <v>2AL 2665 Czzz_eds_25766510NMarie Christine</v>
      </c>
      <c r="FH6" s="173">
        <v>3</v>
      </c>
      <c r="FI6" s="165">
        <f t="shared" si="3"/>
        <v>63</v>
      </c>
      <c r="FJ6" s="163"/>
      <c r="FK6" s="163"/>
      <c r="FL6" s="163"/>
      <c r="FM6" s="163"/>
      <c r="FN6" s="163"/>
    </row>
    <row r="7" spans="1:170" x14ac:dyDescent="0.2">
      <c r="A7" s="172">
        <f t="shared" si="4"/>
        <v>50</v>
      </c>
      <c r="B7" s="1">
        <v>25771372</v>
      </c>
      <c r="C7" s="1" t="s">
        <v>37148</v>
      </c>
      <c r="D7" s="1" t="s">
        <v>37556</v>
      </c>
      <c r="E7" s="2">
        <v>21393</v>
      </c>
      <c r="F7" s="2">
        <v>41358</v>
      </c>
      <c r="G7" s="1" t="s">
        <v>614</v>
      </c>
      <c r="H7" s="1" t="s">
        <v>614</v>
      </c>
      <c r="I7" s="2">
        <v>41362</v>
      </c>
      <c r="K7" s="2">
        <v>41365</v>
      </c>
      <c r="M7" s="1" t="s">
        <v>699</v>
      </c>
      <c r="DH7" s="2"/>
      <c r="DM7" s="2"/>
      <c r="DN7" s="2"/>
      <c r="DP7" s="2"/>
      <c r="DR7" s="2"/>
      <c r="DT7" s="2"/>
      <c r="DV7" s="2"/>
      <c r="EV7" s="189">
        <f t="shared" si="0"/>
        <v>50</v>
      </c>
      <c r="EW7" s="194">
        <f t="shared" si="1"/>
        <v>1</v>
      </c>
      <c r="EX7" s="195">
        <v>1</v>
      </c>
      <c r="EY7" s="195">
        <f t="shared" ca="1" si="5"/>
        <v>0</v>
      </c>
      <c r="EZ7" s="195">
        <f t="shared" si="6"/>
        <v>0</v>
      </c>
      <c r="FA7" s="195">
        <f t="shared" ca="1" si="7"/>
        <v>0</v>
      </c>
      <c r="FB7" s="163" t="str">
        <f t="shared" si="8"/>
        <v>DElisabeth25771372</v>
      </c>
      <c r="FC7" s="162" t="str">
        <f t="array" ref="FC7">INDEX(sort_range_st,MATCH(0,COUNTIF(sort_range_st,"&lt;"&amp;sort_range_st)-SUM(COUNTIF(sort_range_st,FC$3:FC6)),0))</f>
        <v>ACYolande,Marianne25781740</v>
      </c>
      <c r="FD7" s="173">
        <v>3</v>
      </c>
      <c r="FE7" s="165">
        <f t="shared" si="2"/>
        <v>50</v>
      </c>
      <c r="FF7" s="163" t="str">
        <f t="shared" si="9"/>
        <v>zzz_eds_25771372DElisabeth</v>
      </c>
      <c r="FG7" s="162" t="str">
        <f t="array" ref="FG7">INDEX(sort_range_st2,MATCH(0,COUNTIF(sort_range_st2,"&lt;"&amp;sort_range_st2)-SUM(COUNTIF(sort_range_st2,FG$3:FG6)),0))</f>
        <v>2AL 2665 Czzz_eds_25816902BDNelli</v>
      </c>
      <c r="FH7" s="173">
        <v>4</v>
      </c>
      <c r="FI7" s="165">
        <f t="shared" si="3"/>
        <v>64</v>
      </c>
      <c r="FJ7" s="163"/>
      <c r="FK7" s="163"/>
      <c r="FL7" s="163"/>
      <c r="FM7" s="163"/>
      <c r="FN7" s="163"/>
    </row>
    <row r="8" spans="1:170" x14ac:dyDescent="0.2">
      <c r="A8" s="172">
        <f t="shared" si="4"/>
        <v>51</v>
      </c>
      <c r="B8" s="1">
        <v>25771418</v>
      </c>
      <c r="C8" s="1" t="s">
        <v>37149</v>
      </c>
      <c r="D8" s="1" t="s">
        <v>37557</v>
      </c>
      <c r="E8" s="2">
        <v>24487</v>
      </c>
      <c r="F8" s="2">
        <v>41358</v>
      </c>
      <c r="G8" s="1" t="s">
        <v>503</v>
      </c>
      <c r="H8" s="1" t="s">
        <v>503</v>
      </c>
      <c r="I8" s="2">
        <v>41367</v>
      </c>
      <c r="K8" s="2">
        <v>41365</v>
      </c>
      <c r="DH8" s="2"/>
      <c r="DN8" s="2"/>
      <c r="DP8" s="2"/>
      <c r="DR8" s="2"/>
      <c r="DT8" s="2"/>
      <c r="DV8" s="2"/>
      <c r="EV8" s="189">
        <f t="shared" si="0"/>
        <v>51</v>
      </c>
      <c r="EW8" s="194">
        <f t="shared" si="1"/>
        <v>1</v>
      </c>
      <c r="EX8" s="195">
        <v>1</v>
      </c>
      <c r="EY8" s="195">
        <f t="shared" ca="1" si="5"/>
        <v>0</v>
      </c>
      <c r="EZ8" s="195">
        <f t="shared" si="6"/>
        <v>0</v>
      </c>
      <c r="FA8" s="195">
        <f t="shared" ca="1" si="7"/>
        <v>0</v>
      </c>
      <c r="FB8" s="163" t="str">
        <f t="shared" si="8"/>
        <v>EMarianne25771418</v>
      </c>
      <c r="FC8" s="162" t="str">
        <f t="array" ref="FC8">INDEX(sort_range_st,MATCH(0,COUNTIF(sort_range_st,"&lt;"&amp;sort_range_st)-SUM(COUNTIF(sort_range_st,FC$3:FC7)),0))</f>
        <v>ADFortunata25764354</v>
      </c>
      <c r="FD8" s="173">
        <v>4</v>
      </c>
      <c r="FE8" s="165">
        <f t="shared" si="2"/>
        <v>51</v>
      </c>
      <c r="FF8" s="163" t="str">
        <f t="shared" si="9"/>
        <v>zzz_eds_25771418EMarianne</v>
      </c>
      <c r="FG8" s="162" t="str">
        <f t="array" ref="FG8">INDEX(sort_range_st2,MATCH(0,COUNTIF(sort_range_st2,"&lt;"&amp;sort_range_st2)-SUM(COUNTIF(sort_range_st2,FG$3:FG7)),0))</f>
        <v>2AL 2665 Dzzz_eds_25781740ACYolande,Marianne</v>
      </c>
      <c r="FH8" s="173">
        <v>5</v>
      </c>
      <c r="FI8" s="165">
        <f t="shared" si="3"/>
        <v>65</v>
      </c>
      <c r="FJ8" s="163"/>
      <c r="FK8" s="163"/>
      <c r="FL8" s="163"/>
      <c r="FM8" s="163"/>
      <c r="FN8" s="163"/>
    </row>
    <row r="9" spans="1:170" x14ac:dyDescent="0.2">
      <c r="A9" s="172">
        <f t="shared" si="4"/>
        <v>52</v>
      </c>
      <c r="B9" s="1">
        <v>25776574</v>
      </c>
      <c r="C9" s="1" t="s">
        <v>37150</v>
      </c>
      <c r="D9" s="1" t="s">
        <v>37558</v>
      </c>
      <c r="E9" s="2">
        <v>11962</v>
      </c>
      <c r="F9" s="2">
        <v>41357</v>
      </c>
      <c r="G9" s="1" t="s">
        <v>74</v>
      </c>
      <c r="H9" s="1" t="s">
        <v>74</v>
      </c>
      <c r="I9" s="2">
        <v>41375</v>
      </c>
      <c r="K9" s="2">
        <v>41365</v>
      </c>
      <c r="L9" s="1" t="s">
        <v>1001</v>
      </c>
      <c r="O9" s="20" t="s">
        <v>699</v>
      </c>
      <c r="DH9" s="2"/>
      <c r="DN9" s="2"/>
      <c r="DP9" s="2"/>
      <c r="DR9" s="2"/>
      <c r="DT9" s="2"/>
      <c r="DV9" s="2"/>
      <c r="EV9" s="189">
        <f t="shared" si="0"/>
        <v>52</v>
      </c>
      <c r="EW9" s="194">
        <f t="shared" si="1"/>
        <v>1</v>
      </c>
      <c r="EX9" s="195">
        <v>1</v>
      </c>
      <c r="EY9" s="195">
        <f t="shared" ca="1" si="5"/>
        <v>0</v>
      </c>
      <c r="EZ9" s="195">
        <f t="shared" si="6"/>
        <v>0</v>
      </c>
      <c r="FA9" s="195">
        <f t="shared" ca="1" si="7"/>
        <v>0</v>
      </c>
      <c r="FB9" s="163" t="str">
        <f t="shared" si="8"/>
        <v>FHilaire, Marius25776574</v>
      </c>
      <c r="FC9" s="162" t="str">
        <f t="array" ref="FC9">INDEX(sort_range_st,MATCH(0,COUNTIF(sort_range_st,"&lt;"&amp;sort_range_st)-SUM(COUNTIF(sort_range_st,FC$3:FC8)),0))</f>
        <v>AEGery25794462</v>
      </c>
      <c r="FD9" s="173">
        <v>5</v>
      </c>
      <c r="FE9" s="165">
        <f t="shared" si="2"/>
        <v>52</v>
      </c>
      <c r="FF9" s="163" t="str">
        <f t="shared" si="9"/>
        <v>2BL+ 2659 Bzzz_eds_25776574FHilaire, Marius</v>
      </c>
      <c r="FG9" s="162" t="str">
        <f t="array" ref="FG9">INDEX(sort_range_st2,MATCH(0,COUNTIF(sort_range_st2,"&lt;"&amp;sort_range_st2)-SUM(COUNTIF(sort_range_st2,FG$3:FG8)),0))</f>
        <v>2AL 2665 Dzzz_eds_25819448BBFabiana, Hortensia</v>
      </c>
      <c r="FH9" s="173">
        <v>6</v>
      </c>
      <c r="FI9" s="165">
        <f t="shared" si="3"/>
        <v>45</v>
      </c>
      <c r="FJ9" s="163"/>
      <c r="FK9" s="163"/>
      <c r="FL9" s="163"/>
      <c r="FM9" s="163"/>
      <c r="FN9" s="163"/>
    </row>
    <row r="10" spans="1:170" x14ac:dyDescent="0.2">
      <c r="A10" s="172">
        <f t="shared" si="4"/>
        <v>53</v>
      </c>
      <c r="B10" s="1">
        <v>25760678</v>
      </c>
      <c r="C10" s="1" t="s">
        <v>37151</v>
      </c>
      <c r="D10" s="1" t="s">
        <v>37559</v>
      </c>
      <c r="E10" s="2">
        <v>28464</v>
      </c>
      <c r="F10" s="2">
        <v>41351</v>
      </c>
      <c r="G10" s="1" t="s">
        <v>450</v>
      </c>
      <c r="H10" s="1" t="s">
        <v>450</v>
      </c>
      <c r="I10" s="2">
        <v>41362</v>
      </c>
      <c r="K10" s="2">
        <v>41365</v>
      </c>
      <c r="L10" s="1" t="s">
        <v>1002</v>
      </c>
      <c r="P10" s="20" t="s">
        <v>699</v>
      </c>
      <c r="Q10" s="20" t="s">
        <v>37152</v>
      </c>
      <c r="DH10" s="2"/>
      <c r="DN10" s="2"/>
      <c r="DP10" s="2"/>
      <c r="DR10" s="2"/>
      <c r="DT10" s="2"/>
      <c r="DV10" s="2"/>
      <c r="EV10" s="189">
        <f t="shared" si="0"/>
        <v>53</v>
      </c>
      <c r="EW10" s="194">
        <f t="shared" si="1"/>
        <v>1</v>
      </c>
      <c r="EX10" s="195">
        <v>1</v>
      </c>
      <c r="EY10" s="195">
        <f t="shared" ca="1" si="5"/>
        <v>0</v>
      </c>
      <c r="EZ10" s="195">
        <f t="shared" si="6"/>
        <v>0</v>
      </c>
      <c r="FA10" s="195">
        <f t="shared" ca="1" si="7"/>
        <v>0</v>
      </c>
      <c r="FB10" s="163" t="str">
        <f t="shared" si="8"/>
        <v>GChristelle25760678</v>
      </c>
      <c r="FC10" s="162" t="str">
        <f t="array" ref="FC10">INDEX(sort_range_st,MATCH(0,COUNTIF(sort_range_st,"&lt;"&amp;sort_range_st)-SUM(COUNTIF(sort_range_st,FC$3:FC9)),0))</f>
        <v>AFDoris25801422</v>
      </c>
      <c r="FD10" s="173">
        <v>6</v>
      </c>
      <c r="FE10" s="165">
        <f t="shared" si="2"/>
        <v>53</v>
      </c>
      <c r="FF10" s="163" t="str">
        <f t="shared" si="9"/>
        <v>2BL+ 2659 Czzz_eds_25760678GChristelle</v>
      </c>
      <c r="FG10" s="162" t="str">
        <f t="array" ref="FG10">INDEX(sort_range_st2,MATCH(0,COUNTIF(sort_range_st2,"&lt;"&amp;sort_range_st2)-SUM(COUNTIF(sort_range_st2,FG$3:FG9)),0))</f>
        <v>2AL 2665 Ezzz_eds_25810468AOFerechteh</v>
      </c>
      <c r="FH10" s="173">
        <v>7</v>
      </c>
      <c r="FI10" s="165">
        <f t="shared" si="3"/>
        <v>47</v>
      </c>
      <c r="FJ10" s="163"/>
      <c r="FK10" s="163"/>
      <c r="FL10" s="163"/>
      <c r="FM10" s="163"/>
      <c r="FN10" s="163"/>
    </row>
    <row r="11" spans="1:170" x14ac:dyDescent="0.2">
      <c r="A11" s="172">
        <f t="shared" si="4"/>
        <v>54</v>
      </c>
      <c r="B11" s="1">
        <v>25772712</v>
      </c>
      <c r="C11" s="1" t="s">
        <v>37153</v>
      </c>
      <c r="D11" s="1" t="s">
        <v>37560</v>
      </c>
      <c r="E11" s="2">
        <v>32320</v>
      </c>
      <c r="F11" s="2">
        <v>41355</v>
      </c>
      <c r="K11" s="2">
        <v>41365</v>
      </c>
      <c r="L11" s="1" t="s">
        <v>1032</v>
      </c>
      <c r="O11" s="20" t="s">
        <v>699</v>
      </c>
      <c r="AO11" s="2"/>
      <c r="DN11" s="2"/>
      <c r="DP11" s="2"/>
      <c r="DR11" s="2"/>
      <c r="DT11" s="2"/>
      <c r="DV11" s="2"/>
      <c r="EV11" s="189">
        <f t="shared" si="0"/>
        <v>54</v>
      </c>
      <c r="EW11" s="194">
        <f t="shared" si="1"/>
        <v>1</v>
      </c>
      <c r="EX11" s="195">
        <v>1</v>
      </c>
      <c r="EY11" s="195">
        <f t="shared" ca="1" si="5"/>
        <v>0</v>
      </c>
      <c r="EZ11" s="195">
        <f t="shared" si="6"/>
        <v>0</v>
      </c>
      <c r="FA11" s="195">
        <f t="shared" ca="1" si="7"/>
        <v>0</v>
      </c>
      <c r="FB11" s="163" t="str">
        <f t="shared" si="8"/>
        <v>HVladimir25772712</v>
      </c>
      <c r="FC11" s="162" t="str">
        <f t="array" ref="FC11">INDEX(sort_range_st,MATCH(0,COUNTIF(sort_range_st,"&lt;"&amp;sort_range_st)-SUM(COUNTIF(sort_range_st,FC$3:FC10)),0))</f>
        <v>AGPatrick25801832</v>
      </c>
      <c r="FD11" s="173">
        <v>7</v>
      </c>
      <c r="FE11" s="165">
        <f t="shared" si="2"/>
        <v>54</v>
      </c>
      <c r="FF11" s="163" t="str">
        <f t="shared" si="9"/>
        <v>2AL 2670 Azzz_eds_25772712HVladimir</v>
      </c>
      <c r="FG11" s="162" t="str">
        <f t="array" ref="FG11">INDEX(sort_range_st2,MATCH(0,COUNTIF(sort_range_st2,"&lt;"&amp;sort_range_st2)-SUM(COUNTIF(sort_range_st2,FG$3:FG10)),0))</f>
        <v>2AL 2665 Fzzz_eds_25771312JErmelinda</v>
      </c>
      <c r="FH11" s="173">
        <v>8</v>
      </c>
      <c r="FI11" s="165">
        <f t="shared" si="3"/>
        <v>25</v>
      </c>
      <c r="FJ11" s="163"/>
      <c r="FK11" s="163"/>
      <c r="FL11" s="163"/>
      <c r="FM11" s="163"/>
      <c r="FN11" s="163"/>
    </row>
    <row r="12" spans="1:170" x14ac:dyDescent="0.2">
      <c r="A12" s="172">
        <f t="shared" si="4"/>
        <v>55</v>
      </c>
      <c r="B12" s="1">
        <v>25771316</v>
      </c>
      <c r="C12" s="1" t="s">
        <v>37154</v>
      </c>
      <c r="D12" s="1" t="s">
        <v>2294</v>
      </c>
      <c r="E12" s="2">
        <v>26705</v>
      </c>
      <c r="F12" s="2">
        <v>41359</v>
      </c>
      <c r="G12" s="1" t="s">
        <v>503</v>
      </c>
      <c r="H12" s="1" t="s">
        <v>503</v>
      </c>
      <c r="K12" s="2">
        <v>41365</v>
      </c>
      <c r="L12" s="1" t="s">
        <v>1043</v>
      </c>
      <c r="M12" s="1" t="s">
        <v>699</v>
      </c>
      <c r="DH12" s="2"/>
      <c r="DN12" s="2"/>
      <c r="DP12" s="2"/>
      <c r="DR12" s="2"/>
      <c r="DT12" s="2"/>
      <c r="DV12" s="2"/>
      <c r="EV12" s="189">
        <f t="shared" si="0"/>
        <v>55</v>
      </c>
      <c r="EW12" s="194">
        <f t="shared" si="1"/>
        <v>1</v>
      </c>
      <c r="EX12" s="195">
        <v>1</v>
      </c>
      <c r="EY12" s="195">
        <f t="shared" ca="1" si="5"/>
        <v>0</v>
      </c>
      <c r="EZ12" s="195">
        <f t="shared" si="6"/>
        <v>0</v>
      </c>
      <c r="FA12" s="195">
        <f t="shared" ca="1" si="7"/>
        <v>0</v>
      </c>
      <c r="FB12" s="163" t="str">
        <f t="shared" si="8"/>
        <v>ICornelia25771316</v>
      </c>
      <c r="FC12" s="162" t="str">
        <f t="array" ref="FC12">INDEX(sort_range_st,MATCH(0,COUNTIF(sort_range_st,"&lt;"&amp;sort_range_st)-SUM(COUNTIF(sort_range_st,FC$3:FC11)),0))</f>
        <v>AHAline25802002</v>
      </c>
      <c r="FD12" s="173">
        <v>8</v>
      </c>
      <c r="FE12" s="165">
        <f t="shared" si="2"/>
        <v>55</v>
      </c>
      <c r="FF12" s="163" t="str">
        <f t="shared" si="9"/>
        <v>2BL 2693 Azzz_eds_25771316ICornelia</v>
      </c>
      <c r="FG12" s="162" t="str">
        <f t="array" ref="FG12">INDEX(sort_range_st2,MATCH(0,COUNTIF(sort_range_st2,"&lt;"&amp;sort_range_st2)-SUM(COUNTIF(sort_range_st2,FG$3:FG11)),0))</f>
        <v>2AL 2665 Fzzz_eds_25778144PMonique</v>
      </c>
      <c r="FH12" s="173">
        <v>9</v>
      </c>
      <c r="FI12" s="165">
        <f t="shared" si="3"/>
        <v>43</v>
      </c>
      <c r="FJ12" s="163"/>
      <c r="FK12" s="163"/>
      <c r="FL12" s="163"/>
      <c r="FM12" s="163"/>
      <c r="FN12" s="163"/>
    </row>
    <row r="13" spans="1:170" x14ac:dyDescent="0.2">
      <c r="A13" s="172">
        <f t="shared" si="4"/>
        <v>56</v>
      </c>
      <c r="B13" s="1">
        <v>25771312</v>
      </c>
      <c r="C13" s="1" t="s">
        <v>37155</v>
      </c>
      <c r="D13" s="1" t="s">
        <v>37561</v>
      </c>
      <c r="E13" s="2">
        <v>16937</v>
      </c>
      <c r="F13" s="2">
        <v>41359</v>
      </c>
      <c r="G13" s="1" t="s">
        <v>504</v>
      </c>
      <c r="H13" s="1" t="s">
        <v>504</v>
      </c>
      <c r="I13" s="2">
        <v>41363</v>
      </c>
      <c r="K13" s="2">
        <v>41365</v>
      </c>
      <c r="L13" s="1" t="s">
        <v>1019</v>
      </c>
      <c r="M13" s="1" t="s">
        <v>699</v>
      </c>
      <c r="DH13" s="2"/>
      <c r="DN13" s="2"/>
      <c r="DP13" s="2"/>
      <c r="DR13" s="2"/>
      <c r="DT13" s="2"/>
      <c r="DV13" s="2"/>
      <c r="EV13" s="189">
        <f t="shared" si="0"/>
        <v>56</v>
      </c>
      <c r="EW13" s="194">
        <f t="shared" si="1"/>
        <v>1</v>
      </c>
      <c r="EX13" s="195">
        <v>1</v>
      </c>
      <c r="EY13" s="195">
        <f t="shared" ca="1" si="5"/>
        <v>0</v>
      </c>
      <c r="EZ13" s="195">
        <f t="shared" si="6"/>
        <v>0</v>
      </c>
      <c r="FA13" s="195">
        <f t="shared" ca="1" si="7"/>
        <v>0</v>
      </c>
      <c r="FB13" s="163" t="str">
        <f t="shared" si="8"/>
        <v>JErmelinda25771312</v>
      </c>
      <c r="FC13" s="162" t="str">
        <f t="array" ref="FC13">INDEX(sort_range_st,MATCH(0,COUNTIF(sort_range_st,"&lt;"&amp;sort_range_st)-SUM(COUNTIF(sort_range_st,FC$3:FC12)),0))</f>
        <v>AILeila25804422</v>
      </c>
      <c r="FD13" s="173">
        <v>9</v>
      </c>
      <c r="FE13" s="165">
        <f t="shared" si="2"/>
        <v>56</v>
      </c>
      <c r="FF13" s="163" t="str">
        <f t="shared" si="9"/>
        <v>2AL 2665 Fzzz_eds_25771312JErmelinda</v>
      </c>
      <c r="FG13" s="162" t="str">
        <f t="array" ref="FG13">INDEX(sort_range_st2,MATCH(0,COUNTIF(sort_range_st2,"&lt;"&amp;sort_range_st2)-SUM(COUNTIF(sort_range_st2,FG$3:FG12)),0))</f>
        <v>2AL 2665 Fzzz_eds_25786492AUMargrit,Heidi</v>
      </c>
      <c r="FH13" s="173">
        <v>10</v>
      </c>
      <c r="FI13" s="165">
        <f t="shared" si="3"/>
        <v>8</v>
      </c>
      <c r="FJ13" s="163"/>
      <c r="FK13" s="163"/>
      <c r="FL13" s="163"/>
      <c r="FM13" s="163"/>
      <c r="FN13" s="163"/>
    </row>
    <row r="14" spans="1:170" x14ac:dyDescent="0.2">
      <c r="A14" s="172">
        <f t="shared" si="4"/>
        <v>57</v>
      </c>
      <c r="B14" s="1">
        <v>25777056</v>
      </c>
      <c r="C14" s="1" t="s">
        <v>37156</v>
      </c>
      <c r="D14" s="1" t="s">
        <v>37562</v>
      </c>
      <c r="E14" s="2">
        <v>19680</v>
      </c>
      <c r="F14" s="2">
        <v>41357</v>
      </c>
      <c r="K14" s="2">
        <v>41365</v>
      </c>
      <c r="L14" s="1" t="s">
        <v>1038</v>
      </c>
      <c r="DN14" s="2"/>
      <c r="DP14" s="2"/>
      <c r="DR14" s="2"/>
      <c r="DT14" s="2"/>
      <c r="DV14" s="2"/>
      <c r="EV14" s="189">
        <f t="shared" si="0"/>
        <v>57</v>
      </c>
      <c r="EW14" s="194">
        <f t="shared" si="1"/>
        <v>1</v>
      </c>
      <c r="EX14" s="195">
        <v>1</v>
      </c>
      <c r="EY14" s="195">
        <f t="shared" ca="1" si="5"/>
        <v>0</v>
      </c>
      <c r="EZ14" s="195">
        <f t="shared" si="6"/>
        <v>0</v>
      </c>
      <c r="FA14" s="195">
        <f t="shared" ca="1" si="7"/>
        <v>0</v>
      </c>
      <c r="FB14" s="163" t="str">
        <f t="shared" si="8"/>
        <v>KAlain25777056</v>
      </c>
      <c r="FC14" s="162" t="str">
        <f t="array" ref="FC14">INDEX(sort_range_st,MATCH(0,COUNTIF(sort_range_st,"&lt;"&amp;sort_range_st)-SUM(COUNTIF(sort_range_st,FC$3:FC13)),0))</f>
        <v>AJLaurent25803390</v>
      </c>
      <c r="FD14" s="173">
        <v>10</v>
      </c>
      <c r="FE14" s="165">
        <f t="shared" si="2"/>
        <v>57</v>
      </c>
      <c r="FF14" s="163" t="str">
        <f t="shared" si="9"/>
        <v>2BL 2653 Azzz_eds_25777056KAlain</v>
      </c>
      <c r="FG14" s="162" t="str">
        <f t="array" ref="FG14">INDEX(sort_range_st2,MATCH(0,COUNTIF(sort_range_st2,"&lt;"&amp;sort_range_st2)-SUM(COUNTIF(sort_range_st2,FG$3:FG13)),0))</f>
        <v>2AL 2665 Fzzz_eds_25811778ANKari</v>
      </c>
      <c r="FH14" s="173">
        <v>11</v>
      </c>
      <c r="FI14" s="165">
        <f t="shared" si="3"/>
        <v>36</v>
      </c>
      <c r="FJ14" s="163"/>
      <c r="FK14" s="163"/>
      <c r="FL14" s="163"/>
      <c r="FM14" s="163"/>
      <c r="FN14" s="163"/>
    </row>
    <row r="15" spans="1:170" x14ac:dyDescent="0.2">
      <c r="A15" s="172">
        <f t="shared" si="4"/>
        <v>58</v>
      </c>
      <c r="B15" s="1">
        <v>25759174</v>
      </c>
      <c r="C15" s="1" t="s">
        <v>37157</v>
      </c>
      <c r="D15" s="1" t="s">
        <v>37563</v>
      </c>
      <c r="E15" s="2">
        <v>27464</v>
      </c>
      <c r="F15" s="2">
        <v>41352</v>
      </c>
      <c r="G15" s="1" t="s">
        <v>503</v>
      </c>
      <c r="H15" s="1" t="s">
        <v>503</v>
      </c>
      <c r="K15" s="2">
        <v>41365</v>
      </c>
      <c r="M15" s="1" t="s">
        <v>699</v>
      </c>
      <c r="DN15" s="2"/>
      <c r="DP15" s="2"/>
      <c r="DR15" s="2"/>
      <c r="DT15" s="2"/>
      <c r="DV15" s="2"/>
      <c r="EV15" s="189">
        <f t="shared" si="0"/>
        <v>58</v>
      </c>
      <c r="EW15" s="194">
        <f t="shared" si="1"/>
        <v>1</v>
      </c>
      <c r="EX15" s="195">
        <v>1</v>
      </c>
      <c r="EY15" s="195">
        <f t="shared" ca="1" si="5"/>
        <v>0</v>
      </c>
      <c r="EZ15" s="195">
        <f t="shared" si="6"/>
        <v>0</v>
      </c>
      <c r="FA15" s="195">
        <f t="shared" ca="1" si="7"/>
        <v>0</v>
      </c>
      <c r="FB15" s="163" t="str">
        <f t="shared" si="8"/>
        <v>LLina25759174</v>
      </c>
      <c r="FC15" s="162" t="str">
        <f t="array" ref="FC15">INDEX(sort_range_st,MATCH(0,COUNTIF(sort_range_st,"&lt;"&amp;sort_range_st)-SUM(COUNTIF(sort_range_st,FC$3:FC14)),0))</f>
        <v>AJosé25763488</v>
      </c>
      <c r="FD15" s="173">
        <v>11</v>
      </c>
      <c r="FE15" s="165">
        <f t="shared" si="2"/>
        <v>58</v>
      </c>
      <c r="FF15" s="163" t="str">
        <f t="shared" si="9"/>
        <v>zzz_eds_25759174LLina</v>
      </c>
      <c r="FG15" s="162" t="str">
        <f t="array" ref="FG15">INDEX(sort_range_st2,MATCH(0,COUNTIF(sort_range_st2,"&lt;"&amp;sort_range_st2)-SUM(COUNTIF(sort_range_st2,FG$3:FG14)),0))</f>
        <v>2AL 2665 Gzzz_eds_25802002AHAline</v>
      </c>
      <c r="FH15" s="173">
        <v>12</v>
      </c>
      <c r="FI15" s="165">
        <f t="shared" si="3"/>
        <v>60</v>
      </c>
      <c r="FJ15" s="163"/>
      <c r="FK15" s="163"/>
      <c r="FL15" s="163"/>
      <c r="FM15" s="163"/>
      <c r="FN15" s="163"/>
    </row>
    <row r="16" spans="1:170" x14ac:dyDescent="0.2">
      <c r="A16" s="172">
        <f t="shared" si="4"/>
        <v>59</v>
      </c>
      <c r="B16" s="1">
        <v>25741962</v>
      </c>
      <c r="C16" s="1" t="s">
        <v>37158</v>
      </c>
      <c r="D16" s="1" t="s">
        <v>141</v>
      </c>
      <c r="E16" s="2">
        <v>31648</v>
      </c>
      <c r="F16" s="2">
        <v>41343</v>
      </c>
      <c r="G16" s="1" t="s">
        <v>503</v>
      </c>
      <c r="H16" s="1" t="s">
        <v>503</v>
      </c>
      <c r="I16" s="2">
        <v>41366</v>
      </c>
      <c r="K16" s="2">
        <v>41365</v>
      </c>
      <c r="L16" s="1" t="s">
        <v>1015</v>
      </c>
      <c r="M16" s="1" t="s">
        <v>699</v>
      </c>
      <c r="DH16" s="2"/>
      <c r="DN16" s="2"/>
      <c r="DP16" s="2"/>
      <c r="DR16" s="2"/>
      <c r="DT16" s="2"/>
      <c r="DV16" s="2"/>
      <c r="EV16" s="189">
        <f t="shared" si="0"/>
        <v>59</v>
      </c>
      <c r="EW16" s="194">
        <f t="shared" si="1"/>
        <v>1</v>
      </c>
      <c r="EX16" s="195">
        <v>1</v>
      </c>
      <c r="EY16" s="195">
        <f t="shared" ca="1" si="5"/>
        <v>0</v>
      </c>
      <c r="EZ16" s="195">
        <f t="shared" si="6"/>
        <v>0</v>
      </c>
      <c r="FA16" s="195">
        <f t="shared" ca="1" si="7"/>
        <v>0</v>
      </c>
      <c r="FB16" s="163" t="str">
        <f t="shared" si="8"/>
        <v>MAnne, Julie25741962</v>
      </c>
      <c r="FC16" s="162" t="str">
        <f t="array" ref="FC16">INDEX(sort_range_st,MATCH(0,COUNTIF(sort_range_st,"&lt;"&amp;sort_range_st)-SUM(COUNTIF(sort_range_st,FC$3:FC15)),0))</f>
        <v>AKGerahrdt25809846</v>
      </c>
      <c r="FD16" s="173">
        <v>12</v>
      </c>
      <c r="FE16" s="165">
        <f t="shared" si="2"/>
        <v>59</v>
      </c>
      <c r="FF16" s="163" t="str">
        <f t="shared" si="9"/>
        <v>2AL 2665 Bzzz_eds_25741962MAnne, Julie</v>
      </c>
      <c r="FG16" s="162" t="str">
        <f t="array" ref="FG16">INDEX(sort_range_st2,MATCH(0,COUNTIF(sort_range_st2,"&lt;"&amp;sort_range_st2)-SUM(COUNTIF(sort_range_st2,FG$3:FG15)),0))</f>
        <v>2AL 2665 Hzzz_eds_25819410BGAline</v>
      </c>
      <c r="FH16" s="173">
        <v>13</v>
      </c>
      <c r="FI16" s="165">
        <f t="shared" si="3"/>
        <v>1</v>
      </c>
      <c r="FJ16" s="163"/>
      <c r="FK16" s="163"/>
      <c r="FL16" s="163"/>
      <c r="FM16" s="163"/>
      <c r="FN16" s="163"/>
    </row>
    <row r="17" spans="1:170" x14ac:dyDescent="0.2">
      <c r="A17" s="172">
        <f t="shared" si="4"/>
        <v>60</v>
      </c>
      <c r="B17" s="1">
        <v>25766510</v>
      </c>
      <c r="C17" s="1" t="s">
        <v>37159</v>
      </c>
      <c r="D17" s="1" t="s">
        <v>2250</v>
      </c>
      <c r="E17" s="2">
        <v>20601</v>
      </c>
      <c r="F17" s="2">
        <v>41353</v>
      </c>
      <c r="G17" s="1" t="s">
        <v>841</v>
      </c>
      <c r="H17" s="1" t="s">
        <v>841</v>
      </c>
      <c r="I17" s="2">
        <v>41359</v>
      </c>
      <c r="K17" s="2">
        <v>41365</v>
      </c>
      <c r="L17" s="1" t="s">
        <v>1016</v>
      </c>
      <c r="M17" s="1" t="s">
        <v>699</v>
      </c>
      <c r="AI17" s="2"/>
      <c r="AJ17" s="2"/>
      <c r="AO17" s="2"/>
      <c r="CR17" s="2"/>
      <c r="CY17" s="2"/>
      <c r="DH17" s="2"/>
      <c r="DM17" s="2"/>
      <c r="DN17" s="2"/>
      <c r="DP17" s="2"/>
      <c r="DR17" s="2"/>
      <c r="DT17" s="2"/>
      <c r="DV17" s="2"/>
      <c r="EV17" s="189">
        <f t="shared" si="0"/>
        <v>60</v>
      </c>
      <c r="EW17" s="194">
        <f t="shared" si="1"/>
        <v>1</v>
      </c>
      <c r="EX17" s="195">
        <v>1</v>
      </c>
      <c r="EY17" s="195">
        <f t="shared" ca="1" si="5"/>
        <v>0</v>
      </c>
      <c r="EZ17" s="195">
        <f t="shared" si="6"/>
        <v>0</v>
      </c>
      <c r="FA17" s="195">
        <f t="shared" ca="1" si="7"/>
        <v>0</v>
      </c>
      <c r="FB17" s="163" t="str">
        <f t="shared" si="8"/>
        <v>NMarie Christine25766510</v>
      </c>
      <c r="FC17" s="162" t="str">
        <f t="array" ref="FC17">INDEX(sort_range_st,MATCH(0,COUNTIF(sort_range_st,"&lt;"&amp;sort_range_st)-SUM(COUNTIF(sort_range_st,FC$3:FC16)),0))</f>
        <v>ALMaria-Del-Pilar25805902</v>
      </c>
      <c r="FD17" s="173">
        <v>13</v>
      </c>
      <c r="FE17" s="165">
        <f t="shared" si="2"/>
        <v>60</v>
      </c>
      <c r="FF17" s="163" t="str">
        <f t="shared" si="9"/>
        <v>2AL 2665 Czzz_eds_25766510NMarie Christine</v>
      </c>
      <c r="FG17" s="162" t="str">
        <f t="array" ref="FG17">INDEX(sort_range_st2,MATCH(0,COUNTIF(sort_range_st2,"&lt;"&amp;sort_range_st2)-SUM(COUNTIF(sort_range_st2,FG$3:FG16)),0))</f>
        <v>2AL 2667 Azzz_eds_25764898ORoger</v>
      </c>
      <c r="FH17" s="173">
        <v>14</v>
      </c>
      <c r="FI17" s="165">
        <f t="shared" si="3"/>
        <v>3</v>
      </c>
      <c r="FJ17" s="163"/>
      <c r="FK17" s="163"/>
      <c r="FL17" s="163"/>
      <c r="FM17" s="163"/>
      <c r="FN17" s="163"/>
    </row>
    <row r="18" spans="1:170" x14ac:dyDescent="0.2">
      <c r="A18" s="172">
        <f t="shared" si="4"/>
        <v>61</v>
      </c>
      <c r="B18" s="1">
        <v>25764898</v>
      </c>
      <c r="C18" s="1" t="s">
        <v>37160</v>
      </c>
      <c r="D18" s="1" t="s">
        <v>698</v>
      </c>
      <c r="E18" s="2">
        <v>16406</v>
      </c>
      <c r="F18" s="2">
        <v>41352</v>
      </c>
      <c r="G18" s="1" t="s">
        <v>427</v>
      </c>
      <c r="H18" s="1" t="s">
        <v>427</v>
      </c>
      <c r="K18" s="2">
        <v>41365</v>
      </c>
      <c r="L18" s="1" t="s">
        <v>1006</v>
      </c>
      <c r="M18" s="1" t="s">
        <v>699</v>
      </c>
      <c r="DH18" s="2"/>
      <c r="DM18" s="2"/>
      <c r="DN18" s="2"/>
      <c r="DP18" s="2"/>
      <c r="DR18" s="2"/>
      <c r="DT18" s="2"/>
      <c r="DV18" s="2"/>
      <c r="EV18" s="189">
        <f t="shared" si="0"/>
        <v>61</v>
      </c>
      <c r="EW18" s="194">
        <f t="shared" si="1"/>
        <v>1</v>
      </c>
      <c r="EX18" s="195">
        <v>1</v>
      </c>
      <c r="EY18" s="195">
        <f t="shared" ca="1" si="5"/>
        <v>0</v>
      </c>
      <c r="EZ18" s="195">
        <f t="shared" si="6"/>
        <v>0</v>
      </c>
      <c r="FA18" s="195">
        <f t="shared" ca="1" si="7"/>
        <v>0</v>
      </c>
      <c r="FB18" s="163" t="str">
        <f t="shared" si="8"/>
        <v>ORoger25764898</v>
      </c>
      <c r="FC18" s="162" t="str">
        <f t="array" ref="FC18">INDEX(sort_range_st,MATCH(0,COUNTIF(sort_range_st,"&lt;"&amp;sort_range_st)-SUM(COUNTIF(sort_range_st,FC$3:FC17)),0))</f>
        <v>AMClaudio25813566</v>
      </c>
      <c r="FD18" s="173">
        <v>14</v>
      </c>
      <c r="FE18" s="165">
        <f t="shared" si="2"/>
        <v>61</v>
      </c>
      <c r="FF18" s="163" t="str">
        <f t="shared" si="9"/>
        <v>2AL 2667 Azzz_eds_25764898ORoger</v>
      </c>
      <c r="FG18" s="162" t="str">
        <f t="array" ref="FG18">INDEX(sort_range_st2,MATCH(0,COUNTIF(sort_range_st2,"&lt;"&amp;sort_range_st2)-SUM(COUNTIF(sort_range_st2,FG$3:FG17)),0))</f>
        <v>2AL 2667 Czzz_eds_25786474ASRoger</v>
      </c>
      <c r="FH18" s="173">
        <v>15</v>
      </c>
      <c r="FI18" s="165">
        <f t="shared" si="3"/>
        <v>14</v>
      </c>
      <c r="FJ18" s="163"/>
      <c r="FK18" s="163"/>
      <c r="FL18" s="163"/>
      <c r="FM18" s="163"/>
      <c r="FN18" s="163"/>
    </row>
    <row r="19" spans="1:170" x14ac:dyDescent="0.2">
      <c r="A19" s="172">
        <f t="shared" si="4"/>
        <v>62</v>
      </c>
      <c r="B19" s="1">
        <v>25778144</v>
      </c>
      <c r="C19" s="1" t="s">
        <v>37161</v>
      </c>
      <c r="D19" s="1" t="s">
        <v>234</v>
      </c>
      <c r="E19" s="2">
        <v>11012</v>
      </c>
      <c r="F19" s="2">
        <v>41366</v>
      </c>
      <c r="G19" s="1" t="s">
        <v>841</v>
      </c>
      <c r="H19" s="1" t="s">
        <v>841</v>
      </c>
      <c r="I19" s="2">
        <v>41372</v>
      </c>
      <c r="K19" s="2">
        <v>41365</v>
      </c>
      <c r="L19" s="1" t="s">
        <v>1019</v>
      </c>
      <c r="M19" s="1" t="s">
        <v>699</v>
      </c>
      <c r="AO19" s="2"/>
      <c r="DH19" s="2"/>
      <c r="DN19" s="2"/>
      <c r="DP19" s="2"/>
      <c r="DR19" s="2"/>
      <c r="DT19" s="2"/>
      <c r="DV19" s="2"/>
      <c r="EV19" s="189">
        <f t="shared" si="0"/>
        <v>62</v>
      </c>
      <c r="EW19" s="194">
        <f t="shared" si="1"/>
        <v>1</v>
      </c>
      <c r="EX19" s="195">
        <v>1</v>
      </c>
      <c r="EY19" s="195">
        <f t="shared" ca="1" si="5"/>
        <v>0</v>
      </c>
      <c r="EZ19" s="195">
        <f t="shared" si="6"/>
        <v>0</v>
      </c>
      <c r="FA19" s="195">
        <f t="shared" ca="1" si="7"/>
        <v>0</v>
      </c>
      <c r="FB19" s="163" t="str">
        <f t="shared" si="8"/>
        <v>PMonique25778144</v>
      </c>
      <c r="FC19" s="162" t="str">
        <f t="array" ref="FC19">INDEX(sort_range_st,MATCH(0,COUNTIF(sort_range_st,"&lt;"&amp;sort_range_st)-SUM(COUNTIF(sort_range_st,FC$3:FC18)),0))</f>
        <v>ANKari25811778</v>
      </c>
      <c r="FD19" s="173">
        <v>15</v>
      </c>
      <c r="FE19" s="165">
        <f t="shared" si="2"/>
        <v>62</v>
      </c>
      <c r="FF19" s="163" t="str">
        <f t="shared" si="9"/>
        <v>2AL 2665 Fzzz_eds_25778144PMonique</v>
      </c>
      <c r="FG19" s="162" t="str">
        <f t="array" ref="FG19">INDEX(sort_range_st2,MATCH(0,COUNTIF(sort_range_st2,"&lt;"&amp;sort_range_st2)-SUM(COUNTIF(sort_range_st2,FG$3:FG18)),0))</f>
        <v>2AL 2667 Czzz_eds_25801782YPierre-André</v>
      </c>
      <c r="FH19" s="173">
        <v>16</v>
      </c>
      <c r="FI19" s="165">
        <f t="shared" si="3"/>
        <v>9</v>
      </c>
      <c r="FJ19" s="163"/>
      <c r="FK19" s="163"/>
      <c r="FL19" s="163"/>
      <c r="FM19" s="163"/>
      <c r="FN19" s="163"/>
    </row>
    <row r="20" spans="1:170" x14ac:dyDescent="0.2">
      <c r="A20" s="172">
        <f t="shared" si="4"/>
        <v>63</v>
      </c>
      <c r="B20" s="1">
        <v>25784968</v>
      </c>
      <c r="C20" s="1" t="s">
        <v>37162</v>
      </c>
      <c r="D20" s="1" t="s">
        <v>37564</v>
      </c>
      <c r="E20" s="2">
        <v>15786</v>
      </c>
      <c r="F20" s="2">
        <v>41366</v>
      </c>
      <c r="G20" s="1" t="s">
        <v>451</v>
      </c>
      <c r="H20" s="1" t="s">
        <v>451</v>
      </c>
      <c r="I20" s="2">
        <v>41373</v>
      </c>
      <c r="K20" s="2">
        <v>41365</v>
      </c>
      <c r="L20" s="1" t="s">
        <v>1047</v>
      </c>
      <c r="M20" s="1" t="s">
        <v>699</v>
      </c>
      <c r="DH20" s="2"/>
      <c r="DN20" s="2"/>
      <c r="DP20" s="2"/>
      <c r="DR20" s="2"/>
      <c r="DT20" s="2"/>
      <c r="DV20" s="2"/>
      <c r="EV20" s="189">
        <f t="shared" si="0"/>
        <v>63</v>
      </c>
      <c r="EW20" s="194">
        <f t="shared" si="1"/>
        <v>1</v>
      </c>
      <c r="EX20" s="195">
        <v>1</v>
      </c>
      <c r="EY20" s="195">
        <f t="shared" ca="1" si="5"/>
        <v>0</v>
      </c>
      <c r="EZ20" s="195">
        <f t="shared" si="6"/>
        <v>0</v>
      </c>
      <c r="FA20" s="195">
        <f t="shared" ca="1" si="7"/>
        <v>0</v>
      </c>
      <c r="FB20" s="163" t="str">
        <f t="shared" si="8"/>
        <v>QWolfgang25784968</v>
      </c>
      <c r="FC20" s="162" t="str">
        <f t="array" ref="FC20">INDEX(sort_range_st,MATCH(0,COUNTIF(sort_range_st,"&lt;"&amp;sort_range_st)-SUM(COUNTIF(sort_range_st,FC$3:FC19)),0))</f>
        <v>AOFerechteh25810468</v>
      </c>
      <c r="FD20" s="173">
        <v>16</v>
      </c>
      <c r="FE20" s="165">
        <f t="shared" si="2"/>
        <v>63</v>
      </c>
      <c r="FF20" s="163" t="str">
        <f t="shared" si="9"/>
        <v>Autrezzz_eds_25784968QWolfgang</v>
      </c>
      <c r="FG20" s="162" t="str">
        <f t="array" ref="FG20">INDEX(sort_range_st2,MATCH(0,COUNTIF(sort_range_st2,"&lt;"&amp;sort_range_st2)-SUM(COUNTIF(sort_range_st2,FG$3:FG19)),0))</f>
        <v>2AL 2667 Ezzz_eds_25786180BOChirstian</v>
      </c>
      <c r="FH20" s="173">
        <v>17</v>
      </c>
      <c r="FI20" s="165">
        <f t="shared" si="3"/>
        <v>57</v>
      </c>
      <c r="FJ20" s="163"/>
      <c r="FK20" s="163"/>
      <c r="FL20" s="163"/>
      <c r="FM20" s="163"/>
      <c r="FN20" s="163"/>
    </row>
    <row r="21" spans="1:170" x14ac:dyDescent="0.2">
      <c r="A21" s="172">
        <f t="shared" si="4"/>
        <v>64</v>
      </c>
      <c r="B21" s="1">
        <v>25788110</v>
      </c>
      <c r="C21" s="1" t="s">
        <v>37163</v>
      </c>
      <c r="D21" s="1" t="s">
        <v>37565</v>
      </c>
      <c r="E21" s="2">
        <v>41300</v>
      </c>
      <c r="F21" s="2">
        <v>41367</v>
      </c>
      <c r="G21" s="1" t="s">
        <v>841</v>
      </c>
      <c r="H21" s="1" t="s">
        <v>841</v>
      </c>
      <c r="I21" s="2">
        <v>41370</v>
      </c>
      <c r="K21" s="2">
        <v>41365</v>
      </c>
      <c r="M21" s="1" t="s">
        <v>699</v>
      </c>
      <c r="DH21" s="2"/>
      <c r="DM21" s="2"/>
      <c r="DN21" s="2"/>
      <c r="DP21" s="2"/>
      <c r="DR21" s="2"/>
      <c r="DT21" s="2"/>
      <c r="DV21" s="2"/>
      <c r="EV21" s="189">
        <f t="shared" si="0"/>
        <v>64</v>
      </c>
      <c r="EW21" s="194">
        <f t="shared" si="1"/>
        <v>1</v>
      </c>
      <c r="EX21" s="195">
        <v>1</v>
      </c>
      <c r="EY21" s="195">
        <f t="shared" ca="1" si="5"/>
        <v>0</v>
      </c>
      <c r="EZ21" s="195">
        <f t="shared" si="6"/>
        <v>0</v>
      </c>
      <c r="FA21" s="195">
        <f t="shared" ca="1" si="7"/>
        <v>0</v>
      </c>
      <c r="FB21" s="163" t="str">
        <f t="shared" si="8"/>
        <v>RSihem25788110</v>
      </c>
      <c r="FC21" s="162" t="str">
        <f t="array" ref="FC21">INDEX(sort_range_st,MATCH(0,COUNTIF(sort_range_st,"&lt;"&amp;sort_range_st)-SUM(COUNTIF(sort_range_st,FC$3:FC20)),0))</f>
        <v>APDimitri25815816</v>
      </c>
      <c r="FD21" s="173">
        <v>17</v>
      </c>
      <c r="FE21" s="165">
        <f t="shared" si="2"/>
        <v>64</v>
      </c>
      <c r="FF21" s="163" t="str">
        <f t="shared" si="9"/>
        <v>zzz_eds_25788110RSihem</v>
      </c>
      <c r="FG21" s="162" t="str">
        <f t="array" ref="FG21">INDEX(sort_range_st2,MATCH(0,COUNTIF(sort_range_st2,"&lt;"&amp;sort_range_st2)-SUM(COUNTIF(sort_range_st2,FG$3:FG20)),0))</f>
        <v>2AL 2667 Ezzz_eds_25794462AEGery</v>
      </c>
      <c r="FH21" s="173">
        <v>18</v>
      </c>
      <c r="FI21" s="165">
        <f t="shared" si="3"/>
        <v>68</v>
      </c>
      <c r="FJ21" s="163"/>
      <c r="FK21" s="163"/>
      <c r="FL21" s="163"/>
      <c r="FM21" s="163"/>
      <c r="FN21" s="163"/>
    </row>
    <row r="22" spans="1:170" x14ac:dyDescent="0.2">
      <c r="A22" s="172">
        <f t="shared" si="4"/>
        <v>65</v>
      </c>
      <c r="B22" s="1">
        <v>25778164</v>
      </c>
      <c r="C22" s="1" t="s">
        <v>37164</v>
      </c>
      <c r="D22" s="1" t="s">
        <v>2446</v>
      </c>
      <c r="E22" s="2">
        <v>17879</v>
      </c>
      <c r="F22" s="2">
        <v>41367</v>
      </c>
      <c r="G22" s="1" t="s">
        <v>451</v>
      </c>
      <c r="H22" s="1" t="s">
        <v>451</v>
      </c>
      <c r="I22" s="2">
        <v>41374</v>
      </c>
      <c r="K22" s="2">
        <v>41365</v>
      </c>
      <c r="M22" s="1" t="s">
        <v>699</v>
      </c>
      <c r="DH22" s="2"/>
      <c r="DN22" s="2"/>
      <c r="DP22" s="2"/>
      <c r="DR22" s="2"/>
      <c r="DT22" s="2"/>
      <c r="DV22" s="2"/>
      <c r="EV22" s="189">
        <f t="shared" si="0"/>
        <v>65</v>
      </c>
      <c r="EW22" s="194">
        <f t="shared" si="1"/>
        <v>1</v>
      </c>
      <c r="EX22" s="195">
        <v>1</v>
      </c>
      <c r="EY22" s="195">
        <f t="shared" ca="1" si="5"/>
        <v>0</v>
      </c>
      <c r="EZ22" s="195">
        <f t="shared" si="6"/>
        <v>0</v>
      </c>
      <c r="FA22" s="195">
        <f t="shared" ca="1" si="7"/>
        <v>0</v>
      </c>
      <c r="FB22" s="163" t="str">
        <f t="shared" si="8"/>
        <v>SRaymond25778164</v>
      </c>
      <c r="FC22" s="162" t="str">
        <f t="array" ref="FC22">INDEX(sort_range_st,MATCH(0,COUNTIF(sort_range_st,"&lt;"&amp;sort_range_st)-SUM(COUNTIF(sort_range_st,FC$3:FC21)),0))</f>
        <v>AQShuhrete25786466</v>
      </c>
      <c r="FD22" s="173">
        <v>18</v>
      </c>
      <c r="FE22" s="165">
        <f t="shared" si="2"/>
        <v>65</v>
      </c>
      <c r="FF22" s="163" t="str">
        <f t="shared" si="9"/>
        <v>zzz_eds_25778164SRaymond</v>
      </c>
      <c r="FG22" s="162" t="str">
        <f t="array" ref="FG22">INDEX(sort_range_st2,MATCH(0,COUNTIF(sort_range_st2,"&lt;"&amp;sort_range_st2)-SUM(COUNTIF(sort_range_st2,FG$3:FG21)),0))</f>
        <v>2AL 2667 Ezzz_eds_25809846AKGerahrdt</v>
      </c>
      <c r="FH22" s="173">
        <v>19</v>
      </c>
      <c r="FI22" s="165">
        <f t="shared" si="3"/>
        <v>66</v>
      </c>
      <c r="FJ22" s="163"/>
      <c r="FK22" s="163"/>
      <c r="FL22" s="163"/>
      <c r="FM22" s="163"/>
      <c r="FN22" s="163"/>
    </row>
    <row r="23" spans="1:170" x14ac:dyDescent="0.2">
      <c r="A23" s="172">
        <f t="shared" si="4"/>
        <v>66</v>
      </c>
      <c r="B23" s="1">
        <v>25747104</v>
      </c>
      <c r="C23" s="1" t="s">
        <v>37165</v>
      </c>
      <c r="D23" s="1" t="s">
        <v>2242</v>
      </c>
      <c r="E23" s="2">
        <v>21256</v>
      </c>
      <c r="F23" s="2">
        <v>41367</v>
      </c>
      <c r="G23" s="1" t="s">
        <v>841</v>
      </c>
      <c r="H23" s="1" t="s">
        <v>841</v>
      </c>
      <c r="I23" s="2">
        <v>41371</v>
      </c>
      <c r="K23" s="2">
        <v>41365</v>
      </c>
      <c r="L23" s="1" t="s">
        <v>1047</v>
      </c>
      <c r="M23" s="1" t="s">
        <v>699</v>
      </c>
      <c r="DH23" s="2"/>
      <c r="DN23" s="2"/>
      <c r="DP23" s="2"/>
      <c r="DR23" s="2"/>
      <c r="DT23" s="2"/>
      <c r="DV23" s="2"/>
      <c r="EV23" s="189">
        <f t="shared" si="0"/>
        <v>66</v>
      </c>
      <c r="EW23" s="194">
        <f t="shared" si="1"/>
        <v>1</v>
      </c>
      <c r="EX23" s="195">
        <v>1</v>
      </c>
      <c r="EY23" s="195">
        <f t="shared" ca="1" si="5"/>
        <v>0</v>
      </c>
      <c r="EZ23" s="195">
        <f t="shared" si="6"/>
        <v>0</v>
      </c>
      <c r="FA23" s="195">
        <f t="shared" ca="1" si="7"/>
        <v>0</v>
      </c>
      <c r="FB23" s="163" t="str">
        <f t="shared" si="8"/>
        <v>TManuel25747104</v>
      </c>
      <c r="FC23" s="162" t="str">
        <f t="array" ref="FC23">INDEX(sort_range_st,MATCH(0,COUNTIF(sort_range_st,"&lt;"&amp;sort_range_st)-SUM(COUNTIF(sort_range_st,FC$3:FC22)),0))</f>
        <v>ARRenée, Alice25786472</v>
      </c>
      <c r="FD23" s="173">
        <v>19</v>
      </c>
      <c r="FE23" s="165">
        <f t="shared" si="2"/>
        <v>66</v>
      </c>
      <c r="FF23" s="163" t="str">
        <f t="shared" si="9"/>
        <v>Autrezzz_eds_25747104TManuel</v>
      </c>
      <c r="FG23" s="162" t="str">
        <f t="array" ref="FG23">INDEX(sort_range_st2,MATCH(0,COUNTIF(sort_range_st2,"&lt;"&amp;sort_range_st2)-SUM(COUNTIF(sort_range_st2,FG$3:FG22)),0))</f>
        <v>2AL 2667 Fzzz_eds_25818796AWFernando</v>
      </c>
      <c r="FH23" s="173">
        <v>20</v>
      </c>
      <c r="FI23" s="165">
        <f t="shared" si="3"/>
        <v>53</v>
      </c>
      <c r="FJ23" s="163"/>
      <c r="FK23" s="163"/>
      <c r="FL23" s="163"/>
      <c r="FM23" s="163"/>
      <c r="FN23" s="163"/>
    </row>
    <row r="24" spans="1:170" x14ac:dyDescent="0.2">
      <c r="A24" s="172">
        <f t="shared" si="4"/>
        <v>67</v>
      </c>
      <c r="B24" s="1">
        <v>25765980</v>
      </c>
      <c r="C24" s="1" t="s">
        <v>37166</v>
      </c>
      <c r="D24" s="1" t="s">
        <v>37566</v>
      </c>
      <c r="E24" s="2">
        <v>10588</v>
      </c>
      <c r="F24" s="2">
        <v>41367</v>
      </c>
      <c r="G24" s="1" t="s">
        <v>841</v>
      </c>
      <c r="H24" s="1" t="s">
        <v>841</v>
      </c>
      <c r="K24" s="2">
        <v>41365</v>
      </c>
      <c r="L24" s="1" t="s">
        <v>1047</v>
      </c>
      <c r="DH24" s="2"/>
      <c r="DN24" s="2"/>
      <c r="DP24" s="2"/>
      <c r="DR24" s="2"/>
      <c r="DT24" s="2"/>
      <c r="DV24" s="2"/>
      <c r="EV24" s="189">
        <f t="shared" si="0"/>
        <v>67</v>
      </c>
      <c r="EW24" s="194">
        <f t="shared" si="1"/>
        <v>1</v>
      </c>
      <c r="EX24" s="195">
        <v>1</v>
      </c>
      <c r="EY24" s="195">
        <f t="shared" ca="1" si="5"/>
        <v>0</v>
      </c>
      <c r="EZ24" s="195">
        <f t="shared" si="6"/>
        <v>0</v>
      </c>
      <c r="FA24" s="195">
        <f t="shared" ca="1" si="7"/>
        <v>0</v>
      </c>
      <c r="FB24" s="163" t="str">
        <f t="shared" si="8"/>
        <v>UClaudi,Jeanne25765980</v>
      </c>
      <c r="FC24" s="162" t="str">
        <f t="array" ref="FC24">INDEX(sort_range_st,MATCH(0,COUNTIF(sort_range_st,"&lt;"&amp;sort_range_st)-SUM(COUNTIF(sort_range_st,FC$3:FC23)),0))</f>
        <v>ASRoger25786474</v>
      </c>
      <c r="FD24" s="173">
        <v>20</v>
      </c>
      <c r="FE24" s="165">
        <f t="shared" si="2"/>
        <v>67</v>
      </c>
      <c r="FF24" s="163" t="str">
        <f t="shared" si="9"/>
        <v>Autrezzz_eds_25765980UClaudi,Jeanne</v>
      </c>
      <c r="FG24" s="162" t="str">
        <f t="array" ref="FG24">INDEX(sort_range_st2,MATCH(0,COUNTIF(sort_range_st2,"&lt;"&amp;sort_range_st2)-SUM(COUNTIF(sort_range_st2,FG$3:FG23)),0))</f>
        <v>2AL 2669 Azzz_eds_25781708AAAlice,Maria</v>
      </c>
      <c r="FH24" s="173">
        <v>21</v>
      </c>
      <c r="FI24" s="165">
        <f t="shared" si="3"/>
        <v>55</v>
      </c>
      <c r="FJ24" s="163"/>
      <c r="FK24" s="163"/>
      <c r="FL24" s="163"/>
      <c r="FM24" s="163"/>
      <c r="FN24" s="163"/>
    </row>
    <row r="25" spans="1:170" x14ac:dyDescent="0.2">
      <c r="A25" s="172">
        <f t="shared" si="4"/>
        <v>68</v>
      </c>
      <c r="B25" s="1">
        <v>25738332</v>
      </c>
      <c r="C25" s="1" t="s">
        <v>37167</v>
      </c>
      <c r="D25" s="1" t="s">
        <v>37567</v>
      </c>
      <c r="E25" s="2">
        <v>19559</v>
      </c>
      <c r="F25" s="2">
        <v>41372</v>
      </c>
      <c r="G25" s="1" t="s">
        <v>502</v>
      </c>
      <c r="H25" s="1" t="s">
        <v>502</v>
      </c>
      <c r="I25" s="2">
        <v>41380</v>
      </c>
      <c r="J25" s="1" t="s">
        <v>502</v>
      </c>
      <c r="K25" s="2">
        <v>41382</v>
      </c>
      <c r="L25" s="1" t="s">
        <v>1035</v>
      </c>
      <c r="M25" s="1" t="s">
        <v>699</v>
      </c>
      <c r="S25" s="20" t="s">
        <v>37168</v>
      </c>
      <c r="T25" s="1" t="s">
        <v>37251</v>
      </c>
      <c r="U25" s="1" t="s">
        <v>37521</v>
      </c>
      <c r="V25" s="1" t="s">
        <v>37522</v>
      </c>
      <c r="W25" s="1" t="s">
        <v>37524</v>
      </c>
      <c r="Z25" s="1" t="s">
        <v>36168</v>
      </c>
      <c r="AA25" s="1" t="s">
        <v>36144</v>
      </c>
      <c r="AB25" s="1" t="s">
        <v>35938</v>
      </c>
      <c r="AC25" s="1" t="s">
        <v>36480</v>
      </c>
      <c r="AD25" s="1" t="s">
        <v>37252</v>
      </c>
      <c r="AE25" s="1" t="s">
        <v>37410</v>
      </c>
      <c r="AF25" s="1" t="s">
        <v>37523</v>
      </c>
      <c r="AG25" s="1" t="s">
        <v>37525</v>
      </c>
      <c r="AN25" s="2">
        <v>41372</v>
      </c>
      <c r="AO25" s="2"/>
      <c r="AT25" s="2">
        <v>41376</v>
      </c>
      <c r="AX25" s="2">
        <v>41379</v>
      </c>
      <c r="BD25" s="2">
        <v>41379</v>
      </c>
      <c r="BH25" s="223">
        <v>41375</v>
      </c>
      <c r="BI25" s="228" t="s">
        <v>37330</v>
      </c>
      <c r="CC25" s="228" t="s">
        <v>37266</v>
      </c>
      <c r="CD25" s="228" t="s">
        <v>37264</v>
      </c>
      <c r="CE25" s="227">
        <v>41379</v>
      </c>
      <c r="CF25" s="228" t="s">
        <v>37232</v>
      </c>
      <c r="CG25" s="227">
        <v>41382</v>
      </c>
      <c r="CI25" s="228">
        <v>9</v>
      </c>
      <c r="CJ25" s="2">
        <v>41373</v>
      </c>
      <c r="CK25" s="1" t="s">
        <v>36474</v>
      </c>
      <c r="CO25" s="1" t="s">
        <v>36361</v>
      </c>
      <c r="DH25" s="2"/>
      <c r="DN25" s="2"/>
      <c r="DP25" s="2"/>
      <c r="DR25" s="2"/>
      <c r="DT25" s="2"/>
      <c r="DV25" s="2"/>
      <c r="EV25" s="189">
        <f t="shared" si="0"/>
        <v>68</v>
      </c>
      <c r="EW25" s="194">
        <f t="shared" si="1"/>
        <v>1</v>
      </c>
      <c r="EX25" s="195">
        <v>1</v>
      </c>
      <c r="EY25" s="195">
        <f t="shared" ca="1" si="5"/>
        <v>0</v>
      </c>
      <c r="EZ25" s="195">
        <f t="shared" si="6"/>
        <v>0</v>
      </c>
      <c r="FA25" s="195">
        <f t="shared" ca="1" si="7"/>
        <v>0</v>
      </c>
      <c r="FB25" s="163" t="str">
        <f t="shared" si="8"/>
        <v>VWChristian,Gérard25738332</v>
      </c>
      <c r="FC25" s="162" t="str">
        <f t="array" ref="FC25">INDEX(sort_range_st,MATCH(0,COUNTIF(sort_range_st,"&lt;"&amp;sort_range_st)-SUM(COUNTIF(sort_range_st,FC$3:FC24)),0))</f>
        <v>ATNatalya25813960</v>
      </c>
      <c r="FD25" s="173">
        <v>21</v>
      </c>
      <c r="FE25" s="165">
        <f t="shared" si="2"/>
        <v>68</v>
      </c>
      <c r="FF25" s="163" t="str">
        <f t="shared" si="9"/>
        <v>2AL 2685 Azzz_eds_25738332VWChristian,Gérard</v>
      </c>
      <c r="FG25" s="162" t="str">
        <f t="array" ref="FG25">INDEX(sort_range_st2,MATCH(0,COUNTIF(sort_range_st2,"&lt;"&amp;sort_range_st2)-SUM(COUNTIF(sort_range_st2,FG$3:FG24)),0))</f>
        <v>2AL 2669 Azzz_eds_25786466AQShuhrete</v>
      </c>
      <c r="FH25" s="173">
        <v>22</v>
      </c>
      <c r="FI25" s="165">
        <f t="shared" si="3"/>
        <v>34</v>
      </c>
      <c r="FJ25" s="163"/>
      <c r="FK25" s="163"/>
      <c r="FL25" s="163"/>
      <c r="FM25" s="163"/>
      <c r="FN25" s="163"/>
    </row>
    <row r="26" spans="1:170" x14ac:dyDescent="0.2">
      <c r="A26" s="172">
        <f t="shared" si="4"/>
        <v>69</v>
      </c>
      <c r="B26" s="1">
        <v>25781184</v>
      </c>
      <c r="C26" s="1" t="s">
        <v>37169</v>
      </c>
      <c r="D26" s="1" t="s">
        <v>2277</v>
      </c>
      <c r="E26" s="2">
        <v>13939</v>
      </c>
      <c r="F26" s="2">
        <v>41372</v>
      </c>
      <c r="G26" s="1" t="s">
        <v>502</v>
      </c>
      <c r="H26" s="1" t="s">
        <v>502</v>
      </c>
      <c r="I26" s="2">
        <v>41380</v>
      </c>
      <c r="K26" s="2">
        <v>41382</v>
      </c>
      <c r="L26" s="1" t="s">
        <v>1041</v>
      </c>
      <c r="M26" s="1" t="s">
        <v>699</v>
      </c>
      <c r="S26" s="20" t="s">
        <v>37170</v>
      </c>
      <c r="T26" s="1" t="s">
        <v>37316</v>
      </c>
      <c r="Z26" s="1" t="s">
        <v>25996</v>
      </c>
      <c r="AA26" s="1" t="s">
        <v>36168</v>
      </c>
      <c r="AB26" s="1" t="s">
        <v>36474</v>
      </c>
      <c r="AC26" s="1" t="s">
        <v>37317</v>
      </c>
      <c r="AD26" s="1" t="s">
        <v>37261</v>
      </c>
      <c r="AI26" s="2"/>
      <c r="AJ26" s="2"/>
      <c r="AN26" s="2">
        <v>41379</v>
      </c>
      <c r="AT26" s="2">
        <v>41379</v>
      </c>
      <c r="BH26" s="223">
        <v>41372</v>
      </c>
      <c r="BI26" s="228" t="s">
        <v>37253</v>
      </c>
      <c r="CC26" s="228" t="s">
        <v>37267</v>
      </c>
      <c r="CD26" s="228" t="s">
        <v>37263</v>
      </c>
      <c r="CE26" s="227">
        <v>41376</v>
      </c>
      <c r="CF26" s="228" t="s">
        <v>37237</v>
      </c>
      <c r="CG26" s="227">
        <v>41380</v>
      </c>
      <c r="CI26" s="228">
        <v>9.5299999999999994</v>
      </c>
      <c r="DH26" s="2"/>
      <c r="DN26" s="2"/>
      <c r="DP26" s="2"/>
      <c r="DR26" s="2"/>
      <c r="DT26" s="2"/>
      <c r="DV26" s="2"/>
      <c r="EV26" s="189">
        <f t="shared" si="0"/>
        <v>69</v>
      </c>
      <c r="EW26" s="194">
        <f t="shared" si="1"/>
        <v>1</v>
      </c>
      <c r="EX26" s="195">
        <v>1</v>
      </c>
      <c r="EY26" s="195">
        <f t="shared" ca="1" si="5"/>
        <v>0</v>
      </c>
      <c r="EZ26" s="195">
        <f t="shared" si="6"/>
        <v>0</v>
      </c>
      <c r="FA26" s="195">
        <f t="shared" ca="1" si="7"/>
        <v>0</v>
      </c>
      <c r="FB26" s="163" t="str">
        <f t="shared" si="8"/>
        <v>XRose-Marie25781184</v>
      </c>
      <c r="FC26" s="162" t="str">
        <f t="array" ref="FC26">INDEX(sort_range_st,MATCH(0,COUNTIF(sort_range_st,"&lt;"&amp;sort_range_st)-SUM(COUNTIF(sort_range_st,FC$3:FC25)),0))</f>
        <v>AUMargrit,Heidi25786492</v>
      </c>
      <c r="FD26" s="173">
        <v>24</v>
      </c>
      <c r="FE26" s="165">
        <f t="shared" si="2"/>
        <v>69</v>
      </c>
      <c r="FF26" s="163" t="str">
        <f t="shared" si="9"/>
        <v>2BL 2654 Bzzz_eds_25781184XRose-Marie</v>
      </c>
      <c r="FG26" s="162" t="str">
        <f t="array" ref="FG26">INDEX(sort_range_st2,MATCH(0,COUNTIF(sort_range_st2,"&lt;"&amp;sort_range_st2)-SUM(COUNTIF(sort_range_st2,FG$3:FG25)),0))</f>
        <v>2AL 2670 Azzz_eds_25772712HVladimir</v>
      </c>
      <c r="FH26" s="173">
        <v>25</v>
      </c>
      <c r="FI26" s="165">
        <f t="shared" si="3"/>
        <v>40</v>
      </c>
      <c r="FJ26" s="163"/>
      <c r="FK26" s="163"/>
      <c r="FL26" s="163"/>
      <c r="FM26" s="163"/>
      <c r="FN26" s="163"/>
    </row>
    <row r="27" spans="1:170" ht="157.5" x14ac:dyDescent="0.2">
      <c r="A27" s="172">
        <f t="shared" si="4"/>
        <v>70</v>
      </c>
      <c r="B27" s="1">
        <v>25801782</v>
      </c>
      <c r="C27" s="1" t="s">
        <v>37171</v>
      </c>
      <c r="D27" s="1" t="s">
        <v>37568</v>
      </c>
      <c r="E27" s="2">
        <v>17728</v>
      </c>
      <c r="F27" s="2">
        <v>41372</v>
      </c>
      <c r="G27" s="1" t="s">
        <v>503</v>
      </c>
      <c r="H27" s="1" t="s">
        <v>832</v>
      </c>
      <c r="I27" s="2">
        <v>41381</v>
      </c>
      <c r="L27" s="1" t="s">
        <v>1008</v>
      </c>
      <c r="M27" s="1" t="s">
        <v>699</v>
      </c>
      <c r="S27" s="20" t="s">
        <v>37172</v>
      </c>
      <c r="T27" s="1" t="s">
        <v>37309</v>
      </c>
      <c r="U27" s="1" t="s">
        <v>37411</v>
      </c>
      <c r="V27" s="1" t="s">
        <v>37412</v>
      </c>
      <c r="Z27" s="1" t="s">
        <v>6879</v>
      </c>
      <c r="AA27" s="1" t="s">
        <v>36673</v>
      </c>
      <c r="AB27" s="1" t="s">
        <v>36989</v>
      </c>
      <c r="AC27" s="1" t="s">
        <v>36976</v>
      </c>
      <c r="AD27" s="1" t="s">
        <v>37310</v>
      </c>
      <c r="AE27" s="1" t="s">
        <v>37487</v>
      </c>
      <c r="AF27" s="1" t="s">
        <v>37413</v>
      </c>
      <c r="AN27" s="2">
        <v>41372</v>
      </c>
      <c r="AT27" s="2">
        <v>41374</v>
      </c>
      <c r="AU27" s="2">
        <v>41379</v>
      </c>
      <c r="BH27" s="223">
        <v>41370</v>
      </c>
      <c r="BI27" s="228" t="s">
        <v>37173</v>
      </c>
      <c r="BJ27" s="227">
        <v>41372</v>
      </c>
      <c r="BK27" s="221" t="s">
        <v>37254</v>
      </c>
      <c r="BL27" s="227">
        <v>41373</v>
      </c>
      <c r="BM27" s="228" t="s">
        <v>37289</v>
      </c>
      <c r="BN27" s="227">
        <v>41374</v>
      </c>
      <c r="BO27" s="228" t="s">
        <v>37321</v>
      </c>
      <c r="CC27" s="228" t="s">
        <v>37265</v>
      </c>
      <c r="CD27" s="228" t="s">
        <v>37263</v>
      </c>
      <c r="CE27" s="227">
        <v>41374</v>
      </c>
      <c r="CF27" s="228" t="s">
        <v>37239</v>
      </c>
      <c r="CJ27" s="2">
        <v>41376</v>
      </c>
      <c r="DH27" s="2"/>
      <c r="DN27" s="2"/>
      <c r="DP27" s="2"/>
      <c r="DR27" s="2"/>
      <c r="DT27" s="2"/>
      <c r="DV27" s="2"/>
      <c r="EV27" s="189">
        <f t="shared" si="0"/>
        <v>70</v>
      </c>
      <c r="EW27" s="194">
        <f t="shared" si="1"/>
        <v>1</v>
      </c>
      <c r="EX27" s="195">
        <v>1</v>
      </c>
      <c r="EY27" s="195">
        <f t="shared" ca="1" si="5"/>
        <v>1</v>
      </c>
      <c r="EZ27" s="195">
        <f t="shared" si="6"/>
        <v>0</v>
      </c>
      <c r="FA27" s="195">
        <f t="shared" ca="1" si="7"/>
        <v>0</v>
      </c>
      <c r="FB27" s="163" t="str">
        <f t="shared" si="8"/>
        <v>YPierre-André25801782</v>
      </c>
      <c r="FC27" s="162" t="str">
        <f t="array" ref="FC27">INDEX(sort_range_st,MATCH(0,COUNTIF(sort_range_st,"&lt;"&amp;sort_range_st)-SUM(COUNTIF(sort_range_st,FC$3:FC26)),0))</f>
        <v>AV Carmela25818712</v>
      </c>
      <c r="FD27" s="173">
        <v>25</v>
      </c>
      <c r="FE27" s="165">
        <f t="shared" si="2"/>
        <v>70</v>
      </c>
      <c r="FF27" s="163" t="str">
        <f t="shared" si="9"/>
        <v>2AL 2667 Czzz_eds_25801782YPierre-André</v>
      </c>
      <c r="FG27" s="162" t="str">
        <f t="array" ref="FG27">INDEX(sort_range_st2,MATCH(0,COUNTIF(sort_range_st2,"&lt;"&amp;sort_range_st2)-SUM(COUNTIF(sort_range_st2,FG$3:FG26)),0))</f>
        <v>2AL 2670 Azzz_eds_25829846BRRosa</v>
      </c>
      <c r="FH27" s="173">
        <v>26</v>
      </c>
      <c r="FI27" s="165">
        <f t="shared" si="3"/>
        <v>16</v>
      </c>
      <c r="FJ27" s="163"/>
      <c r="FK27" s="163"/>
      <c r="FL27" s="163"/>
      <c r="FM27" s="163"/>
      <c r="FN27" s="163"/>
    </row>
    <row r="28" spans="1:170" x14ac:dyDescent="0.2">
      <c r="A28" s="172">
        <f t="shared" si="4"/>
        <v>71</v>
      </c>
      <c r="B28" s="1">
        <v>25781228</v>
      </c>
      <c r="C28" s="1" t="s">
        <v>37174</v>
      </c>
      <c r="D28" s="1" t="s">
        <v>37569</v>
      </c>
      <c r="E28" s="2">
        <v>13265</v>
      </c>
      <c r="F28" s="2">
        <v>41372</v>
      </c>
      <c r="G28" s="1" t="s">
        <v>504</v>
      </c>
      <c r="H28" s="1" t="s">
        <v>504</v>
      </c>
      <c r="I28" s="2">
        <v>41379</v>
      </c>
      <c r="J28" s="1" t="s">
        <v>504</v>
      </c>
      <c r="K28" s="2">
        <v>41376</v>
      </c>
      <c r="L28" s="1" t="s">
        <v>1047</v>
      </c>
      <c r="M28" s="1" t="s">
        <v>699</v>
      </c>
      <c r="S28" s="20" t="s">
        <v>37175</v>
      </c>
      <c r="T28" s="1" t="s">
        <v>37316</v>
      </c>
      <c r="Z28" s="1" t="s">
        <v>25536</v>
      </c>
      <c r="AA28" s="1" t="s">
        <v>36958</v>
      </c>
      <c r="BH28" s="223">
        <v>41373</v>
      </c>
      <c r="BI28" s="228" t="s">
        <v>37288</v>
      </c>
      <c r="CC28" s="228" t="s">
        <v>37266</v>
      </c>
      <c r="CD28" s="228" t="s">
        <v>37263</v>
      </c>
      <c r="CI28" s="228">
        <v>16.3</v>
      </c>
      <c r="CJ28" s="2">
        <v>41373</v>
      </c>
      <c r="DH28" s="2"/>
      <c r="DM28" s="2"/>
      <c r="DN28" s="2"/>
      <c r="DP28" s="2"/>
      <c r="DR28" s="2"/>
      <c r="DT28" s="2"/>
      <c r="DV28" s="2"/>
      <c r="EV28" s="189">
        <f t="shared" si="0"/>
        <v>71</v>
      </c>
      <c r="EW28" s="194">
        <f t="shared" si="1"/>
        <v>1</v>
      </c>
      <c r="EX28" s="195">
        <v>1</v>
      </c>
      <c r="EY28" s="195">
        <f t="shared" ca="1" si="5"/>
        <v>0</v>
      </c>
      <c r="EZ28" s="195">
        <f t="shared" si="6"/>
        <v>0</v>
      </c>
      <c r="FA28" s="195">
        <f t="shared" ca="1" si="7"/>
        <v>0</v>
      </c>
      <c r="FB28" s="163" t="str">
        <f t="shared" si="8"/>
        <v>ZBernard25781228</v>
      </c>
      <c r="FC28" s="162" t="str">
        <f t="array" ref="FC28">INDEX(sort_range_st,MATCH(0,COUNTIF(sort_range_st,"&lt;"&amp;sort_range_st)-SUM(COUNTIF(sort_range_st,FC$3:FC27)),0))</f>
        <v>AWFernando25818796</v>
      </c>
      <c r="FD28" s="173">
        <v>26</v>
      </c>
      <c r="FE28" s="165">
        <f t="shared" si="2"/>
        <v>71</v>
      </c>
      <c r="FF28" s="163" t="str">
        <f t="shared" si="9"/>
        <v>Autrezzz_eds_25781228ZBernard</v>
      </c>
      <c r="FG28" s="162" t="str">
        <f t="array" ref="FG28">INDEX(sort_range_st2,MATCH(0,COUNTIF(sort_range_st2,"&lt;"&amp;sort_range_st2)-SUM(COUNTIF(sort_range_st2,FG$3:FG27)),0))</f>
        <v>2AL 2670 Bzzz_eds_25786472ARRenée, Alice</v>
      </c>
      <c r="FH28" s="173">
        <v>27</v>
      </c>
      <c r="FI28" s="165">
        <f t="shared" si="3"/>
        <v>56</v>
      </c>
      <c r="FJ28" s="163"/>
      <c r="FK28" s="163"/>
      <c r="FL28" s="163"/>
      <c r="FM28" s="163"/>
      <c r="FN28" s="163"/>
    </row>
    <row r="29" spans="1:170" x14ac:dyDescent="0.2">
      <c r="A29" s="172">
        <f t="shared" si="4"/>
        <v>1</v>
      </c>
      <c r="B29" s="1">
        <v>25781708</v>
      </c>
      <c r="C29" s="1" t="s">
        <v>37176</v>
      </c>
      <c r="D29" s="1" t="s">
        <v>37570</v>
      </c>
      <c r="E29" s="2">
        <v>22487</v>
      </c>
      <c r="F29" s="2">
        <v>41373</v>
      </c>
      <c r="G29" s="1" t="s">
        <v>451</v>
      </c>
      <c r="H29" s="1" t="s">
        <v>451</v>
      </c>
      <c r="I29" s="2">
        <v>41380</v>
      </c>
      <c r="J29" s="1" t="s">
        <v>451</v>
      </c>
      <c r="K29" s="2">
        <v>41381</v>
      </c>
      <c r="L29" s="1" t="s">
        <v>1030</v>
      </c>
      <c r="M29" s="1" t="s">
        <v>699</v>
      </c>
      <c r="S29" s="20" t="s">
        <v>37177</v>
      </c>
      <c r="T29" s="1" t="s">
        <v>37312</v>
      </c>
      <c r="U29" s="1" t="s">
        <v>37313</v>
      </c>
      <c r="V29" s="1" t="s">
        <v>37314</v>
      </c>
      <c r="Z29" s="1" t="s">
        <v>12609</v>
      </c>
      <c r="AA29" s="1" t="s">
        <v>12160</v>
      </c>
      <c r="AB29" s="1" t="s">
        <v>15006</v>
      </c>
      <c r="AC29" s="1" t="s">
        <v>14917</v>
      </c>
      <c r="AD29" s="1" t="s">
        <v>37272</v>
      </c>
      <c r="AE29" s="1" t="s">
        <v>37274</v>
      </c>
      <c r="AF29" s="1" t="s">
        <v>37273</v>
      </c>
      <c r="AN29" s="2">
        <v>41373</v>
      </c>
      <c r="AO29" s="2">
        <v>41373</v>
      </c>
      <c r="CC29" s="228" t="s">
        <v>37266</v>
      </c>
      <c r="CD29" s="228" t="s">
        <v>37262</v>
      </c>
      <c r="CE29" s="227">
        <v>41375</v>
      </c>
      <c r="CF29" s="228" t="s">
        <v>37236</v>
      </c>
      <c r="CG29" s="227">
        <v>41380</v>
      </c>
      <c r="CI29" s="228">
        <v>9</v>
      </c>
      <c r="CK29" s="1" t="s">
        <v>9429</v>
      </c>
      <c r="CO29" s="1" t="s">
        <v>35564</v>
      </c>
      <c r="CS29" s="1" t="s">
        <v>36364</v>
      </c>
      <c r="CW29" s="1" t="s">
        <v>13185</v>
      </c>
      <c r="DH29" s="2"/>
      <c r="DM29" s="2"/>
      <c r="DN29" s="2"/>
      <c r="DP29" s="2"/>
      <c r="DR29" s="2"/>
      <c r="DT29" s="2"/>
      <c r="DV29" s="2"/>
      <c r="EV29" s="189">
        <f t="shared" si="0"/>
        <v>1</v>
      </c>
      <c r="EW29" s="194">
        <f t="shared" si="1"/>
        <v>1</v>
      </c>
      <c r="EX29" s="195">
        <v>1</v>
      </c>
      <c r="EY29" s="195">
        <f t="shared" ca="1" si="5"/>
        <v>0</v>
      </c>
      <c r="EZ29" s="195">
        <f t="shared" si="6"/>
        <v>0</v>
      </c>
      <c r="FA29" s="195">
        <f t="shared" ca="1" si="7"/>
        <v>0</v>
      </c>
      <c r="FB29" s="163" t="str">
        <f t="shared" si="8"/>
        <v>AAAlice,Maria25781708</v>
      </c>
      <c r="FC29" s="162" t="str">
        <f t="array" ref="FC29">INDEX(sort_range_st,MATCH(0,COUNTIF(sort_range_st,"&lt;"&amp;sort_range_st)-SUM(COUNTIF(sort_range_st,FC$3:FC28)),0))</f>
        <v>AXFatou25818802</v>
      </c>
      <c r="FD29" s="173">
        <v>27</v>
      </c>
      <c r="FE29" s="165">
        <f t="shared" si="2"/>
        <v>1</v>
      </c>
      <c r="FF29" s="163" t="str">
        <f t="shared" si="9"/>
        <v>2AL 2669 Azzz_eds_25781708AAAlice,Maria</v>
      </c>
      <c r="FG29" s="162" t="str">
        <f t="array" ref="FG29">INDEX(sort_range_st2,MATCH(0,COUNTIF(sort_range_st2,"&lt;"&amp;sort_range_st2)-SUM(COUNTIF(sort_range_st2,FG$3:FG28)),0))</f>
        <v>2AL 2673 Czzz_eds_25825356BNPierre</v>
      </c>
      <c r="FH29" s="173">
        <v>28</v>
      </c>
      <c r="FI29" s="165">
        <f t="shared" si="3"/>
        <v>21</v>
      </c>
      <c r="FJ29" s="163"/>
      <c r="FK29" s="163"/>
      <c r="FL29" s="163"/>
      <c r="FM29" s="163"/>
      <c r="FN29" s="163"/>
    </row>
    <row r="30" spans="1:170" x14ac:dyDescent="0.2">
      <c r="A30" s="172">
        <f t="shared" si="4"/>
        <v>2</v>
      </c>
      <c r="B30" s="1">
        <v>25781732</v>
      </c>
      <c r="C30" s="1" t="s">
        <v>37178</v>
      </c>
      <c r="D30" s="1" t="s">
        <v>37571</v>
      </c>
      <c r="E30" s="2">
        <v>15316</v>
      </c>
      <c r="F30" s="2">
        <v>41375</v>
      </c>
      <c r="G30" s="1" t="s">
        <v>841</v>
      </c>
      <c r="H30" s="1" t="s">
        <v>841</v>
      </c>
      <c r="I30" s="2">
        <v>41381</v>
      </c>
      <c r="K30" s="2">
        <v>41375</v>
      </c>
      <c r="L30" s="1" t="s">
        <v>1040</v>
      </c>
      <c r="M30" s="1" t="s">
        <v>699</v>
      </c>
      <c r="S30" s="20" t="s">
        <v>37179</v>
      </c>
      <c r="T30" s="1" t="s">
        <v>37327</v>
      </c>
      <c r="U30" s="1" t="s">
        <v>37313</v>
      </c>
      <c r="V30" s="1" t="s">
        <v>37328</v>
      </c>
      <c r="AD30" s="1" t="s">
        <v>37325</v>
      </c>
      <c r="AE30" s="1" t="s">
        <v>37326</v>
      </c>
      <c r="AI30" s="2"/>
      <c r="AJ30" s="2"/>
      <c r="BH30" s="223">
        <v>41375</v>
      </c>
      <c r="BI30" s="228" t="s">
        <v>37315</v>
      </c>
      <c r="CD30" s="228" t="s">
        <v>37262</v>
      </c>
      <c r="CI30" s="228">
        <v>21</v>
      </c>
      <c r="CR30" s="2"/>
      <c r="CY30" s="2"/>
      <c r="DF30" s="2"/>
      <c r="DH30" s="2"/>
      <c r="DM30" s="2"/>
      <c r="DN30" s="2"/>
      <c r="DP30" s="2"/>
      <c r="DR30" s="2"/>
      <c r="DT30" s="2"/>
      <c r="DV30" s="2"/>
      <c r="EV30" s="189">
        <f t="shared" si="0"/>
        <v>2</v>
      </c>
      <c r="EW30" s="194">
        <f t="shared" si="1"/>
        <v>1</v>
      </c>
      <c r="EX30" s="195">
        <v>1</v>
      </c>
      <c r="EY30" s="195">
        <f t="shared" ca="1" si="5"/>
        <v>0</v>
      </c>
      <c r="EZ30" s="195">
        <f t="shared" si="6"/>
        <v>0</v>
      </c>
      <c r="FA30" s="195">
        <f t="shared" ca="1" si="7"/>
        <v>0</v>
      </c>
      <c r="FB30" s="163" t="str">
        <f t="shared" si="8"/>
        <v>AbRosa25781732</v>
      </c>
      <c r="FC30" s="162" t="str">
        <f t="array" ref="FC30">INDEX(sort_range_st,MATCH(0,COUNTIF(sort_range_st,"&lt;"&amp;sort_range_st)-SUM(COUNTIF(sort_range_st,FC$3:FC29)),0))</f>
        <v>AYAndrée- janine25781756</v>
      </c>
      <c r="FD30" s="173">
        <v>28</v>
      </c>
      <c r="FE30" s="165">
        <f t="shared" si="2"/>
        <v>2</v>
      </c>
      <c r="FF30" s="163" t="str">
        <f t="shared" si="9"/>
        <v>2BL 2654 Azzz_eds_25781732AbRosa</v>
      </c>
      <c r="FG30" s="162" t="str">
        <f t="array" ref="FG30">INDEX(sort_range_st2,MATCH(0,COUNTIF(sort_range_st2,"&lt;"&amp;sort_range_st2)-SUM(COUNTIF(sort_range_st2,FG$3:FG29)),0))</f>
        <v>2AL 2673 Dzzz_eds_25803390AJLaurent</v>
      </c>
      <c r="FH30" s="173">
        <v>29</v>
      </c>
      <c r="FI30" s="165">
        <f t="shared" si="3"/>
        <v>39</v>
      </c>
      <c r="FJ30" s="163"/>
      <c r="FK30" s="163"/>
      <c r="FL30" s="163"/>
      <c r="FM30" s="163"/>
      <c r="FN30" s="163"/>
    </row>
    <row r="31" spans="1:170" ht="135" x14ac:dyDescent="0.2">
      <c r="A31" s="172">
        <f t="shared" si="4"/>
        <v>3</v>
      </c>
      <c r="B31" s="1">
        <v>25781740</v>
      </c>
      <c r="C31" s="1" t="s">
        <v>37180</v>
      </c>
      <c r="D31" s="1" t="s">
        <v>37572</v>
      </c>
      <c r="E31" s="2">
        <v>24021</v>
      </c>
      <c r="F31" s="2">
        <v>41373</v>
      </c>
      <c r="G31" s="1" t="s">
        <v>378</v>
      </c>
      <c r="H31" s="1" t="s">
        <v>378</v>
      </c>
      <c r="I31" s="2">
        <v>41374</v>
      </c>
      <c r="J31" s="1" t="s">
        <v>378</v>
      </c>
      <c r="K31" s="2">
        <v>41375</v>
      </c>
      <c r="L31" s="1" t="s">
        <v>1017</v>
      </c>
      <c r="M31" s="1" t="s">
        <v>699</v>
      </c>
      <c r="R31" s="20" t="s">
        <v>37401</v>
      </c>
      <c r="S31" s="20" t="s">
        <v>37181</v>
      </c>
      <c r="T31" s="1" t="s">
        <v>37308</v>
      </c>
      <c r="Z31" s="1" t="s">
        <v>37299</v>
      </c>
      <c r="AD31" s="1" t="s">
        <v>37298</v>
      </c>
      <c r="AI31" s="2"/>
      <c r="AJ31" s="2"/>
      <c r="AN31" s="2">
        <v>41374</v>
      </c>
      <c r="AX31" s="2">
        <v>41375</v>
      </c>
      <c r="BD31" s="2">
        <v>41375</v>
      </c>
      <c r="BH31" s="223">
        <v>41370</v>
      </c>
      <c r="BI31" s="221" t="s">
        <v>37282</v>
      </c>
      <c r="BJ31" s="227">
        <v>41374</v>
      </c>
      <c r="BK31" s="228" t="s">
        <v>37300</v>
      </c>
      <c r="CC31" s="228" t="s">
        <v>37266</v>
      </c>
      <c r="CD31" s="228" t="s">
        <v>37263</v>
      </c>
      <c r="CH31" s="228">
        <v>10.46</v>
      </c>
      <c r="CI31" s="228">
        <v>19</v>
      </c>
      <c r="DH31" s="2"/>
      <c r="DM31" s="2"/>
      <c r="DN31" s="2"/>
      <c r="DP31" s="2"/>
      <c r="DR31" s="2"/>
      <c r="DT31" s="2"/>
      <c r="DV31" s="2"/>
      <c r="EV31" s="189">
        <f t="shared" si="0"/>
        <v>3</v>
      </c>
      <c r="EW31" s="194">
        <f t="shared" si="1"/>
        <v>1</v>
      </c>
      <c r="EX31" s="195">
        <v>1</v>
      </c>
      <c r="EY31" s="195">
        <f t="shared" ca="1" si="5"/>
        <v>0</v>
      </c>
      <c r="EZ31" s="195">
        <f t="shared" si="6"/>
        <v>0</v>
      </c>
      <c r="FA31" s="195">
        <f t="shared" ca="1" si="7"/>
        <v>0</v>
      </c>
      <c r="FB31" s="163" t="str">
        <f t="shared" si="8"/>
        <v>ACYolande,Marianne25781740</v>
      </c>
      <c r="FC31" s="162" t="str">
        <f t="array" ref="FC31">INDEX(sort_range_st,MATCH(0,COUNTIF(sort_range_st,"&lt;"&amp;sort_range_st)-SUM(COUNTIF(sort_range_st,FC$3:FC30)),0))</f>
        <v>AZSerge25781866</v>
      </c>
      <c r="FD31" s="173">
        <v>29</v>
      </c>
      <c r="FE31" s="165">
        <f t="shared" si="2"/>
        <v>3</v>
      </c>
      <c r="FF31" s="163" t="str">
        <f t="shared" si="9"/>
        <v>2AL 2665 Dzzz_eds_25781740ACYolande,Marianne</v>
      </c>
      <c r="FG31" s="162" t="str">
        <f t="array" ref="FG31">INDEX(sort_range_st2,MATCH(0,COUNTIF(sort_range_st2,"&lt;"&amp;sort_range_st2)-SUM(COUNTIF(sort_range_st2,FG$3:FG30)),0))</f>
        <v>2AL 2673 Ezzz_eds_25801832AGPatrick</v>
      </c>
      <c r="FH31" s="173">
        <v>30</v>
      </c>
      <c r="FI31" s="165">
        <f t="shared" si="3"/>
        <v>5</v>
      </c>
      <c r="FJ31" s="163"/>
      <c r="FK31" s="163"/>
      <c r="FL31" s="163"/>
      <c r="FM31" s="163"/>
      <c r="FN31" s="163"/>
    </row>
    <row r="32" spans="1:170" x14ac:dyDescent="0.2">
      <c r="A32" s="172">
        <f t="shared" si="4"/>
        <v>4</v>
      </c>
      <c r="B32" s="1">
        <v>25764354</v>
      </c>
      <c r="C32" s="1" t="s">
        <v>37182</v>
      </c>
      <c r="D32" s="1" t="s">
        <v>37573</v>
      </c>
      <c r="E32" s="2">
        <v>18586</v>
      </c>
      <c r="F32" s="2">
        <v>41374</v>
      </c>
      <c r="G32" s="1" t="s">
        <v>841</v>
      </c>
      <c r="H32" s="1" t="s">
        <v>841</v>
      </c>
      <c r="I32" s="2">
        <v>41379</v>
      </c>
      <c r="K32" s="2">
        <v>41374</v>
      </c>
      <c r="L32" s="1" t="s">
        <v>1047</v>
      </c>
      <c r="M32" s="1" t="s">
        <v>699</v>
      </c>
      <c r="S32" s="20" t="s">
        <v>37183</v>
      </c>
      <c r="T32" s="1" t="s">
        <v>37278</v>
      </c>
      <c r="U32" s="1" t="s">
        <v>37280</v>
      </c>
      <c r="AD32" s="1" t="s">
        <v>37279</v>
      </c>
      <c r="AE32" s="1" t="s">
        <v>37281</v>
      </c>
      <c r="AI32" s="2"/>
      <c r="AJ32" s="2"/>
      <c r="AN32" s="2">
        <v>41373</v>
      </c>
      <c r="AO32" s="2"/>
      <c r="BH32" s="223">
        <v>41374</v>
      </c>
      <c r="BI32" s="228" t="s">
        <v>37301</v>
      </c>
      <c r="CC32" s="228" t="s">
        <v>37266</v>
      </c>
      <c r="CD32" s="228" t="s">
        <v>37277</v>
      </c>
      <c r="CI32" s="228">
        <v>15.04</v>
      </c>
      <c r="DH32" s="2"/>
      <c r="DN32" s="2"/>
      <c r="DP32" s="2"/>
      <c r="DR32" s="2"/>
      <c r="DT32" s="2"/>
      <c r="DV32" s="2"/>
      <c r="EV32" s="189">
        <f t="shared" si="0"/>
        <v>4</v>
      </c>
      <c r="EW32" s="194">
        <f t="shared" si="1"/>
        <v>1</v>
      </c>
      <c r="EX32" s="195">
        <v>1</v>
      </c>
      <c r="EY32" s="195">
        <f t="shared" ca="1" si="5"/>
        <v>0</v>
      </c>
      <c r="EZ32" s="195">
        <f t="shared" si="6"/>
        <v>0</v>
      </c>
      <c r="FA32" s="195">
        <f t="shared" ca="1" si="7"/>
        <v>0</v>
      </c>
      <c r="FB32" s="163" t="str">
        <f t="shared" si="8"/>
        <v>ADFortunata25764354</v>
      </c>
      <c r="FC32" s="162" t="str">
        <f t="array" ref="FC32">INDEX(sort_range_st,MATCH(0,COUNTIF(sort_range_st,"&lt;"&amp;sort_range_st)-SUM(COUNTIF(sort_range_st,FC$3:FC31)),0))</f>
        <v>BAElisabeth25818820</v>
      </c>
      <c r="FD32" s="173">
        <v>30</v>
      </c>
      <c r="FE32" s="165">
        <f t="shared" si="2"/>
        <v>4</v>
      </c>
      <c r="FF32" s="163" t="str">
        <f t="shared" si="9"/>
        <v>Autrezzz_eds_25764354ADFortunata</v>
      </c>
      <c r="FG32" s="162" t="str">
        <f t="array" ref="FG32">INDEX(sort_range_st2,MATCH(0,COUNTIF(sort_range_st2,"&lt;"&amp;sort_range_st2)-SUM(COUNTIF(sort_range_st2,FG$3:FG31)),0))</f>
        <v>2AL 2673 Gzzz_eds_25826950BMDominique</v>
      </c>
      <c r="FH32" s="173">
        <v>31</v>
      </c>
      <c r="FI32" s="165">
        <f t="shared" si="3"/>
        <v>54</v>
      </c>
      <c r="FJ32" s="163"/>
      <c r="FK32" s="163"/>
      <c r="FL32" s="163"/>
      <c r="FM32" s="163"/>
      <c r="FN32" s="163"/>
    </row>
    <row r="33" spans="1:170" x14ac:dyDescent="0.2">
      <c r="A33" s="172">
        <f t="shared" si="4"/>
        <v>5</v>
      </c>
      <c r="B33" s="1">
        <v>25794462</v>
      </c>
      <c r="C33" s="1" t="s">
        <v>37184</v>
      </c>
      <c r="D33" s="1" t="s">
        <v>37574</v>
      </c>
      <c r="E33" s="2">
        <v>18313</v>
      </c>
      <c r="F33" s="2">
        <v>41374</v>
      </c>
      <c r="G33" s="1" t="s">
        <v>841</v>
      </c>
      <c r="H33" s="1" t="s">
        <v>841</v>
      </c>
      <c r="I33" s="2">
        <v>41377</v>
      </c>
      <c r="J33" s="1" t="s">
        <v>841</v>
      </c>
      <c r="K33" s="2">
        <v>41377</v>
      </c>
      <c r="L33" s="1" t="s">
        <v>1010</v>
      </c>
      <c r="N33" s="1" t="s">
        <v>699</v>
      </c>
      <c r="Q33" s="20" t="s">
        <v>37185</v>
      </c>
      <c r="R33" s="20">
        <v>41379</v>
      </c>
      <c r="S33" s="20" t="s">
        <v>37186</v>
      </c>
      <c r="T33" s="1" t="s">
        <v>37278</v>
      </c>
      <c r="U33" s="1" t="s">
        <v>37280</v>
      </c>
      <c r="Z33" s="1" t="s">
        <v>13183</v>
      </c>
      <c r="AA33" s="1" t="s">
        <v>35564</v>
      </c>
      <c r="AD33" s="1" t="s">
        <v>37296</v>
      </c>
      <c r="AE33" s="1" t="s">
        <v>37297</v>
      </c>
      <c r="AN33" s="2">
        <v>41374</v>
      </c>
      <c r="CC33" s="228" t="s">
        <v>37276</v>
      </c>
      <c r="CD33" s="228" t="s">
        <v>37263</v>
      </c>
      <c r="CI33" s="228">
        <v>14.26</v>
      </c>
      <c r="DH33" s="2"/>
      <c r="DN33" s="2"/>
      <c r="DP33" s="2"/>
      <c r="DR33" s="2"/>
      <c r="DT33" s="2"/>
      <c r="DV33" s="2"/>
      <c r="EV33" s="189">
        <f t="shared" si="0"/>
        <v>5</v>
      </c>
      <c r="EW33" s="194">
        <f t="shared" si="1"/>
        <v>1</v>
      </c>
      <c r="EX33" s="195">
        <v>1</v>
      </c>
      <c r="EY33" s="195">
        <f t="shared" ca="1" si="5"/>
        <v>0</v>
      </c>
      <c r="EZ33" s="195">
        <f t="shared" si="6"/>
        <v>0</v>
      </c>
      <c r="FA33" s="195">
        <f t="shared" ca="1" si="7"/>
        <v>0</v>
      </c>
      <c r="FB33" s="163" t="str">
        <f t="shared" si="8"/>
        <v>AEGery25794462</v>
      </c>
      <c r="FC33" s="162" t="str">
        <f t="array" ref="FC33">INDEX(sort_range_st,MATCH(0,COUNTIF(sort_range_st,"&lt;"&amp;sort_range_st)-SUM(COUNTIF(sort_range_st,FC$3:FC32)),0))</f>
        <v>BBFabiana, Hortensia25819448</v>
      </c>
      <c r="FD33" s="173">
        <v>31</v>
      </c>
      <c r="FE33" s="165">
        <f t="shared" si="2"/>
        <v>5</v>
      </c>
      <c r="FF33" s="163" t="str">
        <f t="shared" si="9"/>
        <v>2AL 2667 Ezzz_eds_25794462AEGery</v>
      </c>
      <c r="FG33" s="162" t="str">
        <f t="array" ref="FG33">INDEX(sort_range_st2,MATCH(0,COUNTIF(sort_range_st2,"&lt;"&amp;sort_range_st2)-SUM(COUNTIF(sort_range_st2,FG$3:FG32)),0))</f>
        <v>2AL 2673 Hzzz_eds_25819390BCPATRICK</v>
      </c>
      <c r="FH33" s="173">
        <v>32</v>
      </c>
      <c r="FI33" s="165">
        <f t="shared" si="3"/>
        <v>18</v>
      </c>
      <c r="FJ33" s="163"/>
      <c r="FK33" s="163"/>
      <c r="FL33" s="163"/>
      <c r="FM33" s="163"/>
      <c r="FN33" s="163"/>
    </row>
    <row r="34" spans="1:170" x14ac:dyDescent="0.2">
      <c r="A34" s="172">
        <f t="shared" si="4"/>
        <v>6</v>
      </c>
      <c r="B34" s="1">
        <v>25801422</v>
      </c>
      <c r="C34" s="1" t="s">
        <v>37187</v>
      </c>
      <c r="D34" s="1" t="s">
        <v>37575</v>
      </c>
      <c r="E34" s="2">
        <v>12286</v>
      </c>
      <c r="F34" s="2">
        <v>41375</v>
      </c>
      <c r="G34" s="1" t="s">
        <v>504</v>
      </c>
      <c r="H34" s="1" t="s">
        <v>504</v>
      </c>
      <c r="I34" s="2">
        <v>41382</v>
      </c>
      <c r="J34" s="1" t="s">
        <v>504</v>
      </c>
      <c r="K34" s="2">
        <v>41382</v>
      </c>
      <c r="L34" s="1" t="s">
        <v>37194</v>
      </c>
      <c r="M34" s="1" t="s">
        <v>699</v>
      </c>
      <c r="S34" s="20" t="s">
        <v>37188</v>
      </c>
      <c r="T34" s="1" t="s">
        <v>37331</v>
      </c>
      <c r="Z34" s="1" t="s">
        <v>35779</v>
      </c>
      <c r="AD34" s="1" t="s">
        <v>37332</v>
      </c>
      <c r="AN34" s="2">
        <v>41375</v>
      </c>
      <c r="AT34" s="2">
        <v>41379</v>
      </c>
      <c r="CC34" s="228" t="s">
        <v>37266</v>
      </c>
      <c r="CD34" s="228" t="s">
        <v>37264</v>
      </c>
      <c r="CI34" s="228">
        <v>11.2</v>
      </c>
      <c r="CJ34" s="2">
        <v>41376</v>
      </c>
      <c r="DH34" s="2"/>
      <c r="DN34" s="2"/>
      <c r="DP34" s="2"/>
      <c r="DR34" s="2"/>
      <c r="DT34" s="2"/>
      <c r="DV34" s="2"/>
      <c r="EV34" s="189">
        <f t="shared" si="0"/>
        <v>6</v>
      </c>
      <c r="EW34" s="194">
        <f t="shared" si="1"/>
        <v>1</v>
      </c>
      <c r="EX34" s="195">
        <v>1</v>
      </c>
      <c r="EY34" s="195">
        <f t="shared" ca="1" si="5"/>
        <v>0</v>
      </c>
      <c r="EZ34" s="195">
        <f t="shared" si="6"/>
        <v>0</v>
      </c>
      <c r="FA34" s="195">
        <f t="shared" ca="1" si="7"/>
        <v>0</v>
      </c>
      <c r="FB34" s="163" t="str">
        <f t="shared" si="8"/>
        <v>AFDoris25801422</v>
      </c>
      <c r="FC34" s="162" t="str">
        <f t="array" ref="FC34">INDEX(sort_range_st,MATCH(0,COUNTIF(sort_range_st,"&lt;"&amp;sort_range_st)-SUM(COUNTIF(sort_range_st,FC$3:FC33)),0))</f>
        <v>BChristele25771240</v>
      </c>
      <c r="FD34" s="173">
        <v>32</v>
      </c>
      <c r="FE34" s="165">
        <f t="shared" si="2"/>
        <v>6</v>
      </c>
      <c r="FF34" s="163" t="str">
        <f t="shared" si="9"/>
        <v>9FLzzz_eds_25801422AFDoris</v>
      </c>
      <c r="FG34" s="162" t="str">
        <f t="array" ref="FG34">INDEX(sort_range_st2,MATCH(0,COUNTIF(sort_range_st2,"&lt;"&amp;sort_range_st2)-SUM(COUNTIF(sort_range_st2,FG$3:FG33)),0))</f>
        <v>2AL 2684 Azzz_eds_25804422AILeila</v>
      </c>
      <c r="FH34" s="173">
        <v>33</v>
      </c>
      <c r="FI34" s="165">
        <f t="shared" si="3"/>
        <v>48</v>
      </c>
      <c r="FJ34" s="163"/>
      <c r="FK34" s="163"/>
      <c r="FL34" s="163"/>
      <c r="FM34" s="163"/>
      <c r="FN34" s="163"/>
    </row>
    <row r="35" spans="1:170" x14ac:dyDescent="0.2">
      <c r="A35" s="172">
        <f t="shared" si="4"/>
        <v>7</v>
      </c>
      <c r="B35" s="1">
        <v>25801832</v>
      </c>
      <c r="C35" s="1" t="s">
        <v>37189</v>
      </c>
      <c r="D35" s="1" t="s">
        <v>37576</v>
      </c>
      <c r="E35" s="2">
        <v>26450</v>
      </c>
      <c r="F35" s="2">
        <v>41376</v>
      </c>
      <c r="I35" s="2">
        <v>41376</v>
      </c>
      <c r="K35" s="2">
        <v>41376</v>
      </c>
      <c r="L35" s="1" t="s">
        <v>1026</v>
      </c>
      <c r="M35" s="1" t="s">
        <v>699</v>
      </c>
      <c r="S35" s="20" t="s">
        <v>37190</v>
      </c>
      <c r="CC35" s="228" t="s">
        <v>37333</v>
      </c>
      <c r="CD35" s="228" t="s">
        <v>37264</v>
      </c>
      <c r="CI35" s="228">
        <v>17.510000000000002</v>
      </c>
      <c r="DN35" s="2"/>
      <c r="DP35" s="2"/>
      <c r="DR35" s="2"/>
      <c r="DT35" s="2"/>
      <c r="DV35" s="2"/>
      <c r="EV35" s="189">
        <f t="shared" si="0"/>
        <v>7</v>
      </c>
      <c r="EW35" s="194">
        <f t="shared" si="1"/>
        <v>1</v>
      </c>
      <c r="EX35" s="195">
        <v>1</v>
      </c>
      <c r="EY35" s="195">
        <f t="shared" ca="1" si="5"/>
        <v>0</v>
      </c>
      <c r="EZ35" s="195">
        <f t="shared" si="6"/>
        <v>0</v>
      </c>
      <c r="FA35" s="195">
        <f t="shared" ca="1" si="7"/>
        <v>0</v>
      </c>
      <c r="FB35" s="163" t="str">
        <f t="shared" si="8"/>
        <v>AGPatrick25801832</v>
      </c>
      <c r="FC35" s="162" t="str">
        <f t="array" ref="FC35">INDEX(sort_range_st,MATCH(0,COUNTIF(sort_range_st,"&lt;"&amp;sort_range_st)-SUM(COUNTIF(sort_range_st,FC$3:FC34)),0))</f>
        <v>BCPATRICK25819390</v>
      </c>
      <c r="FD35" s="173">
        <v>33</v>
      </c>
      <c r="FE35" s="165">
        <f t="shared" si="2"/>
        <v>7</v>
      </c>
      <c r="FF35" s="163" t="str">
        <f t="shared" si="9"/>
        <v>2AL 2673 Ezzz_eds_25801832AGPatrick</v>
      </c>
      <c r="FG35" s="162" t="str">
        <f t="array" ref="FG35">INDEX(sort_range_st2,MATCH(0,COUNTIF(sort_range_st2,"&lt;"&amp;sort_range_st2)-SUM(COUNTIF(sort_range_st2,FG$3:FG34)),0))</f>
        <v>2AL 2685 Azzz_eds_25738332VWChristian,Gérard</v>
      </c>
      <c r="FH35" s="173">
        <v>34</v>
      </c>
      <c r="FI35" s="165">
        <f t="shared" si="3"/>
        <v>30</v>
      </c>
      <c r="FJ35" s="163"/>
      <c r="FK35" s="163"/>
      <c r="FL35" s="163"/>
      <c r="FM35" s="163"/>
      <c r="FN35" s="163"/>
    </row>
    <row r="36" spans="1:170" x14ac:dyDescent="0.2">
      <c r="A36" s="172">
        <f t="shared" si="4"/>
        <v>8</v>
      </c>
      <c r="B36" s="1">
        <v>25802002</v>
      </c>
      <c r="C36" s="1" t="s">
        <v>37191</v>
      </c>
      <c r="D36" s="1" t="s">
        <v>37577</v>
      </c>
      <c r="E36" s="1" t="s">
        <v>37192</v>
      </c>
      <c r="F36" s="2">
        <v>41376</v>
      </c>
      <c r="I36" s="2">
        <v>41385</v>
      </c>
      <c r="K36" s="2">
        <v>41376</v>
      </c>
      <c r="L36" s="1" t="s">
        <v>1020</v>
      </c>
      <c r="M36" s="1" t="s">
        <v>699</v>
      </c>
      <c r="S36" s="20" t="s">
        <v>37193</v>
      </c>
      <c r="CC36" s="228" t="s">
        <v>37334</v>
      </c>
      <c r="CD36" s="228" t="s">
        <v>37277</v>
      </c>
      <c r="CI36" s="228">
        <v>18</v>
      </c>
      <c r="DH36" s="2"/>
      <c r="DN36" s="2"/>
      <c r="DP36" s="2"/>
      <c r="DR36" s="2"/>
      <c r="DT36" s="2"/>
      <c r="DV36" s="2"/>
      <c r="EV36" s="189">
        <f t="shared" ref="EV36:EV67" si="10">HLOOKUP($EV$2,$FB$2:$FI$198,ROW(EV36)-1,FALSE)</f>
        <v>8</v>
      </c>
      <c r="EW36" s="194">
        <f t="shared" ref="EW36:EW67" si="11">HLOOKUP($EW$2,$EX$3:$FA$198,ROW(EW36)-2,FALSE)</f>
        <v>1</v>
      </c>
      <c r="EX36" s="195">
        <v>1</v>
      </c>
      <c r="EY36" s="195">
        <f t="shared" ca="1" si="5"/>
        <v>0</v>
      </c>
      <c r="EZ36" s="195">
        <f t="shared" si="6"/>
        <v>0</v>
      </c>
      <c r="FA36" s="195">
        <f t="shared" ca="1" si="7"/>
        <v>0</v>
      </c>
      <c r="FB36" s="163" t="str">
        <f t="shared" si="8"/>
        <v>AHAline25802002</v>
      </c>
      <c r="FC36" s="162" t="str">
        <f t="array" ref="FC36">INDEX(sort_range_st,MATCH(0,COUNTIF(sort_range_st,"&lt;"&amp;sort_range_st)-SUM(COUNTIF(sort_range_st,FC$3:FC35)),0))</f>
        <v>BDNelli25816902</v>
      </c>
      <c r="FD36" s="173">
        <v>34</v>
      </c>
      <c r="FE36" s="165">
        <f t="shared" ref="FE36:FE67" si="12">VLOOKUP(FB36,$FC$4:$FD$198,2,FALSE)</f>
        <v>8</v>
      </c>
      <c r="FF36" s="163" t="str">
        <f t="shared" si="9"/>
        <v>2AL 2665 Gzzz_eds_25802002AHAline</v>
      </c>
      <c r="FG36" s="162" t="str">
        <f t="array" ref="FG36">INDEX(sort_range_st2,MATCH(0,COUNTIF(sort_range_st2,"&lt;"&amp;sort_range_st2)-SUM(COUNTIF(sort_range_st2,FG$3:FG35)),0))</f>
        <v>2AL 2685 Azzz_eds_25781756AYAndrée- janine</v>
      </c>
      <c r="FH36" s="173">
        <v>35</v>
      </c>
      <c r="FI36" s="165">
        <f t="shared" ref="FI36:FI67" si="13">VLOOKUP(FF36,$FG$4:$FH$198,2,FALSE)</f>
        <v>12</v>
      </c>
      <c r="FJ36" s="163"/>
      <c r="FK36" s="163"/>
      <c r="FL36" s="163"/>
      <c r="FM36" s="163"/>
      <c r="FN36" s="163"/>
    </row>
    <row r="37" spans="1:170" ht="135" x14ac:dyDescent="0.2">
      <c r="A37" s="172">
        <f t="shared" si="4"/>
        <v>9</v>
      </c>
      <c r="B37" s="1">
        <v>25804422</v>
      </c>
      <c r="C37" s="1" t="s">
        <v>37255</v>
      </c>
      <c r="D37" s="1" t="s">
        <v>37578</v>
      </c>
      <c r="E37" s="2">
        <v>31920</v>
      </c>
      <c r="F37" s="2">
        <v>41371</v>
      </c>
      <c r="G37" s="1" t="s">
        <v>503</v>
      </c>
      <c r="H37" s="1" t="s">
        <v>702</v>
      </c>
      <c r="I37" s="2">
        <v>41381</v>
      </c>
      <c r="L37" s="1" t="s">
        <v>1034</v>
      </c>
      <c r="O37" s="20" t="s">
        <v>699</v>
      </c>
      <c r="S37" s="20" t="s">
        <v>37256</v>
      </c>
      <c r="T37" s="1" t="s">
        <v>37251</v>
      </c>
      <c r="U37" s="1" t="s">
        <v>37257</v>
      </c>
      <c r="V37" s="1" t="s">
        <v>37258</v>
      </c>
      <c r="W37" s="1" t="s">
        <v>37259</v>
      </c>
      <c r="Z37" s="1" t="s">
        <v>35938</v>
      </c>
      <c r="AA37" s="1" t="s">
        <v>36168</v>
      </c>
      <c r="AB37" s="1" t="s">
        <v>36361</v>
      </c>
      <c r="AD37" s="1" t="s">
        <v>37423</v>
      </c>
      <c r="AN37" s="2">
        <v>41372</v>
      </c>
      <c r="AT37" s="2">
        <v>41376</v>
      </c>
      <c r="AU37" s="2">
        <v>41376</v>
      </c>
      <c r="AV37" s="2">
        <v>41376</v>
      </c>
      <c r="BH37" s="223">
        <v>41372</v>
      </c>
      <c r="BI37" s="228" t="s">
        <v>37260</v>
      </c>
      <c r="BJ37" s="227">
        <v>41375</v>
      </c>
      <c r="BK37" s="221" t="s">
        <v>37324</v>
      </c>
      <c r="BL37" s="227">
        <v>41379</v>
      </c>
      <c r="BM37" s="228" t="s">
        <v>37422</v>
      </c>
      <c r="BN37" s="227">
        <v>41381</v>
      </c>
      <c r="BO37" s="228" t="s">
        <v>37520</v>
      </c>
      <c r="CC37" s="228" t="s">
        <v>37266</v>
      </c>
      <c r="CD37" s="228" t="s">
        <v>37372</v>
      </c>
      <c r="CE37" s="227">
        <v>41381</v>
      </c>
      <c r="CF37" s="228" t="s">
        <v>37232</v>
      </c>
      <c r="CG37" s="227">
        <v>41382</v>
      </c>
      <c r="CJ37" s="2">
        <v>41375</v>
      </c>
      <c r="DH37" s="2"/>
      <c r="DN37" s="2"/>
      <c r="DP37" s="2"/>
      <c r="DR37" s="2"/>
      <c r="DT37" s="2"/>
      <c r="DV37" s="2"/>
      <c r="EV37" s="189">
        <f t="shared" si="10"/>
        <v>9</v>
      </c>
      <c r="EW37" s="194">
        <f t="shared" si="11"/>
        <v>1</v>
      </c>
      <c r="EX37" s="195">
        <v>1</v>
      </c>
      <c r="EY37" s="195">
        <f t="shared" ca="1" si="5"/>
        <v>1</v>
      </c>
      <c r="EZ37" s="195">
        <f t="shared" si="6"/>
        <v>0</v>
      </c>
      <c r="FA37" s="195">
        <f t="shared" ca="1" si="7"/>
        <v>0</v>
      </c>
      <c r="FB37" s="163" t="str">
        <f t="shared" si="8"/>
        <v>AILeila25804422</v>
      </c>
      <c r="FC37" s="162" t="str">
        <f t="array" ref="FC37">INDEX(sort_range_st,MATCH(0,COUNTIF(sort_range_st,"&lt;"&amp;sort_range_st)-SUM(COUNTIF(sort_range_st,FC$3:FC36)),0))</f>
        <v>BEMichael25821892</v>
      </c>
      <c r="FD37" s="173">
        <v>35</v>
      </c>
      <c r="FE37" s="165">
        <f t="shared" si="12"/>
        <v>9</v>
      </c>
      <c r="FF37" s="163" t="str">
        <f t="shared" si="9"/>
        <v>2AL 2684 Azzz_eds_25804422AILeila</v>
      </c>
      <c r="FG37" s="162" t="str">
        <f t="array" ref="FG37">INDEX(sort_range_st2,MATCH(0,COUNTIF(sort_range_st2,"&lt;"&amp;sort_range_st2)-SUM(COUNTIF(sort_range_st2,FG$3:FG36)),0))</f>
        <v>2BL 2653 Azzz_eds_25777056KAlain</v>
      </c>
      <c r="FH37" s="173">
        <v>36</v>
      </c>
      <c r="FI37" s="165">
        <f t="shared" si="13"/>
        <v>33</v>
      </c>
      <c r="FJ37" s="163"/>
      <c r="FK37" s="163"/>
      <c r="FL37" s="163"/>
      <c r="FM37" s="163"/>
      <c r="FN37" s="163"/>
    </row>
    <row r="38" spans="1:170" x14ac:dyDescent="0.2">
      <c r="A38" s="172">
        <f t="shared" si="4"/>
        <v>10</v>
      </c>
      <c r="B38" s="1">
        <v>25803390</v>
      </c>
      <c r="C38" s="1" t="s">
        <v>37268</v>
      </c>
      <c r="D38" s="1" t="s">
        <v>37579</v>
      </c>
      <c r="E38" s="2">
        <v>25750</v>
      </c>
      <c r="F38" s="2">
        <v>41371</v>
      </c>
      <c r="G38" s="1" t="s">
        <v>503</v>
      </c>
      <c r="H38" s="1" t="s">
        <v>868</v>
      </c>
      <c r="I38" s="2">
        <v>41384</v>
      </c>
      <c r="K38" s="2">
        <v>41381</v>
      </c>
      <c r="L38" s="1" t="s">
        <v>1025</v>
      </c>
      <c r="O38" s="20" t="s">
        <v>699</v>
      </c>
      <c r="S38" s="20" t="s">
        <v>37271</v>
      </c>
      <c r="AD38" s="1" t="s">
        <v>37488</v>
      </c>
      <c r="AE38" s="1" t="s">
        <v>37489</v>
      </c>
      <c r="AF38" s="1" t="s">
        <v>37491</v>
      </c>
      <c r="AG38" s="1" t="s">
        <v>37490</v>
      </c>
      <c r="BH38" s="223">
        <v>41373</v>
      </c>
      <c r="BI38" s="228" t="s">
        <v>37275</v>
      </c>
      <c r="CC38" s="228" t="s">
        <v>37269</v>
      </c>
      <c r="CD38" s="228" t="s">
        <v>37270</v>
      </c>
      <c r="CI38" s="228">
        <v>10.27</v>
      </c>
      <c r="DH38" s="2"/>
      <c r="DN38" s="2"/>
      <c r="DP38" s="2"/>
      <c r="DR38" s="2"/>
      <c r="DT38" s="2"/>
      <c r="DV38" s="2"/>
      <c r="EV38" s="189">
        <f t="shared" si="10"/>
        <v>10</v>
      </c>
      <c r="EW38" s="194">
        <f t="shared" si="11"/>
        <v>1</v>
      </c>
      <c r="EX38" s="195">
        <v>1</v>
      </c>
      <c r="EY38" s="195">
        <f t="shared" ca="1" si="5"/>
        <v>0</v>
      </c>
      <c r="EZ38" s="195">
        <f t="shared" si="6"/>
        <v>0</v>
      </c>
      <c r="FA38" s="195">
        <f t="shared" ca="1" si="7"/>
        <v>0</v>
      </c>
      <c r="FB38" s="163" t="str">
        <f t="shared" si="8"/>
        <v>AJLaurent25803390</v>
      </c>
      <c r="FC38" s="162" t="str">
        <f t="array" ref="FC38">INDEX(sort_range_st,MATCH(0,COUNTIF(sort_range_st,"&lt;"&amp;sort_range_st)-SUM(COUNTIF(sort_range_st,FC$3:FC37)),0))</f>
        <v>BFPatrick25819390</v>
      </c>
      <c r="FD38" s="173">
        <v>36</v>
      </c>
      <c r="FE38" s="165">
        <f t="shared" si="12"/>
        <v>10</v>
      </c>
      <c r="FF38" s="163" t="str">
        <f t="shared" si="9"/>
        <v>2AL 2673 Dzzz_eds_25803390AJLaurent</v>
      </c>
      <c r="FG38" s="162" t="str">
        <f t="array" ref="FG38">INDEX(sort_range_st2,MATCH(0,COUNTIF(sort_range_st2,"&lt;"&amp;sort_range_st2)-SUM(COUNTIF(sort_range_st2,FG$3:FG37)),0))</f>
        <v>2BL 2653 Bzzz_eds_25815816APDimitri</v>
      </c>
      <c r="FH38" s="173">
        <v>37</v>
      </c>
      <c r="FI38" s="165">
        <f t="shared" si="13"/>
        <v>29</v>
      </c>
      <c r="FJ38" s="163"/>
      <c r="FK38" s="163"/>
      <c r="FL38" s="163"/>
      <c r="FM38" s="163"/>
      <c r="FN38" s="163"/>
    </row>
    <row r="39" spans="1:170" x14ac:dyDescent="0.2">
      <c r="A39" s="172">
        <f t="shared" si="4"/>
        <v>12</v>
      </c>
      <c r="B39" s="1">
        <v>25809846</v>
      </c>
      <c r="C39" s="1" t="s">
        <v>37283</v>
      </c>
      <c r="D39" s="1" t="s">
        <v>37580</v>
      </c>
      <c r="E39" s="2">
        <v>15520</v>
      </c>
      <c r="F39" s="2">
        <v>41373</v>
      </c>
      <c r="G39" s="1" t="s">
        <v>505</v>
      </c>
      <c r="H39" s="1" t="s">
        <v>505</v>
      </c>
      <c r="I39" s="2">
        <v>41379</v>
      </c>
      <c r="J39" s="1" t="s">
        <v>505</v>
      </c>
      <c r="K39" s="2">
        <v>41379</v>
      </c>
      <c r="L39" s="1" t="s">
        <v>1010</v>
      </c>
      <c r="O39" s="20" t="s">
        <v>699</v>
      </c>
      <c r="S39" s="20" t="s">
        <v>37286</v>
      </c>
      <c r="T39" s="1" t="s">
        <v>37284</v>
      </c>
      <c r="Z39" s="1" t="s">
        <v>37311</v>
      </c>
      <c r="AA39" s="1" t="s">
        <v>36172</v>
      </c>
      <c r="AD39" s="1" t="s">
        <v>37285</v>
      </c>
      <c r="AT39" s="2">
        <v>41376</v>
      </c>
      <c r="BH39" s="223">
        <v>41373</v>
      </c>
      <c r="BI39" s="228" t="s">
        <v>37287</v>
      </c>
      <c r="CC39" s="228" t="s">
        <v>37266</v>
      </c>
      <c r="CD39" s="228" t="s">
        <v>37262</v>
      </c>
      <c r="CI39" s="228">
        <v>15</v>
      </c>
      <c r="CJ39" s="2">
        <v>41373</v>
      </c>
      <c r="DH39" s="2"/>
      <c r="DN39" s="2"/>
      <c r="DP39" s="2"/>
      <c r="DR39" s="2"/>
      <c r="DT39" s="2"/>
      <c r="DV39" s="2"/>
      <c r="EV39" s="189">
        <f t="shared" si="10"/>
        <v>12</v>
      </c>
      <c r="EW39" s="194">
        <f t="shared" si="11"/>
        <v>1</v>
      </c>
      <c r="EX39" s="195">
        <v>1</v>
      </c>
      <c r="EY39" s="195">
        <f t="shared" ca="1" si="5"/>
        <v>0</v>
      </c>
      <c r="EZ39" s="195">
        <f t="shared" si="6"/>
        <v>0</v>
      </c>
      <c r="FA39" s="195">
        <f t="shared" ca="1" si="7"/>
        <v>0</v>
      </c>
      <c r="FB39" s="163" t="str">
        <f t="shared" si="8"/>
        <v>AKGerahrdt25809846</v>
      </c>
      <c r="FC39" s="162" t="str">
        <f t="array" ref="FC39">INDEX(sort_range_st,MATCH(0,COUNTIF(sort_range_st,"&lt;"&amp;sort_range_st)-SUM(COUNTIF(sort_range_st,FC$3:FC38)),0))</f>
        <v>BGAline25819410</v>
      </c>
      <c r="FD39" s="173">
        <v>37</v>
      </c>
      <c r="FE39" s="165">
        <f t="shared" si="12"/>
        <v>12</v>
      </c>
      <c r="FF39" s="163" t="str">
        <f t="shared" si="9"/>
        <v>2AL 2667 Ezzz_eds_25809846AKGerahrdt</v>
      </c>
      <c r="FG39" s="162" t="str">
        <f t="array" ref="FG39">INDEX(sort_range_st2,MATCH(0,COUNTIF(sort_range_st2,"&lt;"&amp;sort_range_st2)-SUM(COUNTIF(sort_range_st2,FG$3:FG38)),0))</f>
        <v>2BL 2653 Bzzz_eds_25820954BPAli</v>
      </c>
      <c r="FH39" s="173">
        <v>38</v>
      </c>
      <c r="FI39" s="165">
        <f t="shared" si="13"/>
        <v>19</v>
      </c>
      <c r="FJ39" s="163"/>
      <c r="FK39" s="163"/>
      <c r="FL39" s="163"/>
      <c r="FM39" s="163"/>
      <c r="FN39" s="163"/>
    </row>
    <row r="40" spans="1:170" x14ac:dyDescent="0.2">
      <c r="A40" s="172">
        <f t="shared" si="4"/>
        <v>13</v>
      </c>
      <c r="B40" s="1">
        <v>25805902</v>
      </c>
      <c r="C40" s="1" t="s">
        <v>37290</v>
      </c>
      <c r="D40" s="1" t="s">
        <v>37581</v>
      </c>
      <c r="E40" s="2">
        <v>28045</v>
      </c>
      <c r="F40" s="2">
        <v>41372</v>
      </c>
      <c r="G40" s="1" t="s">
        <v>841</v>
      </c>
      <c r="H40" s="1" t="s">
        <v>841</v>
      </c>
      <c r="I40" s="2">
        <v>41376</v>
      </c>
      <c r="J40" s="1" t="s">
        <v>841</v>
      </c>
      <c r="K40" s="2">
        <v>41379</v>
      </c>
      <c r="L40" s="1" t="s">
        <v>1041</v>
      </c>
      <c r="O40" s="20" t="s">
        <v>699</v>
      </c>
      <c r="S40" s="20" t="s">
        <v>37292</v>
      </c>
      <c r="T40" s="1" t="s">
        <v>37278</v>
      </c>
      <c r="U40" s="1" t="s">
        <v>37280</v>
      </c>
      <c r="Z40" s="1" t="s">
        <v>13185</v>
      </c>
      <c r="AA40" s="1" t="s">
        <v>35566</v>
      </c>
      <c r="AD40" s="1" t="s">
        <v>37291</v>
      </c>
      <c r="AE40" s="1" t="s">
        <v>37293</v>
      </c>
      <c r="AJ40" s="1" t="s">
        <v>37295</v>
      </c>
      <c r="AN40" s="2">
        <v>41373</v>
      </c>
      <c r="AO40" s="2">
        <v>41373</v>
      </c>
      <c r="BH40" s="223">
        <v>41374</v>
      </c>
      <c r="BI40" s="228" t="s">
        <v>37294</v>
      </c>
      <c r="BJ40" s="227">
        <v>41376</v>
      </c>
      <c r="BK40" s="228" t="s">
        <v>37329</v>
      </c>
      <c r="CC40" s="228" t="s">
        <v>37266</v>
      </c>
      <c r="CD40" s="228" t="s">
        <v>37262</v>
      </c>
      <c r="CE40" s="227">
        <v>41374</v>
      </c>
      <c r="CF40" s="228" t="s">
        <v>37233</v>
      </c>
      <c r="CG40" s="227">
        <v>41376</v>
      </c>
      <c r="CI40" s="228">
        <v>13.26</v>
      </c>
      <c r="DN40" s="2"/>
      <c r="DP40" s="2"/>
      <c r="DR40" s="2"/>
      <c r="DT40" s="2"/>
      <c r="DV40" s="2"/>
      <c r="EV40" s="189">
        <f t="shared" si="10"/>
        <v>13</v>
      </c>
      <c r="EW40" s="194">
        <f t="shared" si="11"/>
        <v>1</v>
      </c>
      <c r="EX40" s="195">
        <v>1</v>
      </c>
      <c r="EY40" s="195">
        <f t="shared" ca="1" si="5"/>
        <v>0</v>
      </c>
      <c r="EZ40" s="195">
        <f t="shared" si="6"/>
        <v>0</v>
      </c>
      <c r="FA40" s="195">
        <f t="shared" ca="1" si="7"/>
        <v>0</v>
      </c>
      <c r="FB40" s="163" t="str">
        <f t="shared" si="8"/>
        <v>ALMaria-Del-Pilar25805902</v>
      </c>
      <c r="FC40" s="162" t="str">
        <f t="array" ref="FC40">INDEX(sort_range_st,MATCH(0,COUNTIF(sort_range_st,"&lt;"&amp;sort_range_st)-SUM(COUNTIF(sort_range_st,FC$3:FC39)),0))</f>
        <v>BHGrégoire25820220</v>
      </c>
      <c r="FD40" s="173">
        <v>38</v>
      </c>
      <c r="FE40" s="165">
        <f t="shared" si="12"/>
        <v>13</v>
      </c>
      <c r="FF40" s="163" t="str">
        <f t="shared" si="9"/>
        <v>2BL 2654 Bzzz_eds_25805902ALMaria-Del-Pilar</v>
      </c>
      <c r="FG40" s="162" t="str">
        <f t="array" ref="FG40">INDEX(sort_range_st2,MATCH(0,COUNTIF(sort_range_st2,"&lt;"&amp;sort_range_st2)-SUM(COUNTIF(sort_range_st2,FG$3:FG39)),0))</f>
        <v>2BL 2654 Azzz_eds_25781732AbRosa</v>
      </c>
      <c r="FH40" s="173">
        <v>39</v>
      </c>
      <c r="FI40" s="165">
        <f t="shared" si="13"/>
        <v>41</v>
      </c>
      <c r="FJ40" s="163"/>
      <c r="FK40" s="163"/>
      <c r="FL40" s="163"/>
      <c r="FM40" s="163"/>
      <c r="FN40" s="163"/>
    </row>
    <row r="41" spans="1:170" ht="202.5" x14ac:dyDescent="0.2">
      <c r="A41" s="172">
        <f t="shared" si="4"/>
        <v>14</v>
      </c>
      <c r="B41" s="1">
        <v>25813566</v>
      </c>
      <c r="C41" s="1" t="s">
        <v>37302</v>
      </c>
      <c r="D41" s="1" t="s">
        <v>37582</v>
      </c>
      <c r="E41" s="2">
        <v>29688</v>
      </c>
      <c r="F41" s="2">
        <v>41374</v>
      </c>
      <c r="G41" s="1" t="s">
        <v>503</v>
      </c>
      <c r="H41" s="1" t="s">
        <v>503</v>
      </c>
      <c r="I41" s="2">
        <v>41386</v>
      </c>
      <c r="L41" s="1" t="s">
        <v>1001</v>
      </c>
      <c r="O41" s="20" t="s">
        <v>699</v>
      </c>
      <c r="S41" s="20" t="s">
        <v>37304</v>
      </c>
      <c r="Z41" s="1" t="s">
        <v>36162</v>
      </c>
      <c r="BH41" s="223">
        <v>41374</v>
      </c>
      <c r="BI41" s="221" t="s">
        <v>37323</v>
      </c>
      <c r="BJ41" s="227">
        <v>41376</v>
      </c>
      <c r="BK41" s="221" t="s">
        <v>37322</v>
      </c>
      <c r="CC41" s="228" t="s">
        <v>37266</v>
      </c>
      <c r="CD41" s="228" t="s">
        <v>37303</v>
      </c>
      <c r="CE41" s="227">
        <v>41382</v>
      </c>
      <c r="CF41" s="228" t="s">
        <v>37232</v>
      </c>
      <c r="CG41" s="227">
        <v>41386</v>
      </c>
      <c r="CJ41" s="2">
        <v>41380</v>
      </c>
      <c r="DN41" s="2"/>
      <c r="DP41" s="2"/>
      <c r="DR41" s="2"/>
      <c r="DT41" s="2"/>
      <c r="DV41" s="2"/>
      <c r="EV41" s="189">
        <f t="shared" si="10"/>
        <v>14</v>
      </c>
      <c r="EW41" s="194">
        <f t="shared" si="11"/>
        <v>1</v>
      </c>
      <c r="EX41" s="195">
        <v>1</v>
      </c>
      <c r="EY41" s="195">
        <f t="shared" ca="1" si="5"/>
        <v>1</v>
      </c>
      <c r="EZ41" s="195">
        <f t="shared" si="6"/>
        <v>0</v>
      </c>
      <c r="FA41" s="195">
        <f t="shared" ca="1" si="7"/>
        <v>0</v>
      </c>
      <c r="FB41" s="163" t="str">
        <f t="shared" si="8"/>
        <v>AMClaudio25813566</v>
      </c>
      <c r="FC41" s="162" t="str">
        <f t="array" ref="FC41">INDEX(sort_range_st,MATCH(0,COUNTIF(sort_range_st,"&lt;"&amp;sort_range_st)-SUM(COUNTIF(sort_range_st,FC$3:FC40)),0))</f>
        <v>BIBéatrice25825052</v>
      </c>
      <c r="FD41" s="173">
        <v>39</v>
      </c>
      <c r="FE41" s="165">
        <f t="shared" si="12"/>
        <v>14</v>
      </c>
      <c r="FF41" s="163" t="str">
        <f t="shared" si="9"/>
        <v>2BL+ 2659 Bzzz_eds_25813566AMClaudio</v>
      </c>
      <c r="FG41" s="162" t="str">
        <f t="array" ref="FG41">INDEX(sort_range_st2,MATCH(0,COUNTIF(sort_range_st2,"&lt;"&amp;sort_range_st2)-SUM(COUNTIF(sort_range_st2,FG$3:FG40)),0))</f>
        <v>2BL 2654 Bzzz_eds_25781184XRose-Marie</v>
      </c>
      <c r="FH41" s="173">
        <v>40</v>
      </c>
      <c r="FI41" s="165">
        <f t="shared" si="13"/>
        <v>46</v>
      </c>
      <c r="FJ41" s="163"/>
      <c r="FK41" s="163"/>
      <c r="FL41" s="163"/>
      <c r="FM41" s="163"/>
      <c r="FN41" s="163"/>
    </row>
    <row r="42" spans="1:170" x14ac:dyDescent="0.2">
      <c r="A42" s="172">
        <f t="shared" si="4"/>
        <v>15</v>
      </c>
      <c r="B42" s="1">
        <v>25811778</v>
      </c>
      <c r="C42" s="1" t="s">
        <v>37305</v>
      </c>
      <c r="D42" s="1" t="s">
        <v>37583</v>
      </c>
      <c r="E42" s="2">
        <v>15434</v>
      </c>
      <c r="F42" s="2">
        <v>41374</v>
      </c>
      <c r="G42" s="1" t="s">
        <v>503</v>
      </c>
      <c r="H42" s="1" t="s">
        <v>503</v>
      </c>
      <c r="I42" s="2">
        <v>41388</v>
      </c>
      <c r="L42" s="1" t="s">
        <v>1019</v>
      </c>
      <c r="O42" s="20" t="s">
        <v>699</v>
      </c>
      <c r="S42" s="20" t="s">
        <v>37306</v>
      </c>
      <c r="T42" s="1" t="s">
        <v>37403</v>
      </c>
      <c r="U42" s="1" t="s">
        <v>37404</v>
      </c>
      <c r="V42" s="1" t="s">
        <v>37405</v>
      </c>
      <c r="Z42" s="1" t="s">
        <v>35930</v>
      </c>
      <c r="AD42" s="1" t="s">
        <v>37408</v>
      </c>
      <c r="AE42" s="1" t="s">
        <v>37406</v>
      </c>
      <c r="AF42" s="1" t="s">
        <v>37407</v>
      </c>
      <c r="AI42" s="2"/>
      <c r="AJ42" s="2"/>
      <c r="AN42" s="2">
        <v>41379</v>
      </c>
      <c r="BH42" s="223">
        <v>41375</v>
      </c>
      <c r="BI42" s="228" t="s">
        <v>37307</v>
      </c>
      <c r="BJ42" s="227">
        <v>41379</v>
      </c>
      <c r="BK42" s="228" t="s">
        <v>37409</v>
      </c>
      <c r="CC42" s="228" t="s">
        <v>37266</v>
      </c>
      <c r="CD42" s="228" t="s">
        <v>37303</v>
      </c>
      <c r="CE42" s="227">
        <v>41382</v>
      </c>
      <c r="CF42" s="228" t="s">
        <v>37234</v>
      </c>
      <c r="CG42" s="227">
        <v>41388</v>
      </c>
      <c r="CJ42" s="2">
        <v>41383</v>
      </c>
      <c r="CR42" s="2"/>
      <c r="DH42" s="2"/>
      <c r="DM42" s="2"/>
      <c r="DN42" s="2"/>
      <c r="DP42" s="2"/>
      <c r="DR42" s="2"/>
      <c r="DT42" s="2"/>
      <c r="DV42" s="2"/>
      <c r="EV42" s="189">
        <f t="shared" si="10"/>
        <v>15</v>
      </c>
      <c r="EW42" s="194">
        <f t="shared" si="11"/>
        <v>1</v>
      </c>
      <c r="EX42" s="195">
        <v>1</v>
      </c>
      <c r="EY42" s="195">
        <f t="shared" ca="1" si="5"/>
        <v>1</v>
      </c>
      <c r="EZ42" s="195">
        <f t="shared" si="6"/>
        <v>0</v>
      </c>
      <c r="FA42" s="195">
        <f t="shared" ca="1" si="7"/>
        <v>0</v>
      </c>
      <c r="FB42" s="163" t="str">
        <f t="shared" si="8"/>
        <v>ANKari25811778</v>
      </c>
      <c r="FC42" s="162" t="str">
        <f t="array" ref="FC42">INDEX(sort_range_st,MATCH(0,COUNTIF(sort_range_st,"&lt;"&amp;sort_range_st)-SUM(COUNTIF(sort_range_st,FC$3:FC41)),0))</f>
        <v>BJJean-Paul25823708</v>
      </c>
      <c r="FD42" s="173">
        <v>40</v>
      </c>
      <c r="FE42" s="165">
        <f t="shared" si="12"/>
        <v>15</v>
      </c>
      <c r="FF42" s="163" t="str">
        <f t="shared" si="9"/>
        <v>2AL 2665 Fzzz_eds_25811778ANKari</v>
      </c>
      <c r="FG42" s="162" t="str">
        <f t="array" ref="FG42">INDEX(sort_range_st2,MATCH(0,COUNTIF(sort_range_st2,"&lt;"&amp;sort_range_st2)-SUM(COUNTIF(sort_range_st2,FG$3:FG41)),0))</f>
        <v>2BL 2654 Bzzz_eds_25805902ALMaria-Del-Pilar</v>
      </c>
      <c r="FH42" s="173">
        <v>41</v>
      </c>
      <c r="FI42" s="165">
        <f t="shared" si="13"/>
        <v>11</v>
      </c>
      <c r="FJ42" s="163"/>
      <c r="FK42" s="163"/>
      <c r="FL42" s="163"/>
      <c r="FM42" s="163"/>
      <c r="FN42" s="163"/>
    </row>
    <row r="43" spans="1:170" x14ac:dyDescent="0.2">
      <c r="A43" s="172">
        <f t="shared" si="4"/>
        <v>16</v>
      </c>
      <c r="B43" s="1">
        <v>25810468</v>
      </c>
      <c r="C43" s="1" t="s">
        <v>37318</v>
      </c>
      <c r="D43" s="1" t="s">
        <v>37584</v>
      </c>
      <c r="E43" s="2">
        <v>15347</v>
      </c>
      <c r="F43" s="2">
        <v>41374</v>
      </c>
      <c r="G43" s="1" t="s">
        <v>451</v>
      </c>
      <c r="H43" s="1" t="s">
        <v>847</v>
      </c>
      <c r="I43" s="2">
        <v>41383</v>
      </c>
      <c r="L43" s="1" t="s">
        <v>1018</v>
      </c>
      <c r="P43" s="20" t="s">
        <v>699</v>
      </c>
      <c r="Q43" s="20" t="s">
        <v>37319</v>
      </c>
      <c r="S43" s="20" t="s">
        <v>37320</v>
      </c>
      <c r="T43" s="1" t="s">
        <v>37414</v>
      </c>
      <c r="U43" s="1" t="s">
        <v>37415</v>
      </c>
      <c r="Z43" s="1" t="s">
        <v>37418</v>
      </c>
      <c r="AA43" s="1" t="s">
        <v>37419</v>
      </c>
      <c r="AD43" s="1" t="s">
        <v>37416</v>
      </c>
      <c r="AE43" s="1" t="s">
        <v>37417</v>
      </c>
      <c r="AF43" s="1" t="s">
        <v>37492</v>
      </c>
      <c r="AN43" s="2">
        <v>41381</v>
      </c>
      <c r="AT43" s="2">
        <v>41381</v>
      </c>
      <c r="CC43" s="228" t="s">
        <v>37266</v>
      </c>
      <c r="CD43" s="228" t="s">
        <v>37263</v>
      </c>
      <c r="CE43" s="227">
        <v>41380</v>
      </c>
      <c r="CF43" s="228" t="s">
        <v>37236</v>
      </c>
      <c r="CG43" s="227">
        <v>41382</v>
      </c>
      <c r="CJ43" s="2">
        <v>41375</v>
      </c>
      <c r="DH43" s="2"/>
      <c r="DN43" s="2"/>
      <c r="DP43" s="2"/>
      <c r="DR43" s="2"/>
      <c r="DT43" s="2"/>
      <c r="DV43" s="2"/>
      <c r="EV43" s="189">
        <f t="shared" si="10"/>
        <v>16</v>
      </c>
      <c r="EW43" s="194">
        <f t="shared" si="11"/>
        <v>1</v>
      </c>
      <c r="EX43" s="195">
        <v>1</v>
      </c>
      <c r="EY43" s="195">
        <f t="shared" ca="1" si="5"/>
        <v>1</v>
      </c>
      <c r="EZ43" s="195">
        <f t="shared" si="6"/>
        <v>0</v>
      </c>
      <c r="FA43" s="195">
        <f t="shared" ca="1" si="7"/>
        <v>0</v>
      </c>
      <c r="FB43" s="163" t="str">
        <f t="shared" si="8"/>
        <v>AOFerechteh25810468</v>
      </c>
      <c r="FC43" s="162" t="str">
        <f t="array" ref="FC43">INDEX(sort_range_st,MATCH(0,COUNTIF(sort_range_st,"&lt;"&amp;sort_range_st)-SUM(COUNTIF(sort_range_st,FC$3:FC42)),0))</f>
        <v>BKHUSEIN25820058</v>
      </c>
      <c r="FD43" s="173">
        <v>41</v>
      </c>
      <c r="FE43" s="165">
        <f t="shared" si="12"/>
        <v>16</v>
      </c>
      <c r="FF43" s="163" t="str">
        <f t="shared" si="9"/>
        <v>2AL 2665 Ezzz_eds_25810468AOFerechteh</v>
      </c>
      <c r="FG43" s="162" t="str">
        <f t="array" ref="FG43">INDEX(sort_range_st2,MATCH(0,COUNTIF(sort_range_st2,"&lt;"&amp;sort_range_st2)-SUM(COUNTIF(sort_range_st2,FG$3:FG42)),0))</f>
        <v>2BL 2654 Bzzz_eds_25818712AV Carmela</v>
      </c>
      <c r="FH43" s="173">
        <v>42</v>
      </c>
      <c r="FI43" s="165">
        <f t="shared" si="13"/>
        <v>7</v>
      </c>
      <c r="FJ43" s="163"/>
      <c r="FK43" s="163"/>
      <c r="FL43" s="163"/>
      <c r="FM43" s="163"/>
      <c r="FN43" s="163"/>
    </row>
    <row r="44" spans="1:170" ht="315" x14ac:dyDescent="0.2">
      <c r="A44" s="172">
        <f t="shared" si="4"/>
        <v>17</v>
      </c>
      <c r="B44" s="1">
        <v>25815816</v>
      </c>
      <c r="C44" s="1" t="s">
        <v>37335</v>
      </c>
      <c r="D44" s="1" t="s">
        <v>37585</v>
      </c>
      <c r="E44" s="2">
        <v>27311</v>
      </c>
      <c r="F44" s="2">
        <v>41375</v>
      </c>
      <c r="G44" s="1" t="s">
        <v>505</v>
      </c>
      <c r="H44" s="1" t="s">
        <v>505</v>
      </c>
      <c r="I44" s="2">
        <v>41381</v>
      </c>
      <c r="K44" s="2">
        <v>41379</v>
      </c>
      <c r="L44" s="1" t="s">
        <v>1039</v>
      </c>
      <c r="O44" s="20" t="s">
        <v>699</v>
      </c>
      <c r="S44" s="20" t="s">
        <v>37338</v>
      </c>
      <c r="T44" s="1" t="s">
        <v>37339</v>
      </c>
      <c r="U44" s="1" t="s">
        <v>37405</v>
      </c>
      <c r="V44" s="1" t="s">
        <v>37341</v>
      </c>
      <c r="W44" s="1" t="s">
        <v>37548</v>
      </c>
      <c r="X44" s="1" t="s">
        <v>37550</v>
      </c>
      <c r="Z44" s="1" t="s">
        <v>36190</v>
      </c>
      <c r="AA44" s="1" t="s">
        <v>36168</v>
      </c>
      <c r="AD44" s="1" t="s">
        <v>37340</v>
      </c>
      <c r="AE44" s="1" t="s">
        <v>37407</v>
      </c>
      <c r="AF44" s="1" t="s">
        <v>37342</v>
      </c>
      <c r="AG44" s="1" t="s">
        <v>37549</v>
      </c>
      <c r="AI44" s="2"/>
      <c r="AJ44" s="2"/>
      <c r="AN44" s="2">
        <v>41376</v>
      </c>
      <c r="AO44" s="2"/>
      <c r="BH44" s="223">
        <v>41376</v>
      </c>
      <c r="BI44" s="221" t="s">
        <v>37343</v>
      </c>
      <c r="BJ44" s="227">
        <v>41379</v>
      </c>
      <c r="BK44" s="228" t="s">
        <v>37421</v>
      </c>
      <c r="CB44" s="228" t="s">
        <v>37337</v>
      </c>
      <c r="CC44" s="228" t="s">
        <v>37336</v>
      </c>
      <c r="CD44" s="228" t="s">
        <v>37264</v>
      </c>
      <c r="CI44" s="228">
        <v>15</v>
      </c>
      <c r="CJ44" s="2">
        <v>41375</v>
      </c>
      <c r="CR44" s="2"/>
      <c r="DH44" s="2"/>
      <c r="DM44" s="2"/>
      <c r="DN44" s="2"/>
      <c r="DP44" s="2"/>
      <c r="DR44" s="2"/>
      <c r="DT44" s="2"/>
      <c r="DV44" s="2"/>
      <c r="EV44" s="189">
        <f t="shared" si="10"/>
        <v>17</v>
      </c>
      <c r="EW44" s="194">
        <f t="shared" si="11"/>
        <v>1</v>
      </c>
      <c r="EX44" s="195">
        <v>1</v>
      </c>
      <c r="EY44" s="195">
        <f t="shared" ca="1" si="5"/>
        <v>0</v>
      </c>
      <c r="EZ44" s="195">
        <f t="shared" si="6"/>
        <v>0</v>
      </c>
      <c r="FA44" s="195">
        <f t="shared" ca="1" si="7"/>
        <v>0</v>
      </c>
      <c r="FB44" s="163" t="str">
        <f t="shared" si="8"/>
        <v>APDimitri25815816</v>
      </c>
      <c r="FC44" s="162" t="str">
        <f t="array" ref="FC44">INDEX(sort_range_st,MATCH(0,COUNTIF(sort_range_st,"&lt;"&amp;sort_range_st)-SUM(COUNTIF(sort_range_st,FC$3:FC43)),0))</f>
        <v>BLMichael25821892</v>
      </c>
      <c r="FD44" s="173">
        <v>42</v>
      </c>
      <c r="FE44" s="165">
        <f t="shared" si="12"/>
        <v>17</v>
      </c>
      <c r="FF44" s="163" t="str">
        <f t="shared" si="9"/>
        <v>2BL 2653 Bzzz_eds_25815816APDimitri</v>
      </c>
      <c r="FG44" s="162" t="str">
        <f t="array" ref="FG44">INDEX(sort_range_st2,MATCH(0,COUNTIF(sort_range_st2,"&lt;"&amp;sort_range_st2)-SUM(COUNTIF(sort_range_st2,FG$3:FG43)),0))</f>
        <v>2BL 2693 Azzz_eds_25771316ICornelia</v>
      </c>
      <c r="FH44" s="173">
        <v>43</v>
      </c>
      <c r="FI44" s="165">
        <f t="shared" si="13"/>
        <v>37</v>
      </c>
      <c r="FJ44" s="163"/>
      <c r="FK44" s="163"/>
      <c r="FL44" s="163"/>
      <c r="FM44" s="163"/>
      <c r="FN44" s="163"/>
    </row>
    <row r="45" spans="1:170" x14ac:dyDescent="0.2">
      <c r="A45" s="172">
        <f t="shared" si="4"/>
        <v>18</v>
      </c>
      <c r="B45" s="1">
        <v>25786466</v>
      </c>
      <c r="C45" s="1" t="s">
        <v>37344</v>
      </c>
      <c r="D45" s="1" t="s">
        <v>37586</v>
      </c>
      <c r="E45" s="2">
        <v>23304</v>
      </c>
      <c r="F45" s="2">
        <v>41379</v>
      </c>
      <c r="G45" s="1" t="s">
        <v>502</v>
      </c>
      <c r="H45" s="1" t="s">
        <v>502</v>
      </c>
      <c r="I45" s="2">
        <v>41387</v>
      </c>
      <c r="L45" s="1" t="s">
        <v>1030</v>
      </c>
      <c r="M45" s="1" t="s">
        <v>699</v>
      </c>
      <c r="S45" s="20" t="s">
        <v>37345</v>
      </c>
      <c r="T45" s="1" t="s">
        <v>37316</v>
      </c>
      <c r="Z45" s="1" t="s">
        <v>25996</v>
      </c>
      <c r="AA45" s="1" t="s">
        <v>36480</v>
      </c>
      <c r="AB45" s="1" t="s">
        <v>36474</v>
      </c>
      <c r="AC45" s="1" t="s">
        <v>36361</v>
      </c>
      <c r="AD45" s="1" t="s">
        <v>37493</v>
      </c>
      <c r="AI45" s="2"/>
      <c r="AJ45" s="2" t="s">
        <v>37494</v>
      </c>
      <c r="AN45" s="2">
        <v>41381</v>
      </c>
      <c r="AT45" s="2">
        <v>41381</v>
      </c>
      <c r="CC45" s="228" t="s">
        <v>37346</v>
      </c>
      <c r="CD45" s="228" t="s">
        <v>37263</v>
      </c>
      <c r="CH45" s="228">
        <v>10.119999999999999</v>
      </c>
      <c r="CJ45" s="2">
        <v>41380</v>
      </c>
      <c r="CK45" s="1" t="s">
        <v>36168</v>
      </c>
      <c r="CR45" s="2"/>
      <c r="DH45" s="2"/>
      <c r="DM45" s="2"/>
      <c r="DN45" s="2"/>
      <c r="DP45" s="2"/>
      <c r="DR45" s="2"/>
      <c r="DT45" s="2"/>
      <c r="DV45" s="2"/>
      <c r="EV45" s="189">
        <f t="shared" si="10"/>
        <v>18</v>
      </c>
      <c r="EW45" s="194">
        <f t="shared" si="11"/>
        <v>1</v>
      </c>
      <c r="EX45" s="195">
        <v>1</v>
      </c>
      <c r="EY45" s="195">
        <f t="shared" ca="1" si="5"/>
        <v>1</v>
      </c>
      <c r="EZ45" s="195">
        <f t="shared" si="6"/>
        <v>0</v>
      </c>
      <c r="FA45" s="195">
        <f t="shared" ca="1" si="7"/>
        <v>0</v>
      </c>
      <c r="FB45" s="163" t="str">
        <f t="shared" si="8"/>
        <v>AQShuhrete25786466</v>
      </c>
      <c r="FC45" s="162" t="str">
        <f t="array" ref="FC45">INDEX(sort_range_st,MATCH(0,COUNTIF(sort_range_st,"&lt;"&amp;sort_range_st)-SUM(COUNTIF(sort_range_st,FC$3:FC44)),0))</f>
        <v>BMDominique25826950</v>
      </c>
      <c r="FD45" s="173">
        <v>43</v>
      </c>
      <c r="FE45" s="165">
        <f t="shared" si="12"/>
        <v>18</v>
      </c>
      <c r="FF45" s="163" t="str">
        <f t="shared" si="9"/>
        <v>2AL 2669 Azzz_eds_25786466AQShuhrete</v>
      </c>
      <c r="FG45" s="162" t="str">
        <f t="array" ref="FG45">INDEX(sort_range_st2,MATCH(0,COUNTIF(sort_range_st2,"&lt;"&amp;sort_range_st2)-SUM(COUNTIF(sort_range_st2,FG$3:FG44)),0))</f>
        <v>2BL+ 2652 Azzz_eds_25821892BEMichael</v>
      </c>
      <c r="FH45" s="173">
        <v>44</v>
      </c>
      <c r="FI45" s="165">
        <f t="shared" si="13"/>
        <v>22</v>
      </c>
      <c r="FJ45" s="163"/>
      <c r="FK45" s="163"/>
      <c r="FL45" s="163"/>
      <c r="FM45" s="163"/>
      <c r="FN45" s="163"/>
    </row>
    <row r="46" spans="1:170" x14ac:dyDescent="0.2">
      <c r="A46" s="172">
        <f t="shared" si="4"/>
        <v>19</v>
      </c>
      <c r="B46" s="1">
        <v>25786472</v>
      </c>
      <c r="C46" s="1" t="s">
        <v>37347</v>
      </c>
      <c r="D46" s="1" t="s">
        <v>37587</v>
      </c>
      <c r="E46" s="2">
        <v>13728</v>
      </c>
      <c r="F46" s="2">
        <v>41380</v>
      </c>
      <c r="G46" s="1" t="s">
        <v>451</v>
      </c>
      <c r="H46" s="1" t="s">
        <v>451</v>
      </c>
      <c r="I46" s="2">
        <v>41387</v>
      </c>
      <c r="L46" s="1" t="s">
        <v>1033</v>
      </c>
      <c r="M46" s="1" t="s">
        <v>699</v>
      </c>
      <c r="S46" s="20" t="s">
        <v>37348</v>
      </c>
      <c r="T46" s="1" t="s">
        <v>37278</v>
      </c>
      <c r="U46" s="1" t="s">
        <v>37280</v>
      </c>
      <c r="V46" s="1" t="s">
        <v>37534</v>
      </c>
      <c r="Z46" s="1" t="s">
        <v>35566</v>
      </c>
      <c r="AA46" s="1" t="s">
        <v>13185</v>
      </c>
      <c r="AB46" s="1" t="s">
        <v>12160</v>
      </c>
      <c r="AC46" s="1" t="s">
        <v>9435</v>
      </c>
      <c r="AF46" s="1" t="s">
        <v>37535</v>
      </c>
      <c r="AN46" s="2">
        <v>41382</v>
      </c>
      <c r="AT46" s="2">
        <v>41382</v>
      </c>
      <c r="CC46" s="228" t="s">
        <v>37266</v>
      </c>
      <c r="CD46" s="228" t="s">
        <v>37536</v>
      </c>
      <c r="CE46" s="227">
        <v>41383</v>
      </c>
      <c r="CF46" s="228" t="s">
        <v>37236</v>
      </c>
      <c r="CG46" s="227">
        <v>41386</v>
      </c>
      <c r="CH46" s="228">
        <v>9.43</v>
      </c>
      <c r="CJ46" s="2">
        <v>41381</v>
      </c>
      <c r="CK46" s="1" t="s">
        <v>12609</v>
      </c>
      <c r="CO46" s="1" t="s">
        <v>14917</v>
      </c>
      <c r="DH46" s="2"/>
      <c r="DN46" s="2"/>
      <c r="DP46" s="2"/>
      <c r="DR46" s="2"/>
      <c r="DT46" s="2"/>
      <c r="DV46" s="2"/>
      <c r="EV46" s="189">
        <f t="shared" si="10"/>
        <v>19</v>
      </c>
      <c r="EW46" s="194">
        <f t="shared" si="11"/>
        <v>1</v>
      </c>
      <c r="EX46" s="195">
        <v>1</v>
      </c>
      <c r="EY46" s="195">
        <f t="shared" ca="1" si="5"/>
        <v>1</v>
      </c>
      <c r="EZ46" s="195">
        <f t="shared" si="6"/>
        <v>0</v>
      </c>
      <c r="FA46" s="195">
        <f t="shared" ca="1" si="7"/>
        <v>0</v>
      </c>
      <c r="FB46" s="163" t="str">
        <f t="shared" si="8"/>
        <v>ARRenée, Alice25786472</v>
      </c>
      <c r="FC46" s="162" t="str">
        <f t="array" ref="FC46">INDEX(sort_range_st,MATCH(0,COUNTIF(sort_range_st,"&lt;"&amp;sort_range_st)-SUM(COUNTIF(sort_range_st,FC$3:FC45)),0))</f>
        <v>BNPierre25825356</v>
      </c>
      <c r="FD46" s="173">
        <v>44</v>
      </c>
      <c r="FE46" s="165">
        <f t="shared" si="12"/>
        <v>19</v>
      </c>
      <c r="FF46" s="163" t="str">
        <f t="shared" si="9"/>
        <v>2AL 2670 Bzzz_eds_25786472ARRenée, Alice</v>
      </c>
      <c r="FG46" s="162" t="str">
        <f t="array" ref="FG46">INDEX(sort_range_st2,MATCH(0,COUNTIF(sort_range_st2,"&lt;"&amp;sort_range_st2)-SUM(COUNTIF(sort_range_st2,FG$3:FG45)),0))</f>
        <v>2BL+ 2659 Bzzz_eds_25776574FHilaire, Marius</v>
      </c>
      <c r="FH46" s="173">
        <v>45</v>
      </c>
      <c r="FI46" s="165">
        <f t="shared" si="13"/>
        <v>27</v>
      </c>
      <c r="FJ46" s="163"/>
      <c r="FK46" s="163"/>
      <c r="FL46" s="163"/>
      <c r="FM46" s="163"/>
      <c r="FN46" s="163"/>
    </row>
    <row r="47" spans="1:170" x14ac:dyDescent="0.2">
      <c r="A47" s="172">
        <f t="shared" si="4"/>
        <v>20</v>
      </c>
      <c r="B47" s="1">
        <v>25786474</v>
      </c>
      <c r="C47" s="1" t="s">
        <v>37160</v>
      </c>
      <c r="D47" s="1" t="s">
        <v>37588</v>
      </c>
      <c r="E47" s="2">
        <v>23996</v>
      </c>
      <c r="F47" s="2">
        <v>41380</v>
      </c>
      <c r="G47" s="1" t="s">
        <v>378</v>
      </c>
      <c r="H47" s="1" t="s">
        <v>378</v>
      </c>
      <c r="I47" s="2">
        <v>41381</v>
      </c>
      <c r="K47" s="2">
        <v>41381</v>
      </c>
      <c r="L47" s="1" t="s">
        <v>1008</v>
      </c>
      <c r="M47" s="1" t="s">
        <v>699</v>
      </c>
      <c r="S47" s="20" t="s">
        <v>37349</v>
      </c>
      <c r="T47" s="1" t="s">
        <v>37495</v>
      </c>
      <c r="Z47" s="1" t="s">
        <v>6879</v>
      </c>
      <c r="BH47" s="223">
        <v>41376</v>
      </c>
      <c r="BI47" s="228" t="s">
        <v>37350</v>
      </c>
      <c r="CC47" s="228" t="s">
        <v>37266</v>
      </c>
      <c r="CD47" s="228" t="s">
        <v>37263</v>
      </c>
      <c r="CH47" s="228">
        <v>11.33</v>
      </c>
      <c r="CI47" s="228">
        <v>18</v>
      </c>
      <c r="DH47" s="2"/>
      <c r="DN47" s="2"/>
      <c r="DP47" s="2"/>
      <c r="DR47" s="2"/>
      <c r="DT47" s="2"/>
      <c r="DV47" s="2"/>
      <c r="EV47" s="189">
        <f t="shared" si="10"/>
        <v>20</v>
      </c>
      <c r="EW47" s="194">
        <f t="shared" si="11"/>
        <v>1</v>
      </c>
      <c r="EX47" s="195">
        <v>1</v>
      </c>
      <c r="EY47" s="195">
        <f t="shared" ca="1" si="5"/>
        <v>0</v>
      </c>
      <c r="EZ47" s="195">
        <f t="shared" si="6"/>
        <v>0</v>
      </c>
      <c r="FA47" s="195">
        <f t="shared" ca="1" si="7"/>
        <v>0</v>
      </c>
      <c r="FB47" s="163" t="str">
        <f t="shared" si="8"/>
        <v>ASRoger25786474</v>
      </c>
      <c r="FC47" s="162" t="str">
        <f t="array" ref="FC47">INDEX(sort_range_st,MATCH(0,COUNTIF(sort_range_st,"&lt;"&amp;sort_range_st)-SUM(COUNTIF(sort_range_st,FC$3:FC46)),0))</f>
        <v>BOChirstian25786180</v>
      </c>
      <c r="FD47" s="173">
        <v>45</v>
      </c>
      <c r="FE47" s="165">
        <f t="shared" si="12"/>
        <v>20</v>
      </c>
      <c r="FF47" s="163" t="str">
        <f t="shared" si="9"/>
        <v>2AL 2667 Czzz_eds_25786474ASRoger</v>
      </c>
      <c r="FG47" s="162" t="str">
        <f t="array" ref="FG47">INDEX(sort_range_st2,MATCH(0,COUNTIF(sort_range_st2,"&lt;"&amp;sort_range_st2)-SUM(COUNTIF(sort_range_st2,FG$3:FG46)),0))</f>
        <v>2BL+ 2659 Bzzz_eds_25813566AMClaudio</v>
      </c>
      <c r="FH47" s="173">
        <v>46</v>
      </c>
      <c r="FI47" s="165">
        <f t="shared" si="13"/>
        <v>15</v>
      </c>
      <c r="FJ47" s="163"/>
      <c r="FK47" s="163"/>
      <c r="FL47" s="163"/>
      <c r="FM47" s="163"/>
      <c r="FN47" s="163"/>
    </row>
    <row r="48" spans="1:170" x14ac:dyDescent="0.2">
      <c r="A48" s="172">
        <f t="shared" si="4"/>
        <v>21</v>
      </c>
      <c r="B48" s="1">
        <v>25813960</v>
      </c>
      <c r="C48" s="1" t="s">
        <v>37351</v>
      </c>
      <c r="D48" s="1" t="s">
        <v>37589</v>
      </c>
      <c r="E48" s="2">
        <v>22501</v>
      </c>
      <c r="F48" s="2">
        <v>41380</v>
      </c>
      <c r="G48" s="1" t="s">
        <v>841</v>
      </c>
      <c r="H48" s="1" t="s">
        <v>841</v>
      </c>
      <c r="I48" s="2">
        <v>41383</v>
      </c>
      <c r="J48" s="1" t="s">
        <v>841</v>
      </c>
      <c r="K48" s="2">
        <v>41382</v>
      </c>
      <c r="L48" s="1" t="s">
        <v>37194</v>
      </c>
      <c r="N48" s="1" t="s">
        <v>699</v>
      </c>
      <c r="S48" s="20" t="s">
        <v>37354</v>
      </c>
      <c r="T48" s="1" t="s">
        <v>37278</v>
      </c>
      <c r="U48" s="1" t="s">
        <v>37280</v>
      </c>
      <c r="Z48" s="1" t="s">
        <v>13185</v>
      </c>
      <c r="AA48" s="1" t="s">
        <v>35566</v>
      </c>
      <c r="AN48" s="2">
        <v>41381</v>
      </c>
      <c r="AT48" s="2">
        <v>41381</v>
      </c>
      <c r="CC48" s="228" t="s">
        <v>37266</v>
      </c>
      <c r="CD48" s="228" t="s">
        <v>37277</v>
      </c>
      <c r="CI48" s="228">
        <v>12.5</v>
      </c>
      <c r="CJ48" s="2">
        <v>41380</v>
      </c>
      <c r="DN48" s="2"/>
      <c r="DP48" s="2"/>
      <c r="DR48" s="2"/>
      <c r="DT48" s="2"/>
      <c r="DV48" s="2"/>
      <c r="EV48" s="189">
        <f t="shared" si="10"/>
        <v>21</v>
      </c>
      <c r="EW48" s="194">
        <f t="shared" si="11"/>
        <v>1</v>
      </c>
      <c r="EX48" s="195">
        <v>1</v>
      </c>
      <c r="EY48" s="195">
        <f t="shared" ca="1" si="5"/>
        <v>0</v>
      </c>
      <c r="EZ48" s="195">
        <f t="shared" si="6"/>
        <v>0</v>
      </c>
      <c r="FA48" s="195">
        <f t="shared" ca="1" si="7"/>
        <v>0</v>
      </c>
      <c r="FB48" s="163" t="str">
        <f t="shared" si="8"/>
        <v>ATNatalya25813960</v>
      </c>
      <c r="FC48" s="162" t="str">
        <f t="array" ref="FC48">INDEX(sort_range_st,MATCH(0,COUNTIF(sort_range_st,"&lt;"&amp;sort_range_st)-SUM(COUNTIF(sort_range_st,FC$3:FC47)),0))</f>
        <v>BPAli25820954</v>
      </c>
      <c r="FD48" s="173">
        <v>46</v>
      </c>
      <c r="FE48" s="165">
        <f t="shared" si="12"/>
        <v>21</v>
      </c>
      <c r="FF48" s="163" t="str">
        <f t="shared" si="9"/>
        <v>9FLzzz_eds_25813960ATNatalya</v>
      </c>
      <c r="FG48" s="162" t="str">
        <f t="array" ref="FG48">INDEX(sort_range_st2,MATCH(0,COUNTIF(sort_range_st2,"&lt;"&amp;sort_range_st2)-SUM(COUNTIF(sort_range_st2,FG$3:FG47)),0))</f>
        <v>2BL+ 2659 Czzz_eds_25760678GChristelle</v>
      </c>
      <c r="FH48" s="173">
        <v>47</v>
      </c>
      <c r="FI48" s="165">
        <f t="shared" si="13"/>
        <v>49</v>
      </c>
      <c r="FJ48" s="163"/>
      <c r="FK48" s="163"/>
      <c r="FL48" s="163"/>
      <c r="FM48" s="163"/>
      <c r="FN48" s="163"/>
    </row>
    <row r="49" spans="1:170" x14ac:dyDescent="0.2">
      <c r="A49" s="172">
        <f t="shared" si="4"/>
        <v>24</v>
      </c>
      <c r="B49" s="1">
        <v>25786492</v>
      </c>
      <c r="C49" s="1" t="s">
        <v>37352</v>
      </c>
      <c r="D49" s="1" t="s">
        <v>37590</v>
      </c>
      <c r="E49" s="2">
        <v>11675</v>
      </c>
      <c r="F49" s="2">
        <v>41381</v>
      </c>
      <c r="G49" s="1" t="s">
        <v>841</v>
      </c>
      <c r="H49" s="1" t="s">
        <v>841</v>
      </c>
      <c r="I49" s="2">
        <v>41387</v>
      </c>
      <c r="L49" s="1" t="s">
        <v>1019</v>
      </c>
      <c r="M49" s="1" t="s">
        <v>699</v>
      </c>
      <c r="S49" s="20" t="s">
        <v>37353</v>
      </c>
      <c r="T49" s="1" t="s">
        <v>37312</v>
      </c>
      <c r="U49" s="1" t="s">
        <v>37280</v>
      </c>
      <c r="Z49" s="1" t="s">
        <v>35564</v>
      </c>
      <c r="AA49" s="1" t="s">
        <v>35535</v>
      </c>
      <c r="AN49" s="2">
        <v>41382</v>
      </c>
      <c r="AT49" s="2">
        <v>41382</v>
      </c>
      <c r="CC49" s="228" t="s">
        <v>37266</v>
      </c>
      <c r="CD49" s="228" t="s">
        <v>37262</v>
      </c>
      <c r="CE49" s="227">
        <v>41383</v>
      </c>
      <c r="CF49" s="228" t="s">
        <v>37236</v>
      </c>
      <c r="CG49" s="227">
        <v>41386</v>
      </c>
      <c r="CH49" s="228">
        <v>9</v>
      </c>
      <c r="DH49" s="2"/>
      <c r="DN49" s="2"/>
      <c r="DP49" s="2"/>
      <c r="DR49" s="2"/>
      <c r="DT49" s="2"/>
      <c r="DV49" s="2"/>
      <c r="EV49" s="189">
        <f t="shared" si="10"/>
        <v>24</v>
      </c>
      <c r="EW49" s="194">
        <f t="shared" si="11"/>
        <v>1</v>
      </c>
      <c r="EX49" s="195">
        <v>1</v>
      </c>
      <c r="EY49" s="195">
        <f t="shared" ca="1" si="5"/>
        <v>1</v>
      </c>
      <c r="EZ49" s="195">
        <f t="shared" si="6"/>
        <v>0</v>
      </c>
      <c r="FA49" s="195">
        <f t="shared" ca="1" si="7"/>
        <v>0</v>
      </c>
      <c r="FB49" s="163" t="str">
        <f t="shared" si="8"/>
        <v>AUMargrit,Heidi25786492</v>
      </c>
      <c r="FC49" s="162" t="str">
        <f t="array" ref="FC49">INDEX(sort_range_st,MATCH(0,COUNTIF(sort_range_st,"&lt;"&amp;sort_range_st)-SUM(COUNTIF(sort_range_st,FC$3:FC48)),0))</f>
        <v>BQHildegard25819202</v>
      </c>
      <c r="FD49" s="173">
        <v>47</v>
      </c>
      <c r="FE49" s="165">
        <f t="shared" si="12"/>
        <v>24</v>
      </c>
      <c r="FF49" s="163" t="str">
        <f t="shared" si="9"/>
        <v>2AL 2665 Fzzz_eds_25786492AUMargrit,Heidi</v>
      </c>
      <c r="FG49" s="162" t="str">
        <f t="array" ref="FG49">INDEX(sort_range_st2,MATCH(0,COUNTIF(sort_range_st2,"&lt;"&amp;sort_range_st2)-SUM(COUNTIF(sort_range_st2,FG$3:FG48)),0))</f>
        <v>9FLzzz_eds_25801422AFDoris</v>
      </c>
      <c r="FH49" s="173">
        <v>48</v>
      </c>
      <c r="FI49" s="165">
        <f t="shared" si="13"/>
        <v>10</v>
      </c>
      <c r="FJ49" s="163"/>
      <c r="FK49" s="163"/>
      <c r="FL49" s="163"/>
      <c r="FM49" s="163"/>
      <c r="FN49" s="163"/>
    </row>
    <row r="50" spans="1:170" x14ac:dyDescent="0.2">
      <c r="A50" s="172">
        <f t="shared" si="4"/>
        <v>25</v>
      </c>
      <c r="B50" s="1">
        <v>25818712</v>
      </c>
      <c r="C50" s="1" t="s">
        <v>37355</v>
      </c>
      <c r="D50" s="1" t="s">
        <v>37591</v>
      </c>
      <c r="E50" s="2">
        <v>24634</v>
      </c>
      <c r="F50" s="2">
        <v>41381</v>
      </c>
      <c r="G50" s="1" t="s">
        <v>427</v>
      </c>
      <c r="H50" s="1" t="s">
        <v>427</v>
      </c>
      <c r="I50" s="2">
        <v>41388</v>
      </c>
      <c r="L50" s="1" t="s">
        <v>1041</v>
      </c>
      <c r="M50" s="1" t="s">
        <v>699</v>
      </c>
      <c r="S50" s="20" t="s">
        <v>37357</v>
      </c>
      <c r="T50" s="1" t="s">
        <v>37505</v>
      </c>
      <c r="U50" s="1" t="s">
        <v>37507</v>
      </c>
      <c r="Z50" s="1" t="s">
        <v>34141</v>
      </c>
      <c r="AD50" s="1" t="s">
        <v>37506</v>
      </c>
      <c r="AE50" s="1" t="s">
        <v>37508</v>
      </c>
      <c r="AI50" s="2"/>
      <c r="AJ50" s="2"/>
      <c r="AN50" s="2">
        <v>41381</v>
      </c>
      <c r="AT50" s="2">
        <v>41381</v>
      </c>
      <c r="CC50" s="228" t="s">
        <v>37356</v>
      </c>
      <c r="CD50" s="228" t="s">
        <v>37264</v>
      </c>
      <c r="CJ50" s="2">
        <v>41382</v>
      </c>
      <c r="DH50" s="2"/>
      <c r="DM50" s="2"/>
      <c r="DN50" s="2"/>
      <c r="DP50" s="2"/>
      <c r="DR50" s="2"/>
      <c r="DT50" s="2"/>
      <c r="DV50" s="2"/>
      <c r="EV50" s="189">
        <f t="shared" si="10"/>
        <v>25</v>
      </c>
      <c r="EW50" s="194">
        <f t="shared" si="11"/>
        <v>1</v>
      </c>
      <c r="EX50" s="195">
        <v>1</v>
      </c>
      <c r="EY50" s="195">
        <f t="shared" ca="1" si="5"/>
        <v>1</v>
      </c>
      <c r="EZ50" s="195">
        <f t="shared" si="6"/>
        <v>0</v>
      </c>
      <c r="FA50" s="195">
        <f t="shared" ca="1" si="7"/>
        <v>0</v>
      </c>
      <c r="FB50" s="163" t="str">
        <f t="shared" si="8"/>
        <v>AV Carmela25818712</v>
      </c>
      <c r="FC50" s="162" t="str">
        <f t="array" ref="FC50">INDEX(sort_range_st,MATCH(0,COUNTIF(sort_range_st,"&lt;"&amp;sort_range_st)-SUM(COUNTIF(sort_range_st,FC$3:FC49)),0))</f>
        <v>BRRosa25829846</v>
      </c>
      <c r="FD50" s="173">
        <v>48</v>
      </c>
      <c r="FE50" s="165">
        <f t="shared" si="12"/>
        <v>25</v>
      </c>
      <c r="FF50" s="163" t="str">
        <f t="shared" si="9"/>
        <v>2BL 2654 Bzzz_eds_25818712AV Carmela</v>
      </c>
      <c r="FG50" s="162" t="str">
        <f t="array" ref="FG50">INDEX(sort_range_st2,MATCH(0,COUNTIF(sort_range_st2,"&lt;"&amp;sort_range_st2)-SUM(COUNTIF(sort_range_st2,FG$3:FG49)),0))</f>
        <v>9FLzzz_eds_25813960ATNatalya</v>
      </c>
      <c r="FH50" s="173">
        <v>49</v>
      </c>
      <c r="FI50" s="165">
        <f t="shared" si="13"/>
        <v>42</v>
      </c>
      <c r="FJ50" s="163"/>
      <c r="FK50" s="163"/>
      <c r="FL50" s="163"/>
      <c r="FM50" s="163"/>
      <c r="FN50" s="163"/>
    </row>
    <row r="51" spans="1:170" x14ac:dyDescent="0.2">
      <c r="A51" s="172">
        <f t="shared" si="4"/>
        <v>26</v>
      </c>
      <c r="B51" s="1">
        <v>25818796</v>
      </c>
      <c r="C51" s="1" t="s">
        <v>37358</v>
      </c>
      <c r="D51" s="1" t="s">
        <v>37592</v>
      </c>
      <c r="E51" s="2">
        <v>19706</v>
      </c>
      <c r="F51" s="2">
        <v>41381</v>
      </c>
      <c r="G51" s="1" t="s">
        <v>503</v>
      </c>
      <c r="H51" s="1" t="s">
        <v>503</v>
      </c>
      <c r="I51" s="2">
        <v>41390</v>
      </c>
      <c r="L51" s="1" t="s">
        <v>1011</v>
      </c>
      <c r="M51" s="1" t="s">
        <v>699</v>
      </c>
      <c r="S51" s="20" t="s">
        <v>37359</v>
      </c>
      <c r="T51" s="1" t="s">
        <v>37499</v>
      </c>
      <c r="Z51" s="1" t="s">
        <v>35837</v>
      </c>
      <c r="AD51" s="1" t="s">
        <v>37500</v>
      </c>
      <c r="AN51" s="2">
        <v>41381</v>
      </c>
      <c r="AT51" s="2">
        <v>41381</v>
      </c>
      <c r="CC51" s="228" t="s">
        <v>37266</v>
      </c>
      <c r="CD51" s="228" t="s">
        <v>37263</v>
      </c>
      <c r="CJ51" s="2">
        <v>41382</v>
      </c>
      <c r="DN51" s="2"/>
      <c r="DP51" s="2"/>
      <c r="DR51" s="2"/>
      <c r="DT51" s="2"/>
      <c r="DV51" s="2"/>
      <c r="EV51" s="189">
        <f t="shared" si="10"/>
        <v>26</v>
      </c>
      <c r="EW51" s="194">
        <f t="shared" si="11"/>
        <v>1</v>
      </c>
      <c r="EX51" s="195">
        <v>1</v>
      </c>
      <c r="EY51" s="195">
        <f t="shared" ca="1" si="5"/>
        <v>1</v>
      </c>
      <c r="EZ51" s="195">
        <f t="shared" si="6"/>
        <v>0</v>
      </c>
      <c r="FA51" s="195">
        <f t="shared" ca="1" si="7"/>
        <v>0</v>
      </c>
      <c r="FB51" s="163" t="str">
        <f t="shared" si="8"/>
        <v>AWFernando25818796</v>
      </c>
      <c r="FC51" s="162" t="str">
        <f t="array" ref="FC51">INDEX(sort_range_st,MATCH(0,COUNTIF(sort_range_st,"&lt;"&amp;sort_range_st)-SUM(COUNTIF(sort_range_st,FC$3:FC50)),0))</f>
        <v>CFrancisco25771250</v>
      </c>
      <c r="FD51" s="173">
        <v>49</v>
      </c>
      <c r="FE51" s="165">
        <f t="shared" si="12"/>
        <v>26</v>
      </c>
      <c r="FF51" s="163" t="str">
        <f t="shared" si="9"/>
        <v>2AL 2667 Fzzz_eds_25818796AWFernando</v>
      </c>
      <c r="FG51" s="162" t="str">
        <f t="array" ref="FG51">INDEX(sort_range_st2,MATCH(0,COUNTIF(sort_range_st2,"&lt;"&amp;sort_range_st2)-SUM(COUNTIF(sort_range_st2,FG$3:FG50)),0))</f>
        <v>9FLzzz_eds_25819202BQHildegard</v>
      </c>
      <c r="FH51" s="173">
        <v>50</v>
      </c>
      <c r="FI51" s="165">
        <f t="shared" si="13"/>
        <v>20</v>
      </c>
      <c r="FJ51" s="163"/>
      <c r="FK51" s="163"/>
      <c r="FL51" s="163"/>
      <c r="FM51" s="163"/>
      <c r="FN51" s="163"/>
    </row>
    <row r="52" spans="1:170" x14ac:dyDescent="0.2">
      <c r="A52" s="172">
        <f t="shared" si="4"/>
        <v>27</v>
      </c>
      <c r="B52" s="1">
        <v>25818802</v>
      </c>
      <c r="C52" s="1" t="s">
        <v>37360</v>
      </c>
      <c r="D52" s="1" t="s">
        <v>37593</v>
      </c>
      <c r="E52" s="2">
        <v>26621</v>
      </c>
      <c r="F52" s="2">
        <v>41382</v>
      </c>
      <c r="G52" s="1" t="s">
        <v>841</v>
      </c>
      <c r="H52" s="1" t="s">
        <v>841</v>
      </c>
      <c r="I52" s="2">
        <v>41385</v>
      </c>
      <c r="L52" s="1" t="s">
        <v>1015</v>
      </c>
      <c r="M52" s="1" t="s">
        <v>699</v>
      </c>
      <c r="S52" s="20" t="s">
        <v>37361</v>
      </c>
      <c r="T52" s="1" t="s">
        <v>37531</v>
      </c>
      <c r="U52" s="2" t="s">
        <v>37374</v>
      </c>
      <c r="V52" s="2"/>
      <c r="W52" s="2"/>
      <c r="X52" s="2"/>
      <c r="Z52" s="1" t="s">
        <v>35613</v>
      </c>
      <c r="AA52" s="1" t="s">
        <v>35535</v>
      </c>
      <c r="AB52" s="1" t="s">
        <v>36480</v>
      </c>
      <c r="AC52" s="1" t="s">
        <v>36476</v>
      </c>
      <c r="AD52" s="1" t="s">
        <v>37529</v>
      </c>
      <c r="AE52" s="1" t="s">
        <v>37530</v>
      </c>
      <c r="AN52" s="2">
        <v>41382</v>
      </c>
      <c r="AT52" s="2">
        <v>41382</v>
      </c>
      <c r="BH52" s="223">
        <v>41376</v>
      </c>
      <c r="BI52" s="228" t="s">
        <v>37364</v>
      </c>
      <c r="CC52" s="228" t="s">
        <v>37362</v>
      </c>
      <c r="CD52" s="228" t="s">
        <v>37363</v>
      </c>
      <c r="CH52" s="228">
        <v>9.56</v>
      </c>
      <c r="CJ52" s="2">
        <v>41383</v>
      </c>
      <c r="DH52" s="2"/>
      <c r="DM52" s="2"/>
      <c r="DN52" s="2"/>
      <c r="DP52" s="2"/>
      <c r="DR52" s="2"/>
      <c r="DT52" s="2"/>
      <c r="DV52" s="2"/>
      <c r="EV52" s="189">
        <f t="shared" si="10"/>
        <v>27</v>
      </c>
      <c r="EW52" s="194">
        <f t="shared" si="11"/>
        <v>1</v>
      </c>
      <c r="EX52" s="195">
        <v>1</v>
      </c>
      <c r="EY52" s="195">
        <f t="shared" ca="1" si="5"/>
        <v>1</v>
      </c>
      <c r="EZ52" s="195">
        <f t="shared" si="6"/>
        <v>0</v>
      </c>
      <c r="FA52" s="195">
        <f t="shared" ca="1" si="7"/>
        <v>0</v>
      </c>
      <c r="FB52" s="163" t="str">
        <f t="shared" si="8"/>
        <v>AXFatou25818802</v>
      </c>
      <c r="FC52" s="162" t="str">
        <f t="array" ref="FC52">INDEX(sort_range_st,MATCH(0,COUNTIF(sort_range_st,"&lt;"&amp;sort_range_st)-SUM(COUNTIF(sort_range_st,FC$3:FC51)),0))</f>
        <v>DElisabeth25771372</v>
      </c>
      <c r="FD52" s="173">
        <v>50</v>
      </c>
      <c r="FE52" s="165">
        <f t="shared" si="12"/>
        <v>27</v>
      </c>
      <c r="FF52" s="163" t="str">
        <f t="shared" si="9"/>
        <v>2AL 2665 Bzzz_eds_25818802AXFatou</v>
      </c>
      <c r="FG52" s="162" t="str">
        <f t="array" ref="FG52">INDEX(sort_range_st2,MATCH(0,COUNTIF(sort_range_st2,"&lt;"&amp;sort_range_st2)-SUM(COUNTIF(sort_range_st2,FG$3:FG51)),0))</f>
        <v>9FLzzz_eds_25820220BHGrégoire</v>
      </c>
      <c r="FH52" s="173">
        <v>51</v>
      </c>
      <c r="FI52" s="165">
        <f t="shared" si="13"/>
        <v>2</v>
      </c>
      <c r="FJ52" s="163"/>
      <c r="FK52" s="163"/>
      <c r="FL52" s="163"/>
      <c r="FM52" s="163"/>
      <c r="FN52" s="163"/>
    </row>
    <row r="53" spans="1:170" x14ac:dyDescent="0.2">
      <c r="A53" s="172">
        <f t="shared" si="4"/>
        <v>28</v>
      </c>
      <c r="B53" s="1">
        <v>25781756</v>
      </c>
      <c r="C53" s="1" t="s">
        <v>37365</v>
      </c>
      <c r="D53" s="1" t="s">
        <v>37594</v>
      </c>
      <c r="E53" s="2">
        <v>16393</v>
      </c>
      <c r="F53" s="2">
        <v>41382</v>
      </c>
      <c r="G53" s="1" t="s">
        <v>841</v>
      </c>
      <c r="H53" s="1" t="s">
        <v>841</v>
      </c>
      <c r="I53" s="2">
        <v>41388</v>
      </c>
      <c r="L53" s="1" t="s">
        <v>1035</v>
      </c>
      <c r="M53" s="1" t="s">
        <v>699</v>
      </c>
      <c r="S53" s="20" t="s">
        <v>37366</v>
      </c>
      <c r="T53" s="1" t="s">
        <v>37526</v>
      </c>
      <c r="U53" s="1" t="s">
        <v>37280</v>
      </c>
      <c r="V53" s="1" t="s">
        <v>37314</v>
      </c>
      <c r="W53" s="1" t="s">
        <v>37328</v>
      </c>
      <c r="AF53" s="1" t="s">
        <v>37273</v>
      </c>
      <c r="AI53" s="2"/>
      <c r="AJ53" s="2"/>
      <c r="CC53" s="228" t="s">
        <v>37266</v>
      </c>
      <c r="CD53" s="228" t="s">
        <v>37262</v>
      </c>
      <c r="CE53" s="227">
        <v>41383</v>
      </c>
      <c r="CF53" s="228" t="s">
        <v>37236</v>
      </c>
      <c r="CG53" s="227">
        <v>41387</v>
      </c>
      <c r="CH53" s="228">
        <v>8.4700000000000006</v>
      </c>
      <c r="CR53" s="2"/>
      <c r="CY53" s="2"/>
      <c r="DN53" s="2"/>
      <c r="DP53" s="2"/>
      <c r="DR53" s="2"/>
      <c r="DT53" s="2"/>
      <c r="DV53" s="2"/>
      <c r="EV53" s="189">
        <f t="shared" si="10"/>
        <v>28</v>
      </c>
      <c r="EW53" s="194">
        <f t="shared" si="11"/>
        <v>1</v>
      </c>
      <c r="EX53" s="195">
        <v>1</v>
      </c>
      <c r="EY53" s="195">
        <f t="shared" ca="1" si="5"/>
        <v>1</v>
      </c>
      <c r="EZ53" s="195">
        <f t="shared" si="6"/>
        <v>0</v>
      </c>
      <c r="FA53" s="195">
        <f t="shared" ca="1" si="7"/>
        <v>0</v>
      </c>
      <c r="FB53" s="163" t="str">
        <f t="shared" si="8"/>
        <v>AYAndrée- janine25781756</v>
      </c>
      <c r="FC53" s="162" t="str">
        <f t="array" ref="FC53">INDEX(sort_range_st,MATCH(0,COUNTIF(sort_range_st,"&lt;"&amp;sort_range_st)-SUM(COUNTIF(sort_range_st,FC$3:FC52)),0))</f>
        <v>EMarianne25771418</v>
      </c>
      <c r="FD53" s="173">
        <v>51</v>
      </c>
      <c r="FE53" s="165">
        <f t="shared" si="12"/>
        <v>28</v>
      </c>
      <c r="FF53" s="163" t="str">
        <f t="shared" si="9"/>
        <v>2AL 2685 Azzz_eds_25781756AYAndrée- janine</v>
      </c>
      <c r="FG53" s="162" t="str">
        <f t="array" ref="FG53">INDEX(sort_range_st2,MATCH(0,COUNTIF(sort_range_st2,"&lt;"&amp;sort_range_st2)-SUM(COUNTIF(sort_range_st2,FG$3:FG52)),0))</f>
        <v>9FLzzz_eds_25823708BJJean-Paul</v>
      </c>
      <c r="FH53" s="173">
        <v>52</v>
      </c>
      <c r="FI53" s="165">
        <f t="shared" si="13"/>
        <v>35</v>
      </c>
      <c r="FJ53" s="163"/>
      <c r="FK53" s="163"/>
      <c r="FL53" s="163"/>
      <c r="FM53" s="163"/>
      <c r="FN53" s="163"/>
    </row>
    <row r="54" spans="1:170" x14ac:dyDescent="0.2">
      <c r="A54" s="172">
        <f t="shared" si="4"/>
        <v>29</v>
      </c>
      <c r="B54" s="1">
        <v>25781866</v>
      </c>
      <c r="C54" s="1" t="s">
        <v>37367</v>
      </c>
      <c r="D54" s="1" t="s">
        <v>37595</v>
      </c>
      <c r="E54" s="2">
        <v>24614</v>
      </c>
      <c r="F54" s="2">
        <v>41383</v>
      </c>
      <c r="G54" s="1" t="s">
        <v>841</v>
      </c>
      <c r="H54" s="1" t="s">
        <v>841</v>
      </c>
      <c r="I54" s="2">
        <v>41386</v>
      </c>
      <c r="N54" s="1" t="s">
        <v>699</v>
      </c>
      <c r="S54" s="20" t="s">
        <v>37368</v>
      </c>
      <c r="U54" s="2"/>
      <c r="V54" s="2"/>
      <c r="W54" s="2"/>
      <c r="X54" s="2"/>
      <c r="AI54" s="2"/>
      <c r="CC54" s="228" t="s">
        <v>37266</v>
      </c>
      <c r="CD54" s="228" t="s">
        <v>37363</v>
      </c>
      <c r="CY54" s="2"/>
      <c r="DF54" s="2"/>
      <c r="DH54" s="2"/>
      <c r="DM54" s="2"/>
      <c r="DN54" s="2"/>
      <c r="DP54" s="2"/>
      <c r="DR54" s="2"/>
      <c r="DT54" s="2"/>
      <c r="DV54" s="2"/>
      <c r="EV54" s="189">
        <f t="shared" si="10"/>
        <v>29</v>
      </c>
      <c r="EW54" s="194">
        <f t="shared" si="11"/>
        <v>1</v>
      </c>
      <c r="EX54" s="195">
        <v>1</v>
      </c>
      <c r="EY54" s="195">
        <f t="shared" ca="1" si="5"/>
        <v>1</v>
      </c>
      <c r="EZ54" s="195">
        <f t="shared" si="6"/>
        <v>0</v>
      </c>
      <c r="FA54" s="195">
        <f t="shared" ca="1" si="7"/>
        <v>0</v>
      </c>
      <c r="FB54" s="163" t="str">
        <f t="shared" si="8"/>
        <v>AZSerge25781866</v>
      </c>
      <c r="FC54" s="162" t="str">
        <f t="array" ref="FC54">INDEX(sort_range_st,MATCH(0,COUNTIF(sort_range_st,"&lt;"&amp;sort_range_st)-SUM(COUNTIF(sort_range_st,FC$3:FC53)),0))</f>
        <v>FHilaire, Marius25776574</v>
      </c>
      <c r="FD54" s="173">
        <v>52</v>
      </c>
      <c r="FE54" s="165">
        <f t="shared" si="12"/>
        <v>29</v>
      </c>
      <c r="FF54" s="163" t="str">
        <f t="shared" si="9"/>
        <v>zzz_eds_25781866AZSerge</v>
      </c>
      <c r="FG54" s="162" t="str">
        <f t="array" ref="FG54">INDEX(sort_range_st2,MATCH(0,COUNTIF(sort_range_st2,"&lt;"&amp;sort_range_st2)-SUM(COUNTIF(sort_range_st2,FG$3:FG53)),0))</f>
        <v>Autrezzz_eds_25747104TManuel</v>
      </c>
      <c r="FH54" s="173">
        <v>53</v>
      </c>
      <c r="FI54" s="165">
        <f t="shared" si="13"/>
        <v>67</v>
      </c>
      <c r="FJ54" s="163"/>
      <c r="FK54" s="163"/>
      <c r="FL54" s="163"/>
      <c r="FM54" s="163"/>
      <c r="FN54" s="163"/>
    </row>
    <row r="55" spans="1:170" x14ac:dyDescent="0.2">
      <c r="A55" s="172">
        <f t="shared" si="4"/>
        <v>30</v>
      </c>
      <c r="B55" s="1">
        <v>25818820</v>
      </c>
      <c r="C55" s="1" t="s">
        <v>37148</v>
      </c>
      <c r="D55" s="1" t="s">
        <v>37596</v>
      </c>
      <c r="E55" s="2">
        <v>21393</v>
      </c>
      <c r="F55" s="2">
        <v>41383</v>
      </c>
      <c r="G55" s="1" t="s">
        <v>503</v>
      </c>
      <c r="H55" s="1" t="s">
        <v>503</v>
      </c>
      <c r="I55" s="2">
        <v>41394</v>
      </c>
      <c r="M55" s="1" t="s">
        <v>699</v>
      </c>
      <c r="S55" s="20" t="s">
        <v>37345</v>
      </c>
      <c r="CC55" s="228" t="s">
        <v>37369</v>
      </c>
      <c r="CD55" s="228" t="s">
        <v>37263</v>
      </c>
      <c r="DF55" s="2"/>
      <c r="DH55" s="2"/>
      <c r="DM55" s="2"/>
      <c r="DN55" s="2"/>
      <c r="DP55" s="2"/>
      <c r="DR55" s="2"/>
      <c r="DT55" s="2"/>
      <c r="DV55" s="2"/>
      <c r="EV55" s="189">
        <f t="shared" si="10"/>
        <v>30</v>
      </c>
      <c r="EW55" s="194">
        <f t="shared" si="11"/>
        <v>1</v>
      </c>
      <c r="EX55" s="195">
        <v>1</v>
      </c>
      <c r="EY55" s="195">
        <f t="shared" ca="1" si="5"/>
        <v>1</v>
      </c>
      <c r="EZ55" s="195">
        <f t="shared" si="6"/>
        <v>0</v>
      </c>
      <c r="FA55" s="195">
        <f t="shared" ca="1" si="7"/>
        <v>0</v>
      </c>
      <c r="FB55" s="163" t="str">
        <f t="shared" si="8"/>
        <v>BAElisabeth25818820</v>
      </c>
      <c r="FC55" s="162" t="str">
        <f t="array" ref="FC55">INDEX(sort_range_st,MATCH(0,COUNTIF(sort_range_st,"&lt;"&amp;sort_range_st)-SUM(COUNTIF(sort_range_st,FC$3:FC54)),0))</f>
        <v>GChristelle25760678</v>
      </c>
      <c r="FD55" s="173">
        <v>53</v>
      </c>
      <c r="FE55" s="165">
        <f t="shared" si="12"/>
        <v>30</v>
      </c>
      <c r="FF55" s="163" t="str">
        <f t="shared" si="9"/>
        <v>zzz_eds_25818820BAElisabeth</v>
      </c>
      <c r="FG55" s="162" t="str">
        <f t="array" ref="FG55">INDEX(sort_range_st2,MATCH(0,COUNTIF(sort_range_st2,"&lt;"&amp;sort_range_st2)-SUM(COUNTIF(sort_range_st2,FG$3:FG54)),0))</f>
        <v>Autrezzz_eds_25764354ADFortunata</v>
      </c>
      <c r="FH55" s="173">
        <v>54</v>
      </c>
      <c r="FI55" s="165">
        <f t="shared" si="13"/>
        <v>69</v>
      </c>
      <c r="FJ55" s="163"/>
      <c r="FK55" s="163"/>
      <c r="FL55" s="163"/>
      <c r="FM55" s="163"/>
      <c r="FN55" s="163"/>
    </row>
    <row r="56" spans="1:170" x14ac:dyDescent="0.2">
      <c r="A56" s="172">
        <f t="shared" si="4"/>
        <v>31</v>
      </c>
      <c r="B56" s="1">
        <v>25819448</v>
      </c>
      <c r="C56" s="1" t="s">
        <v>37370</v>
      </c>
      <c r="D56" s="1" t="s">
        <v>37597</v>
      </c>
      <c r="E56" s="2">
        <v>26147</v>
      </c>
      <c r="F56" s="2">
        <v>41376</v>
      </c>
      <c r="G56" s="1" t="s">
        <v>841</v>
      </c>
      <c r="H56" s="1" t="s">
        <v>841</v>
      </c>
      <c r="I56" s="2">
        <v>41380</v>
      </c>
      <c r="K56" s="2">
        <v>41381</v>
      </c>
      <c r="L56" s="1" t="s">
        <v>1017</v>
      </c>
      <c r="O56" s="20" t="s">
        <v>699</v>
      </c>
      <c r="S56" s="20" t="s">
        <v>37371</v>
      </c>
      <c r="T56" s="1" t="s">
        <v>37278</v>
      </c>
      <c r="U56" s="1" t="s">
        <v>37374</v>
      </c>
      <c r="V56" s="1" t="s">
        <v>37424</v>
      </c>
      <c r="Z56" s="1" t="s">
        <v>13185</v>
      </c>
      <c r="AA56" s="1" t="s">
        <v>35566</v>
      </c>
      <c r="AD56" s="1" t="s">
        <v>37373</v>
      </c>
      <c r="AF56" s="1" t="s">
        <v>37420</v>
      </c>
      <c r="AN56" s="2">
        <v>41379</v>
      </c>
      <c r="AT56" s="2">
        <v>41379</v>
      </c>
      <c r="CC56" s="228" t="s">
        <v>37266</v>
      </c>
      <c r="CD56" s="228" t="s">
        <v>37372</v>
      </c>
      <c r="CI56" s="228">
        <v>21.3</v>
      </c>
      <c r="CJ56" s="2">
        <v>41530</v>
      </c>
      <c r="DH56" s="2"/>
      <c r="DN56" s="2"/>
      <c r="DP56" s="2"/>
      <c r="DR56" s="2"/>
      <c r="DT56" s="2"/>
      <c r="DV56" s="2"/>
      <c r="EV56" s="189">
        <f t="shared" si="10"/>
        <v>31</v>
      </c>
      <c r="EW56" s="194">
        <f t="shared" si="11"/>
        <v>1</v>
      </c>
      <c r="EX56" s="195">
        <v>1</v>
      </c>
      <c r="EY56" s="195">
        <f t="shared" ca="1" si="5"/>
        <v>0</v>
      </c>
      <c r="EZ56" s="195">
        <f t="shared" si="6"/>
        <v>0</v>
      </c>
      <c r="FA56" s="195">
        <f t="shared" ca="1" si="7"/>
        <v>0</v>
      </c>
      <c r="FB56" s="163" t="str">
        <f t="shared" si="8"/>
        <v>BBFabiana, Hortensia25819448</v>
      </c>
      <c r="FC56" s="162" t="str">
        <f t="array" ref="FC56">INDEX(sort_range_st,MATCH(0,COUNTIF(sort_range_st,"&lt;"&amp;sort_range_st)-SUM(COUNTIF(sort_range_st,FC$3:FC55)),0))</f>
        <v>HVladimir25772712</v>
      </c>
      <c r="FD56" s="173">
        <v>54</v>
      </c>
      <c r="FE56" s="165">
        <f t="shared" si="12"/>
        <v>31</v>
      </c>
      <c r="FF56" s="163" t="str">
        <f t="shared" si="9"/>
        <v>2AL 2665 Dzzz_eds_25819448BBFabiana, Hortensia</v>
      </c>
      <c r="FG56" s="162" t="str">
        <f t="array" ref="FG56">INDEX(sort_range_st2,MATCH(0,COUNTIF(sort_range_st2,"&lt;"&amp;sort_range_st2)-SUM(COUNTIF(sort_range_st2,FG$3:FG55)),0))</f>
        <v>Autrezzz_eds_25765980UClaudi,Jeanne</v>
      </c>
      <c r="FH56" s="173">
        <v>55</v>
      </c>
      <c r="FI56" s="165">
        <f t="shared" si="13"/>
        <v>6</v>
      </c>
      <c r="FJ56" s="163"/>
      <c r="FK56" s="163"/>
      <c r="FL56" s="163"/>
      <c r="FM56" s="163"/>
      <c r="FN56" s="163"/>
    </row>
    <row r="57" spans="1:170" x14ac:dyDescent="0.2">
      <c r="A57" s="172">
        <f t="shared" si="4"/>
        <v>33</v>
      </c>
      <c r="B57" s="1">
        <v>25819390</v>
      </c>
      <c r="C57" s="1" t="s">
        <v>37402</v>
      </c>
      <c r="D57" s="1" t="s">
        <v>37598</v>
      </c>
      <c r="E57" s="2">
        <v>26450</v>
      </c>
      <c r="F57" s="2">
        <v>41378</v>
      </c>
      <c r="G57" s="1" t="s">
        <v>503</v>
      </c>
      <c r="H57" s="1" t="s">
        <v>503</v>
      </c>
      <c r="I57" s="2">
        <v>41387</v>
      </c>
      <c r="L57" s="1" t="s">
        <v>1029</v>
      </c>
      <c r="M57" s="1" t="s">
        <v>699</v>
      </c>
      <c r="S57" s="20" t="s">
        <v>37431</v>
      </c>
      <c r="T57" s="1" t="s">
        <v>37452</v>
      </c>
      <c r="U57" s="1" t="s">
        <v>37456</v>
      </c>
      <c r="Z57" s="1" t="s">
        <v>37455</v>
      </c>
      <c r="AA57" s="1" t="s">
        <v>35915</v>
      </c>
      <c r="AB57" s="1" t="s">
        <v>36480</v>
      </c>
      <c r="AC57" s="1" t="s">
        <v>36476</v>
      </c>
      <c r="AD57" s="1" t="s">
        <v>37453</v>
      </c>
      <c r="AE57" s="1" t="s">
        <v>37454</v>
      </c>
      <c r="AN57" s="2">
        <v>41380</v>
      </c>
      <c r="AT57" s="2">
        <v>41380</v>
      </c>
      <c r="BH57" s="223">
        <v>41380</v>
      </c>
      <c r="BI57" s="228" t="s">
        <v>37482</v>
      </c>
      <c r="CC57" s="228" t="s">
        <v>37432</v>
      </c>
      <c r="CD57" s="228" t="s">
        <v>37264</v>
      </c>
      <c r="CH57" s="228">
        <v>20</v>
      </c>
      <c r="CJ57" s="2">
        <v>41379</v>
      </c>
      <c r="DN57" s="2"/>
      <c r="DP57" s="2"/>
      <c r="DR57" s="2"/>
      <c r="DT57" s="2"/>
      <c r="DV57" s="2"/>
      <c r="EV57" s="189">
        <f t="shared" si="10"/>
        <v>33</v>
      </c>
      <c r="EW57" s="194">
        <f t="shared" si="11"/>
        <v>1</v>
      </c>
      <c r="EX57" s="195">
        <v>1</v>
      </c>
      <c r="EY57" s="195">
        <f t="shared" ca="1" si="5"/>
        <v>1</v>
      </c>
      <c r="EZ57" s="195">
        <f t="shared" si="6"/>
        <v>0</v>
      </c>
      <c r="FA57" s="195">
        <f t="shared" ca="1" si="7"/>
        <v>0</v>
      </c>
      <c r="FB57" s="163" t="str">
        <f t="shared" si="8"/>
        <v>BCPATRICK25819390</v>
      </c>
      <c r="FC57" s="162" t="str">
        <f t="array" ref="FC57">INDEX(sort_range_st,MATCH(0,COUNTIF(sort_range_st,"&lt;"&amp;sort_range_st)-SUM(COUNTIF(sort_range_st,FC$3:FC56)),0))</f>
        <v>ICornelia25771316</v>
      </c>
      <c r="FD57" s="173">
        <v>55</v>
      </c>
      <c r="FE57" s="165">
        <f t="shared" si="12"/>
        <v>33</v>
      </c>
      <c r="FF57" s="163" t="str">
        <f t="shared" si="9"/>
        <v>2AL 2673 Hzzz_eds_25819390BCPATRICK</v>
      </c>
      <c r="FG57" s="162" t="str">
        <f t="array" ref="FG57">INDEX(sort_range_st2,MATCH(0,COUNTIF(sort_range_st2,"&lt;"&amp;sort_range_st2)-SUM(COUNTIF(sort_range_st2,FG$3:FG56)),0))</f>
        <v>Autrezzz_eds_25781228ZBernard</v>
      </c>
      <c r="FH57" s="173">
        <v>56</v>
      </c>
      <c r="FI57" s="165">
        <f t="shared" si="13"/>
        <v>32</v>
      </c>
      <c r="FJ57" s="163"/>
      <c r="FK57" s="163"/>
      <c r="FL57" s="163"/>
      <c r="FM57" s="163"/>
      <c r="FN57" s="163"/>
    </row>
    <row r="58" spans="1:170" x14ac:dyDescent="0.2">
      <c r="A58" s="172">
        <f t="shared" si="4"/>
        <v>34</v>
      </c>
      <c r="B58" s="1">
        <v>25816902</v>
      </c>
      <c r="C58" s="1" t="s">
        <v>37425</v>
      </c>
      <c r="D58" s="1" t="s">
        <v>37599</v>
      </c>
      <c r="E58" s="2">
        <v>17397</v>
      </c>
      <c r="F58" s="2">
        <v>41376</v>
      </c>
      <c r="G58" s="1" t="s">
        <v>503</v>
      </c>
      <c r="H58" s="1" t="s">
        <v>503</v>
      </c>
      <c r="I58" s="2">
        <v>41388</v>
      </c>
      <c r="L58" s="1" t="s">
        <v>1016</v>
      </c>
      <c r="O58" s="20" t="s">
        <v>699</v>
      </c>
      <c r="S58" s="20" t="s">
        <v>37428</v>
      </c>
      <c r="AE58" s="1" t="s">
        <v>37426</v>
      </c>
      <c r="BH58" s="223">
        <v>41376</v>
      </c>
      <c r="BI58" s="228" t="s">
        <v>37427</v>
      </c>
      <c r="CC58" s="228" t="s">
        <v>37266</v>
      </c>
      <c r="CD58" s="228" t="s">
        <v>37264</v>
      </c>
      <c r="CE58" s="227">
        <v>41382</v>
      </c>
      <c r="CF58" s="228" t="s">
        <v>37234</v>
      </c>
      <c r="CG58" s="227">
        <v>41388</v>
      </c>
      <c r="CJ58" s="2">
        <v>41382</v>
      </c>
      <c r="DH58" s="2"/>
      <c r="DN58" s="2"/>
      <c r="DP58" s="2"/>
      <c r="DR58" s="2"/>
      <c r="DT58" s="2"/>
      <c r="DV58" s="2"/>
      <c r="EV58" s="189">
        <f t="shared" si="10"/>
        <v>34</v>
      </c>
      <c r="EW58" s="194">
        <f t="shared" si="11"/>
        <v>1</v>
      </c>
      <c r="EX58" s="195">
        <v>1</v>
      </c>
      <c r="EY58" s="195">
        <f t="shared" ca="1" si="5"/>
        <v>1</v>
      </c>
      <c r="EZ58" s="195">
        <f t="shared" si="6"/>
        <v>0</v>
      </c>
      <c r="FA58" s="195">
        <f t="shared" ca="1" si="7"/>
        <v>0</v>
      </c>
      <c r="FB58" s="163" t="str">
        <f t="shared" si="8"/>
        <v>BDNelli25816902</v>
      </c>
      <c r="FC58" s="162" t="str">
        <f t="array" ref="FC58">INDEX(sort_range_st,MATCH(0,COUNTIF(sort_range_st,"&lt;"&amp;sort_range_st)-SUM(COUNTIF(sort_range_st,FC$3:FC57)),0))</f>
        <v>JErmelinda25771312</v>
      </c>
      <c r="FD58" s="173">
        <v>56</v>
      </c>
      <c r="FE58" s="165">
        <f t="shared" si="12"/>
        <v>34</v>
      </c>
      <c r="FF58" s="163" t="str">
        <f t="shared" si="9"/>
        <v>2AL 2665 Czzz_eds_25816902BDNelli</v>
      </c>
      <c r="FG58" s="162" t="str">
        <f t="array" ref="FG58">INDEX(sort_range_st2,MATCH(0,COUNTIF(sort_range_st2,"&lt;"&amp;sort_range_st2)-SUM(COUNTIF(sort_range_st2,FG$3:FG57)),0))</f>
        <v>Autrezzz_eds_25784968QWolfgang</v>
      </c>
      <c r="FH58" s="173">
        <v>57</v>
      </c>
      <c r="FI58" s="165">
        <f t="shared" si="13"/>
        <v>4</v>
      </c>
      <c r="FJ58" s="163"/>
      <c r="FK58" s="163"/>
      <c r="FL58" s="163"/>
      <c r="FM58" s="163"/>
      <c r="FN58" s="163"/>
    </row>
    <row r="59" spans="1:170" x14ac:dyDescent="0.2">
      <c r="A59" s="172">
        <f t="shared" si="4"/>
        <v>35</v>
      </c>
      <c r="B59" s="1">
        <v>25821892</v>
      </c>
      <c r="C59" s="1" t="s">
        <v>37429</v>
      </c>
      <c r="D59" s="1" t="s">
        <v>37600</v>
      </c>
      <c r="E59" s="2">
        <v>18939</v>
      </c>
      <c r="F59" s="2">
        <v>41379</v>
      </c>
      <c r="G59" s="1" t="s">
        <v>505</v>
      </c>
      <c r="H59" s="1" t="s">
        <v>505</v>
      </c>
      <c r="I59" s="2">
        <v>41390</v>
      </c>
      <c r="L59" s="1" t="s">
        <v>1004</v>
      </c>
      <c r="O59" s="20" t="s">
        <v>699</v>
      </c>
      <c r="S59" s="20" t="s">
        <v>37430</v>
      </c>
      <c r="T59" s="1" t="s">
        <v>37479</v>
      </c>
      <c r="Z59" s="1" t="s">
        <v>36172</v>
      </c>
      <c r="AA59" s="1" t="s">
        <v>36067</v>
      </c>
      <c r="AD59" s="1" t="s">
        <v>37480</v>
      </c>
      <c r="AN59" s="2">
        <v>41381</v>
      </c>
      <c r="AT59" s="2">
        <v>41381</v>
      </c>
      <c r="BH59" s="223">
        <v>41380</v>
      </c>
      <c r="BI59" s="228" t="s">
        <v>37481</v>
      </c>
      <c r="CC59" s="228" t="s">
        <v>37266</v>
      </c>
      <c r="CD59" s="228" t="s">
        <v>37264</v>
      </c>
      <c r="CJ59" s="2">
        <v>41379</v>
      </c>
      <c r="DN59" s="2"/>
      <c r="DP59" s="2"/>
      <c r="DR59" s="2"/>
      <c r="DT59" s="2"/>
      <c r="DV59" s="2"/>
      <c r="EV59" s="189">
        <f t="shared" si="10"/>
        <v>35</v>
      </c>
      <c r="EW59" s="194">
        <f t="shared" si="11"/>
        <v>1</v>
      </c>
      <c r="EX59" s="195">
        <v>1</v>
      </c>
      <c r="EY59" s="195">
        <f t="shared" ca="1" si="5"/>
        <v>1</v>
      </c>
      <c r="EZ59" s="195">
        <f t="shared" si="6"/>
        <v>0</v>
      </c>
      <c r="FA59" s="195">
        <f t="shared" ca="1" si="7"/>
        <v>0</v>
      </c>
      <c r="FB59" s="163" t="str">
        <f t="shared" si="8"/>
        <v>BEMichael25821892</v>
      </c>
      <c r="FC59" s="162" t="str">
        <f t="array" ref="FC59">INDEX(sort_range_st,MATCH(0,COUNTIF(sort_range_st,"&lt;"&amp;sort_range_st)-SUM(COUNTIF(sort_range_st,FC$3:FC58)),0))</f>
        <v>KAlain25777056</v>
      </c>
      <c r="FD59" s="173">
        <v>57</v>
      </c>
      <c r="FE59" s="165">
        <f t="shared" si="12"/>
        <v>35</v>
      </c>
      <c r="FF59" s="163" t="str">
        <f t="shared" si="9"/>
        <v>2BL+ 2652 Azzz_eds_25821892BEMichael</v>
      </c>
      <c r="FG59" s="162" t="str">
        <f t="array" ref="FG59">INDEX(sort_range_st2,MATCH(0,COUNTIF(sort_range_st2,"&lt;"&amp;sort_range_st2)-SUM(COUNTIF(sort_range_st2,FG$3:FG58)),0))</f>
        <v>SIzzz_eds_25820058BKHUSEIN</v>
      </c>
      <c r="FH59" s="173">
        <v>58</v>
      </c>
      <c r="FI59" s="165">
        <f t="shared" si="13"/>
        <v>44</v>
      </c>
      <c r="FJ59" s="163"/>
      <c r="FK59" s="163"/>
      <c r="FL59" s="163"/>
      <c r="FM59" s="163"/>
      <c r="FN59" s="163"/>
    </row>
    <row r="60" spans="1:170" x14ac:dyDescent="0.2">
      <c r="A60" s="172">
        <f t="shared" si="4"/>
        <v>36</v>
      </c>
      <c r="B60" s="1">
        <v>25819390</v>
      </c>
      <c r="C60" s="1" t="s">
        <v>37189</v>
      </c>
      <c r="D60" s="1" t="s">
        <v>37601</v>
      </c>
      <c r="DH60" s="2"/>
      <c r="DM60" s="2"/>
      <c r="DN60" s="2"/>
      <c r="DP60" s="2"/>
      <c r="DR60" s="2"/>
      <c r="DT60" s="2"/>
      <c r="DV60" s="2"/>
      <c r="EV60" s="189">
        <f t="shared" si="10"/>
        <v>36</v>
      </c>
      <c r="EW60" s="194">
        <f t="shared" si="11"/>
        <v>1</v>
      </c>
      <c r="EX60" s="195">
        <v>1</v>
      </c>
      <c r="EY60" s="195">
        <f t="shared" ca="1" si="5"/>
        <v>0</v>
      </c>
      <c r="EZ60" s="195">
        <f t="shared" si="6"/>
        <v>0</v>
      </c>
      <c r="FA60" s="195">
        <f t="shared" ca="1" si="7"/>
        <v>1</v>
      </c>
      <c r="FB60" s="163" t="str">
        <f t="shared" si="8"/>
        <v>BFPatrick25819390</v>
      </c>
      <c r="FC60" s="162" t="str">
        <f t="array" ref="FC60">INDEX(sort_range_st,MATCH(0,COUNTIF(sort_range_st,"&lt;"&amp;sort_range_st)-SUM(COUNTIF(sort_range_st,FC$3:FC59)),0))</f>
        <v>LLina25759174</v>
      </c>
      <c r="FD60" s="173">
        <v>58</v>
      </c>
      <c r="FE60" s="165">
        <f t="shared" si="12"/>
        <v>36</v>
      </c>
      <c r="FF60" s="163" t="str">
        <f t="shared" si="9"/>
        <v>zzz_eds_25819390BFPatrick</v>
      </c>
      <c r="FG60" s="162" t="str">
        <f t="array" ref="FG60">INDEX(sort_range_st2,MATCH(0,COUNTIF(sort_range_st2,"&lt;"&amp;sort_range_st2)-SUM(COUNTIF(sort_range_st2,FG$3:FG59)),0))</f>
        <v>zzz_eds_</v>
      </c>
      <c r="FH60" s="173">
        <v>59</v>
      </c>
      <c r="FI60" s="165">
        <f t="shared" si="13"/>
        <v>70</v>
      </c>
      <c r="FJ60" s="163"/>
      <c r="FK60" s="163"/>
      <c r="FL60" s="163"/>
      <c r="FM60" s="163"/>
      <c r="FN60" s="163"/>
    </row>
    <row r="61" spans="1:170" x14ac:dyDescent="0.2">
      <c r="A61" s="172">
        <f t="shared" si="4"/>
        <v>37</v>
      </c>
      <c r="B61" s="1">
        <v>25819410</v>
      </c>
      <c r="C61" s="1" t="s">
        <v>37191</v>
      </c>
      <c r="D61" s="1" t="s">
        <v>37602</v>
      </c>
      <c r="E61" s="2">
        <v>29920</v>
      </c>
      <c r="F61" s="2">
        <v>41378</v>
      </c>
      <c r="G61" s="1" t="s">
        <v>503</v>
      </c>
      <c r="H61" s="1" t="s">
        <v>37461</v>
      </c>
      <c r="I61" s="2">
        <v>41387</v>
      </c>
      <c r="L61" s="1" t="s">
        <v>1021</v>
      </c>
      <c r="M61" s="1" t="s">
        <v>699</v>
      </c>
      <c r="S61" s="20" t="s">
        <v>37433</v>
      </c>
      <c r="T61" s="1" t="s">
        <v>37457</v>
      </c>
      <c r="U61" s="1" t="s">
        <v>37459</v>
      </c>
      <c r="Z61" s="1" t="s">
        <v>35942</v>
      </c>
      <c r="AA61" s="1" t="s">
        <v>35917</v>
      </c>
      <c r="AB61" s="1" t="s">
        <v>36361</v>
      </c>
      <c r="AD61" s="1" t="s">
        <v>37458</v>
      </c>
      <c r="AE61" s="1" t="s">
        <v>37460</v>
      </c>
      <c r="AN61" s="2">
        <v>41380</v>
      </c>
      <c r="AT61" s="2">
        <v>41380</v>
      </c>
      <c r="BI61" s="228" t="s">
        <v>37496</v>
      </c>
      <c r="CC61" s="228" t="s">
        <v>37334</v>
      </c>
      <c r="CD61" s="228" t="s">
        <v>37277</v>
      </c>
      <c r="CH61" s="228">
        <v>18.440000000000001</v>
      </c>
      <c r="CJ61" s="2">
        <v>41379</v>
      </c>
      <c r="DN61" s="2"/>
      <c r="DP61" s="2"/>
      <c r="DR61" s="2"/>
      <c r="DT61" s="2"/>
      <c r="DV61" s="2"/>
      <c r="EV61" s="189">
        <f t="shared" si="10"/>
        <v>37</v>
      </c>
      <c r="EW61" s="194">
        <f t="shared" si="11"/>
        <v>1</v>
      </c>
      <c r="EX61" s="195">
        <v>1</v>
      </c>
      <c r="EY61" s="195">
        <f t="shared" ca="1" si="5"/>
        <v>1</v>
      </c>
      <c r="EZ61" s="195">
        <f t="shared" si="6"/>
        <v>0</v>
      </c>
      <c r="FA61" s="195">
        <f t="shared" ca="1" si="7"/>
        <v>0</v>
      </c>
      <c r="FB61" s="163" t="str">
        <f t="shared" si="8"/>
        <v>BGAline25819410</v>
      </c>
      <c r="FC61" s="162" t="str">
        <f t="array" ref="FC61">INDEX(sort_range_st,MATCH(0,COUNTIF(sort_range_st,"&lt;"&amp;sort_range_st)-SUM(COUNTIF(sort_range_st,FC$3:FC60)),0))</f>
        <v>MAnne, Julie25741962</v>
      </c>
      <c r="FD61" s="173">
        <v>59</v>
      </c>
      <c r="FE61" s="165">
        <f t="shared" si="12"/>
        <v>37</v>
      </c>
      <c r="FF61" s="163" t="str">
        <f t="shared" si="9"/>
        <v>2AL 2665 Hzzz_eds_25819410BGAline</v>
      </c>
      <c r="FG61" s="162" t="str">
        <f t="array" ref="FG61">INDEX(sort_range_st2,MATCH(0,COUNTIF(sort_range_st2,"&lt;"&amp;sort_range_st2)-SUM(COUNTIF(sort_range_st2,FG$3:FG60)),0))</f>
        <v>zzz_eds_25759174LLina</v>
      </c>
      <c r="FH61" s="173">
        <v>60</v>
      </c>
      <c r="FI61" s="165">
        <f t="shared" si="13"/>
        <v>13</v>
      </c>
      <c r="FJ61" s="163"/>
      <c r="FK61" s="163"/>
      <c r="FL61" s="163"/>
      <c r="FM61" s="163"/>
      <c r="FN61" s="163"/>
    </row>
    <row r="62" spans="1:170" x14ac:dyDescent="0.2">
      <c r="A62" s="172">
        <f t="shared" si="4"/>
        <v>38</v>
      </c>
      <c r="B62" s="1">
        <v>25820220</v>
      </c>
      <c r="C62" s="1" t="s">
        <v>37434</v>
      </c>
      <c r="D62" s="1" t="s">
        <v>37603</v>
      </c>
      <c r="E62" s="2">
        <v>24262</v>
      </c>
      <c r="F62" s="2">
        <v>41377</v>
      </c>
      <c r="G62" s="1" t="s">
        <v>343</v>
      </c>
      <c r="H62" s="1" t="s">
        <v>343</v>
      </c>
      <c r="I62" s="2">
        <v>41387</v>
      </c>
      <c r="L62" s="1" t="s">
        <v>37194</v>
      </c>
      <c r="O62" s="20" t="s">
        <v>699</v>
      </c>
      <c r="S62" s="20" t="s">
        <v>37436</v>
      </c>
      <c r="T62" s="1" t="s">
        <v>37437</v>
      </c>
      <c r="U62" s="1" t="s">
        <v>37439</v>
      </c>
      <c r="V62" s="1" t="s">
        <v>37441</v>
      </c>
      <c r="W62" s="1" t="s">
        <v>37341</v>
      </c>
      <c r="X62" s="1" t="s">
        <v>37443</v>
      </c>
      <c r="Y62" s="1" t="s">
        <v>37445</v>
      </c>
      <c r="AD62" s="1" t="s">
        <v>37438</v>
      </c>
      <c r="AE62" s="1" t="s">
        <v>37440</v>
      </c>
      <c r="AF62" s="1" t="s">
        <v>37407</v>
      </c>
      <c r="AG62" s="1" t="s">
        <v>37442</v>
      </c>
      <c r="AH62" s="1" t="s">
        <v>37444</v>
      </c>
      <c r="AI62" s="1" t="s">
        <v>37446</v>
      </c>
      <c r="BH62" s="223">
        <v>41380</v>
      </c>
      <c r="BI62" s="228" t="s">
        <v>37435</v>
      </c>
      <c r="CC62" s="228" t="s">
        <v>37266</v>
      </c>
      <c r="CD62" s="228" t="s">
        <v>37372</v>
      </c>
      <c r="CH62" s="228">
        <v>20.13</v>
      </c>
      <c r="DN62" s="2"/>
      <c r="DP62" s="2"/>
      <c r="DR62" s="2"/>
      <c r="DT62" s="2"/>
      <c r="DV62" s="2"/>
      <c r="EV62" s="189">
        <f t="shared" si="10"/>
        <v>38</v>
      </c>
      <c r="EW62" s="194">
        <f t="shared" si="11"/>
        <v>1</v>
      </c>
      <c r="EX62" s="195">
        <v>1</v>
      </c>
      <c r="EY62" s="195">
        <f t="shared" ca="1" si="5"/>
        <v>1</v>
      </c>
      <c r="EZ62" s="195">
        <f t="shared" si="6"/>
        <v>0</v>
      </c>
      <c r="FA62" s="195">
        <f t="shared" ca="1" si="7"/>
        <v>0</v>
      </c>
      <c r="FB62" s="163" t="str">
        <f t="shared" si="8"/>
        <v>BHGrégoire25820220</v>
      </c>
      <c r="FC62" s="162" t="str">
        <f t="array" ref="FC62">INDEX(sort_range_st,MATCH(0,COUNTIF(sort_range_st,"&lt;"&amp;sort_range_st)-SUM(COUNTIF(sort_range_st,FC$3:FC61)),0))</f>
        <v>NMarie Christine25766510</v>
      </c>
      <c r="FD62" s="173">
        <v>60</v>
      </c>
      <c r="FE62" s="165">
        <f t="shared" si="12"/>
        <v>38</v>
      </c>
      <c r="FF62" s="163" t="str">
        <f t="shared" si="9"/>
        <v>9FLzzz_eds_25820220BHGrégoire</v>
      </c>
      <c r="FG62" s="162" t="str">
        <f t="array" ref="FG62">INDEX(sort_range_st2,MATCH(0,COUNTIF(sort_range_st2,"&lt;"&amp;sort_range_st2)-SUM(COUNTIF(sort_range_st2,FG$3:FG61)),0))</f>
        <v>zzz_eds_25763488AJosé</v>
      </c>
      <c r="FH62" s="173">
        <v>61</v>
      </c>
      <c r="FI62" s="165">
        <f t="shared" si="13"/>
        <v>51</v>
      </c>
      <c r="FJ62" s="163"/>
      <c r="FK62" s="163"/>
      <c r="FL62" s="163"/>
      <c r="FM62" s="163"/>
      <c r="FN62" s="163"/>
    </row>
    <row r="63" spans="1:170" x14ac:dyDescent="0.2">
      <c r="A63" s="172">
        <f t="shared" si="4"/>
        <v>39</v>
      </c>
      <c r="B63" s="1">
        <v>25825052</v>
      </c>
      <c r="C63" s="1" t="s">
        <v>37447</v>
      </c>
      <c r="D63" s="1" t="s">
        <v>37604</v>
      </c>
      <c r="E63" s="2">
        <v>21232</v>
      </c>
      <c r="F63" s="2">
        <v>41383</v>
      </c>
      <c r="M63" s="1" t="s">
        <v>699</v>
      </c>
      <c r="S63" s="20" t="s">
        <v>37448</v>
      </c>
      <c r="CC63" s="228" t="s">
        <v>37362</v>
      </c>
      <c r="DN63" s="2"/>
      <c r="DP63" s="2"/>
      <c r="DR63" s="2"/>
      <c r="DT63" s="2"/>
      <c r="DV63" s="2"/>
      <c r="EV63" s="189">
        <f t="shared" si="10"/>
        <v>39</v>
      </c>
      <c r="EW63" s="194">
        <f t="shared" si="11"/>
        <v>1</v>
      </c>
      <c r="EX63" s="195">
        <v>1</v>
      </c>
      <c r="EY63" s="195">
        <f t="shared" ca="1" si="5"/>
        <v>1</v>
      </c>
      <c r="EZ63" s="195">
        <f t="shared" si="6"/>
        <v>0</v>
      </c>
      <c r="FA63" s="195">
        <f t="shared" ca="1" si="7"/>
        <v>0</v>
      </c>
      <c r="FB63" s="163" t="str">
        <f t="shared" si="8"/>
        <v>BIBéatrice25825052</v>
      </c>
      <c r="FC63" s="162" t="str">
        <f t="array" ref="FC63">INDEX(sort_range_st,MATCH(0,COUNTIF(sort_range_st,"&lt;"&amp;sort_range_st)-SUM(COUNTIF(sort_range_st,FC$3:FC62)),0))</f>
        <v>ORoger25764898</v>
      </c>
      <c r="FD63" s="173">
        <v>61</v>
      </c>
      <c r="FE63" s="165">
        <f t="shared" si="12"/>
        <v>39</v>
      </c>
      <c r="FF63" s="163" t="str">
        <f t="shared" si="9"/>
        <v>zzz_eds_25825052BIBéatrice</v>
      </c>
      <c r="FG63" s="162" t="str">
        <f t="array" ref="FG63">INDEX(sort_range_st2,MATCH(0,COUNTIF(sort_range_st2,"&lt;"&amp;sort_range_st2)-SUM(COUNTIF(sort_range_st2,FG$3:FG62)),0))</f>
        <v>zzz_eds_25771240BChristele</v>
      </c>
      <c r="FH63" s="173">
        <v>62</v>
      </c>
      <c r="FI63" s="165">
        <f t="shared" si="13"/>
        <v>72</v>
      </c>
      <c r="FJ63" s="163"/>
      <c r="FK63" s="163"/>
      <c r="FL63" s="163"/>
      <c r="FM63" s="163"/>
      <c r="FN63" s="163"/>
    </row>
    <row r="64" spans="1:170" x14ac:dyDescent="0.2">
      <c r="A64" s="172">
        <f t="shared" si="4"/>
        <v>40</v>
      </c>
      <c r="B64" s="1">
        <v>25823708</v>
      </c>
      <c r="C64" s="1" t="s">
        <v>37449</v>
      </c>
      <c r="D64" s="1" t="s">
        <v>37605</v>
      </c>
      <c r="E64" s="2">
        <v>20520</v>
      </c>
      <c r="F64" s="2">
        <v>41382</v>
      </c>
      <c r="G64" s="1" t="s">
        <v>503</v>
      </c>
      <c r="H64" s="1" t="s">
        <v>503</v>
      </c>
      <c r="I64" s="2">
        <v>41391</v>
      </c>
      <c r="L64" s="1" t="s">
        <v>37194</v>
      </c>
      <c r="M64" s="1" t="s">
        <v>699</v>
      </c>
      <c r="S64" s="20" t="s">
        <v>37450</v>
      </c>
      <c r="T64" s="1" t="s">
        <v>37439</v>
      </c>
      <c r="U64" s="2" t="s">
        <v>24291</v>
      </c>
      <c r="V64" s="2"/>
      <c r="W64" s="2"/>
      <c r="X64" s="2"/>
      <c r="Z64" s="1" t="s">
        <v>35874</v>
      </c>
      <c r="AD64" s="1" t="s">
        <v>37527</v>
      </c>
      <c r="AE64" s="1" t="s">
        <v>37528</v>
      </c>
      <c r="AN64" s="2">
        <v>41382</v>
      </c>
      <c r="AT64" s="2">
        <v>41382</v>
      </c>
      <c r="CC64" s="228" t="s">
        <v>37266</v>
      </c>
      <c r="CD64" s="228" t="s">
        <v>37451</v>
      </c>
      <c r="CH64" s="228">
        <v>9.15</v>
      </c>
      <c r="DH64" s="2"/>
      <c r="DM64" s="2"/>
      <c r="DN64" s="2"/>
      <c r="DP64" s="2"/>
      <c r="DR64" s="2"/>
      <c r="DT64" s="2"/>
      <c r="DV64" s="2"/>
      <c r="EV64" s="189">
        <f t="shared" si="10"/>
        <v>40</v>
      </c>
      <c r="EW64" s="194">
        <f t="shared" si="11"/>
        <v>1</v>
      </c>
      <c r="EX64" s="195">
        <v>1</v>
      </c>
      <c r="EY64" s="195">
        <f t="shared" ca="1" si="5"/>
        <v>1</v>
      </c>
      <c r="EZ64" s="195">
        <f t="shared" si="6"/>
        <v>0</v>
      </c>
      <c r="FA64" s="195">
        <f t="shared" ca="1" si="7"/>
        <v>0</v>
      </c>
      <c r="FB64" s="163" t="str">
        <f t="shared" si="8"/>
        <v>BJJean-Paul25823708</v>
      </c>
      <c r="FC64" s="162" t="str">
        <f t="array" ref="FC64">INDEX(sort_range_st,MATCH(0,COUNTIF(sort_range_st,"&lt;"&amp;sort_range_st)-SUM(COUNTIF(sort_range_st,FC$3:FC63)),0))</f>
        <v>PMonique25778144</v>
      </c>
      <c r="FD64" s="173">
        <v>62</v>
      </c>
      <c r="FE64" s="165">
        <f t="shared" si="12"/>
        <v>40</v>
      </c>
      <c r="FF64" s="163" t="str">
        <f t="shared" si="9"/>
        <v>9FLzzz_eds_25823708BJJean-Paul</v>
      </c>
      <c r="FG64" s="162" t="str">
        <f t="array" ref="FG64">INDEX(sort_range_st2,MATCH(0,COUNTIF(sort_range_st2,"&lt;"&amp;sort_range_st2)-SUM(COUNTIF(sort_range_st2,FG$3:FG63)),0))</f>
        <v>zzz_eds_25771250CFrancisco</v>
      </c>
      <c r="FH64" s="173">
        <v>63</v>
      </c>
      <c r="FI64" s="165">
        <f t="shared" si="13"/>
        <v>52</v>
      </c>
      <c r="FJ64" s="163"/>
      <c r="FK64" s="163"/>
      <c r="FL64" s="163"/>
      <c r="FM64" s="163"/>
      <c r="FN64" s="163"/>
    </row>
    <row r="65" spans="1:170" ht="225" x14ac:dyDescent="0.2">
      <c r="A65" s="172">
        <f t="shared" si="4"/>
        <v>41</v>
      </c>
      <c r="B65" s="1">
        <v>25820058</v>
      </c>
      <c r="C65" s="1" t="s">
        <v>37462</v>
      </c>
      <c r="D65" s="1" t="s">
        <v>37606</v>
      </c>
      <c r="E65" s="2">
        <v>23850</v>
      </c>
      <c r="F65" s="2">
        <v>41377</v>
      </c>
      <c r="G65" s="1" t="s">
        <v>1171</v>
      </c>
      <c r="H65" s="1" t="s">
        <v>1171</v>
      </c>
      <c r="L65" s="1" t="s">
        <v>1044</v>
      </c>
      <c r="O65" s="20" t="s">
        <v>699</v>
      </c>
      <c r="S65" s="20" t="s">
        <v>37463</v>
      </c>
      <c r="T65" s="1" t="s">
        <v>37478</v>
      </c>
      <c r="U65" s="1" t="s">
        <v>37441</v>
      </c>
      <c r="V65" s="1" t="s">
        <v>37468</v>
      </c>
      <c r="W65" s="1" t="s">
        <v>37470</v>
      </c>
      <c r="X65" s="1" t="s">
        <v>37471</v>
      </c>
      <c r="Y65" s="1" t="s">
        <v>37476</v>
      </c>
      <c r="AD65" s="1" t="s">
        <v>37466</v>
      </c>
      <c r="AE65" s="1" t="s">
        <v>37467</v>
      </c>
      <c r="AF65" s="1" t="s">
        <v>37469</v>
      </c>
      <c r="AG65" s="1" t="s">
        <v>37474</v>
      </c>
      <c r="AH65" s="1" t="s">
        <v>37475</v>
      </c>
      <c r="AI65" s="1" t="s">
        <v>37477</v>
      </c>
      <c r="BH65" s="223">
        <v>41380</v>
      </c>
      <c r="BI65" s="221" t="s">
        <v>37464</v>
      </c>
      <c r="BJ65" s="227">
        <v>41383</v>
      </c>
      <c r="BK65" s="228" t="s">
        <v>37538</v>
      </c>
      <c r="BP65" s="228" t="s">
        <v>37472</v>
      </c>
      <c r="BQ65" s="228" t="s">
        <v>37473</v>
      </c>
      <c r="BR65" s="228" t="s">
        <v>37437</v>
      </c>
      <c r="BS65" s="228" t="s">
        <v>37438</v>
      </c>
      <c r="CB65" s="228" t="s">
        <v>37465</v>
      </c>
      <c r="CC65" s="228" t="s">
        <v>37266</v>
      </c>
      <c r="CD65" s="228" t="s">
        <v>37372</v>
      </c>
      <c r="CE65" s="227">
        <v>41383</v>
      </c>
      <c r="CF65" s="228" t="s">
        <v>37239</v>
      </c>
      <c r="DH65" s="2"/>
      <c r="DN65" s="2"/>
      <c r="DP65" s="2"/>
      <c r="DR65" s="2"/>
      <c r="DT65" s="2"/>
      <c r="DV65" s="2"/>
      <c r="EV65" s="189">
        <f t="shared" si="10"/>
        <v>41</v>
      </c>
      <c r="EW65" s="194">
        <f t="shared" si="11"/>
        <v>1</v>
      </c>
      <c r="EX65" s="195">
        <v>1</v>
      </c>
      <c r="EY65" s="195">
        <f t="shared" ca="1" si="5"/>
        <v>1</v>
      </c>
      <c r="EZ65" s="195">
        <f t="shared" si="6"/>
        <v>1</v>
      </c>
      <c r="FA65" s="195">
        <f t="shared" ca="1" si="7"/>
        <v>0</v>
      </c>
      <c r="FB65" s="163" t="str">
        <f t="shared" si="8"/>
        <v>BKHUSEIN25820058</v>
      </c>
      <c r="FC65" s="162" t="str">
        <f t="array" ref="FC65">INDEX(sort_range_st,MATCH(0,COUNTIF(sort_range_st,"&lt;"&amp;sort_range_st)-SUM(COUNTIF(sort_range_st,FC$3:FC64)),0))</f>
        <v>QWolfgang25784968</v>
      </c>
      <c r="FD65" s="173">
        <v>63</v>
      </c>
      <c r="FE65" s="165">
        <f t="shared" si="12"/>
        <v>41</v>
      </c>
      <c r="FF65" s="163" t="str">
        <f t="shared" si="9"/>
        <v>SIzzz_eds_25820058BKHUSEIN</v>
      </c>
      <c r="FG65" s="162" t="str">
        <f t="array" ref="FG65">INDEX(sort_range_st2,MATCH(0,COUNTIF(sort_range_st2,"&lt;"&amp;sort_range_st2)-SUM(COUNTIF(sort_range_st2,FG$3:FG64)),0))</f>
        <v>zzz_eds_25771372DElisabeth</v>
      </c>
      <c r="FH65" s="173">
        <v>64</v>
      </c>
      <c r="FI65" s="165">
        <f t="shared" si="13"/>
        <v>58</v>
      </c>
      <c r="FJ65" s="163"/>
      <c r="FK65" s="163"/>
      <c r="FL65" s="163"/>
      <c r="FM65" s="163"/>
      <c r="FN65" s="163"/>
    </row>
    <row r="66" spans="1:170" x14ac:dyDescent="0.2">
      <c r="A66" s="172">
        <f t="shared" si="4"/>
        <v>42</v>
      </c>
      <c r="B66" s="1">
        <v>25821892</v>
      </c>
      <c r="C66" s="1" t="s">
        <v>37429</v>
      </c>
      <c r="D66" s="1" t="s">
        <v>37607</v>
      </c>
      <c r="AI66" s="2"/>
      <c r="AJ66" s="2"/>
      <c r="AO66" s="2"/>
      <c r="DN66" s="2"/>
      <c r="DP66" s="2"/>
      <c r="DR66" s="2"/>
      <c r="DT66" s="2"/>
      <c r="DV66" s="2"/>
      <c r="EV66" s="189">
        <f t="shared" si="10"/>
        <v>42</v>
      </c>
      <c r="EW66" s="194">
        <f t="shared" si="11"/>
        <v>1</v>
      </c>
      <c r="EX66" s="195">
        <v>1</v>
      </c>
      <c r="EY66" s="195">
        <f t="shared" ca="1" si="5"/>
        <v>0</v>
      </c>
      <c r="EZ66" s="195">
        <f t="shared" si="6"/>
        <v>0</v>
      </c>
      <c r="FA66" s="195">
        <f t="shared" ca="1" si="7"/>
        <v>1</v>
      </c>
      <c r="FB66" s="163" t="str">
        <f t="shared" si="8"/>
        <v>BLMichael25821892</v>
      </c>
      <c r="FC66" s="162" t="str">
        <f t="array" ref="FC66">INDEX(sort_range_st,MATCH(0,COUNTIF(sort_range_st,"&lt;"&amp;sort_range_st)-SUM(COUNTIF(sort_range_st,FC$3:FC65)),0))</f>
        <v>RSihem25788110</v>
      </c>
      <c r="FD66" s="173">
        <v>64</v>
      </c>
      <c r="FE66" s="165">
        <f t="shared" si="12"/>
        <v>42</v>
      </c>
      <c r="FF66" s="163" t="str">
        <f t="shared" si="9"/>
        <v>zzz_eds_25821892BLMichael</v>
      </c>
      <c r="FG66" s="162" t="str">
        <f t="array" ref="FG66">INDEX(sort_range_st2,MATCH(0,COUNTIF(sort_range_st2,"&lt;"&amp;sort_range_st2)-SUM(COUNTIF(sort_range_st2,FG$3:FG65)),0))</f>
        <v>zzz_eds_25771418EMarianne</v>
      </c>
      <c r="FH66" s="173">
        <v>65</v>
      </c>
      <c r="FI66" s="165">
        <f t="shared" si="13"/>
        <v>71</v>
      </c>
      <c r="FJ66" s="163"/>
      <c r="FK66" s="163"/>
      <c r="FL66" s="163"/>
      <c r="FM66" s="163"/>
      <c r="FN66" s="163"/>
    </row>
    <row r="67" spans="1:170" x14ac:dyDescent="0.2">
      <c r="A67" s="172">
        <f t="shared" ref="A67:A130" si="14">EV67</f>
        <v>43</v>
      </c>
      <c r="B67" s="1">
        <v>25826950</v>
      </c>
      <c r="C67" s="1" t="s">
        <v>37483</v>
      </c>
      <c r="D67" s="1" t="s">
        <v>37608</v>
      </c>
      <c r="E67" s="2">
        <v>15402</v>
      </c>
      <c r="F67" s="2">
        <v>41380</v>
      </c>
      <c r="G67" s="1" t="s">
        <v>1171</v>
      </c>
      <c r="H67" s="1" t="s">
        <v>1171</v>
      </c>
      <c r="I67" s="2">
        <v>41393</v>
      </c>
      <c r="L67" s="1" t="s">
        <v>1028</v>
      </c>
      <c r="O67" s="20" t="s">
        <v>699</v>
      </c>
      <c r="S67" s="20" t="s">
        <v>37484</v>
      </c>
      <c r="T67" s="1" t="s">
        <v>37537</v>
      </c>
      <c r="U67" s="1" t="s">
        <v>37405</v>
      </c>
      <c r="V67" s="1" t="s">
        <v>37476</v>
      </c>
      <c r="AD67" s="1" t="s">
        <v>37485</v>
      </c>
      <c r="AI67" s="2"/>
      <c r="AJ67" s="2"/>
      <c r="BH67" s="223">
        <v>41381</v>
      </c>
      <c r="BI67" s="228" t="s">
        <v>37486</v>
      </c>
      <c r="CC67" s="228" t="s">
        <v>37266</v>
      </c>
      <c r="CD67" s="228" t="s">
        <v>37363</v>
      </c>
      <c r="CE67" s="227">
        <v>41383</v>
      </c>
      <c r="CF67" s="228" t="s">
        <v>37232</v>
      </c>
      <c r="CG67" s="227">
        <v>41393</v>
      </c>
      <c r="DH67" s="2"/>
      <c r="DM67" s="2"/>
      <c r="DN67" s="2"/>
      <c r="DP67" s="2"/>
      <c r="DR67" s="2"/>
      <c r="DT67" s="2"/>
      <c r="DV67" s="2"/>
      <c r="EV67" s="189">
        <f t="shared" si="10"/>
        <v>43</v>
      </c>
      <c r="EW67" s="194">
        <f t="shared" si="11"/>
        <v>1</v>
      </c>
      <c r="EX67" s="195">
        <v>1</v>
      </c>
      <c r="EY67" s="195">
        <f t="shared" ca="1" si="5"/>
        <v>1</v>
      </c>
      <c r="EZ67" s="195">
        <f t="shared" si="6"/>
        <v>0</v>
      </c>
      <c r="FA67" s="195">
        <f t="shared" ca="1" si="7"/>
        <v>0</v>
      </c>
      <c r="FB67" s="163" t="str">
        <f t="shared" si="8"/>
        <v>BMDominique25826950</v>
      </c>
      <c r="FC67" s="162" t="str">
        <f t="array" ref="FC67">INDEX(sort_range_st,MATCH(0,COUNTIF(sort_range_st,"&lt;"&amp;sort_range_st)-SUM(COUNTIF(sort_range_st,FC$3:FC66)),0))</f>
        <v>SRaymond25778164</v>
      </c>
      <c r="FD67" s="173">
        <v>65</v>
      </c>
      <c r="FE67" s="165">
        <f t="shared" si="12"/>
        <v>43</v>
      </c>
      <c r="FF67" s="163" t="str">
        <f t="shared" si="9"/>
        <v>2AL 2673 Gzzz_eds_25826950BMDominique</v>
      </c>
      <c r="FG67" s="162" t="str">
        <f t="array" ref="FG67">INDEX(sort_range_st2,MATCH(0,COUNTIF(sort_range_st2,"&lt;"&amp;sort_range_st2)-SUM(COUNTIF(sort_range_st2,FG$3:FG66)),0))</f>
        <v>zzz_eds_25778164SRaymond</v>
      </c>
      <c r="FH67" s="173">
        <v>66</v>
      </c>
      <c r="FI67" s="165">
        <f t="shared" si="13"/>
        <v>31</v>
      </c>
      <c r="FJ67" s="163"/>
      <c r="FK67" s="163"/>
      <c r="FL67" s="163"/>
      <c r="FM67" s="163"/>
      <c r="FN67" s="163"/>
    </row>
    <row r="68" spans="1:170" x14ac:dyDescent="0.2">
      <c r="A68" s="172">
        <f t="shared" si="14"/>
        <v>44</v>
      </c>
      <c r="B68" s="1">
        <v>25825356</v>
      </c>
      <c r="C68" s="1" t="s">
        <v>37497</v>
      </c>
      <c r="D68" s="1" t="s">
        <v>37609</v>
      </c>
      <c r="E68" s="2">
        <v>15529</v>
      </c>
      <c r="F68" s="2">
        <v>41380</v>
      </c>
      <c r="G68" s="1" t="s">
        <v>731</v>
      </c>
      <c r="H68" s="1" t="s">
        <v>731</v>
      </c>
      <c r="I68" s="2">
        <v>41387</v>
      </c>
      <c r="L68" s="1" t="s">
        <v>1024</v>
      </c>
      <c r="O68" s="20" t="s">
        <v>699</v>
      </c>
      <c r="S68" s="20" t="s">
        <v>37498</v>
      </c>
      <c r="T68" s="1" t="s">
        <v>37539</v>
      </c>
      <c r="U68" s="1" t="s">
        <v>37540</v>
      </c>
      <c r="V68" s="1" t="s">
        <v>37543</v>
      </c>
      <c r="W68" s="1" t="s">
        <v>37545</v>
      </c>
      <c r="Z68" s="1" t="s">
        <v>8675</v>
      </c>
      <c r="AD68" s="1" t="s">
        <v>37542</v>
      </c>
      <c r="AE68" s="1" t="s">
        <v>37541</v>
      </c>
      <c r="AF68" s="1" t="s">
        <v>37544</v>
      </c>
      <c r="AG68" s="1" t="s">
        <v>37546</v>
      </c>
      <c r="AI68" s="2"/>
      <c r="AJ68" s="2"/>
      <c r="AN68" s="2">
        <v>41383</v>
      </c>
      <c r="AT68" s="1" t="s">
        <v>37547</v>
      </c>
      <c r="CC68" s="228" t="s">
        <v>37266</v>
      </c>
      <c r="CD68" s="228" t="s">
        <v>37363</v>
      </c>
      <c r="CE68" s="227">
        <v>41382</v>
      </c>
      <c r="CF68" s="228" t="s">
        <v>37234</v>
      </c>
      <c r="CJ68" s="2">
        <v>41381</v>
      </c>
      <c r="DH68" s="2"/>
      <c r="DM68" s="2"/>
      <c r="DN68" s="2"/>
      <c r="DP68" s="2"/>
      <c r="DR68" s="2"/>
      <c r="DT68" s="2"/>
      <c r="DV68" s="2"/>
      <c r="EV68" s="189">
        <f t="shared" ref="EV68:EV99" si="15">HLOOKUP($EV$2,$FB$2:$FI$198,ROW(EV68)-1,FALSE)</f>
        <v>44</v>
      </c>
      <c r="EW68" s="194">
        <f t="shared" ref="EW68:EW99" si="16">HLOOKUP($EW$2,$EX$3:$FA$198,ROW(EW68)-2,FALSE)</f>
        <v>1</v>
      </c>
      <c r="EX68" s="195">
        <v>1</v>
      </c>
      <c r="EY68" s="195">
        <f t="shared" ref="EY68:EY131" ca="1" si="17">IF(AND(K68&lt;1,F68&gt;1,F68&lt;=TODAY()),1,0)</f>
        <v>1</v>
      </c>
      <c r="EZ68" s="195">
        <f t="shared" ref="EZ68:EZ131" si="18">IF(L68="SI",1,0)</f>
        <v>0</v>
      </c>
      <c r="FA68" s="195">
        <f t="shared" ca="1" si="7"/>
        <v>0</v>
      </c>
      <c r="FB68" s="163" t="str">
        <f t="shared" ref="FB68:FB131" si="19">IF(EW68=1,D68&amp;C68&amp;B68,"")</f>
        <v>BNPierre25825356</v>
      </c>
      <c r="FC68" s="162" t="str">
        <f t="array" ref="FC68">INDEX(sort_range_st,MATCH(0,COUNTIF(sort_range_st,"&lt;"&amp;sort_range_st)-SUM(COUNTIF(sort_range_st,FC$3:FC67)),0))</f>
        <v>TManuel25747104</v>
      </c>
      <c r="FD68" s="173">
        <v>66</v>
      </c>
      <c r="FE68" s="165">
        <f t="shared" ref="FE68:FE99" si="20">VLOOKUP(FB68,$FC$4:$FD$198,2,FALSE)</f>
        <v>44</v>
      </c>
      <c r="FF68" s="163" t="str">
        <f t="shared" ref="FF68:FF131" si="21">IF(EW68,L68&amp;"zzz_eds_"&amp;B68&amp;D68&amp;C68,"")</f>
        <v>2AL 2673 Czzz_eds_25825356BNPierre</v>
      </c>
      <c r="FG68" s="162" t="str">
        <f t="array" ref="FG68">INDEX(sort_range_st2,MATCH(0,COUNTIF(sort_range_st2,"&lt;"&amp;sort_range_st2)-SUM(COUNTIF(sort_range_st2,FG$3:FG67)),0))</f>
        <v>zzz_eds_25781866AZSerge</v>
      </c>
      <c r="FH68" s="173">
        <v>67</v>
      </c>
      <c r="FI68" s="165">
        <f t="shared" ref="FI68:FI99" si="22">VLOOKUP(FF68,$FG$4:$FH$198,2,FALSE)</f>
        <v>28</v>
      </c>
      <c r="FJ68" s="163"/>
      <c r="FK68" s="163"/>
      <c r="FL68" s="163"/>
      <c r="FM68" s="163"/>
      <c r="FN68" s="163"/>
    </row>
    <row r="69" spans="1:170" x14ac:dyDescent="0.2">
      <c r="A69" s="172">
        <f t="shared" si="14"/>
        <v>45</v>
      </c>
      <c r="B69" s="1">
        <v>25786180</v>
      </c>
      <c r="C69" s="1" t="s">
        <v>37501</v>
      </c>
      <c r="D69" s="1" t="s">
        <v>37610</v>
      </c>
      <c r="E69" s="2">
        <v>19052</v>
      </c>
      <c r="F69" s="2">
        <v>41380</v>
      </c>
      <c r="G69" s="1" t="s">
        <v>504</v>
      </c>
      <c r="H69" s="1" t="s">
        <v>504</v>
      </c>
      <c r="L69" s="1" t="s">
        <v>1010</v>
      </c>
      <c r="P69" s="20" t="s">
        <v>699</v>
      </c>
      <c r="Q69" s="20" t="s">
        <v>37502</v>
      </c>
      <c r="S69" s="20" t="s">
        <v>37503</v>
      </c>
      <c r="T69" s="1" t="s">
        <v>37551</v>
      </c>
      <c r="U69" s="1" t="s">
        <v>37552</v>
      </c>
      <c r="Z69" s="1" t="s">
        <v>35779</v>
      </c>
      <c r="AA69" s="1" t="s">
        <v>21068</v>
      </c>
      <c r="AD69" s="1" t="s">
        <v>37553</v>
      </c>
      <c r="AE69" s="1" t="s">
        <v>37554</v>
      </c>
      <c r="AN69" s="2">
        <v>41383</v>
      </c>
      <c r="AO69" s="2">
        <v>41383</v>
      </c>
      <c r="AT69" s="2">
        <v>41383</v>
      </c>
      <c r="AU69" s="2">
        <v>41383</v>
      </c>
      <c r="BH69" s="223">
        <v>41381</v>
      </c>
      <c r="BI69" s="228" t="s">
        <v>37504</v>
      </c>
      <c r="CC69" s="228" t="s">
        <v>37266</v>
      </c>
      <c r="CD69" s="228" t="s">
        <v>37363</v>
      </c>
      <c r="CE69" s="227">
        <v>41383</v>
      </c>
      <c r="CF69" s="228" t="s">
        <v>37235</v>
      </c>
      <c r="CG69" s="227">
        <v>41392</v>
      </c>
      <c r="DH69" s="2"/>
      <c r="DN69" s="2"/>
      <c r="DP69" s="2"/>
      <c r="DR69" s="2"/>
      <c r="DT69" s="2"/>
      <c r="DV69" s="2"/>
      <c r="EV69" s="189">
        <f t="shared" si="15"/>
        <v>45</v>
      </c>
      <c r="EW69" s="194">
        <f t="shared" si="16"/>
        <v>1</v>
      </c>
      <c r="EX69" s="195">
        <v>1</v>
      </c>
      <c r="EY69" s="195">
        <f t="shared" ca="1" si="17"/>
        <v>1</v>
      </c>
      <c r="EZ69" s="195">
        <f t="shared" si="18"/>
        <v>0</v>
      </c>
      <c r="FA69" s="195">
        <f t="shared" ref="FA69:FA132" ca="1" si="23">IF(AND(K69&lt;1,OR(ISBLANK(F69),F69&gt;TODAY())),1,0)</f>
        <v>0</v>
      </c>
      <c r="FB69" s="163" t="str">
        <f t="shared" si="19"/>
        <v>BOChirstian25786180</v>
      </c>
      <c r="FC69" s="162" t="str">
        <f t="array" ref="FC69">INDEX(sort_range_st,MATCH(0,COUNTIF(sort_range_st,"&lt;"&amp;sort_range_st)-SUM(COUNTIF(sort_range_st,FC$3:FC68)),0))</f>
        <v>UClaudi,Jeanne25765980</v>
      </c>
      <c r="FD69" s="173">
        <v>67</v>
      </c>
      <c r="FE69" s="165">
        <f t="shared" si="20"/>
        <v>45</v>
      </c>
      <c r="FF69" s="163" t="str">
        <f t="shared" si="21"/>
        <v>2AL 2667 Ezzz_eds_25786180BOChirstian</v>
      </c>
      <c r="FG69" s="162" t="str">
        <f t="array" ref="FG69">INDEX(sort_range_st2,MATCH(0,COUNTIF(sort_range_st2,"&lt;"&amp;sort_range_st2)-SUM(COUNTIF(sort_range_st2,FG$3:FG68)),0))</f>
        <v>zzz_eds_25788110RSihem</v>
      </c>
      <c r="FH69" s="173">
        <v>68</v>
      </c>
      <c r="FI69" s="165">
        <f t="shared" si="22"/>
        <v>17</v>
      </c>
      <c r="FJ69" s="163"/>
      <c r="FK69" s="163"/>
      <c r="FL69" s="163"/>
      <c r="FM69" s="163"/>
      <c r="FN69" s="163"/>
    </row>
    <row r="70" spans="1:170" x14ac:dyDescent="0.2">
      <c r="A70" s="172">
        <f t="shared" si="14"/>
        <v>46</v>
      </c>
      <c r="B70" s="1">
        <v>25820954</v>
      </c>
      <c r="C70" s="1" t="s">
        <v>37509</v>
      </c>
      <c r="D70" s="1" t="s">
        <v>37611</v>
      </c>
      <c r="E70" s="2">
        <v>15507</v>
      </c>
      <c r="F70" s="2">
        <v>41380</v>
      </c>
      <c r="G70" s="1" t="s">
        <v>505</v>
      </c>
      <c r="H70" s="1" t="s">
        <v>505</v>
      </c>
      <c r="L70" s="1" t="s">
        <v>1039</v>
      </c>
      <c r="P70" s="20" t="s">
        <v>699</v>
      </c>
      <c r="Q70" s="20" t="s">
        <v>37513</v>
      </c>
      <c r="S70" s="20" t="s">
        <v>37510</v>
      </c>
      <c r="T70" s="1" t="s">
        <v>37516</v>
      </c>
      <c r="U70" s="1" t="s">
        <v>37515</v>
      </c>
      <c r="Z70" s="1" t="s">
        <v>36172</v>
      </c>
      <c r="AA70" s="1" t="s">
        <v>36067</v>
      </c>
      <c r="AD70" s="1" t="s">
        <v>37511</v>
      </c>
      <c r="AE70" s="1" t="s">
        <v>37517</v>
      </c>
      <c r="AI70" s="2"/>
      <c r="AJ70" s="2"/>
      <c r="AN70" s="2">
        <v>41381</v>
      </c>
      <c r="CC70" s="228" t="s">
        <v>37514</v>
      </c>
      <c r="CD70" s="228" t="s">
        <v>37512</v>
      </c>
      <c r="CJ70" s="2">
        <v>41380</v>
      </c>
      <c r="DH70" s="2"/>
      <c r="DM70" s="2"/>
      <c r="DN70" s="2"/>
      <c r="DP70" s="2"/>
      <c r="DR70" s="2"/>
      <c r="DT70" s="2"/>
      <c r="DV70" s="2"/>
      <c r="EV70" s="189">
        <f t="shared" si="15"/>
        <v>46</v>
      </c>
      <c r="EW70" s="194">
        <f t="shared" si="16"/>
        <v>1</v>
      </c>
      <c r="EX70" s="195">
        <v>1</v>
      </c>
      <c r="EY70" s="195">
        <f t="shared" ca="1" si="17"/>
        <v>1</v>
      </c>
      <c r="EZ70" s="195">
        <f t="shared" si="18"/>
        <v>0</v>
      </c>
      <c r="FA70" s="195">
        <f t="shared" ca="1" si="23"/>
        <v>0</v>
      </c>
      <c r="FB70" s="163" t="str">
        <f t="shared" si="19"/>
        <v>BPAli25820954</v>
      </c>
      <c r="FC70" s="162" t="str">
        <f t="array" ref="FC70">INDEX(sort_range_st,MATCH(0,COUNTIF(sort_range_st,"&lt;"&amp;sort_range_st)-SUM(COUNTIF(sort_range_st,FC$3:FC69)),0))</f>
        <v>VWChristian,Gérard25738332</v>
      </c>
      <c r="FD70" s="173">
        <v>68</v>
      </c>
      <c r="FE70" s="165">
        <f t="shared" si="20"/>
        <v>46</v>
      </c>
      <c r="FF70" s="163" t="str">
        <f t="shared" si="21"/>
        <v>2BL 2653 Bzzz_eds_25820954BPAli</v>
      </c>
      <c r="FG70" s="162" t="str">
        <f t="array" ref="FG70">INDEX(sort_range_st2,MATCH(0,COUNTIF(sort_range_st2,"&lt;"&amp;sort_range_st2)-SUM(COUNTIF(sort_range_st2,FG$3:FG69)),0))</f>
        <v>zzz_eds_25818820BAElisabeth</v>
      </c>
      <c r="FH70" s="173">
        <v>69</v>
      </c>
      <c r="FI70" s="165">
        <f t="shared" si="22"/>
        <v>38</v>
      </c>
      <c r="FJ70" s="163"/>
      <c r="FK70" s="163"/>
      <c r="FL70" s="163"/>
      <c r="FM70" s="163"/>
      <c r="FN70" s="163"/>
    </row>
    <row r="71" spans="1:170" x14ac:dyDescent="0.2">
      <c r="A71" s="172">
        <f t="shared" si="14"/>
        <v>47</v>
      </c>
      <c r="B71" s="1">
        <v>25819202</v>
      </c>
      <c r="C71" s="1" t="s">
        <v>37518</v>
      </c>
      <c r="D71" s="1" t="s">
        <v>37612</v>
      </c>
      <c r="E71" s="2">
        <v>12860</v>
      </c>
      <c r="F71" s="2">
        <v>41381</v>
      </c>
      <c r="G71" s="1" t="s">
        <v>505</v>
      </c>
      <c r="H71" s="1" t="s">
        <v>505</v>
      </c>
      <c r="I71" s="2">
        <v>41386</v>
      </c>
      <c r="L71" s="1" t="s">
        <v>37194</v>
      </c>
      <c r="S71" s="20" t="s">
        <v>37480</v>
      </c>
      <c r="T71" s="1" t="s">
        <v>37516</v>
      </c>
      <c r="Z71" s="1" t="s">
        <v>36168</v>
      </c>
      <c r="AA71" s="1" t="s">
        <v>36067</v>
      </c>
      <c r="AI71" s="2"/>
      <c r="AJ71" s="2"/>
      <c r="AN71" s="2">
        <v>41381</v>
      </c>
      <c r="AT71" s="2">
        <v>41381</v>
      </c>
      <c r="CC71" s="228" t="s">
        <v>37519</v>
      </c>
      <c r="CD71" s="228" t="s">
        <v>37263</v>
      </c>
      <c r="CJ71" s="2">
        <v>41381</v>
      </c>
      <c r="DH71" s="2"/>
      <c r="DM71" s="2"/>
      <c r="DN71" s="2"/>
      <c r="DP71" s="2"/>
      <c r="DR71" s="2"/>
      <c r="DT71" s="2"/>
      <c r="DV71" s="2"/>
      <c r="EV71" s="189">
        <f t="shared" si="15"/>
        <v>47</v>
      </c>
      <c r="EW71" s="194">
        <f t="shared" si="16"/>
        <v>1</v>
      </c>
      <c r="EX71" s="195">
        <v>1</v>
      </c>
      <c r="EY71" s="195">
        <f t="shared" ca="1" si="17"/>
        <v>1</v>
      </c>
      <c r="EZ71" s="195">
        <f t="shared" si="18"/>
        <v>0</v>
      </c>
      <c r="FA71" s="195">
        <f t="shared" ca="1" si="23"/>
        <v>0</v>
      </c>
      <c r="FB71" s="163" t="str">
        <f t="shared" si="19"/>
        <v>BQHildegard25819202</v>
      </c>
      <c r="FC71" s="162" t="str">
        <f t="array" ref="FC71">INDEX(sort_range_st,MATCH(0,COUNTIF(sort_range_st,"&lt;"&amp;sort_range_st)-SUM(COUNTIF(sort_range_st,FC$3:FC70)),0))</f>
        <v>XRose-Marie25781184</v>
      </c>
      <c r="FD71" s="173">
        <v>69</v>
      </c>
      <c r="FE71" s="165">
        <f t="shared" si="20"/>
        <v>47</v>
      </c>
      <c r="FF71" s="163" t="str">
        <f t="shared" si="21"/>
        <v>9FLzzz_eds_25819202BQHildegard</v>
      </c>
      <c r="FG71" s="162" t="str">
        <f t="array" ref="FG71">INDEX(sort_range_st2,MATCH(0,COUNTIF(sort_range_st2,"&lt;"&amp;sort_range_st2)-SUM(COUNTIF(sort_range_st2,FG$3:FG70)),0))</f>
        <v>zzz_eds_25819390BFPatrick</v>
      </c>
      <c r="FH71" s="173">
        <v>70</v>
      </c>
      <c r="FI71" s="165">
        <f t="shared" si="22"/>
        <v>50</v>
      </c>
      <c r="FJ71" s="163"/>
      <c r="FK71" s="163"/>
      <c r="FL71" s="163"/>
      <c r="FM71" s="163"/>
      <c r="FN71" s="163"/>
    </row>
    <row r="72" spans="1:170" x14ac:dyDescent="0.2">
      <c r="A72" s="172">
        <f t="shared" si="14"/>
        <v>48</v>
      </c>
      <c r="B72" s="1">
        <v>25829846</v>
      </c>
      <c r="C72" s="1" t="s">
        <v>37178</v>
      </c>
      <c r="D72" s="1" t="s">
        <v>37613</v>
      </c>
      <c r="E72" s="2">
        <v>22963</v>
      </c>
      <c r="F72" s="2">
        <v>41381</v>
      </c>
      <c r="G72" s="1" t="s">
        <v>291</v>
      </c>
      <c r="H72" s="1" t="s">
        <v>291</v>
      </c>
      <c r="L72" s="1" t="s">
        <v>1032</v>
      </c>
      <c r="O72" s="20" t="s">
        <v>699</v>
      </c>
      <c r="S72" s="20" t="s">
        <v>37532</v>
      </c>
      <c r="U72" s="2"/>
      <c r="V72" s="2"/>
      <c r="W72" s="2"/>
      <c r="X72" s="2"/>
      <c r="Y72" s="2"/>
      <c r="AI72" s="2"/>
      <c r="AJ72" s="2"/>
      <c r="BH72" s="223">
        <v>41382</v>
      </c>
      <c r="BI72" s="228" t="s">
        <v>37533</v>
      </c>
      <c r="CC72" s="228" t="s">
        <v>37266</v>
      </c>
      <c r="CD72" s="228" t="s">
        <v>37263</v>
      </c>
      <c r="CQ72" s="2"/>
      <c r="DH72" s="2"/>
      <c r="DM72" s="2"/>
      <c r="DN72" s="2"/>
      <c r="DP72" s="2"/>
      <c r="DR72" s="2"/>
      <c r="DT72" s="2"/>
      <c r="DV72" s="2"/>
      <c r="EV72" s="189">
        <f t="shared" si="15"/>
        <v>48</v>
      </c>
      <c r="EW72" s="194">
        <f t="shared" si="16"/>
        <v>1</v>
      </c>
      <c r="EX72" s="195">
        <v>1</v>
      </c>
      <c r="EY72" s="195">
        <f t="shared" ca="1" si="17"/>
        <v>1</v>
      </c>
      <c r="EZ72" s="195">
        <f t="shared" si="18"/>
        <v>0</v>
      </c>
      <c r="FA72" s="195">
        <f t="shared" ca="1" si="23"/>
        <v>0</v>
      </c>
      <c r="FB72" s="163" t="str">
        <f t="shared" si="19"/>
        <v>BRRosa25829846</v>
      </c>
      <c r="FC72" s="162" t="str">
        <f t="array" ref="FC72">INDEX(sort_range_st,MATCH(0,COUNTIF(sort_range_st,"&lt;"&amp;sort_range_st)-SUM(COUNTIF(sort_range_st,FC$3:FC71)),0))</f>
        <v>YPierre-André25801782</v>
      </c>
      <c r="FD72" s="173">
        <v>70</v>
      </c>
      <c r="FE72" s="165">
        <f t="shared" si="20"/>
        <v>48</v>
      </c>
      <c r="FF72" s="163" t="str">
        <f t="shared" si="21"/>
        <v>2AL 2670 Azzz_eds_25829846BRRosa</v>
      </c>
      <c r="FG72" s="162" t="str">
        <f t="array" ref="FG72">INDEX(sort_range_st2,MATCH(0,COUNTIF(sort_range_st2,"&lt;"&amp;sort_range_st2)-SUM(COUNTIF(sort_range_st2,FG$3:FG71)),0))</f>
        <v>zzz_eds_25821892BLMichael</v>
      </c>
      <c r="FH72" s="173">
        <v>71</v>
      </c>
      <c r="FI72" s="165">
        <f t="shared" si="22"/>
        <v>26</v>
      </c>
      <c r="FJ72" s="163"/>
      <c r="FK72" s="163"/>
      <c r="FL72" s="163"/>
      <c r="FM72" s="163"/>
      <c r="FN72" s="163"/>
    </row>
    <row r="73" spans="1:170" x14ac:dyDescent="0.2">
      <c r="A73" s="172">
        <f t="shared" si="14"/>
        <v>0</v>
      </c>
      <c r="DH73" s="2"/>
      <c r="DN73" s="2"/>
      <c r="DP73" s="2"/>
      <c r="DR73" s="2"/>
      <c r="DT73" s="2"/>
      <c r="DV73" s="2"/>
      <c r="EV73" s="189">
        <f t="shared" si="15"/>
        <v>0</v>
      </c>
      <c r="EW73" s="194">
        <f t="shared" si="16"/>
        <v>1</v>
      </c>
      <c r="EX73" s="195">
        <v>1</v>
      </c>
      <c r="EY73" s="195">
        <f t="shared" ca="1" si="17"/>
        <v>0</v>
      </c>
      <c r="EZ73" s="195">
        <f t="shared" si="18"/>
        <v>0</v>
      </c>
      <c r="FA73" s="195">
        <f t="shared" ca="1" si="23"/>
        <v>1</v>
      </c>
      <c r="FB73" s="163" t="str">
        <f t="shared" si="19"/>
        <v/>
      </c>
      <c r="FC73" s="162" t="str">
        <f t="array" ref="FC73">INDEX(sort_range_st,MATCH(0,COUNTIF(sort_range_st,"&lt;"&amp;sort_range_st)-SUM(COUNTIF(sort_range_st,FC$3:FC72)),0))</f>
        <v>ZBernard25781228</v>
      </c>
      <c r="FD73" s="173">
        <v>71</v>
      </c>
      <c r="FE73" s="165">
        <f t="shared" si="20"/>
        <v>0</v>
      </c>
      <c r="FF73" s="163" t="str">
        <f t="shared" si="21"/>
        <v>zzz_eds_</v>
      </c>
      <c r="FG73" s="162" t="str">
        <f t="array" ref="FG73">INDEX(sort_range_st2,MATCH(0,COUNTIF(sort_range_st2,"&lt;"&amp;sort_range_st2)-SUM(COUNTIF(sort_range_st2,FG$3:FG72)),0))</f>
        <v>zzz_eds_25825052BIBéatrice</v>
      </c>
      <c r="FH73" s="173">
        <v>72</v>
      </c>
      <c r="FI73" s="165">
        <f t="shared" si="22"/>
        <v>59</v>
      </c>
      <c r="FJ73" s="163"/>
      <c r="FK73" s="163"/>
      <c r="FL73" s="163"/>
      <c r="FM73" s="163"/>
      <c r="FN73" s="163"/>
    </row>
    <row r="74" spans="1:170" x14ac:dyDescent="0.2">
      <c r="A74" s="172">
        <f t="shared" si="14"/>
        <v>0</v>
      </c>
      <c r="DN74" s="2"/>
      <c r="DP74" s="2"/>
      <c r="DR74" s="2"/>
      <c r="DT74" s="2"/>
      <c r="DV74" s="2"/>
      <c r="EV74" s="189">
        <f t="shared" si="15"/>
        <v>0</v>
      </c>
      <c r="EW74" s="194">
        <f t="shared" si="16"/>
        <v>1</v>
      </c>
      <c r="EX74" s="195">
        <v>1</v>
      </c>
      <c r="EY74" s="195">
        <f t="shared" ca="1" si="17"/>
        <v>0</v>
      </c>
      <c r="EZ74" s="195">
        <f t="shared" si="18"/>
        <v>0</v>
      </c>
      <c r="FA74" s="195">
        <f t="shared" ca="1" si="23"/>
        <v>1</v>
      </c>
      <c r="FB74" s="163" t="str">
        <f t="shared" si="19"/>
        <v/>
      </c>
      <c r="FC74" s="162" t="e">
        <f t="array" ref="FC74">INDEX(sort_range_st,MATCH(0,COUNTIF(sort_range_st,"&lt;"&amp;sort_range_st)-SUM(COUNTIF(sort_range_st,FC$3:FC73)),0))</f>
        <v>#N/A</v>
      </c>
      <c r="FD74" s="173">
        <v>72</v>
      </c>
      <c r="FE74" s="165">
        <f t="shared" si="20"/>
        <v>0</v>
      </c>
      <c r="FF74" s="163" t="str">
        <f t="shared" si="21"/>
        <v>zzz_eds_</v>
      </c>
      <c r="FG74" s="162" t="e">
        <f t="array" ref="FG74">INDEX(sort_range_st2,MATCH(0,COUNTIF(sort_range_st2,"&lt;"&amp;sort_range_st2)-SUM(COUNTIF(sort_range_st2,FG$3:FG73)),0))</f>
        <v>#N/A</v>
      </c>
      <c r="FH74" s="173">
        <v>73</v>
      </c>
      <c r="FI74" s="165">
        <f t="shared" si="22"/>
        <v>59</v>
      </c>
      <c r="FJ74" s="163"/>
      <c r="FK74" s="163"/>
      <c r="FL74" s="163"/>
      <c r="FM74" s="163"/>
      <c r="FN74" s="163"/>
    </row>
    <row r="75" spans="1:170" x14ac:dyDescent="0.2">
      <c r="A75" s="172">
        <f t="shared" si="14"/>
        <v>0</v>
      </c>
      <c r="DN75" s="2"/>
      <c r="DP75" s="2"/>
      <c r="DR75" s="2"/>
      <c r="DT75" s="2"/>
      <c r="DV75" s="2"/>
      <c r="EV75" s="189">
        <f t="shared" si="15"/>
        <v>0</v>
      </c>
      <c r="EW75" s="194">
        <f t="shared" si="16"/>
        <v>1</v>
      </c>
      <c r="EX75" s="195">
        <v>1</v>
      </c>
      <c r="EY75" s="195">
        <f t="shared" ca="1" si="17"/>
        <v>0</v>
      </c>
      <c r="EZ75" s="195">
        <f t="shared" si="18"/>
        <v>0</v>
      </c>
      <c r="FA75" s="195">
        <f t="shared" ca="1" si="23"/>
        <v>1</v>
      </c>
      <c r="FB75" s="163" t="str">
        <f t="shared" si="19"/>
        <v/>
      </c>
      <c r="FC75" s="162" t="e">
        <f t="array" ref="FC75">INDEX(sort_range_st,MATCH(0,COUNTIF(sort_range_st,"&lt;"&amp;sort_range_st)-SUM(COUNTIF(sort_range_st,FC$3:FC74)),0))</f>
        <v>#N/A</v>
      </c>
      <c r="FD75" s="173">
        <v>73</v>
      </c>
      <c r="FE75" s="165">
        <f t="shared" si="20"/>
        <v>0</v>
      </c>
      <c r="FF75" s="163" t="str">
        <f t="shared" si="21"/>
        <v>zzz_eds_</v>
      </c>
      <c r="FG75" s="162" t="e">
        <f t="array" ref="FG75">INDEX(sort_range_st2,MATCH(0,COUNTIF(sort_range_st2,"&lt;"&amp;sort_range_st2)-SUM(COUNTIF(sort_range_st2,FG$3:FG74)),0))</f>
        <v>#N/A</v>
      </c>
      <c r="FH75" s="173">
        <v>74</v>
      </c>
      <c r="FI75" s="165">
        <f t="shared" si="22"/>
        <v>59</v>
      </c>
      <c r="FJ75" s="163"/>
      <c r="FK75" s="163"/>
      <c r="FL75" s="163"/>
      <c r="FM75" s="163"/>
      <c r="FN75" s="163"/>
    </row>
    <row r="76" spans="1:170" x14ac:dyDescent="0.2">
      <c r="A76" s="172">
        <f t="shared" si="14"/>
        <v>0</v>
      </c>
      <c r="DN76" s="2"/>
      <c r="DP76" s="2"/>
      <c r="DR76" s="2"/>
      <c r="DT76" s="2"/>
      <c r="DV76" s="2"/>
      <c r="EV76" s="189">
        <f t="shared" si="15"/>
        <v>0</v>
      </c>
      <c r="EW76" s="194">
        <f t="shared" si="16"/>
        <v>1</v>
      </c>
      <c r="EX76" s="195">
        <v>1</v>
      </c>
      <c r="EY76" s="195">
        <f t="shared" ca="1" si="17"/>
        <v>0</v>
      </c>
      <c r="EZ76" s="195">
        <f t="shared" si="18"/>
        <v>0</v>
      </c>
      <c r="FA76" s="195">
        <f t="shared" ca="1" si="23"/>
        <v>1</v>
      </c>
      <c r="FB76" s="163" t="str">
        <f t="shared" si="19"/>
        <v/>
      </c>
      <c r="FC76" s="162" t="e">
        <f t="array" ref="FC76">INDEX(sort_range_st,MATCH(0,COUNTIF(sort_range_st,"&lt;"&amp;sort_range_st)-SUM(COUNTIF(sort_range_st,FC$3:FC75)),0))</f>
        <v>#N/A</v>
      </c>
      <c r="FD76" s="173">
        <v>74</v>
      </c>
      <c r="FE76" s="165">
        <f t="shared" si="20"/>
        <v>0</v>
      </c>
      <c r="FF76" s="163" t="str">
        <f t="shared" si="21"/>
        <v>zzz_eds_</v>
      </c>
      <c r="FG76" s="162" t="e">
        <f t="array" ref="FG76">INDEX(sort_range_st2,MATCH(0,COUNTIF(sort_range_st2,"&lt;"&amp;sort_range_st2)-SUM(COUNTIF(sort_range_st2,FG$3:FG75)),0))</f>
        <v>#N/A</v>
      </c>
      <c r="FH76" s="173">
        <v>75</v>
      </c>
      <c r="FI76" s="165">
        <f t="shared" si="22"/>
        <v>59</v>
      </c>
      <c r="FJ76" s="163"/>
      <c r="FK76" s="163"/>
      <c r="FL76" s="163"/>
      <c r="FM76" s="163"/>
      <c r="FN76" s="163"/>
    </row>
    <row r="77" spans="1:170" x14ac:dyDescent="0.2">
      <c r="A77" s="172">
        <f t="shared" si="14"/>
        <v>0</v>
      </c>
      <c r="U77" s="2"/>
      <c r="V77" s="2"/>
      <c r="W77" s="2"/>
      <c r="X77" s="2"/>
      <c r="AI77" s="2"/>
      <c r="AJ77" s="2"/>
      <c r="CR77" s="2"/>
      <c r="CY77" s="2"/>
      <c r="DF77" s="2"/>
      <c r="DH77" s="2"/>
      <c r="DM77" s="2"/>
      <c r="DN77" s="2"/>
      <c r="DP77" s="2"/>
      <c r="DR77" s="2"/>
      <c r="DT77" s="2"/>
      <c r="DV77" s="2"/>
      <c r="EV77" s="189">
        <f t="shared" si="15"/>
        <v>0</v>
      </c>
      <c r="EW77" s="194">
        <f t="shared" si="16"/>
        <v>1</v>
      </c>
      <c r="EX77" s="195">
        <v>1</v>
      </c>
      <c r="EY77" s="195">
        <f t="shared" ca="1" si="17"/>
        <v>0</v>
      </c>
      <c r="EZ77" s="195">
        <f t="shared" si="18"/>
        <v>0</v>
      </c>
      <c r="FA77" s="195">
        <f t="shared" ca="1" si="23"/>
        <v>1</v>
      </c>
      <c r="FB77" s="163" t="str">
        <f t="shared" si="19"/>
        <v/>
      </c>
      <c r="FC77" s="162" t="e">
        <f t="array" ref="FC77">INDEX(sort_range_st,MATCH(0,COUNTIF(sort_range_st,"&lt;"&amp;sort_range_st)-SUM(COUNTIF(sort_range_st,FC$3:FC76)),0))</f>
        <v>#N/A</v>
      </c>
      <c r="FD77" s="173">
        <v>75</v>
      </c>
      <c r="FE77" s="165">
        <f t="shared" si="20"/>
        <v>0</v>
      </c>
      <c r="FF77" s="163" t="str">
        <f t="shared" si="21"/>
        <v>zzz_eds_</v>
      </c>
      <c r="FG77" s="162" t="e">
        <f t="array" ref="FG77">INDEX(sort_range_st2,MATCH(0,COUNTIF(sort_range_st2,"&lt;"&amp;sort_range_st2)-SUM(COUNTIF(sort_range_st2,FG$3:FG76)),0))</f>
        <v>#N/A</v>
      </c>
      <c r="FH77" s="173">
        <v>76</v>
      </c>
      <c r="FI77" s="165">
        <f t="shared" si="22"/>
        <v>59</v>
      </c>
      <c r="FJ77" s="163"/>
      <c r="FK77" s="163"/>
      <c r="FL77" s="163"/>
      <c r="FM77" s="163"/>
      <c r="FN77" s="163"/>
    </row>
    <row r="78" spans="1:170" x14ac:dyDescent="0.2">
      <c r="A78" s="172">
        <f t="shared" si="14"/>
        <v>0</v>
      </c>
      <c r="U78" s="2"/>
      <c r="V78" s="2"/>
      <c r="W78" s="2"/>
      <c r="X78" s="2"/>
      <c r="AI78" s="2"/>
      <c r="AJ78" s="2"/>
      <c r="CR78" s="2"/>
      <c r="CY78" s="2"/>
      <c r="DH78" s="2"/>
      <c r="DM78" s="2"/>
      <c r="DN78" s="2"/>
      <c r="DP78" s="2"/>
      <c r="DR78" s="2"/>
      <c r="DT78" s="2"/>
      <c r="DV78" s="2"/>
      <c r="EV78" s="189">
        <f t="shared" si="15"/>
        <v>0</v>
      </c>
      <c r="EW78" s="194">
        <f t="shared" si="16"/>
        <v>1</v>
      </c>
      <c r="EX78" s="195">
        <v>1</v>
      </c>
      <c r="EY78" s="195">
        <f t="shared" ca="1" si="17"/>
        <v>0</v>
      </c>
      <c r="EZ78" s="195">
        <f t="shared" si="18"/>
        <v>0</v>
      </c>
      <c r="FA78" s="195">
        <f t="shared" ca="1" si="23"/>
        <v>1</v>
      </c>
      <c r="FB78" s="163" t="str">
        <f t="shared" si="19"/>
        <v/>
      </c>
      <c r="FC78" s="162" t="e">
        <f t="array" ref="FC78">INDEX(sort_range_st,MATCH(0,COUNTIF(sort_range_st,"&lt;"&amp;sort_range_st)-SUM(COUNTIF(sort_range_st,FC$3:FC77)),0))</f>
        <v>#N/A</v>
      </c>
      <c r="FD78" s="173">
        <v>76</v>
      </c>
      <c r="FE78" s="165">
        <f t="shared" si="20"/>
        <v>0</v>
      </c>
      <c r="FF78" s="163" t="str">
        <f t="shared" si="21"/>
        <v>zzz_eds_</v>
      </c>
      <c r="FG78" s="162" t="e">
        <f t="array" ref="FG78">INDEX(sort_range_st2,MATCH(0,COUNTIF(sort_range_st2,"&lt;"&amp;sort_range_st2)-SUM(COUNTIF(sort_range_st2,FG$3:FG77)),0))</f>
        <v>#N/A</v>
      </c>
      <c r="FH78" s="173">
        <v>77</v>
      </c>
      <c r="FI78" s="165">
        <f t="shared" si="22"/>
        <v>59</v>
      </c>
      <c r="FJ78" s="163"/>
      <c r="FK78" s="163"/>
      <c r="FL78" s="163"/>
      <c r="FM78" s="163"/>
      <c r="FN78" s="163"/>
    </row>
    <row r="79" spans="1:170" x14ac:dyDescent="0.2">
      <c r="A79" s="172">
        <f t="shared" si="14"/>
        <v>0</v>
      </c>
      <c r="DN79" s="2"/>
      <c r="DP79" s="2"/>
      <c r="DR79" s="2"/>
      <c r="DT79" s="2"/>
      <c r="DV79" s="2"/>
      <c r="EV79" s="189">
        <f t="shared" si="15"/>
        <v>0</v>
      </c>
      <c r="EW79" s="194">
        <f t="shared" si="16"/>
        <v>1</v>
      </c>
      <c r="EX79" s="195">
        <v>1</v>
      </c>
      <c r="EY79" s="195">
        <f t="shared" ca="1" si="17"/>
        <v>0</v>
      </c>
      <c r="EZ79" s="195">
        <f t="shared" si="18"/>
        <v>0</v>
      </c>
      <c r="FA79" s="195">
        <f t="shared" ca="1" si="23"/>
        <v>1</v>
      </c>
      <c r="FB79" s="163" t="str">
        <f t="shared" si="19"/>
        <v/>
      </c>
      <c r="FC79" s="162" t="e">
        <f t="array" ref="FC79">INDEX(sort_range_st,MATCH(0,COUNTIF(sort_range_st,"&lt;"&amp;sort_range_st)-SUM(COUNTIF(sort_range_st,FC$3:FC78)),0))</f>
        <v>#N/A</v>
      </c>
      <c r="FD79" s="173">
        <v>77</v>
      </c>
      <c r="FE79" s="165">
        <f t="shared" si="20"/>
        <v>0</v>
      </c>
      <c r="FF79" s="163" t="str">
        <f t="shared" si="21"/>
        <v>zzz_eds_</v>
      </c>
      <c r="FG79" s="162" t="e">
        <f t="array" ref="FG79">INDEX(sort_range_st2,MATCH(0,COUNTIF(sort_range_st2,"&lt;"&amp;sort_range_st2)-SUM(COUNTIF(sort_range_st2,FG$3:FG78)),0))</f>
        <v>#N/A</v>
      </c>
      <c r="FH79" s="173">
        <v>78</v>
      </c>
      <c r="FI79" s="165">
        <f t="shared" si="22"/>
        <v>59</v>
      </c>
      <c r="FJ79" s="163"/>
      <c r="FK79" s="163"/>
      <c r="FL79" s="163"/>
      <c r="FM79" s="163"/>
      <c r="FN79" s="163"/>
    </row>
    <row r="80" spans="1:170" x14ac:dyDescent="0.2">
      <c r="A80" s="172">
        <f t="shared" si="14"/>
        <v>0</v>
      </c>
      <c r="U80" s="2"/>
      <c r="V80" s="2"/>
      <c r="W80" s="2"/>
      <c r="X80" s="2"/>
      <c r="CR80" s="2"/>
      <c r="CY80" s="2"/>
      <c r="DH80" s="2"/>
      <c r="DM80" s="2"/>
      <c r="DN80" s="2"/>
      <c r="DP80" s="2"/>
      <c r="DR80" s="2"/>
      <c r="DT80" s="2"/>
      <c r="DV80" s="2"/>
      <c r="EV80" s="189">
        <f t="shared" si="15"/>
        <v>0</v>
      </c>
      <c r="EW80" s="194">
        <f t="shared" si="16"/>
        <v>1</v>
      </c>
      <c r="EX80" s="195">
        <v>1</v>
      </c>
      <c r="EY80" s="195">
        <f t="shared" ca="1" si="17"/>
        <v>0</v>
      </c>
      <c r="EZ80" s="195">
        <f t="shared" si="18"/>
        <v>0</v>
      </c>
      <c r="FA80" s="195">
        <f t="shared" ca="1" si="23"/>
        <v>1</v>
      </c>
      <c r="FB80" s="163" t="str">
        <f t="shared" si="19"/>
        <v/>
      </c>
      <c r="FC80" s="162" t="e">
        <f t="array" ref="FC80">INDEX(sort_range_st,MATCH(0,COUNTIF(sort_range_st,"&lt;"&amp;sort_range_st)-SUM(COUNTIF(sort_range_st,FC$3:FC79)),0))</f>
        <v>#N/A</v>
      </c>
      <c r="FD80" s="173">
        <v>78</v>
      </c>
      <c r="FE80" s="165">
        <f t="shared" si="20"/>
        <v>0</v>
      </c>
      <c r="FF80" s="163" t="str">
        <f t="shared" si="21"/>
        <v>zzz_eds_</v>
      </c>
      <c r="FG80" s="162" t="e">
        <f t="array" ref="FG80">INDEX(sort_range_st2,MATCH(0,COUNTIF(sort_range_st2,"&lt;"&amp;sort_range_st2)-SUM(COUNTIF(sort_range_st2,FG$3:FG79)),0))</f>
        <v>#N/A</v>
      </c>
      <c r="FH80" s="173">
        <v>79</v>
      </c>
      <c r="FI80" s="165">
        <f t="shared" si="22"/>
        <v>59</v>
      </c>
      <c r="FJ80" s="163"/>
      <c r="FK80" s="163"/>
      <c r="FL80" s="163"/>
      <c r="FM80" s="163"/>
      <c r="FN80" s="163"/>
    </row>
    <row r="81" spans="1:170" x14ac:dyDescent="0.2">
      <c r="A81" s="172">
        <f t="shared" si="14"/>
        <v>0</v>
      </c>
      <c r="AI81" s="2"/>
      <c r="AJ81" s="2"/>
      <c r="CR81" s="2"/>
      <c r="DH81" s="2"/>
      <c r="DM81" s="2"/>
      <c r="DN81" s="2"/>
      <c r="DP81" s="2"/>
      <c r="DR81" s="2"/>
      <c r="DT81" s="2"/>
      <c r="DV81" s="2"/>
      <c r="EV81" s="189">
        <f t="shared" si="15"/>
        <v>0</v>
      </c>
      <c r="EW81" s="194">
        <f t="shared" si="16"/>
        <v>1</v>
      </c>
      <c r="EX81" s="195">
        <v>1</v>
      </c>
      <c r="EY81" s="195">
        <f t="shared" ca="1" si="17"/>
        <v>0</v>
      </c>
      <c r="EZ81" s="195">
        <f t="shared" si="18"/>
        <v>0</v>
      </c>
      <c r="FA81" s="195">
        <f t="shared" ca="1" si="23"/>
        <v>1</v>
      </c>
      <c r="FB81" s="163" t="str">
        <f t="shared" si="19"/>
        <v/>
      </c>
      <c r="FC81" s="162" t="e">
        <f t="array" ref="FC81">INDEX(sort_range_st,MATCH(0,COUNTIF(sort_range_st,"&lt;"&amp;sort_range_st)-SUM(COUNTIF(sort_range_st,FC$3:FC80)),0))</f>
        <v>#N/A</v>
      </c>
      <c r="FD81" s="173">
        <v>79</v>
      </c>
      <c r="FE81" s="165">
        <f t="shared" si="20"/>
        <v>0</v>
      </c>
      <c r="FF81" s="163" t="str">
        <f t="shared" si="21"/>
        <v>zzz_eds_</v>
      </c>
      <c r="FG81" s="162" t="e">
        <f t="array" ref="FG81">INDEX(sort_range_st2,MATCH(0,COUNTIF(sort_range_st2,"&lt;"&amp;sort_range_st2)-SUM(COUNTIF(sort_range_st2,FG$3:FG80)),0))</f>
        <v>#N/A</v>
      </c>
      <c r="FH81" s="173">
        <v>80</v>
      </c>
      <c r="FI81" s="165">
        <f t="shared" si="22"/>
        <v>59</v>
      </c>
      <c r="FJ81" s="163"/>
      <c r="FK81" s="163"/>
      <c r="FL81" s="163"/>
      <c r="FM81" s="163"/>
      <c r="FN81" s="163"/>
    </row>
    <row r="82" spans="1:170" x14ac:dyDescent="0.2">
      <c r="A82" s="172">
        <f t="shared" si="14"/>
        <v>0</v>
      </c>
      <c r="CY82" s="2"/>
      <c r="DH82" s="2"/>
      <c r="DM82" s="2"/>
      <c r="DN82" s="2"/>
      <c r="DP82" s="2"/>
      <c r="DR82" s="2"/>
      <c r="DT82" s="2"/>
      <c r="DV82" s="2"/>
      <c r="EV82" s="189">
        <f t="shared" si="15"/>
        <v>0</v>
      </c>
      <c r="EW82" s="194">
        <f t="shared" si="16"/>
        <v>1</v>
      </c>
      <c r="EX82" s="195">
        <v>1</v>
      </c>
      <c r="EY82" s="195">
        <f t="shared" ca="1" si="17"/>
        <v>0</v>
      </c>
      <c r="EZ82" s="195">
        <f t="shared" si="18"/>
        <v>0</v>
      </c>
      <c r="FA82" s="195">
        <f t="shared" ca="1" si="23"/>
        <v>1</v>
      </c>
      <c r="FB82" s="163" t="str">
        <f t="shared" si="19"/>
        <v/>
      </c>
      <c r="FC82" s="162" t="e">
        <f t="array" ref="FC82">INDEX(sort_range_st,MATCH(0,COUNTIF(sort_range_st,"&lt;"&amp;sort_range_st)-SUM(COUNTIF(sort_range_st,FC$3:FC81)),0))</f>
        <v>#N/A</v>
      </c>
      <c r="FD82" s="173">
        <v>80</v>
      </c>
      <c r="FE82" s="165">
        <f t="shared" si="20"/>
        <v>0</v>
      </c>
      <c r="FF82" s="163" t="str">
        <f t="shared" si="21"/>
        <v>zzz_eds_</v>
      </c>
      <c r="FG82" s="162" t="e">
        <f t="array" ref="FG82">INDEX(sort_range_st2,MATCH(0,COUNTIF(sort_range_st2,"&lt;"&amp;sort_range_st2)-SUM(COUNTIF(sort_range_st2,FG$3:FG81)),0))</f>
        <v>#N/A</v>
      </c>
      <c r="FH82" s="173">
        <v>81</v>
      </c>
      <c r="FI82" s="165">
        <f t="shared" si="22"/>
        <v>59</v>
      </c>
      <c r="FJ82" s="163"/>
      <c r="FK82" s="163"/>
      <c r="FL82" s="163"/>
      <c r="FM82" s="163"/>
      <c r="FN82" s="163"/>
    </row>
    <row r="83" spans="1:170" x14ac:dyDescent="0.2">
      <c r="A83" s="172">
        <f t="shared" si="14"/>
        <v>0</v>
      </c>
      <c r="DN83" s="2"/>
      <c r="DP83" s="2"/>
      <c r="DR83" s="2"/>
      <c r="DT83" s="2"/>
      <c r="DV83" s="2"/>
      <c r="EV83" s="189">
        <f t="shared" si="15"/>
        <v>0</v>
      </c>
      <c r="EW83" s="194">
        <f t="shared" si="16"/>
        <v>1</v>
      </c>
      <c r="EX83" s="195">
        <v>1</v>
      </c>
      <c r="EY83" s="195">
        <f t="shared" ca="1" si="17"/>
        <v>0</v>
      </c>
      <c r="EZ83" s="195">
        <f t="shared" si="18"/>
        <v>0</v>
      </c>
      <c r="FA83" s="195">
        <f t="shared" ca="1" si="23"/>
        <v>1</v>
      </c>
      <c r="FB83" s="163" t="str">
        <f t="shared" si="19"/>
        <v/>
      </c>
      <c r="FC83" s="162" t="e">
        <f t="array" ref="FC83">INDEX(sort_range_st,MATCH(0,COUNTIF(sort_range_st,"&lt;"&amp;sort_range_st)-SUM(COUNTIF(sort_range_st,FC$3:FC82)),0))</f>
        <v>#N/A</v>
      </c>
      <c r="FD83" s="173">
        <v>81</v>
      </c>
      <c r="FE83" s="165">
        <f t="shared" si="20"/>
        <v>0</v>
      </c>
      <c r="FF83" s="163" t="str">
        <f t="shared" si="21"/>
        <v>zzz_eds_</v>
      </c>
      <c r="FG83" s="162" t="e">
        <f t="array" ref="FG83">INDEX(sort_range_st2,MATCH(0,COUNTIF(sort_range_st2,"&lt;"&amp;sort_range_st2)-SUM(COUNTIF(sort_range_st2,FG$3:FG82)),0))</f>
        <v>#N/A</v>
      </c>
      <c r="FH83" s="173">
        <v>82</v>
      </c>
      <c r="FI83" s="165">
        <f t="shared" si="22"/>
        <v>59</v>
      </c>
      <c r="FJ83" s="163"/>
      <c r="FK83" s="163"/>
      <c r="FL83" s="163"/>
      <c r="FM83" s="163"/>
      <c r="FN83" s="163"/>
    </row>
    <row r="84" spans="1:170" x14ac:dyDescent="0.2">
      <c r="A84" s="172">
        <f t="shared" si="14"/>
        <v>0</v>
      </c>
      <c r="U84" s="2"/>
      <c r="V84" s="2"/>
      <c r="W84" s="2"/>
      <c r="X84" s="2"/>
      <c r="AI84" s="2"/>
      <c r="AJ84" s="2"/>
      <c r="DH84" s="2"/>
      <c r="DM84" s="2"/>
      <c r="DN84" s="2"/>
      <c r="DP84" s="2"/>
      <c r="DR84" s="2"/>
      <c r="DT84" s="2"/>
      <c r="DV84" s="2"/>
      <c r="EV84" s="189">
        <f t="shared" si="15"/>
        <v>0</v>
      </c>
      <c r="EW84" s="194">
        <f t="shared" si="16"/>
        <v>1</v>
      </c>
      <c r="EX84" s="195">
        <v>1</v>
      </c>
      <c r="EY84" s="195">
        <f t="shared" ca="1" si="17"/>
        <v>0</v>
      </c>
      <c r="EZ84" s="195">
        <f t="shared" si="18"/>
        <v>0</v>
      </c>
      <c r="FA84" s="195">
        <f t="shared" ca="1" si="23"/>
        <v>1</v>
      </c>
      <c r="FB84" s="163" t="str">
        <f t="shared" si="19"/>
        <v/>
      </c>
      <c r="FC84" s="162" t="e">
        <f t="array" ref="FC84">INDEX(sort_range_st,MATCH(0,COUNTIF(sort_range_st,"&lt;"&amp;sort_range_st)-SUM(COUNTIF(sort_range_st,FC$3:FC83)),0))</f>
        <v>#N/A</v>
      </c>
      <c r="FD84" s="173">
        <v>82</v>
      </c>
      <c r="FE84" s="165">
        <f t="shared" si="20"/>
        <v>0</v>
      </c>
      <c r="FF84" s="163" t="str">
        <f t="shared" si="21"/>
        <v>zzz_eds_</v>
      </c>
      <c r="FG84" s="162" t="e">
        <f t="array" ref="FG84">INDEX(sort_range_st2,MATCH(0,COUNTIF(sort_range_st2,"&lt;"&amp;sort_range_st2)-SUM(COUNTIF(sort_range_st2,FG$3:FG83)),0))</f>
        <v>#N/A</v>
      </c>
      <c r="FH84" s="173">
        <v>83</v>
      </c>
      <c r="FI84" s="165">
        <f t="shared" si="22"/>
        <v>59</v>
      </c>
      <c r="FJ84" s="163"/>
      <c r="FK84" s="163"/>
      <c r="FL84" s="163"/>
      <c r="FM84" s="163"/>
      <c r="FN84" s="163"/>
    </row>
    <row r="85" spans="1:170" x14ac:dyDescent="0.2">
      <c r="A85" s="172">
        <f t="shared" si="14"/>
        <v>0</v>
      </c>
      <c r="DN85" s="2"/>
      <c r="DP85" s="2"/>
      <c r="DR85" s="2"/>
      <c r="DT85" s="2"/>
      <c r="DV85" s="2"/>
      <c r="EV85" s="189">
        <f t="shared" si="15"/>
        <v>0</v>
      </c>
      <c r="EW85" s="194">
        <f t="shared" si="16"/>
        <v>1</v>
      </c>
      <c r="EX85" s="195">
        <v>1</v>
      </c>
      <c r="EY85" s="195">
        <f t="shared" ca="1" si="17"/>
        <v>0</v>
      </c>
      <c r="EZ85" s="195">
        <f t="shared" si="18"/>
        <v>0</v>
      </c>
      <c r="FA85" s="195">
        <f t="shared" ca="1" si="23"/>
        <v>1</v>
      </c>
      <c r="FB85" s="163" t="str">
        <f t="shared" si="19"/>
        <v/>
      </c>
      <c r="FC85" s="162" t="e">
        <f t="array" ref="FC85">INDEX(sort_range_st,MATCH(0,COUNTIF(sort_range_st,"&lt;"&amp;sort_range_st)-SUM(COUNTIF(sort_range_st,FC$3:FC84)),0))</f>
        <v>#N/A</v>
      </c>
      <c r="FD85" s="173">
        <v>83</v>
      </c>
      <c r="FE85" s="165">
        <f t="shared" si="20"/>
        <v>0</v>
      </c>
      <c r="FF85" s="163" t="str">
        <f t="shared" si="21"/>
        <v>zzz_eds_</v>
      </c>
      <c r="FG85" s="162" t="e">
        <f t="array" ref="FG85">INDEX(sort_range_st2,MATCH(0,COUNTIF(sort_range_st2,"&lt;"&amp;sort_range_st2)-SUM(COUNTIF(sort_range_st2,FG$3:FG84)),0))</f>
        <v>#N/A</v>
      </c>
      <c r="FH85" s="173">
        <v>84</v>
      </c>
      <c r="FI85" s="165">
        <f t="shared" si="22"/>
        <v>59</v>
      </c>
      <c r="FJ85" s="163"/>
      <c r="FK85" s="163"/>
      <c r="FL85" s="163"/>
      <c r="FM85" s="163"/>
      <c r="FN85" s="163"/>
    </row>
    <row r="86" spans="1:170" x14ac:dyDescent="0.2">
      <c r="A86" s="172">
        <f t="shared" si="14"/>
        <v>0</v>
      </c>
      <c r="AI86" s="2"/>
      <c r="AJ86" s="2"/>
      <c r="CR86" s="2"/>
      <c r="DH86" s="2"/>
      <c r="DM86" s="2"/>
      <c r="DN86" s="2"/>
      <c r="DP86" s="2"/>
      <c r="DR86" s="2"/>
      <c r="DT86" s="2"/>
      <c r="DV86" s="2"/>
      <c r="EV86" s="189">
        <f t="shared" si="15"/>
        <v>0</v>
      </c>
      <c r="EW86" s="194">
        <f t="shared" si="16"/>
        <v>1</v>
      </c>
      <c r="EX86" s="195">
        <v>1</v>
      </c>
      <c r="EY86" s="195">
        <f t="shared" ca="1" si="17"/>
        <v>0</v>
      </c>
      <c r="EZ86" s="195">
        <f t="shared" si="18"/>
        <v>0</v>
      </c>
      <c r="FA86" s="195">
        <f t="shared" ca="1" si="23"/>
        <v>1</v>
      </c>
      <c r="FB86" s="163" t="str">
        <f t="shared" si="19"/>
        <v/>
      </c>
      <c r="FC86" s="162" t="e">
        <f t="array" ref="FC86">INDEX(sort_range_st,MATCH(0,COUNTIF(sort_range_st,"&lt;"&amp;sort_range_st)-SUM(COUNTIF(sort_range_st,FC$3:FC85)),0))</f>
        <v>#N/A</v>
      </c>
      <c r="FD86" s="173">
        <v>84</v>
      </c>
      <c r="FE86" s="165">
        <f t="shared" si="20"/>
        <v>0</v>
      </c>
      <c r="FF86" s="163" t="str">
        <f t="shared" si="21"/>
        <v>zzz_eds_</v>
      </c>
      <c r="FG86" s="162" t="e">
        <f t="array" ref="FG86">INDEX(sort_range_st2,MATCH(0,COUNTIF(sort_range_st2,"&lt;"&amp;sort_range_st2)-SUM(COUNTIF(sort_range_st2,FG$3:FG85)),0))</f>
        <v>#N/A</v>
      </c>
      <c r="FH86" s="173">
        <v>85</v>
      </c>
      <c r="FI86" s="165">
        <f t="shared" si="22"/>
        <v>59</v>
      </c>
      <c r="FJ86" s="163"/>
      <c r="FK86" s="163"/>
      <c r="FL86" s="163"/>
      <c r="FM86" s="163"/>
      <c r="FN86" s="163"/>
    </row>
    <row r="87" spans="1:170" x14ac:dyDescent="0.2">
      <c r="A87" s="172">
        <f t="shared" si="14"/>
        <v>0</v>
      </c>
      <c r="DN87" s="2"/>
      <c r="DP87" s="2"/>
      <c r="DR87" s="2"/>
      <c r="DT87" s="2"/>
      <c r="DV87" s="2"/>
      <c r="EV87" s="189">
        <f t="shared" si="15"/>
        <v>0</v>
      </c>
      <c r="EW87" s="194">
        <f t="shared" si="16"/>
        <v>1</v>
      </c>
      <c r="EX87" s="195">
        <v>1</v>
      </c>
      <c r="EY87" s="195">
        <f t="shared" ca="1" si="17"/>
        <v>0</v>
      </c>
      <c r="EZ87" s="195">
        <f t="shared" si="18"/>
        <v>0</v>
      </c>
      <c r="FA87" s="195">
        <f t="shared" ca="1" si="23"/>
        <v>1</v>
      </c>
      <c r="FB87" s="163" t="str">
        <f t="shared" si="19"/>
        <v/>
      </c>
      <c r="FC87" s="162" t="e">
        <f t="array" ref="FC87">INDEX(sort_range_st,MATCH(0,COUNTIF(sort_range_st,"&lt;"&amp;sort_range_st)-SUM(COUNTIF(sort_range_st,FC$3:FC86)),0))</f>
        <v>#N/A</v>
      </c>
      <c r="FD87" s="173">
        <v>85</v>
      </c>
      <c r="FE87" s="165">
        <f t="shared" si="20"/>
        <v>0</v>
      </c>
      <c r="FF87" s="163" t="str">
        <f t="shared" si="21"/>
        <v>zzz_eds_</v>
      </c>
      <c r="FG87" s="162" t="e">
        <f t="array" ref="FG87">INDEX(sort_range_st2,MATCH(0,COUNTIF(sort_range_st2,"&lt;"&amp;sort_range_st2)-SUM(COUNTIF(sort_range_st2,FG$3:FG86)),0))</f>
        <v>#N/A</v>
      </c>
      <c r="FH87" s="173">
        <v>86</v>
      </c>
      <c r="FI87" s="165">
        <f t="shared" si="22"/>
        <v>59</v>
      </c>
      <c r="FJ87" s="163"/>
      <c r="FK87" s="163"/>
      <c r="FL87" s="163"/>
      <c r="FM87" s="163"/>
      <c r="FN87" s="163"/>
    </row>
    <row r="88" spans="1:170" x14ac:dyDescent="0.2">
      <c r="A88" s="172">
        <f t="shared" si="14"/>
        <v>0</v>
      </c>
      <c r="U88" s="2"/>
      <c r="V88" s="2"/>
      <c r="W88" s="2"/>
      <c r="X88" s="2"/>
      <c r="AI88" s="2"/>
      <c r="AO88" s="2"/>
      <c r="DH88" s="2"/>
      <c r="DM88" s="2"/>
      <c r="DN88" s="2"/>
      <c r="DP88" s="2"/>
      <c r="DR88" s="2"/>
      <c r="DT88" s="2"/>
      <c r="DV88" s="2"/>
      <c r="EV88" s="189">
        <f t="shared" si="15"/>
        <v>0</v>
      </c>
      <c r="EW88" s="194">
        <f t="shared" si="16"/>
        <v>1</v>
      </c>
      <c r="EX88" s="195">
        <v>1</v>
      </c>
      <c r="EY88" s="195">
        <f t="shared" ca="1" si="17"/>
        <v>0</v>
      </c>
      <c r="EZ88" s="195">
        <f t="shared" si="18"/>
        <v>0</v>
      </c>
      <c r="FA88" s="195">
        <f t="shared" ca="1" si="23"/>
        <v>1</v>
      </c>
      <c r="FB88" s="163" t="str">
        <f t="shared" si="19"/>
        <v/>
      </c>
      <c r="FC88" s="162" t="e">
        <f t="array" ref="FC88">INDEX(sort_range_st,MATCH(0,COUNTIF(sort_range_st,"&lt;"&amp;sort_range_st)-SUM(COUNTIF(sort_range_st,FC$3:FC87)),0))</f>
        <v>#N/A</v>
      </c>
      <c r="FD88" s="173">
        <v>86</v>
      </c>
      <c r="FE88" s="165">
        <f t="shared" si="20"/>
        <v>0</v>
      </c>
      <c r="FF88" s="163" t="str">
        <f t="shared" si="21"/>
        <v>zzz_eds_</v>
      </c>
      <c r="FG88" s="162" t="e">
        <f t="array" ref="FG88">INDEX(sort_range_st2,MATCH(0,COUNTIF(sort_range_st2,"&lt;"&amp;sort_range_st2)-SUM(COUNTIF(sort_range_st2,FG$3:FG87)),0))</f>
        <v>#N/A</v>
      </c>
      <c r="FH88" s="173">
        <v>87</v>
      </c>
      <c r="FI88" s="165">
        <f t="shared" si="22"/>
        <v>59</v>
      </c>
      <c r="FJ88" s="163"/>
      <c r="FK88" s="163"/>
      <c r="FL88" s="163"/>
      <c r="FM88" s="163"/>
      <c r="FN88" s="163"/>
    </row>
    <row r="89" spans="1:170" x14ac:dyDescent="0.2">
      <c r="A89" s="172">
        <f t="shared" si="14"/>
        <v>0</v>
      </c>
      <c r="DN89" s="2"/>
      <c r="DP89" s="2"/>
      <c r="DR89" s="2"/>
      <c r="DT89" s="2"/>
      <c r="DV89" s="2"/>
      <c r="EV89" s="189">
        <f t="shared" si="15"/>
        <v>0</v>
      </c>
      <c r="EW89" s="194">
        <f t="shared" si="16"/>
        <v>1</v>
      </c>
      <c r="EX89" s="195">
        <v>1</v>
      </c>
      <c r="EY89" s="195">
        <f t="shared" ca="1" si="17"/>
        <v>0</v>
      </c>
      <c r="EZ89" s="195">
        <f t="shared" si="18"/>
        <v>0</v>
      </c>
      <c r="FA89" s="195">
        <f t="shared" ca="1" si="23"/>
        <v>1</v>
      </c>
      <c r="FB89" s="163" t="str">
        <f t="shared" si="19"/>
        <v/>
      </c>
      <c r="FC89" s="162" t="e">
        <f t="array" ref="FC89">INDEX(sort_range_st,MATCH(0,COUNTIF(sort_range_st,"&lt;"&amp;sort_range_st)-SUM(COUNTIF(sort_range_st,FC$3:FC88)),0))</f>
        <v>#N/A</v>
      </c>
      <c r="FD89" s="173">
        <v>87</v>
      </c>
      <c r="FE89" s="165">
        <f t="shared" si="20"/>
        <v>0</v>
      </c>
      <c r="FF89" s="163" t="str">
        <f t="shared" si="21"/>
        <v>zzz_eds_</v>
      </c>
      <c r="FG89" s="162" t="e">
        <f t="array" ref="FG89">INDEX(sort_range_st2,MATCH(0,COUNTIF(sort_range_st2,"&lt;"&amp;sort_range_st2)-SUM(COUNTIF(sort_range_st2,FG$3:FG88)),0))</f>
        <v>#N/A</v>
      </c>
      <c r="FH89" s="173">
        <v>88</v>
      </c>
      <c r="FI89" s="165">
        <f t="shared" si="22"/>
        <v>59</v>
      </c>
      <c r="FJ89" s="163"/>
      <c r="FK89" s="163"/>
      <c r="FL89" s="163"/>
      <c r="FM89" s="163"/>
      <c r="FN89" s="163"/>
    </row>
    <row r="90" spans="1:170" x14ac:dyDescent="0.2">
      <c r="A90" s="172">
        <f t="shared" si="14"/>
        <v>0</v>
      </c>
      <c r="DN90" s="2"/>
      <c r="DP90" s="2"/>
      <c r="DR90" s="2"/>
      <c r="DT90" s="2"/>
      <c r="DV90" s="2"/>
      <c r="EV90" s="189">
        <f t="shared" si="15"/>
        <v>0</v>
      </c>
      <c r="EW90" s="194">
        <f t="shared" si="16"/>
        <v>1</v>
      </c>
      <c r="EX90" s="195">
        <v>1</v>
      </c>
      <c r="EY90" s="195">
        <f t="shared" ca="1" si="17"/>
        <v>0</v>
      </c>
      <c r="EZ90" s="195">
        <f t="shared" si="18"/>
        <v>0</v>
      </c>
      <c r="FA90" s="195">
        <f t="shared" ca="1" si="23"/>
        <v>1</v>
      </c>
      <c r="FB90" s="163" t="str">
        <f t="shared" si="19"/>
        <v/>
      </c>
      <c r="FC90" s="162" t="e">
        <f t="array" ref="FC90">INDEX(sort_range_st,MATCH(0,COUNTIF(sort_range_st,"&lt;"&amp;sort_range_st)-SUM(COUNTIF(sort_range_st,FC$3:FC89)),0))</f>
        <v>#N/A</v>
      </c>
      <c r="FD90" s="173">
        <v>88</v>
      </c>
      <c r="FE90" s="165">
        <f t="shared" si="20"/>
        <v>0</v>
      </c>
      <c r="FF90" s="163" t="str">
        <f t="shared" si="21"/>
        <v>zzz_eds_</v>
      </c>
      <c r="FG90" s="162" t="e">
        <f t="array" ref="FG90">INDEX(sort_range_st2,MATCH(0,COUNTIF(sort_range_st2,"&lt;"&amp;sort_range_st2)-SUM(COUNTIF(sort_range_st2,FG$3:FG89)),0))</f>
        <v>#N/A</v>
      </c>
      <c r="FH90" s="173">
        <v>89</v>
      </c>
      <c r="FI90" s="165">
        <f t="shared" si="22"/>
        <v>59</v>
      </c>
      <c r="FJ90" s="163"/>
      <c r="FK90" s="163"/>
      <c r="FL90" s="163"/>
      <c r="FM90" s="163"/>
      <c r="FN90" s="163"/>
    </row>
    <row r="91" spans="1:170" x14ac:dyDescent="0.2">
      <c r="A91" s="172">
        <f t="shared" si="14"/>
        <v>0</v>
      </c>
      <c r="DN91" s="2"/>
      <c r="DP91" s="2"/>
      <c r="DR91" s="2"/>
      <c r="DT91" s="2"/>
      <c r="DV91" s="2"/>
      <c r="EV91" s="189">
        <f t="shared" si="15"/>
        <v>0</v>
      </c>
      <c r="EW91" s="194">
        <f t="shared" si="16"/>
        <v>1</v>
      </c>
      <c r="EX91" s="195">
        <v>1</v>
      </c>
      <c r="EY91" s="195">
        <f t="shared" ca="1" si="17"/>
        <v>0</v>
      </c>
      <c r="EZ91" s="195">
        <f t="shared" si="18"/>
        <v>0</v>
      </c>
      <c r="FA91" s="195">
        <f t="shared" ca="1" si="23"/>
        <v>1</v>
      </c>
      <c r="FB91" s="163" t="str">
        <f t="shared" si="19"/>
        <v/>
      </c>
      <c r="FC91" s="162" t="e">
        <f t="array" ref="FC91">INDEX(sort_range_st,MATCH(0,COUNTIF(sort_range_st,"&lt;"&amp;sort_range_st)-SUM(COUNTIF(sort_range_st,FC$3:FC90)),0))</f>
        <v>#N/A</v>
      </c>
      <c r="FD91" s="173">
        <v>89</v>
      </c>
      <c r="FE91" s="165">
        <f t="shared" si="20"/>
        <v>0</v>
      </c>
      <c r="FF91" s="163" t="str">
        <f t="shared" si="21"/>
        <v>zzz_eds_</v>
      </c>
      <c r="FG91" s="162" t="e">
        <f t="array" ref="FG91">INDEX(sort_range_st2,MATCH(0,COUNTIF(sort_range_st2,"&lt;"&amp;sort_range_st2)-SUM(COUNTIF(sort_range_st2,FG$3:FG90)),0))</f>
        <v>#N/A</v>
      </c>
      <c r="FH91" s="173">
        <v>90</v>
      </c>
      <c r="FI91" s="165">
        <f t="shared" si="22"/>
        <v>59</v>
      </c>
      <c r="FJ91" s="163"/>
      <c r="FK91" s="163"/>
      <c r="FL91" s="163"/>
      <c r="FM91" s="163"/>
      <c r="FN91" s="163"/>
    </row>
    <row r="92" spans="1:170" x14ac:dyDescent="0.2">
      <c r="A92" s="172">
        <f t="shared" si="14"/>
        <v>0</v>
      </c>
      <c r="DN92" s="2"/>
      <c r="DP92" s="2"/>
      <c r="DR92" s="2"/>
      <c r="DT92" s="2"/>
      <c r="DV92" s="2"/>
      <c r="EV92" s="189">
        <f t="shared" si="15"/>
        <v>0</v>
      </c>
      <c r="EW92" s="194">
        <f t="shared" si="16"/>
        <v>1</v>
      </c>
      <c r="EX92" s="195">
        <v>1</v>
      </c>
      <c r="EY92" s="195">
        <f t="shared" ca="1" si="17"/>
        <v>0</v>
      </c>
      <c r="EZ92" s="195">
        <f t="shared" si="18"/>
        <v>0</v>
      </c>
      <c r="FA92" s="195">
        <f t="shared" ca="1" si="23"/>
        <v>1</v>
      </c>
      <c r="FB92" s="163" t="str">
        <f t="shared" si="19"/>
        <v/>
      </c>
      <c r="FC92" s="162" t="e">
        <f t="array" ref="FC92">INDEX(sort_range_st,MATCH(0,COUNTIF(sort_range_st,"&lt;"&amp;sort_range_st)-SUM(COUNTIF(sort_range_st,FC$3:FC91)),0))</f>
        <v>#N/A</v>
      </c>
      <c r="FD92" s="173">
        <v>90</v>
      </c>
      <c r="FE92" s="165">
        <f t="shared" si="20"/>
        <v>0</v>
      </c>
      <c r="FF92" s="163" t="str">
        <f t="shared" si="21"/>
        <v>zzz_eds_</v>
      </c>
      <c r="FG92" s="162" t="e">
        <f t="array" ref="FG92">INDEX(sort_range_st2,MATCH(0,COUNTIF(sort_range_st2,"&lt;"&amp;sort_range_st2)-SUM(COUNTIF(sort_range_st2,FG$3:FG91)),0))</f>
        <v>#N/A</v>
      </c>
      <c r="FH92" s="173">
        <v>91</v>
      </c>
      <c r="FI92" s="165">
        <f t="shared" si="22"/>
        <v>59</v>
      </c>
      <c r="FJ92" s="163"/>
      <c r="FK92" s="163"/>
      <c r="FL92" s="163"/>
      <c r="FM92" s="163"/>
      <c r="FN92" s="163"/>
    </row>
    <row r="93" spans="1:170" x14ac:dyDescent="0.2">
      <c r="A93" s="172">
        <f t="shared" si="14"/>
        <v>0</v>
      </c>
      <c r="DN93" s="2"/>
      <c r="DP93" s="2"/>
      <c r="DR93" s="2"/>
      <c r="DT93" s="2"/>
      <c r="DV93" s="2"/>
      <c r="EN93" s="2"/>
      <c r="EV93" s="189">
        <f t="shared" si="15"/>
        <v>0</v>
      </c>
      <c r="EW93" s="194">
        <f t="shared" si="16"/>
        <v>1</v>
      </c>
      <c r="EX93" s="195">
        <v>1</v>
      </c>
      <c r="EY93" s="195">
        <f t="shared" ca="1" si="17"/>
        <v>0</v>
      </c>
      <c r="EZ93" s="195">
        <f t="shared" si="18"/>
        <v>0</v>
      </c>
      <c r="FA93" s="195">
        <f t="shared" ca="1" si="23"/>
        <v>1</v>
      </c>
      <c r="FB93" s="163" t="str">
        <f t="shared" si="19"/>
        <v/>
      </c>
      <c r="FC93" s="162" t="e">
        <f t="array" ref="FC93">INDEX(sort_range_st,MATCH(0,COUNTIF(sort_range_st,"&lt;"&amp;sort_range_st)-SUM(COUNTIF(sort_range_st,FC$3:FC92)),0))</f>
        <v>#N/A</v>
      </c>
      <c r="FD93" s="173">
        <v>91</v>
      </c>
      <c r="FE93" s="165">
        <f t="shared" si="20"/>
        <v>0</v>
      </c>
      <c r="FF93" s="163" t="str">
        <f t="shared" si="21"/>
        <v>zzz_eds_</v>
      </c>
      <c r="FG93" s="162" t="e">
        <f t="array" ref="FG93">INDEX(sort_range_st2,MATCH(0,COUNTIF(sort_range_st2,"&lt;"&amp;sort_range_st2)-SUM(COUNTIF(sort_range_st2,FG$3:FG92)),0))</f>
        <v>#N/A</v>
      </c>
      <c r="FH93" s="173">
        <v>92</v>
      </c>
      <c r="FI93" s="165">
        <f t="shared" si="22"/>
        <v>59</v>
      </c>
      <c r="FJ93" s="163"/>
      <c r="FK93" s="163"/>
      <c r="FL93" s="163"/>
      <c r="FM93" s="163"/>
      <c r="FN93" s="163"/>
    </row>
    <row r="94" spans="1:170" x14ac:dyDescent="0.2">
      <c r="A94" s="172">
        <f t="shared" si="14"/>
        <v>0</v>
      </c>
      <c r="AI94" s="2"/>
      <c r="DN94" s="2"/>
      <c r="DP94" s="2"/>
      <c r="DR94" s="2"/>
      <c r="DT94" s="2"/>
      <c r="DV94" s="2"/>
      <c r="EV94" s="189">
        <f t="shared" si="15"/>
        <v>0</v>
      </c>
      <c r="EW94" s="194">
        <f t="shared" si="16"/>
        <v>1</v>
      </c>
      <c r="EX94" s="195">
        <v>1</v>
      </c>
      <c r="EY94" s="195">
        <f t="shared" ca="1" si="17"/>
        <v>0</v>
      </c>
      <c r="EZ94" s="195">
        <f t="shared" si="18"/>
        <v>0</v>
      </c>
      <c r="FA94" s="195">
        <f t="shared" ca="1" si="23"/>
        <v>1</v>
      </c>
      <c r="FB94" s="163" t="str">
        <f t="shared" si="19"/>
        <v/>
      </c>
      <c r="FC94" s="162" t="e">
        <f t="array" ref="FC94">INDEX(sort_range_st,MATCH(0,COUNTIF(sort_range_st,"&lt;"&amp;sort_range_st)-SUM(COUNTIF(sort_range_st,FC$3:FC93)),0))</f>
        <v>#N/A</v>
      </c>
      <c r="FD94" s="173">
        <v>92</v>
      </c>
      <c r="FE94" s="165">
        <f t="shared" si="20"/>
        <v>0</v>
      </c>
      <c r="FF94" s="163" t="str">
        <f t="shared" si="21"/>
        <v>zzz_eds_</v>
      </c>
      <c r="FG94" s="162" t="e">
        <f t="array" ref="FG94">INDEX(sort_range_st2,MATCH(0,COUNTIF(sort_range_st2,"&lt;"&amp;sort_range_st2)-SUM(COUNTIF(sort_range_st2,FG$3:FG93)),0))</f>
        <v>#N/A</v>
      </c>
      <c r="FH94" s="173">
        <v>93</v>
      </c>
      <c r="FI94" s="165">
        <f t="shared" si="22"/>
        <v>59</v>
      </c>
      <c r="FJ94" s="163"/>
      <c r="FK94" s="163"/>
      <c r="FL94" s="163"/>
      <c r="FM94" s="163"/>
      <c r="FN94" s="163"/>
    </row>
    <row r="95" spans="1:170" x14ac:dyDescent="0.2">
      <c r="A95" s="172">
        <f t="shared" si="14"/>
        <v>0</v>
      </c>
      <c r="AI95" s="2"/>
      <c r="AJ95" s="2"/>
      <c r="DN95" s="2"/>
      <c r="DP95" s="2"/>
      <c r="DR95" s="2"/>
      <c r="DT95" s="2"/>
      <c r="DV95" s="2"/>
      <c r="EV95" s="189">
        <f t="shared" si="15"/>
        <v>0</v>
      </c>
      <c r="EW95" s="194">
        <f t="shared" si="16"/>
        <v>1</v>
      </c>
      <c r="EX95" s="195">
        <v>1</v>
      </c>
      <c r="EY95" s="195">
        <f t="shared" ca="1" si="17"/>
        <v>0</v>
      </c>
      <c r="EZ95" s="195">
        <f t="shared" si="18"/>
        <v>0</v>
      </c>
      <c r="FA95" s="195">
        <f t="shared" ca="1" si="23"/>
        <v>1</v>
      </c>
      <c r="FB95" s="163" t="str">
        <f t="shared" si="19"/>
        <v/>
      </c>
      <c r="FC95" s="162" t="e">
        <f t="array" ref="FC95">INDEX(sort_range_st,MATCH(0,COUNTIF(sort_range_st,"&lt;"&amp;sort_range_st)-SUM(COUNTIF(sort_range_st,FC$3:FC94)),0))</f>
        <v>#N/A</v>
      </c>
      <c r="FD95" s="173">
        <v>93</v>
      </c>
      <c r="FE95" s="165">
        <f t="shared" si="20"/>
        <v>0</v>
      </c>
      <c r="FF95" s="163" t="str">
        <f t="shared" si="21"/>
        <v>zzz_eds_</v>
      </c>
      <c r="FG95" s="162" t="e">
        <f t="array" ref="FG95">INDEX(sort_range_st2,MATCH(0,COUNTIF(sort_range_st2,"&lt;"&amp;sort_range_st2)-SUM(COUNTIF(sort_range_st2,FG$3:FG94)),0))</f>
        <v>#N/A</v>
      </c>
      <c r="FH95" s="173">
        <v>94</v>
      </c>
      <c r="FI95" s="165">
        <f t="shared" si="22"/>
        <v>59</v>
      </c>
      <c r="FJ95" s="163"/>
      <c r="FK95" s="163"/>
      <c r="FL95" s="163"/>
      <c r="FM95" s="163"/>
      <c r="FN95" s="163"/>
    </row>
    <row r="96" spans="1:170" x14ac:dyDescent="0.2">
      <c r="A96" s="172">
        <f t="shared" si="14"/>
        <v>0</v>
      </c>
      <c r="AI96" s="2"/>
      <c r="AJ96" s="2"/>
      <c r="CR96" s="2"/>
      <c r="CY96" s="2"/>
      <c r="DH96" s="2"/>
      <c r="DM96" s="2"/>
      <c r="DN96" s="2"/>
      <c r="DP96" s="2"/>
      <c r="DR96" s="2"/>
      <c r="DT96" s="2"/>
      <c r="DV96" s="2"/>
      <c r="EV96" s="189">
        <f t="shared" si="15"/>
        <v>0</v>
      </c>
      <c r="EW96" s="194">
        <f t="shared" si="16"/>
        <v>1</v>
      </c>
      <c r="EX96" s="195">
        <v>1</v>
      </c>
      <c r="EY96" s="195">
        <f t="shared" ca="1" si="17"/>
        <v>0</v>
      </c>
      <c r="EZ96" s="195">
        <f t="shared" si="18"/>
        <v>0</v>
      </c>
      <c r="FA96" s="195">
        <f t="shared" ca="1" si="23"/>
        <v>1</v>
      </c>
      <c r="FB96" s="163" t="str">
        <f t="shared" si="19"/>
        <v/>
      </c>
      <c r="FC96" s="162" t="e">
        <f t="array" ref="FC96">INDEX(sort_range_st,MATCH(0,COUNTIF(sort_range_st,"&lt;"&amp;sort_range_st)-SUM(COUNTIF(sort_range_st,FC$3:FC95)),0))</f>
        <v>#N/A</v>
      </c>
      <c r="FD96" s="173">
        <v>94</v>
      </c>
      <c r="FE96" s="165">
        <f t="shared" si="20"/>
        <v>0</v>
      </c>
      <c r="FF96" s="163" t="str">
        <f t="shared" si="21"/>
        <v>zzz_eds_</v>
      </c>
      <c r="FG96" s="162" t="e">
        <f t="array" ref="FG96">INDEX(sort_range_st2,MATCH(0,COUNTIF(sort_range_st2,"&lt;"&amp;sort_range_st2)-SUM(COUNTIF(sort_range_st2,FG$3:FG95)),0))</f>
        <v>#N/A</v>
      </c>
      <c r="FH96" s="173">
        <v>95</v>
      </c>
      <c r="FI96" s="165">
        <f t="shared" si="22"/>
        <v>59</v>
      </c>
      <c r="FJ96" s="163"/>
      <c r="FK96" s="163"/>
      <c r="FL96" s="163"/>
      <c r="FM96" s="163"/>
      <c r="FN96" s="163"/>
    </row>
    <row r="97" spans="1:170" x14ac:dyDescent="0.2">
      <c r="A97" s="172">
        <f t="shared" si="14"/>
        <v>0</v>
      </c>
      <c r="AI97" s="2"/>
      <c r="AO97" s="2"/>
      <c r="DN97" s="2"/>
      <c r="DP97" s="2"/>
      <c r="DR97" s="2"/>
      <c r="DT97" s="2"/>
      <c r="DV97" s="2"/>
      <c r="EV97" s="189">
        <f t="shared" si="15"/>
        <v>0</v>
      </c>
      <c r="EW97" s="194">
        <f t="shared" si="16"/>
        <v>1</v>
      </c>
      <c r="EX97" s="195">
        <v>1</v>
      </c>
      <c r="EY97" s="195">
        <f t="shared" ca="1" si="17"/>
        <v>0</v>
      </c>
      <c r="EZ97" s="195">
        <f t="shared" si="18"/>
        <v>0</v>
      </c>
      <c r="FA97" s="195">
        <f t="shared" ca="1" si="23"/>
        <v>1</v>
      </c>
      <c r="FB97" s="163" t="str">
        <f t="shared" si="19"/>
        <v/>
      </c>
      <c r="FC97" s="162" t="e">
        <f t="array" ref="FC97">INDEX(sort_range_st,MATCH(0,COUNTIF(sort_range_st,"&lt;"&amp;sort_range_st)-SUM(COUNTIF(sort_range_st,FC$3:FC96)),0))</f>
        <v>#N/A</v>
      </c>
      <c r="FD97" s="173">
        <v>95</v>
      </c>
      <c r="FE97" s="165">
        <f t="shared" si="20"/>
        <v>0</v>
      </c>
      <c r="FF97" s="163" t="str">
        <f t="shared" si="21"/>
        <v>zzz_eds_</v>
      </c>
      <c r="FG97" s="162" t="e">
        <f t="array" ref="FG97">INDEX(sort_range_st2,MATCH(0,COUNTIF(sort_range_st2,"&lt;"&amp;sort_range_st2)-SUM(COUNTIF(sort_range_st2,FG$3:FG96)),0))</f>
        <v>#N/A</v>
      </c>
      <c r="FH97" s="173">
        <v>96</v>
      </c>
      <c r="FI97" s="165">
        <f t="shared" si="22"/>
        <v>59</v>
      </c>
      <c r="FJ97" s="163"/>
      <c r="FK97" s="163"/>
      <c r="FL97" s="163"/>
      <c r="FM97" s="163"/>
      <c r="FN97" s="163"/>
    </row>
    <row r="98" spans="1:170" x14ac:dyDescent="0.2">
      <c r="A98" s="172">
        <f t="shared" si="14"/>
        <v>0</v>
      </c>
      <c r="AI98" s="2"/>
      <c r="AO98" s="2"/>
      <c r="DN98" s="2"/>
      <c r="DP98" s="2"/>
      <c r="DR98" s="2"/>
      <c r="DT98" s="2"/>
      <c r="DV98" s="2"/>
      <c r="EV98" s="189">
        <f t="shared" si="15"/>
        <v>0</v>
      </c>
      <c r="EW98" s="194">
        <f t="shared" si="16"/>
        <v>1</v>
      </c>
      <c r="EX98" s="195">
        <v>1</v>
      </c>
      <c r="EY98" s="195">
        <f t="shared" ca="1" si="17"/>
        <v>0</v>
      </c>
      <c r="EZ98" s="195">
        <f t="shared" si="18"/>
        <v>0</v>
      </c>
      <c r="FA98" s="195">
        <f t="shared" ca="1" si="23"/>
        <v>1</v>
      </c>
      <c r="FB98" s="163" t="str">
        <f t="shared" si="19"/>
        <v/>
      </c>
      <c r="FC98" s="162" t="e">
        <f t="array" ref="FC98">INDEX(sort_range_st,MATCH(0,COUNTIF(sort_range_st,"&lt;"&amp;sort_range_st)-SUM(COUNTIF(sort_range_st,FC$3:FC97)),0))</f>
        <v>#N/A</v>
      </c>
      <c r="FD98" s="173">
        <v>96</v>
      </c>
      <c r="FE98" s="165">
        <f t="shared" si="20"/>
        <v>0</v>
      </c>
      <c r="FF98" s="163" t="str">
        <f t="shared" si="21"/>
        <v>zzz_eds_</v>
      </c>
      <c r="FG98" s="162" t="e">
        <f t="array" ref="FG98">INDEX(sort_range_st2,MATCH(0,COUNTIF(sort_range_st2,"&lt;"&amp;sort_range_st2)-SUM(COUNTIF(sort_range_st2,FG$3:FG97)),0))</f>
        <v>#N/A</v>
      </c>
      <c r="FH98" s="173">
        <v>97</v>
      </c>
      <c r="FI98" s="165">
        <f t="shared" si="22"/>
        <v>59</v>
      </c>
      <c r="FJ98" s="163"/>
      <c r="FK98" s="163"/>
      <c r="FL98" s="163"/>
      <c r="FM98" s="163"/>
      <c r="FN98" s="163"/>
    </row>
    <row r="99" spans="1:170" x14ac:dyDescent="0.2">
      <c r="A99" s="172">
        <f t="shared" si="14"/>
        <v>0</v>
      </c>
      <c r="AI99" s="2"/>
      <c r="DN99" s="2"/>
      <c r="DP99" s="2"/>
      <c r="DR99" s="2"/>
      <c r="DT99" s="2"/>
      <c r="DV99" s="2"/>
      <c r="EV99" s="189">
        <f t="shared" si="15"/>
        <v>0</v>
      </c>
      <c r="EW99" s="194">
        <f t="shared" si="16"/>
        <v>1</v>
      </c>
      <c r="EX99" s="195">
        <v>1</v>
      </c>
      <c r="EY99" s="195">
        <f t="shared" ca="1" si="17"/>
        <v>0</v>
      </c>
      <c r="EZ99" s="195">
        <f t="shared" si="18"/>
        <v>0</v>
      </c>
      <c r="FA99" s="195">
        <f t="shared" ca="1" si="23"/>
        <v>1</v>
      </c>
      <c r="FB99" s="163" t="str">
        <f t="shared" si="19"/>
        <v/>
      </c>
      <c r="FC99" s="162" t="e">
        <f t="array" ref="FC99">INDEX(sort_range_st,MATCH(0,COUNTIF(sort_range_st,"&lt;"&amp;sort_range_st)-SUM(COUNTIF(sort_range_st,FC$3:FC98)),0))</f>
        <v>#N/A</v>
      </c>
      <c r="FD99" s="173">
        <v>97</v>
      </c>
      <c r="FE99" s="165">
        <f t="shared" si="20"/>
        <v>0</v>
      </c>
      <c r="FF99" s="163" t="str">
        <f t="shared" si="21"/>
        <v>zzz_eds_</v>
      </c>
      <c r="FG99" s="162" t="e">
        <f t="array" ref="FG99">INDEX(sort_range_st2,MATCH(0,COUNTIF(sort_range_st2,"&lt;"&amp;sort_range_st2)-SUM(COUNTIF(sort_range_st2,FG$3:FG98)),0))</f>
        <v>#N/A</v>
      </c>
      <c r="FH99" s="173">
        <v>98</v>
      </c>
      <c r="FI99" s="165">
        <f t="shared" si="22"/>
        <v>59</v>
      </c>
      <c r="FJ99" s="163"/>
      <c r="FK99" s="163"/>
      <c r="FL99" s="163"/>
      <c r="FM99" s="163"/>
      <c r="FN99" s="163"/>
    </row>
    <row r="100" spans="1:170" x14ac:dyDescent="0.2">
      <c r="A100" s="172">
        <f t="shared" si="14"/>
        <v>0</v>
      </c>
      <c r="AI100" s="2"/>
      <c r="DN100" s="2"/>
      <c r="DP100" s="2"/>
      <c r="DR100" s="2"/>
      <c r="DT100" s="2"/>
      <c r="DV100" s="2"/>
      <c r="EV100" s="189">
        <f t="shared" ref="EV100:EV131" si="24">HLOOKUP($EV$2,$FB$2:$FI$198,ROW(EV100)-1,FALSE)</f>
        <v>0</v>
      </c>
      <c r="EW100" s="194">
        <f t="shared" ref="EW100:EW131" si="25">HLOOKUP($EW$2,$EX$3:$FA$198,ROW(EW100)-2,FALSE)</f>
        <v>1</v>
      </c>
      <c r="EX100" s="195">
        <v>1</v>
      </c>
      <c r="EY100" s="195">
        <f t="shared" ca="1" si="17"/>
        <v>0</v>
      </c>
      <c r="EZ100" s="195">
        <f t="shared" si="18"/>
        <v>0</v>
      </c>
      <c r="FA100" s="195">
        <f t="shared" ca="1" si="23"/>
        <v>1</v>
      </c>
      <c r="FB100" s="163" t="str">
        <f t="shared" si="19"/>
        <v/>
      </c>
      <c r="FC100" s="162" t="e">
        <f t="array" ref="FC100">INDEX(sort_range_st,MATCH(0,COUNTIF(sort_range_st,"&lt;"&amp;sort_range_st)-SUM(COUNTIF(sort_range_st,FC$3:FC99)),0))</f>
        <v>#N/A</v>
      </c>
      <c r="FD100" s="173">
        <v>98</v>
      </c>
      <c r="FE100" s="165">
        <f t="shared" ref="FE100:FE131" si="26">VLOOKUP(FB100,$FC$4:$FD$198,2,FALSE)</f>
        <v>0</v>
      </c>
      <c r="FF100" s="163" t="str">
        <f t="shared" si="21"/>
        <v>zzz_eds_</v>
      </c>
      <c r="FG100" s="162" t="e">
        <f t="array" ref="FG100">INDEX(sort_range_st2,MATCH(0,COUNTIF(sort_range_st2,"&lt;"&amp;sort_range_st2)-SUM(COUNTIF(sort_range_st2,FG$3:FG99)),0))</f>
        <v>#N/A</v>
      </c>
      <c r="FH100" s="173">
        <v>99</v>
      </c>
      <c r="FI100" s="165">
        <f t="shared" ref="FI100:FI131" si="27">VLOOKUP(FF100,$FG$4:$FH$198,2,FALSE)</f>
        <v>59</v>
      </c>
      <c r="FJ100" s="163"/>
      <c r="FK100" s="163"/>
      <c r="FL100" s="163"/>
      <c r="FM100" s="163"/>
      <c r="FN100" s="163"/>
    </row>
    <row r="101" spans="1:170" x14ac:dyDescent="0.2">
      <c r="A101" s="172">
        <f t="shared" si="14"/>
        <v>0</v>
      </c>
      <c r="AI101" s="2"/>
      <c r="DN101" s="2"/>
      <c r="DP101" s="2"/>
      <c r="DR101" s="2"/>
      <c r="DT101" s="2"/>
      <c r="DV101" s="2"/>
      <c r="EV101" s="189">
        <f t="shared" si="24"/>
        <v>0</v>
      </c>
      <c r="EW101" s="194">
        <f t="shared" si="25"/>
        <v>1</v>
      </c>
      <c r="EX101" s="195">
        <v>1</v>
      </c>
      <c r="EY101" s="195">
        <f t="shared" ca="1" si="17"/>
        <v>0</v>
      </c>
      <c r="EZ101" s="195">
        <f t="shared" si="18"/>
        <v>0</v>
      </c>
      <c r="FA101" s="195">
        <f t="shared" ca="1" si="23"/>
        <v>1</v>
      </c>
      <c r="FB101" s="163" t="str">
        <f t="shared" si="19"/>
        <v/>
      </c>
      <c r="FC101" s="162" t="e">
        <f t="array" ref="FC101">INDEX(sort_range_st,MATCH(0,COUNTIF(sort_range_st,"&lt;"&amp;sort_range_st)-SUM(COUNTIF(sort_range_st,FC$3:FC100)),0))</f>
        <v>#N/A</v>
      </c>
      <c r="FD101" s="173">
        <v>99</v>
      </c>
      <c r="FE101" s="165">
        <f t="shared" si="26"/>
        <v>0</v>
      </c>
      <c r="FF101" s="163" t="str">
        <f t="shared" si="21"/>
        <v>zzz_eds_</v>
      </c>
      <c r="FG101" s="162" t="e">
        <f t="array" ref="FG101">INDEX(sort_range_st2,MATCH(0,COUNTIF(sort_range_st2,"&lt;"&amp;sort_range_st2)-SUM(COUNTIF(sort_range_st2,FG$3:FG100)),0))</f>
        <v>#N/A</v>
      </c>
      <c r="FH101" s="173">
        <v>100</v>
      </c>
      <c r="FI101" s="165">
        <f t="shared" si="27"/>
        <v>59</v>
      </c>
      <c r="FJ101" s="163"/>
      <c r="FK101" s="163"/>
      <c r="FL101" s="163"/>
      <c r="FM101" s="163"/>
      <c r="FN101" s="163"/>
    </row>
    <row r="102" spans="1:170" x14ac:dyDescent="0.2">
      <c r="A102" s="172">
        <f t="shared" si="14"/>
        <v>0</v>
      </c>
      <c r="AI102" s="2"/>
      <c r="DN102" s="2"/>
      <c r="DP102" s="2"/>
      <c r="DR102" s="2"/>
      <c r="DT102" s="2"/>
      <c r="DV102" s="2"/>
      <c r="EV102" s="189">
        <f t="shared" si="24"/>
        <v>0</v>
      </c>
      <c r="EW102" s="194">
        <f t="shared" si="25"/>
        <v>1</v>
      </c>
      <c r="EX102" s="195">
        <v>1</v>
      </c>
      <c r="EY102" s="195">
        <f t="shared" ca="1" si="17"/>
        <v>0</v>
      </c>
      <c r="EZ102" s="195">
        <f t="shared" si="18"/>
        <v>0</v>
      </c>
      <c r="FA102" s="195">
        <f t="shared" ca="1" si="23"/>
        <v>1</v>
      </c>
      <c r="FB102" s="163" t="str">
        <f t="shared" si="19"/>
        <v/>
      </c>
      <c r="FC102" s="162" t="e">
        <f t="array" ref="FC102">INDEX(sort_range_st,MATCH(0,COUNTIF(sort_range_st,"&lt;"&amp;sort_range_st)-SUM(COUNTIF(sort_range_st,FC$3:FC101)),0))</f>
        <v>#N/A</v>
      </c>
      <c r="FD102" s="173">
        <v>100</v>
      </c>
      <c r="FE102" s="165">
        <f t="shared" si="26"/>
        <v>0</v>
      </c>
      <c r="FF102" s="163" t="str">
        <f t="shared" si="21"/>
        <v>zzz_eds_</v>
      </c>
      <c r="FG102" s="162" t="e">
        <f t="array" ref="FG102">INDEX(sort_range_st2,MATCH(0,COUNTIF(sort_range_st2,"&lt;"&amp;sort_range_st2)-SUM(COUNTIF(sort_range_st2,FG$3:FG101)),0))</f>
        <v>#N/A</v>
      </c>
      <c r="FH102" s="173">
        <v>101</v>
      </c>
      <c r="FI102" s="165">
        <f t="shared" si="27"/>
        <v>59</v>
      </c>
      <c r="FJ102" s="163"/>
      <c r="FK102" s="163"/>
      <c r="FL102" s="163"/>
      <c r="FM102" s="163"/>
      <c r="FN102" s="163"/>
    </row>
    <row r="103" spans="1:170" x14ac:dyDescent="0.2">
      <c r="A103" s="172">
        <f t="shared" si="14"/>
        <v>0</v>
      </c>
      <c r="DN103" s="2"/>
      <c r="DP103" s="2"/>
      <c r="DR103" s="2"/>
      <c r="DT103" s="2"/>
      <c r="DV103" s="2"/>
      <c r="EV103" s="189">
        <f t="shared" si="24"/>
        <v>0</v>
      </c>
      <c r="EW103" s="194">
        <f t="shared" si="25"/>
        <v>1</v>
      </c>
      <c r="EX103" s="195">
        <v>1</v>
      </c>
      <c r="EY103" s="195">
        <f t="shared" ca="1" si="17"/>
        <v>0</v>
      </c>
      <c r="EZ103" s="195">
        <f t="shared" si="18"/>
        <v>0</v>
      </c>
      <c r="FA103" s="195">
        <f t="shared" ca="1" si="23"/>
        <v>1</v>
      </c>
      <c r="FB103" s="163" t="str">
        <f t="shared" si="19"/>
        <v/>
      </c>
      <c r="FC103" s="162" t="e">
        <f t="array" ref="FC103">INDEX(sort_range_st,MATCH(0,COUNTIF(sort_range_st,"&lt;"&amp;sort_range_st)-SUM(COUNTIF(sort_range_st,FC$3:FC102)),0))</f>
        <v>#N/A</v>
      </c>
      <c r="FD103" s="173">
        <v>101</v>
      </c>
      <c r="FE103" s="165">
        <f t="shared" si="26"/>
        <v>0</v>
      </c>
      <c r="FF103" s="163" t="str">
        <f t="shared" si="21"/>
        <v>zzz_eds_</v>
      </c>
      <c r="FG103" s="162" t="e">
        <f t="array" ref="FG103">INDEX(sort_range_st2,MATCH(0,COUNTIF(sort_range_st2,"&lt;"&amp;sort_range_st2)-SUM(COUNTIF(sort_range_st2,FG$3:FG102)),0))</f>
        <v>#N/A</v>
      </c>
      <c r="FH103" s="173">
        <v>102</v>
      </c>
      <c r="FI103" s="165">
        <f t="shared" si="27"/>
        <v>59</v>
      </c>
      <c r="FJ103" s="163"/>
      <c r="FK103" s="163"/>
      <c r="FL103" s="163"/>
      <c r="FM103" s="163"/>
      <c r="FN103" s="163"/>
    </row>
    <row r="104" spans="1:170" x14ac:dyDescent="0.2">
      <c r="A104" s="172">
        <f t="shared" si="14"/>
        <v>0</v>
      </c>
      <c r="AI104" s="2"/>
      <c r="AO104" s="2"/>
      <c r="DN104" s="2"/>
      <c r="DP104" s="2"/>
      <c r="DR104" s="2"/>
      <c r="DT104" s="2"/>
      <c r="DV104" s="2"/>
      <c r="EV104" s="189">
        <f t="shared" si="24"/>
        <v>0</v>
      </c>
      <c r="EW104" s="194">
        <f t="shared" si="25"/>
        <v>1</v>
      </c>
      <c r="EX104" s="195">
        <v>1</v>
      </c>
      <c r="EY104" s="195">
        <f t="shared" ca="1" si="17"/>
        <v>0</v>
      </c>
      <c r="EZ104" s="195">
        <f t="shared" si="18"/>
        <v>0</v>
      </c>
      <c r="FA104" s="195">
        <f t="shared" ca="1" si="23"/>
        <v>1</v>
      </c>
      <c r="FB104" s="163" t="str">
        <f t="shared" si="19"/>
        <v/>
      </c>
      <c r="FC104" s="162" t="e">
        <f t="array" ref="FC104">INDEX(sort_range_st,MATCH(0,COUNTIF(sort_range_st,"&lt;"&amp;sort_range_st)-SUM(COUNTIF(sort_range_st,FC$3:FC103)),0))</f>
        <v>#N/A</v>
      </c>
      <c r="FD104" s="173">
        <v>102</v>
      </c>
      <c r="FE104" s="165">
        <f t="shared" si="26"/>
        <v>0</v>
      </c>
      <c r="FF104" s="163" t="str">
        <f t="shared" si="21"/>
        <v>zzz_eds_</v>
      </c>
      <c r="FG104" s="162" t="e">
        <f t="array" ref="FG104">INDEX(sort_range_st2,MATCH(0,COUNTIF(sort_range_st2,"&lt;"&amp;sort_range_st2)-SUM(COUNTIF(sort_range_st2,FG$3:FG103)),0))</f>
        <v>#N/A</v>
      </c>
      <c r="FH104" s="173">
        <v>103</v>
      </c>
      <c r="FI104" s="165">
        <f t="shared" si="27"/>
        <v>59</v>
      </c>
      <c r="FJ104" s="163"/>
      <c r="FK104" s="163"/>
      <c r="FL104" s="163"/>
      <c r="FM104" s="163"/>
      <c r="FN104" s="163"/>
    </row>
    <row r="105" spans="1:170" x14ac:dyDescent="0.2">
      <c r="A105" s="172">
        <f t="shared" si="14"/>
        <v>0</v>
      </c>
      <c r="AI105" s="2"/>
      <c r="AJ105" s="2"/>
      <c r="DN105" s="2"/>
      <c r="DP105" s="2"/>
      <c r="DR105" s="2"/>
      <c r="DT105" s="2"/>
      <c r="DV105" s="2"/>
      <c r="EV105" s="189">
        <f t="shared" si="24"/>
        <v>0</v>
      </c>
      <c r="EW105" s="194">
        <f t="shared" si="25"/>
        <v>1</v>
      </c>
      <c r="EX105" s="195">
        <v>1</v>
      </c>
      <c r="EY105" s="195">
        <f t="shared" ca="1" si="17"/>
        <v>0</v>
      </c>
      <c r="EZ105" s="195">
        <f t="shared" si="18"/>
        <v>0</v>
      </c>
      <c r="FA105" s="195">
        <f t="shared" ca="1" si="23"/>
        <v>1</v>
      </c>
      <c r="FB105" s="163" t="str">
        <f t="shared" si="19"/>
        <v/>
      </c>
      <c r="FC105" s="162" t="e">
        <f t="array" ref="FC105">INDEX(sort_range_st,MATCH(0,COUNTIF(sort_range_st,"&lt;"&amp;sort_range_st)-SUM(COUNTIF(sort_range_st,FC$3:FC104)),0))</f>
        <v>#N/A</v>
      </c>
      <c r="FD105" s="173">
        <v>103</v>
      </c>
      <c r="FE105" s="165">
        <f t="shared" si="26"/>
        <v>0</v>
      </c>
      <c r="FF105" s="163" t="str">
        <f t="shared" si="21"/>
        <v>zzz_eds_</v>
      </c>
      <c r="FG105" s="162" t="e">
        <f t="array" ref="FG105">INDEX(sort_range_st2,MATCH(0,COUNTIF(sort_range_st2,"&lt;"&amp;sort_range_st2)-SUM(COUNTIF(sort_range_st2,FG$3:FG104)),0))</f>
        <v>#N/A</v>
      </c>
      <c r="FH105" s="173">
        <v>104</v>
      </c>
      <c r="FI105" s="165">
        <f t="shared" si="27"/>
        <v>59</v>
      </c>
      <c r="FJ105" s="163"/>
      <c r="FK105" s="163"/>
      <c r="FL105" s="163"/>
      <c r="FM105" s="163"/>
      <c r="FN105" s="163"/>
    </row>
    <row r="106" spans="1:170" x14ac:dyDescent="0.2">
      <c r="A106" s="172">
        <f t="shared" si="14"/>
        <v>0</v>
      </c>
      <c r="DN106" s="2"/>
      <c r="DP106" s="2"/>
      <c r="DR106" s="2"/>
      <c r="DT106" s="2"/>
      <c r="DV106" s="2"/>
      <c r="EV106" s="189">
        <f t="shared" si="24"/>
        <v>0</v>
      </c>
      <c r="EW106" s="194">
        <f t="shared" si="25"/>
        <v>1</v>
      </c>
      <c r="EX106" s="195">
        <v>1</v>
      </c>
      <c r="EY106" s="195">
        <f t="shared" ca="1" si="17"/>
        <v>0</v>
      </c>
      <c r="EZ106" s="195">
        <f t="shared" si="18"/>
        <v>0</v>
      </c>
      <c r="FA106" s="195">
        <f t="shared" ca="1" si="23"/>
        <v>1</v>
      </c>
      <c r="FB106" s="163" t="str">
        <f t="shared" si="19"/>
        <v/>
      </c>
      <c r="FC106" s="162" t="e">
        <f t="array" ref="FC106">INDEX(sort_range_st,MATCH(0,COUNTIF(sort_range_st,"&lt;"&amp;sort_range_st)-SUM(COUNTIF(sort_range_st,FC$3:FC105)),0))</f>
        <v>#N/A</v>
      </c>
      <c r="FD106" s="173">
        <v>104</v>
      </c>
      <c r="FE106" s="165">
        <f t="shared" si="26"/>
        <v>0</v>
      </c>
      <c r="FF106" s="163" t="str">
        <f t="shared" si="21"/>
        <v>zzz_eds_</v>
      </c>
      <c r="FG106" s="162" t="e">
        <f t="array" ref="FG106">INDEX(sort_range_st2,MATCH(0,COUNTIF(sort_range_st2,"&lt;"&amp;sort_range_st2)-SUM(COUNTIF(sort_range_st2,FG$3:FG105)),0))</f>
        <v>#N/A</v>
      </c>
      <c r="FH106" s="173">
        <v>105</v>
      </c>
      <c r="FI106" s="165">
        <f t="shared" si="27"/>
        <v>59</v>
      </c>
      <c r="FJ106" s="163"/>
      <c r="FK106" s="163"/>
      <c r="FL106" s="163"/>
      <c r="FM106" s="163"/>
      <c r="FN106" s="163"/>
    </row>
    <row r="107" spans="1:170" x14ac:dyDescent="0.2">
      <c r="A107" s="172">
        <f t="shared" si="14"/>
        <v>0</v>
      </c>
      <c r="DN107" s="2"/>
      <c r="DP107" s="2"/>
      <c r="DR107" s="2"/>
      <c r="DT107" s="2"/>
      <c r="DV107" s="2"/>
      <c r="EV107" s="189">
        <f t="shared" si="24"/>
        <v>0</v>
      </c>
      <c r="EW107" s="194">
        <f t="shared" si="25"/>
        <v>1</v>
      </c>
      <c r="EX107" s="195">
        <v>1</v>
      </c>
      <c r="EY107" s="195">
        <f t="shared" ca="1" si="17"/>
        <v>0</v>
      </c>
      <c r="EZ107" s="195">
        <f t="shared" si="18"/>
        <v>0</v>
      </c>
      <c r="FA107" s="195">
        <f t="shared" ca="1" si="23"/>
        <v>1</v>
      </c>
      <c r="FB107" s="163" t="str">
        <f t="shared" si="19"/>
        <v/>
      </c>
      <c r="FC107" s="162" t="e">
        <f t="array" ref="FC107">INDEX(sort_range_st,MATCH(0,COUNTIF(sort_range_st,"&lt;"&amp;sort_range_st)-SUM(COUNTIF(sort_range_st,FC$3:FC106)),0))</f>
        <v>#N/A</v>
      </c>
      <c r="FD107" s="173">
        <v>105</v>
      </c>
      <c r="FE107" s="165">
        <f t="shared" si="26"/>
        <v>0</v>
      </c>
      <c r="FF107" s="163" t="str">
        <f t="shared" si="21"/>
        <v>zzz_eds_</v>
      </c>
      <c r="FG107" s="162" t="e">
        <f t="array" ref="FG107">INDEX(sort_range_st2,MATCH(0,COUNTIF(sort_range_st2,"&lt;"&amp;sort_range_st2)-SUM(COUNTIF(sort_range_st2,FG$3:FG106)),0))</f>
        <v>#N/A</v>
      </c>
      <c r="FH107" s="173">
        <v>106</v>
      </c>
      <c r="FI107" s="165">
        <f t="shared" si="27"/>
        <v>59</v>
      </c>
      <c r="FJ107" s="163"/>
      <c r="FK107" s="163"/>
      <c r="FL107" s="163"/>
      <c r="FM107" s="163"/>
      <c r="FN107" s="163"/>
    </row>
    <row r="108" spans="1:170" x14ac:dyDescent="0.2">
      <c r="A108" s="172">
        <f t="shared" si="14"/>
        <v>0</v>
      </c>
      <c r="DN108" s="2"/>
      <c r="DP108" s="2"/>
      <c r="DR108" s="2"/>
      <c r="DT108" s="2"/>
      <c r="DV108" s="2"/>
      <c r="EV108" s="189">
        <f t="shared" si="24"/>
        <v>0</v>
      </c>
      <c r="EW108" s="194">
        <f t="shared" si="25"/>
        <v>1</v>
      </c>
      <c r="EX108" s="195">
        <v>1</v>
      </c>
      <c r="EY108" s="195">
        <f t="shared" ca="1" si="17"/>
        <v>0</v>
      </c>
      <c r="EZ108" s="195">
        <f t="shared" si="18"/>
        <v>0</v>
      </c>
      <c r="FA108" s="195">
        <f t="shared" ca="1" si="23"/>
        <v>1</v>
      </c>
      <c r="FB108" s="163" t="str">
        <f t="shared" si="19"/>
        <v/>
      </c>
      <c r="FC108" s="162" t="e">
        <f t="array" ref="FC108">INDEX(sort_range_st,MATCH(0,COUNTIF(sort_range_st,"&lt;"&amp;sort_range_st)-SUM(COUNTIF(sort_range_st,FC$3:FC107)),0))</f>
        <v>#N/A</v>
      </c>
      <c r="FD108" s="173">
        <v>106</v>
      </c>
      <c r="FE108" s="165">
        <f t="shared" si="26"/>
        <v>0</v>
      </c>
      <c r="FF108" s="163" t="str">
        <f t="shared" si="21"/>
        <v>zzz_eds_</v>
      </c>
      <c r="FG108" s="162" t="e">
        <f t="array" ref="FG108">INDEX(sort_range_st2,MATCH(0,COUNTIF(sort_range_st2,"&lt;"&amp;sort_range_st2)-SUM(COUNTIF(sort_range_st2,FG$3:FG107)),0))</f>
        <v>#N/A</v>
      </c>
      <c r="FH108" s="173">
        <v>107</v>
      </c>
      <c r="FI108" s="165">
        <f t="shared" si="27"/>
        <v>59</v>
      </c>
      <c r="FJ108" s="163"/>
      <c r="FK108" s="163"/>
      <c r="FL108" s="163"/>
      <c r="FM108" s="163"/>
      <c r="FN108" s="163"/>
    </row>
    <row r="109" spans="1:170" x14ac:dyDescent="0.2">
      <c r="A109" s="172">
        <f t="shared" si="14"/>
        <v>0</v>
      </c>
      <c r="DN109" s="2"/>
      <c r="DP109" s="2"/>
      <c r="DR109" s="2"/>
      <c r="DT109" s="2"/>
      <c r="DV109" s="2"/>
      <c r="EV109" s="189">
        <f t="shared" si="24"/>
        <v>0</v>
      </c>
      <c r="EW109" s="194">
        <f t="shared" si="25"/>
        <v>1</v>
      </c>
      <c r="EX109" s="195">
        <v>1</v>
      </c>
      <c r="EY109" s="195">
        <f t="shared" ca="1" si="17"/>
        <v>0</v>
      </c>
      <c r="EZ109" s="195">
        <f t="shared" si="18"/>
        <v>0</v>
      </c>
      <c r="FA109" s="195">
        <f t="shared" ca="1" si="23"/>
        <v>1</v>
      </c>
      <c r="FB109" s="163" t="str">
        <f t="shared" si="19"/>
        <v/>
      </c>
      <c r="FC109" s="162" t="e">
        <f t="array" ref="FC109">INDEX(sort_range_st,MATCH(0,COUNTIF(sort_range_st,"&lt;"&amp;sort_range_st)-SUM(COUNTIF(sort_range_st,FC$3:FC108)),0))</f>
        <v>#N/A</v>
      </c>
      <c r="FD109" s="173">
        <v>107</v>
      </c>
      <c r="FE109" s="165">
        <f t="shared" si="26"/>
        <v>0</v>
      </c>
      <c r="FF109" s="163" t="str">
        <f t="shared" si="21"/>
        <v>zzz_eds_</v>
      </c>
      <c r="FG109" s="162" t="e">
        <f t="array" ref="FG109">INDEX(sort_range_st2,MATCH(0,COUNTIF(sort_range_st2,"&lt;"&amp;sort_range_st2)-SUM(COUNTIF(sort_range_st2,FG$3:FG108)),0))</f>
        <v>#N/A</v>
      </c>
      <c r="FH109" s="173">
        <v>108</v>
      </c>
      <c r="FI109" s="165">
        <f t="shared" si="27"/>
        <v>59</v>
      </c>
      <c r="FJ109" s="163"/>
      <c r="FK109" s="163"/>
      <c r="FL109" s="163"/>
      <c r="FM109" s="163"/>
      <c r="FN109" s="163"/>
    </row>
    <row r="110" spans="1:170" x14ac:dyDescent="0.2">
      <c r="A110" s="172">
        <f t="shared" si="14"/>
        <v>0</v>
      </c>
      <c r="DN110" s="2"/>
      <c r="DP110" s="2"/>
      <c r="DR110" s="2"/>
      <c r="DT110" s="2"/>
      <c r="DV110" s="2"/>
      <c r="EV110" s="189">
        <f t="shared" si="24"/>
        <v>0</v>
      </c>
      <c r="EW110" s="194">
        <f t="shared" si="25"/>
        <v>1</v>
      </c>
      <c r="EX110" s="195">
        <v>1</v>
      </c>
      <c r="EY110" s="195">
        <f t="shared" ca="1" si="17"/>
        <v>0</v>
      </c>
      <c r="EZ110" s="195">
        <f t="shared" si="18"/>
        <v>0</v>
      </c>
      <c r="FA110" s="195">
        <f t="shared" ca="1" si="23"/>
        <v>1</v>
      </c>
      <c r="FB110" s="163" t="str">
        <f t="shared" si="19"/>
        <v/>
      </c>
      <c r="FC110" s="162" t="e">
        <f t="array" ref="FC110">INDEX(sort_range_st,MATCH(0,COUNTIF(sort_range_st,"&lt;"&amp;sort_range_st)-SUM(COUNTIF(sort_range_st,FC$3:FC109)),0))</f>
        <v>#N/A</v>
      </c>
      <c r="FD110" s="173">
        <v>108</v>
      </c>
      <c r="FE110" s="165">
        <f t="shared" si="26"/>
        <v>0</v>
      </c>
      <c r="FF110" s="163" t="str">
        <f t="shared" si="21"/>
        <v>zzz_eds_</v>
      </c>
      <c r="FG110" s="162" t="e">
        <f t="array" ref="FG110">INDEX(sort_range_st2,MATCH(0,COUNTIF(sort_range_st2,"&lt;"&amp;sort_range_st2)-SUM(COUNTIF(sort_range_st2,FG$3:FG109)),0))</f>
        <v>#N/A</v>
      </c>
      <c r="FH110" s="173">
        <v>109</v>
      </c>
      <c r="FI110" s="165">
        <f t="shared" si="27"/>
        <v>59</v>
      </c>
      <c r="FJ110" s="163"/>
      <c r="FK110" s="163"/>
      <c r="FL110" s="163"/>
      <c r="FM110" s="163"/>
      <c r="FN110" s="163"/>
    </row>
    <row r="111" spans="1:170" x14ac:dyDescent="0.2">
      <c r="A111" s="172">
        <f t="shared" si="14"/>
        <v>0</v>
      </c>
      <c r="DN111" s="2"/>
      <c r="DP111" s="2"/>
      <c r="DR111" s="2"/>
      <c r="DT111" s="2"/>
      <c r="DV111" s="2"/>
      <c r="EV111" s="189">
        <f t="shared" si="24"/>
        <v>0</v>
      </c>
      <c r="EW111" s="194">
        <f t="shared" si="25"/>
        <v>1</v>
      </c>
      <c r="EX111" s="195">
        <v>1</v>
      </c>
      <c r="EY111" s="195">
        <f t="shared" ca="1" si="17"/>
        <v>0</v>
      </c>
      <c r="EZ111" s="195">
        <f t="shared" si="18"/>
        <v>0</v>
      </c>
      <c r="FA111" s="195">
        <f t="shared" ca="1" si="23"/>
        <v>1</v>
      </c>
      <c r="FB111" s="163" t="str">
        <f t="shared" si="19"/>
        <v/>
      </c>
      <c r="FC111" s="162" t="e">
        <f t="array" ref="FC111">INDEX(sort_range_st,MATCH(0,COUNTIF(sort_range_st,"&lt;"&amp;sort_range_st)-SUM(COUNTIF(sort_range_st,FC$3:FC110)),0))</f>
        <v>#N/A</v>
      </c>
      <c r="FD111" s="173">
        <v>109</v>
      </c>
      <c r="FE111" s="165">
        <f t="shared" si="26"/>
        <v>0</v>
      </c>
      <c r="FF111" s="163" t="str">
        <f t="shared" si="21"/>
        <v>zzz_eds_</v>
      </c>
      <c r="FG111" s="162" t="e">
        <f t="array" ref="FG111">INDEX(sort_range_st2,MATCH(0,COUNTIF(sort_range_st2,"&lt;"&amp;sort_range_st2)-SUM(COUNTIF(sort_range_st2,FG$3:FG110)),0))</f>
        <v>#N/A</v>
      </c>
      <c r="FH111" s="173">
        <v>110</v>
      </c>
      <c r="FI111" s="165">
        <f t="shared" si="27"/>
        <v>59</v>
      </c>
      <c r="FJ111" s="163"/>
      <c r="FK111" s="163"/>
      <c r="FL111" s="163"/>
      <c r="FM111" s="163"/>
      <c r="FN111" s="163"/>
    </row>
    <row r="112" spans="1:170" x14ac:dyDescent="0.2">
      <c r="A112" s="172">
        <f t="shared" si="14"/>
        <v>0</v>
      </c>
      <c r="DN112" s="2"/>
      <c r="DP112" s="2"/>
      <c r="DR112" s="2"/>
      <c r="DT112" s="2"/>
      <c r="DV112" s="2"/>
      <c r="EV112" s="189">
        <f t="shared" si="24"/>
        <v>0</v>
      </c>
      <c r="EW112" s="194">
        <f t="shared" si="25"/>
        <v>1</v>
      </c>
      <c r="EX112" s="195">
        <v>1</v>
      </c>
      <c r="EY112" s="195">
        <f t="shared" ca="1" si="17"/>
        <v>0</v>
      </c>
      <c r="EZ112" s="195">
        <f t="shared" si="18"/>
        <v>0</v>
      </c>
      <c r="FA112" s="195">
        <f t="shared" ca="1" si="23"/>
        <v>1</v>
      </c>
      <c r="FB112" s="163" t="str">
        <f t="shared" si="19"/>
        <v/>
      </c>
      <c r="FC112" s="162" t="e">
        <f t="array" ref="FC112">INDEX(sort_range_st,MATCH(0,COUNTIF(sort_range_st,"&lt;"&amp;sort_range_st)-SUM(COUNTIF(sort_range_st,FC$3:FC111)),0))</f>
        <v>#N/A</v>
      </c>
      <c r="FD112" s="173">
        <v>110</v>
      </c>
      <c r="FE112" s="165">
        <f t="shared" si="26"/>
        <v>0</v>
      </c>
      <c r="FF112" s="163" t="str">
        <f t="shared" si="21"/>
        <v>zzz_eds_</v>
      </c>
      <c r="FG112" s="162" t="e">
        <f t="array" ref="FG112">INDEX(sort_range_st2,MATCH(0,COUNTIF(sort_range_st2,"&lt;"&amp;sort_range_st2)-SUM(COUNTIF(sort_range_st2,FG$3:FG111)),0))</f>
        <v>#N/A</v>
      </c>
      <c r="FH112" s="173">
        <v>111</v>
      </c>
      <c r="FI112" s="165">
        <f t="shared" si="27"/>
        <v>59</v>
      </c>
      <c r="FJ112" s="163"/>
      <c r="FK112" s="163"/>
      <c r="FL112" s="163"/>
      <c r="FM112" s="163"/>
      <c r="FN112" s="163"/>
    </row>
    <row r="113" spans="1:170" x14ac:dyDescent="0.2">
      <c r="A113" s="172">
        <f t="shared" si="14"/>
        <v>0</v>
      </c>
      <c r="EV113" s="189">
        <f t="shared" si="24"/>
        <v>0</v>
      </c>
      <c r="EW113" s="194">
        <f t="shared" si="25"/>
        <v>1</v>
      </c>
      <c r="EX113" s="195">
        <v>1</v>
      </c>
      <c r="EY113" s="195">
        <f t="shared" ca="1" si="17"/>
        <v>0</v>
      </c>
      <c r="EZ113" s="195">
        <f t="shared" si="18"/>
        <v>0</v>
      </c>
      <c r="FA113" s="195">
        <f t="shared" ca="1" si="23"/>
        <v>1</v>
      </c>
      <c r="FB113" s="163" t="str">
        <f t="shared" si="19"/>
        <v/>
      </c>
      <c r="FC113" s="162" t="e">
        <f t="array" ref="FC113">INDEX(sort_range_st,MATCH(0,COUNTIF(sort_range_st,"&lt;"&amp;sort_range_st)-SUM(COUNTIF(sort_range_st,FC$3:FC112)),0))</f>
        <v>#N/A</v>
      </c>
      <c r="FD113" s="173">
        <v>111</v>
      </c>
      <c r="FE113" s="165">
        <f t="shared" si="26"/>
        <v>0</v>
      </c>
      <c r="FF113" s="163" t="str">
        <f t="shared" si="21"/>
        <v>zzz_eds_</v>
      </c>
      <c r="FG113" s="162" t="e">
        <f t="array" ref="FG113">INDEX(sort_range_st2,MATCH(0,COUNTIF(sort_range_st2,"&lt;"&amp;sort_range_st2)-SUM(COUNTIF(sort_range_st2,FG$3:FG112)),0))</f>
        <v>#N/A</v>
      </c>
      <c r="FH113" s="173">
        <v>112</v>
      </c>
      <c r="FI113" s="165">
        <f t="shared" si="27"/>
        <v>59</v>
      </c>
      <c r="FJ113" s="163"/>
      <c r="FK113" s="163"/>
      <c r="FL113" s="163"/>
      <c r="FM113" s="163"/>
      <c r="FN113" s="163"/>
    </row>
    <row r="114" spans="1:170" x14ac:dyDescent="0.2">
      <c r="A114" s="172">
        <f t="shared" si="14"/>
        <v>0</v>
      </c>
      <c r="EV114" s="189">
        <f t="shared" si="24"/>
        <v>0</v>
      </c>
      <c r="EW114" s="194">
        <f t="shared" si="25"/>
        <v>1</v>
      </c>
      <c r="EX114" s="195">
        <v>1</v>
      </c>
      <c r="EY114" s="195">
        <f t="shared" ca="1" si="17"/>
        <v>0</v>
      </c>
      <c r="EZ114" s="195">
        <f t="shared" si="18"/>
        <v>0</v>
      </c>
      <c r="FA114" s="195">
        <f t="shared" ca="1" si="23"/>
        <v>1</v>
      </c>
      <c r="FB114" s="163" t="str">
        <f t="shared" si="19"/>
        <v/>
      </c>
      <c r="FC114" s="162" t="e">
        <f t="array" ref="FC114">INDEX(sort_range_st,MATCH(0,COUNTIF(sort_range_st,"&lt;"&amp;sort_range_st)-SUM(COUNTIF(sort_range_st,FC$3:FC113)),0))</f>
        <v>#N/A</v>
      </c>
      <c r="FD114" s="173">
        <v>112</v>
      </c>
      <c r="FE114" s="165">
        <f t="shared" si="26"/>
        <v>0</v>
      </c>
      <c r="FF114" s="163" t="str">
        <f t="shared" si="21"/>
        <v>zzz_eds_</v>
      </c>
      <c r="FG114" s="162" t="e">
        <f t="array" ref="FG114">INDEX(sort_range_st2,MATCH(0,COUNTIF(sort_range_st2,"&lt;"&amp;sort_range_st2)-SUM(COUNTIF(sort_range_st2,FG$3:FG113)),0))</f>
        <v>#N/A</v>
      </c>
      <c r="FH114" s="173">
        <v>113</v>
      </c>
      <c r="FI114" s="165">
        <f t="shared" si="27"/>
        <v>59</v>
      </c>
      <c r="FJ114" s="163"/>
      <c r="FK114" s="163"/>
      <c r="FL114" s="163"/>
      <c r="FM114" s="163"/>
      <c r="FN114" s="163"/>
    </row>
    <row r="115" spans="1:170" x14ac:dyDescent="0.2">
      <c r="A115" s="172">
        <f t="shared" si="14"/>
        <v>0</v>
      </c>
      <c r="EV115" s="189">
        <f t="shared" si="24"/>
        <v>0</v>
      </c>
      <c r="EW115" s="194">
        <f t="shared" si="25"/>
        <v>1</v>
      </c>
      <c r="EX115" s="195">
        <v>1</v>
      </c>
      <c r="EY115" s="195">
        <f t="shared" ca="1" si="17"/>
        <v>0</v>
      </c>
      <c r="EZ115" s="195">
        <f t="shared" si="18"/>
        <v>0</v>
      </c>
      <c r="FA115" s="195">
        <f t="shared" ca="1" si="23"/>
        <v>1</v>
      </c>
      <c r="FB115" s="163" t="str">
        <f t="shared" si="19"/>
        <v/>
      </c>
      <c r="FC115" s="162" t="e">
        <f t="array" ref="FC115">INDEX(sort_range_st,MATCH(0,COUNTIF(sort_range_st,"&lt;"&amp;sort_range_st)-SUM(COUNTIF(sort_range_st,FC$3:FC114)),0))</f>
        <v>#N/A</v>
      </c>
      <c r="FD115" s="173">
        <v>113</v>
      </c>
      <c r="FE115" s="165">
        <f t="shared" si="26"/>
        <v>0</v>
      </c>
      <c r="FF115" s="163" t="str">
        <f t="shared" si="21"/>
        <v>zzz_eds_</v>
      </c>
      <c r="FG115" s="162" t="e">
        <f t="array" ref="FG115">INDEX(sort_range_st2,MATCH(0,COUNTIF(sort_range_st2,"&lt;"&amp;sort_range_st2)-SUM(COUNTIF(sort_range_st2,FG$3:FG114)),0))</f>
        <v>#N/A</v>
      </c>
      <c r="FH115" s="173">
        <v>114</v>
      </c>
      <c r="FI115" s="165">
        <f t="shared" si="27"/>
        <v>59</v>
      </c>
      <c r="FJ115" s="163"/>
      <c r="FK115" s="163"/>
      <c r="FL115" s="163"/>
      <c r="FM115" s="163"/>
      <c r="FN115" s="163"/>
    </row>
    <row r="116" spans="1:170" x14ac:dyDescent="0.2">
      <c r="A116" s="172">
        <f t="shared" si="14"/>
        <v>0</v>
      </c>
      <c r="EV116" s="189">
        <f t="shared" si="24"/>
        <v>0</v>
      </c>
      <c r="EW116" s="194">
        <f t="shared" si="25"/>
        <v>1</v>
      </c>
      <c r="EX116" s="195">
        <v>1</v>
      </c>
      <c r="EY116" s="195">
        <f t="shared" ca="1" si="17"/>
        <v>0</v>
      </c>
      <c r="EZ116" s="195">
        <f t="shared" si="18"/>
        <v>0</v>
      </c>
      <c r="FA116" s="195">
        <f t="shared" ca="1" si="23"/>
        <v>1</v>
      </c>
      <c r="FB116" s="163" t="str">
        <f t="shared" si="19"/>
        <v/>
      </c>
      <c r="FC116" s="162" t="e">
        <f t="array" ref="FC116">INDEX(sort_range_st,MATCH(0,COUNTIF(sort_range_st,"&lt;"&amp;sort_range_st)-SUM(COUNTIF(sort_range_st,FC$3:FC115)),0))</f>
        <v>#N/A</v>
      </c>
      <c r="FD116" s="173">
        <v>114</v>
      </c>
      <c r="FE116" s="165">
        <f t="shared" si="26"/>
        <v>0</v>
      </c>
      <c r="FF116" s="163" t="str">
        <f t="shared" si="21"/>
        <v>zzz_eds_</v>
      </c>
      <c r="FG116" s="162" t="e">
        <f t="array" ref="FG116">INDEX(sort_range_st2,MATCH(0,COUNTIF(sort_range_st2,"&lt;"&amp;sort_range_st2)-SUM(COUNTIF(sort_range_st2,FG$3:FG115)),0))</f>
        <v>#N/A</v>
      </c>
      <c r="FH116" s="173">
        <v>115</v>
      </c>
      <c r="FI116" s="165">
        <f t="shared" si="27"/>
        <v>59</v>
      </c>
      <c r="FJ116" s="163"/>
      <c r="FK116" s="163"/>
      <c r="FL116" s="163"/>
      <c r="FM116" s="163"/>
      <c r="FN116" s="163"/>
    </row>
    <row r="117" spans="1:170" x14ac:dyDescent="0.2">
      <c r="A117" s="172">
        <f t="shared" si="14"/>
        <v>0</v>
      </c>
      <c r="EV117" s="189">
        <f t="shared" si="24"/>
        <v>0</v>
      </c>
      <c r="EW117" s="194">
        <f t="shared" si="25"/>
        <v>1</v>
      </c>
      <c r="EX117" s="195">
        <v>1</v>
      </c>
      <c r="EY117" s="195">
        <f t="shared" ca="1" si="17"/>
        <v>0</v>
      </c>
      <c r="EZ117" s="195">
        <f t="shared" si="18"/>
        <v>0</v>
      </c>
      <c r="FA117" s="195">
        <f t="shared" ca="1" si="23"/>
        <v>1</v>
      </c>
      <c r="FB117" s="163" t="str">
        <f t="shared" si="19"/>
        <v/>
      </c>
      <c r="FC117" s="162" t="e">
        <f t="array" ref="FC117">INDEX(sort_range_st,MATCH(0,COUNTIF(sort_range_st,"&lt;"&amp;sort_range_st)-SUM(COUNTIF(sort_range_st,FC$3:FC116)),0))</f>
        <v>#N/A</v>
      </c>
      <c r="FD117" s="173">
        <v>115</v>
      </c>
      <c r="FE117" s="165">
        <f t="shared" si="26"/>
        <v>0</v>
      </c>
      <c r="FF117" s="163" t="str">
        <f t="shared" si="21"/>
        <v>zzz_eds_</v>
      </c>
      <c r="FG117" s="162" t="e">
        <f t="array" ref="FG117">INDEX(sort_range_st2,MATCH(0,COUNTIF(sort_range_st2,"&lt;"&amp;sort_range_st2)-SUM(COUNTIF(sort_range_st2,FG$3:FG116)),0))</f>
        <v>#N/A</v>
      </c>
      <c r="FH117" s="173">
        <v>116</v>
      </c>
      <c r="FI117" s="165">
        <f t="shared" si="27"/>
        <v>59</v>
      </c>
      <c r="FJ117" s="163"/>
      <c r="FK117" s="163"/>
      <c r="FL117" s="163"/>
      <c r="FM117" s="163"/>
      <c r="FN117" s="163"/>
    </row>
    <row r="118" spans="1:170" x14ac:dyDescent="0.2">
      <c r="A118" s="172">
        <f t="shared" si="14"/>
        <v>0</v>
      </c>
      <c r="EV118" s="189">
        <f t="shared" si="24"/>
        <v>0</v>
      </c>
      <c r="EW118" s="194">
        <f t="shared" si="25"/>
        <v>1</v>
      </c>
      <c r="EX118" s="195">
        <v>1</v>
      </c>
      <c r="EY118" s="195">
        <f t="shared" ca="1" si="17"/>
        <v>0</v>
      </c>
      <c r="EZ118" s="195">
        <f t="shared" si="18"/>
        <v>0</v>
      </c>
      <c r="FA118" s="195">
        <f t="shared" ca="1" si="23"/>
        <v>1</v>
      </c>
      <c r="FB118" s="163" t="str">
        <f t="shared" si="19"/>
        <v/>
      </c>
      <c r="FC118" s="162" t="e">
        <f t="array" ref="FC118">INDEX(sort_range_st,MATCH(0,COUNTIF(sort_range_st,"&lt;"&amp;sort_range_st)-SUM(COUNTIF(sort_range_st,FC$3:FC117)),0))</f>
        <v>#N/A</v>
      </c>
      <c r="FD118" s="173">
        <v>116</v>
      </c>
      <c r="FE118" s="165">
        <f t="shared" si="26"/>
        <v>0</v>
      </c>
      <c r="FF118" s="163" t="str">
        <f t="shared" si="21"/>
        <v>zzz_eds_</v>
      </c>
      <c r="FG118" s="162" t="e">
        <f t="array" ref="FG118">INDEX(sort_range_st2,MATCH(0,COUNTIF(sort_range_st2,"&lt;"&amp;sort_range_st2)-SUM(COUNTIF(sort_range_st2,FG$3:FG117)),0))</f>
        <v>#N/A</v>
      </c>
      <c r="FH118" s="173">
        <v>117</v>
      </c>
      <c r="FI118" s="165">
        <f t="shared" si="27"/>
        <v>59</v>
      </c>
      <c r="FJ118" s="163"/>
      <c r="FK118" s="163"/>
      <c r="FL118" s="163"/>
      <c r="FM118" s="163"/>
      <c r="FN118" s="163"/>
    </row>
    <row r="119" spans="1:170" x14ac:dyDescent="0.2">
      <c r="A119" s="172">
        <f t="shared" si="14"/>
        <v>0</v>
      </c>
      <c r="EV119" s="189">
        <f t="shared" si="24"/>
        <v>0</v>
      </c>
      <c r="EW119" s="194">
        <f t="shared" si="25"/>
        <v>1</v>
      </c>
      <c r="EX119" s="195">
        <v>1</v>
      </c>
      <c r="EY119" s="195">
        <f t="shared" ca="1" si="17"/>
        <v>0</v>
      </c>
      <c r="EZ119" s="195">
        <f t="shared" si="18"/>
        <v>0</v>
      </c>
      <c r="FA119" s="195">
        <f t="shared" ca="1" si="23"/>
        <v>1</v>
      </c>
      <c r="FB119" s="163" t="str">
        <f t="shared" si="19"/>
        <v/>
      </c>
      <c r="FC119" s="162" t="e">
        <f t="array" ref="FC119">INDEX(sort_range_st,MATCH(0,COUNTIF(sort_range_st,"&lt;"&amp;sort_range_st)-SUM(COUNTIF(sort_range_st,FC$3:FC118)),0))</f>
        <v>#N/A</v>
      </c>
      <c r="FD119" s="173">
        <v>117</v>
      </c>
      <c r="FE119" s="165">
        <f t="shared" si="26"/>
        <v>0</v>
      </c>
      <c r="FF119" s="163" t="str">
        <f t="shared" si="21"/>
        <v>zzz_eds_</v>
      </c>
      <c r="FG119" s="162" t="e">
        <f t="array" ref="FG119">INDEX(sort_range_st2,MATCH(0,COUNTIF(sort_range_st2,"&lt;"&amp;sort_range_st2)-SUM(COUNTIF(sort_range_st2,FG$3:FG118)),0))</f>
        <v>#N/A</v>
      </c>
      <c r="FH119" s="173">
        <v>118</v>
      </c>
      <c r="FI119" s="165">
        <f t="shared" si="27"/>
        <v>59</v>
      </c>
      <c r="FJ119" s="163"/>
      <c r="FK119" s="163"/>
      <c r="FL119" s="163"/>
      <c r="FM119" s="163"/>
      <c r="FN119" s="163"/>
    </row>
    <row r="120" spans="1:170" x14ac:dyDescent="0.2">
      <c r="A120" s="172">
        <f t="shared" si="14"/>
        <v>0</v>
      </c>
      <c r="EV120" s="189">
        <f t="shared" si="24"/>
        <v>0</v>
      </c>
      <c r="EW120" s="194">
        <f t="shared" si="25"/>
        <v>1</v>
      </c>
      <c r="EX120" s="195">
        <v>1</v>
      </c>
      <c r="EY120" s="195">
        <f t="shared" ca="1" si="17"/>
        <v>0</v>
      </c>
      <c r="EZ120" s="195">
        <f t="shared" si="18"/>
        <v>0</v>
      </c>
      <c r="FA120" s="195">
        <f t="shared" ca="1" si="23"/>
        <v>1</v>
      </c>
      <c r="FB120" s="163" t="str">
        <f t="shared" si="19"/>
        <v/>
      </c>
      <c r="FC120" s="162" t="e">
        <f t="array" ref="FC120">INDEX(sort_range_st,MATCH(0,COUNTIF(sort_range_st,"&lt;"&amp;sort_range_st)-SUM(COUNTIF(sort_range_st,FC$3:FC119)),0))</f>
        <v>#N/A</v>
      </c>
      <c r="FD120" s="173">
        <v>118</v>
      </c>
      <c r="FE120" s="165">
        <f t="shared" si="26"/>
        <v>0</v>
      </c>
      <c r="FF120" s="163" t="str">
        <f t="shared" si="21"/>
        <v>zzz_eds_</v>
      </c>
      <c r="FG120" s="162" t="e">
        <f t="array" ref="FG120">INDEX(sort_range_st2,MATCH(0,COUNTIF(sort_range_st2,"&lt;"&amp;sort_range_st2)-SUM(COUNTIF(sort_range_st2,FG$3:FG119)),0))</f>
        <v>#N/A</v>
      </c>
      <c r="FH120" s="173">
        <v>119</v>
      </c>
      <c r="FI120" s="165">
        <f t="shared" si="27"/>
        <v>59</v>
      </c>
      <c r="FJ120" s="163"/>
      <c r="FK120" s="163"/>
      <c r="FL120" s="163"/>
      <c r="FM120" s="163"/>
      <c r="FN120" s="163"/>
    </row>
    <row r="121" spans="1:170" x14ac:dyDescent="0.2">
      <c r="A121" s="172">
        <f t="shared" si="14"/>
        <v>0</v>
      </c>
      <c r="EV121" s="189">
        <f t="shared" si="24"/>
        <v>0</v>
      </c>
      <c r="EW121" s="194">
        <f t="shared" si="25"/>
        <v>1</v>
      </c>
      <c r="EX121" s="195">
        <v>1</v>
      </c>
      <c r="EY121" s="195">
        <f t="shared" ca="1" si="17"/>
        <v>0</v>
      </c>
      <c r="EZ121" s="195">
        <f t="shared" si="18"/>
        <v>0</v>
      </c>
      <c r="FA121" s="195">
        <f t="shared" ca="1" si="23"/>
        <v>1</v>
      </c>
      <c r="FB121" s="163" t="str">
        <f t="shared" si="19"/>
        <v/>
      </c>
      <c r="FC121" s="162" t="e">
        <f t="array" ref="FC121">INDEX(sort_range_st,MATCH(0,COUNTIF(sort_range_st,"&lt;"&amp;sort_range_st)-SUM(COUNTIF(sort_range_st,FC$3:FC120)),0))</f>
        <v>#N/A</v>
      </c>
      <c r="FD121" s="173">
        <v>119</v>
      </c>
      <c r="FE121" s="165">
        <f t="shared" si="26"/>
        <v>0</v>
      </c>
      <c r="FF121" s="163" t="str">
        <f t="shared" si="21"/>
        <v>zzz_eds_</v>
      </c>
      <c r="FG121" s="162" t="e">
        <f t="array" ref="FG121">INDEX(sort_range_st2,MATCH(0,COUNTIF(sort_range_st2,"&lt;"&amp;sort_range_st2)-SUM(COUNTIF(sort_range_st2,FG$3:FG120)),0))</f>
        <v>#N/A</v>
      </c>
      <c r="FH121" s="173">
        <v>120</v>
      </c>
      <c r="FI121" s="165">
        <f t="shared" si="27"/>
        <v>59</v>
      </c>
      <c r="FJ121" s="163"/>
      <c r="FK121" s="163"/>
      <c r="FL121" s="163"/>
      <c r="FM121" s="163"/>
      <c r="FN121" s="163"/>
    </row>
    <row r="122" spans="1:170" x14ac:dyDescent="0.2">
      <c r="A122" s="172">
        <f t="shared" si="14"/>
        <v>0</v>
      </c>
      <c r="EV122" s="189">
        <f t="shared" si="24"/>
        <v>0</v>
      </c>
      <c r="EW122" s="194">
        <f t="shared" si="25"/>
        <v>1</v>
      </c>
      <c r="EX122" s="195">
        <v>1</v>
      </c>
      <c r="EY122" s="195">
        <f t="shared" ca="1" si="17"/>
        <v>0</v>
      </c>
      <c r="EZ122" s="195">
        <f t="shared" si="18"/>
        <v>0</v>
      </c>
      <c r="FA122" s="195">
        <f t="shared" ca="1" si="23"/>
        <v>1</v>
      </c>
      <c r="FB122" s="163" t="str">
        <f t="shared" si="19"/>
        <v/>
      </c>
      <c r="FC122" s="162" t="e">
        <f t="array" ref="FC122">INDEX(sort_range_st,MATCH(0,COUNTIF(sort_range_st,"&lt;"&amp;sort_range_st)-SUM(COUNTIF(sort_range_st,FC$3:FC121)),0))</f>
        <v>#N/A</v>
      </c>
      <c r="FD122" s="173">
        <v>120</v>
      </c>
      <c r="FE122" s="165">
        <f t="shared" si="26"/>
        <v>0</v>
      </c>
      <c r="FF122" s="163" t="str">
        <f t="shared" si="21"/>
        <v>zzz_eds_</v>
      </c>
      <c r="FG122" s="162" t="e">
        <f t="array" ref="FG122">INDEX(sort_range_st2,MATCH(0,COUNTIF(sort_range_st2,"&lt;"&amp;sort_range_st2)-SUM(COUNTIF(sort_range_st2,FG$3:FG121)),0))</f>
        <v>#N/A</v>
      </c>
      <c r="FH122" s="173">
        <v>121</v>
      </c>
      <c r="FI122" s="165">
        <f t="shared" si="27"/>
        <v>59</v>
      </c>
      <c r="FJ122" s="163"/>
      <c r="FK122" s="163"/>
      <c r="FL122" s="163"/>
      <c r="FM122" s="163"/>
      <c r="FN122" s="163"/>
    </row>
    <row r="123" spans="1:170" x14ac:dyDescent="0.2">
      <c r="A123" s="172">
        <f t="shared" si="14"/>
        <v>0</v>
      </c>
      <c r="EV123" s="189">
        <f t="shared" si="24"/>
        <v>0</v>
      </c>
      <c r="EW123" s="194">
        <f t="shared" si="25"/>
        <v>1</v>
      </c>
      <c r="EX123" s="195">
        <v>1</v>
      </c>
      <c r="EY123" s="195">
        <f t="shared" ca="1" si="17"/>
        <v>0</v>
      </c>
      <c r="EZ123" s="195">
        <f t="shared" si="18"/>
        <v>0</v>
      </c>
      <c r="FA123" s="195">
        <f t="shared" ca="1" si="23"/>
        <v>1</v>
      </c>
      <c r="FB123" s="163" t="str">
        <f t="shared" si="19"/>
        <v/>
      </c>
      <c r="FC123" s="162" t="e">
        <f t="array" ref="FC123">INDEX(sort_range_st,MATCH(0,COUNTIF(sort_range_st,"&lt;"&amp;sort_range_st)-SUM(COUNTIF(sort_range_st,FC$3:FC122)),0))</f>
        <v>#N/A</v>
      </c>
      <c r="FD123" s="173">
        <v>121</v>
      </c>
      <c r="FE123" s="165">
        <f t="shared" si="26"/>
        <v>0</v>
      </c>
      <c r="FF123" s="163" t="str">
        <f t="shared" si="21"/>
        <v>zzz_eds_</v>
      </c>
      <c r="FG123" s="162" t="e">
        <f t="array" ref="FG123">INDEX(sort_range_st2,MATCH(0,COUNTIF(sort_range_st2,"&lt;"&amp;sort_range_st2)-SUM(COUNTIF(sort_range_st2,FG$3:FG122)),0))</f>
        <v>#N/A</v>
      </c>
      <c r="FH123" s="173">
        <v>122</v>
      </c>
      <c r="FI123" s="165">
        <f t="shared" si="27"/>
        <v>59</v>
      </c>
      <c r="FJ123" s="163"/>
      <c r="FK123" s="163"/>
      <c r="FL123" s="163"/>
      <c r="FM123" s="163"/>
      <c r="FN123" s="163"/>
    </row>
    <row r="124" spans="1:170" x14ac:dyDescent="0.2">
      <c r="A124" s="172">
        <f t="shared" si="14"/>
        <v>0</v>
      </c>
      <c r="EV124" s="189">
        <f t="shared" si="24"/>
        <v>0</v>
      </c>
      <c r="EW124" s="194">
        <f t="shared" si="25"/>
        <v>1</v>
      </c>
      <c r="EX124" s="195">
        <v>1</v>
      </c>
      <c r="EY124" s="195">
        <f t="shared" ca="1" si="17"/>
        <v>0</v>
      </c>
      <c r="EZ124" s="195">
        <f t="shared" si="18"/>
        <v>0</v>
      </c>
      <c r="FA124" s="195">
        <f t="shared" ca="1" si="23"/>
        <v>1</v>
      </c>
      <c r="FB124" s="163" t="str">
        <f t="shared" si="19"/>
        <v/>
      </c>
      <c r="FC124" s="162" t="e">
        <f t="array" ref="FC124">INDEX(sort_range_st,MATCH(0,COUNTIF(sort_range_st,"&lt;"&amp;sort_range_st)-SUM(COUNTIF(sort_range_st,FC$3:FC123)),0))</f>
        <v>#N/A</v>
      </c>
      <c r="FD124" s="173">
        <v>122</v>
      </c>
      <c r="FE124" s="165">
        <f t="shared" si="26"/>
        <v>0</v>
      </c>
      <c r="FF124" s="163" t="str">
        <f t="shared" si="21"/>
        <v>zzz_eds_</v>
      </c>
      <c r="FG124" s="162" t="e">
        <f t="array" ref="FG124">INDEX(sort_range_st2,MATCH(0,COUNTIF(sort_range_st2,"&lt;"&amp;sort_range_st2)-SUM(COUNTIF(sort_range_st2,FG$3:FG123)),0))</f>
        <v>#N/A</v>
      </c>
      <c r="FH124" s="173">
        <v>123</v>
      </c>
      <c r="FI124" s="165">
        <f t="shared" si="27"/>
        <v>59</v>
      </c>
      <c r="FJ124" s="163"/>
      <c r="FK124" s="163"/>
      <c r="FL124" s="163"/>
      <c r="FM124" s="163"/>
      <c r="FN124" s="163"/>
    </row>
    <row r="125" spans="1:170" x14ac:dyDescent="0.2">
      <c r="A125" s="172">
        <f t="shared" si="14"/>
        <v>0</v>
      </c>
      <c r="EV125" s="189">
        <f t="shared" si="24"/>
        <v>0</v>
      </c>
      <c r="EW125" s="194">
        <f t="shared" si="25"/>
        <v>1</v>
      </c>
      <c r="EX125" s="195">
        <v>1</v>
      </c>
      <c r="EY125" s="195">
        <f t="shared" ca="1" si="17"/>
        <v>0</v>
      </c>
      <c r="EZ125" s="195">
        <f t="shared" si="18"/>
        <v>0</v>
      </c>
      <c r="FA125" s="195">
        <f t="shared" ca="1" si="23"/>
        <v>1</v>
      </c>
      <c r="FB125" s="163" t="str">
        <f t="shared" si="19"/>
        <v/>
      </c>
      <c r="FC125" s="162" t="e">
        <f t="array" ref="FC125">INDEX(sort_range_st,MATCH(0,COUNTIF(sort_range_st,"&lt;"&amp;sort_range_st)-SUM(COUNTIF(sort_range_st,FC$3:FC124)),0))</f>
        <v>#N/A</v>
      </c>
      <c r="FD125" s="173">
        <v>123</v>
      </c>
      <c r="FE125" s="165">
        <f t="shared" si="26"/>
        <v>0</v>
      </c>
      <c r="FF125" s="163" t="str">
        <f t="shared" si="21"/>
        <v>zzz_eds_</v>
      </c>
      <c r="FG125" s="162" t="e">
        <f t="array" ref="FG125">INDEX(sort_range_st2,MATCH(0,COUNTIF(sort_range_st2,"&lt;"&amp;sort_range_st2)-SUM(COUNTIF(sort_range_st2,FG$3:FG124)),0))</f>
        <v>#N/A</v>
      </c>
      <c r="FH125" s="173">
        <v>124</v>
      </c>
      <c r="FI125" s="165">
        <f t="shared" si="27"/>
        <v>59</v>
      </c>
      <c r="FJ125" s="163"/>
      <c r="FK125" s="163"/>
      <c r="FL125" s="163"/>
      <c r="FM125" s="163"/>
      <c r="FN125" s="163"/>
    </row>
    <row r="126" spans="1:170" x14ac:dyDescent="0.2">
      <c r="A126" s="172">
        <f t="shared" si="14"/>
        <v>0</v>
      </c>
      <c r="EV126" s="189">
        <f t="shared" si="24"/>
        <v>0</v>
      </c>
      <c r="EW126" s="194">
        <f t="shared" si="25"/>
        <v>1</v>
      </c>
      <c r="EX126" s="195">
        <v>1</v>
      </c>
      <c r="EY126" s="195">
        <f t="shared" ca="1" si="17"/>
        <v>0</v>
      </c>
      <c r="EZ126" s="195">
        <f t="shared" si="18"/>
        <v>0</v>
      </c>
      <c r="FA126" s="195">
        <f t="shared" ca="1" si="23"/>
        <v>1</v>
      </c>
      <c r="FB126" s="163" t="str">
        <f t="shared" si="19"/>
        <v/>
      </c>
      <c r="FC126" s="162" t="e">
        <f t="array" ref="FC126">INDEX(sort_range_st,MATCH(0,COUNTIF(sort_range_st,"&lt;"&amp;sort_range_st)-SUM(COUNTIF(sort_range_st,FC$3:FC125)),0))</f>
        <v>#N/A</v>
      </c>
      <c r="FD126" s="173">
        <v>124</v>
      </c>
      <c r="FE126" s="165">
        <f t="shared" si="26"/>
        <v>0</v>
      </c>
      <c r="FF126" s="163" t="str">
        <f t="shared" si="21"/>
        <v>zzz_eds_</v>
      </c>
      <c r="FG126" s="162" t="e">
        <f t="array" ref="FG126">INDEX(sort_range_st2,MATCH(0,COUNTIF(sort_range_st2,"&lt;"&amp;sort_range_st2)-SUM(COUNTIF(sort_range_st2,FG$3:FG125)),0))</f>
        <v>#N/A</v>
      </c>
      <c r="FH126" s="173">
        <v>125</v>
      </c>
      <c r="FI126" s="165">
        <f t="shared" si="27"/>
        <v>59</v>
      </c>
      <c r="FJ126" s="163"/>
      <c r="FK126" s="163"/>
      <c r="FL126" s="163"/>
      <c r="FM126" s="163"/>
      <c r="FN126" s="163"/>
    </row>
    <row r="127" spans="1:170" x14ac:dyDescent="0.2">
      <c r="A127" s="172">
        <f t="shared" si="14"/>
        <v>0</v>
      </c>
      <c r="EV127" s="189">
        <f t="shared" si="24"/>
        <v>0</v>
      </c>
      <c r="EW127" s="194">
        <f t="shared" si="25"/>
        <v>1</v>
      </c>
      <c r="EX127" s="195">
        <v>1</v>
      </c>
      <c r="EY127" s="195">
        <f t="shared" ca="1" si="17"/>
        <v>0</v>
      </c>
      <c r="EZ127" s="195">
        <f t="shared" si="18"/>
        <v>0</v>
      </c>
      <c r="FA127" s="195">
        <f t="shared" ca="1" si="23"/>
        <v>1</v>
      </c>
      <c r="FB127" s="163" t="str">
        <f t="shared" si="19"/>
        <v/>
      </c>
      <c r="FC127" s="162" t="e">
        <f t="array" ref="FC127">INDEX(sort_range_st,MATCH(0,COUNTIF(sort_range_st,"&lt;"&amp;sort_range_st)-SUM(COUNTIF(sort_range_st,FC$3:FC126)),0))</f>
        <v>#N/A</v>
      </c>
      <c r="FD127" s="173">
        <v>125</v>
      </c>
      <c r="FE127" s="165">
        <f t="shared" si="26"/>
        <v>0</v>
      </c>
      <c r="FF127" s="163" t="str">
        <f t="shared" si="21"/>
        <v>zzz_eds_</v>
      </c>
      <c r="FG127" s="162" t="e">
        <f t="array" ref="FG127">INDEX(sort_range_st2,MATCH(0,COUNTIF(sort_range_st2,"&lt;"&amp;sort_range_st2)-SUM(COUNTIF(sort_range_st2,FG$3:FG126)),0))</f>
        <v>#N/A</v>
      </c>
      <c r="FH127" s="173">
        <v>126</v>
      </c>
      <c r="FI127" s="165">
        <f t="shared" si="27"/>
        <v>59</v>
      </c>
      <c r="FJ127" s="163"/>
      <c r="FK127" s="163"/>
      <c r="FL127" s="163"/>
      <c r="FM127" s="163"/>
      <c r="FN127" s="163"/>
    </row>
    <row r="128" spans="1:170" x14ac:dyDescent="0.2">
      <c r="A128" s="172">
        <f t="shared" si="14"/>
        <v>0</v>
      </c>
      <c r="EV128" s="189">
        <f t="shared" si="24"/>
        <v>0</v>
      </c>
      <c r="EW128" s="194">
        <f t="shared" si="25"/>
        <v>1</v>
      </c>
      <c r="EX128" s="195">
        <v>1</v>
      </c>
      <c r="EY128" s="195">
        <f t="shared" ca="1" si="17"/>
        <v>0</v>
      </c>
      <c r="EZ128" s="195">
        <f t="shared" si="18"/>
        <v>0</v>
      </c>
      <c r="FA128" s="195">
        <f t="shared" ca="1" si="23"/>
        <v>1</v>
      </c>
      <c r="FB128" s="163" t="str">
        <f t="shared" si="19"/>
        <v/>
      </c>
      <c r="FC128" s="162" t="e">
        <f t="array" ref="FC128">INDEX(sort_range_st,MATCH(0,COUNTIF(sort_range_st,"&lt;"&amp;sort_range_st)-SUM(COUNTIF(sort_range_st,FC$3:FC127)),0))</f>
        <v>#N/A</v>
      </c>
      <c r="FD128" s="173">
        <v>126</v>
      </c>
      <c r="FE128" s="165">
        <f t="shared" si="26"/>
        <v>0</v>
      </c>
      <c r="FF128" s="163" t="str">
        <f t="shared" si="21"/>
        <v>zzz_eds_</v>
      </c>
      <c r="FG128" s="162" t="e">
        <f t="array" ref="FG128">INDEX(sort_range_st2,MATCH(0,COUNTIF(sort_range_st2,"&lt;"&amp;sort_range_st2)-SUM(COUNTIF(sort_range_st2,FG$3:FG127)),0))</f>
        <v>#N/A</v>
      </c>
      <c r="FH128" s="173">
        <v>127</v>
      </c>
      <c r="FI128" s="165">
        <f t="shared" si="27"/>
        <v>59</v>
      </c>
      <c r="FJ128" s="163"/>
      <c r="FK128" s="163"/>
      <c r="FL128" s="163"/>
      <c r="FM128" s="163"/>
      <c r="FN128" s="163"/>
    </row>
    <row r="129" spans="1:170" x14ac:dyDescent="0.2">
      <c r="A129" s="172">
        <f t="shared" si="14"/>
        <v>0</v>
      </c>
      <c r="EV129" s="189">
        <f t="shared" si="24"/>
        <v>0</v>
      </c>
      <c r="EW129" s="194">
        <f t="shared" si="25"/>
        <v>1</v>
      </c>
      <c r="EX129" s="195">
        <v>1</v>
      </c>
      <c r="EY129" s="195">
        <f t="shared" ca="1" si="17"/>
        <v>0</v>
      </c>
      <c r="EZ129" s="195">
        <f t="shared" si="18"/>
        <v>0</v>
      </c>
      <c r="FA129" s="195">
        <f t="shared" ca="1" si="23"/>
        <v>1</v>
      </c>
      <c r="FB129" s="163" t="str">
        <f t="shared" si="19"/>
        <v/>
      </c>
      <c r="FC129" s="162" t="e">
        <f t="array" ref="FC129">INDEX(sort_range_st,MATCH(0,COUNTIF(sort_range_st,"&lt;"&amp;sort_range_st)-SUM(COUNTIF(sort_range_st,FC$3:FC128)),0))</f>
        <v>#N/A</v>
      </c>
      <c r="FD129" s="173">
        <v>127</v>
      </c>
      <c r="FE129" s="165">
        <f t="shared" si="26"/>
        <v>0</v>
      </c>
      <c r="FF129" s="163" t="str">
        <f t="shared" si="21"/>
        <v>zzz_eds_</v>
      </c>
      <c r="FG129" s="162" t="e">
        <f t="array" ref="FG129">INDEX(sort_range_st2,MATCH(0,COUNTIF(sort_range_st2,"&lt;"&amp;sort_range_st2)-SUM(COUNTIF(sort_range_st2,FG$3:FG128)),0))</f>
        <v>#N/A</v>
      </c>
      <c r="FH129" s="173">
        <v>128</v>
      </c>
      <c r="FI129" s="165">
        <f t="shared" si="27"/>
        <v>59</v>
      </c>
      <c r="FJ129" s="163"/>
      <c r="FK129" s="163"/>
      <c r="FL129" s="163"/>
      <c r="FM129" s="163"/>
      <c r="FN129" s="163"/>
    </row>
    <row r="130" spans="1:170" x14ac:dyDescent="0.2">
      <c r="A130" s="172">
        <f t="shared" si="14"/>
        <v>0</v>
      </c>
      <c r="EV130" s="189">
        <f t="shared" si="24"/>
        <v>0</v>
      </c>
      <c r="EW130" s="194">
        <f t="shared" si="25"/>
        <v>1</v>
      </c>
      <c r="EX130" s="195">
        <v>1</v>
      </c>
      <c r="EY130" s="195">
        <f t="shared" ca="1" si="17"/>
        <v>0</v>
      </c>
      <c r="EZ130" s="195">
        <f t="shared" si="18"/>
        <v>0</v>
      </c>
      <c r="FA130" s="195">
        <f t="shared" ca="1" si="23"/>
        <v>1</v>
      </c>
      <c r="FB130" s="163" t="str">
        <f t="shared" si="19"/>
        <v/>
      </c>
      <c r="FC130" s="162" t="e">
        <f t="array" ref="FC130">INDEX(sort_range_st,MATCH(0,COUNTIF(sort_range_st,"&lt;"&amp;sort_range_st)-SUM(COUNTIF(sort_range_st,FC$3:FC129)),0))</f>
        <v>#N/A</v>
      </c>
      <c r="FD130" s="173">
        <v>128</v>
      </c>
      <c r="FE130" s="165">
        <f t="shared" si="26"/>
        <v>0</v>
      </c>
      <c r="FF130" s="163" t="str">
        <f t="shared" si="21"/>
        <v>zzz_eds_</v>
      </c>
      <c r="FG130" s="162" t="e">
        <f t="array" ref="FG130">INDEX(sort_range_st2,MATCH(0,COUNTIF(sort_range_st2,"&lt;"&amp;sort_range_st2)-SUM(COUNTIF(sort_range_st2,FG$3:FG129)),0))</f>
        <v>#N/A</v>
      </c>
      <c r="FH130" s="173">
        <v>129</v>
      </c>
      <c r="FI130" s="165">
        <f t="shared" si="27"/>
        <v>59</v>
      </c>
      <c r="FJ130" s="163"/>
      <c r="FK130" s="163"/>
      <c r="FL130" s="163"/>
      <c r="FM130" s="163"/>
      <c r="FN130" s="163"/>
    </row>
    <row r="131" spans="1:170" x14ac:dyDescent="0.2">
      <c r="A131" s="172">
        <f t="shared" ref="A131:A194" si="28">EV131</f>
        <v>0</v>
      </c>
      <c r="EV131" s="189">
        <f t="shared" si="24"/>
        <v>0</v>
      </c>
      <c r="EW131" s="194">
        <f t="shared" si="25"/>
        <v>1</v>
      </c>
      <c r="EX131" s="195">
        <v>1</v>
      </c>
      <c r="EY131" s="195">
        <f t="shared" ca="1" si="17"/>
        <v>0</v>
      </c>
      <c r="EZ131" s="195">
        <f t="shared" si="18"/>
        <v>0</v>
      </c>
      <c r="FA131" s="195">
        <f t="shared" ca="1" si="23"/>
        <v>1</v>
      </c>
      <c r="FB131" s="163" t="str">
        <f t="shared" si="19"/>
        <v/>
      </c>
      <c r="FC131" s="162" t="e">
        <f t="array" ref="FC131">INDEX(sort_range_st,MATCH(0,COUNTIF(sort_range_st,"&lt;"&amp;sort_range_st)-SUM(COUNTIF(sort_range_st,FC$3:FC130)),0))</f>
        <v>#N/A</v>
      </c>
      <c r="FD131" s="173">
        <v>129</v>
      </c>
      <c r="FE131" s="165">
        <f t="shared" si="26"/>
        <v>0</v>
      </c>
      <c r="FF131" s="163" t="str">
        <f t="shared" si="21"/>
        <v>zzz_eds_</v>
      </c>
      <c r="FG131" s="162" t="e">
        <f t="array" ref="FG131">INDEX(sort_range_st2,MATCH(0,COUNTIF(sort_range_st2,"&lt;"&amp;sort_range_st2)-SUM(COUNTIF(sort_range_st2,FG$3:FG130)),0))</f>
        <v>#N/A</v>
      </c>
      <c r="FH131" s="173">
        <v>130</v>
      </c>
      <c r="FI131" s="165">
        <f t="shared" si="27"/>
        <v>59</v>
      </c>
      <c r="FJ131" s="163"/>
      <c r="FK131" s="163"/>
      <c r="FL131" s="163"/>
      <c r="FM131" s="163"/>
      <c r="FN131" s="163"/>
    </row>
    <row r="132" spans="1:170" x14ac:dyDescent="0.2">
      <c r="A132" s="172">
        <f t="shared" si="28"/>
        <v>0</v>
      </c>
      <c r="EV132" s="189">
        <f t="shared" ref="EV132:EV163" si="29">HLOOKUP($EV$2,$FB$2:$FI$198,ROW(EV132)-1,FALSE)</f>
        <v>0</v>
      </c>
      <c r="EW132" s="194">
        <f t="shared" ref="EW132:EW163" si="30">HLOOKUP($EW$2,$EX$3:$FA$198,ROW(EW132)-2,FALSE)</f>
        <v>1</v>
      </c>
      <c r="EX132" s="195">
        <v>1</v>
      </c>
      <c r="EY132" s="195">
        <f t="shared" ref="EY132:EY195" ca="1" si="31">IF(AND(K132&lt;1,F132&gt;1,F132&lt;=TODAY()),1,0)</f>
        <v>0</v>
      </c>
      <c r="EZ132" s="195">
        <f t="shared" ref="EZ132:EZ195" si="32">IF(L132="SI",1,0)</f>
        <v>0</v>
      </c>
      <c r="FA132" s="195">
        <f t="shared" ca="1" si="23"/>
        <v>1</v>
      </c>
      <c r="FB132" s="163" t="str">
        <f t="shared" ref="FB132:FB195" si="33">IF(EW132=1,D132&amp;C132&amp;B132,"")</f>
        <v/>
      </c>
      <c r="FC132" s="162" t="e">
        <f t="array" ref="FC132">INDEX(sort_range_st,MATCH(0,COUNTIF(sort_range_st,"&lt;"&amp;sort_range_st)-SUM(COUNTIF(sort_range_st,FC$3:FC131)),0))</f>
        <v>#N/A</v>
      </c>
      <c r="FD132" s="173">
        <v>130</v>
      </c>
      <c r="FE132" s="165">
        <f t="shared" ref="FE132:FE163" si="34">VLOOKUP(FB132,$FC$4:$FD$198,2,FALSE)</f>
        <v>0</v>
      </c>
      <c r="FF132" s="163" t="str">
        <f t="shared" ref="FF132:FF195" si="35">IF(EW132,L132&amp;"zzz_eds_"&amp;B132&amp;D132&amp;C132,"")</f>
        <v>zzz_eds_</v>
      </c>
      <c r="FG132" s="162" t="e">
        <f t="array" ref="FG132">INDEX(sort_range_st2,MATCH(0,COUNTIF(sort_range_st2,"&lt;"&amp;sort_range_st2)-SUM(COUNTIF(sort_range_st2,FG$3:FG131)),0))</f>
        <v>#N/A</v>
      </c>
      <c r="FH132" s="173">
        <v>131</v>
      </c>
      <c r="FI132" s="165">
        <f t="shared" ref="FI132:FI163" si="36">VLOOKUP(FF132,$FG$4:$FH$198,2,FALSE)</f>
        <v>59</v>
      </c>
      <c r="FJ132" s="163"/>
      <c r="FK132" s="163"/>
      <c r="FL132" s="163"/>
      <c r="FM132" s="163"/>
      <c r="FN132" s="163"/>
    </row>
    <row r="133" spans="1:170" x14ac:dyDescent="0.2">
      <c r="A133" s="172">
        <f t="shared" si="28"/>
        <v>0</v>
      </c>
      <c r="EV133" s="189">
        <f t="shared" si="29"/>
        <v>0</v>
      </c>
      <c r="EW133" s="194">
        <f t="shared" si="30"/>
        <v>1</v>
      </c>
      <c r="EX133" s="195">
        <v>1</v>
      </c>
      <c r="EY133" s="195">
        <f t="shared" ca="1" si="31"/>
        <v>0</v>
      </c>
      <c r="EZ133" s="195">
        <f t="shared" si="32"/>
        <v>0</v>
      </c>
      <c r="FA133" s="195">
        <f t="shared" ref="FA133:FA196" ca="1" si="37">IF(AND(K133&lt;1,OR(ISBLANK(F133),F133&gt;TODAY())),1,0)</f>
        <v>1</v>
      </c>
      <c r="FB133" s="163" t="str">
        <f t="shared" si="33"/>
        <v/>
      </c>
      <c r="FC133" s="162" t="e">
        <f t="array" ref="FC133">INDEX(sort_range_st,MATCH(0,COUNTIF(sort_range_st,"&lt;"&amp;sort_range_st)-SUM(COUNTIF(sort_range_st,FC$3:FC132)),0))</f>
        <v>#N/A</v>
      </c>
      <c r="FD133" s="173">
        <v>131</v>
      </c>
      <c r="FE133" s="165">
        <f t="shared" si="34"/>
        <v>0</v>
      </c>
      <c r="FF133" s="163" t="str">
        <f t="shared" si="35"/>
        <v>zzz_eds_</v>
      </c>
      <c r="FG133" s="162" t="e">
        <f t="array" ref="FG133">INDEX(sort_range_st2,MATCH(0,COUNTIF(sort_range_st2,"&lt;"&amp;sort_range_st2)-SUM(COUNTIF(sort_range_st2,FG$3:FG132)),0))</f>
        <v>#N/A</v>
      </c>
      <c r="FH133" s="173">
        <v>132</v>
      </c>
      <c r="FI133" s="165">
        <f t="shared" si="36"/>
        <v>59</v>
      </c>
      <c r="FJ133" s="163"/>
      <c r="FK133" s="163"/>
      <c r="FL133" s="163"/>
      <c r="FM133" s="163"/>
      <c r="FN133" s="163"/>
    </row>
    <row r="134" spans="1:170" x14ac:dyDescent="0.2">
      <c r="A134" s="172">
        <f t="shared" si="28"/>
        <v>0</v>
      </c>
      <c r="EV134" s="189">
        <f t="shared" si="29"/>
        <v>0</v>
      </c>
      <c r="EW134" s="194">
        <f t="shared" si="30"/>
        <v>1</v>
      </c>
      <c r="EX134" s="195">
        <v>1</v>
      </c>
      <c r="EY134" s="195">
        <f t="shared" ca="1" si="31"/>
        <v>0</v>
      </c>
      <c r="EZ134" s="195">
        <f t="shared" si="32"/>
        <v>0</v>
      </c>
      <c r="FA134" s="195">
        <f t="shared" ca="1" si="37"/>
        <v>1</v>
      </c>
      <c r="FB134" s="163" t="str">
        <f t="shared" si="33"/>
        <v/>
      </c>
      <c r="FC134" s="162" t="e">
        <f t="array" ref="FC134">INDEX(sort_range_st,MATCH(0,COUNTIF(sort_range_st,"&lt;"&amp;sort_range_st)-SUM(COUNTIF(sort_range_st,FC$3:FC133)),0))</f>
        <v>#N/A</v>
      </c>
      <c r="FD134" s="173">
        <v>132</v>
      </c>
      <c r="FE134" s="165">
        <f t="shared" si="34"/>
        <v>0</v>
      </c>
      <c r="FF134" s="163" t="str">
        <f t="shared" si="35"/>
        <v>zzz_eds_</v>
      </c>
      <c r="FG134" s="162" t="e">
        <f t="array" ref="FG134">INDEX(sort_range_st2,MATCH(0,COUNTIF(sort_range_st2,"&lt;"&amp;sort_range_st2)-SUM(COUNTIF(sort_range_st2,FG$3:FG133)),0))</f>
        <v>#N/A</v>
      </c>
      <c r="FH134" s="173">
        <v>133</v>
      </c>
      <c r="FI134" s="165">
        <f t="shared" si="36"/>
        <v>59</v>
      </c>
      <c r="FJ134" s="163"/>
      <c r="FK134" s="163"/>
      <c r="FL134" s="163"/>
      <c r="FM134" s="163"/>
      <c r="FN134" s="163"/>
    </row>
    <row r="135" spans="1:170" x14ac:dyDescent="0.2">
      <c r="A135" s="172">
        <f t="shared" si="28"/>
        <v>0</v>
      </c>
      <c r="EV135" s="189">
        <f t="shared" si="29"/>
        <v>0</v>
      </c>
      <c r="EW135" s="194">
        <f t="shared" si="30"/>
        <v>1</v>
      </c>
      <c r="EX135" s="195">
        <v>1</v>
      </c>
      <c r="EY135" s="195">
        <f t="shared" ca="1" si="31"/>
        <v>0</v>
      </c>
      <c r="EZ135" s="195">
        <f t="shared" si="32"/>
        <v>0</v>
      </c>
      <c r="FA135" s="195">
        <f t="shared" ca="1" si="37"/>
        <v>1</v>
      </c>
      <c r="FB135" s="163" t="str">
        <f t="shared" si="33"/>
        <v/>
      </c>
      <c r="FC135" s="162" t="e">
        <f t="array" ref="FC135">INDEX(sort_range_st,MATCH(0,COUNTIF(sort_range_st,"&lt;"&amp;sort_range_st)-SUM(COUNTIF(sort_range_st,FC$3:FC134)),0))</f>
        <v>#N/A</v>
      </c>
      <c r="FD135" s="173">
        <v>133</v>
      </c>
      <c r="FE135" s="165">
        <f t="shared" si="34"/>
        <v>0</v>
      </c>
      <c r="FF135" s="163" t="str">
        <f t="shared" si="35"/>
        <v>zzz_eds_</v>
      </c>
      <c r="FG135" s="162" t="e">
        <f t="array" ref="FG135">INDEX(sort_range_st2,MATCH(0,COUNTIF(sort_range_st2,"&lt;"&amp;sort_range_st2)-SUM(COUNTIF(sort_range_st2,FG$3:FG134)),0))</f>
        <v>#N/A</v>
      </c>
      <c r="FH135" s="173">
        <v>134</v>
      </c>
      <c r="FI135" s="165">
        <f t="shared" si="36"/>
        <v>59</v>
      </c>
      <c r="FJ135" s="163"/>
      <c r="FK135" s="163"/>
      <c r="FL135" s="163"/>
      <c r="FM135" s="163"/>
      <c r="FN135" s="163"/>
    </row>
    <row r="136" spans="1:170" x14ac:dyDescent="0.2">
      <c r="A136" s="172">
        <f t="shared" si="28"/>
        <v>0</v>
      </c>
      <c r="EV136" s="189">
        <f t="shared" si="29"/>
        <v>0</v>
      </c>
      <c r="EW136" s="194">
        <f t="shared" si="30"/>
        <v>1</v>
      </c>
      <c r="EX136" s="195">
        <v>1</v>
      </c>
      <c r="EY136" s="195">
        <f t="shared" ca="1" si="31"/>
        <v>0</v>
      </c>
      <c r="EZ136" s="195">
        <f t="shared" si="32"/>
        <v>0</v>
      </c>
      <c r="FA136" s="195">
        <f t="shared" ca="1" si="37"/>
        <v>1</v>
      </c>
      <c r="FB136" s="163" t="str">
        <f t="shared" si="33"/>
        <v/>
      </c>
      <c r="FC136" s="162" t="e">
        <f t="array" ref="FC136">INDEX(sort_range_st,MATCH(0,COUNTIF(sort_range_st,"&lt;"&amp;sort_range_st)-SUM(COUNTIF(sort_range_st,FC$3:FC135)),0))</f>
        <v>#N/A</v>
      </c>
      <c r="FD136" s="173">
        <v>134</v>
      </c>
      <c r="FE136" s="165">
        <f t="shared" si="34"/>
        <v>0</v>
      </c>
      <c r="FF136" s="163" t="str">
        <f t="shared" si="35"/>
        <v>zzz_eds_</v>
      </c>
      <c r="FG136" s="162" t="e">
        <f t="array" ref="FG136">INDEX(sort_range_st2,MATCH(0,COUNTIF(sort_range_st2,"&lt;"&amp;sort_range_st2)-SUM(COUNTIF(sort_range_st2,FG$3:FG135)),0))</f>
        <v>#N/A</v>
      </c>
      <c r="FH136" s="173">
        <v>135</v>
      </c>
      <c r="FI136" s="165">
        <f t="shared" si="36"/>
        <v>59</v>
      </c>
      <c r="FJ136" s="163"/>
      <c r="FK136" s="163"/>
      <c r="FL136" s="163"/>
      <c r="FM136" s="163"/>
      <c r="FN136" s="163"/>
    </row>
    <row r="137" spans="1:170" x14ac:dyDescent="0.2">
      <c r="A137" s="172">
        <f t="shared" si="28"/>
        <v>0</v>
      </c>
      <c r="EV137" s="189">
        <f t="shared" si="29"/>
        <v>0</v>
      </c>
      <c r="EW137" s="194">
        <f t="shared" si="30"/>
        <v>1</v>
      </c>
      <c r="EX137" s="195">
        <v>1</v>
      </c>
      <c r="EY137" s="195">
        <f t="shared" ca="1" si="31"/>
        <v>0</v>
      </c>
      <c r="EZ137" s="195">
        <f t="shared" si="32"/>
        <v>0</v>
      </c>
      <c r="FA137" s="195">
        <f t="shared" ca="1" si="37"/>
        <v>1</v>
      </c>
      <c r="FB137" s="163" t="str">
        <f t="shared" si="33"/>
        <v/>
      </c>
      <c r="FC137" s="162" t="e">
        <f t="array" ref="FC137">INDEX(sort_range_st,MATCH(0,COUNTIF(sort_range_st,"&lt;"&amp;sort_range_st)-SUM(COUNTIF(sort_range_st,FC$3:FC136)),0))</f>
        <v>#N/A</v>
      </c>
      <c r="FD137" s="173">
        <v>135</v>
      </c>
      <c r="FE137" s="165">
        <f t="shared" si="34"/>
        <v>0</v>
      </c>
      <c r="FF137" s="163" t="str">
        <f t="shared" si="35"/>
        <v>zzz_eds_</v>
      </c>
      <c r="FG137" s="162" t="e">
        <f t="array" ref="FG137">INDEX(sort_range_st2,MATCH(0,COUNTIF(sort_range_st2,"&lt;"&amp;sort_range_st2)-SUM(COUNTIF(sort_range_st2,FG$3:FG136)),0))</f>
        <v>#N/A</v>
      </c>
      <c r="FH137" s="173">
        <v>136</v>
      </c>
      <c r="FI137" s="165">
        <f t="shared" si="36"/>
        <v>59</v>
      </c>
      <c r="FJ137" s="163"/>
      <c r="FK137" s="163"/>
      <c r="FL137" s="163"/>
      <c r="FM137" s="163"/>
      <c r="FN137" s="163"/>
    </row>
    <row r="138" spans="1:170" x14ac:dyDescent="0.2">
      <c r="A138" s="172">
        <f t="shared" si="28"/>
        <v>0</v>
      </c>
      <c r="EV138" s="189">
        <f t="shared" si="29"/>
        <v>0</v>
      </c>
      <c r="EW138" s="194">
        <f t="shared" si="30"/>
        <v>1</v>
      </c>
      <c r="EX138" s="195">
        <v>1</v>
      </c>
      <c r="EY138" s="195">
        <f t="shared" ca="1" si="31"/>
        <v>0</v>
      </c>
      <c r="EZ138" s="195">
        <f t="shared" si="32"/>
        <v>0</v>
      </c>
      <c r="FA138" s="195">
        <f t="shared" ca="1" si="37"/>
        <v>1</v>
      </c>
      <c r="FB138" s="163" t="str">
        <f t="shared" si="33"/>
        <v/>
      </c>
      <c r="FC138" s="162" t="e">
        <f t="array" ref="FC138">INDEX(sort_range_st,MATCH(0,COUNTIF(sort_range_st,"&lt;"&amp;sort_range_st)-SUM(COUNTIF(sort_range_st,FC$3:FC137)),0))</f>
        <v>#N/A</v>
      </c>
      <c r="FD138" s="173">
        <v>136</v>
      </c>
      <c r="FE138" s="165">
        <f t="shared" si="34"/>
        <v>0</v>
      </c>
      <c r="FF138" s="163" t="str">
        <f t="shared" si="35"/>
        <v>zzz_eds_</v>
      </c>
      <c r="FG138" s="162" t="e">
        <f t="array" ref="FG138">INDEX(sort_range_st2,MATCH(0,COUNTIF(sort_range_st2,"&lt;"&amp;sort_range_st2)-SUM(COUNTIF(sort_range_st2,FG$3:FG137)),0))</f>
        <v>#N/A</v>
      </c>
      <c r="FH138" s="173">
        <v>137</v>
      </c>
      <c r="FI138" s="165">
        <f t="shared" si="36"/>
        <v>59</v>
      </c>
      <c r="FJ138" s="163"/>
      <c r="FK138" s="163"/>
      <c r="FL138" s="163"/>
      <c r="FM138" s="163"/>
      <c r="FN138" s="163"/>
    </row>
    <row r="139" spans="1:170" x14ac:dyDescent="0.2">
      <c r="A139" s="172">
        <f t="shared" si="28"/>
        <v>0</v>
      </c>
      <c r="EV139" s="189">
        <f t="shared" si="29"/>
        <v>0</v>
      </c>
      <c r="EW139" s="194">
        <f t="shared" si="30"/>
        <v>1</v>
      </c>
      <c r="EX139" s="195">
        <v>1</v>
      </c>
      <c r="EY139" s="195">
        <f t="shared" ca="1" si="31"/>
        <v>0</v>
      </c>
      <c r="EZ139" s="195">
        <f t="shared" si="32"/>
        <v>0</v>
      </c>
      <c r="FA139" s="195">
        <f t="shared" ca="1" si="37"/>
        <v>1</v>
      </c>
      <c r="FB139" s="163" t="str">
        <f t="shared" si="33"/>
        <v/>
      </c>
      <c r="FC139" s="162" t="e">
        <f t="array" ref="FC139">INDEX(sort_range_st,MATCH(0,COUNTIF(sort_range_st,"&lt;"&amp;sort_range_st)-SUM(COUNTIF(sort_range_st,FC$3:FC138)),0))</f>
        <v>#N/A</v>
      </c>
      <c r="FD139" s="173">
        <v>137</v>
      </c>
      <c r="FE139" s="165">
        <f t="shared" si="34"/>
        <v>0</v>
      </c>
      <c r="FF139" s="163" t="str">
        <f t="shared" si="35"/>
        <v>zzz_eds_</v>
      </c>
      <c r="FG139" s="162" t="e">
        <f t="array" ref="FG139">INDEX(sort_range_st2,MATCH(0,COUNTIF(sort_range_st2,"&lt;"&amp;sort_range_st2)-SUM(COUNTIF(sort_range_st2,FG$3:FG138)),0))</f>
        <v>#N/A</v>
      </c>
      <c r="FH139" s="173">
        <v>138</v>
      </c>
      <c r="FI139" s="165">
        <f t="shared" si="36"/>
        <v>59</v>
      </c>
      <c r="FJ139" s="163"/>
      <c r="FK139" s="163"/>
      <c r="FL139" s="163"/>
      <c r="FM139" s="163"/>
      <c r="FN139" s="163"/>
    </row>
    <row r="140" spans="1:170" x14ac:dyDescent="0.2">
      <c r="A140" s="172">
        <f t="shared" si="28"/>
        <v>0</v>
      </c>
      <c r="EV140" s="189">
        <f t="shared" si="29"/>
        <v>0</v>
      </c>
      <c r="EW140" s="194">
        <f t="shared" si="30"/>
        <v>1</v>
      </c>
      <c r="EX140" s="195">
        <v>1</v>
      </c>
      <c r="EY140" s="195">
        <f t="shared" ca="1" si="31"/>
        <v>0</v>
      </c>
      <c r="EZ140" s="195">
        <f t="shared" si="32"/>
        <v>0</v>
      </c>
      <c r="FA140" s="195">
        <f t="shared" ca="1" si="37"/>
        <v>1</v>
      </c>
      <c r="FB140" s="163" t="str">
        <f t="shared" si="33"/>
        <v/>
      </c>
      <c r="FC140" s="162" t="e">
        <f t="array" ref="FC140">INDEX(sort_range_st,MATCH(0,COUNTIF(sort_range_st,"&lt;"&amp;sort_range_st)-SUM(COUNTIF(sort_range_st,FC$3:FC139)),0))</f>
        <v>#N/A</v>
      </c>
      <c r="FD140" s="173">
        <v>138</v>
      </c>
      <c r="FE140" s="165">
        <f t="shared" si="34"/>
        <v>0</v>
      </c>
      <c r="FF140" s="163" t="str">
        <f t="shared" si="35"/>
        <v>zzz_eds_</v>
      </c>
      <c r="FG140" s="162" t="e">
        <f t="array" ref="FG140">INDEX(sort_range_st2,MATCH(0,COUNTIF(sort_range_st2,"&lt;"&amp;sort_range_st2)-SUM(COUNTIF(sort_range_st2,FG$3:FG139)),0))</f>
        <v>#N/A</v>
      </c>
      <c r="FH140" s="173">
        <v>139</v>
      </c>
      <c r="FI140" s="165">
        <f t="shared" si="36"/>
        <v>59</v>
      </c>
      <c r="FJ140" s="163"/>
      <c r="FK140" s="163"/>
      <c r="FL140" s="163"/>
      <c r="FM140" s="163"/>
      <c r="FN140" s="163"/>
    </row>
    <row r="141" spans="1:170" x14ac:dyDescent="0.2">
      <c r="A141" s="172">
        <f t="shared" si="28"/>
        <v>0</v>
      </c>
      <c r="EV141" s="189">
        <f t="shared" si="29"/>
        <v>0</v>
      </c>
      <c r="EW141" s="194">
        <f t="shared" si="30"/>
        <v>1</v>
      </c>
      <c r="EX141" s="195">
        <v>1</v>
      </c>
      <c r="EY141" s="195">
        <f t="shared" ca="1" si="31"/>
        <v>0</v>
      </c>
      <c r="EZ141" s="195">
        <f t="shared" si="32"/>
        <v>0</v>
      </c>
      <c r="FA141" s="195">
        <f t="shared" ca="1" si="37"/>
        <v>1</v>
      </c>
      <c r="FB141" s="163" t="str">
        <f t="shared" si="33"/>
        <v/>
      </c>
      <c r="FC141" s="162" t="e">
        <f t="array" ref="FC141">INDEX(sort_range_st,MATCH(0,COUNTIF(sort_range_st,"&lt;"&amp;sort_range_st)-SUM(COUNTIF(sort_range_st,FC$3:FC140)),0))</f>
        <v>#N/A</v>
      </c>
      <c r="FD141" s="173">
        <v>139</v>
      </c>
      <c r="FE141" s="165">
        <f t="shared" si="34"/>
        <v>0</v>
      </c>
      <c r="FF141" s="163" t="str">
        <f t="shared" si="35"/>
        <v>zzz_eds_</v>
      </c>
      <c r="FG141" s="162" t="e">
        <f t="array" ref="FG141">INDEX(sort_range_st2,MATCH(0,COUNTIF(sort_range_st2,"&lt;"&amp;sort_range_st2)-SUM(COUNTIF(sort_range_st2,FG$3:FG140)),0))</f>
        <v>#N/A</v>
      </c>
      <c r="FH141" s="173">
        <v>140</v>
      </c>
      <c r="FI141" s="165">
        <f t="shared" si="36"/>
        <v>59</v>
      </c>
      <c r="FJ141" s="163"/>
      <c r="FK141" s="163"/>
      <c r="FL141" s="163"/>
      <c r="FM141" s="163"/>
      <c r="FN141" s="163"/>
    </row>
    <row r="142" spans="1:170" x14ac:dyDescent="0.2">
      <c r="A142" s="172">
        <f t="shared" si="28"/>
        <v>0</v>
      </c>
      <c r="EV142" s="189">
        <f t="shared" si="29"/>
        <v>0</v>
      </c>
      <c r="EW142" s="194">
        <f t="shared" si="30"/>
        <v>1</v>
      </c>
      <c r="EX142" s="195">
        <v>1</v>
      </c>
      <c r="EY142" s="195">
        <f t="shared" ca="1" si="31"/>
        <v>0</v>
      </c>
      <c r="EZ142" s="195">
        <f t="shared" si="32"/>
        <v>0</v>
      </c>
      <c r="FA142" s="195">
        <f t="shared" ca="1" si="37"/>
        <v>1</v>
      </c>
      <c r="FB142" s="163" t="str">
        <f t="shared" si="33"/>
        <v/>
      </c>
      <c r="FC142" s="162" t="e">
        <f t="array" ref="FC142">INDEX(sort_range_st,MATCH(0,COUNTIF(sort_range_st,"&lt;"&amp;sort_range_st)-SUM(COUNTIF(sort_range_st,FC$3:FC141)),0))</f>
        <v>#N/A</v>
      </c>
      <c r="FD142" s="173">
        <v>140</v>
      </c>
      <c r="FE142" s="165">
        <f t="shared" si="34"/>
        <v>0</v>
      </c>
      <c r="FF142" s="163" t="str">
        <f t="shared" si="35"/>
        <v>zzz_eds_</v>
      </c>
      <c r="FG142" s="162" t="e">
        <f t="array" ref="FG142">INDEX(sort_range_st2,MATCH(0,COUNTIF(sort_range_st2,"&lt;"&amp;sort_range_st2)-SUM(COUNTIF(sort_range_st2,FG$3:FG141)),0))</f>
        <v>#N/A</v>
      </c>
      <c r="FH142" s="173">
        <v>141</v>
      </c>
      <c r="FI142" s="165">
        <f t="shared" si="36"/>
        <v>59</v>
      </c>
      <c r="FJ142" s="163"/>
      <c r="FK142" s="163"/>
      <c r="FL142" s="163"/>
      <c r="FM142" s="163"/>
      <c r="FN142" s="163"/>
    </row>
    <row r="143" spans="1:170" x14ac:dyDescent="0.2">
      <c r="A143" s="172">
        <f t="shared" si="28"/>
        <v>0</v>
      </c>
      <c r="EV143" s="189">
        <f t="shared" si="29"/>
        <v>0</v>
      </c>
      <c r="EW143" s="194">
        <f t="shared" si="30"/>
        <v>1</v>
      </c>
      <c r="EX143" s="195">
        <v>1</v>
      </c>
      <c r="EY143" s="195">
        <f t="shared" ca="1" si="31"/>
        <v>0</v>
      </c>
      <c r="EZ143" s="195">
        <f t="shared" si="32"/>
        <v>0</v>
      </c>
      <c r="FA143" s="195">
        <f t="shared" ca="1" si="37"/>
        <v>1</v>
      </c>
      <c r="FB143" s="163" t="str">
        <f t="shared" si="33"/>
        <v/>
      </c>
      <c r="FC143" s="162" t="e">
        <f t="array" ref="FC143">INDEX(sort_range_st,MATCH(0,COUNTIF(sort_range_st,"&lt;"&amp;sort_range_st)-SUM(COUNTIF(sort_range_st,FC$3:FC142)),0))</f>
        <v>#N/A</v>
      </c>
      <c r="FD143" s="173">
        <v>141</v>
      </c>
      <c r="FE143" s="165">
        <f t="shared" si="34"/>
        <v>0</v>
      </c>
      <c r="FF143" s="163" t="str">
        <f t="shared" si="35"/>
        <v>zzz_eds_</v>
      </c>
      <c r="FG143" s="162" t="e">
        <f t="array" ref="FG143">INDEX(sort_range_st2,MATCH(0,COUNTIF(sort_range_st2,"&lt;"&amp;sort_range_st2)-SUM(COUNTIF(sort_range_st2,FG$3:FG142)),0))</f>
        <v>#N/A</v>
      </c>
      <c r="FH143" s="173">
        <v>142</v>
      </c>
      <c r="FI143" s="165">
        <f t="shared" si="36"/>
        <v>59</v>
      </c>
      <c r="FJ143" s="163"/>
      <c r="FK143" s="163"/>
      <c r="FL143" s="163"/>
      <c r="FM143" s="163"/>
      <c r="FN143" s="163"/>
    </row>
    <row r="144" spans="1:170" x14ac:dyDescent="0.2">
      <c r="A144" s="172">
        <f t="shared" si="28"/>
        <v>0</v>
      </c>
      <c r="EV144" s="189">
        <f t="shared" si="29"/>
        <v>0</v>
      </c>
      <c r="EW144" s="194">
        <f t="shared" si="30"/>
        <v>1</v>
      </c>
      <c r="EX144" s="195">
        <v>1</v>
      </c>
      <c r="EY144" s="195">
        <f t="shared" ca="1" si="31"/>
        <v>0</v>
      </c>
      <c r="EZ144" s="195">
        <f t="shared" si="32"/>
        <v>0</v>
      </c>
      <c r="FA144" s="195">
        <f t="shared" ca="1" si="37"/>
        <v>1</v>
      </c>
      <c r="FB144" s="163" t="str">
        <f t="shared" si="33"/>
        <v/>
      </c>
      <c r="FC144" s="162" t="e">
        <f t="array" ref="FC144">INDEX(sort_range_st,MATCH(0,COUNTIF(sort_range_st,"&lt;"&amp;sort_range_st)-SUM(COUNTIF(sort_range_st,FC$3:FC143)),0))</f>
        <v>#N/A</v>
      </c>
      <c r="FD144" s="173">
        <v>142</v>
      </c>
      <c r="FE144" s="165">
        <f t="shared" si="34"/>
        <v>0</v>
      </c>
      <c r="FF144" s="163" t="str">
        <f t="shared" si="35"/>
        <v>zzz_eds_</v>
      </c>
      <c r="FG144" s="162" t="e">
        <f t="array" ref="FG144">INDEX(sort_range_st2,MATCH(0,COUNTIF(sort_range_st2,"&lt;"&amp;sort_range_st2)-SUM(COUNTIF(sort_range_st2,FG$3:FG143)),0))</f>
        <v>#N/A</v>
      </c>
      <c r="FH144" s="173">
        <v>143</v>
      </c>
      <c r="FI144" s="165">
        <f t="shared" si="36"/>
        <v>59</v>
      </c>
      <c r="FJ144" s="163"/>
      <c r="FK144" s="163"/>
      <c r="FL144" s="163"/>
      <c r="FM144" s="163"/>
      <c r="FN144" s="163"/>
    </row>
    <row r="145" spans="1:170" x14ac:dyDescent="0.2">
      <c r="A145" s="172">
        <f t="shared" si="28"/>
        <v>0</v>
      </c>
      <c r="EV145" s="189">
        <f t="shared" si="29"/>
        <v>0</v>
      </c>
      <c r="EW145" s="194">
        <f t="shared" si="30"/>
        <v>1</v>
      </c>
      <c r="EX145" s="195">
        <v>1</v>
      </c>
      <c r="EY145" s="195">
        <f t="shared" ca="1" si="31"/>
        <v>0</v>
      </c>
      <c r="EZ145" s="195">
        <f t="shared" si="32"/>
        <v>0</v>
      </c>
      <c r="FA145" s="195">
        <f t="shared" ca="1" si="37"/>
        <v>1</v>
      </c>
      <c r="FB145" s="163" t="str">
        <f t="shared" si="33"/>
        <v/>
      </c>
      <c r="FC145" s="162" t="e">
        <f t="array" ref="FC145">INDEX(sort_range_st,MATCH(0,COUNTIF(sort_range_st,"&lt;"&amp;sort_range_st)-SUM(COUNTIF(sort_range_st,FC$3:FC144)),0))</f>
        <v>#N/A</v>
      </c>
      <c r="FD145" s="173">
        <v>143</v>
      </c>
      <c r="FE145" s="165">
        <f t="shared" si="34"/>
        <v>0</v>
      </c>
      <c r="FF145" s="163" t="str">
        <f t="shared" si="35"/>
        <v>zzz_eds_</v>
      </c>
      <c r="FG145" s="162" t="e">
        <f t="array" ref="FG145">INDEX(sort_range_st2,MATCH(0,COUNTIF(sort_range_st2,"&lt;"&amp;sort_range_st2)-SUM(COUNTIF(sort_range_st2,FG$3:FG144)),0))</f>
        <v>#N/A</v>
      </c>
      <c r="FH145" s="173">
        <v>144</v>
      </c>
      <c r="FI145" s="165">
        <f t="shared" si="36"/>
        <v>59</v>
      </c>
      <c r="FJ145" s="163"/>
      <c r="FK145" s="163"/>
      <c r="FL145" s="163"/>
      <c r="FM145" s="163"/>
      <c r="FN145" s="163"/>
    </row>
    <row r="146" spans="1:170" x14ac:dyDescent="0.2">
      <c r="A146" s="172">
        <f t="shared" si="28"/>
        <v>0</v>
      </c>
      <c r="EV146" s="189">
        <f t="shared" si="29"/>
        <v>0</v>
      </c>
      <c r="EW146" s="194">
        <f t="shared" si="30"/>
        <v>1</v>
      </c>
      <c r="EX146" s="195">
        <v>1</v>
      </c>
      <c r="EY146" s="195">
        <f t="shared" ca="1" si="31"/>
        <v>0</v>
      </c>
      <c r="EZ146" s="195">
        <f t="shared" si="32"/>
        <v>0</v>
      </c>
      <c r="FA146" s="195">
        <f t="shared" ca="1" si="37"/>
        <v>1</v>
      </c>
      <c r="FB146" s="163" t="str">
        <f t="shared" si="33"/>
        <v/>
      </c>
      <c r="FC146" s="162" t="e">
        <f t="array" ref="FC146">INDEX(sort_range_st,MATCH(0,COUNTIF(sort_range_st,"&lt;"&amp;sort_range_st)-SUM(COUNTIF(sort_range_st,FC$3:FC145)),0))</f>
        <v>#N/A</v>
      </c>
      <c r="FD146" s="173">
        <v>144</v>
      </c>
      <c r="FE146" s="165">
        <f t="shared" si="34"/>
        <v>0</v>
      </c>
      <c r="FF146" s="163" t="str">
        <f t="shared" si="35"/>
        <v>zzz_eds_</v>
      </c>
      <c r="FG146" s="162" t="e">
        <f t="array" ref="FG146">INDEX(sort_range_st2,MATCH(0,COUNTIF(sort_range_st2,"&lt;"&amp;sort_range_st2)-SUM(COUNTIF(sort_range_st2,FG$3:FG145)),0))</f>
        <v>#N/A</v>
      </c>
      <c r="FH146" s="173">
        <v>145</v>
      </c>
      <c r="FI146" s="165">
        <f t="shared" si="36"/>
        <v>59</v>
      </c>
      <c r="FJ146" s="163"/>
      <c r="FK146" s="163"/>
      <c r="FL146" s="163"/>
      <c r="FM146" s="163"/>
      <c r="FN146" s="163"/>
    </row>
    <row r="147" spans="1:170" x14ac:dyDescent="0.2">
      <c r="A147" s="172">
        <f t="shared" si="28"/>
        <v>0</v>
      </c>
      <c r="EV147" s="189">
        <f t="shared" si="29"/>
        <v>0</v>
      </c>
      <c r="EW147" s="194">
        <f t="shared" si="30"/>
        <v>1</v>
      </c>
      <c r="EX147" s="195">
        <v>1</v>
      </c>
      <c r="EY147" s="195">
        <f t="shared" ca="1" si="31"/>
        <v>0</v>
      </c>
      <c r="EZ147" s="195">
        <f t="shared" si="32"/>
        <v>0</v>
      </c>
      <c r="FA147" s="195">
        <f t="shared" ca="1" si="37"/>
        <v>1</v>
      </c>
      <c r="FB147" s="163" t="str">
        <f t="shared" si="33"/>
        <v/>
      </c>
      <c r="FC147" s="162" t="e">
        <f t="array" ref="FC147">INDEX(sort_range_st,MATCH(0,COUNTIF(sort_range_st,"&lt;"&amp;sort_range_st)-SUM(COUNTIF(sort_range_st,FC$3:FC146)),0))</f>
        <v>#N/A</v>
      </c>
      <c r="FD147" s="173">
        <v>145</v>
      </c>
      <c r="FE147" s="165">
        <f t="shared" si="34"/>
        <v>0</v>
      </c>
      <c r="FF147" s="163" t="str">
        <f t="shared" si="35"/>
        <v>zzz_eds_</v>
      </c>
      <c r="FG147" s="162" t="e">
        <f t="array" ref="FG147">INDEX(sort_range_st2,MATCH(0,COUNTIF(sort_range_st2,"&lt;"&amp;sort_range_st2)-SUM(COUNTIF(sort_range_st2,FG$3:FG146)),0))</f>
        <v>#N/A</v>
      </c>
      <c r="FH147" s="173">
        <v>146</v>
      </c>
      <c r="FI147" s="165">
        <f t="shared" si="36"/>
        <v>59</v>
      </c>
      <c r="FJ147" s="163"/>
      <c r="FK147" s="163"/>
      <c r="FL147" s="163"/>
      <c r="FM147" s="163"/>
      <c r="FN147" s="163"/>
    </row>
    <row r="148" spans="1:170" x14ac:dyDescent="0.2">
      <c r="A148" s="172">
        <f t="shared" si="28"/>
        <v>0</v>
      </c>
      <c r="EV148" s="189">
        <f t="shared" si="29"/>
        <v>0</v>
      </c>
      <c r="EW148" s="194">
        <f t="shared" si="30"/>
        <v>1</v>
      </c>
      <c r="EX148" s="195">
        <v>1</v>
      </c>
      <c r="EY148" s="195">
        <f t="shared" ca="1" si="31"/>
        <v>0</v>
      </c>
      <c r="EZ148" s="195">
        <f t="shared" si="32"/>
        <v>0</v>
      </c>
      <c r="FA148" s="195">
        <f t="shared" ca="1" si="37"/>
        <v>1</v>
      </c>
      <c r="FB148" s="163" t="str">
        <f t="shared" si="33"/>
        <v/>
      </c>
      <c r="FC148" s="162" t="e">
        <f t="array" ref="FC148">INDEX(sort_range_st,MATCH(0,COUNTIF(sort_range_st,"&lt;"&amp;sort_range_st)-SUM(COUNTIF(sort_range_st,FC$3:FC147)),0))</f>
        <v>#N/A</v>
      </c>
      <c r="FD148" s="173">
        <v>146</v>
      </c>
      <c r="FE148" s="165">
        <f t="shared" si="34"/>
        <v>0</v>
      </c>
      <c r="FF148" s="163" t="str">
        <f t="shared" si="35"/>
        <v>zzz_eds_</v>
      </c>
      <c r="FG148" s="162" t="e">
        <f t="array" ref="FG148">INDEX(sort_range_st2,MATCH(0,COUNTIF(sort_range_st2,"&lt;"&amp;sort_range_st2)-SUM(COUNTIF(sort_range_st2,FG$3:FG147)),0))</f>
        <v>#N/A</v>
      </c>
      <c r="FH148" s="173">
        <v>147</v>
      </c>
      <c r="FI148" s="165">
        <f t="shared" si="36"/>
        <v>59</v>
      </c>
      <c r="FJ148" s="163"/>
      <c r="FK148" s="163"/>
      <c r="FL148" s="163"/>
      <c r="FM148" s="163"/>
      <c r="FN148" s="163"/>
    </row>
    <row r="149" spans="1:170" x14ac:dyDescent="0.2">
      <c r="A149" s="172">
        <f t="shared" si="28"/>
        <v>0</v>
      </c>
      <c r="EV149" s="189">
        <f t="shared" si="29"/>
        <v>0</v>
      </c>
      <c r="EW149" s="194">
        <f t="shared" si="30"/>
        <v>1</v>
      </c>
      <c r="EX149" s="195">
        <v>1</v>
      </c>
      <c r="EY149" s="195">
        <f t="shared" ca="1" si="31"/>
        <v>0</v>
      </c>
      <c r="EZ149" s="195">
        <f t="shared" si="32"/>
        <v>0</v>
      </c>
      <c r="FA149" s="195">
        <f t="shared" ca="1" si="37"/>
        <v>1</v>
      </c>
      <c r="FB149" s="163" t="str">
        <f t="shared" si="33"/>
        <v/>
      </c>
      <c r="FC149" s="162" t="e">
        <f t="array" ref="FC149">INDEX(sort_range_st,MATCH(0,COUNTIF(sort_range_st,"&lt;"&amp;sort_range_st)-SUM(COUNTIF(sort_range_st,FC$3:FC148)),0))</f>
        <v>#N/A</v>
      </c>
      <c r="FD149" s="173">
        <v>147</v>
      </c>
      <c r="FE149" s="165">
        <f t="shared" si="34"/>
        <v>0</v>
      </c>
      <c r="FF149" s="163" t="str">
        <f t="shared" si="35"/>
        <v>zzz_eds_</v>
      </c>
      <c r="FG149" s="162" t="e">
        <f t="array" ref="FG149">INDEX(sort_range_st2,MATCH(0,COUNTIF(sort_range_st2,"&lt;"&amp;sort_range_st2)-SUM(COUNTIF(sort_range_st2,FG$3:FG148)),0))</f>
        <v>#N/A</v>
      </c>
      <c r="FH149" s="173">
        <v>148</v>
      </c>
      <c r="FI149" s="165">
        <f t="shared" si="36"/>
        <v>59</v>
      </c>
      <c r="FJ149" s="163"/>
      <c r="FK149" s="163"/>
      <c r="FL149" s="163"/>
      <c r="FM149" s="163"/>
      <c r="FN149" s="163"/>
    </row>
    <row r="150" spans="1:170" x14ac:dyDescent="0.2">
      <c r="A150" s="172">
        <f t="shared" si="28"/>
        <v>0</v>
      </c>
      <c r="EV150" s="189">
        <f t="shared" si="29"/>
        <v>0</v>
      </c>
      <c r="EW150" s="194">
        <f t="shared" si="30"/>
        <v>1</v>
      </c>
      <c r="EX150" s="195">
        <v>1</v>
      </c>
      <c r="EY150" s="195">
        <f t="shared" ca="1" si="31"/>
        <v>0</v>
      </c>
      <c r="EZ150" s="195">
        <f t="shared" si="32"/>
        <v>0</v>
      </c>
      <c r="FA150" s="195">
        <f t="shared" ca="1" si="37"/>
        <v>1</v>
      </c>
      <c r="FB150" s="163" t="str">
        <f t="shared" si="33"/>
        <v/>
      </c>
      <c r="FC150" s="162" t="e">
        <f t="array" ref="FC150">INDEX(sort_range_st,MATCH(0,COUNTIF(sort_range_st,"&lt;"&amp;sort_range_st)-SUM(COUNTIF(sort_range_st,FC$3:FC149)),0))</f>
        <v>#N/A</v>
      </c>
      <c r="FD150" s="173">
        <v>148</v>
      </c>
      <c r="FE150" s="165">
        <f t="shared" si="34"/>
        <v>0</v>
      </c>
      <c r="FF150" s="163" t="str">
        <f t="shared" si="35"/>
        <v>zzz_eds_</v>
      </c>
      <c r="FG150" s="162" t="e">
        <f t="array" ref="FG150">INDEX(sort_range_st2,MATCH(0,COUNTIF(sort_range_st2,"&lt;"&amp;sort_range_st2)-SUM(COUNTIF(sort_range_st2,FG$3:FG149)),0))</f>
        <v>#N/A</v>
      </c>
      <c r="FH150" s="173">
        <v>149</v>
      </c>
      <c r="FI150" s="165">
        <f t="shared" si="36"/>
        <v>59</v>
      </c>
      <c r="FJ150" s="163"/>
      <c r="FK150" s="163"/>
      <c r="FL150" s="163"/>
      <c r="FM150" s="163"/>
      <c r="FN150" s="163"/>
    </row>
    <row r="151" spans="1:170" x14ac:dyDescent="0.2">
      <c r="A151" s="172">
        <f t="shared" si="28"/>
        <v>0</v>
      </c>
      <c r="EV151" s="189">
        <f t="shared" si="29"/>
        <v>0</v>
      </c>
      <c r="EW151" s="194">
        <f t="shared" si="30"/>
        <v>1</v>
      </c>
      <c r="EX151" s="195">
        <v>1</v>
      </c>
      <c r="EY151" s="195">
        <f t="shared" ca="1" si="31"/>
        <v>0</v>
      </c>
      <c r="EZ151" s="195">
        <f t="shared" si="32"/>
        <v>0</v>
      </c>
      <c r="FA151" s="195">
        <f t="shared" ca="1" si="37"/>
        <v>1</v>
      </c>
      <c r="FB151" s="163" t="str">
        <f t="shared" si="33"/>
        <v/>
      </c>
      <c r="FC151" s="162" t="e">
        <f t="array" ref="FC151">INDEX(sort_range_st,MATCH(0,COUNTIF(sort_range_st,"&lt;"&amp;sort_range_st)-SUM(COUNTIF(sort_range_st,FC$3:FC150)),0))</f>
        <v>#N/A</v>
      </c>
      <c r="FD151" s="173">
        <v>149</v>
      </c>
      <c r="FE151" s="165">
        <f t="shared" si="34"/>
        <v>0</v>
      </c>
      <c r="FF151" s="163" t="str">
        <f t="shared" si="35"/>
        <v>zzz_eds_</v>
      </c>
      <c r="FG151" s="162" t="e">
        <f t="array" ref="FG151">INDEX(sort_range_st2,MATCH(0,COUNTIF(sort_range_st2,"&lt;"&amp;sort_range_st2)-SUM(COUNTIF(sort_range_st2,FG$3:FG150)),0))</f>
        <v>#N/A</v>
      </c>
      <c r="FH151" s="173">
        <v>150</v>
      </c>
      <c r="FI151" s="165">
        <f t="shared" si="36"/>
        <v>59</v>
      </c>
      <c r="FJ151" s="163"/>
      <c r="FK151" s="163"/>
      <c r="FL151" s="163"/>
      <c r="FM151" s="163"/>
      <c r="FN151" s="163"/>
    </row>
    <row r="152" spans="1:170" x14ac:dyDescent="0.2">
      <c r="A152" s="172">
        <f t="shared" si="28"/>
        <v>0</v>
      </c>
      <c r="EV152" s="189">
        <f t="shared" si="29"/>
        <v>0</v>
      </c>
      <c r="EW152" s="194">
        <f t="shared" si="30"/>
        <v>1</v>
      </c>
      <c r="EX152" s="195">
        <v>1</v>
      </c>
      <c r="EY152" s="195">
        <f t="shared" ca="1" si="31"/>
        <v>0</v>
      </c>
      <c r="EZ152" s="195">
        <f t="shared" si="32"/>
        <v>0</v>
      </c>
      <c r="FA152" s="195">
        <f t="shared" ca="1" si="37"/>
        <v>1</v>
      </c>
      <c r="FB152" s="163" t="str">
        <f t="shared" si="33"/>
        <v/>
      </c>
      <c r="FC152" s="162" t="e">
        <f t="array" ref="FC152">INDEX(sort_range_st,MATCH(0,COUNTIF(sort_range_st,"&lt;"&amp;sort_range_st)-SUM(COUNTIF(sort_range_st,FC$3:FC151)),0))</f>
        <v>#N/A</v>
      </c>
      <c r="FD152" s="173">
        <v>150</v>
      </c>
      <c r="FE152" s="165">
        <f t="shared" si="34"/>
        <v>0</v>
      </c>
      <c r="FF152" s="163" t="str">
        <f t="shared" si="35"/>
        <v>zzz_eds_</v>
      </c>
      <c r="FG152" s="162" t="e">
        <f t="array" ref="FG152">INDEX(sort_range_st2,MATCH(0,COUNTIF(sort_range_st2,"&lt;"&amp;sort_range_st2)-SUM(COUNTIF(sort_range_st2,FG$3:FG151)),0))</f>
        <v>#N/A</v>
      </c>
      <c r="FH152" s="173">
        <v>151</v>
      </c>
      <c r="FI152" s="165">
        <f t="shared" si="36"/>
        <v>59</v>
      </c>
      <c r="FJ152" s="163"/>
      <c r="FK152" s="163"/>
      <c r="FL152" s="163"/>
      <c r="FM152" s="163"/>
      <c r="FN152" s="163"/>
    </row>
    <row r="153" spans="1:170" x14ac:dyDescent="0.2">
      <c r="A153" s="172">
        <f t="shared" si="28"/>
        <v>0</v>
      </c>
      <c r="EV153" s="189">
        <f t="shared" si="29"/>
        <v>0</v>
      </c>
      <c r="EW153" s="194">
        <f t="shared" si="30"/>
        <v>1</v>
      </c>
      <c r="EX153" s="195">
        <v>1</v>
      </c>
      <c r="EY153" s="195">
        <f t="shared" ca="1" si="31"/>
        <v>0</v>
      </c>
      <c r="EZ153" s="195">
        <f t="shared" si="32"/>
        <v>0</v>
      </c>
      <c r="FA153" s="195">
        <f t="shared" ca="1" si="37"/>
        <v>1</v>
      </c>
      <c r="FB153" s="163" t="str">
        <f t="shared" si="33"/>
        <v/>
      </c>
      <c r="FC153" s="162" t="e">
        <f t="array" ref="FC153">INDEX(sort_range_st,MATCH(0,COUNTIF(sort_range_st,"&lt;"&amp;sort_range_st)-SUM(COUNTIF(sort_range_st,FC$3:FC152)),0))</f>
        <v>#N/A</v>
      </c>
      <c r="FD153" s="173">
        <v>151</v>
      </c>
      <c r="FE153" s="165">
        <f t="shared" si="34"/>
        <v>0</v>
      </c>
      <c r="FF153" s="163" t="str">
        <f t="shared" si="35"/>
        <v>zzz_eds_</v>
      </c>
      <c r="FG153" s="162" t="e">
        <f t="array" ref="FG153">INDEX(sort_range_st2,MATCH(0,COUNTIF(sort_range_st2,"&lt;"&amp;sort_range_st2)-SUM(COUNTIF(sort_range_st2,FG$3:FG152)),0))</f>
        <v>#N/A</v>
      </c>
      <c r="FH153" s="173">
        <v>152</v>
      </c>
      <c r="FI153" s="165">
        <f t="shared" si="36"/>
        <v>59</v>
      </c>
      <c r="FJ153" s="163"/>
      <c r="FK153" s="163"/>
      <c r="FL153" s="163"/>
      <c r="FM153" s="163"/>
      <c r="FN153" s="163"/>
    </row>
    <row r="154" spans="1:170" x14ac:dyDescent="0.2">
      <c r="A154" s="172">
        <f t="shared" si="28"/>
        <v>0</v>
      </c>
      <c r="EV154" s="189">
        <f t="shared" si="29"/>
        <v>0</v>
      </c>
      <c r="EW154" s="194">
        <f t="shared" si="30"/>
        <v>1</v>
      </c>
      <c r="EX154" s="195">
        <v>1</v>
      </c>
      <c r="EY154" s="195">
        <f t="shared" ca="1" si="31"/>
        <v>0</v>
      </c>
      <c r="EZ154" s="195">
        <f t="shared" si="32"/>
        <v>0</v>
      </c>
      <c r="FA154" s="195">
        <f t="shared" ca="1" si="37"/>
        <v>1</v>
      </c>
      <c r="FB154" s="163" t="str">
        <f t="shared" si="33"/>
        <v/>
      </c>
      <c r="FC154" s="162" t="e">
        <f t="array" ref="FC154">INDEX(sort_range_st,MATCH(0,COUNTIF(sort_range_st,"&lt;"&amp;sort_range_st)-SUM(COUNTIF(sort_range_st,FC$3:FC153)),0))</f>
        <v>#N/A</v>
      </c>
      <c r="FD154" s="173">
        <v>152</v>
      </c>
      <c r="FE154" s="165">
        <f t="shared" si="34"/>
        <v>0</v>
      </c>
      <c r="FF154" s="163" t="str">
        <f t="shared" si="35"/>
        <v>zzz_eds_</v>
      </c>
      <c r="FG154" s="162" t="e">
        <f t="array" ref="FG154">INDEX(sort_range_st2,MATCH(0,COUNTIF(sort_range_st2,"&lt;"&amp;sort_range_st2)-SUM(COUNTIF(sort_range_st2,FG$3:FG153)),0))</f>
        <v>#N/A</v>
      </c>
      <c r="FH154" s="173">
        <v>153</v>
      </c>
      <c r="FI154" s="165">
        <f t="shared" si="36"/>
        <v>59</v>
      </c>
      <c r="FJ154" s="163"/>
      <c r="FK154" s="163"/>
      <c r="FL154" s="163"/>
      <c r="FM154" s="163"/>
      <c r="FN154" s="163"/>
    </row>
    <row r="155" spans="1:170" x14ac:dyDescent="0.2">
      <c r="A155" s="172">
        <f t="shared" si="28"/>
        <v>0</v>
      </c>
      <c r="EV155" s="189">
        <f t="shared" si="29"/>
        <v>0</v>
      </c>
      <c r="EW155" s="194">
        <f t="shared" si="30"/>
        <v>1</v>
      </c>
      <c r="EX155" s="195">
        <v>1</v>
      </c>
      <c r="EY155" s="195">
        <f t="shared" ca="1" si="31"/>
        <v>0</v>
      </c>
      <c r="EZ155" s="195">
        <f t="shared" si="32"/>
        <v>0</v>
      </c>
      <c r="FA155" s="195">
        <f t="shared" ca="1" si="37"/>
        <v>1</v>
      </c>
      <c r="FB155" s="163" t="str">
        <f t="shared" si="33"/>
        <v/>
      </c>
      <c r="FC155" s="162" t="e">
        <f t="array" ref="FC155">INDEX(sort_range_st,MATCH(0,COUNTIF(sort_range_st,"&lt;"&amp;sort_range_st)-SUM(COUNTIF(sort_range_st,FC$3:FC154)),0))</f>
        <v>#N/A</v>
      </c>
      <c r="FD155" s="173">
        <v>153</v>
      </c>
      <c r="FE155" s="165">
        <f t="shared" si="34"/>
        <v>0</v>
      </c>
      <c r="FF155" s="163" t="str">
        <f t="shared" si="35"/>
        <v>zzz_eds_</v>
      </c>
      <c r="FG155" s="162" t="e">
        <f t="array" ref="FG155">INDEX(sort_range_st2,MATCH(0,COUNTIF(sort_range_st2,"&lt;"&amp;sort_range_st2)-SUM(COUNTIF(sort_range_st2,FG$3:FG154)),0))</f>
        <v>#N/A</v>
      </c>
      <c r="FH155" s="173">
        <v>154</v>
      </c>
      <c r="FI155" s="165">
        <f t="shared" si="36"/>
        <v>59</v>
      </c>
      <c r="FJ155" s="163"/>
      <c r="FK155" s="163"/>
      <c r="FL155" s="163"/>
      <c r="FM155" s="163"/>
      <c r="FN155" s="163"/>
    </row>
    <row r="156" spans="1:170" x14ac:dyDescent="0.2">
      <c r="A156" s="172">
        <f t="shared" si="28"/>
        <v>0</v>
      </c>
      <c r="EV156" s="189">
        <f t="shared" si="29"/>
        <v>0</v>
      </c>
      <c r="EW156" s="194">
        <f t="shared" si="30"/>
        <v>1</v>
      </c>
      <c r="EX156" s="195">
        <v>1</v>
      </c>
      <c r="EY156" s="195">
        <f t="shared" ca="1" si="31"/>
        <v>0</v>
      </c>
      <c r="EZ156" s="195">
        <f t="shared" si="32"/>
        <v>0</v>
      </c>
      <c r="FA156" s="195">
        <f t="shared" ca="1" si="37"/>
        <v>1</v>
      </c>
      <c r="FB156" s="163" t="str">
        <f t="shared" si="33"/>
        <v/>
      </c>
      <c r="FC156" s="162" t="e">
        <f t="array" ref="FC156">INDEX(sort_range_st,MATCH(0,COUNTIF(sort_range_st,"&lt;"&amp;sort_range_st)-SUM(COUNTIF(sort_range_st,FC$3:FC155)),0))</f>
        <v>#N/A</v>
      </c>
      <c r="FD156" s="173">
        <v>154</v>
      </c>
      <c r="FE156" s="165">
        <f t="shared" si="34"/>
        <v>0</v>
      </c>
      <c r="FF156" s="163" t="str">
        <f t="shared" si="35"/>
        <v>zzz_eds_</v>
      </c>
      <c r="FG156" s="162" t="e">
        <f t="array" ref="FG156">INDEX(sort_range_st2,MATCH(0,COUNTIF(sort_range_st2,"&lt;"&amp;sort_range_st2)-SUM(COUNTIF(sort_range_st2,FG$3:FG155)),0))</f>
        <v>#N/A</v>
      </c>
      <c r="FH156" s="173">
        <v>155</v>
      </c>
      <c r="FI156" s="165">
        <f t="shared" si="36"/>
        <v>59</v>
      </c>
      <c r="FJ156" s="163"/>
      <c r="FK156" s="163"/>
      <c r="FL156" s="163"/>
      <c r="FM156" s="163"/>
      <c r="FN156" s="163"/>
    </row>
    <row r="157" spans="1:170" x14ac:dyDescent="0.2">
      <c r="A157" s="172">
        <f t="shared" si="28"/>
        <v>0</v>
      </c>
      <c r="EV157" s="189">
        <f t="shared" si="29"/>
        <v>0</v>
      </c>
      <c r="EW157" s="194">
        <f t="shared" si="30"/>
        <v>1</v>
      </c>
      <c r="EX157" s="195">
        <v>1</v>
      </c>
      <c r="EY157" s="195">
        <f t="shared" ca="1" si="31"/>
        <v>0</v>
      </c>
      <c r="EZ157" s="195">
        <f t="shared" si="32"/>
        <v>0</v>
      </c>
      <c r="FA157" s="195">
        <f t="shared" ca="1" si="37"/>
        <v>1</v>
      </c>
      <c r="FB157" s="163" t="str">
        <f t="shared" si="33"/>
        <v/>
      </c>
      <c r="FC157" s="162" t="e">
        <f t="array" ref="FC157">INDEX(sort_range_st,MATCH(0,COUNTIF(sort_range_st,"&lt;"&amp;sort_range_st)-SUM(COUNTIF(sort_range_st,FC$3:FC156)),0))</f>
        <v>#N/A</v>
      </c>
      <c r="FD157" s="173">
        <v>155</v>
      </c>
      <c r="FE157" s="165">
        <f t="shared" si="34"/>
        <v>0</v>
      </c>
      <c r="FF157" s="163" t="str">
        <f t="shared" si="35"/>
        <v>zzz_eds_</v>
      </c>
      <c r="FG157" s="162" t="e">
        <f t="array" ref="FG157">INDEX(sort_range_st2,MATCH(0,COUNTIF(sort_range_st2,"&lt;"&amp;sort_range_st2)-SUM(COUNTIF(sort_range_st2,FG$3:FG156)),0))</f>
        <v>#N/A</v>
      </c>
      <c r="FH157" s="173">
        <v>156</v>
      </c>
      <c r="FI157" s="165">
        <f t="shared" si="36"/>
        <v>59</v>
      </c>
      <c r="FJ157" s="163"/>
      <c r="FK157" s="163"/>
      <c r="FL157" s="163"/>
      <c r="FM157" s="163"/>
      <c r="FN157" s="163"/>
    </row>
    <row r="158" spans="1:170" x14ac:dyDescent="0.2">
      <c r="A158" s="172">
        <f t="shared" si="28"/>
        <v>0</v>
      </c>
      <c r="EV158" s="189">
        <f t="shared" si="29"/>
        <v>0</v>
      </c>
      <c r="EW158" s="194">
        <f t="shared" si="30"/>
        <v>1</v>
      </c>
      <c r="EX158" s="195">
        <v>1</v>
      </c>
      <c r="EY158" s="195">
        <f t="shared" ca="1" si="31"/>
        <v>0</v>
      </c>
      <c r="EZ158" s="195">
        <f t="shared" si="32"/>
        <v>0</v>
      </c>
      <c r="FA158" s="195">
        <f t="shared" ca="1" si="37"/>
        <v>1</v>
      </c>
      <c r="FB158" s="163" t="str">
        <f t="shared" si="33"/>
        <v/>
      </c>
      <c r="FC158" s="162" t="e">
        <f t="array" ref="FC158">INDEX(sort_range_st,MATCH(0,COUNTIF(sort_range_st,"&lt;"&amp;sort_range_st)-SUM(COUNTIF(sort_range_st,FC$3:FC157)),0))</f>
        <v>#N/A</v>
      </c>
      <c r="FD158" s="173">
        <v>156</v>
      </c>
      <c r="FE158" s="165">
        <f t="shared" si="34"/>
        <v>0</v>
      </c>
      <c r="FF158" s="163" t="str">
        <f t="shared" si="35"/>
        <v>zzz_eds_</v>
      </c>
      <c r="FG158" s="162" t="e">
        <f t="array" ref="FG158">INDEX(sort_range_st2,MATCH(0,COUNTIF(sort_range_st2,"&lt;"&amp;sort_range_st2)-SUM(COUNTIF(sort_range_st2,FG$3:FG157)),0))</f>
        <v>#N/A</v>
      </c>
      <c r="FH158" s="173">
        <v>157</v>
      </c>
      <c r="FI158" s="165">
        <f t="shared" si="36"/>
        <v>59</v>
      </c>
      <c r="FJ158" s="163"/>
      <c r="FK158" s="163"/>
      <c r="FL158" s="163"/>
      <c r="FM158" s="163"/>
      <c r="FN158" s="163"/>
    </row>
    <row r="159" spans="1:170" x14ac:dyDescent="0.2">
      <c r="A159" s="172">
        <f t="shared" si="28"/>
        <v>0</v>
      </c>
      <c r="EV159" s="189">
        <f t="shared" si="29"/>
        <v>0</v>
      </c>
      <c r="EW159" s="194">
        <f t="shared" si="30"/>
        <v>1</v>
      </c>
      <c r="EX159" s="195">
        <v>1</v>
      </c>
      <c r="EY159" s="195">
        <f t="shared" ca="1" si="31"/>
        <v>0</v>
      </c>
      <c r="EZ159" s="195">
        <f t="shared" si="32"/>
        <v>0</v>
      </c>
      <c r="FA159" s="195">
        <f t="shared" ca="1" si="37"/>
        <v>1</v>
      </c>
      <c r="FB159" s="163" t="str">
        <f t="shared" si="33"/>
        <v/>
      </c>
      <c r="FC159" s="162" t="e">
        <f t="array" ref="FC159">INDEX(sort_range_st,MATCH(0,COUNTIF(sort_range_st,"&lt;"&amp;sort_range_st)-SUM(COUNTIF(sort_range_st,FC$3:FC158)),0))</f>
        <v>#N/A</v>
      </c>
      <c r="FD159" s="173">
        <v>157</v>
      </c>
      <c r="FE159" s="165">
        <f t="shared" si="34"/>
        <v>0</v>
      </c>
      <c r="FF159" s="163" t="str">
        <f t="shared" si="35"/>
        <v>zzz_eds_</v>
      </c>
      <c r="FG159" s="162" t="e">
        <f t="array" ref="FG159">INDEX(sort_range_st2,MATCH(0,COUNTIF(sort_range_st2,"&lt;"&amp;sort_range_st2)-SUM(COUNTIF(sort_range_st2,FG$3:FG158)),0))</f>
        <v>#N/A</v>
      </c>
      <c r="FH159" s="173">
        <v>158</v>
      </c>
      <c r="FI159" s="165">
        <f t="shared" si="36"/>
        <v>59</v>
      </c>
      <c r="FJ159" s="163"/>
      <c r="FK159" s="163"/>
      <c r="FL159" s="163"/>
      <c r="FM159" s="163"/>
      <c r="FN159" s="163"/>
    </row>
    <row r="160" spans="1:170" x14ac:dyDescent="0.2">
      <c r="A160" s="172">
        <f t="shared" si="28"/>
        <v>0</v>
      </c>
      <c r="EV160" s="189">
        <f t="shared" si="29"/>
        <v>0</v>
      </c>
      <c r="EW160" s="194">
        <f t="shared" si="30"/>
        <v>1</v>
      </c>
      <c r="EX160" s="195">
        <v>1</v>
      </c>
      <c r="EY160" s="195">
        <f t="shared" ca="1" si="31"/>
        <v>0</v>
      </c>
      <c r="EZ160" s="195">
        <f t="shared" si="32"/>
        <v>0</v>
      </c>
      <c r="FA160" s="195">
        <f t="shared" ca="1" si="37"/>
        <v>1</v>
      </c>
      <c r="FB160" s="163" t="str">
        <f t="shared" si="33"/>
        <v/>
      </c>
      <c r="FC160" s="162" t="e">
        <f t="array" ref="FC160">INDEX(sort_range_st,MATCH(0,COUNTIF(sort_range_st,"&lt;"&amp;sort_range_st)-SUM(COUNTIF(sort_range_st,FC$3:FC159)),0))</f>
        <v>#N/A</v>
      </c>
      <c r="FD160" s="173">
        <v>158</v>
      </c>
      <c r="FE160" s="165">
        <f t="shared" si="34"/>
        <v>0</v>
      </c>
      <c r="FF160" s="163" t="str">
        <f t="shared" si="35"/>
        <v>zzz_eds_</v>
      </c>
      <c r="FG160" s="162" t="e">
        <f t="array" ref="FG160">INDEX(sort_range_st2,MATCH(0,COUNTIF(sort_range_st2,"&lt;"&amp;sort_range_st2)-SUM(COUNTIF(sort_range_st2,FG$3:FG159)),0))</f>
        <v>#N/A</v>
      </c>
      <c r="FH160" s="173">
        <v>159</v>
      </c>
      <c r="FI160" s="165">
        <f t="shared" si="36"/>
        <v>59</v>
      </c>
      <c r="FJ160" s="163"/>
      <c r="FK160" s="163"/>
      <c r="FL160" s="163"/>
      <c r="FM160" s="163"/>
      <c r="FN160" s="163"/>
    </row>
    <row r="161" spans="1:170" x14ac:dyDescent="0.2">
      <c r="A161" s="172">
        <f t="shared" si="28"/>
        <v>0</v>
      </c>
      <c r="EV161" s="189">
        <f t="shared" si="29"/>
        <v>0</v>
      </c>
      <c r="EW161" s="194">
        <f t="shared" si="30"/>
        <v>1</v>
      </c>
      <c r="EX161" s="195">
        <v>1</v>
      </c>
      <c r="EY161" s="195">
        <f t="shared" ca="1" si="31"/>
        <v>0</v>
      </c>
      <c r="EZ161" s="195">
        <f t="shared" si="32"/>
        <v>0</v>
      </c>
      <c r="FA161" s="195">
        <f t="shared" ca="1" si="37"/>
        <v>1</v>
      </c>
      <c r="FB161" s="163" t="str">
        <f t="shared" si="33"/>
        <v/>
      </c>
      <c r="FC161" s="162" t="e">
        <f t="array" ref="FC161">INDEX(sort_range_st,MATCH(0,COUNTIF(sort_range_st,"&lt;"&amp;sort_range_st)-SUM(COUNTIF(sort_range_st,FC$3:FC160)),0))</f>
        <v>#N/A</v>
      </c>
      <c r="FD161" s="173">
        <v>159</v>
      </c>
      <c r="FE161" s="165">
        <f t="shared" si="34"/>
        <v>0</v>
      </c>
      <c r="FF161" s="163" t="str">
        <f t="shared" si="35"/>
        <v>zzz_eds_</v>
      </c>
      <c r="FG161" s="162" t="e">
        <f t="array" ref="FG161">INDEX(sort_range_st2,MATCH(0,COUNTIF(sort_range_st2,"&lt;"&amp;sort_range_st2)-SUM(COUNTIF(sort_range_st2,FG$3:FG160)),0))</f>
        <v>#N/A</v>
      </c>
      <c r="FH161" s="173">
        <v>160</v>
      </c>
      <c r="FI161" s="165">
        <f t="shared" si="36"/>
        <v>59</v>
      </c>
      <c r="FJ161" s="163"/>
      <c r="FK161" s="163"/>
      <c r="FL161" s="163"/>
      <c r="FM161" s="163"/>
      <c r="FN161" s="163"/>
    </row>
    <row r="162" spans="1:170" x14ac:dyDescent="0.2">
      <c r="A162" s="172">
        <f t="shared" si="28"/>
        <v>0</v>
      </c>
      <c r="EV162" s="189">
        <f t="shared" si="29"/>
        <v>0</v>
      </c>
      <c r="EW162" s="194">
        <f t="shared" si="30"/>
        <v>1</v>
      </c>
      <c r="EX162" s="195">
        <v>1</v>
      </c>
      <c r="EY162" s="195">
        <f t="shared" ca="1" si="31"/>
        <v>0</v>
      </c>
      <c r="EZ162" s="195">
        <f t="shared" si="32"/>
        <v>0</v>
      </c>
      <c r="FA162" s="195">
        <f t="shared" ca="1" si="37"/>
        <v>1</v>
      </c>
      <c r="FB162" s="163" t="str">
        <f t="shared" si="33"/>
        <v/>
      </c>
      <c r="FC162" s="162" t="e">
        <f t="array" ref="FC162">INDEX(sort_range_st,MATCH(0,COUNTIF(sort_range_st,"&lt;"&amp;sort_range_st)-SUM(COUNTIF(sort_range_st,FC$3:FC161)),0))</f>
        <v>#N/A</v>
      </c>
      <c r="FD162" s="173">
        <v>160</v>
      </c>
      <c r="FE162" s="165">
        <f t="shared" si="34"/>
        <v>0</v>
      </c>
      <c r="FF162" s="163" t="str">
        <f t="shared" si="35"/>
        <v>zzz_eds_</v>
      </c>
      <c r="FG162" s="162" t="e">
        <f t="array" ref="FG162">INDEX(sort_range_st2,MATCH(0,COUNTIF(sort_range_st2,"&lt;"&amp;sort_range_st2)-SUM(COUNTIF(sort_range_st2,FG$3:FG161)),0))</f>
        <v>#N/A</v>
      </c>
      <c r="FH162" s="173">
        <v>161</v>
      </c>
      <c r="FI162" s="165">
        <f t="shared" si="36"/>
        <v>59</v>
      </c>
      <c r="FJ162" s="163"/>
      <c r="FK162" s="163"/>
      <c r="FL162" s="163"/>
      <c r="FM162" s="163"/>
      <c r="FN162" s="163"/>
    </row>
    <row r="163" spans="1:170" x14ac:dyDescent="0.2">
      <c r="A163" s="172">
        <f t="shared" si="28"/>
        <v>0</v>
      </c>
      <c r="EV163" s="189">
        <f t="shared" si="29"/>
        <v>0</v>
      </c>
      <c r="EW163" s="194">
        <f t="shared" si="30"/>
        <v>1</v>
      </c>
      <c r="EX163" s="195">
        <v>1</v>
      </c>
      <c r="EY163" s="195">
        <f t="shared" ca="1" si="31"/>
        <v>0</v>
      </c>
      <c r="EZ163" s="195">
        <f t="shared" si="32"/>
        <v>0</v>
      </c>
      <c r="FA163" s="195">
        <f t="shared" ca="1" si="37"/>
        <v>1</v>
      </c>
      <c r="FB163" s="163" t="str">
        <f t="shared" si="33"/>
        <v/>
      </c>
      <c r="FC163" s="162" t="e">
        <f t="array" ref="FC163">INDEX(sort_range_st,MATCH(0,COUNTIF(sort_range_st,"&lt;"&amp;sort_range_st)-SUM(COUNTIF(sort_range_st,FC$3:FC162)),0))</f>
        <v>#N/A</v>
      </c>
      <c r="FD163" s="173">
        <v>161</v>
      </c>
      <c r="FE163" s="165">
        <f t="shared" si="34"/>
        <v>0</v>
      </c>
      <c r="FF163" s="163" t="str">
        <f t="shared" si="35"/>
        <v>zzz_eds_</v>
      </c>
      <c r="FG163" s="162" t="e">
        <f t="array" ref="FG163">INDEX(sort_range_st2,MATCH(0,COUNTIF(sort_range_st2,"&lt;"&amp;sort_range_st2)-SUM(COUNTIF(sort_range_st2,FG$3:FG162)),0))</f>
        <v>#N/A</v>
      </c>
      <c r="FH163" s="173">
        <v>162</v>
      </c>
      <c r="FI163" s="165">
        <f t="shared" si="36"/>
        <v>59</v>
      </c>
      <c r="FJ163" s="163"/>
      <c r="FK163" s="163"/>
      <c r="FL163" s="163"/>
      <c r="FM163" s="163"/>
      <c r="FN163" s="163"/>
    </row>
    <row r="164" spans="1:170" x14ac:dyDescent="0.2">
      <c r="A164" s="172">
        <f t="shared" si="28"/>
        <v>0</v>
      </c>
      <c r="EV164" s="189">
        <f t="shared" ref="EV164:EV198" si="38">HLOOKUP($EV$2,$FB$2:$FI$198,ROW(EV164)-1,FALSE)</f>
        <v>0</v>
      </c>
      <c r="EW164" s="194">
        <f t="shared" ref="EW164:EW198" si="39">HLOOKUP($EW$2,$EX$3:$FA$198,ROW(EW164)-2,FALSE)</f>
        <v>1</v>
      </c>
      <c r="EX164" s="195">
        <v>1</v>
      </c>
      <c r="EY164" s="195">
        <f t="shared" ca="1" si="31"/>
        <v>0</v>
      </c>
      <c r="EZ164" s="195">
        <f t="shared" si="32"/>
        <v>0</v>
      </c>
      <c r="FA164" s="195">
        <f t="shared" ca="1" si="37"/>
        <v>1</v>
      </c>
      <c r="FB164" s="163" t="str">
        <f t="shared" si="33"/>
        <v/>
      </c>
      <c r="FC164" s="162" t="e">
        <f t="array" ref="FC164">INDEX(sort_range_st,MATCH(0,COUNTIF(sort_range_st,"&lt;"&amp;sort_range_st)-SUM(COUNTIF(sort_range_st,FC$3:FC163)),0))</f>
        <v>#N/A</v>
      </c>
      <c r="FD164" s="173">
        <v>162</v>
      </c>
      <c r="FE164" s="165">
        <f t="shared" ref="FE164:FE198" si="40">VLOOKUP(FB164,$FC$4:$FD$198,2,FALSE)</f>
        <v>0</v>
      </c>
      <c r="FF164" s="163" t="str">
        <f t="shared" si="35"/>
        <v>zzz_eds_</v>
      </c>
      <c r="FG164" s="162" t="e">
        <f t="array" ref="FG164">INDEX(sort_range_st2,MATCH(0,COUNTIF(sort_range_st2,"&lt;"&amp;sort_range_st2)-SUM(COUNTIF(sort_range_st2,FG$3:FG163)),0))</f>
        <v>#N/A</v>
      </c>
      <c r="FH164" s="173">
        <v>163</v>
      </c>
      <c r="FI164" s="165">
        <f t="shared" ref="FI164:FI197" si="41">VLOOKUP(FF164,$FG$4:$FH$198,2,FALSE)</f>
        <v>59</v>
      </c>
      <c r="FJ164" s="163"/>
      <c r="FK164" s="163"/>
      <c r="FL164" s="163"/>
      <c r="FM164" s="163"/>
      <c r="FN164" s="163"/>
    </row>
    <row r="165" spans="1:170" x14ac:dyDescent="0.2">
      <c r="A165" s="172">
        <f t="shared" si="28"/>
        <v>0</v>
      </c>
      <c r="EV165" s="189">
        <f t="shared" si="38"/>
        <v>0</v>
      </c>
      <c r="EW165" s="194">
        <f t="shared" si="39"/>
        <v>1</v>
      </c>
      <c r="EX165" s="195">
        <v>1</v>
      </c>
      <c r="EY165" s="195">
        <f t="shared" ca="1" si="31"/>
        <v>0</v>
      </c>
      <c r="EZ165" s="195">
        <f t="shared" si="32"/>
        <v>0</v>
      </c>
      <c r="FA165" s="195">
        <f t="shared" ca="1" si="37"/>
        <v>1</v>
      </c>
      <c r="FB165" s="163" t="str">
        <f t="shared" si="33"/>
        <v/>
      </c>
      <c r="FC165" s="162" t="e">
        <f t="array" ref="FC165">INDEX(sort_range_st,MATCH(0,COUNTIF(sort_range_st,"&lt;"&amp;sort_range_st)-SUM(COUNTIF(sort_range_st,FC$3:FC164)),0))</f>
        <v>#N/A</v>
      </c>
      <c r="FD165" s="173">
        <v>163</v>
      </c>
      <c r="FE165" s="165">
        <f t="shared" si="40"/>
        <v>0</v>
      </c>
      <c r="FF165" s="163" t="str">
        <f t="shared" si="35"/>
        <v>zzz_eds_</v>
      </c>
      <c r="FG165" s="162" t="e">
        <f t="array" ref="FG165">INDEX(sort_range_st2,MATCH(0,COUNTIF(sort_range_st2,"&lt;"&amp;sort_range_st2)-SUM(COUNTIF(sort_range_st2,FG$3:FG164)),0))</f>
        <v>#N/A</v>
      </c>
      <c r="FH165" s="173">
        <v>164</v>
      </c>
      <c r="FI165" s="165">
        <f t="shared" si="41"/>
        <v>59</v>
      </c>
      <c r="FJ165" s="163"/>
      <c r="FK165" s="163"/>
      <c r="FL165" s="163"/>
      <c r="FM165" s="163"/>
      <c r="FN165" s="163"/>
    </row>
    <row r="166" spans="1:170" x14ac:dyDescent="0.2">
      <c r="A166" s="172">
        <f t="shared" si="28"/>
        <v>0</v>
      </c>
      <c r="EV166" s="189">
        <f t="shared" si="38"/>
        <v>0</v>
      </c>
      <c r="EW166" s="194">
        <f t="shared" si="39"/>
        <v>1</v>
      </c>
      <c r="EX166" s="195">
        <v>1</v>
      </c>
      <c r="EY166" s="195">
        <f t="shared" ca="1" si="31"/>
        <v>0</v>
      </c>
      <c r="EZ166" s="195">
        <f t="shared" si="32"/>
        <v>0</v>
      </c>
      <c r="FA166" s="195">
        <f t="shared" ca="1" si="37"/>
        <v>1</v>
      </c>
      <c r="FB166" s="163" t="str">
        <f t="shared" si="33"/>
        <v/>
      </c>
      <c r="FC166" s="162" t="e">
        <f t="array" ref="FC166">INDEX(sort_range_st,MATCH(0,COUNTIF(sort_range_st,"&lt;"&amp;sort_range_st)-SUM(COUNTIF(sort_range_st,FC$3:FC165)),0))</f>
        <v>#N/A</v>
      </c>
      <c r="FD166" s="173">
        <v>164</v>
      </c>
      <c r="FE166" s="165">
        <f t="shared" si="40"/>
        <v>0</v>
      </c>
      <c r="FF166" s="163" t="str">
        <f t="shared" si="35"/>
        <v>zzz_eds_</v>
      </c>
      <c r="FG166" s="162" t="e">
        <f t="array" ref="FG166">INDEX(sort_range_st2,MATCH(0,COUNTIF(sort_range_st2,"&lt;"&amp;sort_range_st2)-SUM(COUNTIF(sort_range_st2,FG$3:FG165)),0))</f>
        <v>#N/A</v>
      </c>
      <c r="FH166" s="173">
        <v>165</v>
      </c>
      <c r="FI166" s="165">
        <f t="shared" si="41"/>
        <v>59</v>
      </c>
      <c r="FJ166" s="163"/>
      <c r="FK166" s="163"/>
      <c r="FL166" s="163"/>
      <c r="FM166" s="163"/>
      <c r="FN166" s="163"/>
    </row>
    <row r="167" spans="1:170" x14ac:dyDescent="0.2">
      <c r="A167" s="172">
        <f t="shared" si="28"/>
        <v>0</v>
      </c>
      <c r="EV167" s="189">
        <f t="shared" si="38"/>
        <v>0</v>
      </c>
      <c r="EW167" s="194">
        <f t="shared" si="39"/>
        <v>1</v>
      </c>
      <c r="EX167" s="195">
        <v>1</v>
      </c>
      <c r="EY167" s="195">
        <f t="shared" ca="1" si="31"/>
        <v>0</v>
      </c>
      <c r="EZ167" s="195">
        <f t="shared" si="32"/>
        <v>0</v>
      </c>
      <c r="FA167" s="195">
        <f t="shared" ca="1" si="37"/>
        <v>1</v>
      </c>
      <c r="FB167" s="163" t="str">
        <f t="shared" si="33"/>
        <v/>
      </c>
      <c r="FC167" s="162" t="e">
        <f t="array" ref="FC167">INDEX(sort_range_st,MATCH(0,COUNTIF(sort_range_st,"&lt;"&amp;sort_range_st)-SUM(COUNTIF(sort_range_st,FC$3:FC166)),0))</f>
        <v>#N/A</v>
      </c>
      <c r="FD167" s="173">
        <v>165</v>
      </c>
      <c r="FE167" s="165">
        <f t="shared" si="40"/>
        <v>0</v>
      </c>
      <c r="FF167" s="163" t="str">
        <f t="shared" si="35"/>
        <v>zzz_eds_</v>
      </c>
      <c r="FG167" s="162" t="e">
        <f t="array" ref="FG167">INDEX(sort_range_st2,MATCH(0,COUNTIF(sort_range_st2,"&lt;"&amp;sort_range_st2)-SUM(COUNTIF(sort_range_st2,FG$3:FG166)),0))</f>
        <v>#N/A</v>
      </c>
      <c r="FH167" s="173">
        <v>166</v>
      </c>
      <c r="FI167" s="165">
        <f t="shared" si="41"/>
        <v>59</v>
      </c>
      <c r="FJ167" s="163"/>
      <c r="FK167" s="163"/>
      <c r="FL167" s="163"/>
      <c r="FM167" s="163"/>
      <c r="FN167" s="163"/>
    </row>
    <row r="168" spans="1:170" x14ac:dyDescent="0.2">
      <c r="A168" s="172">
        <f t="shared" si="28"/>
        <v>0</v>
      </c>
      <c r="EV168" s="189">
        <f t="shared" si="38"/>
        <v>0</v>
      </c>
      <c r="EW168" s="194">
        <f t="shared" si="39"/>
        <v>1</v>
      </c>
      <c r="EX168" s="195">
        <v>1</v>
      </c>
      <c r="EY168" s="195">
        <f t="shared" ca="1" si="31"/>
        <v>0</v>
      </c>
      <c r="EZ168" s="195">
        <f t="shared" si="32"/>
        <v>0</v>
      </c>
      <c r="FA168" s="195">
        <f t="shared" ca="1" si="37"/>
        <v>1</v>
      </c>
      <c r="FB168" s="163" t="str">
        <f t="shared" si="33"/>
        <v/>
      </c>
      <c r="FC168" s="162" t="e">
        <f t="array" ref="FC168">INDEX(sort_range_st,MATCH(0,COUNTIF(sort_range_st,"&lt;"&amp;sort_range_st)-SUM(COUNTIF(sort_range_st,FC$3:FC167)),0))</f>
        <v>#N/A</v>
      </c>
      <c r="FD168" s="173">
        <v>166</v>
      </c>
      <c r="FE168" s="165">
        <f t="shared" si="40"/>
        <v>0</v>
      </c>
      <c r="FF168" s="163" t="str">
        <f t="shared" si="35"/>
        <v>zzz_eds_</v>
      </c>
      <c r="FG168" s="162" t="e">
        <f t="array" ref="FG168">INDEX(sort_range_st2,MATCH(0,COUNTIF(sort_range_st2,"&lt;"&amp;sort_range_st2)-SUM(COUNTIF(sort_range_st2,FG$3:FG167)),0))</f>
        <v>#N/A</v>
      </c>
      <c r="FH168" s="173">
        <v>167</v>
      </c>
      <c r="FI168" s="165">
        <f t="shared" si="41"/>
        <v>59</v>
      </c>
      <c r="FJ168" s="163"/>
      <c r="FK168" s="163"/>
      <c r="FL168" s="163"/>
      <c r="FM168" s="163"/>
      <c r="FN168" s="163"/>
    </row>
    <row r="169" spans="1:170" x14ac:dyDescent="0.2">
      <c r="A169" s="172">
        <f t="shared" si="28"/>
        <v>0</v>
      </c>
      <c r="EV169" s="189">
        <f t="shared" si="38"/>
        <v>0</v>
      </c>
      <c r="EW169" s="194">
        <f t="shared" si="39"/>
        <v>1</v>
      </c>
      <c r="EX169" s="195">
        <v>1</v>
      </c>
      <c r="EY169" s="195">
        <f t="shared" ca="1" si="31"/>
        <v>0</v>
      </c>
      <c r="EZ169" s="195">
        <f t="shared" si="32"/>
        <v>0</v>
      </c>
      <c r="FA169" s="195">
        <f t="shared" ca="1" si="37"/>
        <v>1</v>
      </c>
      <c r="FB169" s="163" t="str">
        <f t="shared" si="33"/>
        <v/>
      </c>
      <c r="FC169" s="162" t="e">
        <f t="array" ref="FC169">INDEX(sort_range_st,MATCH(0,COUNTIF(sort_range_st,"&lt;"&amp;sort_range_st)-SUM(COUNTIF(sort_range_st,FC$3:FC168)),0))</f>
        <v>#N/A</v>
      </c>
      <c r="FD169" s="173">
        <v>167</v>
      </c>
      <c r="FE169" s="165">
        <f t="shared" si="40"/>
        <v>0</v>
      </c>
      <c r="FF169" s="163" t="str">
        <f t="shared" si="35"/>
        <v>zzz_eds_</v>
      </c>
      <c r="FG169" s="162" t="e">
        <f t="array" ref="FG169">INDEX(sort_range_st2,MATCH(0,COUNTIF(sort_range_st2,"&lt;"&amp;sort_range_st2)-SUM(COUNTIF(sort_range_st2,FG$3:FG168)),0))</f>
        <v>#N/A</v>
      </c>
      <c r="FH169" s="173">
        <v>168</v>
      </c>
      <c r="FI169" s="165">
        <f t="shared" si="41"/>
        <v>59</v>
      </c>
      <c r="FJ169" s="163"/>
      <c r="FK169" s="163"/>
      <c r="FL169" s="163"/>
      <c r="FM169" s="163"/>
      <c r="FN169" s="163"/>
    </row>
    <row r="170" spans="1:170" x14ac:dyDescent="0.2">
      <c r="A170" s="172">
        <f t="shared" si="28"/>
        <v>0</v>
      </c>
      <c r="EV170" s="189">
        <f t="shared" si="38"/>
        <v>0</v>
      </c>
      <c r="EW170" s="194">
        <f t="shared" si="39"/>
        <v>1</v>
      </c>
      <c r="EX170" s="195">
        <v>1</v>
      </c>
      <c r="EY170" s="195">
        <f t="shared" ca="1" si="31"/>
        <v>0</v>
      </c>
      <c r="EZ170" s="195">
        <f t="shared" si="32"/>
        <v>0</v>
      </c>
      <c r="FA170" s="195">
        <f t="shared" ca="1" si="37"/>
        <v>1</v>
      </c>
      <c r="FB170" s="163" t="str">
        <f t="shared" si="33"/>
        <v/>
      </c>
      <c r="FC170" s="162" t="e">
        <f t="array" ref="FC170">INDEX(sort_range_st,MATCH(0,COUNTIF(sort_range_st,"&lt;"&amp;sort_range_st)-SUM(COUNTIF(sort_range_st,FC$3:FC169)),0))</f>
        <v>#N/A</v>
      </c>
      <c r="FD170" s="173">
        <v>168</v>
      </c>
      <c r="FE170" s="165">
        <f t="shared" si="40"/>
        <v>0</v>
      </c>
      <c r="FF170" s="163" t="str">
        <f t="shared" si="35"/>
        <v>zzz_eds_</v>
      </c>
      <c r="FG170" s="162" t="e">
        <f t="array" ref="FG170">INDEX(sort_range_st2,MATCH(0,COUNTIF(sort_range_st2,"&lt;"&amp;sort_range_st2)-SUM(COUNTIF(sort_range_st2,FG$3:FG169)),0))</f>
        <v>#N/A</v>
      </c>
      <c r="FH170" s="173">
        <v>169</v>
      </c>
      <c r="FI170" s="165">
        <f t="shared" si="41"/>
        <v>59</v>
      </c>
      <c r="FJ170" s="163"/>
      <c r="FK170" s="163"/>
      <c r="FL170" s="163"/>
      <c r="FM170" s="163"/>
      <c r="FN170" s="163"/>
    </row>
    <row r="171" spans="1:170" x14ac:dyDescent="0.2">
      <c r="A171" s="172">
        <f t="shared" si="28"/>
        <v>0</v>
      </c>
      <c r="EV171" s="189">
        <f t="shared" si="38"/>
        <v>0</v>
      </c>
      <c r="EW171" s="194">
        <f t="shared" si="39"/>
        <v>1</v>
      </c>
      <c r="EX171" s="195">
        <v>1</v>
      </c>
      <c r="EY171" s="195">
        <f t="shared" ca="1" si="31"/>
        <v>0</v>
      </c>
      <c r="EZ171" s="195">
        <f t="shared" si="32"/>
        <v>0</v>
      </c>
      <c r="FA171" s="195">
        <f t="shared" ca="1" si="37"/>
        <v>1</v>
      </c>
      <c r="FB171" s="163" t="str">
        <f t="shared" si="33"/>
        <v/>
      </c>
      <c r="FC171" s="162" t="e">
        <f t="array" ref="FC171">INDEX(sort_range_st,MATCH(0,COUNTIF(sort_range_st,"&lt;"&amp;sort_range_st)-SUM(COUNTIF(sort_range_st,FC$3:FC170)),0))</f>
        <v>#N/A</v>
      </c>
      <c r="FD171" s="173">
        <v>169</v>
      </c>
      <c r="FE171" s="165">
        <f t="shared" si="40"/>
        <v>0</v>
      </c>
      <c r="FF171" s="163" t="str">
        <f t="shared" si="35"/>
        <v>zzz_eds_</v>
      </c>
      <c r="FG171" s="162" t="e">
        <f t="array" ref="FG171">INDEX(sort_range_st2,MATCH(0,COUNTIF(sort_range_st2,"&lt;"&amp;sort_range_st2)-SUM(COUNTIF(sort_range_st2,FG$3:FG170)),0))</f>
        <v>#N/A</v>
      </c>
      <c r="FH171" s="173">
        <v>170</v>
      </c>
      <c r="FI171" s="165">
        <f t="shared" si="41"/>
        <v>59</v>
      </c>
      <c r="FJ171" s="163"/>
      <c r="FK171" s="163"/>
      <c r="FL171" s="163"/>
      <c r="FM171" s="163"/>
      <c r="FN171" s="163"/>
    </row>
    <row r="172" spans="1:170" x14ac:dyDescent="0.2">
      <c r="A172" s="172">
        <f t="shared" si="28"/>
        <v>0</v>
      </c>
      <c r="EV172" s="189">
        <f t="shared" si="38"/>
        <v>0</v>
      </c>
      <c r="EW172" s="194">
        <f t="shared" si="39"/>
        <v>1</v>
      </c>
      <c r="EX172" s="195">
        <v>1</v>
      </c>
      <c r="EY172" s="195">
        <f t="shared" ca="1" si="31"/>
        <v>0</v>
      </c>
      <c r="EZ172" s="195">
        <f t="shared" si="32"/>
        <v>0</v>
      </c>
      <c r="FA172" s="195">
        <f t="shared" ca="1" si="37"/>
        <v>1</v>
      </c>
      <c r="FB172" s="163" t="str">
        <f t="shared" si="33"/>
        <v/>
      </c>
      <c r="FC172" s="162" t="e">
        <f t="array" ref="FC172">INDEX(sort_range_st,MATCH(0,COUNTIF(sort_range_st,"&lt;"&amp;sort_range_st)-SUM(COUNTIF(sort_range_st,FC$3:FC171)),0))</f>
        <v>#N/A</v>
      </c>
      <c r="FD172" s="173">
        <v>170</v>
      </c>
      <c r="FE172" s="165">
        <f t="shared" si="40"/>
        <v>0</v>
      </c>
      <c r="FF172" s="163" t="str">
        <f t="shared" si="35"/>
        <v>zzz_eds_</v>
      </c>
      <c r="FG172" s="162" t="e">
        <f t="array" ref="FG172">INDEX(sort_range_st2,MATCH(0,COUNTIF(sort_range_st2,"&lt;"&amp;sort_range_st2)-SUM(COUNTIF(sort_range_st2,FG$3:FG171)),0))</f>
        <v>#N/A</v>
      </c>
      <c r="FH172" s="173">
        <v>171</v>
      </c>
      <c r="FI172" s="165">
        <f t="shared" si="41"/>
        <v>59</v>
      </c>
      <c r="FJ172" s="163"/>
      <c r="FK172" s="163"/>
      <c r="FL172" s="163"/>
      <c r="FM172" s="163"/>
      <c r="FN172" s="163"/>
    </row>
    <row r="173" spans="1:170" x14ac:dyDescent="0.2">
      <c r="A173" s="172">
        <f t="shared" si="28"/>
        <v>0</v>
      </c>
      <c r="EV173" s="189">
        <f t="shared" si="38"/>
        <v>0</v>
      </c>
      <c r="EW173" s="194">
        <f t="shared" si="39"/>
        <v>1</v>
      </c>
      <c r="EX173" s="195">
        <v>1</v>
      </c>
      <c r="EY173" s="195">
        <f t="shared" ca="1" si="31"/>
        <v>0</v>
      </c>
      <c r="EZ173" s="195">
        <f t="shared" si="32"/>
        <v>0</v>
      </c>
      <c r="FA173" s="195">
        <f t="shared" ca="1" si="37"/>
        <v>1</v>
      </c>
      <c r="FB173" s="163" t="str">
        <f t="shared" si="33"/>
        <v/>
      </c>
      <c r="FC173" s="162" t="e">
        <f t="array" ref="FC173">INDEX(sort_range_st,MATCH(0,COUNTIF(sort_range_st,"&lt;"&amp;sort_range_st)-SUM(COUNTIF(sort_range_st,FC$3:FC172)),0))</f>
        <v>#N/A</v>
      </c>
      <c r="FD173" s="173">
        <v>171</v>
      </c>
      <c r="FE173" s="165">
        <f t="shared" si="40"/>
        <v>0</v>
      </c>
      <c r="FF173" s="163" t="str">
        <f t="shared" si="35"/>
        <v>zzz_eds_</v>
      </c>
      <c r="FG173" s="162" t="e">
        <f t="array" ref="FG173">INDEX(sort_range_st2,MATCH(0,COUNTIF(sort_range_st2,"&lt;"&amp;sort_range_st2)-SUM(COUNTIF(sort_range_st2,FG$3:FG172)),0))</f>
        <v>#N/A</v>
      </c>
      <c r="FH173" s="173">
        <v>172</v>
      </c>
      <c r="FI173" s="165">
        <f t="shared" si="41"/>
        <v>59</v>
      </c>
      <c r="FJ173" s="163"/>
      <c r="FK173" s="163"/>
      <c r="FL173" s="163"/>
      <c r="FM173" s="163"/>
      <c r="FN173" s="163"/>
    </row>
    <row r="174" spans="1:170" x14ac:dyDescent="0.2">
      <c r="A174" s="172">
        <f t="shared" si="28"/>
        <v>0</v>
      </c>
      <c r="EV174" s="189">
        <f t="shared" si="38"/>
        <v>0</v>
      </c>
      <c r="EW174" s="194">
        <f t="shared" si="39"/>
        <v>1</v>
      </c>
      <c r="EX174" s="195">
        <v>1</v>
      </c>
      <c r="EY174" s="195">
        <f t="shared" ca="1" si="31"/>
        <v>0</v>
      </c>
      <c r="EZ174" s="195">
        <f t="shared" si="32"/>
        <v>0</v>
      </c>
      <c r="FA174" s="195">
        <f t="shared" ca="1" si="37"/>
        <v>1</v>
      </c>
      <c r="FB174" s="163" t="str">
        <f t="shared" si="33"/>
        <v/>
      </c>
      <c r="FC174" s="162" t="e">
        <f t="array" ref="FC174">INDEX(sort_range_st,MATCH(0,COUNTIF(sort_range_st,"&lt;"&amp;sort_range_st)-SUM(COUNTIF(sort_range_st,FC$3:FC173)),0))</f>
        <v>#N/A</v>
      </c>
      <c r="FD174" s="173">
        <v>172</v>
      </c>
      <c r="FE174" s="165">
        <f t="shared" si="40"/>
        <v>0</v>
      </c>
      <c r="FF174" s="163" t="str">
        <f t="shared" si="35"/>
        <v>zzz_eds_</v>
      </c>
      <c r="FG174" s="162" t="e">
        <f t="array" ref="FG174">INDEX(sort_range_st2,MATCH(0,COUNTIF(sort_range_st2,"&lt;"&amp;sort_range_st2)-SUM(COUNTIF(sort_range_st2,FG$3:FG173)),0))</f>
        <v>#N/A</v>
      </c>
      <c r="FH174" s="173">
        <v>173</v>
      </c>
      <c r="FI174" s="165">
        <f t="shared" si="41"/>
        <v>59</v>
      </c>
      <c r="FJ174" s="163"/>
      <c r="FK174" s="163"/>
      <c r="FL174" s="163"/>
      <c r="FM174" s="163"/>
      <c r="FN174" s="163"/>
    </row>
    <row r="175" spans="1:170" x14ac:dyDescent="0.2">
      <c r="A175" s="172">
        <f t="shared" si="28"/>
        <v>0</v>
      </c>
      <c r="EV175" s="189">
        <f t="shared" si="38"/>
        <v>0</v>
      </c>
      <c r="EW175" s="194">
        <f t="shared" si="39"/>
        <v>1</v>
      </c>
      <c r="EX175" s="195">
        <v>1</v>
      </c>
      <c r="EY175" s="195">
        <f t="shared" ca="1" si="31"/>
        <v>0</v>
      </c>
      <c r="EZ175" s="195">
        <f t="shared" si="32"/>
        <v>0</v>
      </c>
      <c r="FA175" s="195">
        <f t="shared" ca="1" si="37"/>
        <v>1</v>
      </c>
      <c r="FB175" s="163" t="str">
        <f t="shared" si="33"/>
        <v/>
      </c>
      <c r="FC175" s="162" t="e">
        <f t="array" ref="FC175">INDEX(sort_range_st,MATCH(0,COUNTIF(sort_range_st,"&lt;"&amp;sort_range_st)-SUM(COUNTIF(sort_range_st,FC$3:FC174)),0))</f>
        <v>#N/A</v>
      </c>
      <c r="FD175" s="173">
        <v>173</v>
      </c>
      <c r="FE175" s="165">
        <f t="shared" si="40"/>
        <v>0</v>
      </c>
      <c r="FF175" s="163" t="str">
        <f t="shared" si="35"/>
        <v>zzz_eds_</v>
      </c>
      <c r="FG175" s="162" t="e">
        <f t="array" ref="FG175">INDEX(sort_range_st2,MATCH(0,COUNTIF(sort_range_st2,"&lt;"&amp;sort_range_st2)-SUM(COUNTIF(sort_range_st2,FG$3:FG174)),0))</f>
        <v>#N/A</v>
      </c>
      <c r="FH175" s="173">
        <v>174</v>
      </c>
      <c r="FI175" s="165">
        <f t="shared" si="41"/>
        <v>59</v>
      </c>
      <c r="FJ175" s="163"/>
      <c r="FK175" s="163"/>
      <c r="FL175" s="163"/>
      <c r="FM175" s="163"/>
      <c r="FN175" s="163"/>
    </row>
    <row r="176" spans="1:170" x14ac:dyDescent="0.2">
      <c r="A176" s="172">
        <f t="shared" si="28"/>
        <v>0</v>
      </c>
      <c r="EV176" s="189">
        <f t="shared" si="38"/>
        <v>0</v>
      </c>
      <c r="EW176" s="194">
        <f t="shared" si="39"/>
        <v>1</v>
      </c>
      <c r="EX176" s="195">
        <v>1</v>
      </c>
      <c r="EY176" s="195">
        <f t="shared" ca="1" si="31"/>
        <v>0</v>
      </c>
      <c r="EZ176" s="195">
        <f t="shared" si="32"/>
        <v>0</v>
      </c>
      <c r="FA176" s="195">
        <f t="shared" ca="1" si="37"/>
        <v>1</v>
      </c>
      <c r="FB176" s="163" t="str">
        <f t="shared" si="33"/>
        <v/>
      </c>
      <c r="FC176" s="162" t="e">
        <f t="array" ref="FC176">INDEX(sort_range_st,MATCH(0,COUNTIF(sort_range_st,"&lt;"&amp;sort_range_st)-SUM(COUNTIF(sort_range_st,FC$3:FC175)),0))</f>
        <v>#N/A</v>
      </c>
      <c r="FD176" s="173">
        <v>174</v>
      </c>
      <c r="FE176" s="165">
        <f t="shared" si="40"/>
        <v>0</v>
      </c>
      <c r="FF176" s="163" t="str">
        <f t="shared" si="35"/>
        <v>zzz_eds_</v>
      </c>
      <c r="FG176" s="162" t="e">
        <f t="array" ref="FG176">INDEX(sort_range_st2,MATCH(0,COUNTIF(sort_range_st2,"&lt;"&amp;sort_range_st2)-SUM(COUNTIF(sort_range_st2,FG$3:FG175)),0))</f>
        <v>#N/A</v>
      </c>
      <c r="FH176" s="173">
        <v>175</v>
      </c>
      <c r="FI176" s="165">
        <f t="shared" si="41"/>
        <v>59</v>
      </c>
      <c r="FJ176" s="163"/>
      <c r="FK176" s="163"/>
      <c r="FL176" s="163"/>
      <c r="FM176" s="163"/>
      <c r="FN176" s="163"/>
    </row>
    <row r="177" spans="1:170" x14ac:dyDescent="0.2">
      <c r="A177" s="172">
        <f t="shared" si="28"/>
        <v>0</v>
      </c>
      <c r="EV177" s="189">
        <f t="shared" si="38"/>
        <v>0</v>
      </c>
      <c r="EW177" s="194">
        <f t="shared" si="39"/>
        <v>1</v>
      </c>
      <c r="EX177" s="195">
        <v>1</v>
      </c>
      <c r="EY177" s="195">
        <f t="shared" ca="1" si="31"/>
        <v>0</v>
      </c>
      <c r="EZ177" s="195">
        <f t="shared" si="32"/>
        <v>0</v>
      </c>
      <c r="FA177" s="195">
        <f t="shared" ca="1" si="37"/>
        <v>1</v>
      </c>
      <c r="FB177" s="163" t="str">
        <f t="shared" si="33"/>
        <v/>
      </c>
      <c r="FC177" s="162" t="e">
        <f t="array" ref="FC177">INDEX(sort_range_st,MATCH(0,COUNTIF(sort_range_st,"&lt;"&amp;sort_range_st)-SUM(COUNTIF(sort_range_st,FC$3:FC176)),0))</f>
        <v>#N/A</v>
      </c>
      <c r="FD177" s="173">
        <v>175</v>
      </c>
      <c r="FE177" s="165">
        <f t="shared" si="40"/>
        <v>0</v>
      </c>
      <c r="FF177" s="163" t="str">
        <f t="shared" si="35"/>
        <v>zzz_eds_</v>
      </c>
      <c r="FG177" s="162" t="e">
        <f t="array" ref="FG177">INDEX(sort_range_st2,MATCH(0,COUNTIF(sort_range_st2,"&lt;"&amp;sort_range_st2)-SUM(COUNTIF(sort_range_st2,FG$3:FG176)),0))</f>
        <v>#N/A</v>
      </c>
      <c r="FH177" s="173">
        <v>176</v>
      </c>
      <c r="FI177" s="165">
        <f t="shared" si="41"/>
        <v>59</v>
      </c>
      <c r="FJ177" s="163"/>
      <c r="FK177" s="163"/>
      <c r="FL177" s="163"/>
      <c r="FM177" s="163"/>
      <c r="FN177" s="163"/>
    </row>
    <row r="178" spans="1:170" x14ac:dyDescent="0.2">
      <c r="A178" s="172">
        <f t="shared" si="28"/>
        <v>0</v>
      </c>
      <c r="EV178" s="189">
        <f t="shared" si="38"/>
        <v>0</v>
      </c>
      <c r="EW178" s="194">
        <f t="shared" si="39"/>
        <v>1</v>
      </c>
      <c r="EX178" s="195">
        <v>1</v>
      </c>
      <c r="EY178" s="195">
        <f t="shared" ca="1" si="31"/>
        <v>0</v>
      </c>
      <c r="EZ178" s="195">
        <f t="shared" si="32"/>
        <v>0</v>
      </c>
      <c r="FA178" s="195">
        <f t="shared" ca="1" si="37"/>
        <v>1</v>
      </c>
      <c r="FB178" s="163" t="str">
        <f t="shared" si="33"/>
        <v/>
      </c>
      <c r="FC178" s="162" t="e">
        <f t="array" ref="FC178">INDEX(sort_range_st,MATCH(0,COUNTIF(sort_range_st,"&lt;"&amp;sort_range_st)-SUM(COUNTIF(sort_range_st,FC$3:FC177)),0))</f>
        <v>#N/A</v>
      </c>
      <c r="FD178" s="173">
        <v>176</v>
      </c>
      <c r="FE178" s="165">
        <f t="shared" si="40"/>
        <v>0</v>
      </c>
      <c r="FF178" s="163" t="str">
        <f t="shared" si="35"/>
        <v>zzz_eds_</v>
      </c>
      <c r="FG178" s="162" t="e">
        <f t="array" ref="FG178">INDEX(sort_range_st2,MATCH(0,COUNTIF(sort_range_st2,"&lt;"&amp;sort_range_st2)-SUM(COUNTIF(sort_range_st2,FG$3:FG177)),0))</f>
        <v>#N/A</v>
      </c>
      <c r="FH178" s="173">
        <v>177</v>
      </c>
      <c r="FI178" s="165">
        <f t="shared" si="41"/>
        <v>59</v>
      </c>
      <c r="FJ178" s="163"/>
      <c r="FK178" s="163"/>
      <c r="FL178" s="163"/>
      <c r="FM178" s="163"/>
      <c r="FN178" s="163"/>
    </row>
    <row r="179" spans="1:170" x14ac:dyDescent="0.2">
      <c r="A179" s="172">
        <f t="shared" si="28"/>
        <v>0</v>
      </c>
      <c r="EV179" s="189">
        <f t="shared" si="38"/>
        <v>0</v>
      </c>
      <c r="EW179" s="194">
        <f t="shared" si="39"/>
        <v>1</v>
      </c>
      <c r="EX179" s="195">
        <v>1</v>
      </c>
      <c r="EY179" s="195">
        <f t="shared" ca="1" si="31"/>
        <v>0</v>
      </c>
      <c r="EZ179" s="195">
        <f t="shared" si="32"/>
        <v>0</v>
      </c>
      <c r="FA179" s="195">
        <f t="shared" ca="1" si="37"/>
        <v>1</v>
      </c>
      <c r="FB179" s="163" t="str">
        <f t="shared" si="33"/>
        <v/>
      </c>
      <c r="FC179" s="162" t="e">
        <f t="array" ref="FC179">INDEX(sort_range_st,MATCH(0,COUNTIF(sort_range_st,"&lt;"&amp;sort_range_st)-SUM(COUNTIF(sort_range_st,FC$3:FC178)),0))</f>
        <v>#N/A</v>
      </c>
      <c r="FD179" s="173">
        <v>177</v>
      </c>
      <c r="FE179" s="165">
        <f t="shared" si="40"/>
        <v>0</v>
      </c>
      <c r="FF179" s="163" t="str">
        <f t="shared" si="35"/>
        <v>zzz_eds_</v>
      </c>
      <c r="FG179" s="162" t="e">
        <f t="array" ref="FG179">INDEX(sort_range_st2,MATCH(0,COUNTIF(sort_range_st2,"&lt;"&amp;sort_range_st2)-SUM(COUNTIF(sort_range_st2,FG$3:FG178)),0))</f>
        <v>#N/A</v>
      </c>
      <c r="FH179" s="173">
        <v>178</v>
      </c>
      <c r="FI179" s="165">
        <f t="shared" si="41"/>
        <v>59</v>
      </c>
      <c r="FJ179" s="163"/>
      <c r="FK179" s="163"/>
      <c r="FL179" s="163"/>
      <c r="FM179" s="163"/>
      <c r="FN179" s="163"/>
    </row>
    <row r="180" spans="1:170" x14ac:dyDescent="0.2">
      <c r="A180" s="172">
        <f t="shared" si="28"/>
        <v>0</v>
      </c>
      <c r="EV180" s="189">
        <f t="shared" si="38"/>
        <v>0</v>
      </c>
      <c r="EW180" s="194">
        <f t="shared" si="39"/>
        <v>1</v>
      </c>
      <c r="EX180" s="195">
        <v>1</v>
      </c>
      <c r="EY180" s="195">
        <f t="shared" ca="1" si="31"/>
        <v>0</v>
      </c>
      <c r="EZ180" s="195">
        <f t="shared" si="32"/>
        <v>0</v>
      </c>
      <c r="FA180" s="195">
        <f t="shared" ca="1" si="37"/>
        <v>1</v>
      </c>
      <c r="FB180" s="163" t="str">
        <f t="shared" si="33"/>
        <v/>
      </c>
      <c r="FC180" s="162" t="e">
        <f t="array" ref="FC180">INDEX(sort_range_st,MATCH(0,COUNTIF(sort_range_st,"&lt;"&amp;sort_range_st)-SUM(COUNTIF(sort_range_st,FC$3:FC179)),0))</f>
        <v>#N/A</v>
      </c>
      <c r="FD180" s="173">
        <v>178</v>
      </c>
      <c r="FE180" s="165">
        <f t="shared" si="40"/>
        <v>0</v>
      </c>
      <c r="FF180" s="163" t="str">
        <f t="shared" si="35"/>
        <v>zzz_eds_</v>
      </c>
      <c r="FG180" s="162" t="e">
        <f t="array" ref="FG180">INDEX(sort_range_st2,MATCH(0,COUNTIF(sort_range_st2,"&lt;"&amp;sort_range_st2)-SUM(COUNTIF(sort_range_st2,FG$3:FG179)),0))</f>
        <v>#N/A</v>
      </c>
      <c r="FH180" s="173">
        <v>179</v>
      </c>
      <c r="FI180" s="165">
        <f t="shared" si="41"/>
        <v>59</v>
      </c>
      <c r="FJ180" s="163"/>
      <c r="FK180" s="163"/>
      <c r="FL180" s="163"/>
      <c r="FM180" s="163"/>
      <c r="FN180" s="163"/>
    </row>
    <row r="181" spans="1:170" x14ac:dyDescent="0.2">
      <c r="A181" s="172">
        <f t="shared" si="28"/>
        <v>0</v>
      </c>
      <c r="EV181" s="189">
        <f t="shared" si="38"/>
        <v>0</v>
      </c>
      <c r="EW181" s="194">
        <f t="shared" si="39"/>
        <v>1</v>
      </c>
      <c r="EX181" s="195">
        <v>1</v>
      </c>
      <c r="EY181" s="195">
        <f t="shared" ca="1" si="31"/>
        <v>0</v>
      </c>
      <c r="EZ181" s="195">
        <f t="shared" si="32"/>
        <v>0</v>
      </c>
      <c r="FA181" s="195">
        <f t="shared" ca="1" si="37"/>
        <v>1</v>
      </c>
      <c r="FB181" s="163" t="str">
        <f t="shared" si="33"/>
        <v/>
      </c>
      <c r="FC181" s="162" t="e">
        <f t="array" ref="FC181">INDEX(sort_range_st,MATCH(0,COUNTIF(sort_range_st,"&lt;"&amp;sort_range_st)-SUM(COUNTIF(sort_range_st,FC$3:FC180)),0))</f>
        <v>#N/A</v>
      </c>
      <c r="FD181" s="173">
        <v>179</v>
      </c>
      <c r="FE181" s="165">
        <f t="shared" si="40"/>
        <v>0</v>
      </c>
      <c r="FF181" s="163" t="str">
        <f t="shared" si="35"/>
        <v>zzz_eds_</v>
      </c>
      <c r="FG181" s="162" t="e">
        <f t="array" ref="FG181">INDEX(sort_range_st2,MATCH(0,COUNTIF(sort_range_st2,"&lt;"&amp;sort_range_st2)-SUM(COUNTIF(sort_range_st2,FG$3:FG180)),0))</f>
        <v>#N/A</v>
      </c>
      <c r="FH181" s="173">
        <v>180</v>
      </c>
      <c r="FI181" s="165">
        <f t="shared" si="41"/>
        <v>59</v>
      </c>
      <c r="FJ181" s="163"/>
      <c r="FK181" s="163"/>
      <c r="FL181" s="163"/>
      <c r="FM181" s="163"/>
      <c r="FN181" s="163"/>
    </row>
    <row r="182" spans="1:170" x14ac:dyDescent="0.2">
      <c r="A182" s="172">
        <f t="shared" si="28"/>
        <v>0</v>
      </c>
      <c r="EV182" s="189">
        <f t="shared" si="38"/>
        <v>0</v>
      </c>
      <c r="EW182" s="194">
        <f t="shared" si="39"/>
        <v>1</v>
      </c>
      <c r="EX182" s="195">
        <v>1</v>
      </c>
      <c r="EY182" s="195">
        <f t="shared" ca="1" si="31"/>
        <v>0</v>
      </c>
      <c r="EZ182" s="195">
        <f t="shared" si="32"/>
        <v>0</v>
      </c>
      <c r="FA182" s="195">
        <f t="shared" ca="1" si="37"/>
        <v>1</v>
      </c>
      <c r="FB182" s="163" t="str">
        <f t="shared" si="33"/>
        <v/>
      </c>
      <c r="FC182" s="162" t="e">
        <f t="array" ref="FC182">INDEX(sort_range_st,MATCH(0,COUNTIF(sort_range_st,"&lt;"&amp;sort_range_st)-SUM(COUNTIF(sort_range_st,FC$3:FC181)),0))</f>
        <v>#N/A</v>
      </c>
      <c r="FD182" s="173">
        <v>180</v>
      </c>
      <c r="FE182" s="165">
        <f t="shared" si="40"/>
        <v>0</v>
      </c>
      <c r="FF182" s="163" t="str">
        <f t="shared" si="35"/>
        <v>zzz_eds_</v>
      </c>
      <c r="FG182" s="162" t="e">
        <f t="array" ref="FG182">INDEX(sort_range_st2,MATCH(0,COUNTIF(sort_range_st2,"&lt;"&amp;sort_range_st2)-SUM(COUNTIF(sort_range_st2,FG$3:FG181)),0))</f>
        <v>#N/A</v>
      </c>
      <c r="FH182" s="173">
        <v>181</v>
      </c>
      <c r="FI182" s="165">
        <f t="shared" si="41"/>
        <v>59</v>
      </c>
      <c r="FJ182" s="163"/>
      <c r="FK182" s="163"/>
      <c r="FL182" s="163"/>
      <c r="FM182" s="163"/>
      <c r="FN182" s="163"/>
    </row>
    <row r="183" spans="1:170" x14ac:dyDescent="0.2">
      <c r="A183" s="172">
        <f t="shared" si="28"/>
        <v>0</v>
      </c>
      <c r="EV183" s="189">
        <f t="shared" si="38"/>
        <v>0</v>
      </c>
      <c r="EW183" s="194">
        <f t="shared" si="39"/>
        <v>1</v>
      </c>
      <c r="EX183" s="195">
        <v>1</v>
      </c>
      <c r="EY183" s="195">
        <f t="shared" ca="1" si="31"/>
        <v>0</v>
      </c>
      <c r="EZ183" s="195">
        <f t="shared" si="32"/>
        <v>0</v>
      </c>
      <c r="FA183" s="195">
        <f t="shared" ca="1" si="37"/>
        <v>1</v>
      </c>
      <c r="FB183" s="163" t="str">
        <f t="shared" si="33"/>
        <v/>
      </c>
      <c r="FC183" s="162" t="e">
        <f t="array" ref="FC183">INDEX(sort_range_st,MATCH(0,COUNTIF(sort_range_st,"&lt;"&amp;sort_range_st)-SUM(COUNTIF(sort_range_st,FC$3:FC182)),0))</f>
        <v>#N/A</v>
      </c>
      <c r="FD183" s="173">
        <v>181</v>
      </c>
      <c r="FE183" s="165">
        <f t="shared" si="40"/>
        <v>0</v>
      </c>
      <c r="FF183" s="163" t="str">
        <f t="shared" si="35"/>
        <v>zzz_eds_</v>
      </c>
      <c r="FG183" s="162" t="e">
        <f t="array" ref="FG183">INDEX(sort_range_st2,MATCH(0,COUNTIF(sort_range_st2,"&lt;"&amp;sort_range_st2)-SUM(COUNTIF(sort_range_st2,FG$3:FG182)),0))</f>
        <v>#N/A</v>
      </c>
      <c r="FH183" s="173">
        <v>182</v>
      </c>
      <c r="FI183" s="165">
        <f t="shared" si="41"/>
        <v>59</v>
      </c>
      <c r="FJ183" s="163"/>
      <c r="FK183" s="163"/>
      <c r="FL183" s="163"/>
      <c r="FM183" s="163"/>
      <c r="FN183" s="163"/>
    </row>
    <row r="184" spans="1:170" x14ac:dyDescent="0.2">
      <c r="A184" s="172">
        <f t="shared" si="28"/>
        <v>0</v>
      </c>
      <c r="EV184" s="189">
        <f t="shared" si="38"/>
        <v>0</v>
      </c>
      <c r="EW184" s="194">
        <f t="shared" si="39"/>
        <v>1</v>
      </c>
      <c r="EX184" s="195">
        <v>1</v>
      </c>
      <c r="EY184" s="195">
        <f t="shared" ca="1" si="31"/>
        <v>0</v>
      </c>
      <c r="EZ184" s="195">
        <f t="shared" si="32"/>
        <v>0</v>
      </c>
      <c r="FA184" s="195">
        <f t="shared" ca="1" si="37"/>
        <v>1</v>
      </c>
      <c r="FB184" s="163" t="str">
        <f t="shared" si="33"/>
        <v/>
      </c>
      <c r="FC184" s="162" t="e">
        <f t="array" ref="FC184">INDEX(sort_range_st,MATCH(0,COUNTIF(sort_range_st,"&lt;"&amp;sort_range_st)-SUM(COUNTIF(sort_range_st,FC$3:FC183)),0))</f>
        <v>#N/A</v>
      </c>
      <c r="FD184" s="173">
        <v>182</v>
      </c>
      <c r="FE184" s="165">
        <f t="shared" si="40"/>
        <v>0</v>
      </c>
      <c r="FF184" s="163" t="str">
        <f t="shared" si="35"/>
        <v>zzz_eds_</v>
      </c>
      <c r="FG184" s="162" t="e">
        <f t="array" ref="FG184">INDEX(sort_range_st2,MATCH(0,COUNTIF(sort_range_st2,"&lt;"&amp;sort_range_st2)-SUM(COUNTIF(sort_range_st2,FG$3:FG183)),0))</f>
        <v>#N/A</v>
      </c>
      <c r="FH184" s="173">
        <v>183</v>
      </c>
      <c r="FI184" s="165">
        <f t="shared" si="41"/>
        <v>59</v>
      </c>
      <c r="FJ184" s="163"/>
      <c r="FK184" s="163"/>
      <c r="FL184" s="163"/>
      <c r="FM184" s="163"/>
      <c r="FN184" s="163"/>
    </row>
    <row r="185" spans="1:170" x14ac:dyDescent="0.2">
      <c r="A185" s="172">
        <f t="shared" si="28"/>
        <v>0</v>
      </c>
      <c r="EV185" s="189">
        <f t="shared" si="38"/>
        <v>0</v>
      </c>
      <c r="EW185" s="194">
        <f t="shared" si="39"/>
        <v>1</v>
      </c>
      <c r="EX185" s="195">
        <v>1</v>
      </c>
      <c r="EY185" s="195">
        <f t="shared" ca="1" si="31"/>
        <v>0</v>
      </c>
      <c r="EZ185" s="195">
        <f t="shared" si="32"/>
        <v>0</v>
      </c>
      <c r="FA185" s="195">
        <f t="shared" ca="1" si="37"/>
        <v>1</v>
      </c>
      <c r="FB185" s="163" t="str">
        <f t="shared" si="33"/>
        <v/>
      </c>
      <c r="FC185" s="162" t="e">
        <f t="array" ref="FC185">INDEX(sort_range_st,MATCH(0,COUNTIF(sort_range_st,"&lt;"&amp;sort_range_st)-SUM(COUNTIF(sort_range_st,FC$3:FC184)),0))</f>
        <v>#N/A</v>
      </c>
      <c r="FD185" s="173">
        <v>183</v>
      </c>
      <c r="FE185" s="165">
        <f t="shared" si="40"/>
        <v>0</v>
      </c>
      <c r="FF185" s="163" t="str">
        <f t="shared" si="35"/>
        <v>zzz_eds_</v>
      </c>
      <c r="FG185" s="162" t="e">
        <f t="array" ref="FG185">INDEX(sort_range_st2,MATCH(0,COUNTIF(sort_range_st2,"&lt;"&amp;sort_range_st2)-SUM(COUNTIF(sort_range_st2,FG$3:FG184)),0))</f>
        <v>#N/A</v>
      </c>
      <c r="FH185" s="173">
        <v>184</v>
      </c>
      <c r="FI185" s="165">
        <f t="shared" si="41"/>
        <v>59</v>
      </c>
      <c r="FJ185" s="163"/>
      <c r="FK185" s="163"/>
      <c r="FL185" s="163"/>
      <c r="FM185" s="163"/>
      <c r="FN185" s="163"/>
    </row>
    <row r="186" spans="1:170" x14ac:dyDescent="0.2">
      <c r="A186" s="172">
        <f t="shared" si="28"/>
        <v>0</v>
      </c>
      <c r="EV186" s="189">
        <f t="shared" si="38"/>
        <v>0</v>
      </c>
      <c r="EW186" s="194">
        <f t="shared" si="39"/>
        <v>1</v>
      </c>
      <c r="EX186" s="195">
        <v>1</v>
      </c>
      <c r="EY186" s="195">
        <f t="shared" ca="1" si="31"/>
        <v>0</v>
      </c>
      <c r="EZ186" s="195">
        <f t="shared" si="32"/>
        <v>0</v>
      </c>
      <c r="FA186" s="195">
        <f t="shared" ca="1" si="37"/>
        <v>1</v>
      </c>
      <c r="FB186" s="163" t="str">
        <f t="shared" si="33"/>
        <v/>
      </c>
      <c r="FC186" s="162" t="e">
        <f t="array" ref="FC186">INDEX(sort_range_st,MATCH(0,COUNTIF(sort_range_st,"&lt;"&amp;sort_range_st)-SUM(COUNTIF(sort_range_st,FC$3:FC185)),0))</f>
        <v>#N/A</v>
      </c>
      <c r="FD186" s="173">
        <v>184</v>
      </c>
      <c r="FE186" s="165">
        <f t="shared" si="40"/>
        <v>0</v>
      </c>
      <c r="FF186" s="163" t="str">
        <f t="shared" si="35"/>
        <v>zzz_eds_</v>
      </c>
      <c r="FG186" s="162" t="e">
        <f t="array" ref="FG186">INDEX(sort_range_st2,MATCH(0,COUNTIF(sort_range_st2,"&lt;"&amp;sort_range_st2)-SUM(COUNTIF(sort_range_st2,FG$3:FG185)),0))</f>
        <v>#N/A</v>
      </c>
      <c r="FH186" s="173">
        <v>185</v>
      </c>
      <c r="FI186" s="165">
        <f t="shared" si="41"/>
        <v>59</v>
      </c>
      <c r="FJ186" s="163"/>
      <c r="FK186" s="163"/>
      <c r="FL186" s="163"/>
      <c r="FM186" s="163"/>
      <c r="FN186" s="163"/>
    </row>
    <row r="187" spans="1:170" x14ac:dyDescent="0.2">
      <c r="A187" s="172">
        <f t="shared" si="28"/>
        <v>0</v>
      </c>
      <c r="EV187" s="189">
        <f t="shared" si="38"/>
        <v>0</v>
      </c>
      <c r="EW187" s="194">
        <f t="shared" si="39"/>
        <v>1</v>
      </c>
      <c r="EX187" s="195">
        <v>1</v>
      </c>
      <c r="EY187" s="195">
        <f t="shared" ca="1" si="31"/>
        <v>0</v>
      </c>
      <c r="EZ187" s="195">
        <f t="shared" si="32"/>
        <v>0</v>
      </c>
      <c r="FA187" s="195">
        <f t="shared" ca="1" si="37"/>
        <v>1</v>
      </c>
      <c r="FB187" s="163" t="str">
        <f t="shared" si="33"/>
        <v/>
      </c>
      <c r="FC187" s="162" t="e">
        <f t="array" ref="FC187">INDEX(sort_range_st,MATCH(0,COUNTIF(sort_range_st,"&lt;"&amp;sort_range_st)-SUM(COUNTIF(sort_range_st,FC$3:FC186)),0))</f>
        <v>#N/A</v>
      </c>
      <c r="FD187" s="173">
        <v>185</v>
      </c>
      <c r="FE187" s="165">
        <f t="shared" si="40"/>
        <v>0</v>
      </c>
      <c r="FF187" s="163" t="str">
        <f t="shared" si="35"/>
        <v>zzz_eds_</v>
      </c>
      <c r="FG187" s="162" t="e">
        <f t="array" ref="FG187">INDEX(sort_range_st2,MATCH(0,COUNTIF(sort_range_st2,"&lt;"&amp;sort_range_st2)-SUM(COUNTIF(sort_range_st2,FG$3:FG186)),0))</f>
        <v>#N/A</v>
      </c>
      <c r="FH187" s="173">
        <v>186</v>
      </c>
      <c r="FI187" s="165">
        <f t="shared" si="41"/>
        <v>59</v>
      </c>
      <c r="FJ187" s="163"/>
      <c r="FK187" s="163"/>
      <c r="FL187" s="163"/>
      <c r="FM187" s="163"/>
      <c r="FN187" s="163"/>
    </row>
    <row r="188" spans="1:170" x14ac:dyDescent="0.2">
      <c r="A188" s="172">
        <f t="shared" si="28"/>
        <v>0</v>
      </c>
      <c r="EV188" s="189">
        <f t="shared" si="38"/>
        <v>0</v>
      </c>
      <c r="EW188" s="194">
        <f t="shared" si="39"/>
        <v>1</v>
      </c>
      <c r="EX188" s="195">
        <v>1</v>
      </c>
      <c r="EY188" s="195">
        <f t="shared" ca="1" si="31"/>
        <v>0</v>
      </c>
      <c r="EZ188" s="195">
        <f t="shared" si="32"/>
        <v>0</v>
      </c>
      <c r="FA188" s="195">
        <f t="shared" ca="1" si="37"/>
        <v>1</v>
      </c>
      <c r="FB188" s="163" t="str">
        <f t="shared" si="33"/>
        <v/>
      </c>
      <c r="FC188" s="162" t="e">
        <f t="array" ref="FC188">INDEX(sort_range_st,MATCH(0,COUNTIF(sort_range_st,"&lt;"&amp;sort_range_st)-SUM(COUNTIF(sort_range_st,FC$3:FC187)),0))</f>
        <v>#N/A</v>
      </c>
      <c r="FD188" s="173">
        <v>186</v>
      </c>
      <c r="FE188" s="165">
        <f t="shared" si="40"/>
        <v>0</v>
      </c>
      <c r="FF188" s="163" t="str">
        <f t="shared" si="35"/>
        <v>zzz_eds_</v>
      </c>
      <c r="FG188" s="162" t="e">
        <f t="array" ref="FG188">INDEX(sort_range_st2,MATCH(0,COUNTIF(sort_range_st2,"&lt;"&amp;sort_range_st2)-SUM(COUNTIF(sort_range_st2,FG$3:FG187)),0))</f>
        <v>#N/A</v>
      </c>
      <c r="FH188" s="173">
        <v>187</v>
      </c>
      <c r="FI188" s="165">
        <f t="shared" si="41"/>
        <v>59</v>
      </c>
      <c r="FJ188" s="163"/>
      <c r="FK188" s="163"/>
      <c r="FL188" s="163"/>
      <c r="FM188" s="163"/>
      <c r="FN188" s="163"/>
    </row>
    <row r="189" spans="1:170" x14ac:dyDescent="0.2">
      <c r="A189" s="172">
        <f t="shared" si="28"/>
        <v>0</v>
      </c>
      <c r="EV189" s="189">
        <f t="shared" si="38"/>
        <v>0</v>
      </c>
      <c r="EW189" s="194">
        <f t="shared" si="39"/>
        <v>1</v>
      </c>
      <c r="EX189" s="195">
        <v>1</v>
      </c>
      <c r="EY189" s="195">
        <f t="shared" ca="1" si="31"/>
        <v>0</v>
      </c>
      <c r="EZ189" s="195">
        <f t="shared" si="32"/>
        <v>0</v>
      </c>
      <c r="FA189" s="195">
        <f t="shared" ca="1" si="37"/>
        <v>1</v>
      </c>
      <c r="FB189" s="163" t="str">
        <f t="shared" si="33"/>
        <v/>
      </c>
      <c r="FC189" s="162" t="e">
        <f t="array" ref="FC189">INDEX(sort_range_st,MATCH(0,COUNTIF(sort_range_st,"&lt;"&amp;sort_range_st)-SUM(COUNTIF(sort_range_st,FC$3:FC188)),0))</f>
        <v>#N/A</v>
      </c>
      <c r="FD189" s="173">
        <v>187</v>
      </c>
      <c r="FE189" s="165">
        <f t="shared" si="40"/>
        <v>0</v>
      </c>
      <c r="FF189" s="163" t="str">
        <f t="shared" si="35"/>
        <v>zzz_eds_</v>
      </c>
      <c r="FG189" s="162" t="e">
        <f t="array" ref="FG189">INDEX(sort_range_st2,MATCH(0,COUNTIF(sort_range_st2,"&lt;"&amp;sort_range_st2)-SUM(COUNTIF(sort_range_st2,FG$3:FG188)),0))</f>
        <v>#N/A</v>
      </c>
      <c r="FH189" s="173">
        <v>188</v>
      </c>
      <c r="FI189" s="165">
        <f t="shared" si="41"/>
        <v>59</v>
      </c>
      <c r="FJ189" s="163"/>
      <c r="FK189" s="163"/>
      <c r="FL189" s="163"/>
      <c r="FM189" s="163"/>
      <c r="FN189" s="163"/>
    </row>
    <row r="190" spans="1:170" x14ac:dyDescent="0.2">
      <c r="A190" s="172">
        <f t="shared" si="28"/>
        <v>0</v>
      </c>
      <c r="EV190" s="189">
        <f t="shared" si="38"/>
        <v>0</v>
      </c>
      <c r="EW190" s="194">
        <f t="shared" si="39"/>
        <v>1</v>
      </c>
      <c r="EX190" s="195">
        <v>1</v>
      </c>
      <c r="EY190" s="195">
        <f t="shared" ca="1" si="31"/>
        <v>0</v>
      </c>
      <c r="EZ190" s="195">
        <f t="shared" si="32"/>
        <v>0</v>
      </c>
      <c r="FA190" s="195">
        <f t="shared" ca="1" si="37"/>
        <v>1</v>
      </c>
      <c r="FB190" s="163" t="str">
        <f t="shared" si="33"/>
        <v/>
      </c>
      <c r="FC190" s="162" t="e">
        <f t="array" ref="FC190">INDEX(sort_range_st,MATCH(0,COUNTIF(sort_range_st,"&lt;"&amp;sort_range_st)-SUM(COUNTIF(sort_range_st,FC$3:FC189)),0))</f>
        <v>#N/A</v>
      </c>
      <c r="FD190" s="173">
        <v>188</v>
      </c>
      <c r="FE190" s="165">
        <f t="shared" si="40"/>
        <v>0</v>
      </c>
      <c r="FF190" s="163" t="str">
        <f t="shared" si="35"/>
        <v>zzz_eds_</v>
      </c>
      <c r="FG190" s="162" t="e">
        <f t="array" ref="FG190">INDEX(sort_range_st2,MATCH(0,COUNTIF(sort_range_st2,"&lt;"&amp;sort_range_st2)-SUM(COUNTIF(sort_range_st2,FG$3:FG189)),0))</f>
        <v>#N/A</v>
      </c>
      <c r="FH190" s="173">
        <v>189</v>
      </c>
      <c r="FI190" s="165">
        <f t="shared" si="41"/>
        <v>59</v>
      </c>
      <c r="FJ190" s="163"/>
      <c r="FK190" s="163"/>
      <c r="FL190" s="163"/>
      <c r="FM190" s="163"/>
      <c r="FN190" s="163"/>
    </row>
    <row r="191" spans="1:170" x14ac:dyDescent="0.2">
      <c r="A191" s="172">
        <f t="shared" si="28"/>
        <v>0</v>
      </c>
      <c r="EV191" s="189">
        <f t="shared" si="38"/>
        <v>0</v>
      </c>
      <c r="EW191" s="194">
        <f t="shared" si="39"/>
        <v>1</v>
      </c>
      <c r="EX191" s="195">
        <v>1</v>
      </c>
      <c r="EY191" s="195">
        <f t="shared" ca="1" si="31"/>
        <v>0</v>
      </c>
      <c r="EZ191" s="195">
        <f t="shared" si="32"/>
        <v>0</v>
      </c>
      <c r="FA191" s="195">
        <f t="shared" ca="1" si="37"/>
        <v>1</v>
      </c>
      <c r="FB191" s="163" t="str">
        <f t="shared" si="33"/>
        <v/>
      </c>
      <c r="FC191" s="162" t="e">
        <f t="array" ref="FC191">INDEX(sort_range_st,MATCH(0,COUNTIF(sort_range_st,"&lt;"&amp;sort_range_st)-SUM(COUNTIF(sort_range_st,FC$3:FC190)),0))</f>
        <v>#N/A</v>
      </c>
      <c r="FD191" s="173">
        <v>189</v>
      </c>
      <c r="FE191" s="165">
        <f t="shared" si="40"/>
        <v>0</v>
      </c>
      <c r="FF191" s="163" t="str">
        <f t="shared" si="35"/>
        <v>zzz_eds_</v>
      </c>
      <c r="FG191" s="162" t="e">
        <f t="array" ref="FG191">INDEX(sort_range_st2,MATCH(0,COUNTIF(sort_range_st2,"&lt;"&amp;sort_range_st2)-SUM(COUNTIF(sort_range_st2,FG$3:FG190)),0))</f>
        <v>#N/A</v>
      </c>
      <c r="FH191" s="173">
        <v>190</v>
      </c>
      <c r="FI191" s="165">
        <f t="shared" si="41"/>
        <v>59</v>
      </c>
      <c r="FJ191" s="163"/>
      <c r="FK191" s="163"/>
      <c r="FL191" s="163"/>
      <c r="FM191" s="163"/>
      <c r="FN191" s="163"/>
    </row>
    <row r="192" spans="1:170" x14ac:dyDescent="0.2">
      <c r="A192" s="172">
        <f t="shared" si="28"/>
        <v>0</v>
      </c>
      <c r="EV192" s="189">
        <f t="shared" si="38"/>
        <v>0</v>
      </c>
      <c r="EW192" s="194">
        <f t="shared" si="39"/>
        <v>1</v>
      </c>
      <c r="EX192" s="195">
        <v>1</v>
      </c>
      <c r="EY192" s="195">
        <f t="shared" ca="1" si="31"/>
        <v>0</v>
      </c>
      <c r="EZ192" s="195">
        <f t="shared" si="32"/>
        <v>0</v>
      </c>
      <c r="FA192" s="195">
        <f t="shared" ca="1" si="37"/>
        <v>1</v>
      </c>
      <c r="FB192" s="163" t="str">
        <f t="shared" si="33"/>
        <v/>
      </c>
      <c r="FC192" s="162" t="e">
        <f t="array" ref="FC192">INDEX(sort_range_st,MATCH(0,COUNTIF(sort_range_st,"&lt;"&amp;sort_range_st)-SUM(COUNTIF(sort_range_st,FC$3:FC191)),0))</f>
        <v>#N/A</v>
      </c>
      <c r="FD192" s="173">
        <v>190</v>
      </c>
      <c r="FE192" s="165">
        <f t="shared" si="40"/>
        <v>0</v>
      </c>
      <c r="FF192" s="163" t="str">
        <f t="shared" si="35"/>
        <v>zzz_eds_</v>
      </c>
      <c r="FG192" s="162" t="e">
        <f t="array" ref="FG192">INDEX(sort_range_st2,MATCH(0,COUNTIF(sort_range_st2,"&lt;"&amp;sort_range_st2)-SUM(COUNTIF(sort_range_st2,FG$3:FG191)),0))</f>
        <v>#N/A</v>
      </c>
      <c r="FH192" s="173">
        <v>191</v>
      </c>
      <c r="FI192" s="165">
        <f t="shared" si="41"/>
        <v>59</v>
      </c>
      <c r="FJ192" s="163"/>
      <c r="FK192" s="163"/>
      <c r="FL192" s="163"/>
      <c r="FM192" s="163"/>
      <c r="FN192" s="163"/>
    </row>
    <row r="193" spans="1:170" x14ac:dyDescent="0.2">
      <c r="A193" s="172">
        <f t="shared" si="28"/>
        <v>0</v>
      </c>
      <c r="EV193" s="189">
        <f t="shared" si="38"/>
        <v>0</v>
      </c>
      <c r="EW193" s="194">
        <f t="shared" si="39"/>
        <v>1</v>
      </c>
      <c r="EX193" s="195">
        <v>1</v>
      </c>
      <c r="EY193" s="195">
        <f t="shared" ca="1" si="31"/>
        <v>0</v>
      </c>
      <c r="EZ193" s="195">
        <f t="shared" si="32"/>
        <v>0</v>
      </c>
      <c r="FA193" s="195">
        <f t="shared" ca="1" si="37"/>
        <v>1</v>
      </c>
      <c r="FB193" s="163" t="str">
        <f t="shared" si="33"/>
        <v/>
      </c>
      <c r="FC193" s="162" t="e">
        <f t="array" ref="FC193">INDEX(sort_range_st,MATCH(0,COUNTIF(sort_range_st,"&lt;"&amp;sort_range_st)-SUM(COUNTIF(sort_range_st,FC$3:FC192)),0))</f>
        <v>#N/A</v>
      </c>
      <c r="FD193" s="173">
        <v>191</v>
      </c>
      <c r="FE193" s="165">
        <f t="shared" si="40"/>
        <v>0</v>
      </c>
      <c r="FF193" s="163" t="str">
        <f t="shared" si="35"/>
        <v>zzz_eds_</v>
      </c>
      <c r="FG193" s="162" t="e">
        <f t="array" ref="FG193">INDEX(sort_range_st2,MATCH(0,COUNTIF(sort_range_st2,"&lt;"&amp;sort_range_st2)-SUM(COUNTIF(sort_range_st2,FG$3:FG192)),0))</f>
        <v>#N/A</v>
      </c>
      <c r="FH193" s="173">
        <v>192</v>
      </c>
      <c r="FI193" s="165">
        <f t="shared" si="41"/>
        <v>59</v>
      </c>
      <c r="FJ193" s="163"/>
      <c r="FK193" s="163"/>
      <c r="FL193" s="163"/>
      <c r="FM193" s="163"/>
      <c r="FN193" s="163"/>
    </row>
    <row r="194" spans="1:170" x14ac:dyDescent="0.2">
      <c r="A194" s="172">
        <f t="shared" si="28"/>
        <v>0</v>
      </c>
      <c r="EV194" s="189">
        <f t="shared" si="38"/>
        <v>0</v>
      </c>
      <c r="EW194" s="194">
        <f t="shared" si="39"/>
        <v>1</v>
      </c>
      <c r="EX194" s="195">
        <v>1</v>
      </c>
      <c r="EY194" s="195">
        <f t="shared" ca="1" si="31"/>
        <v>0</v>
      </c>
      <c r="EZ194" s="195">
        <f t="shared" si="32"/>
        <v>0</v>
      </c>
      <c r="FA194" s="195">
        <f t="shared" ca="1" si="37"/>
        <v>1</v>
      </c>
      <c r="FB194" s="163" t="str">
        <f t="shared" si="33"/>
        <v/>
      </c>
      <c r="FC194" s="162" t="e">
        <f t="array" ref="FC194">INDEX(sort_range_st,MATCH(0,COUNTIF(sort_range_st,"&lt;"&amp;sort_range_st)-SUM(COUNTIF(sort_range_st,FC$3:FC193)),0))</f>
        <v>#N/A</v>
      </c>
      <c r="FD194" s="173">
        <v>192</v>
      </c>
      <c r="FE194" s="165">
        <f t="shared" si="40"/>
        <v>0</v>
      </c>
      <c r="FF194" s="163" t="str">
        <f t="shared" si="35"/>
        <v>zzz_eds_</v>
      </c>
      <c r="FG194" s="162" t="e">
        <f t="array" ref="FG194">INDEX(sort_range_st2,MATCH(0,COUNTIF(sort_range_st2,"&lt;"&amp;sort_range_st2)-SUM(COUNTIF(sort_range_st2,FG$3:FG193)),0))</f>
        <v>#N/A</v>
      </c>
      <c r="FH194" s="173">
        <v>193</v>
      </c>
      <c r="FI194" s="165">
        <f t="shared" si="41"/>
        <v>59</v>
      </c>
      <c r="FJ194" s="163"/>
      <c r="FK194" s="163"/>
      <c r="FL194" s="163"/>
      <c r="FM194" s="163"/>
      <c r="FN194" s="163"/>
    </row>
    <row r="195" spans="1:170" x14ac:dyDescent="0.2">
      <c r="A195" s="172">
        <f t="shared" ref="A195:A198" si="42">EV195</f>
        <v>0</v>
      </c>
      <c r="EV195" s="189">
        <f t="shared" si="38"/>
        <v>0</v>
      </c>
      <c r="EW195" s="194">
        <f t="shared" si="39"/>
        <v>1</v>
      </c>
      <c r="EX195" s="195">
        <v>1</v>
      </c>
      <c r="EY195" s="195">
        <f t="shared" ca="1" si="31"/>
        <v>0</v>
      </c>
      <c r="EZ195" s="195">
        <f t="shared" si="32"/>
        <v>0</v>
      </c>
      <c r="FA195" s="195">
        <f t="shared" ca="1" si="37"/>
        <v>1</v>
      </c>
      <c r="FB195" s="163" t="str">
        <f t="shared" si="33"/>
        <v/>
      </c>
      <c r="FC195" s="162" t="e">
        <f t="array" ref="FC195">INDEX(sort_range_st,MATCH(0,COUNTIF(sort_range_st,"&lt;"&amp;sort_range_st)-SUM(COUNTIF(sort_range_st,FC$3:FC194)),0))</f>
        <v>#N/A</v>
      </c>
      <c r="FD195" s="173">
        <v>193</v>
      </c>
      <c r="FE195" s="165">
        <f t="shared" si="40"/>
        <v>0</v>
      </c>
      <c r="FF195" s="163" t="str">
        <f t="shared" si="35"/>
        <v>zzz_eds_</v>
      </c>
      <c r="FG195" s="162" t="e">
        <f t="array" ref="FG195">INDEX(sort_range_st2,MATCH(0,COUNTIF(sort_range_st2,"&lt;"&amp;sort_range_st2)-SUM(COUNTIF(sort_range_st2,FG$3:FG194)),0))</f>
        <v>#N/A</v>
      </c>
      <c r="FH195" s="173">
        <v>194</v>
      </c>
      <c r="FI195" s="165">
        <f t="shared" si="41"/>
        <v>59</v>
      </c>
      <c r="FJ195" s="163"/>
      <c r="FK195" s="163"/>
      <c r="FL195" s="163"/>
      <c r="FM195" s="163"/>
      <c r="FN195" s="163"/>
    </row>
    <row r="196" spans="1:170" x14ac:dyDescent="0.2">
      <c r="A196" s="172">
        <f t="shared" si="42"/>
        <v>0</v>
      </c>
      <c r="EV196" s="189">
        <f t="shared" si="38"/>
        <v>0</v>
      </c>
      <c r="EW196" s="194">
        <f t="shared" si="39"/>
        <v>1</v>
      </c>
      <c r="EX196" s="195">
        <v>1</v>
      </c>
      <c r="EY196" s="195">
        <f t="shared" ref="EY196:EY198" ca="1" si="43">IF(AND(K196&lt;1,F196&gt;1,F196&lt;=TODAY()),1,0)</f>
        <v>0</v>
      </c>
      <c r="EZ196" s="195">
        <f t="shared" ref="EZ196:EZ198" si="44">IF(L196="SI",1,0)</f>
        <v>0</v>
      </c>
      <c r="FA196" s="195">
        <f t="shared" ca="1" si="37"/>
        <v>1</v>
      </c>
      <c r="FB196" s="163" t="str">
        <f t="shared" ref="FB196:FB198" si="45">IF(EW196=1,D196&amp;C196&amp;B196,"")</f>
        <v/>
      </c>
      <c r="FC196" s="162" t="e">
        <f t="array" ref="FC196">INDEX(sort_range_st,MATCH(0,COUNTIF(sort_range_st,"&lt;"&amp;sort_range_st)-SUM(COUNTIF(sort_range_st,FC$3:FC195)),0))</f>
        <v>#N/A</v>
      </c>
      <c r="FD196" s="173">
        <v>194</v>
      </c>
      <c r="FE196" s="165">
        <f t="shared" si="40"/>
        <v>0</v>
      </c>
      <c r="FF196" s="163" t="str">
        <f t="shared" ref="FF196:FF198" si="46">IF(EW196,L196&amp;"zzz_eds_"&amp;B196&amp;D196&amp;C196,"")</f>
        <v>zzz_eds_</v>
      </c>
      <c r="FG196" s="162" t="e">
        <f t="array" ref="FG196">INDEX(sort_range_st2,MATCH(0,COUNTIF(sort_range_st2,"&lt;"&amp;sort_range_st2)-SUM(COUNTIF(sort_range_st2,FG$3:FG195)),0))</f>
        <v>#N/A</v>
      </c>
      <c r="FH196" s="173">
        <v>195</v>
      </c>
      <c r="FI196" s="165">
        <f t="shared" si="41"/>
        <v>59</v>
      </c>
      <c r="FJ196" s="163"/>
      <c r="FK196" s="163"/>
      <c r="FL196" s="163"/>
      <c r="FM196" s="163"/>
      <c r="FN196" s="163"/>
    </row>
    <row r="197" spans="1:170" x14ac:dyDescent="0.2">
      <c r="A197" s="172">
        <f t="shared" si="42"/>
        <v>0</v>
      </c>
      <c r="EV197" s="189">
        <f t="shared" si="38"/>
        <v>0</v>
      </c>
      <c r="EW197" s="194">
        <f t="shared" si="39"/>
        <v>1</v>
      </c>
      <c r="EX197" s="195">
        <v>1</v>
      </c>
      <c r="EY197" s="195">
        <f t="shared" ca="1" si="43"/>
        <v>0</v>
      </c>
      <c r="EZ197" s="195">
        <f t="shared" si="44"/>
        <v>0</v>
      </c>
      <c r="FA197" s="195">
        <f t="shared" ref="FA197:FA198" ca="1" si="47">IF(AND(K197&lt;1,OR(ISBLANK(F197),F197&gt;TODAY())),1,0)</f>
        <v>1</v>
      </c>
      <c r="FB197" s="163" t="str">
        <f t="shared" si="45"/>
        <v/>
      </c>
      <c r="FC197" s="162" t="e">
        <f t="array" ref="FC197">INDEX(sort_range_st,MATCH(0,COUNTIF(sort_range_st,"&lt;"&amp;sort_range_st)-SUM(COUNTIF(sort_range_st,FC$3:FC196)),0))</f>
        <v>#N/A</v>
      </c>
      <c r="FD197" s="173">
        <v>195</v>
      </c>
      <c r="FE197" s="165">
        <f t="shared" si="40"/>
        <v>0</v>
      </c>
      <c r="FF197" s="163" t="str">
        <f t="shared" si="46"/>
        <v>zzz_eds_</v>
      </c>
      <c r="FG197" s="162" t="e">
        <f t="array" ref="FG197">INDEX(sort_range_st2,MATCH(0,COUNTIF(sort_range_st2,"&lt;"&amp;sort_range_st2)-SUM(COUNTIF(sort_range_st2,FG$3:FG196)),0))</f>
        <v>#N/A</v>
      </c>
      <c r="FH197" s="173">
        <v>196</v>
      </c>
      <c r="FI197" s="165">
        <f t="shared" si="41"/>
        <v>59</v>
      </c>
      <c r="FJ197" s="163"/>
      <c r="FK197" s="163"/>
      <c r="FL197" s="163"/>
      <c r="FM197" s="163"/>
      <c r="FN197" s="163"/>
    </row>
    <row r="198" spans="1:170" x14ac:dyDescent="0.2">
      <c r="A198" s="172">
        <f t="shared" si="42"/>
        <v>0</v>
      </c>
      <c r="EV198" s="189">
        <f t="shared" si="38"/>
        <v>0</v>
      </c>
      <c r="EW198" s="194">
        <f t="shared" si="39"/>
        <v>1</v>
      </c>
      <c r="EX198" s="195">
        <v>1</v>
      </c>
      <c r="EY198" s="195">
        <f t="shared" ca="1" si="43"/>
        <v>0</v>
      </c>
      <c r="EZ198" s="195">
        <f t="shared" si="44"/>
        <v>0</v>
      </c>
      <c r="FA198" s="195">
        <f t="shared" ca="1" si="47"/>
        <v>1</v>
      </c>
      <c r="FB198" s="163" t="str">
        <f t="shared" si="45"/>
        <v/>
      </c>
      <c r="FC198" s="162" t="e">
        <f t="array" ref="FC198">INDEX(sort_range_st,MATCH(0,COUNTIF(sort_range_st,"&lt;"&amp;sort_range_st)-SUM(COUNTIF(sort_range_st,FC$3:FC197)),0))</f>
        <v>#N/A</v>
      </c>
      <c r="FD198" s="173">
        <v>196</v>
      </c>
      <c r="FE198" s="165">
        <f t="shared" si="40"/>
        <v>0</v>
      </c>
      <c r="FF198" s="163" t="str">
        <f t="shared" si="46"/>
        <v>zzz_eds_</v>
      </c>
      <c r="FG198" s="162" t="e">
        <f t="array" ref="FG198">INDEX(sort_range_st2,MATCH(0,COUNTIF(sort_range_st2,"&lt;"&amp;sort_range_st2)-SUM(COUNTIF(sort_range_st2,FG$3:FG197)),0))</f>
        <v>#N/A</v>
      </c>
      <c r="FH198" s="162"/>
      <c r="FI198" s="163"/>
      <c r="FJ198" s="163"/>
      <c r="FK198" s="163"/>
      <c r="FL198" s="163"/>
      <c r="FM198" s="163"/>
      <c r="FN198" s="163"/>
    </row>
  </sheetData>
  <phoneticPr fontId="3" type="noConversion"/>
  <pageMargins left="0.75" right="0.75" top="1" bottom="1" header="0.5" footer="0.5"/>
  <pageSetup paperSize="9" scale="13" orientation="landscape"/>
  <headerFooter alignWithMargins="0"/>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K21253"/>
  <sheetViews>
    <sheetView zoomScale="130" zoomScaleNormal="130" zoomScalePageLayoutView="130" workbookViewId="0">
      <pane xSplit="2" ySplit="1" topLeftCell="C272" activePane="bottomRight" state="frozen"/>
      <selection pane="topRight" activeCell="C1" sqref="C1"/>
      <selection pane="bottomLeft" activeCell="A2" sqref="A2"/>
      <selection pane="bottomRight" activeCell="B348" sqref="B348"/>
    </sheetView>
  </sheetViews>
  <sheetFormatPr defaultColWidth="9" defaultRowHeight="11.25" x14ac:dyDescent="0.2"/>
  <cols>
    <col min="1" max="1" width="5.140625" style="147" customWidth="1"/>
    <col min="2" max="2" width="9" style="149"/>
    <col min="3" max="3" width="4.140625" style="147" customWidth="1"/>
    <col min="4" max="4" width="72.140625" style="147" customWidth="1"/>
    <col min="5" max="5" width="6.85546875" style="147" customWidth="1"/>
    <col min="6" max="9" width="9" style="147"/>
    <col min="10" max="10" width="14.42578125" style="147" customWidth="1"/>
    <col min="11" max="16384" width="9" style="147"/>
  </cols>
  <sheetData>
    <row r="1" spans="1:11" s="152" customFormat="1" ht="20.45" customHeight="1" x14ac:dyDescent="0.2">
      <c r="A1" s="150" t="s">
        <v>37143</v>
      </c>
      <c r="B1" s="151" t="s">
        <v>37142</v>
      </c>
      <c r="C1" s="150" t="s">
        <v>37141</v>
      </c>
      <c r="D1" s="150" t="s">
        <v>37140</v>
      </c>
      <c r="E1" s="150" t="s">
        <v>37139</v>
      </c>
      <c r="F1" s="150" t="s">
        <v>37138</v>
      </c>
      <c r="G1" s="150" t="s">
        <v>37137</v>
      </c>
      <c r="H1" s="150" t="s">
        <v>37136</v>
      </c>
      <c r="I1" s="150" t="s">
        <v>37135</v>
      </c>
      <c r="J1" s="150" t="s">
        <v>37134</v>
      </c>
      <c r="K1" s="150" t="s">
        <v>37133</v>
      </c>
    </row>
    <row r="2" spans="1:11" x14ac:dyDescent="0.2">
      <c r="A2" s="147">
        <v>2</v>
      </c>
      <c r="B2" s="149" t="s">
        <v>37132</v>
      </c>
      <c r="C2" s="147" t="s">
        <v>2242</v>
      </c>
      <c r="D2" s="147" t="s">
        <v>37131</v>
      </c>
      <c r="E2" s="147" t="s">
        <v>2246</v>
      </c>
      <c r="G2" s="147">
        <v>0</v>
      </c>
      <c r="I2" s="147">
        <v>2</v>
      </c>
      <c r="J2" s="147">
        <v>2554612</v>
      </c>
    </row>
    <row r="3" spans="1:11" x14ac:dyDescent="0.2">
      <c r="A3" s="147">
        <v>3</v>
      </c>
      <c r="B3" s="149" t="s">
        <v>37127</v>
      </c>
      <c r="C3" s="147" t="s">
        <v>2242</v>
      </c>
      <c r="D3" s="147" t="s">
        <v>37130</v>
      </c>
      <c r="E3" s="147" t="s">
        <v>2246</v>
      </c>
      <c r="G3" s="147">
        <v>0</v>
      </c>
      <c r="I3" s="147">
        <v>3</v>
      </c>
      <c r="J3" s="147">
        <v>2554642</v>
      </c>
    </row>
    <row r="4" spans="1:11" x14ac:dyDescent="0.2">
      <c r="A4" s="147">
        <v>3</v>
      </c>
      <c r="B4" s="149" t="s">
        <v>37127</v>
      </c>
      <c r="C4" s="147" t="s">
        <v>2277</v>
      </c>
      <c r="D4" s="147" t="s">
        <v>37129</v>
      </c>
      <c r="E4" s="147" t="s">
        <v>2246</v>
      </c>
      <c r="G4" s="147">
        <v>0</v>
      </c>
      <c r="I4" s="147">
        <v>3</v>
      </c>
      <c r="J4" s="147">
        <v>1186941</v>
      </c>
    </row>
    <row r="5" spans="1:11" x14ac:dyDescent="0.2">
      <c r="A5" s="147">
        <v>3</v>
      </c>
      <c r="B5" s="149" t="s">
        <v>37127</v>
      </c>
      <c r="C5" s="147" t="s">
        <v>2277</v>
      </c>
      <c r="D5" s="147" t="s">
        <v>37128</v>
      </c>
      <c r="E5" s="147" t="s">
        <v>2246</v>
      </c>
      <c r="G5" s="147">
        <v>0</v>
      </c>
      <c r="I5" s="147">
        <v>3</v>
      </c>
      <c r="J5" s="147">
        <v>1186940</v>
      </c>
    </row>
    <row r="6" spans="1:11" x14ac:dyDescent="0.2">
      <c r="A6" s="147">
        <v>3</v>
      </c>
      <c r="B6" s="149" t="s">
        <v>37127</v>
      </c>
      <c r="C6" s="147" t="s">
        <v>2277</v>
      </c>
      <c r="D6" s="147" t="s">
        <v>37126</v>
      </c>
      <c r="E6" s="147" t="s">
        <v>2246</v>
      </c>
      <c r="G6" s="147">
        <v>0</v>
      </c>
      <c r="I6" s="147">
        <v>3</v>
      </c>
      <c r="J6" s="147">
        <v>1186911</v>
      </c>
    </row>
    <row r="7" spans="1:11" x14ac:dyDescent="0.2">
      <c r="A7" s="147">
        <v>4</v>
      </c>
      <c r="B7" s="149" t="s">
        <v>37119</v>
      </c>
      <c r="C7" s="147" t="s">
        <v>2242</v>
      </c>
      <c r="D7" s="147" t="s">
        <v>37125</v>
      </c>
      <c r="E7" s="147" t="s">
        <v>2240</v>
      </c>
      <c r="G7" s="147">
        <v>0</v>
      </c>
      <c r="I7" s="147">
        <v>4</v>
      </c>
      <c r="J7" s="147">
        <v>2554650</v>
      </c>
      <c r="K7" s="147" t="s">
        <v>2769</v>
      </c>
    </row>
    <row r="8" spans="1:11" x14ac:dyDescent="0.2">
      <c r="A8" s="147">
        <v>4</v>
      </c>
      <c r="B8" s="149" t="s">
        <v>37119</v>
      </c>
      <c r="C8" s="147" t="s">
        <v>2261</v>
      </c>
      <c r="D8" s="147" t="s">
        <v>37111</v>
      </c>
      <c r="E8" s="147" t="s">
        <v>2246</v>
      </c>
      <c r="G8" s="147">
        <v>0</v>
      </c>
      <c r="I8" s="147">
        <v>4</v>
      </c>
      <c r="J8" s="147">
        <v>1186968</v>
      </c>
    </row>
    <row r="9" spans="1:11" x14ac:dyDescent="0.2">
      <c r="A9" s="147">
        <v>4</v>
      </c>
      <c r="B9" s="149" t="s">
        <v>37119</v>
      </c>
      <c r="C9" s="147" t="s">
        <v>2261</v>
      </c>
      <c r="D9" s="147" t="s">
        <v>37110</v>
      </c>
      <c r="E9" s="147" t="s">
        <v>2246</v>
      </c>
      <c r="G9" s="147">
        <v>0</v>
      </c>
      <c r="I9" s="147">
        <v>4</v>
      </c>
      <c r="J9" s="147">
        <v>1186994</v>
      </c>
    </row>
    <row r="10" spans="1:11" x14ac:dyDescent="0.2">
      <c r="A10" s="147">
        <v>4</v>
      </c>
      <c r="B10" s="149" t="s">
        <v>37119</v>
      </c>
      <c r="C10" s="147" t="s">
        <v>2277</v>
      </c>
      <c r="D10" s="147" t="s">
        <v>37109</v>
      </c>
      <c r="E10" s="147" t="s">
        <v>2246</v>
      </c>
      <c r="G10" s="147">
        <v>0</v>
      </c>
      <c r="I10" s="147">
        <v>4</v>
      </c>
      <c r="J10" s="147">
        <v>1186980</v>
      </c>
    </row>
    <row r="11" spans="1:11" x14ac:dyDescent="0.2">
      <c r="A11" s="147">
        <v>4</v>
      </c>
      <c r="B11" s="149" t="s">
        <v>37119</v>
      </c>
      <c r="C11" s="147" t="s">
        <v>2277</v>
      </c>
      <c r="D11" s="147" t="s">
        <v>37124</v>
      </c>
      <c r="E11" s="147" t="s">
        <v>2246</v>
      </c>
      <c r="G11" s="147">
        <v>0</v>
      </c>
      <c r="I11" s="147">
        <v>4</v>
      </c>
      <c r="J11" s="147">
        <v>1187001</v>
      </c>
    </row>
    <row r="12" spans="1:11" x14ac:dyDescent="0.2">
      <c r="A12" s="147">
        <v>4</v>
      </c>
      <c r="B12" s="149" t="s">
        <v>37119</v>
      </c>
      <c r="C12" s="147" t="s">
        <v>2277</v>
      </c>
      <c r="D12" s="147" t="s">
        <v>37123</v>
      </c>
      <c r="E12" s="147" t="s">
        <v>2246</v>
      </c>
      <c r="G12" s="147">
        <v>0</v>
      </c>
      <c r="I12" s="147">
        <v>4</v>
      </c>
      <c r="J12" s="147">
        <v>1186996</v>
      </c>
    </row>
    <row r="13" spans="1:11" x14ac:dyDescent="0.2">
      <c r="A13" s="147">
        <v>4</v>
      </c>
      <c r="B13" s="149" t="s">
        <v>37119</v>
      </c>
      <c r="C13" s="147" t="s">
        <v>2277</v>
      </c>
      <c r="D13" s="147" t="s">
        <v>37122</v>
      </c>
      <c r="E13" s="147" t="s">
        <v>2246</v>
      </c>
      <c r="G13" s="147">
        <v>0</v>
      </c>
      <c r="I13" s="147">
        <v>4</v>
      </c>
      <c r="J13" s="147">
        <v>1187007</v>
      </c>
    </row>
    <row r="14" spans="1:11" x14ac:dyDescent="0.2">
      <c r="A14" s="147">
        <v>4</v>
      </c>
      <c r="B14" s="149" t="s">
        <v>37119</v>
      </c>
      <c r="C14" s="147" t="s">
        <v>2277</v>
      </c>
      <c r="D14" s="147" t="s">
        <v>37121</v>
      </c>
      <c r="E14" s="147" t="s">
        <v>2246</v>
      </c>
      <c r="G14" s="147">
        <v>0</v>
      </c>
      <c r="I14" s="147">
        <v>4</v>
      </c>
      <c r="J14" s="147">
        <v>1186995</v>
      </c>
    </row>
    <row r="15" spans="1:11" x14ac:dyDescent="0.2">
      <c r="A15" s="147">
        <v>4</v>
      </c>
      <c r="B15" s="149" t="s">
        <v>37119</v>
      </c>
      <c r="C15" s="147" t="s">
        <v>2277</v>
      </c>
      <c r="D15" s="147" t="s">
        <v>37120</v>
      </c>
      <c r="E15" s="147" t="s">
        <v>2246</v>
      </c>
      <c r="G15" s="147">
        <v>0</v>
      </c>
      <c r="I15" s="147">
        <v>4</v>
      </c>
      <c r="J15" s="147">
        <v>1186989</v>
      </c>
    </row>
    <row r="16" spans="1:11" x14ac:dyDescent="0.2">
      <c r="A16" s="147">
        <v>4</v>
      </c>
      <c r="B16" s="149" t="s">
        <v>37119</v>
      </c>
      <c r="C16" s="147" t="s">
        <v>2277</v>
      </c>
      <c r="D16" s="147" t="s">
        <v>37118</v>
      </c>
      <c r="E16" s="147" t="s">
        <v>2246</v>
      </c>
      <c r="G16" s="147">
        <v>0</v>
      </c>
      <c r="I16" s="147">
        <v>4</v>
      </c>
      <c r="J16" s="147">
        <v>1186986</v>
      </c>
    </row>
    <row r="17" spans="1:10" x14ac:dyDescent="0.2">
      <c r="A17" s="147">
        <v>4</v>
      </c>
      <c r="B17" s="149" t="s">
        <v>37114</v>
      </c>
      <c r="C17" s="147" t="s">
        <v>2242</v>
      </c>
      <c r="D17" s="147" t="s">
        <v>37117</v>
      </c>
      <c r="E17" s="147" t="s">
        <v>2240</v>
      </c>
      <c r="G17" s="147">
        <v>0</v>
      </c>
      <c r="I17" s="147">
        <v>4</v>
      </c>
      <c r="J17" s="147">
        <v>2554648</v>
      </c>
    </row>
    <row r="18" spans="1:10" x14ac:dyDescent="0.2">
      <c r="A18" s="147">
        <v>4</v>
      </c>
      <c r="B18" s="149" t="s">
        <v>37114</v>
      </c>
      <c r="C18" s="147" t="s">
        <v>2261</v>
      </c>
      <c r="D18" s="147" t="s">
        <v>37111</v>
      </c>
      <c r="E18" s="147" t="s">
        <v>2246</v>
      </c>
      <c r="G18" s="147">
        <v>0</v>
      </c>
      <c r="I18" s="147">
        <v>4</v>
      </c>
      <c r="J18" s="147">
        <v>1186982</v>
      </c>
    </row>
    <row r="19" spans="1:10" x14ac:dyDescent="0.2">
      <c r="A19" s="147">
        <v>4</v>
      </c>
      <c r="B19" s="149" t="s">
        <v>37114</v>
      </c>
      <c r="C19" s="147" t="s">
        <v>2261</v>
      </c>
      <c r="D19" s="147" t="s">
        <v>37110</v>
      </c>
      <c r="E19" s="147" t="s">
        <v>2246</v>
      </c>
      <c r="G19" s="147">
        <v>0</v>
      </c>
      <c r="I19" s="147">
        <v>4</v>
      </c>
      <c r="J19" s="147">
        <v>1186976</v>
      </c>
    </row>
    <row r="20" spans="1:10" x14ac:dyDescent="0.2">
      <c r="A20" s="147">
        <v>4</v>
      </c>
      <c r="B20" s="149" t="s">
        <v>37114</v>
      </c>
      <c r="C20" s="147" t="s">
        <v>2277</v>
      </c>
      <c r="D20" s="147" t="s">
        <v>37116</v>
      </c>
      <c r="E20" s="147" t="s">
        <v>2246</v>
      </c>
      <c r="G20" s="147">
        <v>0</v>
      </c>
      <c r="I20" s="147">
        <v>4</v>
      </c>
      <c r="J20" s="147">
        <v>1186997</v>
      </c>
    </row>
    <row r="21" spans="1:10" x14ac:dyDescent="0.2">
      <c r="A21" s="147">
        <v>4</v>
      </c>
      <c r="B21" s="149" t="s">
        <v>37114</v>
      </c>
      <c r="C21" s="147" t="s">
        <v>2277</v>
      </c>
      <c r="D21" s="147" t="s">
        <v>37115</v>
      </c>
      <c r="E21" s="147" t="s">
        <v>2246</v>
      </c>
      <c r="G21" s="147">
        <v>0</v>
      </c>
      <c r="I21" s="147">
        <v>4</v>
      </c>
      <c r="J21" s="147">
        <v>1186992</v>
      </c>
    </row>
    <row r="22" spans="1:10" x14ac:dyDescent="0.2">
      <c r="A22" s="147">
        <v>4</v>
      </c>
      <c r="B22" s="149" t="s">
        <v>37114</v>
      </c>
      <c r="C22" s="147" t="s">
        <v>2277</v>
      </c>
      <c r="D22" s="147" t="s">
        <v>37113</v>
      </c>
      <c r="E22" s="147" t="s">
        <v>2246</v>
      </c>
      <c r="G22" s="147">
        <v>0</v>
      </c>
      <c r="I22" s="147">
        <v>4</v>
      </c>
      <c r="J22" s="147">
        <v>1187005</v>
      </c>
    </row>
    <row r="23" spans="1:10" x14ac:dyDescent="0.2">
      <c r="A23" s="147">
        <v>4</v>
      </c>
      <c r="B23" s="149" t="s">
        <v>37108</v>
      </c>
      <c r="C23" s="147" t="s">
        <v>2242</v>
      </c>
      <c r="D23" s="147" t="s">
        <v>37112</v>
      </c>
      <c r="E23" s="147" t="s">
        <v>2240</v>
      </c>
      <c r="G23" s="147">
        <v>0</v>
      </c>
      <c r="I23" s="147">
        <v>4</v>
      </c>
      <c r="J23" s="147">
        <v>2554646</v>
      </c>
    </row>
    <row r="24" spans="1:10" x14ac:dyDescent="0.2">
      <c r="A24" s="147">
        <v>4</v>
      </c>
      <c r="B24" s="149" t="s">
        <v>37108</v>
      </c>
      <c r="C24" s="147" t="s">
        <v>2261</v>
      </c>
      <c r="D24" s="147" t="s">
        <v>37111</v>
      </c>
      <c r="E24" s="147" t="s">
        <v>2246</v>
      </c>
      <c r="G24" s="147">
        <v>0</v>
      </c>
      <c r="I24" s="147">
        <v>4</v>
      </c>
      <c r="J24" s="147">
        <v>1186991</v>
      </c>
    </row>
    <row r="25" spans="1:10" x14ac:dyDescent="0.2">
      <c r="A25" s="147">
        <v>4</v>
      </c>
      <c r="B25" s="149" t="s">
        <v>37108</v>
      </c>
      <c r="C25" s="147" t="s">
        <v>2261</v>
      </c>
      <c r="D25" s="147" t="s">
        <v>37110</v>
      </c>
      <c r="E25" s="147" t="s">
        <v>2246</v>
      </c>
      <c r="G25" s="147">
        <v>0</v>
      </c>
      <c r="I25" s="147">
        <v>4</v>
      </c>
      <c r="J25" s="147">
        <v>1187016</v>
      </c>
    </row>
    <row r="26" spans="1:10" x14ac:dyDescent="0.2">
      <c r="A26" s="147">
        <v>4</v>
      </c>
      <c r="B26" s="149" t="s">
        <v>37108</v>
      </c>
      <c r="C26" s="147" t="s">
        <v>2277</v>
      </c>
      <c r="D26" s="147" t="s">
        <v>37109</v>
      </c>
      <c r="E26" s="147" t="s">
        <v>2246</v>
      </c>
      <c r="F26" s="147" t="s">
        <v>2259</v>
      </c>
      <c r="G26" s="147">
        <v>2</v>
      </c>
      <c r="H26" s="148">
        <v>41204</v>
      </c>
      <c r="I26" s="147">
        <v>4</v>
      </c>
      <c r="J26" s="147">
        <v>1187020</v>
      </c>
    </row>
    <row r="27" spans="1:10" x14ac:dyDescent="0.2">
      <c r="A27" s="147">
        <v>4</v>
      </c>
      <c r="B27" s="149" t="s">
        <v>37108</v>
      </c>
      <c r="C27" s="147" t="s">
        <v>2277</v>
      </c>
      <c r="D27" s="147" t="s">
        <v>37107</v>
      </c>
      <c r="E27" s="147" t="s">
        <v>2246</v>
      </c>
      <c r="G27" s="147">
        <v>0</v>
      </c>
      <c r="I27" s="147">
        <v>4</v>
      </c>
      <c r="J27" s="147">
        <v>1187022</v>
      </c>
    </row>
    <row r="28" spans="1:10" x14ac:dyDescent="0.2">
      <c r="A28" s="147">
        <v>4</v>
      </c>
      <c r="B28" s="149" t="s">
        <v>37102</v>
      </c>
      <c r="C28" s="147" t="s">
        <v>2242</v>
      </c>
      <c r="D28" s="147" t="s">
        <v>37106</v>
      </c>
      <c r="E28" s="147" t="s">
        <v>2240</v>
      </c>
      <c r="G28" s="147">
        <v>0</v>
      </c>
      <c r="I28" s="147">
        <v>4</v>
      </c>
      <c r="J28" s="147">
        <v>2554653</v>
      </c>
    </row>
    <row r="29" spans="1:10" x14ac:dyDescent="0.2">
      <c r="A29" s="147">
        <v>4</v>
      </c>
      <c r="B29" s="149" t="s">
        <v>37102</v>
      </c>
      <c r="C29" s="147" t="s">
        <v>2277</v>
      </c>
      <c r="D29" s="147" t="s">
        <v>37105</v>
      </c>
      <c r="E29" s="147" t="s">
        <v>2246</v>
      </c>
      <c r="G29" s="147">
        <v>0</v>
      </c>
      <c r="I29" s="147">
        <v>4</v>
      </c>
      <c r="J29" s="147">
        <v>1187023</v>
      </c>
    </row>
    <row r="30" spans="1:10" x14ac:dyDescent="0.2">
      <c r="A30" s="147">
        <v>4</v>
      </c>
      <c r="B30" s="149" t="s">
        <v>37102</v>
      </c>
      <c r="C30" s="147" t="s">
        <v>2277</v>
      </c>
      <c r="D30" s="147" t="s">
        <v>37104</v>
      </c>
      <c r="E30" s="147" t="s">
        <v>2246</v>
      </c>
      <c r="G30" s="147">
        <v>0</v>
      </c>
      <c r="I30" s="147">
        <v>4</v>
      </c>
      <c r="J30" s="147">
        <v>1187028</v>
      </c>
    </row>
    <row r="31" spans="1:10" x14ac:dyDescent="0.2">
      <c r="A31" s="147">
        <v>4</v>
      </c>
      <c r="B31" s="149" t="s">
        <v>37102</v>
      </c>
      <c r="C31" s="147" t="s">
        <v>2277</v>
      </c>
      <c r="D31" s="147" t="s">
        <v>37103</v>
      </c>
      <c r="E31" s="147" t="s">
        <v>2246</v>
      </c>
      <c r="G31" s="147">
        <v>0</v>
      </c>
      <c r="I31" s="147">
        <v>4</v>
      </c>
      <c r="J31" s="147">
        <v>1187018</v>
      </c>
    </row>
    <row r="32" spans="1:10" x14ac:dyDescent="0.2">
      <c r="A32" s="147">
        <v>4</v>
      </c>
      <c r="B32" s="149" t="s">
        <v>37102</v>
      </c>
      <c r="C32" s="147" t="s">
        <v>2277</v>
      </c>
      <c r="D32" s="147" t="s">
        <v>37101</v>
      </c>
      <c r="E32" s="147" t="s">
        <v>2246</v>
      </c>
      <c r="G32" s="147">
        <v>0</v>
      </c>
      <c r="I32" s="147">
        <v>4</v>
      </c>
      <c r="J32" s="147">
        <v>1187031</v>
      </c>
    </row>
    <row r="33" spans="1:10" x14ac:dyDescent="0.2">
      <c r="A33" s="147">
        <v>3</v>
      </c>
      <c r="B33" s="149" t="s">
        <v>37100</v>
      </c>
      <c r="C33" s="147" t="s">
        <v>2242</v>
      </c>
      <c r="D33" s="147" t="s">
        <v>37099</v>
      </c>
      <c r="E33" s="147" t="s">
        <v>2246</v>
      </c>
      <c r="G33" s="147">
        <v>0</v>
      </c>
      <c r="I33" s="147">
        <v>3</v>
      </c>
      <c r="J33" s="147">
        <v>2554630</v>
      </c>
    </row>
    <row r="34" spans="1:10" x14ac:dyDescent="0.2">
      <c r="A34" s="147">
        <v>4</v>
      </c>
      <c r="B34" s="149" t="s">
        <v>37095</v>
      </c>
      <c r="C34" s="147" t="s">
        <v>2242</v>
      </c>
      <c r="D34" s="147" t="s">
        <v>37098</v>
      </c>
      <c r="E34" s="147" t="s">
        <v>2240</v>
      </c>
      <c r="G34" s="147">
        <v>0</v>
      </c>
      <c r="I34" s="147">
        <v>4</v>
      </c>
      <c r="J34" s="147">
        <v>2554667</v>
      </c>
    </row>
    <row r="35" spans="1:10" x14ac:dyDescent="0.2">
      <c r="A35" s="147">
        <v>4</v>
      </c>
      <c r="B35" s="149" t="s">
        <v>37095</v>
      </c>
      <c r="C35" s="147" t="s">
        <v>2261</v>
      </c>
      <c r="D35" s="147" t="s">
        <v>37097</v>
      </c>
      <c r="E35" s="147" t="s">
        <v>2246</v>
      </c>
      <c r="G35" s="147">
        <v>0</v>
      </c>
      <c r="I35" s="147">
        <v>4</v>
      </c>
      <c r="J35" s="147">
        <v>1187043</v>
      </c>
    </row>
    <row r="36" spans="1:10" x14ac:dyDescent="0.2">
      <c r="A36" s="147">
        <v>4</v>
      </c>
      <c r="B36" s="149" t="s">
        <v>37095</v>
      </c>
      <c r="C36" s="147" t="s">
        <v>2261</v>
      </c>
      <c r="D36" s="147" t="s">
        <v>37096</v>
      </c>
      <c r="E36" s="147" t="s">
        <v>2246</v>
      </c>
      <c r="G36" s="147">
        <v>0</v>
      </c>
      <c r="I36" s="147">
        <v>4</v>
      </c>
      <c r="J36" s="147">
        <v>1187063</v>
      </c>
    </row>
    <row r="37" spans="1:10" x14ac:dyDescent="0.2">
      <c r="A37" s="147">
        <v>4</v>
      </c>
      <c r="B37" s="149" t="s">
        <v>37095</v>
      </c>
      <c r="C37" s="147" t="s">
        <v>2277</v>
      </c>
      <c r="D37" s="147" t="s">
        <v>37094</v>
      </c>
      <c r="E37" s="147" t="s">
        <v>2246</v>
      </c>
      <c r="G37" s="147">
        <v>0</v>
      </c>
      <c r="I37" s="147">
        <v>4</v>
      </c>
      <c r="J37" s="147">
        <v>1187050</v>
      </c>
    </row>
    <row r="38" spans="1:10" x14ac:dyDescent="0.2">
      <c r="A38" s="147">
        <v>4</v>
      </c>
      <c r="B38" s="149" t="s">
        <v>37092</v>
      </c>
      <c r="C38" s="147" t="s">
        <v>2242</v>
      </c>
      <c r="D38" s="147" t="s">
        <v>37093</v>
      </c>
      <c r="E38" s="147" t="s">
        <v>2240</v>
      </c>
      <c r="G38" s="147">
        <v>0</v>
      </c>
      <c r="I38" s="147">
        <v>4</v>
      </c>
      <c r="J38" s="147">
        <v>2554657</v>
      </c>
    </row>
    <row r="39" spans="1:10" x14ac:dyDescent="0.2">
      <c r="A39" s="147">
        <v>4</v>
      </c>
      <c r="B39" s="149" t="s">
        <v>37092</v>
      </c>
      <c r="C39" s="147" t="s">
        <v>2261</v>
      </c>
      <c r="D39" s="147" t="s">
        <v>37091</v>
      </c>
      <c r="E39" s="147" t="s">
        <v>2246</v>
      </c>
      <c r="G39" s="147">
        <v>0</v>
      </c>
      <c r="I39" s="147">
        <v>4</v>
      </c>
      <c r="J39" s="147">
        <v>1187041</v>
      </c>
    </row>
    <row r="40" spans="1:10" x14ac:dyDescent="0.2">
      <c r="A40" s="147">
        <v>4</v>
      </c>
      <c r="B40" s="149" t="s">
        <v>37089</v>
      </c>
      <c r="C40" s="147" t="s">
        <v>2242</v>
      </c>
      <c r="D40" s="147" t="s">
        <v>37090</v>
      </c>
      <c r="E40" s="147" t="s">
        <v>2246</v>
      </c>
      <c r="G40" s="147">
        <v>0</v>
      </c>
      <c r="I40" s="147">
        <v>4</v>
      </c>
      <c r="J40" s="147">
        <v>2554664</v>
      </c>
    </row>
    <row r="41" spans="1:10" x14ac:dyDescent="0.2">
      <c r="A41" s="147">
        <v>4</v>
      </c>
      <c r="B41" s="149" t="s">
        <v>37089</v>
      </c>
      <c r="C41" s="147" t="s">
        <v>2261</v>
      </c>
      <c r="D41" s="147" t="s">
        <v>37088</v>
      </c>
      <c r="E41" s="147" t="s">
        <v>2246</v>
      </c>
      <c r="G41" s="147">
        <v>0</v>
      </c>
      <c r="I41" s="147">
        <v>4</v>
      </c>
      <c r="J41" s="147">
        <v>1187039</v>
      </c>
    </row>
    <row r="42" spans="1:10" x14ac:dyDescent="0.2">
      <c r="A42" s="147">
        <v>6</v>
      </c>
      <c r="B42" s="149" t="s">
        <v>37087</v>
      </c>
      <c r="C42" s="147" t="s">
        <v>2242</v>
      </c>
      <c r="D42" s="147" t="s">
        <v>37086</v>
      </c>
      <c r="E42" s="147" t="s">
        <v>2240</v>
      </c>
      <c r="G42" s="147">
        <v>0</v>
      </c>
      <c r="I42" s="147">
        <v>5</v>
      </c>
      <c r="J42" s="147">
        <v>2554682</v>
      </c>
    </row>
    <row r="43" spans="1:10" x14ac:dyDescent="0.2">
      <c r="A43" s="147">
        <v>6</v>
      </c>
      <c r="B43" s="149" t="s">
        <v>37085</v>
      </c>
      <c r="C43" s="147" t="s">
        <v>2242</v>
      </c>
      <c r="D43" s="147" t="s">
        <v>37084</v>
      </c>
      <c r="E43" s="147" t="s">
        <v>2240</v>
      </c>
      <c r="G43" s="147">
        <v>0</v>
      </c>
      <c r="I43" s="147">
        <v>5</v>
      </c>
      <c r="J43" s="147">
        <v>2554675</v>
      </c>
    </row>
    <row r="44" spans="1:10" x14ac:dyDescent="0.2">
      <c r="A44" s="147">
        <v>6</v>
      </c>
      <c r="B44" s="149" t="s">
        <v>37083</v>
      </c>
      <c r="C44" s="147" t="s">
        <v>2242</v>
      </c>
      <c r="D44" s="147" t="s">
        <v>37082</v>
      </c>
      <c r="E44" s="147" t="s">
        <v>2240</v>
      </c>
      <c r="G44" s="147">
        <v>0</v>
      </c>
      <c r="I44" s="147">
        <v>5</v>
      </c>
      <c r="J44" s="147">
        <v>2554680</v>
      </c>
    </row>
    <row r="45" spans="1:10" x14ac:dyDescent="0.2">
      <c r="A45" s="147">
        <v>4</v>
      </c>
      <c r="B45" s="149" t="s">
        <v>37079</v>
      </c>
      <c r="C45" s="147" t="s">
        <v>2242</v>
      </c>
      <c r="D45" s="147" t="s">
        <v>37081</v>
      </c>
      <c r="E45" s="147" t="s">
        <v>2240</v>
      </c>
      <c r="G45" s="147">
        <v>0</v>
      </c>
      <c r="I45" s="147">
        <v>4</v>
      </c>
      <c r="J45" s="147">
        <v>2554662</v>
      </c>
    </row>
    <row r="46" spans="1:10" x14ac:dyDescent="0.2">
      <c r="A46" s="147">
        <v>4</v>
      </c>
      <c r="B46" s="149" t="s">
        <v>37079</v>
      </c>
      <c r="C46" s="147" t="s">
        <v>2261</v>
      </c>
      <c r="D46" s="147" t="s">
        <v>37080</v>
      </c>
      <c r="E46" s="147" t="s">
        <v>2246</v>
      </c>
      <c r="G46" s="147">
        <v>0</v>
      </c>
      <c r="I46" s="147">
        <v>4</v>
      </c>
      <c r="J46" s="147">
        <v>1187037</v>
      </c>
    </row>
    <row r="47" spans="1:10" x14ac:dyDescent="0.2">
      <c r="A47" s="147">
        <v>4</v>
      </c>
      <c r="B47" s="149" t="s">
        <v>37079</v>
      </c>
      <c r="C47" s="147" t="s">
        <v>2261</v>
      </c>
      <c r="D47" s="147" t="s">
        <v>37078</v>
      </c>
      <c r="E47" s="147" t="s">
        <v>2246</v>
      </c>
      <c r="G47" s="147">
        <v>0</v>
      </c>
      <c r="I47" s="147">
        <v>4</v>
      </c>
      <c r="J47" s="147">
        <v>1187057</v>
      </c>
    </row>
    <row r="48" spans="1:10" x14ac:dyDescent="0.2">
      <c r="A48" s="147">
        <v>4</v>
      </c>
      <c r="B48" s="149" t="s">
        <v>37077</v>
      </c>
      <c r="C48" s="147" t="s">
        <v>2242</v>
      </c>
      <c r="D48" s="147" t="s">
        <v>37076</v>
      </c>
      <c r="E48" s="147" t="s">
        <v>2240</v>
      </c>
      <c r="G48" s="147">
        <v>0</v>
      </c>
      <c r="I48" s="147">
        <v>4</v>
      </c>
      <c r="J48" s="147">
        <v>2554668</v>
      </c>
    </row>
    <row r="49" spans="1:11" x14ac:dyDescent="0.2">
      <c r="A49" s="147">
        <v>4</v>
      </c>
      <c r="B49" s="149" t="s">
        <v>37072</v>
      </c>
      <c r="C49" s="147" t="s">
        <v>2242</v>
      </c>
      <c r="D49" s="147" t="s">
        <v>37075</v>
      </c>
      <c r="E49" s="147" t="s">
        <v>2240</v>
      </c>
      <c r="G49" s="147">
        <v>0</v>
      </c>
      <c r="I49" s="147">
        <v>4</v>
      </c>
      <c r="J49" s="147">
        <v>2554661</v>
      </c>
    </row>
    <row r="50" spans="1:11" x14ac:dyDescent="0.2">
      <c r="A50" s="147">
        <v>4</v>
      </c>
      <c r="B50" s="149" t="s">
        <v>37072</v>
      </c>
      <c r="C50" s="147" t="s">
        <v>2261</v>
      </c>
      <c r="D50" s="147" t="s">
        <v>37074</v>
      </c>
      <c r="E50" s="147" t="s">
        <v>2246</v>
      </c>
      <c r="G50" s="147">
        <v>0</v>
      </c>
      <c r="I50" s="147">
        <v>4</v>
      </c>
      <c r="J50" s="147">
        <v>1187056</v>
      </c>
    </row>
    <row r="51" spans="1:11" x14ac:dyDescent="0.2">
      <c r="A51" s="147">
        <v>4</v>
      </c>
      <c r="B51" s="149" t="s">
        <v>37072</v>
      </c>
      <c r="C51" s="147" t="s">
        <v>2446</v>
      </c>
      <c r="D51" s="147" t="s">
        <v>37073</v>
      </c>
      <c r="E51" s="147" t="s">
        <v>2246</v>
      </c>
      <c r="G51" s="147">
        <v>0</v>
      </c>
      <c r="I51" s="147">
        <v>4</v>
      </c>
      <c r="J51" s="147">
        <v>1187058</v>
      </c>
    </row>
    <row r="52" spans="1:11" x14ac:dyDescent="0.2">
      <c r="A52" s="147">
        <v>4</v>
      </c>
      <c r="B52" s="149" t="s">
        <v>37072</v>
      </c>
      <c r="C52" s="147" t="s">
        <v>2277</v>
      </c>
      <c r="D52" s="147" t="s">
        <v>37071</v>
      </c>
      <c r="E52" s="147" t="s">
        <v>2246</v>
      </c>
      <c r="G52" s="147">
        <v>0</v>
      </c>
      <c r="I52" s="147">
        <v>4</v>
      </c>
      <c r="J52" s="147">
        <v>1187052</v>
      </c>
    </row>
    <row r="53" spans="1:11" x14ac:dyDescent="0.2">
      <c r="A53" s="147">
        <v>3</v>
      </c>
      <c r="B53" s="149" t="s">
        <v>37061</v>
      </c>
      <c r="C53" s="147" t="s">
        <v>2242</v>
      </c>
      <c r="D53" s="147" t="s">
        <v>37070</v>
      </c>
      <c r="E53" s="147" t="s">
        <v>2246</v>
      </c>
      <c r="G53" s="147">
        <v>0</v>
      </c>
      <c r="I53" s="147">
        <v>3</v>
      </c>
      <c r="J53" s="147">
        <v>2554631</v>
      </c>
    </row>
    <row r="54" spans="1:11" x14ac:dyDescent="0.2">
      <c r="A54" s="147">
        <v>3</v>
      </c>
      <c r="B54" s="149" t="s">
        <v>37061</v>
      </c>
      <c r="C54" s="147" t="s">
        <v>2261</v>
      </c>
      <c r="D54" s="147" t="s">
        <v>37069</v>
      </c>
      <c r="E54" s="147" t="s">
        <v>2246</v>
      </c>
      <c r="G54" s="147">
        <v>0</v>
      </c>
      <c r="I54" s="147">
        <v>3</v>
      </c>
      <c r="J54" s="147">
        <v>1186916</v>
      </c>
    </row>
    <row r="55" spans="1:11" x14ac:dyDescent="0.2">
      <c r="A55" s="147">
        <v>3</v>
      </c>
      <c r="B55" s="149" t="s">
        <v>37061</v>
      </c>
      <c r="C55" s="147" t="s">
        <v>2261</v>
      </c>
      <c r="D55" s="147" t="s">
        <v>37068</v>
      </c>
      <c r="E55" s="147" t="s">
        <v>2246</v>
      </c>
      <c r="G55" s="147">
        <v>0</v>
      </c>
      <c r="I55" s="147">
        <v>3</v>
      </c>
      <c r="J55" s="147">
        <v>1186934</v>
      </c>
    </row>
    <row r="56" spans="1:11" x14ac:dyDescent="0.2">
      <c r="A56" s="147">
        <v>3</v>
      </c>
      <c r="B56" s="149" t="s">
        <v>37061</v>
      </c>
      <c r="C56" s="147" t="s">
        <v>2250</v>
      </c>
      <c r="D56" s="147" t="s">
        <v>37067</v>
      </c>
      <c r="E56" s="147" t="s">
        <v>2246</v>
      </c>
      <c r="G56" s="147">
        <v>0</v>
      </c>
      <c r="I56" s="147">
        <v>3</v>
      </c>
      <c r="J56" s="147">
        <v>1186913</v>
      </c>
    </row>
    <row r="57" spans="1:11" x14ac:dyDescent="0.2">
      <c r="A57" s="147">
        <v>3</v>
      </c>
      <c r="B57" s="149" t="s">
        <v>37061</v>
      </c>
      <c r="C57" s="147" t="s">
        <v>2446</v>
      </c>
      <c r="D57" s="147" t="s">
        <v>37066</v>
      </c>
      <c r="E57" s="147" t="s">
        <v>2246</v>
      </c>
      <c r="G57" s="147">
        <v>0</v>
      </c>
      <c r="I57" s="147">
        <v>3</v>
      </c>
      <c r="J57" s="147">
        <v>1186956</v>
      </c>
    </row>
    <row r="58" spans="1:11" x14ac:dyDescent="0.2">
      <c r="A58" s="147">
        <v>3</v>
      </c>
      <c r="B58" s="149" t="s">
        <v>37061</v>
      </c>
      <c r="C58" s="147" t="s">
        <v>2277</v>
      </c>
      <c r="D58" s="147" t="s">
        <v>37065</v>
      </c>
      <c r="E58" s="147" t="s">
        <v>2246</v>
      </c>
      <c r="G58" s="147">
        <v>0</v>
      </c>
      <c r="I58" s="147">
        <v>3</v>
      </c>
      <c r="J58" s="147">
        <v>1186955</v>
      </c>
    </row>
    <row r="59" spans="1:11" x14ac:dyDescent="0.2">
      <c r="A59" s="147">
        <v>3</v>
      </c>
      <c r="B59" s="149" t="s">
        <v>37061</v>
      </c>
      <c r="C59" s="147" t="s">
        <v>2277</v>
      </c>
      <c r="D59" s="147" t="s">
        <v>37064</v>
      </c>
      <c r="E59" s="147" t="s">
        <v>2246</v>
      </c>
      <c r="G59" s="147">
        <v>0</v>
      </c>
      <c r="I59" s="147">
        <v>3</v>
      </c>
      <c r="J59" s="147">
        <v>1186906</v>
      </c>
    </row>
    <row r="60" spans="1:11" x14ac:dyDescent="0.2">
      <c r="A60" s="147">
        <v>3</v>
      </c>
      <c r="B60" s="149" t="s">
        <v>37061</v>
      </c>
      <c r="C60" s="147" t="s">
        <v>2277</v>
      </c>
      <c r="D60" s="147" t="s">
        <v>37063</v>
      </c>
      <c r="E60" s="147" t="s">
        <v>2246</v>
      </c>
      <c r="G60" s="147">
        <v>0</v>
      </c>
      <c r="I60" s="147">
        <v>3</v>
      </c>
      <c r="J60" s="147">
        <v>1186960</v>
      </c>
    </row>
    <row r="61" spans="1:11" x14ac:dyDescent="0.2">
      <c r="A61" s="147">
        <v>3</v>
      </c>
      <c r="B61" s="149" t="s">
        <v>37061</v>
      </c>
      <c r="C61" s="147" t="s">
        <v>2277</v>
      </c>
      <c r="D61" s="147" t="s">
        <v>37062</v>
      </c>
      <c r="E61" s="147" t="s">
        <v>2246</v>
      </c>
      <c r="G61" s="147">
        <v>0</v>
      </c>
      <c r="I61" s="147">
        <v>3</v>
      </c>
      <c r="J61" s="147">
        <v>1186953</v>
      </c>
    </row>
    <row r="62" spans="1:11" x14ac:dyDescent="0.2">
      <c r="A62" s="147">
        <v>3</v>
      </c>
      <c r="B62" s="149" t="s">
        <v>37061</v>
      </c>
      <c r="C62" s="147" t="s">
        <v>2277</v>
      </c>
      <c r="D62" s="147" t="s">
        <v>37060</v>
      </c>
      <c r="E62" s="147" t="s">
        <v>2246</v>
      </c>
      <c r="G62" s="147">
        <v>0</v>
      </c>
      <c r="I62" s="147">
        <v>3</v>
      </c>
      <c r="J62" s="147">
        <v>1186898</v>
      </c>
    </row>
    <row r="63" spans="1:11" x14ac:dyDescent="0.2">
      <c r="A63" s="147">
        <v>4</v>
      </c>
      <c r="B63" s="149" t="s">
        <v>37056</v>
      </c>
      <c r="C63" s="147" t="s">
        <v>2242</v>
      </c>
      <c r="D63" s="147" t="s">
        <v>37059</v>
      </c>
      <c r="E63" s="147" t="s">
        <v>2240</v>
      </c>
      <c r="G63" s="147">
        <v>0</v>
      </c>
      <c r="I63" s="147">
        <v>4</v>
      </c>
      <c r="J63" s="147">
        <v>2554704</v>
      </c>
      <c r="K63" s="147" t="s">
        <v>2769</v>
      </c>
    </row>
    <row r="64" spans="1:11" x14ac:dyDescent="0.2">
      <c r="A64" s="147">
        <v>4</v>
      </c>
      <c r="B64" s="149" t="s">
        <v>37056</v>
      </c>
      <c r="C64" s="147" t="s">
        <v>2261</v>
      </c>
      <c r="D64" s="147" t="s">
        <v>37058</v>
      </c>
      <c r="E64" s="147" t="s">
        <v>2246</v>
      </c>
      <c r="G64" s="147">
        <v>0</v>
      </c>
      <c r="I64" s="147">
        <v>4</v>
      </c>
      <c r="J64" s="147">
        <v>1187068</v>
      </c>
    </row>
    <row r="65" spans="1:10" x14ac:dyDescent="0.2">
      <c r="A65" s="147">
        <v>4</v>
      </c>
      <c r="B65" s="149" t="s">
        <v>37056</v>
      </c>
      <c r="C65" s="147" t="s">
        <v>2261</v>
      </c>
      <c r="D65" s="147" t="s">
        <v>37057</v>
      </c>
      <c r="E65" s="147" t="s">
        <v>2246</v>
      </c>
      <c r="G65" s="147">
        <v>0</v>
      </c>
      <c r="I65" s="147">
        <v>4</v>
      </c>
      <c r="J65" s="147">
        <v>1187097</v>
      </c>
    </row>
    <row r="66" spans="1:10" x14ac:dyDescent="0.2">
      <c r="A66" s="147">
        <v>4</v>
      </c>
      <c r="B66" s="149" t="s">
        <v>37056</v>
      </c>
      <c r="C66" s="147" t="s">
        <v>2277</v>
      </c>
      <c r="D66" s="147" t="s">
        <v>37055</v>
      </c>
      <c r="E66" s="147" t="s">
        <v>2246</v>
      </c>
      <c r="G66" s="147">
        <v>0</v>
      </c>
      <c r="I66" s="147">
        <v>4</v>
      </c>
      <c r="J66" s="147">
        <v>1187100</v>
      </c>
    </row>
    <row r="67" spans="1:10" x14ac:dyDescent="0.2">
      <c r="A67" s="147">
        <v>4</v>
      </c>
      <c r="B67" s="149" t="s">
        <v>37050</v>
      </c>
      <c r="C67" s="147" t="s">
        <v>2242</v>
      </c>
      <c r="D67" s="147" t="s">
        <v>37054</v>
      </c>
      <c r="E67" s="147" t="s">
        <v>2240</v>
      </c>
      <c r="G67" s="147">
        <v>0</v>
      </c>
      <c r="I67" s="147">
        <v>4</v>
      </c>
      <c r="J67" s="147">
        <v>2554689</v>
      </c>
    </row>
    <row r="68" spans="1:10" x14ac:dyDescent="0.2">
      <c r="A68" s="147">
        <v>4</v>
      </c>
      <c r="B68" s="149" t="s">
        <v>37050</v>
      </c>
      <c r="C68" s="147" t="s">
        <v>2261</v>
      </c>
      <c r="D68" s="147" t="s">
        <v>37053</v>
      </c>
      <c r="E68" s="147" t="s">
        <v>2246</v>
      </c>
      <c r="G68" s="147">
        <v>0</v>
      </c>
      <c r="I68" s="147">
        <v>4</v>
      </c>
      <c r="J68" s="147">
        <v>1187098</v>
      </c>
    </row>
    <row r="69" spans="1:10" x14ac:dyDescent="0.2">
      <c r="A69" s="147">
        <v>4</v>
      </c>
      <c r="B69" s="149" t="s">
        <v>37050</v>
      </c>
      <c r="C69" s="147" t="s">
        <v>2261</v>
      </c>
      <c r="D69" s="147" t="s">
        <v>37052</v>
      </c>
      <c r="E69" s="147" t="s">
        <v>2246</v>
      </c>
      <c r="G69" s="147">
        <v>0</v>
      </c>
      <c r="I69" s="147">
        <v>4</v>
      </c>
      <c r="J69" s="147">
        <v>1187108</v>
      </c>
    </row>
    <row r="70" spans="1:10" x14ac:dyDescent="0.2">
      <c r="A70" s="147">
        <v>4</v>
      </c>
      <c r="B70" s="149" t="s">
        <v>37050</v>
      </c>
      <c r="C70" s="147" t="s">
        <v>2261</v>
      </c>
      <c r="D70" s="147" t="s">
        <v>37051</v>
      </c>
      <c r="E70" s="147" t="s">
        <v>2246</v>
      </c>
      <c r="G70" s="147">
        <v>0</v>
      </c>
      <c r="I70" s="147">
        <v>4</v>
      </c>
      <c r="J70" s="147">
        <v>1187096</v>
      </c>
    </row>
    <row r="71" spans="1:10" x14ac:dyDescent="0.2">
      <c r="A71" s="147">
        <v>4</v>
      </c>
      <c r="B71" s="149" t="s">
        <v>37050</v>
      </c>
      <c r="C71" s="147" t="s">
        <v>2277</v>
      </c>
      <c r="D71" s="147" t="s">
        <v>37049</v>
      </c>
      <c r="E71" s="147" t="s">
        <v>2246</v>
      </c>
      <c r="G71" s="147">
        <v>0</v>
      </c>
      <c r="I71" s="147">
        <v>4</v>
      </c>
      <c r="J71" s="147">
        <v>1187078</v>
      </c>
    </row>
    <row r="72" spans="1:10" x14ac:dyDescent="0.2">
      <c r="A72" s="147">
        <v>4</v>
      </c>
      <c r="B72" s="149" t="s">
        <v>37043</v>
      </c>
      <c r="C72" s="147" t="s">
        <v>2242</v>
      </c>
      <c r="D72" s="147" t="s">
        <v>37048</v>
      </c>
      <c r="E72" s="147" t="s">
        <v>2240</v>
      </c>
      <c r="G72" s="147">
        <v>0</v>
      </c>
      <c r="I72" s="147">
        <v>4</v>
      </c>
      <c r="J72" s="147">
        <v>2554692</v>
      </c>
    </row>
    <row r="73" spans="1:10" x14ac:dyDescent="0.2">
      <c r="A73" s="147">
        <v>4</v>
      </c>
      <c r="B73" s="149" t="s">
        <v>37043</v>
      </c>
      <c r="C73" s="147" t="s">
        <v>2261</v>
      </c>
      <c r="D73" s="147" t="s">
        <v>37047</v>
      </c>
      <c r="E73" s="147" t="s">
        <v>2246</v>
      </c>
      <c r="G73" s="147">
        <v>0</v>
      </c>
      <c r="I73" s="147">
        <v>4</v>
      </c>
      <c r="J73" s="147">
        <v>1187067</v>
      </c>
    </row>
    <row r="74" spans="1:10" x14ac:dyDescent="0.2">
      <c r="A74" s="147">
        <v>4</v>
      </c>
      <c r="B74" s="149" t="s">
        <v>37043</v>
      </c>
      <c r="C74" s="147" t="s">
        <v>2261</v>
      </c>
      <c r="D74" s="147" t="s">
        <v>37046</v>
      </c>
      <c r="E74" s="147" t="s">
        <v>2246</v>
      </c>
      <c r="G74" s="147">
        <v>0</v>
      </c>
      <c r="I74" s="147">
        <v>4</v>
      </c>
      <c r="J74" s="147">
        <v>1187106</v>
      </c>
    </row>
    <row r="75" spans="1:10" x14ac:dyDescent="0.2">
      <c r="A75" s="147">
        <v>4</v>
      </c>
      <c r="B75" s="149" t="s">
        <v>37043</v>
      </c>
      <c r="C75" s="147" t="s">
        <v>2261</v>
      </c>
      <c r="D75" s="147" t="s">
        <v>37045</v>
      </c>
      <c r="E75" s="147" t="s">
        <v>2246</v>
      </c>
      <c r="G75" s="147">
        <v>0</v>
      </c>
      <c r="I75" s="147">
        <v>4</v>
      </c>
      <c r="J75" s="147">
        <v>1187107</v>
      </c>
    </row>
    <row r="76" spans="1:10" x14ac:dyDescent="0.2">
      <c r="A76" s="147">
        <v>4</v>
      </c>
      <c r="B76" s="149" t="s">
        <v>37043</v>
      </c>
      <c r="C76" s="147" t="s">
        <v>2261</v>
      </c>
      <c r="D76" s="147" t="s">
        <v>37044</v>
      </c>
      <c r="E76" s="147" t="s">
        <v>2246</v>
      </c>
      <c r="G76" s="147">
        <v>0</v>
      </c>
      <c r="I76" s="147">
        <v>4</v>
      </c>
      <c r="J76" s="147">
        <v>1187101</v>
      </c>
    </row>
    <row r="77" spans="1:10" x14ac:dyDescent="0.2">
      <c r="A77" s="147">
        <v>4</v>
      </c>
      <c r="B77" s="149" t="s">
        <v>37043</v>
      </c>
      <c r="C77" s="147" t="s">
        <v>2277</v>
      </c>
      <c r="D77" s="147" t="s">
        <v>37042</v>
      </c>
      <c r="E77" s="147" t="s">
        <v>2246</v>
      </c>
      <c r="G77" s="147">
        <v>0</v>
      </c>
      <c r="I77" s="147">
        <v>4</v>
      </c>
      <c r="J77" s="147">
        <v>1187109</v>
      </c>
    </row>
    <row r="78" spans="1:10" x14ac:dyDescent="0.2">
      <c r="A78" s="147">
        <v>4</v>
      </c>
      <c r="B78" s="149" t="s">
        <v>37038</v>
      </c>
      <c r="C78" s="147" t="s">
        <v>2242</v>
      </c>
      <c r="D78" s="147" t="s">
        <v>37041</v>
      </c>
      <c r="E78" s="147" t="s">
        <v>2246</v>
      </c>
      <c r="G78" s="147">
        <v>0</v>
      </c>
      <c r="I78" s="147">
        <v>4</v>
      </c>
      <c r="J78" s="147">
        <v>2554697</v>
      </c>
    </row>
    <row r="79" spans="1:10" x14ac:dyDescent="0.2">
      <c r="A79" s="147">
        <v>4</v>
      </c>
      <c r="B79" s="149" t="s">
        <v>37038</v>
      </c>
      <c r="C79" s="147" t="s">
        <v>2261</v>
      </c>
      <c r="D79" s="147" t="s">
        <v>37040</v>
      </c>
      <c r="E79" s="147" t="s">
        <v>2246</v>
      </c>
      <c r="G79" s="147">
        <v>0</v>
      </c>
      <c r="I79" s="147">
        <v>4</v>
      </c>
      <c r="J79" s="147">
        <v>1187091</v>
      </c>
    </row>
    <row r="80" spans="1:10" x14ac:dyDescent="0.2">
      <c r="A80" s="147">
        <v>4</v>
      </c>
      <c r="B80" s="149" t="s">
        <v>37038</v>
      </c>
      <c r="C80" s="147" t="s">
        <v>2277</v>
      </c>
      <c r="D80" s="147" t="s">
        <v>37039</v>
      </c>
      <c r="E80" s="147" t="s">
        <v>2246</v>
      </c>
      <c r="G80" s="147">
        <v>0</v>
      </c>
      <c r="I80" s="147">
        <v>4</v>
      </c>
      <c r="J80" s="147">
        <v>1187077</v>
      </c>
    </row>
    <row r="81" spans="1:11" x14ac:dyDescent="0.2">
      <c r="A81" s="147">
        <v>4</v>
      </c>
      <c r="B81" s="149" t="s">
        <v>37038</v>
      </c>
      <c r="C81" s="147" t="s">
        <v>2277</v>
      </c>
      <c r="D81" s="147" t="s">
        <v>37037</v>
      </c>
      <c r="E81" s="147" t="s">
        <v>2246</v>
      </c>
      <c r="G81" s="147">
        <v>0</v>
      </c>
      <c r="I81" s="147">
        <v>4</v>
      </c>
      <c r="J81" s="147">
        <v>1187115</v>
      </c>
    </row>
    <row r="82" spans="1:11" x14ac:dyDescent="0.2">
      <c r="A82" s="147">
        <v>5</v>
      </c>
      <c r="B82" s="149" t="s">
        <v>37036</v>
      </c>
      <c r="C82" s="147" t="s">
        <v>2242</v>
      </c>
      <c r="D82" s="147" t="s">
        <v>37035</v>
      </c>
      <c r="E82" s="147" t="s">
        <v>2246</v>
      </c>
      <c r="G82" s="147">
        <v>0</v>
      </c>
      <c r="I82" s="147">
        <v>5</v>
      </c>
      <c r="J82" s="147">
        <v>2554713</v>
      </c>
    </row>
    <row r="83" spans="1:11" x14ac:dyDescent="0.2">
      <c r="A83" s="147">
        <v>6</v>
      </c>
      <c r="B83" s="149" t="s">
        <v>37034</v>
      </c>
      <c r="C83" s="147" t="s">
        <v>2242</v>
      </c>
      <c r="D83" s="147" t="s">
        <v>37033</v>
      </c>
      <c r="E83" s="147" t="s">
        <v>2240</v>
      </c>
      <c r="G83" s="147">
        <v>0</v>
      </c>
      <c r="I83" s="147">
        <v>6</v>
      </c>
      <c r="J83" s="147">
        <v>2554718</v>
      </c>
    </row>
    <row r="84" spans="1:11" x14ac:dyDescent="0.2">
      <c r="A84" s="147">
        <v>6</v>
      </c>
      <c r="B84" s="149" t="s">
        <v>37032</v>
      </c>
      <c r="C84" s="147" t="s">
        <v>2242</v>
      </c>
      <c r="D84" s="147" t="s">
        <v>37031</v>
      </c>
      <c r="E84" s="147" t="s">
        <v>2240</v>
      </c>
      <c r="G84" s="147">
        <v>0</v>
      </c>
      <c r="I84" s="147">
        <v>5</v>
      </c>
      <c r="J84" s="147">
        <v>2554711</v>
      </c>
    </row>
    <row r="85" spans="1:11" x14ac:dyDescent="0.2">
      <c r="A85" s="147">
        <v>6</v>
      </c>
      <c r="B85" s="149" t="s">
        <v>37030</v>
      </c>
      <c r="C85" s="147" t="s">
        <v>2242</v>
      </c>
      <c r="D85" s="147" t="s">
        <v>37029</v>
      </c>
      <c r="E85" s="147" t="s">
        <v>2240</v>
      </c>
      <c r="G85" s="147">
        <v>0</v>
      </c>
      <c r="I85" s="147">
        <v>5</v>
      </c>
      <c r="J85" s="147">
        <v>2554710</v>
      </c>
    </row>
    <row r="86" spans="1:11" x14ac:dyDescent="0.2">
      <c r="A86" s="147">
        <v>6</v>
      </c>
      <c r="B86" s="149" t="s">
        <v>37028</v>
      </c>
      <c r="C86" s="147" t="s">
        <v>2242</v>
      </c>
      <c r="D86" s="147" t="s">
        <v>37027</v>
      </c>
      <c r="E86" s="147" t="s">
        <v>2240</v>
      </c>
      <c r="G86" s="147">
        <v>0</v>
      </c>
      <c r="I86" s="147">
        <v>5</v>
      </c>
      <c r="J86" s="147">
        <v>2554706</v>
      </c>
    </row>
    <row r="87" spans="1:11" x14ac:dyDescent="0.2">
      <c r="A87" s="147">
        <v>4</v>
      </c>
      <c r="B87" s="149" t="s">
        <v>37023</v>
      </c>
      <c r="C87" s="147" t="s">
        <v>2242</v>
      </c>
      <c r="D87" s="147" t="s">
        <v>37026</v>
      </c>
      <c r="E87" s="147" t="s">
        <v>2240</v>
      </c>
      <c r="G87" s="147">
        <v>0</v>
      </c>
      <c r="I87" s="147">
        <v>4</v>
      </c>
      <c r="J87" s="147">
        <v>2554693</v>
      </c>
      <c r="K87" s="147" t="s">
        <v>2769</v>
      </c>
    </row>
    <row r="88" spans="1:11" x14ac:dyDescent="0.2">
      <c r="A88" s="147">
        <v>4</v>
      </c>
      <c r="B88" s="149" t="s">
        <v>37023</v>
      </c>
      <c r="C88" s="147" t="s">
        <v>2261</v>
      </c>
      <c r="D88" s="147" t="s">
        <v>37025</v>
      </c>
      <c r="E88" s="147" t="s">
        <v>2246</v>
      </c>
      <c r="G88" s="147">
        <v>0</v>
      </c>
      <c r="I88" s="147">
        <v>4</v>
      </c>
      <c r="J88" s="147">
        <v>1187111</v>
      </c>
    </row>
    <row r="89" spans="1:11" x14ac:dyDescent="0.2">
      <c r="A89" s="147">
        <v>4</v>
      </c>
      <c r="B89" s="149" t="s">
        <v>37023</v>
      </c>
      <c r="C89" s="147" t="s">
        <v>2261</v>
      </c>
      <c r="D89" s="147" t="s">
        <v>37024</v>
      </c>
      <c r="E89" s="147" t="s">
        <v>2246</v>
      </c>
      <c r="G89" s="147">
        <v>0</v>
      </c>
      <c r="I89" s="147">
        <v>4</v>
      </c>
      <c r="J89" s="147">
        <v>1187117</v>
      </c>
    </row>
    <row r="90" spans="1:11" x14ac:dyDescent="0.2">
      <c r="A90" s="147">
        <v>4</v>
      </c>
      <c r="B90" s="149" t="s">
        <v>37023</v>
      </c>
      <c r="C90" s="147" t="s">
        <v>2277</v>
      </c>
      <c r="D90" s="147" t="s">
        <v>37022</v>
      </c>
      <c r="E90" s="147" t="s">
        <v>2246</v>
      </c>
      <c r="G90" s="147">
        <v>0</v>
      </c>
      <c r="I90" s="147">
        <v>4</v>
      </c>
      <c r="J90" s="147">
        <v>1187073</v>
      </c>
    </row>
    <row r="91" spans="1:11" x14ac:dyDescent="0.2">
      <c r="A91" s="147">
        <v>4</v>
      </c>
      <c r="B91" s="149" t="s">
        <v>37021</v>
      </c>
      <c r="C91" s="147" t="s">
        <v>2242</v>
      </c>
      <c r="D91" s="147" t="s">
        <v>37020</v>
      </c>
      <c r="E91" s="147" t="s">
        <v>2240</v>
      </c>
      <c r="G91" s="147">
        <v>0</v>
      </c>
      <c r="I91" s="147">
        <v>4</v>
      </c>
      <c r="J91" s="147">
        <v>2554687</v>
      </c>
    </row>
    <row r="92" spans="1:11" x14ac:dyDescent="0.2">
      <c r="A92" s="147">
        <v>4</v>
      </c>
      <c r="B92" s="149" t="s">
        <v>37019</v>
      </c>
      <c r="C92" s="147" t="s">
        <v>2242</v>
      </c>
      <c r="D92" s="147" t="s">
        <v>37018</v>
      </c>
      <c r="E92" s="147" t="s">
        <v>2240</v>
      </c>
      <c r="G92" s="147">
        <v>0</v>
      </c>
      <c r="I92" s="147">
        <v>4</v>
      </c>
      <c r="J92" s="147">
        <v>2554685</v>
      </c>
    </row>
    <row r="93" spans="1:11" x14ac:dyDescent="0.2">
      <c r="A93" s="147">
        <v>3</v>
      </c>
      <c r="B93" s="149" t="s">
        <v>37012</v>
      </c>
      <c r="C93" s="147" t="s">
        <v>2242</v>
      </c>
      <c r="D93" s="147" t="s">
        <v>37017</v>
      </c>
      <c r="E93" s="147" t="s">
        <v>2246</v>
      </c>
      <c r="G93" s="147">
        <v>0</v>
      </c>
      <c r="I93" s="147">
        <v>3</v>
      </c>
      <c r="J93" s="147">
        <v>2554625</v>
      </c>
    </row>
    <row r="94" spans="1:11" x14ac:dyDescent="0.2">
      <c r="A94" s="147">
        <v>3</v>
      </c>
      <c r="B94" s="149" t="s">
        <v>37012</v>
      </c>
      <c r="C94" s="147" t="s">
        <v>2261</v>
      </c>
      <c r="D94" s="147" t="s">
        <v>37016</v>
      </c>
      <c r="E94" s="147" t="s">
        <v>2246</v>
      </c>
      <c r="G94" s="147">
        <v>0</v>
      </c>
      <c r="I94" s="147">
        <v>3</v>
      </c>
      <c r="J94" s="147">
        <v>1186908</v>
      </c>
    </row>
    <row r="95" spans="1:11" x14ac:dyDescent="0.2">
      <c r="A95" s="147">
        <v>3</v>
      </c>
      <c r="B95" s="149" t="s">
        <v>37012</v>
      </c>
      <c r="C95" s="147" t="s">
        <v>2261</v>
      </c>
      <c r="D95" s="147" t="s">
        <v>37015</v>
      </c>
      <c r="E95" s="147" t="s">
        <v>2246</v>
      </c>
      <c r="G95" s="147">
        <v>0</v>
      </c>
      <c r="I95" s="147">
        <v>3</v>
      </c>
      <c r="J95" s="147">
        <v>1186959</v>
      </c>
    </row>
    <row r="96" spans="1:11" x14ac:dyDescent="0.2">
      <c r="A96" s="147">
        <v>3</v>
      </c>
      <c r="B96" s="149" t="s">
        <v>37012</v>
      </c>
      <c r="C96" s="147" t="s">
        <v>2261</v>
      </c>
      <c r="D96" s="147" t="s">
        <v>37014</v>
      </c>
      <c r="E96" s="147" t="s">
        <v>2246</v>
      </c>
      <c r="G96" s="147">
        <v>0</v>
      </c>
      <c r="I96" s="147">
        <v>3</v>
      </c>
      <c r="J96" s="147">
        <v>1186904</v>
      </c>
    </row>
    <row r="97" spans="1:10" x14ac:dyDescent="0.2">
      <c r="A97" s="147">
        <v>3</v>
      </c>
      <c r="B97" s="149" t="s">
        <v>37012</v>
      </c>
      <c r="C97" s="147" t="s">
        <v>2446</v>
      </c>
      <c r="D97" s="147" t="s">
        <v>37013</v>
      </c>
      <c r="E97" s="147" t="s">
        <v>2246</v>
      </c>
      <c r="G97" s="147">
        <v>0</v>
      </c>
      <c r="I97" s="147">
        <v>3</v>
      </c>
      <c r="J97" s="147">
        <v>1186922</v>
      </c>
    </row>
    <row r="98" spans="1:10" x14ac:dyDescent="0.2">
      <c r="A98" s="147">
        <v>3</v>
      </c>
      <c r="B98" s="149" t="s">
        <v>37012</v>
      </c>
      <c r="C98" s="147" t="s">
        <v>2277</v>
      </c>
      <c r="D98" s="147" t="s">
        <v>37011</v>
      </c>
      <c r="E98" s="147" t="s">
        <v>2246</v>
      </c>
      <c r="G98" s="147">
        <v>0</v>
      </c>
      <c r="I98" s="147">
        <v>3</v>
      </c>
      <c r="J98" s="147">
        <v>1186930</v>
      </c>
    </row>
    <row r="99" spans="1:10" x14ac:dyDescent="0.2">
      <c r="A99" s="147">
        <v>4</v>
      </c>
      <c r="B99" s="149" t="s">
        <v>37010</v>
      </c>
      <c r="C99" s="147" t="s">
        <v>2242</v>
      </c>
      <c r="D99" s="147" t="s">
        <v>37009</v>
      </c>
      <c r="E99" s="147" t="s">
        <v>2240</v>
      </c>
      <c r="G99" s="147">
        <v>0</v>
      </c>
      <c r="I99" s="147">
        <v>4</v>
      </c>
      <c r="J99" s="147">
        <v>2554737</v>
      </c>
    </row>
    <row r="100" spans="1:10" x14ac:dyDescent="0.2">
      <c r="A100" s="147">
        <v>4</v>
      </c>
      <c r="B100" s="149" t="s">
        <v>37008</v>
      </c>
      <c r="C100" s="147" t="s">
        <v>2242</v>
      </c>
      <c r="D100" s="147" t="s">
        <v>37007</v>
      </c>
      <c r="E100" s="147" t="s">
        <v>2240</v>
      </c>
      <c r="G100" s="147">
        <v>0</v>
      </c>
      <c r="I100" s="147">
        <v>4</v>
      </c>
      <c r="J100" s="147">
        <v>2554729</v>
      </c>
    </row>
    <row r="101" spans="1:10" x14ac:dyDescent="0.2">
      <c r="A101" s="147">
        <v>4</v>
      </c>
      <c r="B101" s="149" t="s">
        <v>37006</v>
      </c>
      <c r="C101" s="147" t="s">
        <v>2242</v>
      </c>
      <c r="D101" s="147" t="s">
        <v>37005</v>
      </c>
      <c r="E101" s="147" t="s">
        <v>2240</v>
      </c>
      <c r="G101" s="147">
        <v>0</v>
      </c>
      <c r="I101" s="147">
        <v>4</v>
      </c>
      <c r="J101" s="147">
        <v>2554735</v>
      </c>
    </row>
    <row r="102" spans="1:10" x14ac:dyDescent="0.2">
      <c r="A102" s="147">
        <v>4</v>
      </c>
      <c r="B102" s="149" t="s">
        <v>37004</v>
      </c>
      <c r="C102" s="147" t="s">
        <v>2242</v>
      </c>
      <c r="D102" s="147" t="s">
        <v>37003</v>
      </c>
      <c r="E102" s="147" t="s">
        <v>2240</v>
      </c>
      <c r="G102" s="147">
        <v>0</v>
      </c>
      <c r="I102" s="147">
        <v>4</v>
      </c>
      <c r="J102" s="147">
        <v>2554725</v>
      </c>
    </row>
    <row r="103" spans="1:10" x14ac:dyDescent="0.2">
      <c r="A103" s="147">
        <v>4</v>
      </c>
      <c r="B103" s="149" t="s">
        <v>37002</v>
      </c>
      <c r="C103" s="147" t="s">
        <v>2242</v>
      </c>
      <c r="D103" s="147" t="s">
        <v>37001</v>
      </c>
      <c r="E103" s="147" t="s">
        <v>2240</v>
      </c>
      <c r="G103" s="147">
        <v>0</v>
      </c>
      <c r="I103" s="147">
        <v>4</v>
      </c>
      <c r="J103" s="147">
        <v>2554728</v>
      </c>
    </row>
    <row r="104" spans="1:10" x14ac:dyDescent="0.2">
      <c r="A104" s="147">
        <v>4</v>
      </c>
      <c r="B104" s="149" t="s">
        <v>36999</v>
      </c>
      <c r="C104" s="147" t="s">
        <v>2242</v>
      </c>
      <c r="D104" s="147" t="s">
        <v>37000</v>
      </c>
      <c r="E104" s="147" t="s">
        <v>2240</v>
      </c>
      <c r="G104" s="147">
        <v>0</v>
      </c>
      <c r="I104" s="147">
        <v>4</v>
      </c>
      <c r="J104" s="147">
        <v>2554726</v>
      </c>
    </row>
    <row r="105" spans="1:10" x14ac:dyDescent="0.2">
      <c r="A105" s="147">
        <v>4</v>
      </c>
      <c r="B105" s="149" t="s">
        <v>36999</v>
      </c>
      <c r="C105" s="147" t="s">
        <v>2261</v>
      </c>
      <c r="D105" s="147" t="s">
        <v>36998</v>
      </c>
      <c r="E105" s="147" t="s">
        <v>2246</v>
      </c>
      <c r="G105" s="147">
        <v>0</v>
      </c>
      <c r="I105" s="147">
        <v>4</v>
      </c>
      <c r="J105" s="147">
        <v>1187119</v>
      </c>
    </row>
    <row r="106" spans="1:10" x14ac:dyDescent="0.2">
      <c r="A106" s="147">
        <v>3</v>
      </c>
      <c r="B106" s="149" t="s">
        <v>36993</v>
      </c>
      <c r="C106" s="147" t="s">
        <v>2242</v>
      </c>
      <c r="D106" s="147" t="s">
        <v>36997</v>
      </c>
      <c r="E106" s="147" t="s">
        <v>2246</v>
      </c>
      <c r="G106" s="147">
        <v>0</v>
      </c>
      <c r="I106" s="147">
        <v>3</v>
      </c>
      <c r="J106" s="147">
        <v>2554637</v>
      </c>
    </row>
    <row r="107" spans="1:10" x14ac:dyDescent="0.2">
      <c r="A107" s="147">
        <v>3</v>
      </c>
      <c r="B107" s="149" t="s">
        <v>36993</v>
      </c>
      <c r="C107" s="147" t="s">
        <v>2250</v>
      </c>
      <c r="D107" s="147" t="s">
        <v>36996</v>
      </c>
      <c r="E107" s="147" t="s">
        <v>2246</v>
      </c>
      <c r="G107" s="147">
        <v>0</v>
      </c>
      <c r="I107" s="147">
        <v>3</v>
      </c>
      <c r="J107" s="147">
        <v>1186949</v>
      </c>
    </row>
    <row r="108" spans="1:10" x14ac:dyDescent="0.2">
      <c r="A108" s="147">
        <v>3</v>
      </c>
      <c r="B108" s="149" t="s">
        <v>36993</v>
      </c>
      <c r="C108" s="147" t="s">
        <v>2446</v>
      </c>
      <c r="D108" s="147" t="s">
        <v>36995</v>
      </c>
      <c r="E108" s="147" t="s">
        <v>2246</v>
      </c>
      <c r="G108" s="147">
        <v>0</v>
      </c>
      <c r="I108" s="147">
        <v>3</v>
      </c>
      <c r="J108" s="147">
        <v>1186943</v>
      </c>
    </row>
    <row r="109" spans="1:10" x14ac:dyDescent="0.2">
      <c r="A109" s="147">
        <v>3</v>
      </c>
      <c r="B109" s="149" t="s">
        <v>36993</v>
      </c>
      <c r="C109" s="147" t="s">
        <v>2446</v>
      </c>
      <c r="D109" s="147" t="s">
        <v>36994</v>
      </c>
      <c r="E109" s="147" t="s">
        <v>2246</v>
      </c>
      <c r="G109" s="147">
        <v>0</v>
      </c>
      <c r="I109" s="147">
        <v>3</v>
      </c>
      <c r="J109" s="147">
        <v>1186946</v>
      </c>
    </row>
    <row r="110" spans="1:10" x14ac:dyDescent="0.2">
      <c r="A110" s="147">
        <v>3</v>
      </c>
      <c r="B110" s="149" t="s">
        <v>36993</v>
      </c>
      <c r="C110" s="147" t="s">
        <v>2446</v>
      </c>
      <c r="D110" s="147" t="s">
        <v>36992</v>
      </c>
      <c r="E110" s="147" t="s">
        <v>2246</v>
      </c>
      <c r="F110" s="147" t="s">
        <v>2259</v>
      </c>
      <c r="G110" s="147">
        <v>1</v>
      </c>
      <c r="H110" s="148">
        <v>41204</v>
      </c>
      <c r="I110" s="147">
        <v>3</v>
      </c>
      <c r="J110" s="147">
        <v>1186900</v>
      </c>
    </row>
    <row r="111" spans="1:10" x14ac:dyDescent="0.2">
      <c r="A111" s="147">
        <v>4</v>
      </c>
      <c r="B111" s="149" t="s">
        <v>36989</v>
      </c>
      <c r="C111" s="147" t="s">
        <v>2242</v>
      </c>
      <c r="D111" s="147" t="s">
        <v>36991</v>
      </c>
      <c r="E111" s="147" t="s">
        <v>2240</v>
      </c>
      <c r="G111" s="147">
        <v>0</v>
      </c>
      <c r="I111" s="147">
        <v>4</v>
      </c>
      <c r="J111" s="147">
        <v>2554760</v>
      </c>
    </row>
    <row r="112" spans="1:10" x14ac:dyDescent="0.2">
      <c r="A112" s="147">
        <v>4</v>
      </c>
      <c r="B112" s="149" t="s">
        <v>36989</v>
      </c>
      <c r="C112" s="147" t="s">
        <v>2261</v>
      </c>
      <c r="D112" s="147" t="s">
        <v>36990</v>
      </c>
      <c r="E112" s="147" t="s">
        <v>2246</v>
      </c>
      <c r="G112" s="147">
        <v>0</v>
      </c>
      <c r="I112" s="147">
        <v>4</v>
      </c>
      <c r="J112" s="147">
        <v>1187137</v>
      </c>
    </row>
    <row r="113" spans="1:10" x14ac:dyDescent="0.2">
      <c r="A113" s="147">
        <v>4</v>
      </c>
      <c r="B113" s="149" t="s">
        <v>36989</v>
      </c>
      <c r="C113" s="147" t="s">
        <v>2277</v>
      </c>
      <c r="D113" s="147" t="s">
        <v>36983</v>
      </c>
      <c r="E113" s="147" t="s">
        <v>2246</v>
      </c>
      <c r="G113" s="147">
        <v>0</v>
      </c>
      <c r="I113" s="147">
        <v>4</v>
      </c>
      <c r="J113" s="147">
        <v>1187126</v>
      </c>
    </row>
    <row r="114" spans="1:10" x14ac:dyDescent="0.2">
      <c r="A114" s="147">
        <v>4</v>
      </c>
      <c r="B114" s="149" t="s">
        <v>36989</v>
      </c>
      <c r="C114" s="147" t="s">
        <v>2277</v>
      </c>
      <c r="D114" s="147" t="s">
        <v>36981</v>
      </c>
      <c r="E114" s="147" t="s">
        <v>2246</v>
      </c>
      <c r="G114" s="147">
        <v>0</v>
      </c>
      <c r="I114" s="147">
        <v>4</v>
      </c>
      <c r="J114" s="147">
        <v>1187152</v>
      </c>
    </row>
    <row r="115" spans="1:10" x14ac:dyDescent="0.2">
      <c r="A115" s="147">
        <v>4</v>
      </c>
      <c r="B115" s="149" t="s">
        <v>36987</v>
      </c>
      <c r="C115" s="147" t="s">
        <v>2242</v>
      </c>
      <c r="D115" s="147" t="s">
        <v>36988</v>
      </c>
      <c r="E115" s="147" t="s">
        <v>2240</v>
      </c>
      <c r="G115" s="147">
        <v>0</v>
      </c>
      <c r="I115" s="147">
        <v>4</v>
      </c>
      <c r="J115" s="147">
        <v>2554766</v>
      </c>
    </row>
    <row r="116" spans="1:10" x14ac:dyDescent="0.2">
      <c r="A116" s="147">
        <v>4</v>
      </c>
      <c r="B116" s="149" t="s">
        <v>36987</v>
      </c>
      <c r="C116" s="147" t="s">
        <v>2277</v>
      </c>
      <c r="D116" s="147" t="s">
        <v>36983</v>
      </c>
      <c r="E116" s="147" t="s">
        <v>2246</v>
      </c>
      <c r="G116" s="147">
        <v>0</v>
      </c>
      <c r="I116" s="147">
        <v>4</v>
      </c>
      <c r="J116" s="147">
        <v>1187155</v>
      </c>
    </row>
    <row r="117" spans="1:10" x14ac:dyDescent="0.2">
      <c r="A117" s="147">
        <v>4</v>
      </c>
      <c r="B117" s="149" t="s">
        <v>36987</v>
      </c>
      <c r="C117" s="147" t="s">
        <v>2277</v>
      </c>
      <c r="D117" s="147" t="s">
        <v>36981</v>
      </c>
      <c r="E117" s="147" t="s">
        <v>2246</v>
      </c>
      <c r="G117" s="147">
        <v>0</v>
      </c>
      <c r="I117" s="147">
        <v>4</v>
      </c>
      <c r="J117" s="147">
        <v>1187154</v>
      </c>
    </row>
    <row r="118" spans="1:10" x14ac:dyDescent="0.2">
      <c r="A118" s="147">
        <v>4</v>
      </c>
      <c r="B118" s="149" t="s">
        <v>36985</v>
      </c>
      <c r="C118" s="147" t="s">
        <v>2242</v>
      </c>
      <c r="D118" s="147" t="s">
        <v>36986</v>
      </c>
      <c r="E118" s="147" t="s">
        <v>2240</v>
      </c>
      <c r="G118" s="147">
        <v>0</v>
      </c>
      <c r="I118" s="147">
        <v>4</v>
      </c>
      <c r="J118" s="147">
        <v>2554773</v>
      </c>
    </row>
    <row r="119" spans="1:10" x14ac:dyDescent="0.2">
      <c r="A119" s="147">
        <v>4</v>
      </c>
      <c r="B119" s="149" t="s">
        <v>36985</v>
      </c>
      <c r="C119" s="147" t="s">
        <v>2277</v>
      </c>
      <c r="D119" s="147" t="s">
        <v>36983</v>
      </c>
      <c r="E119" s="147" t="s">
        <v>2246</v>
      </c>
      <c r="G119" s="147">
        <v>0</v>
      </c>
      <c r="I119" s="147">
        <v>4</v>
      </c>
      <c r="J119" s="147">
        <v>1187141</v>
      </c>
    </row>
    <row r="120" spans="1:10" x14ac:dyDescent="0.2">
      <c r="A120" s="147">
        <v>4</v>
      </c>
      <c r="B120" s="149" t="s">
        <v>36985</v>
      </c>
      <c r="C120" s="147" t="s">
        <v>2277</v>
      </c>
      <c r="D120" s="147" t="s">
        <v>36981</v>
      </c>
      <c r="E120" s="147" t="s">
        <v>2246</v>
      </c>
      <c r="G120" s="147">
        <v>0</v>
      </c>
      <c r="I120" s="147">
        <v>4</v>
      </c>
      <c r="J120" s="147">
        <v>1187131</v>
      </c>
    </row>
    <row r="121" spans="1:10" x14ac:dyDescent="0.2">
      <c r="A121" s="147">
        <v>4</v>
      </c>
      <c r="B121" s="149" t="s">
        <v>36982</v>
      </c>
      <c r="C121" s="147" t="s">
        <v>2242</v>
      </c>
      <c r="D121" s="147" t="s">
        <v>36984</v>
      </c>
      <c r="E121" s="147" t="s">
        <v>2240</v>
      </c>
      <c r="G121" s="147">
        <v>0</v>
      </c>
      <c r="I121" s="147">
        <v>4</v>
      </c>
      <c r="J121" s="147">
        <v>2554767</v>
      </c>
    </row>
    <row r="122" spans="1:10" x14ac:dyDescent="0.2">
      <c r="A122" s="147">
        <v>4</v>
      </c>
      <c r="B122" s="149" t="s">
        <v>36982</v>
      </c>
      <c r="C122" s="147" t="s">
        <v>2277</v>
      </c>
      <c r="D122" s="147" t="s">
        <v>36983</v>
      </c>
      <c r="E122" s="147" t="s">
        <v>2246</v>
      </c>
      <c r="G122" s="147">
        <v>0</v>
      </c>
      <c r="I122" s="147">
        <v>4</v>
      </c>
      <c r="J122" s="147">
        <v>1187134</v>
      </c>
    </row>
    <row r="123" spans="1:10" x14ac:dyDescent="0.2">
      <c r="A123" s="147">
        <v>4</v>
      </c>
      <c r="B123" s="149" t="s">
        <v>36982</v>
      </c>
      <c r="C123" s="147" t="s">
        <v>2277</v>
      </c>
      <c r="D123" s="147" t="s">
        <v>36981</v>
      </c>
      <c r="E123" s="147" t="s">
        <v>2246</v>
      </c>
      <c r="G123" s="147">
        <v>0</v>
      </c>
      <c r="I123" s="147">
        <v>4</v>
      </c>
      <c r="J123" s="147">
        <v>1187145</v>
      </c>
    </row>
    <row r="124" spans="1:10" x14ac:dyDescent="0.2">
      <c r="A124" s="147">
        <v>4</v>
      </c>
      <c r="B124" s="149" t="s">
        <v>36979</v>
      </c>
      <c r="C124" s="147" t="s">
        <v>2242</v>
      </c>
      <c r="D124" s="147" t="s">
        <v>36980</v>
      </c>
      <c r="E124" s="147" t="s">
        <v>2240</v>
      </c>
      <c r="G124" s="147">
        <v>0</v>
      </c>
      <c r="I124" s="147">
        <v>4</v>
      </c>
      <c r="J124" s="147">
        <v>2554763</v>
      </c>
    </row>
    <row r="125" spans="1:10" x14ac:dyDescent="0.2">
      <c r="A125" s="147">
        <v>4</v>
      </c>
      <c r="B125" s="149" t="s">
        <v>36979</v>
      </c>
      <c r="C125" s="147" t="s">
        <v>2250</v>
      </c>
      <c r="D125" s="147" t="s">
        <v>36978</v>
      </c>
      <c r="E125" s="147" t="s">
        <v>2246</v>
      </c>
      <c r="G125" s="147">
        <v>0</v>
      </c>
      <c r="I125" s="147">
        <v>4</v>
      </c>
      <c r="J125" s="147">
        <v>1187146</v>
      </c>
    </row>
    <row r="126" spans="1:10" x14ac:dyDescent="0.2">
      <c r="A126" s="147">
        <v>4</v>
      </c>
      <c r="B126" s="149" t="s">
        <v>36976</v>
      </c>
      <c r="C126" s="147" t="s">
        <v>2242</v>
      </c>
      <c r="D126" s="147" t="s">
        <v>36977</v>
      </c>
      <c r="E126" s="147" t="s">
        <v>2240</v>
      </c>
      <c r="G126" s="147">
        <v>0</v>
      </c>
      <c r="I126" s="147">
        <v>4</v>
      </c>
      <c r="J126" s="147">
        <v>2554758</v>
      </c>
    </row>
    <row r="127" spans="1:10" x14ac:dyDescent="0.2">
      <c r="A127" s="147">
        <v>4</v>
      </c>
      <c r="B127" s="149" t="s">
        <v>36976</v>
      </c>
      <c r="C127" s="147" t="s">
        <v>2261</v>
      </c>
      <c r="D127" s="147" t="s">
        <v>36975</v>
      </c>
      <c r="E127" s="147" t="s">
        <v>2246</v>
      </c>
      <c r="G127" s="147">
        <v>0</v>
      </c>
      <c r="I127" s="147">
        <v>4</v>
      </c>
      <c r="J127" s="147">
        <v>1187128</v>
      </c>
    </row>
    <row r="128" spans="1:10" x14ac:dyDescent="0.2">
      <c r="A128" s="147">
        <v>4</v>
      </c>
      <c r="B128" s="149" t="s">
        <v>36974</v>
      </c>
      <c r="C128" s="147" t="s">
        <v>2242</v>
      </c>
      <c r="D128" s="147" t="s">
        <v>36973</v>
      </c>
      <c r="E128" s="147" t="s">
        <v>2240</v>
      </c>
      <c r="G128" s="147">
        <v>0</v>
      </c>
      <c r="I128" s="147">
        <v>4</v>
      </c>
      <c r="J128" s="147">
        <v>2554745</v>
      </c>
    </row>
    <row r="129" spans="1:10" x14ac:dyDescent="0.2">
      <c r="A129" s="147">
        <v>4</v>
      </c>
      <c r="B129" s="149" t="s">
        <v>36972</v>
      </c>
      <c r="C129" s="147" t="s">
        <v>2242</v>
      </c>
      <c r="D129" s="147" t="s">
        <v>36971</v>
      </c>
      <c r="E129" s="147" t="s">
        <v>2240</v>
      </c>
      <c r="G129" s="147">
        <v>0</v>
      </c>
      <c r="I129" s="147">
        <v>4</v>
      </c>
      <c r="J129" s="147">
        <v>2554756</v>
      </c>
    </row>
    <row r="130" spans="1:10" x14ac:dyDescent="0.2">
      <c r="A130" s="147">
        <v>4</v>
      </c>
      <c r="B130" s="149" t="s">
        <v>36970</v>
      </c>
      <c r="C130" s="147" t="s">
        <v>2242</v>
      </c>
      <c r="D130" s="147" t="s">
        <v>36969</v>
      </c>
      <c r="E130" s="147" t="s">
        <v>2240</v>
      </c>
      <c r="G130" s="147">
        <v>0</v>
      </c>
      <c r="I130" s="147">
        <v>4</v>
      </c>
      <c r="J130" s="147">
        <v>2554747</v>
      </c>
    </row>
    <row r="131" spans="1:10" x14ac:dyDescent="0.2">
      <c r="A131" s="147">
        <v>4</v>
      </c>
      <c r="B131" s="149" t="s">
        <v>36968</v>
      </c>
      <c r="C131" s="147" t="s">
        <v>2242</v>
      </c>
      <c r="D131" s="147" t="s">
        <v>36967</v>
      </c>
      <c r="E131" s="147" t="s">
        <v>2246</v>
      </c>
      <c r="G131" s="147">
        <v>0</v>
      </c>
      <c r="I131" s="147">
        <v>4</v>
      </c>
      <c r="J131" s="147">
        <v>2554775</v>
      </c>
    </row>
    <row r="132" spans="1:10" x14ac:dyDescent="0.2">
      <c r="A132" s="147">
        <v>6</v>
      </c>
      <c r="B132" s="149" t="s">
        <v>36966</v>
      </c>
      <c r="C132" s="147" t="s">
        <v>2242</v>
      </c>
      <c r="D132" s="147" t="s">
        <v>36965</v>
      </c>
      <c r="E132" s="147" t="s">
        <v>2240</v>
      </c>
      <c r="G132" s="147">
        <v>0</v>
      </c>
      <c r="I132" s="147">
        <v>5</v>
      </c>
      <c r="J132" s="147">
        <v>2554816</v>
      </c>
    </row>
    <row r="133" spans="1:10" x14ac:dyDescent="0.2">
      <c r="A133" s="147">
        <v>6</v>
      </c>
      <c r="B133" s="149" t="s">
        <v>36964</v>
      </c>
      <c r="C133" s="147" t="s">
        <v>2242</v>
      </c>
      <c r="D133" s="147" t="s">
        <v>36963</v>
      </c>
      <c r="E133" s="147" t="s">
        <v>2240</v>
      </c>
      <c r="G133" s="147">
        <v>0</v>
      </c>
      <c r="I133" s="147">
        <v>5</v>
      </c>
      <c r="J133" s="147">
        <v>2554808</v>
      </c>
    </row>
    <row r="134" spans="1:10" x14ac:dyDescent="0.2">
      <c r="A134" s="147">
        <v>6</v>
      </c>
      <c r="B134" s="149" t="s">
        <v>36962</v>
      </c>
      <c r="C134" s="147" t="s">
        <v>2242</v>
      </c>
      <c r="D134" s="147" t="s">
        <v>36961</v>
      </c>
      <c r="E134" s="147" t="s">
        <v>2240</v>
      </c>
      <c r="G134" s="147">
        <v>0</v>
      </c>
      <c r="I134" s="147">
        <v>5</v>
      </c>
      <c r="J134" s="147">
        <v>2554831</v>
      </c>
    </row>
    <row r="135" spans="1:10" x14ac:dyDescent="0.2">
      <c r="A135" s="147">
        <v>6</v>
      </c>
      <c r="B135" s="149" t="s">
        <v>36960</v>
      </c>
      <c r="C135" s="147" t="s">
        <v>2242</v>
      </c>
      <c r="D135" s="147" t="s">
        <v>36959</v>
      </c>
      <c r="E135" s="147" t="s">
        <v>2240</v>
      </c>
      <c r="G135" s="147">
        <v>0</v>
      </c>
      <c r="I135" s="147">
        <v>5</v>
      </c>
      <c r="J135" s="147">
        <v>2554781</v>
      </c>
    </row>
    <row r="136" spans="1:10" x14ac:dyDescent="0.2">
      <c r="A136" s="147">
        <v>6</v>
      </c>
      <c r="B136" s="149" t="s">
        <v>36958</v>
      </c>
      <c r="C136" s="147" t="s">
        <v>2242</v>
      </c>
      <c r="D136" s="147" t="s">
        <v>36957</v>
      </c>
      <c r="E136" s="147" t="s">
        <v>2240</v>
      </c>
      <c r="G136" s="147">
        <v>0</v>
      </c>
      <c r="I136" s="147">
        <v>5</v>
      </c>
      <c r="J136" s="147">
        <v>2554796</v>
      </c>
    </row>
    <row r="137" spans="1:10" x14ac:dyDescent="0.2">
      <c r="A137" s="147">
        <v>6</v>
      </c>
      <c r="B137" s="149" t="s">
        <v>36956</v>
      </c>
      <c r="C137" s="147" t="s">
        <v>2242</v>
      </c>
      <c r="D137" s="147" t="s">
        <v>36955</v>
      </c>
      <c r="E137" s="147" t="s">
        <v>2240</v>
      </c>
      <c r="G137" s="147">
        <v>0</v>
      </c>
      <c r="I137" s="147">
        <v>5</v>
      </c>
      <c r="J137" s="147">
        <v>2554798</v>
      </c>
    </row>
    <row r="138" spans="1:10" x14ac:dyDescent="0.2">
      <c r="A138" s="147">
        <v>6</v>
      </c>
      <c r="B138" s="149" t="s">
        <v>36954</v>
      </c>
      <c r="C138" s="147" t="s">
        <v>2242</v>
      </c>
      <c r="D138" s="147" t="s">
        <v>36953</v>
      </c>
      <c r="E138" s="147" t="s">
        <v>2240</v>
      </c>
      <c r="G138" s="147">
        <v>0</v>
      </c>
      <c r="I138" s="147">
        <v>5</v>
      </c>
      <c r="J138" s="147">
        <v>2554814</v>
      </c>
    </row>
    <row r="139" spans="1:10" x14ac:dyDescent="0.2">
      <c r="A139" s="147">
        <v>6</v>
      </c>
      <c r="B139" s="149" t="s">
        <v>36952</v>
      </c>
      <c r="C139" s="147" t="s">
        <v>2242</v>
      </c>
      <c r="D139" s="147" t="s">
        <v>36951</v>
      </c>
      <c r="E139" s="147" t="s">
        <v>2240</v>
      </c>
      <c r="G139" s="147">
        <v>0</v>
      </c>
      <c r="I139" s="147">
        <v>5</v>
      </c>
      <c r="J139" s="147">
        <v>2554788</v>
      </c>
    </row>
    <row r="140" spans="1:10" x14ac:dyDescent="0.2">
      <c r="A140" s="147">
        <v>6</v>
      </c>
      <c r="B140" s="149" t="s">
        <v>36950</v>
      </c>
      <c r="C140" s="147" t="s">
        <v>2242</v>
      </c>
      <c r="D140" s="147" t="s">
        <v>36949</v>
      </c>
      <c r="E140" s="147" t="s">
        <v>2240</v>
      </c>
      <c r="G140" s="147">
        <v>0</v>
      </c>
      <c r="I140" s="147">
        <v>5</v>
      </c>
      <c r="J140" s="147">
        <v>2554829</v>
      </c>
    </row>
    <row r="141" spans="1:10" x14ac:dyDescent="0.2">
      <c r="A141" s="147">
        <v>6</v>
      </c>
      <c r="B141" s="149" t="s">
        <v>36948</v>
      </c>
      <c r="C141" s="147" t="s">
        <v>2242</v>
      </c>
      <c r="D141" s="147" t="s">
        <v>36947</v>
      </c>
      <c r="E141" s="147" t="s">
        <v>2240</v>
      </c>
      <c r="G141" s="147">
        <v>0</v>
      </c>
      <c r="I141" s="147">
        <v>5</v>
      </c>
      <c r="J141" s="147">
        <v>2554794</v>
      </c>
    </row>
    <row r="142" spans="1:10" x14ac:dyDescent="0.2">
      <c r="A142" s="147">
        <v>6</v>
      </c>
      <c r="B142" s="149" t="s">
        <v>36946</v>
      </c>
      <c r="C142" s="147" t="s">
        <v>2242</v>
      </c>
      <c r="D142" s="147" t="s">
        <v>36945</v>
      </c>
      <c r="E142" s="147" t="s">
        <v>2240</v>
      </c>
      <c r="G142" s="147">
        <v>0</v>
      </c>
      <c r="I142" s="147">
        <v>5</v>
      </c>
      <c r="J142" s="147">
        <v>2554838</v>
      </c>
    </row>
    <row r="143" spans="1:10" x14ac:dyDescent="0.2">
      <c r="A143" s="147">
        <v>6</v>
      </c>
      <c r="B143" s="149" t="s">
        <v>36944</v>
      </c>
      <c r="C143" s="147" t="s">
        <v>2242</v>
      </c>
      <c r="D143" s="147" t="s">
        <v>36943</v>
      </c>
      <c r="E143" s="147" t="s">
        <v>2240</v>
      </c>
      <c r="G143" s="147">
        <v>0</v>
      </c>
      <c r="I143" s="147">
        <v>5</v>
      </c>
      <c r="J143" s="147">
        <v>2554809</v>
      </c>
    </row>
    <row r="144" spans="1:10" x14ac:dyDescent="0.2">
      <c r="A144" s="147">
        <v>6</v>
      </c>
      <c r="B144" s="149" t="s">
        <v>36942</v>
      </c>
      <c r="C144" s="147" t="s">
        <v>2242</v>
      </c>
      <c r="D144" s="147" t="s">
        <v>36941</v>
      </c>
      <c r="E144" s="147" t="s">
        <v>2240</v>
      </c>
      <c r="G144" s="147">
        <v>0</v>
      </c>
      <c r="I144" s="147">
        <v>5</v>
      </c>
      <c r="J144" s="147">
        <v>2554801</v>
      </c>
    </row>
    <row r="145" spans="1:11" x14ac:dyDescent="0.2">
      <c r="A145" s="147">
        <v>6</v>
      </c>
      <c r="B145" s="149" t="s">
        <v>36940</v>
      </c>
      <c r="C145" s="147" t="s">
        <v>2242</v>
      </c>
      <c r="D145" s="147" t="s">
        <v>36939</v>
      </c>
      <c r="E145" s="147" t="s">
        <v>2240</v>
      </c>
      <c r="G145" s="147">
        <v>0</v>
      </c>
      <c r="I145" s="147">
        <v>5</v>
      </c>
      <c r="J145" s="147">
        <v>2554820</v>
      </c>
    </row>
    <row r="146" spans="1:11" x14ac:dyDescent="0.2">
      <c r="A146" s="147">
        <v>6</v>
      </c>
      <c r="B146" s="149" t="s">
        <v>36938</v>
      </c>
      <c r="C146" s="147" t="s">
        <v>2242</v>
      </c>
      <c r="D146" s="147" t="s">
        <v>36937</v>
      </c>
      <c r="E146" s="147" t="s">
        <v>2240</v>
      </c>
      <c r="G146" s="147">
        <v>0</v>
      </c>
      <c r="I146" s="147">
        <v>5</v>
      </c>
      <c r="J146" s="147">
        <v>2554822</v>
      </c>
    </row>
    <row r="147" spans="1:11" x14ac:dyDescent="0.2">
      <c r="A147" s="147">
        <v>6</v>
      </c>
      <c r="B147" s="149" t="s">
        <v>36936</v>
      </c>
      <c r="C147" s="147" t="s">
        <v>2242</v>
      </c>
      <c r="D147" s="147" t="s">
        <v>36935</v>
      </c>
      <c r="E147" s="147" t="s">
        <v>2240</v>
      </c>
      <c r="G147" s="147">
        <v>0</v>
      </c>
      <c r="I147" s="147">
        <v>5</v>
      </c>
      <c r="J147" s="147">
        <v>2554806</v>
      </c>
    </row>
    <row r="148" spans="1:11" x14ac:dyDescent="0.2">
      <c r="A148" s="147">
        <v>6</v>
      </c>
      <c r="B148" s="149" t="s">
        <v>36934</v>
      </c>
      <c r="C148" s="147" t="s">
        <v>2242</v>
      </c>
      <c r="D148" s="147" t="s">
        <v>36933</v>
      </c>
      <c r="E148" s="147" t="s">
        <v>2240</v>
      </c>
      <c r="G148" s="147">
        <v>0</v>
      </c>
      <c r="I148" s="147">
        <v>5</v>
      </c>
      <c r="J148" s="147">
        <v>2554811</v>
      </c>
    </row>
    <row r="149" spans="1:11" x14ac:dyDescent="0.2">
      <c r="A149" s="147">
        <v>6</v>
      </c>
      <c r="B149" s="149" t="s">
        <v>36932</v>
      </c>
      <c r="C149" s="147" t="s">
        <v>2242</v>
      </c>
      <c r="D149" s="147" t="s">
        <v>36931</v>
      </c>
      <c r="E149" s="147" t="s">
        <v>2240</v>
      </c>
      <c r="G149" s="147">
        <v>0</v>
      </c>
      <c r="I149" s="147">
        <v>5</v>
      </c>
      <c r="J149" s="147">
        <v>2554841</v>
      </c>
    </row>
    <row r="150" spans="1:11" x14ac:dyDescent="0.2">
      <c r="A150" s="147">
        <v>6</v>
      </c>
      <c r="B150" s="149" t="s">
        <v>36930</v>
      </c>
      <c r="C150" s="147" t="s">
        <v>2242</v>
      </c>
      <c r="D150" s="147" t="s">
        <v>36929</v>
      </c>
      <c r="E150" s="147" t="s">
        <v>2240</v>
      </c>
      <c r="G150" s="147">
        <v>0</v>
      </c>
      <c r="I150" s="147">
        <v>5</v>
      </c>
      <c r="J150" s="147">
        <v>2554824</v>
      </c>
    </row>
    <row r="151" spans="1:11" x14ac:dyDescent="0.2">
      <c r="A151" s="147">
        <v>6</v>
      </c>
      <c r="B151" s="149" t="s">
        <v>36928</v>
      </c>
      <c r="C151" s="147" t="s">
        <v>2242</v>
      </c>
      <c r="D151" s="147" t="s">
        <v>36927</v>
      </c>
      <c r="E151" s="147" t="s">
        <v>2240</v>
      </c>
      <c r="G151" s="147">
        <v>0</v>
      </c>
      <c r="I151" s="147">
        <v>5</v>
      </c>
      <c r="J151" s="147">
        <v>2554812</v>
      </c>
    </row>
    <row r="152" spans="1:11" x14ac:dyDescent="0.2">
      <c r="A152" s="147">
        <v>6</v>
      </c>
      <c r="B152" s="149" t="s">
        <v>36926</v>
      </c>
      <c r="C152" s="147" t="s">
        <v>2242</v>
      </c>
      <c r="D152" s="147" t="s">
        <v>36925</v>
      </c>
      <c r="E152" s="147" t="s">
        <v>2240</v>
      </c>
      <c r="G152" s="147">
        <v>0</v>
      </c>
      <c r="I152" s="147">
        <v>5</v>
      </c>
      <c r="J152" s="147">
        <v>2554780</v>
      </c>
    </row>
    <row r="153" spans="1:11" x14ac:dyDescent="0.2">
      <c r="A153" s="147">
        <v>6</v>
      </c>
      <c r="B153" s="149" t="s">
        <v>36924</v>
      </c>
      <c r="C153" s="147" t="s">
        <v>2242</v>
      </c>
      <c r="D153" s="147" t="s">
        <v>36923</v>
      </c>
      <c r="E153" s="147" t="s">
        <v>2240</v>
      </c>
      <c r="G153" s="147">
        <v>0</v>
      </c>
      <c r="I153" s="147">
        <v>5</v>
      </c>
      <c r="J153" s="147">
        <v>2554797</v>
      </c>
    </row>
    <row r="154" spans="1:11" x14ac:dyDescent="0.2">
      <c r="A154" s="147">
        <v>4</v>
      </c>
      <c r="B154" s="149" t="s">
        <v>36922</v>
      </c>
      <c r="C154" s="147" t="s">
        <v>2242</v>
      </c>
      <c r="D154" s="147" t="s">
        <v>36921</v>
      </c>
      <c r="E154" s="147" t="s">
        <v>2246</v>
      </c>
      <c r="G154" s="147">
        <v>0</v>
      </c>
      <c r="I154" s="147">
        <v>4</v>
      </c>
      <c r="J154" s="147">
        <v>2554774</v>
      </c>
    </row>
    <row r="155" spans="1:11" x14ac:dyDescent="0.2">
      <c r="A155" s="147">
        <v>5</v>
      </c>
      <c r="B155" s="149" t="s">
        <v>36920</v>
      </c>
      <c r="C155" s="147" t="s">
        <v>2242</v>
      </c>
      <c r="D155" s="147" t="s">
        <v>36919</v>
      </c>
      <c r="E155" s="147" t="s">
        <v>2246</v>
      </c>
      <c r="G155" s="147">
        <v>0</v>
      </c>
      <c r="I155" s="147">
        <v>5</v>
      </c>
      <c r="J155" s="147">
        <v>2554847</v>
      </c>
    </row>
    <row r="156" spans="1:11" x14ac:dyDescent="0.2">
      <c r="A156" s="147">
        <v>6</v>
      </c>
      <c r="B156" s="149" t="s">
        <v>36918</v>
      </c>
      <c r="C156" s="147" t="s">
        <v>2242</v>
      </c>
      <c r="D156" s="147" t="s">
        <v>36917</v>
      </c>
      <c r="E156" s="147" t="s">
        <v>2240</v>
      </c>
      <c r="G156" s="147">
        <v>0</v>
      </c>
      <c r="I156" s="147">
        <v>6</v>
      </c>
      <c r="J156" s="147">
        <v>2554861</v>
      </c>
    </row>
    <row r="157" spans="1:11" x14ac:dyDescent="0.2">
      <c r="A157" s="147">
        <v>6</v>
      </c>
      <c r="B157" s="149" t="s">
        <v>36916</v>
      </c>
      <c r="C157" s="147" t="s">
        <v>2242</v>
      </c>
      <c r="D157" s="147" t="s">
        <v>36915</v>
      </c>
      <c r="E157" s="147" t="s">
        <v>2240</v>
      </c>
      <c r="G157" s="147">
        <v>0</v>
      </c>
      <c r="I157" s="147">
        <v>6</v>
      </c>
      <c r="J157" s="147">
        <v>2554860</v>
      </c>
    </row>
    <row r="158" spans="1:11" x14ac:dyDescent="0.2">
      <c r="A158" s="147">
        <v>5</v>
      </c>
      <c r="B158" s="149" t="s">
        <v>36914</v>
      </c>
      <c r="C158" s="147" t="s">
        <v>2242</v>
      </c>
      <c r="D158" s="147" t="s">
        <v>36913</v>
      </c>
      <c r="E158" s="147" t="s">
        <v>2246</v>
      </c>
      <c r="G158" s="147">
        <v>0</v>
      </c>
      <c r="I158" s="147">
        <v>5</v>
      </c>
      <c r="J158" s="147">
        <v>2554844</v>
      </c>
    </row>
    <row r="159" spans="1:11" x14ac:dyDescent="0.2">
      <c r="A159" s="147">
        <v>6</v>
      </c>
      <c r="B159" s="149" t="s">
        <v>36912</v>
      </c>
      <c r="C159" s="147" t="s">
        <v>2242</v>
      </c>
      <c r="D159" s="147" t="s">
        <v>36911</v>
      </c>
      <c r="E159" s="147" t="s">
        <v>2240</v>
      </c>
      <c r="G159" s="147">
        <v>0</v>
      </c>
      <c r="I159" s="147">
        <v>6</v>
      </c>
      <c r="J159" s="147">
        <v>2554879</v>
      </c>
    </row>
    <row r="160" spans="1:11" x14ac:dyDescent="0.2">
      <c r="A160" s="147">
        <v>6</v>
      </c>
      <c r="B160" s="149" t="s">
        <v>36910</v>
      </c>
      <c r="C160" s="147" t="s">
        <v>2242</v>
      </c>
      <c r="D160" s="147" t="s">
        <v>36909</v>
      </c>
      <c r="E160" s="147" t="s">
        <v>2240</v>
      </c>
      <c r="G160" s="147">
        <v>0</v>
      </c>
      <c r="I160" s="147">
        <v>6</v>
      </c>
      <c r="J160" s="147">
        <v>2554872</v>
      </c>
      <c r="K160" s="147" t="s">
        <v>2769</v>
      </c>
    </row>
    <row r="161" spans="1:11" x14ac:dyDescent="0.2">
      <c r="A161" s="147">
        <v>6</v>
      </c>
      <c r="B161" s="149" t="s">
        <v>36908</v>
      </c>
      <c r="C161" s="147" t="s">
        <v>2242</v>
      </c>
      <c r="D161" s="147" t="s">
        <v>36907</v>
      </c>
      <c r="E161" s="147" t="s">
        <v>2240</v>
      </c>
      <c r="G161" s="147">
        <v>0</v>
      </c>
      <c r="I161" s="147">
        <v>6</v>
      </c>
      <c r="J161" s="147">
        <v>2554877</v>
      </c>
    </row>
    <row r="162" spans="1:11" x14ac:dyDescent="0.2">
      <c r="A162" s="147">
        <v>6</v>
      </c>
      <c r="B162" s="149" t="s">
        <v>36906</v>
      </c>
      <c r="C162" s="147" t="s">
        <v>2242</v>
      </c>
      <c r="D162" s="147" t="s">
        <v>36905</v>
      </c>
      <c r="E162" s="147" t="s">
        <v>2240</v>
      </c>
      <c r="G162" s="147">
        <v>0</v>
      </c>
      <c r="I162" s="147">
        <v>6</v>
      </c>
      <c r="J162" s="147">
        <v>2554868</v>
      </c>
      <c r="K162" s="147" t="s">
        <v>2769</v>
      </c>
    </row>
    <row r="163" spans="1:11" x14ac:dyDescent="0.2">
      <c r="A163" s="147">
        <v>6</v>
      </c>
      <c r="B163" s="149" t="s">
        <v>36904</v>
      </c>
      <c r="C163" s="147" t="s">
        <v>2242</v>
      </c>
      <c r="D163" s="147" t="s">
        <v>36903</v>
      </c>
      <c r="E163" s="147" t="s">
        <v>2240</v>
      </c>
      <c r="G163" s="147">
        <v>0</v>
      </c>
      <c r="I163" s="147">
        <v>6</v>
      </c>
      <c r="J163" s="147">
        <v>2554893</v>
      </c>
    </row>
    <row r="164" spans="1:11" x14ac:dyDescent="0.2">
      <c r="A164" s="147">
        <v>6</v>
      </c>
      <c r="B164" s="149" t="s">
        <v>36901</v>
      </c>
      <c r="C164" s="147" t="s">
        <v>2242</v>
      </c>
      <c r="D164" s="147" t="s">
        <v>36902</v>
      </c>
      <c r="E164" s="147" t="s">
        <v>2240</v>
      </c>
      <c r="G164" s="147">
        <v>0</v>
      </c>
      <c r="I164" s="147">
        <v>6</v>
      </c>
      <c r="J164" s="147">
        <v>2554880</v>
      </c>
    </row>
    <row r="165" spans="1:11" x14ac:dyDescent="0.2">
      <c r="A165" s="147">
        <v>6</v>
      </c>
      <c r="B165" s="149" t="s">
        <v>36901</v>
      </c>
      <c r="C165" s="147" t="s">
        <v>2277</v>
      </c>
      <c r="D165" s="147" t="s">
        <v>36900</v>
      </c>
      <c r="E165" s="147" t="s">
        <v>2246</v>
      </c>
      <c r="G165" s="147">
        <v>0</v>
      </c>
      <c r="I165" s="147">
        <v>6</v>
      </c>
      <c r="J165" s="147">
        <v>1187163</v>
      </c>
    </row>
    <row r="166" spans="1:11" x14ac:dyDescent="0.2">
      <c r="A166" s="147">
        <v>6</v>
      </c>
      <c r="B166" s="149" t="s">
        <v>36899</v>
      </c>
      <c r="C166" s="147" t="s">
        <v>2242</v>
      </c>
      <c r="D166" s="147" t="s">
        <v>36898</v>
      </c>
      <c r="E166" s="147" t="s">
        <v>2240</v>
      </c>
      <c r="G166" s="147">
        <v>0</v>
      </c>
      <c r="I166" s="147">
        <v>6</v>
      </c>
      <c r="J166" s="147">
        <v>2554864</v>
      </c>
      <c r="K166" s="147" t="s">
        <v>2769</v>
      </c>
    </row>
    <row r="167" spans="1:11" x14ac:dyDescent="0.2">
      <c r="A167" s="147">
        <v>6</v>
      </c>
      <c r="B167" s="149" t="s">
        <v>36897</v>
      </c>
      <c r="C167" s="147" t="s">
        <v>2242</v>
      </c>
      <c r="D167" s="147" t="s">
        <v>36896</v>
      </c>
      <c r="E167" s="147" t="s">
        <v>2240</v>
      </c>
      <c r="G167" s="147">
        <v>0</v>
      </c>
      <c r="I167" s="147">
        <v>6</v>
      </c>
      <c r="J167" s="147">
        <v>2554874</v>
      </c>
    </row>
    <row r="168" spans="1:11" x14ac:dyDescent="0.2">
      <c r="A168" s="147">
        <v>6</v>
      </c>
      <c r="B168" s="149" t="s">
        <v>36895</v>
      </c>
      <c r="C168" s="147" t="s">
        <v>2242</v>
      </c>
      <c r="D168" s="147" t="s">
        <v>36894</v>
      </c>
      <c r="E168" s="147" t="s">
        <v>2240</v>
      </c>
      <c r="G168" s="147">
        <v>0</v>
      </c>
      <c r="I168" s="147">
        <v>6</v>
      </c>
      <c r="J168" s="147">
        <v>2554873</v>
      </c>
      <c r="K168" s="147" t="s">
        <v>2769</v>
      </c>
    </row>
    <row r="169" spans="1:11" x14ac:dyDescent="0.2">
      <c r="A169" s="147">
        <v>6</v>
      </c>
      <c r="B169" s="149" t="s">
        <v>36893</v>
      </c>
      <c r="C169" s="147" t="s">
        <v>2242</v>
      </c>
      <c r="D169" s="147" t="s">
        <v>36892</v>
      </c>
      <c r="E169" s="147" t="s">
        <v>2240</v>
      </c>
      <c r="G169" s="147">
        <v>0</v>
      </c>
      <c r="I169" s="147">
        <v>6</v>
      </c>
      <c r="J169" s="147">
        <v>2554886</v>
      </c>
    </row>
    <row r="170" spans="1:11" x14ac:dyDescent="0.2">
      <c r="A170" s="147">
        <v>6</v>
      </c>
      <c r="B170" s="149" t="s">
        <v>36891</v>
      </c>
      <c r="C170" s="147" t="s">
        <v>2242</v>
      </c>
      <c r="D170" s="147" t="s">
        <v>36890</v>
      </c>
      <c r="E170" s="147" t="s">
        <v>2240</v>
      </c>
      <c r="G170" s="147">
        <v>0</v>
      </c>
      <c r="I170" s="147">
        <v>6</v>
      </c>
      <c r="J170" s="147">
        <v>2554866</v>
      </c>
      <c r="K170" s="147" t="s">
        <v>2769</v>
      </c>
    </row>
    <row r="171" spans="1:11" x14ac:dyDescent="0.2">
      <c r="A171" s="147">
        <v>5</v>
      </c>
      <c r="B171" s="149" t="s">
        <v>36889</v>
      </c>
      <c r="C171" s="147" t="s">
        <v>2242</v>
      </c>
      <c r="D171" s="147" t="s">
        <v>36888</v>
      </c>
      <c r="E171" s="147" t="s">
        <v>2246</v>
      </c>
      <c r="G171" s="147">
        <v>0</v>
      </c>
      <c r="I171" s="147">
        <v>5</v>
      </c>
      <c r="J171" s="147">
        <v>2554846</v>
      </c>
    </row>
    <row r="172" spans="1:11" x14ac:dyDescent="0.2">
      <c r="A172" s="147">
        <v>6</v>
      </c>
      <c r="B172" s="149" t="s">
        <v>36887</v>
      </c>
      <c r="C172" s="147" t="s">
        <v>2242</v>
      </c>
      <c r="D172" s="147" t="s">
        <v>36886</v>
      </c>
      <c r="E172" s="147" t="s">
        <v>2240</v>
      </c>
      <c r="G172" s="147">
        <v>0</v>
      </c>
      <c r="I172" s="147">
        <v>6</v>
      </c>
      <c r="J172" s="147">
        <v>2554923</v>
      </c>
    </row>
    <row r="173" spans="1:11" x14ac:dyDescent="0.2">
      <c r="A173" s="147">
        <v>6</v>
      </c>
      <c r="B173" s="149" t="s">
        <v>36885</v>
      </c>
      <c r="C173" s="147" t="s">
        <v>2242</v>
      </c>
      <c r="D173" s="147" t="s">
        <v>36884</v>
      </c>
      <c r="E173" s="147" t="s">
        <v>2240</v>
      </c>
      <c r="G173" s="147">
        <v>0</v>
      </c>
      <c r="I173" s="147">
        <v>6</v>
      </c>
      <c r="J173" s="147">
        <v>2554903</v>
      </c>
      <c r="K173" s="147" t="s">
        <v>2769</v>
      </c>
    </row>
    <row r="174" spans="1:11" x14ac:dyDescent="0.2">
      <c r="A174" s="147">
        <v>6</v>
      </c>
      <c r="B174" s="149" t="s">
        <v>36883</v>
      </c>
      <c r="C174" s="147" t="s">
        <v>2242</v>
      </c>
      <c r="D174" s="147" t="s">
        <v>36882</v>
      </c>
      <c r="E174" s="147" t="s">
        <v>2240</v>
      </c>
      <c r="G174" s="147">
        <v>0</v>
      </c>
      <c r="I174" s="147">
        <v>6</v>
      </c>
      <c r="J174" s="147">
        <v>2554910</v>
      </c>
    </row>
    <row r="175" spans="1:11" x14ac:dyDescent="0.2">
      <c r="A175" s="147">
        <v>6</v>
      </c>
      <c r="B175" s="149" t="s">
        <v>36881</v>
      </c>
      <c r="C175" s="147" t="s">
        <v>2242</v>
      </c>
      <c r="D175" s="147" t="s">
        <v>36880</v>
      </c>
      <c r="E175" s="147" t="s">
        <v>2240</v>
      </c>
      <c r="G175" s="147">
        <v>0</v>
      </c>
      <c r="I175" s="147">
        <v>6</v>
      </c>
      <c r="J175" s="147">
        <v>2554918</v>
      </c>
    </row>
    <row r="176" spans="1:11" x14ac:dyDescent="0.2">
      <c r="A176" s="147">
        <v>6</v>
      </c>
      <c r="B176" s="149" t="s">
        <v>36879</v>
      </c>
      <c r="C176" s="147" t="s">
        <v>2242</v>
      </c>
      <c r="D176" s="147" t="s">
        <v>36878</v>
      </c>
      <c r="E176" s="147" t="s">
        <v>2240</v>
      </c>
      <c r="G176" s="147">
        <v>0</v>
      </c>
      <c r="I176" s="147">
        <v>6</v>
      </c>
      <c r="J176" s="147">
        <v>2554912</v>
      </c>
    </row>
    <row r="177" spans="1:11" x14ac:dyDescent="0.2">
      <c r="A177" s="147">
        <v>6</v>
      </c>
      <c r="B177" s="149" t="s">
        <v>36876</v>
      </c>
      <c r="C177" s="147" t="s">
        <v>2242</v>
      </c>
      <c r="D177" s="147" t="s">
        <v>36877</v>
      </c>
      <c r="E177" s="147" t="s">
        <v>2240</v>
      </c>
      <c r="G177" s="147">
        <v>0</v>
      </c>
      <c r="I177" s="147">
        <v>6</v>
      </c>
      <c r="J177" s="147">
        <v>2554915</v>
      </c>
    </row>
    <row r="178" spans="1:11" x14ac:dyDescent="0.2">
      <c r="A178" s="147">
        <v>6</v>
      </c>
      <c r="B178" s="149" t="s">
        <v>36876</v>
      </c>
      <c r="C178" s="147" t="s">
        <v>2277</v>
      </c>
      <c r="D178" s="147" t="s">
        <v>36875</v>
      </c>
      <c r="E178" s="147" t="s">
        <v>2246</v>
      </c>
      <c r="G178" s="147">
        <v>0</v>
      </c>
      <c r="I178" s="147">
        <v>6</v>
      </c>
      <c r="J178" s="147">
        <v>1187169</v>
      </c>
    </row>
    <row r="179" spans="1:11" x14ac:dyDescent="0.2">
      <c r="A179" s="147">
        <v>6</v>
      </c>
      <c r="B179" s="149" t="s">
        <v>36874</v>
      </c>
      <c r="C179" s="147" t="s">
        <v>2242</v>
      </c>
      <c r="D179" s="147" t="s">
        <v>36873</v>
      </c>
      <c r="E179" s="147" t="s">
        <v>2240</v>
      </c>
      <c r="G179" s="147">
        <v>0</v>
      </c>
      <c r="I179" s="147">
        <v>6</v>
      </c>
      <c r="J179" s="147">
        <v>2554905</v>
      </c>
    </row>
    <row r="180" spans="1:11" x14ac:dyDescent="0.2">
      <c r="A180" s="147">
        <v>6</v>
      </c>
      <c r="B180" s="149" t="s">
        <v>36871</v>
      </c>
      <c r="C180" s="147" t="s">
        <v>2242</v>
      </c>
      <c r="D180" s="147" t="s">
        <v>36872</v>
      </c>
      <c r="E180" s="147" t="s">
        <v>2240</v>
      </c>
      <c r="G180" s="147">
        <v>0</v>
      </c>
      <c r="I180" s="147">
        <v>6</v>
      </c>
      <c r="J180" s="147">
        <v>2554920</v>
      </c>
      <c r="K180" s="147" t="s">
        <v>2769</v>
      </c>
    </row>
    <row r="181" spans="1:11" x14ac:dyDescent="0.2">
      <c r="A181" s="147">
        <v>6</v>
      </c>
      <c r="B181" s="149" t="s">
        <v>36871</v>
      </c>
      <c r="C181" s="147" t="s">
        <v>2277</v>
      </c>
      <c r="D181" s="147" t="s">
        <v>36868</v>
      </c>
      <c r="E181" s="147" t="s">
        <v>2246</v>
      </c>
      <c r="G181" s="147">
        <v>0</v>
      </c>
      <c r="I181" s="147">
        <v>6</v>
      </c>
      <c r="J181" s="147">
        <v>1187172</v>
      </c>
    </row>
    <row r="182" spans="1:11" x14ac:dyDescent="0.2">
      <c r="A182" s="147">
        <v>6</v>
      </c>
      <c r="B182" s="149" t="s">
        <v>36869</v>
      </c>
      <c r="C182" s="147" t="s">
        <v>2242</v>
      </c>
      <c r="D182" s="147" t="s">
        <v>36870</v>
      </c>
      <c r="E182" s="147" t="s">
        <v>2240</v>
      </c>
      <c r="G182" s="147">
        <v>0</v>
      </c>
      <c r="I182" s="147">
        <v>6</v>
      </c>
      <c r="J182" s="147">
        <v>2554916</v>
      </c>
      <c r="K182" s="147" t="s">
        <v>2769</v>
      </c>
    </row>
    <row r="183" spans="1:11" x14ac:dyDescent="0.2">
      <c r="A183" s="147">
        <v>6</v>
      </c>
      <c r="B183" s="149" t="s">
        <v>36869</v>
      </c>
      <c r="C183" s="147" t="s">
        <v>2277</v>
      </c>
      <c r="D183" s="147" t="s">
        <v>36868</v>
      </c>
      <c r="E183" s="147" t="s">
        <v>2246</v>
      </c>
      <c r="G183" s="147">
        <v>0</v>
      </c>
      <c r="I183" s="147">
        <v>6</v>
      </c>
      <c r="J183" s="147">
        <v>1187170</v>
      </c>
    </row>
    <row r="184" spans="1:11" x14ac:dyDescent="0.2">
      <c r="A184" s="147">
        <v>6</v>
      </c>
      <c r="B184" s="149" t="s">
        <v>36867</v>
      </c>
      <c r="C184" s="147" t="s">
        <v>2242</v>
      </c>
      <c r="D184" s="147" t="s">
        <v>36866</v>
      </c>
      <c r="E184" s="147" t="s">
        <v>2240</v>
      </c>
      <c r="G184" s="147">
        <v>0</v>
      </c>
      <c r="I184" s="147">
        <v>6</v>
      </c>
      <c r="J184" s="147">
        <v>2554904</v>
      </c>
    </row>
    <row r="185" spans="1:11" x14ac:dyDescent="0.2">
      <c r="A185" s="147">
        <v>5</v>
      </c>
      <c r="B185" s="149" t="s">
        <v>36865</v>
      </c>
      <c r="C185" s="147" t="s">
        <v>2242</v>
      </c>
      <c r="D185" s="147" t="s">
        <v>36864</v>
      </c>
      <c r="E185" s="147" t="s">
        <v>2246</v>
      </c>
      <c r="G185" s="147">
        <v>0</v>
      </c>
      <c r="I185" s="147">
        <v>5</v>
      </c>
      <c r="J185" s="147">
        <v>2554853</v>
      </c>
    </row>
    <row r="186" spans="1:11" x14ac:dyDescent="0.2">
      <c r="A186" s="147">
        <v>6</v>
      </c>
      <c r="B186" s="149" t="s">
        <v>36863</v>
      </c>
      <c r="C186" s="147" t="s">
        <v>2242</v>
      </c>
      <c r="D186" s="147" t="s">
        <v>36862</v>
      </c>
      <c r="E186" s="147" t="s">
        <v>2240</v>
      </c>
      <c r="G186" s="147">
        <v>0</v>
      </c>
      <c r="I186" s="147">
        <v>6</v>
      </c>
      <c r="J186" s="147">
        <v>2554944</v>
      </c>
    </row>
    <row r="187" spans="1:11" x14ac:dyDescent="0.2">
      <c r="A187" s="147">
        <v>6</v>
      </c>
      <c r="B187" s="149" t="s">
        <v>36861</v>
      </c>
      <c r="C187" s="147" t="s">
        <v>2242</v>
      </c>
      <c r="D187" s="147" t="s">
        <v>36860</v>
      </c>
      <c r="E187" s="147" t="s">
        <v>2240</v>
      </c>
      <c r="G187" s="147">
        <v>0</v>
      </c>
      <c r="I187" s="147">
        <v>6</v>
      </c>
      <c r="J187" s="147">
        <v>2554935</v>
      </c>
    </row>
    <row r="188" spans="1:11" x14ac:dyDescent="0.2">
      <c r="A188" s="147">
        <v>6</v>
      </c>
      <c r="B188" s="149" t="s">
        <v>36859</v>
      </c>
      <c r="C188" s="147" t="s">
        <v>2242</v>
      </c>
      <c r="D188" s="147" t="s">
        <v>36858</v>
      </c>
      <c r="E188" s="147" t="s">
        <v>2240</v>
      </c>
      <c r="G188" s="147">
        <v>0</v>
      </c>
      <c r="I188" s="147">
        <v>6</v>
      </c>
      <c r="J188" s="147">
        <v>2554927</v>
      </c>
    </row>
    <row r="189" spans="1:11" x14ac:dyDescent="0.2">
      <c r="A189" s="147">
        <v>6</v>
      </c>
      <c r="B189" s="149" t="s">
        <v>36857</v>
      </c>
      <c r="C189" s="147" t="s">
        <v>2242</v>
      </c>
      <c r="D189" s="147" t="s">
        <v>36856</v>
      </c>
      <c r="E189" s="147" t="s">
        <v>2240</v>
      </c>
      <c r="G189" s="147">
        <v>0</v>
      </c>
      <c r="I189" s="147">
        <v>6</v>
      </c>
      <c r="J189" s="147">
        <v>2554929</v>
      </c>
    </row>
    <row r="190" spans="1:11" x14ac:dyDescent="0.2">
      <c r="A190" s="147">
        <v>6</v>
      </c>
      <c r="B190" s="149" t="s">
        <v>36855</v>
      </c>
      <c r="C190" s="147" t="s">
        <v>2242</v>
      </c>
      <c r="D190" s="147" t="s">
        <v>36854</v>
      </c>
      <c r="E190" s="147" t="s">
        <v>2240</v>
      </c>
      <c r="G190" s="147">
        <v>0</v>
      </c>
      <c r="I190" s="147">
        <v>6</v>
      </c>
      <c r="J190" s="147">
        <v>2554939</v>
      </c>
      <c r="K190" s="147" t="s">
        <v>2769</v>
      </c>
    </row>
    <row r="191" spans="1:11" x14ac:dyDescent="0.2">
      <c r="A191" s="147">
        <v>6</v>
      </c>
      <c r="B191" s="149" t="s">
        <v>36853</v>
      </c>
      <c r="C191" s="147" t="s">
        <v>2242</v>
      </c>
      <c r="D191" s="147" t="s">
        <v>36852</v>
      </c>
      <c r="E191" s="147" t="s">
        <v>2240</v>
      </c>
      <c r="G191" s="147">
        <v>0</v>
      </c>
      <c r="I191" s="147">
        <v>6</v>
      </c>
      <c r="J191" s="147">
        <v>2554928</v>
      </c>
    </row>
    <row r="192" spans="1:11" x14ac:dyDescent="0.2">
      <c r="A192" s="147">
        <v>5</v>
      </c>
      <c r="B192" s="149" t="s">
        <v>36850</v>
      </c>
      <c r="C192" s="147" t="s">
        <v>2242</v>
      </c>
      <c r="D192" s="147" t="s">
        <v>36851</v>
      </c>
      <c r="E192" s="147" t="s">
        <v>2246</v>
      </c>
      <c r="G192" s="147">
        <v>0</v>
      </c>
      <c r="I192" s="147">
        <v>5</v>
      </c>
      <c r="J192" s="147">
        <v>2554855</v>
      </c>
    </row>
    <row r="193" spans="1:11" x14ac:dyDescent="0.2">
      <c r="A193" s="147">
        <v>5</v>
      </c>
      <c r="B193" s="149" t="s">
        <v>36850</v>
      </c>
      <c r="C193" s="147" t="s">
        <v>2261</v>
      </c>
      <c r="D193" s="147" t="s">
        <v>36849</v>
      </c>
      <c r="E193" s="147" t="s">
        <v>2246</v>
      </c>
      <c r="G193" s="147">
        <v>0</v>
      </c>
      <c r="I193" s="147">
        <v>5</v>
      </c>
      <c r="J193" s="147">
        <v>1187162</v>
      </c>
    </row>
    <row r="194" spans="1:11" x14ac:dyDescent="0.2">
      <c r="A194" s="147">
        <v>6</v>
      </c>
      <c r="B194" s="149" t="s">
        <v>36848</v>
      </c>
      <c r="C194" s="147" t="s">
        <v>2242</v>
      </c>
      <c r="D194" s="147" t="s">
        <v>36847</v>
      </c>
      <c r="E194" s="147" t="s">
        <v>2240</v>
      </c>
      <c r="G194" s="147">
        <v>0</v>
      </c>
      <c r="I194" s="147">
        <v>6</v>
      </c>
      <c r="J194" s="147">
        <v>2554959</v>
      </c>
    </row>
    <row r="195" spans="1:11" x14ac:dyDescent="0.2">
      <c r="A195" s="147">
        <v>6</v>
      </c>
      <c r="B195" s="149" t="s">
        <v>36845</v>
      </c>
      <c r="C195" s="147" t="s">
        <v>2242</v>
      </c>
      <c r="D195" s="147" t="s">
        <v>36846</v>
      </c>
      <c r="E195" s="147" t="s">
        <v>2240</v>
      </c>
      <c r="G195" s="147">
        <v>0</v>
      </c>
      <c r="I195" s="147">
        <v>6</v>
      </c>
      <c r="J195" s="147">
        <v>2554953</v>
      </c>
      <c r="K195" s="147" t="s">
        <v>2769</v>
      </c>
    </row>
    <row r="196" spans="1:11" x14ac:dyDescent="0.2">
      <c r="A196" s="147">
        <v>6</v>
      </c>
      <c r="B196" s="149" t="s">
        <v>36845</v>
      </c>
      <c r="C196" s="147" t="s">
        <v>2277</v>
      </c>
      <c r="D196" s="147" t="s">
        <v>36844</v>
      </c>
      <c r="E196" s="147" t="s">
        <v>2246</v>
      </c>
      <c r="G196" s="147">
        <v>0</v>
      </c>
      <c r="I196" s="147">
        <v>6</v>
      </c>
      <c r="J196" s="147">
        <v>1187177</v>
      </c>
    </row>
    <row r="197" spans="1:11" x14ac:dyDescent="0.2">
      <c r="A197" s="147">
        <v>6</v>
      </c>
      <c r="B197" s="149" t="s">
        <v>36843</v>
      </c>
      <c r="C197" s="147" t="s">
        <v>2242</v>
      </c>
      <c r="D197" s="147" t="s">
        <v>36842</v>
      </c>
      <c r="E197" s="147" t="s">
        <v>2240</v>
      </c>
      <c r="G197" s="147">
        <v>0</v>
      </c>
      <c r="I197" s="147">
        <v>6</v>
      </c>
      <c r="J197" s="147">
        <v>2554960</v>
      </c>
    </row>
    <row r="198" spans="1:11" x14ac:dyDescent="0.2">
      <c r="A198" s="147">
        <v>6</v>
      </c>
      <c r="B198" s="149" t="s">
        <v>36841</v>
      </c>
      <c r="C198" s="147" t="s">
        <v>2242</v>
      </c>
      <c r="D198" s="147" t="s">
        <v>36840</v>
      </c>
      <c r="E198" s="147" t="s">
        <v>2240</v>
      </c>
      <c r="G198" s="147">
        <v>0</v>
      </c>
      <c r="I198" s="147">
        <v>6</v>
      </c>
      <c r="J198" s="147">
        <v>2554967</v>
      </c>
    </row>
    <row r="199" spans="1:11" x14ac:dyDescent="0.2">
      <c r="A199" s="147">
        <v>6</v>
      </c>
      <c r="B199" s="149" t="s">
        <v>36839</v>
      </c>
      <c r="C199" s="147" t="s">
        <v>2242</v>
      </c>
      <c r="D199" s="147" t="s">
        <v>36838</v>
      </c>
      <c r="E199" s="147" t="s">
        <v>2240</v>
      </c>
      <c r="G199" s="147">
        <v>0</v>
      </c>
      <c r="I199" s="147">
        <v>6</v>
      </c>
      <c r="J199" s="147">
        <v>2554956</v>
      </c>
    </row>
    <row r="200" spans="1:11" x14ac:dyDescent="0.2">
      <c r="A200" s="147">
        <v>6</v>
      </c>
      <c r="B200" s="149" t="s">
        <v>36837</v>
      </c>
      <c r="C200" s="147" t="s">
        <v>2242</v>
      </c>
      <c r="D200" s="147" t="s">
        <v>36836</v>
      </c>
      <c r="E200" s="147" t="s">
        <v>2240</v>
      </c>
      <c r="G200" s="147">
        <v>0</v>
      </c>
      <c r="I200" s="147">
        <v>6</v>
      </c>
      <c r="J200" s="147">
        <v>2554951</v>
      </c>
      <c r="K200" s="147" t="s">
        <v>2769</v>
      </c>
    </row>
    <row r="201" spans="1:11" x14ac:dyDescent="0.2">
      <c r="A201" s="147">
        <v>6</v>
      </c>
      <c r="B201" s="149" t="s">
        <v>36835</v>
      </c>
      <c r="C201" s="147" t="s">
        <v>2242</v>
      </c>
      <c r="D201" s="147" t="s">
        <v>36834</v>
      </c>
      <c r="E201" s="147" t="s">
        <v>2240</v>
      </c>
      <c r="G201" s="147">
        <v>0</v>
      </c>
      <c r="I201" s="147">
        <v>6</v>
      </c>
      <c r="J201" s="147">
        <v>2554958</v>
      </c>
      <c r="K201" s="147" t="s">
        <v>2769</v>
      </c>
    </row>
    <row r="202" spans="1:11" x14ac:dyDescent="0.2">
      <c r="A202" s="147">
        <v>6</v>
      </c>
      <c r="B202" s="149" t="s">
        <v>36833</v>
      </c>
      <c r="C202" s="147" t="s">
        <v>2242</v>
      </c>
      <c r="D202" s="147" t="s">
        <v>36832</v>
      </c>
      <c r="E202" s="147" t="s">
        <v>2240</v>
      </c>
      <c r="G202" s="147">
        <v>0</v>
      </c>
      <c r="I202" s="147">
        <v>6</v>
      </c>
      <c r="J202" s="147">
        <v>2554945</v>
      </c>
    </row>
    <row r="203" spans="1:11" x14ac:dyDescent="0.2">
      <c r="A203" s="147">
        <v>4</v>
      </c>
      <c r="B203" s="149" t="s">
        <v>36830</v>
      </c>
      <c r="C203" s="147" t="s">
        <v>2242</v>
      </c>
      <c r="D203" s="147" t="s">
        <v>36831</v>
      </c>
      <c r="E203" s="147" t="s">
        <v>2246</v>
      </c>
      <c r="G203" s="147">
        <v>0</v>
      </c>
      <c r="I203" s="147">
        <v>4</v>
      </c>
      <c r="J203" s="147">
        <v>2554754</v>
      </c>
    </row>
    <row r="204" spans="1:11" x14ac:dyDescent="0.2">
      <c r="A204" s="147">
        <v>4</v>
      </c>
      <c r="B204" s="149" t="s">
        <v>36830</v>
      </c>
      <c r="C204" s="147" t="s">
        <v>2250</v>
      </c>
      <c r="D204" s="147" t="s">
        <v>36829</v>
      </c>
      <c r="E204" s="147" t="s">
        <v>2246</v>
      </c>
      <c r="G204" s="147">
        <v>0</v>
      </c>
      <c r="I204" s="147">
        <v>4</v>
      </c>
      <c r="J204" s="147">
        <v>1187136</v>
      </c>
    </row>
    <row r="205" spans="1:11" x14ac:dyDescent="0.2">
      <c r="A205" s="147">
        <v>5</v>
      </c>
      <c r="B205" s="149" t="s">
        <v>36828</v>
      </c>
      <c r="C205" s="147" t="s">
        <v>2242</v>
      </c>
      <c r="D205" s="147" t="s">
        <v>36827</v>
      </c>
      <c r="E205" s="147" t="s">
        <v>2240</v>
      </c>
      <c r="G205" s="147">
        <v>0</v>
      </c>
      <c r="I205" s="147">
        <v>5</v>
      </c>
      <c r="J205" s="147">
        <v>2554970</v>
      </c>
    </row>
    <row r="206" spans="1:11" x14ac:dyDescent="0.2">
      <c r="A206" s="147">
        <v>5</v>
      </c>
      <c r="B206" s="149" t="s">
        <v>36826</v>
      </c>
      <c r="C206" s="147" t="s">
        <v>2242</v>
      </c>
      <c r="D206" s="147" t="s">
        <v>36825</v>
      </c>
      <c r="E206" s="147" t="s">
        <v>2246</v>
      </c>
      <c r="G206" s="147">
        <v>0</v>
      </c>
      <c r="I206" s="147">
        <v>5</v>
      </c>
      <c r="J206" s="147">
        <v>2554973</v>
      </c>
    </row>
    <row r="207" spans="1:11" x14ac:dyDescent="0.2">
      <c r="A207" s="147">
        <v>6</v>
      </c>
      <c r="B207" s="149" t="s">
        <v>36824</v>
      </c>
      <c r="C207" s="147" t="s">
        <v>2242</v>
      </c>
      <c r="D207" s="147" t="s">
        <v>36823</v>
      </c>
      <c r="E207" s="147" t="s">
        <v>2240</v>
      </c>
      <c r="G207" s="147">
        <v>0</v>
      </c>
      <c r="I207" s="147">
        <v>6</v>
      </c>
      <c r="J207" s="147">
        <v>2554981</v>
      </c>
    </row>
    <row r="208" spans="1:11" x14ac:dyDescent="0.2">
      <c r="A208" s="147">
        <v>6</v>
      </c>
      <c r="B208" s="149" t="s">
        <v>36822</v>
      </c>
      <c r="C208" s="147" t="s">
        <v>2242</v>
      </c>
      <c r="D208" s="147" t="s">
        <v>36821</v>
      </c>
      <c r="E208" s="147" t="s">
        <v>2240</v>
      </c>
      <c r="G208" s="147">
        <v>0</v>
      </c>
      <c r="I208" s="147">
        <v>6</v>
      </c>
      <c r="J208" s="147">
        <v>2554987</v>
      </c>
    </row>
    <row r="209" spans="1:10" x14ac:dyDescent="0.2">
      <c r="A209" s="147">
        <v>6</v>
      </c>
      <c r="B209" s="149" t="s">
        <v>36820</v>
      </c>
      <c r="C209" s="147" t="s">
        <v>2242</v>
      </c>
      <c r="D209" s="147" t="s">
        <v>36819</v>
      </c>
      <c r="E209" s="147" t="s">
        <v>2240</v>
      </c>
      <c r="G209" s="147">
        <v>0</v>
      </c>
      <c r="I209" s="147">
        <v>6</v>
      </c>
      <c r="J209" s="147">
        <v>2554976</v>
      </c>
    </row>
    <row r="210" spans="1:10" x14ac:dyDescent="0.2">
      <c r="A210" s="147">
        <v>6</v>
      </c>
      <c r="B210" s="149" t="s">
        <v>36818</v>
      </c>
      <c r="C210" s="147" t="s">
        <v>2242</v>
      </c>
      <c r="D210" s="147" t="s">
        <v>36817</v>
      </c>
      <c r="E210" s="147" t="s">
        <v>2240</v>
      </c>
      <c r="G210" s="147">
        <v>0</v>
      </c>
      <c r="I210" s="147">
        <v>6</v>
      </c>
      <c r="J210" s="147">
        <v>2554977</v>
      </c>
    </row>
    <row r="211" spans="1:10" x14ac:dyDescent="0.2">
      <c r="A211" s="147">
        <v>6</v>
      </c>
      <c r="B211" s="149" t="s">
        <v>36816</v>
      </c>
      <c r="C211" s="147" t="s">
        <v>2242</v>
      </c>
      <c r="D211" s="147" t="s">
        <v>36815</v>
      </c>
      <c r="E211" s="147" t="s">
        <v>2240</v>
      </c>
      <c r="G211" s="147">
        <v>0</v>
      </c>
      <c r="I211" s="147">
        <v>6</v>
      </c>
      <c r="J211" s="147">
        <v>2554984</v>
      </c>
    </row>
    <row r="212" spans="1:10" x14ac:dyDescent="0.2">
      <c r="A212" s="147">
        <v>6</v>
      </c>
      <c r="B212" s="149" t="s">
        <v>36814</v>
      </c>
      <c r="C212" s="147" t="s">
        <v>2242</v>
      </c>
      <c r="D212" s="147" t="s">
        <v>36813</v>
      </c>
      <c r="E212" s="147" t="s">
        <v>2240</v>
      </c>
      <c r="G212" s="147">
        <v>0</v>
      </c>
      <c r="I212" s="147">
        <v>6</v>
      </c>
      <c r="J212" s="147">
        <v>2554991</v>
      </c>
    </row>
    <row r="213" spans="1:10" x14ac:dyDescent="0.2">
      <c r="A213" s="147">
        <v>4</v>
      </c>
      <c r="B213" s="149" t="s">
        <v>36811</v>
      </c>
      <c r="C213" s="147" t="s">
        <v>2242</v>
      </c>
      <c r="D213" s="147" t="s">
        <v>36812</v>
      </c>
      <c r="E213" s="147" t="s">
        <v>2240</v>
      </c>
      <c r="G213" s="147">
        <v>0</v>
      </c>
      <c r="I213" s="147">
        <v>4</v>
      </c>
      <c r="J213" s="147">
        <v>2554752</v>
      </c>
    </row>
    <row r="214" spans="1:10" x14ac:dyDescent="0.2">
      <c r="A214" s="147">
        <v>4</v>
      </c>
      <c r="B214" s="149" t="s">
        <v>36811</v>
      </c>
      <c r="C214" s="147" t="s">
        <v>2250</v>
      </c>
      <c r="D214" s="147" t="s">
        <v>27156</v>
      </c>
      <c r="E214" s="147" t="s">
        <v>2246</v>
      </c>
      <c r="G214" s="147">
        <v>0</v>
      </c>
      <c r="I214" s="147">
        <v>4</v>
      </c>
      <c r="J214" s="147">
        <v>1187122</v>
      </c>
    </row>
    <row r="215" spans="1:10" x14ac:dyDescent="0.2">
      <c r="A215" s="147">
        <v>3</v>
      </c>
      <c r="B215" s="149" t="s">
        <v>36810</v>
      </c>
      <c r="C215" s="147" t="s">
        <v>2242</v>
      </c>
      <c r="D215" s="147" t="s">
        <v>36809</v>
      </c>
      <c r="E215" s="147" t="s">
        <v>2246</v>
      </c>
      <c r="G215" s="147">
        <v>0</v>
      </c>
      <c r="I215" s="147">
        <v>3</v>
      </c>
      <c r="J215" s="147">
        <v>2554643</v>
      </c>
    </row>
    <row r="216" spans="1:10" x14ac:dyDescent="0.2">
      <c r="A216" s="147">
        <v>4</v>
      </c>
      <c r="B216" s="149" t="s">
        <v>36801</v>
      </c>
      <c r="C216" s="147" t="s">
        <v>2242</v>
      </c>
      <c r="D216" s="147" t="s">
        <v>36808</v>
      </c>
      <c r="E216" s="147" t="s">
        <v>2246</v>
      </c>
      <c r="G216" s="147">
        <v>0</v>
      </c>
      <c r="I216" s="147">
        <v>4</v>
      </c>
      <c r="J216" s="147">
        <v>2555017</v>
      </c>
    </row>
    <row r="217" spans="1:10" x14ac:dyDescent="0.2">
      <c r="A217" s="147">
        <v>4</v>
      </c>
      <c r="B217" s="149" t="s">
        <v>36801</v>
      </c>
      <c r="C217" s="147" t="s">
        <v>2261</v>
      </c>
      <c r="D217" s="147" t="s">
        <v>36807</v>
      </c>
      <c r="E217" s="147" t="s">
        <v>2246</v>
      </c>
      <c r="G217" s="147">
        <v>0</v>
      </c>
      <c r="I217" s="147">
        <v>4</v>
      </c>
      <c r="J217" s="147">
        <v>1187315</v>
      </c>
    </row>
    <row r="218" spans="1:10" x14ac:dyDescent="0.2">
      <c r="A218" s="147">
        <v>4</v>
      </c>
      <c r="B218" s="149" t="s">
        <v>36801</v>
      </c>
      <c r="C218" s="147" t="s">
        <v>2261</v>
      </c>
      <c r="D218" s="147" t="s">
        <v>36806</v>
      </c>
      <c r="E218" s="147" t="s">
        <v>2246</v>
      </c>
      <c r="G218" s="147">
        <v>0</v>
      </c>
      <c r="I218" s="147">
        <v>4</v>
      </c>
      <c r="J218" s="147">
        <v>1187242</v>
      </c>
    </row>
    <row r="219" spans="1:10" x14ac:dyDescent="0.2">
      <c r="A219" s="147">
        <v>4</v>
      </c>
      <c r="B219" s="149" t="s">
        <v>36801</v>
      </c>
      <c r="C219" s="147" t="s">
        <v>2261</v>
      </c>
      <c r="D219" s="147" t="s">
        <v>36805</v>
      </c>
      <c r="E219" s="147" t="s">
        <v>2246</v>
      </c>
      <c r="G219" s="147">
        <v>0</v>
      </c>
      <c r="I219" s="147">
        <v>4</v>
      </c>
      <c r="J219" s="147">
        <v>1187289</v>
      </c>
    </row>
    <row r="220" spans="1:10" x14ac:dyDescent="0.2">
      <c r="A220" s="147">
        <v>4</v>
      </c>
      <c r="B220" s="149" t="s">
        <v>36801</v>
      </c>
      <c r="C220" s="147" t="s">
        <v>2261</v>
      </c>
      <c r="D220" s="147" t="s">
        <v>36804</v>
      </c>
      <c r="E220" s="147" t="s">
        <v>2246</v>
      </c>
      <c r="G220" s="147">
        <v>0</v>
      </c>
      <c r="I220" s="147">
        <v>4</v>
      </c>
      <c r="J220" s="147">
        <v>1187187</v>
      </c>
    </row>
    <row r="221" spans="1:10" x14ac:dyDescent="0.2">
      <c r="A221" s="147">
        <v>4</v>
      </c>
      <c r="B221" s="149" t="s">
        <v>36801</v>
      </c>
      <c r="C221" s="147" t="s">
        <v>2261</v>
      </c>
      <c r="D221" s="147" t="s">
        <v>36803</v>
      </c>
      <c r="E221" s="147" t="s">
        <v>2246</v>
      </c>
      <c r="G221" s="147">
        <v>0</v>
      </c>
      <c r="I221" s="147">
        <v>4</v>
      </c>
      <c r="J221" s="147">
        <v>1187275</v>
      </c>
    </row>
    <row r="222" spans="1:10" x14ac:dyDescent="0.2">
      <c r="A222" s="147">
        <v>4</v>
      </c>
      <c r="B222" s="149" t="s">
        <v>36801</v>
      </c>
      <c r="C222" s="147" t="s">
        <v>2250</v>
      </c>
      <c r="D222" s="147" t="s">
        <v>36748</v>
      </c>
      <c r="E222" s="147" t="s">
        <v>2246</v>
      </c>
      <c r="G222" s="147">
        <v>0</v>
      </c>
      <c r="I222" s="147">
        <v>4</v>
      </c>
      <c r="J222" s="147">
        <v>1187306</v>
      </c>
    </row>
    <row r="223" spans="1:10" x14ac:dyDescent="0.2">
      <c r="A223" s="147">
        <v>4</v>
      </c>
      <c r="B223" s="149" t="s">
        <v>36801</v>
      </c>
      <c r="C223" s="147" t="s">
        <v>2277</v>
      </c>
      <c r="D223" s="147" t="s">
        <v>36767</v>
      </c>
      <c r="E223" s="147" t="s">
        <v>2246</v>
      </c>
      <c r="G223" s="147">
        <v>0</v>
      </c>
      <c r="I223" s="147">
        <v>4</v>
      </c>
      <c r="J223" s="147">
        <v>1187265</v>
      </c>
    </row>
    <row r="224" spans="1:10" x14ac:dyDescent="0.2">
      <c r="A224" s="147">
        <v>4</v>
      </c>
      <c r="B224" s="149" t="s">
        <v>36801</v>
      </c>
      <c r="C224" s="147" t="s">
        <v>2277</v>
      </c>
      <c r="D224" s="147" t="s">
        <v>36802</v>
      </c>
      <c r="E224" s="147" t="s">
        <v>2246</v>
      </c>
      <c r="G224" s="147">
        <v>0</v>
      </c>
      <c r="I224" s="147">
        <v>4</v>
      </c>
      <c r="J224" s="147">
        <v>1187286</v>
      </c>
    </row>
    <row r="225" spans="1:10" x14ac:dyDescent="0.2">
      <c r="A225" s="147">
        <v>4</v>
      </c>
      <c r="B225" s="149" t="s">
        <v>36801</v>
      </c>
      <c r="C225" s="147" t="s">
        <v>2277</v>
      </c>
      <c r="D225" s="147" t="s">
        <v>27468</v>
      </c>
      <c r="E225" s="147" t="s">
        <v>2246</v>
      </c>
      <c r="G225" s="147">
        <v>0</v>
      </c>
      <c r="I225" s="147">
        <v>4</v>
      </c>
      <c r="J225" s="147">
        <v>1187300</v>
      </c>
    </row>
    <row r="226" spans="1:10" x14ac:dyDescent="0.2">
      <c r="A226" s="147">
        <v>4</v>
      </c>
      <c r="B226" s="149" t="s">
        <v>36801</v>
      </c>
      <c r="C226" s="147" t="s">
        <v>2277</v>
      </c>
      <c r="D226" s="147" t="s">
        <v>36800</v>
      </c>
      <c r="E226" s="147" t="s">
        <v>2246</v>
      </c>
      <c r="G226" s="147">
        <v>0</v>
      </c>
      <c r="I226" s="147">
        <v>4</v>
      </c>
      <c r="J226" s="147">
        <v>1187292</v>
      </c>
    </row>
    <row r="227" spans="1:10" x14ac:dyDescent="0.2">
      <c r="A227" s="147">
        <v>5</v>
      </c>
      <c r="B227" s="149" t="s">
        <v>36799</v>
      </c>
      <c r="C227" s="147" t="s">
        <v>2242</v>
      </c>
      <c r="D227" s="147" t="s">
        <v>36798</v>
      </c>
      <c r="E227" s="147" t="s">
        <v>2246</v>
      </c>
      <c r="G227" s="147">
        <v>0</v>
      </c>
      <c r="I227" s="147">
        <v>5</v>
      </c>
      <c r="J227" s="147">
        <v>2555022</v>
      </c>
    </row>
    <row r="228" spans="1:10" x14ac:dyDescent="0.2">
      <c r="A228" s="147">
        <v>6</v>
      </c>
      <c r="B228" s="149" t="s">
        <v>36797</v>
      </c>
      <c r="C228" s="147" t="s">
        <v>2242</v>
      </c>
      <c r="D228" s="147" t="s">
        <v>36796</v>
      </c>
      <c r="E228" s="147" t="s">
        <v>2240</v>
      </c>
      <c r="G228" s="147">
        <v>0</v>
      </c>
      <c r="I228" s="147">
        <v>5</v>
      </c>
      <c r="J228" s="147">
        <v>2555032</v>
      </c>
    </row>
    <row r="229" spans="1:10" x14ac:dyDescent="0.2">
      <c r="A229" s="147">
        <v>6</v>
      </c>
      <c r="B229" s="149" t="s">
        <v>36795</v>
      </c>
      <c r="C229" s="147" t="s">
        <v>2242</v>
      </c>
      <c r="D229" s="147" t="s">
        <v>36794</v>
      </c>
      <c r="E229" s="147" t="s">
        <v>2240</v>
      </c>
      <c r="G229" s="147">
        <v>0</v>
      </c>
      <c r="I229" s="147">
        <v>5</v>
      </c>
      <c r="J229" s="147">
        <v>2555027</v>
      </c>
    </row>
    <row r="230" spans="1:10" x14ac:dyDescent="0.2">
      <c r="A230" s="147">
        <v>6</v>
      </c>
      <c r="B230" s="149" t="s">
        <v>36792</v>
      </c>
      <c r="C230" s="147" t="s">
        <v>2242</v>
      </c>
      <c r="D230" s="147" t="s">
        <v>36793</v>
      </c>
      <c r="E230" s="147" t="s">
        <v>2240</v>
      </c>
      <c r="G230" s="147">
        <v>0</v>
      </c>
      <c r="I230" s="147">
        <v>5</v>
      </c>
      <c r="J230" s="147">
        <v>2555034</v>
      </c>
    </row>
    <row r="231" spans="1:10" x14ac:dyDescent="0.2">
      <c r="A231" s="147">
        <v>6</v>
      </c>
      <c r="B231" s="149" t="s">
        <v>36792</v>
      </c>
      <c r="C231" s="147" t="s">
        <v>2294</v>
      </c>
      <c r="D231" s="147" t="s">
        <v>27670</v>
      </c>
      <c r="E231" s="147" t="s">
        <v>2246</v>
      </c>
      <c r="G231" s="147">
        <v>0</v>
      </c>
      <c r="I231" s="147">
        <v>5</v>
      </c>
      <c r="J231" s="147">
        <v>1187342</v>
      </c>
    </row>
    <row r="232" spans="1:10" x14ac:dyDescent="0.2">
      <c r="A232" s="147">
        <v>6</v>
      </c>
      <c r="B232" s="149" t="s">
        <v>36790</v>
      </c>
      <c r="C232" s="147" t="s">
        <v>2242</v>
      </c>
      <c r="D232" s="147" t="s">
        <v>36791</v>
      </c>
      <c r="E232" s="147" t="s">
        <v>2240</v>
      </c>
      <c r="G232" s="147">
        <v>0</v>
      </c>
      <c r="I232" s="147">
        <v>5</v>
      </c>
      <c r="J232" s="147">
        <v>2555020</v>
      </c>
    </row>
    <row r="233" spans="1:10" x14ac:dyDescent="0.2">
      <c r="A233" s="147">
        <v>6</v>
      </c>
      <c r="B233" s="149" t="s">
        <v>36790</v>
      </c>
      <c r="C233" s="147" t="s">
        <v>2294</v>
      </c>
      <c r="D233" s="147" t="s">
        <v>27670</v>
      </c>
      <c r="E233" s="147" t="s">
        <v>2246</v>
      </c>
      <c r="G233" s="147">
        <v>0</v>
      </c>
      <c r="I233" s="147">
        <v>5</v>
      </c>
      <c r="J233" s="147">
        <v>1187343</v>
      </c>
    </row>
    <row r="234" spans="1:10" x14ac:dyDescent="0.2">
      <c r="A234" s="147">
        <v>6</v>
      </c>
      <c r="B234" s="149" t="s">
        <v>36789</v>
      </c>
      <c r="C234" s="147" t="s">
        <v>2242</v>
      </c>
      <c r="D234" s="147" t="s">
        <v>36788</v>
      </c>
      <c r="E234" s="147" t="s">
        <v>2240</v>
      </c>
      <c r="G234" s="147">
        <v>0</v>
      </c>
      <c r="I234" s="147">
        <v>5</v>
      </c>
      <c r="J234" s="147">
        <v>2555029</v>
      </c>
    </row>
    <row r="235" spans="1:10" x14ac:dyDescent="0.2">
      <c r="A235" s="147">
        <v>4</v>
      </c>
      <c r="B235" s="149" t="s">
        <v>36777</v>
      </c>
      <c r="C235" s="147" t="s">
        <v>2242</v>
      </c>
      <c r="D235" s="147" t="s">
        <v>36787</v>
      </c>
      <c r="E235" s="147" t="s">
        <v>2246</v>
      </c>
      <c r="G235" s="147">
        <v>0</v>
      </c>
      <c r="I235" s="147">
        <v>4</v>
      </c>
      <c r="J235" s="147">
        <v>2555007</v>
      </c>
    </row>
    <row r="236" spans="1:10" x14ac:dyDescent="0.2">
      <c r="A236" s="147">
        <v>4</v>
      </c>
      <c r="B236" s="149" t="s">
        <v>36777</v>
      </c>
      <c r="C236" s="147" t="s">
        <v>2261</v>
      </c>
      <c r="D236" s="147" t="s">
        <v>36786</v>
      </c>
      <c r="E236" s="147" t="s">
        <v>2246</v>
      </c>
      <c r="G236" s="147">
        <v>0</v>
      </c>
      <c r="I236" s="147">
        <v>4</v>
      </c>
      <c r="J236" s="147">
        <v>1187303</v>
      </c>
    </row>
    <row r="237" spans="1:10" x14ac:dyDescent="0.2">
      <c r="A237" s="147">
        <v>4</v>
      </c>
      <c r="B237" s="149" t="s">
        <v>36777</v>
      </c>
      <c r="C237" s="147" t="s">
        <v>2261</v>
      </c>
      <c r="D237" s="147" t="s">
        <v>36785</v>
      </c>
      <c r="E237" s="147" t="s">
        <v>2246</v>
      </c>
      <c r="G237" s="147">
        <v>0</v>
      </c>
      <c r="I237" s="147">
        <v>4</v>
      </c>
      <c r="J237" s="147">
        <v>1187314</v>
      </c>
    </row>
    <row r="238" spans="1:10" x14ac:dyDescent="0.2">
      <c r="A238" s="147">
        <v>4</v>
      </c>
      <c r="B238" s="149" t="s">
        <v>36777</v>
      </c>
      <c r="C238" s="147" t="s">
        <v>2261</v>
      </c>
      <c r="D238" s="147" t="s">
        <v>36784</v>
      </c>
      <c r="E238" s="147" t="s">
        <v>2246</v>
      </c>
      <c r="G238" s="147">
        <v>0</v>
      </c>
      <c r="I238" s="147">
        <v>4</v>
      </c>
      <c r="J238" s="147">
        <v>1187283</v>
      </c>
    </row>
    <row r="239" spans="1:10" x14ac:dyDescent="0.2">
      <c r="A239" s="147">
        <v>4</v>
      </c>
      <c r="B239" s="149" t="s">
        <v>36777</v>
      </c>
      <c r="C239" s="147" t="s">
        <v>2261</v>
      </c>
      <c r="D239" s="147" t="s">
        <v>36783</v>
      </c>
      <c r="E239" s="147" t="s">
        <v>2246</v>
      </c>
      <c r="G239" s="147">
        <v>0</v>
      </c>
      <c r="I239" s="147">
        <v>4</v>
      </c>
      <c r="J239" s="147">
        <v>1187223</v>
      </c>
    </row>
    <row r="240" spans="1:10" x14ac:dyDescent="0.2">
      <c r="A240" s="147">
        <v>4</v>
      </c>
      <c r="B240" s="149" t="s">
        <v>36777</v>
      </c>
      <c r="C240" s="147" t="s">
        <v>2261</v>
      </c>
      <c r="D240" s="147" t="s">
        <v>36782</v>
      </c>
      <c r="E240" s="147" t="s">
        <v>2246</v>
      </c>
      <c r="G240" s="147">
        <v>0</v>
      </c>
      <c r="I240" s="147">
        <v>4</v>
      </c>
      <c r="J240" s="147">
        <v>1187246</v>
      </c>
    </row>
    <row r="241" spans="1:10" x14ac:dyDescent="0.2">
      <c r="A241" s="147">
        <v>4</v>
      </c>
      <c r="B241" s="149" t="s">
        <v>36777</v>
      </c>
      <c r="C241" s="147" t="s">
        <v>2261</v>
      </c>
      <c r="D241" s="147" t="s">
        <v>36781</v>
      </c>
      <c r="E241" s="147" t="s">
        <v>2246</v>
      </c>
      <c r="G241" s="147">
        <v>0</v>
      </c>
      <c r="I241" s="147">
        <v>4</v>
      </c>
      <c r="J241" s="147">
        <v>1187308</v>
      </c>
    </row>
    <row r="242" spans="1:10" x14ac:dyDescent="0.2">
      <c r="A242" s="147">
        <v>4</v>
      </c>
      <c r="B242" s="149" t="s">
        <v>36777</v>
      </c>
      <c r="C242" s="147" t="s">
        <v>2261</v>
      </c>
      <c r="D242" s="147" t="s">
        <v>36780</v>
      </c>
      <c r="E242" s="147" t="s">
        <v>2246</v>
      </c>
      <c r="G242" s="147">
        <v>0</v>
      </c>
      <c r="I242" s="147">
        <v>4</v>
      </c>
      <c r="J242" s="147">
        <v>1187209</v>
      </c>
    </row>
    <row r="243" spans="1:10" x14ac:dyDescent="0.2">
      <c r="A243" s="147">
        <v>4</v>
      </c>
      <c r="B243" s="149" t="s">
        <v>36777</v>
      </c>
      <c r="C243" s="147" t="s">
        <v>2250</v>
      </c>
      <c r="D243" s="147" t="s">
        <v>36748</v>
      </c>
      <c r="E243" s="147" t="s">
        <v>2246</v>
      </c>
      <c r="G243" s="147">
        <v>0</v>
      </c>
      <c r="I243" s="147">
        <v>4</v>
      </c>
      <c r="J243" s="147">
        <v>1187184</v>
      </c>
    </row>
    <row r="244" spans="1:10" x14ac:dyDescent="0.2">
      <c r="A244" s="147">
        <v>4</v>
      </c>
      <c r="B244" s="149" t="s">
        <v>36777</v>
      </c>
      <c r="C244" s="147" t="s">
        <v>2277</v>
      </c>
      <c r="D244" s="147" t="s">
        <v>36779</v>
      </c>
      <c r="E244" s="147" t="s">
        <v>2246</v>
      </c>
      <c r="G244" s="147">
        <v>0</v>
      </c>
      <c r="I244" s="147">
        <v>4</v>
      </c>
      <c r="J244" s="147">
        <v>1187198</v>
      </c>
    </row>
    <row r="245" spans="1:10" x14ac:dyDescent="0.2">
      <c r="A245" s="147">
        <v>4</v>
      </c>
      <c r="B245" s="149" t="s">
        <v>36777</v>
      </c>
      <c r="C245" s="147" t="s">
        <v>2277</v>
      </c>
      <c r="D245" s="147" t="s">
        <v>36778</v>
      </c>
      <c r="E245" s="147" t="s">
        <v>2246</v>
      </c>
      <c r="G245" s="147">
        <v>0</v>
      </c>
      <c r="I245" s="147">
        <v>4</v>
      </c>
      <c r="J245" s="147">
        <v>1187328</v>
      </c>
    </row>
    <row r="246" spans="1:10" x14ac:dyDescent="0.2">
      <c r="A246" s="147">
        <v>4</v>
      </c>
      <c r="B246" s="149" t="s">
        <v>36777</v>
      </c>
      <c r="C246" s="147" t="s">
        <v>2277</v>
      </c>
      <c r="D246" s="147" t="s">
        <v>27468</v>
      </c>
      <c r="E246" s="147" t="s">
        <v>2246</v>
      </c>
      <c r="G246" s="147">
        <v>0</v>
      </c>
      <c r="I246" s="147">
        <v>4</v>
      </c>
      <c r="J246" s="147">
        <v>1187195</v>
      </c>
    </row>
    <row r="247" spans="1:10" x14ac:dyDescent="0.2">
      <c r="A247" s="147">
        <v>5</v>
      </c>
      <c r="B247" s="149" t="s">
        <v>36776</v>
      </c>
      <c r="C247" s="147" t="s">
        <v>2242</v>
      </c>
      <c r="D247" s="147" t="s">
        <v>36775</v>
      </c>
      <c r="E247" s="147" t="s">
        <v>2246</v>
      </c>
      <c r="G247" s="147">
        <v>0</v>
      </c>
      <c r="I247" s="147">
        <v>5</v>
      </c>
      <c r="J247" s="147">
        <v>2555046</v>
      </c>
    </row>
    <row r="248" spans="1:10" x14ac:dyDescent="0.2">
      <c r="A248" s="147">
        <v>6</v>
      </c>
      <c r="B248" s="149" t="s">
        <v>36774</v>
      </c>
      <c r="C248" s="147" t="s">
        <v>2242</v>
      </c>
      <c r="D248" s="147" t="s">
        <v>36773</v>
      </c>
      <c r="E248" s="147" t="s">
        <v>2240</v>
      </c>
      <c r="G248" s="147">
        <v>0</v>
      </c>
      <c r="I248" s="147">
        <v>6</v>
      </c>
      <c r="J248" s="147">
        <v>2555048</v>
      </c>
    </row>
    <row r="249" spans="1:10" x14ac:dyDescent="0.2">
      <c r="A249" s="147">
        <v>6</v>
      </c>
      <c r="B249" s="149" t="s">
        <v>36772</v>
      </c>
      <c r="C249" s="147" t="s">
        <v>2242</v>
      </c>
      <c r="D249" s="147" t="s">
        <v>36771</v>
      </c>
      <c r="E249" s="147" t="s">
        <v>2240</v>
      </c>
      <c r="G249" s="147">
        <v>0</v>
      </c>
      <c r="I249" s="147">
        <v>5</v>
      </c>
      <c r="J249" s="147">
        <v>2555043</v>
      </c>
    </row>
    <row r="250" spans="1:10" x14ac:dyDescent="0.2">
      <c r="A250" s="147">
        <v>6</v>
      </c>
      <c r="B250" s="149" t="s">
        <v>36770</v>
      </c>
      <c r="C250" s="147" t="s">
        <v>2242</v>
      </c>
      <c r="D250" s="147" t="s">
        <v>36769</v>
      </c>
      <c r="E250" s="147" t="s">
        <v>2240</v>
      </c>
      <c r="G250" s="147">
        <v>0</v>
      </c>
      <c r="I250" s="147">
        <v>5</v>
      </c>
      <c r="J250" s="147">
        <v>2555041</v>
      </c>
    </row>
    <row r="251" spans="1:10" x14ac:dyDescent="0.2">
      <c r="A251" s="147">
        <v>4</v>
      </c>
      <c r="B251" s="149" t="s">
        <v>36765</v>
      </c>
      <c r="C251" s="147" t="s">
        <v>2242</v>
      </c>
      <c r="D251" s="147" t="s">
        <v>36768</v>
      </c>
      <c r="E251" s="147" t="s">
        <v>2240</v>
      </c>
      <c r="G251" s="147">
        <v>0</v>
      </c>
      <c r="I251" s="147">
        <v>4</v>
      </c>
      <c r="J251" s="147">
        <v>2555013</v>
      </c>
    </row>
    <row r="252" spans="1:10" x14ac:dyDescent="0.2">
      <c r="A252" s="147">
        <v>4</v>
      </c>
      <c r="B252" s="149" t="s">
        <v>36765</v>
      </c>
      <c r="C252" s="147" t="s">
        <v>2277</v>
      </c>
      <c r="D252" s="147" t="s">
        <v>36767</v>
      </c>
      <c r="E252" s="147" t="s">
        <v>2246</v>
      </c>
      <c r="G252" s="147">
        <v>0</v>
      </c>
      <c r="I252" s="147">
        <v>4</v>
      </c>
      <c r="J252" s="147">
        <v>1187214</v>
      </c>
    </row>
    <row r="253" spans="1:10" x14ac:dyDescent="0.2">
      <c r="A253" s="147">
        <v>4</v>
      </c>
      <c r="B253" s="149" t="s">
        <v>36765</v>
      </c>
      <c r="C253" s="147" t="s">
        <v>2277</v>
      </c>
      <c r="D253" s="147" t="s">
        <v>27702</v>
      </c>
      <c r="E253" s="147" t="s">
        <v>2246</v>
      </c>
      <c r="G253" s="147">
        <v>0</v>
      </c>
      <c r="I253" s="147">
        <v>4</v>
      </c>
      <c r="J253" s="147">
        <v>1187244</v>
      </c>
    </row>
    <row r="254" spans="1:10" x14ac:dyDescent="0.2">
      <c r="A254" s="147">
        <v>4</v>
      </c>
      <c r="B254" s="149" t="s">
        <v>36765</v>
      </c>
      <c r="C254" s="147" t="s">
        <v>2277</v>
      </c>
      <c r="D254" s="147" t="s">
        <v>36766</v>
      </c>
      <c r="E254" s="147" t="s">
        <v>2246</v>
      </c>
      <c r="G254" s="147">
        <v>0</v>
      </c>
      <c r="I254" s="147">
        <v>4</v>
      </c>
      <c r="J254" s="147">
        <v>1187197</v>
      </c>
    </row>
    <row r="255" spans="1:10" x14ac:dyDescent="0.2">
      <c r="A255" s="147">
        <v>4</v>
      </c>
      <c r="B255" s="149" t="s">
        <v>36765</v>
      </c>
      <c r="C255" s="147" t="s">
        <v>2277</v>
      </c>
      <c r="D255" s="147" t="s">
        <v>36764</v>
      </c>
      <c r="E255" s="147" t="s">
        <v>2246</v>
      </c>
      <c r="G255" s="147">
        <v>0</v>
      </c>
      <c r="I255" s="147">
        <v>4</v>
      </c>
      <c r="J255" s="147">
        <v>1187208</v>
      </c>
    </row>
    <row r="256" spans="1:10" x14ac:dyDescent="0.2">
      <c r="A256" s="147">
        <v>4</v>
      </c>
      <c r="B256" s="149" t="s">
        <v>36760</v>
      </c>
      <c r="C256" s="147" t="s">
        <v>2242</v>
      </c>
      <c r="D256" s="147" t="s">
        <v>36763</v>
      </c>
      <c r="E256" s="147" t="s">
        <v>2246</v>
      </c>
      <c r="G256" s="147">
        <v>0</v>
      </c>
      <c r="I256" s="147">
        <v>4</v>
      </c>
      <c r="J256" s="147">
        <v>2555018</v>
      </c>
    </row>
    <row r="257" spans="1:10" x14ac:dyDescent="0.2">
      <c r="A257" s="147">
        <v>4</v>
      </c>
      <c r="B257" s="149" t="s">
        <v>36760</v>
      </c>
      <c r="C257" s="147" t="s">
        <v>2261</v>
      </c>
      <c r="D257" s="147" t="s">
        <v>36762</v>
      </c>
      <c r="E257" s="147" t="s">
        <v>2246</v>
      </c>
      <c r="G257" s="147">
        <v>0</v>
      </c>
      <c r="I257" s="147">
        <v>4</v>
      </c>
      <c r="J257" s="147">
        <v>1187327</v>
      </c>
    </row>
    <row r="258" spans="1:10" x14ac:dyDescent="0.2">
      <c r="A258" s="147">
        <v>4</v>
      </c>
      <c r="B258" s="149" t="s">
        <v>36760</v>
      </c>
      <c r="C258" s="147" t="s">
        <v>2250</v>
      </c>
      <c r="D258" s="147" t="s">
        <v>36748</v>
      </c>
      <c r="E258" s="147" t="s">
        <v>2246</v>
      </c>
      <c r="G258" s="147">
        <v>0</v>
      </c>
      <c r="I258" s="147">
        <v>4</v>
      </c>
      <c r="J258" s="147">
        <v>1187284</v>
      </c>
    </row>
    <row r="259" spans="1:10" x14ac:dyDescent="0.2">
      <c r="A259" s="147">
        <v>4</v>
      </c>
      <c r="B259" s="149" t="s">
        <v>36760</v>
      </c>
      <c r="C259" s="147" t="s">
        <v>2277</v>
      </c>
      <c r="D259" s="147" t="s">
        <v>27702</v>
      </c>
      <c r="E259" s="147" t="s">
        <v>2246</v>
      </c>
      <c r="G259" s="147">
        <v>0</v>
      </c>
      <c r="I259" s="147">
        <v>4</v>
      </c>
      <c r="J259" s="147">
        <v>1187216</v>
      </c>
    </row>
    <row r="260" spans="1:10" x14ac:dyDescent="0.2">
      <c r="A260" s="147">
        <v>4</v>
      </c>
      <c r="B260" s="149" t="s">
        <v>36760</v>
      </c>
      <c r="C260" s="147" t="s">
        <v>2277</v>
      </c>
      <c r="D260" s="147" t="s">
        <v>36761</v>
      </c>
      <c r="E260" s="147" t="s">
        <v>2246</v>
      </c>
      <c r="G260" s="147">
        <v>0</v>
      </c>
      <c r="I260" s="147">
        <v>4</v>
      </c>
      <c r="J260" s="147">
        <v>1187274</v>
      </c>
    </row>
    <row r="261" spans="1:10" x14ac:dyDescent="0.2">
      <c r="A261" s="147">
        <v>4</v>
      </c>
      <c r="B261" s="149" t="s">
        <v>36760</v>
      </c>
      <c r="C261" s="147" t="s">
        <v>2277</v>
      </c>
      <c r="D261" s="147" t="s">
        <v>36759</v>
      </c>
      <c r="E261" s="147" t="s">
        <v>2246</v>
      </c>
      <c r="G261" s="147">
        <v>0</v>
      </c>
      <c r="I261" s="147">
        <v>4</v>
      </c>
      <c r="J261" s="147">
        <v>1187282</v>
      </c>
    </row>
    <row r="262" spans="1:10" x14ac:dyDescent="0.2">
      <c r="A262" s="147">
        <v>5</v>
      </c>
      <c r="B262" s="149" t="s">
        <v>36758</v>
      </c>
      <c r="C262" s="147" t="s">
        <v>2242</v>
      </c>
      <c r="D262" s="147" t="s">
        <v>36757</v>
      </c>
      <c r="E262" s="147" t="s">
        <v>2246</v>
      </c>
      <c r="G262" s="147">
        <v>0</v>
      </c>
      <c r="I262" s="147">
        <v>5</v>
      </c>
      <c r="J262" s="147">
        <v>2555052</v>
      </c>
    </row>
    <row r="263" spans="1:10" x14ac:dyDescent="0.2">
      <c r="A263" s="147">
        <v>6</v>
      </c>
      <c r="B263" s="149" t="s">
        <v>36756</v>
      </c>
      <c r="C263" s="147" t="s">
        <v>2242</v>
      </c>
      <c r="D263" s="147" t="s">
        <v>36755</v>
      </c>
      <c r="E263" s="147" t="s">
        <v>2240</v>
      </c>
      <c r="G263" s="147">
        <v>0</v>
      </c>
      <c r="I263" s="147">
        <v>6</v>
      </c>
      <c r="J263" s="147">
        <v>2555059</v>
      </c>
    </row>
    <row r="264" spans="1:10" x14ac:dyDescent="0.2">
      <c r="A264" s="147">
        <v>6</v>
      </c>
      <c r="B264" s="149" t="s">
        <v>36754</v>
      </c>
      <c r="C264" s="147" t="s">
        <v>2242</v>
      </c>
      <c r="D264" s="147" t="s">
        <v>36753</v>
      </c>
      <c r="E264" s="147" t="s">
        <v>2240</v>
      </c>
      <c r="G264" s="147">
        <v>0</v>
      </c>
      <c r="I264" s="147">
        <v>5</v>
      </c>
      <c r="J264" s="147">
        <v>2555056</v>
      </c>
    </row>
    <row r="265" spans="1:10" x14ac:dyDescent="0.2">
      <c r="A265" s="147">
        <v>6</v>
      </c>
      <c r="B265" s="149" t="s">
        <v>36752</v>
      </c>
      <c r="C265" s="147" t="s">
        <v>2242</v>
      </c>
      <c r="D265" s="147" t="s">
        <v>36751</v>
      </c>
      <c r="E265" s="147" t="s">
        <v>2240</v>
      </c>
      <c r="G265" s="147">
        <v>0</v>
      </c>
      <c r="I265" s="147">
        <v>5</v>
      </c>
      <c r="J265" s="147">
        <v>2555053</v>
      </c>
    </row>
    <row r="266" spans="1:10" x14ac:dyDescent="0.2">
      <c r="A266" s="147">
        <v>4</v>
      </c>
      <c r="B266" s="149" t="s">
        <v>36746</v>
      </c>
      <c r="C266" s="147" t="s">
        <v>2242</v>
      </c>
      <c r="D266" s="147" t="s">
        <v>36750</v>
      </c>
      <c r="E266" s="147" t="s">
        <v>2246</v>
      </c>
      <c r="G266" s="147">
        <v>0</v>
      </c>
      <c r="I266" s="147">
        <v>4</v>
      </c>
      <c r="J266" s="147">
        <v>2555004</v>
      </c>
    </row>
    <row r="267" spans="1:10" x14ac:dyDescent="0.2">
      <c r="A267" s="147">
        <v>4</v>
      </c>
      <c r="B267" s="149" t="s">
        <v>36746</v>
      </c>
      <c r="C267" s="147" t="s">
        <v>2261</v>
      </c>
      <c r="D267" s="147" t="s">
        <v>36749</v>
      </c>
      <c r="E267" s="147" t="s">
        <v>2246</v>
      </c>
      <c r="G267" s="147">
        <v>0</v>
      </c>
      <c r="I267" s="147">
        <v>4</v>
      </c>
      <c r="J267" s="147">
        <v>1187332</v>
      </c>
    </row>
    <row r="268" spans="1:10" x14ac:dyDescent="0.2">
      <c r="A268" s="147">
        <v>4</v>
      </c>
      <c r="B268" s="149" t="s">
        <v>36746</v>
      </c>
      <c r="C268" s="147" t="s">
        <v>2250</v>
      </c>
      <c r="D268" s="147" t="s">
        <v>36748</v>
      </c>
      <c r="E268" s="147" t="s">
        <v>2246</v>
      </c>
      <c r="G268" s="147">
        <v>0</v>
      </c>
      <c r="I268" s="147">
        <v>4</v>
      </c>
      <c r="J268" s="147">
        <v>1187182</v>
      </c>
    </row>
    <row r="269" spans="1:10" x14ac:dyDescent="0.2">
      <c r="A269" s="147">
        <v>4</v>
      </c>
      <c r="B269" s="149" t="s">
        <v>36746</v>
      </c>
      <c r="C269" s="147" t="s">
        <v>2277</v>
      </c>
      <c r="D269" s="147" t="s">
        <v>27516</v>
      </c>
      <c r="E269" s="147" t="s">
        <v>2246</v>
      </c>
      <c r="G269" s="147">
        <v>0</v>
      </c>
      <c r="I269" s="147">
        <v>4</v>
      </c>
      <c r="J269" s="147">
        <v>1187269</v>
      </c>
    </row>
    <row r="270" spans="1:10" x14ac:dyDescent="0.2">
      <c r="A270" s="147">
        <v>4</v>
      </c>
      <c r="B270" s="149" t="s">
        <v>36746</v>
      </c>
      <c r="C270" s="147" t="s">
        <v>2277</v>
      </c>
      <c r="D270" s="147" t="s">
        <v>36747</v>
      </c>
      <c r="E270" s="147" t="s">
        <v>2246</v>
      </c>
      <c r="G270" s="147">
        <v>0</v>
      </c>
      <c r="I270" s="147">
        <v>4</v>
      </c>
      <c r="J270" s="147">
        <v>1187253</v>
      </c>
    </row>
    <row r="271" spans="1:10" x14ac:dyDescent="0.2">
      <c r="A271" s="147">
        <v>4</v>
      </c>
      <c r="B271" s="149" t="s">
        <v>36746</v>
      </c>
      <c r="C271" s="147" t="s">
        <v>2277</v>
      </c>
      <c r="D271" s="147" t="s">
        <v>27700</v>
      </c>
      <c r="E271" s="147" t="s">
        <v>2246</v>
      </c>
      <c r="G271" s="147">
        <v>0</v>
      </c>
      <c r="I271" s="147">
        <v>4</v>
      </c>
      <c r="J271" s="147">
        <v>1187196</v>
      </c>
    </row>
    <row r="272" spans="1:10" x14ac:dyDescent="0.2">
      <c r="A272" s="147">
        <v>5</v>
      </c>
      <c r="B272" s="149" t="s">
        <v>36745</v>
      </c>
      <c r="C272" s="147" t="s">
        <v>2242</v>
      </c>
      <c r="D272" s="147" t="s">
        <v>36744</v>
      </c>
      <c r="E272" s="147" t="s">
        <v>2246</v>
      </c>
      <c r="G272" s="147">
        <v>0</v>
      </c>
      <c r="I272" s="147">
        <v>5</v>
      </c>
      <c r="J272" s="147">
        <v>2555068</v>
      </c>
    </row>
    <row r="273" spans="1:10" x14ac:dyDescent="0.2">
      <c r="A273" s="147">
        <v>6</v>
      </c>
      <c r="B273" s="149" t="s">
        <v>36743</v>
      </c>
      <c r="C273" s="147" t="s">
        <v>2242</v>
      </c>
      <c r="D273" s="147" t="s">
        <v>36742</v>
      </c>
      <c r="E273" s="147" t="s">
        <v>2240</v>
      </c>
      <c r="G273" s="147">
        <v>0</v>
      </c>
      <c r="I273" s="147">
        <v>6</v>
      </c>
      <c r="J273" s="147">
        <v>2555077</v>
      </c>
    </row>
    <row r="274" spans="1:10" x14ac:dyDescent="0.2">
      <c r="A274" s="147">
        <v>6</v>
      </c>
      <c r="B274" s="149" t="s">
        <v>36741</v>
      </c>
      <c r="C274" s="147" t="s">
        <v>2242</v>
      </c>
      <c r="D274" s="147" t="s">
        <v>36740</v>
      </c>
      <c r="E274" s="147" t="s">
        <v>2240</v>
      </c>
      <c r="G274" s="147">
        <v>0</v>
      </c>
      <c r="I274" s="147">
        <v>5</v>
      </c>
      <c r="J274" s="147">
        <v>2555065</v>
      </c>
    </row>
    <row r="275" spans="1:10" x14ac:dyDescent="0.2">
      <c r="A275" s="147">
        <v>6</v>
      </c>
      <c r="B275" s="149" t="s">
        <v>36739</v>
      </c>
      <c r="C275" s="147" t="s">
        <v>2242</v>
      </c>
      <c r="D275" s="147" t="s">
        <v>36738</v>
      </c>
      <c r="E275" s="147" t="s">
        <v>2240</v>
      </c>
      <c r="G275" s="147">
        <v>0</v>
      </c>
      <c r="I275" s="147">
        <v>5</v>
      </c>
      <c r="J275" s="147">
        <v>2555069</v>
      </c>
    </row>
    <row r="276" spans="1:10" x14ac:dyDescent="0.2">
      <c r="A276" s="147">
        <v>6</v>
      </c>
      <c r="B276" s="149" t="s">
        <v>36737</v>
      </c>
      <c r="C276" s="147" t="s">
        <v>2242</v>
      </c>
      <c r="D276" s="147" t="s">
        <v>36736</v>
      </c>
      <c r="E276" s="147" t="s">
        <v>2240</v>
      </c>
      <c r="G276" s="147">
        <v>0</v>
      </c>
      <c r="I276" s="147">
        <v>5</v>
      </c>
      <c r="J276" s="147">
        <v>2555076</v>
      </c>
    </row>
    <row r="277" spans="1:10" x14ac:dyDescent="0.2">
      <c r="A277" s="147">
        <v>6</v>
      </c>
      <c r="B277" s="149" t="s">
        <v>36735</v>
      </c>
      <c r="C277" s="147" t="s">
        <v>2242</v>
      </c>
      <c r="D277" s="147" t="s">
        <v>36734</v>
      </c>
      <c r="E277" s="147" t="s">
        <v>2240</v>
      </c>
      <c r="G277" s="147">
        <v>0</v>
      </c>
      <c r="I277" s="147">
        <v>5</v>
      </c>
      <c r="J277" s="147">
        <v>2555073</v>
      </c>
    </row>
    <row r="278" spans="1:10" x14ac:dyDescent="0.2">
      <c r="A278" s="147">
        <v>4</v>
      </c>
      <c r="B278" s="149" t="s">
        <v>36722</v>
      </c>
      <c r="C278" s="147" t="s">
        <v>2242</v>
      </c>
      <c r="D278" s="147" t="s">
        <v>36733</v>
      </c>
      <c r="E278" s="147" t="s">
        <v>2246</v>
      </c>
      <c r="G278" s="147">
        <v>0</v>
      </c>
      <c r="I278" s="147">
        <v>4</v>
      </c>
      <c r="J278" s="147">
        <v>2555012</v>
      </c>
    </row>
    <row r="279" spans="1:10" x14ac:dyDescent="0.2">
      <c r="A279" s="147">
        <v>4</v>
      </c>
      <c r="B279" s="149" t="s">
        <v>36722</v>
      </c>
      <c r="C279" s="147" t="s">
        <v>2261</v>
      </c>
      <c r="D279" s="147" t="s">
        <v>25178</v>
      </c>
      <c r="E279" s="147" t="s">
        <v>2246</v>
      </c>
      <c r="G279" s="147">
        <v>0</v>
      </c>
      <c r="I279" s="147">
        <v>4</v>
      </c>
      <c r="J279" s="147">
        <v>1187185</v>
      </c>
    </row>
    <row r="280" spans="1:10" x14ac:dyDescent="0.2">
      <c r="A280" s="147">
        <v>4</v>
      </c>
      <c r="B280" s="149" t="s">
        <v>36722</v>
      </c>
      <c r="C280" s="147" t="s">
        <v>2261</v>
      </c>
      <c r="D280" s="147" t="s">
        <v>25380</v>
      </c>
      <c r="E280" s="147" t="s">
        <v>2246</v>
      </c>
      <c r="G280" s="147">
        <v>0</v>
      </c>
      <c r="I280" s="147">
        <v>4</v>
      </c>
      <c r="J280" s="147">
        <v>1187326</v>
      </c>
    </row>
    <row r="281" spans="1:10" x14ac:dyDescent="0.2">
      <c r="A281" s="147">
        <v>4</v>
      </c>
      <c r="B281" s="149" t="s">
        <v>36722</v>
      </c>
      <c r="C281" s="147" t="s">
        <v>2261</v>
      </c>
      <c r="D281" s="147" t="s">
        <v>36732</v>
      </c>
      <c r="E281" s="147" t="s">
        <v>2246</v>
      </c>
      <c r="G281" s="147">
        <v>0</v>
      </c>
      <c r="I281" s="147">
        <v>4</v>
      </c>
      <c r="J281" s="147">
        <v>1187225</v>
      </c>
    </row>
    <row r="282" spans="1:10" x14ac:dyDescent="0.2">
      <c r="A282" s="147">
        <v>4</v>
      </c>
      <c r="B282" s="149" t="s">
        <v>36722</v>
      </c>
      <c r="C282" s="147" t="s">
        <v>2446</v>
      </c>
      <c r="D282" s="147" t="s">
        <v>25572</v>
      </c>
      <c r="E282" s="147" t="s">
        <v>2246</v>
      </c>
      <c r="G282" s="147">
        <v>0</v>
      </c>
      <c r="I282" s="147">
        <v>4</v>
      </c>
      <c r="J282" s="147">
        <v>1187238</v>
      </c>
    </row>
    <row r="283" spans="1:10" x14ac:dyDescent="0.2">
      <c r="A283" s="147">
        <v>4</v>
      </c>
      <c r="B283" s="149" t="s">
        <v>36722</v>
      </c>
      <c r="C283" s="147" t="s">
        <v>2446</v>
      </c>
      <c r="D283" s="147" t="s">
        <v>36731</v>
      </c>
      <c r="E283" s="147" t="s">
        <v>2246</v>
      </c>
      <c r="G283" s="147">
        <v>0</v>
      </c>
      <c r="I283" s="147">
        <v>4</v>
      </c>
      <c r="J283" s="147">
        <v>1187267</v>
      </c>
    </row>
    <row r="284" spans="1:10" x14ac:dyDescent="0.2">
      <c r="A284" s="147">
        <v>4</v>
      </c>
      <c r="B284" s="149" t="s">
        <v>36722</v>
      </c>
      <c r="C284" s="147" t="s">
        <v>2446</v>
      </c>
      <c r="D284" s="147" t="s">
        <v>36730</v>
      </c>
      <c r="E284" s="147" t="s">
        <v>2246</v>
      </c>
      <c r="G284" s="147">
        <v>0</v>
      </c>
      <c r="I284" s="147">
        <v>4</v>
      </c>
      <c r="J284" s="147">
        <v>1187189</v>
      </c>
    </row>
    <row r="285" spans="1:10" x14ac:dyDescent="0.2">
      <c r="A285" s="147">
        <v>4</v>
      </c>
      <c r="B285" s="149" t="s">
        <v>36722</v>
      </c>
      <c r="C285" s="147" t="s">
        <v>2446</v>
      </c>
      <c r="D285" s="147" t="s">
        <v>36729</v>
      </c>
      <c r="E285" s="147" t="s">
        <v>2246</v>
      </c>
      <c r="G285" s="147">
        <v>0</v>
      </c>
      <c r="I285" s="147">
        <v>4</v>
      </c>
      <c r="J285" s="147">
        <v>1187298</v>
      </c>
    </row>
    <row r="286" spans="1:10" x14ac:dyDescent="0.2">
      <c r="A286" s="147">
        <v>4</v>
      </c>
      <c r="B286" s="149" t="s">
        <v>36722</v>
      </c>
      <c r="C286" s="147" t="s">
        <v>2446</v>
      </c>
      <c r="D286" s="147" t="s">
        <v>36728</v>
      </c>
      <c r="E286" s="147" t="s">
        <v>2246</v>
      </c>
      <c r="G286" s="147">
        <v>0</v>
      </c>
      <c r="I286" s="147">
        <v>4</v>
      </c>
      <c r="J286" s="147">
        <v>1187186</v>
      </c>
    </row>
    <row r="287" spans="1:10" x14ac:dyDescent="0.2">
      <c r="A287" s="147">
        <v>4</v>
      </c>
      <c r="B287" s="149" t="s">
        <v>36722</v>
      </c>
      <c r="C287" s="147" t="s">
        <v>2446</v>
      </c>
      <c r="D287" s="147" t="s">
        <v>25413</v>
      </c>
      <c r="E287" s="147" t="s">
        <v>2246</v>
      </c>
      <c r="G287" s="147">
        <v>0</v>
      </c>
      <c r="I287" s="147">
        <v>4</v>
      </c>
      <c r="J287" s="147">
        <v>1187291</v>
      </c>
    </row>
    <row r="288" spans="1:10" x14ac:dyDescent="0.2">
      <c r="A288" s="147">
        <v>4</v>
      </c>
      <c r="B288" s="149" t="s">
        <v>36722</v>
      </c>
      <c r="C288" s="147" t="s">
        <v>2277</v>
      </c>
      <c r="D288" s="147" t="s">
        <v>36727</v>
      </c>
      <c r="E288" s="147" t="s">
        <v>2246</v>
      </c>
      <c r="G288" s="147">
        <v>0</v>
      </c>
      <c r="I288" s="147">
        <v>4</v>
      </c>
      <c r="J288" s="147">
        <v>1187321</v>
      </c>
    </row>
    <row r="289" spans="1:10" x14ac:dyDescent="0.2">
      <c r="A289" s="147">
        <v>4</v>
      </c>
      <c r="B289" s="149" t="s">
        <v>36722</v>
      </c>
      <c r="C289" s="147" t="s">
        <v>2277</v>
      </c>
      <c r="D289" s="147" t="s">
        <v>36726</v>
      </c>
      <c r="E289" s="147" t="s">
        <v>2246</v>
      </c>
      <c r="G289" s="147">
        <v>0</v>
      </c>
      <c r="I289" s="147">
        <v>4</v>
      </c>
      <c r="J289" s="147">
        <v>1187236</v>
      </c>
    </row>
    <row r="290" spans="1:10" x14ac:dyDescent="0.2">
      <c r="A290" s="147">
        <v>4</v>
      </c>
      <c r="B290" s="149" t="s">
        <v>36722</v>
      </c>
      <c r="C290" s="147" t="s">
        <v>2277</v>
      </c>
      <c r="D290" s="147" t="s">
        <v>28456</v>
      </c>
      <c r="E290" s="147" t="s">
        <v>2246</v>
      </c>
      <c r="G290" s="147">
        <v>0</v>
      </c>
      <c r="I290" s="147">
        <v>4</v>
      </c>
      <c r="J290" s="147">
        <v>1187255</v>
      </c>
    </row>
    <row r="291" spans="1:10" x14ac:dyDescent="0.2">
      <c r="A291" s="147">
        <v>4</v>
      </c>
      <c r="B291" s="149" t="s">
        <v>36722</v>
      </c>
      <c r="C291" s="147" t="s">
        <v>2277</v>
      </c>
      <c r="D291" s="147" t="s">
        <v>36725</v>
      </c>
      <c r="E291" s="147" t="s">
        <v>2246</v>
      </c>
      <c r="G291" s="147">
        <v>0</v>
      </c>
      <c r="I291" s="147">
        <v>4</v>
      </c>
      <c r="J291" s="147">
        <v>1187312</v>
      </c>
    </row>
    <row r="292" spans="1:10" x14ac:dyDescent="0.2">
      <c r="A292" s="147">
        <v>4</v>
      </c>
      <c r="B292" s="149" t="s">
        <v>36722</v>
      </c>
      <c r="C292" s="147" t="s">
        <v>2277</v>
      </c>
      <c r="D292" s="147" t="s">
        <v>36724</v>
      </c>
      <c r="E292" s="147" t="s">
        <v>2246</v>
      </c>
      <c r="G292" s="147">
        <v>0</v>
      </c>
      <c r="I292" s="147">
        <v>4</v>
      </c>
      <c r="J292" s="147">
        <v>1187234</v>
      </c>
    </row>
    <row r="293" spans="1:10" x14ac:dyDescent="0.2">
      <c r="A293" s="147">
        <v>4</v>
      </c>
      <c r="B293" s="149" t="s">
        <v>36722</v>
      </c>
      <c r="C293" s="147" t="s">
        <v>2277</v>
      </c>
      <c r="D293" s="147" t="s">
        <v>36723</v>
      </c>
      <c r="E293" s="147" t="s">
        <v>2246</v>
      </c>
      <c r="G293" s="147">
        <v>0</v>
      </c>
      <c r="I293" s="147">
        <v>4</v>
      </c>
      <c r="J293" s="147">
        <v>1187339</v>
      </c>
    </row>
    <row r="294" spans="1:10" x14ac:dyDescent="0.2">
      <c r="A294" s="147">
        <v>4</v>
      </c>
      <c r="B294" s="149" t="s">
        <v>36722</v>
      </c>
      <c r="C294" s="147" t="s">
        <v>2277</v>
      </c>
      <c r="D294" s="147" t="s">
        <v>36721</v>
      </c>
      <c r="E294" s="147" t="s">
        <v>2246</v>
      </c>
      <c r="G294" s="147">
        <v>0</v>
      </c>
      <c r="I294" s="147">
        <v>4</v>
      </c>
      <c r="J294" s="147">
        <v>1187302</v>
      </c>
    </row>
    <row r="295" spans="1:10" x14ac:dyDescent="0.2">
      <c r="A295" s="147">
        <v>5</v>
      </c>
      <c r="B295" s="149" t="s">
        <v>36720</v>
      </c>
      <c r="C295" s="147" t="s">
        <v>2242</v>
      </c>
      <c r="D295" s="147" t="s">
        <v>36719</v>
      </c>
      <c r="E295" s="147" t="s">
        <v>2246</v>
      </c>
      <c r="G295" s="147">
        <v>0</v>
      </c>
      <c r="I295" s="147">
        <v>5</v>
      </c>
      <c r="J295" s="147">
        <v>2555081</v>
      </c>
    </row>
    <row r="296" spans="1:10" x14ac:dyDescent="0.2">
      <c r="A296" s="147">
        <v>6</v>
      </c>
      <c r="B296" s="149" t="s">
        <v>36718</v>
      </c>
      <c r="C296" s="147" t="s">
        <v>2242</v>
      </c>
      <c r="D296" s="147" t="s">
        <v>36717</v>
      </c>
      <c r="E296" s="147" t="s">
        <v>2240</v>
      </c>
      <c r="G296" s="147">
        <v>0</v>
      </c>
      <c r="I296" s="147">
        <v>6</v>
      </c>
      <c r="J296" s="147">
        <v>2555091</v>
      </c>
    </row>
    <row r="297" spans="1:10" x14ac:dyDescent="0.2">
      <c r="A297" s="147">
        <v>6</v>
      </c>
      <c r="B297" s="149" t="s">
        <v>36716</v>
      </c>
      <c r="C297" s="147" t="s">
        <v>2242</v>
      </c>
      <c r="D297" s="147" t="s">
        <v>36715</v>
      </c>
      <c r="E297" s="147" t="s">
        <v>2240</v>
      </c>
      <c r="G297" s="147">
        <v>0</v>
      </c>
      <c r="I297" s="147">
        <v>5</v>
      </c>
      <c r="J297" s="147">
        <v>2555083</v>
      </c>
    </row>
    <row r="298" spans="1:10" x14ac:dyDescent="0.2">
      <c r="A298" s="147">
        <v>6</v>
      </c>
      <c r="B298" s="149" t="s">
        <v>36714</v>
      </c>
      <c r="C298" s="147" t="s">
        <v>2242</v>
      </c>
      <c r="D298" s="147" t="s">
        <v>36713</v>
      </c>
      <c r="E298" s="147" t="s">
        <v>2240</v>
      </c>
      <c r="G298" s="147">
        <v>0</v>
      </c>
      <c r="I298" s="147">
        <v>5</v>
      </c>
      <c r="J298" s="147">
        <v>2555088</v>
      </c>
    </row>
    <row r="299" spans="1:10" x14ac:dyDescent="0.2">
      <c r="A299" s="147">
        <v>4</v>
      </c>
      <c r="B299" s="149" t="s">
        <v>36710</v>
      </c>
      <c r="C299" s="147" t="s">
        <v>2242</v>
      </c>
      <c r="D299" s="147" t="s">
        <v>36712</v>
      </c>
      <c r="E299" s="147" t="s">
        <v>2240</v>
      </c>
      <c r="G299" s="147">
        <v>0</v>
      </c>
      <c r="I299" s="147">
        <v>4</v>
      </c>
      <c r="J299" s="147">
        <v>2555015</v>
      </c>
    </row>
    <row r="300" spans="1:10" x14ac:dyDescent="0.2">
      <c r="A300" s="147">
        <v>4</v>
      </c>
      <c r="B300" s="149" t="s">
        <v>36710</v>
      </c>
      <c r="C300" s="147" t="s">
        <v>2446</v>
      </c>
      <c r="D300" s="147" t="s">
        <v>36711</v>
      </c>
      <c r="E300" s="147" t="s">
        <v>2246</v>
      </c>
      <c r="G300" s="147">
        <v>0</v>
      </c>
      <c r="I300" s="147">
        <v>4</v>
      </c>
      <c r="J300" s="147">
        <v>1187227</v>
      </c>
    </row>
    <row r="301" spans="1:10" x14ac:dyDescent="0.2">
      <c r="A301" s="147">
        <v>4</v>
      </c>
      <c r="B301" s="149" t="s">
        <v>36710</v>
      </c>
      <c r="C301" s="147" t="s">
        <v>2277</v>
      </c>
      <c r="D301" s="147" t="s">
        <v>36709</v>
      </c>
      <c r="E301" s="147" t="s">
        <v>2246</v>
      </c>
      <c r="G301" s="147">
        <v>0</v>
      </c>
      <c r="I301" s="147">
        <v>4</v>
      </c>
      <c r="J301" s="147">
        <v>1187294</v>
      </c>
    </row>
    <row r="302" spans="1:10" x14ac:dyDescent="0.2">
      <c r="A302" s="147">
        <v>4</v>
      </c>
      <c r="B302" s="149" t="s">
        <v>36706</v>
      </c>
      <c r="C302" s="147" t="s">
        <v>2242</v>
      </c>
      <c r="D302" s="147" t="s">
        <v>36708</v>
      </c>
      <c r="E302" s="147" t="s">
        <v>2246</v>
      </c>
      <c r="G302" s="147">
        <v>0</v>
      </c>
      <c r="I302" s="147">
        <v>4</v>
      </c>
      <c r="J302" s="147">
        <v>2554996</v>
      </c>
    </row>
    <row r="303" spans="1:10" x14ac:dyDescent="0.2">
      <c r="A303" s="147">
        <v>4</v>
      </c>
      <c r="B303" s="149" t="s">
        <v>36706</v>
      </c>
      <c r="C303" s="147" t="s">
        <v>2261</v>
      </c>
      <c r="D303" s="147" t="s">
        <v>36707</v>
      </c>
      <c r="E303" s="147" t="s">
        <v>2246</v>
      </c>
      <c r="G303" s="147">
        <v>0</v>
      </c>
      <c r="I303" s="147">
        <v>4</v>
      </c>
      <c r="J303" s="147">
        <v>1187188</v>
      </c>
    </row>
    <row r="304" spans="1:10" x14ac:dyDescent="0.2">
      <c r="A304" s="147">
        <v>4</v>
      </c>
      <c r="B304" s="149" t="s">
        <v>36706</v>
      </c>
      <c r="C304" s="147" t="s">
        <v>2446</v>
      </c>
      <c r="D304" s="147" t="s">
        <v>36705</v>
      </c>
      <c r="E304" s="147" t="s">
        <v>2246</v>
      </c>
      <c r="G304" s="147">
        <v>0</v>
      </c>
      <c r="I304" s="147">
        <v>4</v>
      </c>
      <c r="J304" s="147">
        <v>1187240</v>
      </c>
    </row>
    <row r="305" spans="1:11" x14ac:dyDescent="0.2">
      <c r="A305" s="147">
        <v>6</v>
      </c>
      <c r="B305" s="149" t="s">
        <v>36704</v>
      </c>
      <c r="C305" s="147" t="s">
        <v>2242</v>
      </c>
      <c r="D305" s="147" t="s">
        <v>36703</v>
      </c>
      <c r="E305" s="147" t="s">
        <v>2240</v>
      </c>
      <c r="G305" s="147">
        <v>0</v>
      </c>
      <c r="I305" s="147">
        <v>5</v>
      </c>
      <c r="J305" s="147">
        <v>2555095</v>
      </c>
    </row>
    <row r="306" spans="1:11" x14ac:dyDescent="0.2">
      <c r="A306" s="147">
        <v>6</v>
      </c>
      <c r="B306" s="149" t="s">
        <v>36702</v>
      </c>
      <c r="C306" s="147" t="s">
        <v>2242</v>
      </c>
      <c r="D306" s="147" t="s">
        <v>36701</v>
      </c>
      <c r="E306" s="147" t="s">
        <v>2240</v>
      </c>
      <c r="G306" s="147">
        <v>0</v>
      </c>
      <c r="I306" s="147">
        <v>5</v>
      </c>
      <c r="J306" s="147">
        <v>2555099</v>
      </c>
    </row>
    <row r="307" spans="1:11" x14ac:dyDescent="0.2">
      <c r="A307" s="147">
        <v>5</v>
      </c>
      <c r="B307" s="149" t="s">
        <v>36700</v>
      </c>
      <c r="C307" s="147" t="s">
        <v>2242</v>
      </c>
      <c r="D307" s="147" t="s">
        <v>36698</v>
      </c>
      <c r="E307" s="147" t="s">
        <v>2246</v>
      </c>
      <c r="G307" s="147">
        <v>0</v>
      </c>
      <c r="I307" s="147">
        <v>5</v>
      </c>
      <c r="J307" s="147">
        <v>2555103</v>
      </c>
    </row>
    <row r="308" spans="1:11" x14ac:dyDescent="0.2">
      <c r="A308" s="147">
        <v>6</v>
      </c>
      <c r="B308" s="149" t="s">
        <v>36699</v>
      </c>
      <c r="C308" s="147" t="s">
        <v>2242</v>
      </c>
      <c r="D308" s="147" t="s">
        <v>36698</v>
      </c>
      <c r="E308" s="147" t="s">
        <v>2240</v>
      </c>
      <c r="G308" s="147">
        <v>0</v>
      </c>
      <c r="I308" s="147">
        <v>6</v>
      </c>
      <c r="J308" s="147">
        <v>2555107</v>
      </c>
    </row>
    <row r="309" spans="1:11" x14ac:dyDescent="0.2">
      <c r="A309" s="147">
        <v>6</v>
      </c>
      <c r="B309" s="149" t="s">
        <v>36697</v>
      </c>
      <c r="C309" s="147" t="s">
        <v>2242</v>
      </c>
      <c r="D309" s="147" t="s">
        <v>36696</v>
      </c>
      <c r="E309" s="147" t="s">
        <v>2240</v>
      </c>
      <c r="G309" s="147">
        <v>0</v>
      </c>
      <c r="I309" s="147">
        <v>6</v>
      </c>
      <c r="J309" s="147">
        <v>2555104</v>
      </c>
    </row>
    <row r="310" spans="1:11" x14ac:dyDescent="0.2">
      <c r="A310" s="147">
        <v>6</v>
      </c>
      <c r="B310" s="149" t="s">
        <v>36695</v>
      </c>
      <c r="C310" s="147" t="s">
        <v>2242</v>
      </c>
      <c r="D310" s="147" t="s">
        <v>36694</v>
      </c>
      <c r="E310" s="147" t="s">
        <v>2240</v>
      </c>
      <c r="F310" s="147" t="s">
        <v>2259</v>
      </c>
      <c r="G310" s="147">
        <v>1</v>
      </c>
      <c r="H310" s="148">
        <v>41204</v>
      </c>
      <c r="I310" s="147">
        <v>5</v>
      </c>
      <c r="J310" s="147">
        <v>2555098</v>
      </c>
    </row>
    <row r="311" spans="1:11" x14ac:dyDescent="0.2">
      <c r="A311" s="147">
        <v>4</v>
      </c>
      <c r="B311" s="149" t="s">
        <v>36692</v>
      </c>
      <c r="C311" s="147" t="s">
        <v>2242</v>
      </c>
      <c r="D311" s="147" t="s">
        <v>36693</v>
      </c>
      <c r="E311" s="147" t="s">
        <v>2240</v>
      </c>
      <c r="G311" s="147">
        <v>0</v>
      </c>
      <c r="I311" s="147">
        <v>4</v>
      </c>
      <c r="J311" s="147">
        <v>2555019</v>
      </c>
    </row>
    <row r="312" spans="1:11" x14ac:dyDescent="0.2">
      <c r="A312" s="147">
        <v>4</v>
      </c>
      <c r="B312" s="149" t="s">
        <v>36692</v>
      </c>
      <c r="C312" s="147" t="s">
        <v>2250</v>
      </c>
      <c r="D312" s="147" t="s">
        <v>6893</v>
      </c>
      <c r="E312" s="147" t="s">
        <v>2246</v>
      </c>
      <c r="F312" s="147" t="s">
        <v>2259</v>
      </c>
      <c r="G312" s="147">
        <v>1</v>
      </c>
      <c r="H312" s="148">
        <v>41204</v>
      </c>
      <c r="I312" s="147">
        <v>4</v>
      </c>
      <c r="J312" s="147">
        <v>1187288</v>
      </c>
    </row>
    <row r="313" spans="1:11" x14ac:dyDescent="0.2">
      <c r="A313" s="147">
        <v>3</v>
      </c>
      <c r="B313" s="149" t="s">
        <v>36691</v>
      </c>
      <c r="C313" s="147" t="s">
        <v>2242</v>
      </c>
      <c r="D313" s="147" t="s">
        <v>36690</v>
      </c>
      <c r="E313" s="147" t="s">
        <v>2246</v>
      </c>
      <c r="G313" s="147">
        <v>0</v>
      </c>
      <c r="I313" s="147">
        <v>3</v>
      </c>
      <c r="J313" s="147">
        <v>2554640</v>
      </c>
    </row>
    <row r="314" spans="1:11" x14ac:dyDescent="0.2">
      <c r="A314" s="147">
        <v>4</v>
      </c>
      <c r="B314" s="149" t="s">
        <v>36687</v>
      </c>
      <c r="C314" s="147" t="s">
        <v>2242</v>
      </c>
      <c r="D314" s="147" t="s">
        <v>36689</v>
      </c>
      <c r="E314" s="147" t="s">
        <v>2240</v>
      </c>
      <c r="G314" s="147">
        <v>0</v>
      </c>
      <c r="I314" s="147">
        <v>4</v>
      </c>
      <c r="J314" s="147">
        <v>2555110</v>
      </c>
      <c r="K314" s="147" t="s">
        <v>2769</v>
      </c>
    </row>
    <row r="315" spans="1:11" x14ac:dyDescent="0.2">
      <c r="A315" s="147">
        <v>4</v>
      </c>
      <c r="B315" s="149" t="s">
        <v>36687</v>
      </c>
      <c r="C315" s="147" t="s">
        <v>2261</v>
      </c>
      <c r="D315" s="147" t="s">
        <v>36680</v>
      </c>
      <c r="E315" s="147" t="s">
        <v>2246</v>
      </c>
      <c r="G315" s="147">
        <v>0</v>
      </c>
      <c r="I315" s="147">
        <v>4</v>
      </c>
      <c r="J315" s="147">
        <v>1187426</v>
      </c>
    </row>
    <row r="316" spans="1:11" x14ac:dyDescent="0.2">
      <c r="A316" s="147">
        <v>4</v>
      </c>
      <c r="B316" s="149" t="s">
        <v>36687</v>
      </c>
      <c r="C316" s="147" t="s">
        <v>2261</v>
      </c>
      <c r="D316" s="147" t="s">
        <v>36688</v>
      </c>
      <c r="E316" s="147" t="s">
        <v>2246</v>
      </c>
      <c r="G316" s="147">
        <v>0</v>
      </c>
      <c r="I316" s="147">
        <v>4</v>
      </c>
      <c r="J316" s="147">
        <v>1187386</v>
      </c>
    </row>
    <row r="317" spans="1:11" x14ac:dyDescent="0.2">
      <c r="A317" s="147">
        <v>4</v>
      </c>
      <c r="B317" s="149" t="s">
        <v>36687</v>
      </c>
      <c r="C317" s="147" t="s">
        <v>2446</v>
      </c>
      <c r="D317" s="147" t="s">
        <v>36683</v>
      </c>
      <c r="E317" s="147" t="s">
        <v>2246</v>
      </c>
      <c r="F317" s="147" t="s">
        <v>2259</v>
      </c>
      <c r="G317" s="147">
        <v>1</v>
      </c>
      <c r="H317" s="148">
        <v>41204</v>
      </c>
      <c r="I317" s="147">
        <v>4</v>
      </c>
      <c r="J317" s="147">
        <v>1205790</v>
      </c>
    </row>
    <row r="318" spans="1:11" x14ac:dyDescent="0.2">
      <c r="A318" s="147">
        <v>4</v>
      </c>
      <c r="B318" s="149" t="s">
        <v>36687</v>
      </c>
      <c r="C318" s="147" t="s">
        <v>2446</v>
      </c>
      <c r="D318" s="147" t="s">
        <v>25414</v>
      </c>
      <c r="E318" s="147" t="s">
        <v>2246</v>
      </c>
      <c r="F318" s="147" t="s">
        <v>2259</v>
      </c>
      <c r="G318" s="147">
        <v>1</v>
      </c>
      <c r="H318" s="148">
        <v>41204</v>
      </c>
      <c r="I318" s="147">
        <v>4</v>
      </c>
      <c r="J318" s="147">
        <v>1205796</v>
      </c>
    </row>
    <row r="319" spans="1:11" x14ac:dyDescent="0.2">
      <c r="A319" s="147">
        <v>4</v>
      </c>
      <c r="B319" s="149" t="s">
        <v>36687</v>
      </c>
      <c r="C319" s="147" t="s">
        <v>2446</v>
      </c>
      <c r="D319" s="147" t="s">
        <v>25170</v>
      </c>
      <c r="E319" s="147" t="s">
        <v>2246</v>
      </c>
      <c r="G319" s="147">
        <v>0</v>
      </c>
      <c r="I319" s="147">
        <v>4</v>
      </c>
      <c r="J319" s="147">
        <v>1187357</v>
      </c>
    </row>
    <row r="320" spans="1:11" x14ac:dyDescent="0.2">
      <c r="A320" s="147">
        <v>4</v>
      </c>
      <c r="B320" s="149" t="s">
        <v>36687</v>
      </c>
      <c r="C320" s="147" t="s">
        <v>2446</v>
      </c>
      <c r="D320" s="147" t="s">
        <v>25413</v>
      </c>
      <c r="E320" s="147" t="s">
        <v>2246</v>
      </c>
      <c r="G320" s="147">
        <v>0</v>
      </c>
      <c r="I320" s="147">
        <v>4</v>
      </c>
      <c r="J320" s="147">
        <v>1187448</v>
      </c>
    </row>
    <row r="321" spans="1:11" x14ac:dyDescent="0.2">
      <c r="A321" s="147">
        <v>4</v>
      </c>
      <c r="B321" s="149" t="s">
        <v>36687</v>
      </c>
      <c r="C321" s="147" t="s">
        <v>2277</v>
      </c>
      <c r="D321" s="147" t="s">
        <v>25572</v>
      </c>
      <c r="E321" s="147" t="s">
        <v>2246</v>
      </c>
      <c r="G321" s="147">
        <v>0</v>
      </c>
      <c r="I321" s="147">
        <v>4</v>
      </c>
      <c r="J321" s="147">
        <v>1187432</v>
      </c>
    </row>
    <row r="322" spans="1:11" x14ac:dyDescent="0.2">
      <c r="A322" s="147">
        <v>4</v>
      </c>
      <c r="B322" s="149" t="s">
        <v>36687</v>
      </c>
      <c r="C322" s="147" t="s">
        <v>2277</v>
      </c>
      <c r="D322" s="147" t="s">
        <v>25169</v>
      </c>
      <c r="E322" s="147" t="s">
        <v>2246</v>
      </c>
      <c r="G322" s="147">
        <v>0</v>
      </c>
      <c r="I322" s="147">
        <v>4</v>
      </c>
      <c r="J322" s="147">
        <v>1187440</v>
      </c>
    </row>
    <row r="323" spans="1:11" x14ac:dyDescent="0.2">
      <c r="A323" s="147">
        <v>4</v>
      </c>
      <c r="B323" s="149" t="s">
        <v>36682</v>
      </c>
      <c r="C323" s="147" t="s">
        <v>2242</v>
      </c>
      <c r="D323" s="147" t="s">
        <v>36686</v>
      </c>
      <c r="E323" s="147" t="s">
        <v>2240</v>
      </c>
      <c r="G323" s="147">
        <v>0</v>
      </c>
      <c r="I323" s="147">
        <v>4</v>
      </c>
      <c r="J323" s="147">
        <v>2555124</v>
      </c>
      <c r="K323" s="147" t="s">
        <v>2769</v>
      </c>
    </row>
    <row r="324" spans="1:11" x14ac:dyDescent="0.2">
      <c r="A324" s="147">
        <v>4</v>
      </c>
      <c r="B324" s="149" t="s">
        <v>36682</v>
      </c>
      <c r="C324" s="147" t="s">
        <v>2261</v>
      </c>
      <c r="D324" s="147" t="s">
        <v>36680</v>
      </c>
      <c r="E324" s="147" t="s">
        <v>2246</v>
      </c>
      <c r="G324" s="147">
        <v>0</v>
      </c>
      <c r="I324" s="147">
        <v>4</v>
      </c>
      <c r="J324" s="147">
        <v>1187373</v>
      </c>
    </row>
    <row r="325" spans="1:11" x14ac:dyDescent="0.2">
      <c r="A325" s="147">
        <v>4</v>
      </c>
      <c r="B325" s="149" t="s">
        <v>36682</v>
      </c>
      <c r="C325" s="147" t="s">
        <v>2261</v>
      </c>
      <c r="D325" s="147" t="s">
        <v>36685</v>
      </c>
      <c r="E325" s="147" t="s">
        <v>2246</v>
      </c>
      <c r="G325" s="147">
        <v>0</v>
      </c>
      <c r="I325" s="147">
        <v>4</v>
      </c>
      <c r="J325" s="147">
        <v>1187428</v>
      </c>
    </row>
    <row r="326" spans="1:11" x14ac:dyDescent="0.2">
      <c r="A326" s="147">
        <v>4</v>
      </c>
      <c r="B326" s="149" t="s">
        <v>36682</v>
      </c>
      <c r="C326" s="147" t="s">
        <v>2261</v>
      </c>
      <c r="D326" s="147" t="s">
        <v>36684</v>
      </c>
      <c r="E326" s="147" t="s">
        <v>2246</v>
      </c>
      <c r="G326" s="147">
        <v>0</v>
      </c>
      <c r="I326" s="147">
        <v>4</v>
      </c>
      <c r="J326" s="147">
        <v>1187406</v>
      </c>
    </row>
    <row r="327" spans="1:11" x14ac:dyDescent="0.2">
      <c r="A327" s="147">
        <v>4</v>
      </c>
      <c r="B327" s="149" t="s">
        <v>36682</v>
      </c>
      <c r="C327" s="147" t="s">
        <v>2446</v>
      </c>
      <c r="D327" s="147" t="s">
        <v>36683</v>
      </c>
      <c r="E327" s="147" t="s">
        <v>2246</v>
      </c>
      <c r="F327" s="147" t="s">
        <v>2259</v>
      </c>
      <c r="G327" s="147">
        <v>1</v>
      </c>
      <c r="H327" s="148">
        <v>41204</v>
      </c>
      <c r="I327" s="147">
        <v>4</v>
      </c>
      <c r="J327" s="147">
        <v>1187364</v>
      </c>
    </row>
    <row r="328" spans="1:11" x14ac:dyDescent="0.2">
      <c r="A328" s="147">
        <v>4</v>
      </c>
      <c r="B328" s="149" t="s">
        <v>36682</v>
      </c>
      <c r="C328" s="147" t="s">
        <v>2446</v>
      </c>
      <c r="D328" s="147" t="s">
        <v>25414</v>
      </c>
      <c r="E328" s="147" t="s">
        <v>2246</v>
      </c>
      <c r="G328" s="147">
        <v>0</v>
      </c>
      <c r="I328" s="147">
        <v>4</v>
      </c>
      <c r="J328" s="147">
        <v>1187369</v>
      </c>
    </row>
    <row r="329" spans="1:11" x14ac:dyDescent="0.2">
      <c r="A329" s="147">
        <v>4</v>
      </c>
      <c r="B329" s="149" t="s">
        <v>36682</v>
      </c>
      <c r="C329" s="147" t="s">
        <v>2446</v>
      </c>
      <c r="D329" s="147" t="s">
        <v>25170</v>
      </c>
      <c r="E329" s="147" t="s">
        <v>2246</v>
      </c>
      <c r="G329" s="147">
        <v>0</v>
      </c>
      <c r="I329" s="147">
        <v>4</v>
      </c>
      <c r="J329" s="147">
        <v>1187384</v>
      </c>
    </row>
    <row r="330" spans="1:11" x14ac:dyDescent="0.2">
      <c r="A330" s="147">
        <v>4</v>
      </c>
      <c r="B330" s="149" t="s">
        <v>36682</v>
      </c>
      <c r="C330" s="147" t="s">
        <v>2446</v>
      </c>
      <c r="D330" s="147" t="s">
        <v>25413</v>
      </c>
      <c r="E330" s="147" t="s">
        <v>2246</v>
      </c>
      <c r="G330" s="147">
        <v>0</v>
      </c>
      <c r="I330" s="147">
        <v>4</v>
      </c>
      <c r="J330" s="147">
        <v>1187407</v>
      </c>
    </row>
    <row r="331" spans="1:11" x14ac:dyDescent="0.2">
      <c r="A331" s="147">
        <v>4</v>
      </c>
      <c r="B331" s="149" t="s">
        <v>36682</v>
      </c>
      <c r="C331" s="147" t="s">
        <v>2277</v>
      </c>
      <c r="D331" s="147" t="s">
        <v>25572</v>
      </c>
      <c r="E331" s="147" t="s">
        <v>2246</v>
      </c>
      <c r="G331" s="147">
        <v>0</v>
      </c>
      <c r="I331" s="147">
        <v>4</v>
      </c>
      <c r="J331" s="147">
        <v>1187366</v>
      </c>
    </row>
    <row r="332" spans="1:11" x14ac:dyDescent="0.2">
      <c r="A332" s="147">
        <v>4</v>
      </c>
      <c r="B332" s="149" t="s">
        <v>36682</v>
      </c>
      <c r="C332" s="147" t="s">
        <v>2277</v>
      </c>
      <c r="D332" s="147" t="s">
        <v>25169</v>
      </c>
      <c r="E332" s="147" t="s">
        <v>2246</v>
      </c>
      <c r="G332" s="147">
        <v>0</v>
      </c>
      <c r="I332" s="147">
        <v>4</v>
      </c>
      <c r="J332" s="147">
        <v>1187398</v>
      </c>
    </row>
    <row r="333" spans="1:11" x14ac:dyDescent="0.2">
      <c r="A333" s="147">
        <v>4</v>
      </c>
      <c r="B333" s="149" t="s">
        <v>36678</v>
      </c>
      <c r="C333" s="147" t="s">
        <v>2242</v>
      </c>
      <c r="D333" s="147" t="s">
        <v>36681</v>
      </c>
      <c r="E333" s="147" t="s">
        <v>2246</v>
      </c>
      <c r="G333" s="147">
        <v>0</v>
      </c>
      <c r="I333" s="147">
        <v>4</v>
      </c>
      <c r="J333" s="147">
        <v>2555113</v>
      </c>
    </row>
    <row r="334" spans="1:11" x14ac:dyDescent="0.2">
      <c r="A334" s="147">
        <v>4</v>
      </c>
      <c r="B334" s="149" t="s">
        <v>36678</v>
      </c>
      <c r="C334" s="147" t="s">
        <v>2261</v>
      </c>
      <c r="D334" s="147" t="s">
        <v>36680</v>
      </c>
      <c r="E334" s="147" t="s">
        <v>2246</v>
      </c>
      <c r="G334" s="147">
        <v>0</v>
      </c>
      <c r="I334" s="147">
        <v>4</v>
      </c>
      <c r="J334" s="147">
        <v>1187361</v>
      </c>
    </row>
    <row r="335" spans="1:11" x14ac:dyDescent="0.2">
      <c r="A335" s="147">
        <v>4</v>
      </c>
      <c r="B335" s="149" t="s">
        <v>36678</v>
      </c>
      <c r="C335" s="147" t="s">
        <v>2446</v>
      </c>
      <c r="D335" s="147" t="s">
        <v>36679</v>
      </c>
      <c r="E335" s="147" t="s">
        <v>2246</v>
      </c>
      <c r="F335" s="147" t="s">
        <v>2259</v>
      </c>
      <c r="G335" s="147">
        <v>1</v>
      </c>
      <c r="H335" s="148">
        <v>41204</v>
      </c>
      <c r="I335" s="147">
        <v>4</v>
      </c>
      <c r="J335" s="147">
        <v>1187424</v>
      </c>
    </row>
    <row r="336" spans="1:11" x14ac:dyDescent="0.2">
      <c r="A336" s="147">
        <v>4</v>
      </c>
      <c r="B336" s="149" t="s">
        <v>36678</v>
      </c>
      <c r="C336" s="147" t="s">
        <v>2446</v>
      </c>
      <c r="D336" s="147" t="s">
        <v>25414</v>
      </c>
      <c r="E336" s="147" t="s">
        <v>2246</v>
      </c>
      <c r="G336" s="147">
        <v>0</v>
      </c>
      <c r="I336" s="147">
        <v>4</v>
      </c>
      <c r="J336" s="147">
        <v>1187422</v>
      </c>
    </row>
    <row r="337" spans="1:11" x14ac:dyDescent="0.2">
      <c r="A337" s="147">
        <v>4</v>
      </c>
      <c r="B337" s="149" t="s">
        <v>36678</v>
      </c>
      <c r="C337" s="147" t="s">
        <v>2446</v>
      </c>
      <c r="D337" s="147" t="s">
        <v>25170</v>
      </c>
      <c r="E337" s="147" t="s">
        <v>2246</v>
      </c>
      <c r="G337" s="147">
        <v>0</v>
      </c>
      <c r="I337" s="147">
        <v>4</v>
      </c>
      <c r="J337" s="147">
        <v>1187431</v>
      </c>
    </row>
    <row r="338" spans="1:11" x14ac:dyDescent="0.2">
      <c r="A338" s="147">
        <v>4</v>
      </c>
      <c r="B338" s="149" t="s">
        <v>36678</v>
      </c>
      <c r="C338" s="147" t="s">
        <v>2446</v>
      </c>
      <c r="D338" s="147" t="s">
        <v>25413</v>
      </c>
      <c r="E338" s="147" t="s">
        <v>2246</v>
      </c>
      <c r="G338" s="147">
        <v>0</v>
      </c>
      <c r="I338" s="147">
        <v>4</v>
      </c>
      <c r="J338" s="147">
        <v>1187377</v>
      </c>
    </row>
    <row r="339" spans="1:11" x14ac:dyDescent="0.2">
      <c r="A339" s="147">
        <v>4</v>
      </c>
      <c r="B339" s="149" t="s">
        <v>36678</v>
      </c>
      <c r="C339" s="147" t="s">
        <v>2277</v>
      </c>
      <c r="D339" s="147" t="s">
        <v>25572</v>
      </c>
      <c r="E339" s="147" t="s">
        <v>2246</v>
      </c>
      <c r="G339" s="147">
        <v>0</v>
      </c>
      <c r="I339" s="147">
        <v>4</v>
      </c>
      <c r="J339" s="147">
        <v>1187435</v>
      </c>
    </row>
    <row r="340" spans="1:11" x14ac:dyDescent="0.2">
      <c r="A340" s="147">
        <v>4</v>
      </c>
      <c r="B340" s="149" t="s">
        <v>36678</v>
      </c>
      <c r="C340" s="147" t="s">
        <v>2277</v>
      </c>
      <c r="D340" s="147" t="s">
        <v>25169</v>
      </c>
      <c r="E340" s="147" t="s">
        <v>2246</v>
      </c>
      <c r="G340" s="147">
        <v>0</v>
      </c>
      <c r="I340" s="147">
        <v>4</v>
      </c>
      <c r="J340" s="147">
        <v>1187405</v>
      </c>
    </row>
    <row r="341" spans="1:11" x14ac:dyDescent="0.2">
      <c r="A341" s="147">
        <v>5</v>
      </c>
      <c r="B341" s="149" t="s">
        <v>36677</v>
      </c>
      <c r="C341" s="147" t="s">
        <v>2242</v>
      </c>
      <c r="D341" s="147" t="s">
        <v>36676</v>
      </c>
      <c r="E341" s="147" t="s">
        <v>2246</v>
      </c>
      <c r="G341" s="147">
        <v>0</v>
      </c>
      <c r="I341" s="147">
        <v>5</v>
      </c>
      <c r="J341" s="147">
        <v>2555133</v>
      </c>
    </row>
    <row r="342" spans="1:11" x14ac:dyDescent="0.2">
      <c r="A342" s="147">
        <v>6</v>
      </c>
      <c r="B342" s="149" t="s">
        <v>36675</v>
      </c>
      <c r="C342" s="147" t="s">
        <v>2242</v>
      </c>
      <c r="D342" s="147" t="s">
        <v>36674</v>
      </c>
      <c r="E342" s="147" t="s">
        <v>2240</v>
      </c>
      <c r="G342" s="147">
        <v>0</v>
      </c>
      <c r="I342" s="147">
        <v>6</v>
      </c>
      <c r="J342" s="147">
        <v>2555136</v>
      </c>
      <c r="K342" s="147" t="s">
        <v>2769</v>
      </c>
    </row>
    <row r="343" spans="1:11" x14ac:dyDescent="0.2">
      <c r="A343" s="147">
        <v>6</v>
      </c>
      <c r="B343" s="149" t="s">
        <v>36673</v>
      </c>
      <c r="C343" s="147" t="s">
        <v>2242</v>
      </c>
      <c r="D343" s="147" t="s">
        <v>36672</v>
      </c>
      <c r="E343" s="147" t="s">
        <v>2240</v>
      </c>
      <c r="G343" s="147">
        <v>0</v>
      </c>
      <c r="I343" s="147">
        <v>5</v>
      </c>
      <c r="J343" s="147">
        <v>2555127</v>
      </c>
      <c r="K343" s="147" t="s">
        <v>2769</v>
      </c>
    </row>
    <row r="344" spans="1:11" x14ac:dyDescent="0.2">
      <c r="A344" s="147">
        <v>6</v>
      </c>
      <c r="B344" s="149" t="s">
        <v>36671</v>
      </c>
      <c r="C344" s="147" t="s">
        <v>2242</v>
      </c>
      <c r="D344" s="147" t="s">
        <v>36670</v>
      </c>
      <c r="E344" s="147" t="s">
        <v>2240</v>
      </c>
      <c r="G344" s="147">
        <v>0</v>
      </c>
      <c r="I344" s="147">
        <v>5</v>
      </c>
      <c r="J344" s="147">
        <v>2555125</v>
      </c>
      <c r="K344" s="147" t="s">
        <v>2769</v>
      </c>
    </row>
    <row r="345" spans="1:11" x14ac:dyDescent="0.2">
      <c r="A345" s="147">
        <v>4</v>
      </c>
      <c r="B345" s="149" t="s">
        <v>36662</v>
      </c>
      <c r="C345" s="147" t="s">
        <v>2242</v>
      </c>
      <c r="D345" s="147" t="s">
        <v>36669</v>
      </c>
      <c r="E345" s="147" t="s">
        <v>2246</v>
      </c>
      <c r="G345" s="147">
        <v>0</v>
      </c>
      <c r="I345" s="147">
        <v>4</v>
      </c>
      <c r="J345" s="147">
        <v>2555123</v>
      </c>
    </row>
    <row r="346" spans="1:11" x14ac:dyDescent="0.2">
      <c r="A346" s="147">
        <v>4</v>
      </c>
      <c r="B346" s="149" t="s">
        <v>36662</v>
      </c>
      <c r="C346" s="147" t="s">
        <v>2261</v>
      </c>
      <c r="D346" s="147" t="s">
        <v>36668</v>
      </c>
      <c r="E346" s="147" t="s">
        <v>2246</v>
      </c>
      <c r="G346" s="147">
        <v>0</v>
      </c>
      <c r="I346" s="147">
        <v>4</v>
      </c>
      <c r="J346" s="147">
        <v>1187399</v>
      </c>
    </row>
    <row r="347" spans="1:11" x14ac:dyDescent="0.2">
      <c r="A347" s="147">
        <v>4</v>
      </c>
      <c r="B347" s="149" t="s">
        <v>36662</v>
      </c>
      <c r="C347" s="147" t="s">
        <v>2261</v>
      </c>
      <c r="D347" s="147" t="s">
        <v>36667</v>
      </c>
      <c r="E347" s="147" t="s">
        <v>2246</v>
      </c>
      <c r="G347" s="147">
        <v>0</v>
      </c>
      <c r="I347" s="147">
        <v>4</v>
      </c>
      <c r="J347" s="147">
        <v>1187415</v>
      </c>
    </row>
    <row r="348" spans="1:11" x14ac:dyDescent="0.2">
      <c r="A348" s="147">
        <v>4</v>
      </c>
      <c r="B348" s="149" t="s">
        <v>36662</v>
      </c>
      <c r="C348" s="147" t="s">
        <v>2261</v>
      </c>
      <c r="D348" s="147" t="s">
        <v>36666</v>
      </c>
      <c r="E348" s="147" t="s">
        <v>2246</v>
      </c>
      <c r="G348" s="147">
        <v>0</v>
      </c>
      <c r="I348" s="147">
        <v>4</v>
      </c>
      <c r="J348" s="147">
        <v>1187358</v>
      </c>
    </row>
    <row r="349" spans="1:11" x14ac:dyDescent="0.2">
      <c r="A349" s="147">
        <v>4</v>
      </c>
      <c r="B349" s="149" t="s">
        <v>36662</v>
      </c>
      <c r="C349" s="147" t="s">
        <v>2261</v>
      </c>
      <c r="D349" s="147" t="s">
        <v>36665</v>
      </c>
      <c r="E349" s="147" t="s">
        <v>2246</v>
      </c>
      <c r="G349" s="147">
        <v>0</v>
      </c>
      <c r="I349" s="147">
        <v>4</v>
      </c>
      <c r="J349" s="147">
        <v>1187444</v>
      </c>
    </row>
    <row r="350" spans="1:11" x14ac:dyDescent="0.2">
      <c r="A350" s="147">
        <v>4</v>
      </c>
      <c r="B350" s="149" t="s">
        <v>36662</v>
      </c>
      <c r="C350" s="147" t="s">
        <v>2446</v>
      </c>
      <c r="D350" s="147" t="s">
        <v>25414</v>
      </c>
      <c r="E350" s="147" t="s">
        <v>2246</v>
      </c>
      <c r="G350" s="147">
        <v>0</v>
      </c>
      <c r="I350" s="147">
        <v>4</v>
      </c>
      <c r="J350" s="147">
        <v>1187418</v>
      </c>
    </row>
    <row r="351" spans="1:11" x14ac:dyDescent="0.2">
      <c r="A351" s="147">
        <v>4</v>
      </c>
      <c r="B351" s="149" t="s">
        <v>36662</v>
      </c>
      <c r="C351" s="147" t="s">
        <v>2446</v>
      </c>
      <c r="D351" s="147" t="s">
        <v>25170</v>
      </c>
      <c r="E351" s="147" t="s">
        <v>2246</v>
      </c>
      <c r="G351" s="147">
        <v>0</v>
      </c>
      <c r="I351" s="147">
        <v>4</v>
      </c>
      <c r="J351" s="147">
        <v>1187362</v>
      </c>
    </row>
    <row r="352" spans="1:11" x14ac:dyDescent="0.2">
      <c r="A352" s="147">
        <v>4</v>
      </c>
      <c r="B352" s="149" t="s">
        <v>36662</v>
      </c>
      <c r="C352" s="147" t="s">
        <v>2446</v>
      </c>
      <c r="D352" s="147" t="s">
        <v>36664</v>
      </c>
      <c r="E352" s="147" t="s">
        <v>2246</v>
      </c>
      <c r="G352" s="147">
        <v>0</v>
      </c>
      <c r="I352" s="147">
        <v>4</v>
      </c>
      <c r="J352" s="147">
        <v>1187421</v>
      </c>
    </row>
    <row r="353" spans="1:10" x14ac:dyDescent="0.2">
      <c r="A353" s="147">
        <v>4</v>
      </c>
      <c r="B353" s="149" t="s">
        <v>36662</v>
      </c>
      <c r="C353" s="147" t="s">
        <v>2446</v>
      </c>
      <c r="D353" s="147" t="s">
        <v>36663</v>
      </c>
      <c r="E353" s="147" t="s">
        <v>2246</v>
      </c>
      <c r="G353" s="147">
        <v>0</v>
      </c>
      <c r="I353" s="147">
        <v>4</v>
      </c>
      <c r="J353" s="147">
        <v>1187409</v>
      </c>
    </row>
    <row r="354" spans="1:10" x14ac:dyDescent="0.2">
      <c r="A354" s="147">
        <v>4</v>
      </c>
      <c r="B354" s="149" t="s">
        <v>36662</v>
      </c>
      <c r="C354" s="147" t="s">
        <v>2446</v>
      </c>
      <c r="D354" s="147" t="s">
        <v>25413</v>
      </c>
      <c r="E354" s="147" t="s">
        <v>2246</v>
      </c>
      <c r="G354" s="147">
        <v>0</v>
      </c>
      <c r="I354" s="147">
        <v>4</v>
      </c>
      <c r="J354" s="147">
        <v>1187443</v>
      </c>
    </row>
    <row r="355" spans="1:10" x14ac:dyDescent="0.2">
      <c r="A355" s="147">
        <v>4</v>
      </c>
      <c r="B355" s="149" t="s">
        <v>36662</v>
      </c>
      <c r="C355" s="147" t="s">
        <v>2446</v>
      </c>
      <c r="D355" s="147" t="s">
        <v>36661</v>
      </c>
      <c r="E355" s="147" t="s">
        <v>2246</v>
      </c>
      <c r="G355" s="147">
        <v>0</v>
      </c>
      <c r="I355" s="147">
        <v>4</v>
      </c>
      <c r="J355" s="147">
        <v>1187434</v>
      </c>
    </row>
    <row r="356" spans="1:10" x14ac:dyDescent="0.2">
      <c r="A356" s="147">
        <v>5</v>
      </c>
      <c r="B356" s="149" t="s">
        <v>36660</v>
      </c>
      <c r="C356" s="147" t="s">
        <v>2242</v>
      </c>
      <c r="D356" s="147" t="s">
        <v>36659</v>
      </c>
      <c r="E356" s="147" t="s">
        <v>2246</v>
      </c>
      <c r="G356" s="147">
        <v>0</v>
      </c>
      <c r="I356" s="147">
        <v>5</v>
      </c>
      <c r="J356" s="147">
        <v>2555143</v>
      </c>
    </row>
    <row r="357" spans="1:10" x14ac:dyDescent="0.2">
      <c r="A357" s="147">
        <v>6</v>
      </c>
      <c r="B357" s="149" t="s">
        <v>36658</v>
      </c>
      <c r="C357" s="147" t="s">
        <v>2242</v>
      </c>
      <c r="D357" s="147" t="s">
        <v>36657</v>
      </c>
      <c r="E357" s="147" t="s">
        <v>2240</v>
      </c>
      <c r="G357" s="147">
        <v>0</v>
      </c>
      <c r="I357" s="147">
        <v>6</v>
      </c>
      <c r="J357" s="147">
        <v>2555149</v>
      </c>
    </row>
    <row r="358" spans="1:10" x14ac:dyDescent="0.2">
      <c r="A358" s="147">
        <v>6</v>
      </c>
      <c r="B358" s="149" t="s">
        <v>36656</v>
      </c>
      <c r="C358" s="147" t="s">
        <v>2242</v>
      </c>
      <c r="D358" s="147" t="s">
        <v>36655</v>
      </c>
      <c r="E358" s="147" t="s">
        <v>2240</v>
      </c>
      <c r="G358" s="147">
        <v>0</v>
      </c>
      <c r="I358" s="147">
        <v>5</v>
      </c>
      <c r="J358" s="147">
        <v>2555139</v>
      </c>
    </row>
    <row r="359" spans="1:10" x14ac:dyDescent="0.2">
      <c r="A359" s="147">
        <v>5</v>
      </c>
      <c r="B359" s="149" t="s">
        <v>36654</v>
      </c>
      <c r="C359" s="147" t="s">
        <v>2242</v>
      </c>
      <c r="D359" s="147" t="s">
        <v>36653</v>
      </c>
      <c r="E359" s="147" t="s">
        <v>2246</v>
      </c>
      <c r="G359" s="147">
        <v>0</v>
      </c>
      <c r="I359" s="147">
        <v>5</v>
      </c>
      <c r="J359" s="147">
        <v>2555142</v>
      </c>
    </row>
    <row r="360" spans="1:10" x14ac:dyDescent="0.2">
      <c r="A360" s="147">
        <v>6</v>
      </c>
      <c r="B360" s="149" t="s">
        <v>36652</v>
      </c>
      <c r="C360" s="147" t="s">
        <v>2242</v>
      </c>
      <c r="D360" s="147" t="s">
        <v>36651</v>
      </c>
      <c r="E360" s="147" t="s">
        <v>2240</v>
      </c>
      <c r="G360" s="147">
        <v>0</v>
      </c>
      <c r="I360" s="147">
        <v>6</v>
      </c>
      <c r="J360" s="147">
        <v>2555157</v>
      </c>
    </row>
    <row r="361" spans="1:10" x14ac:dyDescent="0.2">
      <c r="A361" s="147">
        <v>6</v>
      </c>
      <c r="B361" s="149" t="s">
        <v>36650</v>
      </c>
      <c r="C361" s="147" t="s">
        <v>2242</v>
      </c>
      <c r="D361" s="147" t="s">
        <v>36649</v>
      </c>
      <c r="E361" s="147" t="s">
        <v>2240</v>
      </c>
      <c r="G361" s="147">
        <v>0</v>
      </c>
      <c r="I361" s="147">
        <v>6</v>
      </c>
      <c r="J361" s="147">
        <v>2555155</v>
      </c>
    </row>
    <row r="362" spans="1:10" x14ac:dyDescent="0.2">
      <c r="A362" s="147">
        <v>6</v>
      </c>
      <c r="B362" s="149" t="s">
        <v>36648</v>
      </c>
      <c r="C362" s="147" t="s">
        <v>2242</v>
      </c>
      <c r="D362" s="147" t="s">
        <v>36647</v>
      </c>
      <c r="E362" s="147" t="s">
        <v>2240</v>
      </c>
      <c r="G362" s="147">
        <v>0</v>
      </c>
      <c r="I362" s="147">
        <v>6</v>
      </c>
      <c r="J362" s="147">
        <v>2555152</v>
      </c>
    </row>
    <row r="363" spans="1:10" x14ac:dyDescent="0.2">
      <c r="A363" s="147">
        <v>6</v>
      </c>
      <c r="B363" s="149" t="s">
        <v>36646</v>
      </c>
      <c r="C363" s="147" t="s">
        <v>2242</v>
      </c>
      <c r="D363" s="147" t="s">
        <v>36645</v>
      </c>
      <c r="E363" s="147" t="s">
        <v>2240</v>
      </c>
      <c r="G363" s="147">
        <v>0</v>
      </c>
      <c r="I363" s="147">
        <v>6</v>
      </c>
      <c r="J363" s="147">
        <v>2555153</v>
      </c>
    </row>
    <row r="364" spans="1:10" x14ac:dyDescent="0.2">
      <c r="A364" s="147">
        <v>6</v>
      </c>
      <c r="B364" s="149" t="s">
        <v>36644</v>
      </c>
      <c r="C364" s="147" t="s">
        <v>2242</v>
      </c>
      <c r="D364" s="147" t="s">
        <v>36643</v>
      </c>
      <c r="E364" s="147" t="s">
        <v>2240</v>
      </c>
      <c r="G364" s="147">
        <v>0</v>
      </c>
      <c r="I364" s="147">
        <v>5</v>
      </c>
      <c r="J364" s="147">
        <v>2555146</v>
      </c>
    </row>
    <row r="365" spans="1:10" x14ac:dyDescent="0.2">
      <c r="A365" s="147">
        <v>4</v>
      </c>
      <c r="B365" s="149" t="s">
        <v>36641</v>
      </c>
      <c r="C365" s="147" t="s">
        <v>2242</v>
      </c>
      <c r="D365" s="147" t="s">
        <v>36642</v>
      </c>
      <c r="E365" s="147" t="s">
        <v>2246</v>
      </c>
      <c r="G365" s="147">
        <v>0</v>
      </c>
      <c r="I365" s="147">
        <v>4</v>
      </c>
      <c r="J365" s="147">
        <v>2555122</v>
      </c>
    </row>
    <row r="366" spans="1:10" x14ac:dyDescent="0.2">
      <c r="A366" s="147">
        <v>4</v>
      </c>
      <c r="B366" s="149" t="s">
        <v>36641</v>
      </c>
      <c r="C366" s="147" t="s">
        <v>2277</v>
      </c>
      <c r="D366" s="147" t="s">
        <v>36640</v>
      </c>
      <c r="E366" s="147" t="s">
        <v>2246</v>
      </c>
      <c r="G366" s="147">
        <v>0</v>
      </c>
      <c r="I366" s="147">
        <v>4</v>
      </c>
      <c r="J366" s="147">
        <v>1187383</v>
      </c>
    </row>
    <row r="367" spans="1:10" x14ac:dyDescent="0.2">
      <c r="A367" s="147">
        <v>5</v>
      </c>
      <c r="B367" s="149" t="s">
        <v>36639</v>
      </c>
      <c r="C367" s="147" t="s">
        <v>2242</v>
      </c>
      <c r="D367" s="147" t="s">
        <v>36638</v>
      </c>
      <c r="E367" s="147" t="s">
        <v>2246</v>
      </c>
      <c r="G367" s="147">
        <v>0</v>
      </c>
      <c r="I367" s="147">
        <v>5</v>
      </c>
      <c r="J367" s="147">
        <v>2555166</v>
      </c>
    </row>
    <row r="368" spans="1:10" x14ac:dyDescent="0.2">
      <c r="A368" s="147">
        <v>6</v>
      </c>
      <c r="B368" s="149" t="s">
        <v>36637</v>
      </c>
      <c r="C368" s="147" t="s">
        <v>2242</v>
      </c>
      <c r="D368" s="147" t="s">
        <v>36636</v>
      </c>
      <c r="E368" s="147" t="s">
        <v>2240</v>
      </c>
      <c r="G368" s="147">
        <v>0</v>
      </c>
      <c r="I368" s="147">
        <v>6</v>
      </c>
      <c r="J368" s="147">
        <v>2555176</v>
      </c>
    </row>
    <row r="369" spans="1:11" x14ac:dyDescent="0.2">
      <c r="A369" s="147">
        <v>6</v>
      </c>
      <c r="B369" s="149" t="s">
        <v>36635</v>
      </c>
      <c r="C369" s="147" t="s">
        <v>2242</v>
      </c>
      <c r="D369" s="147" t="s">
        <v>36634</v>
      </c>
      <c r="E369" s="147" t="s">
        <v>2240</v>
      </c>
      <c r="G369" s="147">
        <v>0</v>
      </c>
      <c r="I369" s="147">
        <v>5</v>
      </c>
      <c r="J369" s="147">
        <v>2555173</v>
      </c>
    </row>
    <row r="370" spans="1:11" x14ac:dyDescent="0.2">
      <c r="A370" s="147">
        <v>6</v>
      </c>
      <c r="B370" s="149" t="s">
        <v>36633</v>
      </c>
      <c r="C370" s="147" t="s">
        <v>2242</v>
      </c>
      <c r="D370" s="147" t="s">
        <v>36632</v>
      </c>
      <c r="E370" s="147" t="s">
        <v>2240</v>
      </c>
      <c r="G370" s="147">
        <v>0</v>
      </c>
      <c r="I370" s="147">
        <v>5</v>
      </c>
      <c r="J370" s="147">
        <v>2555169</v>
      </c>
    </row>
    <row r="371" spans="1:11" x14ac:dyDescent="0.2">
      <c r="A371" s="147">
        <v>6</v>
      </c>
      <c r="B371" s="149" t="s">
        <v>36631</v>
      </c>
      <c r="C371" s="147" t="s">
        <v>2242</v>
      </c>
      <c r="D371" s="147" t="s">
        <v>36630</v>
      </c>
      <c r="E371" s="147" t="s">
        <v>2240</v>
      </c>
      <c r="G371" s="147">
        <v>0</v>
      </c>
      <c r="I371" s="147">
        <v>5</v>
      </c>
      <c r="J371" s="147">
        <v>2555165</v>
      </c>
    </row>
    <row r="372" spans="1:11" x14ac:dyDescent="0.2">
      <c r="A372" s="147">
        <v>3</v>
      </c>
      <c r="B372" s="149" t="s">
        <v>36628</v>
      </c>
      <c r="C372" s="147" t="s">
        <v>2242</v>
      </c>
      <c r="D372" s="147" t="s">
        <v>36629</v>
      </c>
      <c r="E372" s="147" t="s">
        <v>2246</v>
      </c>
      <c r="G372" s="147">
        <v>0</v>
      </c>
      <c r="I372" s="147">
        <v>3</v>
      </c>
      <c r="J372" s="147">
        <v>2554617</v>
      </c>
    </row>
    <row r="373" spans="1:11" x14ac:dyDescent="0.2">
      <c r="A373" s="147">
        <v>3</v>
      </c>
      <c r="B373" s="149" t="s">
        <v>36628</v>
      </c>
      <c r="C373" s="147" t="s">
        <v>2250</v>
      </c>
      <c r="D373" s="147" t="s">
        <v>36627</v>
      </c>
      <c r="E373" s="147" t="s">
        <v>2246</v>
      </c>
      <c r="F373" s="147" t="s">
        <v>2259</v>
      </c>
      <c r="G373" s="147">
        <v>1</v>
      </c>
      <c r="H373" s="148">
        <v>41204</v>
      </c>
      <c r="I373" s="147">
        <v>3</v>
      </c>
      <c r="J373" s="147">
        <v>1186912</v>
      </c>
    </row>
    <row r="374" spans="1:11" x14ac:dyDescent="0.2">
      <c r="A374" s="147">
        <v>4</v>
      </c>
      <c r="B374" s="149" t="s">
        <v>36621</v>
      </c>
      <c r="C374" s="147" t="s">
        <v>2242</v>
      </c>
      <c r="D374" s="147" t="s">
        <v>36626</v>
      </c>
      <c r="E374" s="147" t="s">
        <v>2240</v>
      </c>
      <c r="G374" s="147">
        <v>0</v>
      </c>
      <c r="I374" s="147">
        <v>4</v>
      </c>
      <c r="J374" s="147">
        <v>2555197</v>
      </c>
      <c r="K374" s="147" t="s">
        <v>2769</v>
      </c>
    </row>
    <row r="375" spans="1:11" x14ac:dyDescent="0.2">
      <c r="A375" s="147">
        <v>4</v>
      </c>
      <c r="B375" s="149" t="s">
        <v>36621</v>
      </c>
      <c r="C375" s="147" t="s">
        <v>2261</v>
      </c>
      <c r="D375" s="147" t="s">
        <v>36625</v>
      </c>
      <c r="E375" s="147" t="s">
        <v>2246</v>
      </c>
      <c r="G375" s="147">
        <v>0</v>
      </c>
      <c r="I375" s="147">
        <v>4</v>
      </c>
      <c r="J375" s="147">
        <v>1187458</v>
      </c>
    </row>
    <row r="376" spans="1:11" x14ac:dyDescent="0.2">
      <c r="A376" s="147">
        <v>4</v>
      </c>
      <c r="B376" s="149" t="s">
        <v>36621</v>
      </c>
      <c r="C376" s="147" t="s">
        <v>2446</v>
      </c>
      <c r="D376" s="147" t="s">
        <v>12221</v>
      </c>
      <c r="E376" s="147" t="s">
        <v>2246</v>
      </c>
      <c r="G376" s="147">
        <v>0</v>
      </c>
      <c r="I376" s="147">
        <v>4</v>
      </c>
      <c r="J376" s="147">
        <v>1187478</v>
      </c>
    </row>
    <row r="377" spans="1:11" x14ac:dyDescent="0.2">
      <c r="A377" s="147">
        <v>4</v>
      </c>
      <c r="B377" s="149" t="s">
        <v>36621</v>
      </c>
      <c r="C377" s="147" t="s">
        <v>2446</v>
      </c>
      <c r="D377" s="147" t="s">
        <v>36601</v>
      </c>
      <c r="E377" s="147" t="s">
        <v>2246</v>
      </c>
      <c r="G377" s="147">
        <v>0</v>
      </c>
      <c r="I377" s="147">
        <v>4</v>
      </c>
      <c r="J377" s="147">
        <v>1187485</v>
      </c>
    </row>
    <row r="378" spans="1:11" x14ac:dyDescent="0.2">
      <c r="A378" s="147">
        <v>4</v>
      </c>
      <c r="B378" s="149" t="s">
        <v>36621</v>
      </c>
      <c r="C378" s="147" t="s">
        <v>2277</v>
      </c>
      <c r="D378" s="147" t="s">
        <v>36624</v>
      </c>
      <c r="E378" s="147" t="s">
        <v>2246</v>
      </c>
      <c r="G378" s="147">
        <v>0</v>
      </c>
      <c r="I378" s="147">
        <v>4</v>
      </c>
      <c r="J378" s="147">
        <v>1187499</v>
      </c>
    </row>
    <row r="379" spans="1:11" x14ac:dyDescent="0.2">
      <c r="A379" s="147">
        <v>4</v>
      </c>
      <c r="B379" s="149" t="s">
        <v>36621</v>
      </c>
      <c r="C379" s="147" t="s">
        <v>2277</v>
      </c>
      <c r="D379" s="147" t="s">
        <v>36623</v>
      </c>
      <c r="E379" s="147" t="s">
        <v>2246</v>
      </c>
      <c r="G379" s="147">
        <v>0</v>
      </c>
      <c r="I379" s="147">
        <v>4</v>
      </c>
      <c r="J379" s="147">
        <v>1187482</v>
      </c>
    </row>
    <row r="380" spans="1:11" x14ac:dyDescent="0.2">
      <c r="A380" s="147">
        <v>4</v>
      </c>
      <c r="B380" s="149" t="s">
        <v>36621</v>
      </c>
      <c r="C380" s="147" t="s">
        <v>2277</v>
      </c>
      <c r="D380" s="147" t="s">
        <v>36622</v>
      </c>
      <c r="E380" s="147" t="s">
        <v>2246</v>
      </c>
      <c r="G380" s="147">
        <v>0</v>
      </c>
      <c r="I380" s="147">
        <v>4</v>
      </c>
      <c r="J380" s="147">
        <v>1187526</v>
      </c>
    </row>
    <row r="381" spans="1:11" x14ac:dyDescent="0.2">
      <c r="A381" s="147">
        <v>4</v>
      </c>
      <c r="B381" s="149" t="s">
        <v>36621</v>
      </c>
      <c r="C381" s="147" t="s">
        <v>2277</v>
      </c>
      <c r="D381" s="147" t="s">
        <v>36604</v>
      </c>
      <c r="E381" s="147" t="s">
        <v>2246</v>
      </c>
      <c r="G381" s="147">
        <v>0</v>
      </c>
      <c r="I381" s="147">
        <v>4</v>
      </c>
      <c r="J381" s="147">
        <v>1187527</v>
      </c>
    </row>
    <row r="382" spans="1:11" x14ac:dyDescent="0.2">
      <c r="A382" s="147">
        <v>4</v>
      </c>
      <c r="B382" s="149" t="s">
        <v>36614</v>
      </c>
      <c r="C382" s="147" t="s">
        <v>2242</v>
      </c>
      <c r="D382" s="147" t="s">
        <v>36620</v>
      </c>
      <c r="E382" s="147" t="s">
        <v>2240</v>
      </c>
      <c r="G382" s="147">
        <v>0</v>
      </c>
      <c r="I382" s="147">
        <v>4</v>
      </c>
      <c r="J382" s="147">
        <v>2555198</v>
      </c>
      <c r="K382" s="147" t="s">
        <v>2769</v>
      </c>
    </row>
    <row r="383" spans="1:11" x14ac:dyDescent="0.2">
      <c r="A383" s="147">
        <v>4</v>
      </c>
      <c r="B383" s="149" t="s">
        <v>36614</v>
      </c>
      <c r="C383" s="147" t="s">
        <v>2261</v>
      </c>
      <c r="D383" s="147" t="s">
        <v>36612</v>
      </c>
      <c r="E383" s="147" t="s">
        <v>2246</v>
      </c>
      <c r="G383" s="147">
        <v>0</v>
      </c>
      <c r="I383" s="147">
        <v>4</v>
      </c>
      <c r="J383" s="147">
        <v>1187508</v>
      </c>
    </row>
    <row r="384" spans="1:11" x14ac:dyDescent="0.2">
      <c r="A384" s="147">
        <v>4</v>
      </c>
      <c r="B384" s="149" t="s">
        <v>36614</v>
      </c>
      <c r="C384" s="147" t="s">
        <v>2261</v>
      </c>
      <c r="D384" s="147" t="s">
        <v>36619</v>
      </c>
      <c r="E384" s="147" t="s">
        <v>2246</v>
      </c>
      <c r="G384" s="147">
        <v>0</v>
      </c>
      <c r="I384" s="147">
        <v>4</v>
      </c>
      <c r="J384" s="147">
        <v>1187489</v>
      </c>
    </row>
    <row r="385" spans="1:11" x14ac:dyDescent="0.2">
      <c r="A385" s="147">
        <v>4</v>
      </c>
      <c r="B385" s="149" t="s">
        <v>36614</v>
      </c>
      <c r="C385" s="147" t="s">
        <v>2261</v>
      </c>
      <c r="D385" s="147" t="s">
        <v>36618</v>
      </c>
      <c r="E385" s="147" t="s">
        <v>2246</v>
      </c>
      <c r="G385" s="147">
        <v>0</v>
      </c>
      <c r="I385" s="147">
        <v>4</v>
      </c>
      <c r="J385" s="147">
        <v>1187468</v>
      </c>
    </row>
    <row r="386" spans="1:11" x14ac:dyDescent="0.2">
      <c r="A386" s="147">
        <v>4</v>
      </c>
      <c r="B386" s="149" t="s">
        <v>36614</v>
      </c>
      <c r="C386" s="147" t="s">
        <v>2261</v>
      </c>
      <c r="D386" s="147" t="s">
        <v>36617</v>
      </c>
      <c r="E386" s="147" t="s">
        <v>2246</v>
      </c>
      <c r="G386" s="147">
        <v>0</v>
      </c>
      <c r="I386" s="147">
        <v>4</v>
      </c>
      <c r="J386" s="147">
        <v>1187525</v>
      </c>
    </row>
    <row r="387" spans="1:11" x14ac:dyDescent="0.2">
      <c r="A387" s="147">
        <v>4</v>
      </c>
      <c r="B387" s="149" t="s">
        <v>36614</v>
      </c>
      <c r="C387" s="147" t="s">
        <v>2446</v>
      </c>
      <c r="D387" s="147" t="s">
        <v>36601</v>
      </c>
      <c r="E387" s="147" t="s">
        <v>2246</v>
      </c>
      <c r="G387" s="147">
        <v>0</v>
      </c>
      <c r="I387" s="147">
        <v>4</v>
      </c>
      <c r="J387" s="147">
        <v>1187513</v>
      </c>
    </row>
    <row r="388" spans="1:11" x14ac:dyDescent="0.2">
      <c r="A388" s="147">
        <v>4</v>
      </c>
      <c r="B388" s="149" t="s">
        <v>36614</v>
      </c>
      <c r="C388" s="147" t="s">
        <v>2277</v>
      </c>
      <c r="D388" s="147" t="s">
        <v>36616</v>
      </c>
      <c r="E388" s="147" t="s">
        <v>2246</v>
      </c>
      <c r="G388" s="147">
        <v>0</v>
      </c>
      <c r="I388" s="147">
        <v>4</v>
      </c>
      <c r="J388" s="147">
        <v>1187483</v>
      </c>
    </row>
    <row r="389" spans="1:11" x14ac:dyDescent="0.2">
      <c r="A389" s="147">
        <v>4</v>
      </c>
      <c r="B389" s="149" t="s">
        <v>36614</v>
      </c>
      <c r="C389" s="147" t="s">
        <v>2277</v>
      </c>
      <c r="D389" s="147" t="s">
        <v>36615</v>
      </c>
      <c r="E389" s="147" t="s">
        <v>2246</v>
      </c>
      <c r="G389" s="147">
        <v>0</v>
      </c>
      <c r="I389" s="147">
        <v>4</v>
      </c>
      <c r="J389" s="147">
        <v>1187520</v>
      </c>
    </row>
    <row r="390" spans="1:11" x14ac:dyDescent="0.2">
      <c r="A390" s="147">
        <v>4</v>
      </c>
      <c r="B390" s="149" t="s">
        <v>36614</v>
      </c>
      <c r="C390" s="147" t="s">
        <v>2277</v>
      </c>
      <c r="D390" s="147" t="s">
        <v>36606</v>
      </c>
      <c r="E390" s="147" t="s">
        <v>2246</v>
      </c>
      <c r="G390" s="147">
        <v>0</v>
      </c>
      <c r="I390" s="147">
        <v>4</v>
      </c>
      <c r="J390" s="147">
        <v>1187515</v>
      </c>
    </row>
    <row r="391" spans="1:11" x14ac:dyDescent="0.2">
      <c r="A391" s="147">
        <v>4</v>
      </c>
      <c r="B391" s="149" t="s">
        <v>36614</v>
      </c>
      <c r="C391" s="147" t="s">
        <v>2277</v>
      </c>
      <c r="D391" s="147" t="s">
        <v>36604</v>
      </c>
      <c r="E391" s="147" t="s">
        <v>2246</v>
      </c>
      <c r="G391" s="147">
        <v>0</v>
      </c>
      <c r="I391" s="147">
        <v>4</v>
      </c>
      <c r="J391" s="147">
        <v>1187453</v>
      </c>
    </row>
    <row r="392" spans="1:11" x14ac:dyDescent="0.2">
      <c r="A392" s="147">
        <v>4</v>
      </c>
      <c r="B392" s="149" t="s">
        <v>36605</v>
      </c>
      <c r="C392" s="147" t="s">
        <v>2242</v>
      </c>
      <c r="D392" s="147" t="s">
        <v>36613</v>
      </c>
      <c r="E392" s="147" t="s">
        <v>2240</v>
      </c>
      <c r="G392" s="147">
        <v>0</v>
      </c>
      <c r="I392" s="147">
        <v>4</v>
      </c>
      <c r="J392" s="147">
        <v>2555196</v>
      </c>
      <c r="K392" s="147" t="s">
        <v>2769</v>
      </c>
    </row>
    <row r="393" spans="1:11" x14ac:dyDescent="0.2">
      <c r="A393" s="147">
        <v>4</v>
      </c>
      <c r="B393" s="149" t="s">
        <v>36605</v>
      </c>
      <c r="C393" s="147" t="s">
        <v>2261</v>
      </c>
      <c r="D393" s="147" t="s">
        <v>36612</v>
      </c>
      <c r="E393" s="147" t="s">
        <v>2246</v>
      </c>
      <c r="G393" s="147">
        <v>0</v>
      </c>
      <c r="I393" s="147">
        <v>4</v>
      </c>
      <c r="J393" s="147">
        <v>1187473</v>
      </c>
    </row>
    <row r="394" spans="1:11" x14ac:dyDescent="0.2">
      <c r="A394" s="147">
        <v>4</v>
      </c>
      <c r="B394" s="149" t="s">
        <v>36605</v>
      </c>
      <c r="C394" s="147" t="s">
        <v>2261</v>
      </c>
      <c r="D394" s="147" t="s">
        <v>36611</v>
      </c>
      <c r="E394" s="147" t="s">
        <v>2246</v>
      </c>
      <c r="G394" s="147">
        <v>0</v>
      </c>
      <c r="I394" s="147">
        <v>4</v>
      </c>
      <c r="J394" s="147">
        <v>1187497</v>
      </c>
    </row>
    <row r="395" spans="1:11" x14ac:dyDescent="0.2">
      <c r="A395" s="147">
        <v>4</v>
      </c>
      <c r="B395" s="149" t="s">
        <v>36605</v>
      </c>
      <c r="C395" s="147" t="s">
        <v>2261</v>
      </c>
      <c r="D395" s="147" t="s">
        <v>36610</v>
      </c>
      <c r="E395" s="147" t="s">
        <v>2246</v>
      </c>
      <c r="G395" s="147">
        <v>0</v>
      </c>
      <c r="I395" s="147">
        <v>4</v>
      </c>
      <c r="J395" s="147">
        <v>1187496</v>
      </c>
    </row>
    <row r="396" spans="1:11" x14ac:dyDescent="0.2">
      <c r="A396" s="147">
        <v>4</v>
      </c>
      <c r="B396" s="149" t="s">
        <v>36605</v>
      </c>
      <c r="C396" s="147" t="s">
        <v>2261</v>
      </c>
      <c r="D396" s="147" t="s">
        <v>36609</v>
      </c>
      <c r="E396" s="147" t="s">
        <v>2246</v>
      </c>
      <c r="G396" s="147">
        <v>0</v>
      </c>
      <c r="I396" s="147">
        <v>4</v>
      </c>
      <c r="J396" s="147">
        <v>1187460</v>
      </c>
    </row>
    <row r="397" spans="1:11" x14ac:dyDescent="0.2">
      <c r="A397" s="147">
        <v>4</v>
      </c>
      <c r="B397" s="149" t="s">
        <v>36605</v>
      </c>
      <c r="C397" s="147" t="s">
        <v>2446</v>
      </c>
      <c r="D397" s="147" t="s">
        <v>36601</v>
      </c>
      <c r="E397" s="147" t="s">
        <v>2246</v>
      </c>
      <c r="G397" s="147">
        <v>0</v>
      </c>
      <c r="I397" s="147">
        <v>4</v>
      </c>
      <c r="J397" s="147">
        <v>1187528</v>
      </c>
    </row>
    <row r="398" spans="1:11" x14ac:dyDescent="0.2">
      <c r="A398" s="147">
        <v>4</v>
      </c>
      <c r="B398" s="149" t="s">
        <v>36605</v>
      </c>
      <c r="C398" s="147" t="s">
        <v>2277</v>
      </c>
      <c r="D398" s="147" t="s">
        <v>36608</v>
      </c>
      <c r="E398" s="147" t="s">
        <v>2246</v>
      </c>
      <c r="G398" s="147">
        <v>0</v>
      </c>
      <c r="I398" s="147">
        <v>4</v>
      </c>
      <c r="J398" s="147">
        <v>1187502</v>
      </c>
    </row>
    <row r="399" spans="1:11" x14ac:dyDescent="0.2">
      <c r="A399" s="147">
        <v>4</v>
      </c>
      <c r="B399" s="149" t="s">
        <v>36605</v>
      </c>
      <c r="C399" s="147" t="s">
        <v>2277</v>
      </c>
      <c r="D399" s="147" t="s">
        <v>36607</v>
      </c>
      <c r="E399" s="147" t="s">
        <v>2246</v>
      </c>
      <c r="G399" s="147">
        <v>0</v>
      </c>
      <c r="I399" s="147">
        <v>4</v>
      </c>
      <c r="J399" s="147">
        <v>1187495</v>
      </c>
    </row>
    <row r="400" spans="1:11" x14ac:dyDescent="0.2">
      <c r="A400" s="147">
        <v>4</v>
      </c>
      <c r="B400" s="149" t="s">
        <v>36605</v>
      </c>
      <c r="C400" s="147" t="s">
        <v>2277</v>
      </c>
      <c r="D400" s="147" t="s">
        <v>36606</v>
      </c>
      <c r="E400" s="147" t="s">
        <v>2246</v>
      </c>
      <c r="G400" s="147">
        <v>0</v>
      </c>
      <c r="I400" s="147">
        <v>4</v>
      </c>
      <c r="J400" s="147">
        <v>1187490</v>
      </c>
    </row>
    <row r="401" spans="1:11" x14ac:dyDescent="0.2">
      <c r="A401" s="147">
        <v>4</v>
      </c>
      <c r="B401" s="149" t="s">
        <v>36605</v>
      </c>
      <c r="C401" s="147" t="s">
        <v>2277</v>
      </c>
      <c r="D401" s="147" t="s">
        <v>36604</v>
      </c>
      <c r="E401" s="147" t="s">
        <v>2246</v>
      </c>
      <c r="G401" s="147">
        <v>0</v>
      </c>
      <c r="I401" s="147">
        <v>4</v>
      </c>
      <c r="J401" s="147">
        <v>1187510</v>
      </c>
    </row>
    <row r="402" spans="1:11" x14ac:dyDescent="0.2">
      <c r="A402" s="147">
        <v>4</v>
      </c>
      <c r="B402" s="149" t="s">
        <v>36602</v>
      </c>
      <c r="C402" s="147" t="s">
        <v>2242</v>
      </c>
      <c r="D402" s="147" t="s">
        <v>36603</v>
      </c>
      <c r="E402" s="147" t="s">
        <v>2240</v>
      </c>
      <c r="G402" s="147">
        <v>0</v>
      </c>
      <c r="I402" s="147">
        <v>4</v>
      </c>
      <c r="J402" s="147">
        <v>2555185</v>
      </c>
      <c r="K402" s="147" t="s">
        <v>2769</v>
      </c>
    </row>
    <row r="403" spans="1:11" x14ac:dyDescent="0.2">
      <c r="A403" s="147">
        <v>4</v>
      </c>
      <c r="B403" s="149" t="s">
        <v>36602</v>
      </c>
      <c r="C403" s="147" t="s">
        <v>2446</v>
      </c>
      <c r="D403" s="147" t="s">
        <v>36601</v>
      </c>
      <c r="E403" s="147" t="s">
        <v>2246</v>
      </c>
      <c r="G403" s="147">
        <v>0</v>
      </c>
      <c r="I403" s="147">
        <v>4</v>
      </c>
      <c r="J403" s="147">
        <v>1187493</v>
      </c>
    </row>
    <row r="404" spans="1:11" x14ac:dyDescent="0.2">
      <c r="A404" s="147">
        <v>4</v>
      </c>
      <c r="B404" s="149" t="s">
        <v>36600</v>
      </c>
      <c r="C404" s="147" t="s">
        <v>2242</v>
      </c>
      <c r="D404" s="147" t="s">
        <v>36599</v>
      </c>
      <c r="E404" s="147" t="s">
        <v>2240</v>
      </c>
      <c r="G404" s="147">
        <v>0</v>
      </c>
      <c r="I404" s="147">
        <v>4</v>
      </c>
      <c r="J404" s="147">
        <v>2555182</v>
      </c>
    </row>
    <row r="405" spans="1:11" x14ac:dyDescent="0.2">
      <c r="A405" s="147">
        <v>4</v>
      </c>
      <c r="B405" s="149" t="s">
        <v>36598</v>
      </c>
      <c r="C405" s="147" t="s">
        <v>2242</v>
      </c>
      <c r="D405" s="147" t="s">
        <v>36597</v>
      </c>
      <c r="E405" s="147" t="s">
        <v>2240</v>
      </c>
      <c r="G405" s="147">
        <v>0</v>
      </c>
      <c r="I405" s="147">
        <v>4</v>
      </c>
      <c r="J405" s="147">
        <v>2555179</v>
      </c>
    </row>
    <row r="406" spans="1:11" x14ac:dyDescent="0.2">
      <c r="A406" s="147">
        <v>4</v>
      </c>
      <c r="B406" s="149" t="s">
        <v>36596</v>
      </c>
      <c r="C406" s="147" t="s">
        <v>2242</v>
      </c>
      <c r="D406" s="147" t="s">
        <v>36595</v>
      </c>
      <c r="E406" s="147" t="s">
        <v>2240</v>
      </c>
      <c r="G406" s="147">
        <v>0</v>
      </c>
      <c r="I406" s="147">
        <v>4</v>
      </c>
      <c r="J406" s="147">
        <v>2555195</v>
      </c>
    </row>
    <row r="407" spans="1:11" x14ac:dyDescent="0.2">
      <c r="A407" s="147">
        <v>4</v>
      </c>
      <c r="B407" s="149" t="s">
        <v>36594</v>
      </c>
      <c r="C407" s="147" t="s">
        <v>2242</v>
      </c>
      <c r="D407" s="147" t="s">
        <v>36593</v>
      </c>
      <c r="E407" s="147" t="s">
        <v>2240</v>
      </c>
      <c r="G407" s="147">
        <v>0</v>
      </c>
      <c r="I407" s="147">
        <v>4</v>
      </c>
      <c r="J407" s="147">
        <v>2555202</v>
      </c>
    </row>
    <row r="408" spans="1:11" x14ac:dyDescent="0.2">
      <c r="A408" s="147">
        <v>3</v>
      </c>
      <c r="B408" s="149" t="s">
        <v>36591</v>
      </c>
      <c r="C408" s="147" t="s">
        <v>2242</v>
      </c>
      <c r="D408" s="147" t="s">
        <v>36592</v>
      </c>
      <c r="E408" s="147" t="s">
        <v>2246</v>
      </c>
      <c r="G408" s="147">
        <v>0</v>
      </c>
      <c r="I408" s="147">
        <v>3</v>
      </c>
      <c r="J408" s="147">
        <v>2554634</v>
      </c>
    </row>
    <row r="409" spans="1:11" x14ac:dyDescent="0.2">
      <c r="A409" s="147">
        <v>3</v>
      </c>
      <c r="B409" s="149" t="s">
        <v>36591</v>
      </c>
      <c r="C409" s="147" t="s">
        <v>2250</v>
      </c>
      <c r="D409" s="147" t="s">
        <v>36590</v>
      </c>
      <c r="E409" s="147" t="s">
        <v>2246</v>
      </c>
      <c r="G409" s="147">
        <v>0</v>
      </c>
      <c r="I409" s="147">
        <v>3</v>
      </c>
      <c r="J409" s="147">
        <v>1186903</v>
      </c>
    </row>
    <row r="410" spans="1:11" x14ac:dyDescent="0.2">
      <c r="A410" s="147">
        <v>4</v>
      </c>
      <c r="B410" s="149" t="s">
        <v>36586</v>
      </c>
      <c r="C410" s="147" t="s">
        <v>2242</v>
      </c>
      <c r="D410" s="147" t="s">
        <v>36589</v>
      </c>
      <c r="E410" s="147" t="s">
        <v>2240</v>
      </c>
      <c r="G410" s="147">
        <v>0</v>
      </c>
      <c r="I410" s="147">
        <v>4</v>
      </c>
      <c r="J410" s="147">
        <v>2555215</v>
      </c>
      <c r="K410" s="147" t="s">
        <v>2769</v>
      </c>
    </row>
    <row r="411" spans="1:11" x14ac:dyDescent="0.2">
      <c r="A411" s="147">
        <v>4</v>
      </c>
      <c r="B411" s="149" t="s">
        <v>36586</v>
      </c>
      <c r="C411" s="147" t="s">
        <v>2261</v>
      </c>
      <c r="D411" s="147" t="s">
        <v>36588</v>
      </c>
      <c r="E411" s="147" t="s">
        <v>2246</v>
      </c>
      <c r="G411" s="147">
        <v>0</v>
      </c>
      <c r="I411" s="147">
        <v>4</v>
      </c>
      <c r="J411" s="147">
        <v>1187542</v>
      </c>
    </row>
    <row r="412" spans="1:11" x14ac:dyDescent="0.2">
      <c r="A412" s="147">
        <v>4</v>
      </c>
      <c r="B412" s="149" t="s">
        <v>36586</v>
      </c>
      <c r="C412" s="147" t="s">
        <v>2446</v>
      </c>
      <c r="D412" s="147" t="s">
        <v>36587</v>
      </c>
      <c r="E412" s="147" t="s">
        <v>2246</v>
      </c>
      <c r="G412" s="147">
        <v>0</v>
      </c>
      <c r="I412" s="147">
        <v>4</v>
      </c>
      <c r="J412" s="147">
        <v>1187545</v>
      </c>
    </row>
    <row r="413" spans="1:11" x14ac:dyDescent="0.2">
      <c r="A413" s="147">
        <v>4</v>
      </c>
      <c r="B413" s="149" t="s">
        <v>36586</v>
      </c>
      <c r="C413" s="147" t="s">
        <v>2277</v>
      </c>
      <c r="D413" s="147" t="s">
        <v>36585</v>
      </c>
      <c r="E413" s="147" t="s">
        <v>2246</v>
      </c>
      <c r="G413" s="147">
        <v>0</v>
      </c>
      <c r="I413" s="147">
        <v>4</v>
      </c>
      <c r="J413" s="147">
        <v>1187548</v>
      </c>
    </row>
    <row r="414" spans="1:11" x14ac:dyDescent="0.2">
      <c r="A414" s="147">
        <v>4</v>
      </c>
      <c r="B414" s="149" t="s">
        <v>36582</v>
      </c>
      <c r="C414" s="147" t="s">
        <v>2242</v>
      </c>
      <c r="D414" s="147" t="s">
        <v>36584</v>
      </c>
      <c r="E414" s="147" t="s">
        <v>2240</v>
      </c>
      <c r="G414" s="147">
        <v>0</v>
      </c>
      <c r="I414" s="147">
        <v>4</v>
      </c>
      <c r="J414" s="147">
        <v>2555208</v>
      </c>
      <c r="K414" s="147" t="s">
        <v>2769</v>
      </c>
    </row>
    <row r="415" spans="1:11" x14ac:dyDescent="0.2">
      <c r="A415" s="147">
        <v>4</v>
      </c>
      <c r="B415" s="149" t="s">
        <v>36582</v>
      </c>
      <c r="C415" s="147" t="s">
        <v>2261</v>
      </c>
      <c r="D415" s="147" t="s">
        <v>36583</v>
      </c>
      <c r="E415" s="147" t="s">
        <v>2246</v>
      </c>
      <c r="G415" s="147">
        <v>0</v>
      </c>
      <c r="I415" s="147">
        <v>4</v>
      </c>
      <c r="J415" s="147">
        <v>1187549</v>
      </c>
    </row>
    <row r="416" spans="1:11" x14ac:dyDescent="0.2">
      <c r="A416" s="147">
        <v>4</v>
      </c>
      <c r="B416" s="149" t="s">
        <v>36582</v>
      </c>
      <c r="C416" s="147" t="s">
        <v>2277</v>
      </c>
      <c r="D416" s="147" t="s">
        <v>36576</v>
      </c>
      <c r="E416" s="147" t="s">
        <v>2246</v>
      </c>
      <c r="G416" s="147">
        <v>0</v>
      </c>
      <c r="I416" s="147">
        <v>4</v>
      </c>
      <c r="J416" s="147">
        <v>1187533</v>
      </c>
    </row>
    <row r="417" spans="1:11" x14ac:dyDescent="0.2">
      <c r="A417" s="147">
        <v>4</v>
      </c>
      <c r="B417" s="149" t="s">
        <v>36579</v>
      </c>
      <c r="C417" s="147" t="s">
        <v>2242</v>
      </c>
      <c r="D417" s="147" t="s">
        <v>36581</v>
      </c>
      <c r="E417" s="147" t="s">
        <v>2240</v>
      </c>
      <c r="G417" s="147">
        <v>0</v>
      </c>
      <c r="I417" s="147">
        <v>4</v>
      </c>
      <c r="J417" s="147">
        <v>2555204</v>
      </c>
      <c r="K417" s="147" t="s">
        <v>2769</v>
      </c>
    </row>
    <row r="418" spans="1:11" x14ac:dyDescent="0.2">
      <c r="A418" s="147">
        <v>4</v>
      </c>
      <c r="B418" s="149" t="s">
        <v>36579</v>
      </c>
      <c r="C418" s="147" t="s">
        <v>2261</v>
      </c>
      <c r="D418" s="147" t="s">
        <v>36580</v>
      </c>
      <c r="E418" s="147" t="s">
        <v>2246</v>
      </c>
      <c r="G418" s="147">
        <v>0</v>
      </c>
      <c r="I418" s="147">
        <v>4</v>
      </c>
      <c r="J418" s="147">
        <v>1187531</v>
      </c>
    </row>
    <row r="419" spans="1:11" x14ac:dyDescent="0.2">
      <c r="A419" s="147">
        <v>4</v>
      </c>
      <c r="B419" s="149" t="s">
        <v>36579</v>
      </c>
      <c r="C419" s="147" t="s">
        <v>2277</v>
      </c>
      <c r="D419" s="147" t="s">
        <v>36576</v>
      </c>
      <c r="E419" s="147" t="s">
        <v>2246</v>
      </c>
      <c r="G419" s="147">
        <v>0</v>
      </c>
      <c r="I419" s="147">
        <v>4</v>
      </c>
      <c r="J419" s="147">
        <v>1187574</v>
      </c>
    </row>
    <row r="420" spans="1:11" x14ac:dyDescent="0.2">
      <c r="A420" s="147">
        <v>4</v>
      </c>
      <c r="B420" s="149" t="s">
        <v>36577</v>
      </c>
      <c r="C420" s="147" t="s">
        <v>2242</v>
      </c>
      <c r="D420" s="147" t="s">
        <v>36578</v>
      </c>
      <c r="E420" s="147" t="s">
        <v>2240</v>
      </c>
      <c r="G420" s="147">
        <v>0</v>
      </c>
      <c r="I420" s="147">
        <v>4</v>
      </c>
      <c r="J420" s="147">
        <v>2555212</v>
      </c>
      <c r="K420" s="147" t="s">
        <v>2769</v>
      </c>
    </row>
    <row r="421" spans="1:11" x14ac:dyDescent="0.2">
      <c r="A421" s="147">
        <v>4</v>
      </c>
      <c r="B421" s="149" t="s">
        <v>36577</v>
      </c>
      <c r="C421" s="147" t="s">
        <v>2277</v>
      </c>
      <c r="D421" s="147" t="s">
        <v>36576</v>
      </c>
      <c r="E421" s="147" t="s">
        <v>2246</v>
      </c>
      <c r="G421" s="147">
        <v>0</v>
      </c>
      <c r="I421" s="147">
        <v>4</v>
      </c>
      <c r="J421" s="147">
        <v>1187534</v>
      </c>
    </row>
    <row r="422" spans="1:11" x14ac:dyDescent="0.2">
      <c r="A422" s="147">
        <v>4</v>
      </c>
      <c r="B422" s="149" t="s">
        <v>36573</v>
      </c>
      <c r="C422" s="147" t="s">
        <v>2242</v>
      </c>
      <c r="D422" s="147" t="s">
        <v>36575</v>
      </c>
      <c r="E422" s="147" t="s">
        <v>2240</v>
      </c>
      <c r="G422" s="147">
        <v>0</v>
      </c>
      <c r="I422" s="147">
        <v>4</v>
      </c>
      <c r="J422" s="147">
        <v>2555218</v>
      </c>
      <c r="K422" s="147" t="s">
        <v>2769</v>
      </c>
    </row>
    <row r="423" spans="1:11" x14ac:dyDescent="0.2">
      <c r="A423" s="147">
        <v>4</v>
      </c>
      <c r="B423" s="149" t="s">
        <v>36573</v>
      </c>
      <c r="C423" s="147" t="s">
        <v>2261</v>
      </c>
      <c r="D423" s="147" t="s">
        <v>36574</v>
      </c>
      <c r="E423" s="147" t="s">
        <v>2246</v>
      </c>
      <c r="G423" s="147">
        <v>0</v>
      </c>
      <c r="I423" s="147">
        <v>4</v>
      </c>
      <c r="J423" s="147">
        <v>1187536</v>
      </c>
    </row>
    <row r="424" spans="1:11" x14ac:dyDescent="0.2">
      <c r="A424" s="147">
        <v>4</v>
      </c>
      <c r="B424" s="149" t="s">
        <v>36573</v>
      </c>
      <c r="C424" s="147" t="s">
        <v>2277</v>
      </c>
      <c r="D424" s="147" t="s">
        <v>36572</v>
      </c>
      <c r="E424" s="147" t="s">
        <v>2246</v>
      </c>
      <c r="G424" s="147">
        <v>0</v>
      </c>
      <c r="I424" s="147">
        <v>4</v>
      </c>
      <c r="J424" s="147">
        <v>1187559</v>
      </c>
    </row>
    <row r="425" spans="1:11" x14ac:dyDescent="0.2">
      <c r="A425" s="147">
        <v>4</v>
      </c>
      <c r="B425" s="149" t="s">
        <v>36570</v>
      </c>
      <c r="C425" s="147" t="s">
        <v>2242</v>
      </c>
      <c r="D425" s="147" t="s">
        <v>36571</v>
      </c>
      <c r="E425" s="147" t="s">
        <v>2240</v>
      </c>
      <c r="G425" s="147">
        <v>0</v>
      </c>
      <c r="I425" s="147">
        <v>4</v>
      </c>
      <c r="J425" s="147">
        <v>2555226</v>
      </c>
      <c r="K425" s="147" t="s">
        <v>2769</v>
      </c>
    </row>
    <row r="426" spans="1:11" x14ac:dyDescent="0.2">
      <c r="A426" s="147">
        <v>4</v>
      </c>
      <c r="B426" s="149" t="s">
        <v>36570</v>
      </c>
      <c r="C426" s="147" t="s">
        <v>2261</v>
      </c>
      <c r="D426" s="147" t="s">
        <v>36569</v>
      </c>
      <c r="E426" s="147" t="s">
        <v>2246</v>
      </c>
      <c r="G426" s="147">
        <v>0</v>
      </c>
      <c r="I426" s="147">
        <v>4</v>
      </c>
      <c r="J426" s="147">
        <v>1187554</v>
      </c>
    </row>
    <row r="427" spans="1:11" x14ac:dyDescent="0.2">
      <c r="A427" s="147">
        <v>4</v>
      </c>
      <c r="B427" s="149" t="s">
        <v>36565</v>
      </c>
      <c r="C427" s="147" t="s">
        <v>2242</v>
      </c>
      <c r="D427" s="147" t="s">
        <v>36568</v>
      </c>
      <c r="E427" s="147" t="s">
        <v>2240</v>
      </c>
      <c r="G427" s="147">
        <v>0</v>
      </c>
      <c r="I427" s="147">
        <v>4</v>
      </c>
      <c r="J427" s="147">
        <v>2555211</v>
      </c>
      <c r="K427" s="147" t="s">
        <v>2769</v>
      </c>
    </row>
    <row r="428" spans="1:11" x14ac:dyDescent="0.2">
      <c r="A428" s="147">
        <v>4</v>
      </c>
      <c r="B428" s="149" t="s">
        <v>36565</v>
      </c>
      <c r="C428" s="147" t="s">
        <v>2261</v>
      </c>
      <c r="D428" s="147" t="s">
        <v>36567</v>
      </c>
      <c r="E428" s="147" t="s">
        <v>2246</v>
      </c>
      <c r="G428" s="147">
        <v>0</v>
      </c>
      <c r="I428" s="147">
        <v>4</v>
      </c>
      <c r="J428" s="147">
        <v>1187551</v>
      </c>
    </row>
    <row r="429" spans="1:11" x14ac:dyDescent="0.2">
      <c r="A429" s="147">
        <v>4</v>
      </c>
      <c r="B429" s="149" t="s">
        <v>36565</v>
      </c>
      <c r="C429" s="147" t="s">
        <v>2261</v>
      </c>
      <c r="D429" s="147" t="s">
        <v>36566</v>
      </c>
      <c r="E429" s="147" t="s">
        <v>2246</v>
      </c>
      <c r="G429" s="147">
        <v>0</v>
      </c>
      <c r="I429" s="147">
        <v>4</v>
      </c>
      <c r="J429" s="147">
        <v>1187577</v>
      </c>
    </row>
    <row r="430" spans="1:11" x14ac:dyDescent="0.2">
      <c r="A430" s="147">
        <v>4</v>
      </c>
      <c r="B430" s="149" t="s">
        <v>36565</v>
      </c>
      <c r="C430" s="147" t="s">
        <v>2277</v>
      </c>
      <c r="D430" s="147" t="s">
        <v>36561</v>
      </c>
      <c r="E430" s="147" t="s">
        <v>2246</v>
      </c>
      <c r="G430" s="147">
        <v>0</v>
      </c>
      <c r="I430" s="147">
        <v>4</v>
      </c>
      <c r="J430" s="147">
        <v>1187555</v>
      </c>
    </row>
    <row r="431" spans="1:11" x14ac:dyDescent="0.2">
      <c r="A431" s="147">
        <v>4</v>
      </c>
      <c r="B431" s="149" t="s">
        <v>36562</v>
      </c>
      <c r="C431" s="147" t="s">
        <v>2242</v>
      </c>
      <c r="D431" s="147" t="s">
        <v>36564</v>
      </c>
      <c r="E431" s="147" t="s">
        <v>2240</v>
      </c>
      <c r="G431" s="147">
        <v>0</v>
      </c>
      <c r="I431" s="147">
        <v>4</v>
      </c>
      <c r="J431" s="147">
        <v>2555220</v>
      </c>
      <c r="K431" s="147" t="s">
        <v>2769</v>
      </c>
    </row>
    <row r="432" spans="1:11" x14ac:dyDescent="0.2">
      <c r="A432" s="147">
        <v>4</v>
      </c>
      <c r="B432" s="149" t="s">
        <v>36562</v>
      </c>
      <c r="C432" s="147" t="s">
        <v>2261</v>
      </c>
      <c r="D432" s="147" t="s">
        <v>36563</v>
      </c>
      <c r="E432" s="147" t="s">
        <v>2246</v>
      </c>
      <c r="G432" s="147">
        <v>0</v>
      </c>
      <c r="I432" s="147">
        <v>4</v>
      </c>
      <c r="J432" s="147">
        <v>1187568</v>
      </c>
    </row>
    <row r="433" spans="1:10" x14ac:dyDescent="0.2">
      <c r="A433" s="147">
        <v>4</v>
      </c>
      <c r="B433" s="149" t="s">
        <v>36562</v>
      </c>
      <c r="C433" s="147" t="s">
        <v>2277</v>
      </c>
      <c r="D433" s="147" t="s">
        <v>36561</v>
      </c>
      <c r="E433" s="147" t="s">
        <v>2246</v>
      </c>
      <c r="G433" s="147">
        <v>0</v>
      </c>
      <c r="I433" s="147">
        <v>4</v>
      </c>
      <c r="J433" s="147">
        <v>1187576</v>
      </c>
    </row>
    <row r="434" spans="1:10" x14ac:dyDescent="0.2">
      <c r="A434" s="147">
        <v>3</v>
      </c>
      <c r="B434" s="149" t="s">
        <v>36560</v>
      </c>
      <c r="C434" s="147" t="s">
        <v>2242</v>
      </c>
      <c r="D434" s="147" t="s">
        <v>36559</v>
      </c>
      <c r="E434" s="147" t="s">
        <v>2246</v>
      </c>
      <c r="G434" s="147">
        <v>0</v>
      </c>
      <c r="I434" s="147">
        <v>3</v>
      </c>
      <c r="J434" s="147">
        <v>2554620</v>
      </c>
    </row>
    <row r="435" spans="1:10" x14ac:dyDescent="0.2">
      <c r="A435" s="147">
        <v>4</v>
      </c>
      <c r="B435" s="149" t="s">
        <v>36557</v>
      </c>
      <c r="C435" s="147" t="s">
        <v>2242</v>
      </c>
      <c r="D435" s="147" t="s">
        <v>36558</v>
      </c>
      <c r="E435" s="147" t="s">
        <v>2246</v>
      </c>
      <c r="G435" s="147">
        <v>0</v>
      </c>
      <c r="I435" s="147">
        <v>4</v>
      </c>
      <c r="J435" s="147">
        <v>2555249</v>
      </c>
    </row>
    <row r="436" spans="1:10" x14ac:dyDescent="0.2">
      <c r="A436" s="147">
        <v>4</v>
      </c>
      <c r="B436" s="149" t="s">
        <v>36557</v>
      </c>
      <c r="C436" s="147" t="s">
        <v>2250</v>
      </c>
      <c r="D436" s="147" t="s">
        <v>36517</v>
      </c>
      <c r="E436" s="147" t="s">
        <v>2246</v>
      </c>
      <c r="F436" s="147" t="s">
        <v>2259</v>
      </c>
      <c r="G436" s="147">
        <v>1</v>
      </c>
      <c r="H436" s="148">
        <v>41204</v>
      </c>
      <c r="I436" s="147">
        <v>4</v>
      </c>
      <c r="J436" s="147">
        <v>1187615</v>
      </c>
    </row>
    <row r="437" spans="1:10" x14ac:dyDescent="0.2">
      <c r="A437" s="147">
        <v>4</v>
      </c>
      <c r="B437" s="149" t="s">
        <v>36557</v>
      </c>
      <c r="C437" s="147" t="s">
        <v>2446</v>
      </c>
      <c r="D437" s="147" t="s">
        <v>36515</v>
      </c>
      <c r="E437" s="147" t="s">
        <v>2246</v>
      </c>
      <c r="G437" s="147">
        <v>0</v>
      </c>
      <c r="I437" s="147">
        <v>4</v>
      </c>
      <c r="J437" s="147">
        <v>1187626</v>
      </c>
    </row>
    <row r="438" spans="1:10" x14ac:dyDescent="0.2">
      <c r="A438" s="147">
        <v>5</v>
      </c>
      <c r="B438" s="149" t="s">
        <v>36556</v>
      </c>
      <c r="C438" s="147" t="s">
        <v>2242</v>
      </c>
      <c r="D438" s="147" t="s">
        <v>36555</v>
      </c>
      <c r="E438" s="147" t="s">
        <v>2246</v>
      </c>
      <c r="G438" s="147">
        <v>0</v>
      </c>
      <c r="I438" s="147">
        <v>5</v>
      </c>
      <c r="J438" s="147">
        <v>2555264</v>
      </c>
    </row>
    <row r="439" spans="1:10" x14ac:dyDescent="0.2">
      <c r="A439" s="147">
        <v>6</v>
      </c>
      <c r="B439" s="149" t="s">
        <v>36554</v>
      </c>
      <c r="C439" s="147" t="s">
        <v>2242</v>
      </c>
      <c r="D439" s="147" t="s">
        <v>36553</v>
      </c>
      <c r="E439" s="147" t="s">
        <v>2240</v>
      </c>
      <c r="G439" s="147">
        <v>0</v>
      </c>
      <c r="I439" s="147">
        <v>6</v>
      </c>
      <c r="J439" s="147">
        <v>2555267</v>
      </c>
    </row>
    <row r="440" spans="1:10" x14ac:dyDescent="0.2">
      <c r="A440" s="147">
        <v>6</v>
      </c>
      <c r="B440" s="149" t="s">
        <v>36552</v>
      </c>
      <c r="C440" s="147" t="s">
        <v>2242</v>
      </c>
      <c r="D440" s="147" t="s">
        <v>36551</v>
      </c>
      <c r="E440" s="147" t="s">
        <v>2240</v>
      </c>
      <c r="G440" s="147">
        <v>0</v>
      </c>
      <c r="I440" s="147">
        <v>5</v>
      </c>
      <c r="J440" s="147">
        <v>2555263</v>
      </c>
    </row>
    <row r="441" spans="1:10" x14ac:dyDescent="0.2">
      <c r="A441" s="147">
        <v>6</v>
      </c>
      <c r="B441" s="149" t="s">
        <v>36550</v>
      </c>
      <c r="C441" s="147" t="s">
        <v>2242</v>
      </c>
      <c r="D441" s="147" t="s">
        <v>36549</v>
      </c>
      <c r="E441" s="147" t="s">
        <v>2240</v>
      </c>
      <c r="G441" s="147">
        <v>0</v>
      </c>
      <c r="I441" s="147">
        <v>5</v>
      </c>
      <c r="J441" s="147">
        <v>2555260</v>
      </c>
    </row>
    <row r="442" spans="1:10" x14ac:dyDescent="0.2">
      <c r="A442" s="147">
        <v>6</v>
      </c>
      <c r="B442" s="149" t="s">
        <v>36548</v>
      </c>
      <c r="C442" s="147" t="s">
        <v>2242</v>
      </c>
      <c r="D442" s="147" t="s">
        <v>36547</v>
      </c>
      <c r="E442" s="147" t="s">
        <v>2240</v>
      </c>
      <c r="G442" s="147">
        <v>0</v>
      </c>
      <c r="I442" s="147">
        <v>5</v>
      </c>
      <c r="J442" s="147">
        <v>2555258</v>
      </c>
    </row>
    <row r="443" spans="1:10" x14ac:dyDescent="0.2">
      <c r="A443" s="147">
        <v>4</v>
      </c>
      <c r="B443" s="149" t="s">
        <v>36545</v>
      </c>
      <c r="C443" s="147" t="s">
        <v>2242</v>
      </c>
      <c r="D443" s="147" t="s">
        <v>36546</v>
      </c>
      <c r="E443" s="147" t="s">
        <v>2246</v>
      </c>
      <c r="G443" s="147">
        <v>0</v>
      </c>
      <c r="I443" s="147">
        <v>4</v>
      </c>
      <c r="J443" s="147">
        <v>2555246</v>
      </c>
    </row>
    <row r="444" spans="1:10" x14ac:dyDescent="0.2">
      <c r="A444" s="147">
        <v>4</v>
      </c>
      <c r="B444" s="149" t="s">
        <v>36545</v>
      </c>
      <c r="C444" s="147" t="s">
        <v>2250</v>
      </c>
      <c r="D444" s="147" t="s">
        <v>36517</v>
      </c>
      <c r="E444" s="147" t="s">
        <v>2246</v>
      </c>
      <c r="F444" s="147" t="s">
        <v>2259</v>
      </c>
      <c r="G444" s="147">
        <v>1</v>
      </c>
      <c r="H444" s="148">
        <v>41204</v>
      </c>
      <c r="I444" s="147">
        <v>4</v>
      </c>
      <c r="J444" s="147">
        <v>1187581</v>
      </c>
    </row>
    <row r="445" spans="1:10" x14ac:dyDescent="0.2">
      <c r="A445" s="147">
        <v>4</v>
      </c>
      <c r="B445" s="149" t="s">
        <v>36545</v>
      </c>
      <c r="C445" s="147" t="s">
        <v>2446</v>
      </c>
      <c r="D445" s="147" t="s">
        <v>36515</v>
      </c>
      <c r="E445" s="147" t="s">
        <v>2246</v>
      </c>
      <c r="G445" s="147">
        <v>0</v>
      </c>
      <c r="I445" s="147">
        <v>4</v>
      </c>
      <c r="J445" s="147">
        <v>1187623</v>
      </c>
    </row>
    <row r="446" spans="1:10" x14ac:dyDescent="0.2">
      <c r="A446" s="147">
        <v>5</v>
      </c>
      <c r="B446" s="149" t="s">
        <v>36544</v>
      </c>
      <c r="C446" s="147" t="s">
        <v>2242</v>
      </c>
      <c r="D446" s="147" t="s">
        <v>36543</v>
      </c>
      <c r="E446" s="147" t="s">
        <v>2246</v>
      </c>
      <c r="G446" s="147">
        <v>0</v>
      </c>
      <c r="I446" s="147">
        <v>5</v>
      </c>
      <c r="J446" s="147">
        <v>2555271</v>
      </c>
    </row>
    <row r="447" spans="1:10" x14ac:dyDescent="0.2">
      <c r="A447" s="147">
        <v>6</v>
      </c>
      <c r="B447" s="149" t="s">
        <v>36542</v>
      </c>
      <c r="C447" s="147" t="s">
        <v>2242</v>
      </c>
      <c r="D447" s="147" t="s">
        <v>36541</v>
      </c>
      <c r="E447" s="147" t="s">
        <v>2240</v>
      </c>
      <c r="G447" s="147">
        <v>0</v>
      </c>
      <c r="I447" s="147">
        <v>6</v>
      </c>
      <c r="J447" s="147">
        <v>2555288</v>
      </c>
    </row>
    <row r="448" spans="1:10" x14ac:dyDescent="0.2">
      <c r="A448" s="147">
        <v>6</v>
      </c>
      <c r="B448" s="149" t="s">
        <v>36540</v>
      </c>
      <c r="C448" s="147" t="s">
        <v>2242</v>
      </c>
      <c r="D448" s="147" t="s">
        <v>36539</v>
      </c>
      <c r="E448" s="147" t="s">
        <v>2240</v>
      </c>
      <c r="G448" s="147">
        <v>0</v>
      </c>
      <c r="I448" s="147">
        <v>5</v>
      </c>
      <c r="J448" s="147">
        <v>2555286</v>
      </c>
    </row>
    <row r="449" spans="1:10" x14ac:dyDescent="0.2">
      <c r="A449" s="147">
        <v>6</v>
      </c>
      <c r="B449" s="149" t="s">
        <v>36538</v>
      </c>
      <c r="C449" s="147" t="s">
        <v>2242</v>
      </c>
      <c r="D449" s="147" t="s">
        <v>36537</v>
      </c>
      <c r="E449" s="147" t="s">
        <v>2240</v>
      </c>
      <c r="G449" s="147">
        <v>0</v>
      </c>
      <c r="I449" s="147">
        <v>5</v>
      </c>
      <c r="J449" s="147">
        <v>2555269</v>
      </c>
    </row>
    <row r="450" spans="1:10" x14ac:dyDescent="0.2">
      <c r="A450" s="147">
        <v>6</v>
      </c>
      <c r="B450" s="149" t="s">
        <v>36536</v>
      </c>
      <c r="C450" s="147" t="s">
        <v>2242</v>
      </c>
      <c r="D450" s="147" t="s">
        <v>36535</v>
      </c>
      <c r="E450" s="147" t="s">
        <v>2240</v>
      </c>
      <c r="G450" s="147">
        <v>0</v>
      </c>
      <c r="I450" s="147">
        <v>5</v>
      </c>
      <c r="J450" s="147">
        <v>2555270</v>
      </c>
    </row>
    <row r="451" spans="1:10" x14ac:dyDescent="0.2">
      <c r="A451" s="147">
        <v>6</v>
      </c>
      <c r="B451" s="149" t="s">
        <v>36534</v>
      </c>
      <c r="C451" s="147" t="s">
        <v>2242</v>
      </c>
      <c r="D451" s="147" t="s">
        <v>36533</v>
      </c>
      <c r="E451" s="147" t="s">
        <v>2240</v>
      </c>
      <c r="G451" s="147">
        <v>0</v>
      </c>
      <c r="I451" s="147">
        <v>5</v>
      </c>
      <c r="J451" s="147">
        <v>2555283</v>
      </c>
    </row>
    <row r="452" spans="1:10" x14ac:dyDescent="0.2">
      <c r="A452" s="147">
        <v>6</v>
      </c>
      <c r="B452" s="149" t="s">
        <v>36532</v>
      </c>
      <c r="C452" s="147" t="s">
        <v>2242</v>
      </c>
      <c r="D452" s="147" t="s">
        <v>36531</v>
      </c>
      <c r="E452" s="147" t="s">
        <v>2240</v>
      </c>
      <c r="G452" s="147">
        <v>0</v>
      </c>
      <c r="I452" s="147">
        <v>5</v>
      </c>
      <c r="J452" s="147">
        <v>2555285</v>
      </c>
    </row>
    <row r="453" spans="1:10" x14ac:dyDescent="0.2">
      <c r="A453" s="147">
        <v>4</v>
      </c>
      <c r="B453" s="149" t="s">
        <v>36529</v>
      </c>
      <c r="C453" s="147" t="s">
        <v>2242</v>
      </c>
      <c r="D453" s="147" t="s">
        <v>36530</v>
      </c>
      <c r="E453" s="147" t="s">
        <v>2246</v>
      </c>
      <c r="G453" s="147">
        <v>0</v>
      </c>
      <c r="I453" s="147">
        <v>4</v>
      </c>
      <c r="J453" s="147">
        <v>2555243</v>
      </c>
    </row>
    <row r="454" spans="1:10" x14ac:dyDescent="0.2">
      <c r="A454" s="147">
        <v>4</v>
      </c>
      <c r="B454" s="149" t="s">
        <v>36529</v>
      </c>
      <c r="C454" s="147" t="s">
        <v>2250</v>
      </c>
      <c r="D454" s="147" t="s">
        <v>36517</v>
      </c>
      <c r="E454" s="147" t="s">
        <v>2246</v>
      </c>
      <c r="F454" s="147" t="s">
        <v>2259</v>
      </c>
      <c r="G454" s="147">
        <v>1</v>
      </c>
      <c r="H454" s="148">
        <v>41204</v>
      </c>
      <c r="I454" s="147">
        <v>4</v>
      </c>
      <c r="J454" s="147">
        <v>1187635</v>
      </c>
    </row>
    <row r="455" spans="1:10" x14ac:dyDescent="0.2">
      <c r="A455" s="147">
        <v>4</v>
      </c>
      <c r="B455" s="149" t="s">
        <v>36529</v>
      </c>
      <c r="C455" s="147" t="s">
        <v>2446</v>
      </c>
      <c r="D455" s="147" t="s">
        <v>36515</v>
      </c>
      <c r="E455" s="147" t="s">
        <v>2246</v>
      </c>
      <c r="G455" s="147">
        <v>0</v>
      </c>
      <c r="I455" s="147">
        <v>4</v>
      </c>
      <c r="J455" s="147">
        <v>1187586</v>
      </c>
    </row>
    <row r="456" spans="1:10" x14ac:dyDescent="0.2">
      <c r="A456" s="147">
        <v>5</v>
      </c>
      <c r="B456" s="149" t="s">
        <v>36528</v>
      </c>
      <c r="C456" s="147" t="s">
        <v>2242</v>
      </c>
      <c r="D456" s="147" t="s">
        <v>36527</v>
      </c>
      <c r="E456" s="147" t="s">
        <v>2246</v>
      </c>
      <c r="G456" s="147">
        <v>0</v>
      </c>
      <c r="I456" s="147">
        <v>5</v>
      </c>
      <c r="J456" s="147">
        <v>2555296</v>
      </c>
    </row>
    <row r="457" spans="1:10" x14ac:dyDescent="0.2">
      <c r="A457" s="147">
        <v>6</v>
      </c>
      <c r="B457" s="149" t="s">
        <v>36526</v>
      </c>
      <c r="C457" s="147" t="s">
        <v>2242</v>
      </c>
      <c r="D457" s="147" t="s">
        <v>36525</v>
      </c>
      <c r="E457" s="147" t="s">
        <v>2240</v>
      </c>
      <c r="G457" s="147">
        <v>0</v>
      </c>
      <c r="I457" s="147">
        <v>6</v>
      </c>
      <c r="J457" s="147">
        <v>2555304</v>
      </c>
    </row>
    <row r="458" spans="1:10" x14ac:dyDescent="0.2">
      <c r="A458" s="147">
        <v>6</v>
      </c>
      <c r="B458" s="149" t="s">
        <v>36524</v>
      </c>
      <c r="C458" s="147" t="s">
        <v>2242</v>
      </c>
      <c r="D458" s="147" t="s">
        <v>36523</v>
      </c>
      <c r="E458" s="147" t="s">
        <v>2240</v>
      </c>
      <c r="G458" s="147">
        <v>0</v>
      </c>
      <c r="I458" s="147">
        <v>5</v>
      </c>
      <c r="J458" s="147">
        <v>2555295</v>
      </c>
    </row>
    <row r="459" spans="1:10" x14ac:dyDescent="0.2">
      <c r="A459" s="147">
        <v>6</v>
      </c>
      <c r="B459" s="149" t="s">
        <v>36522</v>
      </c>
      <c r="C459" s="147" t="s">
        <v>2242</v>
      </c>
      <c r="D459" s="147" t="s">
        <v>36521</v>
      </c>
      <c r="E459" s="147" t="s">
        <v>2240</v>
      </c>
      <c r="G459" s="147">
        <v>0</v>
      </c>
      <c r="I459" s="147">
        <v>5</v>
      </c>
      <c r="J459" s="147">
        <v>2555292</v>
      </c>
    </row>
    <row r="460" spans="1:10" x14ac:dyDescent="0.2">
      <c r="A460" s="147">
        <v>6</v>
      </c>
      <c r="B460" s="149" t="s">
        <v>36520</v>
      </c>
      <c r="C460" s="147" t="s">
        <v>2242</v>
      </c>
      <c r="D460" s="147" t="s">
        <v>36519</v>
      </c>
      <c r="E460" s="147" t="s">
        <v>2240</v>
      </c>
      <c r="G460" s="147">
        <v>0</v>
      </c>
      <c r="I460" s="147">
        <v>5</v>
      </c>
      <c r="J460" s="147">
        <v>2555291</v>
      </c>
    </row>
    <row r="461" spans="1:10" x14ac:dyDescent="0.2">
      <c r="A461" s="147">
        <v>4</v>
      </c>
      <c r="B461" s="149" t="s">
        <v>36516</v>
      </c>
      <c r="C461" s="147" t="s">
        <v>2242</v>
      </c>
      <c r="D461" s="147" t="s">
        <v>36518</v>
      </c>
      <c r="E461" s="147" t="s">
        <v>2246</v>
      </c>
      <c r="G461" s="147">
        <v>0</v>
      </c>
      <c r="I461" s="147">
        <v>4</v>
      </c>
      <c r="J461" s="147">
        <v>2555252</v>
      </c>
    </row>
    <row r="462" spans="1:10" x14ac:dyDescent="0.2">
      <c r="A462" s="147">
        <v>4</v>
      </c>
      <c r="B462" s="149" t="s">
        <v>36516</v>
      </c>
      <c r="C462" s="147" t="s">
        <v>2250</v>
      </c>
      <c r="D462" s="147" t="s">
        <v>36517</v>
      </c>
      <c r="E462" s="147" t="s">
        <v>2246</v>
      </c>
      <c r="F462" s="147" t="s">
        <v>2259</v>
      </c>
      <c r="G462" s="147">
        <v>1</v>
      </c>
      <c r="H462" s="148">
        <v>41204</v>
      </c>
      <c r="I462" s="147">
        <v>4</v>
      </c>
      <c r="J462" s="147">
        <v>1187628</v>
      </c>
    </row>
    <row r="463" spans="1:10" x14ac:dyDescent="0.2">
      <c r="A463" s="147">
        <v>4</v>
      </c>
      <c r="B463" s="149" t="s">
        <v>36516</v>
      </c>
      <c r="C463" s="147" t="s">
        <v>2446</v>
      </c>
      <c r="D463" s="147" t="s">
        <v>36515</v>
      </c>
      <c r="E463" s="147" t="s">
        <v>2246</v>
      </c>
      <c r="G463" s="147">
        <v>0</v>
      </c>
      <c r="I463" s="147">
        <v>4</v>
      </c>
      <c r="J463" s="147">
        <v>1187637</v>
      </c>
    </row>
    <row r="464" spans="1:10" x14ac:dyDescent="0.2">
      <c r="A464" s="147">
        <v>5</v>
      </c>
      <c r="B464" s="149" t="s">
        <v>36514</v>
      </c>
      <c r="C464" s="147" t="s">
        <v>2242</v>
      </c>
      <c r="D464" s="147" t="s">
        <v>36513</v>
      </c>
      <c r="E464" s="147" t="s">
        <v>2246</v>
      </c>
      <c r="G464" s="147">
        <v>0</v>
      </c>
      <c r="I464" s="147">
        <v>5</v>
      </c>
      <c r="J464" s="147">
        <v>2555306</v>
      </c>
    </row>
    <row r="465" spans="1:10" x14ac:dyDescent="0.2">
      <c r="A465" s="147">
        <v>6</v>
      </c>
      <c r="B465" s="149" t="s">
        <v>36512</v>
      </c>
      <c r="C465" s="147" t="s">
        <v>2242</v>
      </c>
      <c r="D465" s="147" t="s">
        <v>36511</v>
      </c>
      <c r="E465" s="147" t="s">
        <v>2240</v>
      </c>
      <c r="G465" s="147">
        <v>0</v>
      </c>
      <c r="I465" s="147">
        <v>6</v>
      </c>
      <c r="J465" s="147">
        <v>2555319</v>
      </c>
    </row>
    <row r="466" spans="1:10" x14ac:dyDescent="0.2">
      <c r="A466" s="147">
        <v>6</v>
      </c>
      <c r="B466" s="149" t="s">
        <v>36510</v>
      </c>
      <c r="C466" s="147" t="s">
        <v>2242</v>
      </c>
      <c r="D466" s="147" t="s">
        <v>36509</v>
      </c>
      <c r="E466" s="147" t="s">
        <v>2240</v>
      </c>
      <c r="G466" s="147">
        <v>0</v>
      </c>
      <c r="I466" s="147">
        <v>5</v>
      </c>
      <c r="J466" s="147">
        <v>2555309</v>
      </c>
    </row>
    <row r="467" spans="1:10" x14ac:dyDescent="0.2">
      <c r="A467" s="147">
        <v>6</v>
      </c>
      <c r="B467" s="149" t="s">
        <v>36508</v>
      </c>
      <c r="C467" s="147" t="s">
        <v>2242</v>
      </c>
      <c r="D467" s="147" t="s">
        <v>36507</v>
      </c>
      <c r="E467" s="147" t="s">
        <v>2240</v>
      </c>
      <c r="G467" s="147">
        <v>0</v>
      </c>
      <c r="I467" s="147">
        <v>5</v>
      </c>
      <c r="J467" s="147">
        <v>2555315</v>
      </c>
    </row>
    <row r="468" spans="1:10" x14ac:dyDescent="0.2">
      <c r="A468" s="147">
        <v>6</v>
      </c>
      <c r="B468" s="149" t="s">
        <v>36506</v>
      </c>
      <c r="C468" s="147" t="s">
        <v>2242</v>
      </c>
      <c r="D468" s="147" t="s">
        <v>36505</v>
      </c>
      <c r="E468" s="147" t="s">
        <v>2240</v>
      </c>
      <c r="G468" s="147">
        <v>0</v>
      </c>
      <c r="I468" s="147">
        <v>5</v>
      </c>
      <c r="J468" s="147">
        <v>2555313</v>
      </c>
    </row>
    <row r="469" spans="1:10" x14ac:dyDescent="0.2">
      <c r="A469" s="147">
        <v>4</v>
      </c>
      <c r="B469" s="149" t="s">
        <v>36499</v>
      </c>
      <c r="C469" s="147" t="s">
        <v>2242</v>
      </c>
      <c r="D469" s="147" t="s">
        <v>36494</v>
      </c>
      <c r="E469" s="147" t="s">
        <v>2246</v>
      </c>
      <c r="G469" s="147">
        <v>0</v>
      </c>
      <c r="I469" s="147">
        <v>4</v>
      </c>
      <c r="J469" s="147">
        <v>2555250</v>
      </c>
    </row>
    <row r="470" spans="1:10" x14ac:dyDescent="0.2">
      <c r="A470" s="147">
        <v>4</v>
      </c>
      <c r="B470" s="149" t="s">
        <v>36499</v>
      </c>
      <c r="C470" s="147" t="s">
        <v>2261</v>
      </c>
      <c r="D470" s="147" t="s">
        <v>36504</v>
      </c>
      <c r="E470" s="147" t="s">
        <v>2246</v>
      </c>
      <c r="G470" s="147">
        <v>0</v>
      </c>
      <c r="I470" s="147">
        <v>4</v>
      </c>
      <c r="J470" s="147">
        <v>1187582</v>
      </c>
    </row>
    <row r="471" spans="1:10" x14ac:dyDescent="0.2">
      <c r="A471" s="147">
        <v>4</v>
      </c>
      <c r="B471" s="149" t="s">
        <v>36499</v>
      </c>
      <c r="C471" s="147" t="s">
        <v>2261</v>
      </c>
      <c r="D471" s="147" t="s">
        <v>36503</v>
      </c>
      <c r="E471" s="147" t="s">
        <v>2246</v>
      </c>
      <c r="G471" s="147">
        <v>0</v>
      </c>
      <c r="I471" s="147">
        <v>4</v>
      </c>
      <c r="J471" s="147">
        <v>1187630</v>
      </c>
    </row>
    <row r="472" spans="1:10" x14ac:dyDescent="0.2">
      <c r="A472" s="147">
        <v>4</v>
      </c>
      <c r="B472" s="149" t="s">
        <v>36499</v>
      </c>
      <c r="C472" s="147" t="s">
        <v>2261</v>
      </c>
      <c r="D472" s="147" t="s">
        <v>36502</v>
      </c>
      <c r="E472" s="147" t="s">
        <v>2246</v>
      </c>
      <c r="G472" s="147">
        <v>0</v>
      </c>
      <c r="I472" s="147">
        <v>4</v>
      </c>
      <c r="J472" s="147">
        <v>1187589</v>
      </c>
    </row>
    <row r="473" spans="1:10" x14ac:dyDescent="0.2">
      <c r="A473" s="147">
        <v>4</v>
      </c>
      <c r="B473" s="149" t="s">
        <v>36499</v>
      </c>
      <c r="C473" s="147" t="s">
        <v>2261</v>
      </c>
      <c r="D473" s="147" t="s">
        <v>36501</v>
      </c>
      <c r="E473" s="147" t="s">
        <v>2246</v>
      </c>
      <c r="G473" s="147">
        <v>0</v>
      </c>
      <c r="I473" s="147">
        <v>4</v>
      </c>
      <c r="J473" s="147">
        <v>1187609</v>
      </c>
    </row>
    <row r="474" spans="1:10" x14ac:dyDescent="0.2">
      <c r="A474" s="147">
        <v>4</v>
      </c>
      <c r="B474" s="149" t="s">
        <v>36499</v>
      </c>
      <c r="C474" s="147" t="s">
        <v>2294</v>
      </c>
      <c r="D474" s="147" t="s">
        <v>36500</v>
      </c>
      <c r="E474" s="147" t="s">
        <v>2246</v>
      </c>
      <c r="G474" s="147">
        <v>0</v>
      </c>
      <c r="I474" s="147">
        <v>4</v>
      </c>
      <c r="J474" s="147">
        <v>1187613</v>
      </c>
    </row>
    <row r="475" spans="1:10" x14ac:dyDescent="0.2">
      <c r="A475" s="147">
        <v>4</v>
      </c>
      <c r="B475" s="149" t="s">
        <v>36499</v>
      </c>
      <c r="C475" s="147" t="s">
        <v>2277</v>
      </c>
      <c r="D475" s="147" t="s">
        <v>36264</v>
      </c>
      <c r="E475" s="147" t="s">
        <v>2246</v>
      </c>
      <c r="G475" s="147">
        <v>0</v>
      </c>
      <c r="I475" s="147">
        <v>4</v>
      </c>
      <c r="J475" s="147">
        <v>1187588</v>
      </c>
    </row>
    <row r="476" spans="1:10" x14ac:dyDescent="0.2">
      <c r="A476" s="147">
        <v>4</v>
      </c>
      <c r="B476" s="149" t="s">
        <v>36499</v>
      </c>
      <c r="C476" s="147" t="s">
        <v>2277</v>
      </c>
      <c r="D476" s="147" t="s">
        <v>36263</v>
      </c>
      <c r="E476" s="147" t="s">
        <v>2246</v>
      </c>
      <c r="G476" s="147">
        <v>0</v>
      </c>
      <c r="I476" s="147">
        <v>4</v>
      </c>
      <c r="J476" s="147">
        <v>1187579</v>
      </c>
    </row>
    <row r="477" spans="1:10" x14ac:dyDescent="0.2">
      <c r="A477" s="147">
        <v>4</v>
      </c>
      <c r="B477" s="149" t="s">
        <v>36499</v>
      </c>
      <c r="C477" s="147" t="s">
        <v>2277</v>
      </c>
      <c r="D477" s="147" t="s">
        <v>36262</v>
      </c>
      <c r="E477" s="147" t="s">
        <v>2246</v>
      </c>
      <c r="G477" s="147">
        <v>0</v>
      </c>
      <c r="I477" s="147">
        <v>4</v>
      </c>
      <c r="J477" s="147">
        <v>1187583</v>
      </c>
    </row>
    <row r="478" spans="1:10" x14ac:dyDescent="0.2">
      <c r="A478" s="147">
        <v>4</v>
      </c>
      <c r="B478" s="149" t="s">
        <v>36499</v>
      </c>
      <c r="C478" s="147" t="s">
        <v>2277</v>
      </c>
      <c r="D478" s="147" t="s">
        <v>27136</v>
      </c>
      <c r="E478" s="147" t="s">
        <v>2246</v>
      </c>
      <c r="G478" s="147">
        <v>0</v>
      </c>
      <c r="I478" s="147">
        <v>4</v>
      </c>
      <c r="J478" s="147">
        <v>1187594</v>
      </c>
    </row>
    <row r="479" spans="1:10" x14ac:dyDescent="0.2">
      <c r="A479" s="147">
        <v>5</v>
      </c>
      <c r="B479" s="149" t="s">
        <v>36498</v>
      </c>
      <c r="C479" s="147" t="s">
        <v>2242</v>
      </c>
      <c r="D479" s="147" t="s">
        <v>36497</v>
      </c>
      <c r="E479" s="147" t="s">
        <v>2246</v>
      </c>
      <c r="G479" s="147">
        <v>0</v>
      </c>
      <c r="I479" s="147">
        <v>5</v>
      </c>
      <c r="J479" s="147">
        <v>2555323</v>
      </c>
    </row>
    <row r="480" spans="1:10" x14ac:dyDescent="0.2">
      <c r="A480" s="147">
        <v>6</v>
      </c>
      <c r="B480" s="149" t="s">
        <v>36496</v>
      </c>
      <c r="C480" s="147" t="s">
        <v>2242</v>
      </c>
      <c r="D480" s="147" t="s">
        <v>36495</v>
      </c>
      <c r="E480" s="147" t="s">
        <v>2240</v>
      </c>
      <c r="G480" s="147">
        <v>0</v>
      </c>
      <c r="I480" s="147">
        <v>6</v>
      </c>
      <c r="J480" s="147">
        <v>2555335</v>
      </c>
    </row>
    <row r="481" spans="1:11" x14ac:dyDescent="0.2">
      <c r="A481" s="147">
        <v>5</v>
      </c>
      <c r="B481" s="149" t="s">
        <v>36492</v>
      </c>
      <c r="C481" s="147" t="s">
        <v>2242</v>
      </c>
      <c r="D481" s="147" t="s">
        <v>36494</v>
      </c>
      <c r="E481" s="147" t="s">
        <v>2246</v>
      </c>
      <c r="G481" s="147">
        <v>0</v>
      </c>
      <c r="I481" s="147">
        <v>5</v>
      </c>
      <c r="J481" s="147">
        <v>2555322</v>
      </c>
    </row>
    <row r="482" spans="1:11" x14ac:dyDescent="0.2">
      <c r="A482" s="147">
        <v>5</v>
      </c>
      <c r="B482" s="149" t="s">
        <v>36492</v>
      </c>
      <c r="C482" s="147" t="s">
        <v>2294</v>
      </c>
      <c r="D482" s="147" t="s">
        <v>36493</v>
      </c>
      <c r="E482" s="147" t="s">
        <v>2246</v>
      </c>
      <c r="G482" s="147">
        <v>0</v>
      </c>
      <c r="I482" s="147">
        <v>5</v>
      </c>
      <c r="J482" s="147">
        <v>1187643</v>
      </c>
    </row>
    <row r="483" spans="1:11" x14ac:dyDescent="0.2">
      <c r="A483" s="147">
        <v>5</v>
      </c>
      <c r="B483" s="149" t="s">
        <v>36492</v>
      </c>
      <c r="C483" s="147" t="s">
        <v>2446</v>
      </c>
      <c r="D483" s="147" t="s">
        <v>36491</v>
      </c>
      <c r="E483" s="147" t="s">
        <v>2246</v>
      </c>
      <c r="G483" s="147">
        <v>0</v>
      </c>
      <c r="I483" s="147">
        <v>5</v>
      </c>
      <c r="J483" s="147">
        <v>1187644</v>
      </c>
    </row>
    <row r="484" spans="1:11" x14ac:dyDescent="0.2">
      <c r="A484" s="147">
        <v>6</v>
      </c>
      <c r="B484" s="149" t="s">
        <v>36490</v>
      </c>
      <c r="C484" s="147" t="s">
        <v>2242</v>
      </c>
      <c r="D484" s="147" t="s">
        <v>36489</v>
      </c>
      <c r="E484" s="147" t="s">
        <v>2240</v>
      </c>
      <c r="G484" s="147">
        <v>0</v>
      </c>
      <c r="I484" s="147">
        <v>6</v>
      </c>
      <c r="J484" s="147">
        <v>2555341</v>
      </c>
      <c r="K484" s="147" t="s">
        <v>2769</v>
      </c>
    </row>
    <row r="485" spans="1:11" x14ac:dyDescent="0.2">
      <c r="A485" s="147">
        <v>6</v>
      </c>
      <c r="B485" s="149" t="s">
        <v>36488</v>
      </c>
      <c r="C485" s="147" t="s">
        <v>2242</v>
      </c>
      <c r="D485" s="147" t="s">
        <v>36487</v>
      </c>
      <c r="E485" s="147" t="s">
        <v>2240</v>
      </c>
      <c r="G485" s="147">
        <v>0</v>
      </c>
      <c r="I485" s="147">
        <v>6</v>
      </c>
      <c r="J485" s="147">
        <v>2555342</v>
      </c>
      <c r="K485" s="147" t="s">
        <v>2769</v>
      </c>
    </row>
    <row r="486" spans="1:11" x14ac:dyDescent="0.2">
      <c r="A486" s="147">
        <v>6</v>
      </c>
      <c r="B486" s="149" t="s">
        <v>36486</v>
      </c>
      <c r="C486" s="147" t="s">
        <v>2242</v>
      </c>
      <c r="D486" s="147" t="s">
        <v>36485</v>
      </c>
      <c r="E486" s="147" t="s">
        <v>2240</v>
      </c>
      <c r="G486" s="147">
        <v>0</v>
      </c>
      <c r="I486" s="147">
        <v>6</v>
      </c>
      <c r="J486" s="147">
        <v>2555339</v>
      </c>
      <c r="K486" s="147" t="s">
        <v>2769</v>
      </c>
    </row>
    <row r="487" spans="1:11" x14ac:dyDescent="0.2">
      <c r="A487" s="147">
        <v>6</v>
      </c>
      <c r="B487" s="149" t="s">
        <v>36482</v>
      </c>
      <c r="C487" s="147" t="s">
        <v>2242</v>
      </c>
      <c r="D487" s="147" t="s">
        <v>36484</v>
      </c>
      <c r="E487" s="147" t="s">
        <v>2240</v>
      </c>
      <c r="G487" s="147">
        <v>0</v>
      </c>
      <c r="I487" s="147">
        <v>6</v>
      </c>
      <c r="J487" s="147">
        <v>2555345</v>
      </c>
      <c r="K487" s="147" t="s">
        <v>2769</v>
      </c>
    </row>
    <row r="488" spans="1:11" x14ac:dyDescent="0.2">
      <c r="A488" s="147">
        <v>6</v>
      </c>
      <c r="B488" s="149" t="s">
        <v>36482</v>
      </c>
      <c r="C488" s="147" t="s">
        <v>2277</v>
      </c>
      <c r="D488" s="147" t="s">
        <v>36483</v>
      </c>
      <c r="E488" s="147" t="s">
        <v>2246</v>
      </c>
      <c r="G488" s="147">
        <v>0</v>
      </c>
      <c r="I488" s="147">
        <v>6</v>
      </c>
      <c r="J488" s="147">
        <v>1187645</v>
      </c>
    </row>
    <row r="489" spans="1:11" x14ac:dyDescent="0.2">
      <c r="A489" s="147">
        <v>6</v>
      </c>
      <c r="B489" s="149" t="s">
        <v>36482</v>
      </c>
      <c r="C489" s="147" t="s">
        <v>2277</v>
      </c>
      <c r="D489" s="147" t="s">
        <v>36481</v>
      </c>
      <c r="E489" s="147" t="s">
        <v>2246</v>
      </c>
      <c r="G489" s="147">
        <v>0</v>
      </c>
      <c r="I489" s="147">
        <v>6</v>
      </c>
      <c r="J489" s="147">
        <v>1187648</v>
      </c>
    </row>
    <row r="490" spans="1:11" x14ac:dyDescent="0.2">
      <c r="A490" s="147">
        <v>6</v>
      </c>
      <c r="B490" s="149" t="s">
        <v>36480</v>
      </c>
      <c r="C490" s="147" t="s">
        <v>2242</v>
      </c>
      <c r="D490" s="147" t="s">
        <v>36479</v>
      </c>
      <c r="E490" s="147" t="s">
        <v>2240</v>
      </c>
      <c r="G490" s="147">
        <v>0</v>
      </c>
      <c r="I490" s="147">
        <v>5</v>
      </c>
      <c r="J490" s="147">
        <v>2555328</v>
      </c>
    </row>
    <row r="491" spans="1:11" x14ac:dyDescent="0.2">
      <c r="A491" s="147">
        <v>5</v>
      </c>
      <c r="B491" s="149" t="s">
        <v>36478</v>
      </c>
      <c r="C491" s="147" t="s">
        <v>2242</v>
      </c>
      <c r="D491" s="147" t="s">
        <v>36477</v>
      </c>
      <c r="E491" s="147" t="s">
        <v>2246</v>
      </c>
      <c r="G491" s="147">
        <v>0</v>
      </c>
      <c r="I491" s="147">
        <v>5</v>
      </c>
      <c r="J491" s="147">
        <v>2555329</v>
      </c>
    </row>
    <row r="492" spans="1:11" x14ac:dyDescent="0.2">
      <c r="A492" s="147">
        <v>6</v>
      </c>
      <c r="B492" s="149" t="s">
        <v>36476</v>
      </c>
      <c r="C492" s="147" t="s">
        <v>2242</v>
      </c>
      <c r="D492" s="147" t="s">
        <v>36475</v>
      </c>
      <c r="E492" s="147" t="s">
        <v>2240</v>
      </c>
      <c r="G492" s="147">
        <v>0</v>
      </c>
      <c r="I492" s="147">
        <v>6</v>
      </c>
      <c r="J492" s="147">
        <v>2555357</v>
      </c>
    </row>
    <row r="493" spans="1:11" x14ac:dyDescent="0.2">
      <c r="A493" s="147">
        <v>6</v>
      </c>
      <c r="B493" s="149" t="s">
        <v>36474</v>
      </c>
      <c r="C493" s="147" t="s">
        <v>2242</v>
      </c>
      <c r="D493" s="147" t="s">
        <v>36473</v>
      </c>
      <c r="E493" s="147" t="s">
        <v>2240</v>
      </c>
      <c r="G493" s="147">
        <v>0</v>
      </c>
      <c r="I493" s="147">
        <v>6</v>
      </c>
      <c r="J493" s="147">
        <v>2555350</v>
      </c>
    </row>
    <row r="494" spans="1:11" x14ac:dyDescent="0.2">
      <c r="A494" s="147">
        <v>6</v>
      </c>
      <c r="B494" s="149" t="s">
        <v>36472</v>
      </c>
      <c r="C494" s="147" t="s">
        <v>2242</v>
      </c>
      <c r="D494" s="147" t="s">
        <v>36471</v>
      </c>
      <c r="E494" s="147" t="s">
        <v>2240</v>
      </c>
      <c r="G494" s="147">
        <v>0</v>
      </c>
      <c r="I494" s="147">
        <v>6</v>
      </c>
      <c r="J494" s="147">
        <v>2555360</v>
      </c>
    </row>
    <row r="495" spans="1:11" x14ac:dyDescent="0.2">
      <c r="A495" s="147">
        <v>6</v>
      </c>
      <c r="B495" s="149" t="s">
        <v>36470</v>
      </c>
      <c r="C495" s="147" t="s">
        <v>2242</v>
      </c>
      <c r="D495" s="147" t="s">
        <v>36469</v>
      </c>
      <c r="E495" s="147" t="s">
        <v>2240</v>
      </c>
      <c r="G495" s="147">
        <v>0</v>
      </c>
      <c r="I495" s="147">
        <v>6</v>
      </c>
      <c r="J495" s="147">
        <v>2555356</v>
      </c>
    </row>
    <row r="496" spans="1:11" x14ac:dyDescent="0.2">
      <c r="A496" s="147">
        <v>6</v>
      </c>
      <c r="B496" s="149" t="s">
        <v>36468</v>
      </c>
      <c r="C496" s="147" t="s">
        <v>2242</v>
      </c>
      <c r="D496" s="147" t="s">
        <v>36467</v>
      </c>
      <c r="E496" s="147" t="s">
        <v>2240</v>
      </c>
      <c r="G496" s="147">
        <v>0</v>
      </c>
      <c r="I496" s="147">
        <v>5</v>
      </c>
      <c r="J496" s="147">
        <v>2555325</v>
      </c>
    </row>
    <row r="497" spans="1:10" x14ac:dyDescent="0.2">
      <c r="A497" s="147">
        <v>4</v>
      </c>
      <c r="B497" s="149" t="s">
        <v>36465</v>
      </c>
      <c r="C497" s="147" t="s">
        <v>2242</v>
      </c>
      <c r="D497" s="147" t="s">
        <v>36466</v>
      </c>
      <c r="E497" s="147" t="s">
        <v>2246</v>
      </c>
      <c r="G497" s="147">
        <v>0</v>
      </c>
      <c r="I497" s="147">
        <v>4</v>
      </c>
      <c r="J497" s="147">
        <v>2555238</v>
      </c>
    </row>
    <row r="498" spans="1:10" x14ac:dyDescent="0.2">
      <c r="A498" s="147">
        <v>4</v>
      </c>
      <c r="B498" s="149" t="s">
        <v>36465</v>
      </c>
      <c r="C498" s="147" t="s">
        <v>2250</v>
      </c>
      <c r="D498" s="147" t="s">
        <v>36464</v>
      </c>
      <c r="E498" s="147" t="s">
        <v>2246</v>
      </c>
      <c r="G498" s="147">
        <v>0</v>
      </c>
      <c r="I498" s="147">
        <v>4</v>
      </c>
      <c r="J498" s="147">
        <v>1187620</v>
      </c>
    </row>
    <row r="499" spans="1:10" x14ac:dyDescent="0.2">
      <c r="A499" s="147">
        <v>5</v>
      </c>
      <c r="B499" s="149" t="s">
        <v>36463</v>
      </c>
      <c r="C499" s="147" t="s">
        <v>2242</v>
      </c>
      <c r="D499" s="147" t="s">
        <v>36462</v>
      </c>
      <c r="E499" s="147" t="s">
        <v>2246</v>
      </c>
      <c r="G499" s="147">
        <v>0</v>
      </c>
      <c r="I499" s="147">
        <v>5</v>
      </c>
      <c r="J499" s="147">
        <v>2555374</v>
      </c>
    </row>
    <row r="500" spans="1:10" x14ac:dyDescent="0.2">
      <c r="A500" s="147">
        <v>6</v>
      </c>
      <c r="B500" s="149" t="s">
        <v>36461</v>
      </c>
      <c r="C500" s="147" t="s">
        <v>2242</v>
      </c>
      <c r="D500" s="147" t="s">
        <v>36460</v>
      </c>
      <c r="E500" s="147" t="s">
        <v>2240</v>
      </c>
      <c r="G500" s="147">
        <v>0</v>
      </c>
      <c r="I500" s="147">
        <v>6</v>
      </c>
      <c r="J500" s="147">
        <v>2555385</v>
      </c>
    </row>
    <row r="501" spans="1:10" x14ac:dyDescent="0.2">
      <c r="A501" s="147">
        <v>6</v>
      </c>
      <c r="B501" s="149" t="s">
        <v>36458</v>
      </c>
      <c r="C501" s="147" t="s">
        <v>2242</v>
      </c>
      <c r="D501" s="147" t="s">
        <v>36459</v>
      </c>
      <c r="E501" s="147" t="s">
        <v>2240</v>
      </c>
      <c r="G501" s="147">
        <v>0</v>
      </c>
      <c r="I501" s="147">
        <v>5</v>
      </c>
      <c r="J501" s="147">
        <v>2555364</v>
      </c>
    </row>
    <row r="502" spans="1:10" x14ac:dyDescent="0.2">
      <c r="A502" s="147">
        <v>6</v>
      </c>
      <c r="B502" s="149" t="s">
        <v>36458</v>
      </c>
      <c r="C502" s="147" t="s">
        <v>2250</v>
      </c>
      <c r="D502" s="147" t="s">
        <v>36457</v>
      </c>
      <c r="E502" s="147" t="s">
        <v>2246</v>
      </c>
      <c r="G502" s="147">
        <v>0</v>
      </c>
      <c r="I502" s="147">
        <v>5</v>
      </c>
      <c r="J502" s="147">
        <v>1187665</v>
      </c>
    </row>
    <row r="503" spans="1:10" x14ac:dyDescent="0.2">
      <c r="A503" s="147">
        <v>6</v>
      </c>
      <c r="B503" s="149" t="s">
        <v>36455</v>
      </c>
      <c r="C503" s="147" t="s">
        <v>2242</v>
      </c>
      <c r="D503" s="147" t="s">
        <v>36456</v>
      </c>
      <c r="E503" s="147" t="s">
        <v>2240</v>
      </c>
      <c r="G503" s="147">
        <v>0</v>
      </c>
      <c r="I503" s="147">
        <v>5</v>
      </c>
      <c r="J503" s="147">
        <v>2555378</v>
      </c>
    </row>
    <row r="504" spans="1:10" x14ac:dyDescent="0.2">
      <c r="A504" s="147">
        <v>6</v>
      </c>
      <c r="B504" s="149" t="s">
        <v>36455</v>
      </c>
      <c r="C504" s="147" t="s">
        <v>2250</v>
      </c>
      <c r="D504" s="147" t="s">
        <v>36454</v>
      </c>
      <c r="E504" s="147" t="s">
        <v>2246</v>
      </c>
      <c r="G504" s="147">
        <v>0</v>
      </c>
      <c r="I504" s="147">
        <v>5</v>
      </c>
      <c r="J504" s="147">
        <v>1187656</v>
      </c>
    </row>
    <row r="505" spans="1:10" x14ac:dyDescent="0.2">
      <c r="A505" s="147">
        <v>6</v>
      </c>
      <c r="B505" s="149" t="s">
        <v>36452</v>
      </c>
      <c r="C505" s="147" t="s">
        <v>2242</v>
      </c>
      <c r="D505" s="147" t="s">
        <v>36453</v>
      </c>
      <c r="E505" s="147" t="s">
        <v>2240</v>
      </c>
      <c r="G505" s="147">
        <v>0</v>
      </c>
      <c r="I505" s="147">
        <v>5</v>
      </c>
      <c r="J505" s="147">
        <v>2555371</v>
      </c>
    </row>
    <row r="506" spans="1:10" x14ac:dyDescent="0.2">
      <c r="A506" s="147">
        <v>6</v>
      </c>
      <c r="B506" s="149" t="s">
        <v>36452</v>
      </c>
      <c r="C506" s="147" t="s">
        <v>2250</v>
      </c>
      <c r="D506" s="147" t="s">
        <v>36451</v>
      </c>
      <c r="E506" s="147" t="s">
        <v>2246</v>
      </c>
      <c r="G506" s="147">
        <v>0</v>
      </c>
      <c r="I506" s="147">
        <v>5</v>
      </c>
      <c r="J506" s="147">
        <v>1187660</v>
      </c>
    </row>
    <row r="507" spans="1:10" x14ac:dyDescent="0.2">
      <c r="A507" s="147">
        <v>5</v>
      </c>
      <c r="B507" s="149" t="s">
        <v>36449</v>
      </c>
      <c r="C507" s="147" t="s">
        <v>2242</v>
      </c>
      <c r="D507" s="147" t="s">
        <v>36450</v>
      </c>
      <c r="E507" s="147" t="s">
        <v>2246</v>
      </c>
      <c r="G507" s="147">
        <v>0</v>
      </c>
      <c r="I507" s="147">
        <v>5</v>
      </c>
      <c r="J507" s="147">
        <v>2555376</v>
      </c>
    </row>
    <row r="508" spans="1:10" x14ac:dyDescent="0.2">
      <c r="A508" s="147">
        <v>5</v>
      </c>
      <c r="B508" s="149" t="s">
        <v>36449</v>
      </c>
      <c r="C508" s="147" t="s">
        <v>2261</v>
      </c>
      <c r="D508" s="147" t="s">
        <v>36448</v>
      </c>
      <c r="E508" s="147" t="s">
        <v>2246</v>
      </c>
      <c r="G508" s="147">
        <v>0</v>
      </c>
      <c r="I508" s="147">
        <v>5</v>
      </c>
      <c r="J508" s="147">
        <v>1187662</v>
      </c>
    </row>
    <row r="509" spans="1:10" x14ac:dyDescent="0.2">
      <c r="A509" s="147">
        <v>6</v>
      </c>
      <c r="B509" s="149" t="s">
        <v>36447</v>
      </c>
      <c r="C509" s="147" t="s">
        <v>2242</v>
      </c>
      <c r="D509" s="147" t="s">
        <v>36446</v>
      </c>
      <c r="E509" s="147" t="s">
        <v>2240</v>
      </c>
      <c r="G509" s="147">
        <v>0</v>
      </c>
      <c r="I509" s="147">
        <v>6</v>
      </c>
      <c r="J509" s="147">
        <v>2555393</v>
      </c>
    </row>
    <row r="510" spans="1:10" x14ac:dyDescent="0.2">
      <c r="A510" s="147">
        <v>6</v>
      </c>
      <c r="B510" s="149" t="s">
        <v>36445</v>
      </c>
      <c r="C510" s="147" t="s">
        <v>2242</v>
      </c>
      <c r="D510" s="147" t="s">
        <v>36444</v>
      </c>
      <c r="E510" s="147" t="s">
        <v>2240</v>
      </c>
      <c r="G510" s="147">
        <v>0</v>
      </c>
      <c r="I510" s="147">
        <v>6</v>
      </c>
      <c r="J510" s="147">
        <v>2555387</v>
      </c>
    </row>
    <row r="511" spans="1:10" x14ac:dyDescent="0.2">
      <c r="A511" s="147">
        <v>6</v>
      </c>
      <c r="B511" s="149" t="s">
        <v>36443</v>
      </c>
      <c r="C511" s="147" t="s">
        <v>2242</v>
      </c>
      <c r="D511" s="147" t="s">
        <v>36442</v>
      </c>
      <c r="E511" s="147" t="s">
        <v>2240</v>
      </c>
      <c r="G511" s="147">
        <v>0</v>
      </c>
      <c r="I511" s="147">
        <v>6</v>
      </c>
      <c r="J511" s="147">
        <v>2555395</v>
      </c>
    </row>
    <row r="512" spans="1:10" x14ac:dyDescent="0.2">
      <c r="A512" s="147">
        <v>6</v>
      </c>
      <c r="B512" s="149" t="s">
        <v>36441</v>
      </c>
      <c r="C512" s="147" t="s">
        <v>2242</v>
      </c>
      <c r="D512" s="147" t="s">
        <v>36440</v>
      </c>
      <c r="E512" s="147" t="s">
        <v>2240</v>
      </c>
      <c r="G512" s="147">
        <v>0</v>
      </c>
      <c r="I512" s="147">
        <v>6</v>
      </c>
      <c r="J512" s="147">
        <v>2555394</v>
      </c>
    </row>
    <row r="513" spans="1:10" x14ac:dyDescent="0.2">
      <c r="A513" s="147">
        <v>5</v>
      </c>
      <c r="B513" s="149" t="s">
        <v>36438</v>
      </c>
      <c r="C513" s="147" t="s">
        <v>2242</v>
      </c>
      <c r="D513" s="147" t="s">
        <v>36439</v>
      </c>
      <c r="E513" s="147" t="s">
        <v>2246</v>
      </c>
      <c r="G513" s="147">
        <v>0</v>
      </c>
      <c r="I513" s="147">
        <v>5</v>
      </c>
      <c r="J513" s="147">
        <v>2555365</v>
      </c>
    </row>
    <row r="514" spans="1:10" x14ac:dyDescent="0.2">
      <c r="A514" s="147">
        <v>5</v>
      </c>
      <c r="B514" s="149" t="s">
        <v>36438</v>
      </c>
      <c r="C514" s="147" t="s">
        <v>2250</v>
      </c>
      <c r="D514" s="147" t="s">
        <v>36437</v>
      </c>
      <c r="E514" s="147" t="s">
        <v>2246</v>
      </c>
      <c r="G514" s="147">
        <v>0</v>
      </c>
      <c r="I514" s="147">
        <v>5</v>
      </c>
      <c r="J514" s="147">
        <v>1187653</v>
      </c>
    </row>
    <row r="515" spans="1:10" x14ac:dyDescent="0.2">
      <c r="A515" s="147">
        <v>6</v>
      </c>
      <c r="B515" s="149" t="s">
        <v>36436</v>
      </c>
      <c r="C515" s="147" t="s">
        <v>2242</v>
      </c>
      <c r="D515" s="147" t="s">
        <v>36435</v>
      </c>
      <c r="E515" s="147" t="s">
        <v>2240</v>
      </c>
      <c r="G515" s="147">
        <v>0</v>
      </c>
      <c r="I515" s="147">
        <v>6</v>
      </c>
      <c r="J515" s="147">
        <v>2555404</v>
      </c>
    </row>
    <row r="516" spans="1:10" x14ac:dyDescent="0.2">
      <c r="A516" s="147">
        <v>6</v>
      </c>
      <c r="B516" s="149" t="s">
        <v>36434</v>
      </c>
      <c r="C516" s="147" t="s">
        <v>2242</v>
      </c>
      <c r="D516" s="147" t="s">
        <v>36433</v>
      </c>
      <c r="E516" s="147" t="s">
        <v>2240</v>
      </c>
      <c r="G516" s="147">
        <v>0</v>
      </c>
      <c r="I516" s="147">
        <v>6</v>
      </c>
      <c r="J516" s="147">
        <v>2555401</v>
      </c>
    </row>
    <row r="517" spans="1:10" x14ac:dyDescent="0.2">
      <c r="A517" s="147">
        <v>6</v>
      </c>
      <c r="B517" s="149" t="s">
        <v>36432</v>
      </c>
      <c r="C517" s="147" t="s">
        <v>2242</v>
      </c>
      <c r="D517" s="147" t="s">
        <v>36431</v>
      </c>
      <c r="E517" s="147" t="s">
        <v>2240</v>
      </c>
      <c r="G517" s="147">
        <v>0</v>
      </c>
      <c r="I517" s="147">
        <v>6</v>
      </c>
      <c r="J517" s="147">
        <v>2555408</v>
      </c>
    </row>
    <row r="518" spans="1:10" x14ac:dyDescent="0.2">
      <c r="A518" s="147">
        <v>6</v>
      </c>
      <c r="B518" s="149" t="s">
        <v>36430</v>
      </c>
      <c r="C518" s="147" t="s">
        <v>2242</v>
      </c>
      <c r="D518" s="147" t="s">
        <v>36429</v>
      </c>
      <c r="E518" s="147" t="s">
        <v>2240</v>
      </c>
      <c r="G518" s="147">
        <v>0</v>
      </c>
      <c r="I518" s="147">
        <v>6</v>
      </c>
      <c r="J518" s="147">
        <v>2555399</v>
      </c>
    </row>
    <row r="519" spans="1:10" x14ac:dyDescent="0.2">
      <c r="A519" s="147">
        <v>6</v>
      </c>
      <c r="B519" s="149" t="s">
        <v>36428</v>
      </c>
      <c r="C519" s="147" t="s">
        <v>2242</v>
      </c>
      <c r="D519" s="147" t="s">
        <v>36427</v>
      </c>
      <c r="E519" s="147" t="s">
        <v>2240</v>
      </c>
      <c r="G519" s="147">
        <v>0</v>
      </c>
      <c r="I519" s="147">
        <v>5</v>
      </c>
      <c r="J519" s="147">
        <v>2555372</v>
      </c>
    </row>
    <row r="520" spans="1:10" x14ac:dyDescent="0.2">
      <c r="A520" s="147">
        <v>4</v>
      </c>
      <c r="B520" s="149" t="s">
        <v>36426</v>
      </c>
      <c r="C520" s="147" t="s">
        <v>2242</v>
      </c>
      <c r="D520" s="147" t="s">
        <v>36425</v>
      </c>
      <c r="E520" s="147" t="s">
        <v>2246</v>
      </c>
      <c r="G520" s="147">
        <v>0</v>
      </c>
      <c r="I520" s="147">
        <v>4</v>
      </c>
      <c r="J520" s="147">
        <v>2555234</v>
      </c>
    </row>
    <row r="521" spans="1:10" x14ac:dyDescent="0.2">
      <c r="A521" s="147">
        <v>5</v>
      </c>
      <c r="B521" s="149" t="s">
        <v>36424</v>
      </c>
      <c r="C521" s="147" t="s">
        <v>2242</v>
      </c>
      <c r="D521" s="147" t="s">
        <v>36423</v>
      </c>
      <c r="E521" s="147" t="s">
        <v>2246</v>
      </c>
      <c r="G521" s="147">
        <v>0</v>
      </c>
      <c r="I521" s="147">
        <v>5</v>
      </c>
      <c r="J521" s="147">
        <v>2555412</v>
      </c>
    </row>
    <row r="522" spans="1:10" x14ac:dyDescent="0.2">
      <c r="A522" s="147">
        <v>6</v>
      </c>
      <c r="B522" s="149" t="s">
        <v>36422</v>
      </c>
      <c r="C522" s="147" t="s">
        <v>2242</v>
      </c>
      <c r="D522" s="147" t="s">
        <v>36421</v>
      </c>
      <c r="E522" s="147" t="s">
        <v>2240</v>
      </c>
      <c r="G522" s="147">
        <v>0</v>
      </c>
      <c r="I522" s="147">
        <v>6</v>
      </c>
      <c r="J522" s="147">
        <v>2555427</v>
      </c>
    </row>
    <row r="523" spans="1:10" x14ac:dyDescent="0.2">
      <c r="A523" s="147">
        <v>6</v>
      </c>
      <c r="B523" s="149" t="s">
        <v>36420</v>
      </c>
      <c r="C523" s="147" t="s">
        <v>2242</v>
      </c>
      <c r="D523" s="147" t="s">
        <v>36419</v>
      </c>
      <c r="E523" s="147" t="s">
        <v>2240</v>
      </c>
      <c r="G523" s="147">
        <v>0</v>
      </c>
      <c r="I523" s="147">
        <v>5</v>
      </c>
      <c r="J523" s="147">
        <v>2555419</v>
      </c>
    </row>
    <row r="524" spans="1:10" x14ac:dyDescent="0.2">
      <c r="A524" s="147">
        <v>6</v>
      </c>
      <c r="B524" s="149" t="s">
        <v>36417</v>
      </c>
      <c r="C524" s="147" t="s">
        <v>2242</v>
      </c>
      <c r="D524" s="147" t="s">
        <v>36418</v>
      </c>
      <c r="E524" s="147" t="s">
        <v>2240</v>
      </c>
      <c r="G524" s="147">
        <v>0</v>
      </c>
      <c r="I524" s="147">
        <v>5</v>
      </c>
      <c r="J524" s="147">
        <v>2555415</v>
      </c>
    </row>
    <row r="525" spans="1:10" x14ac:dyDescent="0.2">
      <c r="A525" s="147">
        <v>6</v>
      </c>
      <c r="B525" s="149" t="s">
        <v>36417</v>
      </c>
      <c r="C525" s="147" t="s">
        <v>2294</v>
      </c>
      <c r="D525" s="147" t="s">
        <v>36414</v>
      </c>
      <c r="E525" s="147" t="s">
        <v>2246</v>
      </c>
      <c r="G525" s="147">
        <v>0</v>
      </c>
      <c r="I525" s="147">
        <v>5</v>
      </c>
      <c r="J525" s="147">
        <v>1187666</v>
      </c>
    </row>
    <row r="526" spans="1:10" x14ac:dyDescent="0.2">
      <c r="A526" s="147">
        <v>6</v>
      </c>
      <c r="B526" s="149" t="s">
        <v>36415</v>
      </c>
      <c r="C526" s="147" t="s">
        <v>2242</v>
      </c>
      <c r="D526" s="147" t="s">
        <v>36416</v>
      </c>
      <c r="E526" s="147" t="s">
        <v>2240</v>
      </c>
      <c r="G526" s="147">
        <v>0</v>
      </c>
      <c r="I526" s="147">
        <v>5</v>
      </c>
      <c r="J526" s="147">
        <v>2555417</v>
      </c>
    </row>
    <row r="527" spans="1:10" x14ac:dyDescent="0.2">
      <c r="A527" s="147">
        <v>6</v>
      </c>
      <c r="B527" s="149" t="s">
        <v>36415</v>
      </c>
      <c r="C527" s="147" t="s">
        <v>2294</v>
      </c>
      <c r="D527" s="147" t="s">
        <v>36414</v>
      </c>
      <c r="E527" s="147" t="s">
        <v>2246</v>
      </c>
      <c r="G527" s="147">
        <v>0</v>
      </c>
      <c r="I527" s="147">
        <v>5</v>
      </c>
      <c r="J527" s="147">
        <v>1187669</v>
      </c>
    </row>
    <row r="528" spans="1:10" x14ac:dyDescent="0.2">
      <c r="A528" s="147">
        <v>6</v>
      </c>
      <c r="B528" s="149" t="s">
        <v>36413</v>
      </c>
      <c r="C528" s="147" t="s">
        <v>2242</v>
      </c>
      <c r="D528" s="147" t="s">
        <v>36412</v>
      </c>
      <c r="E528" s="147" t="s">
        <v>2240</v>
      </c>
      <c r="G528" s="147">
        <v>0</v>
      </c>
      <c r="I528" s="147">
        <v>5</v>
      </c>
      <c r="J528" s="147">
        <v>2555421</v>
      </c>
    </row>
    <row r="529" spans="1:10" x14ac:dyDescent="0.2">
      <c r="A529" s="147">
        <v>4</v>
      </c>
      <c r="B529" s="149" t="s">
        <v>36411</v>
      </c>
      <c r="C529" s="147" t="s">
        <v>2242</v>
      </c>
      <c r="D529" s="147" t="s">
        <v>36410</v>
      </c>
      <c r="E529" s="147" t="s">
        <v>2246</v>
      </c>
      <c r="G529" s="147">
        <v>0</v>
      </c>
      <c r="I529" s="147">
        <v>4</v>
      </c>
      <c r="J529" s="147">
        <v>2555242</v>
      </c>
    </row>
    <row r="530" spans="1:10" x14ac:dyDescent="0.2">
      <c r="A530" s="147">
        <v>5</v>
      </c>
      <c r="B530" s="149" t="s">
        <v>36409</v>
      </c>
      <c r="C530" s="147" t="s">
        <v>2242</v>
      </c>
      <c r="D530" s="147" t="s">
        <v>36408</v>
      </c>
      <c r="E530" s="147" t="s">
        <v>2246</v>
      </c>
      <c r="G530" s="147">
        <v>0</v>
      </c>
      <c r="I530" s="147">
        <v>5</v>
      </c>
      <c r="J530" s="147">
        <v>2555430</v>
      </c>
    </row>
    <row r="531" spans="1:10" x14ac:dyDescent="0.2">
      <c r="A531" s="147">
        <v>6</v>
      </c>
      <c r="B531" s="149" t="s">
        <v>36407</v>
      </c>
      <c r="C531" s="147" t="s">
        <v>2242</v>
      </c>
      <c r="D531" s="147" t="s">
        <v>36406</v>
      </c>
      <c r="E531" s="147" t="s">
        <v>2240</v>
      </c>
      <c r="G531" s="147">
        <v>0</v>
      </c>
      <c r="I531" s="147">
        <v>6</v>
      </c>
      <c r="J531" s="147">
        <v>2555445</v>
      </c>
    </row>
    <row r="532" spans="1:10" x14ac:dyDescent="0.2">
      <c r="A532" s="147">
        <v>6</v>
      </c>
      <c r="B532" s="149" t="s">
        <v>36405</v>
      </c>
      <c r="C532" s="147" t="s">
        <v>2242</v>
      </c>
      <c r="D532" s="147" t="s">
        <v>36404</v>
      </c>
      <c r="E532" s="147" t="s">
        <v>2240</v>
      </c>
      <c r="G532" s="147">
        <v>0</v>
      </c>
      <c r="I532" s="147">
        <v>5</v>
      </c>
      <c r="J532" s="147">
        <v>2555434</v>
      </c>
    </row>
    <row r="533" spans="1:10" x14ac:dyDescent="0.2">
      <c r="A533" s="147">
        <v>6</v>
      </c>
      <c r="B533" s="149" t="s">
        <v>36403</v>
      </c>
      <c r="C533" s="147" t="s">
        <v>2242</v>
      </c>
      <c r="D533" s="147" t="s">
        <v>36402</v>
      </c>
      <c r="E533" s="147" t="s">
        <v>2240</v>
      </c>
      <c r="G533" s="147">
        <v>0</v>
      </c>
      <c r="I533" s="147">
        <v>5</v>
      </c>
      <c r="J533" s="147">
        <v>2555428</v>
      </c>
    </row>
    <row r="534" spans="1:10" x14ac:dyDescent="0.2">
      <c r="A534" s="147">
        <v>6</v>
      </c>
      <c r="B534" s="149" t="s">
        <v>36401</v>
      </c>
      <c r="C534" s="147" t="s">
        <v>2242</v>
      </c>
      <c r="D534" s="147" t="s">
        <v>36400</v>
      </c>
      <c r="E534" s="147" t="s">
        <v>2240</v>
      </c>
      <c r="G534" s="147">
        <v>0</v>
      </c>
      <c r="I534" s="147">
        <v>5</v>
      </c>
      <c r="J534" s="147">
        <v>2555432</v>
      </c>
    </row>
    <row r="535" spans="1:10" x14ac:dyDescent="0.2">
      <c r="A535" s="147">
        <v>6</v>
      </c>
      <c r="B535" s="149" t="s">
        <v>36399</v>
      </c>
      <c r="C535" s="147" t="s">
        <v>2242</v>
      </c>
      <c r="D535" s="147" t="s">
        <v>36398</v>
      </c>
      <c r="E535" s="147" t="s">
        <v>2240</v>
      </c>
      <c r="G535" s="147">
        <v>0</v>
      </c>
      <c r="I535" s="147">
        <v>5</v>
      </c>
      <c r="J535" s="147">
        <v>2555440</v>
      </c>
    </row>
    <row r="536" spans="1:10" x14ac:dyDescent="0.2">
      <c r="A536" s="147">
        <v>4</v>
      </c>
      <c r="B536" s="149" t="s">
        <v>36395</v>
      </c>
      <c r="C536" s="147" t="s">
        <v>2242</v>
      </c>
      <c r="D536" s="147" t="s">
        <v>36397</v>
      </c>
      <c r="E536" s="147" t="s">
        <v>2246</v>
      </c>
      <c r="G536" s="147">
        <v>0</v>
      </c>
      <c r="I536" s="147">
        <v>4</v>
      </c>
      <c r="J536" s="147">
        <v>2555248</v>
      </c>
    </row>
    <row r="537" spans="1:10" x14ac:dyDescent="0.2">
      <c r="A537" s="147">
        <v>4</v>
      </c>
      <c r="B537" s="149" t="s">
        <v>36395</v>
      </c>
      <c r="C537" s="147" t="s">
        <v>2250</v>
      </c>
      <c r="D537" s="147" t="s">
        <v>36396</v>
      </c>
      <c r="E537" s="147" t="s">
        <v>2246</v>
      </c>
      <c r="F537" s="147" t="s">
        <v>2259</v>
      </c>
      <c r="G537" s="147">
        <v>1</v>
      </c>
      <c r="H537" s="148">
        <v>41204</v>
      </c>
      <c r="I537" s="147">
        <v>4</v>
      </c>
      <c r="J537" s="147">
        <v>1187629</v>
      </c>
    </row>
    <row r="538" spans="1:10" x14ac:dyDescent="0.2">
      <c r="A538" s="147">
        <v>4</v>
      </c>
      <c r="B538" s="149" t="s">
        <v>36395</v>
      </c>
      <c r="C538" s="147" t="s">
        <v>2446</v>
      </c>
      <c r="D538" s="147" t="s">
        <v>36394</v>
      </c>
      <c r="E538" s="147" t="s">
        <v>2246</v>
      </c>
      <c r="G538" s="147">
        <v>0</v>
      </c>
      <c r="I538" s="147">
        <v>4</v>
      </c>
      <c r="J538" s="147">
        <v>1187619</v>
      </c>
    </row>
    <row r="539" spans="1:10" x14ac:dyDescent="0.2">
      <c r="A539" s="147">
        <v>5</v>
      </c>
      <c r="B539" s="149" t="s">
        <v>36393</v>
      </c>
      <c r="C539" s="147" t="s">
        <v>2242</v>
      </c>
      <c r="D539" s="147" t="s">
        <v>36392</v>
      </c>
      <c r="E539" s="147" t="s">
        <v>2246</v>
      </c>
      <c r="G539" s="147">
        <v>0</v>
      </c>
      <c r="I539" s="147">
        <v>5</v>
      </c>
      <c r="J539" s="147">
        <v>2555448</v>
      </c>
    </row>
    <row r="540" spans="1:10" x14ac:dyDescent="0.2">
      <c r="A540" s="147">
        <v>6</v>
      </c>
      <c r="B540" s="149" t="s">
        <v>36391</v>
      </c>
      <c r="C540" s="147" t="s">
        <v>2242</v>
      </c>
      <c r="D540" s="147" t="s">
        <v>36390</v>
      </c>
      <c r="E540" s="147" t="s">
        <v>2240</v>
      </c>
      <c r="G540" s="147">
        <v>0</v>
      </c>
      <c r="I540" s="147">
        <v>6</v>
      </c>
      <c r="J540" s="147">
        <v>2555482</v>
      </c>
    </row>
    <row r="541" spans="1:10" x14ac:dyDescent="0.2">
      <c r="A541" s="147">
        <v>6</v>
      </c>
      <c r="B541" s="149" t="s">
        <v>36388</v>
      </c>
      <c r="C541" s="147" t="s">
        <v>2242</v>
      </c>
      <c r="D541" s="147" t="s">
        <v>36389</v>
      </c>
      <c r="E541" s="147" t="s">
        <v>2240</v>
      </c>
      <c r="G541" s="147">
        <v>0</v>
      </c>
      <c r="I541" s="147">
        <v>5</v>
      </c>
      <c r="J541" s="147">
        <v>2555463</v>
      </c>
    </row>
    <row r="542" spans="1:10" x14ac:dyDescent="0.2">
      <c r="A542" s="147">
        <v>6</v>
      </c>
      <c r="B542" s="149" t="s">
        <v>36388</v>
      </c>
      <c r="C542" s="147" t="s">
        <v>2261</v>
      </c>
      <c r="D542" s="147" t="s">
        <v>36387</v>
      </c>
      <c r="E542" s="147" t="s">
        <v>2246</v>
      </c>
      <c r="G542" s="147">
        <v>0</v>
      </c>
      <c r="I542" s="147">
        <v>5</v>
      </c>
      <c r="J542" s="147">
        <v>1187673</v>
      </c>
    </row>
    <row r="543" spans="1:10" x14ac:dyDescent="0.2">
      <c r="A543" s="147">
        <v>6</v>
      </c>
      <c r="B543" s="149" t="s">
        <v>36385</v>
      </c>
      <c r="C543" s="147" t="s">
        <v>2242</v>
      </c>
      <c r="D543" s="147" t="s">
        <v>36386</v>
      </c>
      <c r="E543" s="147" t="s">
        <v>2240</v>
      </c>
      <c r="G543" s="147">
        <v>0</v>
      </c>
      <c r="I543" s="147">
        <v>5</v>
      </c>
      <c r="J543" s="147">
        <v>2555472</v>
      </c>
    </row>
    <row r="544" spans="1:10" x14ac:dyDescent="0.2">
      <c r="A544" s="147">
        <v>6</v>
      </c>
      <c r="B544" s="149" t="s">
        <v>36385</v>
      </c>
      <c r="C544" s="147" t="s">
        <v>2261</v>
      </c>
      <c r="D544" s="147" t="s">
        <v>36384</v>
      </c>
      <c r="E544" s="147" t="s">
        <v>2246</v>
      </c>
      <c r="G544" s="147">
        <v>0</v>
      </c>
      <c r="I544" s="147">
        <v>5</v>
      </c>
      <c r="J544" s="147">
        <v>1187683</v>
      </c>
    </row>
    <row r="545" spans="1:10" x14ac:dyDescent="0.2">
      <c r="A545" s="147">
        <v>6</v>
      </c>
      <c r="B545" s="149" t="s">
        <v>36383</v>
      </c>
      <c r="C545" s="147" t="s">
        <v>2242</v>
      </c>
      <c r="D545" s="147" t="s">
        <v>36382</v>
      </c>
      <c r="E545" s="147" t="s">
        <v>2240</v>
      </c>
      <c r="G545" s="147">
        <v>0</v>
      </c>
      <c r="I545" s="147">
        <v>5</v>
      </c>
      <c r="J545" s="147">
        <v>2555464</v>
      </c>
    </row>
    <row r="546" spans="1:10" x14ac:dyDescent="0.2">
      <c r="A546" s="147">
        <v>5</v>
      </c>
      <c r="B546" s="149" t="s">
        <v>36380</v>
      </c>
      <c r="C546" s="147" t="s">
        <v>2242</v>
      </c>
      <c r="D546" s="147" t="s">
        <v>36381</v>
      </c>
      <c r="E546" s="147" t="s">
        <v>2246</v>
      </c>
      <c r="F546" s="147" t="s">
        <v>2259</v>
      </c>
      <c r="G546" s="147">
        <v>1</v>
      </c>
      <c r="H546" s="148">
        <v>41204</v>
      </c>
      <c r="I546" s="147">
        <v>5</v>
      </c>
      <c r="J546" s="147">
        <v>2555474</v>
      </c>
    </row>
    <row r="547" spans="1:10" x14ac:dyDescent="0.2">
      <c r="A547" s="147">
        <v>5</v>
      </c>
      <c r="B547" s="149" t="s">
        <v>36380</v>
      </c>
      <c r="C547" s="147" t="s">
        <v>2250</v>
      </c>
      <c r="D547" s="147" t="s">
        <v>36379</v>
      </c>
      <c r="E547" s="147" t="s">
        <v>2246</v>
      </c>
      <c r="F547" s="147" t="s">
        <v>2259</v>
      </c>
      <c r="G547" s="147">
        <v>1</v>
      </c>
      <c r="H547" s="148">
        <v>41204</v>
      </c>
      <c r="I547" s="147">
        <v>5</v>
      </c>
      <c r="J547" s="147">
        <v>1187691</v>
      </c>
    </row>
    <row r="548" spans="1:10" x14ac:dyDescent="0.2">
      <c r="A548" s="147">
        <v>6</v>
      </c>
      <c r="B548" s="149" t="s">
        <v>36376</v>
      </c>
      <c r="C548" s="147" t="s">
        <v>2242</v>
      </c>
      <c r="D548" s="147" t="s">
        <v>36378</v>
      </c>
      <c r="E548" s="147" t="s">
        <v>2240</v>
      </c>
      <c r="G548" s="147">
        <v>0</v>
      </c>
      <c r="I548" s="147">
        <v>5</v>
      </c>
      <c r="J548" s="147">
        <v>2555461</v>
      </c>
    </row>
    <row r="549" spans="1:10" x14ac:dyDescent="0.2">
      <c r="A549" s="147">
        <v>6</v>
      </c>
      <c r="B549" s="149" t="s">
        <v>36376</v>
      </c>
      <c r="C549" s="147" t="s">
        <v>2446</v>
      </c>
      <c r="D549" s="147" t="s">
        <v>36377</v>
      </c>
      <c r="E549" s="147" t="s">
        <v>2246</v>
      </c>
      <c r="G549" s="147">
        <v>0</v>
      </c>
      <c r="I549" s="147">
        <v>5</v>
      </c>
      <c r="J549" s="147">
        <v>1187688</v>
      </c>
    </row>
    <row r="550" spans="1:10" x14ac:dyDescent="0.2">
      <c r="A550" s="147">
        <v>6</v>
      </c>
      <c r="B550" s="149" t="s">
        <v>36376</v>
      </c>
      <c r="C550" s="147" t="s">
        <v>2277</v>
      </c>
      <c r="D550" s="147" t="s">
        <v>36375</v>
      </c>
      <c r="E550" s="147" t="s">
        <v>2246</v>
      </c>
      <c r="G550" s="147">
        <v>0</v>
      </c>
      <c r="I550" s="147">
        <v>5</v>
      </c>
      <c r="J550" s="147">
        <v>1187693</v>
      </c>
    </row>
    <row r="551" spans="1:10" x14ac:dyDescent="0.2">
      <c r="A551" s="147">
        <v>6</v>
      </c>
      <c r="B551" s="149" t="s">
        <v>36374</v>
      </c>
      <c r="C551" s="147" t="s">
        <v>2242</v>
      </c>
      <c r="D551" s="147" t="s">
        <v>36373</v>
      </c>
      <c r="E551" s="147" t="s">
        <v>2240</v>
      </c>
      <c r="F551" s="147" t="s">
        <v>2259</v>
      </c>
      <c r="G551" s="147">
        <v>1</v>
      </c>
      <c r="H551" s="148">
        <v>41204</v>
      </c>
      <c r="I551" s="147">
        <v>6</v>
      </c>
      <c r="J551" s="147">
        <v>2555492</v>
      </c>
    </row>
    <row r="552" spans="1:10" x14ac:dyDescent="0.2">
      <c r="A552" s="147">
        <v>6</v>
      </c>
      <c r="B552" s="149" t="s">
        <v>36372</v>
      </c>
      <c r="C552" s="147" t="s">
        <v>2242</v>
      </c>
      <c r="D552" s="147" t="s">
        <v>36371</v>
      </c>
      <c r="E552" s="147" t="s">
        <v>2240</v>
      </c>
      <c r="F552" s="147" t="s">
        <v>2259</v>
      </c>
      <c r="G552" s="147">
        <v>1</v>
      </c>
      <c r="H552" s="148">
        <v>41204</v>
      </c>
      <c r="I552" s="147">
        <v>6</v>
      </c>
      <c r="J552" s="147">
        <v>2555495</v>
      </c>
    </row>
    <row r="553" spans="1:10" x14ac:dyDescent="0.2">
      <c r="A553" s="147">
        <v>6</v>
      </c>
      <c r="B553" s="149" t="s">
        <v>36370</v>
      </c>
      <c r="C553" s="147" t="s">
        <v>2242</v>
      </c>
      <c r="D553" s="147" t="s">
        <v>36369</v>
      </c>
      <c r="E553" s="147" t="s">
        <v>2240</v>
      </c>
      <c r="F553" s="147" t="s">
        <v>2259</v>
      </c>
      <c r="G553" s="147">
        <v>1</v>
      </c>
      <c r="H553" s="148">
        <v>41204</v>
      </c>
      <c r="I553" s="147">
        <v>6</v>
      </c>
      <c r="J553" s="147">
        <v>2555488</v>
      </c>
    </row>
    <row r="554" spans="1:10" x14ac:dyDescent="0.2">
      <c r="A554" s="147">
        <v>6</v>
      </c>
      <c r="B554" s="149" t="s">
        <v>36368</v>
      </c>
      <c r="C554" s="147" t="s">
        <v>2242</v>
      </c>
      <c r="D554" s="147" t="s">
        <v>36367</v>
      </c>
      <c r="E554" s="147" t="s">
        <v>2240</v>
      </c>
      <c r="F554" s="147" t="s">
        <v>2259</v>
      </c>
      <c r="G554" s="147">
        <v>1</v>
      </c>
      <c r="H554" s="148">
        <v>41204</v>
      </c>
      <c r="I554" s="147">
        <v>6</v>
      </c>
      <c r="J554" s="147">
        <v>2555489</v>
      </c>
    </row>
    <row r="555" spans="1:10" x14ac:dyDescent="0.2">
      <c r="A555" s="147">
        <v>6</v>
      </c>
      <c r="B555" s="149" t="s">
        <v>36366</v>
      </c>
      <c r="C555" s="147" t="s">
        <v>2242</v>
      </c>
      <c r="D555" s="147" t="s">
        <v>36365</v>
      </c>
      <c r="E555" s="147" t="s">
        <v>2240</v>
      </c>
      <c r="F555" s="147" t="s">
        <v>2259</v>
      </c>
      <c r="G555" s="147">
        <v>1</v>
      </c>
      <c r="H555" s="148">
        <v>41204</v>
      </c>
      <c r="I555" s="147">
        <v>6</v>
      </c>
      <c r="J555" s="147">
        <v>2555497</v>
      </c>
    </row>
    <row r="556" spans="1:10" x14ac:dyDescent="0.2">
      <c r="A556" s="147">
        <v>6</v>
      </c>
      <c r="B556" s="149" t="s">
        <v>36364</v>
      </c>
      <c r="C556" s="147" t="s">
        <v>2242</v>
      </c>
      <c r="D556" s="147" t="s">
        <v>36363</v>
      </c>
      <c r="E556" s="147" t="s">
        <v>2240</v>
      </c>
      <c r="G556" s="147">
        <v>0</v>
      </c>
      <c r="I556" s="147">
        <v>5</v>
      </c>
      <c r="J556" s="147">
        <v>2555465</v>
      </c>
    </row>
    <row r="557" spans="1:10" x14ac:dyDescent="0.2">
      <c r="A557" s="147">
        <v>6</v>
      </c>
      <c r="B557" s="149" t="s">
        <v>36361</v>
      </c>
      <c r="C557" s="147" t="s">
        <v>2242</v>
      </c>
      <c r="D557" s="147" t="s">
        <v>36362</v>
      </c>
      <c r="E557" s="147" t="s">
        <v>2240</v>
      </c>
      <c r="G557" s="147">
        <v>0</v>
      </c>
      <c r="I557" s="147">
        <v>5</v>
      </c>
      <c r="J557" s="147">
        <v>2555460</v>
      </c>
    </row>
    <row r="558" spans="1:10" x14ac:dyDescent="0.2">
      <c r="A558" s="147">
        <v>6</v>
      </c>
      <c r="B558" s="149" t="s">
        <v>36361</v>
      </c>
      <c r="C558" s="147" t="s">
        <v>2277</v>
      </c>
      <c r="D558" s="147" t="s">
        <v>36360</v>
      </c>
      <c r="E558" s="147" t="s">
        <v>2246</v>
      </c>
      <c r="G558" s="147">
        <v>0</v>
      </c>
      <c r="I558" s="147">
        <v>5</v>
      </c>
      <c r="J558" s="147">
        <v>1187676</v>
      </c>
    </row>
    <row r="559" spans="1:10" x14ac:dyDescent="0.2">
      <c r="A559" s="147">
        <v>6</v>
      </c>
      <c r="B559" s="149" t="s">
        <v>36359</v>
      </c>
      <c r="C559" s="147" t="s">
        <v>2242</v>
      </c>
      <c r="D559" s="147" t="s">
        <v>36358</v>
      </c>
      <c r="E559" s="147" t="s">
        <v>2240</v>
      </c>
      <c r="G559" s="147">
        <v>0</v>
      </c>
      <c r="I559" s="147">
        <v>5</v>
      </c>
      <c r="J559" s="147">
        <v>2555456</v>
      </c>
    </row>
    <row r="560" spans="1:10" x14ac:dyDescent="0.2">
      <c r="A560" s="147">
        <v>6</v>
      </c>
      <c r="B560" s="149" t="s">
        <v>36356</v>
      </c>
      <c r="C560" s="147" t="s">
        <v>2242</v>
      </c>
      <c r="D560" s="147" t="s">
        <v>36357</v>
      </c>
      <c r="E560" s="147" t="s">
        <v>2240</v>
      </c>
      <c r="G560" s="147">
        <v>0</v>
      </c>
      <c r="I560" s="147">
        <v>5</v>
      </c>
      <c r="J560" s="147">
        <v>2555450</v>
      </c>
    </row>
    <row r="561" spans="1:10" x14ac:dyDescent="0.2">
      <c r="A561" s="147">
        <v>6</v>
      </c>
      <c r="B561" s="149" t="s">
        <v>36356</v>
      </c>
      <c r="C561" s="147" t="s">
        <v>2261</v>
      </c>
      <c r="D561" s="147" t="s">
        <v>36355</v>
      </c>
      <c r="E561" s="147" t="s">
        <v>2246</v>
      </c>
      <c r="G561" s="147">
        <v>0</v>
      </c>
      <c r="I561" s="147">
        <v>5</v>
      </c>
      <c r="J561" s="147">
        <v>1187680</v>
      </c>
    </row>
    <row r="562" spans="1:10" x14ac:dyDescent="0.2">
      <c r="A562" s="147">
        <v>5</v>
      </c>
      <c r="B562" s="149" t="s">
        <v>36353</v>
      </c>
      <c r="C562" s="147" t="s">
        <v>2242</v>
      </c>
      <c r="D562" s="147" t="s">
        <v>36354</v>
      </c>
      <c r="E562" s="147" t="s">
        <v>2246</v>
      </c>
      <c r="F562" s="147" t="s">
        <v>2259</v>
      </c>
      <c r="G562" s="147">
        <v>1</v>
      </c>
      <c r="H562" s="148">
        <v>41204</v>
      </c>
      <c r="I562" s="147">
        <v>5</v>
      </c>
      <c r="J562" s="147">
        <v>2555476</v>
      </c>
    </row>
    <row r="563" spans="1:10" x14ac:dyDescent="0.2">
      <c r="A563" s="147">
        <v>5</v>
      </c>
      <c r="B563" s="149" t="s">
        <v>36353</v>
      </c>
      <c r="C563" s="147" t="s">
        <v>2250</v>
      </c>
      <c r="D563" s="147" t="s">
        <v>36352</v>
      </c>
      <c r="E563" s="147" t="s">
        <v>2246</v>
      </c>
      <c r="F563" s="147" t="s">
        <v>2259</v>
      </c>
      <c r="G563" s="147">
        <v>1</v>
      </c>
      <c r="H563" s="148">
        <v>41204</v>
      </c>
      <c r="I563" s="147">
        <v>5</v>
      </c>
      <c r="J563" s="147">
        <v>1187694</v>
      </c>
    </row>
    <row r="564" spans="1:10" x14ac:dyDescent="0.2">
      <c r="A564" s="147">
        <v>6</v>
      </c>
      <c r="B564" s="149" t="s">
        <v>36351</v>
      </c>
      <c r="C564" s="147" t="s">
        <v>2242</v>
      </c>
      <c r="D564" s="147" t="s">
        <v>36350</v>
      </c>
      <c r="E564" s="147" t="s">
        <v>2240</v>
      </c>
      <c r="F564" s="147" t="s">
        <v>2259</v>
      </c>
      <c r="G564" s="147">
        <v>1</v>
      </c>
      <c r="H564" s="148">
        <v>41204</v>
      </c>
      <c r="I564" s="147">
        <v>6</v>
      </c>
      <c r="J564" s="147">
        <v>2555504</v>
      </c>
    </row>
    <row r="565" spans="1:10" x14ac:dyDescent="0.2">
      <c r="A565" s="147">
        <v>6</v>
      </c>
      <c r="B565" s="149" t="s">
        <v>36349</v>
      </c>
      <c r="C565" s="147" t="s">
        <v>2242</v>
      </c>
      <c r="D565" s="147" t="s">
        <v>36348</v>
      </c>
      <c r="E565" s="147" t="s">
        <v>2240</v>
      </c>
      <c r="F565" s="147" t="s">
        <v>2259</v>
      </c>
      <c r="G565" s="147">
        <v>1</v>
      </c>
      <c r="H565" s="148">
        <v>41204</v>
      </c>
      <c r="I565" s="147">
        <v>6</v>
      </c>
      <c r="J565" s="147">
        <v>2555508</v>
      </c>
    </row>
    <row r="566" spans="1:10" x14ac:dyDescent="0.2">
      <c r="A566" s="147">
        <v>6</v>
      </c>
      <c r="B566" s="149" t="s">
        <v>36346</v>
      </c>
      <c r="C566" s="147" t="s">
        <v>2242</v>
      </c>
      <c r="D566" s="147" t="s">
        <v>36347</v>
      </c>
      <c r="E566" s="147" t="s">
        <v>2240</v>
      </c>
      <c r="F566" s="147" t="s">
        <v>2259</v>
      </c>
      <c r="G566" s="147">
        <v>1</v>
      </c>
      <c r="H566" s="148">
        <v>41204</v>
      </c>
      <c r="I566" s="147">
        <v>6</v>
      </c>
      <c r="J566" s="147">
        <v>2555505</v>
      </c>
    </row>
    <row r="567" spans="1:10" x14ac:dyDescent="0.2">
      <c r="A567" s="147">
        <v>6</v>
      </c>
      <c r="B567" s="149" t="s">
        <v>36346</v>
      </c>
      <c r="C567" s="147" t="s">
        <v>2446</v>
      </c>
      <c r="D567" s="147" t="s">
        <v>36345</v>
      </c>
      <c r="E567" s="147" t="s">
        <v>2246</v>
      </c>
      <c r="F567" s="147" t="s">
        <v>2259</v>
      </c>
      <c r="G567" s="147">
        <v>1</v>
      </c>
      <c r="H567" s="148">
        <v>41204</v>
      </c>
      <c r="I567" s="147">
        <v>6</v>
      </c>
      <c r="J567" s="147">
        <v>1187698</v>
      </c>
    </row>
    <row r="568" spans="1:10" x14ac:dyDescent="0.2">
      <c r="A568" s="147">
        <v>6</v>
      </c>
      <c r="B568" s="149" t="s">
        <v>36344</v>
      </c>
      <c r="C568" s="147" t="s">
        <v>2242</v>
      </c>
      <c r="D568" s="147" t="s">
        <v>36343</v>
      </c>
      <c r="E568" s="147" t="s">
        <v>2240</v>
      </c>
      <c r="G568" s="147">
        <v>0</v>
      </c>
      <c r="I568" s="147">
        <v>5</v>
      </c>
      <c r="J568" s="147">
        <v>2555479</v>
      </c>
    </row>
    <row r="569" spans="1:10" x14ac:dyDescent="0.2">
      <c r="A569" s="147">
        <v>2</v>
      </c>
      <c r="B569" s="149" t="s">
        <v>36342</v>
      </c>
      <c r="C569" s="147" t="s">
        <v>2242</v>
      </c>
      <c r="D569" s="147" t="s">
        <v>36341</v>
      </c>
      <c r="E569" s="147" t="s">
        <v>2246</v>
      </c>
      <c r="G569" s="147">
        <v>0</v>
      </c>
      <c r="I569" s="147">
        <v>2</v>
      </c>
      <c r="J569" s="147">
        <v>2555512</v>
      </c>
    </row>
    <row r="570" spans="1:10" x14ac:dyDescent="0.2">
      <c r="A570" s="147">
        <v>3</v>
      </c>
      <c r="B570" s="149" t="s">
        <v>36340</v>
      </c>
      <c r="C570" s="147" t="s">
        <v>2242</v>
      </c>
      <c r="D570" s="147" t="s">
        <v>36339</v>
      </c>
      <c r="E570" s="147" t="s">
        <v>2246</v>
      </c>
      <c r="G570" s="147">
        <v>0</v>
      </c>
      <c r="I570" s="147">
        <v>3</v>
      </c>
      <c r="J570" s="147">
        <v>2555531</v>
      </c>
    </row>
    <row r="571" spans="1:10" x14ac:dyDescent="0.2">
      <c r="A571" s="147">
        <v>4</v>
      </c>
      <c r="B571" s="149" t="s">
        <v>36336</v>
      </c>
      <c r="C571" s="147" t="s">
        <v>2242</v>
      </c>
      <c r="D571" s="147" t="s">
        <v>36338</v>
      </c>
      <c r="E571" s="147" t="s">
        <v>2240</v>
      </c>
      <c r="G571" s="147">
        <v>0</v>
      </c>
      <c r="I571" s="147">
        <v>4</v>
      </c>
      <c r="J571" s="147">
        <v>2555551</v>
      </c>
    </row>
    <row r="572" spans="1:10" x14ac:dyDescent="0.2">
      <c r="A572" s="147">
        <v>4</v>
      </c>
      <c r="B572" s="149" t="s">
        <v>36336</v>
      </c>
      <c r="C572" s="147" t="s">
        <v>2261</v>
      </c>
      <c r="D572" s="147" t="s">
        <v>36337</v>
      </c>
      <c r="E572" s="147" t="s">
        <v>2246</v>
      </c>
      <c r="G572" s="147">
        <v>0</v>
      </c>
      <c r="I572" s="147">
        <v>4</v>
      </c>
      <c r="J572" s="147">
        <v>1187730</v>
      </c>
    </row>
    <row r="573" spans="1:10" x14ac:dyDescent="0.2">
      <c r="A573" s="147">
        <v>4</v>
      </c>
      <c r="B573" s="149" t="s">
        <v>36336</v>
      </c>
      <c r="C573" s="147" t="s">
        <v>2277</v>
      </c>
      <c r="D573" s="147" t="s">
        <v>36335</v>
      </c>
      <c r="E573" s="147" t="s">
        <v>2246</v>
      </c>
      <c r="G573" s="147">
        <v>0</v>
      </c>
      <c r="I573" s="147">
        <v>4</v>
      </c>
      <c r="J573" s="147">
        <v>1187723</v>
      </c>
    </row>
    <row r="574" spans="1:10" x14ac:dyDescent="0.2">
      <c r="A574" s="147">
        <v>4</v>
      </c>
      <c r="B574" s="149" t="s">
        <v>36333</v>
      </c>
      <c r="C574" s="147" t="s">
        <v>2242</v>
      </c>
      <c r="D574" s="147" t="s">
        <v>36334</v>
      </c>
      <c r="E574" s="147" t="s">
        <v>2240</v>
      </c>
      <c r="G574" s="147">
        <v>0</v>
      </c>
      <c r="I574" s="147">
        <v>4</v>
      </c>
      <c r="J574" s="147">
        <v>2555553</v>
      </c>
    </row>
    <row r="575" spans="1:10" x14ac:dyDescent="0.2">
      <c r="A575" s="147">
        <v>4</v>
      </c>
      <c r="B575" s="149" t="s">
        <v>36333</v>
      </c>
      <c r="C575" s="147" t="s">
        <v>2261</v>
      </c>
      <c r="D575" s="147" t="s">
        <v>36332</v>
      </c>
      <c r="E575" s="147" t="s">
        <v>2246</v>
      </c>
      <c r="G575" s="147">
        <v>0</v>
      </c>
      <c r="I575" s="147">
        <v>4</v>
      </c>
      <c r="J575" s="147">
        <v>1187738</v>
      </c>
    </row>
    <row r="576" spans="1:10" x14ac:dyDescent="0.2">
      <c r="A576" s="147">
        <v>4</v>
      </c>
      <c r="B576" s="149" t="s">
        <v>36326</v>
      </c>
      <c r="C576" s="147" t="s">
        <v>2242</v>
      </c>
      <c r="D576" s="147" t="s">
        <v>36331</v>
      </c>
      <c r="E576" s="147" t="s">
        <v>2240</v>
      </c>
      <c r="G576" s="147">
        <v>0</v>
      </c>
      <c r="I576" s="147">
        <v>4</v>
      </c>
      <c r="J576" s="147">
        <v>2555548</v>
      </c>
    </row>
    <row r="577" spans="1:10" x14ac:dyDescent="0.2">
      <c r="A577" s="147">
        <v>4</v>
      </c>
      <c r="B577" s="149" t="s">
        <v>36326</v>
      </c>
      <c r="C577" s="147" t="s">
        <v>2261</v>
      </c>
      <c r="D577" s="147" t="s">
        <v>36330</v>
      </c>
      <c r="E577" s="147" t="s">
        <v>2246</v>
      </c>
      <c r="G577" s="147">
        <v>0</v>
      </c>
      <c r="I577" s="147">
        <v>4</v>
      </c>
      <c r="J577" s="147">
        <v>1187726</v>
      </c>
    </row>
    <row r="578" spans="1:10" x14ac:dyDescent="0.2">
      <c r="A578" s="147">
        <v>4</v>
      </c>
      <c r="B578" s="149" t="s">
        <v>36326</v>
      </c>
      <c r="C578" s="147" t="s">
        <v>2261</v>
      </c>
      <c r="D578" s="147" t="s">
        <v>36329</v>
      </c>
      <c r="E578" s="147" t="s">
        <v>2246</v>
      </c>
      <c r="G578" s="147">
        <v>0</v>
      </c>
      <c r="I578" s="147">
        <v>4</v>
      </c>
      <c r="J578" s="147">
        <v>1187744</v>
      </c>
    </row>
    <row r="579" spans="1:10" x14ac:dyDescent="0.2">
      <c r="A579" s="147">
        <v>4</v>
      </c>
      <c r="B579" s="149" t="s">
        <v>36326</v>
      </c>
      <c r="C579" s="147" t="s">
        <v>2261</v>
      </c>
      <c r="D579" s="147" t="s">
        <v>36328</v>
      </c>
      <c r="E579" s="147" t="s">
        <v>2246</v>
      </c>
      <c r="G579" s="147">
        <v>0</v>
      </c>
      <c r="I579" s="147">
        <v>4</v>
      </c>
      <c r="J579" s="147">
        <v>1187742</v>
      </c>
    </row>
    <row r="580" spans="1:10" x14ac:dyDescent="0.2">
      <c r="A580" s="147">
        <v>4</v>
      </c>
      <c r="B580" s="149" t="s">
        <v>36326</v>
      </c>
      <c r="C580" s="147" t="s">
        <v>2261</v>
      </c>
      <c r="D580" s="147" t="s">
        <v>36327</v>
      </c>
      <c r="E580" s="147" t="s">
        <v>2246</v>
      </c>
      <c r="G580" s="147">
        <v>0</v>
      </c>
      <c r="I580" s="147">
        <v>4</v>
      </c>
      <c r="J580" s="147">
        <v>1187734</v>
      </c>
    </row>
    <row r="581" spans="1:10" x14ac:dyDescent="0.2">
      <c r="A581" s="147">
        <v>4</v>
      </c>
      <c r="B581" s="149" t="s">
        <v>36326</v>
      </c>
      <c r="C581" s="147" t="s">
        <v>2261</v>
      </c>
      <c r="D581" s="147" t="s">
        <v>36325</v>
      </c>
      <c r="E581" s="147" t="s">
        <v>2246</v>
      </c>
      <c r="G581" s="147">
        <v>0</v>
      </c>
      <c r="I581" s="147">
        <v>4</v>
      </c>
      <c r="J581" s="147">
        <v>1187746</v>
      </c>
    </row>
    <row r="582" spans="1:10" x14ac:dyDescent="0.2">
      <c r="A582" s="147">
        <v>3</v>
      </c>
      <c r="B582" s="149" t="s">
        <v>36324</v>
      </c>
      <c r="C582" s="147" t="s">
        <v>2242</v>
      </c>
      <c r="D582" s="147" t="s">
        <v>36323</v>
      </c>
      <c r="E582" s="147" t="s">
        <v>2246</v>
      </c>
      <c r="G582" s="147">
        <v>0</v>
      </c>
      <c r="I582" s="147">
        <v>3</v>
      </c>
      <c r="J582" s="147">
        <v>2555541</v>
      </c>
    </row>
    <row r="583" spans="1:10" x14ac:dyDescent="0.2">
      <c r="A583" s="147">
        <v>4</v>
      </c>
      <c r="B583" s="149" t="s">
        <v>36320</v>
      </c>
      <c r="C583" s="147" t="s">
        <v>2242</v>
      </c>
      <c r="D583" s="147" t="s">
        <v>36322</v>
      </c>
      <c r="E583" s="147" t="s">
        <v>2240</v>
      </c>
      <c r="G583" s="147">
        <v>0</v>
      </c>
      <c r="I583" s="147">
        <v>4</v>
      </c>
      <c r="J583" s="147">
        <v>2555568</v>
      </c>
    </row>
    <row r="584" spans="1:10" x14ac:dyDescent="0.2">
      <c r="A584" s="147">
        <v>4</v>
      </c>
      <c r="B584" s="149" t="s">
        <v>36320</v>
      </c>
      <c r="C584" s="147" t="s">
        <v>2294</v>
      </c>
      <c r="D584" s="147" t="s">
        <v>36269</v>
      </c>
      <c r="E584" s="147" t="s">
        <v>2246</v>
      </c>
      <c r="G584" s="147">
        <v>0</v>
      </c>
      <c r="I584" s="147">
        <v>4</v>
      </c>
      <c r="J584" s="147">
        <v>1187769</v>
      </c>
    </row>
    <row r="585" spans="1:10" x14ac:dyDescent="0.2">
      <c r="A585" s="147">
        <v>4</v>
      </c>
      <c r="B585" s="149" t="s">
        <v>36320</v>
      </c>
      <c r="C585" s="147" t="s">
        <v>2446</v>
      </c>
      <c r="D585" s="147" t="s">
        <v>36321</v>
      </c>
      <c r="E585" s="147" t="s">
        <v>2246</v>
      </c>
      <c r="F585" s="147" t="s">
        <v>2259</v>
      </c>
      <c r="G585" s="147">
        <v>1</v>
      </c>
      <c r="H585" s="148">
        <v>41204</v>
      </c>
      <c r="I585" s="147">
        <v>4</v>
      </c>
      <c r="J585" s="147">
        <v>1187761</v>
      </c>
    </row>
    <row r="586" spans="1:10" x14ac:dyDescent="0.2">
      <c r="A586" s="147">
        <v>4</v>
      </c>
      <c r="B586" s="149" t="s">
        <v>36320</v>
      </c>
      <c r="C586" s="147" t="s">
        <v>2446</v>
      </c>
      <c r="D586" s="147" t="s">
        <v>36319</v>
      </c>
      <c r="E586" s="147" t="s">
        <v>2246</v>
      </c>
      <c r="F586" s="147" t="s">
        <v>2259</v>
      </c>
      <c r="G586" s="147">
        <v>1</v>
      </c>
      <c r="H586" s="148">
        <v>41204</v>
      </c>
      <c r="I586" s="147">
        <v>4</v>
      </c>
      <c r="J586" s="147">
        <v>1187752</v>
      </c>
    </row>
    <row r="587" spans="1:10" x14ac:dyDescent="0.2">
      <c r="A587" s="147">
        <v>4</v>
      </c>
      <c r="B587" s="149" t="s">
        <v>36317</v>
      </c>
      <c r="C587" s="147" t="s">
        <v>2242</v>
      </c>
      <c r="D587" s="147" t="s">
        <v>36318</v>
      </c>
      <c r="E587" s="147" t="s">
        <v>2246</v>
      </c>
      <c r="G587" s="147">
        <v>0</v>
      </c>
      <c r="I587" s="147">
        <v>4</v>
      </c>
      <c r="J587" s="147">
        <v>2555565</v>
      </c>
    </row>
    <row r="588" spans="1:10" x14ac:dyDescent="0.2">
      <c r="A588" s="147">
        <v>4</v>
      </c>
      <c r="B588" s="149" t="s">
        <v>36317</v>
      </c>
      <c r="C588" s="147" t="s">
        <v>2261</v>
      </c>
      <c r="D588" s="147" t="s">
        <v>36316</v>
      </c>
      <c r="E588" s="147" t="s">
        <v>2246</v>
      </c>
      <c r="G588" s="147">
        <v>0</v>
      </c>
      <c r="I588" s="147">
        <v>4</v>
      </c>
      <c r="J588" s="147">
        <v>1187747</v>
      </c>
    </row>
    <row r="589" spans="1:10" x14ac:dyDescent="0.2">
      <c r="A589" s="147">
        <v>5</v>
      </c>
      <c r="B589" s="149" t="s">
        <v>36315</v>
      </c>
      <c r="C589" s="147" t="s">
        <v>2242</v>
      </c>
      <c r="D589" s="147" t="s">
        <v>36314</v>
      </c>
      <c r="E589" s="147" t="s">
        <v>2246</v>
      </c>
      <c r="G589" s="147">
        <v>0</v>
      </c>
      <c r="I589" s="147">
        <v>5</v>
      </c>
      <c r="J589" s="147">
        <v>2555585</v>
      </c>
    </row>
    <row r="590" spans="1:10" x14ac:dyDescent="0.2">
      <c r="A590" s="147">
        <v>6</v>
      </c>
      <c r="B590" s="149" t="s">
        <v>36313</v>
      </c>
      <c r="C590" s="147" t="s">
        <v>2242</v>
      </c>
      <c r="D590" s="147" t="s">
        <v>36312</v>
      </c>
      <c r="E590" s="147" t="s">
        <v>2240</v>
      </c>
      <c r="G590" s="147">
        <v>0</v>
      </c>
      <c r="I590" s="147">
        <v>6</v>
      </c>
      <c r="J590" s="147">
        <v>2555593</v>
      </c>
    </row>
    <row r="591" spans="1:10" x14ac:dyDescent="0.2">
      <c r="A591" s="147">
        <v>6</v>
      </c>
      <c r="B591" s="149" t="s">
        <v>36310</v>
      </c>
      <c r="C591" s="147" t="s">
        <v>2242</v>
      </c>
      <c r="D591" s="147" t="s">
        <v>36311</v>
      </c>
      <c r="E591" s="147" t="s">
        <v>2240</v>
      </c>
      <c r="G591" s="147">
        <v>0</v>
      </c>
      <c r="I591" s="147">
        <v>5</v>
      </c>
      <c r="J591" s="147">
        <v>2555588</v>
      </c>
    </row>
    <row r="592" spans="1:10" x14ac:dyDescent="0.2">
      <c r="A592" s="147">
        <v>6</v>
      </c>
      <c r="B592" s="149" t="s">
        <v>36310</v>
      </c>
      <c r="C592" s="147" t="s">
        <v>2446</v>
      </c>
      <c r="D592" s="147" t="s">
        <v>4981</v>
      </c>
      <c r="E592" s="147" t="s">
        <v>2246</v>
      </c>
      <c r="G592" s="147">
        <v>0</v>
      </c>
      <c r="I592" s="147">
        <v>5</v>
      </c>
      <c r="J592" s="147">
        <v>1187822</v>
      </c>
    </row>
    <row r="593" spans="1:10" x14ac:dyDescent="0.2">
      <c r="A593" s="147">
        <v>6</v>
      </c>
      <c r="B593" s="149" t="s">
        <v>36309</v>
      </c>
      <c r="C593" s="147" t="s">
        <v>2242</v>
      </c>
      <c r="D593" s="147" t="s">
        <v>36308</v>
      </c>
      <c r="E593" s="147" t="s">
        <v>2240</v>
      </c>
      <c r="G593" s="147">
        <v>0</v>
      </c>
      <c r="I593" s="147">
        <v>5</v>
      </c>
      <c r="J593" s="147">
        <v>2555584</v>
      </c>
    </row>
    <row r="594" spans="1:10" x14ac:dyDescent="0.2">
      <c r="A594" s="147">
        <v>4</v>
      </c>
      <c r="B594" s="149" t="s">
        <v>36307</v>
      </c>
      <c r="C594" s="147" t="s">
        <v>2242</v>
      </c>
      <c r="D594" s="147" t="s">
        <v>36306</v>
      </c>
      <c r="E594" s="147" t="s">
        <v>2246</v>
      </c>
      <c r="G594" s="147">
        <v>0</v>
      </c>
      <c r="I594" s="147">
        <v>4</v>
      </c>
      <c r="J594" s="147">
        <v>2555572</v>
      </c>
    </row>
    <row r="595" spans="1:10" x14ac:dyDescent="0.2">
      <c r="A595" s="147">
        <v>5</v>
      </c>
      <c r="B595" s="149" t="s">
        <v>36305</v>
      </c>
      <c r="C595" s="147" t="s">
        <v>2242</v>
      </c>
      <c r="D595" s="147" t="s">
        <v>36304</v>
      </c>
      <c r="E595" s="147" t="s">
        <v>2246</v>
      </c>
      <c r="G595" s="147">
        <v>0</v>
      </c>
      <c r="I595" s="147">
        <v>5</v>
      </c>
      <c r="J595" s="147">
        <v>2555597</v>
      </c>
    </row>
    <row r="596" spans="1:10" x14ac:dyDescent="0.2">
      <c r="A596" s="147">
        <v>6</v>
      </c>
      <c r="B596" s="149" t="s">
        <v>36303</v>
      </c>
      <c r="C596" s="147" t="s">
        <v>2242</v>
      </c>
      <c r="D596" s="147" t="s">
        <v>36302</v>
      </c>
      <c r="E596" s="147" t="s">
        <v>2240</v>
      </c>
      <c r="G596" s="147">
        <v>0</v>
      </c>
      <c r="I596" s="147">
        <v>6</v>
      </c>
      <c r="J596" s="147">
        <v>2555606</v>
      </c>
    </row>
    <row r="597" spans="1:10" x14ac:dyDescent="0.2">
      <c r="A597" s="147">
        <v>6</v>
      </c>
      <c r="B597" s="149" t="s">
        <v>36300</v>
      </c>
      <c r="C597" s="147" t="s">
        <v>2242</v>
      </c>
      <c r="D597" s="147" t="s">
        <v>36301</v>
      </c>
      <c r="E597" s="147" t="s">
        <v>2240</v>
      </c>
      <c r="G597" s="147">
        <v>0</v>
      </c>
      <c r="I597" s="147">
        <v>5</v>
      </c>
      <c r="J597" s="147">
        <v>2555603</v>
      </c>
    </row>
    <row r="598" spans="1:10" x14ac:dyDescent="0.2">
      <c r="A598" s="147">
        <v>6</v>
      </c>
      <c r="B598" s="149" t="s">
        <v>36300</v>
      </c>
      <c r="C598" s="147" t="s">
        <v>2446</v>
      </c>
      <c r="D598" s="147" t="s">
        <v>4981</v>
      </c>
      <c r="E598" s="147" t="s">
        <v>2246</v>
      </c>
      <c r="G598" s="147">
        <v>0</v>
      </c>
      <c r="I598" s="147">
        <v>5</v>
      </c>
      <c r="J598" s="147">
        <v>1187826</v>
      </c>
    </row>
    <row r="599" spans="1:10" x14ac:dyDescent="0.2">
      <c r="A599" s="147">
        <v>6</v>
      </c>
      <c r="B599" s="149" t="s">
        <v>36299</v>
      </c>
      <c r="C599" s="147" t="s">
        <v>2242</v>
      </c>
      <c r="D599" s="147" t="s">
        <v>36298</v>
      </c>
      <c r="E599" s="147" t="s">
        <v>2240</v>
      </c>
      <c r="G599" s="147">
        <v>0</v>
      </c>
      <c r="I599" s="147">
        <v>5</v>
      </c>
      <c r="J599" s="147">
        <v>2555600</v>
      </c>
    </row>
    <row r="600" spans="1:10" x14ac:dyDescent="0.2">
      <c r="A600" s="147">
        <v>4</v>
      </c>
      <c r="B600" s="149" t="s">
        <v>36296</v>
      </c>
      <c r="C600" s="147" t="s">
        <v>2242</v>
      </c>
      <c r="D600" s="147" t="s">
        <v>36297</v>
      </c>
      <c r="E600" s="147" t="s">
        <v>2246</v>
      </c>
      <c r="G600" s="147">
        <v>0</v>
      </c>
      <c r="I600" s="147">
        <v>4</v>
      </c>
      <c r="J600" s="147">
        <v>2555575</v>
      </c>
    </row>
    <row r="601" spans="1:10" x14ac:dyDescent="0.2">
      <c r="A601" s="147">
        <v>4</v>
      </c>
      <c r="B601" s="149" t="s">
        <v>36296</v>
      </c>
      <c r="C601" s="147" t="s">
        <v>2261</v>
      </c>
      <c r="D601" s="147" t="s">
        <v>36295</v>
      </c>
      <c r="E601" s="147" t="s">
        <v>2246</v>
      </c>
      <c r="G601" s="147">
        <v>0</v>
      </c>
      <c r="I601" s="147">
        <v>4</v>
      </c>
      <c r="J601" s="147">
        <v>1187766</v>
      </c>
    </row>
    <row r="602" spans="1:10" x14ac:dyDescent="0.2">
      <c r="A602" s="147">
        <v>5</v>
      </c>
      <c r="B602" s="149" t="s">
        <v>36294</v>
      </c>
      <c r="C602" s="147" t="s">
        <v>2242</v>
      </c>
      <c r="D602" s="147" t="s">
        <v>36293</v>
      </c>
      <c r="E602" s="147" t="s">
        <v>2246</v>
      </c>
      <c r="G602" s="147">
        <v>0</v>
      </c>
      <c r="I602" s="147">
        <v>5</v>
      </c>
      <c r="J602" s="147">
        <v>2555610</v>
      </c>
    </row>
    <row r="603" spans="1:10" x14ac:dyDescent="0.2">
      <c r="A603" s="147">
        <v>6</v>
      </c>
      <c r="B603" s="149" t="s">
        <v>36292</v>
      </c>
      <c r="C603" s="147" t="s">
        <v>2242</v>
      </c>
      <c r="D603" s="147" t="s">
        <v>36291</v>
      </c>
      <c r="E603" s="147" t="s">
        <v>2240</v>
      </c>
      <c r="G603" s="147">
        <v>0</v>
      </c>
      <c r="I603" s="147">
        <v>6</v>
      </c>
      <c r="J603" s="147">
        <v>2555617</v>
      </c>
    </row>
    <row r="604" spans="1:10" x14ac:dyDescent="0.2">
      <c r="A604" s="147">
        <v>6</v>
      </c>
      <c r="B604" s="149" t="s">
        <v>36289</v>
      </c>
      <c r="C604" s="147" t="s">
        <v>2242</v>
      </c>
      <c r="D604" s="147" t="s">
        <v>36290</v>
      </c>
      <c r="E604" s="147" t="s">
        <v>2240</v>
      </c>
      <c r="G604" s="147">
        <v>0</v>
      </c>
      <c r="I604" s="147">
        <v>5</v>
      </c>
      <c r="J604" s="147">
        <v>2555616</v>
      </c>
    </row>
    <row r="605" spans="1:10" x14ac:dyDescent="0.2">
      <c r="A605" s="147">
        <v>6</v>
      </c>
      <c r="B605" s="149" t="s">
        <v>36289</v>
      </c>
      <c r="C605" s="147" t="s">
        <v>2446</v>
      </c>
      <c r="D605" s="147" t="s">
        <v>4981</v>
      </c>
      <c r="E605" s="147" t="s">
        <v>2246</v>
      </c>
      <c r="G605" s="147">
        <v>0</v>
      </c>
      <c r="I605" s="147">
        <v>5</v>
      </c>
      <c r="J605" s="147">
        <v>1187830</v>
      </c>
    </row>
    <row r="606" spans="1:10" x14ac:dyDescent="0.2">
      <c r="A606" s="147">
        <v>6</v>
      </c>
      <c r="B606" s="149" t="s">
        <v>36288</v>
      </c>
      <c r="C606" s="147" t="s">
        <v>2242</v>
      </c>
      <c r="D606" s="147" t="s">
        <v>36287</v>
      </c>
      <c r="E606" s="147" t="s">
        <v>2240</v>
      </c>
      <c r="G606" s="147">
        <v>0</v>
      </c>
      <c r="I606" s="147">
        <v>5</v>
      </c>
      <c r="J606" s="147">
        <v>2555608</v>
      </c>
    </row>
    <row r="607" spans="1:10" x14ac:dyDescent="0.2">
      <c r="A607" s="147">
        <v>4</v>
      </c>
      <c r="B607" s="149" t="s">
        <v>36286</v>
      </c>
      <c r="C607" s="147" t="s">
        <v>2242</v>
      </c>
      <c r="D607" s="147" t="s">
        <v>36285</v>
      </c>
      <c r="E607" s="147" t="s">
        <v>2246</v>
      </c>
      <c r="G607" s="147">
        <v>0</v>
      </c>
      <c r="I607" s="147">
        <v>4</v>
      </c>
      <c r="J607" s="147">
        <v>2555577</v>
      </c>
    </row>
    <row r="608" spans="1:10" x14ac:dyDescent="0.2">
      <c r="A608" s="147">
        <v>5</v>
      </c>
      <c r="B608" s="149" t="s">
        <v>36284</v>
      </c>
      <c r="C608" s="147" t="s">
        <v>2242</v>
      </c>
      <c r="D608" s="147" t="s">
        <v>36283</v>
      </c>
      <c r="E608" s="147" t="s">
        <v>2246</v>
      </c>
      <c r="G608" s="147">
        <v>0</v>
      </c>
      <c r="I608" s="147">
        <v>5</v>
      </c>
      <c r="J608" s="147">
        <v>2555624</v>
      </c>
    </row>
    <row r="609" spans="1:10" x14ac:dyDescent="0.2">
      <c r="A609" s="147">
        <v>6</v>
      </c>
      <c r="B609" s="149" t="s">
        <v>36282</v>
      </c>
      <c r="C609" s="147" t="s">
        <v>2242</v>
      </c>
      <c r="D609" s="147" t="s">
        <v>36281</v>
      </c>
      <c r="E609" s="147" t="s">
        <v>2240</v>
      </c>
      <c r="G609" s="147">
        <v>0</v>
      </c>
      <c r="I609" s="147">
        <v>6</v>
      </c>
      <c r="J609" s="147">
        <v>2555631</v>
      </c>
    </row>
    <row r="610" spans="1:10" x14ac:dyDescent="0.2">
      <c r="A610" s="147">
        <v>6</v>
      </c>
      <c r="B610" s="149" t="s">
        <v>36279</v>
      </c>
      <c r="C610" s="147" t="s">
        <v>2242</v>
      </c>
      <c r="D610" s="147" t="s">
        <v>36280</v>
      </c>
      <c r="E610" s="147" t="s">
        <v>2240</v>
      </c>
      <c r="G610" s="147">
        <v>0</v>
      </c>
      <c r="I610" s="147">
        <v>5</v>
      </c>
      <c r="J610" s="147">
        <v>2555628</v>
      </c>
    </row>
    <row r="611" spans="1:10" x14ac:dyDescent="0.2">
      <c r="A611" s="147">
        <v>6</v>
      </c>
      <c r="B611" s="149" t="s">
        <v>36279</v>
      </c>
      <c r="C611" s="147" t="s">
        <v>2446</v>
      </c>
      <c r="D611" s="147" t="s">
        <v>4981</v>
      </c>
      <c r="E611" s="147" t="s">
        <v>2246</v>
      </c>
      <c r="G611" s="147">
        <v>0</v>
      </c>
      <c r="I611" s="147">
        <v>5</v>
      </c>
      <c r="J611" s="147">
        <v>1187832</v>
      </c>
    </row>
    <row r="612" spans="1:10" x14ac:dyDescent="0.2">
      <c r="A612" s="147">
        <v>6</v>
      </c>
      <c r="B612" s="149" t="s">
        <v>36278</v>
      </c>
      <c r="C612" s="147" t="s">
        <v>2242</v>
      </c>
      <c r="D612" s="147" t="s">
        <v>36277</v>
      </c>
      <c r="E612" s="147" t="s">
        <v>2240</v>
      </c>
      <c r="G612" s="147">
        <v>0</v>
      </c>
      <c r="I612" s="147">
        <v>5</v>
      </c>
      <c r="J612" s="147">
        <v>2555626</v>
      </c>
    </row>
    <row r="613" spans="1:10" x14ac:dyDescent="0.2">
      <c r="A613" s="147">
        <v>4</v>
      </c>
      <c r="B613" s="149" t="s">
        <v>36276</v>
      </c>
      <c r="C613" s="147" t="s">
        <v>2242</v>
      </c>
      <c r="D613" s="147" t="s">
        <v>36275</v>
      </c>
      <c r="E613" s="147" t="s">
        <v>2240</v>
      </c>
      <c r="G613" s="147">
        <v>0</v>
      </c>
      <c r="I613" s="147">
        <v>4</v>
      </c>
      <c r="J613" s="147">
        <v>2555564</v>
      </c>
    </row>
    <row r="614" spans="1:10" x14ac:dyDescent="0.2">
      <c r="A614" s="147">
        <v>4</v>
      </c>
      <c r="B614" s="149" t="s">
        <v>36272</v>
      </c>
      <c r="C614" s="147" t="s">
        <v>2242</v>
      </c>
      <c r="D614" s="147" t="s">
        <v>36274</v>
      </c>
      <c r="E614" s="147" t="s">
        <v>2240</v>
      </c>
      <c r="G614" s="147">
        <v>0</v>
      </c>
      <c r="I614" s="147">
        <v>4</v>
      </c>
      <c r="J614" s="147">
        <v>2555567</v>
      </c>
    </row>
    <row r="615" spans="1:10" x14ac:dyDescent="0.2">
      <c r="A615" s="147">
        <v>4</v>
      </c>
      <c r="B615" s="149" t="s">
        <v>36272</v>
      </c>
      <c r="C615" s="147" t="s">
        <v>2261</v>
      </c>
      <c r="D615" s="147" t="s">
        <v>36273</v>
      </c>
      <c r="E615" s="147" t="s">
        <v>2246</v>
      </c>
      <c r="G615" s="147">
        <v>0</v>
      </c>
      <c r="I615" s="147">
        <v>4</v>
      </c>
      <c r="J615" s="147">
        <v>1187763</v>
      </c>
    </row>
    <row r="616" spans="1:10" x14ac:dyDescent="0.2">
      <c r="A616" s="147">
        <v>4</v>
      </c>
      <c r="B616" s="149" t="s">
        <v>36272</v>
      </c>
      <c r="C616" s="147" t="s">
        <v>2294</v>
      </c>
      <c r="D616" s="147" t="s">
        <v>36269</v>
      </c>
      <c r="E616" s="147" t="s">
        <v>2246</v>
      </c>
      <c r="G616" s="147">
        <v>0</v>
      </c>
      <c r="I616" s="147">
        <v>4</v>
      </c>
      <c r="J616" s="147">
        <v>1187790</v>
      </c>
    </row>
    <row r="617" spans="1:10" x14ac:dyDescent="0.2">
      <c r="A617" s="147">
        <v>4</v>
      </c>
      <c r="B617" s="149" t="s">
        <v>36270</v>
      </c>
      <c r="C617" s="147" t="s">
        <v>2242</v>
      </c>
      <c r="D617" s="147" t="s">
        <v>36271</v>
      </c>
      <c r="E617" s="147" t="s">
        <v>2240</v>
      </c>
      <c r="G617" s="147">
        <v>0</v>
      </c>
      <c r="I617" s="147">
        <v>4</v>
      </c>
      <c r="J617" s="147">
        <v>2555560</v>
      </c>
    </row>
    <row r="618" spans="1:10" x14ac:dyDescent="0.2">
      <c r="A618" s="147">
        <v>4</v>
      </c>
      <c r="B618" s="149" t="s">
        <v>36270</v>
      </c>
      <c r="C618" s="147" t="s">
        <v>2294</v>
      </c>
      <c r="D618" s="147" t="s">
        <v>36269</v>
      </c>
      <c r="E618" s="147" t="s">
        <v>2246</v>
      </c>
      <c r="G618" s="147">
        <v>0</v>
      </c>
      <c r="I618" s="147">
        <v>4</v>
      </c>
      <c r="J618" s="147">
        <v>1187784</v>
      </c>
    </row>
    <row r="619" spans="1:10" x14ac:dyDescent="0.2">
      <c r="A619" s="147">
        <v>4</v>
      </c>
      <c r="B619" s="149" t="s">
        <v>36255</v>
      </c>
      <c r="C619" s="147" t="s">
        <v>2242</v>
      </c>
      <c r="D619" s="147" t="s">
        <v>36268</v>
      </c>
      <c r="E619" s="147" t="s">
        <v>2246</v>
      </c>
      <c r="G619" s="147">
        <v>0</v>
      </c>
      <c r="I619" s="147">
        <v>4</v>
      </c>
      <c r="J619" s="147">
        <v>2555556</v>
      </c>
    </row>
    <row r="620" spans="1:10" x14ac:dyDescent="0.2">
      <c r="A620" s="147">
        <v>4</v>
      </c>
      <c r="B620" s="149" t="s">
        <v>36255</v>
      </c>
      <c r="C620" s="147" t="s">
        <v>2277</v>
      </c>
      <c r="D620" s="147" t="s">
        <v>36267</v>
      </c>
      <c r="E620" s="147" t="s">
        <v>2246</v>
      </c>
      <c r="G620" s="147">
        <v>0</v>
      </c>
      <c r="I620" s="147">
        <v>4</v>
      </c>
      <c r="J620" s="147">
        <v>1187795</v>
      </c>
    </row>
    <row r="621" spans="1:10" x14ac:dyDescent="0.2">
      <c r="A621" s="147">
        <v>4</v>
      </c>
      <c r="B621" s="149" t="s">
        <v>36255</v>
      </c>
      <c r="C621" s="147" t="s">
        <v>2277</v>
      </c>
      <c r="D621" s="147" t="s">
        <v>36266</v>
      </c>
      <c r="E621" s="147" t="s">
        <v>2246</v>
      </c>
      <c r="G621" s="147">
        <v>0</v>
      </c>
      <c r="I621" s="147">
        <v>4</v>
      </c>
      <c r="J621" s="147">
        <v>1187803</v>
      </c>
    </row>
    <row r="622" spans="1:10" x14ac:dyDescent="0.2">
      <c r="A622" s="147">
        <v>4</v>
      </c>
      <c r="B622" s="149" t="s">
        <v>36255</v>
      </c>
      <c r="C622" s="147" t="s">
        <v>2277</v>
      </c>
      <c r="D622" s="147" t="s">
        <v>36265</v>
      </c>
      <c r="E622" s="147" t="s">
        <v>2246</v>
      </c>
      <c r="G622" s="147">
        <v>0</v>
      </c>
      <c r="I622" s="147">
        <v>4</v>
      </c>
      <c r="J622" s="147">
        <v>1187789</v>
      </c>
    </row>
    <row r="623" spans="1:10" x14ac:dyDescent="0.2">
      <c r="A623" s="147">
        <v>4</v>
      </c>
      <c r="B623" s="149" t="s">
        <v>36255</v>
      </c>
      <c r="C623" s="147" t="s">
        <v>2277</v>
      </c>
      <c r="D623" s="147" t="s">
        <v>35091</v>
      </c>
      <c r="E623" s="147" t="s">
        <v>2246</v>
      </c>
      <c r="G623" s="147">
        <v>0</v>
      </c>
      <c r="I623" s="147">
        <v>4</v>
      </c>
      <c r="J623" s="147">
        <v>1187813</v>
      </c>
    </row>
    <row r="624" spans="1:10" x14ac:dyDescent="0.2">
      <c r="A624" s="147">
        <v>4</v>
      </c>
      <c r="B624" s="149" t="s">
        <v>36255</v>
      </c>
      <c r="C624" s="147" t="s">
        <v>2277</v>
      </c>
      <c r="D624" s="147" t="s">
        <v>36264</v>
      </c>
      <c r="E624" s="147" t="s">
        <v>2246</v>
      </c>
      <c r="G624" s="147">
        <v>0</v>
      </c>
      <c r="I624" s="147">
        <v>4</v>
      </c>
      <c r="J624" s="147">
        <v>1187778</v>
      </c>
    </row>
    <row r="625" spans="1:11" x14ac:dyDescent="0.2">
      <c r="A625" s="147">
        <v>4</v>
      </c>
      <c r="B625" s="149" t="s">
        <v>36255</v>
      </c>
      <c r="C625" s="147" t="s">
        <v>2277</v>
      </c>
      <c r="D625" s="147" t="s">
        <v>36263</v>
      </c>
      <c r="E625" s="147" t="s">
        <v>2246</v>
      </c>
      <c r="G625" s="147">
        <v>0</v>
      </c>
      <c r="I625" s="147">
        <v>4</v>
      </c>
      <c r="J625" s="147">
        <v>1187796</v>
      </c>
    </row>
    <row r="626" spans="1:11" x14ac:dyDescent="0.2">
      <c r="A626" s="147">
        <v>4</v>
      </c>
      <c r="B626" s="149" t="s">
        <v>36255</v>
      </c>
      <c r="C626" s="147" t="s">
        <v>2277</v>
      </c>
      <c r="D626" s="147" t="s">
        <v>36262</v>
      </c>
      <c r="E626" s="147" t="s">
        <v>2246</v>
      </c>
      <c r="G626" s="147">
        <v>0</v>
      </c>
      <c r="I626" s="147">
        <v>4</v>
      </c>
      <c r="J626" s="147">
        <v>1187809</v>
      </c>
    </row>
    <row r="627" spans="1:11" x14ac:dyDescent="0.2">
      <c r="A627" s="147">
        <v>4</v>
      </c>
      <c r="B627" s="149" t="s">
        <v>36255</v>
      </c>
      <c r="C627" s="147" t="s">
        <v>2277</v>
      </c>
      <c r="D627" s="147" t="s">
        <v>36261</v>
      </c>
      <c r="E627" s="147" t="s">
        <v>2246</v>
      </c>
      <c r="G627" s="147">
        <v>0</v>
      </c>
      <c r="I627" s="147">
        <v>4</v>
      </c>
      <c r="J627" s="147">
        <v>1187749</v>
      </c>
    </row>
    <row r="628" spans="1:11" x14ac:dyDescent="0.2">
      <c r="A628" s="147">
        <v>4</v>
      </c>
      <c r="B628" s="149" t="s">
        <v>36255</v>
      </c>
      <c r="C628" s="147" t="s">
        <v>2277</v>
      </c>
      <c r="D628" s="147" t="s">
        <v>36260</v>
      </c>
      <c r="E628" s="147" t="s">
        <v>2246</v>
      </c>
      <c r="G628" s="147">
        <v>0</v>
      </c>
      <c r="I628" s="147">
        <v>4</v>
      </c>
      <c r="J628" s="147">
        <v>1187756</v>
      </c>
    </row>
    <row r="629" spans="1:11" x14ac:dyDescent="0.2">
      <c r="A629" s="147">
        <v>4</v>
      </c>
      <c r="B629" s="149" t="s">
        <v>36255</v>
      </c>
      <c r="C629" s="147" t="s">
        <v>2277</v>
      </c>
      <c r="D629" s="147" t="s">
        <v>36259</v>
      </c>
      <c r="E629" s="147" t="s">
        <v>2246</v>
      </c>
      <c r="G629" s="147">
        <v>0</v>
      </c>
      <c r="I629" s="147">
        <v>4</v>
      </c>
      <c r="J629" s="147">
        <v>1187788</v>
      </c>
    </row>
    <row r="630" spans="1:11" x14ac:dyDescent="0.2">
      <c r="A630" s="147">
        <v>4</v>
      </c>
      <c r="B630" s="149" t="s">
        <v>36255</v>
      </c>
      <c r="C630" s="147" t="s">
        <v>2277</v>
      </c>
      <c r="D630" s="147" t="s">
        <v>36258</v>
      </c>
      <c r="E630" s="147" t="s">
        <v>2246</v>
      </c>
      <c r="G630" s="147">
        <v>0</v>
      </c>
      <c r="I630" s="147">
        <v>4</v>
      </c>
      <c r="J630" s="147">
        <v>1187770</v>
      </c>
    </row>
    <row r="631" spans="1:11" x14ac:dyDescent="0.2">
      <c r="A631" s="147">
        <v>4</v>
      </c>
      <c r="B631" s="149" t="s">
        <v>36255</v>
      </c>
      <c r="C631" s="147" t="s">
        <v>2277</v>
      </c>
      <c r="D631" s="147" t="s">
        <v>36257</v>
      </c>
      <c r="E631" s="147" t="s">
        <v>2246</v>
      </c>
      <c r="G631" s="147">
        <v>0</v>
      </c>
      <c r="I631" s="147">
        <v>4</v>
      </c>
      <c r="J631" s="147">
        <v>1187751</v>
      </c>
    </row>
    <row r="632" spans="1:11" x14ac:dyDescent="0.2">
      <c r="A632" s="147">
        <v>4</v>
      </c>
      <c r="B632" s="149" t="s">
        <v>36255</v>
      </c>
      <c r="C632" s="147" t="s">
        <v>2277</v>
      </c>
      <c r="D632" s="147" t="s">
        <v>6940</v>
      </c>
      <c r="E632" s="147" t="s">
        <v>2246</v>
      </c>
      <c r="G632" s="147">
        <v>0</v>
      </c>
      <c r="I632" s="147">
        <v>4</v>
      </c>
      <c r="J632" s="147">
        <v>1187792</v>
      </c>
    </row>
    <row r="633" spans="1:11" x14ac:dyDescent="0.2">
      <c r="A633" s="147">
        <v>4</v>
      </c>
      <c r="B633" s="149" t="s">
        <v>36255</v>
      </c>
      <c r="C633" s="147" t="s">
        <v>2277</v>
      </c>
      <c r="D633" s="147" t="s">
        <v>36256</v>
      </c>
      <c r="E633" s="147" t="s">
        <v>2246</v>
      </c>
      <c r="G633" s="147">
        <v>0</v>
      </c>
      <c r="I633" s="147">
        <v>4</v>
      </c>
      <c r="J633" s="147">
        <v>1187815</v>
      </c>
    </row>
    <row r="634" spans="1:11" x14ac:dyDescent="0.2">
      <c r="A634" s="147">
        <v>4</v>
      </c>
      <c r="B634" s="149" t="s">
        <v>36255</v>
      </c>
      <c r="C634" s="147" t="s">
        <v>2277</v>
      </c>
      <c r="D634" s="147" t="s">
        <v>36254</v>
      </c>
      <c r="E634" s="147" t="s">
        <v>2246</v>
      </c>
      <c r="G634" s="147">
        <v>0</v>
      </c>
      <c r="I634" s="147">
        <v>4</v>
      </c>
      <c r="J634" s="147">
        <v>1187804</v>
      </c>
    </row>
    <row r="635" spans="1:11" x14ac:dyDescent="0.2">
      <c r="A635" s="147">
        <v>5</v>
      </c>
      <c r="B635" s="149" t="s">
        <v>36253</v>
      </c>
      <c r="C635" s="147" t="s">
        <v>2242</v>
      </c>
      <c r="D635" s="147" t="s">
        <v>36252</v>
      </c>
      <c r="E635" s="147" t="s">
        <v>2246</v>
      </c>
      <c r="G635" s="147">
        <v>0</v>
      </c>
      <c r="I635" s="147">
        <v>5</v>
      </c>
      <c r="J635" s="147">
        <v>2555649</v>
      </c>
    </row>
    <row r="636" spans="1:11" x14ac:dyDescent="0.2">
      <c r="A636" s="147">
        <v>6</v>
      </c>
      <c r="B636" s="149" t="s">
        <v>36251</v>
      </c>
      <c r="C636" s="147" t="s">
        <v>2242</v>
      </c>
      <c r="D636" s="147" t="s">
        <v>36250</v>
      </c>
      <c r="E636" s="147" t="s">
        <v>2240</v>
      </c>
      <c r="G636" s="147">
        <v>0</v>
      </c>
      <c r="I636" s="147">
        <v>6</v>
      </c>
      <c r="J636" s="147">
        <v>2555658</v>
      </c>
    </row>
    <row r="637" spans="1:11" x14ac:dyDescent="0.2">
      <c r="A637" s="147">
        <v>6</v>
      </c>
      <c r="B637" s="149" t="s">
        <v>36249</v>
      </c>
      <c r="C637" s="147" t="s">
        <v>2242</v>
      </c>
      <c r="D637" s="147" t="s">
        <v>36248</v>
      </c>
      <c r="E637" s="147" t="s">
        <v>2240</v>
      </c>
      <c r="G637" s="147">
        <v>0</v>
      </c>
      <c r="I637" s="147">
        <v>5</v>
      </c>
      <c r="J637" s="147">
        <v>2555645</v>
      </c>
      <c r="K637" s="147" t="s">
        <v>2769</v>
      </c>
    </row>
    <row r="638" spans="1:11" x14ac:dyDescent="0.2">
      <c r="A638" s="147">
        <v>6</v>
      </c>
      <c r="B638" s="149" t="s">
        <v>36246</v>
      </c>
      <c r="C638" s="147" t="s">
        <v>2242</v>
      </c>
      <c r="D638" s="147" t="s">
        <v>36247</v>
      </c>
      <c r="E638" s="147" t="s">
        <v>2240</v>
      </c>
      <c r="G638" s="147">
        <v>0</v>
      </c>
      <c r="I638" s="147">
        <v>5</v>
      </c>
      <c r="J638" s="147">
        <v>2555653</v>
      </c>
      <c r="K638" s="147" t="s">
        <v>2769</v>
      </c>
    </row>
    <row r="639" spans="1:11" x14ac:dyDescent="0.2">
      <c r="A639" s="147">
        <v>6</v>
      </c>
      <c r="B639" s="149" t="s">
        <v>36246</v>
      </c>
      <c r="C639" s="147" t="s">
        <v>2446</v>
      </c>
      <c r="D639" s="147" t="s">
        <v>4981</v>
      </c>
      <c r="E639" s="147" t="s">
        <v>2246</v>
      </c>
      <c r="G639" s="147">
        <v>0</v>
      </c>
      <c r="I639" s="147">
        <v>5</v>
      </c>
      <c r="J639" s="147">
        <v>1187838</v>
      </c>
    </row>
    <row r="640" spans="1:11" x14ac:dyDescent="0.2">
      <c r="A640" s="147">
        <v>6</v>
      </c>
      <c r="B640" s="149" t="s">
        <v>36245</v>
      </c>
      <c r="C640" s="147" t="s">
        <v>2242</v>
      </c>
      <c r="D640" s="147" t="s">
        <v>36244</v>
      </c>
      <c r="E640" s="147" t="s">
        <v>2240</v>
      </c>
      <c r="G640" s="147">
        <v>0</v>
      </c>
      <c r="I640" s="147">
        <v>5</v>
      </c>
      <c r="J640" s="147">
        <v>2555632</v>
      </c>
      <c r="K640" s="147" t="s">
        <v>2769</v>
      </c>
    </row>
    <row r="641" spans="1:11" x14ac:dyDescent="0.2">
      <c r="A641" s="147">
        <v>6</v>
      </c>
      <c r="B641" s="149" t="s">
        <v>36243</v>
      </c>
      <c r="C641" s="147" t="s">
        <v>2242</v>
      </c>
      <c r="D641" s="147" t="s">
        <v>36242</v>
      </c>
      <c r="E641" s="147" t="s">
        <v>2240</v>
      </c>
      <c r="G641" s="147">
        <v>0</v>
      </c>
      <c r="I641" s="147">
        <v>5</v>
      </c>
      <c r="J641" s="147">
        <v>2555639</v>
      </c>
      <c r="K641" s="147" t="s">
        <v>2769</v>
      </c>
    </row>
    <row r="642" spans="1:11" x14ac:dyDescent="0.2">
      <c r="A642" s="147">
        <v>6</v>
      </c>
      <c r="B642" s="149" t="s">
        <v>36240</v>
      </c>
      <c r="C642" s="147" t="s">
        <v>2242</v>
      </c>
      <c r="D642" s="147" t="s">
        <v>36241</v>
      </c>
      <c r="E642" s="147" t="s">
        <v>2240</v>
      </c>
      <c r="G642" s="147">
        <v>0</v>
      </c>
      <c r="I642" s="147">
        <v>5</v>
      </c>
      <c r="J642" s="147">
        <v>2555643</v>
      </c>
      <c r="K642" s="147" t="s">
        <v>2769</v>
      </c>
    </row>
    <row r="643" spans="1:11" x14ac:dyDescent="0.2">
      <c r="A643" s="147">
        <v>6</v>
      </c>
      <c r="B643" s="149" t="s">
        <v>36240</v>
      </c>
      <c r="C643" s="147" t="s">
        <v>2446</v>
      </c>
      <c r="D643" s="147" t="s">
        <v>4981</v>
      </c>
      <c r="E643" s="147" t="s">
        <v>2246</v>
      </c>
      <c r="G643" s="147">
        <v>0</v>
      </c>
      <c r="I643" s="147">
        <v>5</v>
      </c>
      <c r="J643" s="147">
        <v>1187835</v>
      </c>
    </row>
    <row r="644" spans="1:11" x14ac:dyDescent="0.2">
      <c r="A644" s="147">
        <v>6</v>
      </c>
      <c r="B644" s="149" t="s">
        <v>36239</v>
      </c>
      <c r="C644" s="147" t="s">
        <v>2242</v>
      </c>
      <c r="D644" s="147" t="s">
        <v>36238</v>
      </c>
      <c r="E644" s="147" t="s">
        <v>2240</v>
      </c>
      <c r="G644" s="147">
        <v>0</v>
      </c>
      <c r="I644" s="147">
        <v>5</v>
      </c>
      <c r="J644" s="147">
        <v>2555635</v>
      </c>
      <c r="K644" s="147" t="s">
        <v>2769</v>
      </c>
    </row>
    <row r="645" spans="1:11" x14ac:dyDescent="0.2">
      <c r="A645" s="147">
        <v>6</v>
      </c>
      <c r="B645" s="149" t="s">
        <v>36237</v>
      </c>
      <c r="C645" s="147" t="s">
        <v>2242</v>
      </c>
      <c r="D645" s="147" t="s">
        <v>36236</v>
      </c>
      <c r="E645" s="147" t="s">
        <v>2240</v>
      </c>
      <c r="G645" s="147">
        <v>0</v>
      </c>
      <c r="I645" s="147">
        <v>5</v>
      </c>
      <c r="J645" s="147">
        <v>2555634</v>
      </c>
    </row>
    <row r="646" spans="1:11" x14ac:dyDescent="0.2">
      <c r="A646" s="147">
        <v>4</v>
      </c>
      <c r="B646" s="149" t="s">
        <v>36233</v>
      </c>
      <c r="C646" s="147" t="s">
        <v>2242</v>
      </c>
      <c r="D646" s="147" t="s">
        <v>36235</v>
      </c>
      <c r="E646" s="147" t="s">
        <v>2240</v>
      </c>
      <c r="G646" s="147">
        <v>0</v>
      </c>
      <c r="I646" s="147">
        <v>4</v>
      </c>
      <c r="J646" s="147">
        <v>2555581</v>
      </c>
    </row>
    <row r="647" spans="1:11" x14ac:dyDescent="0.2">
      <c r="A647" s="147">
        <v>4</v>
      </c>
      <c r="B647" s="149" t="s">
        <v>36233</v>
      </c>
      <c r="C647" s="147" t="s">
        <v>2277</v>
      </c>
      <c r="D647" s="147" t="s">
        <v>36234</v>
      </c>
      <c r="E647" s="147" t="s">
        <v>2246</v>
      </c>
      <c r="G647" s="147">
        <v>0</v>
      </c>
      <c r="I647" s="147">
        <v>4</v>
      </c>
      <c r="J647" s="147">
        <v>1187801</v>
      </c>
    </row>
    <row r="648" spans="1:11" x14ac:dyDescent="0.2">
      <c r="A648" s="147">
        <v>4</v>
      </c>
      <c r="B648" s="149" t="s">
        <v>36233</v>
      </c>
      <c r="C648" s="147" t="s">
        <v>2277</v>
      </c>
      <c r="D648" s="147" t="s">
        <v>36232</v>
      </c>
      <c r="E648" s="147" t="s">
        <v>2246</v>
      </c>
      <c r="G648" s="147">
        <v>0</v>
      </c>
      <c r="I648" s="147">
        <v>4</v>
      </c>
      <c r="J648" s="147">
        <v>1187793</v>
      </c>
    </row>
    <row r="649" spans="1:11" x14ac:dyDescent="0.2">
      <c r="A649" s="147">
        <v>3</v>
      </c>
      <c r="B649" s="149" t="s">
        <v>36228</v>
      </c>
      <c r="C649" s="147" t="s">
        <v>2242</v>
      </c>
      <c r="D649" s="147" t="s">
        <v>36231</v>
      </c>
      <c r="E649" s="147" t="s">
        <v>2246</v>
      </c>
      <c r="G649" s="147">
        <v>0</v>
      </c>
      <c r="I649" s="147">
        <v>3</v>
      </c>
      <c r="J649" s="147">
        <v>2555537</v>
      </c>
    </row>
    <row r="650" spans="1:11" x14ac:dyDescent="0.2">
      <c r="A650" s="147">
        <v>3</v>
      </c>
      <c r="B650" s="149" t="s">
        <v>36228</v>
      </c>
      <c r="C650" s="147" t="s">
        <v>2277</v>
      </c>
      <c r="D650" s="147" t="s">
        <v>36230</v>
      </c>
      <c r="E650" s="147" t="s">
        <v>2246</v>
      </c>
      <c r="G650" s="147">
        <v>0</v>
      </c>
      <c r="I650" s="147">
        <v>3</v>
      </c>
      <c r="J650" s="147">
        <v>1187718</v>
      </c>
    </row>
    <row r="651" spans="1:11" x14ac:dyDescent="0.2">
      <c r="A651" s="147">
        <v>3</v>
      </c>
      <c r="B651" s="149" t="s">
        <v>36228</v>
      </c>
      <c r="C651" s="147" t="s">
        <v>2277</v>
      </c>
      <c r="D651" s="147" t="s">
        <v>36229</v>
      </c>
      <c r="E651" s="147" t="s">
        <v>2246</v>
      </c>
      <c r="G651" s="147">
        <v>0</v>
      </c>
      <c r="I651" s="147">
        <v>3</v>
      </c>
      <c r="J651" s="147">
        <v>1187705</v>
      </c>
    </row>
    <row r="652" spans="1:11" x14ac:dyDescent="0.2">
      <c r="A652" s="147">
        <v>3</v>
      </c>
      <c r="B652" s="149" t="s">
        <v>36228</v>
      </c>
      <c r="C652" s="147" t="s">
        <v>2277</v>
      </c>
      <c r="D652" s="147" t="s">
        <v>36227</v>
      </c>
      <c r="E652" s="147" t="s">
        <v>2246</v>
      </c>
      <c r="G652" s="147">
        <v>0</v>
      </c>
      <c r="I652" s="147">
        <v>3</v>
      </c>
      <c r="J652" s="147">
        <v>1187709</v>
      </c>
    </row>
    <row r="653" spans="1:11" x14ac:dyDescent="0.2">
      <c r="A653" s="147">
        <v>4</v>
      </c>
      <c r="B653" s="149" t="s">
        <v>36226</v>
      </c>
      <c r="C653" s="147" t="s">
        <v>2242</v>
      </c>
      <c r="D653" s="147" t="s">
        <v>36225</v>
      </c>
      <c r="E653" s="147" t="s">
        <v>2240</v>
      </c>
      <c r="G653" s="147">
        <v>0</v>
      </c>
      <c r="I653" s="147">
        <v>4</v>
      </c>
      <c r="J653" s="147">
        <v>2555664</v>
      </c>
    </row>
    <row r="654" spans="1:11" x14ac:dyDescent="0.2">
      <c r="A654" s="147">
        <v>4</v>
      </c>
      <c r="B654" s="149" t="s">
        <v>36223</v>
      </c>
      <c r="C654" s="147" t="s">
        <v>2242</v>
      </c>
      <c r="D654" s="147" t="s">
        <v>36224</v>
      </c>
      <c r="E654" s="147" t="s">
        <v>2240</v>
      </c>
      <c r="G654" s="147">
        <v>0</v>
      </c>
      <c r="I654" s="147">
        <v>4</v>
      </c>
      <c r="J654" s="147">
        <v>2555679</v>
      </c>
    </row>
    <row r="655" spans="1:11" x14ac:dyDescent="0.2">
      <c r="A655" s="147">
        <v>4</v>
      </c>
      <c r="B655" s="149" t="s">
        <v>36223</v>
      </c>
      <c r="C655" s="147" t="s">
        <v>2446</v>
      </c>
      <c r="D655" s="147" t="s">
        <v>34707</v>
      </c>
      <c r="E655" s="147" t="s">
        <v>2246</v>
      </c>
      <c r="G655" s="147">
        <v>0</v>
      </c>
      <c r="I655" s="147">
        <v>4</v>
      </c>
      <c r="J655" s="147">
        <v>1187853</v>
      </c>
    </row>
    <row r="656" spans="1:11" x14ac:dyDescent="0.2">
      <c r="A656" s="147">
        <v>4</v>
      </c>
      <c r="B656" s="149" t="s">
        <v>36223</v>
      </c>
      <c r="C656" s="147" t="s">
        <v>2277</v>
      </c>
      <c r="D656" s="147" t="s">
        <v>36222</v>
      </c>
      <c r="E656" s="147" t="s">
        <v>2246</v>
      </c>
      <c r="G656" s="147">
        <v>0</v>
      </c>
      <c r="I656" s="147">
        <v>4</v>
      </c>
      <c r="J656" s="147">
        <v>1187894</v>
      </c>
    </row>
    <row r="657" spans="1:10" x14ac:dyDescent="0.2">
      <c r="A657" s="147">
        <v>4</v>
      </c>
      <c r="B657" s="149" t="s">
        <v>36220</v>
      </c>
      <c r="C657" s="147" t="s">
        <v>2242</v>
      </c>
      <c r="D657" s="147" t="s">
        <v>36221</v>
      </c>
      <c r="E657" s="147" t="s">
        <v>2246</v>
      </c>
      <c r="G657" s="147">
        <v>0</v>
      </c>
      <c r="I657" s="147">
        <v>4</v>
      </c>
      <c r="J657" s="147">
        <v>2555667</v>
      </c>
    </row>
    <row r="658" spans="1:10" x14ac:dyDescent="0.2">
      <c r="A658" s="147">
        <v>4</v>
      </c>
      <c r="B658" s="149" t="s">
        <v>36220</v>
      </c>
      <c r="C658" s="147" t="s">
        <v>2261</v>
      </c>
      <c r="D658" s="147" t="s">
        <v>36219</v>
      </c>
      <c r="E658" s="147" t="s">
        <v>2246</v>
      </c>
      <c r="G658" s="147">
        <v>0</v>
      </c>
      <c r="I658" s="147">
        <v>4</v>
      </c>
      <c r="J658" s="147">
        <v>1187875</v>
      </c>
    </row>
    <row r="659" spans="1:10" x14ac:dyDescent="0.2">
      <c r="A659" s="147">
        <v>5</v>
      </c>
      <c r="B659" s="149" t="s">
        <v>36218</v>
      </c>
      <c r="C659" s="147" t="s">
        <v>2242</v>
      </c>
      <c r="D659" s="147" t="s">
        <v>36217</v>
      </c>
      <c r="E659" s="147" t="s">
        <v>2246</v>
      </c>
      <c r="G659" s="147">
        <v>0</v>
      </c>
      <c r="I659" s="147">
        <v>5</v>
      </c>
      <c r="J659" s="147">
        <v>2555699</v>
      </c>
    </row>
    <row r="660" spans="1:10" x14ac:dyDescent="0.2">
      <c r="A660" s="147">
        <v>6</v>
      </c>
      <c r="B660" s="149" t="s">
        <v>36216</v>
      </c>
      <c r="C660" s="147" t="s">
        <v>2242</v>
      </c>
      <c r="D660" s="147" t="s">
        <v>36215</v>
      </c>
      <c r="E660" s="147" t="s">
        <v>2240</v>
      </c>
      <c r="G660" s="147">
        <v>0</v>
      </c>
      <c r="I660" s="147">
        <v>6</v>
      </c>
      <c r="J660" s="147">
        <v>2555706</v>
      </c>
    </row>
    <row r="661" spans="1:10" x14ac:dyDescent="0.2">
      <c r="A661" s="147">
        <v>6</v>
      </c>
      <c r="B661" s="149" t="s">
        <v>36214</v>
      </c>
      <c r="C661" s="147" t="s">
        <v>2242</v>
      </c>
      <c r="D661" s="147" t="s">
        <v>36213</v>
      </c>
      <c r="E661" s="147" t="s">
        <v>2240</v>
      </c>
      <c r="G661" s="147">
        <v>0</v>
      </c>
      <c r="I661" s="147">
        <v>5</v>
      </c>
      <c r="J661" s="147">
        <v>2555700</v>
      </c>
    </row>
    <row r="662" spans="1:10" x14ac:dyDescent="0.2">
      <c r="A662" s="147">
        <v>6</v>
      </c>
      <c r="B662" s="149" t="s">
        <v>36212</v>
      </c>
      <c r="C662" s="147" t="s">
        <v>2242</v>
      </c>
      <c r="D662" s="147" t="s">
        <v>36211</v>
      </c>
      <c r="E662" s="147" t="s">
        <v>2240</v>
      </c>
      <c r="G662" s="147">
        <v>0</v>
      </c>
      <c r="I662" s="147">
        <v>5</v>
      </c>
      <c r="J662" s="147">
        <v>2555698</v>
      </c>
    </row>
    <row r="663" spans="1:10" x14ac:dyDescent="0.2">
      <c r="A663" s="147">
        <v>6</v>
      </c>
      <c r="B663" s="149" t="s">
        <v>36210</v>
      </c>
      <c r="C663" s="147" t="s">
        <v>2242</v>
      </c>
      <c r="D663" s="147" t="s">
        <v>36209</v>
      </c>
      <c r="E663" s="147" t="s">
        <v>2240</v>
      </c>
      <c r="G663" s="147">
        <v>0</v>
      </c>
      <c r="I663" s="147">
        <v>5</v>
      </c>
      <c r="J663" s="147">
        <v>2555697</v>
      </c>
    </row>
    <row r="664" spans="1:10" x14ac:dyDescent="0.2">
      <c r="A664" s="147">
        <v>6</v>
      </c>
      <c r="B664" s="149" t="s">
        <v>36208</v>
      </c>
      <c r="C664" s="147" t="s">
        <v>2242</v>
      </c>
      <c r="D664" s="147" t="s">
        <v>36207</v>
      </c>
      <c r="E664" s="147" t="s">
        <v>2240</v>
      </c>
      <c r="G664" s="147">
        <v>0</v>
      </c>
      <c r="I664" s="147">
        <v>5</v>
      </c>
      <c r="J664" s="147">
        <v>2555694</v>
      </c>
    </row>
    <row r="665" spans="1:10" x14ac:dyDescent="0.2">
      <c r="A665" s="147">
        <v>6</v>
      </c>
      <c r="B665" s="149" t="s">
        <v>36206</v>
      </c>
      <c r="C665" s="147" t="s">
        <v>2242</v>
      </c>
      <c r="D665" s="147" t="s">
        <v>36205</v>
      </c>
      <c r="E665" s="147" t="s">
        <v>2240</v>
      </c>
      <c r="G665" s="147">
        <v>0</v>
      </c>
      <c r="I665" s="147">
        <v>5</v>
      </c>
      <c r="J665" s="147">
        <v>2555702</v>
      </c>
    </row>
    <row r="666" spans="1:10" x14ac:dyDescent="0.2">
      <c r="A666" s="147">
        <v>4</v>
      </c>
      <c r="B666" s="149" t="s">
        <v>36198</v>
      </c>
      <c r="C666" s="147" t="s">
        <v>2242</v>
      </c>
      <c r="D666" s="147" t="s">
        <v>36204</v>
      </c>
      <c r="E666" s="147" t="s">
        <v>2246</v>
      </c>
      <c r="G666" s="147">
        <v>0</v>
      </c>
      <c r="I666" s="147">
        <v>4</v>
      </c>
      <c r="J666" s="147">
        <v>2555671</v>
      </c>
    </row>
    <row r="667" spans="1:10" x14ac:dyDescent="0.2">
      <c r="A667" s="147">
        <v>4</v>
      </c>
      <c r="B667" s="149" t="s">
        <v>36198</v>
      </c>
      <c r="C667" s="147" t="s">
        <v>2261</v>
      </c>
      <c r="D667" s="147" t="s">
        <v>36203</v>
      </c>
      <c r="E667" s="147" t="s">
        <v>2246</v>
      </c>
      <c r="G667" s="147">
        <v>0</v>
      </c>
      <c r="I667" s="147">
        <v>4</v>
      </c>
      <c r="J667" s="147">
        <v>1187869</v>
      </c>
    </row>
    <row r="668" spans="1:10" x14ac:dyDescent="0.2">
      <c r="A668" s="147">
        <v>4</v>
      </c>
      <c r="B668" s="149" t="s">
        <v>36198</v>
      </c>
      <c r="C668" s="147" t="s">
        <v>2261</v>
      </c>
      <c r="D668" s="147" t="s">
        <v>36202</v>
      </c>
      <c r="E668" s="147" t="s">
        <v>2246</v>
      </c>
      <c r="G668" s="147">
        <v>0</v>
      </c>
      <c r="I668" s="147">
        <v>4</v>
      </c>
      <c r="J668" s="147">
        <v>1187883</v>
      </c>
    </row>
    <row r="669" spans="1:10" x14ac:dyDescent="0.2">
      <c r="A669" s="147">
        <v>4</v>
      </c>
      <c r="B669" s="149" t="s">
        <v>36198</v>
      </c>
      <c r="C669" s="147" t="s">
        <v>2261</v>
      </c>
      <c r="D669" s="147" t="s">
        <v>36201</v>
      </c>
      <c r="E669" s="147" t="s">
        <v>2246</v>
      </c>
      <c r="G669" s="147">
        <v>0</v>
      </c>
      <c r="I669" s="147">
        <v>4</v>
      </c>
      <c r="J669" s="147">
        <v>1187842</v>
      </c>
    </row>
    <row r="670" spans="1:10" x14ac:dyDescent="0.2">
      <c r="A670" s="147">
        <v>4</v>
      </c>
      <c r="B670" s="149" t="s">
        <v>36198</v>
      </c>
      <c r="C670" s="147" t="s">
        <v>2261</v>
      </c>
      <c r="D670" s="147" t="s">
        <v>36200</v>
      </c>
      <c r="E670" s="147" t="s">
        <v>2246</v>
      </c>
      <c r="G670" s="147">
        <v>0</v>
      </c>
      <c r="I670" s="147">
        <v>4</v>
      </c>
      <c r="J670" s="147">
        <v>1187864</v>
      </c>
    </row>
    <row r="671" spans="1:10" x14ac:dyDescent="0.2">
      <c r="A671" s="147">
        <v>4</v>
      </c>
      <c r="B671" s="149" t="s">
        <v>36198</v>
      </c>
      <c r="C671" s="147" t="s">
        <v>2261</v>
      </c>
      <c r="D671" s="147" t="s">
        <v>36199</v>
      </c>
      <c r="E671" s="147" t="s">
        <v>2246</v>
      </c>
      <c r="G671" s="147">
        <v>0</v>
      </c>
      <c r="I671" s="147">
        <v>4</v>
      </c>
      <c r="J671" s="147">
        <v>1187845</v>
      </c>
    </row>
    <row r="672" spans="1:10" x14ac:dyDescent="0.2">
      <c r="A672" s="147">
        <v>4</v>
      </c>
      <c r="B672" s="149" t="s">
        <v>36198</v>
      </c>
      <c r="C672" s="147" t="s">
        <v>2277</v>
      </c>
      <c r="D672" s="147" t="s">
        <v>36197</v>
      </c>
      <c r="E672" s="147" t="s">
        <v>2246</v>
      </c>
      <c r="G672" s="147">
        <v>0</v>
      </c>
      <c r="I672" s="147">
        <v>4</v>
      </c>
      <c r="J672" s="147">
        <v>1187861</v>
      </c>
    </row>
    <row r="673" spans="1:10" x14ac:dyDescent="0.2">
      <c r="A673" s="147">
        <v>5</v>
      </c>
      <c r="B673" s="149" t="s">
        <v>36196</v>
      </c>
      <c r="C673" s="147" t="s">
        <v>2242</v>
      </c>
      <c r="D673" s="147" t="s">
        <v>36195</v>
      </c>
      <c r="E673" s="147" t="s">
        <v>2246</v>
      </c>
      <c r="G673" s="147">
        <v>0</v>
      </c>
      <c r="I673" s="147">
        <v>5</v>
      </c>
      <c r="J673" s="147">
        <v>2555737</v>
      </c>
    </row>
    <row r="674" spans="1:10" x14ac:dyDescent="0.2">
      <c r="A674" s="147">
        <v>6</v>
      </c>
      <c r="B674" s="149" t="s">
        <v>36194</v>
      </c>
      <c r="C674" s="147" t="s">
        <v>2242</v>
      </c>
      <c r="D674" s="147" t="s">
        <v>36193</v>
      </c>
      <c r="E674" s="147" t="s">
        <v>2240</v>
      </c>
      <c r="G674" s="147">
        <v>0</v>
      </c>
      <c r="I674" s="147">
        <v>6</v>
      </c>
      <c r="J674" s="147">
        <v>2555742</v>
      </c>
    </row>
    <row r="675" spans="1:10" x14ac:dyDescent="0.2">
      <c r="A675" s="147">
        <v>6</v>
      </c>
      <c r="B675" s="149" t="s">
        <v>36192</v>
      </c>
      <c r="C675" s="147" t="s">
        <v>2242</v>
      </c>
      <c r="D675" s="147" t="s">
        <v>36191</v>
      </c>
      <c r="E675" s="147" t="s">
        <v>2240</v>
      </c>
      <c r="G675" s="147">
        <v>0</v>
      </c>
      <c r="I675" s="147">
        <v>5</v>
      </c>
      <c r="J675" s="147">
        <v>2555733</v>
      </c>
    </row>
    <row r="676" spans="1:10" x14ac:dyDescent="0.2">
      <c r="A676" s="147">
        <v>6</v>
      </c>
      <c r="B676" s="149" t="s">
        <v>36190</v>
      </c>
      <c r="C676" s="147" t="s">
        <v>2242</v>
      </c>
      <c r="D676" s="147" t="s">
        <v>36189</v>
      </c>
      <c r="E676" s="147" t="s">
        <v>2240</v>
      </c>
      <c r="G676" s="147">
        <v>0</v>
      </c>
      <c r="I676" s="147">
        <v>5</v>
      </c>
      <c r="J676" s="147">
        <v>2555709</v>
      </c>
    </row>
    <row r="677" spans="1:10" x14ac:dyDescent="0.2">
      <c r="A677" s="147">
        <v>6</v>
      </c>
      <c r="B677" s="149" t="s">
        <v>36188</v>
      </c>
      <c r="C677" s="147" t="s">
        <v>2242</v>
      </c>
      <c r="D677" s="147" t="s">
        <v>36187</v>
      </c>
      <c r="E677" s="147" t="s">
        <v>2240</v>
      </c>
      <c r="G677" s="147">
        <v>0</v>
      </c>
      <c r="I677" s="147">
        <v>5</v>
      </c>
      <c r="J677" s="147">
        <v>2555717</v>
      </c>
    </row>
    <row r="678" spans="1:10" x14ac:dyDescent="0.2">
      <c r="A678" s="147">
        <v>6</v>
      </c>
      <c r="B678" s="149" t="s">
        <v>36186</v>
      </c>
      <c r="C678" s="147" t="s">
        <v>2242</v>
      </c>
      <c r="D678" s="147" t="s">
        <v>36185</v>
      </c>
      <c r="E678" s="147" t="s">
        <v>2240</v>
      </c>
      <c r="G678" s="147">
        <v>0</v>
      </c>
      <c r="I678" s="147">
        <v>5</v>
      </c>
      <c r="J678" s="147">
        <v>2555718</v>
      </c>
    </row>
    <row r="679" spans="1:10" x14ac:dyDescent="0.2">
      <c r="A679" s="147">
        <v>6</v>
      </c>
      <c r="B679" s="149" t="s">
        <v>36184</v>
      </c>
      <c r="C679" s="147" t="s">
        <v>2242</v>
      </c>
      <c r="D679" s="147" t="s">
        <v>36183</v>
      </c>
      <c r="E679" s="147" t="s">
        <v>2240</v>
      </c>
      <c r="G679" s="147">
        <v>0</v>
      </c>
      <c r="I679" s="147">
        <v>5</v>
      </c>
      <c r="J679" s="147">
        <v>2555732</v>
      </c>
    </row>
    <row r="680" spans="1:10" x14ac:dyDescent="0.2">
      <c r="A680" s="147">
        <v>6</v>
      </c>
      <c r="B680" s="149" t="s">
        <v>36182</v>
      </c>
      <c r="C680" s="147" t="s">
        <v>2242</v>
      </c>
      <c r="D680" s="147" t="s">
        <v>36181</v>
      </c>
      <c r="E680" s="147" t="s">
        <v>2240</v>
      </c>
      <c r="G680" s="147">
        <v>0</v>
      </c>
      <c r="I680" s="147">
        <v>5</v>
      </c>
      <c r="J680" s="147">
        <v>2555707</v>
      </c>
    </row>
    <row r="681" spans="1:10" x14ac:dyDescent="0.2">
      <c r="A681" s="147">
        <v>6</v>
      </c>
      <c r="B681" s="149" t="s">
        <v>36180</v>
      </c>
      <c r="C681" s="147" t="s">
        <v>2242</v>
      </c>
      <c r="D681" s="147" t="s">
        <v>36179</v>
      </c>
      <c r="E681" s="147" t="s">
        <v>2240</v>
      </c>
      <c r="G681" s="147">
        <v>0</v>
      </c>
      <c r="I681" s="147">
        <v>5</v>
      </c>
      <c r="J681" s="147">
        <v>2555711</v>
      </c>
    </row>
    <row r="682" spans="1:10" x14ac:dyDescent="0.2">
      <c r="A682" s="147">
        <v>5</v>
      </c>
      <c r="B682" s="149" t="s">
        <v>36176</v>
      </c>
      <c r="C682" s="147" t="s">
        <v>2242</v>
      </c>
      <c r="D682" s="147" t="s">
        <v>36178</v>
      </c>
      <c r="E682" s="147" t="s">
        <v>2246</v>
      </c>
      <c r="G682" s="147">
        <v>0</v>
      </c>
      <c r="I682" s="147">
        <v>5</v>
      </c>
      <c r="J682" s="147">
        <v>2555730</v>
      </c>
    </row>
    <row r="683" spans="1:10" x14ac:dyDescent="0.2">
      <c r="A683" s="147">
        <v>5</v>
      </c>
      <c r="B683" s="149" t="s">
        <v>36176</v>
      </c>
      <c r="C683" s="147" t="s">
        <v>2250</v>
      </c>
      <c r="D683" s="147" t="s">
        <v>35575</v>
      </c>
      <c r="E683" s="147" t="s">
        <v>2246</v>
      </c>
      <c r="F683" s="147" t="s">
        <v>2259</v>
      </c>
      <c r="G683" s="147">
        <v>1</v>
      </c>
      <c r="H683" s="148">
        <v>41204</v>
      </c>
      <c r="I683" s="147">
        <v>5</v>
      </c>
      <c r="J683" s="147">
        <v>1187905</v>
      </c>
    </row>
    <row r="684" spans="1:10" x14ac:dyDescent="0.2">
      <c r="A684" s="147">
        <v>5</v>
      </c>
      <c r="B684" s="149" t="s">
        <v>36176</v>
      </c>
      <c r="C684" s="147" t="s">
        <v>2446</v>
      </c>
      <c r="D684" s="147" t="s">
        <v>36177</v>
      </c>
      <c r="E684" s="147" t="s">
        <v>2246</v>
      </c>
      <c r="F684" s="147" t="s">
        <v>2259</v>
      </c>
      <c r="G684" s="147">
        <v>1</v>
      </c>
      <c r="H684" s="148">
        <v>41204</v>
      </c>
      <c r="I684" s="147">
        <v>5</v>
      </c>
      <c r="J684" s="147">
        <v>1187910</v>
      </c>
    </row>
    <row r="685" spans="1:10" x14ac:dyDescent="0.2">
      <c r="A685" s="147">
        <v>5</v>
      </c>
      <c r="B685" s="149" t="s">
        <v>36176</v>
      </c>
      <c r="C685" s="147" t="s">
        <v>2277</v>
      </c>
      <c r="D685" s="147" t="s">
        <v>36175</v>
      </c>
      <c r="E685" s="147" t="s">
        <v>2246</v>
      </c>
      <c r="G685" s="147">
        <v>0</v>
      </c>
      <c r="I685" s="147">
        <v>5</v>
      </c>
      <c r="J685" s="147">
        <v>1187902</v>
      </c>
    </row>
    <row r="686" spans="1:10" x14ac:dyDescent="0.2">
      <c r="A686" s="147">
        <v>6</v>
      </c>
      <c r="B686" s="149" t="s">
        <v>36174</v>
      </c>
      <c r="C686" s="147" t="s">
        <v>2242</v>
      </c>
      <c r="D686" s="147" t="s">
        <v>36173</v>
      </c>
      <c r="E686" s="147" t="s">
        <v>2240</v>
      </c>
      <c r="G686" s="147">
        <v>0</v>
      </c>
      <c r="I686" s="147">
        <v>6</v>
      </c>
      <c r="J686" s="147">
        <v>2555748</v>
      </c>
    </row>
    <row r="687" spans="1:10" x14ac:dyDescent="0.2">
      <c r="A687" s="147">
        <v>6</v>
      </c>
      <c r="B687" s="149" t="s">
        <v>36172</v>
      </c>
      <c r="C687" s="147" t="s">
        <v>2242</v>
      </c>
      <c r="D687" s="147" t="s">
        <v>36171</v>
      </c>
      <c r="E687" s="147" t="s">
        <v>2240</v>
      </c>
      <c r="G687" s="147">
        <v>0</v>
      </c>
      <c r="I687" s="147">
        <v>6</v>
      </c>
      <c r="J687" s="147">
        <v>2555743</v>
      </c>
    </row>
    <row r="688" spans="1:10" x14ac:dyDescent="0.2">
      <c r="A688" s="147">
        <v>6</v>
      </c>
      <c r="B688" s="149" t="s">
        <v>36170</v>
      </c>
      <c r="C688" s="147" t="s">
        <v>2242</v>
      </c>
      <c r="D688" s="147" t="s">
        <v>36169</v>
      </c>
      <c r="E688" s="147" t="s">
        <v>2240</v>
      </c>
      <c r="G688" s="147">
        <v>0</v>
      </c>
      <c r="I688" s="147">
        <v>6</v>
      </c>
      <c r="J688" s="147">
        <v>2555754</v>
      </c>
    </row>
    <row r="689" spans="1:10" x14ac:dyDescent="0.2">
      <c r="A689" s="147">
        <v>6</v>
      </c>
      <c r="B689" s="149" t="s">
        <v>36168</v>
      </c>
      <c r="C689" s="147" t="s">
        <v>2242</v>
      </c>
      <c r="D689" s="147" t="s">
        <v>36167</v>
      </c>
      <c r="E689" s="147" t="s">
        <v>2240</v>
      </c>
      <c r="G689" s="147">
        <v>0</v>
      </c>
      <c r="I689" s="147">
        <v>6</v>
      </c>
      <c r="J689" s="147">
        <v>2555744</v>
      </c>
    </row>
    <row r="690" spans="1:10" x14ac:dyDescent="0.2">
      <c r="A690" s="147">
        <v>5</v>
      </c>
      <c r="B690" s="149" t="s">
        <v>36164</v>
      </c>
      <c r="C690" s="147" t="s">
        <v>2242</v>
      </c>
      <c r="D690" s="147" t="s">
        <v>36166</v>
      </c>
      <c r="E690" s="147" t="s">
        <v>2246</v>
      </c>
      <c r="G690" s="147">
        <v>0</v>
      </c>
      <c r="I690" s="147">
        <v>5</v>
      </c>
      <c r="J690" s="147">
        <v>2555723</v>
      </c>
    </row>
    <row r="691" spans="1:10" x14ac:dyDescent="0.2">
      <c r="A691" s="147">
        <v>5</v>
      </c>
      <c r="B691" s="149" t="s">
        <v>36164</v>
      </c>
      <c r="C691" s="147" t="s">
        <v>2261</v>
      </c>
      <c r="D691" s="147" t="s">
        <v>36165</v>
      </c>
      <c r="E691" s="147" t="s">
        <v>2246</v>
      </c>
      <c r="G691" s="147">
        <v>0</v>
      </c>
      <c r="I691" s="147">
        <v>5</v>
      </c>
      <c r="J691" s="147">
        <v>1187911</v>
      </c>
    </row>
    <row r="692" spans="1:10" x14ac:dyDescent="0.2">
      <c r="A692" s="147">
        <v>5</v>
      </c>
      <c r="B692" s="149" t="s">
        <v>36164</v>
      </c>
      <c r="C692" s="147" t="s">
        <v>2250</v>
      </c>
      <c r="D692" s="147" t="s">
        <v>35575</v>
      </c>
      <c r="E692" s="147" t="s">
        <v>2246</v>
      </c>
      <c r="F692" s="147" t="s">
        <v>2259</v>
      </c>
      <c r="G692" s="147">
        <v>1</v>
      </c>
      <c r="H692" s="148">
        <v>41204</v>
      </c>
      <c r="I692" s="147">
        <v>5</v>
      </c>
      <c r="J692" s="147">
        <v>1187907</v>
      </c>
    </row>
    <row r="693" spans="1:10" x14ac:dyDescent="0.2">
      <c r="A693" s="147">
        <v>5</v>
      </c>
      <c r="B693" s="149" t="s">
        <v>36164</v>
      </c>
      <c r="C693" s="147" t="s">
        <v>2446</v>
      </c>
      <c r="D693" s="147" t="s">
        <v>36163</v>
      </c>
      <c r="E693" s="147" t="s">
        <v>2246</v>
      </c>
      <c r="G693" s="147">
        <v>0</v>
      </c>
      <c r="I693" s="147">
        <v>5</v>
      </c>
      <c r="J693" s="147">
        <v>1187908</v>
      </c>
    </row>
    <row r="694" spans="1:10" x14ac:dyDescent="0.2">
      <c r="A694" s="147">
        <v>6</v>
      </c>
      <c r="B694" s="149" t="s">
        <v>36162</v>
      </c>
      <c r="C694" s="147" t="s">
        <v>2242</v>
      </c>
      <c r="D694" s="147" t="s">
        <v>36161</v>
      </c>
      <c r="E694" s="147" t="s">
        <v>2240</v>
      </c>
      <c r="G694" s="147">
        <v>0</v>
      </c>
      <c r="I694" s="147">
        <v>6</v>
      </c>
      <c r="J694" s="147">
        <v>2555788</v>
      </c>
    </row>
    <row r="695" spans="1:10" x14ac:dyDescent="0.2">
      <c r="A695" s="147">
        <v>6</v>
      </c>
      <c r="B695" s="149" t="s">
        <v>36160</v>
      </c>
      <c r="C695" s="147" t="s">
        <v>2242</v>
      </c>
      <c r="D695" s="147" t="s">
        <v>36159</v>
      </c>
      <c r="E695" s="147" t="s">
        <v>2240</v>
      </c>
      <c r="G695" s="147">
        <v>0</v>
      </c>
      <c r="I695" s="147">
        <v>6</v>
      </c>
      <c r="J695" s="147">
        <v>2555780</v>
      </c>
    </row>
    <row r="696" spans="1:10" x14ac:dyDescent="0.2">
      <c r="A696" s="147">
        <v>6</v>
      </c>
      <c r="B696" s="149" t="s">
        <v>36158</v>
      </c>
      <c r="C696" s="147" t="s">
        <v>2242</v>
      </c>
      <c r="D696" s="147" t="s">
        <v>36157</v>
      </c>
      <c r="E696" s="147" t="s">
        <v>2240</v>
      </c>
      <c r="G696" s="147">
        <v>0</v>
      </c>
      <c r="I696" s="147">
        <v>6</v>
      </c>
      <c r="J696" s="147">
        <v>2555765</v>
      </c>
    </row>
    <row r="697" spans="1:10" x14ac:dyDescent="0.2">
      <c r="A697" s="147">
        <v>6</v>
      </c>
      <c r="B697" s="149" t="s">
        <v>36156</v>
      </c>
      <c r="C697" s="147" t="s">
        <v>2242</v>
      </c>
      <c r="D697" s="147" t="s">
        <v>36155</v>
      </c>
      <c r="E697" s="147" t="s">
        <v>2240</v>
      </c>
      <c r="G697" s="147">
        <v>0</v>
      </c>
      <c r="I697" s="147">
        <v>6</v>
      </c>
      <c r="J697" s="147">
        <v>2555770</v>
      </c>
    </row>
    <row r="698" spans="1:10" x14ac:dyDescent="0.2">
      <c r="A698" s="147">
        <v>6</v>
      </c>
      <c r="B698" s="149" t="s">
        <v>36154</v>
      </c>
      <c r="C698" s="147" t="s">
        <v>2242</v>
      </c>
      <c r="D698" s="147" t="s">
        <v>36153</v>
      </c>
      <c r="E698" s="147" t="s">
        <v>2240</v>
      </c>
      <c r="G698" s="147">
        <v>0</v>
      </c>
      <c r="I698" s="147">
        <v>6</v>
      </c>
      <c r="J698" s="147">
        <v>2555783</v>
      </c>
    </row>
    <row r="699" spans="1:10" x14ac:dyDescent="0.2">
      <c r="A699" s="147">
        <v>6</v>
      </c>
      <c r="B699" s="149" t="s">
        <v>36152</v>
      </c>
      <c r="C699" s="147" t="s">
        <v>2242</v>
      </c>
      <c r="D699" s="147" t="s">
        <v>36151</v>
      </c>
      <c r="E699" s="147" t="s">
        <v>2240</v>
      </c>
      <c r="G699" s="147">
        <v>0</v>
      </c>
      <c r="I699" s="147">
        <v>6</v>
      </c>
      <c r="J699" s="147">
        <v>2555793</v>
      </c>
    </row>
    <row r="700" spans="1:10" x14ac:dyDescent="0.2">
      <c r="A700" s="147">
        <v>6</v>
      </c>
      <c r="B700" s="149" t="s">
        <v>36150</v>
      </c>
      <c r="C700" s="147" t="s">
        <v>2242</v>
      </c>
      <c r="D700" s="147" t="s">
        <v>36149</v>
      </c>
      <c r="E700" s="147" t="s">
        <v>2240</v>
      </c>
      <c r="G700" s="147">
        <v>0</v>
      </c>
      <c r="I700" s="147">
        <v>6</v>
      </c>
      <c r="J700" s="147">
        <v>2555758</v>
      </c>
    </row>
    <row r="701" spans="1:10" x14ac:dyDescent="0.2">
      <c r="A701" s="147">
        <v>6</v>
      </c>
      <c r="B701" s="149" t="s">
        <v>36148</v>
      </c>
      <c r="C701" s="147" t="s">
        <v>2242</v>
      </c>
      <c r="D701" s="147" t="s">
        <v>36147</v>
      </c>
      <c r="E701" s="147" t="s">
        <v>2240</v>
      </c>
      <c r="G701" s="147">
        <v>0</v>
      </c>
      <c r="I701" s="147">
        <v>6</v>
      </c>
      <c r="J701" s="147">
        <v>2555792</v>
      </c>
    </row>
    <row r="702" spans="1:10" x14ac:dyDescent="0.2">
      <c r="A702" s="147">
        <v>6</v>
      </c>
      <c r="B702" s="149" t="s">
        <v>36146</v>
      </c>
      <c r="C702" s="147" t="s">
        <v>2242</v>
      </c>
      <c r="D702" s="147" t="s">
        <v>36145</v>
      </c>
      <c r="E702" s="147" t="s">
        <v>2240</v>
      </c>
      <c r="G702" s="147">
        <v>0</v>
      </c>
      <c r="I702" s="147">
        <v>6</v>
      </c>
      <c r="J702" s="147">
        <v>2555787</v>
      </c>
    </row>
    <row r="703" spans="1:10" x14ac:dyDescent="0.2">
      <c r="A703" s="147">
        <v>6</v>
      </c>
      <c r="B703" s="149" t="s">
        <v>36144</v>
      </c>
      <c r="C703" s="147" t="s">
        <v>2242</v>
      </c>
      <c r="D703" s="147" t="s">
        <v>36143</v>
      </c>
      <c r="E703" s="147" t="s">
        <v>2240</v>
      </c>
      <c r="G703" s="147">
        <v>0</v>
      </c>
      <c r="I703" s="147">
        <v>6</v>
      </c>
      <c r="J703" s="147">
        <v>2555778</v>
      </c>
    </row>
    <row r="704" spans="1:10" x14ac:dyDescent="0.2">
      <c r="A704" s="147">
        <v>6</v>
      </c>
      <c r="B704" s="149" t="s">
        <v>36142</v>
      </c>
      <c r="C704" s="147" t="s">
        <v>2242</v>
      </c>
      <c r="D704" s="147" t="s">
        <v>36141</v>
      </c>
      <c r="E704" s="147" t="s">
        <v>2240</v>
      </c>
      <c r="G704" s="147">
        <v>0</v>
      </c>
      <c r="I704" s="147">
        <v>6</v>
      </c>
      <c r="J704" s="147">
        <v>2555781</v>
      </c>
    </row>
    <row r="705" spans="1:10" x14ac:dyDescent="0.2">
      <c r="A705" s="147">
        <v>6</v>
      </c>
      <c r="B705" s="149" t="s">
        <v>36140</v>
      </c>
      <c r="C705" s="147" t="s">
        <v>2242</v>
      </c>
      <c r="D705" s="147" t="s">
        <v>36139</v>
      </c>
      <c r="E705" s="147" t="s">
        <v>2240</v>
      </c>
      <c r="G705" s="147">
        <v>0</v>
      </c>
      <c r="I705" s="147">
        <v>6</v>
      </c>
      <c r="J705" s="147">
        <v>2555772</v>
      </c>
    </row>
    <row r="706" spans="1:10" x14ac:dyDescent="0.2">
      <c r="A706" s="147">
        <v>6</v>
      </c>
      <c r="B706" s="149" t="s">
        <v>36138</v>
      </c>
      <c r="C706" s="147" t="s">
        <v>2242</v>
      </c>
      <c r="D706" s="147" t="s">
        <v>36137</v>
      </c>
      <c r="E706" s="147" t="s">
        <v>2240</v>
      </c>
      <c r="G706" s="147">
        <v>0</v>
      </c>
      <c r="I706" s="147">
        <v>6</v>
      </c>
      <c r="J706" s="147">
        <v>2555769</v>
      </c>
    </row>
    <row r="707" spans="1:10" x14ac:dyDescent="0.2">
      <c r="A707" s="147">
        <v>6</v>
      </c>
      <c r="B707" s="149" t="s">
        <v>36136</v>
      </c>
      <c r="C707" s="147" t="s">
        <v>2242</v>
      </c>
      <c r="D707" s="147" t="s">
        <v>36135</v>
      </c>
      <c r="E707" s="147" t="s">
        <v>2240</v>
      </c>
      <c r="G707" s="147">
        <v>0</v>
      </c>
      <c r="I707" s="147">
        <v>5</v>
      </c>
      <c r="J707" s="147">
        <v>2555738</v>
      </c>
    </row>
    <row r="708" spans="1:10" x14ac:dyDescent="0.2">
      <c r="A708" s="147">
        <v>4</v>
      </c>
      <c r="B708" s="149" t="s">
        <v>36130</v>
      </c>
      <c r="C708" s="147" t="s">
        <v>2242</v>
      </c>
      <c r="D708" s="147" t="s">
        <v>36134</v>
      </c>
      <c r="E708" s="147" t="s">
        <v>2246</v>
      </c>
      <c r="G708" s="147">
        <v>0</v>
      </c>
      <c r="I708" s="147">
        <v>4</v>
      </c>
      <c r="J708" s="147">
        <v>2555677</v>
      </c>
    </row>
    <row r="709" spans="1:10" x14ac:dyDescent="0.2">
      <c r="A709" s="147">
        <v>4</v>
      </c>
      <c r="B709" s="149" t="s">
        <v>36130</v>
      </c>
      <c r="C709" s="147" t="s">
        <v>2261</v>
      </c>
      <c r="D709" s="147" t="s">
        <v>36133</v>
      </c>
      <c r="E709" s="147" t="s">
        <v>2246</v>
      </c>
      <c r="G709" s="147">
        <v>0</v>
      </c>
      <c r="I709" s="147">
        <v>4</v>
      </c>
      <c r="J709" s="147">
        <v>1187841</v>
      </c>
    </row>
    <row r="710" spans="1:10" x14ac:dyDescent="0.2">
      <c r="A710" s="147">
        <v>4</v>
      </c>
      <c r="B710" s="149" t="s">
        <v>36130</v>
      </c>
      <c r="C710" s="147" t="s">
        <v>2261</v>
      </c>
      <c r="D710" s="147" t="s">
        <v>36132</v>
      </c>
      <c r="E710" s="147" t="s">
        <v>2246</v>
      </c>
      <c r="G710" s="147">
        <v>0</v>
      </c>
      <c r="I710" s="147">
        <v>4</v>
      </c>
      <c r="J710" s="147">
        <v>1187879</v>
      </c>
    </row>
    <row r="711" spans="1:10" x14ac:dyDescent="0.2">
      <c r="A711" s="147">
        <v>4</v>
      </c>
      <c r="B711" s="149" t="s">
        <v>36130</v>
      </c>
      <c r="C711" s="147" t="s">
        <v>2277</v>
      </c>
      <c r="D711" s="147" t="s">
        <v>36131</v>
      </c>
      <c r="E711" s="147" t="s">
        <v>2246</v>
      </c>
      <c r="G711" s="147">
        <v>0</v>
      </c>
      <c r="I711" s="147">
        <v>4</v>
      </c>
      <c r="J711" s="147">
        <v>1187855</v>
      </c>
    </row>
    <row r="712" spans="1:10" x14ac:dyDescent="0.2">
      <c r="A712" s="147">
        <v>4</v>
      </c>
      <c r="B712" s="149" t="s">
        <v>36130</v>
      </c>
      <c r="C712" s="147" t="s">
        <v>2277</v>
      </c>
      <c r="D712" s="147" t="s">
        <v>36129</v>
      </c>
      <c r="E712" s="147" t="s">
        <v>2246</v>
      </c>
      <c r="G712" s="147">
        <v>0</v>
      </c>
      <c r="I712" s="147">
        <v>4</v>
      </c>
      <c r="J712" s="147">
        <v>1187871</v>
      </c>
    </row>
    <row r="713" spans="1:10" x14ac:dyDescent="0.2">
      <c r="A713" s="147">
        <v>5</v>
      </c>
      <c r="B713" s="149" t="s">
        <v>36128</v>
      </c>
      <c r="C713" s="147" t="s">
        <v>2242</v>
      </c>
      <c r="D713" s="147" t="s">
        <v>36127</v>
      </c>
      <c r="E713" s="147" t="s">
        <v>2246</v>
      </c>
      <c r="G713" s="147">
        <v>0</v>
      </c>
      <c r="I713" s="147">
        <v>5</v>
      </c>
      <c r="J713" s="147">
        <v>2555821</v>
      </c>
    </row>
    <row r="714" spans="1:10" x14ac:dyDescent="0.2">
      <c r="A714" s="147">
        <v>6</v>
      </c>
      <c r="B714" s="149" t="s">
        <v>36126</v>
      </c>
      <c r="C714" s="147" t="s">
        <v>2242</v>
      </c>
      <c r="D714" s="147" t="s">
        <v>36125</v>
      </c>
      <c r="E714" s="147" t="s">
        <v>2240</v>
      </c>
      <c r="G714" s="147">
        <v>0</v>
      </c>
      <c r="I714" s="147">
        <v>6</v>
      </c>
      <c r="J714" s="147">
        <v>2555826</v>
      </c>
    </row>
    <row r="715" spans="1:10" x14ac:dyDescent="0.2">
      <c r="A715" s="147">
        <v>6</v>
      </c>
      <c r="B715" s="149" t="s">
        <v>36124</v>
      </c>
      <c r="C715" s="147" t="s">
        <v>2242</v>
      </c>
      <c r="D715" s="147" t="s">
        <v>36123</v>
      </c>
      <c r="E715" s="147" t="s">
        <v>2240</v>
      </c>
      <c r="G715" s="147">
        <v>0</v>
      </c>
      <c r="I715" s="147">
        <v>5</v>
      </c>
      <c r="J715" s="147">
        <v>2555822</v>
      </c>
    </row>
    <row r="716" spans="1:10" x14ac:dyDescent="0.2">
      <c r="A716" s="147">
        <v>6</v>
      </c>
      <c r="B716" s="149" t="s">
        <v>36122</v>
      </c>
      <c r="C716" s="147" t="s">
        <v>2242</v>
      </c>
      <c r="D716" s="147" t="s">
        <v>36121</v>
      </c>
      <c r="E716" s="147" t="s">
        <v>2240</v>
      </c>
      <c r="G716" s="147">
        <v>0</v>
      </c>
      <c r="I716" s="147">
        <v>5</v>
      </c>
      <c r="J716" s="147">
        <v>2555809</v>
      </c>
    </row>
    <row r="717" spans="1:10" x14ac:dyDescent="0.2">
      <c r="A717" s="147">
        <v>6</v>
      </c>
      <c r="B717" s="149" t="s">
        <v>36120</v>
      </c>
      <c r="C717" s="147" t="s">
        <v>2242</v>
      </c>
      <c r="D717" s="147" t="s">
        <v>36119</v>
      </c>
      <c r="E717" s="147" t="s">
        <v>2240</v>
      </c>
      <c r="G717" s="147">
        <v>0</v>
      </c>
      <c r="I717" s="147">
        <v>5</v>
      </c>
      <c r="J717" s="147">
        <v>2555806</v>
      </c>
    </row>
    <row r="718" spans="1:10" x14ac:dyDescent="0.2">
      <c r="A718" s="147">
        <v>6</v>
      </c>
      <c r="B718" s="149" t="s">
        <v>36118</v>
      </c>
      <c r="C718" s="147" t="s">
        <v>2242</v>
      </c>
      <c r="D718" s="147" t="s">
        <v>36117</v>
      </c>
      <c r="E718" s="147" t="s">
        <v>2240</v>
      </c>
      <c r="G718" s="147">
        <v>0</v>
      </c>
      <c r="I718" s="147">
        <v>5</v>
      </c>
      <c r="J718" s="147">
        <v>2555814</v>
      </c>
    </row>
    <row r="719" spans="1:10" x14ac:dyDescent="0.2">
      <c r="A719" s="147">
        <v>6</v>
      </c>
      <c r="B719" s="149" t="s">
        <v>36116</v>
      </c>
      <c r="C719" s="147" t="s">
        <v>2242</v>
      </c>
      <c r="D719" s="147" t="s">
        <v>36115</v>
      </c>
      <c r="E719" s="147" t="s">
        <v>2240</v>
      </c>
      <c r="G719" s="147">
        <v>0</v>
      </c>
      <c r="I719" s="147">
        <v>5</v>
      </c>
      <c r="J719" s="147">
        <v>2555819</v>
      </c>
    </row>
    <row r="720" spans="1:10" x14ac:dyDescent="0.2">
      <c r="A720" s="147">
        <v>6</v>
      </c>
      <c r="B720" s="149" t="s">
        <v>36114</v>
      </c>
      <c r="C720" s="147" t="s">
        <v>2242</v>
      </c>
      <c r="D720" s="147" t="s">
        <v>36113</v>
      </c>
      <c r="E720" s="147" t="s">
        <v>2240</v>
      </c>
      <c r="G720" s="147">
        <v>0</v>
      </c>
      <c r="I720" s="147">
        <v>5</v>
      </c>
      <c r="J720" s="147">
        <v>2555813</v>
      </c>
    </row>
    <row r="721" spans="1:10" x14ac:dyDescent="0.2">
      <c r="A721" s="147">
        <v>6</v>
      </c>
      <c r="B721" s="149" t="s">
        <v>36112</v>
      </c>
      <c r="C721" s="147" t="s">
        <v>2242</v>
      </c>
      <c r="D721" s="147" t="s">
        <v>36111</v>
      </c>
      <c r="E721" s="147" t="s">
        <v>2240</v>
      </c>
      <c r="G721" s="147">
        <v>0</v>
      </c>
      <c r="I721" s="147">
        <v>5</v>
      </c>
      <c r="J721" s="147">
        <v>2555815</v>
      </c>
    </row>
    <row r="722" spans="1:10" x14ac:dyDescent="0.2">
      <c r="A722" s="147">
        <v>6</v>
      </c>
      <c r="B722" s="149" t="s">
        <v>36110</v>
      </c>
      <c r="C722" s="147" t="s">
        <v>2242</v>
      </c>
      <c r="D722" s="147" t="s">
        <v>36109</v>
      </c>
      <c r="E722" s="147" t="s">
        <v>2240</v>
      </c>
      <c r="G722" s="147">
        <v>0</v>
      </c>
      <c r="I722" s="147">
        <v>5</v>
      </c>
      <c r="J722" s="147">
        <v>2555823</v>
      </c>
    </row>
    <row r="723" spans="1:10" x14ac:dyDescent="0.2">
      <c r="A723" s="147">
        <v>6</v>
      </c>
      <c r="B723" s="149" t="s">
        <v>36108</v>
      </c>
      <c r="C723" s="147" t="s">
        <v>2242</v>
      </c>
      <c r="D723" s="147" t="s">
        <v>36107</v>
      </c>
      <c r="E723" s="147" t="s">
        <v>2240</v>
      </c>
      <c r="G723" s="147">
        <v>0</v>
      </c>
      <c r="I723" s="147">
        <v>5</v>
      </c>
      <c r="J723" s="147">
        <v>2555804</v>
      </c>
    </row>
    <row r="724" spans="1:10" x14ac:dyDescent="0.2">
      <c r="A724" s="147">
        <v>4</v>
      </c>
      <c r="B724" s="149" t="s">
        <v>36104</v>
      </c>
      <c r="C724" s="147" t="s">
        <v>2242</v>
      </c>
      <c r="D724" s="147" t="s">
        <v>36106</v>
      </c>
      <c r="E724" s="147" t="s">
        <v>2240</v>
      </c>
      <c r="G724" s="147">
        <v>0</v>
      </c>
      <c r="I724" s="147">
        <v>4</v>
      </c>
      <c r="J724" s="147">
        <v>2555661</v>
      </c>
    </row>
    <row r="725" spans="1:10" x14ac:dyDescent="0.2">
      <c r="A725" s="147">
        <v>4</v>
      </c>
      <c r="B725" s="149" t="s">
        <v>36104</v>
      </c>
      <c r="C725" s="147" t="s">
        <v>2446</v>
      </c>
      <c r="D725" s="147" t="s">
        <v>36105</v>
      </c>
      <c r="E725" s="147" t="s">
        <v>2246</v>
      </c>
      <c r="G725" s="147">
        <v>0</v>
      </c>
      <c r="I725" s="147">
        <v>4</v>
      </c>
      <c r="J725" s="147">
        <v>1187876</v>
      </c>
    </row>
    <row r="726" spans="1:10" x14ac:dyDescent="0.2">
      <c r="A726" s="147">
        <v>4</v>
      </c>
      <c r="B726" s="149" t="s">
        <v>36104</v>
      </c>
      <c r="C726" s="147" t="s">
        <v>2277</v>
      </c>
      <c r="D726" s="147" t="s">
        <v>36103</v>
      </c>
      <c r="E726" s="147" t="s">
        <v>2246</v>
      </c>
      <c r="G726" s="147">
        <v>0</v>
      </c>
      <c r="I726" s="147">
        <v>4</v>
      </c>
      <c r="J726" s="147">
        <v>1187852</v>
      </c>
    </row>
    <row r="727" spans="1:10" x14ac:dyDescent="0.2">
      <c r="A727" s="147">
        <v>4</v>
      </c>
      <c r="B727" s="149" t="s">
        <v>36102</v>
      </c>
      <c r="C727" s="147" t="s">
        <v>2242</v>
      </c>
      <c r="D727" s="147" t="s">
        <v>36101</v>
      </c>
      <c r="E727" s="147" t="s">
        <v>2246</v>
      </c>
      <c r="G727" s="147">
        <v>0</v>
      </c>
      <c r="I727" s="147">
        <v>4</v>
      </c>
      <c r="J727" s="147">
        <v>2555673</v>
      </c>
    </row>
    <row r="728" spans="1:10" x14ac:dyDescent="0.2">
      <c r="A728" s="147">
        <v>5</v>
      </c>
      <c r="B728" s="149" t="s">
        <v>36100</v>
      </c>
      <c r="C728" s="147" t="s">
        <v>2242</v>
      </c>
      <c r="D728" s="147" t="s">
        <v>36099</v>
      </c>
      <c r="E728" s="147" t="s">
        <v>2246</v>
      </c>
      <c r="G728" s="147">
        <v>0</v>
      </c>
      <c r="I728" s="147">
        <v>5</v>
      </c>
      <c r="J728" s="147">
        <v>2555829</v>
      </c>
    </row>
    <row r="729" spans="1:10" x14ac:dyDescent="0.2">
      <c r="A729" s="147">
        <v>6</v>
      </c>
      <c r="B729" s="149" t="s">
        <v>36098</v>
      </c>
      <c r="C729" s="147" t="s">
        <v>2242</v>
      </c>
      <c r="D729" s="147" t="s">
        <v>36097</v>
      </c>
      <c r="E729" s="147" t="s">
        <v>2240</v>
      </c>
      <c r="G729" s="147">
        <v>0</v>
      </c>
      <c r="I729" s="147">
        <v>6</v>
      </c>
      <c r="J729" s="147">
        <v>2555837</v>
      </c>
    </row>
    <row r="730" spans="1:10" x14ac:dyDescent="0.2">
      <c r="A730" s="147">
        <v>6</v>
      </c>
      <c r="B730" s="149" t="s">
        <v>36096</v>
      </c>
      <c r="C730" s="147" t="s">
        <v>2242</v>
      </c>
      <c r="D730" s="147" t="s">
        <v>36095</v>
      </c>
      <c r="E730" s="147" t="s">
        <v>2240</v>
      </c>
      <c r="G730" s="147">
        <v>0</v>
      </c>
      <c r="I730" s="147">
        <v>5</v>
      </c>
      <c r="J730" s="147">
        <v>2555832</v>
      </c>
    </row>
    <row r="731" spans="1:10" x14ac:dyDescent="0.2">
      <c r="A731" s="147">
        <v>6</v>
      </c>
      <c r="B731" s="149" t="s">
        <v>36094</v>
      </c>
      <c r="C731" s="147" t="s">
        <v>2242</v>
      </c>
      <c r="D731" s="147" t="s">
        <v>36093</v>
      </c>
      <c r="E731" s="147" t="s">
        <v>2240</v>
      </c>
      <c r="G731" s="147">
        <v>0</v>
      </c>
      <c r="I731" s="147">
        <v>5</v>
      </c>
      <c r="J731" s="147">
        <v>2555827</v>
      </c>
    </row>
    <row r="732" spans="1:10" x14ac:dyDescent="0.2">
      <c r="A732" s="147">
        <v>4</v>
      </c>
      <c r="B732" s="149" t="s">
        <v>36087</v>
      </c>
      <c r="C732" s="147" t="s">
        <v>2242</v>
      </c>
      <c r="D732" s="147" t="s">
        <v>36092</v>
      </c>
      <c r="E732" s="147" t="s">
        <v>2240</v>
      </c>
      <c r="G732" s="147">
        <v>0</v>
      </c>
      <c r="I732" s="147">
        <v>4</v>
      </c>
      <c r="J732" s="147">
        <v>2555675</v>
      </c>
    </row>
    <row r="733" spans="1:10" x14ac:dyDescent="0.2">
      <c r="A733" s="147">
        <v>4</v>
      </c>
      <c r="B733" s="149" t="s">
        <v>36087</v>
      </c>
      <c r="C733" s="147" t="s">
        <v>2261</v>
      </c>
      <c r="D733" s="147" t="s">
        <v>36091</v>
      </c>
      <c r="E733" s="147" t="s">
        <v>2246</v>
      </c>
      <c r="G733" s="147">
        <v>0</v>
      </c>
      <c r="I733" s="147">
        <v>4</v>
      </c>
      <c r="J733" s="147">
        <v>1187858</v>
      </c>
    </row>
    <row r="734" spans="1:10" x14ac:dyDescent="0.2">
      <c r="A734" s="147">
        <v>4</v>
      </c>
      <c r="B734" s="149" t="s">
        <v>36087</v>
      </c>
      <c r="C734" s="147" t="s">
        <v>2261</v>
      </c>
      <c r="D734" s="147" t="s">
        <v>36090</v>
      </c>
      <c r="E734" s="147" t="s">
        <v>2246</v>
      </c>
      <c r="G734" s="147">
        <v>0</v>
      </c>
      <c r="I734" s="147">
        <v>4</v>
      </c>
      <c r="J734" s="147">
        <v>1187873</v>
      </c>
    </row>
    <row r="735" spans="1:10" x14ac:dyDescent="0.2">
      <c r="A735" s="147">
        <v>4</v>
      </c>
      <c r="B735" s="149" t="s">
        <v>36087</v>
      </c>
      <c r="C735" s="147" t="s">
        <v>2261</v>
      </c>
      <c r="D735" s="147" t="s">
        <v>36089</v>
      </c>
      <c r="E735" s="147" t="s">
        <v>2246</v>
      </c>
      <c r="G735" s="147">
        <v>0</v>
      </c>
      <c r="I735" s="147">
        <v>4</v>
      </c>
      <c r="J735" s="147">
        <v>1187857</v>
      </c>
    </row>
    <row r="736" spans="1:10" x14ac:dyDescent="0.2">
      <c r="A736" s="147">
        <v>4</v>
      </c>
      <c r="B736" s="149" t="s">
        <v>36087</v>
      </c>
      <c r="C736" s="147" t="s">
        <v>2261</v>
      </c>
      <c r="D736" s="147" t="s">
        <v>36088</v>
      </c>
      <c r="E736" s="147" t="s">
        <v>2246</v>
      </c>
      <c r="G736" s="147">
        <v>0</v>
      </c>
      <c r="I736" s="147">
        <v>4</v>
      </c>
      <c r="J736" s="147">
        <v>1187877</v>
      </c>
    </row>
    <row r="737" spans="1:10" x14ac:dyDescent="0.2">
      <c r="A737" s="147">
        <v>4</v>
      </c>
      <c r="B737" s="149" t="s">
        <v>36087</v>
      </c>
      <c r="C737" s="147" t="s">
        <v>2277</v>
      </c>
      <c r="D737" s="147" t="s">
        <v>36086</v>
      </c>
      <c r="E737" s="147" t="s">
        <v>2246</v>
      </c>
      <c r="G737" s="147">
        <v>0</v>
      </c>
      <c r="I737" s="147">
        <v>4</v>
      </c>
      <c r="J737" s="147">
        <v>1187848</v>
      </c>
    </row>
    <row r="738" spans="1:10" x14ac:dyDescent="0.2">
      <c r="A738" s="147">
        <v>4</v>
      </c>
      <c r="B738" s="149" t="s">
        <v>36085</v>
      </c>
      <c r="C738" s="147" t="s">
        <v>2242</v>
      </c>
      <c r="D738" s="147" t="s">
        <v>36084</v>
      </c>
      <c r="E738" s="147" t="s">
        <v>2246</v>
      </c>
      <c r="G738" s="147">
        <v>0</v>
      </c>
      <c r="I738" s="147">
        <v>4</v>
      </c>
      <c r="J738" s="147">
        <v>2555662</v>
      </c>
    </row>
    <row r="739" spans="1:10" x14ac:dyDescent="0.2">
      <c r="A739" s="147">
        <v>5</v>
      </c>
      <c r="B739" s="149" t="s">
        <v>36083</v>
      </c>
      <c r="C739" s="147" t="s">
        <v>2242</v>
      </c>
      <c r="D739" s="147" t="s">
        <v>36082</v>
      </c>
      <c r="E739" s="147" t="s">
        <v>2246</v>
      </c>
      <c r="G739" s="147">
        <v>0</v>
      </c>
      <c r="I739" s="147">
        <v>5</v>
      </c>
      <c r="J739" s="147">
        <v>2555845</v>
      </c>
    </row>
    <row r="740" spans="1:10" x14ac:dyDescent="0.2">
      <c r="A740" s="147">
        <v>6</v>
      </c>
      <c r="B740" s="149" t="s">
        <v>36081</v>
      </c>
      <c r="C740" s="147" t="s">
        <v>2242</v>
      </c>
      <c r="D740" s="147" t="s">
        <v>36080</v>
      </c>
      <c r="E740" s="147" t="s">
        <v>2240</v>
      </c>
      <c r="G740" s="147">
        <v>0</v>
      </c>
      <c r="I740" s="147">
        <v>6</v>
      </c>
      <c r="J740" s="147">
        <v>2555848</v>
      </c>
    </row>
    <row r="741" spans="1:10" x14ac:dyDescent="0.2">
      <c r="A741" s="147">
        <v>6</v>
      </c>
      <c r="B741" s="149" t="s">
        <v>36079</v>
      </c>
      <c r="C741" s="147" t="s">
        <v>2242</v>
      </c>
      <c r="D741" s="147" t="s">
        <v>36078</v>
      </c>
      <c r="E741" s="147" t="s">
        <v>2240</v>
      </c>
      <c r="G741" s="147">
        <v>0</v>
      </c>
      <c r="I741" s="147">
        <v>5</v>
      </c>
      <c r="J741" s="147">
        <v>2555847</v>
      </c>
    </row>
    <row r="742" spans="1:10" x14ac:dyDescent="0.2">
      <c r="A742" s="147">
        <v>6</v>
      </c>
      <c r="B742" s="149" t="s">
        <v>36077</v>
      </c>
      <c r="C742" s="147" t="s">
        <v>2242</v>
      </c>
      <c r="D742" s="147" t="s">
        <v>36076</v>
      </c>
      <c r="E742" s="147" t="s">
        <v>2240</v>
      </c>
      <c r="G742" s="147">
        <v>0</v>
      </c>
      <c r="I742" s="147">
        <v>5</v>
      </c>
      <c r="J742" s="147">
        <v>2555840</v>
      </c>
    </row>
    <row r="743" spans="1:10" x14ac:dyDescent="0.2">
      <c r="A743" s="147">
        <v>3</v>
      </c>
      <c r="B743" s="149" t="s">
        <v>36075</v>
      </c>
      <c r="C743" s="147" t="s">
        <v>2242</v>
      </c>
      <c r="D743" s="147" t="s">
        <v>36074</v>
      </c>
      <c r="E743" s="147" t="s">
        <v>2246</v>
      </c>
      <c r="G743" s="147">
        <v>0</v>
      </c>
      <c r="I743" s="147">
        <v>3</v>
      </c>
      <c r="J743" s="147">
        <v>2555538</v>
      </c>
    </row>
    <row r="744" spans="1:10" x14ac:dyDescent="0.2">
      <c r="A744" s="147">
        <v>4</v>
      </c>
      <c r="B744" s="149" t="s">
        <v>36073</v>
      </c>
      <c r="C744" s="147" t="s">
        <v>2242</v>
      </c>
      <c r="D744" s="147" t="s">
        <v>36072</v>
      </c>
      <c r="E744" s="147" t="s">
        <v>2246</v>
      </c>
      <c r="G744" s="147">
        <v>0</v>
      </c>
      <c r="I744" s="147">
        <v>4</v>
      </c>
      <c r="J744" s="147">
        <v>2555856</v>
      </c>
    </row>
    <row r="745" spans="1:10" x14ac:dyDescent="0.2">
      <c r="A745" s="147">
        <v>5</v>
      </c>
      <c r="B745" s="149" t="s">
        <v>36071</v>
      </c>
      <c r="C745" s="147" t="s">
        <v>2242</v>
      </c>
      <c r="D745" s="147" t="s">
        <v>36070</v>
      </c>
      <c r="E745" s="147" t="s">
        <v>2246</v>
      </c>
      <c r="G745" s="147">
        <v>0</v>
      </c>
      <c r="I745" s="147">
        <v>5</v>
      </c>
      <c r="J745" s="147">
        <v>2555870</v>
      </c>
    </row>
    <row r="746" spans="1:10" x14ac:dyDescent="0.2">
      <c r="A746" s="147">
        <v>6</v>
      </c>
      <c r="B746" s="149" t="s">
        <v>36069</v>
      </c>
      <c r="C746" s="147" t="s">
        <v>2242</v>
      </c>
      <c r="D746" s="147" t="s">
        <v>36068</v>
      </c>
      <c r="E746" s="147" t="s">
        <v>2240</v>
      </c>
      <c r="G746" s="147">
        <v>0</v>
      </c>
      <c r="I746" s="147">
        <v>6</v>
      </c>
      <c r="J746" s="147">
        <v>2555876</v>
      </c>
    </row>
    <row r="747" spans="1:10" x14ac:dyDescent="0.2">
      <c r="A747" s="147">
        <v>6</v>
      </c>
      <c r="B747" s="149" t="s">
        <v>36067</v>
      </c>
      <c r="C747" s="147" t="s">
        <v>2242</v>
      </c>
      <c r="D747" s="147" t="s">
        <v>36066</v>
      </c>
      <c r="E747" s="147" t="s">
        <v>2240</v>
      </c>
      <c r="G747" s="147">
        <v>0</v>
      </c>
      <c r="I747" s="147">
        <v>5</v>
      </c>
      <c r="J747" s="147">
        <v>2555862</v>
      </c>
    </row>
    <row r="748" spans="1:10" x14ac:dyDescent="0.2">
      <c r="A748" s="147">
        <v>6</v>
      </c>
      <c r="B748" s="149" t="s">
        <v>36065</v>
      </c>
      <c r="C748" s="147" t="s">
        <v>2242</v>
      </c>
      <c r="D748" s="147" t="s">
        <v>36064</v>
      </c>
      <c r="E748" s="147" t="s">
        <v>2240</v>
      </c>
      <c r="G748" s="147">
        <v>0</v>
      </c>
      <c r="I748" s="147">
        <v>5</v>
      </c>
      <c r="J748" s="147">
        <v>2555867</v>
      </c>
    </row>
    <row r="749" spans="1:10" x14ac:dyDescent="0.2">
      <c r="A749" s="147">
        <v>6</v>
      </c>
      <c r="B749" s="149" t="s">
        <v>36063</v>
      </c>
      <c r="C749" s="147" t="s">
        <v>2242</v>
      </c>
      <c r="D749" s="147" t="s">
        <v>36062</v>
      </c>
      <c r="E749" s="147" t="s">
        <v>2240</v>
      </c>
      <c r="G749" s="147">
        <v>0</v>
      </c>
      <c r="I749" s="147">
        <v>5</v>
      </c>
      <c r="J749" s="147">
        <v>2555860</v>
      </c>
    </row>
    <row r="750" spans="1:10" x14ac:dyDescent="0.2">
      <c r="A750" s="147">
        <v>6</v>
      </c>
      <c r="B750" s="149" t="s">
        <v>36061</v>
      </c>
      <c r="C750" s="147" t="s">
        <v>2242</v>
      </c>
      <c r="D750" s="147" t="s">
        <v>36060</v>
      </c>
      <c r="E750" s="147" t="s">
        <v>2240</v>
      </c>
      <c r="G750" s="147">
        <v>0</v>
      </c>
      <c r="I750" s="147">
        <v>5</v>
      </c>
      <c r="J750" s="147">
        <v>2555864</v>
      </c>
    </row>
    <row r="751" spans="1:10" x14ac:dyDescent="0.2">
      <c r="A751" s="147">
        <v>4</v>
      </c>
      <c r="B751" s="149" t="s">
        <v>36056</v>
      </c>
      <c r="C751" s="147" t="s">
        <v>2242</v>
      </c>
      <c r="D751" s="147" t="s">
        <v>36059</v>
      </c>
      <c r="E751" s="147" t="s">
        <v>2246</v>
      </c>
      <c r="G751" s="147">
        <v>0</v>
      </c>
      <c r="I751" s="147">
        <v>4</v>
      </c>
      <c r="J751" s="147">
        <v>2555855</v>
      </c>
    </row>
    <row r="752" spans="1:10" x14ac:dyDescent="0.2">
      <c r="A752" s="147">
        <v>4</v>
      </c>
      <c r="B752" s="149" t="s">
        <v>36056</v>
      </c>
      <c r="C752" s="147" t="s">
        <v>2261</v>
      </c>
      <c r="D752" s="147" t="s">
        <v>36058</v>
      </c>
      <c r="E752" s="147" t="s">
        <v>2246</v>
      </c>
      <c r="G752" s="147">
        <v>0</v>
      </c>
      <c r="I752" s="147">
        <v>4</v>
      </c>
      <c r="J752" s="147">
        <v>1187925</v>
      </c>
    </row>
    <row r="753" spans="1:10" x14ac:dyDescent="0.2">
      <c r="A753" s="147">
        <v>4</v>
      </c>
      <c r="B753" s="149" t="s">
        <v>36056</v>
      </c>
      <c r="C753" s="147" t="s">
        <v>2261</v>
      </c>
      <c r="D753" s="147" t="s">
        <v>36057</v>
      </c>
      <c r="E753" s="147" t="s">
        <v>2246</v>
      </c>
      <c r="G753" s="147">
        <v>0</v>
      </c>
      <c r="I753" s="147">
        <v>4</v>
      </c>
      <c r="J753" s="147">
        <v>1187917</v>
      </c>
    </row>
    <row r="754" spans="1:10" x14ac:dyDescent="0.2">
      <c r="A754" s="147">
        <v>4</v>
      </c>
      <c r="B754" s="149" t="s">
        <v>36056</v>
      </c>
      <c r="C754" s="147" t="s">
        <v>2261</v>
      </c>
      <c r="D754" s="147" t="s">
        <v>36055</v>
      </c>
      <c r="E754" s="147" t="s">
        <v>2246</v>
      </c>
      <c r="G754" s="147">
        <v>0</v>
      </c>
      <c r="I754" s="147">
        <v>4</v>
      </c>
      <c r="J754" s="147">
        <v>1187920</v>
      </c>
    </row>
    <row r="755" spans="1:10" x14ac:dyDescent="0.2">
      <c r="A755" s="147">
        <v>5</v>
      </c>
      <c r="B755" s="149" t="s">
        <v>36054</v>
      </c>
      <c r="C755" s="147" t="s">
        <v>2242</v>
      </c>
      <c r="D755" s="147" t="s">
        <v>36053</v>
      </c>
      <c r="E755" s="147" t="s">
        <v>2246</v>
      </c>
      <c r="G755" s="147">
        <v>0</v>
      </c>
      <c r="I755" s="147">
        <v>5</v>
      </c>
      <c r="J755" s="147">
        <v>2555894</v>
      </c>
    </row>
    <row r="756" spans="1:10" x14ac:dyDescent="0.2">
      <c r="A756" s="147">
        <v>6</v>
      </c>
      <c r="B756" s="149" t="s">
        <v>36052</v>
      </c>
      <c r="C756" s="147" t="s">
        <v>2242</v>
      </c>
      <c r="D756" s="147" t="s">
        <v>36051</v>
      </c>
      <c r="E756" s="147" t="s">
        <v>2240</v>
      </c>
      <c r="G756" s="147">
        <v>0</v>
      </c>
      <c r="I756" s="147">
        <v>6</v>
      </c>
      <c r="J756" s="147">
        <v>2555898</v>
      </c>
    </row>
    <row r="757" spans="1:10" x14ac:dyDescent="0.2">
      <c r="A757" s="147">
        <v>6</v>
      </c>
      <c r="B757" s="149" t="s">
        <v>36050</v>
      </c>
      <c r="C757" s="147" t="s">
        <v>2242</v>
      </c>
      <c r="D757" s="147" t="s">
        <v>36049</v>
      </c>
      <c r="E757" s="147" t="s">
        <v>2240</v>
      </c>
      <c r="G757" s="147">
        <v>0</v>
      </c>
      <c r="I757" s="147">
        <v>5</v>
      </c>
      <c r="J757" s="147">
        <v>2555885</v>
      </c>
    </row>
    <row r="758" spans="1:10" x14ac:dyDescent="0.2">
      <c r="A758" s="147">
        <v>6</v>
      </c>
      <c r="B758" s="149" t="s">
        <v>36048</v>
      </c>
      <c r="C758" s="147" t="s">
        <v>2242</v>
      </c>
      <c r="D758" s="147" t="s">
        <v>36047</v>
      </c>
      <c r="E758" s="147" t="s">
        <v>2240</v>
      </c>
      <c r="G758" s="147">
        <v>0</v>
      </c>
      <c r="I758" s="147">
        <v>5</v>
      </c>
      <c r="J758" s="147">
        <v>2555892</v>
      </c>
    </row>
    <row r="759" spans="1:10" x14ac:dyDescent="0.2">
      <c r="A759" s="147">
        <v>6</v>
      </c>
      <c r="B759" s="149" t="s">
        <v>36046</v>
      </c>
      <c r="C759" s="147" t="s">
        <v>2242</v>
      </c>
      <c r="D759" s="147" t="s">
        <v>36045</v>
      </c>
      <c r="E759" s="147" t="s">
        <v>2240</v>
      </c>
      <c r="G759" s="147">
        <v>0</v>
      </c>
      <c r="I759" s="147">
        <v>5</v>
      </c>
      <c r="J759" s="147">
        <v>2555880</v>
      </c>
    </row>
    <row r="760" spans="1:10" x14ac:dyDescent="0.2">
      <c r="A760" s="147">
        <v>6</v>
      </c>
      <c r="B760" s="149" t="s">
        <v>36043</v>
      </c>
      <c r="C760" s="147" t="s">
        <v>2242</v>
      </c>
      <c r="D760" s="147" t="s">
        <v>36044</v>
      </c>
      <c r="E760" s="147" t="s">
        <v>2240</v>
      </c>
      <c r="G760" s="147">
        <v>0</v>
      </c>
      <c r="I760" s="147">
        <v>5</v>
      </c>
      <c r="J760" s="147">
        <v>2555881</v>
      </c>
    </row>
    <row r="761" spans="1:10" x14ac:dyDescent="0.2">
      <c r="A761" s="147">
        <v>6</v>
      </c>
      <c r="B761" s="149" t="s">
        <v>36043</v>
      </c>
      <c r="C761" s="147" t="s">
        <v>2446</v>
      </c>
      <c r="D761" s="147" t="s">
        <v>4981</v>
      </c>
      <c r="E761" s="147" t="s">
        <v>2246</v>
      </c>
      <c r="G761" s="147">
        <v>0</v>
      </c>
      <c r="I761" s="147">
        <v>5</v>
      </c>
      <c r="J761" s="147">
        <v>1187933</v>
      </c>
    </row>
    <row r="762" spans="1:10" x14ac:dyDescent="0.2">
      <c r="A762" s="147">
        <v>6</v>
      </c>
      <c r="B762" s="149" t="s">
        <v>36042</v>
      </c>
      <c r="C762" s="147" t="s">
        <v>2242</v>
      </c>
      <c r="D762" s="147" t="s">
        <v>36041</v>
      </c>
      <c r="E762" s="147" t="s">
        <v>2240</v>
      </c>
      <c r="G762" s="147">
        <v>0</v>
      </c>
      <c r="I762" s="147">
        <v>5</v>
      </c>
      <c r="J762" s="147">
        <v>2555883</v>
      </c>
    </row>
    <row r="763" spans="1:10" x14ac:dyDescent="0.2">
      <c r="A763" s="147">
        <v>4</v>
      </c>
      <c r="B763" s="149" t="s">
        <v>36038</v>
      </c>
      <c r="C763" s="147" t="s">
        <v>2242</v>
      </c>
      <c r="D763" s="147" t="s">
        <v>36040</v>
      </c>
      <c r="E763" s="147" t="s">
        <v>2246</v>
      </c>
      <c r="G763" s="147">
        <v>0</v>
      </c>
      <c r="I763" s="147">
        <v>4</v>
      </c>
      <c r="J763" s="147">
        <v>2555852</v>
      </c>
    </row>
    <row r="764" spans="1:10" x14ac:dyDescent="0.2">
      <c r="A764" s="147">
        <v>4</v>
      </c>
      <c r="B764" s="149" t="s">
        <v>36038</v>
      </c>
      <c r="C764" s="147" t="s">
        <v>2261</v>
      </c>
      <c r="D764" s="147" t="s">
        <v>36039</v>
      </c>
      <c r="E764" s="147" t="s">
        <v>2246</v>
      </c>
      <c r="G764" s="147">
        <v>0</v>
      </c>
      <c r="I764" s="147">
        <v>4</v>
      </c>
      <c r="J764" s="147">
        <v>1187916</v>
      </c>
    </row>
    <row r="765" spans="1:10" x14ac:dyDescent="0.2">
      <c r="A765" s="147">
        <v>4</v>
      </c>
      <c r="B765" s="149" t="s">
        <v>36038</v>
      </c>
      <c r="C765" s="147" t="s">
        <v>2277</v>
      </c>
      <c r="D765" s="147" t="s">
        <v>36037</v>
      </c>
      <c r="E765" s="147" t="s">
        <v>2246</v>
      </c>
      <c r="G765" s="147">
        <v>0</v>
      </c>
      <c r="I765" s="147">
        <v>4</v>
      </c>
      <c r="J765" s="147">
        <v>1187930</v>
      </c>
    </row>
    <row r="766" spans="1:10" x14ac:dyDescent="0.2">
      <c r="A766" s="147">
        <v>5</v>
      </c>
      <c r="B766" s="149" t="s">
        <v>36036</v>
      </c>
      <c r="C766" s="147" t="s">
        <v>2242</v>
      </c>
      <c r="D766" s="147" t="s">
        <v>36035</v>
      </c>
      <c r="E766" s="147" t="s">
        <v>2246</v>
      </c>
      <c r="G766" s="147">
        <v>0</v>
      </c>
      <c r="I766" s="147">
        <v>5</v>
      </c>
      <c r="J766" s="147">
        <v>2555903</v>
      </c>
    </row>
    <row r="767" spans="1:10" x14ac:dyDescent="0.2">
      <c r="A767" s="147">
        <v>6</v>
      </c>
      <c r="B767" s="149" t="s">
        <v>36034</v>
      </c>
      <c r="C767" s="147" t="s">
        <v>2242</v>
      </c>
      <c r="D767" s="147" t="s">
        <v>36033</v>
      </c>
      <c r="E767" s="147" t="s">
        <v>2240</v>
      </c>
      <c r="G767" s="147">
        <v>0</v>
      </c>
      <c r="I767" s="147">
        <v>6</v>
      </c>
      <c r="J767" s="147">
        <v>2555939</v>
      </c>
    </row>
    <row r="768" spans="1:10" x14ac:dyDescent="0.2">
      <c r="A768" s="147">
        <v>6</v>
      </c>
      <c r="B768" s="149" t="s">
        <v>36032</v>
      </c>
      <c r="C768" s="147" t="s">
        <v>2242</v>
      </c>
      <c r="D768" s="147" t="s">
        <v>36031</v>
      </c>
      <c r="E768" s="147" t="s">
        <v>2240</v>
      </c>
      <c r="G768" s="147">
        <v>0</v>
      </c>
      <c r="I768" s="147">
        <v>5</v>
      </c>
      <c r="J768" s="147">
        <v>2555930</v>
      </c>
    </row>
    <row r="769" spans="1:10" x14ac:dyDescent="0.2">
      <c r="A769" s="147">
        <v>6</v>
      </c>
      <c r="B769" s="149" t="s">
        <v>36030</v>
      </c>
      <c r="C769" s="147" t="s">
        <v>2242</v>
      </c>
      <c r="D769" s="147" t="s">
        <v>36029</v>
      </c>
      <c r="E769" s="147" t="s">
        <v>2240</v>
      </c>
      <c r="G769" s="147">
        <v>0</v>
      </c>
      <c r="I769" s="147">
        <v>5</v>
      </c>
      <c r="J769" s="147">
        <v>2555924</v>
      </c>
    </row>
    <row r="770" spans="1:10" x14ac:dyDescent="0.2">
      <c r="A770" s="147">
        <v>6</v>
      </c>
      <c r="B770" s="149" t="s">
        <v>36028</v>
      </c>
      <c r="C770" s="147" t="s">
        <v>2242</v>
      </c>
      <c r="D770" s="147" t="s">
        <v>36027</v>
      </c>
      <c r="E770" s="147" t="s">
        <v>2240</v>
      </c>
      <c r="G770" s="147">
        <v>0</v>
      </c>
      <c r="I770" s="147">
        <v>5</v>
      </c>
      <c r="J770" s="147">
        <v>2555934</v>
      </c>
    </row>
    <row r="771" spans="1:10" x14ac:dyDescent="0.2">
      <c r="A771" s="147">
        <v>6</v>
      </c>
      <c r="B771" s="149" t="s">
        <v>36025</v>
      </c>
      <c r="C771" s="147" t="s">
        <v>2242</v>
      </c>
      <c r="D771" s="147" t="s">
        <v>36026</v>
      </c>
      <c r="E771" s="147" t="s">
        <v>2240</v>
      </c>
      <c r="G771" s="147">
        <v>0</v>
      </c>
      <c r="I771" s="147">
        <v>5</v>
      </c>
      <c r="J771" s="147">
        <v>2555908</v>
      </c>
    </row>
    <row r="772" spans="1:10" x14ac:dyDescent="0.2">
      <c r="A772" s="147">
        <v>6</v>
      </c>
      <c r="B772" s="149" t="s">
        <v>36025</v>
      </c>
      <c r="C772" s="147" t="s">
        <v>2446</v>
      </c>
      <c r="D772" s="147" t="s">
        <v>4981</v>
      </c>
      <c r="E772" s="147" t="s">
        <v>2246</v>
      </c>
      <c r="G772" s="147">
        <v>0</v>
      </c>
      <c r="I772" s="147">
        <v>5</v>
      </c>
      <c r="J772" s="147">
        <v>1187938</v>
      </c>
    </row>
    <row r="773" spans="1:10" x14ac:dyDescent="0.2">
      <c r="A773" s="147">
        <v>6</v>
      </c>
      <c r="B773" s="149" t="s">
        <v>36023</v>
      </c>
      <c r="C773" s="147" t="s">
        <v>2242</v>
      </c>
      <c r="D773" s="147" t="s">
        <v>36024</v>
      </c>
      <c r="E773" s="147" t="s">
        <v>2240</v>
      </c>
      <c r="G773" s="147">
        <v>0</v>
      </c>
      <c r="I773" s="147">
        <v>5</v>
      </c>
      <c r="J773" s="147">
        <v>2555926</v>
      </c>
    </row>
    <row r="774" spans="1:10" x14ac:dyDescent="0.2">
      <c r="A774" s="147">
        <v>6</v>
      </c>
      <c r="B774" s="149" t="s">
        <v>36023</v>
      </c>
      <c r="C774" s="147" t="s">
        <v>2446</v>
      </c>
      <c r="D774" s="147" t="s">
        <v>4981</v>
      </c>
      <c r="E774" s="147" t="s">
        <v>2246</v>
      </c>
      <c r="G774" s="147">
        <v>0</v>
      </c>
      <c r="I774" s="147">
        <v>5</v>
      </c>
      <c r="J774" s="147">
        <v>1187936</v>
      </c>
    </row>
    <row r="775" spans="1:10" x14ac:dyDescent="0.2">
      <c r="A775" s="147">
        <v>6</v>
      </c>
      <c r="B775" s="149" t="s">
        <v>36021</v>
      </c>
      <c r="C775" s="147" t="s">
        <v>2242</v>
      </c>
      <c r="D775" s="147" t="s">
        <v>36022</v>
      </c>
      <c r="E775" s="147" t="s">
        <v>2240</v>
      </c>
      <c r="G775" s="147">
        <v>0</v>
      </c>
      <c r="I775" s="147">
        <v>5</v>
      </c>
      <c r="J775" s="147">
        <v>2555907</v>
      </c>
    </row>
    <row r="776" spans="1:10" x14ac:dyDescent="0.2">
      <c r="A776" s="147">
        <v>6</v>
      </c>
      <c r="B776" s="149" t="s">
        <v>36021</v>
      </c>
      <c r="C776" s="147" t="s">
        <v>2446</v>
      </c>
      <c r="D776" s="147" t="s">
        <v>4981</v>
      </c>
      <c r="E776" s="147" t="s">
        <v>2246</v>
      </c>
      <c r="G776" s="147">
        <v>0</v>
      </c>
      <c r="I776" s="147">
        <v>5</v>
      </c>
      <c r="J776" s="147">
        <v>1187945</v>
      </c>
    </row>
    <row r="777" spans="1:10" x14ac:dyDescent="0.2">
      <c r="A777" s="147">
        <v>6</v>
      </c>
      <c r="B777" s="149" t="s">
        <v>36020</v>
      </c>
      <c r="C777" s="147" t="s">
        <v>2242</v>
      </c>
      <c r="D777" s="147" t="s">
        <v>36019</v>
      </c>
      <c r="E777" s="147" t="s">
        <v>2240</v>
      </c>
      <c r="G777" s="147">
        <v>0</v>
      </c>
      <c r="I777" s="147">
        <v>5</v>
      </c>
      <c r="J777" s="147">
        <v>2555923</v>
      </c>
    </row>
    <row r="778" spans="1:10" x14ac:dyDescent="0.2">
      <c r="A778" s="147">
        <v>6</v>
      </c>
      <c r="B778" s="149" t="s">
        <v>36018</v>
      </c>
      <c r="C778" s="147" t="s">
        <v>2242</v>
      </c>
      <c r="D778" s="147" t="s">
        <v>36017</v>
      </c>
      <c r="E778" s="147" t="s">
        <v>2240</v>
      </c>
      <c r="G778" s="147">
        <v>0</v>
      </c>
      <c r="I778" s="147">
        <v>5</v>
      </c>
      <c r="J778" s="147">
        <v>2555916</v>
      </c>
    </row>
    <row r="779" spans="1:10" x14ac:dyDescent="0.2">
      <c r="A779" s="147">
        <v>6</v>
      </c>
      <c r="B779" s="149" t="s">
        <v>36016</v>
      </c>
      <c r="C779" s="147" t="s">
        <v>2242</v>
      </c>
      <c r="D779" s="147" t="s">
        <v>36015</v>
      </c>
      <c r="E779" s="147" t="s">
        <v>2240</v>
      </c>
      <c r="G779" s="147">
        <v>0</v>
      </c>
      <c r="I779" s="147">
        <v>5</v>
      </c>
      <c r="J779" s="147">
        <v>2555901</v>
      </c>
    </row>
    <row r="780" spans="1:10" x14ac:dyDescent="0.2">
      <c r="A780" s="147">
        <v>6</v>
      </c>
      <c r="B780" s="149" t="s">
        <v>36014</v>
      </c>
      <c r="C780" s="147" t="s">
        <v>2242</v>
      </c>
      <c r="D780" s="147" t="s">
        <v>36013</v>
      </c>
      <c r="E780" s="147" t="s">
        <v>2240</v>
      </c>
      <c r="G780" s="147">
        <v>0</v>
      </c>
      <c r="I780" s="147">
        <v>5</v>
      </c>
      <c r="J780" s="147">
        <v>2555920</v>
      </c>
    </row>
    <row r="781" spans="1:10" x14ac:dyDescent="0.2">
      <c r="A781" s="147">
        <v>6</v>
      </c>
      <c r="B781" s="149" t="s">
        <v>36011</v>
      </c>
      <c r="C781" s="147" t="s">
        <v>2242</v>
      </c>
      <c r="D781" s="147" t="s">
        <v>36012</v>
      </c>
      <c r="E781" s="147" t="s">
        <v>2240</v>
      </c>
      <c r="G781" s="147">
        <v>0</v>
      </c>
      <c r="I781" s="147">
        <v>5</v>
      </c>
      <c r="J781" s="147">
        <v>2555912</v>
      </c>
    </row>
    <row r="782" spans="1:10" x14ac:dyDescent="0.2">
      <c r="A782" s="147">
        <v>6</v>
      </c>
      <c r="B782" s="149" t="s">
        <v>36011</v>
      </c>
      <c r="C782" s="147" t="s">
        <v>2261</v>
      </c>
      <c r="D782" s="147" t="s">
        <v>36010</v>
      </c>
      <c r="E782" s="147" t="s">
        <v>2246</v>
      </c>
      <c r="G782" s="147">
        <v>0</v>
      </c>
      <c r="I782" s="147">
        <v>5</v>
      </c>
      <c r="J782" s="147">
        <v>1187943</v>
      </c>
    </row>
    <row r="783" spans="1:10" x14ac:dyDescent="0.2">
      <c r="A783" s="147">
        <v>6</v>
      </c>
      <c r="B783" s="149" t="s">
        <v>36009</v>
      </c>
      <c r="C783" s="147" t="s">
        <v>2242</v>
      </c>
      <c r="D783" s="147" t="s">
        <v>36008</v>
      </c>
      <c r="E783" s="147" t="s">
        <v>2240</v>
      </c>
      <c r="G783" s="147">
        <v>0</v>
      </c>
      <c r="I783" s="147">
        <v>5</v>
      </c>
      <c r="J783" s="147">
        <v>2555899</v>
      </c>
    </row>
    <row r="784" spans="1:10" x14ac:dyDescent="0.2">
      <c r="A784" s="147">
        <v>3</v>
      </c>
      <c r="B784" s="149" t="s">
        <v>36007</v>
      </c>
      <c r="C784" s="147" t="s">
        <v>2242</v>
      </c>
      <c r="D784" s="147" t="s">
        <v>36006</v>
      </c>
      <c r="E784" s="147" t="s">
        <v>2246</v>
      </c>
      <c r="G784" s="147">
        <v>0</v>
      </c>
      <c r="I784" s="147">
        <v>3</v>
      </c>
      <c r="J784" s="147">
        <v>2555525</v>
      </c>
    </row>
    <row r="785" spans="1:10" x14ac:dyDescent="0.2">
      <c r="A785" s="147">
        <v>4</v>
      </c>
      <c r="B785" s="149" t="s">
        <v>36001</v>
      </c>
      <c r="C785" s="147" t="s">
        <v>2242</v>
      </c>
      <c r="D785" s="147" t="s">
        <v>36005</v>
      </c>
      <c r="E785" s="147" t="s">
        <v>2240</v>
      </c>
      <c r="G785" s="147">
        <v>0</v>
      </c>
      <c r="I785" s="147">
        <v>4</v>
      </c>
      <c r="J785" s="147">
        <v>2555941</v>
      </c>
    </row>
    <row r="786" spans="1:10" x14ac:dyDescent="0.2">
      <c r="A786" s="147">
        <v>4</v>
      </c>
      <c r="B786" s="149" t="s">
        <v>36001</v>
      </c>
      <c r="C786" s="147" t="s">
        <v>2261</v>
      </c>
      <c r="D786" s="147" t="s">
        <v>36004</v>
      </c>
      <c r="E786" s="147" t="s">
        <v>2246</v>
      </c>
      <c r="G786" s="147">
        <v>0</v>
      </c>
      <c r="I786" s="147">
        <v>4</v>
      </c>
      <c r="J786" s="147">
        <v>1187946</v>
      </c>
    </row>
    <row r="787" spans="1:10" x14ac:dyDescent="0.2">
      <c r="A787" s="147">
        <v>4</v>
      </c>
      <c r="B787" s="149" t="s">
        <v>36001</v>
      </c>
      <c r="C787" s="147" t="s">
        <v>2261</v>
      </c>
      <c r="D787" s="147" t="s">
        <v>36003</v>
      </c>
      <c r="E787" s="147" t="s">
        <v>2246</v>
      </c>
      <c r="G787" s="147">
        <v>0</v>
      </c>
      <c r="I787" s="147">
        <v>4</v>
      </c>
      <c r="J787" s="147">
        <v>1187960</v>
      </c>
    </row>
    <row r="788" spans="1:10" x14ac:dyDescent="0.2">
      <c r="A788" s="147">
        <v>4</v>
      </c>
      <c r="B788" s="149" t="s">
        <v>36001</v>
      </c>
      <c r="C788" s="147" t="s">
        <v>2261</v>
      </c>
      <c r="D788" s="147" t="s">
        <v>36002</v>
      </c>
      <c r="E788" s="147" t="s">
        <v>2246</v>
      </c>
      <c r="G788" s="147">
        <v>0</v>
      </c>
      <c r="I788" s="147">
        <v>4</v>
      </c>
      <c r="J788" s="147">
        <v>1187957</v>
      </c>
    </row>
    <row r="789" spans="1:10" x14ac:dyDescent="0.2">
      <c r="A789" s="147">
        <v>4</v>
      </c>
      <c r="B789" s="149" t="s">
        <v>36001</v>
      </c>
      <c r="C789" s="147" t="s">
        <v>2277</v>
      </c>
      <c r="D789" s="147" t="s">
        <v>35949</v>
      </c>
      <c r="E789" s="147" t="s">
        <v>2246</v>
      </c>
      <c r="G789" s="147">
        <v>0</v>
      </c>
      <c r="I789" s="147">
        <v>4</v>
      </c>
      <c r="J789" s="147">
        <v>1187962</v>
      </c>
    </row>
    <row r="790" spans="1:10" x14ac:dyDescent="0.2">
      <c r="A790" s="147">
        <v>4</v>
      </c>
      <c r="B790" s="149" t="s">
        <v>35996</v>
      </c>
      <c r="C790" s="147" t="s">
        <v>2242</v>
      </c>
      <c r="D790" s="147" t="s">
        <v>36000</v>
      </c>
      <c r="E790" s="147" t="s">
        <v>2240</v>
      </c>
      <c r="G790" s="147">
        <v>0</v>
      </c>
      <c r="I790" s="147">
        <v>4</v>
      </c>
      <c r="J790" s="147">
        <v>2555944</v>
      </c>
    </row>
    <row r="791" spans="1:10" x14ac:dyDescent="0.2">
      <c r="A791" s="147">
        <v>4</v>
      </c>
      <c r="B791" s="149" t="s">
        <v>35996</v>
      </c>
      <c r="C791" s="147" t="s">
        <v>2261</v>
      </c>
      <c r="D791" s="147" t="s">
        <v>35999</v>
      </c>
      <c r="E791" s="147" t="s">
        <v>2246</v>
      </c>
      <c r="G791" s="147">
        <v>0</v>
      </c>
      <c r="I791" s="147">
        <v>4</v>
      </c>
      <c r="J791" s="147">
        <v>1187948</v>
      </c>
    </row>
    <row r="792" spans="1:10" x14ac:dyDescent="0.2">
      <c r="A792" s="147">
        <v>4</v>
      </c>
      <c r="B792" s="149" t="s">
        <v>35996</v>
      </c>
      <c r="C792" s="147" t="s">
        <v>2261</v>
      </c>
      <c r="D792" s="147" t="s">
        <v>35998</v>
      </c>
      <c r="E792" s="147" t="s">
        <v>2246</v>
      </c>
      <c r="G792" s="147">
        <v>0</v>
      </c>
      <c r="I792" s="147">
        <v>4</v>
      </c>
      <c r="J792" s="147">
        <v>1187959</v>
      </c>
    </row>
    <row r="793" spans="1:10" x14ac:dyDescent="0.2">
      <c r="A793" s="147">
        <v>4</v>
      </c>
      <c r="B793" s="149" t="s">
        <v>35996</v>
      </c>
      <c r="C793" s="147" t="s">
        <v>2261</v>
      </c>
      <c r="D793" s="147" t="s">
        <v>35997</v>
      </c>
      <c r="E793" s="147" t="s">
        <v>2246</v>
      </c>
      <c r="G793" s="147">
        <v>0</v>
      </c>
      <c r="I793" s="147">
        <v>4</v>
      </c>
      <c r="J793" s="147">
        <v>1187951</v>
      </c>
    </row>
    <row r="794" spans="1:10" x14ac:dyDescent="0.2">
      <c r="A794" s="147">
        <v>4</v>
      </c>
      <c r="B794" s="149" t="s">
        <v>35996</v>
      </c>
      <c r="C794" s="147" t="s">
        <v>2277</v>
      </c>
      <c r="D794" s="147" t="s">
        <v>35949</v>
      </c>
      <c r="E794" s="147" t="s">
        <v>2246</v>
      </c>
      <c r="G794" s="147">
        <v>0</v>
      </c>
      <c r="I794" s="147">
        <v>4</v>
      </c>
      <c r="J794" s="147">
        <v>1187965</v>
      </c>
    </row>
    <row r="795" spans="1:10" x14ac:dyDescent="0.2">
      <c r="A795" s="147">
        <v>3</v>
      </c>
      <c r="B795" s="149" t="s">
        <v>35995</v>
      </c>
      <c r="C795" s="147" t="s">
        <v>2242</v>
      </c>
      <c r="D795" s="147" t="s">
        <v>35994</v>
      </c>
      <c r="E795" s="147" t="s">
        <v>2246</v>
      </c>
      <c r="G795" s="147">
        <v>0</v>
      </c>
      <c r="I795" s="147">
        <v>3</v>
      </c>
      <c r="J795" s="147">
        <v>2555543</v>
      </c>
    </row>
    <row r="796" spans="1:10" x14ac:dyDescent="0.2">
      <c r="A796" s="147">
        <v>4</v>
      </c>
      <c r="B796" s="149" t="s">
        <v>35989</v>
      </c>
      <c r="C796" s="147" t="s">
        <v>2242</v>
      </c>
      <c r="D796" s="147" t="s">
        <v>35993</v>
      </c>
      <c r="E796" s="147" t="s">
        <v>2246</v>
      </c>
      <c r="G796" s="147">
        <v>0</v>
      </c>
      <c r="I796" s="147">
        <v>4</v>
      </c>
      <c r="J796" s="147">
        <v>2555957</v>
      </c>
    </row>
    <row r="797" spans="1:10" x14ac:dyDescent="0.2">
      <c r="A797" s="147">
        <v>4</v>
      </c>
      <c r="B797" s="149" t="s">
        <v>35989</v>
      </c>
      <c r="C797" s="147" t="s">
        <v>2261</v>
      </c>
      <c r="D797" s="147" t="s">
        <v>35992</v>
      </c>
      <c r="E797" s="147" t="s">
        <v>2246</v>
      </c>
      <c r="G797" s="147">
        <v>0</v>
      </c>
      <c r="I797" s="147">
        <v>4</v>
      </c>
      <c r="J797" s="147">
        <v>1187972</v>
      </c>
    </row>
    <row r="798" spans="1:10" x14ac:dyDescent="0.2">
      <c r="A798" s="147">
        <v>4</v>
      </c>
      <c r="B798" s="149" t="s">
        <v>35989</v>
      </c>
      <c r="C798" s="147" t="s">
        <v>2261</v>
      </c>
      <c r="D798" s="147" t="s">
        <v>35991</v>
      </c>
      <c r="E798" s="147" t="s">
        <v>2246</v>
      </c>
      <c r="G798" s="147">
        <v>0</v>
      </c>
      <c r="I798" s="147">
        <v>4</v>
      </c>
      <c r="J798" s="147">
        <v>1187983</v>
      </c>
    </row>
    <row r="799" spans="1:10" x14ac:dyDescent="0.2">
      <c r="A799" s="147">
        <v>4</v>
      </c>
      <c r="B799" s="149" t="s">
        <v>35989</v>
      </c>
      <c r="C799" s="147" t="s">
        <v>2261</v>
      </c>
      <c r="D799" s="147" t="s">
        <v>35990</v>
      </c>
      <c r="E799" s="147" t="s">
        <v>2246</v>
      </c>
      <c r="G799" s="147">
        <v>0</v>
      </c>
      <c r="I799" s="147">
        <v>4</v>
      </c>
      <c r="J799" s="147">
        <v>1187973</v>
      </c>
    </row>
    <row r="800" spans="1:10" x14ac:dyDescent="0.2">
      <c r="A800" s="147">
        <v>4</v>
      </c>
      <c r="B800" s="149" t="s">
        <v>35989</v>
      </c>
      <c r="C800" s="147" t="s">
        <v>2277</v>
      </c>
      <c r="D800" s="147" t="s">
        <v>35988</v>
      </c>
      <c r="E800" s="147" t="s">
        <v>2246</v>
      </c>
      <c r="G800" s="147">
        <v>0</v>
      </c>
      <c r="I800" s="147">
        <v>4</v>
      </c>
      <c r="J800" s="147">
        <v>1187990</v>
      </c>
    </row>
    <row r="801" spans="1:11" x14ac:dyDescent="0.2">
      <c r="A801" s="147">
        <v>5</v>
      </c>
      <c r="B801" s="149" t="s">
        <v>35987</v>
      </c>
      <c r="C801" s="147" t="s">
        <v>2242</v>
      </c>
      <c r="D801" s="147" t="s">
        <v>35986</v>
      </c>
      <c r="E801" s="147" t="s">
        <v>2246</v>
      </c>
      <c r="G801" s="147">
        <v>0</v>
      </c>
      <c r="I801" s="147">
        <v>5</v>
      </c>
      <c r="J801" s="147">
        <v>2555961</v>
      </c>
    </row>
    <row r="802" spans="1:11" x14ac:dyDescent="0.2">
      <c r="A802" s="147">
        <v>6</v>
      </c>
      <c r="B802" s="149" t="s">
        <v>35985</v>
      </c>
      <c r="C802" s="147" t="s">
        <v>2242</v>
      </c>
      <c r="D802" s="147" t="s">
        <v>35984</v>
      </c>
      <c r="E802" s="147" t="s">
        <v>2240</v>
      </c>
      <c r="G802" s="147">
        <v>0</v>
      </c>
      <c r="I802" s="147">
        <v>6</v>
      </c>
      <c r="J802" s="147">
        <v>2555968</v>
      </c>
    </row>
    <row r="803" spans="1:11" x14ac:dyDescent="0.2">
      <c r="A803" s="147">
        <v>6</v>
      </c>
      <c r="B803" s="149" t="s">
        <v>35983</v>
      </c>
      <c r="C803" s="147" t="s">
        <v>2242</v>
      </c>
      <c r="D803" s="147" t="s">
        <v>35982</v>
      </c>
      <c r="E803" s="147" t="s">
        <v>2240</v>
      </c>
      <c r="G803" s="147">
        <v>0</v>
      </c>
      <c r="I803" s="147">
        <v>5</v>
      </c>
      <c r="J803" s="147">
        <v>2555960</v>
      </c>
    </row>
    <row r="804" spans="1:11" x14ac:dyDescent="0.2">
      <c r="A804" s="147">
        <v>6</v>
      </c>
      <c r="B804" s="149" t="s">
        <v>35981</v>
      </c>
      <c r="C804" s="147" t="s">
        <v>2242</v>
      </c>
      <c r="D804" s="147" t="s">
        <v>35980</v>
      </c>
      <c r="E804" s="147" t="s">
        <v>2240</v>
      </c>
      <c r="G804" s="147">
        <v>0</v>
      </c>
      <c r="I804" s="147">
        <v>5</v>
      </c>
      <c r="J804" s="147">
        <v>2555959</v>
      </c>
    </row>
    <row r="805" spans="1:11" x14ac:dyDescent="0.2">
      <c r="A805" s="147">
        <v>4</v>
      </c>
      <c r="B805" s="149" t="s">
        <v>35979</v>
      </c>
      <c r="C805" s="147" t="s">
        <v>2242</v>
      </c>
      <c r="D805" s="147" t="s">
        <v>35978</v>
      </c>
      <c r="E805" s="147" t="s">
        <v>2246</v>
      </c>
      <c r="G805" s="147">
        <v>0</v>
      </c>
      <c r="I805" s="147">
        <v>4</v>
      </c>
      <c r="J805" s="147">
        <v>2555949</v>
      </c>
    </row>
    <row r="806" spans="1:11" x14ac:dyDescent="0.2">
      <c r="A806" s="147">
        <v>5</v>
      </c>
      <c r="B806" s="149" t="s">
        <v>35977</v>
      </c>
      <c r="C806" s="147" t="s">
        <v>2242</v>
      </c>
      <c r="D806" s="147" t="s">
        <v>35976</v>
      </c>
      <c r="E806" s="147" t="s">
        <v>2246</v>
      </c>
      <c r="G806" s="147">
        <v>0</v>
      </c>
      <c r="I806" s="147">
        <v>5</v>
      </c>
      <c r="J806" s="147">
        <v>2555981</v>
      </c>
    </row>
    <row r="807" spans="1:11" x14ac:dyDescent="0.2">
      <c r="A807" s="147">
        <v>6</v>
      </c>
      <c r="B807" s="149" t="s">
        <v>35975</v>
      </c>
      <c r="C807" s="147" t="s">
        <v>2242</v>
      </c>
      <c r="D807" s="147" t="s">
        <v>35974</v>
      </c>
      <c r="E807" s="147" t="s">
        <v>2240</v>
      </c>
      <c r="G807" s="147">
        <v>0</v>
      </c>
      <c r="I807" s="147">
        <v>6</v>
      </c>
      <c r="J807" s="147">
        <v>2555985</v>
      </c>
      <c r="K807" s="147" t="s">
        <v>2769</v>
      </c>
    </row>
    <row r="808" spans="1:11" x14ac:dyDescent="0.2">
      <c r="A808" s="147">
        <v>6</v>
      </c>
      <c r="B808" s="149" t="s">
        <v>35973</v>
      </c>
      <c r="C808" s="147" t="s">
        <v>2242</v>
      </c>
      <c r="D808" s="147" t="s">
        <v>35972</v>
      </c>
      <c r="E808" s="147" t="s">
        <v>2240</v>
      </c>
      <c r="G808" s="147">
        <v>0</v>
      </c>
      <c r="I808" s="147">
        <v>5</v>
      </c>
      <c r="J808" s="147">
        <v>2555980</v>
      </c>
      <c r="K808" s="147" t="s">
        <v>2769</v>
      </c>
    </row>
    <row r="809" spans="1:11" x14ac:dyDescent="0.2">
      <c r="A809" s="147">
        <v>6</v>
      </c>
      <c r="B809" s="149" t="s">
        <v>35971</v>
      </c>
      <c r="C809" s="147" t="s">
        <v>2242</v>
      </c>
      <c r="D809" s="147" t="s">
        <v>35970</v>
      </c>
      <c r="E809" s="147" t="s">
        <v>2240</v>
      </c>
      <c r="G809" s="147">
        <v>0</v>
      </c>
      <c r="I809" s="147">
        <v>5</v>
      </c>
      <c r="J809" s="147">
        <v>2555977</v>
      </c>
      <c r="K809" s="147" t="s">
        <v>2769</v>
      </c>
    </row>
    <row r="810" spans="1:11" x14ac:dyDescent="0.2">
      <c r="A810" s="147">
        <v>6</v>
      </c>
      <c r="B810" s="149" t="s">
        <v>35969</v>
      </c>
      <c r="C810" s="147" t="s">
        <v>2242</v>
      </c>
      <c r="D810" s="147" t="s">
        <v>35968</v>
      </c>
      <c r="E810" s="147" t="s">
        <v>2240</v>
      </c>
      <c r="G810" s="147">
        <v>0</v>
      </c>
      <c r="I810" s="147">
        <v>5</v>
      </c>
      <c r="J810" s="147">
        <v>2555972</v>
      </c>
      <c r="K810" s="147" t="s">
        <v>2769</v>
      </c>
    </row>
    <row r="811" spans="1:11" x14ac:dyDescent="0.2">
      <c r="A811" s="147">
        <v>4</v>
      </c>
      <c r="B811" s="149" t="s">
        <v>35967</v>
      </c>
      <c r="C811" s="147" t="s">
        <v>2242</v>
      </c>
      <c r="D811" s="147" t="s">
        <v>35966</v>
      </c>
      <c r="E811" s="147" t="s">
        <v>2246</v>
      </c>
      <c r="G811" s="147">
        <v>0</v>
      </c>
      <c r="I811" s="147">
        <v>4</v>
      </c>
      <c r="J811" s="147">
        <v>2555956</v>
      </c>
    </row>
    <row r="812" spans="1:11" x14ac:dyDescent="0.2">
      <c r="A812" s="147">
        <v>5</v>
      </c>
      <c r="B812" s="149" t="s">
        <v>35965</v>
      </c>
      <c r="C812" s="147" t="s">
        <v>2242</v>
      </c>
      <c r="D812" s="147" t="s">
        <v>35964</v>
      </c>
      <c r="E812" s="147" t="s">
        <v>2246</v>
      </c>
      <c r="G812" s="147">
        <v>0</v>
      </c>
      <c r="I812" s="147">
        <v>5</v>
      </c>
      <c r="J812" s="147">
        <v>2555992</v>
      </c>
    </row>
    <row r="813" spans="1:11" x14ac:dyDescent="0.2">
      <c r="A813" s="147">
        <v>6</v>
      </c>
      <c r="B813" s="149" t="s">
        <v>35963</v>
      </c>
      <c r="C813" s="147" t="s">
        <v>2242</v>
      </c>
      <c r="D813" s="147" t="s">
        <v>35962</v>
      </c>
      <c r="E813" s="147" t="s">
        <v>2240</v>
      </c>
      <c r="G813" s="147">
        <v>0</v>
      </c>
      <c r="I813" s="147">
        <v>6</v>
      </c>
      <c r="J813" s="147">
        <v>2556000</v>
      </c>
      <c r="K813" s="147" t="s">
        <v>2769</v>
      </c>
    </row>
    <row r="814" spans="1:11" x14ac:dyDescent="0.2">
      <c r="A814" s="147">
        <v>6</v>
      </c>
      <c r="B814" s="149" t="s">
        <v>35961</v>
      </c>
      <c r="C814" s="147" t="s">
        <v>2242</v>
      </c>
      <c r="D814" s="147" t="s">
        <v>35960</v>
      </c>
      <c r="E814" s="147" t="s">
        <v>2240</v>
      </c>
      <c r="G814" s="147">
        <v>0</v>
      </c>
      <c r="I814" s="147">
        <v>5</v>
      </c>
      <c r="J814" s="147">
        <v>2555994</v>
      </c>
      <c r="K814" s="147" t="s">
        <v>2769</v>
      </c>
    </row>
    <row r="815" spans="1:11" x14ac:dyDescent="0.2">
      <c r="A815" s="147">
        <v>6</v>
      </c>
      <c r="B815" s="149" t="s">
        <v>35959</v>
      </c>
      <c r="C815" s="147" t="s">
        <v>2242</v>
      </c>
      <c r="D815" s="147" t="s">
        <v>35958</v>
      </c>
      <c r="E815" s="147" t="s">
        <v>2240</v>
      </c>
      <c r="G815" s="147">
        <v>0</v>
      </c>
      <c r="I815" s="147">
        <v>5</v>
      </c>
      <c r="J815" s="147">
        <v>2555986</v>
      </c>
      <c r="K815" s="147" t="s">
        <v>2769</v>
      </c>
    </row>
    <row r="816" spans="1:11" x14ac:dyDescent="0.2">
      <c r="A816" s="147">
        <v>6</v>
      </c>
      <c r="B816" s="149" t="s">
        <v>35957</v>
      </c>
      <c r="C816" s="147" t="s">
        <v>2242</v>
      </c>
      <c r="D816" s="147" t="s">
        <v>35956</v>
      </c>
      <c r="E816" s="147" t="s">
        <v>2240</v>
      </c>
      <c r="G816" s="147">
        <v>0</v>
      </c>
      <c r="I816" s="147">
        <v>5</v>
      </c>
      <c r="J816" s="147">
        <v>2555987</v>
      </c>
      <c r="K816" s="147" t="s">
        <v>2769</v>
      </c>
    </row>
    <row r="817" spans="1:10" x14ac:dyDescent="0.2">
      <c r="A817" s="147">
        <v>4</v>
      </c>
      <c r="B817" s="149" t="s">
        <v>35950</v>
      </c>
      <c r="C817" s="147" t="s">
        <v>2242</v>
      </c>
      <c r="D817" s="147" t="s">
        <v>35955</v>
      </c>
      <c r="E817" s="147" t="s">
        <v>2246</v>
      </c>
      <c r="G817" s="147">
        <v>0</v>
      </c>
      <c r="I817" s="147">
        <v>4</v>
      </c>
      <c r="J817" s="147">
        <v>2555953</v>
      </c>
    </row>
    <row r="818" spans="1:10" x14ac:dyDescent="0.2">
      <c r="A818" s="147">
        <v>4</v>
      </c>
      <c r="B818" s="149" t="s">
        <v>35950</v>
      </c>
      <c r="C818" s="147" t="s">
        <v>2261</v>
      </c>
      <c r="D818" s="147" t="s">
        <v>35954</v>
      </c>
      <c r="E818" s="147" t="s">
        <v>2246</v>
      </c>
      <c r="G818" s="147">
        <v>0</v>
      </c>
      <c r="I818" s="147">
        <v>4</v>
      </c>
      <c r="J818" s="147">
        <v>1187974</v>
      </c>
    </row>
    <row r="819" spans="1:10" x14ac:dyDescent="0.2">
      <c r="A819" s="147">
        <v>4</v>
      </c>
      <c r="B819" s="149" t="s">
        <v>35950</v>
      </c>
      <c r="C819" s="147" t="s">
        <v>2261</v>
      </c>
      <c r="D819" s="147" t="s">
        <v>35953</v>
      </c>
      <c r="E819" s="147" t="s">
        <v>2246</v>
      </c>
      <c r="G819" s="147">
        <v>0</v>
      </c>
      <c r="I819" s="147">
        <v>4</v>
      </c>
      <c r="J819" s="147">
        <v>1187978</v>
      </c>
    </row>
    <row r="820" spans="1:10" x14ac:dyDescent="0.2">
      <c r="A820" s="147">
        <v>4</v>
      </c>
      <c r="B820" s="149" t="s">
        <v>35950</v>
      </c>
      <c r="C820" s="147" t="s">
        <v>2261</v>
      </c>
      <c r="D820" s="147" t="s">
        <v>35952</v>
      </c>
      <c r="E820" s="147" t="s">
        <v>2246</v>
      </c>
      <c r="G820" s="147">
        <v>0</v>
      </c>
      <c r="I820" s="147">
        <v>4</v>
      </c>
      <c r="J820" s="147">
        <v>1187988</v>
      </c>
    </row>
    <row r="821" spans="1:10" x14ac:dyDescent="0.2">
      <c r="A821" s="147">
        <v>4</v>
      </c>
      <c r="B821" s="149" t="s">
        <v>35950</v>
      </c>
      <c r="C821" s="147" t="s">
        <v>2277</v>
      </c>
      <c r="D821" s="147" t="s">
        <v>35951</v>
      </c>
      <c r="E821" s="147" t="s">
        <v>2246</v>
      </c>
      <c r="G821" s="147">
        <v>0</v>
      </c>
      <c r="I821" s="147">
        <v>4</v>
      </c>
      <c r="J821" s="147">
        <v>1187971</v>
      </c>
    </row>
    <row r="822" spans="1:10" x14ac:dyDescent="0.2">
      <c r="A822" s="147">
        <v>4</v>
      </c>
      <c r="B822" s="149" t="s">
        <v>35950</v>
      </c>
      <c r="C822" s="147" t="s">
        <v>2277</v>
      </c>
      <c r="D822" s="147" t="s">
        <v>35949</v>
      </c>
      <c r="E822" s="147" t="s">
        <v>2246</v>
      </c>
      <c r="G822" s="147">
        <v>0</v>
      </c>
      <c r="I822" s="147">
        <v>4</v>
      </c>
      <c r="J822" s="147">
        <v>1187985</v>
      </c>
    </row>
    <row r="823" spans="1:10" x14ac:dyDescent="0.2">
      <c r="A823" s="147">
        <v>5</v>
      </c>
      <c r="B823" s="149" t="s">
        <v>35948</v>
      </c>
      <c r="C823" s="147" t="s">
        <v>2242</v>
      </c>
      <c r="D823" s="147" t="s">
        <v>35947</v>
      </c>
      <c r="E823" s="147" t="s">
        <v>2246</v>
      </c>
      <c r="G823" s="147">
        <v>0</v>
      </c>
      <c r="I823" s="147">
        <v>5</v>
      </c>
      <c r="J823" s="147">
        <v>2556004</v>
      </c>
    </row>
    <row r="824" spans="1:10" x14ac:dyDescent="0.2">
      <c r="A824" s="147">
        <v>6</v>
      </c>
      <c r="B824" s="149" t="s">
        <v>35946</v>
      </c>
      <c r="C824" s="147" t="s">
        <v>2242</v>
      </c>
      <c r="D824" s="147" t="s">
        <v>35945</v>
      </c>
      <c r="E824" s="147" t="s">
        <v>2240</v>
      </c>
      <c r="G824" s="147">
        <v>0</v>
      </c>
      <c r="I824" s="147">
        <v>6</v>
      </c>
      <c r="J824" s="147">
        <v>2556030</v>
      </c>
    </row>
    <row r="825" spans="1:10" x14ac:dyDescent="0.2">
      <c r="A825" s="147">
        <v>6</v>
      </c>
      <c r="B825" s="149" t="s">
        <v>35944</v>
      </c>
      <c r="C825" s="147" t="s">
        <v>2242</v>
      </c>
      <c r="D825" s="147" t="s">
        <v>35943</v>
      </c>
      <c r="E825" s="147" t="s">
        <v>2240</v>
      </c>
      <c r="G825" s="147">
        <v>0</v>
      </c>
      <c r="I825" s="147">
        <v>5</v>
      </c>
      <c r="J825" s="147">
        <v>2556015</v>
      </c>
    </row>
    <row r="826" spans="1:10" x14ac:dyDescent="0.2">
      <c r="A826" s="147">
        <v>6</v>
      </c>
      <c r="B826" s="149" t="s">
        <v>35942</v>
      </c>
      <c r="C826" s="147" t="s">
        <v>2242</v>
      </c>
      <c r="D826" s="147" t="s">
        <v>35941</v>
      </c>
      <c r="E826" s="147" t="s">
        <v>2240</v>
      </c>
      <c r="G826" s="147">
        <v>0</v>
      </c>
      <c r="I826" s="147">
        <v>5</v>
      </c>
      <c r="J826" s="147">
        <v>2556006</v>
      </c>
    </row>
    <row r="827" spans="1:10" x14ac:dyDescent="0.2">
      <c r="A827" s="147">
        <v>6</v>
      </c>
      <c r="B827" s="149" t="s">
        <v>35940</v>
      </c>
      <c r="C827" s="147" t="s">
        <v>2242</v>
      </c>
      <c r="D827" s="147" t="s">
        <v>35939</v>
      </c>
      <c r="E827" s="147" t="s">
        <v>2240</v>
      </c>
      <c r="G827" s="147">
        <v>0</v>
      </c>
      <c r="I827" s="147">
        <v>5</v>
      </c>
      <c r="J827" s="147">
        <v>2556001</v>
      </c>
    </row>
    <row r="828" spans="1:10" x14ac:dyDescent="0.2">
      <c r="A828" s="147">
        <v>6</v>
      </c>
      <c r="B828" s="149" t="s">
        <v>35938</v>
      </c>
      <c r="C828" s="147" t="s">
        <v>2242</v>
      </c>
      <c r="D828" s="147" t="s">
        <v>35937</v>
      </c>
      <c r="E828" s="147" t="s">
        <v>2240</v>
      </c>
      <c r="G828" s="147">
        <v>0</v>
      </c>
      <c r="I828" s="147">
        <v>5</v>
      </c>
      <c r="J828" s="147">
        <v>2556016</v>
      </c>
    </row>
    <row r="829" spans="1:10" x14ac:dyDescent="0.2">
      <c r="A829" s="147">
        <v>6</v>
      </c>
      <c r="B829" s="149" t="s">
        <v>35936</v>
      </c>
      <c r="C829" s="147" t="s">
        <v>2242</v>
      </c>
      <c r="D829" s="147" t="s">
        <v>35935</v>
      </c>
      <c r="E829" s="147" t="s">
        <v>2240</v>
      </c>
      <c r="G829" s="147">
        <v>0</v>
      </c>
      <c r="I829" s="147">
        <v>5</v>
      </c>
      <c r="J829" s="147">
        <v>2556022</v>
      </c>
    </row>
    <row r="830" spans="1:10" x14ac:dyDescent="0.2">
      <c r="A830" s="147">
        <v>6</v>
      </c>
      <c r="B830" s="149" t="s">
        <v>35934</v>
      </c>
      <c r="C830" s="147" t="s">
        <v>2242</v>
      </c>
      <c r="D830" s="147" t="s">
        <v>35933</v>
      </c>
      <c r="E830" s="147" t="s">
        <v>2240</v>
      </c>
      <c r="G830" s="147">
        <v>0</v>
      </c>
      <c r="I830" s="147">
        <v>5</v>
      </c>
      <c r="J830" s="147">
        <v>2556008</v>
      </c>
    </row>
    <row r="831" spans="1:10" x14ac:dyDescent="0.2">
      <c r="A831" s="147">
        <v>6</v>
      </c>
      <c r="B831" s="149" t="s">
        <v>35932</v>
      </c>
      <c r="C831" s="147" t="s">
        <v>2242</v>
      </c>
      <c r="D831" s="147" t="s">
        <v>35931</v>
      </c>
      <c r="E831" s="147" t="s">
        <v>2240</v>
      </c>
      <c r="G831" s="147">
        <v>0</v>
      </c>
      <c r="I831" s="147">
        <v>5</v>
      </c>
      <c r="J831" s="147">
        <v>2556007</v>
      </c>
    </row>
    <row r="832" spans="1:10" x14ac:dyDescent="0.2">
      <c r="A832" s="147">
        <v>6</v>
      </c>
      <c r="B832" s="149" t="s">
        <v>35930</v>
      </c>
      <c r="C832" s="147" t="s">
        <v>2242</v>
      </c>
      <c r="D832" s="147" t="s">
        <v>35929</v>
      </c>
      <c r="E832" s="147" t="s">
        <v>2240</v>
      </c>
      <c r="G832" s="147">
        <v>0</v>
      </c>
      <c r="I832" s="147">
        <v>5</v>
      </c>
      <c r="J832" s="147">
        <v>2556024</v>
      </c>
    </row>
    <row r="833" spans="1:10" x14ac:dyDescent="0.2">
      <c r="A833" s="147">
        <v>3</v>
      </c>
      <c r="B833" s="149" t="s">
        <v>35926</v>
      </c>
      <c r="C833" s="147" t="s">
        <v>2242</v>
      </c>
      <c r="D833" s="147" t="s">
        <v>35924</v>
      </c>
      <c r="E833" s="147" t="s">
        <v>2246</v>
      </c>
      <c r="G833" s="147">
        <v>0</v>
      </c>
      <c r="I833" s="147">
        <v>3</v>
      </c>
      <c r="J833" s="147">
        <v>2555526</v>
      </c>
    </row>
    <row r="834" spans="1:10" x14ac:dyDescent="0.2">
      <c r="A834" s="147">
        <v>3</v>
      </c>
      <c r="B834" s="149" t="s">
        <v>35926</v>
      </c>
      <c r="C834" s="147" t="s">
        <v>2261</v>
      </c>
      <c r="D834" s="147" t="s">
        <v>35928</v>
      </c>
      <c r="E834" s="147" t="s">
        <v>2246</v>
      </c>
      <c r="G834" s="147">
        <v>0</v>
      </c>
      <c r="I834" s="147">
        <v>3</v>
      </c>
      <c r="J834" s="147">
        <v>1187706</v>
      </c>
    </row>
    <row r="835" spans="1:10" x14ac:dyDescent="0.2">
      <c r="A835" s="147">
        <v>3</v>
      </c>
      <c r="B835" s="149" t="s">
        <v>35926</v>
      </c>
      <c r="C835" s="147" t="s">
        <v>2277</v>
      </c>
      <c r="D835" s="147" t="s">
        <v>35927</v>
      </c>
      <c r="E835" s="147" t="s">
        <v>2246</v>
      </c>
      <c r="G835" s="147">
        <v>0</v>
      </c>
      <c r="I835" s="147">
        <v>3</v>
      </c>
      <c r="J835" s="147">
        <v>1187717</v>
      </c>
    </row>
    <row r="836" spans="1:10" x14ac:dyDescent="0.2">
      <c r="A836" s="147">
        <v>3</v>
      </c>
      <c r="B836" s="149" t="s">
        <v>35926</v>
      </c>
      <c r="C836" s="147" t="s">
        <v>2277</v>
      </c>
      <c r="D836" s="147" t="s">
        <v>35925</v>
      </c>
      <c r="E836" s="147" t="s">
        <v>2246</v>
      </c>
      <c r="G836" s="147">
        <v>0</v>
      </c>
      <c r="I836" s="147">
        <v>3</v>
      </c>
      <c r="J836" s="147">
        <v>1187710</v>
      </c>
    </row>
    <row r="837" spans="1:10" x14ac:dyDescent="0.2">
      <c r="A837" s="147">
        <v>4</v>
      </c>
      <c r="B837" s="149" t="s">
        <v>35923</v>
      </c>
      <c r="C837" s="147" t="s">
        <v>2242</v>
      </c>
      <c r="D837" s="147" t="s">
        <v>35924</v>
      </c>
      <c r="E837" s="147" t="s">
        <v>2246</v>
      </c>
      <c r="G837" s="147">
        <v>0</v>
      </c>
      <c r="I837" s="147">
        <v>4</v>
      </c>
      <c r="J837" s="147">
        <v>2556032</v>
      </c>
    </row>
    <row r="838" spans="1:10" x14ac:dyDescent="0.2">
      <c r="A838" s="147">
        <v>4</v>
      </c>
      <c r="B838" s="149" t="s">
        <v>35923</v>
      </c>
      <c r="C838" s="147" t="s">
        <v>2261</v>
      </c>
      <c r="D838" s="147" t="s">
        <v>35922</v>
      </c>
      <c r="E838" s="147" t="s">
        <v>2246</v>
      </c>
      <c r="G838" s="147">
        <v>0</v>
      </c>
      <c r="I838" s="147">
        <v>4</v>
      </c>
      <c r="J838" s="147">
        <v>1187996</v>
      </c>
    </row>
    <row r="839" spans="1:10" x14ac:dyDescent="0.2">
      <c r="A839" s="147">
        <v>5</v>
      </c>
      <c r="B839" s="149" t="s">
        <v>35921</v>
      </c>
      <c r="C839" s="147" t="s">
        <v>2242</v>
      </c>
      <c r="D839" s="147" t="s">
        <v>35920</v>
      </c>
      <c r="E839" s="147" t="s">
        <v>2246</v>
      </c>
      <c r="G839" s="147">
        <v>0</v>
      </c>
      <c r="I839" s="147">
        <v>5</v>
      </c>
      <c r="J839" s="147">
        <v>2556036</v>
      </c>
    </row>
    <row r="840" spans="1:10" x14ac:dyDescent="0.2">
      <c r="A840" s="147">
        <v>6</v>
      </c>
      <c r="B840" s="149" t="s">
        <v>35919</v>
      </c>
      <c r="C840" s="147" t="s">
        <v>2242</v>
      </c>
      <c r="D840" s="147" t="s">
        <v>35918</v>
      </c>
      <c r="E840" s="147" t="s">
        <v>2240</v>
      </c>
      <c r="G840" s="147">
        <v>0</v>
      </c>
      <c r="I840" s="147">
        <v>6</v>
      </c>
      <c r="J840" s="147">
        <v>2556055</v>
      </c>
    </row>
    <row r="841" spans="1:10" x14ac:dyDescent="0.2">
      <c r="A841" s="147">
        <v>6</v>
      </c>
      <c r="B841" s="149" t="s">
        <v>35917</v>
      </c>
      <c r="C841" s="147" t="s">
        <v>2242</v>
      </c>
      <c r="D841" s="147" t="s">
        <v>35916</v>
      </c>
      <c r="E841" s="147" t="s">
        <v>2240</v>
      </c>
      <c r="G841" s="147">
        <v>0</v>
      </c>
      <c r="I841" s="147">
        <v>5</v>
      </c>
      <c r="J841" s="147">
        <v>2556041</v>
      </c>
    </row>
    <row r="842" spans="1:10" x14ac:dyDescent="0.2">
      <c r="A842" s="147">
        <v>6</v>
      </c>
      <c r="B842" s="149" t="s">
        <v>35915</v>
      </c>
      <c r="C842" s="147" t="s">
        <v>2242</v>
      </c>
      <c r="D842" s="147" t="s">
        <v>35914</v>
      </c>
      <c r="E842" s="147" t="s">
        <v>2240</v>
      </c>
      <c r="G842" s="147">
        <v>0</v>
      </c>
      <c r="I842" s="147">
        <v>5</v>
      </c>
      <c r="J842" s="147">
        <v>2556034</v>
      </c>
    </row>
    <row r="843" spans="1:10" x14ac:dyDescent="0.2">
      <c r="A843" s="147">
        <v>6</v>
      </c>
      <c r="B843" s="149" t="s">
        <v>35913</v>
      </c>
      <c r="C843" s="147" t="s">
        <v>2242</v>
      </c>
      <c r="D843" s="147" t="s">
        <v>35912</v>
      </c>
      <c r="E843" s="147" t="s">
        <v>2240</v>
      </c>
      <c r="G843" s="147">
        <v>0</v>
      </c>
      <c r="I843" s="147">
        <v>5</v>
      </c>
      <c r="J843" s="147">
        <v>2556051</v>
      </c>
    </row>
    <row r="844" spans="1:10" x14ac:dyDescent="0.2">
      <c r="A844" s="147">
        <v>6</v>
      </c>
      <c r="B844" s="149" t="s">
        <v>35911</v>
      </c>
      <c r="C844" s="147" t="s">
        <v>2242</v>
      </c>
      <c r="D844" s="147" t="s">
        <v>35910</v>
      </c>
      <c r="E844" s="147" t="s">
        <v>2240</v>
      </c>
      <c r="G844" s="147">
        <v>0</v>
      </c>
      <c r="I844" s="147">
        <v>5</v>
      </c>
      <c r="J844" s="147">
        <v>2556040</v>
      </c>
    </row>
    <row r="845" spans="1:10" x14ac:dyDescent="0.2">
      <c r="A845" s="147">
        <v>6</v>
      </c>
      <c r="B845" s="149" t="s">
        <v>35909</v>
      </c>
      <c r="C845" s="147" t="s">
        <v>2242</v>
      </c>
      <c r="D845" s="147" t="s">
        <v>35908</v>
      </c>
      <c r="E845" s="147" t="s">
        <v>2240</v>
      </c>
      <c r="G845" s="147">
        <v>0</v>
      </c>
      <c r="I845" s="147">
        <v>5</v>
      </c>
      <c r="J845" s="147">
        <v>2556047</v>
      </c>
    </row>
    <row r="846" spans="1:10" x14ac:dyDescent="0.2">
      <c r="A846" s="147">
        <v>6</v>
      </c>
      <c r="B846" s="149" t="s">
        <v>35907</v>
      </c>
      <c r="C846" s="147" t="s">
        <v>2242</v>
      </c>
      <c r="D846" s="147" t="s">
        <v>35906</v>
      </c>
      <c r="E846" s="147" t="s">
        <v>2240</v>
      </c>
      <c r="G846" s="147">
        <v>0</v>
      </c>
      <c r="I846" s="147">
        <v>5</v>
      </c>
      <c r="J846" s="147">
        <v>2556053</v>
      </c>
    </row>
    <row r="847" spans="1:10" x14ac:dyDescent="0.2">
      <c r="A847" s="147">
        <v>2</v>
      </c>
      <c r="B847" s="149" t="s">
        <v>35905</v>
      </c>
      <c r="C847" s="147" t="s">
        <v>2242</v>
      </c>
      <c r="D847" s="147" t="s">
        <v>35736</v>
      </c>
      <c r="E847" s="147" t="s">
        <v>2246</v>
      </c>
      <c r="G847" s="147">
        <v>0</v>
      </c>
      <c r="I847" s="147">
        <v>2</v>
      </c>
      <c r="J847" s="147">
        <v>2555515</v>
      </c>
    </row>
    <row r="848" spans="1:10" x14ac:dyDescent="0.2">
      <c r="A848" s="147">
        <v>3</v>
      </c>
      <c r="B848" s="149" t="s">
        <v>35902</v>
      </c>
      <c r="C848" s="147" t="s">
        <v>2242</v>
      </c>
      <c r="D848" s="147" t="s">
        <v>35904</v>
      </c>
      <c r="E848" s="147" t="s">
        <v>2246</v>
      </c>
      <c r="G848" s="147">
        <v>0</v>
      </c>
      <c r="I848" s="147">
        <v>3</v>
      </c>
      <c r="J848" s="147">
        <v>2556063</v>
      </c>
    </row>
    <row r="849" spans="1:10" x14ac:dyDescent="0.2">
      <c r="A849" s="147">
        <v>3</v>
      </c>
      <c r="B849" s="149" t="s">
        <v>35902</v>
      </c>
      <c r="C849" s="147" t="s">
        <v>2261</v>
      </c>
      <c r="D849" s="147" t="s">
        <v>35903</v>
      </c>
      <c r="E849" s="147" t="s">
        <v>2246</v>
      </c>
      <c r="G849" s="147">
        <v>0</v>
      </c>
      <c r="I849" s="147">
        <v>3</v>
      </c>
      <c r="J849" s="147">
        <v>1188004</v>
      </c>
    </row>
    <row r="850" spans="1:10" x14ac:dyDescent="0.2">
      <c r="A850" s="147">
        <v>3</v>
      </c>
      <c r="B850" s="149" t="s">
        <v>35902</v>
      </c>
      <c r="C850" s="147" t="s">
        <v>2277</v>
      </c>
      <c r="D850" s="147" t="s">
        <v>35901</v>
      </c>
      <c r="E850" s="147" t="s">
        <v>2246</v>
      </c>
      <c r="G850" s="147">
        <v>0</v>
      </c>
      <c r="I850" s="147">
        <v>3</v>
      </c>
      <c r="J850" s="147">
        <v>1188020</v>
      </c>
    </row>
    <row r="851" spans="1:10" x14ac:dyDescent="0.2">
      <c r="A851" s="147">
        <v>4</v>
      </c>
      <c r="B851" s="149" t="s">
        <v>35898</v>
      </c>
      <c r="C851" s="147" t="s">
        <v>2242</v>
      </c>
      <c r="D851" s="147" t="s">
        <v>35900</v>
      </c>
      <c r="E851" s="147" t="s">
        <v>2240</v>
      </c>
      <c r="G851" s="147">
        <v>0</v>
      </c>
      <c r="I851" s="147">
        <v>4</v>
      </c>
      <c r="J851" s="147">
        <v>2556077</v>
      </c>
    </row>
    <row r="852" spans="1:10" x14ac:dyDescent="0.2">
      <c r="A852" s="147">
        <v>4</v>
      </c>
      <c r="B852" s="149" t="s">
        <v>35898</v>
      </c>
      <c r="C852" s="147" t="s">
        <v>2261</v>
      </c>
      <c r="D852" s="147" t="s">
        <v>35899</v>
      </c>
      <c r="E852" s="147" t="s">
        <v>2246</v>
      </c>
      <c r="G852" s="147">
        <v>0</v>
      </c>
      <c r="I852" s="147">
        <v>4</v>
      </c>
      <c r="J852" s="147">
        <v>1188029</v>
      </c>
    </row>
    <row r="853" spans="1:10" x14ac:dyDescent="0.2">
      <c r="A853" s="147">
        <v>4</v>
      </c>
      <c r="B853" s="149" t="s">
        <v>35898</v>
      </c>
      <c r="C853" s="147" t="s">
        <v>2261</v>
      </c>
      <c r="D853" s="147" t="s">
        <v>35897</v>
      </c>
      <c r="E853" s="147" t="s">
        <v>2246</v>
      </c>
      <c r="G853" s="147">
        <v>0</v>
      </c>
      <c r="I853" s="147">
        <v>4</v>
      </c>
      <c r="J853" s="147">
        <v>1188035</v>
      </c>
    </row>
    <row r="854" spans="1:10" x14ac:dyDescent="0.2">
      <c r="A854" s="147">
        <v>4</v>
      </c>
      <c r="B854" s="149" t="s">
        <v>35889</v>
      </c>
      <c r="C854" s="147" t="s">
        <v>2242</v>
      </c>
      <c r="D854" s="147" t="s">
        <v>35896</v>
      </c>
      <c r="E854" s="147" t="s">
        <v>2240</v>
      </c>
      <c r="G854" s="147">
        <v>0</v>
      </c>
      <c r="I854" s="147">
        <v>4</v>
      </c>
      <c r="J854" s="147">
        <v>2556078</v>
      </c>
    </row>
    <row r="855" spans="1:10" x14ac:dyDescent="0.2">
      <c r="A855" s="147">
        <v>4</v>
      </c>
      <c r="B855" s="149" t="s">
        <v>35889</v>
      </c>
      <c r="C855" s="147" t="s">
        <v>2261</v>
      </c>
      <c r="D855" s="147" t="s">
        <v>35895</v>
      </c>
      <c r="E855" s="147" t="s">
        <v>2246</v>
      </c>
      <c r="G855" s="147">
        <v>0</v>
      </c>
      <c r="I855" s="147">
        <v>4</v>
      </c>
      <c r="J855" s="147">
        <v>1188031</v>
      </c>
    </row>
    <row r="856" spans="1:10" x14ac:dyDescent="0.2">
      <c r="A856" s="147">
        <v>4</v>
      </c>
      <c r="B856" s="149" t="s">
        <v>35889</v>
      </c>
      <c r="C856" s="147" t="s">
        <v>2261</v>
      </c>
      <c r="D856" s="147" t="s">
        <v>35894</v>
      </c>
      <c r="E856" s="147" t="s">
        <v>2246</v>
      </c>
      <c r="G856" s="147">
        <v>0</v>
      </c>
      <c r="I856" s="147">
        <v>4</v>
      </c>
      <c r="J856" s="147">
        <v>1188063</v>
      </c>
    </row>
    <row r="857" spans="1:10" x14ac:dyDescent="0.2">
      <c r="A857" s="147">
        <v>4</v>
      </c>
      <c r="B857" s="149" t="s">
        <v>35889</v>
      </c>
      <c r="C857" s="147" t="s">
        <v>2261</v>
      </c>
      <c r="D857" s="147" t="s">
        <v>35893</v>
      </c>
      <c r="E857" s="147" t="s">
        <v>2246</v>
      </c>
      <c r="G857" s="147">
        <v>0</v>
      </c>
      <c r="I857" s="147">
        <v>4</v>
      </c>
      <c r="J857" s="147">
        <v>1188068</v>
      </c>
    </row>
    <row r="858" spans="1:10" x14ac:dyDescent="0.2">
      <c r="A858" s="147">
        <v>4</v>
      </c>
      <c r="B858" s="149" t="s">
        <v>35889</v>
      </c>
      <c r="C858" s="147" t="s">
        <v>2261</v>
      </c>
      <c r="D858" s="147" t="s">
        <v>35892</v>
      </c>
      <c r="E858" s="147" t="s">
        <v>2246</v>
      </c>
      <c r="G858" s="147">
        <v>0</v>
      </c>
      <c r="I858" s="147">
        <v>4</v>
      </c>
      <c r="J858" s="147">
        <v>1188059</v>
      </c>
    </row>
    <row r="859" spans="1:10" x14ac:dyDescent="0.2">
      <c r="A859" s="147">
        <v>4</v>
      </c>
      <c r="B859" s="149" t="s">
        <v>35889</v>
      </c>
      <c r="C859" s="147" t="s">
        <v>2446</v>
      </c>
      <c r="D859" s="147" t="s">
        <v>35891</v>
      </c>
      <c r="E859" s="147" t="s">
        <v>2246</v>
      </c>
      <c r="G859" s="147">
        <v>0</v>
      </c>
      <c r="I859" s="147">
        <v>4</v>
      </c>
      <c r="J859" s="147">
        <v>1188060</v>
      </c>
    </row>
    <row r="860" spans="1:10" x14ac:dyDescent="0.2">
      <c r="A860" s="147">
        <v>4</v>
      </c>
      <c r="B860" s="149" t="s">
        <v>35889</v>
      </c>
      <c r="C860" s="147" t="s">
        <v>2277</v>
      </c>
      <c r="D860" s="147" t="s">
        <v>35890</v>
      </c>
      <c r="E860" s="147" t="s">
        <v>2246</v>
      </c>
      <c r="G860" s="147">
        <v>0</v>
      </c>
      <c r="I860" s="147">
        <v>4</v>
      </c>
      <c r="J860" s="147">
        <v>1188040</v>
      </c>
    </row>
    <row r="861" spans="1:10" x14ac:dyDescent="0.2">
      <c r="A861" s="147">
        <v>4</v>
      </c>
      <c r="B861" s="149" t="s">
        <v>35889</v>
      </c>
      <c r="C861" s="147" t="s">
        <v>2277</v>
      </c>
      <c r="D861" s="147" t="s">
        <v>35888</v>
      </c>
      <c r="E861" s="147" t="s">
        <v>2246</v>
      </c>
      <c r="G861" s="147">
        <v>0</v>
      </c>
      <c r="I861" s="147">
        <v>4</v>
      </c>
      <c r="J861" s="147">
        <v>1188053</v>
      </c>
    </row>
    <row r="862" spans="1:10" x14ac:dyDescent="0.2">
      <c r="A862" s="147">
        <v>4</v>
      </c>
      <c r="B862" s="149" t="s">
        <v>35886</v>
      </c>
      <c r="C862" s="147" t="s">
        <v>2242</v>
      </c>
      <c r="D862" s="147" t="s">
        <v>35887</v>
      </c>
      <c r="E862" s="147" t="s">
        <v>2240</v>
      </c>
      <c r="G862" s="147">
        <v>0</v>
      </c>
      <c r="I862" s="147">
        <v>4</v>
      </c>
      <c r="J862" s="147">
        <v>2556086</v>
      </c>
    </row>
    <row r="863" spans="1:10" x14ac:dyDescent="0.2">
      <c r="A863" s="147">
        <v>4</v>
      </c>
      <c r="B863" s="149" t="s">
        <v>35886</v>
      </c>
      <c r="C863" s="147" t="s">
        <v>2261</v>
      </c>
      <c r="D863" s="147" t="s">
        <v>35885</v>
      </c>
      <c r="E863" s="147" t="s">
        <v>2246</v>
      </c>
      <c r="G863" s="147">
        <v>0</v>
      </c>
      <c r="I863" s="147">
        <v>4</v>
      </c>
      <c r="J863" s="147">
        <v>1188065</v>
      </c>
    </row>
    <row r="864" spans="1:10" x14ac:dyDescent="0.2">
      <c r="A864" s="147">
        <v>4</v>
      </c>
      <c r="B864" s="149" t="s">
        <v>35883</v>
      </c>
      <c r="C864" s="147" t="s">
        <v>2242</v>
      </c>
      <c r="D864" s="147" t="s">
        <v>35884</v>
      </c>
      <c r="E864" s="147" t="s">
        <v>2246</v>
      </c>
      <c r="G864" s="147">
        <v>0</v>
      </c>
      <c r="I864" s="147">
        <v>4</v>
      </c>
      <c r="J864" s="147">
        <v>2556089</v>
      </c>
    </row>
    <row r="865" spans="1:10" x14ac:dyDescent="0.2">
      <c r="A865" s="147">
        <v>4</v>
      </c>
      <c r="B865" s="149" t="s">
        <v>35883</v>
      </c>
      <c r="C865" s="147" t="s">
        <v>2261</v>
      </c>
      <c r="D865" s="147" t="s">
        <v>35882</v>
      </c>
      <c r="E865" s="147" t="s">
        <v>2246</v>
      </c>
      <c r="G865" s="147">
        <v>0</v>
      </c>
      <c r="I865" s="147">
        <v>4</v>
      </c>
      <c r="J865" s="147">
        <v>1188061</v>
      </c>
    </row>
    <row r="866" spans="1:10" x14ac:dyDescent="0.2">
      <c r="A866" s="147">
        <v>5</v>
      </c>
      <c r="B866" s="149" t="s">
        <v>35881</v>
      </c>
      <c r="C866" s="147" t="s">
        <v>2242</v>
      </c>
      <c r="D866" s="147" t="s">
        <v>35880</v>
      </c>
      <c r="E866" s="147" t="s">
        <v>2246</v>
      </c>
      <c r="G866" s="147">
        <v>0</v>
      </c>
      <c r="I866" s="147">
        <v>5</v>
      </c>
      <c r="J866" s="147">
        <v>2556102</v>
      </c>
    </row>
    <row r="867" spans="1:10" x14ac:dyDescent="0.2">
      <c r="A867" s="147">
        <v>6</v>
      </c>
      <c r="B867" s="149" t="s">
        <v>35879</v>
      </c>
      <c r="C867" s="147" t="s">
        <v>2242</v>
      </c>
      <c r="D867" s="147" t="s">
        <v>35878</v>
      </c>
      <c r="E867" s="147" t="s">
        <v>2240</v>
      </c>
      <c r="G867" s="147">
        <v>0</v>
      </c>
      <c r="I867" s="147">
        <v>6</v>
      </c>
      <c r="J867" s="147">
        <v>2556106</v>
      </c>
    </row>
    <row r="868" spans="1:10" x14ac:dyDescent="0.2">
      <c r="A868" s="147">
        <v>6</v>
      </c>
      <c r="B868" s="149" t="s">
        <v>35876</v>
      </c>
      <c r="C868" s="147" t="s">
        <v>2242</v>
      </c>
      <c r="D868" s="147" t="s">
        <v>35877</v>
      </c>
      <c r="E868" s="147" t="s">
        <v>2240</v>
      </c>
      <c r="G868" s="147">
        <v>0</v>
      </c>
      <c r="I868" s="147">
        <v>5</v>
      </c>
      <c r="J868" s="147">
        <v>2556105</v>
      </c>
    </row>
    <row r="869" spans="1:10" x14ac:dyDescent="0.2">
      <c r="A869" s="147">
        <v>6</v>
      </c>
      <c r="B869" s="149" t="s">
        <v>35876</v>
      </c>
      <c r="C869" s="147" t="s">
        <v>2446</v>
      </c>
      <c r="D869" s="147" t="s">
        <v>35875</v>
      </c>
      <c r="E869" s="147" t="s">
        <v>2246</v>
      </c>
      <c r="G869" s="147">
        <v>0</v>
      </c>
      <c r="I869" s="147">
        <v>5</v>
      </c>
      <c r="J869" s="147">
        <v>1188076</v>
      </c>
    </row>
    <row r="870" spans="1:10" x14ac:dyDescent="0.2">
      <c r="A870" s="147">
        <v>6</v>
      </c>
      <c r="B870" s="149" t="s">
        <v>35874</v>
      </c>
      <c r="C870" s="147" t="s">
        <v>2242</v>
      </c>
      <c r="D870" s="147" t="s">
        <v>35873</v>
      </c>
      <c r="E870" s="147" t="s">
        <v>2240</v>
      </c>
      <c r="G870" s="147">
        <v>0</v>
      </c>
      <c r="I870" s="147">
        <v>5</v>
      </c>
      <c r="J870" s="147">
        <v>2556099</v>
      </c>
    </row>
    <row r="871" spans="1:10" x14ac:dyDescent="0.2">
      <c r="A871" s="147">
        <v>4</v>
      </c>
      <c r="B871" s="149" t="s">
        <v>35871</v>
      </c>
      <c r="C871" s="147" t="s">
        <v>2242</v>
      </c>
      <c r="D871" s="147" t="s">
        <v>35872</v>
      </c>
      <c r="E871" s="147" t="s">
        <v>2246</v>
      </c>
      <c r="G871" s="147">
        <v>0</v>
      </c>
      <c r="I871" s="147">
        <v>4</v>
      </c>
      <c r="J871" s="147">
        <v>2556094</v>
      </c>
    </row>
    <row r="872" spans="1:10" x14ac:dyDescent="0.2">
      <c r="A872" s="147">
        <v>4</v>
      </c>
      <c r="B872" s="149" t="s">
        <v>35871</v>
      </c>
      <c r="C872" s="147" t="s">
        <v>2261</v>
      </c>
      <c r="D872" s="147" t="s">
        <v>35870</v>
      </c>
      <c r="E872" s="147" t="s">
        <v>2246</v>
      </c>
      <c r="G872" s="147">
        <v>0</v>
      </c>
      <c r="I872" s="147">
        <v>4</v>
      </c>
      <c r="J872" s="147">
        <v>1188047</v>
      </c>
    </row>
    <row r="873" spans="1:10" x14ac:dyDescent="0.2">
      <c r="A873" s="147">
        <v>5</v>
      </c>
      <c r="B873" s="149" t="s">
        <v>35869</v>
      </c>
      <c r="C873" s="147" t="s">
        <v>2242</v>
      </c>
      <c r="D873" s="147" t="s">
        <v>35868</v>
      </c>
      <c r="E873" s="147" t="s">
        <v>2246</v>
      </c>
      <c r="G873" s="147">
        <v>0</v>
      </c>
      <c r="I873" s="147">
        <v>5</v>
      </c>
      <c r="J873" s="147">
        <v>2556116</v>
      </c>
    </row>
    <row r="874" spans="1:10" x14ac:dyDescent="0.2">
      <c r="A874" s="147">
        <v>6</v>
      </c>
      <c r="B874" s="149" t="s">
        <v>35867</v>
      </c>
      <c r="C874" s="147" t="s">
        <v>2242</v>
      </c>
      <c r="D874" s="147" t="s">
        <v>35866</v>
      </c>
      <c r="E874" s="147" t="s">
        <v>2240</v>
      </c>
      <c r="G874" s="147">
        <v>0</v>
      </c>
      <c r="I874" s="147">
        <v>6</v>
      </c>
      <c r="J874" s="147">
        <v>2556128</v>
      </c>
    </row>
    <row r="875" spans="1:10" x14ac:dyDescent="0.2">
      <c r="A875" s="147">
        <v>6</v>
      </c>
      <c r="B875" s="149" t="s">
        <v>35865</v>
      </c>
      <c r="C875" s="147" t="s">
        <v>2242</v>
      </c>
      <c r="D875" s="147" t="s">
        <v>35864</v>
      </c>
      <c r="E875" s="147" t="s">
        <v>2240</v>
      </c>
      <c r="G875" s="147">
        <v>0</v>
      </c>
      <c r="I875" s="147">
        <v>5</v>
      </c>
      <c r="J875" s="147">
        <v>2556115</v>
      </c>
    </row>
    <row r="876" spans="1:10" x14ac:dyDescent="0.2">
      <c r="A876" s="147">
        <v>6</v>
      </c>
      <c r="B876" s="149" t="s">
        <v>35863</v>
      </c>
      <c r="C876" s="147" t="s">
        <v>2242</v>
      </c>
      <c r="D876" s="147" t="s">
        <v>35862</v>
      </c>
      <c r="E876" s="147" t="s">
        <v>2240</v>
      </c>
      <c r="G876" s="147">
        <v>0</v>
      </c>
      <c r="I876" s="147">
        <v>5</v>
      </c>
      <c r="J876" s="147">
        <v>2556113</v>
      </c>
    </row>
    <row r="877" spans="1:10" x14ac:dyDescent="0.2">
      <c r="A877" s="147">
        <v>6</v>
      </c>
      <c r="B877" s="149" t="s">
        <v>35861</v>
      </c>
      <c r="C877" s="147" t="s">
        <v>2242</v>
      </c>
      <c r="D877" s="147" t="s">
        <v>35860</v>
      </c>
      <c r="E877" s="147" t="s">
        <v>2240</v>
      </c>
      <c r="G877" s="147">
        <v>0</v>
      </c>
      <c r="I877" s="147">
        <v>5</v>
      </c>
      <c r="J877" s="147">
        <v>2556126</v>
      </c>
    </row>
    <row r="878" spans="1:10" x14ac:dyDescent="0.2">
      <c r="A878" s="147">
        <v>6</v>
      </c>
      <c r="B878" s="149" t="s">
        <v>35859</v>
      </c>
      <c r="C878" s="147" t="s">
        <v>2242</v>
      </c>
      <c r="D878" s="147" t="s">
        <v>35858</v>
      </c>
      <c r="E878" s="147" t="s">
        <v>2240</v>
      </c>
      <c r="G878" s="147">
        <v>0</v>
      </c>
      <c r="I878" s="147">
        <v>5</v>
      </c>
      <c r="J878" s="147">
        <v>2556125</v>
      </c>
    </row>
    <row r="879" spans="1:10" x14ac:dyDescent="0.2">
      <c r="A879" s="147">
        <v>6</v>
      </c>
      <c r="B879" s="149" t="s">
        <v>35857</v>
      </c>
      <c r="C879" s="147" t="s">
        <v>2242</v>
      </c>
      <c r="D879" s="147" t="s">
        <v>35856</v>
      </c>
      <c r="E879" s="147" t="s">
        <v>2240</v>
      </c>
      <c r="G879" s="147">
        <v>0</v>
      </c>
      <c r="I879" s="147">
        <v>5</v>
      </c>
      <c r="J879" s="147">
        <v>2556109</v>
      </c>
    </row>
    <row r="880" spans="1:10" x14ac:dyDescent="0.2">
      <c r="A880" s="147">
        <v>4</v>
      </c>
      <c r="B880" s="149" t="s">
        <v>35852</v>
      </c>
      <c r="C880" s="147" t="s">
        <v>2242</v>
      </c>
      <c r="D880" s="147" t="s">
        <v>35855</v>
      </c>
      <c r="E880" s="147" t="s">
        <v>2246</v>
      </c>
      <c r="G880" s="147">
        <v>0</v>
      </c>
      <c r="I880" s="147">
        <v>4</v>
      </c>
      <c r="J880" s="147">
        <v>2556082</v>
      </c>
    </row>
    <row r="881" spans="1:10" x14ac:dyDescent="0.2">
      <c r="A881" s="147">
        <v>4</v>
      </c>
      <c r="B881" s="149" t="s">
        <v>35852</v>
      </c>
      <c r="C881" s="147" t="s">
        <v>2261</v>
      </c>
      <c r="D881" s="147" t="s">
        <v>35854</v>
      </c>
      <c r="E881" s="147" t="s">
        <v>2246</v>
      </c>
      <c r="G881" s="147">
        <v>0</v>
      </c>
      <c r="I881" s="147">
        <v>4</v>
      </c>
      <c r="J881" s="147">
        <v>1188045</v>
      </c>
    </row>
    <row r="882" spans="1:10" x14ac:dyDescent="0.2">
      <c r="A882" s="147">
        <v>4</v>
      </c>
      <c r="B882" s="149" t="s">
        <v>35852</v>
      </c>
      <c r="C882" s="147" t="s">
        <v>2261</v>
      </c>
      <c r="D882" s="147" t="s">
        <v>35853</v>
      </c>
      <c r="E882" s="147" t="s">
        <v>2246</v>
      </c>
      <c r="G882" s="147">
        <v>0</v>
      </c>
      <c r="I882" s="147">
        <v>4</v>
      </c>
      <c r="J882" s="147">
        <v>1188057</v>
      </c>
    </row>
    <row r="883" spans="1:10" x14ac:dyDescent="0.2">
      <c r="A883" s="147">
        <v>4</v>
      </c>
      <c r="B883" s="149" t="s">
        <v>35852</v>
      </c>
      <c r="C883" s="147" t="s">
        <v>2277</v>
      </c>
      <c r="D883" s="147" t="s">
        <v>35851</v>
      </c>
      <c r="E883" s="147" t="s">
        <v>2246</v>
      </c>
      <c r="G883" s="147">
        <v>0</v>
      </c>
      <c r="I883" s="147">
        <v>4</v>
      </c>
      <c r="J883" s="147">
        <v>1188049</v>
      </c>
    </row>
    <row r="884" spans="1:10" x14ac:dyDescent="0.2">
      <c r="A884" s="147">
        <v>5</v>
      </c>
      <c r="B884" s="149" t="s">
        <v>35850</v>
      </c>
      <c r="C884" s="147" t="s">
        <v>2242</v>
      </c>
      <c r="D884" s="147" t="s">
        <v>35849</v>
      </c>
      <c r="E884" s="147" t="s">
        <v>2246</v>
      </c>
      <c r="G884" s="147">
        <v>0</v>
      </c>
      <c r="I884" s="147">
        <v>5</v>
      </c>
      <c r="J884" s="147">
        <v>2556133</v>
      </c>
    </row>
    <row r="885" spans="1:10" x14ac:dyDescent="0.2">
      <c r="A885" s="147">
        <v>6</v>
      </c>
      <c r="B885" s="149" t="s">
        <v>35848</v>
      </c>
      <c r="C885" s="147" t="s">
        <v>2242</v>
      </c>
      <c r="D885" s="147" t="s">
        <v>35847</v>
      </c>
      <c r="E885" s="147" t="s">
        <v>2240</v>
      </c>
      <c r="G885" s="147">
        <v>0</v>
      </c>
      <c r="I885" s="147">
        <v>6</v>
      </c>
      <c r="J885" s="147">
        <v>2556145</v>
      </c>
    </row>
    <row r="886" spans="1:10" x14ac:dyDescent="0.2">
      <c r="A886" s="147">
        <v>6</v>
      </c>
      <c r="B886" s="149" t="s">
        <v>35846</v>
      </c>
      <c r="C886" s="147" t="s">
        <v>2242</v>
      </c>
      <c r="D886" s="147" t="s">
        <v>35845</v>
      </c>
      <c r="E886" s="147" t="s">
        <v>2240</v>
      </c>
      <c r="G886" s="147">
        <v>0</v>
      </c>
      <c r="I886" s="147">
        <v>5</v>
      </c>
      <c r="J886" s="147">
        <v>2556135</v>
      </c>
    </row>
    <row r="887" spans="1:10" x14ac:dyDescent="0.2">
      <c r="A887" s="147">
        <v>6</v>
      </c>
      <c r="B887" s="149" t="s">
        <v>35844</v>
      </c>
      <c r="C887" s="147" t="s">
        <v>2242</v>
      </c>
      <c r="D887" s="147" t="s">
        <v>35843</v>
      </c>
      <c r="E887" s="147" t="s">
        <v>2240</v>
      </c>
      <c r="G887" s="147">
        <v>0</v>
      </c>
      <c r="I887" s="147">
        <v>5</v>
      </c>
      <c r="J887" s="147">
        <v>2556136</v>
      </c>
    </row>
    <row r="888" spans="1:10" x14ac:dyDescent="0.2">
      <c r="A888" s="147">
        <v>6</v>
      </c>
      <c r="B888" s="149" t="s">
        <v>35842</v>
      </c>
      <c r="C888" s="147" t="s">
        <v>2242</v>
      </c>
      <c r="D888" s="147" t="s">
        <v>35841</v>
      </c>
      <c r="E888" s="147" t="s">
        <v>2240</v>
      </c>
      <c r="G888" s="147">
        <v>0</v>
      </c>
      <c r="I888" s="147">
        <v>5</v>
      </c>
      <c r="J888" s="147">
        <v>2556140</v>
      </c>
    </row>
    <row r="889" spans="1:10" x14ac:dyDescent="0.2">
      <c r="A889" s="147">
        <v>6</v>
      </c>
      <c r="B889" s="149" t="s">
        <v>35840</v>
      </c>
      <c r="C889" s="147" t="s">
        <v>2242</v>
      </c>
      <c r="D889" s="147" t="s">
        <v>35839</v>
      </c>
      <c r="E889" s="147" t="s">
        <v>2240</v>
      </c>
      <c r="G889" s="147">
        <v>0</v>
      </c>
      <c r="I889" s="147">
        <v>5</v>
      </c>
      <c r="J889" s="147">
        <v>2556143</v>
      </c>
    </row>
    <row r="890" spans="1:10" x14ac:dyDescent="0.2">
      <c r="A890" s="147">
        <v>4</v>
      </c>
      <c r="B890" s="149" t="s">
        <v>35837</v>
      </c>
      <c r="C890" s="147" t="s">
        <v>2242</v>
      </c>
      <c r="D890" s="147" t="s">
        <v>35838</v>
      </c>
      <c r="E890" s="147" t="s">
        <v>2240</v>
      </c>
      <c r="G890" s="147">
        <v>0</v>
      </c>
      <c r="I890" s="147">
        <v>4</v>
      </c>
      <c r="J890" s="147">
        <v>2556083</v>
      </c>
    </row>
    <row r="891" spans="1:10" x14ac:dyDescent="0.2">
      <c r="A891" s="147">
        <v>4</v>
      </c>
      <c r="B891" s="149" t="s">
        <v>35837</v>
      </c>
      <c r="C891" s="147" t="s">
        <v>2277</v>
      </c>
      <c r="D891" s="147" t="s">
        <v>35836</v>
      </c>
      <c r="E891" s="147" t="s">
        <v>2246</v>
      </c>
      <c r="G891" s="147">
        <v>0</v>
      </c>
      <c r="I891" s="147">
        <v>4</v>
      </c>
      <c r="J891" s="147">
        <v>1188055</v>
      </c>
    </row>
    <row r="892" spans="1:10" x14ac:dyDescent="0.2">
      <c r="A892" s="147">
        <v>3</v>
      </c>
      <c r="B892" s="149" t="s">
        <v>35834</v>
      </c>
      <c r="C892" s="147" t="s">
        <v>2242</v>
      </c>
      <c r="D892" s="147" t="s">
        <v>35835</v>
      </c>
      <c r="E892" s="147" t="s">
        <v>2246</v>
      </c>
      <c r="G892" s="147">
        <v>0</v>
      </c>
      <c r="I892" s="147">
        <v>3</v>
      </c>
      <c r="J892" s="147">
        <v>2556070</v>
      </c>
    </row>
    <row r="893" spans="1:10" x14ac:dyDescent="0.2">
      <c r="A893" s="147">
        <v>3</v>
      </c>
      <c r="B893" s="149" t="s">
        <v>35834</v>
      </c>
      <c r="C893" s="147" t="s">
        <v>2277</v>
      </c>
      <c r="D893" s="147" t="s">
        <v>35833</v>
      </c>
      <c r="E893" s="147" t="s">
        <v>2246</v>
      </c>
      <c r="G893" s="147">
        <v>0</v>
      </c>
      <c r="I893" s="147">
        <v>3</v>
      </c>
      <c r="J893" s="147">
        <v>1188011</v>
      </c>
    </row>
    <row r="894" spans="1:10" x14ac:dyDescent="0.2">
      <c r="A894" s="147">
        <v>4</v>
      </c>
      <c r="B894" s="149" t="s">
        <v>35832</v>
      </c>
      <c r="C894" s="147" t="s">
        <v>2242</v>
      </c>
      <c r="D894" s="147" t="s">
        <v>35831</v>
      </c>
      <c r="E894" s="147" t="s">
        <v>2240</v>
      </c>
      <c r="G894" s="147">
        <v>0</v>
      </c>
      <c r="I894" s="147">
        <v>4</v>
      </c>
      <c r="J894" s="147">
        <v>2556156</v>
      </c>
    </row>
    <row r="895" spans="1:10" x14ac:dyDescent="0.2">
      <c r="A895" s="147">
        <v>4</v>
      </c>
      <c r="B895" s="149" t="s">
        <v>35825</v>
      </c>
      <c r="C895" s="147" t="s">
        <v>2242</v>
      </c>
      <c r="D895" s="147" t="s">
        <v>35830</v>
      </c>
      <c r="E895" s="147" t="s">
        <v>2246</v>
      </c>
      <c r="G895" s="147">
        <v>0</v>
      </c>
      <c r="I895" s="147">
        <v>4</v>
      </c>
      <c r="J895" s="147">
        <v>2556151</v>
      </c>
    </row>
    <row r="896" spans="1:10" x14ac:dyDescent="0.2">
      <c r="A896" s="147">
        <v>4</v>
      </c>
      <c r="B896" s="149" t="s">
        <v>35825</v>
      </c>
      <c r="C896" s="147" t="s">
        <v>2261</v>
      </c>
      <c r="D896" s="147" t="s">
        <v>35829</v>
      </c>
      <c r="E896" s="147" t="s">
        <v>2246</v>
      </c>
      <c r="G896" s="147">
        <v>0</v>
      </c>
      <c r="I896" s="147">
        <v>4</v>
      </c>
      <c r="J896" s="147">
        <v>1188088</v>
      </c>
    </row>
    <row r="897" spans="1:10" x14ac:dyDescent="0.2">
      <c r="A897" s="147">
        <v>4</v>
      </c>
      <c r="B897" s="149" t="s">
        <v>35825</v>
      </c>
      <c r="C897" s="147" t="s">
        <v>2261</v>
      </c>
      <c r="D897" s="147" t="s">
        <v>35828</v>
      </c>
      <c r="E897" s="147" t="s">
        <v>2246</v>
      </c>
      <c r="G897" s="147">
        <v>0</v>
      </c>
      <c r="I897" s="147">
        <v>4</v>
      </c>
      <c r="J897" s="147">
        <v>1188087</v>
      </c>
    </row>
    <row r="898" spans="1:10" x14ac:dyDescent="0.2">
      <c r="A898" s="147">
        <v>4</v>
      </c>
      <c r="B898" s="149" t="s">
        <v>35825</v>
      </c>
      <c r="C898" s="147" t="s">
        <v>2261</v>
      </c>
      <c r="D898" s="147" t="s">
        <v>35827</v>
      </c>
      <c r="E898" s="147" t="s">
        <v>2246</v>
      </c>
      <c r="G898" s="147">
        <v>0</v>
      </c>
      <c r="I898" s="147">
        <v>4</v>
      </c>
      <c r="J898" s="147">
        <v>1188086</v>
      </c>
    </row>
    <row r="899" spans="1:10" x14ac:dyDescent="0.2">
      <c r="A899" s="147">
        <v>4</v>
      </c>
      <c r="B899" s="149" t="s">
        <v>35825</v>
      </c>
      <c r="C899" s="147" t="s">
        <v>2261</v>
      </c>
      <c r="D899" s="147" t="s">
        <v>35826</v>
      </c>
      <c r="E899" s="147" t="s">
        <v>2246</v>
      </c>
      <c r="G899" s="147">
        <v>0</v>
      </c>
      <c r="I899" s="147">
        <v>4</v>
      </c>
      <c r="J899" s="147">
        <v>1188099</v>
      </c>
    </row>
    <row r="900" spans="1:10" x14ac:dyDescent="0.2">
      <c r="A900" s="147">
        <v>4</v>
      </c>
      <c r="B900" s="149" t="s">
        <v>35825</v>
      </c>
      <c r="C900" s="147" t="s">
        <v>2261</v>
      </c>
      <c r="D900" s="147" t="s">
        <v>35824</v>
      </c>
      <c r="E900" s="147" t="s">
        <v>2246</v>
      </c>
      <c r="G900" s="147">
        <v>0</v>
      </c>
      <c r="I900" s="147">
        <v>4</v>
      </c>
      <c r="J900" s="147">
        <v>1188089</v>
      </c>
    </row>
    <row r="901" spans="1:10" x14ac:dyDescent="0.2">
      <c r="A901" s="147">
        <v>5</v>
      </c>
      <c r="B901" s="149" t="s">
        <v>35823</v>
      </c>
      <c r="C901" s="147" t="s">
        <v>2242</v>
      </c>
      <c r="D901" s="147" t="s">
        <v>35822</v>
      </c>
      <c r="E901" s="147" t="s">
        <v>2246</v>
      </c>
      <c r="G901" s="147">
        <v>0</v>
      </c>
      <c r="I901" s="147">
        <v>5</v>
      </c>
      <c r="J901" s="147">
        <v>2556168</v>
      </c>
    </row>
    <row r="902" spans="1:10" x14ac:dyDescent="0.2">
      <c r="A902" s="147">
        <v>6</v>
      </c>
      <c r="B902" s="149" t="s">
        <v>35821</v>
      </c>
      <c r="C902" s="147" t="s">
        <v>2242</v>
      </c>
      <c r="D902" s="147" t="s">
        <v>35820</v>
      </c>
      <c r="E902" s="147" t="s">
        <v>2240</v>
      </c>
      <c r="G902" s="147">
        <v>0</v>
      </c>
      <c r="I902" s="147">
        <v>6</v>
      </c>
      <c r="J902" s="147">
        <v>2556179</v>
      </c>
    </row>
    <row r="903" spans="1:10" x14ac:dyDescent="0.2">
      <c r="A903" s="147">
        <v>6</v>
      </c>
      <c r="B903" s="149" t="s">
        <v>35819</v>
      </c>
      <c r="C903" s="147" t="s">
        <v>2242</v>
      </c>
      <c r="D903" s="147" t="s">
        <v>35818</v>
      </c>
      <c r="E903" s="147" t="s">
        <v>2240</v>
      </c>
      <c r="G903" s="147">
        <v>0</v>
      </c>
      <c r="I903" s="147">
        <v>5</v>
      </c>
      <c r="J903" s="147">
        <v>2556172</v>
      </c>
    </row>
    <row r="904" spans="1:10" x14ac:dyDescent="0.2">
      <c r="A904" s="147">
        <v>6</v>
      </c>
      <c r="B904" s="149" t="s">
        <v>35817</v>
      </c>
      <c r="C904" s="147" t="s">
        <v>2242</v>
      </c>
      <c r="D904" s="147" t="s">
        <v>35816</v>
      </c>
      <c r="E904" s="147" t="s">
        <v>2240</v>
      </c>
      <c r="G904" s="147">
        <v>0</v>
      </c>
      <c r="I904" s="147">
        <v>5</v>
      </c>
      <c r="J904" s="147">
        <v>2556176</v>
      </c>
    </row>
    <row r="905" spans="1:10" x14ac:dyDescent="0.2">
      <c r="A905" s="147">
        <v>6</v>
      </c>
      <c r="B905" s="149" t="s">
        <v>35815</v>
      </c>
      <c r="C905" s="147" t="s">
        <v>2242</v>
      </c>
      <c r="D905" s="147" t="s">
        <v>35814</v>
      </c>
      <c r="E905" s="147" t="s">
        <v>2240</v>
      </c>
      <c r="G905" s="147">
        <v>0</v>
      </c>
      <c r="I905" s="147">
        <v>5</v>
      </c>
      <c r="J905" s="147">
        <v>2556170</v>
      </c>
    </row>
    <row r="906" spans="1:10" x14ac:dyDescent="0.2">
      <c r="A906" s="147">
        <v>6</v>
      </c>
      <c r="B906" s="149" t="s">
        <v>35813</v>
      </c>
      <c r="C906" s="147" t="s">
        <v>2242</v>
      </c>
      <c r="D906" s="147" t="s">
        <v>35812</v>
      </c>
      <c r="E906" s="147" t="s">
        <v>2240</v>
      </c>
      <c r="G906" s="147">
        <v>0</v>
      </c>
      <c r="I906" s="147">
        <v>5</v>
      </c>
      <c r="J906" s="147">
        <v>2556177</v>
      </c>
    </row>
    <row r="907" spans="1:10" x14ac:dyDescent="0.2">
      <c r="A907" s="147">
        <v>6</v>
      </c>
      <c r="B907" s="149" t="s">
        <v>35811</v>
      </c>
      <c r="C907" s="147" t="s">
        <v>2242</v>
      </c>
      <c r="D907" s="147" t="s">
        <v>35810</v>
      </c>
      <c r="E907" s="147" t="s">
        <v>2240</v>
      </c>
      <c r="G907" s="147">
        <v>0</v>
      </c>
      <c r="I907" s="147">
        <v>5</v>
      </c>
      <c r="J907" s="147">
        <v>2556164</v>
      </c>
    </row>
    <row r="908" spans="1:10" x14ac:dyDescent="0.2">
      <c r="A908" s="147">
        <v>4</v>
      </c>
      <c r="B908" s="149" t="s">
        <v>35807</v>
      </c>
      <c r="C908" s="147" t="s">
        <v>2242</v>
      </c>
      <c r="D908" s="147" t="s">
        <v>35809</v>
      </c>
      <c r="E908" s="147" t="s">
        <v>2240</v>
      </c>
      <c r="G908" s="147">
        <v>0</v>
      </c>
      <c r="I908" s="147">
        <v>4</v>
      </c>
      <c r="J908" s="147">
        <v>2556148</v>
      </c>
    </row>
    <row r="909" spans="1:10" x14ac:dyDescent="0.2">
      <c r="A909" s="147">
        <v>4</v>
      </c>
      <c r="B909" s="149" t="s">
        <v>35807</v>
      </c>
      <c r="C909" s="147" t="s">
        <v>2261</v>
      </c>
      <c r="D909" s="147" t="s">
        <v>35808</v>
      </c>
      <c r="E909" s="147" t="s">
        <v>2246</v>
      </c>
      <c r="G909" s="147">
        <v>0</v>
      </c>
      <c r="I909" s="147">
        <v>4</v>
      </c>
      <c r="J909" s="147">
        <v>1188092</v>
      </c>
    </row>
    <row r="910" spans="1:10" x14ac:dyDescent="0.2">
      <c r="A910" s="147">
        <v>4</v>
      </c>
      <c r="B910" s="149" t="s">
        <v>35807</v>
      </c>
      <c r="C910" s="147" t="s">
        <v>2261</v>
      </c>
      <c r="D910" s="147" t="s">
        <v>35806</v>
      </c>
      <c r="E910" s="147" t="s">
        <v>2246</v>
      </c>
      <c r="G910" s="147">
        <v>0</v>
      </c>
      <c r="I910" s="147">
        <v>4</v>
      </c>
      <c r="J910" s="147">
        <v>1188094</v>
      </c>
    </row>
    <row r="911" spans="1:10" x14ac:dyDescent="0.2">
      <c r="A911" s="147">
        <v>4</v>
      </c>
      <c r="B911" s="149" t="s">
        <v>35804</v>
      </c>
      <c r="C911" s="147" t="s">
        <v>2242</v>
      </c>
      <c r="D911" s="147" t="s">
        <v>35805</v>
      </c>
      <c r="E911" s="147" t="s">
        <v>2240</v>
      </c>
      <c r="G911" s="147">
        <v>0</v>
      </c>
      <c r="I911" s="147">
        <v>4</v>
      </c>
      <c r="J911" s="147">
        <v>2556153</v>
      </c>
    </row>
    <row r="912" spans="1:10" x14ac:dyDescent="0.2">
      <c r="A912" s="147">
        <v>4</v>
      </c>
      <c r="B912" s="149" t="s">
        <v>35804</v>
      </c>
      <c r="C912" s="147" t="s">
        <v>2261</v>
      </c>
      <c r="D912" s="147" t="s">
        <v>35803</v>
      </c>
      <c r="E912" s="147" t="s">
        <v>2246</v>
      </c>
      <c r="G912" s="147">
        <v>0</v>
      </c>
      <c r="I912" s="147">
        <v>4</v>
      </c>
      <c r="J912" s="147">
        <v>1188084</v>
      </c>
    </row>
    <row r="913" spans="1:10" x14ac:dyDescent="0.2">
      <c r="A913" s="147">
        <v>3</v>
      </c>
      <c r="B913" s="149" t="s">
        <v>35797</v>
      </c>
      <c r="C913" s="147" t="s">
        <v>2242</v>
      </c>
      <c r="D913" s="147" t="s">
        <v>35802</v>
      </c>
      <c r="E913" s="147" t="s">
        <v>2240</v>
      </c>
      <c r="G913" s="147">
        <v>0</v>
      </c>
      <c r="I913" s="147">
        <v>3</v>
      </c>
      <c r="J913" s="147">
        <v>2556064</v>
      </c>
    </row>
    <row r="914" spans="1:10" x14ac:dyDescent="0.2">
      <c r="A914" s="147">
        <v>3</v>
      </c>
      <c r="B914" s="149" t="s">
        <v>35797</v>
      </c>
      <c r="C914" s="147" t="s">
        <v>2261</v>
      </c>
      <c r="D914" s="147" t="s">
        <v>35801</v>
      </c>
      <c r="E914" s="147" t="s">
        <v>2246</v>
      </c>
      <c r="G914" s="147">
        <v>0</v>
      </c>
      <c r="I914" s="147">
        <v>3</v>
      </c>
      <c r="J914" s="147">
        <v>1188018</v>
      </c>
    </row>
    <row r="915" spans="1:10" x14ac:dyDescent="0.2">
      <c r="A915" s="147">
        <v>3</v>
      </c>
      <c r="B915" s="149" t="s">
        <v>35797</v>
      </c>
      <c r="C915" s="147" t="s">
        <v>2261</v>
      </c>
      <c r="D915" s="147" t="s">
        <v>35800</v>
      </c>
      <c r="E915" s="147" t="s">
        <v>2246</v>
      </c>
      <c r="G915" s="147">
        <v>0</v>
      </c>
      <c r="I915" s="147">
        <v>3</v>
      </c>
      <c r="J915" s="147">
        <v>1188007</v>
      </c>
    </row>
    <row r="916" spans="1:10" x14ac:dyDescent="0.2">
      <c r="A916" s="147">
        <v>3</v>
      </c>
      <c r="B916" s="149" t="s">
        <v>35797</v>
      </c>
      <c r="C916" s="147" t="s">
        <v>2261</v>
      </c>
      <c r="D916" s="147" t="s">
        <v>35799</v>
      </c>
      <c r="E916" s="147" t="s">
        <v>2246</v>
      </c>
      <c r="G916" s="147">
        <v>0</v>
      </c>
      <c r="I916" s="147">
        <v>3</v>
      </c>
      <c r="J916" s="147">
        <v>1188001</v>
      </c>
    </row>
    <row r="917" spans="1:10" x14ac:dyDescent="0.2">
      <c r="A917" s="147">
        <v>3</v>
      </c>
      <c r="B917" s="149" t="s">
        <v>35797</v>
      </c>
      <c r="C917" s="147" t="s">
        <v>2261</v>
      </c>
      <c r="D917" s="147" t="s">
        <v>35798</v>
      </c>
      <c r="E917" s="147" t="s">
        <v>2246</v>
      </c>
      <c r="G917" s="147">
        <v>0</v>
      </c>
      <c r="I917" s="147">
        <v>3</v>
      </c>
      <c r="J917" s="147">
        <v>1188017</v>
      </c>
    </row>
    <row r="918" spans="1:10" x14ac:dyDescent="0.2">
      <c r="A918" s="147">
        <v>3</v>
      </c>
      <c r="B918" s="149" t="s">
        <v>35797</v>
      </c>
      <c r="C918" s="147" t="s">
        <v>2261</v>
      </c>
      <c r="D918" s="147" t="s">
        <v>35796</v>
      </c>
      <c r="E918" s="147" t="s">
        <v>2246</v>
      </c>
      <c r="G918" s="147">
        <v>0</v>
      </c>
      <c r="I918" s="147">
        <v>3</v>
      </c>
      <c r="J918" s="147">
        <v>1188012</v>
      </c>
    </row>
    <row r="919" spans="1:10" x14ac:dyDescent="0.2">
      <c r="A919" s="147">
        <v>3</v>
      </c>
      <c r="B919" s="149" t="s">
        <v>35794</v>
      </c>
      <c r="C919" s="147" t="s">
        <v>2242</v>
      </c>
      <c r="D919" s="147" t="s">
        <v>35795</v>
      </c>
      <c r="E919" s="147" t="s">
        <v>2246</v>
      </c>
      <c r="G919" s="147">
        <v>0</v>
      </c>
      <c r="I919" s="147">
        <v>3</v>
      </c>
      <c r="J919" s="147">
        <v>2556065</v>
      </c>
    </row>
    <row r="920" spans="1:10" x14ac:dyDescent="0.2">
      <c r="A920" s="147">
        <v>3</v>
      </c>
      <c r="B920" s="149" t="s">
        <v>35794</v>
      </c>
      <c r="C920" s="147" t="s">
        <v>2294</v>
      </c>
      <c r="D920" s="147" t="s">
        <v>35793</v>
      </c>
      <c r="E920" s="147" t="s">
        <v>2246</v>
      </c>
      <c r="G920" s="147">
        <v>0</v>
      </c>
      <c r="I920" s="147">
        <v>3</v>
      </c>
      <c r="J920" s="147">
        <v>1188000</v>
      </c>
    </row>
    <row r="921" spans="1:10" x14ac:dyDescent="0.2">
      <c r="A921" s="147">
        <v>4</v>
      </c>
      <c r="B921" s="149" t="s">
        <v>35790</v>
      </c>
      <c r="C921" s="147" t="s">
        <v>2242</v>
      </c>
      <c r="D921" s="147" t="s">
        <v>35792</v>
      </c>
      <c r="E921" s="147" t="s">
        <v>2240</v>
      </c>
      <c r="G921" s="147">
        <v>0</v>
      </c>
      <c r="I921" s="147">
        <v>4</v>
      </c>
      <c r="J921" s="147">
        <v>2556197</v>
      </c>
    </row>
    <row r="922" spans="1:10" x14ac:dyDescent="0.2">
      <c r="A922" s="147">
        <v>4</v>
      </c>
      <c r="B922" s="149" t="s">
        <v>35790</v>
      </c>
      <c r="C922" s="147" t="s">
        <v>2261</v>
      </c>
      <c r="D922" s="147" t="s">
        <v>35791</v>
      </c>
      <c r="E922" s="147" t="s">
        <v>2246</v>
      </c>
      <c r="G922" s="147">
        <v>0</v>
      </c>
      <c r="I922" s="147">
        <v>4</v>
      </c>
      <c r="J922" s="147">
        <v>1188128</v>
      </c>
    </row>
    <row r="923" spans="1:10" x14ac:dyDescent="0.2">
      <c r="A923" s="147">
        <v>4</v>
      </c>
      <c r="B923" s="149" t="s">
        <v>35790</v>
      </c>
      <c r="C923" s="147" t="s">
        <v>2261</v>
      </c>
      <c r="D923" s="147" t="s">
        <v>35789</v>
      </c>
      <c r="E923" s="147" t="s">
        <v>2246</v>
      </c>
      <c r="G923" s="147">
        <v>0</v>
      </c>
      <c r="I923" s="147">
        <v>4</v>
      </c>
      <c r="J923" s="147">
        <v>1188118</v>
      </c>
    </row>
    <row r="924" spans="1:10" x14ac:dyDescent="0.2">
      <c r="A924" s="147">
        <v>4</v>
      </c>
      <c r="B924" s="149" t="s">
        <v>35786</v>
      </c>
      <c r="C924" s="147" t="s">
        <v>2242</v>
      </c>
      <c r="D924" s="147" t="s">
        <v>35788</v>
      </c>
      <c r="E924" s="147" t="s">
        <v>2240</v>
      </c>
      <c r="G924" s="147">
        <v>0</v>
      </c>
      <c r="I924" s="147">
        <v>4</v>
      </c>
      <c r="J924" s="147">
        <v>2556184</v>
      </c>
    </row>
    <row r="925" spans="1:10" x14ac:dyDescent="0.2">
      <c r="A925" s="147">
        <v>4</v>
      </c>
      <c r="B925" s="149" t="s">
        <v>35786</v>
      </c>
      <c r="C925" s="147" t="s">
        <v>2261</v>
      </c>
      <c r="D925" s="147" t="s">
        <v>35787</v>
      </c>
      <c r="E925" s="147" t="s">
        <v>2246</v>
      </c>
      <c r="G925" s="147">
        <v>0</v>
      </c>
      <c r="I925" s="147">
        <v>4</v>
      </c>
      <c r="J925" s="147">
        <v>1188114</v>
      </c>
    </row>
    <row r="926" spans="1:10" x14ac:dyDescent="0.2">
      <c r="A926" s="147">
        <v>4</v>
      </c>
      <c r="B926" s="149" t="s">
        <v>35786</v>
      </c>
      <c r="C926" s="147" t="s">
        <v>2261</v>
      </c>
      <c r="D926" s="147" t="s">
        <v>35785</v>
      </c>
      <c r="E926" s="147" t="s">
        <v>2246</v>
      </c>
      <c r="G926" s="147">
        <v>0</v>
      </c>
      <c r="I926" s="147">
        <v>4</v>
      </c>
      <c r="J926" s="147">
        <v>1188107</v>
      </c>
    </row>
    <row r="927" spans="1:10" x14ac:dyDescent="0.2">
      <c r="A927" s="147">
        <v>4</v>
      </c>
      <c r="B927" s="149" t="s">
        <v>35783</v>
      </c>
      <c r="C927" s="147" t="s">
        <v>2242</v>
      </c>
      <c r="D927" s="147" t="s">
        <v>35784</v>
      </c>
      <c r="E927" s="147" t="s">
        <v>2240</v>
      </c>
      <c r="G927" s="147">
        <v>0</v>
      </c>
      <c r="I927" s="147">
        <v>4</v>
      </c>
      <c r="J927" s="147">
        <v>2556198</v>
      </c>
    </row>
    <row r="928" spans="1:10" x14ac:dyDescent="0.2">
      <c r="A928" s="147">
        <v>4</v>
      </c>
      <c r="B928" s="149" t="s">
        <v>35783</v>
      </c>
      <c r="C928" s="147" t="s">
        <v>2261</v>
      </c>
      <c r="D928" s="147" t="s">
        <v>35782</v>
      </c>
      <c r="E928" s="147" t="s">
        <v>2246</v>
      </c>
      <c r="G928" s="147">
        <v>0</v>
      </c>
      <c r="I928" s="147">
        <v>4</v>
      </c>
      <c r="J928" s="147">
        <v>1188126</v>
      </c>
    </row>
    <row r="929" spans="1:10" x14ac:dyDescent="0.2">
      <c r="A929" s="147">
        <v>4</v>
      </c>
      <c r="B929" s="149" t="s">
        <v>35779</v>
      </c>
      <c r="C929" s="147" t="s">
        <v>2242</v>
      </c>
      <c r="D929" s="147" t="s">
        <v>35781</v>
      </c>
      <c r="E929" s="147" t="s">
        <v>2240</v>
      </c>
      <c r="G929" s="147">
        <v>0</v>
      </c>
      <c r="I929" s="147">
        <v>4</v>
      </c>
      <c r="J929" s="147">
        <v>2556183</v>
      </c>
    </row>
    <row r="930" spans="1:10" x14ac:dyDescent="0.2">
      <c r="A930" s="147">
        <v>4</v>
      </c>
      <c r="B930" s="149" t="s">
        <v>35779</v>
      </c>
      <c r="C930" s="147" t="s">
        <v>2261</v>
      </c>
      <c r="D930" s="147" t="s">
        <v>35780</v>
      </c>
      <c r="E930" s="147" t="s">
        <v>2246</v>
      </c>
      <c r="G930" s="147">
        <v>0</v>
      </c>
      <c r="I930" s="147">
        <v>4</v>
      </c>
      <c r="J930" s="147">
        <v>1188117</v>
      </c>
    </row>
    <row r="931" spans="1:10" x14ac:dyDescent="0.2">
      <c r="A931" s="147">
        <v>4</v>
      </c>
      <c r="B931" s="149" t="s">
        <v>35779</v>
      </c>
      <c r="C931" s="147" t="s">
        <v>2261</v>
      </c>
      <c r="D931" s="147" t="s">
        <v>35778</v>
      </c>
      <c r="E931" s="147" t="s">
        <v>2246</v>
      </c>
      <c r="G931" s="147">
        <v>0</v>
      </c>
      <c r="I931" s="147">
        <v>4</v>
      </c>
      <c r="J931" s="147">
        <v>1188127</v>
      </c>
    </row>
    <row r="932" spans="1:10" x14ac:dyDescent="0.2">
      <c r="A932" s="147">
        <v>4</v>
      </c>
      <c r="B932" s="149" t="s">
        <v>35776</v>
      </c>
      <c r="C932" s="147" t="s">
        <v>2242</v>
      </c>
      <c r="D932" s="147" t="s">
        <v>35777</v>
      </c>
      <c r="E932" s="147" t="s">
        <v>2240</v>
      </c>
      <c r="G932" s="147">
        <v>0</v>
      </c>
      <c r="I932" s="147">
        <v>4</v>
      </c>
      <c r="J932" s="147">
        <v>2556189</v>
      </c>
    </row>
    <row r="933" spans="1:10" x14ac:dyDescent="0.2">
      <c r="A933" s="147">
        <v>4</v>
      </c>
      <c r="B933" s="149" t="s">
        <v>35776</v>
      </c>
      <c r="C933" s="147" t="s">
        <v>2261</v>
      </c>
      <c r="D933" s="147" t="s">
        <v>35775</v>
      </c>
      <c r="E933" s="147" t="s">
        <v>2246</v>
      </c>
      <c r="G933" s="147">
        <v>0</v>
      </c>
      <c r="I933" s="147">
        <v>4</v>
      </c>
      <c r="J933" s="147">
        <v>1188109</v>
      </c>
    </row>
    <row r="934" spans="1:10" x14ac:dyDescent="0.2">
      <c r="A934" s="147">
        <v>4</v>
      </c>
      <c r="B934" s="149" t="s">
        <v>35772</v>
      </c>
      <c r="C934" s="147" t="s">
        <v>2242</v>
      </c>
      <c r="D934" s="147" t="s">
        <v>35774</v>
      </c>
      <c r="E934" s="147" t="s">
        <v>2240</v>
      </c>
      <c r="G934" s="147">
        <v>0</v>
      </c>
      <c r="I934" s="147">
        <v>4</v>
      </c>
      <c r="J934" s="147">
        <v>2556195</v>
      </c>
    </row>
    <row r="935" spans="1:10" x14ac:dyDescent="0.2">
      <c r="A935" s="147">
        <v>4</v>
      </c>
      <c r="B935" s="149" t="s">
        <v>35772</v>
      </c>
      <c r="C935" s="147" t="s">
        <v>2261</v>
      </c>
      <c r="D935" s="147" t="s">
        <v>35773</v>
      </c>
      <c r="E935" s="147" t="s">
        <v>2246</v>
      </c>
      <c r="G935" s="147">
        <v>0</v>
      </c>
      <c r="I935" s="147">
        <v>4</v>
      </c>
      <c r="J935" s="147">
        <v>1188124</v>
      </c>
    </row>
    <row r="936" spans="1:10" x14ac:dyDescent="0.2">
      <c r="A936" s="147">
        <v>4</v>
      </c>
      <c r="B936" s="149" t="s">
        <v>35772</v>
      </c>
      <c r="C936" s="147" t="s">
        <v>2261</v>
      </c>
      <c r="D936" s="147" t="s">
        <v>35771</v>
      </c>
      <c r="E936" s="147" t="s">
        <v>2246</v>
      </c>
      <c r="G936" s="147">
        <v>0</v>
      </c>
      <c r="I936" s="147">
        <v>4</v>
      </c>
      <c r="J936" s="147">
        <v>1188108</v>
      </c>
    </row>
    <row r="937" spans="1:10" x14ac:dyDescent="0.2">
      <c r="A937" s="147">
        <v>3</v>
      </c>
      <c r="B937" s="149" t="s">
        <v>35770</v>
      </c>
      <c r="C937" s="147" t="s">
        <v>2242</v>
      </c>
      <c r="D937" s="147" t="s">
        <v>35769</v>
      </c>
      <c r="E937" s="147" t="s">
        <v>2246</v>
      </c>
      <c r="G937" s="147">
        <v>0</v>
      </c>
      <c r="I937" s="147">
        <v>3</v>
      </c>
      <c r="J937" s="147">
        <v>2556071</v>
      </c>
    </row>
    <row r="938" spans="1:10" x14ac:dyDescent="0.2">
      <c r="A938" s="147">
        <v>4</v>
      </c>
      <c r="B938" s="149" t="s">
        <v>35766</v>
      </c>
      <c r="C938" s="147" t="s">
        <v>2242</v>
      </c>
      <c r="D938" s="147" t="s">
        <v>35768</v>
      </c>
      <c r="E938" s="147" t="s">
        <v>2246</v>
      </c>
      <c r="G938" s="147">
        <v>0</v>
      </c>
      <c r="I938" s="147">
        <v>4</v>
      </c>
      <c r="J938" s="147">
        <v>2556206</v>
      </c>
    </row>
    <row r="939" spans="1:10" x14ac:dyDescent="0.2">
      <c r="A939" s="147">
        <v>4</v>
      </c>
      <c r="B939" s="149" t="s">
        <v>35766</v>
      </c>
      <c r="C939" s="147" t="s">
        <v>2261</v>
      </c>
      <c r="D939" s="147" t="s">
        <v>35767</v>
      </c>
      <c r="E939" s="147" t="s">
        <v>2246</v>
      </c>
      <c r="G939" s="147">
        <v>0</v>
      </c>
      <c r="I939" s="147">
        <v>4</v>
      </c>
      <c r="J939" s="147">
        <v>1188135</v>
      </c>
    </row>
    <row r="940" spans="1:10" x14ac:dyDescent="0.2">
      <c r="A940" s="147">
        <v>4</v>
      </c>
      <c r="B940" s="149" t="s">
        <v>35766</v>
      </c>
      <c r="C940" s="147" t="s">
        <v>2261</v>
      </c>
      <c r="D940" s="147" t="s">
        <v>35765</v>
      </c>
      <c r="E940" s="147" t="s">
        <v>2246</v>
      </c>
      <c r="G940" s="147">
        <v>0</v>
      </c>
      <c r="I940" s="147">
        <v>4</v>
      </c>
      <c r="J940" s="147">
        <v>1188144</v>
      </c>
    </row>
    <row r="941" spans="1:10" x14ac:dyDescent="0.2">
      <c r="A941" s="147">
        <v>5</v>
      </c>
      <c r="B941" s="149" t="s">
        <v>35764</v>
      </c>
      <c r="C941" s="147" t="s">
        <v>2242</v>
      </c>
      <c r="D941" s="147" t="s">
        <v>35763</v>
      </c>
      <c r="E941" s="147" t="s">
        <v>2246</v>
      </c>
      <c r="G941" s="147">
        <v>0</v>
      </c>
      <c r="I941" s="147">
        <v>5</v>
      </c>
      <c r="J941" s="147">
        <v>2556219</v>
      </c>
    </row>
    <row r="942" spans="1:10" x14ac:dyDescent="0.2">
      <c r="A942" s="147">
        <v>6</v>
      </c>
      <c r="B942" s="149" t="s">
        <v>35762</v>
      </c>
      <c r="C942" s="147" t="s">
        <v>2242</v>
      </c>
      <c r="D942" s="147" t="s">
        <v>35761</v>
      </c>
      <c r="E942" s="147" t="s">
        <v>2240</v>
      </c>
      <c r="G942" s="147">
        <v>0</v>
      </c>
      <c r="I942" s="147">
        <v>6</v>
      </c>
      <c r="J942" s="147">
        <v>2556221</v>
      </c>
    </row>
    <row r="943" spans="1:10" x14ac:dyDescent="0.2">
      <c r="A943" s="147">
        <v>6</v>
      </c>
      <c r="B943" s="149" t="s">
        <v>35760</v>
      </c>
      <c r="C943" s="147" t="s">
        <v>2242</v>
      </c>
      <c r="D943" s="147" t="s">
        <v>35759</v>
      </c>
      <c r="E943" s="147" t="s">
        <v>2240</v>
      </c>
      <c r="G943" s="147">
        <v>0</v>
      </c>
      <c r="I943" s="147">
        <v>5</v>
      </c>
      <c r="J943" s="147">
        <v>2556217</v>
      </c>
    </row>
    <row r="944" spans="1:10" x14ac:dyDescent="0.2">
      <c r="A944" s="147">
        <v>6</v>
      </c>
      <c r="B944" s="149" t="s">
        <v>35757</v>
      </c>
      <c r="C944" s="147" t="s">
        <v>2242</v>
      </c>
      <c r="D944" s="147" t="s">
        <v>35758</v>
      </c>
      <c r="E944" s="147" t="s">
        <v>2240</v>
      </c>
      <c r="G944" s="147">
        <v>0</v>
      </c>
      <c r="I944" s="147">
        <v>5</v>
      </c>
      <c r="J944" s="147">
        <v>2556213</v>
      </c>
    </row>
    <row r="945" spans="1:10" x14ac:dyDescent="0.2">
      <c r="A945" s="147">
        <v>6</v>
      </c>
      <c r="B945" s="149" t="s">
        <v>35757</v>
      </c>
      <c r="C945" s="147" t="s">
        <v>2277</v>
      </c>
      <c r="D945" s="147" t="s">
        <v>35741</v>
      </c>
      <c r="E945" s="147" t="s">
        <v>2246</v>
      </c>
      <c r="F945" s="147" t="s">
        <v>2259</v>
      </c>
      <c r="G945" s="147">
        <v>2</v>
      </c>
      <c r="H945" s="148">
        <v>41204</v>
      </c>
      <c r="I945" s="147">
        <v>5</v>
      </c>
      <c r="J945" s="147">
        <v>1188146</v>
      </c>
    </row>
    <row r="946" spans="1:10" x14ac:dyDescent="0.2">
      <c r="A946" s="147">
        <v>6</v>
      </c>
      <c r="B946" s="149" t="s">
        <v>35756</v>
      </c>
      <c r="C946" s="147" t="s">
        <v>2242</v>
      </c>
      <c r="D946" s="147" t="s">
        <v>35755</v>
      </c>
      <c r="E946" s="147" t="s">
        <v>2240</v>
      </c>
      <c r="G946" s="147">
        <v>0</v>
      </c>
      <c r="I946" s="147">
        <v>5</v>
      </c>
      <c r="J946" s="147">
        <v>2556209</v>
      </c>
    </row>
    <row r="947" spans="1:10" x14ac:dyDescent="0.2">
      <c r="A947" s="147">
        <v>4</v>
      </c>
      <c r="B947" s="149" t="s">
        <v>35751</v>
      </c>
      <c r="C947" s="147" t="s">
        <v>2242</v>
      </c>
      <c r="D947" s="147" t="s">
        <v>35754</v>
      </c>
      <c r="E947" s="147" t="s">
        <v>2246</v>
      </c>
      <c r="G947" s="147">
        <v>0</v>
      </c>
      <c r="I947" s="147">
        <v>4</v>
      </c>
      <c r="J947" s="147">
        <v>2556200</v>
      </c>
    </row>
    <row r="948" spans="1:10" x14ac:dyDescent="0.2">
      <c r="A948" s="147">
        <v>4</v>
      </c>
      <c r="B948" s="149" t="s">
        <v>35751</v>
      </c>
      <c r="C948" s="147" t="s">
        <v>2261</v>
      </c>
      <c r="D948" s="147" t="s">
        <v>35753</v>
      </c>
      <c r="E948" s="147" t="s">
        <v>2246</v>
      </c>
      <c r="G948" s="147">
        <v>0</v>
      </c>
      <c r="I948" s="147">
        <v>4</v>
      </c>
      <c r="J948" s="147">
        <v>1188137</v>
      </c>
    </row>
    <row r="949" spans="1:10" x14ac:dyDescent="0.2">
      <c r="A949" s="147">
        <v>4</v>
      </c>
      <c r="B949" s="149" t="s">
        <v>35751</v>
      </c>
      <c r="C949" s="147" t="s">
        <v>2261</v>
      </c>
      <c r="D949" s="147" t="s">
        <v>35752</v>
      </c>
      <c r="E949" s="147" t="s">
        <v>2246</v>
      </c>
      <c r="G949" s="147">
        <v>0</v>
      </c>
      <c r="I949" s="147">
        <v>4</v>
      </c>
      <c r="J949" s="147">
        <v>1188132</v>
      </c>
    </row>
    <row r="950" spans="1:10" x14ac:dyDescent="0.2">
      <c r="A950" s="147">
        <v>4</v>
      </c>
      <c r="B950" s="149" t="s">
        <v>35751</v>
      </c>
      <c r="C950" s="147" t="s">
        <v>2261</v>
      </c>
      <c r="D950" s="147" t="s">
        <v>35750</v>
      </c>
      <c r="E950" s="147" t="s">
        <v>2246</v>
      </c>
      <c r="G950" s="147">
        <v>0</v>
      </c>
      <c r="I950" s="147">
        <v>4</v>
      </c>
      <c r="J950" s="147">
        <v>1188142</v>
      </c>
    </row>
    <row r="951" spans="1:10" x14ac:dyDescent="0.2">
      <c r="A951" s="147">
        <v>5</v>
      </c>
      <c r="B951" s="149" t="s">
        <v>35749</v>
      </c>
      <c r="C951" s="147" t="s">
        <v>2242</v>
      </c>
      <c r="D951" s="147" t="s">
        <v>35748</v>
      </c>
      <c r="E951" s="147" t="s">
        <v>2246</v>
      </c>
      <c r="G951" s="147">
        <v>0</v>
      </c>
      <c r="I951" s="147">
        <v>5</v>
      </c>
      <c r="J951" s="147">
        <v>2556234</v>
      </c>
    </row>
    <row r="952" spans="1:10" x14ac:dyDescent="0.2">
      <c r="A952" s="147">
        <v>6</v>
      </c>
      <c r="B952" s="149" t="s">
        <v>35747</v>
      </c>
      <c r="C952" s="147" t="s">
        <v>2242</v>
      </c>
      <c r="D952" s="147" t="s">
        <v>35746</v>
      </c>
      <c r="E952" s="147" t="s">
        <v>2240</v>
      </c>
      <c r="G952" s="147">
        <v>0</v>
      </c>
      <c r="I952" s="147">
        <v>6</v>
      </c>
      <c r="J952" s="147">
        <v>2556235</v>
      </c>
    </row>
    <row r="953" spans="1:10" x14ac:dyDescent="0.2">
      <c r="A953" s="147">
        <v>6</v>
      </c>
      <c r="B953" s="149" t="s">
        <v>35745</v>
      </c>
      <c r="C953" s="147" t="s">
        <v>2242</v>
      </c>
      <c r="D953" s="147" t="s">
        <v>35744</v>
      </c>
      <c r="E953" s="147" t="s">
        <v>2240</v>
      </c>
      <c r="G953" s="147">
        <v>0</v>
      </c>
      <c r="I953" s="147">
        <v>5</v>
      </c>
      <c r="J953" s="147">
        <v>2556230</v>
      </c>
    </row>
    <row r="954" spans="1:10" x14ac:dyDescent="0.2">
      <c r="A954" s="147">
        <v>6</v>
      </c>
      <c r="B954" s="149" t="s">
        <v>35742</v>
      </c>
      <c r="C954" s="147" t="s">
        <v>2242</v>
      </c>
      <c r="D954" s="147" t="s">
        <v>35743</v>
      </c>
      <c r="E954" s="147" t="s">
        <v>2240</v>
      </c>
      <c r="G954" s="147">
        <v>0</v>
      </c>
      <c r="I954" s="147">
        <v>5</v>
      </c>
      <c r="J954" s="147">
        <v>2556228</v>
      </c>
    </row>
    <row r="955" spans="1:10" x14ac:dyDescent="0.2">
      <c r="A955" s="147">
        <v>6</v>
      </c>
      <c r="B955" s="149" t="s">
        <v>35742</v>
      </c>
      <c r="C955" s="147" t="s">
        <v>2277</v>
      </c>
      <c r="D955" s="147" t="s">
        <v>35741</v>
      </c>
      <c r="E955" s="147" t="s">
        <v>2246</v>
      </c>
      <c r="F955" s="147" t="s">
        <v>2259</v>
      </c>
      <c r="G955" s="147">
        <v>2</v>
      </c>
      <c r="H955" s="148">
        <v>41204</v>
      </c>
      <c r="I955" s="147">
        <v>5</v>
      </c>
      <c r="J955" s="147">
        <v>1188149</v>
      </c>
    </row>
    <row r="956" spans="1:10" x14ac:dyDescent="0.2">
      <c r="A956" s="147">
        <v>6</v>
      </c>
      <c r="B956" s="149" t="s">
        <v>35740</v>
      </c>
      <c r="C956" s="147" t="s">
        <v>2242</v>
      </c>
      <c r="D956" s="147" t="s">
        <v>35739</v>
      </c>
      <c r="E956" s="147" t="s">
        <v>2240</v>
      </c>
      <c r="G956" s="147">
        <v>0</v>
      </c>
      <c r="I956" s="147">
        <v>5</v>
      </c>
      <c r="J956" s="147">
        <v>2556224</v>
      </c>
    </row>
    <row r="957" spans="1:10" x14ac:dyDescent="0.2">
      <c r="A957" s="147">
        <v>4</v>
      </c>
      <c r="B957" s="149" t="s">
        <v>35738</v>
      </c>
      <c r="C957" s="147" t="s">
        <v>2242</v>
      </c>
      <c r="D957" s="147" t="s">
        <v>35737</v>
      </c>
      <c r="E957" s="147" t="s">
        <v>2240</v>
      </c>
      <c r="G957" s="147">
        <v>0</v>
      </c>
      <c r="I957" s="147">
        <v>4</v>
      </c>
      <c r="J957" s="147">
        <v>2556205</v>
      </c>
    </row>
    <row r="958" spans="1:10" x14ac:dyDescent="0.2">
      <c r="A958" s="147">
        <v>3</v>
      </c>
      <c r="B958" s="149" t="s">
        <v>35734</v>
      </c>
      <c r="C958" s="147" t="s">
        <v>2242</v>
      </c>
      <c r="D958" s="147" t="s">
        <v>35736</v>
      </c>
      <c r="E958" s="147" t="s">
        <v>2246</v>
      </c>
      <c r="G958" s="147">
        <v>0</v>
      </c>
      <c r="I958" s="147">
        <v>3</v>
      </c>
      <c r="J958" s="147">
        <v>2556072</v>
      </c>
    </row>
    <row r="959" spans="1:10" x14ac:dyDescent="0.2">
      <c r="A959" s="147">
        <v>3</v>
      </c>
      <c r="B959" s="149" t="s">
        <v>35734</v>
      </c>
      <c r="C959" s="147" t="s">
        <v>2277</v>
      </c>
      <c r="D959" s="147" t="s">
        <v>35735</v>
      </c>
      <c r="E959" s="147" t="s">
        <v>2246</v>
      </c>
      <c r="G959" s="147">
        <v>0</v>
      </c>
      <c r="I959" s="147">
        <v>3</v>
      </c>
      <c r="J959" s="147">
        <v>1188024</v>
      </c>
    </row>
    <row r="960" spans="1:10" x14ac:dyDescent="0.2">
      <c r="A960" s="147">
        <v>3</v>
      </c>
      <c r="B960" s="149" t="s">
        <v>35734</v>
      </c>
      <c r="C960" s="147" t="s">
        <v>2277</v>
      </c>
      <c r="D960" s="147" t="s">
        <v>35733</v>
      </c>
      <c r="E960" s="147" t="s">
        <v>2246</v>
      </c>
      <c r="G960" s="147">
        <v>0</v>
      </c>
      <c r="I960" s="147">
        <v>3</v>
      </c>
      <c r="J960" s="147">
        <v>1188027</v>
      </c>
    </row>
    <row r="961" spans="1:10" x14ac:dyDescent="0.2">
      <c r="A961" s="147">
        <v>4</v>
      </c>
      <c r="B961" s="149" t="s">
        <v>35732</v>
      </c>
      <c r="C961" s="147" t="s">
        <v>2242</v>
      </c>
      <c r="D961" s="147" t="s">
        <v>35731</v>
      </c>
      <c r="E961" s="147" t="s">
        <v>2240</v>
      </c>
      <c r="G961" s="147">
        <v>0</v>
      </c>
      <c r="I961" s="147">
        <v>4</v>
      </c>
      <c r="J961" s="147">
        <v>2556241</v>
      </c>
    </row>
    <row r="962" spans="1:10" x14ac:dyDescent="0.2">
      <c r="A962" s="147">
        <v>4</v>
      </c>
      <c r="B962" s="149" t="s">
        <v>35730</v>
      </c>
      <c r="C962" s="147" t="s">
        <v>2242</v>
      </c>
      <c r="D962" s="147" t="s">
        <v>35729</v>
      </c>
      <c r="E962" s="147" t="s">
        <v>2240</v>
      </c>
      <c r="G962" s="147">
        <v>0</v>
      </c>
      <c r="I962" s="147">
        <v>4</v>
      </c>
      <c r="J962" s="147">
        <v>2556238</v>
      </c>
    </row>
    <row r="963" spans="1:10" x14ac:dyDescent="0.2">
      <c r="A963" s="147">
        <v>4</v>
      </c>
      <c r="B963" s="149" t="s">
        <v>35719</v>
      </c>
      <c r="C963" s="147" t="s">
        <v>2242</v>
      </c>
      <c r="D963" s="147" t="s">
        <v>35728</v>
      </c>
      <c r="E963" s="147" t="s">
        <v>2246</v>
      </c>
      <c r="G963" s="147">
        <v>0</v>
      </c>
      <c r="I963" s="147">
        <v>4</v>
      </c>
      <c r="J963" s="147">
        <v>2556255</v>
      </c>
    </row>
    <row r="964" spans="1:10" x14ac:dyDescent="0.2">
      <c r="A964" s="147">
        <v>4</v>
      </c>
      <c r="B964" s="149" t="s">
        <v>35719</v>
      </c>
      <c r="C964" s="147" t="s">
        <v>2261</v>
      </c>
      <c r="D964" s="147" t="s">
        <v>35727</v>
      </c>
      <c r="E964" s="147" t="s">
        <v>2246</v>
      </c>
      <c r="G964" s="147">
        <v>0</v>
      </c>
      <c r="I964" s="147">
        <v>4</v>
      </c>
      <c r="J964" s="147">
        <v>1188188</v>
      </c>
    </row>
    <row r="965" spans="1:10" x14ac:dyDescent="0.2">
      <c r="A965" s="147">
        <v>4</v>
      </c>
      <c r="B965" s="149" t="s">
        <v>35719</v>
      </c>
      <c r="C965" s="147" t="s">
        <v>2261</v>
      </c>
      <c r="D965" s="147" t="s">
        <v>35726</v>
      </c>
      <c r="E965" s="147" t="s">
        <v>2246</v>
      </c>
      <c r="G965" s="147">
        <v>0</v>
      </c>
      <c r="I965" s="147">
        <v>4</v>
      </c>
      <c r="J965" s="147">
        <v>1188165</v>
      </c>
    </row>
    <row r="966" spans="1:10" x14ac:dyDescent="0.2">
      <c r="A966" s="147">
        <v>4</v>
      </c>
      <c r="B966" s="149" t="s">
        <v>35719</v>
      </c>
      <c r="C966" s="147" t="s">
        <v>2261</v>
      </c>
      <c r="D966" s="147" t="s">
        <v>35725</v>
      </c>
      <c r="E966" s="147" t="s">
        <v>2246</v>
      </c>
      <c r="G966" s="147">
        <v>0</v>
      </c>
      <c r="I966" s="147">
        <v>4</v>
      </c>
      <c r="J966" s="147">
        <v>1188171</v>
      </c>
    </row>
    <row r="967" spans="1:10" x14ac:dyDescent="0.2">
      <c r="A967" s="147">
        <v>4</v>
      </c>
      <c r="B967" s="149" t="s">
        <v>35719</v>
      </c>
      <c r="C967" s="147" t="s">
        <v>2261</v>
      </c>
      <c r="D967" s="147" t="s">
        <v>35724</v>
      </c>
      <c r="E967" s="147" t="s">
        <v>2246</v>
      </c>
      <c r="G967" s="147">
        <v>0</v>
      </c>
      <c r="I967" s="147">
        <v>4</v>
      </c>
      <c r="J967" s="147">
        <v>1188179</v>
      </c>
    </row>
    <row r="968" spans="1:10" x14ac:dyDescent="0.2">
      <c r="A968" s="147">
        <v>4</v>
      </c>
      <c r="B968" s="149" t="s">
        <v>35719</v>
      </c>
      <c r="C968" s="147" t="s">
        <v>2261</v>
      </c>
      <c r="D968" s="147" t="s">
        <v>35723</v>
      </c>
      <c r="E968" s="147" t="s">
        <v>2246</v>
      </c>
      <c r="G968" s="147">
        <v>0</v>
      </c>
      <c r="I968" s="147">
        <v>4</v>
      </c>
      <c r="J968" s="147">
        <v>1188167</v>
      </c>
    </row>
    <row r="969" spans="1:10" x14ac:dyDescent="0.2">
      <c r="A969" s="147">
        <v>4</v>
      </c>
      <c r="B969" s="149" t="s">
        <v>35719</v>
      </c>
      <c r="C969" s="147" t="s">
        <v>2261</v>
      </c>
      <c r="D969" s="147" t="s">
        <v>35722</v>
      </c>
      <c r="E969" s="147" t="s">
        <v>2246</v>
      </c>
      <c r="G969" s="147">
        <v>0</v>
      </c>
      <c r="I969" s="147">
        <v>4</v>
      </c>
      <c r="J969" s="147">
        <v>1188178</v>
      </c>
    </row>
    <row r="970" spans="1:10" x14ac:dyDescent="0.2">
      <c r="A970" s="147">
        <v>4</v>
      </c>
      <c r="B970" s="149" t="s">
        <v>35719</v>
      </c>
      <c r="C970" s="147" t="s">
        <v>2261</v>
      </c>
      <c r="D970" s="147" t="s">
        <v>35721</v>
      </c>
      <c r="E970" s="147" t="s">
        <v>2246</v>
      </c>
      <c r="G970" s="147">
        <v>0</v>
      </c>
      <c r="I970" s="147">
        <v>4</v>
      </c>
      <c r="J970" s="147">
        <v>1188187</v>
      </c>
    </row>
    <row r="971" spans="1:10" x14ac:dyDescent="0.2">
      <c r="A971" s="147">
        <v>4</v>
      </c>
      <c r="B971" s="149" t="s">
        <v>35719</v>
      </c>
      <c r="C971" s="147" t="s">
        <v>2261</v>
      </c>
      <c r="D971" s="147" t="s">
        <v>35720</v>
      </c>
      <c r="E971" s="147" t="s">
        <v>2246</v>
      </c>
      <c r="G971" s="147">
        <v>0</v>
      </c>
      <c r="I971" s="147">
        <v>4</v>
      </c>
      <c r="J971" s="147">
        <v>1188151</v>
      </c>
    </row>
    <row r="972" spans="1:10" x14ac:dyDescent="0.2">
      <c r="A972" s="147">
        <v>4</v>
      </c>
      <c r="B972" s="149" t="s">
        <v>35719</v>
      </c>
      <c r="C972" s="147" t="s">
        <v>2446</v>
      </c>
      <c r="D972" s="147" t="s">
        <v>4981</v>
      </c>
      <c r="E972" s="147" t="s">
        <v>2246</v>
      </c>
      <c r="G972" s="147">
        <v>0</v>
      </c>
      <c r="I972" s="147">
        <v>4</v>
      </c>
      <c r="J972" s="147">
        <v>1188161</v>
      </c>
    </row>
    <row r="973" spans="1:10" x14ac:dyDescent="0.2">
      <c r="A973" s="147">
        <v>4</v>
      </c>
      <c r="B973" s="149" t="s">
        <v>35719</v>
      </c>
      <c r="C973" s="147" t="s">
        <v>2446</v>
      </c>
      <c r="D973" s="147" t="s">
        <v>34730</v>
      </c>
      <c r="E973" s="147" t="s">
        <v>2246</v>
      </c>
      <c r="G973" s="147">
        <v>0</v>
      </c>
      <c r="I973" s="147">
        <v>4</v>
      </c>
      <c r="J973" s="147">
        <v>1188189</v>
      </c>
    </row>
    <row r="974" spans="1:10" x14ac:dyDescent="0.2">
      <c r="A974" s="147">
        <v>5</v>
      </c>
      <c r="B974" s="149" t="s">
        <v>35718</v>
      </c>
      <c r="C974" s="147" t="s">
        <v>2242</v>
      </c>
      <c r="D974" s="147" t="s">
        <v>35717</v>
      </c>
      <c r="E974" s="147" t="s">
        <v>2246</v>
      </c>
      <c r="G974" s="147">
        <v>0</v>
      </c>
      <c r="I974" s="147">
        <v>5</v>
      </c>
      <c r="J974" s="147">
        <v>2556261</v>
      </c>
    </row>
    <row r="975" spans="1:10" x14ac:dyDescent="0.2">
      <c r="A975" s="147">
        <v>6</v>
      </c>
      <c r="B975" s="149" t="s">
        <v>35716</v>
      </c>
      <c r="C975" s="147" t="s">
        <v>2242</v>
      </c>
      <c r="D975" s="147" t="s">
        <v>35715</v>
      </c>
      <c r="E975" s="147" t="s">
        <v>2240</v>
      </c>
      <c r="G975" s="147">
        <v>0</v>
      </c>
      <c r="I975" s="147">
        <v>6</v>
      </c>
      <c r="J975" s="147">
        <v>2556279</v>
      </c>
    </row>
    <row r="976" spans="1:10" x14ac:dyDescent="0.2">
      <c r="A976" s="147">
        <v>6</v>
      </c>
      <c r="B976" s="149" t="s">
        <v>35714</v>
      </c>
      <c r="C976" s="147" t="s">
        <v>2242</v>
      </c>
      <c r="D976" s="147" t="s">
        <v>35713</v>
      </c>
      <c r="E976" s="147" t="s">
        <v>2240</v>
      </c>
      <c r="G976" s="147">
        <v>0</v>
      </c>
      <c r="I976" s="147">
        <v>5</v>
      </c>
      <c r="J976" s="147">
        <v>2556262</v>
      </c>
    </row>
    <row r="977" spans="1:10" x14ac:dyDescent="0.2">
      <c r="A977" s="147">
        <v>6</v>
      </c>
      <c r="B977" s="149" t="s">
        <v>35712</v>
      </c>
      <c r="C977" s="147" t="s">
        <v>2242</v>
      </c>
      <c r="D977" s="147" t="s">
        <v>35711</v>
      </c>
      <c r="E977" s="147" t="s">
        <v>2240</v>
      </c>
      <c r="G977" s="147">
        <v>0</v>
      </c>
      <c r="I977" s="147">
        <v>5</v>
      </c>
      <c r="J977" s="147">
        <v>2556274</v>
      </c>
    </row>
    <row r="978" spans="1:10" x14ac:dyDescent="0.2">
      <c r="A978" s="147">
        <v>6</v>
      </c>
      <c r="B978" s="149" t="s">
        <v>35710</v>
      </c>
      <c r="C978" s="147" t="s">
        <v>2242</v>
      </c>
      <c r="D978" s="147" t="s">
        <v>35709</v>
      </c>
      <c r="E978" s="147" t="s">
        <v>2240</v>
      </c>
      <c r="G978" s="147">
        <v>0</v>
      </c>
      <c r="I978" s="147">
        <v>5</v>
      </c>
      <c r="J978" s="147">
        <v>2556267</v>
      </c>
    </row>
    <row r="979" spans="1:10" x14ac:dyDescent="0.2">
      <c r="A979" s="147">
        <v>6</v>
      </c>
      <c r="B979" s="149" t="s">
        <v>35708</v>
      </c>
      <c r="C979" s="147" t="s">
        <v>2242</v>
      </c>
      <c r="D979" s="147" t="s">
        <v>35707</v>
      </c>
      <c r="E979" s="147" t="s">
        <v>2240</v>
      </c>
      <c r="G979" s="147">
        <v>0</v>
      </c>
      <c r="I979" s="147">
        <v>5</v>
      </c>
      <c r="J979" s="147">
        <v>2556270</v>
      </c>
    </row>
    <row r="980" spans="1:10" x14ac:dyDescent="0.2">
      <c r="A980" s="147">
        <v>6</v>
      </c>
      <c r="B980" s="149" t="s">
        <v>35706</v>
      </c>
      <c r="C980" s="147" t="s">
        <v>2242</v>
      </c>
      <c r="D980" s="147" t="s">
        <v>35705</v>
      </c>
      <c r="E980" s="147" t="s">
        <v>2240</v>
      </c>
      <c r="G980" s="147">
        <v>0</v>
      </c>
      <c r="I980" s="147">
        <v>5</v>
      </c>
      <c r="J980" s="147">
        <v>2556264</v>
      </c>
    </row>
    <row r="981" spans="1:10" x14ac:dyDescent="0.2">
      <c r="A981" s="147">
        <v>4</v>
      </c>
      <c r="B981" s="149" t="s">
        <v>35703</v>
      </c>
      <c r="C981" s="147" t="s">
        <v>2242</v>
      </c>
      <c r="D981" s="147" t="s">
        <v>35704</v>
      </c>
      <c r="E981" s="147" t="s">
        <v>2240</v>
      </c>
      <c r="G981" s="147">
        <v>0</v>
      </c>
      <c r="I981" s="147">
        <v>4</v>
      </c>
      <c r="J981" s="147">
        <v>2556253</v>
      </c>
    </row>
    <row r="982" spans="1:10" x14ac:dyDescent="0.2">
      <c r="A982" s="147">
        <v>4</v>
      </c>
      <c r="B982" s="149" t="s">
        <v>35703</v>
      </c>
      <c r="C982" s="147" t="s">
        <v>2261</v>
      </c>
      <c r="D982" s="147" t="s">
        <v>35702</v>
      </c>
      <c r="E982" s="147" t="s">
        <v>2246</v>
      </c>
      <c r="G982" s="147">
        <v>0</v>
      </c>
      <c r="I982" s="147">
        <v>4</v>
      </c>
      <c r="J982" s="147">
        <v>1188177</v>
      </c>
    </row>
    <row r="983" spans="1:10" x14ac:dyDescent="0.2">
      <c r="A983" s="147">
        <v>4</v>
      </c>
      <c r="B983" s="149" t="s">
        <v>35700</v>
      </c>
      <c r="C983" s="147" t="s">
        <v>2242</v>
      </c>
      <c r="D983" s="147" t="s">
        <v>35701</v>
      </c>
      <c r="E983" s="147" t="s">
        <v>2240</v>
      </c>
      <c r="G983" s="147">
        <v>0</v>
      </c>
      <c r="I983" s="147">
        <v>4</v>
      </c>
      <c r="J983" s="147">
        <v>2556243</v>
      </c>
    </row>
    <row r="984" spans="1:10" x14ac:dyDescent="0.2">
      <c r="A984" s="147">
        <v>4</v>
      </c>
      <c r="B984" s="149" t="s">
        <v>35700</v>
      </c>
      <c r="C984" s="147" t="s">
        <v>2261</v>
      </c>
      <c r="D984" s="147" t="s">
        <v>35699</v>
      </c>
      <c r="E984" s="147" t="s">
        <v>2246</v>
      </c>
      <c r="G984" s="147">
        <v>0</v>
      </c>
      <c r="I984" s="147">
        <v>4</v>
      </c>
      <c r="J984" s="147">
        <v>1188176</v>
      </c>
    </row>
    <row r="985" spans="1:10" x14ac:dyDescent="0.2">
      <c r="A985" s="147">
        <v>4</v>
      </c>
      <c r="B985" s="149" t="s">
        <v>35698</v>
      </c>
      <c r="C985" s="147" t="s">
        <v>2242</v>
      </c>
      <c r="D985" s="147" t="s">
        <v>35697</v>
      </c>
      <c r="E985" s="147" t="s">
        <v>2240</v>
      </c>
      <c r="G985" s="147">
        <v>0</v>
      </c>
      <c r="I985" s="147">
        <v>4</v>
      </c>
      <c r="J985" s="147">
        <v>2556246</v>
      </c>
    </row>
    <row r="986" spans="1:10" x14ac:dyDescent="0.2">
      <c r="A986" s="147">
        <v>4</v>
      </c>
      <c r="B986" s="149" t="s">
        <v>35694</v>
      </c>
      <c r="C986" s="147" t="s">
        <v>2242</v>
      </c>
      <c r="D986" s="147" t="s">
        <v>35696</v>
      </c>
      <c r="E986" s="147" t="s">
        <v>2246</v>
      </c>
      <c r="G986" s="147">
        <v>0</v>
      </c>
      <c r="I986" s="147">
        <v>4</v>
      </c>
      <c r="J986" s="147">
        <v>2556242</v>
      </c>
    </row>
    <row r="987" spans="1:10" x14ac:dyDescent="0.2">
      <c r="A987" s="147">
        <v>4</v>
      </c>
      <c r="B987" s="149" t="s">
        <v>35694</v>
      </c>
      <c r="C987" s="147" t="s">
        <v>2446</v>
      </c>
      <c r="D987" s="147" t="s">
        <v>4981</v>
      </c>
      <c r="E987" s="147" t="s">
        <v>2246</v>
      </c>
      <c r="G987" s="147">
        <v>0</v>
      </c>
      <c r="I987" s="147">
        <v>4</v>
      </c>
      <c r="J987" s="147">
        <v>1188169</v>
      </c>
    </row>
    <row r="988" spans="1:10" x14ac:dyDescent="0.2">
      <c r="A988" s="147">
        <v>4</v>
      </c>
      <c r="B988" s="149" t="s">
        <v>35694</v>
      </c>
      <c r="C988" s="147" t="s">
        <v>2277</v>
      </c>
      <c r="D988" s="147" t="s">
        <v>35695</v>
      </c>
      <c r="E988" s="147" t="s">
        <v>2246</v>
      </c>
      <c r="G988" s="147">
        <v>0</v>
      </c>
      <c r="I988" s="147">
        <v>4</v>
      </c>
      <c r="J988" s="147">
        <v>1188186</v>
      </c>
    </row>
    <row r="989" spans="1:10" x14ac:dyDescent="0.2">
      <c r="A989" s="147">
        <v>4</v>
      </c>
      <c r="B989" s="149" t="s">
        <v>35694</v>
      </c>
      <c r="C989" s="147" t="s">
        <v>2277</v>
      </c>
      <c r="D989" s="147" t="s">
        <v>35693</v>
      </c>
      <c r="E989" s="147" t="s">
        <v>2246</v>
      </c>
      <c r="G989" s="147">
        <v>0</v>
      </c>
      <c r="I989" s="147">
        <v>4</v>
      </c>
      <c r="J989" s="147">
        <v>1188180</v>
      </c>
    </row>
    <row r="990" spans="1:10" x14ac:dyDescent="0.2">
      <c r="A990" s="147">
        <v>5</v>
      </c>
      <c r="B990" s="149" t="s">
        <v>35692</v>
      </c>
      <c r="C990" s="147" t="s">
        <v>2242</v>
      </c>
      <c r="D990" s="147" t="s">
        <v>35691</v>
      </c>
      <c r="E990" s="147" t="s">
        <v>2246</v>
      </c>
      <c r="G990" s="147">
        <v>0</v>
      </c>
      <c r="I990" s="147">
        <v>5</v>
      </c>
      <c r="J990" s="147">
        <v>2556328</v>
      </c>
    </row>
    <row r="991" spans="1:10" x14ac:dyDescent="0.2">
      <c r="A991" s="147">
        <v>6</v>
      </c>
      <c r="B991" s="149" t="s">
        <v>35690</v>
      </c>
      <c r="C991" s="147" t="s">
        <v>2242</v>
      </c>
      <c r="D991" s="147" t="s">
        <v>35689</v>
      </c>
      <c r="E991" s="147" t="s">
        <v>2240</v>
      </c>
      <c r="G991" s="147">
        <v>0</v>
      </c>
      <c r="I991" s="147">
        <v>6</v>
      </c>
      <c r="J991" s="147">
        <v>2556337</v>
      </c>
    </row>
    <row r="992" spans="1:10" x14ac:dyDescent="0.2">
      <c r="A992" s="147">
        <v>6</v>
      </c>
      <c r="B992" s="149" t="s">
        <v>35688</v>
      </c>
      <c r="C992" s="147" t="s">
        <v>2242</v>
      </c>
      <c r="D992" s="147" t="s">
        <v>35687</v>
      </c>
      <c r="E992" s="147" t="s">
        <v>2240</v>
      </c>
      <c r="G992" s="147">
        <v>0</v>
      </c>
      <c r="I992" s="147">
        <v>5</v>
      </c>
      <c r="J992" s="147">
        <v>2556297</v>
      </c>
    </row>
    <row r="993" spans="1:10" x14ac:dyDescent="0.2">
      <c r="A993" s="147">
        <v>6</v>
      </c>
      <c r="B993" s="149" t="s">
        <v>35685</v>
      </c>
      <c r="C993" s="147" t="s">
        <v>2242</v>
      </c>
      <c r="D993" s="147" t="s">
        <v>35686</v>
      </c>
      <c r="E993" s="147" t="s">
        <v>2240</v>
      </c>
      <c r="G993" s="147">
        <v>0</v>
      </c>
      <c r="I993" s="147">
        <v>5</v>
      </c>
      <c r="J993" s="147">
        <v>2556336</v>
      </c>
    </row>
    <row r="994" spans="1:10" x14ac:dyDescent="0.2">
      <c r="A994" s="147">
        <v>6</v>
      </c>
      <c r="B994" s="149" t="s">
        <v>35685</v>
      </c>
      <c r="C994" s="147" t="s">
        <v>2261</v>
      </c>
      <c r="D994" s="147" t="s">
        <v>35684</v>
      </c>
      <c r="E994" s="147" t="s">
        <v>2246</v>
      </c>
      <c r="G994" s="147">
        <v>0</v>
      </c>
      <c r="I994" s="147">
        <v>5</v>
      </c>
      <c r="J994" s="147">
        <v>1188192</v>
      </c>
    </row>
    <row r="995" spans="1:10" x14ac:dyDescent="0.2">
      <c r="A995" s="147">
        <v>6</v>
      </c>
      <c r="B995" s="149" t="s">
        <v>35683</v>
      </c>
      <c r="C995" s="147" t="s">
        <v>2242</v>
      </c>
      <c r="D995" s="147" t="s">
        <v>35682</v>
      </c>
      <c r="E995" s="147" t="s">
        <v>2240</v>
      </c>
      <c r="G995" s="147">
        <v>0</v>
      </c>
      <c r="I995" s="147">
        <v>5</v>
      </c>
      <c r="J995" s="147">
        <v>2556327</v>
      </c>
    </row>
    <row r="996" spans="1:10" x14ac:dyDescent="0.2">
      <c r="A996" s="147">
        <v>6</v>
      </c>
      <c r="B996" s="149" t="s">
        <v>35681</v>
      </c>
      <c r="C996" s="147" t="s">
        <v>2242</v>
      </c>
      <c r="D996" s="147" t="s">
        <v>35680</v>
      </c>
      <c r="E996" s="147" t="s">
        <v>2240</v>
      </c>
      <c r="G996" s="147">
        <v>0</v>
      </c>
      <c r="I996" s="147">
        <v>5</v>
      </c>
      <c r="J996" s="147">
        <v>2556323</v>
      </c>
    </row>
    <row r="997" spans="1:10" x14ac:dyDescent="0.2">
      <c r="A997" s="147">
        <v>6</v>
      </c>
      <c r="B997" s="149" t="s">
        <v>35679</v>
      </c>
      <c r="C997" s="147" t="s">
        <v>2242</v>
      </c>
      <c r="D997" s="147" t="s">
        <v>35678</v>
      </c>
      <c r="E997" s="147" t="s">
        <v>2240</v>
      </c>
      <c r="G997" s="147">
        <v>0</v>
      </c>
      <c r="I997" s="147">
        <v>5</v>
      </c>
      <c r="J997" s="147">
        <v>2556321</v>
      </c>
    </row>
    <row r="998" spans="1:10" x14ac:dyDescent="0.2">
      <c r="A998" s="147">
        <v>6</v>
      </c>
      <c r="B998" s="149" t="s">
        <v>35677</v>
      </c>
      <c r="C998" s="147" t="s">
        <v>2242</v>
      </c>
      <c r="D998" s="147" t="s">
        <v>35676</v>
      </c>
      <c r="E998" s="147" t="s">
        <v>2240</v>
      </c>
      <c r="G998" s="147">
        <v>0</v>
      </c>
      <c r="I998" s="147">
        <v>5</v>
      </c>
      <c r="J998" s="147">
        <v>2556329</v>
      </c>
    </row>
    <row r="999" spans="1:10" x14ac:dyDescent="0.2">
      <c r="A999" s="147">
        <v>6</v>
      </c>
      <c r="B999" s="149" t="s">
        <v>35675</v>
      </c>
      <c r="C999" s="147" t="s">
        <v>2242</v>
      </c>
      <c r="D999" s="147" t="s">
        <v>35674</v>
      </c>
      <c r="E999" s="147" t="s">
        <v>2240</v>
      </c>
      <c r="G999" s="147">
        <v>0</v>
      </c>
      <c r="I999" s="147">
        <v>5</v>
      </c>
      <c r="J999" s="147">
        <v>2556282</v>
      </c>
    </row>
    <row r="1000" spans="1:10" x14ac:dyDescent="0.2">
      <c r="A1000" s="147">
        <v>6</v>
      </c>
      <c r="B1000" s="149" t="s">
        <v>35673</v>
      </c>
      <c r="C1000" s="147" t="s">
        <v>2242</v>
      </c>
      <c r="D1000" s="147" t="s">
        <v>35672</v>
      </c>
      <c r="E1000" s="147" t="s">
        <v>2240</v>
      </c>
      <c r="G1000" s="147">
        <v>0</v>
      </c>
      <c r="I1000" s="147">
        <v>5</v>
      </c>
      <c r="J1000" s="147">
        <v>2556325</v>
      </c>
    </row>
    <row r="1001" spans="1:10" x14ac:dyDescent="0.2">
      <c r="A1001" s="147">
        <v>6</v>
      </c>
      <c r="B1001" s="149" t="s">
        <v>35671</v>
      </c>
      <c r="C1001" s="147" t="s">
        <v>2242</v>
      </c>
      <c r="D1001" s="147" t="s">
        <v>35670</v>
      </c>
      <c r="E1001" s="147" t="s">
        <v>2240</v>
      </c>
      <c r="G1001" s="147">
        <v>0</v>
      </c>
      <c r="I1001" s="147">
        <v>5</v>
      </c>
      <c r="J1001" s="147">
        <v>2556332</v>
      </c>
    </row>
    <row r="1002" spans="1:10" x14ac:dyDescent="0.2">
      <c r="A1002" s="147">
        <v>6</v>
      </c>
      <c r="B1002" s="149" t="s">
        <v>35669</v>
      </c>
      <c r="C1002" s="147" t="s">
        <v>2242</v>
      </c>
      <c r="D1002" s="147" t="s">
        <v>35668</v>
      </c>
      <c r="E1002" s="147" t="s">
        <v>2240</v>
      </c>
      <c r="G1002" s="147">
        <v>0</v>
      </c>
      <c r="I1002" s="147">
        <v>5</v>
      </c>
      <c r="J1002" s="147">
        <v>2556285</v>
      </c>
    </row>
    <row r="1003" spans="1:10" x14ac:dyDescent="0.2">
      <c r="A1003" s="147">
        <v>6</v>
      </c>
      <c r="B1003" s="149" t="s">
        <v>35667</v>
      </c>
      <c r="C1003" s="147" t="s">
        <v>2242</v>
      </c>
      <c r="D1003" s="147" t="s">
        <v>35666</v>
      </c>
      <c r="E1003" s="147" t="s">
        <v>2240</v>
      </c>
      <c r="G1003" s="147">
        <v>0</v>
      </c>
      <c r="I1003" s="147">
        <v>5</v>
      </c>
      <c r="J1003" s="147">
        <v>2556281</v>
      </c>
    </row>
    <row r="1004" spans="1:10" x14ac:dyDescent="0.2">
      <c r="A1004" s="147">
        <v>6</v>
      </c>
      <c r="B1004" s="149" t="s">
        <v>35665</v>
      </c>
      <c r="C1004" s="147" t="s">
        <v>2242</v>
      </c>
      <c r="D1004" s="147" t="s">
        <v>35664</v>
      </c>
      <c r="E1004" s="147" t="s">
        <v>2240</v>
      </c>
      <c r="G1004" s="147">
        <v>0</v>
      </c>
      <c r="I1004" s="147">
        <v>5</v>
      </c>
      <c r="J1004" s="147">
        <v>2556307</v>
      </c>
    </row>
    <row r="1005" spans="1:10" x14ac:dyDescent="0.2">
      <c r="A1005" s="147">
        <v>6</v>
      </c>
      <c r="B1005" s="149" t="s">
        <v>35663</v>
      </c>
      <c r="C1005" s="147" t="s">
        <v>2242</v>
      </c>
      <c r="D1005" s="147" t="s">
        <v>35662</v>
      </c>
      <c r="E1005" s="147" t="s">
        <v>2240</v>
      </c>
      <c r="G1005" s="147">
        <v>0</v>
      </c>
      <c r="I1005" s="147">
        <v>5</v>
      </c>
      <c r="J1005" s="147">
        <v>2556290</v>
      </c>
    </row>
    <row r="1006" spans="1:10" x14ac:dyDescent="0.2">
      <c r="A1006" s="147">
        <v>6</v>
      </c>
      <c r="B1006" s="149" t="s">
        <v>35661</v>
      </c>
      <c r="C1006" s="147" t="s">
        <v>2242</v>
      </c>
      <c r="D1006" s="147" t="s">
        <v>35660</v>
      </c>
      <c r="E1006" s="147" t="s">
        <v>2240</v>
      </c>
      <c r="G1006" s="147">
        <v>0</v>
      </c>
      <c r="I1006" s="147">
        <v>5</v>
      </c>
      <c r="J1006" s="147">
        <v>2556306</v>
      </c>
    </row>
    <row r="1007" spans="1:10" x14ac:dyDescent="0.2">
      <c r="A1007" s="147">
        <v>6</v>
      </c>
      <c r="B1007" s="149" t="s">
        <v>35659</v>
      </c>
      <c r="C1007" s="147" t="s">
        <v>2242</v>
      </c>
      <c r="D1007" s="147" t="s">
        <v>35658</v>
      </c>
      <c r="E1007" s="147" t="s">
        <v>2240</v>
      </c>
      <c r="G1007" s="147">
        <v>0</v>
      </c>
      <c r="I1007" s="147">
        <v>5</v>
      </c>
      <c r="J1007" s="147">
        <v>2556291</v>
      </c>
    </row>
    <row r="1008" spans="1:10" x14ac:dyDescent="0.2">
      <c r="A1008" s="147">
        <v>6</v>
      </c>
      <c r="B1008" s="149" t="s">
        <v>35657</v>
      </c>
      <c r="C1008" s="147" t="s">
        <v>2242</v>
      </c>
      <c r="D1008" s="147" t="s">
        <v>35656</v>
      </c>
      <c r="E1008" s="147" t="s">
        <v>2240</v>
      </c>
      <c r="G1008" s="147">
        <v>0</v>
      </c>
      <c r="I1008" s="147">
        <v>5</v>
      </c>
      <c r="J1008" s="147">
        <v>2556304</v>
      </c>
    </row>
    <row r="1009" spans="1:10" x14ac:dyDescent="0.2">
      <c r="A1009" s="147">
        <v>6</v>
      </c>
      <c r="B1009" s="149" t="s">
        <v>35655</v>
      </c>
      <c r="C1009" s="147" t="s">
        <v>2242</v>
      </c>
      <c r="D1009" s="147" t="s">
        <v>35654</v>
      </c>
      <c r="E1009" s="147" t="s">
        <v>2240</v>
      </c>
      <c r="G1009" s="147">
        <v>0</v>
      </c>
      <c r="I1009" s="147">
        <v>5</v>
      </c>
      <c r="J1009" s="147">
        <v>2556293</v>
      </c>
    </row>
    <row r="1010" spans="1:10" x14ac:dyDescent="0.2">
      <c r="A1010" s="147">
        <v>6</v>
      </c>
      <c r="B1010" s="149" t="s">
        <v>35653</v>
      </c>
      <c r="C1010" s="147" t="s">
        <v>2242</v>
      </c>
      <c r="D1010" s="147" t="s">
        <v>35652</v>
      </c>
      <c r="E1010" s="147" t="s">
        <v>2240</v>
      </c>
      <c r="G1010" s="147">
        <v>0</v>
      </c>
      <c r="I1010" s="147">
        <v>5</v>
      </c>
      <c r="J1010" s="147">
        <v>2556320</v>
      </c>
    </row>
    <row r="1011" spans="1:10" x14ac:dyDescent="0.2">
      <c r="A1011" s="147">
        <v>2</v>
      </c>
      <c r="B1011" s="149" t="s">
        <v>35650</v>
      </c>
      <c r="C1011" s="147" t="s">
        <v>2242</v>
      </c>
      <c r="D1011" s="147" t="s">
        <v>35651</v>
      </c>
      <c r="E1011" s="147" t="s">
        <v>2246</v>
      </c>
      <c r="G1011" s="147">
        <v>0</v>
      </c>
      <c r="I1011" s="147">
        <v>2</v>
      </c>
      <c r="J1011" s="147">
        <v>2555522</v>
      </c>
    </row>
    <row r="1012" spans="1:10" x14ac:dyDescent="0.2">
      <c r="A1012" s="147">
        <v>2</v>
      </c>
      <c r="B1012" s="149" t="s">
        <v>35650</v>
      </c>
      <c r="C1012" s="147" t="s">
        <v>2446</v>
      </c>
      <c r="D1012" s="147" t="s">
        <v>17805</v>
      </c>
      <c r="E1012" s="147" t="s">
        <v>2246</v>
      </c>
      <c r="G1012" s="147">
        <v>0</v>
      </c>
      <c r="I1012" s="147">
        <v>2</v>
      </c>
      <c r="J1012" s="147">
        <v>1187702</v>
      </c>
    </row>
    <row r="1013" spans="1:10" x14ac:dyDescent="0.2">
      <c r="A1013" s="147">
        <v>3</v>
      </c>
      <c r="B1013" s="149" t="s">
        <v>35649</v>
      </c>
      <c r="C1013" s="147" t="s">
        <v>2242</v>
      </c>
      <c r="D1013" s="147" t="s">
        <v>35648</v>
      </c>
      <c r="E1013" s="147" t="s">
        <v>2246</v>
      </c>
      <c r="G1013" s="147">
        <v>0</v>
      </c>
      <c r="I1013" s="147">
        <v>3</v>
      </c>
      <c r="J1013" s="147">
        <v>2556345</v>
      </c>
    </row>
    <row r="1014" spans="1:10" x14ac:dyDescent="0.2">
      <c r="A1014" s="147">
        <v>4</v>
      </c>
      <c r="B1014" s="149" t="s">
        <v>35647</v>
      </c>
      <c r="C1014" s="147" t="s">
        <v>2242</v>
      </c>
      <c r="D1014" s="147" t="s">
        <v>35646</v>
      </c>
      <c r="E1014" s="147" t="s">
        <v>2246</v>
      </c>
      <c r="G1014" s="147">
        <v>0</v>
      </c>
      <c r="I1014" s="147">
        <v>4</v>
      </c>
      <c r="J1014" s="147">
        <v>2556372</v>
      </c>
    </row>
    <row r="1015" spans="1:10" x14ac:dyDescent="0.2">
      <c r="A1015" s="147">
        <v>5</v>
      </c>
      <c r="B1015" s="149" t="s">
        <v>35645</v>
      </c>
      <c r="C1015" s="147" t="s">
        <v>2242</v>
      </c>
      <c r="D1015" s="147" t="s">
        <v>35644</v>
      </c>
      <c r="E1015" s="147" t="s">
        <v>2246</v>
      </c>
      <c r="G1015" s="147">
        <v>0</v>
      </c>
      <c r="I1015" s="147">
        <v>5</v>
      </c>
      <c r="J1015" s="147">
        <v>2556382</v>
      </c>
    </row>
    <row r="1016" spans="1:10" x14ac:dyDescent="0.2">
      <c r="A1016" s="147">
        <v>6</v>
      </c>
      <c r="B1016" s="149" t="s">
        <v>35643</v>
      </c>
      <c r="C1016" s="147" t="s">
        <v>2242</v>
      </c>
      <c r="D1016" s="147" t="s">
        <v>35642</v>
      </c>
      <c r="E1016" s="147" t="s">
        <v>2240</v>
      </c>
      <c r="G1016" s="147">
        <v>0</v>
      </c>
      <c r="I1016" s="147">
        <v>6</v>
      </c>
      <c r="J1016" s="147">
        <v>2556388</v>
      </c>
    </row>
    <row r="1017" spans="1:10" x14ac:dyDescent="0.2">
      <c r="A1017" s="147">
        <v>6</v>
      </c>
      <c r="B1017" s="149" t="s">
        <v>35641</v>
      </c>
      <c r="C1017" s="147" t="s">
        <v>2242</v>
      </c>
      <c r="D1017" s="147" t="s">
        <v>35640</v>
      </c>
      <c r="E1017" s="147" t="s">
        <v>2240</v>
      </c>
      <c r="G1017" s="147">
        <v>0</v>
      </c>
      <c r="I1017" s="147">
        <v>5</v>
      </c>
      <c r="J1017" s="147">
        <v>2556384</v>
      </c>
    </row>
    <row r="1018" spans="1:10" x14ac:dyDescent="0.2">
      <c r="A1018" s="147">
        <v>6</v>
      </c>
      <c r="B1018" s="149" t="s">
        <v>35639</v>
      </c>
      <c r="C1018" s="147" t="s">
        <v>2242</v>
      </c>
      <c r="D1018" s="147" t="s">
        <v>35638</v>
      </c>
      <c r="E1018" s="147" t="s">
        <v>2240</v>
      </c>
      <c r="G1018" s="147">
        <v>0</v>
      </c>
      <c r="I1018" s="147">
        <v>5</v>
      </c>
      <c r="J1018" s="147">
        <v>2556379</v>
      </c>
    </row>
    <row r="1019" spans="1:10" x14ac:dyDescent="0.2">
      <c r="A1019" s="147">
        <v>4</v>
      </c>
      <c r="B1019" s="149" t="s">
        <v>35636</v>
      </c>
      <c r="C1019" s="147" t="s">
        <v>2242</v>
      </c>
      <c r="D1019" s="147" t="s">
        <v>35637</v>
      </c>
      <c r="E1019" s="147" t="s">
        <v>2240</v>
      </c>
      <c r="G1019" s="147">
        <v>0</v>
      </c>
      <c r="I1019" s="147">
        <v>4</v>
      </c>
      <c r="J1019" s="147">
        <v>2556376</v>
      </c>
    </row>
    <row r="1020" spans="1:10" x14ac:dyDescent="0.2">
      <c r="A1020" s="147">
        <v>4</v>
      </c>
      <c r="B1020" s="149" t="s">
        <v>35636</v>
      </c>
      <c r="C1020" s="147" t="s">
        <v>2261</v>
      </c>
      <c r="D1020" s="147" t="s">
        <v>35635</v>
      </c>
      <c r="E1020" s="147" t="s">
        <v>2246</v>
      </c>
      <c r="G1020" s="147">
        <v>0</v>
      </c>
      <c r="I1020" s="147">
        <v>4</v>
      </c>
      <c r="J1020" s="147">
        <v>1188235</v>
      </c>
    </row>
    <row r="1021" spans="1:10" x14ac:dyDescent="0.2">
      <c r="A1021" s="147">
        <v>4</v>
      </c>
      <c r="B1021" s="149" t="s">
        <v>35625</v>
      </c>
      <c r="C1021" s="147" t="s">
        <v>2242</v>
      </c>
      <c r="D1021" s="147" t="s">
        <v>35634</v>
      </c>
      <c r="E1021" s="147" t="s">
        <v>2246</v>
      </c>
      <c r="G1021" s="147">
        <v>0</v>
      </c>
      <c r="I1021" s="147">
        <v>4</v>
      </c>
      <c r="J1021" s="147">
        <v>2556371</v>
      </c>
    </row>
    <row r="1022" spans="1:10" x14ac:dyDescent="0.2">
      <c r="A1022" s="147">
        <v>4</v>
      </c>
      <c r="B1022" s="149" t="s">
        <v>35625</v>
      </c>
      <c r="C1022" s="147" t="s">
        <v>2261</v>
      </c>
      <c r="D1022" s="147" t="s">
        <v>35633</v>
      </c>
      <c r="E1022" s="147" t="s">
        <v>2246</v>
      </c>
      <c r="G1022" s="147">
        <v>0</v>
      </c>
      <c r="I1022" s="147">
        <v>4</v>
      </c>
      <c r="J1022" s="147">
        <v>1188223</v>
      </c>
    </row>
    <row r="1023" spans="1:10" x14ac:dyDescent="0.2">
      <c r="A1023" s="147">
        <v>4</v>
      </c>
      <c r="B1023" s="149" t="s">
        <v>35625</v>
      </c>
      <c r="C1023" s="147" t="s">
        <v>2261</v>
      </c>
      <c r="D1023" s="147" t="s">
        <v>35632</v>
      </c>
      <c r="E1023" s="147" t="s">
        <v>2246</v>
      </c>
      <c r="G1023" s="147">
        <v>0</v>
      </c>
      <c r="I1023" s="147">
        <v>4</v>
      </c>
      <c r="J1023" s="147">
        <v>1188239</v>
      </c>
    </row>
    <row r="1024" spans="1:10" x14ac:dyDescent="0.2">
      <c r="A1024" s="147">
        <v>4</v>
      </c>
      <c r="B1024" s="149" t="s">
        <v>35625</v>
      </c>
      <c r="C1024" s="147" t="s">
        <v>2261</v>
      </c>
      <c r="D1024" s="147" t="s">
        <v>35631</v>
      </c>
      <c r="E1024" s="147" t="s">
        <v>2246</v>
      </c>
      <c r="G1024" s="147">
        <v>0</v>
      </c>
      <c r="I1024" s="147">
        <v>4</v>
      </c>
      <c r="J1024" s="147">
        <v>1188240</v>
      </c>
    </row>
    <row r="1025" spans="1:10" x14ac:dyDescent="0.2">
      <c r="A1025" s="147">
        <v>4</v>
      </c>
      <c r="B1025" s="149" t="s">
        <v>35625</v>
      </c>
      <c r="C1025" s="147" t="s">
        <v>2261</v>
      </c>
      <c r="D1025" s="147" t="s">
        <v>35630</v>
      </c>
      <c r="E1025" s="147" t="s">
        <v>2246</v>
      </c>
      <c r="G1025" s="147">
        <v>0</v>
      </c>
      <c r="I1025" s="147">
        <v>4</v>
      </c>
      <c r="J1025" s="147">
        <v>1188247</v>
      </c>
    </row>
    <row r="1026" spans="1:10" x14ac:dyDescent="0.2">
      <c r="A1026" s="147">
        <v>4</v>
      </c>
      <c r="B1026" s="149" t="s">
        <v>35625</v>
      </c>
      <c r="C1026" s="147" t="s">
        <v>2261</v>
      </c>
      <c r="D1026" s="147" t="s">
        <v>35629</v>
      </c>
      <c r="E1026" s="147" t="s">
        <v>2246</v>
      </c>
      <c r="G1026" s="147">
        <v>0</v>
      </c>
      <c r="I1026" s="147">
        <v>4</v>
      </c>
      <c r="J1026" s="147">
        <v>1188229</v>
      </c>
    </row>
    <row r="1027" spans="1:10" x14ac:dyDescent="0.2">
      <c r="A1027" s="147">
        <v>4</v>
      </c>
      <c r="B1027" s="149" t="s">
        <v>35625</v>
      </c>
      <c r="C1027" s="147" t="s">
        <v>2446</v>
      </c>
      <c r="D1027" s="147" t="s">
        <v>35628</v>
      </c>
      <c r="E1027" s="147" t="s">
        <v>2246</v>
      </c>
      <c r="G1027" s="147">
        <v>0</v>
      </c>
      <c r="I1027" s="147">
        <v>4</v>
      </c>
      <c r="J1027" s="147">
        <v>1188248</v>
      </c>
    </row>
    <row r="1028" spans="1:10" x14ac:dyDescent="0.2">
      <c r="A1028" s="147">
        <v>4</v>
      </c>
      <c r="B1028" s="149" t="s">
        <v>35625</v>
      </c>
      <c r="C1028" s="147" t="s">
        <v>2277</v>
      </c>
      <c r="D1028" s="147" t="s">
        <v>35627</v>
      </c>
      <c r="E1028" s="147" t="s">
        <v>2246</v>
      </c>
      <c r="G1028" s="147">
        <v>0</v>
      </c>
      <c r="I1028" s="147">
        <v>4</v>
      </c>
      <c r="J1028" s="147">
        <v>1188242</v>
      </c>
    </row>
    <row r="1029" spans="1:10" x14ac:dyDescent="0.2">
      <c r="A1029" s="147">
        <v>4</v>
      </c>
      <c r="B1029" s="149" t="s">
        <v>35625</v>
      </c>
      <c r="C1029" s="147" t="s">
        <v>2277</v>
      </c>
      <c r="D1029" s="147" t="s">
        <v>35626</v>
      </c>
      <c r="E1029" s="147" t="s">
        <v>2246</v>
      </c>
      <c r="G1029" s="147">
        <v>0</v>
      </c>
      <c r="I1029" s="147">
        <v>4</v>
      </c>
      <c r="J1029" s="147">
        <v>1188236</v>
      </c>
    </row>
    <row r="1030" spans="1:10" x14ac:dyDescent="0.2">
      <c r="A1030" s="147">
        <v>4</v>
      </c>
      <c r="B1030" s="149" t="s">
        <v>35625</v>
      </c>
      <c r="C1030" s="147" t="s">
        <v>2277</v>
      </c>
      <c r="D1030" s="147" t="s">
        <v>35624</v>
      </c>
      <c r="E1030" s="147" t="s">
        <v>2246</v>
      </c>
      <c r="G1030" s="147">
        <v>0</v>
      </c>
      <c r="I1030" s="147">
        <v>4</v>
      </c>
      <c r="J1030" s="147">
        <v>1188230</v>
      </c>
    </row>
    <row r="1031" spans="1:10" x14ac:dyDescent="0.2">
      <c r="A1031" s="147">
        <v>5</v>
      </c>
      <c r="B1031" s="149" t="s">
        <v>35623</v>
      </c>
      <c r="C1031" s="147" t="s">
        <v>2242</v>
      </c>
      <c r="D1031" s="147" t="s">
        <v>35622</v>
      </c>
      <c r="E1031" s="147" t="s">
        <v>2246</v>
      </c>
      <c r="G1031" s="147">
        <v>0</v>
      </c>
      <c r="I1031" s="147">
        <v>5</v>
      </c>
      <c r="J1031" s="147">
        <v>2556396</v>
      </c>
    </row>
    <row r="1032" spans="1:10" x14ac:dyDescent="0.2">
      <c r="A1032" s="147">
        <v>6</v>
      </c>
      <c r="B1032" s="149" t="s">
        <v>35621</v>
      </c>
      <c r="C1032" s="147" t="s">
        <v>2242</v>
      </c>
      <c r="D1032" s="147" t="s">
        <v>35620</v>
      </c>
      <c r="E1032" s="147" t="s">
        <v>2240</v>
      </c>
      <c r="G1032" s="147">
        <v>0</v>
      </c>
      <c r="I1032" s="147">
        <v>6</v>
      </c>
      <c r="J1032" s="147">
        <v>2556416</v>
      </c>
    </row>
    <row r="1033" spans="1:10" x14ac:dyDescent="0.2">
      <c r="A1033" s="147">
        <v>5</v>
      </c>
      <c r="B1033" s="149" t="s">
        <v>35618</v>
      </c>
      <c r="C1033" s="147" t="s">
        <v>2242</v>
      </c>
      <c r="D1033" s="147" t="s">
        <v>35619</v>
      </c>
      <c r="E1033" s="147" t="s">
        <v>2246</v>
      </c>
      <c r="G1033" s="147">
        <v>0</v>
      </c>
      <c r="I1033" s="147">
        <v>5</v>
      </c>
      <c r="J1033" s="147">
        <v>2556400</v>
      </c>
    </row>
    <row r="1034" spans="1:10" x14ac:dyDescent="0.2">
      <c r="A1034" s="147">
        <v>5</v>
      </c>
      <c r="B1034" s="149" t="s">
        <v>35618</v>
      </c>
      <c r="C1034" s="147" t="s">
        <v>2261</v>
      </c>
      <c r="D1034" s="147" t="s">
        <v>35596</v>
      </c>
      <c r="E1034" s="147" t="s">
        <v>2246</v>
      </c>
      <c r="G1034" s="147">
        <v>0</v>
      </c>
      <c r="I1034" s="147">
        <v>5</v>
      </c>
      <c r="J1034" s="147">
        <v>1188251</v>
      </c>
    </row>
    <row r="1035" spans="1:10" x14ac:dyDescent="0.2">
      <c r="A1035" s="147">
        <v>5</v>
      </c>
      <c r="B1035" s="149" t="s">
        <v>35618</v>
      </c>
      <c r="C1035" s="147" t="s">
        <v>2250</v>
      </c>
      <c r="D1035" s="147" t="s">
        <v>35575</v>
      </c>
      <c r="E1035" s="147" t="s">
        <v>2246</v>
      </c>
      <c r="F1035" s="147" t="s">
        <v>2259</v>
      </c>
      <c r="G1035" s="147">
        <v>1</v>
      </c>
      <c r="H1035" s="148">
        <v>41204</v>
      </c>
      <c r="I1035" s="147">
        <v>5</v>
      </c>
      <c r="J1035" s="147">
        <v>1188254</v>
      </c>
    </row>
    <row r="1036" spans="1:10" x14ac:dyDescent="0.2">
      <c r="A1036" s="147">
        <v>6</v>
      </c>
      <c r="B1036" s="149" t="s">
        <v>35617</v>
      </c>
      <c r="C1036" s="147" t="s">
        <v>2242</v>
      </c>
      <c r="D1036" s="147" t="s">
        <v>35616</v>
      </c>
      <c r="E1036" s="147" t="s">
        <v>2240</v>
      </c>
      <c r="G1036" s="147">
        <v>0</v>
      </c>
      <c r="I1036" s="147">
        <v>6</v>
      </c>
      <c r="J1036" s="147">
        <v>2556425</v>
      </c>
    </row>
    <row r="1037" spans="1:10" x14ac:dyDescent="0.2">
      <c r="A1037" s="147">
        <v>6</v>
      </c>
      <c r="B1037" s="149" t="s">
        <v>35615</v>
      </c>
      <c r="C1037" s="147" t="s">
        <v>2242</v>
      </c>
      <c r="D1037" s="147" t="s">
        <v>35614</v>
      </c>
      <c r="E1037" s="147" t="s">
        <v>2240</v>
      </c>
      <c r="G1037" s="147">
        <v>0</v>
      </c>
      <c r="I1037" s="147">
        <v>6</v>
      </c>
      <c r="J1037" s="147">
        <v>2556434</v>
      </c>
    </row>
    <row r="1038" spans="1:10" x14ac:dyDescent="0.2">
      <c r="A1038" s="147">
        <v>6</v>
      </c>
      <c r="B1038" s="149" t="s">
        <v>35613</v>
      </c>
      <c r="C1038" s="147" t="s">
        <v>2242</v>
      </c>
      <c r="D1038" s="147" t="s">
        <v>35612</v>
      </c>
      <c r="E1038" s="147" t="s">
        <v>2240</v>
      </c>
      <c r="G1038" s="147">
        <v>0</v>
      </c>
      <c r="I1038" s="147">
        <v>6</v>
      </c>
      <c r="J1038" s="147">
        <v>2556444</v>
      </c>
    </row>
    <row r="1039" spans="1:10" x14ac:dyDescent="0.2">
      <c r="A1039" s="147">
        <v>6</v>
      </c>
      <c r="B1039" s="149" t="s">
        <v>35611</v>
      </c>
      <c r="C1039" s="147" t="s">
        <v>2242</v>
      </c>
      <c r="D1039" s="147" t="s">
        <v>35610</v>
      </c>
      <c r="E1039" s="147" t="s">
        <v>2240</v>
      </c>
      <c r="G1039" s="147">
        <v>0</v>
      </c>
      <c r="I1039" s="147">
        <v>6</v>
      </c>
      <c r="J1039" s="147">
        <v>2556429</v>
      </c>
    </row>
    <row r="1040" spans="1:10" x14ac:dyDescent="0.2">
      <c r="A1040" s="147">
        <v>6</v>
      </c>
      <c r="B1040" s="149" t="s">
        <v>35609</v>
      </c>
      <c r="C1040" s="147" t="s">
        <v>2242</v>
      </c>
      <c r="D1040" s="147" t="s">
        <v>35608</v>
      </c>
      <c r="E1040" s="147" t="s">
        <v>2240</v>
      </c>
      <c r="G1040" s="147">
        <v>0</v>
      </c>
      <c r="I1040" s="147">
        <v>6</v>
      </c>
      <c r="J1040" s="147">
        <v>2556423</v>
      </c>
    </row>
    <row r="1041" spans="1:10" x14ac:dyDescent="0.2">
      <c r="A1041" s="147">
        <v>6</v>
      </c>
      <c r="B1041" s="149" t="s">
        <v>35607</v>
      </c>
      <c r="C1041" s="147" t="s">
        <v>2242</v>
      </c>
      <c r="D1041" s="147" t="s">
        <v>35606</v>
      </c>
      <c r="E1041" s="147" t="s">
        <v>2240</v>
      </c>
      <c r="G1041" s="147">
        <v>0</v>
      </c>
      <c r="I1041" s="147">
        <v>6</v>
      </c>
      <c r="J1041" s="147">
        <v>2556440</v>
      </c>
    </row>
    <row r="1042" spans="1:10" x14ac:dyDescent="0.2">
      <c r="A1042" s="147">
        <v>6</v>
      </c>
      <c r="B1042" s="149" t="s">
        <v>35605</v>
      </c>
      <c r="C1042" s="147" t="s">
        <v>2242</v>
      </c>
      <c r="D1042" s="147" t="s">
        <v>35604</v>
      </c>
      <c r="E1042" s="147" t="s">
        <v>2240</v>
      </c>
      <c r="G1042" s="147">
        <v>0</v>
      </c>
      <c r="I1042" s="147">
        <v>6</v>
      </c>
      <c r="J1042" s="147">
        <v>2556443</v>
      </c>
    </row>
    <row r="1043" spans="1:10" x14ac:dyDescent="0.2">
      <c r="A1043" s="147">
        <v>6</v>
      </c>
      <c r="B1043" s="149" t="s">
        <v>35602</v>
      </c>
      <c r="C1043" s="147" t="s">
        <v>2242</v>
      </c>
      <c r="D1043" s="147" t="s">
        <v>35603</v>
      </c>
      <c r="E1043" s="147" t="s">
        <v>2240</v>
      </c>
      <c r="G1043" s="147">
        <v>0</v>
      </c>
      <c r="I1043" s="147">
        <v>6</v>
      </c>
      <c r="J1043" s="147">
        <v>2556418</v>
      </c>
    </row>
    <row r="1044" spans="1:10" x14ac:dyDescent="0.2">
      <c r="A1044" s="147">
        <v>6</v>
      </c>
      <c r="B1044" s="149" t="s">
        <v>35602</v>
      </c>
      <c r="C1044" s="147" t="s">
        <v>2261</v>
      </c>
      <c r="D1044" s="147" t="s">
        <v>35601</v>
      </c>
      <c r="E1044" s="147" t="s">
        <v>2246</v>
      </c>
      <c r="G1044" s="147">
        <v>0</v>
      </c>
      <c r="I1044" s="147">
        <v>6</v>
      </c>
      <c r="J1044" s="147">
        <v>1188266</v>
      </c>
    </row>
    <row r="1045" spans="1:10" x14ac:dyDescent="0.2">
      <c r="A1045" s="147">
        <v>6</v>
      </c>
      <c r="B1045" s="149" t="s">
        <v>35599</v>
      </c>
      <c r="C1045" s="147" t="s">
        <v>2242</v>
      </c>
      <c r="D1045" s="147" t="s">
        <v>35600</v>
      </c>
      <c r="E1045" s="147" t="s">
        <v>2240</v>
      </c>
      <c r="G1045" s="147">
        <v>0</v>
      </c>
      <c r="I1045" s="147">
        <v>6</v>
      </c>
      <c r="J1045" s="147">
        <v>2556421</v>
      </c>
    </row>
    <row r="1046" spans="1:10" x14ac:dyDescent="0.2">
      <c r="A1046" s="147">
        <v>6</v>
      </c>
      <c r="B1046" s="149" t="s">
        <v>35599</v>
      </c>
      <c r="C1046" s="147" t="s">
        <v>2261</v>
      </c>
      <c r="D1046" s="147" t="s">
        <v>35598</v>
      </c>
      <c r="E1046" s="147" t="s">
        <v>2246</v>
      </c>
      <c r="G1046" s="147">
        <v>0</v>
      </c>
      <c r="I1046" s="147">
        <v>6</v>
      </c>
      <c r="J1046" s="147">
        <v>1188269</v>
      </c>
    </row>
    <row r="1047" spans="1:10" x14ac:dyDescent="0.2">
      <c r="A1047" s="147">
        <v>5</v>
      </c>
      <c r="B1047" s="149" t="s">
        <v>35595</v>
      </c>
      <c r="C1047" s="147" t="s">
        <v>2242</v>
      </c>
      <c r="D1047" s="147" t="s">
        <v>35597</v>
      </c>
      <c r="E1047" s="147" t="s">
        <v>2246</v>
      </c>
      <c r="G1047" s="147">
        <v>0</v>
      </c>
      <c r="I1047" s="147">
        <v>5</v>
      </c>
      <c r="J1047" s="147">
        <v>2556399</v>
      </c>
    </row>
    <row r="1048" spans="1:10" x14ac:dyDescent="0.2">
      <c r="A1048" s="147">
        <v>5</v>
      </c>
      <c r="B1048" s="149" t="s">
        <v>35595</v>
      </c>
      <c r="C1048" s="147" t="s">
        <v>2261</v>
      </c>
      <c r="D1048" s="147" t="s">
        <v>35596</v>
      </c>
      <c r="E1048" s="147" t="s">
        <v>2246</v>
      </c>
      <c r="G1048" s="147">
        <v>0</v>
      </c>
      <c r="I1048" s="147">
        <v>5</v>
      </c>
      <c r="J1048" s="147">
        <v>1188261</v>
      </c>
    </row>
    <row r="1049" spans="1:10" x14ac:dyDescent="0.2">
      <c r="A1049" s="147">
        <v>5</v>
      </c>
      <c r="B1049" s="149" t="s">
        <v>35595</v>
      </c>
      <c r="C1049" s="147" t="s">
        <v>2250</v>
      </c>
      <c r="D1049" s="147" t="s">
        <v>35575</v>
      </c>
      <c r="E1049" s="147" t="s">
        <v>2246</v>
      </c>
      <c r="F1049" s="147" t="s">
        <v>2259</v>
      </c>
      <c r="G1049" s="147">
        <v>1</v>
      </c>
      <c r="H1049" s="148">
        <v>41204</v>
      </c>
      <c r="I1049" s="147">
        <v>5</v>
      </c>
      <c r="J1049" s="147">
        <v>1188253</v>
      </c>
    </row>
    <row r="1050" spans="1:10" x14ac:dyDescent="0.2">
      <c r="A1050" s="147">
        <v>6</v>
      </c>
      <c r="B1050" s="149" t="s">
        <v>35594</v>
      </c>
      <c r="C1050" s="147" t="s">
        <v>2242</v>
      </c>
      <c r="D1050" s="147" t="s">
        <v>35593</v>
      </c>
      <c r="E1050" s="147" t="s">
        <v>2240</v>
      </c>
      <c r="G1050" s="147">
        <v>0</v>
      </c>
      <c r="I1050" s="147">
        <v>6</v>
      </c>
      <c r="J1050" s="147">
        <v>2556460</v>
      </c>
    </row>
    <row r="1051" spans="1:10" x14ac:dyDescent="0.2">
      <c r="A1051" s="147">
        <v>6</v>
      </c>
      <c r="B1051" s="149" t="s">
        <v>35592</v>
      </c>
      <c r="C1051" s="147" t="s">
        <v>2242</v>
      </c>
      <c r="D1051" s="147" t="s">
        <v>35591</v>
      </c>
      <c r="E1051" s="147" t="s">
        <v>2240</v>
      </c>
      <c r="G1051" s="147">
        <v>0</v>
      </c>
      <c r="I1051" s="147">
        <v>6</v>
      </c>
      <c r="J1051" s="147">
        <v>2556459</v>
      </c>
    </row>
    <row r="1052" spans="1:10" x14ac:dyDescent="0.2">
      <c r="A1052" s="147">
        <v>6</v>
      </c>
      <c r="B1052" s="149" t="s">
        <v>35590</v>
      </c>
      <c r="C1052" s="147" t="s">
        <v>2242</v>
      </c>
      <c r="D1052" s="147" t="s">
        <v>35589</v>
      </c>
      <c r="E1052" s="147" t="s">
        <v>2240</v>
      </c>
      <c r="G1052" s="147">
        <v>0</v>
      </c>
      <c r="I1052" s="147">
        <v>6</v>
      </c>
      <c r="J1052" s="147">
        <v>2556464</v>
      </c>
    </row>
    <row r="1053" spans="1:10" x14ac:dyDescent="0.2">
      <c r="A1053" s="147">
        <v>6</v>
      </c>
      <c r="B1053" s="149" t="s">
        <v>35588</v>
      </c>
      <c r="C1053" s="147" t="s">
        <v>2242</v>
      </c>
      <c r="D1053" s="147" t="s">
        <v>35587</v>
      </c>
      <c r="E1053" s="147" t="s">
        <v>2240</v>
      </c>
      <c r="G1053" s="147">
        <v>0</v>
      </c>
      <c r="I1053" s="147">
        <v>6</v>
      </c>
      <c r="J1053" s="147">
        <v>2556463</v>
      </c>
    </row>
    <row r="1054" spans="1:10" x14ac:dyDescent="0.2">
      <c r="A1054" s="147">
        <v>6</v>
      </c>
      <c r="B1054" s="149" t="s">
        <v>35586</v>
      </c>
      <c r="C1054" s="147" t="s">
        <v>2242</v>
      </c>
      <c r="D1054" s="147" t="s">
        <v>35585</v>
      </c>
      <c r="E1054" s="147" t="s">
        <v>2240</v>
      </c>
      <c r="G1054" s="147">
        <v>0</v>
      </c>
      <c r="I1054" s="147">
        <v>6</v>
      </c>
      <c r="J1054" s="147">
        <v>2556455</v>
      </c>
    </row>
    <row r="1055" spans="1:10" x14ac:dyDescent="0.2">
      <c r="A1055" s="147">
        <v>6</v>
      </c>
      <c r="B1055" s="149" t="s">
        <v>35584</v>
      </c>
      <c r="C1055" s="147" t="s">
        <v>2242</v>
      </c>
      <c r="D1055" s="147" t="s">
        <v>35583</v>
      </c>
      <c r="E1055" s="147" t="s">
        <v>2240</v>
      </c>
      <c r="G1055" s="147">
        <v>0</v>
      </c>
      <c r="I1055" s="147">
        <v>6</v>
      </c>
      <c r="J1055" s="147">
        <v>2556448</v>
      </c>
    </row>
    <row r="1056" spans="1:10" x14ac:dyDescent="0.2">
      <c r="A1056" s="147">
        <v>6</v>
      </c>
      <c r="B1056" s="149" t="s">
        <v>35582</v>
      </c>
      <c r="C1056" s="147" t="s">
        <v>2242</v>
      </c>
      <c r="D1056" s="147" t="s">
        <v>35581</v>
      </c>
      <c r="E1056" s="147" t="s">
        <v>2240</v>
      </c>
      <c r="G1056" s="147">
        <v>0</v>
      </c>
      <c r="I1056" s="147">
        <v>6</v>
      </c>
      <c r="J1056" s="147">
        <v>2556451</v>
      </c>
    </row>
    <row r="1057" spans="1:10" x14ac:dyDescent="0.2">
      <c r="A1057" s="147">
        <v>6</v>
      </c>
      <c r="B1057" s="149" t="s">
        <v>35579</v>
      </c>
      <c r="C1057" s="147" t="s">
        <v>2242</v>
      </c>
      <c r="D1057" s="147" t="s">
        <v>35580</v>
      </c>
      <c r="E1057" s="147" t="s">
        <v>2240</v>
      </c>
      <c r="G1057" s="147">
        <v>0</v>
      </c>
      <c r="I1057" s="147">
        <v>6</v>
      </c>
      <c r="J1057" s="147">
        <v>2556458</v>
      </c>
    </row>
    <row r="1058" spans="1:10" x14ac:dyDescent="0.2">
      <c r="A1058" s="147">
        <v>6</v>
      </c>
      <c r="B1058" s="149" t="s">
        <v>35579</v>
      </c>
      <c r="C1058" s="147" t="s">
        <v>2261</v>
      </c>
      <c r="D1058" s="147" t="s">
        <v>35578</v>
      </c>
      <c r="E1058" s="147" t="s">
        <v>2246</v>
      </c>
      <c r="G1058" s="147">
        <v>0</v>
      </c>
      <c r="I1058" s="147">
        <v>6</v>
      </c>
      <c r="J1058" s="147">
        <v>1188273</v>
      </c>
    </row>
    <row r="1059" spans="1:10" x14ac:dyDescent="0.2">
      <c r="A1059" s="147">
        <v>5</v>
      </c>
      <c r="B1059" s="149" t="s">
        <v>35576</v>
      </c>
      <c r="C1059" s="147" t="s">
        <v>2242</v>
      </c>
      <c r="D1059" s="147" t="s">
        <v>35577</v>
      </c>
      <c r="E1059" s="147" t="s">
        <v>2246</v>
      </c>
      <c r="G1059" s="147">
        <v>0</v>
      </c>
      <c r="I1059" s="147">
        <v>5</v>
      </c>
      <c r="J1059" s="147">
        <v>2556394</v>
      </c>
    </row>
    <row r="1060" spans="1:10" x14ac:dyDescent="0.2">
      <c r="A1060" s="147">
        <v>5</v>
      </c>
      <c r="B1060" s="149" t="s">
        <v>35576</v>
      </c>
      <c r="C1060" s="147" t="s">
        <v>2250</v>
      </c>
      <c r="D1060" s="147" t="s">
        <v>35575</v>
      </c>
      <c r="E1060" s="147" t="s">
        <v>2246</v>
      </c>
      <c r="F1060" s="147" t="s">
        <v>2259</v>
      </c>
      <c r="G1060" s="147">
        <v>1</v>
      </c>
      <c r="H1060" s="148">
        <v>41204</v>
      </c>
      <c r="I1060" s="147">
        <v>5</v>
      </c>
      <c r="J1060" s="147">
        <v>1188262</v>
      </c>
    </row>
    <row r="1061" spans="1:10" x14ac:dyDescent="0.2">
      <c r="A1061" s="147">
        <v>6</v>
      </c>
      <c r="B1061" s="149" t="s">
        <v>35574</v>
      </c>
      <c r="C1061" s="147" t="s">
        <v>2242</v>
      </c>
      <c r="D1061" s="147" t="s">
        <v>35573</v>
      </c>
      <c r="E1061" s="147" t="s">
        <v>2240</v>
      </c>
      <c r="G1061" s="147">
        <v>0</v>
      </c>
      <c r="I1061" s="147">
        <v>6</v>
      </c>
      <c r="J1061" s="147">
        <v>2556494</v>
      </c>
    </row>
    <row r="1062" spans="1:10" x14ac:dyDescent="0.2">
      <c r="A1062" s="147">
        <v>6</v>
      </c>
      <c r="B1062" s="149" t="s">
        <v>35572</v>
      </c>
      <c r="C1062" s="147" t="s">
        <v>2242</v>
      </c>
      <c r="D1062" s="147" t="s">
        <v>35571</v>
      </c>
      <c r="E1062" s="147" t="s">
        <v>2240</v>
      </c>
      <c r="G1062" s="147">
        <v>0</v>
      </c>
      <c r="I1062" s="147">
        <v>6</v>
      </c>
      <c r="J1062" s="147">
        <v>2556486</v>
      </c>
    </row>
    <row r="1063" spans="1:10" x14ac:dyDescent="0.2">
      <c r="A1063" s="147">
        <v>6</v>
      </c>
      <c r="B1063" s="149" t="s">
        <v>35570</v>
      </c>
      <c r="C1063" s="147" t="s">
        <v>2242</v>
      </c>
      <c r="D1063" s="147" t="s">
        <v>35569</v>
      </c>
      <c r="E1063" s="147" t="s">
        <v>2240</v>
      </c>
      <c r="G1063" s="147">
        <v>0</v>
      </c>
      <c r="I1063" s="147">
        <v>6</v>
      </c>
      <c r="J1063" s="147">
        <v>2556492</v>
      </c>
    </row>
    <row r="1064" spans="1:10" x14ac:dyDescent="0.2">
      <c r="A1064" s="147">
        <v>6</v>
      </c>
      <c r="B1064" s="149" t="s">
        <v>35568</v>
      </c>
      <c r="C1064" s="147" t="s">
        <v>2242</v>
      </c>
      <c r="D1064" s="147" t="s">
        <v>35567</v>
      </c>
      <c r="E1064" s="147" t="s">
        <v>2240</v>
      </c>
      <c r="G1064" s="147">
        <v>0</v>
      </c>
      <c r="I1064" s="147">
        <v>6</v>
      </c>
      <c r="J1064" s="147">
        <v>2556477</v>
      </c>
    </row>
    <row r="1065" spans="1:10" x14ac:dyDescent="0.2">
      <c r="A1065" s="147">
        <v>6</v>
      </c>
      <c r="B1065" s="149" t="s">
        <v>35566</v>
      </c>
      <c r="C1065" s="147" t="s">
        <v>2242</v>
      </c>
      <c r="D1065" s="147" t="s">
        <v>35565</v>
      </c>
      <c r="E1065" s="147" t="s">
        <v>2240</v>
      </c>
      <c r="G1065" s="147">
        <v>0</v>
      </c>
      <c r="I1065" s="147">
        <v>6</v>
      </c>
      <c r="J1065" s="147">
        <v>2556472</v>
      </c>
    </row>
    <row r="1066" spans="1:10" x14ac:dyDescent="0.2">
      <c r="A1066" s="147">
        <v>6</v>
      </c>
      <c r="B1066" s="149" t="s">
        <v>35564</v>
      </c>
      <c r="C1066" s="147" t="s">
        <v>2242</v>
      </c>
      <c r="D1066" s="147" t="s">
        <v>35563</v>
      </c>
      <c r="E1066" s="147" t="s">
        <v>2240</v>
      </c>
      <c r="G1066" s="147">
        <v>0</v>
      </c>
      <c r="I1066" s="147">
        <v>6</v>
      </c>
      <c r="J1066" s="147">
        <v>2556489</v>
      </c>
    </row>
    <row r="1067" spans="1:10" x14ac:dyDescent="0.2">
      <c r="A1067" s="147">
        <v>6</v>
      </c>
      <c r="B1067" s="149" t="s">
        <v>35562</v>
      </c>
      <c r="C1067" s="147" t="s">
        <v>2242</v>
      </c>
      <c r="D1067" s="147" t="s">
        <v>35561</v>
      </c>
      <c r="E1067" s="147" t="s">
        <v>2240</v>
      </c>
      <c r="G1067" s="147">
        <v>0</v>
      </c>
      <c r="I1067" s="147">
        <v>6</v>
      </c>
      <c r="J1067" s="147">
        <v>2556495</v>
      </c>
    </row>
    <row r="1068" spans="1:10" x14ac:dyDescent="0.2">
      <c r="A1068" s="147">
        <v>6</v>
      </c>
      <c r="B1068" s="149" t="s">
        <v>35560</v>
      </c>
      <c r="C1068" s="147" t="s">
        <v>2242</v>
      </c>
      <c r="D1068" s="147" t="s">
        <v>35559</v>
      </c>
      <c r="E1068" s="147" t="s">
        <v>2240</v>
      </c>
      <c r="G1068" s="147">
        <v>0</v>
      </c>
      <c r="I1068" s="147">
        <v>6</v>
      </c>
      <c r="J1068" s="147">
        <v>2556469</v>
      </c>
    </row>
    <row r="1069" spans="1:10" x14ac:dyDescent="0.2">
      <c r="A1069" s="147">
        <v>6</v>
      </c>
      <c r="B1069" s="149" t="s">
        <v>35557</v>
      </c>
      <c r="C1069" s="147" t="s">
        <v>2242</v>
      </c>
      <c r="D1069" s="147" t="s">
        <v>35558</v>
      </c>
      <c r="E1069" s="147" t="s">
        <v>2240</v>
      </c>
      <c r="G1069" s="147">
        <v>0</v>
      </c>
      <c r="I1069" s="147">
        <v>6</v>
      </c>
      <c r="J1069" s="147">
        <v>2556473</v>
      </c>
    </row>
    <row r="1070" spans="1:10" x14ac:dyDescent="0.2">
      <c r="A1070" s="147">
        <v>6</v>
      </c>
      <c r="B1070" s="149" t="s">
        <v>35557</v>
      </c>
      <c r="C1070" s="147" t="s">
        <v>2261</v>
      </c>
      <c r="D1070" s="147" t="s">
        <v>35556</v>
      </c>
      <c r="E1070" s="147" t="s">
        <v>2246</v>
      </c>
      <c r="G1070" s="147">
        <v>0</v>
      </c>
      <c r="I1070" s="147">
        <v>6</v>
      </c>
      <c r="J1070" s="147">
        <v>1188276</v>
      </c>
    </row>
    <row r="1071" spans="1:10" x14ac:dyDescent="0.2">
      <c r="A1071" s="147">
        <v>5</v>
      </c>
      <c r="B1071" s="149" t="s">
        <v>35555</v>
      </c>
      <c r="C1071" s="147" t="s">
        <v>2242</v>
      </c>
      <c r="D1071" s="147" t="s">
        <v>35554</v>
      </c>
      <c r="E1071" s="147" t="s">
        <v>2246</v>
      </c>
      <c r="G1071" s="147">
        <v>0</v>
      </c>
      <c r="I1071" s="147">
        <v>5</v>
      </c>
      <c r="J1071" s="147">
        <v>2556410</v>
      </c>
    </row>
    <row r="1072" spans="1:10" x14ac:dyDescent="0.2">
      <c r="A1072" s="147">
        <v>6</v>
      </c>
      <c r="B1072" s="149" t="s">
        <v>35553</v>
      </c>
      <c r="C1072" s="147" t="s">
        <v>2242</v>
      </c>
      <c r="D1072" s="147" t="s">
        <v>35552</v>
      </c>
      <c r="E1072" s="147" t="s">
        <v>2240</v>
      </c>
      <c r="G1072" s="147">
        <v>0</v>
      </c>
      <c r="I1072" s="147">
        <v>6</v>
      </c>
      <c r="J1072" s="147">
        <v>2556511</v>
      </c>
    </row>
    <row r="1073" spans="1:10" x14ac:dyDescent="0.2">
      <c r="A1073" s="147">
        <v>6</v>
      </c>
      <c r="B1073" s="149" t="s">
        <v>35549</v>
      </c>
      <c r="C1073" s="147" t="s">
        <v>2242</v>
      </c>
      <c r="D1073" s="147" t="s">
        <v>35551</v>
      </c>
      <c r="E1073" s="147" t="s">
        <v>2240</v>
      </c>
      <c r="G1073" s="147">
        <v>0</v>
      </c>
      <c r="I1073" s="147">
        <v>6</v>
      </c>
      <c r="J1073" s="147">
        <v>2556512</v>
      </c>
    </row>
    <row r="1074" spans="1:10" x14ac:dyDescent="0.2">
      <c r="A1074" s="147">
        <v>6</v>
      </c>
      <c r="B1074" s="149" t="s">
        <v>35549</v>
      </c>
      <c r="C1074" s="147" t="s">
        <v>2261</v>
      </c>
      <c r="D1074" s="147" t="s">
        <v>35550</v>
      </c>
      <c r="E1074" s="147" t="s">
        <v>2246</v>
      </c>
      <c r="G1074" s="147">
        <v>0</v>
      </c>
      <c r="I1074" s="147">
        <v>6</v>
      </c>
      <c r="J1074" s="147">
        <v>1188282</v>
      </c>
    </row>
    <row r="1075" spans="1:10" x14ac:dyDescent="0.2">
      <c r="A1075" s="147">
        <v>6</v>
      </c>
      <c r="B1075" s="149" t="s">
        <v>35549</v>
      </c>
      <c r="C1075" s="147" t="s">
        <v>2261</v>
      </c>
      <c r="D1075" s="147" t="s">
        <v>35548</v>
      </c>
      <c r="E1075" s="147" t="s">
        <v>2246</v>
      </c>
      <c r="G1075" s="147">
        <v>0</v>
      </c>
      <c r="I1075" s="147">
        <v>6</v>
      </c>
      <c r="J1075" s="147">
        <v>1188280</v>
      </c>
    </row>
    <row r="1076" spans="1:10" x14ac:dyDescent="0.2">
      <c r="A1076" s="147">
        <v>6</v>
      </c>
      <c r="B1076" s="149" t="s">
        <v>35545</v>
      </c>
      <c r="C1076" s="147" t="s">
        <v>2242</v>
      </c>
      <c r="D1076" s="147" t="s">
        <v>35547</v>
      </c>
      <c r="E1076" s="147" t="s">
        <v>2240</v>
      </c>
      <c r="G1076" s="147">
        <v>0</v>
      </c>
      <c r="I1076" s="147">
        <v>6</v>
      </c>
      <c r="J1076" s="147">
        <v>2556497</v>
      </c>
    </row>
    <row r="1077" spans="1:10" x14ac:dyDescent="0.2">
      <c r="A1077" s="147">
        <v>6</v>
      </c>
      <c r="B1077" s="149" t="s">
        <v>35545</v>
      </c>
      <c r="C1077" s="147" t="s">
        <v>2261</v>
      </c>
      <c r="D1077" s="147" t="s">
        <v>35546</v>
      </c>
      <c r="E1077" s="147" t="s">
        <v>2246</v>
      </c>
      <c r="G1077" s="147">
        <v>0</v>
      </c>
      <c r="I1077" s="147">
        <v>6</v>
      </c>
      <c r="J1077" s="147">
        <v>1188287</v>
      </c>
    </row>
    <row r="1078" spans="1:10" x14ac:dyDescent="0.2">
      <c r="A1078" s="147">
        <v>6</v>
      </c>
      <c r="B1078" s="149" t="s">
        <v>35545</v>
      </c>
      <c r="C1078" s="147" t="s">
        <v>2261</v>
      </c>
      <c r="D1078" s="147" t="s">
        <v>35544</v>
      </c>
      <c r="E1078" s="147" t="s">
        <v>2246</v>
      </c>
      <c r="G1078" s="147">
        <v>0</v>
      </c>
      <c r="I1078" s="147">
        <v>6</v>
      </c>
      <c r="J1078" s="147">
        <v>1188284</v>
      </c>
    </row>
    <row r="1079" spans="1:10" x14ac:dyDescent="0.2">
      <c r="A1079" s="147">
        <v>6</v>
      </c>
      <c r="B1079" s="149" t="s">
        <v>35543</v>
      </c>
      <c r="C1079" s="147" t="s">
        <v>2242</v>
      </c>
      <c r="D1079" s="147" t="s">
        <v>35542</v>
      </c>
      <c r="E1079" s="147" t="s">
        <v>2240</v>
      </c>
      <c r="G1079" s="147">
        <v>0</v>
      </c>
      <c r="I1079" s="147">
        <v>6</v>
      </c>
      <c r="J1079" s="147">
        <v>2556504</v>
      </c>
    </row>
    <row r="1080" spans="1:10" x14ac:dyDescent="0.2">
      <c r="A1080" s="147">
        <v>6</v>
      </c>
      <c r="B1080" s="149" t="s">
        <v>35541</v>
      </c>
      <c r="C1080" s="147" t="s">
        <v>2242</v>
      </c>
      <c r="D1080" s="147" t="s">
        <v>35540</v>
      </c>
      <c r="E1080" s="147" t="s">
        <v>2240</v>
      </c>
      <c r="G1080" s="147">
        <v>0</v>
      </c>
      <c r="I1080" s="147">
        <v>6</v>
      </c>
      <c r="J1080" s="147">
        <v>2556513</v>
      </c>
    </row>
    <row r="1081" spans="1:10" x14ac:dyDescent="0.2">
      <c r="A1081" s="147">
        <v>6</v>
      </c>
      <c r="B1081" s="149" t="s">
        <v>35539</v>
      </c>
      <c r="C1081" s="147" t="s">
        <v>2242</v>
      </c>
      <c r="D1081" s="147" t="s">
        <v>35538</v>
      </c>
      <c r="E1081" s="147" t="s">
        <v>2240</v>
      </c>
      <c r="G1081" s="147">
        <v>0</v>
      </c>
      <c r="I1081" s="147">
        <v>6</v>
      </c>
      <c r="J1081" s="147">
        <v>2556503</v>
      </c>
    </row>
    <row r="1082" spans="1:10" x14ac:dyDescent="0.2">
      <c r="A1082" s="147">
        <v>6</v>
      </c>
      <c r="B1082" s="149" t="s">
        <v>35537</v>
      </c>
      <c r="C1082" s="147" t="s">
        <v>2242</v>
      </c>
      <c r="D1082" s="147" t="s">
        <v>35536</v>
      </c>
      <c r="E1082" s="147" t="s">
        <v>2240</v>
      </c>
      <c r="G1082" s="147">
        <v>0</v>
      </c>
      <c r="I1082" s="147">
        <v>5</v>
      </c>
      <c r="J1082" s="147">
        <v>2556411</v>
      </c>
    </row>
    <row r="1083" spans="1:10" x14ac:dyDescent="0.2">
      <c r="A1083" s="147">
        <v>6</v>
      </c>
      <c r="B1083" s="149" t="s">
        <v>35535</v>
      </c>
      <c r="C1083" s="147" t="s">
        <v>2242</v>
      </c>
      <c r="D1083" s="147" t="s">
        <v>35534</v>
      </c>
      <c r="E1083" s="147" t="s">
        <v>2240</v>
      </c>
      <c r="G1083" s="147">
        <v>0</v>
      </c>
      <c r="I1083" s="147">
        <v>5</v>
      </c>
      <c r="J1083" s="147">
        <v>2556402</v>
      </c>
    </row>
    <row r="1084" spans="1:10" x14ac:dyDescent="0.2">
      <c r="A1084" s="147">
        <v>6</v>
      </c>
      <c r="B1084" s="149" t="s">
        <v>35533</v>
      </c>
      <c r="C1084" s="147" t="s">
        <v>2242</v>
      </c>
      <c r="D1084" s="147" t="s">
        <v>35532</v>
      </c>
      <c r="E1084" s="147" t="s">
        <v>2240</v>
      </c>
      <c r="G1084" s="147">
        <v>0</v>
      </c>
      <c r="I1084" s="147">
        <v>5</v>
      </c>
      <c r="J1084" s="147">
        <v>2556414</v>
      </c>
    </row>
    <row r="1085" spans="1:10" x14ac:dyDescent="0.2">
      <c r="A1085" s="147">
        <v>3</v>
      </c>
      <c r="B1085" s="149" t="s">
        <v>35528</v>
      </c>
      <c r="C1085" s="147" t="s">
        <v>2242</v>
      </c>
      <c r="D1085" s="147" t="s">
        <v>35531</v>
      </c>
      <c r="E1085" s="147" t="s">
        <v>2240</v>
      </c>
      <c r="G1085" s="147">
        <v>0</v>
      </c>
      <c r="I1085" s="147">
        <v>3</v>
      </c>
      <c r="J1085" s="147">
        <v>2556358</v>
      </c>
    </row>
    <row r="1086" spans="1:10" x14ac:dyDescent="0.2">
      <c r="A1086" s="147">
        <v>3</v>
      </c>
      <c r="B1086" s="149" t="s">
        <v>35528</v>
      </c>
      <c r="C1086" s="147" t="s">
        <v>2261</v>
      </c>
      <c r="D1086" s="147" t="s">
        <v>35530</v>
      </c>
      <c r="E1086" s="147" t="s">
        <v>2246</v>
      </c>
      <c r="G1086" s="147">
        <v>0</v>
      </c>
      <c r="I1086" s="147">
        <v>3</v>
      </c>
      <c r="J1086" s="147">
        <v>1188213</v>
      </c>
    </row>
    <row r="1087" spans="1:10" x14ac:dyDescent="0.2">
      <c r="A1087" s="147">
        <v>3</v>
      </c>
      <c r="B1087" s="149" t="s">
        <v>35528</v>
      </c>
      <c r="C1087" s="147" t="s">
        <v>2261</v>
      </c>
      <c r="D1087" s="147" t="s">
        <v>35529</v>
      </c>
      <c r="E1087" s="147" t="s">
        <v>2246</v>
      </c>
      <c r="G1087" s="147">
        <v>0</v>
      </c>
      <c r="I1087" s="147">
        <v>3</v>
      </c>
      <c r="J1087" s="147">
        <v>1188209</v>
      </c>
    </row>
    <row r="1088" spans="1:10" x14ac:dyDescent="0.2">
      <c r="A1088" s="147">
        <v>3</v>
      </c>
      <c r="B1088" s="149" t="s">
        <v>35528</v>
      </c>
      <c r="C1088" s="147" t="s">
        <v>2261</v>
      </c>
      <c r="D1088" s="147" t="s">
        <v>35527</v>
      </c>
      <c r="E1088" s="147" t="s">
        <v>2246</v>
      </c>
      <c r="G1088" s="147">
        <v>0</v>
      </c>
      <c r="I1088" s="147">
        <v>3</v>
      </c>
      <c r="J1088" s="147">
        <v>1188207</v>
      </c>
    </row>
    <row r="1089" spans="1:10" x14ac:dyDescent="0.2">
      <c r="A1089" s="147">
        <v>3</v>
      </c>
      <c r="B1089" s="149" t="s">
        <v>35526</v>
      </c>
      <c r="C1089" s="147" t="s">
        <v>2242</v>
      </c>
      <c r="D1089" s="147" t="s">
        <v>35525</v>
      </c>
      <c r="E1089" s="147" t="s">
        <v>2246</v>
      </c>
      <c r="G1089" s="147">
        <v>0</v>
      </c>
      <c r="I1089" s="147">
        <v>3</v>
      </c>
      <c r="J1089" s="147">
        <v>2556340</v>
      </c>
    </row>
    <row r="1090" spans="1:10" x14ac:dyDescent="0.2">
      <c r="A1090" s="147">
        <v>4</v>
      </c>
      <c r="B1090" s="149" t="s">
        <v>35523</v>
      </c>
      <c r="C1090" s="147" t="s">
        <v>2242</v>
      </c>
      <c r="D1090" s="147" t="s">
        <v>35524</v>
      </c>
      <c r="E1090" s="147" t="s">
        <v>2240</v>
      </c>
      <c r="G1090" s="147">
        <v>0</v>
      </c>
      <c r="I1090" s="147">
        <v>4</v>
      </c>
      <c r="J1090" s="147">
        <v>2556518</v>
      </c>
    </row>
    <row r="1091" spans="1:10" x14ac:dyDescent="0.2">
      <c r="A1091" s="147">
        <v>4</v>
      </c>
      <c r="B1091" s="149" t="s">
        <v>35523</v>
      </c>
      <c r="C1091" s="147" t="s">
        <v>2261</v>
      </c>
      <c r="D1091" s="147" t="s">
        <v>35522</v>
      </c>
      <c r="E1091" s="147" t="s">
        <v>2246</v>
      </c>
      <c r="G1091" s="147">
        <v>0</v>
      </c>
      <c r="I1091" s="147">
        <v>4</v>
      </c>
      <c r="J1091" s="147">
        <v>1188291</v>
      </c>
    </row>
    <row r="1092" spans="1:10" x14ac:dyDescent="0.2">
      <c r="A1092" s="147">
        <v>4</v>
      </c>
      <c r="B1092" s="149" t="s">
        <v>35517</v>
      </c>
      <c r="C1092" s="147" t="s">
        <v>2242</v>
      </c>
      <c r="D1092" s="147" t="s">
        <v>35521</v>
      </c>
      <c r="E1092" s="147" t="s">
        <v>2240</v>
      </c>
      <c r="G1092" s="147">
        <v>0</v>
      </c>
      <c r="I1092" s="147">
        <v>4</v>
      </c>
      <c r="J1092" s="147">
        <v>2556519</v>
      </c>
    </row>
    <row r="1093" spans="1:10" x14ac:dyDescent="0.2">
      <c r="A1093" s="147">
        <v>4</v>
      </c>
      <c r="B1093" s="149" t="s">
        <v>35517</v>
      </c>
      <c r="C1093" s="147" t="s">
        <v>2261</v>
      </c>
      <c r="D1093" s="147" t="s">
        <v>35520</v>
      </c>
      <c r="E1093" s="147" t="s">
        <v>2246</v>
      </c>
      <c r="G1093" s="147">
        <v>0</v>
      </c>
      <c r="I1093" s="147">
        <v>4</v>
      </c>
      <c r="J1093" s="147">
        <v>1188298</v>
      </c>
    </row>
    <row r="1094" spans="1:10" x14ac:dyDescent="0.2">
      <c r="A1094" s="147">
        <v>4</v>
      </c>
      <c r="B1094" s="149" t="s">
        <v>35517</v>
      </c>
      <c r="C1094" s="147" t="s">
        <v>2261</v>
      </c>
      <c r="D1094" s="147" t="s">
        <v>35519</v>
      </c>
      <c r="E1094" s="147" t="s">
        <v>2246</v>
      </c>
      <c r="G1094" s="147">
        <v>0</v>
      </c>
      <c r="I1094" s="147">
        <v>4</v>
      </c>
      <c r="J1094" s="147">
        <v>1188294</v>
      </c>
    </row>
    <row r="1095" spans="1:10" x14ac:dyDescent="0.2">
      <c r="A1095" s="147">
        <v>4</v>
      </c>
      <c r="B1095" s="149" t="s">
        <v>35517</v>
      </c>
      <c r="C1095" s="147" t="s">
        <v>2261</v>
      </c>
      <c r="D1095" s="147" t="s">
        <v>35518</v>
      </c>
      <c r="E1095" s="147" t="s">
        <v>2246</v>
      </c>
      <c r="G1095" s="147">
        <v>0</v>
      </c>
      <c r="I1095" s="147">
        <v>4</v>
      </c>
      <c r="J1095" s="147">
        <v>1188292</v>
      </c>
    </row>
    <row r="1096" spans="1:10" x14ac:dyDescent="0.2">
      <c r="A1096" s="147">
        <v>4</v>
      </c>
      <c r="B1096" s="149" t="s">
        <v>35517</v>
      </c>
      <c r="C1096" s="147" t="s">
        <v>2261</v>
      </c>
      <c r="D1096" s="147" t="s">
        <v>35516</v>
      </c>
      <c r="E1096" s="147" t="s">
        <v>2246</v>
      </c>
      <c r="G1096" s="147">
        <v>0</v>
      </c>
      <c r="I1096" s="147">
        <v>4</v>
      </c>
      <c r="J1096" s="147">
        <v>1188295</v>
      </c>
    </row>
    <row r="1097" spans="1:10" x14ac:dyDescent="0.2">
      <c r="A1097" s="147">
        <v>3</v>
      </c>
      <c r="B1097" s="149" t="s">
        <v>35515</v>
      </c>
      <c r="C1097" s="147" t="s">
        <v>2242</v>
      </c>
      <c r="D1097" s="147" t="s">
        <v>35514</v>
      </c>
      <c r="E1097" s="147" t="s">
        <v>2246</v>
      </c>
      <c r="G1097" s="147">
        <v>0</v>
      </c>
      <c r="I1097" s="147">
        <v>3</v>
      </c>
      <c r="J1097" s="147">
        <v>2556369</v>
      </c>
    </row>
    <row r="1098" spans="1:10" x14ac:dyDescent="0.2">
      <c r="A1098" s="147">
        <v>4</v>
      </c>
      <c r="B1098" s="149" t="s">
        <v>35511</v>
      </c>
      <c r="C1098" s="147" t="s">
        <v>2242</v>
      </c>
      <c r="D1098" s="147" t="s">
        <v>35513</v>
      </c>
      <c r="E1098" s="147" t="s">
        <v>2240</v>
      </c>
      <c r="G1098" s="147">
        <v>0</v>
      </c>
      <c r="I1098" s="147">
        <v>4</v>
      </c>
      <c r="J1098" s="147">
        <v>2556527</v>
      </c>
    </row>
    <row r="1099" spans="1:10" x14ac:dyDescent="0.2">
      <c r="A1099" s="147">
        <v>4</v>
      </c>
      <c r="B1099" s="149" t="s">
        <v>35511</v>
      </c>
      <c r="C1099" s="147" t="s">
        <v>2261</v>
      </c>
      <c r="D1099" s="147" t="s">
        <v>35512</v>
      </c>
      <c r="E1099" s="147" t="s">
        <v>2246</v>
      </c>
      <c r="G1099" s="147">
        <v>0</v>
      </c>
      <c r="I1099" s="147">
        <v>4</v>
      </c>
      <c r="J1099" s="147">
        <v>1188308</v>
      </c>
    </row>
    <row r="1100" spans="1:10" x14ac:dyDescent="0.2">
      <c r="A1100" s="147">
        <v>4</v>
      </c>
      <c r="B1100" s="149" t="s">
        <v>35511</v>
      </c>
      <c r="C1100" s="147" t="s">
        <v>2277</v>
      </c>
      <c r="D1100" s="147" t="s">
        <v>35380</v>
      </c>
      <c r="E1100" s="147" t="s">
        <v>2246</v>
      </c>
      <c r="G1100" s="147">
        <v>0</v>
      </c>
      <c r="I1100" s="147">
        <v>4</v>
      </c>
      <c r="J1100" s="147">
        <v>1188303</v>
      </c>
    </row>
    <row r="1101" spans="1:10" x14ac:dyDescent="0.2">
      <c r="A1101" s="147">
        <v>4</v>
      </c>
      <c r="B1101" s="149" t="s">
        <v>35510</v>
      </c>
      <c r="C1101" s="147" t="s">
        <v>2242</v>
      </c>
      <c r="D1101" s="147" t="s">
        <v>35509</v>
      </c>
      <c r="E1101" s="147" t="s">
        <v>2246</v>
      </c>
      <c r="G1101" s="147">
        <v>0</v>
      </c>
      <c r="I1101" s="147">
        <v>4</v>
      </c>
      <c r="J1101" s="147">
        <v>2556523</v>
      </c>
    </row>
    <row r="1102" spans="1:10" x14ac:dyDescent="0.2">
      <c r="A1102" s="147">
        <v>5</v>
      </c>
      <c r="B1102" s="149" t="s">
        <v>35508</v>
      </c>
      <c r="C1102" s="147" t="s">
        <v>2242</v>
      </c>
      <c r="D1102" s="147" t="s">
        <v>35507</v>
      </c>
      <c r="E1102" s="147" t="s">
        <v>2246</v>
      </c>
      <c r="G1102" s="147">
        <v>0</v>
      </c>
      <c r="I1102" s="147">
        <v>5</v>
      </c>
      <c r="J1102" s="147">
        <v>2556532</v>
      </c>
    </row>
    <row r="1103" spans="1:10" x14ac:dyDescent="0.2">
      <c r="A1103" s="147">
        <v>6</v>
      </c>
      <c r="B1103" s="149" t="s">
        <v>35506</v>
      </c>
      <c r="C1103" s="147" t="s">
        <v>2242</v>
      </c>
      <c r="D1103" s="147" t="s">
        <v>35505</v>
      </c>
      <c r="E1103" s="147" t="s">
        <v>2240</v>
      </c>
      <c r="G1103" s="147">
        <v>0</v>
      </c>
      <c r="I1103" s="147">
        <v>6</v>
      </c>
      <c r="J1103" s="147">
        <v>2556542</v>
      </c>
    </row>
    <row r="1104" spans="1:10" x14ac:dyDescent="0.2">
      <c r="A1104" s="147">
        <v>6</v>
      </c>
      <c r="B1104" s="149" t="s">
        <v>35504</v>
      </c>
      <c r="C1104" s="147" t="s">
        <v>2242</v>
      </c>
      <c r="D1104" s="147" t="s">
        <v>35503</v>
      </c>
      <c r="E1104" s="147" t="s">
        <v>2240</v>
      </c>
      <c r="G1104" s="147">
        <v>0</v>
      </c>
      <c r="I1104" s="147">
        <v>5</v>
      </c>
      <c r="J1104" s="147">
        <v>2556529</v>
      </c>
    </row>
    <row r="1105" spans="1:10" x14ac:dyDescent="0.2">
      <c r="A1105" s="147">
        <v>6</v>
      </c>
      <c r="B1105" s="149" t="s">
        <v>35502</v>
      </c>
      <c r="C1105" s="147" t="s">
        <v>2242</v>
      </c>
      <c r="D1105" s="147" t="s">
        <v>35501</v>
      </c>
      <c r="E1105" s="147" t="s">
        <v>2240</v>
      </c>
      <c r="G1105" s="147">
        <v>0</v>
      </c>
      <c r="I1105" s="147">
        <v>5</v>
      </c>
      <c r="J1105" s="147">
        <v>2556536</v>
      </c>
    </row>
    <row r="1106" spans="1:10" x14ac:dyDescent="0.2">
      <c r="A1106" s="147">
        <v>6</v>
      </c>
      <c r="B1106" s="149" t="s">
        <v>35500</v>
      </c>
      <c r="C1106" s="147" t="s">
        <v>2242</v>
      </c>
      <c r="D1106" s="147" t="s">
        <v>35499</v>
      </c>
      <c r="E1106" s="147" t="s">
        <v>2240</v>
      </c>
      <c r="G1106" s="147">
        <v>0</v>
      </c>
      <c r="I1106" s="147">
        <v>5</v>
      </c>
      <c r="J1106" s="147">
        <v>2556530</v>
      </c>
    </row>
    <row r="1107" spans="1:10" x14ac:dyDescent="0.2">
      <c r="A1107" s="147">
        <v>4</v>
      </c>
      <c r="B1107" s="149" t="s">
        <v>35497</v>
      </c>
      <c r="C1107" s="147" t="s">
        <v>2242</v>
      </c>
      <c r="D1107" s="147" t="s">
        <v>35498</v>
      </c>
      <c r="E1107" s="147" t="s">
        <v>2240</v>
      </c>
      <c r="G1107" s="147">
        <v>0</v>
      </c>
      <c r="I1107" s="147">
        <v>4</v>
      </c>
      <c r="J1107" s="147">
        <v>2556526</v>
      </c>
    </row>
    <row r="1108" spans="1:10" x14ac:dyDescent="0.2">
      <c r="A1108" s="147">
        <v>4</v>
      </c>
      <c r="B1108" s="149" t="s">
        <v>35497</v>
      </c>
      <c r="C1108" s="147" t="s">
        <v>2277</v>
      </c>
      <c r="D1108" s="147" t="s">
        <v>6958</v>
      </c>
      <c r="E1108" s="147" t="s">
        <v>2246</v>
      </c>
      <c r="G1108" s="147">
        <v>0</v>
      </c>
      <c r="I1108" s="147">
        <v>4</v>
      </c>
      <c r="J1108" s="147">
        <v>1188310</v>
      </c>
    </row>
    <row r="1109" spans="1:10" x14ac:dyDescent="0.2">
      <c r="A1109" s="147">
        <v>3</v>
      </c>
      <c r="B1109" s="149" t="s">
        <v>35491</v>
      </c>
      <c r="C1109" s="147" t="s">
        <v>2242</v>
      </c>
      <c r="D1109" s="147" t="s">
        <v>35496</v>
      </c>
      <c r="E1109" s="147" t="s">
        <v>2246</v>
      </c>
      <c r="G1109" s="147">
        <v>0</v>
      </c>
      <c r="I1109" s="147">
        <v>3</v>
      </c>
      <c r="J1109" s="147">
        <v>2556349</v>
      </c>
    </row>
    <row r="1110" spans="1:10" x14ac:dyDescent="0.2">
      <c r="A1110" s="147">
        <v>3</v>
      </c>
      <c r="B1110" s="149" t="s">
        <v>35491</v>
      </c>
      <c r="C1110" s="147" t="s">
        <v>2261</v>
      </c>
      <c r="D1110" s="147" t="s">
        <v>35495</v>
      </c>
      <c r="E1110" s="147" t="s">
        <v>2246</v>
      </c>
      <c r="G1110" s="147">
        <v>0</v>
      </c>
      <c r="I1110" s="147">
        <v>3</v>
      </c>
      <c r="J1110" s="147">
        <v>1188218</v>
      </c>
    </row>
    <row r="1111" spans="1:10" x14ac:dyDescent="0.2">
      <c r="A1111" s="147">
        <v>3</v>
      </c>
      <c r="B1111" s="149" t="s">
        <v>35491</v>
      </c>
      <c r="C1111" s="147" t="s">
        <v>2261</v>
      </c>
      <c r="D1111" s="147" t="s">
        <v>35494</v>
      </c>
      <c r="E1111" s="147" t="s">
        <v>2246</v>
      </c>
      <c r="G1111" s="147">
        <v>0</v>
      </c>
      <c r="I1111" s="147">
        <v>3</v>
      </c>
      <c r="J1111" s="147">
        <v>1188217</v>
      </c>
    </row>
    <row r="1112" spans="1:10" x14ac:dyDescent="0.2">
      <c r="A1112" s="147">
        <v>3</v>
      </c>
      <c r="B1112" s="149" t="s">
        <v>35491</v>
      </c>
      <c r="C1112" s="147" t="s">
        <v>2261</v>
      </c>
      <c r="D1112" s="147" t="s">
        <v>35493</v>
      </c>
      <c r="E1112" s="147" t="s">
        <v>2246</v>
      </c>
      <c r="G1112" s="147">
        <v>0</v>
      </c>
      <c r="I1112" s="147">
        <v>3</v>
      </c>
      <c r="J1112" s="147">
        <v>1188211</v>
      </c>
    </row>
    <row r="1113" spans="1:10" x14ac:dyDescent="0.2">
      <c r="A1113" s="147">
        <v>3</v>
      </c>
      <c r="B1113" s="149" t="s">
        <v>35491</v>
      </c>
      <c r="C1113" s="147" t="s">
        <v>2261</v>
      </c>
      <c r="D1113" s="147" t="s">
        <v>35492</v>
      </c>
      <c r="E1113" s="147" t="s">
        <v>2246</v>
      </c>
      <c r="G1113" s="147">
        <v>0</v>
      </c>
      <c r="I1113" s="147">
        <v>3</v>
      </c>
      <c r="J1113" s="147">
        <v>1188205</v>
      </c>
    </row>
    <row r="1114" spans="1:10" x14ac:dyDescent="0.2">
      <c r="A1114" s="147">
        <v>3</v>
      </c>
      <c r="B1114" s="149" t="s">
        <v>35491</v>
      </c>
      <c r="C1114" s="147" t="s">
        <v>2277</v>
      </c>
      <c r="D1114" s="147" t="s">
        <v>35490</v>
      </c>
      <c r="E1114" s="147" t="s">
        <v>2246</v>
      </c>
      <c r="G1114" s="147">
        <v>0</v>
      </c>
      <c r="I1114" s="147">
        <v>3</v>
      </c>
      <c r="J1114" s="147">
        <v>1188203</v>
      </c>
    </row>
    <row r="1115" spans="1:10" x14ac:dyDescent="0.2">
      <c r="A1115" s="147">
        <v>4</v>
      </c>
      <c r="B1115" s="149" t="s">
        <v>35489</v>
      </c>
      <c r="C1115" s="147" t="s">
        <v>2242</v>
      </c>
      <c r="D1115" s="147" t="s">
        <v>35488</v>
      </c>
      <c r="E1115" s="147" t="s">
        <v>2246</v>
      </c>
      <c r="G1115" s="147">
        <v>0</v>
      </c>
      <c r="I1115" s="147">
        <v>4</v>
      </c>
      <c r="J1115" s="147">
        <v>2556544</v>
      </c>
    </row>
    <row r="1116" spans="1:10" x14ac:dyDescent="0.2">
      <c r="A1116" s="147">
        <v>5</v>
      </c>
      <c r="B1116" s="149" t="s">
        <v>35487</v>
      </c>
      <c r="C1116" s="147" t="s">
        <v>2242</v>
      </c>
      <c r="D1116" s="147" t="s">
        <v>35486</v>
      </c>
      <c r="E1116" s="147" t="s">
        <v>2246</v>
      </c>
      <c r="G1116" s="147">
        <v>0</v>
      </c>
      <c r="I1116" s="147">
        <v>5</v>
      </c>
      <c r="J1116" s="147">
        <v>2556570</v>
      </c>
    </row>
    <row r="1117" spans="1:10" x14ac:dyDescent="0.2">
      <c r="A1117" s="147">
        <v>6</v>
      </c>
      <c r="B1117" s="149" t="s">
        <v>35485</v>
      </c>
      <c r="C1117" s="147" t="s">
        <v>2242</v>
      </c>
      <c r="D1117" s="147" t="s">
        <v>35484</v>
      </c>
      <c r="E1117" s="147" t="s">
        <v>2240</v>
      </c>
      <c r="G1117" s="147">
        <v>0</v>
      </c>
      <c r="I1117" s="147">
        <v>6</v>
      </c>
      <c r="J1117" s="147">
        <v>2556578</v>
      </c>
    </row>
    <row r="1118" spans="1:10" x14ac:dyDescent="0.2">
      <c r="A1118" s="147">
        <v>6</v>
      </c>
      <c r="B1118" s="149" t="s">
        <v>35483</v>
      </c>
      <c r="C1118" s="147" t="s">
        <v>2242</v>
      </c>
      <c r="D1118" s="147" t="s">
        <v>35482</v>
      </c>
      <c r="E1118" s="147" t="s">
        <v>2240</v>
      </c>
      <c r="G1118" s="147">
        <v>0</v>
      </c>
      <c r="I1118" s="147">
        <v>5</v>
      </c>
      <c r="J1118" s="147">
        <v>2556556</v>
      </c>
    </row>
    <row r="1119" spans="1:10" x14ac:dyDescent="0.2">
      <c r="A1119" s="147">
        <v>6</v>
      </c>
      <c r="B1119" s="149" t="s">
        <v>35481</v>
      </c>
      <c r="C1119" s="147" t="s">
        <v>2242</v>
      </c>
      <c r="D1119" s="147" t="s">
        <v>35480</v>
      </c>
      <c r="E1119" s="147" t="s">
        <v>2240</v>
      </c>
      <c r="G1119" s="147">
        <v>0</v>
      </c>
      <c r="I1119" s="147">
        <v>5</v>
      </c>
      <c r="J1119" s="147">
        <v>2556560</v>
      </c>
    </row>
    <row r="1120" spans="1:10" x14ac:dyDescent="0.2">
      <c r="A1120" s="147">
        <v>6</v>
      </c>
      <c r="B1120" s="149" t="s">
        <v>35479</v>
      </c>
      <c r="C1120" s="147" t="s">
        <v>2242</v>
      </c>
      <c r="D1120" s="147" t="s">
        <v>35478</v>
      </c>
      <c r="E1120" s="147" t="s">
        <v>2240</v>
      </c>
      <c r="G1120" s="147">
        <v>0</v>
      </c>
      <c r="I1120" s="147">
        <v>5</v>
      </c>
      <c r="J1120" s="147">
        <v>2556565</v>
      </c>
    </row>
    <row r="1121" spans="1:10" x14ac:dyDescent="0.2">
      <c r="A1121" s="147">
        <v>6</v>
      </c>
      <c r="B1121" s="149" t="s">
        <v>35477</v>
      </c>
      <c r="C1121" s="147" t="s">
        <v>2242</v>
      </c>
      <c r="D1121" s="147" t="s">
        <v>35476</v>
      </c>
      <c r="E1121" s="147" t="s">
        <v>2240</v>
      </c>
      <c r="G1121" s="147">
        <v>0</v>
      </c>
      <c r="I1121" s="147">
        <v>5</v>
      </c>
      <c r="J1121" s="147">
        <v>2556554</v>
      </c>
    </row>
    <row r="1122" spans="1:10" x14ac:dyDescent="0.2">
      <c r="A1122" s="147">
        <v>6</v>
      </c>
      <c r="B1122" s="149" t="s">
        <v>35475</v>
      </c>
      <c r="C1122" s="147" t="s">
        <v>2242</v>
      </c>
      <c r="D1122" s="147" t="s">
        <v>35474</v>
      </c>
      <c r="E1122" s="147" t="s">
        <v>2240</v>
      </c>
      <c r="G1122" s="147">
        <v>0</v>
      </c>
      <c r="I1122" s="147">
        <v>5</v>
      </c>
      <c r="J1122" s="147">
        <v>2556566</v>
      </c>
    </row>
    <row r="1123" spans="1:10" x14ac:dyDescent="0.2">
      <c r="A1123" s="147">
        <v>6</v>
      </c>
      <c r="B1123" s="149" t="s">
        <v>35473</v>
      </c>
      <c r="C1123" s="147" t="s">
        <v>2242</v>
      </c>
      <c r="D1123" s="147" t="s">
        <v>35472</v>
      </c>
      <c r="E1123" s="147" t="s">
        <v>2240</v>
      </c>
      <c r="G1123" s="147">
        <v>0</v>
      </c>
      <c r="I1123" s="147">
        <v>5</v>
      </c>
      <c r="J1123" s="147">
        <v>2556557</v>
      </c>
    </row>
    <row r="1124" spans="1:10" x14ac:dyDescent="0.2">
      <c r="A1124" s="147">
        <v>6</v>
      </c>
      <c r="B1124" s="149" t="s">
        <v>35471</v>
      </c>
      <c r="C1124" s="147" t="s">
        <v>2242</v>
      </c>
      <c r="D1124" s="147" t="s">
        <v>35470</v>
      </c>
      <c r="E1124" s="147" t="s">
        <v>2240</v>
      </c>
      <c r="G1124" s="147">
        <v>0</v>
      </c>
      <c r="I1124" s="147">
        <v>5</v>
      </c>
      <c r="J1124" s="147">
        <v>2556558</v>
      </c>
    </row>
    <row r="1125" spans="1:10" x14ac:dyDescent="0.2">
      <c r="A1125" s="147">
        <v>6</v>
      </c>
      <c r="B1125" s="149" t="s">
        <v>35469</v>
      </c>
      <c r="C1125" s="147" t="s">
        <v>2242</v>
      </c>
      <c r="D1125" s="147" t="s">
        <v>35468</v>
      </c>
      <c r="E1125" s="147" t="s">
        <v>2240</v>
      </c>
      <c r="G1125" s="147">
        <v>0</v>
      </c>
      <c r="I1125" s="147">
        <v>5</v>
      </c>
      <c r="J1125" s="147">
        <v>2556567</v>
      </c>
    </row>
    <row r="1126" spans="1:10" x14ac:dyDescent="0.2">
      <c r="A1126" s="147">
        <v>6</v>
      </c>
      <c r="B1126" s="149" t="s">
        <v>35467</v>
      </c>
      <c r="C1126" s="147" t="s">
        <v>2242</v>
      </c>
      <c r="D1126" s="147" t="s">
        <v>35466</v>
      </c>
      <c r="E1126" s="147" t="s">
        <v>2240</v>
      </c>
      <c r="G1126" s="147">
        <v>0</v>
      </c>
      <c r="I1126" s="147">
        <v>5</v>
      </c>
      <c r="J1126" s="147">
        <v>2556574</v>
      </c>
    </row>
    <row r="1127" spans="1:10" x14ac:dyDescent="0.2">
      <c r="A1127" s="147">
        <v>3</v>
      </c>
      <c r="B1127" s="149" t="s">
        <v>35465</v>
      </c>
      <c r="C1127" s="147" t="s">
        <v>2242</v>
      </c>
      <c r="D1127" s="147" t="s">
        <v>35464</v>
      </c>
      <c r="E1127" s="147" t="s">
        <v>2246</v>
      </c>
      <c r="G1127" s="147">
        <v>0</v>
      </c>
      <c r="I1127" s="147">
        <v>3</v>
      </c>
      <c r="J1127" s="147">
        <v>2556357</v>
      </c>
    </row>
    <row r="1128" spans="1:10" x14ac:dyDescent="0.2">
      <c r="A1128" s="147">
        <v>4</v>
      </c>
      <c r="B1128" s="149" t="s">
        <v>35461</v>
      </c>
      <c r="C1128" s="147" t="s">
        <v>2242</v>
      </c>
      <c r="D1128" s="147" t="s">
        <v>35463</v>
      </c>
      <c r="E1128" s="147" t="s">
        <v>2240</v>
      </c>
      <c r="G1128" s="147">
        <v>0</v>
      </c>
      <c r="I1128" s="147">
        <v>4</v>
      </c>
      <c r="J1128" s="147">
        <v>2556580</v>
      </c>
    </row>
    <row r="1129" spans="1:10" x14ac:dyDescent="0.2">
      <c r="A1129" s="147">
        <v>4</v>
      </c>
      <c r="B1129" s="149" t="s">
        <v>35461</v>
      </c>
      <c r="C1129" s="147" t="s">
        <v>2261</v>
      </c>
      <c r="D1129" s="147" t="s">
        <v>35462</v>
      </c>
      <c r="E1129" s="147" t="s">
        <v>2246</v>
      </c>
      <c r="G1129" s="147">
        <v>0</v>
      </c>
      <c r="I1129" s="147">
        <v>4</v>
      </c>
      <c r="J1129" s="147">
        <v>1188318</v>
      </c>
    </row>
    <row r="1130" spans="1:10" x14ac:dyDescent="0.2">
      <c r="A1130" s="147">
        <v>4</v>
      </c>
      <c r="B1130" s="149" t="s">
        <v>35461</v>
      </c>
      <c r="C1130" s="147" t="s">
        <v>2261</v>
      </c>
      <c r="D1130" s="147" t="s">
        <v>35460</v>
      </c>
      <c r="E1130" s="147" t="s">
        <v>2246</v>
      </c>
      <c r="G1130" s="147">
        <v>0</v>
      </c>
      <c r="I1130" s="147">
        <v>4</v>
      </c>
      <c r="J1130" s="147">
        <v>1188326</v>
      </c>
    </row>
    <row r="1131" spans="1:10" x14ac:dyDescent="0.2">
      <c r="A1131" s="147">
        <v>4</v>
      </c>
      <c r="B1131" s="149" t="s">
        <v>35459</v>
      </c>
      <c r="C1131" s="147" t="s">
        <v>2242</v>
      </c>
      <c r="D1131" s="147" t="s">
        <v>35458</v>
      </c>
      <c r="E1131" s="147" t="s">
        <v>2240</v>
      </c>
      <c r="G1131" s="147">
        <v>0</v>
      </c>
      <c r="I1131" s="147">
        <v>4</v>
      </c>
      <c r="J1131" s="147">
        <v>2556588</v>
      </c>
    </row>
    <row r="1132" spans="1:10" x14ac:dyDescent="0.2">
      <c r="A1132" s="147">
        <v>4</v>
      </c>
      <c r="B1132" s="149" t="s">
        <v>35453</v>
      </c>
      <c r="C1132" s="147" t="s">
        <v>2242</v>
      </c>
      <c r="D1132" s="147" t="s">
        <v>35457</v>
      </c>
      <c r="E1132" s="147" t="s">
        <v>2246</v>
      </c>
      <c r="G1132" s="147">
        <v>0</v>
      </c>
      <c r="I1132" s="147">
        <v>4</v>
      </c>
      <c r="J1132" s="147">
        <v>2556585</v>
      </c>
    </row>
    <row r="1133" spans="1:10" x14ac:dyDescent="0.2">
      <c r="A1133" s="147">
        <v>4</v>
      </c>
      <c r="B1133" s="149" t="s">
        <v>35453</v>
      </c>
      <c r="C1133" s="147" t="s">
        <v>2261</v>
      </c>
      <c r="D1133" s="147" t="s">
        <v>35456</v>
      </c>
      <c r="E1133" s="147" t="s">
        <v>2246</v>
      </c>
      <c r="G1133" s="147">
        <v>0</v>
      </c>
      <c r="I1133" s="147">
        <v>4</v>
      </c>
      <c r="J1133" s="147">
        <v>1188335</v>
      </c>
    </row>
    <row r="1134" spans="1:10" x14ac:dyDescent="0.2">
      <c r="A1134" s="147">
        <v>4</v>
      </c>
      <c r="B1134" s="149" t="s">
        <v>35453</v>
      </c>
      <c r="C1134" s="147" t="s">
        <v>2261</v>
      </c>
      <c r="D1134" s="147" t="s">
        <v>35455</v>
      </c>
      <c r="E1134" s="147" t="s">
        <v>2246</v>
      </c>
      <c r="G1134" s="147">
        <v>0</v>
      </c>
      <c r="I1134" s="147">
        <v>4</v>
      </c>
      <c r="J1134" s="147">
        <v>1188319</v>
      </c>
    </row>
    <row r="1135" spans="1:10" x14ac:dyDescent="0.2">
      <c r="A1135" s="147">
        <v>4</v>
      </c>
      <c r="B1135" s="149" t="s">
        <v>35453</v>
      </c>
      <c r="C1135" s="147" t="s">
        <v>2277</v>
      </c>
      <c r="D1135" s="147" t="s">
        <v>35454</v>
      </c>
      <c r="E1135" s="147" t="s">
        <v>2246</v>
      </c>
      <c r="G1135" s="147">
        <v>0</v>
      </c>
      <c r="I1135" s="147">
        <v>4</v>
      </c>
      <c r="J1135" s="147">
        <v>1188325</v>
      </c>
    </row>
    <row r="1136" spans="1:10" x14ac:dyDescent="0.2">
      <c r="A1136" s="147">
        <v>4</v>
      </c>
      <c r="B1136" s="149" t="s">
        <v>35453</v>
      </c>
      <c r="C1136" s="147" t="s">
        <v>2277</v>
      </c>
      <c r="D1136" s="147" t="s">
        <v>12083</v>
      </c>
      <c r="E1136" s="147" t="s">
        <v>2246</v>
      </c>
      <c r="G1136" s="147">
        <v>0</v>
      </c>
      <c r="I1136" s="147">
        <v>4</v>
      </c>
      <c r="J1136" s="147">
        <v>1188322</v>
      </c>
    </row>
    <row r="1137" spans="1:10" x14ac:dyDescent="0.2">
      <c r="A1137" s="147">
        <v>5</v>
      </c>
      <c r="B1137" s="149" t="s">
        <v>35452</v>
      </c>
      <c r="C1137" s="147" t="s">
        <v>2242</v>
      </c>
      <c r="D1137" s="147" t="s">
        <v>35451</v>
      </c>
      <c r="E1137" s="147" t="s">
        <v>2246</v>
      </c>
      <c r="G1137" s="147">
        <v>0</v>
      </c>
      <c r="I1137" s="147">
        <v>5</v>
      </c>
      <c r="J1137" s="147">
        <v>2556595</v>
      </c>
    </row>
    <row r="1138" spans="1:10" x14ac:dyDescent="0.2">
      <c r="A1138" s="147">
        <v>6</v>
      </c>
      <c r="B1138" s="149" t="s">
        <v>35450</v>
      </c>
      <c r="C1138" s="147" t="s">
        <v>2242</v>
      </c>
      <c r="D1138" s="147" t="s">
        <v>35449</v>
      </c>
      <c r="E1138" s="147" t="s">
        <v>2240</v>
      </c>
      <c r="G1138" s="147">
        <v>0</v>
      </c>
      <c r="I1138" s="147">
        <v>6</v>
      </c>
      <c r="J1138" s="147">
        <v>2556607</v>
      </c>
    </row>
    <row r="1139" spans="1:10" x14ac:dyDescent="0.2">
      <c r="A1139" s="147">
        <v>6</v>
      </c>
      <c r="B1139" s="149" t="s">
        <v>35448</v>
      </c>
      <c r="C1139" s="147" t="s">
        <v>2242</v>
      </c>
      <c r="D1139" s="147" t="s">
        <v>35447</v>
      </c>
      <c r="E1139" s="147" t="s">
        <v>2240</v>
      </c>
      <c r="G1139" s="147">
        <v>0</v>
      </c>
      <c r="I1139" s="147">
        <v>5</v>
      </c>
      <c r="J1139" s="147">
        <v>2556601</v>
      </c>
    </row>
    <row r="1140" spans="1:10" x14ac:dyDescent="0.2">
      <c r="A1140" s="147">
        <v>6</v>
      </c>
      <c r="B1140" s="149" t="s">
        <v>35446</v>
      </c>
      <c r="C1140" s="147" t="s">
        <v>2242</v>
      </c>
      <c r="D1140" s="147" t="s">
        <v>35445</v>
      </c>
      <c r="E1140" s="147" t="s">
        <v>2240</v>
      </c>
      <c r="G1140" s="147">
        <v>0</v>
      </c>
      <c r="I1140" s="147">
        <v>5</v>
      </c>
      <c r="J1140" s="147">
        <v>2556603</v>
      </c>
    </row>
    <row r="1141" spans="1:10" x14ac:dyDescent="0.2">
      <c r="A1141" s="147">
        <v>6</v>
      </c>
      <c r="B1141" s="149" t="s">
        <v>35444</v>
      </c>
      <c r="C1141" s="147" t="s">
        <v>2242</v>
      </c>
      <c r="D1141" s="147" t="s">
        <v>35443</v>
      </c>
      <c r="E1141" s="147" t="s">
        <v>2240</v>
      </c>
      <c r="G1141" s="147">
        <v>0</v>
      </c>
      <c r="I1141" s="147">
        <v>5</v>
      </c>
      <c r="J1141" s="147">
        <v>2556593</v>
      </c>
    </row>
    <row r="1142" spans="1:10" x14ac:dyDescent="0.2">
      <c r="A1142" s="147">
        <v>6</v>
      </c>
      <c r="B1142" s="149" t="s">
        <v>35442</v>
      </c>
      <c r="C1142" s="147" t="s">
        <v>2242</v>
      </c>
      <c r="D1142" s="147" t="s">
        <v>35441</v>
      </c>
      <c r="E1142" s="147" t="s">
        <v>2240</v>
      </c>
      <c r="G1142" s="147">
        <v>0</v>
      </c>
      <c r="I1142" s="147">
        <v>5</v>
      </c>
      <c r="J1142" s="147">
        <v>2556597</v>
      </c>
    </row>
    <row r="1143" spans="1:10" x14ac:dyDescent="0.2">
      <c r="A1143" s="147">
        <v>4</v>
      </c>
      <c r="B1143" s="149" t="s">
        <v>35436</v>
      </c>
      <c r="C1143" s="147" t="s">
        <v>2242</v>
      </c>
      <c r="D1143" s="147" t="s">
        <v>35440</v>
      </c>
      <c r="E1143" s="147" t="s">
        <v>2246</v>
      </c>
      <c r="G1143" s="147">
        <v>0</v>
      </c>
      <c r="I1143" s="147">
        <v>4</v>
      </c>
      <c r="J1143" s="147">
        <v>2556583</v>
      </c>
    </row>
    <row r="1144" spans="1:10" x14ac:dyDescent="0.2">
      <c r="A1144" s="147">
        <v>4</v>
      </c>
      <c r="B1144" s="149" t="s">
        <v>35436</v>
      </c>
      <c r="C1144" s="147" t="s">
        <v>2261</v>
      </c>
      <c r="D1144" s="147" t="s">
        <v>35439</v>
      </c>
      <c r="E1144" s="147" t="s">
        <v>2246</v>
      </c>
      <c r="G1144" s="147">
        <v>0</v>
      </c>
      <c r="I1144" s="147">
        <v>4</v>
      </c>
      <c r="J1144" s="147">
        <v>1188337</v>
      </c>
    </row>
    <row r="1145" spans="1:10" x14ac:dyDescent="0.2">
      <c r="A1145" s="147">
        <v>4</v>
      </c>
      <c r="B1145" s="149" t="s">
        <v>35436</v>
      </c>
      <c r="C1145" s="147" t="s">
        <v>2261</v>
      </c>
      <c r="D1145" s="147" t="s">
        <v>35438</v>
      </c>
      <c r="E1145" s="147" t="s">
        <v>2246</v>
      </c>
      <c r="G1145" s="147">
        <v>0</v>
      </c>
      <c r="I1145" s="147">
        <v>4</v>
      </c>
      <c r="J1145" s="147">
        <v>1188316</v>
      </c>
    </row>
    <row r="1146" spans="1:10" x14ac:dyDescent="0.2">
      <c r="A1146" s="147">
        <v>4</v>
      </c>
      <c r="B1146" s="149" t="s">
        <v>35436</v>
      </c>
      <c r="C1146" s="147" t="s">
        <v>2261</v>
      </c>
      <c r="D1146" s="147" t="s">
        <v>35437</v>
      </c>
      <c r="E1146" s="147" t="s">
        <v>2246</v>
      </c>
      <c r="G1146" s="147">
        <v>0</v>
      </c>
      <c r="I1146" s="147">
        <v>4</v>
      </c>
      <c r="J1146" s="147">
        <v>1188340</v>
      </c>
    </row>
    <row r="1147" spans="1:10" x14ac:dyDescent="0.2">
      <c r="A1147" s="147">
        <v>4</v>
      </c>
      <c r="B1147" s="149" t="s">
        <v>35436</v>
      </c>
      <c r="C1147" s="147" t="s">
        <v>2261</v>
      </c>
      <c r="D1147" s="147" t="s">
        <v>35435</v>
      </c>
      <c r="E1147" s="147" t="s">
        <v>2246</v>
      </c>
      <c r="G1147" s="147">
        <v>0</v>
      </c>
      <c r="I1147" s="147">
        <v>4</v>
      </c>
      <c r="J1147" s="147">
        <v>1188324</v>
      </c>
    </row>
    <row r="1148" spans="1:10" x14ac:dyDescent="0.2">
      <c r="A1148" s="147">
        <v>5</v>
      </c>
      <c r="B1148" s="149" t="s">
        <v>35434</v>
      </c>
      <c r="C1148" s="147" t="s">
        <v>2242</v>
      </c>
      <c r="D1148" s="147" t="s">
        <v>35433</v>
      </c>
      <c r="E1148" s="147" t="s">
        <v>2246</v>
      </c>
      <c r="G1148" s="147">
        <v>0</v>
      </c>
      <c r="I1148" s="147">
        <v>5</v>
      </c>
      <c r="J1148" s="147">
        <v>2556617</v>
      </c>
    </row>
    <row r="1149" spans="1:10" x14ac:dyDescent="0.2">
      <c r="A1149" s="147">
        <v>6</v>
      </c>
      <c r="B1149" s="149" t="s">
        <v>35432</v>
      </c>
      <c r="C1149" s="147" t="s">
        <v>2242</v>
      </c>
      <c r="D1149" s="147" t="s">
        <v>35431</v>
      </c>
      <c r="E1149" s="147" t="s">
        <v>2240</v>
      </c>
      <c r="G1149" s="147">
        <v>0</v>
      </c>
      <c r="I1149" s="147">
        <v>6</v>
      </c>
      <c r="J1149" s="147">
        <v>2556630</v>
      </c>
    </row>
    <row r="1150" spans="1:10" x14ac:dyDescent="0.2">
      <c r="A1150" s="147">
        <v>6</v>
      </c>
      <c r="B1150" s="149" t="s">
        <v>35430</v>
      </c>
      <c r="C1150" s="147" t="s">
        <v>2242</v>
      </c>
      <c r="D1150" s="147" t="s">
        <v>35429</v>
      </c>
      <c r="E1150" s="147" t="s">
        <v>2240</v>
      </c>
      <c r="G1150" s="147">
        <v>0</v>
      </c>
      <c r="I1150" s="147">
        <v>5</v>
      </c>
      <c r="J1150" s="147">
        <v>2556618</v>
      </c>
    </row>
    <row r="1151" spans="1:10" x14ac:dyDescent="0.2">
      <c r="A1151" s="147">
        <v>6</v>
      </c>
      <c r="B1151" s="149" t="s">
        <v>35428</v>
      </c>
      <c r="C1151" s="147" t="s">
        <v>2242</v>
      </c>
      <c r="D1151" s="147" t="s">
        <v>35427</v>
      </c>
      <c r="E1151" s="147" t="s">
        <v>2240</v>
      </c>
      <c r="G1151" s="147">
        <v>0</v>
      </c>
      <c r="I1151" s="147">
        <v>5</v>
      </c>
      <c r="J1151" s="147">
        <v>2556610</v>
      </c>
    </row>
    <row r="1152" spans="1:10" x14ac:dyDescent="0.2">
      <c r="A1152" s="147">
        <v>6</v>
      </c>
      <c r="B1152" s="149" t="s">
        <v>35426</v>
      </c>
      <c r="C1152" s="147" t="s">
        <v>2242</v>
      </c>
      <c r="D1152" s="147" t="s">
        <v>35425</v>
      </c>
      <c r="E1152" s="147" t="s">
        <v>2240</v>
      </c>
      <c r="G1152" s="147">
        <v>0</v>
      </c>
      <c r="I1152" s="147">
        <v>5</v>
      </c>
      <c r="J1152" s="147">
        <v>2556622</v>
      </c>
    </row>
    <row r="1153" spans="1:10" x14ac:dyDescent="0.2">
      <c r="A1153" s="147">
        <v>6</v>
      </c>
      <c r="B1153" s="149" t="s">
        <v>35424</v>
      </c>
      <c r="C1153" s="147" t="s">
        <v>2242</v>
      </c>
      <c r="D1153" s="147" t="s">
        <v>35423</v>
      </c>
      <c r="E1153" s="147" t="s">
        <v>2240</v>
      </c>
      <c r="G1153" s="147">
        <v>0</v>
      </c>
      <c r="I1153" s="147">
        <v>5</v>
      </c>
      <c r="J1153" s="147">
        <v>2556615</v>
      </c>
    </row>
    <row r="1154" spans="1:10" x14ac:dyDescent="0.2">
      <c r="A1154" s="147">
        <v>6</v>
      </c>
      <c r="B1154" s="149" t="s">
        <v>35422</v>
      </c>
      <c r="C1154" s="147" t="s">
        <v>2242</v>
      </c>
      <c r="D1154" s="147" t="s">
        <v>35421</v>
      </c>
      <c r="E1154" s="147" t="s">
        <v>2240</v>
      </c>
      <c r="G1154" s="147">
        <v>0</v>
      </c>
      <c r="I1154" s="147">
        <v>5</v>
      </c>
      <c r="J1154" s="147">
        <v>2556612</v>
      </c>
    </row>
    <row r="1155" spans="1:10" x14ac:dyDescent="0.2">
      <c r="A1155" s="147">
        <v>3</v>
      </c>
      <c r="B1155" s="149" t="s">
        <v>35420</v>
      </c>
      <c r="C1155" s="147" t="s">
        <v>2242</v>
      </c>
      <c r="D1155" s="147" t="s">
        <v>35419</v>
      </c>
      <c r="E1155" s="147" t="s">
        <v>2240</v>
      </c>
      <c r="G1155" s="147">
        <v>0</v>
      </c>
      <c r="I1155" s="147">
        <v>3</v>
      </c>
      <c r="J1155" s="147">
        <v>2556359</v>
      </c>
    </row>
    <row r="1156" spans="1:10" x14ac:dyDescent="0.2">
      <c r="A1156" s="147">
        <v>3</v>
      </c>
      <c r="B1156" s="149" t="s">
        <v>35417</v>
      </c>
      <c r="C1156" s="147" t="s">
        <v>2242</v>
      </c>
      <c r="D1156" s="147" t="s">
        <v>35418</v>
      </c>
      <c r="E1156" s="147" t="s">
        <v>2246</v>
      </c>
      <c r="G1156" s="147">
        <v>0</v>
      </c>
      <c r="I1156" s="147">
        <v>3</v>
      </c>
      <c r="J1156" s="147">
        <v>2556362</v>
      </c>
    </row>
    <row r="1157" spans="1:10" x14ac:dyDescent="0.2">
      <c r="A1157" s="147">
        <v>3</v>
      </c>
      <c r="B1157" s="149" t="s">
        <v>35417</v>
      </c>
      <c r="C1157" s="147" t="s">
        <v>2294</v>
      </c>
      <c r="D1157" s="147" t="s">
        <v>35416</v>
      </c>
      <c r="E1157" s="147" t="s">
        <v>2246</v>
      </c>
      <c r="G1157" s="147">
        <v>0</v>
      </c>
      <c r="I1157" s="147">
        <v>3</v>
      </c>
      <c r="J1157" s="147">
        <v>1188212</v>
      </c>
    </row>
    <row r="1158" spans="1:10" x14ac:dyDescent="0.2">
      <c r="A1158" s="147">
        <v>4</v>
      </c>
      <c r="B1158" s="149" t="s">
        <v>35415</v>
      </c>
      <c r="C1158" s="147" t="s">
        <v>2242</v>
      </c>
      <c r="D1158" s="147" t="s">
        <v>35414</v>
      </c>
      <c r="E1158" s="147" t="s">
        <v>2240</v>
      </c>
      <c r="G1158" s="147">
        <v>0</v>
      </c>
      <c r="I1158" s="147">
        <v>4</v>
      </c>
      <c r="J1158" s="147">
        <v>2556638</v>
      </c>
    </row>
    <row r="1159" spans="1:10" x14ac:dyDescent="0.2">
      <c r="A1159" s="147">
        <v>4</v>
      </c>
      <c r="B1159" s="149" t="s">
        <v>35413</v>
      </c>
      <c r="C1159" s="147" t="s">
        <v>2242</v>
      </c>
      <c r="D1159" s="147" t="s">
        <v>35412</v>
      </c>
      <c r="E1159" s="147" t="s">
        <v>2240</v>
      </c>
      <c r="G1159" s="147">
        <v>0</v>
      </c>
      <c r="I1159" s="147">
        <v>4</v>
      </c>
      <c r="J1159" s="147">
        <v>2556639</v>
      </c>
    </row>
    <row r="1160" spans="1:10" x14ac:dyDescent="0.2">
      <c r="A1160" s="147">
        <v>4</v>
      </c>
      <c r="B1160" s="149" t="s">
        <v>35408</v>
      </c>
      <c r="C1160" s="147" t="s">
        <v>2242</v>
      </c>
      <c r="D1160" s="147" t="s">
        <v>35411</v>
      </c>
      <c r="E1160" s="147" t="s">
        <v>2240</v>
      </c>
      <c r="G1160" s="147">
        <v>0</v>
      </c>
      <c r="I1160" s="147">
        <v>4</v>
      </c>
      <c r="J1160" s="147">
        <v>2556631</v>
      </c>
    </row>
    <row r="1161" spans="1:10" x14ac:dyDescent="0.2">
      <c r="A1161" s="147">
        <v>4</v>
      </c>
      <c r="B1161" s="149" t="s">
        <v>35408</v>
      </c>
      <c r="C1161" s="147" t="s">
        <v>2261</v>
      </c>
      <c r="D1161" s="147" t="s">
        <v>35410</v>
      </c>
      <c r="E1161" s="147" t="s">
        <v>2246</v>
      </c>
      <c r="G1161" s="147">
        <v>0</v>
      </c>
      <c r="I1161" s="147">
        <v>4</v>
      </c>
      <c r="J1161" s="147">
        <v>1188346</v>
      </c>
    </row>
    <row r="1162" spans="1:10" x14ac:dyDescent="0.2">
      <c r="A1162" s="147">
        <v>4</v>
      </c>
      <c r="B1162" s="149" t="s">
        <v>35408</v>
      </c>
      <c r="C1162" s="147" t="s">
        <v>2261</v>
      </c>
      <c r="D1162" s="147" t="s">
        <v>35409</v>
      </c>
      <c r="E1162" s="147" t="s">
        <v>2246</v>
      </c>
      <c r="G1162" s="147">
        <v>0</v>
      </c>
      <c r="I1162" s="147">
        <v>4</v>
      </c>
      <c r="J1162" s="147">
        <v>1188349</v>
      </c>
    </row>
    <row r="1163" spans="1:10" x14ac:dyDescent="0.2">
      <c r="A1163" s="147">
        <v>4</v>
      </c>
      <c r="B1163" s="149" t="s">
        <v>35408</v>
      </c>
      <c r="C1163" s="147" t="s">
        <v>2261</v>
      </c>
      <c r="D1163" s="147" t="s">
        <v>35407</v>
      </c>
      <c r="E1163" s="147" t="s">
        <v>2246</v>
      </c>
      <c r="G1163" s="147">
        <v>0</v>
      </c>
      <c r="I1163" s="147">
        <v>4</v>
      </c>
      <c r="J1163" s="147">
        <v>1188348</v>
      </c>
    </row>
    <row r="1164" spans="1:10" x14ac:dyDescent="0.2">
      <c r="A1164" s="147">
        <v>3</v>
      </c>
      <c r="B1164" s="149" t="s">
        <v>35405</v>
      </c>
      <c r="C1164" s="147" t="s">
        <v>2242</v>
      </c>
      <c r="D1164" s="147" t="s">
        <v>35406</v>
      </c>
      <c r="E1164" s="147" t="s">
        <v>2240</v>
      </c>
      <c r="G1164" s="147">
        <v>0</v>
      </c>
      <c r="I1164" s="147">
        <v>3</v>
      </c>
      <c r="J1164" s="147">
        <v>2556356</v>
      </c>
    </row>
    <row r="1165" spans="1:10" x14ac:dyDescent="0.2">
      <c r="A1165" s="147">
        <v>3</v>
      </c>
      <c r="B1165" s="149" t="s">
        <v>35405</v>
      </c>
      <c r="C1165" s="147" t="s">
        <v>2277</v>
      </c>
      <c r="D1165" s="147" t="s">
        <v>13194</v>
      </c>
      <c r="E1165" s="147" t="s">
        <v>2246</v>
      </c>
      <c r="G1165" s="147">
        <v>0</v>
      </c>
      <c r="I1165" s="147">
        <v>3</v>
      </c>
      <c r="J1165" s="147">
        <v>1188204</v>
      </c>
    </row>
    <row r="1166" spans="1:10" x14ac:dyDescent="0.2">
      <c r="A1166" s="147">
        <v>3</v>
      </c>
      <c r="B1166" s="149" t="s">
        <v>35404</v>
      </c>
      <c r="C1166" s="147" t="s">
        <v>2242</v>
      </c>
      <c r="D1166" s="147" t="s">
        <v>35403</v>
      </c>
      <c r="E1166" s="147" t="s">
        <v>2246</v>
      </c>
      <c r="G1166" s="147">
        <v>0</v>
      </c>
      <c r="I1166" s="147">
        <v>3</v>
      </c>
      <c r="J1166" s="147">
        <v>2556353</v>
      </c>
    </row>
    <row r="1167" spans="1:10" x14ac:dyDescent="0.2">
      <c r="A1167" s="147">
        <v>4</v>
      </c>
      <c r="B1167" s="149" t="s">
        <v>35400</v>
      </c>
      <c r="C1167" s="147" t="s">
        <v>2242</v>
      </c>
      <c r="D1167" s="147" t="s">
        <v>35402</v>
      </c>
      <c r="E1167" s="147" t="s">
        <v>2246</v>
      </c>
      <c r="G1167" s="147">
        <v>0</v>
      </c>
      <c r="I1167" s="147">
        <v>4</v>
      </c>
      <c r="J1167" s="147">
        <v>2556648</v>
      </c>
    </row>
    <row r="1168" spans="1:10" x14ac:dyDescent="0.2">
      <c r="A1168" s="147">
        <v>4</v>
      </c>
      <c r="B1168" s="149" t="s">
        <v>35400</v>
      </c>
      <c r="C1168" s="147" t="s">
        <v>2261</v>
      </c>
      <c r="D1168" s="147" t="s">
        <v>35401</v>
      </c>
      <c r="E1168" s="147" t="s">
        <v>2246</v>
      </c>
      <c r="G1168" s="147">
        <v>0</v>
      </c>
      <c r="I1168" s="147">
        <v>4</v>
      </c>
      <c r="J1168" s="147">
        <v>1188366</v>
      </c>
    </row>
    <row r="1169" spans="1:10" x14ac:dyDescent="0.2">
      <c r="A1169" s="147">
        <v>4</v>
      </c>
      <c r="B1169" s="149" t="s">
        <v>35400</v>
      </c>
      <c r="C1169" s="147" t="s">
        <v>2446</v>
      </c>
      <c r="D1169" s="147" t="s">
        <v>35399</v>
      </c>
      <c r="E1169" s="147" t="s">
        <v>2246</v>
      </c>
      <c r="G1169" s="147">
        <v>0</v>
      </c>
      <c r="I1169" s="147">
        <v>4</v>
      </c>
      <c r="J1169" s="147">
        <v>1188368</v>
      </c>
    </row>
    <row r="1170" spans="1:10" x14ac:dyDescent="0.2">
      <c r="A1170" s="147">
        <v>5</v>
      </c>
      <c r="B1170" s="149" t="s">
        <v>35398</v>
      </c>
      <c r="C1170" s="147" t="s">
        <v>2242</v>
      </c>
      <c r="D1170" s="147" t="s">
        <v>35397</v>
      </c>
      <c r="E1170" s="147" t="s">
        <v>2246</v>
      </c>
      <c r="G1170" s="147">
        <v>0</v>
      </c>
      <c r="I1170" s="147">
        <v>5</v>
      </c>
      <c r="J1170" s="147">
        <v>2556677</v>
      </c>
    </row>
    <row r="1171" spans="1:10" x14ac:dyDescent="0.2">
      <c r="A1171" s="147">
        <v>6</v>
      </c>
      <c r="B1171" s="149" t="s">
        <v>35396</v>
      </c>
      <c r="C1171" s="147" t="s">
        <v>2242</v>
      </c>
      <c r="D1171" s="147" t="s">
        <v>35395</v>
      </c>
      <c r="E1171" s="147" t="s">
        <v>2240</v>
      </c>
      <c r="G1171" s="147">
        <v>0</v>
      </c>
      <c r="I1171" s="147">
        <v>6</v>
      </c>
      <c r="J1171" s="147">
        <v>2556682</v>
      </c>
    </row>
    <row r="1172" spans="1:10" x14ac:dyDescent="0.2">
      <c r="A1172" s="147">
        <v>6</v>
      </c>
      <c r="B1172" s="149" t="s">
        <v>35394</v>
      </c>
      <c r="C1172" s="147" t="s">
        <v>2242</v>
      </c>
      <c r="D1172" s="147" t="s">
        <v>35393</v>
      </c>
      <c r="E1172" s="147" t="s">
        <v>2240</v>
      </c>
      <c r="G1172" s="147">
        <v>0</v>
      </c>
      <c r="I1172" s="147">
        <v>5</v>
      </c>
      <c r="J1172" s="147">
        <v>2556676</v>
      </c>
    </row>
    <row r="1173" spans="1:10" x14ac:dyDescent="0.2">
      <c r="A1173" s="147">
        <v>6</v>
      </c>
      <c r="B1173" s="149" t="s">
        <v>35392</v>
      </c>
      <c r="C1173" s="147" t="s">
        <v>2242</v>
      </c>
      <c r="D1173" s="147" t="s">
        <v>35391</v>
      </c>
      <c r="E1173" s="147" t="s">
        <v>2240</v>
      </c>
      <c r="G1173" s="147">
        <v>0</v>
      </c>
      <c r="I1173" s="147">
        <v>5</v>
      </c>
      <c r="J1173" s="147">
        <v>2556678</v>
      </c>
    </row>
    <row r="1174" spans="1:10" x14ac:dyDescent="0.2">
      <c r="A1174" s="147">
        <v>6</v>
      </c>
      <c r="B1174" s="149" t="s">
        <v>35390</v>
      </c>
      <c r="C1174" s="147" t="s">
        <v>2242</v>
      </c>
      <c r="D1174" s="147" t="s">
        <v>35389</v>
      </c>
      <c r="E1174" s="147" t="s">
        <v>2240</v>
      </c>
      <c r="G1174" s="147">
        <v>0</v>
      </c>
      <c r="I1174" s="147">
        <v>5</v>
      </c>
      <c r="J1174" s="147">
        <v>2556675</v>
      </c>
    </row>
    <row r="1175" spans="1:10" x14ac:dyDescent="0.2">
      <c r="A1175" s="147">
        <v>4</v>
      </c>
      <c r="B1175" s="149" t="s">
        <v>35387</v>
      </c>
      <c r="C1175" s="147" t="s">
        <v>2242</v>
      </c>
      <c r="D1175" s="147" t="s">
        <v>35388</v>
      </c>
      <c r="E1175" s="147" t="s">
        <v>2240</v>
      </c>
      <c r="G1175" s="147">
        <v>0</v>
      </c>
      <c r="I1175" s="147">
        <v>4</v>
      </c>
      <c r="J1175" s="147">
        <v>2556656</v>
      </c>
    </row>
    <row r="1176" spans="1:10" x14ac:dyDescent="0.2">
      <c r="A1176" s="147">
        <v>4</v>
      </c>
      <c r="B1176" s="149" t="s">
        <v>35387</v>
      </c>
      <c r="C1176" s="147" t="s">
        <v>2277</v>
      </c>
      <c r="D1176" s="147" t="s">
        <v>35386</v>
      </c>
      <c r="E1176" s="147" t="s">
        <v>2246</v>
      </c>
      <c r="G1176" s="147">
        <v>0</v>
      </c>
      <c r="I1176" s="147">
        <v>4</v>
      </c>
      <c r="J1176" s="147">
        <v>1188361</v>
      </c>
    </row>
    <row r="1177" spans="1:10" x14ac:dyDescent="0.2">
      <c r="A1177" s="147">
        <v>4</v>
      </c>
      <c r="B1177" s="149" t="s">
        <v>35381</v>
      </c>
      <c r="C1177" s="147" t="s">
        <v>2242</v>
      </c>
      <c r="D1177" s="147" t="s">
        <v>35385</v>
      </c>
      <c r="E1177" s="147" t="s">
        <v>2246</v>
      </c>
      <c r="G1177" s="147">
        <v>0</v>
      </c>
      <c r="I1177" s="147">
        <v>4</v>
      </c>
      <c r="J1177" s="147">
        <v>2556649</v>
      </c>
    </row>
    <row r="1178" spans="1:10" x14ac:dyDescent="0.2">
      <c r="A1178" s="147">
        <v>4</v>
      </c>
      <c r="B1178" s="149" t="s">
        <v>35381</v>
      </c>
      <c r="C1178" s="147" t="s">
        <v>2261</v>
      </c>
      <c r="D1178" s="147" t="s">
        <v>35384</v>
      </c>
      <c r="E1178" s="147" t="s">
        <v>2246</v>
      </c>
      <c r="G1178" s="147">
        <v>0</v>
      </c>
      <c r="I1178" s="147">
        <v>4</v>
      </c>
      <c r="J1178" s="147">
        <v>1188359</v>
      </c>
    </row>
    <row r="1179" spans="1:10" x14ac:dyDescent="0.2">
      <c r="A1179" s="147">
        <v>4</v>
      </c>
      <c r="B1179" s="149" t="s">
        <v>35381</v>
      </c>
      <c r="C1179" s="147" t="s">
        <v>2261</v>
      </c>
      <c r="D1179" s="147" t="s">
        <v>35383</v>
      </c>
      <c r="E1179" s="147" t="s">
        <v>2246</v>
      </c>
      <c r="G1179" s="147">
        <v>0</v>
      </c>
      <c r="I1179" s="147">
        <v>4</v>
      </c>
      <c r="J1179" s="147">
        <v>1188374</v>
      </c>
    </row>
    <row r="1180" spans="1:10" x14ac:dyDescent="0.2">
      <c r="A1180" s="147">
        <v>4</v>
      </c>
      <c r="B1180" s="149" t="s">
        <v>35381</v>
      </c>
      <c r="C1180" s="147" t="s">
        <v>2277</v>
      </c>
      <c r="D1180" s="147" t="s">
        <v>35382</v>
      </c>
      <c r="E1180" s="147" t="s">
        <v>2246</v>
      </c>
      <c r="G1180" s="147">
        <v>0</v>
      </c>
      <c r="I1180" s="147">
        <v>4</v>
      </c>
      <c r="J1180" s="147">
        <v>1188372</v>
      </c>
    </row>
    <row r="1181" spans="1:10" x14ac:dyDescent="0.2">
      <c r="A1181" s="147">
        <v>4</v>
      </c>
      <c r="B1181" s="149" t="s">
        <v>35381</v>
      </c>
      <c r="C1181" s="147" t="s">
        <v>2277</v>
      </c>
      <c r="D1181" s="147" t="s">
        <v>35380</v>
      </c>
      <c r="E1181" s="147" t="s">
        <v>2246</v>
      </c>
      <c r="G1181" s="147">
        <v>0</v>
      </c>
      <c r="I1181" s="147">
        <v>4</v>
      </c>
      <c r="J1181" s="147">
        <v>1188352</v>
      </c>
    </row>
    <row r="1182" spans="1:10" x14ac:dyDescent="0.2">
      <c r="A1182" s="147">
        <v>5</v>
      </c>
      <c r="B1182" s="149" t="s">
        <v>35379</v>
      </c>
      <c r="C1182" s="147" t="s">
        <v>2242</v>
      </c>
      <c r="D1182" s="147" t="s">
        <v>35378</v>
      </c>
      <c r="E1182" s="147" t="s">
        <v>2246</v>
      </c>
      <c r="G1182" s="147">
        <v>0</v>
      </c>
      <c r="I1182" s="147">
        <v>5</v>
      </c>
      <c r="J1182" s="147">
        <v>2556691</v>
      </c>
    </row>
    <row r="1183" spans="1:10" x14ac:dyDescent="0.2">
      <c r="A1183" s="147">
        <v>6</v>
      </c>
      <c r="B1183" s="149" t="s">
        <v>35377</v>
      </c>
      <c r="C1183" s="147" t="s">
        <v>2242</v>
      </c>
      <c r="D1183" s="147" t="s">
        <v>35376</v>
      </c>
      <c r="E1183" s="147" t="s">
        <v>2240</v>
      </c>
      <c r="G1183" s="147">
        <v>0</v>
      </c>
      <c r="I1183" s="147">
        <v>6</v>
      </c>
      <c r="J1183" s="147">
        <v>2556696</v>
      </c>
    </row>
    <row r="1184" spans="1:10" x14ac:dyDescent="0.2">
      <c r="A1184" s="147">
        <v>6</v>
      </c>
      <c r="B1184" s="149" t="s">
        <v>35375</v>
      </c>
      <c r="C1184" s="147" t="s">
        <v>2242</v>
      </c>
      <c r="D1184" s="147" t="s">
        <v>35374</v>
      </c>
      <c r="E1184" s="147" t="s">
        <v>2240</v>
      </c>
      <c r="G1184" s="147">
        <v>0</v>
      </c>
      <c r="I1184" s="147">
        <v>5</v>
      </c>
      <c r="J1184" s="147">
        <v>2556692</v>
      </c>
    </row>
    <row r="1185" spans="1:10" x14ac:dyDescent="0.2">
      <c r="A1185" s="147">
        <v>6</v>
      </c>
      <c r="B1185" s="149" t="s">
        <v>35373</v>
      </c>
      <c r="C1185" s="147" t="s">
        <v>2242</v>
      </c>
      <c r="D1185" s="147" t="s">
        <v>35372</v>
      </c>
      <c r="E1185" s="147" t="s">
        <v>2240</v>
      </c>
      <c r="G1185" s="147">
        <v>0</v>
      </c>
      <c r="I1185" s="147">
        <v>5</v>
      </c>
      <c r="J1185" s="147">
        <v>2556690</v>
      </c>
    </row>
    <row r="1186" spans="1:10" x14ac:dyDescent="0.2">
      <c r="A1186" s="147">
        <v>4</v>
      </c>
      <c r="B1186" s="149" t="s">
        <v>35370</v>
      </c>
      <c r="C1186" s="147" t="s">
        <v>2242</v>
      </c>
      <c r="D1186" s="147" t="s">
        <v>35371</v>
      </c>
      <c r="E1186" s="147" t="s">
        <v>2246</v>
      </c>
      <c r="G1186" s="147">
        <v>0</v>
      </c>
      <c r="I1186" s="147">
        <v>4</v>
      </c>
      <c r="J1186" s="147">
        <v>2556661</v>
      </c>
    </row>
    <row r="1187" spans="1:10" x14ac:dyDescent="0.2">
      <c r="A1187" s="147">
        <v>4</v>
      </c>
      <c r="B1187" s="149" t="s">
        <v>35370</v>
      </c>
      <c r="C1187" s="147" t="s">
        <v>2446</v>
      </c>
      <c r="D1187" s="147" t="s">
        <v>34730</v>
      </c>
      <c r="E1187" s="147" t="s">
        <v>2246</v>
      </c>
      <c r="G1187" s="147">
        <v>0</v>
      </c>
      <c r="I1187" s="147">
        <v>4</v>
      </c>
      <c r="J1187" s="147">
        <v>1188370</v>
      </c>
    </row>
    <row r="1188" spans="1:10" x14ac:dyDescent="0.2">
      <c r="A1188" s="147">
        <v>5</v>
      </c>
      <c r="B1188" s="149" t="s">
        <v>35369</v>
      </c>
      <c r="C1188" s="147" t="s">
        <v>2242</v>
      </c>
      <c r="D1188" s="147" t="s">
        <v>35368</v>
      </c>
      <c r="E1188" s="147" t="s">
        <v>2246</v>
      </c>
      <c r="G1188" s="147">
        <v>0</v>
      </c>
      <c r="I1188" s="147">
        <v>5</v>
      </c>
      <c r="J1188" s="147">
        <v>2556701</v>
      </c>
    </row>
    <row r="1189" spans="1:10" x14ac:dyDescent="0.2">
      <c r="A1189" s="147">
        <v>6</v>
      </c>
      <c r="B1189" s="149" t="s">
        <v>35367</v>
      </c>
      <c r="C1189" s="147" t="s">
        <v>2242</v>
      </c>
      <c r="D1189" s="147" t="s">
        <v>35366</v>
      </c>
      <c r="E1189" s="147" t="s">
        <v>2240</v>
      </c>
      <c r="G1189" s="147">
        <v>0</v>
      </c>
      <c r="I1189" s="147">
        <v>6</v>
      </c>
      <c r="J1189" s="147">
        <v>2556725</v>
      </c>
    </row>
    <row r="1190" spans="1:10" x14ac:dyDescent="0.2">
      <c r="A1190" s="147">
        <v>6</v>
      </c>
      <c r="B1190" s="149" t="s">
        <v>35365</v>
      </c>
      <c r="C1190" s="147" t="s">
        <v>2242</v>
      </c>
      <c r="D1190" s="147" t="s">
        <v>35364</v>
      </c>
      <c r="E1190" s="147" t="s">
        <v>2240</v>
      </c>
      <c r="G1190" s="147">
        <v>0</v>
      </c>
      <c r="I1190" s="147">
        <v>5</v>
      </c>
      <c r="J1190" s="147">
        <v>2556706</v>
      </c>
    </row>
    <row r="1191" spans="1:10" x14ac:dyDescent="0.2">
      <c r="A1191" s="147">
        <v>6</v>
      </c>
      <c r="B1191" s="149" t="s">
        <v>35363</v>
      </c>
      <c r="C1191" s="147" t="s">
        <v>2242</v>
      </c>
      <c r="D1191" s="147" t="s">
        <v>35362</v>
      </c>
      <c r="E1191" s="147" t="s">
        <v>2240</v>
      </c>
      <c r="G1191" s="147">
        <v>0</v>
      </c>
      <c r="I1191" s="147">
        <v>5</v>
      </c>
      <c r="J1191" s="147">
        <v>2556703</v>
      </c>
    </row>
    <row r="1192" spans="1:10" x14ac:dyDescent="0.2">
      <c r="A1192" s="147">
        <v>6</v>
      </c>
      <c r="B1192" s="149" t="s">
        <v>35361</v>
      </c>
      <c r="C1192" s="147" t="s">
        <v>2242</v>
      </c>
      <c r="D1192" s="147" t="s">
        <v>35360</v>
      </c>
      <c r="E1192" s="147" t="s">
        <v>2240</v>
      </c>
      <c r="G1192" s="147">
        <v>0</v>
      </c>
      <c r="I1192" s="147">
        <v>5</v>
      </c>
      <c r="J1192" s="147">
        <v>2556713</v>
      </c>
    </row>
    <row r="1193" spans="1:10" x14ac:dyDescent="0.2">
      <c r="A1193" s="147">
        <v>6</v>
      </c>
      <c r="B1193" s="149" t="s">
        <v>35359</v>
      </c>
      <c r="C1193" s="147" t="s">
        <v>2242</v>
      </c>
      <c r="D1193" s="147" t="s">
        <v>35358</v>
      </c>
      <c r="E1193" s="147" t="s">
        <v>2240</v>
      </c>
      <c r="G1193" s="147">
        <v>0</v>
      </c>
      <c r="I1193" s="147">
        <v>5</v>
      </c>
      <c r="J1193" s="147">
        <v>2556718</v>
      </c>
    </row>
    <row r="1194" spans="1:10" x14ac:dyDescent="0.2">
      <c r="A1194" s="147">
        <v>6</v>
      </c>
      <c r="B1194" s="149" t="s">
        <v>35357</v>
      </c>
      <c r="C1194" s="147" t="s">
        <v>2242</v>
      </c>
      <c r="D1194" s="147" t="s">
        <v>35356</v>
      </c>
      <c r="E1194" s="147" t="s">
        <v>2240</v>
      </c>
      <c r="G1194" s="147">
        <v>0</v>
      </c>
      <c r="I1194" s="147">
        <v>5</v>
      </c>
      <c r="J1194" s="147">
        <v>2556722</v>
      </c>
    </row>
    <row r="1195" spans="1:10" x14ac:dyDescent="0.2">
      <c r="A1195" s="147">
        <v>6</v>
      </c>
      <c r="B1195" s="149" t="s">
        <v>35355</v>
      </c>
      <c r="C1195" s="147" t="s">
        <v>2242</v>
      </c>
      <c r="D1195" s="147" t="s">
        <v>35354</v>
      </c>
      <c r="E1195" s="147" t="s">
        <v>2240</v>
      </c>
      <c r="G1195" s="147">
        <v>0</v>
      </c>
      <c r="I1195" s="147">
        <v>5</v>
      </c>
      <c r="J1195" s="147">
        <v>2556714</v>
      </c>
    </row>
    <row r="1196" spans="1:10" x14ac:dyDescent="0.2">
      <c r="A1196" s="147">
        <v>6</v>
      </c>
      <c r="B1196" s="149" t="s">
        <v>35353</v>
      </c>
      <c r="C1196" s="147" t="s">
        <v>2242</v>
      </c>
      <c r="D1196" s="147" t="s">
        <v>35352</v>
      </c>
      <c r="E1196" s="147" t="s">
        <v>2240</v>
      </c>
      <c r="G1196" s="147">
        <v>0</v>
      </c>
      <c r="I1196" s="147">
        <v>5</v>
      </c>
      <c r="J1196" s="147">
        <v>2556719</v>
      </c>
    </row>
    <row r="1197" spans="1:10" x14ac:dyDescent="0.2">
      <c r="A1197" s="147">
        <v>6</v>
      </c>
      <c r="B1197" s="149" t="s">
        <v>35351</v>
      </c>
      <c r="C1197" s="147" t="s">
        <v>2242</v>
      </c>
      <c r="D1197" s="147" t="s">
        <v>35350</v>
      </c>
      <c r="E1197" s="147" t="s">
        <v>2240</v>
      </c>
      <c r="G1197" s="147">
        <v>0</v>
      </c>
      <c r="I1197" s="147">
        <v>5</v>
      </c>
      <c r="J1197" s="147">
        <v>2556702</v>
      </c>
    </row>
    <row r="1198" spans="1:10" x14ac:dyDescent="0.2">
      <c r="A1198" s="147">
        <v>4</v>
      </c>
      <c r="B1198" s="149" t="s">
        <v>35348</v>
      </c>
      <c r="C1198" s="147" t="s">
        <v>2242</v>
      </c>
      <c r="D1198" s="147" t="s">
        <v>35349</v>
      </c>
      <c r="E1198" s="147" t="s">
        <v>2246</v>
      </c>
      <c r="G1198" s="147">
        <v>0</v>
      </c>
      <c r="I1198" s="147">
        <v>4</v>
      </c>
      <c r="J1198" s="147">
        <v>2556655</v>
      </c>
    </row>
    <row r="1199" spans="1:10" x14ac:dyDescent="0.2">
      <c r="A1199" s="147">
        <v>4</v>
      </c>
      <c r="B1199" s="149" t="s">
        <v>35348</v>
      </c>
      <c r="C1199" s="147" t="s">
        <v>2446</v>
      </c>
      <c r="D1199" s="147" t="s">
        <v>34707</v>
      </c>
      <c r="E1199" s="147" t="s">
        <v>2246</v>
      </c>
      <c r="G1199" s="147">
        <v>0</v>
      </c>
      <c r="I1199" s="147">
        <v>4</v>
      </c>
      <c r="J1199" s="147">
        <v>1188367</v>
      </c>
    </row>
    <row r="1200" spans="1:10" x14ac:dyDescent="0.2">
      <c r="A1200" s="147">
        <v>5</v>
      </c>
      <c r="B1200" s="149" t="s">
        <v>35347</v>
      </c>
      <c r="C1200" s="147" t="s">
        <v>2242</v>
      </c>
      <c r="D1200" s="147" t="s">
        <v>35346</v>
      </c>
      <c r="E1200" s="147" t="s">
        <v>2246</v>
      </c>
      <c r="G1200" s="147">
        <v>0</v>
      </c>
      <c r="I1200" s="147">
        <v>5</v>
      </c>
      <c r="J1200" s="147">
        <v>2556734</v>
      </c>
    </row>
    <row r="1201" spans="1:10" x14ac:dyDescent="0.2">
      <c r="A1201" s="147">
        <v>6</v>
      </c>
      <c r="B1201" s="149" t="s">
        <v>35345</v>
      </c>
      <c r="C1201" s="147" t="s">
        <v>2242</v>
      </c>
      <c r="D1201" s="147" t="s">
        <v>35344</v>
      </c>
      <c r="E1201" s="147" t="s">
        <v>2240</v>
      </c>
      <c r="G1201" s="147">
        <v>0</v>
      </c>
      <c r="I1201" s="147">
        <v>6</v>
      </c>
      <c r="J1201" s="147">
        <v>2556749</v>
      </c>
    </row>
    <row r="1202" spans="1:10" x14ac:dyDescent="0.2">
      <c r="A1202" s="147">
        <v>6</v>
      </c>
      <c r="B1202" s="149" t="s">
        <v>35343</v>
      </c>
      <c r="C1202" s="147" t="s">
        <v>2242</v>
      </c>
      <c r="D1202" s="147" t="s">
        <v>35342</v>
      </c>
      <c r="E1202" s="147" t="s">
        <v>2240</v>
      </c>
      <c r="G1202" s="147">
        <v>0</v>
      </c>
      <c r="I1202" s="147">
        <v>5</v>
      </c>
      <c r="J1202" s="147">
        <v>2556745</v>
      </c>
    </row>
    <row r="1203" spans="1:10" x14ac:dyDescent="0.2">
      <c r="A1203" s="147">
        <v>6</v>
      </c>
      <c r="B1203" s="149" t="s">
        <v>35341</v>
      </c>
      <c r="C1203" s="147" t="s">
        <v>2242</v>
      </c>
      <c r="D1203" s="147" t="s">
        <v>35340</v>
      </c>
      <c r="E1203" s="147" t="s">
        <v>2240</v>
      </c>
      <c r="G1203" s="147">
        <v>0</v>
      </c>
      <c r="I1203" s="147">
        <v>5</v>
      </c>
      <c r="J1203" s="147">
        <v>2556741</v>
      </c>
    </row>
    <row r="1204" spans="1:10" x14ac:dyDescent="0.2">
      <c r="A1204" s="147">
        <v>6</v>
      </c>
      <c r="B1204" s="149" t="s">
        <v>35339</v>
      </c>
      <c r="C1204" s="147" t="s">
        <v>2242</v>
      </c>
      <c r="D1204" s="147" t="s">
        <v>35338</v>
      </c>
      <c r="E1204" s="147" t="s">
        <v>2240</v>
      </c>
      <c r="G1204" s="147">
        <v>0</v>
      </c>
      <c r="I1204" s="147">
        <v>5</v>
      </c>
      <c r="J1204" s="147">
        <v>2556740</v>
      </c>
    </row>
    <row r="1205" spans="1:10" x14ac:dyDescent="0.2">
      <c r="A1205" s="147">
        <v>6</v>
      </c>
      <c r="B1205" s="149" t="s">
        <v>35337</v>
      </c>
      <c r="C1205" s="147" t="s">
        <v>2242</v>
      </c>
      <c r="D1205" s="147" t="s">
        <v>35336</v>
      </c>
      <c r="E1205" s="147" t="s">
        <v>2240</v>
      </c>
      <c r="G1205" s="147">
        <v>0</v>
      </c>
      <c r="I1205" s="147">
        <v>5</v>
      </c>
      <c r="J1205" s="147">
        <v>2556746</v>
      </c>
    </row>
    <row r="1206" spans="1:10" x14ac:dyDescent="0.2">
      <c r="A1206" s="147">
        <v>6</v>
      </c>
      <c r="B1206" s="149" t="s">
        <v>35335</v>
      </c>
      <c r="C1206" s="147" t="s">
        <v>2242</v>
      </c>
      <c r="D1206" s="147" t="s">
        <v>35334</v>
      </c>
      <c r="E1206" s="147" t="s">
        <v>2240</v>
      </c>
      <c r="G1206" s="147">
        <v>0</v>
      </c>
      <c r="I1206" s="147">
        <v>5</v>
      </c>
      <c r="J1206" s="147">
        <v>2556742</v>
      </c>
    </row>
    <row r="1207" spans="1:10" x14ac:dyDescent="0.2">
      <c r="A1207" s="147">
        <v>6</v>
      </c>
      <c r="B1207" s="149" t="s">
        <v>35333</v>
      </c>
      <c r="C1207" s="147" t="s">
        <v>2242</v>
      </c>
      <c r="D1207" s="147" t="s">
        <v>35332</v>
      </c>
      <c r="E1207" s="147" t="s">
        <v>2240</v>
      </c>
      <c r="G1207" s="147">
        <v>0</v>
      </c>
      <c r="I1207" s="147">
        <v>5</v>
      </c>
      <c r="J1207" s="147">
        <v>2556727</v>
      </c>
    </row>
    <row r="1208" spans="1:10" x14ac:dyDescent="0.2">
      <c r="A1208" s="147">
        <v>4</v>
      </c>
      <c r="B1208" s="149" t="s">
        <v>35330</v>
      </c>
      <c r="C1208" s="147" t="s">
        <v>2242</v>
      </c>
      <c r="D1208" s="147" t="s">
        <v>35331</v>
      </c>
      <c r="E1208" s="147" t="s">
        <v>2240</v>
      </c>
      <c r="G1208" s="147">
        <v>0</v>
      </c>
      <c r="I1208" s="147">
        <v>4</v>
      </c>
      <c r="J1208" s="147">
        <v>2556658</v>
      </c>
    </row>
    <row r="1209" spans="1:10" x14ac:dyDescent="0.2">
      <c r="A1209" s="147">
        <v>4</v>
      </c>
      <c r="B1209" s="149" t="s">
        <v>35330</v>
      </c>
      <c r="C1209" s="147" t="s">
        <v>2261</v>
      </c>
      <c r="D1209" s="147" t="s">
        <v>35329</v>
      </c>
      <c r="E1209" s="147" t="s">
        <v>2246</v>
      </c>
      <c r="G1209" s="147">
        <v>0</v>
      </c>
      <c r="I1209" s="147">
        <v>4</v>
      </c>
      <c r="J1209" s="147">
        <v>1188351</v>
      </c>
    </row>
    <row r="1210" spans="1:10" x14ac:dyDescent="0.2">
      <c r="A1210" s="147">
        <v>4</v>
      </c>
      <c r="B1210" s="149" t="s">
        <v>35328</v>
      </c>
      <c r="C1210" s="147" t="s">
        <v>2242</v>
      </c>
      <c r="D1210" s="147" t="s">
        <v>35327</v>
      </c>
      <c r="E1210" s="147" t="s">
        <v>2246</v>
      </c>
      <c r="G1210" s="147">
        <v>0</v>
      </c>
      <c r="I1210" s="147">
        <v>4</v>
      </c>
      <c r="J1210" s="147">
        <v>2556669</v>
      </c>
    </row>
    <row r="1211" spans="1:10" x14ac:dyDescent="0.2">
      <c r="A1211" s="147">
        <v>5</v>
      </c>
      <c r="B1211" s="149" t="s">
        <v>35326</v>
      </c>
      <c r="C1211" s="147" t="s">
        <v>2242</v>
      </c>
      <c r="D1211" s="147" t="s">
        <v>35325</v>
      </c>
      <c r="E1211" s="147" t="s">
        <v>2246</v>
      </c>
      <c r="G1211" s="147">
        <v>0</v>
      </c>
      <c r="I1211" s="147">
        <v>5</v>
      </c>
      <c r="J1211" s="147">
        <v>2556751</v>
      </c>
    </row>
    <row r="1212" spans="1:10" x14ac:dyDescent="0.2">
      <c r="A1212" s="147">
        <v>6</v>
      </c>
      <c r="B1212" s="149" t="s">
        <v>35324</v>
      </c>
      <c r="C1212" s="147" t="s">
        <v>2242</v>
      </c>
      <c r="D1212" s="147" t="s">
        <v>35323</v>
      </c>
      <c r="E1212" s="147" t="s">
        <v>2240</v>
      </c>
      <c r="G1212" s="147">
        <v>0</v>
      </c>
      <c r="I1212" s="147">
        <v>6</v>
      </c>
      <c r="J1212" s="147">
        <v>2556768</v>
      </c>
    </row>
    <row r="1213" spans="1:10" x14ac:dyDescent="0.2">
      <c r="A1213" s="147">
        <v>6</v>
      </c>
      <c r="B1213" s="149" t="s">
        <v>35322</v>
      </c>
      <c r="C1213" s="147" t="s">
        <v>2242</v>
      </c>
      <c r="D1213" s="147" t="s">
        <v>35321</v>
      </c>
      <c r="E1213" s="147" t="s">
        <v>2240</v>
      </c>
      <c r="G1213" s="147">
        <v>0</v>
      </c>
      <c r="I1213" s="147">
        <v>5</v>
      </c>
      <c r="J1213" s="147">
        <v>2556756</v>
      </c>
    </row>
    <row r="1214" spans="1:10" x14ac:dyDescent="0.2">
      <c r="A1214" s="147">
        <v>6</v>
      </c>
      <c r="B1214" s="149" t="s">
        <v>35320</v>
      </c>
      <c r="C1214" s="147" t="s">
        <v>2242</v>
      </c>
      <c r="D1214" s="147" t="s">
        <v>35319</v>
      </c>
      <c r="E1214" s="147" t="s">
        <v>2240</v>
      </c>
      <c r="G1214" s="147">
        <v>0</v>
      </c>
      <c r="I1214" s="147">
        <v>5</v>
      </c>
      <c r="J1214" s="147">
        <v>2556752</v>
      </c>
    </row>
    <row r="1215" spans="1:10" x14ac:dyDescent="0.2">
      <c r="A1215" s="147">
        <v>6</v>
      </c>
      <c r="B1215" s="149" t="s">
        <v>35318</v>
      </c>
      <c r="C1215" s="147" t="s">
        <v>2242</v>
      </c>
      <c r="D1215" s="147" t="s">
        <v>35317</v>
      </c>
      <c r="E1215" s="147" t="s">
        <v>2240</v>
      </c>
      <c r="G1215" s="147">
        <v>0</v>
      </c>
      <c r="I1215" s="147">
        <v>5</v>
      </c>
      <c r="J1215" s="147">
        <v>2556764</v>
      </c>
    </row>
    <row r="1216" spans="1:10" x14ac:dyDescent="0.2">
      <c r="A1216" s="147">
        <v>6</v>
      </c>
      <c r="B1216" s="149" t="s">
        <v>35316</v>
      </c>
      <c r="C1216" s="147" t="s">
        <v>2242</v>
      </c>
      <c r="D1216" s="147" t="s">
        <v>35315</v>
      </c>
      <c r="E1216" s="147" t="s">
        <v>2240</v>
      </c>
      <c r="G1216" s="147">
        <v>0</v>
      </c>
      <c r="I1216" s="147">
        <v>5</v>
      </c>
      <c r="J1216" s="147">
        <v>2556765</v>
      </c>
    </row>
    <row r="1217" spans="1:10" x14ac:dyDescent="0.2">
      <c r="A1217" s="147">
        <v>4</v>
      </c>
      <c r="B1217" s="149" t="s">
        <v>35314</v>
      </c>
      <c r="C1217" s="147" t="s">
        <v>2242</v>
      </c>
      <c r="D1217" s="147" t="s">
        <v>35313</v>
      </c>
      <c r="E1217" s="147" t="s">
        <v>2240</v>
      </c>
      <c r="G1217" s="147">
        <v>0</v>
      </c>
      <c r="I1217" s="147">
        <v>4</v>
      </c>
      <c r="J1217" s="147">
        <v>2556641</v>
      </c>
    </row>
    <row r="1218" spans="1:10" x14ac:dyDescent="0.2">
      <c r="A1218" s="147">
        <v>4</v>
      </c>
      <c r="B1218" s="149" t="s">
        <v>35312</v>
      </c>
      <c r="C1218" s="147" t="s">
        <v>2242</v>
      </c>
      <c r="D1218" s="147" t="s">
        <v>35311</v>
      </c>
      <c r="E1218" s="147" t="s">
        <v>2240</v>
      </c>
      <c r="G1218" s="147">
        <v>0</v>
      </c>
      <c r="I1218" s="147">
        <v>4</v>
      </c>
      <c r="J1218" s="147">
        <v>2556664</v>
      </c>
    </row>
    <row r="1219" spans="1:10" x14ac:dyDescent="0.2">
      <c r="A1219" s="147">
        <v>4</v>
      </c>
      <c r="B1219" s="149" t="s">
        <v>35310</v>
      </c>
      <c r="C1219" s="147" t="s">
        <v>2242</v>
      </c>
      <c r="D1219" s="147" t="s">
        <v>35309</v>
      </c>
      <c r="E1219" s="147" t="s">
        <v>2246</v>
      </c>
      <c r="G1219" s="147">
        <v>0</v>
      </c>
      <c r="I1219" s="147">
        <v>4</v>
      </c>
      <c r="J1219" s="147">
        <v>2556650</v>
      </c>
    </row>
    <row r="1220" spans="1:10" x14ac:dyDescent="0.2">
      <c r="A1220" s="147">
        <v>5</v>
      </c>
      <c r="B1220" s="149" t="s">
        <v>35308</v>
      </c>
      <c r="C1220" s="147" t="s">
        <v>2242</v>
      </c>
      <c r="D1220" s="147" t="s">
        <v>35307</v>
      </c>
      <c r="E1220" s="147" t="s">
        <v>2246</v>
      </c>
      <c r="G1220" s="147">
        <v>0</v>
      </c>
      <c r="I1220" s="147">
        <v>5</v>
      </c>
      <c r="J1220" s="147">
        <v>2556798</v>
      </c>
    </row>
    <row r="1221" spans="1:10" x14ac:dyDescent="0.2">
      <c r="A1221" s="147">
        <v>6</v>
      </c>
      <c r="B1221" s="149" t="s">
        <v>35306</v>
      </c>
      <c r="C1221" s="147" t="s">
        <v>2242</v>
      </c>
      <c r="D1221" s="147" t="s">
        <v>35305</v>
      </c>
      <c r="E1221" s="147" t="s">
        <v>2240</v>
      </c>
      <c r="G1221" s="147">
        <v>0</v>
      </c>
      <c r="I1221" s="147">
        <v>6</v>
      </c>
      <c r="J1221" s="147">
        <v>2556812</v>
      </c>
    </row>
    <row r="1222" spans="1:10" x14ac:dyDescent="0.2">
      <c r="A1222" s="147">
        <v>6</v>
      </c>
      <c r="B1222" s="149" t="s">
        <v>35304</v>
      </c>
      <c r="C1222" s="147" t="s">
        <v>2242</v>
      </c>
      <c r="D1222" s="147" t="s">
        <v>35303</v>
      </c>
      <c r="E1222" s="147" t="s">
        <v>2240</v>
      </c>
      <c r="G1222" s="147">
        <v>0</v>
      </c>
      <c r="I1222" s="147">
        <v>5</v>
      </c>
      <c r="J1222" s="147">
        <v>2556789</v>
      </c>
    </row>
    <row r="1223" spans="1:10" x14ac:dyDescent="0.2">
      <c r="A1223" s="147">
        <v>6</v>
      </c>
      <c r="B1223" s="149" t="s">
        <v>35302</v>
      </c>
      <c r="C1223" s="147" t="s">
        <v>2242</v>
      </c>
      <c r="D1223" s="147" t="s">
        <v>35301</v>
      </c>
      <c r="E1223" s="147" t="s">
        <v>2240</v>
      </c>
      <c r="G1223" s="147">
        <v>0</v>
      </c>
      <c r="I1223" s="147">
        <v>5</v>
      </c>
      <c r="J1223" s="147">
        <v>2556810</v>
      </c>
    </row>
    <row r="1224" spans="1:10" x14ac:dyDescent="0.2">
      <c r="A1224" s="147">
        <v>6</v>
      </c>
      <c r="B1224" s="149" t="s">
        <v>35300</v>
      </c>
      <c r="C1224" s="147" t="s">
        <v>2242</v>
      </c>
      <c r="D1224" s="147" t="s">
        <v>35299</v>
      </c>
      <c r="E1224" s="147" t="s">
        <v>2240</v>
      </c>
      <c r="G1224" s="147">
        <v>0</v>
      </c>
      <c r="I1224" s="147">
        <v>5</v>
      </c>
      <c r="J1224" s="147">
        <v>2556794</v>
      </c>
    </row>
    <row r="1225" spans="1:10" x14ac:dyDescent="0.2">
      <c r="A1225" s="147">
        <v>6</v>
      </c>
      <c r="B1225" s="149" t="s">
        <v>35298</v>
      </c>
      <c r="C1225" s="147" t="s">
        <v>2242</v>
      </c>
      <c r="D1225" s="147" t="s">
        <v>35297</v>
      </c>
      <c r="E1225" s="147" t="s">
        <v>2240</v>
      </c>
      <c r="G1225" s="147">
        <v>0</v>
      </c>
      <c r="I1225" s="147">
        <v>5</v>
      </c>
      <c r="J1225" s="147">
        <v>2556776</v>
      </c>
    </row>
    <row r="1226" spans="1:10" x14ac:dyDescent="0.2">
      <c r="A1226" s="147">
        <v>6</v>
      </c>
      <c r="B1226" s="149" t="s">
        <v>35296</v>
      </c>
      <c r="C1226" s="147" t="s">
        <v>2242</v>
      </c>
      <c r="D1226" s="147" t="s">
        <v>35295</v>
      </c>
      <c r="E1226" s="147" t="s">
        <v>2240</v>
      </c>
      <c r="G1226" s="147">
        <v>0</v>
      </c>
      <c r="I1226" s="147">
        <v>5</v>
      </c>
      <c r="J1226" s="147">
        <v>2556784</v>
      </c>
    </row>
    <row r="1227" spans="1:10" x14ac:dyDescent="0.2">
      <c r="A1227" s="147">
        <v>6</v>
      </c>
      <c r="B1227" s="149" t="s">
        <v>35294</v>
      </c>
      <c r="C1227" s="147" t="s">
        <v>2242</v>
      </c>
      <c r="D1227" s="147" t="s">
        <v>35293</v>
      </c>
      <c r="E1227" s="147" t="s">
        <v>2240</v>
      </c>
      <c r="G1227" s="147">
        <v>0</v>
      </c>
      <c r="I1227" s="147">
        <v>5</v>
      </c>
      <c r="J1227" s="147">
        <v>2556773</v>
      </c>
    </row>
    <row r="1228" spans="1:10" x14ac:dyDescent="0.2">
      <c r="A1228" s="147">
        <v>6</v>
      </c>
      <c r="B1228" s="149" t="s">
        <v>35292</v>
      </c>
      <c r="C1228" s="147" t="s">
        <v>2242</v>
      </c>
      <c r="D1228" s="147" t="s">
        <v>35291</v>
      </c>
      <c r="E1228" s="147" t="s">
        <v>2240</v>
      </c>
      <c r="G1228" s="147">
        <v>0</v>
      </c>
      <c r="I1228" s="147">
        <v>5</v>
      </c>
      <c r="J1228" s="147">
        <v>2556799</v>
      </c>
    </row>
    <row r="1229" spans="1:10" x14ac:dyDescent="0.2">
      <c r="A1229" s="147">
        <v>6</v>
      </c>
      <c r="B1229" s="149" t="s">
        <v>35290</v>
      </c>
      <c r="C1229" s="147" t="s">
        <v>2242</v>
      </c>
      <c r="D1229" s="147" t="s">
        <v>35289</v>
      </c>
      <c r="E1229" s="147" t="s">
        <v>2240</v>
      </c>
      <c r="G1229" s="147">
        <v>0</v>
      </c>
      <c r="I1229" s="147">
        <v>5</v>
      </c>
      <c r="J1229" s="147">
        <v>2556805</v>
      </c>
    </row>
    <row r="1230" spans="1:10" x14ac:dyDescent="0.2">
      <c r="A1230" s="147">
        <v>6</v>
      </c>
      <c r="B1230" s="149" t="s">
        <v>35288</v>
      </c>
      <c r="C1230" s="147" t="s">
        <v>2242</v>
      </c>
      <c r="D1230" s="147" t="s">
        <v>35287</v>
      </c>
      <c r="E1230" s="147" t="s">
        <v>2240</v>
      </c>
      <c r="G1230" s="147">
        <v>0</v>
      </c>
      <c r="I1230" s="147">
        <v>5</v>
      </c>
      <c r="J1230" s="147">
        <v>2556778</v>
      </c>
    </row>
    <row r="1231" spans="1:10" x14ac:dyDescent="0.2">
      <c r="A1231" s="147">
        <v>6</v>
      </c>
      <c r="B1231" s="149" t="s">
        <v>35286</v>
      </c>
      <c r="C1231" s="147" t="s">
        <v>2242</v>
      </c>
      <c r="D1231" s="147" t="s">
        <v>35285</v>
      </c>
      <c r="E1231" s="147" t="s">
        <v>2240</v>
      </c>
      <c r="G1231" s="147">
        <v>0</v>
      </c>
      <c r="I1231" s="147">
        <v>5</v>
      </c>
      <c r="J1231" s="147">
        <v>2556771</v>
      </c>
    </row>
    <row r="1232" spans="1:10" x14ac:dyDescent="0.2">
      <c r="A1232" s="147">
        <v>6</v>
      </c>
      <c r="B1232" s="149" t="s">
        <v>35284</v>
      </c>
      <c r="C1232" s="147" t="s">
        <v>2242</v>
      </c>
      <c r="D1232" s="147" t="s">
        <v>35283</v>
      </c>
      <c r="E1232" s="147" t="s">
        <v>2240</v>
      </c>
      <c r="G1232" s="147">
        <v>0</v>
      </c>
      <c r="I1232" s="147">
        <v>5</v>
      </c>
      <c r="J1232" s="147">
        <v>2556777</v>
      </c>
    </row>
    <row r="1233" spans="1:11" x14ac:dyDescent="0.2">
      <c r="A1233" s="147">
        <v>6</v>
      </c>
      <c r="B1233" s="149" t="s">
        <v>35282</v>
      </c>
      <c r="C1233" s="147" t="s">
        <v>2242</v>
      </c>
      <c r="D1233" s="147" t="s">
        <v>35281</v>
      </c>
      <c r="E1233" s="147" t="s">
        <v>2240</v>
      </c>
      <c r="G1233" s="147">
        <v>0</v>
      </c>
      <c r="I1233" s="147">
        <v>5</v>
      </c>
      <c r="J1233" s="147">
        <v>2556806</v>
      </c>
    </row>
    <row r="1234" spans="1:11" x14ac:dyDescent="0.2">
      <c r="A1234" s="147">
        <v>6</v>
      </c>
      <c r="B1234" s="149" t="s">
        <v>35280</v>
      </c>
      <c r="C1234" s="147" t="s">
        <v>2242</v>
      </c>
      <c r="D1234" s="147" t="s">
        <v>35279</v>
      </c>
      <c r="E1234" s="147" t="s">
        <v>2240</v>
      </c>
      <c r="G1234" s="147">
        <v>0</v>
      </c>
      <c r="I1234" s="147">
        <v>5</v>
      </c>
      <c r="J1234" s="147">
        <v>2556774</v>
      </c>
    </row>
    <row r="1235" spans="1:11" x14ac:dyDescent="0.2">
      <c r="A1235" s="147">
        <v>2</v>
      </c>
      <c r="B1235" s="149" t="s">
        <v>35278</v>
      </c>
      <c r="C1235" s="147" t="s">
        <v>2242</v>
      </c>
      <c r="D1235" s="147" t="s">
        <v>35277</v>
      </c>
      <c r="E1235" s="147" t="s">
        <v>2246</v>
      </c>
      <c r="G1235" s="147">
        <v>0</v>
      </c>
      <c r="I1235" s="147">
        <v>2</v>
      </c>
      <c r="J1235" s="147">
        <v>2555513</v>
      </c>
    </row>
    <row r="1236" spans="1:11" x14ac:dyDescent="0.2">
      <c r="A1236" s="147">
        <v>3</v>
      </c>
      <c r="B1236" s="149" t="s">
        <v>35274</v>
      </c>
      <c r="C1236" s="147" t="s">
        <v>2242</v>
      </c>
      <c r="D1236" s="147" t="s">
        <v>35276</v>
      </c>
      <c r="E1236" s="147" t="s">
        <v>2246</v>
      </c>
      <c r="G1236" s="147">
        <v>0</v>
      </c>
      <c r="I1236" s="147">
        <v>3</v>
      </c>
      <c r="J1236" s="147">
        <v>2556825</v>
      </c>
    </row>
    <row r="1237" spans="1:11" x14ac:dyDescent="0.2">
      <c r="A1237" s="147">
        <v>3</v>
      </c>
      <c r="B1237" s="149" t="s">
        <v>35274</v>
      </c>
      <c r="C1237" s="147" t="s">
        <v>2277</v>
      </c>
      <c r="D1237" s="147" t="s">
        <v>35275</v>
      </c>
      <c r="E1237" s="147" t="s">
        <v>2246</v>
      </c>
      <c r="G1237" s="147">
        <v>0</v>
      </c>
      <c r="I1237" s="147">
        <v>3</v>
      </c>
      <c r="J1237" s="147">
        <v>1188397</v>
      </c>
    </row>
    <row r="1238" spans="1:11" x14ac:dyDescent="0.2">
      <c r="A1238" s="147">
        <v>3</v>
      </c>
      <c r="B1238" s="149" t="s">
        <v>35274</v>
      </c>
      <c r="C1238" s="147" t="s">
        <v>2277</v>
      </c>
      <c r="D1238" s="147" t="s">
        <v>35273</v>
      </c>
      <c r="E1238" s="147" t="s">
        <v>2246</v>
      </c>
      <c r="G1238" s="147">
        <v>0</v>
      </c>
      <c r="I1238" s="147">
        <v>3</v>
      </c>
      <c r="J1238" s="147">
        <v>1188393</v>
      </c>
    </row>
    <row r="1239" spans="1:11" x14ac:dyDescent="0.2">
      <c r="A1239" s="147">
        <v>4</v>
      </c>
      <c r="B1239" s="149" t="s">
        <v>35271</v>
      </c>
      <c r="C1239" s="147" t="s">
        <v>2242</v>
      </c>
      <c r="D1239" s="147" t="s">
        <v>35272</v>
      </c>
      <c r="E1239" s="147" t="s">
        <v>2246</v>
      </c>
      <c r="G1239" s="147">
        <v>0</v>
      </c>
      <c r="I1239" s="147">
        <v>4</v>
      </c>
      <c r="J1239" s="147">
        <v>2556848</v>
      </c>
    </row>
    <row r="1240" spans="1:11" x14ac:dyDescent="0.2">
      <c r="A1240" s="147">
        <v>4</v>
      </c>
      <c r="B1240" s="149" t="s">
        <v>35271</v>
      </c>
      <c r="C1240" s="147" t="s">
        <v>2277</v>
      </c>
      <c r="D1240" s="147" t="s">
        <v>35270</v>
      </c>
      <c r="E1240" s="147" t="s">
        <v>2246</v>
      </c>
      <c r="G1240" s="147">
        <v>0</v>
      </c>
      <c r="I1240" s="147">
        <v>4</v>
      </c>
      <c r="J1240" s="147">
        <v>1188446</v>
      </c>
    </row>
    <row r="1241" spans="1:11" x14ac:dyDescent="0.2">
      <c r="A1241" s="147">
        <v>5</v>
      </c>
      <c r="B1241" s="149" t="s">
        <v>35269</v>
      </c>
      <c r="C1241" s="147" t="s">
        <v>2242</v>
      </c>
      <c r="D1241" s="147" t="s">
        <v>35268</v>
      </c>
      <c r="E1241" s="147" t="s">
        <v>2246</v>
      </c>
      <c r="G1241" s="147">
        <v>0</v>
      </c>
      <c r="I1241" s="147">
        <v>5</v>
      </c>
      <c r="J1241" s="147">
        <v>2556875</v>
      </c>
    </row>
    <row r="1242" spans="1:11" x14ac:dyDescent="0.2">
      <c r="A1242" s="147">
        <v>6</v>
      </c>
      <c r="B1242" s="149" t="s">
        <v>35267</v>
      </c>
      <c r="C1242" s="147" t="s">
        <v>2242</v>
      </c>
      <c r="D1242" s="147" t="s">
        <v>35266</v>
      </c>
      <c r="E1242" s="147" t="s">
        <v>2240</v>
      </c>
      <c r="G1242" s="147">
        <v>0</v>
      </c>
      <c r="I1242" s="147">
        <v>6</v>
      </c>
      <c r="J1242" s="147">
        <v>2556882</v>
      </c>
      <c r="K1242" s="147" t="s">
        <v>2769</v>
      </c>
    </row>
    <row r="1243" spans="1:11" x14ac:dyDescent="0.2">
      <c r="A1243" s="147">
        <v>6</v>
      </c>
      <c r="B1243" s="149" t="s">
        <v>35265</v>
      </c>
      <c r="C1243" s="147" t="s">
        <v>2242</v>
      </c>
      <c r="D1243" s="147" t="s">
        <v>35264</v>
      </c>
      <c r="E1243" s="147" t="s">
        <v>2240</v>
      </c>
      <c r="G1243" s="147">
        <v>0</v>
      </c>
      <c r="I1243" s="147">
        <v>5</v>
      </c>
      <c r="J1243" s="147">
        <v>2556874</v>
      </c>
      <c r="K1243" s="147" t="s">
        <v>2769</v>
      </c>
    </row>
    <row r="1244" spans="1:11" x14ac:dyDescent="0.2">
      <c r="A1244" s="147">
        <v>6</v>
      </c>
      <c r="B1244" s="149" t="s">
        <v>35263</v>
      </c>
      <c r="C1244" s="147" t="s">
        <v>2242</v>
      </c>
      <c r="D1244" s="147" t="s">
        <v>35262</v>
      </c>
      <c r="E1244" s="147" t="s">
        <v>2240</v>
      </c>
      <c r="G1244" s="147">
        <v>0</v>
      </c>
      <c r="I1244" s="147">
        <v>5</v>
      </c>
      <c r="J1244" s="147">
        <v>2556870</v>
      </c>
      <c r="K1244" s="147" t="s">
        <v>2769</v>
      </c>
    </row>
    <row r="1245" spans="1:11" x14ac:dyDescent="0.2">
      <c r="A1245" s="147">
        <v>6</v>
      </c>
      <c r="B1245" s="149" t="s">
        <v>35261</v>
      </c>
      <c r="C1245" s="147" t="s">
        <v>2242</v>
      </c>
      <c r="D1245" s="147" t="s">
        <v>35260</v>
      </c>
      <c r="E1245" s="147" t="s">
        <v>2240</v>
      </c>
      <c r="G1245" s="147">
        <v>0</v>
      </c>
      <c r="I1245" s="147">
        <v>5</v>
      </c>
      <c r="J1245" s="147">
        <v>2556871</v>
      </c>
      <c r="K1245" s="147" t="s">
        <v>2769</v>
      </c>
    </row>
    <row r="1246" spans="1:11" x14ac:dyDescent="0.2">
      <c r="A1246" s="147">
        <v>4</v>
      </c>
      <c r="B1246" s="149" t="s">
        <v>35256</v>
      </c>
      <c r="C1246" s="147" t="s">
        <v>2242</v>
      </c>
      <c r="D1246" s="147" t="s">
        <v>35259</v>
      </c>
      <c r="E1246" s="147" t="s">
        <v>2240</v>
      </c>
      <c r="G1246" s="147">
        <v>0</v>
      </c>
      <c r="I1246" s="147">
        <v>4</v>
      </c>
      <c r="J1246" s="147">
        <v>2556855</v>
      </c>
      <c r="K1246" s="147" t="s">
        <v>2769</v>
      </c>
    </row>
    <row r="1247" spans="1:11" x14ac:dyDescent="0.2">
      <c r="A1247" s="147">
        <v>4</v>
      </c>
      <c r="B1247" s="149" t="s">
        <v>35256</v>
      </c>
      <c r="C1247" s="147" t="s">
        <v>2261</v>
      </c>
      <c r="D1247" s="147" t="s">
        <v>35258</v>
      </c>
      <c r="E1247" s="147" t="s">
        <v>2246</v>
      </c>
      <c r="G1247" s="147">
        <v>0</v>
      </c>
      <c r="I1247" s="147">
        <v>4</v>
      </c>
      <c r="J1247" s="147">
        <v>1188407</v>
      </c>
    </row>
    <row r="1248" spans="1:11" x14ac:dyDescent="0.2">
      <c r="A1248" s="147">
        <v>4</v>
      </c>
      <c r="B1248" s="149" t="s">
        <v>35256</v>
      </c>
      <c r="C1248" s="147" t="s">
        <v>2261</v>
      </c>
      <c r="D1248" s="147" t="s">
        <v>35257</v>
      </c>
      <c r="E1248" s="147" t="s">
        <v>2246</v>
      </c>
      <c r="G1248" s="147">
        <v>0</v>
      </c>
      <c r="I1248" s="147">
        <v>4</v>
      </c>
      <c r="J1248" s="147">
        <v>1188410</v>
      </c>
    </row>
    <row r="1249" spans="1:11" x14ac:dyDescent="0.2">
      <c r="A1249" s="147">
        <v>4</v>
      </c>
      <c r="B1249" s="149" t="s">
        <v>35256</v>
      </c>
      <c r="C1249" s="147" t="s">
        <v>2261</v>
      </c>
      <c r="D1249" s="147" t="s">
        <v>35255</v>
      </c>
      <c r="E1249" s="147" t="s">
        <v>2246</v>
      </c>
      <c r="G1249" s="147">
        <v>0</v>
      </c>
      <c r="I1249" s="147">
        <v>4</v>
      </c>
      <c r="J1249" s="147">
        <v>1188431</v>
      </c>
    </row>
    <row r="1250" spans="1:11" x14ac:dyDescent="0.2">
      <c r="A1250" s="147">
        <v>4</v>
      </c>
      <c r="B1250" s="149" t="s">
        <v>35250</v>
      </c>
      <c r="C1250" s="147" t="s">
        <v>2242</v>
      </c>
      <c r="D1250" s="147" t="s">
        <v>35254</v>
      </c>
      <c r="E1250" s="147" t="s">
        <v>2246</v>
      </c>
      <c r="G1250" s="147">
        <v>0</v>
      </c>
      <c r="I1250" s="147">
        <v>4</v>
      </c>
      <c r="J1250" s="147">
        <v>2556864</v>
      </c>
    </row>
    <row r="1251" spans="1:11" x14ac:dyDescent="0.2">
      <c r="A1251" s="147">
        <v>4</v>
      </c>
      <c r="B1251" s="149" t="s">
        <v>35250</v>
      </c>
      <c r="C1251" s="147" t="s">
        <v>2277</v>
      </c>
      <c r="D1251" s="147" t="s">
        <v>34655</v>
      </c>
      <c r="E1251" s="147" t="s">
        <v>2246</v>
      </c>
      <c r="G1251" s="147">
        <v>0</v>
      </c>
      <c r="I1251" s="147">
        <v>4</v>
      </c>
      <c r="J1251" s="147">
        <v>1188412</v>
      </c>
    </row>
    <row r="1252" spans="1:11" x14ac:dyDescent="0.2">
      <c r="A1252" s="147">
        <v>4</v>
      </c>
      <c r="B1252" s="149" t="s">
        <v>35250</v>
      </c>
      <c r="C1252" s="147" t="s">
        <v>2277</v>
      </c>
      <c r="D1252" s="147" t="s">
        <v>35253</v>
      </c>
      <c r="E1252" s="147" t="s">
        <v>2246</v>
      </c>
      <c r="G1252" s="147">
        <v>0</v>
      </c>
      <c r="I1252" s="147">
        <v>4</v>
      </c>
      <c r="J1252" s="147">
        <v>1188436</v>
      </c>
    </row>
    <row r="1253" spans="1:11" x14ac:dyDescent="0.2">
      <c r="A1253" s="147">
        <v>4</v>
      </c>
      <c r="B1253" s="149" t="s">
        <v>35250</v>
      </c>
      <c r="C1253" s="147" t="s">
        <v>2277</v>
      </c>
      <c r="D1253" s="147" t="s">
        <v>35252</v>
      </c>
      <c r="E1253" s="147" t="s">
        <v>2246</v>
      </c>
      <c r="G1253" s="147">
        <v>0</v>
      </c>
      <c r="I1253" s="147">
        <v>4</v>
      </c>
      <c r="J1253" s="147">
        <v>1188426</v>
      </c>
    </row>
    <row r="1254" spans="1:11" x14ac:dyDescent="0.2">
      <c r="A1254" s="147">
        <v>4</v>
      </c>
      <c r="B1254" s="149" t="s">
        <v>35250</v>
      </c>
      <c r="C1254" s="147" t="s">
        <v>2277</v>
      </c>
      <c r="D1254" s="147" t="s">
        <v>35251</v>
      </c>
      <c r="E1254" s="147" t="s">
        <v>2246</v>
      </c>
      <c r="G1254" s="147">
        <v>0</v>
      </c>
      <c r="I1254" s="147">
        <v>4</v>
      </c>
      <c r="J1254" s="147">
        <v>1188427</v>
      </c>
    </row>
    <row r="1255" spans="1:11" x14ac:dyDescent="0.2">
      <c r="A1255" s="147">
        <v>4</v>
      </c>
      <c r="B1255" s="149" t="s">
        <v>35250</v>
      </c>
      <c r="C1255" s="147" t="s">
        <v>2277</v>
      </c>
      <c r="D1255" s="147" t="s">
        <v>35249</v>
      </c>
      <c r="E1255" s="147" t="s">
        <v>2246</v>
      </c>
      <c r="G1255" s="147">
        <v>0</v>
      </c>
      <c r="I1255" s="147">
        <v>4</v>
      </c>
      <c r="J1255" s="147">
        <v>1188439</v>
      </c>
    </row>
    <row r="1256" spans="1:11" x14ac:dyDescent="0.2">
      <c r="A1256" s="147">
        <v>5</v>
      </c>
      <c r="B1256" s="149" t="s">
        <v>35248</v>
      </c>
      <c r="C1256" s="147" t="s">
        <v>2242</v>
      </c>
      <c r="D1256" s="147" t="s">
        <v>35247</v>
      </c>
      <c r="E1256" s="147" t="s">
        <v>2246</v>
      </c>
      <c r="G1256" s="147">
        <v>0</v>
      </c>
      <c r="I1256" s="147">
        <v>5</v>
      </c>
      <c r="J1256" s="147">
        <v>2556897</v>
      </c>
    </row>
    <row r="1257" spans="1:11" x14ac:dyDescent="0.2">
      <c r="A1257" s="147">
        <v>6</v>
      </c>
      <c r="B1257" s="149" t="s">
        <v>35246</v>
      </c>
      <c r="C1257" s="147" t="s">
        <v>2242</v>
      </c>
      <c r="D1257" s="147" t="s">
        <v>35245</v>
      </c>
      <c r="E1257" s="147" t="s">
        <v>2240</v>
      </c>
      <c r="F1257" s="147" t="s">
        <v>2259</v>
      </c>
      <c r="G1257" s="147">
        <v>2</v>
      </c>
      <c r="H1257" s="148">
        <v>41204</v>
      </c>
      <c r="I1257" s="147">
        <v>6</v>
      </c>
      <c r="J1257" s="147">
        <v>2556911</v>
      </c>
    </row>
    <row r="1258" spans="1:11" x14ac:dyDescent="0.2">
      <c r="A1258" s="147">
        <v>6</v>
      </c>
      <c r="B1258" s="149" t="s">
        <v>35244</v>
      </c>
      <c r="C1258" s="147" t="s">
        <v>2242</v>
      </c>
      <c r="D1258" s="147" t="s">
        <v>35243</v>
      </c>
      <c r="E1258" s="147" t="s">
        <v>2240</v>
      </c>
      <c r="G1258" s="147">
        <v>0</v>
      </c>
      <c r="I1258" s="147">
        <v>5</v>
      </c>
      <c r="J1258" s="147">
        <v>2556889</v>
      </c>
      <c r="K1258" s="147" t="s">
        <v>2769</v>
      </c>
    </row>
    <row r="1259" spans="1:11" x14ac:dyDescent="0.2">
      <c r="A1259" s="147">
        <v>6</v>
      </c>
      <c r="B1259" s="149" t="s">
        <v>35242</v>
      </c>
      <c r="C1259" s="147" t="s">
        <v>2242</v>
      </c>
      <c r="D1259" s="147" t="s">
        <v>35241</v>
      </c>
      <c r="E1259" s="147" t="s">
        <v>2240</v>
      </c>
      <c r="G1259" s="147">
        <v>0</v>
      </c>
      <c r="I1259" s="147">
        <v>5</v>
      </c>
      <c r="J1259" s="147">
        <v>2556900</v>
      </c>
      <c r="K1259" s="147" t="s">
        <v>2769</v>
      </c>
    </row>
    <row r="1260" spans="1:11" x14ac:dyDescent="0.2">
      <c r="A1260" s="147">
        <v>6</v>
      </c>
      <c r="B1260" s="149" t="s">
        <v>35240</v>
      </c>
      <c r="C1260" s="147" t="s">
        <v>2242</v>
      </c>
      <c r="D1260" s="147" t="s">
        <v>35239</v>
      </c>
      <c r="E1260" s="147" t="s">
        <v>2240</v>
      </c>
      <c r="G1260" s="147">
        <v>0</v>
      </c>
      <c r="I1260" s="147">
        <v>5</v>
      </c>
      <c r="J1260" s="147">
        <v>2556906</v>
      </c>
      <c r="K1260" s="147" t="s">
        <v>2769</v>
      </c>
    </row>
    <row r="1261" spans="1:11" x14ac:dyDescent="0.2">
      <c r="A1261" s="147">
        <v>6</v>
      </c>
      <c r="B1261" s="149" t="s">
        <v>35238</v>
      </c>
      <c r="C1261" s="147" t="s">
        <v>2242</v>
      </c>
      <c r="D1261" s="147" t="s">
        <v>35237</v>
      </c>
      <c r="E1261" s="147" t="s">
        <v>2240</v>
      </c>
      <c r="G1261" s="147">
        <v>0</v>
      </c>
      <c r="I1261" s="147">
        <v>5</v>
      </c>
      <c r="J1261" s="147">
        <v>2556884</v>
      </c>
      <c r="K1261" s="147" t="s">
        <v>2769</v>
      </c>
    </row>
    <row r="1262" spans="1:11" x14ac:dyDescent="0.2">
      <c r="A1262" s="147">
        <v>6</v>
      </c>
      <c r="B1262" s="149" t="s">
        <v>35236</v>
      </c>
      <c r="C1262" s="147" t="s">
        <v>2242</v>
      </c>
      <c r="D1262" s="147" t="s">
        <v>35235</v>
      </c>
      <c r="E1262" s="147" t="s">
        <v>2240</v>
      </c>
      <c r="G1262" s="147">
        <v>0</v>
      </c>
      <c r="I1262" s="147">
        <v>5</v>
      </c>
      <c r="J1262" s="147">
        <v>2556890</v>
      </c>
      <c r="K1262" s="147" t="s">
        <v>2769</v>
      </c>
    </row>
    <row r="1263" spans="1:11" x14ac:dyDescent="0.2">
      <c r="A1263" s="147">
        <v>6</v>
      </c>
      <c r="B1263" s="149" t="s">
        <v>35234</v>
      </c>
      <c r="C1263" s="147" t="s">
        <v>2242</v>
      </c>
      <c r="D1263" s="147" t="s">
        <v>35233</v>
      </c>
      <c r="E1263" s="147" t="s">
        <v>2240</v>
      </c>
      <c r="G1263" s="147">
        <v>0</v>
      </c>
      <c r="I1263" s="147">
        <v>5</v>
      </c>
      <c r="J1263" s="147">
        <v>2556888</v>
      </c>
      <c r="K1263" s="147" t="s">
        <v>2769</v>
      </c>
    </row>
    <row r="1264" spans="1:11" x14ac:dyDescent="0.2">
      <c r="A1264" s="147">
        <v>6</v>
      </c>
      <c r="B1264" s="149" t="s">
        <v>35232</v>
      </c>
      <c r="C1264" s="147" t="s">
        <v>2242</v>
      </c>
      <c r="D1264" s="147" t="s">
        <v>35231</v>
      </c>
      <c r="E1264" s="147" t="s">
        <v>2240</v>
      </c>
      <c r="G1264" s="147">
        <v>0</v>
      </c>
      <c r="I1264" s="147">
        <v>5</v>
      </c>
      <c r="J1264" s="147">
        <v>2556894</v>
      </c>
      <c r="K1264" s="147" t="s">
        <v>2769</v>
      </c>
    </row>
    <row r="1265" spans="1:11" x14ac:dyDescent="0.2">
      <c r="A1265" s="147">
        <v>6</v>
      </c>
      <c r="B1265" s="149" t="s">
        <v>35230</v>
      </c>
      <c r="C1265" s="147" t="s">
        <v>2242</v>
      </c>
      <c r="D1265" s="147" t="s">
        <v>35229</v>
      </c>
      <c r="E1265" s="147" t="s">
        <v>2240</v>
      </c>
      <c r="G1265" s="147">
        <v>0</v>
      </c>
      <c r="I1265" s="147">
        <v>5</v>
      </c>
      <c r="J1265" s="147">
        <v>2556905</v>
      </c>
    </row>
    <row r="1266" spans="1:11" x14ac:dyDescent="0.2">
      <c r="A1266" s="147">
        <v>4</v>
      </c>
      <c r="B1266" s="149" t="s">
        <v>35228</v>
      </c>
      <c r="C1266" s="147" t="s">
        <v>2242</v>
      </c>
      <c r="D1266" s="147" t="s">
        <v>35227</v>
      </c>
      <c r="E1266" s="147" t="s">
        <v>2246</v>
      </c>
      <c r="G1266" s="147">
        <v>0</v>
      </c>
      <c r="I1266" s="147">
        <v>4</v>
      </c>
      <c r="J1266" s="147">
        <v>2556859</v>
      </c>
    </row>
    <row r="1267" spans="1:11" x14ac:dyDescent="0.2">
      <c r="A1267" s="147">
        <v>5</v>
      </c>
      <c r="B1267" s="149" t="s">
        <v>35226</v>
      </c>
      <c r="C1267" s="147" t="s">
        <v>2242</v>
      </c>
      <c r="D1267" s="147" t="s">
        <v>35225</v>
      </c>
      <c r="E1267" s="147" t="s">
        <v>2246</v>
      </c>
      <c r="G1267" s="147">
        <v>0</v>
      </c>
      <c r="I1267" s="147">
        <v>5</v>
      </c>
      <c r="J1267" s="147">
        <v>2556933</v>
      </c>
    </row>
    <row r="1268" spans="1:11" x14ac:dyDescent="0.2">
      <c r="A1268" s="147">
        <v>6</v>
      </c>
      <c r="B1268" s="149" t="s">
        <v>35224</v>
      </c>
      <c r="C1268" s="147" t="s">
        <v>2242</v>
      </c>
      <c r="D1268" s="147" t="s">
        <v>35223</v>
      </c>
      <c r="E1268" s="147" t="s">
        <v>2240</v>
      </c>
      <c r="G1268" s="147">
        <v>0</v>
      </c>
      <c r="I1268" s="147">
        <v>6</v>
      </c>
      <c r="J1268" s="147">
        <v>2556942</v>
      </c>
    </row>
    <row r="1269" spans="1:11" x14ac:dyDescent="0.2">
      <c r="A1269" s="147">
        <v>6</v>
      </c>
      <c r="B1269" s="149" t="s">
        <v>35222</v>
      </c>
      <c r="C1269" s="147" t="s">
        <v>2242</v>
      </c>
      <c r="D1269" s="147" t="s">
        <v>35221</v>
      </c>
      <c r="E1269" s="147" t="s">
        <v>2240</v>
      </c>
      <c r="G1269" s="147">
        <v>0</v>
      </c>
      <c r="I1269" s="147">
        <v>5</v>
      </c>
      <c r="J1269" s="147">
        <v>2556927</v>
      </c>
      <c r="K1269" s="147" t="s">
        <v>2769</v>
      </c>
    </row>
    <row r="1270" spans="1:11" x14ac:dyDescent="0.2">
      <c r="A1270" s="147">
        <v>6</v>
      </c>
      <c r="B1270" s="149" t="s">
        <v>35220</v>
      </c>
      <c r="C1270" s="147" t="s">
        <v>2242</v>
      </c>
      <c r="D1270" s="147" t="s">
        <v>35219</v>
      </c>
      <c r="E1270" s="147" t="s">
        <v>2240</v>
      </c>
      <c r="G1270" s="147">
        <v>0</v>
      </c>
      <c r="I1270" s="147">
        <v>5</v>
      </c>
      <c r="J1270" s="147">
        <v>2556914</v>
      </c>
      <c r="K1270" s="147" t="s">
        <v>2769</v>
      </c>
    </row>
    <row r="1271" spans="1:11" x14ac:dyDescent="0.2">
      <c r="A1271" s="147">
        <v>6</v>
      </c>
      <c r="B1271" s="149" t="s">
        <v>35218</v>
      </c>
      <c r="C1271" s="147" t="s">
        <v>2242</v>
      </c>
      <c r="D1271" s="147" t="s">
        <v>35217</v>
      </c>
      <c r="E1271" s="147" t="s">
        <v>2240</v>
      </c>
      <c r="G1271" s="147">
        <v>0</v>
      </c>
      <c r="I1271" s="147">
        <v>5</v>
      </c>
      <c r="J1271" s="147">
        <v>2556913</v>
      </c>
      <c r="K1271" s="147" t="s">
        <v>2769</v>
      </c>
    </row>
    <row r="1272" spans="1:11" x14ac:dyDescent="0.2">
      <c r="A1272" s="147">
        <v>6</v>
      </c>
      <c r="B1272" s="149" t="s">
        <v>35216</v>
      </c>
      <c r="C1272" s="147" t="s">
        <v>2242</v>
      </c>
      <c r="D1272" s="147" t="s">
        <v>35215</v>
      </c>
      <c r="E1272" s="147" t="s">
        <v>2240</v>
      </c>
      <c r="G1272" s="147">
        <v>0</v>
      </c>
      <c r="I1272" s="147">
        <v>5</v>
      </c>
      <c r="J1272" s="147">
        <v>2556934</v>
      </c>
      <c r="K1272" s="147" t="s">
        <v>2769</v>
      </c>
    </row>
    <row r="1273" spans="1:11" x14ac:dyDescent="0.2">
      <c r="A1273" s="147">
        <v>6</v>
      </c>
      <c r="B1273" s="149" t="s">
        <v>35214</v>
      </c>
      <c r="C1273" s="147" t="s">
        <v>2242</v>
      </c>
      <c r="D1273" s="147" t="s">
        <v>35213</v>
      </c>
      <c r="E1273" s="147" t="s">
        <v>2240</v>
      </c>
      <c r="G1273" s="147">
        <v>0</v>
      </c>
      <c r="I1273" s="147">
        <v>5</v>
      </c>
      <c r="J1273" s="147">
        <v>2556936</v>
      </c>
      <c r="K1273" s="147" t="s">
        <v>2769</v>
      </c>
    </row>
    <row r="1274" spans="1:11" x14ac:dyDescent="0.2">
      <c r="A1274" s="147">
        <v>6</v>
      </c>
      <c r="B1274" s="149" t="s">
        <v>35212</v>
      </c>
      <c r="C1274" s="147" t="s">
        <v>2242</v>
      </c>
      <c r="D1274" s="147" t="s">
        <v>35211</v>
      </c>
      <c r="E1274" s="147" t="s">
        <v>2240</v>
      </c>
      <c r="G1274" s="147">
        <v>0</v>
      </c>
      <c r="I1274" s="147">
        <v>5</v>
      </c>
      <c r="J1274" s="147">
        <v>2556926</v>
      </c>
      <c r="K1274" s="147" t="s">
        <v>2769</v>
      </c>
    </row>
    <row r="1275" spans="1:11" x14ac:dyDescent="0.2">
      <c r="A1275" s="147">
        <v>6</v>
      </c>
      <c r="B1275" s="149" t="s">
        <v>35210</v>
      </c>
      <c r="C1275" s="147" t="s">
        <v>2242</v>
      </c>
      <c r="D1275" s="147" t="s">
        <v>35209</v>
      </c>
      <c r="E1275" s="147" t="s">
        <v>2240</v>
      </c>
      <c r="G1275" s="147">
        <v>0</v>
      </c>
      <c r="I1275" s="147">
        <v>5</v>
      </c>
      <c r="J1275" s="147">
        <v>2556932</v>
      </c>
      <c r="K1275" s="147" t="s">
        <v>2769</v>
      </c>
    </row>
    <row r="1276" spans="1:11" x14ac:dyDescent="0.2">
      <c r="A1276" s="147">
        <v>6</v>
      </c>
      <c r="B1276" s="149" t="s">
        <v>35208</v>
      </c>
      <c r="C1276" s="147" t="s">
        <v>2242</v>
      </c>
      <c r="D1276" s="147" t="s">
        <v>35207</v>
      </c>
      <c r="E1276" s="147" t="s">
        <v>2240</v>
      </c>
      <c r="G1276" s="147">
        <v>0</v>
      </c>
      <c r="I1276" s="147">
        <v>5</v>
      </c>
      <c r="J1276" s="147">
        <v>2556928</v>
      </c>
    </row>
    <row r="1277" spans="1:11" x14ac:dyDescent="0.2">
      <c r="A1277" s="147">
        <v>4</v>
      </c>
      <c r="B1277" s="149" t="s">
        <v>35206</v>
      </c>
      <c r="C1277" s="147" t="s">
        <v>2242</v>
      </c>
      <c r="D1277" s="147" t="s">
        <v>35199</v>
      </c>
      <c r="E1277" s="147" t="s">
        <v>2246</v>
      </c>
      <c r="G1277" s="147">
        <v>0</v>
      </c>
      <c r="I1277" s="147">
        <v>4</v>
      </c>
      <c r="J1277" s="147">
        <v>2556851</v>
      </c>
    </row>
    <row r="1278" spans="1:11" x14ac:dyDescent="0.2">
      <c r="A1278" s="147">
        <v>4</v>
      </c>
      <c r="B1278" s="149" t="s">
        <v>35206</v>
      </c>
      <c r="C1278" s="147" t="s">
        <v>2261</v>
      </c>
      <c r="D1278" s="147" t="s">
        <v>35205</v>
      </c>
      <c r="E1278" s="147" t="s">
        <v>2246</v>
      </c>
      <c r="G1278" s="147">
        <v>0</v>
      </c>
      <c r="I1278" s="147">
        <v>4</v>
      </c>
      <c r="J1278" s="147">
        <v>1188423</v>
      </c>
    </row>
    <row r="1279" spans="1:11" x14ac:dyDescent="0.2">
      <c r="A1279" s="147">
        <v>5</v>
      </c>
      <c r="B1279" s="149" t="s">
        <v>35204</v>
      </c>
      <c r="C1279" s="147" t="s">
        <v>2242</v>
      </c>
      <c r="D1279" s="147" t="s">
        <v>35203</v>
      </c>
      <c r="E1279" s="147" t="s">
        <v>2246</v>
      </c>
      <c r="G1279" s="147">
        <v>0</v>
      </c>
      <c r="I1279" s="147">
        <v>5</v>
      </c>
      <c r="J1279" s="147">
        <v>2556948</v>
      </c>
    </row>
    <row r="1280" spans="1:11" x14ac:dyDescent="0.2">
      <c r="A1280" s="147">
        <v>6</v>
      </c>
      <c r="B1280" s="149" t="s">
        <v>35202</v>
      </c>
      <c r="C1280" s="147" t="s">
        <v>2242</v>
      </c>
      <c r="D1280" s="147" t="s">
        <v>35201</v>
      </c>
      <c r="E1280" s="147" t="s">
        <v>2240</v>
      </c>
      <c r="G1280" s="147">
        <v>0</v>
      </c>
      <c r="I1280" s="147">
        <v>6</v>
      </c>
      <c r="J1280" s="147">
        <v>2556957</v>
      </c>
      <c r="K1280" s="147" t="s">
        <v>2769</v>
      </c>
    </row>
    <row r="1281" spans="1:11" x14ac:dyDescent="0.2">
      <c r="A1281" s="147">
        <v>6</v>
      </c>
      <c r="B1281" s="149" t="s">
        <v>35200</v>
      </c>
      <c r="C1281" s="147" t="s">
        <v>2242</v>
      </c>
      <c r="D1281" s="147" t="s">
        <v>35199</v>
      </c>
      <c r="E1281" s="147" t="s">
        <v>2240</v>
      </c>
      <c r="G1281" s="147">
        <v>0</v>
      </c>
      <c r="I1281" s="147">
        <v>5</v>
      </c>
      <c r="J1281" s="147">
        <v>2556950</v>
      </c>
      <c r="K1281" s="147" t="s">
        <v>2769</v>
      </c>
    </row>
    <row r="1282" spans="1:11" x14ac:dyDescent="0.2">
      <c r="A1282" s="147">
        <v>6</v>
      </c>
      <c r="B1282" s="149" t="s">
        <v>35198</v>
      </c>
      <c r="C1282" s="147" t="s">
        <v>2242</v>
      </c>
      <c r="D1282" s="147" t="s">
        <v>35197</v>
      </c>
      <c r="E1282" s="147" t="s">
        <v>2240</v>
      </c>
      <c r="G1282" s="147">
        <v>0</v>
      </c>
      <c r="I1282" s="147">
        <v>5</v>
      </c>
      <c r="J1282" s="147">
        <v>2556944</v>
      </c>
      <c r="K1282" s="147" t="s">
        <v>2769</v>
      </c>
    </row>
    <row r="1283" spans="1:11" x14ac:dyDescent="0.2">
      <c r="A1283" s="147">
        <v>6</v>
      </c>
      <c r="B1283" s="149" t="s">
        <v>35196</v>
      </c>
      <c r="C1283" s="147" t="s">
        <v>2242</v>
      </c>
      <c r="D1283" s="147" t="s">
        <v>35195</v>
      </c>
      <c r="E1283" s="147" t="s">
        <v>2240</v>
      </c>
      <c r="G1283" s="147">
        <v>0</v>
      </c>
      <c r="I1283" s="147">
        <v>5</v>
      </c>
      <c r="J1283" s="147">
        <v>2556949</v>
      </c>
      <c r="K1283" s="147" t="s">
        <v>2769</v>
      </c>
    </row>
    <row r="1284" spans="1:11" x14ac:dyDescent="0.2">
      <c r="A1284" s="147">
        <v>4</v>
      </c>
      <c r="B1284" s="149" t="s">
        <v>35193</v>
      </c>
      <c r="C1284" s="147" t="s">
        <v>2242</v>
      </c>
      <c r="D1284" s="147" t="s">
        <v>35194</v>
      </c>
      <c r="E1284" s="147" t="s">
        <v>2246</v>
      </c>
      <c r="G1284" s="147">
        <v>0</v>
      </c>
      <c r="I1284" s="147">
        <v>4</v>
      </c>
      <c r="J1284" s="147">
        <v>2556844</v>
      </c>
    </row>
    <row r="1285" spans="1:11" x14ac:dyDescent="0.2">
      <c r="A1285" s="147">
        <v>4</v>
      </c>
      <c r="B1285" s="149" t="s">
        <v>35193</v>
      </c>
      <c r="C1285" s="147" t="s">
        <v>2277</v>
      </c>
      <c r="D1285" s="147" t="s">
        <v>35192</v>
      </c>
      <c r="E1285" s="147" t="s">
        <v>2246</v>
      </c>
      <c r="G1285" s="147">
        <v>0</v>
      </c>
      <c r="I1285" s="147">
        <v>4</v>
      </c>
      <c r="J1285" s="147">
        <v>1188448</v>
      </c>
    </row>
    <row r="1286" spans="1:11" x14ac:dyDescent="0.2">
      <c r="A1286" s="147">
        <v>5</v>
      </c>
      <c r="B1286" s="149" t="s">
        <v>35191</v>
      </c>
      <c r="C1286" s="147" t="s">
        <v>2242</v>
      </c>
      <c r="D1286" s="147" t="s">
        <v>35190</v>
      </c>
      <c r="E1286" s="147" t="s">
        <v>2246</v>
      </c>
      <c r="G1286" s="147">
        <v>0</v>
      </c>
      <c r="I1286" s="147">
        <v>5</v>
      </c>
      <c r="J1286" s="147">
        <v>2556967</v>
      </c>
    </row>
    <row r="1287" spans="1:11" x14ac:dyDescent="0.2">
      <c r="A1287" s="147">
        <v>6</v>
      </c>
      <c r="B1287" s="149" t="s">
        <v>35189</v>
      </c>
      <c r="C1287" s="147" t="s">
        <v>2242</v>
      </c>
      <c r="D1287" s="147" t="s">
        <v>35188</v>
      </c>
      <c r="E1287" s="147" t="s">
        <v>2240</v>
      </c>
      <c r="F1287" s="147" t="s">
        <v>2259</v>
      </c>
      <c r="G1287" s="147">
        <v>2</v>
      </c>
      <c r="H1287" s="148">
        <v>41204</v>
      </c>
      <c r="I1287" s="147">
        <v>6</v>
      </c>
      <c r="J1287" s="147">
        <v>2556970</v>
      </c>
    </row>
    <row r="1288" spans="1:11" x14ac:dyDescent="0.2">
      <c r="A1288" s="147">
        <v>6</v>
      </c>
      <c r="B1288" s="149" t="s">
        <v>35187</v>
      </c>
      <c r="C1288" s="147" t="s">
        <v>2242</v>
      </c>
      <c r="D1288" s="147" t="s">
        <v>35186</v>
      </c>
      <c r="E1288" s="147" t="s">
        <v>2240</v>
      </c>
      <c r="F1288" s="147" t="s">
        <v>2259</v>
      </c>
      <c r="G1288" s="147">
        <v>2</v>
      </c>
      <c r="H1288" s="148">
        <v>41204</v>
      </c>
      <c r="I1288" s="147">
        <v>5</v>
      </c>
      <c r="J1288" s="147">
        <v>2556964</v>
      </c>
    </row>
    <row r="1289" spans="1:11" x14ac:dyDescent="0.2">
      <c r="A1289" s="147">
        <v>6</v>
      </c>
      <c r="B1289" s="149" t="s">
        <v>35185</v>
      </c>
      <c r="C1289" s="147" t="s">
        <v>2242</v>
      </c>
      <c r="D1289" s="147" t="s">
        <v>35184</v>
      </c>
      <c r="E1289" s="147" t="s">
        <v>2240</v>
      </c>
      <c r="G1289" s="147">
        <v>0</v>
      </c>
      <c r="I1289" s="147">
        <v>5</v>
      </c>
      <c r="J1289" s="147">
        <v>2556969</v>
      </c>
    </row>
    <row r="1290" spans="1:11" x14ac:dyDescent="0.2">
      <c r="A1290" s="147">
        <v>6</v>
      </c>
      <c r="B1290" s="149" t="s">
        <v>35183</v>
      </c>
      <c r="C1290" s="147" t="s">
        <v>2242</v>
      </c>
      <c r="D1290" s="147" t="s">
        <v>35182</v>
      </c>
      <c r="E1290" s="147" t="s">
        <v>2240</v>
      </c>
      <c r="G1290" s="147">
        <v>0</v>
      </c>
      <c r="I1290" s="147">
        <v>5</v>
      </c>
      <c r="J1290" s="147">
        <v>2556962</v>
      </c>
    </row>
    <row r="1291" spans="1:11" x14ac:dyDescent="0.2">
      <c r="A1291" s="147">
        <v>4</v>
      </c>
      <c r="B1291" s="149" t="s">
        <v>35175</v>
      </c>
      <c r="C1291" s="147" t="s">
        <v>2242</v>
      </c>
      <c r="D1291" s="147" t="s">
        <v>35181</v>
      </c>
      <c r="E1291" s="147" t="s">
        <v>2246</v>
      </c>
      <c r="G1291" s="147">
        <v>0</v>
      </c>
      <c r="I1291" s="147">
        <v>4</v>
      </c>
      <c r="J1291" s="147">
        <v>2556850</v>
      </c>
    </row>
    <row r="1292" spans="1:11" x14ac:dyDescent="0.2">
      <c r="A1292" s="147">
        <v>4</v>
      </c>
      <c r="B1292" s="149" t="s">
        <v>35175</v>
      </c>
      <c r="C1292" s="147" t="s">
        <v>2261</v>
      </c>
      <c r="D1292" s="147" t="s">
        <v>35180</v>
      </c>
      <c r="E1292" s="147" t="s">
        <v>2246</v>
      </c>
      <c r="G1292" s="147">
        <v>0</v>
      </c>
      <c r="I1292" s="147">
        <v>4</v>
      </c>
      <c r="J1292" s="147">
        <v>1188438</v>
      </c>
    </row>
    <row r="1293" spans="1:11" x14ac:dyDescent="0.2">
      <c r="A1293" s="147">
        <v>4</v>
      </c>
      <c r="B1293" s="149" t="s">
        <v>35175</v>
      </c>
      <c r="C1293" s="147" t="s">
        <v>2261</v>
      </c>
      <c r="D1293" s="147" t="s">
        <v>35179</v>
      </c>
      <c r="E1293" s="147" t="s">
        <v>2246</v>
      </c>
      <c r="G1293" s="147">
        <v>0</v>
      </c>
      <c r="I1293" s="147">
        <v>4</v>
      </c>
      <c r="J1293" s="147">
        <v>1188424</v>
      </c>
    </row>
    <row r="1294" spans="1:11" x14ac:dyDescent="0.2">
      <c r="A1294" s="147">
        <v>4</v>
      </c>
      <c r="B1294" s="149" t="s">
        <v>35175</v>
      </c>
      <c r="C1294" s="147" t="s">
        <v>2261</v>
      </c>
      <c r="D1294" s="147" t="s">
        <v>35178</v>
      </c>
      <c r="E1294" s="147" t="s">
        <v>2246</v>
      </c>
      <c r="G1294" s="147">
        <v>0</v>
      </c>
      <c r="I1294" s="147">
        <v>4</v>
      </c>
      <c r="J1294" s="147">
        <v>1188422</v>
      </c>
    </row>
    <row r="1295" spans="1:11" x14ac:dyDescent="0.2">
      <c r="A1295" s="147">
        <v>4</v>
      </c>
      <c r="B1295" s="149" t="s">
        <v>35175</v>
      </c>
      <c r="C1295" s="147" t="s">
        <v>2261</v>
      </c>
      <c r="D1295" s="147" t="s">
        <v>35177</v>
      </c>
      <c r="E1295" s="147" t="s">
        <v>2246</v>
      </c>
      <c r="G1295" s="147">
        <v>0</v>
      </c>
      <c r="I1295" s="147">
        <v>4</v>
      </c>
      <c r="J1295" s="147">
        <v>1188441</v>
      </c>
    </row>
    <row r="1296" spans="1:11" x14ac:dyDescent="0.2">
      <c r="A1296" s="147">
        <v>4</v>
      </c>
      <c r="B1296" s="149" t="s">
        <v>35175</v>
      </c>
      <c r="C1296" s="147" t="s">
        <v>2261</v>
      </c>
      <c r="D1296" s="147" t="s">
        <v>35176</v>
      </c>
      <c r="E1296" s="147" t="s">
        <v>2246</v>
      </c>
      <c r="G1296" s="147">
        <v>0</v>
      </c>
      <c r="I1296" s="147">
        <v>4</v>
      </c>
      <c r="J1296" s="147">
        <v>1188416</v>
      </c>
    </row>
    <row r="1297" spans="1:11" x14ac:dyDescent="0.2">
      <c r="A1297" s="147">
        <v>4</v>
      </c>
      <c r="B1297" s="149" t="s">
        <v>35175</v>
      </c>
      <c r="C1297" s="147" t="s">
        <v>2277</v>
      </c>
      <c r="D1297" s="147" t="s">
        <v>35174</v>
      </c>
      <c r="E1297" s="147" t="s">
        <v>2246</v>
      </c>
      <c r="G1297" s="147">
        <v>0</v>
      </c>
      <c r="I1297" s="147">
        <v>4</v>
      </c>
      <c r="J1297" s="147">
        <v>1188444</v>
      </c>
    </row>
    <row r="1298" spans="1:11" x14ac:dyDescent="0.2">
      <c r="A1298" s="147">
        <v>5</v>
      </c>
      <c r="B1298" s="149" t="s">
        <v>35173</v>
      </c>
      <c r="C1298" s="147" t="s">
        <v>2242</v>
      </c>
      <c r="D1298" s="147" t="s">
        <v>35172</v>
      </c>
      <c r="E1298" s="147" t="s">
        <v>2246</v>
      </c>
      <c r="G1298" s="147">
        <v>0</v>
      </c>
      <c r="I1298" s="147">
        <v>5</v>
      </c>
      <c r="J1298" s="147">
        <v>2556993</v>
      </c>
    </row>
    <row r="1299" spans="1:11" x14ac:dyDescent="0.2">
      <c r="A1299" s="147">
        <v>6</v>
      </c>
      <c r="B1299" s="149" t="s">
        <v>35171</v>
      </c>
      <c r="C1299" s="147" t="s">
        <v>2242</v>
      </c>
      <c r="D1299" s="147" t="s">
        <v>35170</v>
      </c>
      <c r="E1299" s="147" t="s">
        <v>2240</v>
      </c>
      <c r="G1299" s="147">
        <v>0</v>
      </c>
      <c r="I1299" s="147">
        <v>6</v>
      </c>
      <c r="J1299" s="147">
        <v>2557003</v>
      </c>
    </row>
    <row r="1300" spans="1:11" x14ac:dyDescent="0.2">
      <c r="A1300" s="147">
        <v>6</v>
      </c>
      <c r="B1300" s="149" t="s">
        <v>35169</v>
      </c>
      <c r="C1300" s="147" t="s">
        <v>2242</v>
      </c>
      <c r="D1300" s="147" t="s">
        <v>35168</v>
      </c>
      <c r="E1300" s="147" t="s">
        <v>2240</v>
      </c>
      <c r="G1300" s="147">
        <v>0</v>
      </c>
      <c r="I1300" s="147">
        <v>5</v>
      </c>
      <c r="J1300" s="147">
        <v>2556985</v>
      </c>
    </row>
    <row r="1301" spans="1:11" x14ac:dyDescent="0.2">
      <c r="A1301" s="147">
        <v>6</v>
      </c>
      <c r="B1301" s="149" t="s">
        <v>35167</v>
      </c>
      <c r="C1301" s="147" t="s">
        <v>2242</v>
      </c>
      <c r="D1301" s="147" t="s">
        <v>35166</v>
      </c>
      <c r="E1301" s="147" t="s">
        <v>2240</v>
      </c>
      <c r="G1301" s="147">
        <v>0</v>
      </c>
      <c r="I1301" s="147">
        <v>5</v>
      </c>
      <c r="J1301" s="147">
        <v>2557001</v>
      </c>
    </row>
    <row r="1302" spans="1:11" x14ac:dyDescent="0.2">
      <c r="A1302" s="147">
        <v>6</v>
      </c>
      <c r="B1302" s="149" t="s">
        <v>35165</v>
      </c>
      <c r="C1302" s="147" t="s">
        <v>2242</v>
      </c>
      <c r="D1302" s="147" t="s">
        <v>35164</v>
      </c>
      <c r="E1302" s="147" t="s">
        <v>2240</v>
      </c>
      <c r="G1302" s="147">
        <v>0</v>
      </c>
      <c r="I1302" s="147">
        <v>5</v>
      </c>
      <c r="J1302" s="147">
        <v>2556973</v>
      </c>
      <c r="K1302" s="147" t="s">
        <v>2769</v>
      </c>
    </row>
    <row r="1303" spans="1:11" x14ac:dyDescent="0.2">
      <c r="A1303" s="147">
        <v>6</v>
      </c>
      <c r="B1303" s="149" t="s">
        <v>35163</v>
      </c>
      <c r="C1303" s="147" t="s">
        <v>2242</v>
      </c>
      <c r="D1303" s="147" t="s">
        <v>35162</v>
      </c>
      <c r="E1303" s="147" t="s">
        <v>2240</v>
      </c>
      <c r="G1303" s="147">
        <v>0</v>
      </c>
      <c r="I1303" s="147">
        <v>5</v>
      </c>
      <c r="J1303" s="147">
        <v>2556990</v>
      </c>
      <c r="K1303" s="147" t="s">
        <v>2769</v>
      </c>
    </row>
    <row r="1304" spans="1:11" x14ac:dyDescent="0.2">
      <c r="A1304" s="147">
        <v>6</v>
      </c>
      <c r="B1304" s="149" t="s">
        <v>35161</v>
      </c>
      <c r="C1304" s="147" t="s">
        <v>2242</v>
      </c>
      <c r="D1304" s="147" t="s">
        <v>35160</v>
      </c>
      <c r="E1304" s="147" t="s">
        <v>2240</v>
      </c>
      <c r="G1304" s="147">
        <v>0</v>
      </c>
      <c r="I1304" s="147">
        <v>5</v>
      </c>
      <c r="J1304" s="147">
        <v>2557000</v>
      </c>
      <c r="K1304" s="147" t="s">
        <v>2769</v>
      </c>
    </row>
    <row r="1305" spans="1:11" x14ac:dyDescent="0.2">
      <c r="A1305" s="147">
        <v>6</v>
      </c>
      <c r="B1305" s="149" t="s">
        <v>35159</v>
      </c>
      <c r="C1305" s="147" t="s">
        <v>2242</v>
      </c>
      <c r="D1305" s="147" t="s">
        <v>35158</v>
      </c>
      <c r="E1305" s="147" t="s">
        <v>2240</v>
      </c>
      <c r="G1305" s="147">
        <v>0</v>
      </c>
      <c r="I1305" s="147">
        <v>5</v>
      </c>
      <c r="J1305" s="147">
        <v>2556994</v>
      </c>
      <c r="K1305" s="147" t="s">
        <v>2769</v>
      </c>
    </row>
    <row r="1306" spans="1:11" x14ac:dyDescent="0.2">
      <c r="A1306" s="147">
        <v>6</v>
      </c>
      <c r="B1306" s="149" t="s">
        <v>35157</v>
      </c>
      <c r="C1306" s="147" t="s">
        <v>2242</v>
      </c>
      <c r="D1306" s="147" t="s">
        <v>35156</v>
      </c>
      <c r="E1306" s="147" t="s">
        <v>2240</v>
      </c>
      <c r="G1306" s="147">
        <v>0</v>
      </c>
      <c r="I1306" s="147">
        <v>5</v>
      </c>
      <c r="J1306" s="147">
        <v>2556979</v>
      </c>
      <c r="K1306" s="147" t="s">
        <v>2769</v>
      </c>
    </row>
    <row r="1307" spans="1:11" x14ac:dyDescent="0.2">
      <c r="A1307" s="147">
        <v>6</v>
      </c>
      <c r="B1307" s="149" t="s">
        <v>35155</v>
      </c>
      <c r="C1307" s="147" t="s">
        <v>2242</v>
      </c>
      <c r="D1307" s="147" t="s">
        <v>35154</v>
      </c>
      <c r="E1307" s="147" t="s">
        <v>2240</v>
      </c>
      <c r="G1307" s="147">
        <v>0</v>
      </c>
      <c r="I1307" s="147">
        <v>5</v>
      </c>
      <c r="J1307" s="147">
        <v>2556991</v>
      </c>
      <c r="K1307" s="147" t="s">
        <v>2769</v>
      </c>
    </row>
    <row r="1308" spans="1:11" x14ac:dyDescent="0.2">
      <c r="A1308" s="147">
        <v>6</v>
      </c>
      <c r="B1308" s="149" t="s">
        <v>35153</v>
      </c>
      <c r="C1308" s="147" t="s">
        <v>2242</v>
      </c>
      <c r="D1308" s="147" t="s">
        <v>35152</v>
      </c>
      <c r="E1308" s="147" t="s">
        <v>2240</v>
      </c>
      <c r="G1308" s="147">
        <v>0</v>
      </c>
      <c r="I1308" s="147">
        <v>5</v>
      </c>
      <c r="J1308" s="147">
        <v>2556988</v>
      </c>
      <c r="K1308" s="147" t="s">
        <v>2769</v>
      </c>
    </row>
    <row r="1309" spans="1:11" x14ac:dyDescent="0.2">
      <c r="A1309" s="147">
        <v>4</v>
      </c>
      <c r="B1309" s="149" t="s">
        <v>35151</v>
      </c>
      <c r="C1309" s="147" t="s">
        <v>2242</v>
      </c>
      <c r="D1309" s="147" t="s">
        <v>35150</v>
      </c>
      <c r="E1309" s="147" t="s">
        <v>2246</v>
      </c>
      <c r="G1309" s="147">
        <v>0</v>
      </c>
      <c r="I1309" s="147">
        <v>4</v>
      </c>
      <c r="J1309" s="147">
        <v>2556858</v>
      </c>
    </row>
    <row r="1310" spans="1:11" x14ac:dyDescent="0.2">
      <c r="A1310" s="147">
        <v>5</v>
      </c>
      <c r="B1310" s="149" t="s">
        <v>35149</v>
      </c>
      <c r="C1310" s="147" t="s">
        <v>2242</v>
      </c>
      <c r="D1310" s="147" t="s">
        <v>35148</v>
      </c>
      <c r="E1310" s="147" t="s">
        <v>2246</v>
      </c>
      <c r="G1310" s="147">
        <v>0</v>
      </c>
      <c r="I1310" s="147">
        <v>5</v>
      </c>
      <c r="J1310" s="147">
        <v>2557007</v>
      </c>
    </row>
    <row r="1311" spans="1:11" x14ac:dyDescent="0.2">
      <c r="A1311" s="147">
        <v>6</v>
      </c>
      <c r="B1311" s="149" t="s">
        <v>35147</v>
      </c>
      <c r="C1311" s="147" t="s">
        <v>2242</v>
      </c>
      <c r="D1311" s="147" t="s">
        <v>35146</v>
      </c>
      <c r="E1311" s="147" t="s">
        <v>2240</v>
      </c>
      <c r="G1311" s="147">
        <v>0</v>
      </c>
      <c r="I1311" s="147">
        <v>6</v>
      </c>
      <c r="J1311" s="147">
        <v>2557015</v>
      </c>
      <c r="K1311" s="147" t="s">
        <v>2769</v>
      </c>
    </row>
    <row r="1312" spans="1:11" x14ac:dyDescent="0.2">
      <c r="A1312" s="147">
        <v>6</v>
      </c>
      <c r="B1312" s="149" t="s">
        <v>35145</v>
      </c>
      <c r="C1312" s="147" t="s">
        <v>2242</v>
      </c>
      <c r="D1312" s="147" t="s">
        <v>35144</v>
      </c>
      <c r="E1312" s="147" t="s">
        <v>2240</v>
      </c>
      <c r="G1312" s="147">
        <v>0</v>
      </c>
      <c r="I1312" s="147">
        <v>5</v>
      </c>
      <c r="J1312" s="147">
        <v>2557013</v>
      </c>
      <c r="K1312" s="147" t="s">
        <v>2769</v>
      </c>
    </row>
    <row r="1313" spans="1:11" x14ac:dyDescent="0.2">
      <c r="A1313" s="147">
        <v>6</v>
      </c>
      <c r="B1313" s="149" t="s">
        <v>35143</v>
      </c>
      <c r="C1313" s="147" t="s">
        <v>2242</v>
      </c>
      <c r="D1313" s="147" t="s">
        <v>35142</v>
      </c>
      <c r="E1313" s="147" t="s">
        <v>2240</v>
      </c>
      <c r="G1313" s="147">
        <v>0</v>
      </c>
      <c r="I1313" s="147">
        <v>5</v>
      </c>
      <c r="J1313" s="147">
        <v>2557014</v>
      </c>
      <c r="K1313" s="147" t="s">
        <v>2769</v>
      </c>
    </row>
    <row r="1314" spans="1:11" x14ac:dyDescent="0.2">
      <c r="A1314" s="147">
        <v>3</v>
      </c>
      <c r="B1314" s="149" t="s">
        <v>35141</v>
      </c>
      <c r="C1314" s="147" t="s">
        <v>2242</v>
      </c>
      <c r="D1314" s="147" t="s">
        <v>35140</v>
      </c>
      <c r="E1314" s="147" t="s">
        <v>2246</v>
      </c>
      <c r="G1314" s="147">
        <v>0</v>
      </c>
      <c r="I1314" s="147">
        <v>3</v>
      </c>
      <c r="J1314" s="147">
        <v>2556832</v>
      </c>
    </row>
    <row r="1315" spans="1:11" x14ac:dyDescent="0.2">
      <c r="A1315" s="147">
        <v>4</v>
      </c>
      <c r="B1315" s="149" t="s">
        <v>35139</v>
      </c>
      <c r="C1315" s="147" t="s">
        <v>2242</v>
      </c>
      <c r="D1315" s="147" t="s">
        <v>35138</v>
      </c>
      <c r="E1315" s="147" t="s">
        <v>2246</v>
      </c>
      <c r="G1315" s="147">
        <v>0</v>
      </c>
      <c r="I1315" s="147">
        <v>4</v>
      </c>
      <c r="J1315" s="147">
        <v>2557020</v>
      </c>
    </row>
    <row r="1316" spans="1:11" x14ac:dyDescent="0.2">
      <c r="A1316" s="147">
        <v>5</v>
      </c>
      <c r="B1316" s="149" t="s">
        <v>35137</v>
      </c>
      <c r="C1316" s="147" t="s">
        <v>2242</v>
      </c>
      <c r="D1316" s="147" t="s">
        <v>35136</v>
      </c>
      <c r="E1316" s="147" t="s">
        <v>2246</v>
      </c>
      <c r="G1316" s="147">
        <v>0</v>
      </c>
      <c r="I1316" s="147">
        <v>5</v>
      </c>
      <c r="J1316" s="147">
        <v>2557039</v>
      </c>
    </row>
    <row r="1317" spans="1:11" x14ac:dyDescent="0.2">
      <c r="A1317" s="147">
        <v>6</v>
      </c>
      <c r="B1317" s="149" t="s">
        <v>35135</v>
      </c>
      <c r="C1317" s="147" t="s">
        <v>2242</v>
      </c>
      <c r="D1317" s="147" t="s">
        <v>35134</v>
      </c>
      <c r="E1317" s="147" t="s">
        <v>2240</v>
      </c>
      <c r="G1317" s="147">
        <v>0</v>
      </c>
      <c r="I1317" s="147">
        <v>6</v>
      </c>
      <c r="J1317" s="147">
        <v>2557051</v>
      </c>
    </row>
    <row r="1318" spans="1:11" x14ac:dyDescent="0.2">
      <c r="A1318" s="147">
        <v>6</v>
      </c>
      <c r="B1318" s="149" t="s">
        <v>35133</v>
      </c>
      <c r="C1318" s="147" t="s">
        <v>2242</v>
      </c>
      <c r="D1318" s="147" t="s">
        <v>35132</v>
      </c>
      <c r="E1318" s="147" t="s">
        <v>2240</v>
      </c>
      <c r="G1318" s="147">
        <v>0</v>
      </c>
      <c r="I1318" s="147">
        <v>5</v>
      </c>
      <c r="J1318" s="147">
        <v>2557047</v>
      </c>
      <c r="K1318" s="147" t="s">
        <v>2769</v>
      </c>
    </row>
    <row r="1319" spans="1:11" x14ac:dyDescent="0.2">
      <c r="A1319" s="147">
        <v>6</v>
      </c>
      <c r="B1319" s="149" t="s">
        <v>35131</v>
      </c>
      <c r="C1319" s="147" t="s">
        <v>2242</v>
      </c>
      <c r="D1319" s="147" t="s">
        <v>35130</v>
      </c>
      <c r="E1319" s="147" t="s">
        <v>2240</v>
      </c>
      <c r="G1319" s="147">
        <v>0</v>
      </c>
      <c r="I1319" s="147">
        <v>5</v>
      </c>
      <c r="J1319" s="147">
        <v>2557043</v>
      </c>
      <c r="K1319" s="147" t="s">
        <v>2769</v>
      </c>
    </row>
    <row r="1320" spans="1:11" x14ac:dyDescent="0.2">
      <c r="A1320" s="147">
        <v>6</v>
      </c>
      <c r="B1320" s="149" t="s">
        <v>35129</v>
      </c>
      <c r="C1320" s="147" t="s">
        <v>2242</v>
      </c>
      <c r="D1320" s="147" t="s">
        <v>35128</v>
      </c>
      <c r="E1320" s="147" t="s">
        <v>2240</v>
      </c>
      <c r="G1320" s="147">
        <v>0</v>
      </c>
      <c r="I1320" s="147">
        <v>5</v>
      </c>
      <c r="J1320" s="147">
        <v>2557045</v>
      </c>
      <c r="K1320" s="147" t="s">
        <v>2769</v>
      </c>
    </row>
    <row r="1321" spans="1:11" x14ac:dyDescent="0.2">
      <c r="A1321" s="147">
        <v>6</v>
      </c>
      <c r="B1321" s="149" t="s">
        <v>35127</v>
      </c>
      <c r="C1321" s="147" t="s">
        <v>2242</v>
      </c>
      <c r="D1321" s="147" t="s">
        <v>35126</v>
      </c>
      <c r="E1321" s="147" t="s">
        <v>2240</v>
      </c>
      <c r="G1321" s="147">
        <v>0</v>
      </c>
      <c r="I1321" s="147">
        <v>5</v>
      </c>
      <c r="J1321" s="147">
        <v>2557041</v>
      </c>
      <c r="K1321" s="147" t="s">
        <v>2769</v>
      </c>
    </row>
    <row r="1322" spans="1:11" x14ac:dyDescent="0.2">
      <c r="A1322" s="147">
        <v>6</v>
      </c>
      <c r="B1322" s="149" t="s">
        <v>35124</v>
      </c>
      <c r="C1322" s="147" t="s">
        <v>2242</v>
      </c>
      <c r="D1322" s="147" t="s">
        <v>35125</v>
      </c>
      <c r="E1322" s="147" t="s">
        <v>2240</v>
      </c>
      <c r="G1322" s="147">
        <v>0</v>
      </c>
      <c r="I1322" s="147">
        <v>5</v>
      </c>
      <c r="J1322" s="147">
        <v>2557038</v>
      </c>
      <c r="K1322" s="147" t="s">
        <v>2769</v>
      </c>
    </row>
    <row r="1323" spans="1:11" x14ac:dyDescent="0.2">
      <c r="A1323" s="147">
        <v>6</v>
      </c>
      <c r="B1323" s="149" t="s">
        <v>35124</v>
      </c>
      <c r="C1323" s="147" t="s">
        <v>2294</v>
      </c>
      <c r="D1323" s="147" t="s">
        <v>35123</v>
      </c>
      <c r="E1323" s="147" t="s">
        <v>2246</v>
      </c>
      <c r="G1323" s="147">
        <v>0</v>
      </c>
      <c r="I1323" s="147">
        <v>5</v>
      </c>
      <c r="J1323" s="147">
        <v>1188459</v>
      </c>
    </row>
    <row r="1324" spans="1:11" x14ac:dyDescent="0.2">
      <c r="A1324" s="147">
        <v>6</v>
      </c>
      <c r="B1324" s="149" t="s">
        <v>35121</v>
      </c>
      <c r="C1324" s="147" t="s">
        <v>2242</v>
      </c>
      <c r="D1324" s="147" t="s">
        <v>35122</v>
      </c>
      <c r="E1324" s="147" t="s">
        <v>2240</v>
      </c>
      <c r="G1324" s="147">
        <v>0</v>
      </c>
      <c r="I1324" s="147">
        <v>5</v>
      </c>
      <c r="J1324" s="147">
        <v>2557032</v>
      </c>
      <c r="K1324" s="147" t="s">
        <v>2769</v>
      </c>
    </row>
    <row r="1325" spans="1:11" x14ac:dyDescent="0.2">
      <c r="A1325" s="147">
        <v>6</v>
      </c>
      <c r="B1325" s="149" t="s">
        <v>35121</v>
      </c>
      <c r="C1325" s="147" t="s">
        <v>2294</v>
      </c>
      <c r="D1325" s="147" t="s">
        <v>35120</v>
      </c>
      <c r="E1325" s="147" t="s">
        <v>2246</v>
      </c>
      <c r="G1325" s="147">
        <v>0</v>
      </c>
      <c r="I1325" s="147">
        <v>5</v>
      </c>
      <c r="J1325" s="147">
        <v>1188454</v>
      </c>
    </row>
    <row r="1326" spans="1:11" x14ac:dyDescent="0.2">
      <c r="A1326" s="147">
        <v>6</v>
      </c>
      <c r="B1326" s="149" t="s">
        <v>35119</v>
      </c>
      <c r="C1326" s="147" t="s">
        <v>2242</v>
      </c>
      <c r="D1326" s="147" t="s">
        <v>35118</v>
      </c>
      <c r="E1326" s="147" t="s">
        <v>2240</v>
      </c>
      <c r="G1326" s="147">
        <v>0</v>
      </c>
      <c r="I1326" s="147">
        <v>5</v>
      </c>
      <c r="J1326" s="147">
        <v>2557050</v>
      </c>
      <c r="K1326" s="147" t="s">
        <v>2769</v>
      </c>
    </row>
    <row r="1327" spans="1:11" x14ac:dyDescent="0.2">
      <c r="A1327" s="147">
        <v>4</v>
      </c>
      <c r="B1327" s="149" t="s">
        <v>35117</v>
      </c>
      <c r="C1327" s="147" t="s">
        <v>2242</v>
      </c>
      <c r="D1327" s="147" t="s">
        <v>35116</v>
      </c>
      <c r="E1327" s="147" t="s">
        <v>2246</v>
      </c>
      <c r="G1327" s="147">
        <v>0</v>
      </c>
      <c r="I1327" s="147">
        <v>4</v>
      </c>
      <c r="J1327" s="147">
        <v>2557018</v>
      </c>
    </row>
    <row r="1328" spans="1:11" x14ac:dyDescent="0.2">
      <c r="A1328" s="147">
        <v>5</v>
      </c>
      <c r="B1328" s="149" t="s">
        <v>35115</v>
      </c>
      <c r="C1328" s="147" t="s">
        <v>2242</v>
      </c>
      <c r="D1328" s="147" t="s">
        <v>35114</v>
      </c>
      <c r="E1328" s="147" t="s">
        <v>2246</v>
      </c>
      <c r="G1328" s="147">
        <v>0</v>
      </c>
      <c r="I1328" s="147">
        <v>5</v>
      </c>
      <c r="J1328" s="147">
        <v>2557081</v>
      </c>
    </row>
    <row r="1329" spans="1:11" x14ac:dyDescent="0.2">
      <c r="A1329" s="147">
        <v>6</v>
      </c>
      <c r="B1329" s="149" t="s">
        <v>35113</v>
      </c>
      <c r="C1329" s="147" t="s">
        <v>2242</v>
      </c>
      <c r="D1329" s="147" t="s">
        <v>35112</v>
      </c>
      <c r="E1329" s="147" t="s">
        <v>2240</v>
      </c>
      <c r="G1329" s="147">
        <v>0</v>
      </c>
      <c r="I1329" s="147">
        <v>6</v>
      </c>
      <c r="J1329" s="147">
        <v>2557084</v>
      </c>
      <c r="K1329" s="147" t="s">
        <v>2769</v>
      </c>
    </row>
    <row r="1330" spans="1:11" x14ac:dyDescent="0.2">
      <c r="A1330" s="147">
        <v>6</v>
      </c>
      <c r="B1330" s="149" t="s">
        <v>35111</v>
      </c>
      <c r="C1330" s="147" t="s">
        <v>2242</v>
      </c>
      <c r="D1330" s="147" t="s">
        <v>35110</v>
      </c>
      <c r="E1330" s="147" t="s">
        <v>2240</v>
      </c>
      <c r="G1330" s="147">
        <v>0</v>
      </c>
      <c r="I1330" s="147">
        <v>5</v>
      </c>
      <c r="J1330" s="147">
        <v>2557082</v>
      </c>
      <c r="K1330" s="147" t="s">
        <v>2769</v>
      </c>
    </row>
    <row r="1331" spans="1:11" x14ac:dyDescent="0.2">
      <c r="A1331" s="147">
        <v>6</v>
      </c>
      <c r="B1331" s="149" t="s">
        <v>35109</v>
      </c>
      <c r="C1331" s="147" t="s">
        <v>2242</v>
      </c>
      <c r="D1331" s="147" t="s">
        <v>35108</v>
      </c>
      <c r="E1331" s="147" t="s">
        <v>2240</v>
      </c>
      <c r="G1331" s="147">
        <v>0</v>
      </c>
      <c r="I1331" s="147">
        <v>5</v>
      </c>
      <c r="J1331" s="147">
        <v>2557071</v>
      </c>
      <c r="K1331" s="147" t="s">
        <v>2769</v>
      </c>
    </row>
    <row r="1332" spans="1:11" x14ac:dyDescent="0.2">
      <c r="A1332" s="147">
        <v>6</v>
      </c>
      <c r="B1332" s="149" t="s">
        <v>35107</v>
      </c>
      <c r="C1332" s="147" t="s">
        <v>2242</v>
      </c>
      <c r="D1332" s="147" t="s">
        <v>35106</v>
      </c>
      <c r="E1332" s="147" t="s">
        <v>2240</v>
      </c>
      <c r="G1332" s="147">
        <v>0</v>
      </c>
      <c r="I1332" s="147">
        <v>5</v>
      </c>
      <c r="J1332" s="147">
        <v>2557056</v>
      </c>
      <c r="K1332" s="147" t="s">
        <v>2769</v>
      </c>
    </row>
    <row r="1333" spans="1:11" x14ac:dyDescent="0.2">
      <c r="A1333" s="147">
        <v>6</v>
      </c>
      <c r="B1333" s="149" t="s">
        <v>35105</v>
      </c>
      <c r="C1333" s="147" t="s">
        <v>2242</v>
      </c>
      <c r="D1333" s="147" t="s">
        <v>35104</v>
      </c>
      <c r="E1333" s="147" t="s">
        <v>2240</v>
      </c>
      <c r="G1333" s="147">
        <v>0</v>
      </c>
      <c r="I1333" s="147">
        <v>5</v>
      </c>
      <c r="J1333" s="147">
        <v>2557068</v>
      </c>
      <c r="K1333" s="147" t="s">
        <v>2769</v>
      </c>
    </row>
    <row r="1334" spans="1:11" x14ac:dyDescent="0.2">
      <c r="A1334" s="147">
        <v>6</v>
      </c>
      <c r="B1334" s="149" t="s">
        <v>35103</v>
      </c>
      <c r="C1334" s="147" t="s">
        <v>2242</v>
      </c>
      <c r="D1334" s="147" t="s">
        <v>35102</v>
      </c>
      <c r="E1334" s="147" t="s">
        <v>2240</v>
      </c>
      <c r="G1334" s="147">
        <v>0</v>
      </c>
      <c r="I1334" s="147">
        <v>5</v>
      </c>
      <c r="J1334" s="147">
        <v>2557074</v>
      </c>
      <c r="K1334" s="147" t="s">
        <v>2769</v>
      </c>
    </row>
    <row r="1335" spans="1:11" x14ac:dyDescent="0.2">
      <c r="A1335" s="147">
        <v>6</v>
      </c>
      <c r="B1335" s="149" t="s">
        <v>35101</v>
      </c>
      <c r="C1335" s="147" t="s">
        <v>2242</v>
      </c>
      <c r="D1335" s="147" t="s">
        <v>35100</v>
      </c>
      <c r="E1335" s="147" t="s">
        <v>2240</v>
      </c>
      <c r="G1335" s="147">
        <v>0</v>
      </c>
      <c r="I1335" s="147">
        <v>5</v>
      </c>
      <c r="J1335" s="147">
        <v>2557062</v>
      </c>
      <c r="K1335" s="147" t="s">
        <v>2769</v>
      </c>
    </row>
    <row r="1336" spans="1:11" x14ac:dyDescent="0.2">
      <c r="A1336" s="147">
        <v>6</v>
      </c>
      <c r="B1336" s="149" t="s">
        <v>35099</v>
      </c>
      <c r="C1336" s="147" t="s">
        <v>2242</v>
      </c>
      <c r="D1336" s="147" t="s">
        <v>35098</v>
      </c>
      <c r="E1336" s="147" t="s">
        <v>2240</v>
      </c>
      <c r="G1336" s="147">
        <v>0</v>
      </c>
      <c r="I1336" s="147">
        <v>5</v>
      </c>
      <c r="J1336" s="147">
        <v>2557083</v>
      </c>
      <c r="K1336" s="147" t="s">
        <v>2769</v>
      </c>
    </row>
    <row r="1337" spans="1:11" x14ac:dyDescent="0.2">
      <c r="A1337" s="147">
        <v>6</v>
      </c>
      <c r="B1337" s="149" t="s">
        <v>35097</v>
      </c>
      <c r="C1337" s="147" t="s">
        <v>2242</v>
      </c>
      <c r="D1337" s="147" t="s">
        <v>35096</v>
      </c>
      <c r="E1337" s="147" t="s">
        <v>2240</v>
      </c>
      <c r="G1337" s="147">
        <v>0</v>
      </c>
      <c r="I1337" s="147">
        <v>5</v>
      </c>
      <c r="J1337" s="147">
        <v>2557072</v>
      </c>
      <c r="K1337" s="147" t="s">
        <v>2769</v>
      </c>
    </row>
    <row r="1338" spans="1:11" x14ac:dyDescent="0.2">
      <c r="A1338" s="147">
        <v>6</v>
      </c>
      <c r="B1338" s="149" t="s">
        <v>35095</v>
      </c>
      <c r="C1338" s="147" t="s">
        <v>2242</v>
      </c>
      <c r="D1338" s="147" t="s">
        <v>35094</v>
      </c>
      <c r="E1338" s="147" t="s">
        <v>2240</v>
      </c>
      <c r="G1338" s="147">
        <v>0</v>
      </c>
      <c r="I1338" s="147">
        <v>5</v>
      </c>
      <c r="J1338" s="147">
        <v>2557079</v>
      </c>
      <c r="K1338" s="147" t="s">
        <v>2769</v>
      </c>
    </row>
    <row r="1339" spans="1:11" x14ac:dyDescent="0.2">
      <c r="A1339" s="147">
        <v>4</v>
      </c>
      <c r="B1339" s="149" t="s">
        <v>35092</v>
      </c>
      <c r="C1339" s="147" t="s">
        <v>2242</v>
      </c>
      <c r="D1339" s="147" t="s">
        <v>35093</v>
      </c>
      <c r="E1339" s="147" t="s">
        <v>2246</v>
      </c>
      <c r="G1339" s="147">
        <v>0</v>
      </c>
      <c r="I1339" s="147">
        <v>4</v>
      </c>
      <c r="J1339" s="147">
        <v>2557019</v>
      </c>
    </row>
    <row r="1340" spans="1:11" x14ac:dyDescent="0.2">
      <c r="A1340" s="147">
        <v>4</v>
      </c>
      <c r="B1340" s="149" t="s">
        <v>35092</v>
      </c>
      <c r="C1340" s="147" t="s">
        <v>2277</v>
      </c>
      <c r="D1340" s="147" t="s">
        <v>35091</v>
      </c>
      <c r="E1340" s="147" t="s">
        <v>2246</v>
      </c>
      <c r="G1340" s="147">
        <v>0</v>
      </c>
      <c r="I1340" s="147">
        <v>4</v>
      </c>
      <c r="J1340" s="147">
        <v>1188451</v>
      </c>
    </row>
    <row r="1341" spans="1:11" x14ac:dyDescent="0.2">
      <c r="A1341" s="147">
        <v>5</v>
      </c>
      <c r="B1341" s="149" t="s">
        <v>35090</v>
      </c>
      <c r="C1341" s="147" t="s">
        <v>2242</v>
      </c>
      <c r="D1341" s="147" t="s">
        <v>35089</v>
      </c>
      <c r="E1341" s="147" t="s">
        <v>2246</v>
      </c>
      <c r="G1341" s="147">
        <v>0</v>
      </c>
      <c r="I1341" s="147">
        <v>5</v>
      </c>
      <c r="J1341" s="147">
        <v>2557090</v>
      </c>
    </row>
    <row r="1342" spans="1:11" x14ac:dyDescent="0.2">
      <c r="A1342" s="147">
        <v>6</v>
      </c>
      <c r="B1342" s="149" t="s">
        <v>35088</v>
      </c>
      <c r="C1342" s="147" t="s">
        <v>2242</v>
      </c>
      <c r="D1342" s="147" t="s">
        <v>35087</v>
      </c>
      <c r="E1342" s="147" t="s">
        <v>2240</v>
      </c>
      <c r="G1342" s="147">
        <v>0</v>
      </c>
      <c r="I1342" s="147">
        <v>6</v>
      </c>
      <c r="J1342" s="147">
        <v>2557096</v>
      </c>
    </row>
    <row r="1343" spans="1:11" x14ac:dyDescent="0.2">
      <c r="A1343" s="147">
        <v>6</v>
      </c>
      <c r="B1343" s="149" t="s">
        <v>35085</v>
      </c>
      <c r="C1343" s="147" t="s">
        <v>2242</v>
      </c>
      <c r="D1343" s="147" t="s">
        <v>35086</v>
      </c>
      <c r="E1343" s="147" t="s">
        <v>2240</v>
      </c>
      <c r="G1343" s="147">
        <v>0</v>
      </c>
      <c r="I1343" s="147">
        <v>5</v>
      </c>
      <c r="J1343" s="147">
        <v>2557091</v>
      </c>
    </row>
    <row r="1344" spans="1:11" x14ac:dyDescent="0.2">
      <c r="A1344" s="147">
        <v>6</v>
      </c>
      <c r="B1344" s="149" t="s">
        <v>35085</v>
      </c>
      <c r="C1344" s="147" t="s">
        <v>2250</v>
      </c>
      <c r="D1344" s="147" t="s">
        <v>35084</v>
      </c>
      <c r="E1344" s="147" t="s">
        <v>2246</v>
      </c>
      <c r="F1344" s="147" t="s">
        <v>2259</v>
      </c>
      <c r="G1344" s="147">
        <v>1</v>
      </c>
      <c r="H1344" s="148">
        <v>41204</v>
      </c>
      <c r="I1344" s="147">
        <v>5</v>
      </c>
      <c r="J1344" s="147">
        <v>1188461</v>
      </c>
    </row>
    <row r="1345" spans="1:11" x14ac:dyDescent="0.2">
      <c r="A1345" s="147">
        <v>6</v>
      </c>
      <c r="B1345" s="149" t="s">
        <v>35083</v>
      </c>
      <c r="C1345" s="147" t="s">
        <v>2242</v>
      </c>
      <c r="D1345" s="147" t="s">
        <v>35082</v>
      </c>
      <c r="E1345" s="147" t="s">
        <v>2240</v>
      </c>
      <c r="G1345" s="147">
        <v>0</v>
      </c>
      <c r="I1345" s="147">
        <v>5</v>
      </c>
      <c r="J1345" s="147">
        <v>2557092</v>
      </c>
    </row>
    <row r="1346" spans="1:11" x14ac:dyDescent="0.2">
      <c r="A1346" s="147">
        <v>3</v>
      </c>
      <c r="B1346" s="149" t="s">
        <v>35078</v>
      </c>
      <c r="C1346" s="147" t="s">
        <v>2242</v>
      </c>
      <c r="D1346" s="147" t="s">
        <v>35075</v>
      </c>
      <c r="E1346" s="147" t="s">
        <v>2246</v>
      </c>
      <c r="G1346" s="147">
        <v>0</v>
      </c>
      <c r="I1346" s="147">
        <v>3</v>
      </c>
      <c r="J1346" s="147">
        <v>2556840</v>
      </c>
    </row>
    <row r="1347" spans="1:11" x14ac:dyDescent="0.2">
      <c r="A1347" s="147">
        <v>3</v>
      </c>
      <c r="B1347" s="149" t="s">
        <v>35078</v>
      </c>
      <c r="C1347" s="147" t="s">
        <v>2261</v>
      </c>
      <c r="D1347" s="147" t="s">
        <v>35081</v>
      </c>
      <c r="E1347" s="147" t="s">
        <v>2246</v>
      </c>
      <c r="G1347" s="147">
        <v>0</v>
      </c>
      <c r="I1347" s="147">
        <v>3</v>
      </c>
      <c r="J1347" s="147">
        <v>1188382</v>
      </c>
    </row>
    <row r="1348" spans="1:11" x14ac:dyDescent="0.2">
      <c r="A1348" s="147">
        <v>3</v>
      </c>
      <c r="B1348" s="149" t="s">
        <v>35078</v>
      </c>
      <c r="C1348" s="147" t="s">
        <v>2261</v>
      </c>
      <c r="D1348" s="147" t="s">
        <v>35080</v>
      </c>
      <c r="E1348" s="147" t="s">
        <v>2246</v>
      </c>
      <c r="G1348" s="147">
        <v>0</v>
      </c>
      <c r="I1348" s="147">
        <v>3</v>
      </c>
      <c r="J1348" s="147">
        <v>1188401</v>
      </c>
    </row>
    <row r="1349" spans="1:11" x14ac:dyDescent="0.2">
      <c r="A1349" s="147">
        <v>3</v>
      </c>
      <c r="B1349" s="149" t="s">
        <v>35078</v>
      </c>
      <c r="C1349" s="147" t="s">
        <v>2261</v>
      </c>
      <c r="D1349" s="147" t="s">
        <v>35079</v>
      </c>
      <c r="E1349" s="147" t="s">
        <v>2246</v>
      </c>
      <c r="G1349" s="147">
        <v>0</v>
      </c>
      <c r="I1349" s="147">
        <v>3</v>
      </c>
      <c r="J1349" s="147">
        <v>1188402</v>
      </c>
    </row>
    <row r="1350" spans="1:11" x14ac:dyDescent="0.2">
      <c r="A1350" s="147">
        <v>3</v>
      </c>
      <c r="B1350" s="149" t="s">
        <v>35078</v>
      </c>
      <c r="C1350" s="147" t="s">
        <v>2261</v>
      </c>
      <c r="D1350" s="147" t="s">
        <v>35077</v>
      </c>
      <c r="E1350" s="147" t="s">
        <v>2246</v>
      </c>
      <c r="G1350" s="147">
        <v>0</v>
      </c>
      <c r="I1350" s="147">
        <v>3</v>
      </c>
      <c r="J1350" s="147">
        <v>1188383</v>
      </c>
    </row>
    <row r="1351" spans="1:11" x14ac:dyDescent="0.2">
      <c r="A1351" s="147">
        <v>4</v>
      </c>
      <c r="B1351" s="149" t="s">
        <v>35076</v>
      </c>
      <c r="C1351" s="147" t="s">
        <v>2242</v>
      </c>
      <c r="D1351" s="147" t="s">
        <v>35075</v>
      </c>
      <c r="E1351" s="147" t="s">
        <v>2246</v>
      </c>
      <c r="G1351" s="147">
        <v>0</v>
      </c>
      <c r="I1351" s="147">
        <v>4</v>
      </c>
      <c r="J1351" s="147">
        <v>2557101</v>
      </c>
    </row>
    <row r="1352" spans="1:11" x14ac:dyDescent="0.2">
      <c r="A1352" s="147">
        <v>5</v>
      </c>
      <c r="B1352" s="149" t="s">
        <v>35074</v>
      </c>
      <c r="C1352" s="147" t="s">
        <v>2242</v>
      </c>
      <c r="D1352" s="147" t="s">
        <v>35073</v>
      </c>
      <c r="E1352" s="147" t="s">
        <v>2246</v>
      </c>
      <c r="G1352" s="147">
        <v>0</v>
      </c>
      <c r="I1352" s="147">
        <v>5</v>
      </c>
      <c r="J1352" s="147">
        <v>2557105</v>
      </c>
    </row>
    <row r="1353" spans="1:11" x14ac:dyDescent="0.2">
      <c r="A1353" s="147">
        <v>6</v>
      </c>
      <c r="B1353" s="149" t="s">
        <v>35072</v>
      </c>
      <c r="C1353" s="147" t="s">
        <v>2242</v>
      </c>
      <c r="D1353" s="147" t="s">
        <v>35071</v>
      </c>
      <c r="E1353" s="147" t="s">
        <v>2240</v>
      </c>
      <c r="G1353" s="147">
        <v>0</v>
      </c>
      <c r="I1353" s="147">
        <v>6</v>
      </c>
      <c r="J1353" s="147">
        <v>2557134</v>
      </c>
      <c r="K1353" s="147" t="s">
        <v>2769</v>
      </c>
    </row>
    <row r="1354" spans="1:11" x14ac:dyDescent="0.2">
      <c r="A1354" s="147">
        <v>6</v>
      </c>
      <c r="B1354" s="149" t="s">
        <v>35070</v>
      </c>
      <c r="C1354" s="147" t="s">
        <v>2242</v>
      </c>
      <c r="D1354" s="147" t="s">
        <v>35069</v>
      </c>
      <c r="E1354" s="147" t="s">
        <v>2240</v>
      </c>
      <c r="G1354" s="147">
        <v>0</v>
      </c>
      <c r="I1354" s="147">
        <v>5</v>
      </c>
      <c r="J1354" s="147">
        <v>2557104</v>
      </c>
      <c r="K1354" s="147" t="s">
        <v>2769</v>
      </c>
    </row>
    <row r="1355" spans="1:11" x14ac:dyDescent="0.2">
      <c r="A1355" s="147">
        <v>6</v>
      </c>
      <c r="B1355" s="149" t="s">
        <v>35068</v>
      </c>
      <c r="C1355" s="147" t="s">
        <v>2242</v>
      </c>
      <c r="D1355" s="147" t="s">
        <v>35067</v>
      </c>
      <c r="E1355" s="147" t="s">
        <v>2240</v>
      </c>
      <c r="G1355" s="147">
        <v>0</v>
      </c>
      <c r="I1355" s="147">
        <v>5</v>
      </c>
      <c r="J1355" s="147">
        <v>2557116</v>
      </c>
      <c r="K1355" s="147" t="s">
        <v>2769</v>
      </c>
    </row>
    <row r="1356" spans="1:11" x14ac:dyDescent="0.2">
      <c r="A1356" s="147">
        <v>6</v>
      </c>
      <c r="B1356" s="149" t="s">
        <v>35066</v>
      </c>
      <c r="C1356" s="147" t="s">
        <v>2242</v>
      </c>
      <c r="D1356" s="147" t="s">
        <v>35065</v>
      </c>
      <c r="E1356" s="147" t="s">
        <v>2240</v>
      </c>
      <c r="G1356" s="147">
        <v>0</v>
      </c>
      <c r="I1356" s="147">
        <v>5</v>
      </c>
      <c r="J1356" s="147">
        <v>2557130</v>
      </c>
      <c r="K1356" s="147" t="s">
        <v>2769</v>
      </c>
    </row>
    <row r="1357" spans="1:11" x14ac:dyDescent="0.2">
      <c r="A1357" s="147">
        <v>6</v>
      </c>
      <c r="B1357" s="149" t="s">
        <v>35064</v>
      </c>
      <c r="C1357" s="147" t="s">
        <v>2242</v>
      </c>
      <c r="D1357" s="147" t="s">
        <v>35063</v>
      </c>
      <c r="E1357" s="147" t="s">
        <v>2240</v>
      </c>
      <c r="G1357" s="147">
        <v>0</v>
      </c>
      <c r="I1357" s="147">
        <v>5</v>
      </c>
      <c r="J1357" s="147">
        <v>2557109</v>
      </c>
      <c r="K1357" s="147" t="s">
        <v>2769</v>
      </c>
    </row>
    <row r="1358" spans="1:11" x14ac:dyDescent="0.2">
      <c r="A1358" s="147">
        <v>6</v>
      </c>
      <c r="B1358" s="149" t="s">
        <v>35062</v>
      </c>
      <c r="C1358" s="147" t="s">
        <v>2242</v>
      </c>
      <c r="D1358" s="147" t="s">
        <v>35061</v>
      </c>
      <c r="E1358" s="147" t="s">
        <v>2240</v>
      </c>
      <c r="G1358" s="147">
        <v>0</v>
      </c>
      <c r="I1358" s="147">
        <v>5</v>
      </c>
      <c r="J1358" s="147">
        <v>2557113</v>
      </c>
      <c r="K1358" s="147" t="s">
        <v>2769</v>
      </c>
    </row>
    <row r="1359" spans="1:11" x14ac:dyDescent="0.2">
      <c r="A1359" s="147">
        <v>6</v>
      </c>
      <c r="B1359" s="149" t="s">
        <v>35060</v>
      </c>
      <c r="C1359" s="147" t="s">
        <v>2242</v>
      </c>
      <c r="D1359" s="147" t="s">
        <v>35059</v>
      </c>
      <c r="E1359" s="147" t="s">
        <v>2240</v>
      </c>
      <c r="G1359" s="147">
        <v>0</v>
      </c>
      <c r="I1359" s="147">
        <v>5</v>
      </c>
      <c r="J1359" s="147">
        <v>2557128</v>
      </c>
      <c r="K1359" s="147" t="s">
        <v>2769</v>
      </c>
    </row>
    <row r="1360" spans="1:11" x14ac:dyDescent="0.2">
      <c r="A1360" s="147">
        <v>6</v>
      </c>
      <c r="B1360" s="149" t="s">
        <v>35058</v>
      </c>
      <c r="C1360" s="147" t="s">
        <v>2242</v>
      </c>
      <c r="D1360" s="147" t="s">
        <v>35057</v>
      </c>
      <c r="E1360" s="147" t="s">
        <v>2240</v>
      </c>
      <c r="G1360" s="147">
        <v>0</v>
      </c>
      <c r="I1360" s="147">
        <v>5</v>
      </c>
      <c r="J1360" s="147">
        <v>2557111</v>
      </c>
      <c r="K1360" s="147" t="s">
        <v>2769</v>
      </c>
    </row>
    <row r="1361" spans="1:11" x14ac:dyDescent="0.2">
      <c r="A1361" s="147">
        <v>6</v>
      </c>
      <c r="B1361" s="149" t="s">
        <v>35056</v>
      </c>
      <c r="C1361" s="147" t="s">
        <v>2242</v>
      </c>
      <c r="D1361" s="147" t="s">
        <v>35055</v>
      </c>
      <c r="E1361" s="147" t="s">
        <v>2240</v>
      </c>
      <c r="G1361" s="147">
        <v>0</v>
      </c>
      <c r="I1361" s="147">
        <v>5</v>
      </c>
      <c r="J1361" s="147">
        <v>2557103</v>
      </c>
      <c r="K1361" s="147" t="s">
        <v>2769</v>
      </c>
    </row>
    <row r="1362" spans="1:11" x14ac:dyDescent="0.2">
      <c r="A1362" s="147">
        <v>6</v>
      </c>
      <c r="B1362" s="149" t="s">
        <v>35054</v>
      </c>
      <c r="C1362" s="147" t="s">
        <v>2242</v>
      </c>
      <c r="D1362" s="147" t="s">
        <v>35053</v>
      </c>
      <c r="E1362" s="147" t="s">
        <v>2240</v>
      </c>
      <c r="G1362" s="147">
        <v>0</v>
      </c>
      <c r="I1362" s="147">
        <v>5</v>
      </c>
      <c r="J1362" s="147">
        <v>2557112</v>
      </c>
      <c r="K1362" s="147" t="s">
        <v>2769</v>
      </c>
    </row>
    <row r="1363" spans="1:11" x14ac:dyDescent="0.2">
      <c r="A1363" s="147">
        <v>3</v>
      </c>
      <c r="B1363" s="149" t="s">
        <v>35052</v>
      </c>
      <c r="C1363" s="147" t="s">
        <v>2242</v>
      </c>
      <c r="D1363" s="147" t="s">
        <v>35050</v>
      </c>
      <c r="E1363" s="147" t="s">
        <v>2246</v>
      </c>
      <c r="G1363" s="147">
        <v>0</v>
      </c>
      <c r="I1363" s="147">
        <v>3</v>
      </c>
      <c r="J1363" s="147">
        <v>2556837</v>
      </c>
    </row>
    <row r="1364" spans="1:11" x14ac:dyDescent="0.2">
      <c r="A1364" s="147">
        <v>4</v>
      </c>
      <c r="B1364" s="149" t="s">
        <v>35051</v>
      </c>
      <c r="C1364" s="147" t="s">
        <v>2242</v>
      </c>
      <c r="D1364" s="147" t="s">
        <v>35050</v>
      </c>
      <c r="E1364" s="147" t="s">
        <v>2246</v>
      </c>
      <c r="G1364" s="147">
        <v>0</v>
      </c>
      <c r="I1364" s="147">
        <v>4</v>
      </c>
      <c r="J1364" s="147">
        <v>2557137</v>
      </c>
    </row>
    <row r="1365" spans="1:11" x14ac:dyDescent="0.2">
      <c r="A1365" s="147">
        <v>5</v>
      </c>
      <c r="B1365" s="149" t="s">
        <v>35049</v>
      </c>
      <c r="C1365" s="147" t="s">
        <v>2242</v>
      </c>
      <c r="D1365" s="147" t="s">
        <v>35048</v>
      </c>
      <c r="E1365" s="147" t="s">
        <v>2246</v>
      </c>
      <c r="G1365" s="147">
        <v>0</v>
      </c>
      <c r="I1365" s="147">
        <v>5</v>
      </c>
      <c r="J1365" s="147">
        <v>2557197</v>
      </c>
    </row>
    <row r="1366" spans="1:11" x14ac:dyDescent="0.2">
      <c r="A1366" s="147">
        <v>6</v>
      </c>
      <c r="B1366" s="149" t="s">
        <v>35047</v>
      </c>
      <c r="C1366" s="147" t="s">
        <v>2242</v>
      </c>
      <c r="D1366" s="147" t="s">
        <v>35046</v>
      </c>
      <c r="E1366" s="147" t="s">
        <v>2240</v>
      </c>
      <c r="G1366" s="147">
        <v>0</v>
      </c>
      <c r="I1366" s="147">
        <v>6</v>
      </c>
      <c r="J1366" s="147">
        <v>2557254</v>
      </c>
      <c r="K1366" s="147" t="s">
        <v>2769</v>
      </c>
    </row>
    <row r="1367" spans="1:11" x14ac:dyDescent="0.2">
      <c r="A1367" s="147">
        <v>6</v>
      </c>
      <c r="B1367" s="149" t="s">
        <v>35045</v>
      </c>
      <c r="C1367" s="147" t="s">
        <v>2242</v>
      </c>
      <c r="D1367" s="147" t="s">
        <v>35044</v>
      </c>
      <c r="E1367" s="147" t="s">
        <v>2240</v>
      </c>
      <c r="G1367" s="147">
        <v>0</v>
      </c>
      <c r="I1367" s="147">
        <v>5</v>
      </c>
      <c r="J1367" s="147">
        <v>2557178</v>
      </c>
      <c r="K1367" s="147" t="s">
        <v>2769</v>
      </c>
    </row>
    <row r="1368" spans="1:11" x14ac:dyDescent="0.2">
      <c r="A1368" s="147">
        <v>6</v>
      </c>
      <c r="B1368" s="149" t="s">
        <v>35043</v>
      </c>
      <c r="C1368" s="147" t="s">
        <v>2242</v>
      </c>
      <c r="D1368" s="147" t="s">
        <v>35042</v>
      </c>
      <c r="E1368" s="147" t="s">
        <v>2240</v>
      </c>
      <c r="G1368" s="147">
        <v>0</v>
      </c>
      <c r="I1368" s="147">
        <v>5</v>
      </c>
      <c r="J1368" s="147">
        <v>2557196</v>
      </c>
      <c r="K1368" s="147" t="s">
        <v>2769</v>
      </c>
    </row>
    <row r="1369" spans="1:11" x14ac:dyDescent="0.2">
      <c r="A1369" s="147">
        <v>6</v>
      </c>
      <c r="B1369" s="149" t="s">
        <v>35041</v>
      </c>
      <c r="C1369" s="147" t="s">
        <v>2242</v>
      </c>
      <c r="D1369" s="147" t="s">
        <v>35040</v>
      </c>
      <c r="E1369" s="147" t="s">
        <v>2240</v>
      </c>
      <c r="G1369" s="147">
        <v>0</v>
      </c>
      <c r="I1369" s="147">
        <v>5</v>
      </c>
      <c r="J1369" s="147">
        <v>2557207</v>
      </c>
      <c r="K1369" s="147" t="s">
        <v>2769</v>
      </c>
    </row>
    <row r="1370" spans="1:11" x14ac:dyDescent="0.2">
      <c r="A1370" s="147">
        <v>6</v>
      </c>
      <c r="B1370" s="149" t="s">
        <v>35039</v>
      </c>
      <c r="C1370" s="147" t="s">
        <v>2242</v>
      </c>
      <c r="D1370" s="147" t="s">
        <v>35038</v>
      </c>
      <c r="E1370" s="147" t="s">
        <v>2240</v>
      </c>
      <c r="G1370" s="147">
        <v>0</v>
      </c>
      <c r="I1370" s="147">
        <v>5</v>
      </c>
      <c r="J1370" s="147">
        <v>2557188</v>
      </c>
      <c r="K1370" s="147" t="s">
        <v>2769</v>
      </c>
    </row>
    <row r="1371" spans="1:11" x14ac:dyDescent="0.2">
      <c r="A1371" s="147">
        <v>6</v>
      </c>
      <c r="B1371" s="149" t="s">
        <v>35037</v>
      </c>
      <c r="C1371" s="147" t="s">
        <v>2242</v>
      </c>
      <c r="D1371" s="147" t="s">
        <v>35036</v>
      </c>
      <c r="E1371" s="147" t="s">
        <v>2240</v>
      </c>
      <c r="G1371" s="147">
        <v>0</v>
      </c>
      <c r="I1371" s="147">
        <v>5</v>
      </c>
      <c r="J1371" s="147">
        <v>2557179</v>
      </c>
      <c r="K1371" s="147" t="s">
        <v>2769</v>
      </c>
    </row>
    <row r="1372" spans="1:11" x14ac:dyDescent="0.2">
      <c r="A1372" s="147">
        <v>6</v>
      </c>
      <c r="B1372" s="149" t="s">
        <v>35035</v>
      </c>
      <c r="C1372" s="147" t="s">
        <v>2242</v>
      </c>
      <c r="D1372" s="147" t="s">
        <v>35034</v>
      </c>
      <c r="E1372" s="147" t="s">
        <v>2240</v>
      </c>
      <c r="G1372" s="147">
        <v>0</v>
      </c>
      <c r="I1372" s="147">
        <v>5</v>
      </c>
      <c r="J1372" s="147">
        <v>2557228</v>
      </c>
      <c r="K1372" s="147" t="s">
        <v>2769</v>
      </c>
    </row>
    <row r="1373" spans="1:11" x14ac:dyDescent="0.2">
      <c r="A1373" s="147">
        <v>6</v>
      </c>
      <c r="B1373" s="149" t="s">
        <v>35033</v>
      </c>
      <c r="C1373" s="147" t="s">
        <v>2242</v>
      </c>
      <c r="D1373" s="147" t="s">
        <v>35032</v>
      </c>
      <c r="E1373" s="147" t="s">
        <v>2240</v>
      </c>
      <c r="G1373" s="147">
        <v>0</v>
      </c>
      <c r="I1373" s="147">
        <v>5</v>
      </c>
      <c r="J1373" s="147">
        <v>2557198</v>
      </c>
      <c r="K1373" s="147" t="s">
        <v>2769</v>
      </c>
    </row>
    <row r="1374" spans="1:11" x14ac:dyDescent="0.2">
      <c r="A1374" s="147">
        <v>6</v>
      </c>
      <c r="B1374" s="149" t="s">
        <v>35031</v>
      </c>
      <c r="C1374" s="147" t="s">
        <v>2242</v>
      </c>
      <c r="D1374" s="147" t="s">
        <v>35030</v>
      </c>
      <c r="E1374" s="147" t="s">
        <v>2240</v>
      </c>
      <c r="G1374" s="147">
        <v>0</v>
      </c>
      <c r="I1374" s="147">
        <v>5</v>
      </c>
      <c r="J1374" s="147">
        <v>2557241</v>
      </c>
      <c r="K1374" s="147" t="s">
        <v>2769</v>
      </c>
    </row>
    <row r="1375" spans="1:11" x14ac:dyDescent="0.2">
      <c r="A1375" s="147">
        <v>6</v>
      </c>
      <c r="B1375" s="149" t="s">
        <v>35029</v>
      </c>
      <c r="C1375" s="147" t="s">
        <v>2242</v>
      </c>
      <c r="D1375" s="147" t="s">
        <v>35028</v>
      </c>
      <c r="E1375" s="147" t="s">
        <v>2240</v>
      </c>
      <c r="G1375" s="147">
        <v>0</v>
      </c>
      <c r="I1375" s="147">
        <v>5</v>
      </c>
      <c r="J1375" s="147">
        <v>2557169</v>
      </c>
      <c r="K1375" s="147" t="s">
        <v>2769</v>
      </c>
    </row>
    <row r="1376" spans="1:11" x14ac:dyDescent="0.2">
      <c r="A1376" s="147">
        <v>6</v>
      </c>
      <c r="B1376" s="149" t="s">
        <v>35027</v>
      </c>
      <c r="C1376" s="147" t="s">
        <v>2242</v>
      </c>
      <c r="D1376" s="147" t="s">
        <v>35026</v>
      </c>
      <c r="E1376" s="147" t="s">
        <v>2240</v>
      </c>
      <c r="G1376" s="147">
        <v>0</v>
      </c>
      <c r="I1376" s="147">
        <v>5</v>
      </c>
      <c r="J1376" s="147">
        <v>2557218</v>
      </c>
      <c r="K1376" s="147" t="s">
        <v>2769</v>
      </c>
    </row>
    <row r="1377" spans="1:11" x14ac:dyDescent="0.2">
      <c r="A1377" s="147">
        <v>6</v>
      </c>
      <c r="B1377" s="149" t="s">
        <v>35025</v>
      </c>
      <c r="C1377" s="147" t="s">
        <v>2242</v>
      </c>
      <c r="D1377" s="147" t="s">
        <v>35024</v>
      </c>
      <c r="E1377" s="147" t="s">
        <v>2240</v>
      </c>
      <c r="G1377" s="147">
        <v>0</v>
      </c>
      <c r="I1377" s="147">
        <v>5</v>
      </c>
      <c r="J1377" s="147">
        <v>2557203</v>
      </c>
      <c r="K1377" s="147" t="s">
        <v>2769</v>
      </c>
    </row>
    <row r="1378" spans="1:11" x14ac:dyDescent="0.2">
      <c r="A1378" s="147">
        <v>6</v>
      </c>
      <c r="B1378" s="149" t="s">
        <v>35023</v>
      </c>
      <c r="C1378" s="147" t="s">
        <v>2242</v>
      </c>
      <c r="D1378" s="147" t="s">
        <v>35022</v>
      </c>
      <c r="E1378" s="147" t="s">
        <v>2240</v>
      </c>
      <c r="G1378" s="147">
        <v>0</v>
      </c>
      <c r="I1378" s="147">
        <v>5</v>
      </c>
      <c r="J1378" s="147">
        <v>2557146</v>
      </c>
      <c r="K1378" s="147" t="s">
        <v>2769</v>
      </c>
    </row>
    <row r="1379" spans="1:11" x14ac:dyDescent="0.2">
      <c r="A1379" s="147">
        <v>6</v>
      </c>
      <c r="B1379" s="149" t="s">
        <v>35021</v>
      </c>
      <c r="C1379" s="147" t="s">
        <v>2242</v>
      </c>
      <c r="D1379" s="147" t="s">
        <v>35020</v>
      </c>
      <c r="E1379" s="147" t="s">
        <v>2240</v>
      </c>
      <c r="G1379" s="147">
        <v>0</v>
      </c>
      <c r="I1379" s="147">
        <v>5</v>
      </c>
      <c r="J1379" s="147">
        <v>2557176</v>
      </c>
      <c r="K1379" s="147" t="s">
        <v>2769</v>
      </c>
    </row>
    <row r="1380" spans="1:11" x14ac:dyDescent="0.2">
      <c r="A1380" s="147">
        <v>6</v>
      </c>
      <c r="B1380" s="149" t="s">
        <v>35019</v>
      </c>
      <c r="C1380" s="147" t="s">
        <v>2242</v>
      </c>
      <c r="D1380" s="147" t="s">
        <v>35018</v>
      </c>
      <c r="E1380" s="147" t="s">
        <v>2240</v>
      </c>
      <c r="G1380" s="147">
        <v>0</v>
      </c>
      <c r="I1380" s="147">
        <v>5</v>
      </c>
      <c r="J1380" s="147">
        <v>2557162</v>
      </c>
      <c r="K1380" s="147" t="s">
        <v>2769</v>
      </c>
    </row>
    <row r="1381" spans="1:11" x14ac:dyDescent="0.2">
      <c r="A1381" s="147">
        <v>6</v>
      </c>
      <c r="B1381" s="149" t="s">
        <v>35017</v>
      </c>
      <c r="C1381" s="147" t="s">
        <v>2242</v>
      </c>
      <c r="D1381" s="147" t="s">
        <v>35016</v>
      </c>
      <c r="E1381" s="147" t="s">
        <v>2240</v>
      </c>
      <c r="G1381" s="147">
        <v>0</v>
      </c>
      <c r="I1381" s="147">
        <v>5</v>
      </c>
      <c r="J1381" s="147">
        <v>2557193</v>
      </c>
      <c r="K1381" s="147" t="s">
        <v>2769</v>
      </c>
    </row>
    <row r="1382" spans="1:11" x14ac:dyDescent="0.2">
      <c r="A1382" s="147">
        <v>6</v>
      </c>
      <c r="B1382" s="149" t="s">
        <v>35015</v>
      </c>
      <c r="C1382" s="147" t="s">
        <v>2242</v>
      </c>
      <c r="D1382" s="147" t="s">
        <v>35014</v>
      </c>
      <c r="E1382" s="147" t="s">
        <v>2240</v>
      </c>
      <c r="G1382" s="147">
        <v>0</v>
      </c>
      <c r="I1382" s="147">
        <v>5</v>
      </c>
      <c r="J1382" s="147">
        <v>2557141</v>
      </c>
      <c r="K1382" s="147" t="s">
        <v>2769</v>
      </c>
    </row>
    <row r="1383" spans="1:11" x14ac:dyDescent="0.2">
      <c r="A1383" s="147">
        <v>6</v>
      </c>
      <c r="B1383" s="149" t="s">
        <v>35013</v>
      </c>
      <c r="C1383" s="147" t="s">
        <v>2242</v>
      </c>
      <c r="D1383" s="147" t="s">
        <v>35012</v>
      </c>
      <c r="E1383" s="147" t="s">
        <v>2240</v>
      </c>
      <c r="G1383" s="147">
        <v>0</v>
      </c>
      <c r="I1383" s="147">
        <v>5</v>
      </c>
      <c r="J1383" s="147">
        <v>2557246</v>
      </c>
      <c r="K1383" s="147" t="s">
        <v>2769</v>
      </c>
    </row>
    <row r="1384" spans="1:11" x14ac:dyDescent="0.2">
      <c r="A1384" s="147">
        <v>6</v>
      </c>
      <c r="B1384" s="149" t="s">
        <v>35011</v>
      </c>
      <c r="C1384" s="147" t="s">
        <v>2242</v>
      </c>
      <c r="D1384" s="147" t="s">
        <v>35010</v>
      </c>
      <c r="E1384" s="147" t="s">
        <v>2240</v>
      </c>
      <c r="G1384" s="147">
        <v>0</v>
      </c>
      <c r="I1384" s="147">
        <v>5</v>
      </c>
      <c r="J1384" s="147">
        <v>2557243</v>
      </c>
      <c r="K1384" s="147" t="s">
        <v>2769</v>
      </c>
    </row>
    <row r="1385" spans="1:11" x14ac:dyDescent="0.2">
      <c r="A1385" s="147">
        <v>6</v>
      </c>
      <c r="B1385" s="149" t="s">
        <v>35009</v>
      </c>
      <c r="C1385" s="147" t="s">
        <v>2242</v>
      </c>
      <c r="D1385" s="147" t="s">
        <v>35008</v>
      </c>
      <c r="E1385" s="147" t="s">
        <v>2240</v>
      </c>
      <c r="G1385" s="147">
        <v>0</v>
      </c>
      <c r="I1385" s="147">
        <v>5</v>
      </c>
      <c r="J1385" s="147">
        <v>2557219</v>
      </c>
      <c r="K1385" s="147" t="s">
        <v>2769</v>
      </c>
    </row>
    <row r="1386" spans="1:11" x14ac:dyDescent="0.2">
      <c r="A1386" s="147">
        <v>6</v>
      </c>
      <c r="B1386" s="149" t="s">
        <v>35007</v>
      </c>
      <c r="C1386" s="147" t="s">
        <v>2242</v>
      </c>
      <c r="D1386" s="147" t="s">
        <v>35006</v>
      </c>
      <c r="E1386" s="147" t="s">
        <v>2240</v>
      </c>
      <c r="G1386" s="147">
        <v>0</v>
      </c>
      <c r="I1386" s="147">
        <v>5</v>
      </c>
      <c r="J1386" s="147">
        <v>2557224</v>
      </c>
      <c r="K1386" s="147" t="s">
        <v>2769</v>
      </c>
    </row>
    <row r="1387" spans="1:11" x14ac:dyDescent="0.2">
      <c r="A1387" s="147">
        <v>6</v>
      </c>
      <c r="B1387" s="149" t="s">
        <v>35005</v>
      </c>
      <c r="C1387" s="147" t="s">
        <v>2242</v>
      </c>
      <c r="D1387" s="147" t="s">
        <v>35004</v>
      </c>
      <c r="E1387" s="147" t="s">
        <v>2240</v>
      </c>
      <c r="G1387" s="147">
        <v>0</v>
      </c>
      <c r="I1387" s="147">
        <v>5</v>
      </c>
      <c r="J1387" s="147">
        <v>2557244</v>
      </c>
      <c r="K1387" s="147" t="s">
        <v>2769</v>
      </c>
    </row>
    <row r="1388" spans="1:11" x14ac:dyDescent="0.2">
      <c r="A1388" s="147">
        <v>6</v>
      </c>
      <c r="B1388" s="149" t="s">
        <v>35003</v>
      </c>
      <c r="C1388" s="147" t="s">
        <v>2242</v>
      </c>
      <c r="D1388" s="147" t="s">
        <v>35002</v>
      </c>
      <c r="E1388" s="147" t="s">
        <v>2240</v>
      </c>
      <c r="G1388" s="147">
        <v>0</v>
      </c>
      <c r="I1388" s="147">
        <v>5</v>
      </c>
      <c r="J1388" s="147">
        <v>2557159</v>
      </c>
      <c r="K1388" s="147" t="s">
        <v>2769</v>
      </c>
    </row>
    <row r="1389" spans="1:11" x14ac:dyDescent="0.2">
      <c r="A1389" s="147">
        <v>6</v>
      </c>
      <c r="B1389" s="149" t="s">
        <v>35001</v>
      </c>
      <c r="C1389" s="147" t="s">
        <v>2242</v>
      </c>
      <c r="D1389" s="147" t="s">
        <v>35000</v>
      </c>
      <c r="E1389" s="147" t="s">
        <v>2240</v>
      </c>
      <c r="G1389" s="147">
        <v>0</v>
      </c>
      <c r="I1389" s="147">
        <v>5</v>
      </c>
      <c r="J1389" s="147">
        <v>2557153</v>
      </c>
      <c r="K1389" s="147" t="s">
        <v>2769</v>
      </c>
    </row>
    <row r="1390" spans="1:11" x14ac:dyDescent="0.2">
      <c r="A1390" s="147">
        <v>6</v>
      </c>
      <c r="B1390" s="149" t="s">
        <v>34999</v>
      </c>
      <c r="C1390" s="147" t="s">
        <v>2242</v>
      </c>
      <c r="D1390" s="147" t="s">
        <v>34998</v>
      </c>
      <c r="E1390" s="147" t="s">
        <v>2240</v>
      </c>
      <c r="G1390" s="147">
        <v>0</v>
      </c>
      <c r="I1390" s="147">
        <v>5</v>
      </c>
      <c r="J1390" s="147">
        <v>2557231</v>
      </c>
      <c r="K1390" s="147" t="s">
        <v>2769</v>
      </c>
    </row>
    <row r="1391" spans="1:11" x14ac:dyDescent="0.2">
      <c r="A1391" s="147">
        <v>6</v>
      </c>
      <c r="B1391" s="149" t="s">
        <v>34997</v>
      </c>
      <c r="C1391" s="147" t="s">
        <v>2242</v>
      </c>
      <c r="D1391" s="147" t="s">
        <v>34996</v>
      </c>
      <c r="E1391" s="147" t="s">
        <v>2240</v>
      </c>
      <c r="G1391" s="147">
        <v>0</v>
      </c>
      <c r="I1391" s="147">
        <v>5</v>
      </c>
      <c r="J1391" s="147">
        <v>2557239</v>
      </c>
      <c r="K1391" s="147" t="s">
        <v>2769</v>
      </c>
    </row>
    <row r="1392" spans="1:11" x14ac:dyDescent="0.2">
      <c r="A1392" s="147">
        <v>6</v>
      </c>
      <c r="B1392" s="149" t="s">
        <v>34995</v>
      </c>
      <c r="C1392" s="147" t="s">
        <v>2242</v>
      </c>
      <c r="D1392" s="147" t="s">
        <v>34994</v>
      </c>
      <c r="E1392" s="147" t="s">
        <v>2240</v>
      </c>
      <c r="G1392" s="147">
        <v>0</v>
      </c>
      <c r="I1392" s="147">
        <v>5</v>
      </c>
      <c r="J1392" s="147">
        <v>2557174</v>
      </c>
      <c r="K1392" s="147" t="s">
        <v>2769</v>
      </c>
    </row>
    <row r="1393" spans="1:11" x14ac:dyDescent="0.2">
      <c r="A1393" s="147">
        <v>6</v>
      </c>
      <c r="B1393" s="149" t="s">
        <v>34993</v>
      </c>
      <c r="C1393" s="147" t="s">
        <v>2242</v>
      </c>
      <c r="D1393" s="147" t="s">
        <v>34992</v>
      </c>
      <c r="E1393" s="147" t="s">
        <v>2240</v>
      </c>
      <c r="G1393" s="147">
        <v>0</v>
      </c>
      <c r="I1393" s="147">
        <v>5</v>
      </c>
      <c r="J1393" s="147">
        <v>2557212</v>
      </c>
      <c r="K1393" s="147" t="s">
        <v>2769</v>
      </c>
    </row>
    <row r="1394" spans="1:11" x14ac:dyDescent="0.2">
      <c r="A1394" s="147">
        <v>6</v>
      </c>
      <c r="B1394" s="149" t="s">
        <v>34991</v>
      </c>
      <c r="C1394" s="147" t="s">
        <v>2242</v>
      </c>
      <c r="D1394" s="147" t="s">
        <v>34990</v>
      </c>
      <c r="E1394" s="147" t="s">
        <v>2240</v>
      </c>
      <c r="G1394" s="147">
        <v>0</v>
      </c>
      <c r="I1394" s="147">
        <v>5</v>
      </c>
      <c r="J1394" s="147">
        <v>2557147</v>
      </c>
      <c r="K1394" s="147" t="s">
        <v>2769</v>
      </c>
    </row>
    <row r="1395" spans="1:11" x14ac:dyDescent="0.2">
      <c r="A1395" s="147">
        <v>6</v>
      </c>
      <c r="B1395" s="149" t="s">
        <v>34989</v>
      </c>
      <c r="C1395" s="147" t="s">
        <v>2242</v>
      </c>
      <c r="D1395" s="147" t="s">
        <v>34988</v>
      </c>
      <c r="E1395" s="147" t="s">
        <v>2240</v>
      </c>
      <c r="G1395" s="147">
        <v>0</v>
      </c>
      <c r="I1395" s="147">
        <v>5</v>
      </c>
      <c r="J1395" s="147">
        <v>2557250</v>
      </c>
      <c r="K1395" s="147" t="s">
        <v>2769</v>
      </c>
    </row>
    <row r="1396" spans="1:11" x14ac:dyDescent="0.2">
      <c r="A1396" s="147">
        <v>6</v>
      </c>
      <c r="B1396" s="149" t="s">
        <v>34987</v>
      </c>
      <c r="C1396" s="147" t="s">
        <v>2242</v>
      </c>
      <c r="D1396" s="147" t="s">
        <v>34986</v>
      </c>
      <c r="E1396" s="147" t="s">
        <v>2240</v>
      </c>
      <c r="G1396" s="147">
        <v>0</v>
      </c>
      <c r="I1396" s="147">
        <v>5</v>
      </c>
      <c r="J1396" s="147">
        <v>2557170</v>
      </c>
      <c r="K1396" s="147" t="s">
        <v>2769</v>
      </c>
    </row>
    <row r="1397" spans="1:11" x14ac:dyDescent="0.2">
      <c r="A1397" s="147">
        <v>6</v>
      </c>
      <c r="B1397" s="149" t="s">
        <v>34985</v>
      </c>
      <c r="C1397" s="147" t="s">
        <v>2242</v>
      </c>
      <c r="D1397" s="147" t="s">
        <v>34984</v>
      </c>
      <c r="E1397" s="147" t="s">
        <v>2240</v>
      </c>
      <c r="G1397" s="147">
        <v>0</v>
      </c>
      <c r="I1397" s="147">
        <v>5</v>
      </c>
      <c r="J1397" s="147">
        <v>2557199</v>
      </c>
      <c r="K1397" s="147" t="s">
        <v>2769</v>
      </c>
    </row>
    <row r="1398" spans="1:11" x14ac:dyDescent="0.2">
      <c r="A1398" s="147">
        <v>6</v>
      </c>
      <c r="B1398" s="149" t="s">
        <v>34983</v>
      </c>
      <c r="C1398" s="147" t="s">
        <v>2242</v>
      </c>
      <c r="D1398" s="147" t="s">
        <v>34982</v>
      </c>
      <c r="E1398" s="147" t="s">
        <v>2240</v>
      </c>
      <c r="G1398" s="147">
        <v>0</v>
      </c>
      <c r="I1398" s="147">
        <v>5</v>
      </c>
      <c r="J1398" s="147">
        <v>2557249</v>
      </c>
      <c r="K1398" s="147" t="s">
        <v>2769</v>
      </c>
    </row>
    <row r="1399" spans="1:11" x14ac:dyDescent="0.2">
      <c r="A1399" s="147">
        <v>6</v>
      </c>
      <c r="B1399" s="149" t="s">
        <v>34981</v>
      </c>
      <c r="C1399" s="147" t="s">
        <v>2242</v>
      </c>
      <c r="D1399" s="147" t="s">
        <v>34980</v>
      </c>
      <c r="E1399" s="147" t="s">
        <v>2240</v>
      </c>
      <c r="G1399" s="147">
        <v>0</v>
      </c>
      <c r="I1399" s="147">
        <v>5</v>
      </c>
      <c r="J1399" s="147">
        <v>2557150</v>
      </c>
      <c r="K1399" s="147" t="s">
        <v>2769</v>
      </c>
    </row>
    <row r="1400" spans="1:11" x14ac:dyDescent="0.2">
      <c r="A1400" s="147">
        <v>6</v>
      </c>
      <c r="B1400" s="149" t="s">
        <v>34979</v>
      </c>
      <c r="C1400" s="147" t="s">
        <v>2242</v>
      </c>
      <c r="D1400" s="147" t="s">
        <v>34978</v>
      </c>
      <c r="E1400" s="147" t="s">
        <v>2240</v>
      </c>
      <c r="G1400" s="147">
        <v>0</v>
      </c>
      <c r="I1400" s="147">
        <v>5</v>
      </c>
      <c r="J1400" s="147">
        <v>2557206</v>
      </c>
      <c r="K1400" s="147" t="s">
        <v>2769</v>
      </c>
    </row>
    <row r="1401" spans="1:11" x14ac:dyDescent="0.2">
      <c r="A1401" s="147">
        <v>6</v>
      </c>
      <c r="B1401" s="149" t="s">
        <v>34977</v>
      </c>
      <c r="C1401" s="147" t="s">
        <v>2242</v>
      </c>
      <c r="D1401" s="147" t="s">
        <v>34976</v>
      </c>
      <c r="E1401" s="147" t="s">
        <v>2240</v>
      </c>
      <c r="G1401" s="147">
        <v>0</v>
      </c>
      <c r="I1401" s="147">
        <v>5</v>
      </c>
      <c r="J1401" s="147">
        <v>2557242</v>
      </c>
      <c r="K1401" s="147" t="s">
        <v>2769</v>
      </c>
    </row>
    <row r="1402" spans="1:11" x14ac:dyDescent="0.2">
      <c r="A1402" s="147">
        <v>6</v>
      </c>
      <c r="B1402" s="149" t="s">
        <v>34975</v>
      </c>
      <c r="C1402" s="147" t="s">
        <v>2242</v>
      </c>
      <c r="D1402" s="147" t="s">
        <v>34974</v>
      </c>
      <c r="E1402" s="147" t="s">
        <v>2240</v>
      </c>
      <c r="G1402" s="147">
        <v>0</v>
      </c>
      <c r="I1402" s="147">
        <v>5</v>
      </c>
      <c r="J1402" s="147">
        <v>2557215</v>
      </c>
      <c r="K1402" s="147" t="s">
        <v>2769</v>
      </c>
    </row>
    <row r="1403" spans="1:11" x14ac:dyDescent="0.2">
      <c r="A1403" s="147">
        <v>6</v>
      </c>
      <c r="B1403" s="149" t="s">
        <v>34973</v>
      </c>
      <c r="C1403" s="147" t="s">
        <v>2242</v>
      </c>
      <c r="D1403" s="147" t="s">
        <v>34972</v>
      </c>
      <c r="E1403" s="147" t="s">
        <v>2240</v>
      </c>
      <c r="G1403" s="147">
        <v>0</v>
      </c>
      <c r="I1403" s="147">
        <v>5</v>
      </c>
      <c r="J1403" s="147">
        <v>2557247</v>
      </c>
      <c r="K1403" s="147" t="s">
        <v>2769</v>
      </c>
    </row>
    <row r="1404" spans="1:11" x14ac:dyDescent="0.2">
      <c r="A1404" s="147">
        <v>3</v>
      </c>
      <c r="B1404" s="149" t="s">
        <v>34971</v>
      </c>
      <c r="C1404" s="147" t="s">
        <v>2242</v>
      </c>
      <c r="D1404" s="147" t="s">
        <v>34970</v>
      </c>
      <c r="E1404" s="147" t="s">
        <v>2246</v>
      </c>
      <c r="G1404" s="147">
        <v>0</v>
      </c>
      <c r="I1404" s="147">
        <v>3</v>
      </c>
      <c r="J1404" s="147">
        <v>2556826</v>
      </c>
    </row>
    <row r="1405" spans="1:11" x14ac:dyDescent="0.2">
      <c r="A1405" s="147">
        <v>4</v>
      </c>
      <c r="B1405" s="149" t="s">
        <v>34969</v>
      </c>
      <c r="C1405" s="147" t="s">
        <v>2242</v>
      </c>
      <c r="D1405" s="147" t="s">
        <v>34968</v>
      </c>
      <c r="E1405" s="147" t="s">
        <v>2240</v>
      </c>
      <c r="G1405" s="147">
        <v>0</v>
      </c>
      <c r="I1405" s="147">
        <v>4</v>
      </c>
      <c r="J1405" s="147">
        <v>2557256</v>
      </c>
    </row>
    <row r="1406" spans="1:11" x14ac:dyDescent="0.2">
      <c r="A1406" s="147">
        <v>4</v>
      </c>
      <c r="B1406" s="149" t="s">
        <v>34967</v>
      </c>
      <c r="C1406" s="147" t="s">
        <v>2242</v>
      </c>
      <c r="D1406" s="147" t="s">
        <v>34966</v>
      </c>
      <c r="E1406" s="147" t="s">
        <v>2246</v>
      </c>
      <c r="G1406" s="147">
        <v>0</v>
      </c>
      <c r="I1406" s="147">
        <v>4</v>
      </c>
      <c r="J1406" s="147">
        <v>2557261</v>
      </c>
    </row>
    <row r="1407" spans="1:11" x14ac:dyDescent="0.2">
      <c r="A1407" s="147">
        <v>5</v>
      </c>
      <c r="B1407" s="149" t="s">
        <v>34965</v>
      </c>
      <c r="C1407" s="147" t="s">
        <v>2242</v>
      </c>
      <c r="D1407" s="147" t="s">
        <v>34964</v>
      </c>
      <c r="E1407" s="147" t="s">
        <v>2246</v>
      </c>
      <c r="G1407" s="147">
        <v>0</v>
      </c>
      <c r="I1407" s="147">
        <v>5</v>
      </c>
      <c r="J1407" s="147">
        <v>2557281</v>
      </c>
    </row>
    <row r="1408" spans="1:11" x14ac:dyDescent="0.2">
      <c r="A1408" s="147">
        <v>6</v>
      </c>
      <c r="B1408" s="149" t="s">
        <v>34963</v>
      </c>
      <c r="C1408" s="147" t="s">
        <v>2242</v>
      </c>
      <c r="D1408" s="147" t="s">
        <v>34962</v>
      </c>
      <c r="E1408" s="147" t="s">
        <v>2240</v>
      </c>
      <c r="G1408" s="147">
        <v>0</v>
      </c>
      <c r="I1408" s="147">
        <v>6</v>
      </c>
      <c r="J1408" s="147">
        <v>2557283</v>
      </c>
      <c r="K1408" s="147" t="s">
        <v>2769</v>
      </c>
    </row>
    <row r="1409" spans="1:11" x14ac:dyDescent="0.2">
      <c r="A1409" s="147">
        <v>6</v>
      </c>
      <c r="B1409" s="149" t="s">
        <v>34961</v>
      </c>
      <c r="C1409" s="147" t="s">
        <v>2242</v>
      </c>
      <c r="D1409" s="147" t="s">
        <v>34960</v>
      </c>
      <c r="E1409" s="147" t="s">
        <v>2240</v>
      </c>
      <c r="G1409" s="147">
        <v>0</v>
      </c>
      <c r="I1409" s="147">
        <v>5</v>
      </c>
      <c r="J1409" s="147">
        <v>2557271</v>
      </c>
      <c r="K1409" s="147" t="s">
        <v>2769</v>
      </c>
    </row>
    <row r="1410" spans="1:11" x14ac:dyDescent="0.2">
      <c r="A1410" s="147">
        <v>6</v>
      </c>
      <c r="B1410" s="149" t="s">
        <v>34959</v>
      </c>
      <c r="C1410" s="147" t="s">
        <v>2242</v>
      </c>
      <c r="D1410" s="147" t="s">
        <v>34958</v>
      </c>
      <c r="E1410" s="147" t="s">
        <v>2240</v>
      </c>
      <c r="G1410" s="147">
        <v>0</v>
      </c>
      <c r="I1410" s="147">
        <v>5</v>
      </c>
      <c r="J1410" s="147">
        <v>2557272</v>
      </c>
      <c r="K1410" s="147" t="s">
        <v>2769</v>
      </c>
    </row>
    <row r="1411" spans="1:11" x14ac:dyDescent="0.2">
      <c r="A1411" s="147">
        <v>6</v>
      </c>
      <c r="B1411" s="149" t="s">
        <v>34957</v>
      </c>
      <c r="C1411" s="147" t="s">
        <v>2242</v>
      </c>
      <c r="D1411" s="147" t="s">
        <v>34956</v>
      </c>
      <c r="E1411" s="147" t="s">
        <v>2240</v>
      </c>
      <c r="G1411" s="147">
        <v>0</v>
      </c>
      <c r="I1411" s="147">
        <v>5</v>
      </c>
      <c r="J1411" s="147">
        <v>2557278</v>
      </c>
      <c r="K1411" s="147" t="s">
        <v>2769</v>
      </c>
    </row>
    <row r="1412" spans="1:11" x14ac:dyDescent="0.2">
      <c r="A1412" s="147">
        <v>4</v>
      </c>
      <c r="B1412" s="149" t="s">
        <v>34953</v>
      </c>
      <c r="C1412" s="147" t="s">
        <v>2242</v>
      </c>
      <c r="D1412" s="147" t="s">
        <v>34955</v>
      </c>
      <c r="E1412" s="147" t="s">
        <v>2246</v>
      </c>
      <c r="G1412" s="147">
        <v>0</v>
      </c>
      <c r="I1412" s="147">
        <v>4</v>
      </c>
      <c r="J1412" s="147">
        <v>2557265</v>
      </c>
    </row>
    <row r="1413" spans="1:11" x14ac:dyDescent="0.2">
      <c r="A1413" s="147">
        <v>4</v>
      </c>
      <c r="B1413" s="149" t="s">
        <v>34953</v>
      </c>
      <c r="C1413" s="147" t="s">
        <v>2261</v>
      </c>
      <c r="D1413" s="147" t="s">
        <v>34954</v>
      </c>
      <c r="E1413" s="147" t="s">
        <v>2246</v>
      </c>
      <c r="G1413" s="147">
        <v>0</v>
      </c>
      <c r="I1413" s="147">
        <v>4</v>
      </c>
      <c r="J1413" s="147">
        <v>1188465</v>
      </c>
    </row>
    <row r="1414" spans="1:11" x14ac:dyDescent="0.2">
      <c r="A1414" s="147">
        <v>4</v>
      </c>
      <c r="B1414" s="149" t="s">
        <v>34953</v>
      </c>
      <c r="C1414" s="147" t="s">
        <v>2277</v>
      </c>
      <c r="D1414" s="147" t="s">
        <v>34938</v>
      </c>
      <c r="E1414" s="147" t="s">
        <v>2246</v>
      </c>
      <c r="G1414" s="147">
        <v>0</v>
      </c>
      <c r="I1414" s="147">
        <v>4</v>
      </c>
      <c r="J1414" s="147">
        <v>1188470</v>
      </c>
    </row>
    <row r="1415" spans="1:11" x14ac:dyDescent="0.2">
      <c r="A1415" s="147">
        <v>5</v>
      </c>
      <c r="B1415" s="149" t="s">
        <v>34952</v>
      </c>
      <c r="C1415" s="147" t="s">
        <v>2242</v>
      </c>
      <c r="D1415" s="147" t="s">
        <v>34951</v>
      </c>
      <c r="E1415" s="147" t="s">
        <v>2246</v>
      </c>
      <c r="G1415" s="147">
        <v>0</v>
      </c>
      <c r="I1415" s="147">
        <v>5</v>
      </c>
      <c r="J1415" s="147">
        <v>2557291</v>
      </c>
    </row>
    <row r="1416" spans="1:11" x14ac:dyDescent="0.2">
      <c r="A1416" s="147">
        <v>6</v>
      </c>
      <c r="B1416" s="149" t="s">
        <v>34950</v>
      </c>
      <c r="C1416" s="147" t="s">
        <v>2242</v>
      </c>
      <c r="D1416" s="147" t="s">
        <v>34949</v>
      </c>
      <c r="E1416" s="147" t="s">
        <v>2240</v>
      </c>
      <c r="G1416" s="147">
        <v>0</v>
      </c>
      <c r="I1416" s="147">
        <v>6</v>
      </c>
      <c r="J1416" s="147">
        <v>2557294</v>
      </c>
      <c r="K1416" s="147" t="s">
        <v>2769</v>
      </c>
    </row>
    <row r="1417" spans="1:11" x14ac:dyDescent="0.2">
      <c r="A1417" s="147">
        <v>6</v>
      </c>
      <c r="B1417" s="149" t="s">
        <v>34948</v>
      </c>
      <c r="C1417" s="147" t="s">
        <v>2242</v>
      </c>
      <c r="D1417" s="147" t="s">
        <v>34947</v>
      </c>
      <c r="E1417" s="147" t="s">
        <v>2240</v>
      </c>
      <c r="G1417" s="147">
        <v>0</v>
      </c>
      <c r="I1417" s="147">
        <v>5</v>
      </c>
      <c r="J1417" s="147">
        <v>2557286</v>
      </c>
      <c r="K1417" s="147" t="s">
        <v>2769</v>
      </c>
    </row>
    <row r="1418" spans="1:11" x14ac:dyDescent="0.2">
      <c r="A1418" s="147">
        <v>6</v>
      </c>
      <c r="B1418" s="149" t="s">
        <v>34946</v>
      </c>
      <c r="C1418" s="147" t="s">
        <v>2242</v>
      </c>
      <c r="D1418" s="147" t="s">
        <v>34945</v>
      </c>
      <c r="E1418" s="147" t="s">
        <v>2240</v>
      </c>
      <c r="G1418" s="147">
        <v>0</v>
      </c>
      <c r="I1418" s="147">
        <v>5</v>
      </c>
      <c r="J1418" s="147">
        <v>2557285</v>
      </c>
      <c r="K1418" s="147" t="s">
        <v>2769</v>
      </c>
    </row>
    <row r="1419" spans="1:11" x14ac:dyDescent="0.2">
      <c r="A1419" s="147">
        <v>4</v>
      </c>
      <c r="B1419" s="149" t="s">
        <v>34943</v>
      </c>
      <c r="C1419" s="147" t="s">
        <v>2242</v>
      </c>
      <c r="D1419" s="147" t="s">
        <v>34944</v>
      </c>
      <c r="E1419" s="147" t="s">
        <v>2240</v>
      </c>
      <c r="G1419" s="147">
        <v>0</v>
      </c>
      <c r="I1419" s="147">
        <v>4</v>
      </c>
      <c r="J1419" s="147">
        <v>2557258</v>
      </c>
      <c r="K1419" s="147" t="s">
        <v>2769</v>
      </c>
    </row>
    <row r="1420" spans="1:11" x14ac:dyDescent="0.2">
      <c r="A1420" s="147">
        <v>4</v>
      </c>
      <c r="B1420" s="149" t="s">
        <v>34943</v>
      </c>
      <c r="C1420" s="147" t="s">
        <v>2261</v>
      </c>
      <c r="D1420" s="147" t="s">
        <v>34942</v>
      </c>
      <c r="E1420" s="147" t="s">
        <v>2246</v>
      </c>
      <c r="G1420" s="147">
        <v>0</v>
      </c>
      <c r="I1420" s="147">
        <v>4</v>
      </c>
      <c r="J1420" s="147">
        <v>1188464</v>
      </c>
    </row>
    <row r="1421" spans="1:11" x14ac:dyDescent="0.2">
      <c r="A1421" s="147">
        <v>4</v>
      </c>
      <c r="B1421" s="149" t="s">
        <v>34939</v>
      </c>
      <c r="C1421" s="147" t="s">
        <v>2242</v>
      </c>
      <c r="D1421" s="147" t="s">
        <v>34941</v>
      </c>
      <c r="E1421" s="147" t="s">
        <v>2246</v>
      </c>
      <c r="G1421" s="147">
        <v>0</v>
      </c>
      <c r="I1421" s="147">
        <v>4</v>
      </c>
      <c r="J1421" s="147">
        <v>2557266</v>
      </c>
    </row>
    <row r="1422" spans="1:11" x14ac:dyDescent="0.2">
      <c r="A1422" s="147">
        <v>4</v>
      </c>
      <c r="B1422" s="149" t="s">
        <v>34939</v>
      </c>
      <c r="C1422" s="147" t="s">
        <v>2261</v>
      </c>
      <c r="D1422" s="147" t="s">
        <v>34940</v>
      </c>
      <c r="E1422" s="147" t="s">
        <v>2246</v>
      </c>
      <c r="G1422" s="147">
        <v>0</v>
      </c>
      <c r="I1422" s="147">
        <v>4</v>
      </c>
      <c r="J1422" s="147">
        <v>1188473</v>
      </c>
    </row>
    <row r="1423" spans="1:11" x14ac:dyDescent="0.2">
      <c r="A1423" s="147">
        <v>4</v>
      </c>
      <c r="B1423" s="149" t="s">
        <v>34939</v>
      </c>
      <c r="C1423" s="147" t="s">
        <v>2277</v>
      </c>
      <c r="D1423" s="147" t="s">
        <v>34938</v>
      </c>
      <c r="E1423" s="147" t="s">
        <v>2246</v>
      </c>
      <c r="G1423" s="147">
        <v>0</v>
      </c>
      <c r="I1423" s="147">
        <v>4</v>
      </c>
      <c r="J1423" s="147">
        <v>1188474</v>
      </c>
    </row>
    <row r="1424" spans="1:11" x14ac:dyDescent="0.2">
      <c r="A1424" s="147">
        <v>5</v>
      </c>
      <c r="B1424" s="149" t="s">
        <v>34937</v>
      </c>
      <c r="C1424" s="147" t="s">
        <v>2242</v>
      </c>
      <c r="D1424" s="147" t="s">
        <v>34936</v>
      </c>
      <c r="E1424" s="147" t="s">
        <v>2246</v>
      </c>
      <c r="G1424" s="147">
        <v>0</v>
      </c>
      <c r="I1424" s="147">
        <v>5</v>
      </c>
      <c r="J1424" s="147">
        <v>2557301</v>
      </c>
    </row>
    <row r="1425" spans="1:11" x14ac:dyDescent="0.2">
      <c r="A1425" s="147">
        <v>6</v>
      </c>
      <c r="B1425" s="149" t="s">
        <v>34935</v>
      </c>
      <c r="C1425" s="147" t="s">
        <v>2242</v>
      </c>
      <c r="D1425" s="147" t="s">
        <v>34934</v>
      </c>
      <c r="E1425" s="147" t="s">
        <v>2240</v>
      </c>
      <c r="G1425" s="147">
        <v>0</v>
      </c>
      <c r="I1425" s="147">
        <v>6</v>
      </c>
      <c r="J1425" s="147">
        <v>2557325</v>
      </c>
      <c r="K1425" s="147" t="s">
        <v>2769</v>
      </c>
    </row>
    <row r="1426" spans="1:11" x14ac:dyDescent="0.2">
      <c r="A1426" s="147">
        <v>6</v>
      </c>
      <c r="B1426" s="149" t="s">
        <v>34933</v>
      </c>
      <c r="C1426" s="147" t="s">
        <v>2242</v>
      </c>
      <c r="D1426" s="147" t="s">
        <v>34932</v>
      </c>
      <c r="E1426" s="147" t="s">
        <v>2240</v>
      </c>
      <c r="G1426" s="147">
        <v>0</v>
      </c>
      <c r="I1426" s="147">
        <v>5</v>
      </c>
      <c r="J1426" s="147">
        <v>2557305</v>
      </c>
      <c r="K1426" s="147" t="s">
        <v>2769</v>
      </c>
    </row>
    <row r="1427" spans="1:11" x14ac:dyDescent="0.2">
      <c r="A1427" s="147">
        <v>6</v>
      </c>
      <c r="B1427" s="149" t="s">
        <v>34931</v>
      </c>
      <c r="C1427" s="147" t="s">
        <v>2242</v>
      </c>
      <c r="D1427" s="147" t="s">
        <v>34930</v>
      </c>
      <c r="E1427" s="147" t="s">
        <v>2240</v>
      </c>
      <c r="G1427" s="147">
        <v>0</v>
      </c>
      <c r="I1427" s="147">
        <v>5</v>
      </c>
      <c r="J1427" s="147">
        <v>2557310</v>
      </c>
      <c r="K1427" s="147" t="s">
        <v>2769</v>
      </c>
    </row>
    <row r="1428" spans="1:11" x14ac:dyDescent="0.2">
      <c r="A1428" s="147">
        <v>6</v>
      </c>
      <c r="B1428" s="149" t="s">
        <v>34929</v>
      </c>
      <c r="C1428" s="147" t="s">
        <v>2242</v>
      </c>
      <c r="D1428" s="147" t="s">
        <v>34928</v>
      </c>
      <c r="E1428" s="147" t="s">
        <v>2240</v>
      </c>
      <c r="G1428" s="147">
        <v>0</v>
      </c>
      <c r="I1428" s="147">
        <v>5</v>
      </c>
      <c r="J1428" s="147">
        <v>2557304</v>
      </c>
      <c r="K1428" s="147" t="s">
        <v>2769</v>
      </c>
    </row>
    <row r="1429" spans="1:11" x14ac:dyDescent="0.2">
      <c r="A1429" s="147">
        <v>6</v>
      </c>
      <c r="B1429" s="149" t="s">
        <v>34927</v>
      </c>
      <c r="C1429" s="147" t="s">
        <v>2242</v>
      </c>
      <c r="D1429" s="147" t="s">
        <v>34926</v>
      </c>
      <c r="E1429" s="147" t="s">
        <v>2240</v>
      </c>
      <c r="G1429" s="147">
        <v>0</v>
      </c>
      <c r="I1429" s="147">
        <v>5</v>
      </c>
      <c r="J1429" s="147">
        <v>2557316</v>
      </c>
      <c r="K1429" s="147" t="s">
        <v>2769</v>
      </c>
    </row>
    <row r="1430" spans="1:11" x14ac:dyDescent="0.2">
      <c r="A1430" s="147">
        <v>6</v>
      </c>
      <c r="B1430" s="149" t="s">
        <v>34925</v>
      </c>
      <c r="C1430" s="147" t="s">
        <v>2242</v>
      </c>
      <c r="D1430" s="147" t="s">
        <v>34924</v>
      </c>
      <c r="E1430" s="147" t="s">
        <v>2240</v>
      </c>
      <c r="G1430" s="147">
        <v>0</v>
      </c>
      <c r="I1430" s="147">
        <v>5</v>
      </c>
      <c r="J1430" s="147">
        <v>2557298</v>
      </c>
      <c r="K1430" s="147" t="s">
        <v>2769</v>
      </c>
    </row>
    <row r="1431" spans="1:11" x14ac:dyDescent="0.2">
      <c r="A1431" s="147">
        <v>6</v>
      </c>
      <c r="B1431" s="149" t="s">
        <v>34923</v>
      </c>
      <c r="C1431" s="147" t="s">
        <v>2242</v>
      </c>
      <c r="D1431" s="147" t="s">
        <v>34922</v>
      </c>
      <c r="E1431" s="147" t="s">
        <v>2240</v>
      </c>
      <c r="G1431" s="147">
        <v>0</v>
      </c>
      <c r="I1431" s="147">
        <v>5</v>
      </c>
      <c r="J1431" s="147">
        <v>2557317</v>
      </c>
      <c r="K1431" s="147" t="s">
        <v>2769</v>
      </c>
    </row>
    <row r="1432" spans="1:11" x14ac:dyDescent="0.2">
      <c r="A1432" s="147">
        <v>6</v>
      </c>
      <c r="B1432" s="149" t="s">
        <v>34921</v>
      </c>
      <c r="C1432" s="147" t="s">
        <v>2242</v>
      </c>
      <c r="D1432" s="147" t="s">
        <v>34920</v>
      </c>
      <c r="E1432" s="147" t="s">
        <v>2240</v>
      </c>
      <c r="G1432" s="147">
        <v>0</v>
      </c>
      <c r="I1432" s="147">
        <v>5</v>
      </c>
      <c r="J1432" s="147">
        <v>2557314</v>
      </c>
      <c r="K1432" s="147" t="s">
        <v>2769</v>
      </c>
    </row>
    <row r="1433" spans="1:11" x14ac:dyDescent="0.2">
      <c r="A1433" s="147">
        <v>6</v>
      </c>
      <c r="B1433" s="149" t="s">
        <v>34919</v>
      </c>
      <c r="C1433" s="147" t="s">
        <v>2242</v>
      </c>
      <c r="D1433" s="147" t="s">
        <v>34918</v>
      </c>
      <c r="E1433" s="147" t="s">
        <v>2240</v>
      </c>
      <c r="G1433" s="147">
        <v>0</v>
      </c>
      <c r="I1433" s="147">
        <v>5</v>
      </c>
      <c r="J1433" s="147">
        <v>2557320</v>
      </c>
      <c r="K1433" s="147" t="s">
        <v>2769</v>
      </c>
    </row>
    <row r="1434" spans="1:11" x14ac:dyDescent="0.2">
      <c r="A1434" s="147">
        <v>3</v>
      </c>
      <c r="B1434" s="149" t="s">
        <v>34917</v>
      </c>
      <c r="C1434" s="147" t="s">
        <v>2242</v>
      </c>
      <c r="D1434" s="147" t="s">
        <v>34915</v>
      </c>
      <c r="E1434" s="147" t="s">
        <v>2246</v>
      </c>
      <c r="G1434" s="147">
        <v>0</v>
      </c>
      <c r="I1434" s="147">
        <v>3</v>
      </c>
      <c r="J1434" s="147">
        <v>2556836</v>
      </c>
    </row>
    <row r="1435" spans="1:11" x14ac:dyDescent="0.2">
      <c r="A1435" s="147">
        <v>3</v>
      </c>
      <c r="B1435" s="149" t="s">
        <v>34917</v>
      </c>
      <c r="C1435" s="147" t="s">
        <v>2261</v>
      </c>
      <c r="D1435" s="147" t="s">
        <v>34916</v>
      </c>
      <c r="E1435" s="147" t="s">
        <v>2246</v>
      </c>
      <c r="G1435" s="147">
        <v>0</v>
      </c>
      <c r="I1435" s="147">
        <v>3</v>
      </c>
      <c r="J1435" s="147">
        <v>1188400</v>
      </c>
    </row>
    <row r="1436" spans="1:11" x14ac:dyDescent="0.2">
      <c r="A1436" s="147">
        <v>4</v>
      </c>
      <c r="B1436" s="149" t="s">
        <v>34914</v>
      </c>
      <c r="C1436" s="147" t="s">
        <v>2242</v>
      </c>
      <c r="D1436" s="147" t="s">
        <v>34915</v>
      </c>
      <c r="E1436" s="147" t="s">
        <v>2246</v>
      </c>
      <c r="G1436" s="147">
        <v>0</v>
      </c>
      <c r="I1436" s="147">
        <v>4</v>
      </c>
      <c r="J1436" s="147">
        <v>2557327</v>
      </c>
    </row>
    <row r="1437" spans="1:11" x14ac:dyDescent="0.2">
      <c r="A1437" s="147">
        <v>4</v>
      </c>
      <c r="B1437" s="149" t="s">
        <v>34914</v>
      </c>
      <c r="C1437" s="147" t="s">
        <v>2294</v>
      </c>
      <c r="D1437" s="147" t="s">
        <v>34913</v>
      </c>
      <c r="E1437" s="147" t="s">
        <v>2246</v>
      </c>
      <c r="G1437" s="147">
        <v>0</v>
      </c>
      <c r="I1437" s="147">
        <v>4</v>
      </c>
      <c r="J1437" s="147">
        <v>1188476</v>
      </c>
    </row>
    <row r="1438" spans="1:11" x14ac:dyDescent="0.2">
      <c r="A1438" s="147">
        <v>5</v>
      </c>
      <c r="B1438" s="149" t="s">
        <v>34912</v>
      </c>
      <c r="C1438" s="147" t="s">
        <v>2242</v>
      </c>
      <c r="D1438" s="147" t="s">
        <v>34911</v>
      </c>
      <c r="E1438" s="147" t="s">
        <v>2246</v>
      </c>
      <c r="G1438" s="147">
        <v>0</v>
      </c>
      <c r="I1438" s="147">
        <v>5</v>
      </c>
      <c r="J1438" s="147">
        <v>2557348</v>
      </c>
    </row>
    <row r="1439" spans="1:11" x14ac:dyDescent="0.2">
      <c r="A1439" s="147">
        <v>6</v>
      </c>
      <c r="B1439" s="149" t="s">
        <v>34910</v>
      </c>
      <c r="C1439" s="147" t="s">
        <v>2242</v>
      </c>
      <c r="D1439" s="147" t="s">
        <v>34909</v>
      </c>
      <c r="E1439" s="147" t="s">
        <v>2240</v>
      </c>
      <c r="G1439" s="147">
        <v>0</v>
      </c>
      <c r="I1439" s="147">
        <v>6</v>
      </c>
      <c r="J1439" s="147">
        <v>2557351</v>
      </c>
      <c r="K1439" s="147" t="s">
        <v>2769</v>
      </c>
    </row>
    <row r="1440" spans="1:11" x14ac:dyDescent="0.2">
      <c r="A1440" s="147">
        <v>6</v>
      </c>
      <c r="B1440" s="149" t="s">
        <v>34908</v>
      </c>
      <c r="C1440" s="147" t="s">
        <v>2242</v>
      </c>
      <c r="D1440" s="147" t="s">
        <v>34907</v>
      </c>
      <c r="E1440" s="147" t="s">
        <v>2240</v>
      </c>
      <c r="G1440" s="147">
        <v>0</v>
      </c>
      <c r="I1440" s="147">
        <v>5</v>
      </c>
      <c r="J1440" s="147">
        <v>2557337</v>
      </c>
      <c r="K1440" s="147" t="s">
        <v>2769</v>
      </c>
    </row>
    <row r="1441" spans="1:11" x14ac:dyDescent="0.2">
      <c r="A1441" s="147">
        <v>6</v>
      </c>
      <c r="B1441" s="149" t="s">
        <v>34906</v>
      </c>
      <c r="C1441" s="147" t="s">
        <v>2242</v>
      </c>
      <c r="D1441" s="147" t="s">
        <v>34905</v>
      </c>
      <c r="E1441" s="147" t="s">
        <v>2240</v>
      </c>
      <c r="G1441" s="147">
        <v>0</v>
      </c>
      <c r="I1441" s="147">
        <v>5</v>
      </c>
      <c r="J1441" s="147">
        <v>2557336</v>
      </c>
      <c r="K1441" s="147" t="s">
        <v>2769</v>
      </c>
    </row>
    <row r="1442" spans="1:11" x14ac:dyDescent="0.2">
      <c r="A1442" s="147">
        <v>6</v>
      </c>
      <c r="B1442" s="149" t="s">
        <v>34904</v>
      </c>
      <c r="C1442" s="147" t="s">
        <v>2242</v>
      </c>
      <c r="D1442" s="147" t="s">
        <v>34903</v>
      </c>
      <c r="E1442" s="147" t="s">
        <v>2240</v>
      </c>
      <c r="G1442" s="147">
        <v>0</v>
      </c>
      <c r="I1442" s="147">
        <v>5</v>
      </c>
      <c r="J1442" s="147">
        <v>2557347</v>
      </c>
      <c r="K1442" s="147" t="s">
        <v>2769</v>
      </c>
    </row>
    <row r="1443" spans="1:11" x14ac:dyDescent="0.2">
      <c r="A1443" s="147">
        <v>6</v>
      </c>
      <c r="B1443" s="149" t="s">
        <v>34902</v>
      </c>
      <c r="C1443" s="147" t="s">
        <v>2242</v>
      </c>
      <c r="D1443" s="147" t="s">
        <v>34901</v>
      </c>
      <c r="E1443" s="147" t="s">
        <v>2240</v>
      </c>
      <c r="G1443" s="147">
        <v>0</v>
      </c>
      <c r="I1443" s="147">
        <v>5</v>
      </c>
      <c r="J1443" s="147">
        <v>2557343</v>
      </c>
      <c r="K1443" s="147" t="s">
        <v>2769</v>
      </c>
    </row>
    <row r="1444" spans="1:11" x14ac:dyDescent="0.2">
      <c r="A1444" s="147">
        <v>6</v>
      </c>
      <c r="B1444" s="149" t="s">
        <v>34900</v>
      </c>
      <c r="C1444" s="147" t="s">
        <v>2242</v>
      </c>
      <c r="D1444" s="147" t="s">
        <v>34899</v>
      </c>
      <c r="E1444" s="147" t="s">
        <v>2240</v>
      </c>
      <c r="G1444" s="147">
        <v>0</v>
      </c>
      <c r="I1444" s="147">
        <v>5</v>
      </c>
      <c r="J1444" s="147">
        <v>2557338</v>
      </c>
      <c r="K1444" s="147" t="s">
        <v>2769</v>
      </c>
    </row>
    <row r="1445" spans="1:11" x14ac:dyDescent="0.2">
      <c r="A1445" s="147">
        <v>6</v>
      </c>
      <c r="B1445" s="149" t="s">
        <v>34898</v>
      </c>
      <c r="C1445" s="147" t="s">
        <v>2242</v>
      </c>
      <c r="D1445" s="147" t="s">
        <v>34897</v>
      </c>
      <c r="E1445" s="147" t="s">
        <v>2240</v>
      </c>
      <c r="G1445" s="147">
        <v>0</v>
      </c>
      <c r="I1445" s="147">
        <v>5</v>
      </c>
      <c r="J1445" s="147">
        <v>2557350</v>
      </c>
      <c r="K1445" s="147" t="s">
        <v>2769</v>
      </c>
    </row>
    <row r="1446" spans="1:11" x14ac:dyDescent="0.2">
      <c r="A1446" s="147">
        <v>3</v>
      </c>
      <c r="B1446" s="149" t="s">
        <v>34896</v>
      </c>
      <c r="C1446" s="147" t="s">
        <v>2242</v>
      </c>
      <c r="D1446" s="147" t="s">
        <v>34894</v>
      </c>
      <c r="E1446" s="147" t="s">
        <v>2246</v>
      </c>
      <c r="G1446" s="147">
        <v>0</v>
      </c>
      <c r="I1446" s="147">
        <v>3</v>
      </c>
      <c r="J1446" s="147">
        <v>2556814</v>
      </c>
    </row>
    <row r="1447" spans="1:11" x14ac:dyDescent="0.2">
      <c r="A1447" s="147">
        <v>4</v>
      </c>
      <c r="B1447" s="149" t="s">
        <v>34895</v>
      </c>
      <c r="C1447" s="147" t="s">
        <v>2242</v>
      </c>
      <c r="D1447" s="147" t="s">
        <v>34894</v>
      </c>
      <c r="E1447" s="147" t="s">
        <v>2246</v>
      </c>
      <c r="G1447" s="147">
        <v>0</v>
      </c>
      <c r="I1447" s="147">
        <v>4</v>
      </c>
      <c r="J1447" s="147">
        <v>2557355</v>
      </c>
    </row>
    <row r="1448" spans="1:11" x14ac:dyDescent="0.2">
      <c r="A1448" s="147">
        <v>5</v>
      </c>
      <c r="B1448" s="149" t="s">
        <v>34893</v>
      </c>
      <c r="C1448" s="147" t="s">
        <v>2242</v>
      </c>
      <c r="D1448" s="147" t="s">
        <v>34892</v>
      </c>
      <c r="E1448" s="147" t="s">
        <v>2246</v>
      </c>
      <c r="F1448" s="147" t="s">
        <v>2259</v>
      </c>
      <c r="G1448" s="147">
        <v>2</v>
      </c>
      <c r="H1448" s="148">
        <v>41204</v>
      </c>
      <c r="I1448" s="147">
        <v>5</v>
      </c>
      <c r="J1448" s="147">
        <v>2557389</v>
      </c>
    </row>
    <row r="1449" spans="1:11" x14ac:dyDescent="0.2">
      <c r="A1449" s="147">
        <v>6</v>
      </c>
      <c r="B1449" s="149" t="s">
        <v>34891</v>
      </c>
      <c r="C1449" s="147" t="s">
        <v>2242</v>
      </c>
      <c r="D1449" s="147" t="s">
        <v>34890</v>
      </c>
      <c r="E1449" s="147" t="s">
        <v>2240</v>
      </c>
      <c r="G1449" s="147">
        <v>0</v>
      </c>
      <c r="I1449" s="147">
        <v>6</v>
      </c>
      <c r="J1449" s="147">
        <v>2557430</v>
      </c>
      <c r="K1449" s="147" t="s">
        <v>2769</v>
      </c>
    </row>
    <row r="1450" spans="1:11" x14ac:dyDescent="0.2">
      <c r="A1450" s="147">
        <v>6</v>
      </c>
      <c r="B1450" s="149" t="s">
        <v>34889</v>
      </c>
      <c r="C1450" s="147" t="s">
        <v>2242</v>
      </c>
      <c r="D1450" s="147" t="s">
        <v>34888</v>
      </c>
      <c r="E1450" s="147" t="s">
        <v>2240</v>
      </c>
      <c r="G1450" s="147">
        <v>0</v>
      </c>
      <c r="I1450" s="147">
        <v>5</v>
      </c>
      <c r="J1450" s="147">
        <v>2557384</v>
      </c>
      <c r="K1450" s="147" t="s">
        <v>2769</v>
      </c>
    </row>
    <row r="1451" spans="1:11" x14ac:dyDescent="0.2">
      <c r="A1451" s="147">
        <v>6</v>
      </c>
      <c r="B1451" s="149" t="s">
        <v>34887</v>
      </c>
      <c r="C1451" s="147" t="s">
        <v>2242</v>
      </c>
      <c r="D1451" s="147" t="s">
        <v>34886</v>
      </c>
      <c r="E1451" s="147" t="s">
        <v>2240</v>
      </c>
      <c r="G1451" s="147">
        <v>0</v>
      </c>
      <c r="I1451" s="147">
        <v>5</v>
      </c>
      <c r="J1451" s="147">
        <v>2557386</v>
      </c>
      <c r="K1451" s="147" t="s">
        <v>2769</v>
      </c>
    </row>
    <row r="1452" spans="1:11" x14ac:dyDescent="0.2">
      <c r="A1452" s="147">
        <v>6</v>
      </c>
      <c r="B1452" s="149" t="s">
        <v>34885</v>
      </c>
      <c r="C1452" s="147" t="s">
        <v>2242</v>
      </c>
      <c r="D1452" s="147" t="s">
        <v>34884</v>
      </c>
      <c r="E1452" s="147" t="s">
        <v>2240</v>
      </c>
      <c r="G1452" s="147">
        <v>0</v>
      </c>
      <c r="I1452" s="147">
        <v>5</v>
      </c>
      <c r="J1452" s="147">
        <v>2557400</v>
      </c>
      <c r="K1452" s="147" t="s">
        <v>2769</v>
      </c>
    </row>
    <row r="1453" spans="1:11" x14ac:dyDescent="0.2">
      <c r="A1453" s="147">
        <v>6</v>
      </c>
      <c r="B1453" s="149" t="s">
        <v>34883</v>
      </c>
      <c r="C1453" s="147" t="s">
        <v>2242</v>
      </c>
      <c r="D1453" s="147" t="s">
        <v>34882</v>
      </c>
      <c r="E1453" s="147" t="s">
        <v>2240</v>
      </c>
      <c r="G1453" s="147">
        <v>0</v>
      </c>
      <c r="I1453" s="147">
        <v>5</v>
      </c>
      <c r="J1453" s="147">
        <v>2557399</v>
      </c>
      <c r="K1453" s="147" t="s">
        <v>2769</v>
      </c>
    </row>
    <row r="1454" spans="1:11" x14ac:dyDescent="0.2">
      <c r="A1454" s="147">
        <v>6</v>
      </c>
      <c r="B1454" s="149" t="s">
        <v>34881</v>
      </c>
      <c r="C1454" s="147" t="s">
        <v>2242</v>
      </c>
      <c r="D1454" s="147" t="s">
        <v>34880</v>
      </c>
      <c r="E1454" s="147" t="s">
        <v>2240</v>
      </c>
      <c r="G1454" s="147">
        <v>0</v>
      </c>
      <c r="I1454" s="147">
        <v>5</v>
      </c>
      <c r="J1454" s="147">
        <v>2557395</v>
      </c>
      <c r="K1454" s="147" t="s">
        <v>2769</v>
      </c>
    </row>
    <row r="1455" spans="1:11" x14ac:dyDescent="0.2">
      <c r="A1455" s="147">
        <v>6</v>
      </c>
      <c r="B1455" s="149" t="s">
        <v>34879</v>
      </c>
      <c r="C1455" s="147" t="s">
        <v>2242</v>
      </c>
      <c r="D1455" s="147" t="s">
        <v>34878</v>
      </c>
      <c r="E1455" s="147" t="s">
        <v>2240</v>
      </c>
      <c r="G1455" s="147">
        <v>0</v>
      </c>
      <c r="I1455" s="147">
        <v>5</v>
      </c>
      <c r="J1455" s="147">
        <v>2557393</v>
      </c>
      <c r="K1455" s="147" t="s">
        <v>2769</v>
      </c>
    </row>
    <row r="1456" spans="1:11" x14ac:dyDescent="0.2">
      <c r="A1456" s="147">
        <v>6</v>
      </c>
      <c r="B1456" s="149" t="s">
        <v>34877</v>
      </c>
      <c r="C1456" s="147" t="s">
        <v>2242</v>
      </c>
      <c r="D1456" s="147" t="s">
        <v>34876</v>
      </c>
      <c r="E1456" s="147" t="s">
        <v>2240</v>
      </c>
      <c r="G1456" s="147">
        <v>0</v>
      </c>
      <c r="I1456" s="147">
        <v>5</v>
      </c>
      <c r="J1456" s="147">
        <v>2557401</v>
      </c>
      <c r="K1456" s="147" t="s">
        <v>2769</v>
      </c>
    </row>
    <row r="1457" spans="1:11" x14ac:dyDescent="0.2">
      <c r="A1457" s="147">
        <v>6</v>
      </c>
      <c r="B1457" s="149" t="s">
        <v>34875</v>
      </c>
      <c r="C1457" s="147" t="s">
        <v>2242</v>
      </c>
      <c r="D1457" s="147" t="s">
        <v>34874</v>
      </c>
      <c r="E1457" s="147" t="s">
        <v>2240</v>
      </c>
      <c r="G1457" s="147">
        <v>0</v>
      </c>
      <c r="I1457" s="147">
        <v>5</v>
      </c>
      <c r="J1457" s="147">
        <v>2557360</v>
      </c>
      <c r="K1457" s="147" t="s">
        <v>2769</v>
      </c>
    </row>
    <row r="1458" spans="1:11" x14ac:dyDescent="0.2">
      <c r="A1458" s="147">
        <v>6</v>
      </c>
      <c r="B1458" s="149" t="s">
        <v>34873</v>
      </c>
      <c r="C1458" s="147" t="s">
        <v>2242</v>
      </c>
      <c r="D1458" s="147" t="s">
        <v>34872</v>
      </c>
      <c r="E1458" s="147" t="s">
        <v>2240</v>
      </c>
      <c r="G1458" s="147">
        <v>0</v>
      </c>
      <c r="I1458" s="147">
        <v>5</v>
      </c>
      <c r="J1458" s="147">
        <v>2557423</v>
      </c>
      <c r="K1458" s="147" t="s">
        <v>2769</v>
      </c>
    </row>
    <row r="1459" spans="1:11" x14ac:dyDescent="0.2">
      <c r="A1459" s="147">
        <v>6</v>
      </c>
      <c r="B1459" s="149" t="s">
        <v>34871</v>
      </c>
      <c r="C1459" s="147" t="s">
        <v>2242</v>
      </c>
      <c r="D1459" s="147" t="s">
        <v>34870</v>
      </c>
      <c r="E1459" s="147" t="s">
        <v>2240</v>
      </c>
      <c r="G1459" s="147">
        <v>0</v>
      </c>
      <c r="I1459" s="147">
        <v>5</v>
      </c>
      <c r="J1459" s="147">
        <v>2557407</v>
      </c>
      <c r="K1459" s="147" t="s">
        <v>2769</v>
      </c>
    </row>
    <row r="1460" spans="1:11" x14ac:dyDescent="0.2">
      <c r="A1460" s="147">
        <v>6</v>
      </c>
      <c r="B1460" s="149" t="s">
        <v>34869</v>
      </c>
      <c r="C1460" s="147" t="s">
        <v>2242</v>
      </c>
      <c r="D1460" s="147" t="s">
        <v>34868</v>
      </c>
      <c r="E1460" s="147" t="s">
        <v>2240</v>
      </c>
      <c r="G1460" s="147">
        <v>0</v>
      </c>
      <c r="I1460" s="147">
        <v>5</v>
      </c>
      <c r="J1460" s="147">
        <v>2557368</v>
      </c>
      <c r="K1460" s="147" t="s">
        <v>2769</v>
      </c>
    </row>
    <row r="1461" spans="1:11" x14ac:dyDescent="0.2">
      <c r="A1461" s="147">
        <v>6</v>
      </c>
      <c r="B1461" s="149" t="s">
        <v>34867</v>
      </c>
      <c r="C1461" s="147" t="s">
        <v>2242</v>
      </c>
      <c r="D1461" s="147" t="s">
        <v>34866</v>
      </c>
      <c r="E1461" s="147" t="s">
        <v>2240</v>
      </c>
      <c r="G1461" s="147">
        <v>0</v>
      </c>
      <c r="I1461" s="147">
        <v>5</v>
      </c>
      <c r="J1461" s="147">
        <v>2557425</v>
      </c>
      <c r="K1461" s="147" t="s">
        <v>2769</v>
      </c>
    </row>
    <row r="1462" spans="1:11" x14ac:dyDescent="0.2">
      <c r="A1462" s="147">
        <v>6</v>
      </c>
      <c r="B1462" s="149" t="s">
        <v>34865</v>
      </c>
      <c r="C1462" s="147" t="s">
        <v>2242</v>
      </c>
      <c r="D1462" s="147" t="s">
        <v>34864</v>
      </c>
      <c r="E1462" s="147" t="s">
        <v>2240</v>
      </c>
      <c r="G1462" s="147">
        <v>0</v>
      </c>
      <c r="I1462" s="147">
        <v>5</v>
      </c>
      <c r="J1462" s="147">
        <v>2557387</v>
      </c>
      <c r="K1462" s="147" t="s">
        <v>2769</v>
      </c>
    </row>
    <row r="1463" spans="1:11" x14ac:dyDescent="0.2">
      <c r="A1463" s="147">
        <v>6</v>
      </c>
      <c r="B1463" s="149" t="s">
        <v>34863</v>
      </c>
      <c r="C1463" s="147" t="s">
        <v>2242</v>
      </c>
      <c r="D1463" s="147" t="s">
        <v>34862</v>
      </c>
      <c r="E1463" s="147" t="s">
        <v>2240</v>
      </c>
      <c r="G1463" s="147">
        <v>0</v>
      </c>
      <c r="I1463" s="147">
        <v>5</v>
      </c>
      <c r="J1463" s="147">
        <v>2557359</v>
      </c>
      <c r="K1463" s="147" t="s">
        <v>2769</v>
      </c>
    </row>
    <row r="1464" spans="1:11" x14ac:dyDescent="0.2">
      <c r="A1464" s="147">
        <v>6</v>
      </c>
      <c r="B1464" s="149" t="s">
        <v>34861</v>
      </c>
      <c r="C1464" s="147" t="s">
        <v>2242</v>
      </c>
      <c r="D1464" s="147" t="s">
        <v>34860</v>
      </c>
      <c r="E1464" s="147" t="s">
        <v>2240</v>
      </c>
      <c r="G1464" s="147">
        <v>0</v>
      </c>
      <c r="I1464" s="147">
        <v>5</v>
      </c>
      <c r="J1464" s="147">
        <v>2557380</v>
      </c>
      <c r="K1464" s="147" t="s">
        <v>2769</v>
      </c>
    </row>
    <row r="1465" spans="1:11" x14ac:dyDescent="0.2">
      <c r="A1465" s="147">
        <v>6</v>
      </c>
      <c r="B1465" s="149" t="s">
        <v>34859</v>
      </c>
      <c r="C1465" s="147" t="s">
        <v>2242</v>
      </c>
      <c r="D1465" s="147" t="s">
        <v>34858</v>
      </c>
      <c r="E1465" s="147" t="s">
        <v>2240</v>
      </c>
      <c r="G1465" s="147">
        <v>0</v>
      </c>
      <c r="I1465" s="147">
        <v>5</v>
      </c>
      <c r="J1465" s="147">
        <v>2557371</v>
      </c>
      <c r="K1465" s="147" t="s">
        <v>2769</v>
      </c>
    </row>
    <row r="1466" spans="1:11" x14ac:dyDescent="0.2">
      <c r="A1466" s="147">
        <v>6</v>
      </c>
      <c r="B1466" s="149" t="s">
        <v>34857</v>
      </c>
      <c r="C1466" s="147" t="s">
        <v>2242</v>
      </c>
      <c r="D1466" s="147" t="s">
        <v>34856</v>
      </c>
      <c r="E1466" s="147" t="s">
        <v>2240</v>
      </c>
      <c r="G1466" s="147">
        <v>0</v>
      </c>
      <c r="I1466" s="147">
        <v>5</v>
      </c>
      <c r="J1466" s="147">
        <v>2557410</v>
      </c>
      <c r="K1466" s="147" t="s">
        <v>2769</v>
      </c>
    </row>
    <row r="1467" spans="1:11" x14ac:dyDescent="0.2">
      <c r="A1467" s="147">
        <v>6</v>
      </c>
      <c r="B1467" s="149" t="s">
        <v>34855</v>
      </c>
      <c r="C1467" s="147" t="s">
        <v>2242</v>
      </c>
      <c r="D1467" s="147" t="s">
        <v>34854</v>
      </c>
      <c r="E1467" s="147" t="s">
        <v>2240</v>
      </c>
      <c r="G1467" s="147">
        <v>0</v>
      </c>
      <c r="I1467" s="147">
        <v>5</v>
      </c>
      <c r="J1467" s="147">
        <v>2557417</v>
      </c>
      <c r="K1467" s="147" t="s">
        <v>2769</v>
      </c>
    </row>
    <row r="1468" spans="1:11" x14ac:dyDescent="0.2">
      <c r="A1468" s="147">
        <v>6</v>
      </c>
      <c r="B1468" s="149" t="s">
        <v>34853</v>
      </c>
      <c r="C1468" s="147" t="s">
        <v>2242</v>
      </c>
      <c r="D1468" s="147" t="s">
        <v>34852</v>
      </c>
      <c r="E1468" s="147" t="s">
        <v>2240</v>
      </c>
      <c r="G1468" s="147">
        <v>0</v>
      </c>
      <c r="I1468" s="147">
        <v>5</v>
      </c>
      <c r="J1468" s="147">
        <v>2557385</v>
      </c>
      <c r="K1468" s="147" t="s">
        <v>2769</v>
      </c>
    </row>
    <row r="1469" spans="1:11" x14ac:dyDescent="0.2">
      <c r="A1469" s="147">
        <v>6</v>
      </c>
      <c r="B1469" s="149" t="s">
        <v>34851</v>
      </c>
      <c r="C1469" s="147" t="s">
        <v>2242</v>
      </c>
      <c r="D1469" s="147" t="s">
        <v>34850</v>
      </c>
      <c r="E1469" s="147" t="s">
        <v>2240</v>
      </c>
      <c r="G1469" s="147">
        <v>0</v>
      </c>
      <c r="I1469" s="147">
        <v>5</v>
      </c>
      <c r="J1469" s="147">
        <v>2557367</v>
      </c>
      <c r="K1469" s="147" t="s">
        <v>2769</v>
      </c>
    </row>
    <row r="1470" spans="1:11" x14ac:dyDescent="0.2">
      <c r="A1470" s="147">
        <v>6</v>
      </c>
      <c r="B1470" s="149" t="s">
        <v>34849</v>
      </c>
      <c r="C1470" s="147" t="s">
        <v>2242</v>
      </c>
      <c r="D1470" s="147" t="s">
        <v>34848</v>
      </c>
      <c r="E1470" s="147" t="s">
        <v>2240</v>
      </c>
      <c r="G1470" s="147">
        <v>0</v>
      </c>
      <c r="I1470" s="147">
        <v>5</v>
      </c>
      <c r="J1470" s="147">
        <v>2557412</v>
      </c>
      <c r="K1470" s="147" t="s">
        <v>2769</v>
      </c>
    </row>
    <row r="1471" spans="1:11" x14ac:dyDescent="0.2">
      <c r="A1471" s="147">
        <v>6</v>
      </c>
      <c r="B1471" s="149" t="s">
        <v>34846</v>
      </c>
      <c r="C1471" s="147" t="s">
        <v>2242</v>
      </c>
      <c r="D1471" s="147" t="s">
        <v>34847</v>
      </c>
      <c r="E1471" s="147" t="s">
        <v>2240</v>
      </c>
      <c r="G1471" s="147">
        <v>0</v>
      </c>
      <c r="I1471" s="147">
        <v>5</v>
      </c>
      <c r="J1471" s="147">
        <v>2557370</v>
      </c>
      <c r="K1471" s="147" t="s">
        <v>2769</v>
      </c>
    </row>
    <row r="1472" spans="1:11" x14ac:dyDescent="0.2">
      <c r="A1472" s="147">
        <v>6</v>
      </c>
      <c r="B1472" s="149" t="s">
        <v>34846</v>
      </c>
      <c r="C1472" s="147" t="s">
        <v>2294</v>
      </c>
      <c r="D1472" s="147" t="s">
        <v>34845</v>
      </c>
      <c r="E1472" s="147" t="s">
        <v>2246</v>
      </c>
      <c r="G1472" s="147">
        <v>0</v>
      </c>
      <c r="I1472" s="147">
        <v>5</v>
      </c>
      <c r="J1472" s="147">
        <v>1188480</v>
      </c>
    </row>
    <row r="1473" spans="1:11" x14ac:dyDescent="0.2">
      <c r="A1473" s="147">
        <v>6</v>
      </c>
      <c r="B1473" s="149" t="s">
        <v>34844</v>
      </c>
      <c r="C1473" s="147" t="s">
        <v>2242</v>
      </c>
      <c r="D1473" s="147" t="s">
        <v>34843</v>
      </c>
      <c r="E1473" s="147" t="s">
        <v>2240</v>
      </c>
      <c r="G1473" s="147">
        <v>0</v>
      </c>
      <c r="I1473" s="147">
        <v>5</v>
      </c>
      <c r="J1473" s="147">
        <v>2557409</v>
      </c>
      <c r="K1473" s="147" t="s">
        <v>2769</v>
      </c>
    </row>
    <row r="1474" spans="1:11" x14ac:dyDescent="0.2">
      <c r="A1474" s="147">
        <v>3</v>
      </c>
      <c r="B1474" s="149" t="s">
        <v>34842</v>
      </c>
      <c r="C1474" s="147" t="s">
        <v>2242</v>
      </c>
      <c r="D1474" s="147" t="s">
        <v>34841</v>
      </c>
      <c r="E1474" s="147" t="s">
        <v>2246</v>
      </c>
      <c r="G1474" s="147">
        <v>0</v>
      </c>
      <c r="I1474" s="147">
        <v>3</v>
      </c>
      <c r="J1474" s="147">
        <v>2556819</v>
      </c>
    </row>
    <row r="1475" spans="1:11" x14ac:dyDescent="0.2">
      <c r="A1475" s="147">
        <v>4</v>
      </c>
      <c r="B1475" s="149" t="s">
        <v>34840</v>
      </c>
      <c r="C1475" s="147" t="s">
        <v>2242</v>
      </c>
      <c r="D1475" s="147" t="s">
        <v>34839</v>
      </c>
      <c r="E1475" s="147" t="s">
        <v>2240</v>
      </c>
      <c r="G1475" s="147">
        <v>0</v>
      </c>
      <c r="I1475" s="147">
        <v>4</v>
      </c>
      <c r="J1475" s="147">
        <v>2557442</v>
      </c>
      <c r="K1475" s="147" t="s">
        <v>2769</v>
      </c>
    </row>
    <row r="1476" spans="1:11" x14ac:dyDescent="0.2">
      <c r="A1476" s="147">
        <v>4</v>
      </c>
      <c r="B1476" s="149" t="s">
        <v>34838</v>
      </c>
      <c r="C1476" s="147" t="s">
        <v>2242</v>
      </c>
      <c r="D1476" s="147" t="s">
        <v>34837</v>
      </c>
      <c r="E1476" s="147" t="s">
        <v>2240</v>
      </c>
      <c r="G1476" s="147">
        <v>0</v>
      </c>
      <c r="I1476" s="147">
        <v>4</v>
      </c>
      <c r="J1476" s="147">
        <v>2557444</v>
      </c>
      <c r="K1476" s="147" t="s">
        <v>2769</v>
      </c>
    </row>
    <row r="1477" spans="1:11" x14ac:dyDescent="0.2">
      <c r="A1477" s="147">
        <v>4</v>
      </c>
      <c r="B1477" s="149" t="s">
        <v>34836</v>
      </c>
      <c r="C1477" s="147" t="s">
        <v>2242</v>
      </c>
      <c r="D1477" s="147" t="s">
        <v>34835</v>
      </c>
      <c r="E1477" s="147" t="s">
        <v>2240</v>
      </c>
      <c r="G1477" s="147">
        <v>0</v>
      </c>
      <c r="I1477" s="147">
        <v>4</v>
      </c>
      <c r="J1477" s="147">
        <v>2557440</v>
      </c>
      <c r="K1477" s="147" t="s">
        <v>2769</v>
      </c>
    </row>
    <row r="1478" spans="1:11" x14ac:dyDescent="0.2">
      <c r="A1478" s="147">
        <v>4</v>
      </c>
      <c r="B1478" s="149" t="s">
        <v>34834</v>
      </c>
      <c r="C1478" s="147" t="s">
        <v>2242</v>
      </c>
      <c r="D1478" s="147" t="s">
        <v>34833</v>
      </c>
      <c r="E1478" s="147" t="s">
        <v>2246</v>
      </c>
      <c r="G1478" s="147">
        <v>0</v>
      </c>
      <c r="I1478" s="147">
        <v>4</v>
      </c>
      <c r="J1478" s="147">
        <v>2557449</v>
      </c>
    </row>
    <row r="1479" spans="1:11" x14ac:dyDescent="0.2">
      <c r="A1479" s="147">
        <v>5</v>
      </c>
      <c r="B1479" s="149" t="s">
        <v>34832</v>
      </c>
      <c r="C1479" s="147" t="s">
        <v>2242</v>
      </c>
      <c r="D1479" s="147" t="s">
        <v>34831</v>
      </c>
      <c r="E1479" s="147" t="s">
        <v>2246</v>
      </c>
      <c r="G1479" s="147">
        <v>0</v>
      </c>
      <c r="I1479" s="147">
        <v>5</v>
      </c>
      <c r="J1479" s="147">
        <v>2557462</v>
      </c>
    </row>
    <row r="1480" spans="1:11" x14ac:dyDescent="0.2">
      <c r="A1480" s="147">
        <v>6</v>
      </c>
      <c r="B1480" s="149" t="s">
        <v>34830</v>
      </c>
      <c r="C1480" s="147" t="s">
        <v>2242</v>
      </c>
      <c r="D1480" s="147" t="s">
        <v>34829</v>
      </c>
      <c r="E1480" s="147" t="s">
        <v>2240</v>
      </c>
      <c r="G1480" s="147">
        <v>0</v>
      </c>
      <c r="I1480" s="147">
        <v>6</v>
      </c>
      <c r="J1480" s="147">
        <v>2557466</v>
      </c>
      <c r="K1480" s="147" t="s">
        <v>2769</v>
      </c>
    </row>
    <row r="1481" spans="1:11" x14ac:dyDescent="0.2">
      <c r="A1481" s="147">
        <v>6</v>
      </c>
      <c r="B1481" s="149" t="s">
        <v>34828</v>
      </c>
      <c r="C1481" s="147" t="s">
        <v>2242</v>
      </c>
      <c r="D1481" s="147" t="s">
        <v>34827</v>
      </c>
      <c r="E1481" s="147" t="s">
        <v>2240</v>
      </c>
      <c r="G1481" s="147">
        <v>0</v>
      </c>
      <c r="I1481" s="147">
        <v>5</v>
      </c>
      <c r="J1481" s="147">
        <v>2557459</v>
      </c>
      <c r="K1481" s="147" t="s">
        <v>2769</v>
      </c>
    </row>
    <row r="1482" spans="1:11" x14ac:dyDescent="0.2">
      <c r="A1482" s="147">
        <v>6</v>
      </c>
      <c r="B1482" s="149" t="s">
        <v>34826</v>
      </c>
      <c r="C1482" s="147" t="s">
        <v>2242</v>
      </c>
      <c r="D1482" s="147" t="s">
        <v>34825</v>
      </c>
      <c r="E1482" s="147" t="s">
        <v>2240</v>
      </c>
      <c r="G1482" s="147">
        <v>0</v>
      </c>
      <c r="I1482" s="147">
        <v>5</v>
      </c>
      <c r="J1482" s="147">
        <v>2557454</v>
      </c>
      <c r="K1482" s="147" t="s">
        <v>2769</v>
      </c>
    </row>
    <row r="1483" spans="1:11" x14ac:dyDescent="0.2">
      <c r="A1483" s="147">
        <v>6</v>
      </c>
      <c r="B1483" s="149" t="s">
        <v>34824</v>
      </c>
      <c r="C1483" s="147" t="s">
        <v>2242</v>
      </c>
      <c r="D1483" s="147" t="s">
        <v>34823</v>
      </c>
      <c r="E1483" s="147" t="s">
        <v>2240</v>
      </c>
      <c r="G1483" s="147">
        <v>0</v>
      </c>
      <c r="I1483" s="147">
        <v>5</v>
      </c>
      <c r="J1483" s="147">
        <v>2557455</v>
      </c>
      <c r="K1483" s="147" t="s">
        <v>2769</v>
      </c>
    </row>
    <row r="1484" spans="1:11" x14ac:dyDescent="0.2">
      <c r="A1484" s="147">
        <v>4</v>
      </c>
      <c r="B1484" s="149" t="s">
        <v>34822</v>
      </c>
      <c r="C1484" s="147" t="s">
        <v>2242</v>
      </c>
      <c r="D1484" s="147" t="s">
        <v>34821</v>
      </c>
      <c r="E1484" s="147" t="s">
        <v>2240</v>
      </c>
      <c r="G1484" s="147">
        <v>0</v>
      </c>
      <c r="I1484" s="147">
        <v>4</v>
      </c>
      <c r="J1484" s="147">
        <v>2557441</v>
      </c>
      <c r="K1484" s="147" t="s">
        <v>2769</v>
      </c>
    </row>
    <row r="1485" spans="1:11" x14ac:dyDescent="0.2">
      <c r="A1485" s="147">
        <v>4</v>
      </c>
      <c r="B1485" s="149" t="s">
        <v>34820</v>
      </c>
      <c r="C1485" s="147" t="s">
        <v>2242</v>
      </c>
      <c r="D1485" s="147" t="s">
        <v>34819</v>
      </c>
      <c r="E1485" s="147" t="s">
        <v>2240</v>
      </c>
      <c r="G1485" s="147">
        <v>0</v>
      </c>
      <c r="I1485" s="147">
        <v>4</v>
      </c>
      <c r="J1485" s="147">
        <v>2557445</v>
      </c>
      <c r="K1485" s="147" t="s">
        <v>2769</v>
      </c>
    </row>
    <row r="1486" spans="1:11" x14ac:dyDescent="0.2">
      <c r="A1486" s="147">
        <v>4</v>
      </c>
      <c r="B1486" s="149" t="s">
        <v>34817</v>
      </c>
      <c r="C1486" s="147" t="s">
        <v>2242</v>
      </c>
      <c r="D1486" s="147" t="s">
        <v>34818</v>
      </c>
      <c r="E1486" s="147" t="s">
        <v>2246</v>
      </c>
      <c r="G1486" s="147">
        <v>0</v>
      </c>
      <c r="I1486" s="147">
        <v>4</v>
      </c>
      <c r="J1486" s="147">
        <v>2557433</v>
      </c>
    </row>
    <row r="1487" spans="1:11" x14ac:dyDescent="0.2">
      <c r="A1487" s="147">
        <v>4</v>
      </c>
      <c r="B1487" s="149" t="s">
        <v>34817</v>
      </c>
      <c r="C1487" s="147" t="s">
        <v>2261</v>
      </c>
      <c r="D1487" s="147" t="s">
        <v>34816</v>
      </c>
      <c r="E1487" s="147" t="s">
        <v>2246</v>
      </c>
      <c r="G1487" s="147">
        <v>0</v>
      </c>
      <c r="I1487" s="147">
        <v>4</v>
      </c>
      <c r="J1487" s="147">
        <v>1188481</v>
      </c>
    </row>
    <row r="1488" spans="1:11" x14ac:dyDescent="0.2">
      <c r="A1488" s="147">
        <v>5</v>
      </c>
      <c r="B1488" s="149" t="s">
        <v>34815</v>
      </c>
      <c r="C1488" s="147" t="s">
        <v>2242</v>
      </c>
      <c r="D1488" s="147" t="s">
        <v>34814</v>
      </c>
      <c r="E1488" s="147" t="s">
        <v>2246</v>
      </c>
      <c r="G1488" s="147">
        <v>0</v>
      </c>
      <c r="I1488" s="147">
        <v>5</v>
      </c>
      <c r="J1488" s="147">
        <v>2557494</v>
      </c>
    </row>
    <row r="1489" spans="1:11" x14ac:dyDescent="0.2">
      <c r="A1489" s="147">
        <v>6</v>
      </c>
      <c r="B1489" s="149" t="s">
        <v>34813</v>
      </c>
      <c r="C1489" s="147" t="s">
        <v>2242</v>
      </c>
      <c r="D1489" s="147" t="s">
        <v>34812</v>
      </c>
      <c r="E1489" s="147" t="s">
        <v>2240</v>
      </c>
      <c r="G1489" s="147">
        <v>0</v>
      </c>
      <c r="I1489" s="147">
        <v>6</v>
      </c>
      <c r="J1489" s="147">
        <v>2557515</v>
      </c>
    </row>
    <row r="1490" spans="1:11" x14ac:dyDescent="0.2">
      <c r="A1490" s="147">
        <v>6</v>
      </c>
      <c r="B1490" s="149" t="s">
        <v>34811</v>
      </c>
      <c r="C1490" s="147" t="s">
        <v>2242</v>
      </c>
      <c r="D1490" s="147" t="s">
        <v>34810</v>
      </c>
      <c r="E1490" s="147" t="s">
        <v>2240</v>
      </c>
      <c r="G1490" s="147">
        <v>0</v>
      </c>
      <c r="I1490" s="147">
        <v>5</v>
      </c>
      <c r="J1490" s="147">
        <v>2557489</v>
      </c>
      <c r="K1490" s="147" t="s">
        <v>2769</v>
      </c>
    </row>
    <row r="1491" spans="1:11" x14ac:dyDescent="0.2">
      <c r="A1491" s="147">
        <v>6</v>
      </c>
      <c r="B1491" s="149" t="s">
        <v>34809</v>
      </c>
      <c r="C1491" s="147" t="s">
        <v>2242</v>
      </c>
      <c r="D1491" s="147" t="s">
        <v>34808</v>
      </c>
      <c r="E1491" s="147" t="s">
        <v>2240</v>
      </c>
      <c r="G1491" s="147">
        <v>0</v>
      </c>
      <c r="I1491" s="147">
        <v>5</v>
      </c>
      <c r="J1491" s="147">
        <v>2557512</v>
      </c>
      <c r="K1491" s="147" t="s">
        <v>2769</v>
      </c>
    </row>
    <row r="1492" spans="1:11" x14ac:dyDescent="0.2">
      <c r="A1492" s="147">
        <v>6</v>
      </c>
      <c r="B1492" s="149" t="s">
        <v>34807</v>
      </c>
      <c r="C1492" s="147" t="s">
        <v>2242</v>
      </c>
      <c r="D1492" s="147" t="s">
        <v>34806</v>
      </c>
      <c r="E1492" s="147" t="s">
        <v>2240</v>
      </c>
      <c r="G1492" s="147">
        <v>0</v>
      </c>
      <c r="I1492" s="147">
        <v>5</v>
      </c>
      <c r="J1492" s="147">
        <v>2557470</v>
      </c>
      <c r="K1492" s="147" t="s">
        <v>2769</v>
      </c>
    </row>
    <row r="1493" spans="1:11" x14ac:dyDescent="0.2">
      <c r="A1493" s="147">
        <v>6</v>
      </c>
      <c r="B1493" s="149" t="s">
        <v>34805</v>
      </c>
      <c r="C1493" s="147" t="s">
        <v>2242</v>
      </c>
      <c r="D1493" s="147" t="s">
        <v>34804</v>
      </c>
      <c r="E1493" s="147" t="s">
        <v>2240</v>
      </c>
      <c r="F1493" s="147" t="s">
        <v>2259</v>
      </c>
      <c r="G1493" s="147">
        <v>2</v>
      </c>
      <c r="H1493" s="148">
        <v>41204</v>
      </c>
      <c r="I1493" s="147">
        <v>5</v>
      </c>
      <c r="J1493" s="147">
        <v>2557479</v>
      </c>
      <c r="K1493" s="147" t="s">
        <v>2769</v>
      </c>
    </row>
    <row r="1494" spans="1:11" x14ac:dyDescent="0.2">
      <c r="A1494" s="147">
        <v>6</v>
      </c>
      <c r="B1494" s="149" t="s">
        <v>34803</v>
      </c>
      <c r="C1494" s="147" t="s">
        <v>2242</v>
      </c>
      <c r="D1494" s="147" t="s">
        <v>34802</v>
      </c>
      <c r="E1494" s="147" t="s">
        <v>2240</v>
      </c>
      <c r="G1494" s="147">
        <v>0</v>
      </c>
      <c r="I1494" s="147">
        <v>5</v>
      </c>
      <c r="J1494" s="147">
        <v>2557508</v>
      </c>
      <c r="K1494" s="147" t="s">
        <v>2769</v>
      </c>
    </row>
    <row r="1495" spans="1:11" x14ac:dyDescent="0.2">
      <c r="A1495" s="147">
        <v>6</v>
      </c>
      <c r="B1495" s="149" t="s">
        <v>34801</v>
      </c>
      <c r="C1495" s="147" t="s">
        <v>2242</v>
      </c>
      <c r="D1495" s="147" t="s">
        <v>34800</v>
      </c>
      <c r="E1495" s="147" t="s">
        <v>2240</v>
      </c>
      <c r="G1495" s="147">
        <v>0</v>
      </c>
      <c r="I1495" s="147">
        <v>5</v>
      </c>
      <c r="J1495" s="147">
        <v>2557493</v>
      </c>
      <c r="K1495" s="147" t="s">
        <v>2769</v>
      </c>
    </row>
    <row r="1496" spans="1:11" x14ac:dyDescent="0.2">
      <c r="A1496" s="147">
        <v>6</v>
      </c>
      <c r="B1496" s="149" t="s">
        <v>34799</v>
      </c>
      <c r="C1496" s="147" t="s">
        <v>2242</v>
      </c>
      <c r="D1496" s="147" t="s">
        <v>34798</v>
      </c>
      <c r="E1496" s="147" t="s">
        <v>2240</v>
      </c>
      <c r="G1496" s="147">
        <v>0</v>
      </c>
      <c r="I1496" s="147">
        <v>5</v>
      </c>
      <c r="J1496" s="147">
        <v>2557484</v>
      </c>
      <c r="K1496" s="147" t="s">
        <v>2769</v>
      </c>
    </row>
    <row r="1497" spans="1:11" x14ac:dyDescent="0.2">
      <c r="A1497" s="147">
        <v>6</v>
      </c>
      <c r="B1497" s="149" t="s">
        <v>34797</v>
      </c>
      <c r="C1497" s="147" t="s">
        <v>2242</v>
      </c>
      <c r="D1497" s="147" t="s">
        <v>34796</v>
      </c>
      <c r="E1497" s="147" t="s">
        <v>2240</v>
      </c>
      <c r="G1497" s="147">
        <v>0</v>
      </c>
      <c r="I1497" s="147">
        <v>5</v>
      </c>
      <c r="J1497" s="147">
        <v>2557472</v>
      </c>
      <c r="K1497" s="147" t="s">
        <v>2769</v>
      </c>
    </row>
    <row r="1498" spans="1:11" x14ac:dyDescent="0.2">
      <c r="A1498" s="147">
        <v>6</v>
      </c>
      <c r="B1498" s="149" t="s">
        <v>34795</v>
      </c>
      <c r="C1498" s="147" t="s">
        <v>2242</v>
      </c>
      <c r="D1498" s="147" t="s">
        <v>34794</v>
      </c>
      <c r="E1498" s="147" t="s">
        <v>2240</v>
      </c>
      <c r="G1498" s="147">
        <v>0</v>
      </c>
      <c r="I1498" s="147">
        <v>5</v>
      </c>
      <c r="J1498" s="147">
        <v>2557505</v>
      </c>
      <c r="K1498" s="147" t="s">
        <v>2769</v>
      </c>
    </row>
    <row r="1499" spans="1:11" x14ac:dyDescent="0.2">
      <c r="A1499" s="147">
        <v>6</v>
      </c>
      <c r="B1499" s="149" t="s">
        <v>34793</v>
      </c>
      <c r="C1499" s="147" t="s">
        <v>2242</v>
      </c>
      <c r="D1499" s="147" t="s">
        <v>34792</v>
      </c>
      <c r="E1499" s="147" t="s">
        <v>2240</v>
      </c>
      <c r="G1499" s="147">
        <v>0</v>
      </c>
      <c r="I1499" s="147">
        <v>5</v>
      </c>
      <c r="J1499" s="147">
        <v>2557496</v>
      </c>
      <c r="K1499" s="147" t="s">
        <v>2769</v>
      </c>
    </row>
    <row r="1500" spans="1:11" x14ac:dyDescent="0.2">
      <c r="A1500" s="147">
        <v>6</v>
      </c>
      <c r="B1500" s="149" t="s">
        <v>34791</v>
      </c>
      <c r="C1500" s="147" t="s">
        <v>2242</v>
      </c>
      <c r="D1500" s="147" t="s">
        <v>34790</v>
      </c>
      <c r="E1500" s="147" t="s">
        <v>2240</v>
      </c>
      <c r="G1500" s="147">
        <v>0</v>
      </c>
      <c r="I1500" s="147">
        <v>5</v>
      </c>
      <c r="J1500" s="147">
        <v>2557490</v>
      </c>
      <c r="K1500" s="147" t="s">
        <v>2769</v>
      </c>
    </row>
    <row r="1501" spans="1:11" x14ac:dyDescent="0.2">
      <c r="A1501" s="147">
        <v>6</v>
      </c>
      <c r="B1501" s="149" t="s">
        <v>34789</v>
      </c>
      <c r="C1501" s="147" t="s">
        <v>2242</v>
      </c>
      <c r="D1501" s="147" t="s">
        <v>34788</v>
      </c>
      <c r="E1501" s="147" t="s">
        <v>2240</v>
      </c>
      <c r="G1501" s="147">
        <v>0</v>
      </c>
      <c r="I1501" s="147">
        <v>5</v>
      </c>
      <c r="J1501" s="147">
        <v>2557485</v>
      </c>
      <c r="K1501" s="147" t="s">
        <v>2769</v>
      </c>
    </row>
    <row r="1502" spans="1:11" x14ac:dyDescent="0.2">
      <c r="A1502" s="147">
        <v>6</v>
      </c>
      <c r="B1502" s="149" t="s">
        <v>34787</v>
      </c>
      <c r="C1502" s="147" t="s">
        <v>2242</v>
      </c>
      <c r="D1502" s="147" t="s">
        <v>34786</v>
      </c>
      <c r="E1502" s="147" t="s">
        <v>2240</v>
      </c>
      <c r="G1502" s="147">
        <v>0</v>
      </c>
      <c r="I1502" s="147">
        <v>5</v>
      </c>
      <c r="J1502" s="147">
        <v>2557469</v>
      </c>
      <c r="K1502" s="147" t="s">
        <v>2769</v>
      </c>
    </row>
    <row r="1503" spans="1:11" x14ac:dyDescent="0.2">
      <c r="A1503" s="147">
        <v>6</v>
      </c>
      <c r="B1503" s="149" t="s">
        <v>34785</v>
      </c>
      <c r="C1503" s="147" t="s">
        <v>2242</v>
      </c>
      <c r="D1503" s="147" t="s">
        <v>34784</v>
      </c>
      <c r="E1503" s="147" t="s">
        <v>2240</v>
      </c>
      <c r="G1503" s="147">
        <v>0</v>
      </c>
      <c r="I1503" s="147">
        <v>5</v>
      </c>
      <c r="J1503" s="147">
        <v>2557511</v>
      </c>
    </row>
    <row r="1504" spans="1:11" x14ac:dyDescent="0.2">
      <c r="A1504" s="147">
        <v>3</v>
      </c>
      <c r="B1504" s="149" t="s">
        <v>34782</v>
      </c>
      <c r="C1504" s="147" t="s">
        <v>2242</v>
      </c>
      <c r="D1504" s="147" t="s">
        <v>34783</v>
      </c>
      <c r="E1504" s="147" t="s">
        <v>2246</v>
      </c>
      <c r="G1504" s="147">
        <v>0</v>
      </c>
      <c r="I1504" s="147">
        <v>3</v>
      </c>
      <c r="J1504" s="147">
        <v>2556823</v>
      </c>
    </row>
    <row r="1505" spans="1:10" x14ac:dyDescent="0.2">
      <c r="A1505" s="147">
        <v>3</v>
      </c>
      <c r="B1505" s="149" t="s">
        <v>34782</v>
      </c>
      <c r="C1505" s="147" t="s">
        <v>2277</v>
      </c>
      <c r="D1505" s="147" t="s">
        <v>34781</v>
      </c>
      <c r="E1505" s="147" t="s">
        <v>2246</v>
      </c>
      <c r="G1505" s="147">
        <v>0</v>
      </c>
      <c r="I1505" s="147">
        <v>3</v>
      </c>
      <c r="J1505" s="147">
        <v>1188394</v>
      </c>
    </row>
    <row r="1506" spans="1:10" x14ac:dyDescent="0.2">
      <c r="A1506" s="147">
        <v>4</v>
      </c>
      <c r="B1506" s="149" t="s">
        <v>34780</v>
      </c>
      <c r="C1506" s="147" t="s">
        <v>2242</v>
      </c>
      <c r="D1506" s="147" t="s">
        <v>34779</v>
      </c>
      <c r="E1506" s="147" t="s">
        <v>2240</v>
      </c>
      <c r="G1506" s="147">
        <v>0</v>
      </c>
      <c r="I1506" s="147">
        <v>4</v>
      </c>
      <c r="J1506" s="147">
        <v>2557521</v>
      </c>
    </row>
    <row r="1507" spans="1:10" x14ac:dyDescent="0.2">
      <c r="A1507" s="147">
        <v>4</v>
      </c>
      <c r="B1507" s="149" t="s">
        <v>34778</v>
      </c>
      <c r="C1507" s="147" t="s">
        <v>2242</v>
      </c>
      <c r="D1507" s="147" t="s">
        <v>34777</v>
      </c>
      <c r="E1507" s="147" t="s">
        <v>2246</v>
      </c>
      <c r="G1507" s="147">
        <v>0</v>
      </c>
      <c r="I1507" s="147">
        <v>4</v>
      </c>
      <c r="J1507" s="147">
        <v>2557517</v>
      </c>
    </row>
    <row r="1508" spans="1:10" x14ac:dyDescent="0.2">
      <c r="A1508" s="147">
        <v>5</v>
      </c>
      <c r="B1508" s="149" t="s">
        <v>34776</v>
      </c>
      <c r="C1508" s="147" t="s">
        <v>2242</v>
      </c>
      <c r="D1508" s="147" t="s">
        <v>34775</v>
      </c>
      <c r="E1508" s="147" t="s">
        <v>2246</v>
      </c>
      <c r="G1508" s="147">
        <v>0</v>
      </c>
      <c r="I1508" s="147">
        <v>5</v>
      </c>
      <c r="J1508" s="147">
        <v>2557532</v>
      </c>
    </row>
    <row r="1509" spans="1:10" x14ac:dyDescent="0.2">
      <c r="A1509" s="147">
        <v>6</v>
      </c>
      <c r="B1509" s="149" t="s">
        <v>34774</v>
      </c>
      <c r="C1509" s="147" t="s">
        <v>2242</v>
      </c>
      <c r="D1509" s="147" t="s">
        <v>34773</v>
      </c>
      <c r="E1509" s="147" t="s">
        <v>2240</v>
      </c>
      <c r="G1509" s="147">
        <v>0</v>
      </c>
      <c r="I1509" s="147">
        <v>6</v>
      </c>
      <c r="J1509" s="147">
        <v>2557543</v>
      </c>
    </row>
    <row r="1510" spans="1:10" x14ac:dyDescent="0.2">
      <c r="A1510" s="147">
        <v>5</v>
      </c>
      <c r="B1510" s="149" t="s">
        <v>34772</v>
      </c>
      <c r="C1510" s="147" t="s">
        <v>2242</v>
      </c>
      <c r="D1510" s="147" t="s">
        <v>34771</v>
      </c>
      <c r="E1510" s="147" t="s">
        <v>2246</v>
      </c>
      <c r="G1510" s="147">
        <v>0</v>
      </c>
      <c r="I1510" s="147">
        <v>5</v>
      </c>
      <c r="J1510" s="147">
        <v>2557531</v>
      </c>
    </row>
    <row r="1511" spans="1:10" x14ac:dyDescent="0.2">
      <c r="A1511" s="147">
        <v>6</v>
      </c>
      <c r="B1511" s="149" t="s">
        <v>34770</v>
      </c>
      <c r="C1511" s="147" t="s">
        <v>2242</v>
      </c>
      <c r="D1511" s="147" t="s">
        <v>34769</v>
      </c>
      <c r="E1511" s="147" t="s">
        <v>2240</v>
      </c>
      <c r="G1511" s="147">
        <v>0</v>
      </c>
      <c r="I1511" s="147">
        <v>6</v>
      </c>
      <c r="J1511" s="147">
        <v>2557553</v>
      </c>
    </row>
    <row r="1512" spans="1:10" x14ac:dyDescent="0.2">
      <c r="A1512" s="147">
        <v>6</v>
      </c>
      <c r="B1512" s="149" t="s">
        <v>34768</v>
      </c>
      <c r="C1512" s="147" t="s">
        <v>2242</v>
      </c>
      <c r="D1512" s="147" t="s">
        <v>34767</v>
      </c>
      <c r="E1512" s="147" t="s">
        <v>2240</v>
      </c>
      <c r="G1512" s="147">
        <v>0</v>
      </c>
      <c r="I1512" s="147">
        <v>6</v>
      </c>
      <c r="J1512" s="147">
        <v>2557555</v>
      </c>
    </row>
    <row r="1513" spans="1:10" x14ac:dyDescent="0.2">
      <c r="A1513" s="147">
        <v>6</v>
      </c>
      <c r="B1513" s="149" t="s">
        <v>34766</v>
      </c>
      <c r="C1513" s="147" t="s">
        <v>2242</v>
      </c>
      <c r="D1513" s="147" t="s">
        <v>34765</v>
      </c>
      <c r="E1513" s="147" t="s">
        <v>2240</v>
      </c>
      <c r="G1513" s="147">
        <v>0</v>
      </c>
      <c r="I1513" s="147">
        <v>6</v>
      </c>
      <c r="J1513" s="147">
        <v>2557550</v>
      </c>
    </row>
    <row r="1514" spans="1:10" x14ac:dyDescent="0.2">
      <c r="A1514" s="147">
        <v>6</v>
      </c>
      <c r="B1514" s="149" t="s">
        <v>34764</v>
      </c>
      <c r="C1514" s="147" t="s">
        <v>2242</v>
      </c>
      <c r="D1514" s="147" t="s">
        <v>34763</v>
      </c>
      <c r="E1514" s="147" t="s">
        <v>2240</v>
      </c>
      <c r="G1514" s="147">
        <v>0</v>
      </c>
      <c r="I1514" s="147">
        <v>6</v>
      </c>
      <c r="J1514" s="147">
        <v>2557547</v>
      </c>
    </row>
    <row r="1515" spans="1:10" x14ac:dyDescent="0.2">
      <c r="A1515" s="147">
        <v>5</v>
      </c>
      <c r="B1515" s="149" t="s">
        <v>34761</v>
      </c>
      <c r="C1515" s="147" t="s">
        <v>2242</v>
      </c>
      <c r="D1515" s="147" t="s">
        <v>34762</v>
      </c>
      <c r="E1515" s="147" t="s">
        <v>2246</v>
      </c>
      <c r="G1515" s="147">
        <v>0</v>
      </c>
      <c r="I1515" s="147">
        <v>5</v>
      </c>
      <c r="J1515" s="147">
        <v>2557528</v>
      </c>
    </row>
    <row r="1516" spans="1:10" x14ac:dyDescent="0.2">
      <c r="A1516" s="147">
        <v>5</v>
      </c>
      <c r="B1516" s="149" t="s">
        <v>34761</v>
      </c>
      <c r="C1516" s="147" t="s">
        <v>2261</v>
      </c>
      <c r="D1516" s="147" t="s">
        <v>34619</v>
      </c>
      <c r="E1516" s="147" t="s">
        <v>2246</v>
      </c>
      <c r="G1516" s="147">
        <v>0</v>
      </c>
      <c r="I1516" s="147">
        <v>5</v>
      </c>
      <c r="J1516" s="147">
        <v>1188493</v>
      </c>
    </row>
    <row r="1517" spans="1:10" x14ac:dyDescent="0.2">
      <c r="A1517" s="147">
        <v>6</v>
      </c>
      <c r="B1517" s="149" t="s">
        <v>34760</v>
      </c>
      <c r="C1517" s="147" t="s">
        <v>2242</v>
      </c>
      <c r="D1517" s="147" t="s">
        <v>34759</v>
      </c>
      <c r="E1517" s="147" t="s">
        <v>2240</v>
      </c>
      <c r="G1517" s="147">
        <v>0</v>
      </c>
      <c r="I1517" s="147">
        <v>6</v>
      </c>
      <c r="J1517" s="147">
        <v>2557570</v>
      </c>
    </row>
    <row r="1518" spans="1:10" x14ac:dyDescent="0.2">
      <c r="A1518" s="147">
        <v>6</v>
      </c>
      <c r="B1518" s="149" t="s">
        <v>34758</v>
      </c>
      <c r="C1518" s="147" t="s">
        <v>2242</v>
      </c>
      <c r="D1518" s="147" t="s">
        <v>34757</v>
      </c>
      <c r="E1518" s="147" t="s">
        <v>2240</v>
      </c>
      <c r="G1518" s="147">
        <v>0</v>
      </c>
      <c r="I1518" s="147">
        <v>6</v>
      </c>
      <c r="J1518" s="147">
        <v>2557571</v>
      </c>
    </row>
    <row r="1519" spans="1:10" x14ac:dyDescent="0.2">
      <c r="A1519" s="147">
        <v>6</v>
      </c>
      <c r="B1519" s="149" t="s">
        <v>34756</v>
      </c>
      <c r="C1519" s="147" t="s">
        <v>2242</v>
      </c>
      <c r="D1519" s="147" t="s">
        <v>34755</v>
      </c>
      <c r="E1519" s="147" t="s">
        <v>2240</v>
      </c>
      <c r="G1519" s="147">
        <v>0</v>
      </c>
      <c r="I1519" s="147">
        <v>6</v>
      </c>
      <c r="J1519" s="147">
        <v>2557563</v>
      </c>
    </row>
    <row r="1520" spans="1:10" x14ac:dyDescent="0.2">
      <c r="A1520" s="147">
        <v>6</v>
      </c>
      <c r="B1520" s="149" t="s">
        <v>34754</v>
      </c>
      <c r="C1520" s="147" t="s">
        <v>2242</v>
      </c>
      <c r="D1520" s="147" t="s">
        <v>34753</v>
      </c>
      <c r="E1520" s="147" t="s">
        <v>2240</v>
      </c>
      <c r="G1520" s="147">
        <v>0</v>
      </c>
      <c r="I1520" s="147">
        <v>6</v>
      </c>
      <c r="J1520" s="147">
        <v>2557566</v>
      </c>
    </row>
    <row r="1521" spans="1:10" x14ac:dyDescent="0.2">
      <c r="A1521" s="147">
        <v>6</v>
      </c>
      <c r="B1521" s="149" t="s">
        <v>34752</v>
      </c>
      <c r="C1521" s="147" t="s">
        <v>2242</v>
      </c>
      <c r="D1521" s="147" t="s">
        <v>34751</v>
      </c>
      <c r="E1521" s="147" t="s">
        <v>2240</v>
      </c>
      <c r="G1521" s="147">
        <v>0</v>
      </c>
      <c r="I1521" s="147">
        <v>6</v>
      </c>
      <c r="J1521" s="147">
        <v>2557564</v>
      </c>
    </row>
    <row r="1522" spans="1:10" x14ac:dyDescent="0.2">
      <c r="A1522" s="147">
        <v>6</v>
      </c>
      <c r="B1522" s="149" t="s">
        <v>34750</v>
      </c>
      <c r="C1522" s="147" t="s">
        <v>2242</v>
      </c>
      <c r="D1522" s="147" t="s">
        <v>34749</v>
      </c>
      <c r="E1522" s="147" t="s">
        <v>2240</v>
      </c>
      <c r="G1522" s="147">
        <v>0</v>
      </c>
      <c r="I1522" s="147">
        <v>6</v>
      </c>
      <c r="J1522" s="147">
        <v>2557577</v>
      </c>
    </row>
    <row r="1523" spans="1:10" x14ac:dyDescent="0.2">
      <c r="A1523" s="147">
        <v>6</v>
      </c>
      <c r="B1523" s="149" t="s">
        <v>34748</v>
      </c>
      <c r="C1523" s="147" t="s">
        <v>2242</v>
      </c>
      <c r="D1523" s="147" t="s">
        <v>34747</v>
      </c>
      <c r="E1523" s="147" t="s">
        <v>2240</v>
      </c>
      <c r="G1523" s="147">
        <v>0</v>
      </c>
      <c r="I1523" s="147">
        <v>6</v>
      </c>
      <c r="J1523" s="147">
        <v>2557569</v>
      </c>
    </row>
    <row r="1524" spans="1:10" x14ac:dyDescent="0.2">
      <c r="A1524" s="147">
        <v>6</v>
      </c>
      <c r="B1524" s="149" t="s">
        <v>34745</v>
      </c>
      <c r="C1524" s="147" t="s">
        <v>2242</v>
      </c>
      <c r="D1524" s="147" t="s">
        <v>34746</v>
      </c>
      <c r="E1524" s="147" t="s">
        <v>2240</v>
      </c>
      <c r="G1524" s="147">
        <v>0</v>
      </c>
      <c r="I1524" s="147">
        <v>5</v>
      </c>
      <c r="J1524" s="147">
        <v>2557527</v>
      </c>
    </row>
    <row r="1525" spans="1:10" x14ac:dyDescent="0.2">
      <c r="A1525" s="147">
        <v>6</v>
      </c>
      <c r="B1525" s="149" t="s">
        <v>34745</v>
      </c>
      <c r="C1525" s="147" t="s">
        <v>2261</v>
      </c>
      <c r="D1525" s="147" t="s">
        <v>34742</v>
      </c>
      <c r="E1525" s="147" t="s">
        <v>2246</v>
      </c>
      <c r="G1525" s="147">
        <v>0</v>
      </c>
      <c r="I1525" s="147">
        <v>5</v>
      </c>
      <c r="J1525" s="147">
        <v>1188490</v>
      </c>
    </row>
    <row r="1526" spans="1:10" x14ac:dyDescent="0.2">
      <c r="A1526" s="147">
        <v>6</v>
      </c>
      <c r="B1526" s="149" t="s">
        <v>34743</v>
      </c>
      <c r="C1526" s="147" t="s">
        <v>2242</v>
      </c>
      <c r="D1526" s="147" t="s">
        <v>34744</v>
      </c>
      <c r="E1526" s="147" t="s">
        <v>2240</v>
      </c>
      <c r="G1526" s="147">
        <v>0</v>
      </c>
      <c r="I1526" s="147">
        <v>5</v>
      </c>
      <c r="J1526" s="147">
        <v>2557540</v>
      </c>
    </row>
    <row r="1527" spans="1:10" x14ac:dyDescent="0.2">
      <c r="A1527" s="147">
        <v>6</v>
      </c>
      <c r="B1527" s="149" t="s">
        <v>34743</v>
      </c>
      <c r="C1527" s="147" t="s">
        <v>2261</v>
      </c>
      <c r="D1527" s="147" t="s">
        <v>34742</v>
      </c>
      <c r="E1527" s="147" t="s">
        <v>2246</v>
      </c>
      <c r="G1527" s="147">
        <v>0</v>
      </c>
      <c r="I1527" s="147">
        <v>5</v>
      </c>
      <c r="J1527" s="147">
        <v>1188488</v>
      </c>
    </row>
    <row r="1528" spans="1:10" x14ac:dyDescent="0.2">
      <c r="A1528" s="147">
        <v>6</v>
      </c>
      <c r="B1528" s="149" t="s">
        <v>34741</v>
      </c>
      <c r="C1528" s="147" t="s">
        <v>2242</v>
      </c>
      <c r="D1528" s="147" t="s">
        <v>34740</v>
      </c>
      <c r="E1528" s="147" t="s">
        <v>2240</v>
      </c>
      <c r="G1528" s="147">
        <v>0</v>
      </c>
      <c r="I1528" s="147">
        <v>5</v>
      </c>
      <c r="J1528" s="147">
        <v>2557530</v>
      </c>
    </row>
    <row r="1529" spans="1:10" x14ac:dyDescent="0.2">
      <c r="A1529" s="147">
        <v>4</v>
      </c>
      <c r="B1529" s="149" t="s">
        <v>34738</v>
      </c>
      <c r="C1529" s="147" t="s">
        <v>2242</v>
      </c>
      <c r="D1529" s="147" t="s">
        <v>34739</v>
      </c>
      <c r="E1529" s="147" t="s">
        <v>2240</v>
      </c>
      <c r="G1529" s="147">
        <v>0</v>
      </c>
      <c r="I1529" s="147">
        <v>4</v>
      </c>
      <c r="J1529" s="147">
        <v>2557519</v>
      </c>
    </row>
    <row r="1530" spans="1:10" x14ac:dyDescent="0.2">
      <c r="A1530" s="147">
        <v>4</v>
      </c>
      <c r="B1530" s="149" t="s">
        <v>34738</v>
      </c>
      <c r="C1530" s="147" t="s">
        <v>2277</v>
      </c>
      <c r="D1530" s="147" t="s">
        <v>34737</v>
      </c>
      <c r="E1530" s="147" t="s">
        <v>2246</v>
      </c>
      <c r="G1530" s="147">
        <v>0</v>
      </c>
      <c r="I1530" s="147">
        <v>4</v>
      </c>
      <c r="J1530" s="147">
        <v>1188482</v>
      </c>
    </row>
    <row r="1531" spans="1:10" x14ac:dyDescent="0.2">
      <c r="A1531" s="147">
        <v>3</v>
      </c>
      <c r="B1531" s="149" t="s">
        <v>34736</v>
      </c>
      <c r="C1531" s="147" t="s">
        <v>2242</v>
      </c>
      <c r="D1531" s="147" t="s">
        <v>34735</v>
      </c>
      <c r="E1531" s="147" t="s">
        <v>2246</v>
      </c>
      <c r="G1531" s="147">
        <v>0</v>
      </c>
      <c r="I1531" s="147">
        <v>3</v>
      </c>
      <c r="J1531" s="147">
        <v>2556820</v>
      </c>
    </row>
    <row r="1532" spans="1:10" x14ac:dyDescent="0.2">
      <c r="A1532" s="147">
        <v>4</v>
      </c>
      <c r="B1532" s="149" t="s">
        <v>34734</v>
      </c>
      <c r="C1532" s="147" t="s">
        <v>2242</v>
      </c>
      <c r="D1532" s="147" t="s">
        <v>34733</v>
      </c>
      <c r="E1532" s="147" t="s">
        <v>2240</v>
      </c>
      <c r="G1532" s="147">
        <v>0</v>
      </c>
      <c r="I1532" s="147">
        <v>4</v>
      </c>
      <c r="J1532" s="147">
        <v>2557585</v>
      </c>
    </row>
    <row r="1533" spans="1:10" x14ac:dyDescent="0.2">
      <c r="A1533" s="147">
        <v>4</v>
      </c>
      <c r="B1533" s="149" t="s">
        <v>34731</v>
      </c>
      <c r="C1533" s="147" t="s">
        <v>2242</v>
      </c>
      <c r="D1533" s="147" t="s">
        <v>34732</v>
      </c>
      <c r="E1533" s="147" t="s">
        <v>2246</v>
      </c>
      <c r="G1533" s="147">
        <v>0</v>
      </c>
      <c r="I1533" s="147">
        <v>4</v>
      </c>
      <c r="J1533" s="147">
        <v>2557582</v>
      </c>
    </row>
    <row r="1534" spans="1:10" x14ac:dyDescent="0.2">
      <c r="A1534" s="147">
        <v>4</v>
      </c>
      <c r="B1534" s="149" t="s">
        <v>34731</v>
      </c>
      <c r="C1534" s="147" t="s">
        <v>2446</v>
      </c>
      <c r="D1534" s="147" t="s">
        <v>34730</v>
      </c>
      <c r="E1534" s="147" t="s">
        <v>2246</v>
      </c>
      <c r="G1534" s="147">
        <v>0</v>
      </c>
      <c r="I1534" s="147">
        <v>4</v>
      </c>
      <c r="J1534" s="147">
        <v>1188498</v>
      </c>
    </row>
    <row r="1535" spans="1:10" x14ac:dyDescent="0.2">
      <c r="A1535" s="147">
        <v>5</v>
      </c>
      <c r="B1535" s="149" t="s">
        <v>34729</v>
      </c>
      <c r="C1535" s="147" t="s">
        <v>2242</v>
      </c>
      <c r="D1535" s="147" t="s">
        <v>34728</v>
      </c>
      <c r="E1535" s="147" t="s">
        <v>2246</v>
      </c>
      <c r="G1535" s="147">
        <v>0</v>
      </c>
      <c r="I1535" s="147">
        <v>5</v>
      </c>
      <c r="J1535" s="147">
        <v>2557612</v>
      </c>
    </row>
    <row r="1536" spans="1:10" x14ac:dyDescent="0.2">
      <c r="A1536" s="147">
        <v>6</v>
      </c>
      <c r="B1536" s="149" t="s">
        <v>34727</v>
      </c>
      <c r="C1536" s="147" t="s">
        <v>2242</v>
      </c>
      <c r="D1536" s="147" t="s">
        <v>34726</v>
      </c>
      <c r="E1536" s="147" t="s">
        <v>2240</v>
      </c>
      <c r="G1536" s="147">
        <v>0</v>
      </c>
      <c r="I1536" s="147">
        <v>6</v>
      </c>
      <c r="J1536" s="147">
        <v>2557621</v>
      </c>
    </row>
    <row r="1537" spans="1:10" x14ac:dyDescent="0.2">
      <c r="A1537" s="147">
        <v>6</v>
      </c>
      <c r="B1537" s="149" t="s">
        <v>34725</v>
      </c>
      <c r="C1537" s="147" t="s">
        <v>2242</v>
      </c>
      <c r="D1537" s="147" t="s">
        <v>34724</v>
      </c>
      <c r="E1537" s="147" t="s">
        <v>2240</v>
      </c>
      <c r="G1537" s="147">
        <v>0</v>
      </c>
      <c r="I1537" s="147">
        <v>5</v>
      </c>
      <c r="J1537" s="147">
        <v>2557611</v>
      </c>
    </row>
    <row r="1538" spans="1:10" x14ac:dyDescent="0.2">
      <c r="A1538" s="147">
        <v>6</v>
      </c>
      <c r="B1538" s="149" t="s">
        <v>34723</v>
      </c>
      <c r="C1538" s="147" t="s">
        <v>2242</v>
      </c>
      <c r="D1538" s="147" t="s">
        <v>34722</v>
      </c>
      <c r="E1538" s="147" t="s">
        <v>2240</v>
      </c>
      <c r="G1538" s="147">
        <v>0</v>
      </c>
      <c r="I1538" s="147">
        <v>5</v>
      </c>
      <c r="J1538" s="147">
        <v>2557598</v>
      </c>
    </row>
    <row r="1539" spans="1:10" x14ac:dyDescent="0.2">
      <c r="A1539" s="147">
        <v>6</v>
      </c>
      <c r="B1539" s="149" t="s">
        <v>34721</v>
      </c>
      <c r="C1539" s="147" t="s">
        <v>2242</v>
      </c>
      <c r="D1539" s="147" t="s">
        <v>34720</v>
      </c>
      <c r="E1539" s="147" t="s">
        <v>2240</v>
      </c>
      <c r="G1539" s="147">
        <v>0</v>
      </c>
      <c r="I1539" s="147">
        <v>5</v>
      </c>
      <c r="J1539" s="147">
        <v>2557618</v>
      </c>
    </row>
    <row r="1540" spans="1:10" x14ac:dyDescent="0.2">
      <c r="A1540" s="147">
        <v>6</v>
      </c>
      <c r="B1540" s="149" t="s">
        <v>34719</v>
      </c>
      <c r="C1540" s="147" t="s">
        <v>2242</v>
      </c>
      <c r="D1540" s="147" t="s">
        <v>34718</v>
      </c>
      <c r="E1540" s="147" t="s">
        <v>2240</v>
      </c>
      <c r="G1540" s="147">
        <v>0</v>
      </c>
      <c r="I1540" s="147">
        <v>5</v>
      </c>
      <c r="J1540" s="147">
        <v>2557594</v>
      </c>
    </row>
    <row r="1541" spans="1:10" x14ac:dyDescent="0.2">
      <c r="A1541" s="147">
        <v>6</v>
      </c>
      <c r="B1541" s="149" t="s">
        <v>34717</v>
      </c>
      <c r="C1541" s="147" t="s">
        <v>2242</v>
      </c>
      <c r="D1541" s="147" t="s">
        <v>34716</v>
      </c>
      <c r="E1541" s="147" t="s">
        <v>2240</v>
      </c>
      <c r="G1541" s="147">
        <v>0</v>
      </c>
      <c r="I1541" s="147">
        <v>5</v>
      </c>
      <c r="J1541" s="147">
        <v>2557607</v>
      </c>
    </row>
    <row r="1542" spans="1:10" x14ac:dyDescent="0.2">
      <c r="A1542" s="147">
        <v>6</v>
      </c>
      <c r="B1542" s="149" t="s">
        <v>34715</v>
      </c>
      <c r="C1542" s="147" t="s">
        <v>2242</v>
      </c>
      <c r="D1542" s="147" t="s">
        <v>34714</v>
      </c>
      <c r="E1542" s="147" t="s">
        <v>2240</v>
      </c>
      <c r="G1542" s="147">
        <v>0</v>
      </c>
      <c r="I1542" s="147">
        <v>5</v>
      </c>
      <c r="J1542" s="147">
        <v>2557613</v>
      </c>
    </row>
    <row r="1543" spans="1:10" x14ac:dyDescent="0.2">
      <c r="A1543" s="147">
        <v>6</v>
      </c>
      <c r="B1543" s="149" t="s">
        <v>34713</v>
      </c>
      <c r="C1543" s="147" t="s">
        <v>2242</v>
      </c>
      <c r="D1543" s="147" t="s">
        <v>34712</v>
      </c>
      <c r="E1543" s="147" t="s">
        <v>2240</v>
      </c>
      <c r="G1543" s="147">
        <v>0</v>
      </c>
      <c r="I1543" s="147">
        <v>5</v>
      </c>
      <c r="J1543" s="147">
        <v>2557609</v>
      </c>
    </row>
    <row r="1544" spans="1:10" x14ac:dyDescent="0.2">
      <c r="A1544" s="147">
        <v>6</v>
      </c>
      <c r="B1544" s="149" t="s">
        <v>34711</v>
      </c>
      <c r="C1544" s="147" t="s">
        <v>2242</v>
      </c>
      <c r="D1544" s="147" t="s">
        <v>34710</v>
      </c>
      <c r="E1544" s="147" t="s">
        <v>2240</v>
      </c>
      <c r="G1544" s="147">
        <v>0</v>
      </c>
      <c r="I1544" s="147">
        <v>5</v>
      </c>
      <c r="J1544" s="147">
        <v>2557615</v>
      </c>
    </row>
    <row r="1545" spans="1:10" x14ac:dyDescent="0.2">
      <c r="A1545" s="147">
        <v>4</v>
      </c>
      <c r="B1545" s="149" t="s">
        <v>34708</v>
      </c>
      <c r="C1545" s="147" t="s">
        <v>2242</v>
      </c>
      <c r="D1545" s="147" t="s">
        <v>34709</v>
      </c>
      <c r="E1545" s="147" t="s">
        <v>2246</v>
      </c>
      <c r="G1545" s="147">
        <v>0</v>
      </c>
      <c r="I1545" s="147">
        <v>4</v>
      </c>
      <c r="J1545" s="147">
        <v>2557589</v>
      </c>
    </row>
    <row r="1546" spans="1:10" x14ac:dyDescent="0.2">
      <c r="A1546" s="147">
        <v>4</v>
      </c>
      <c r="B1546" s="149" t="s">
        <v>34708</v>
      </c>
      <c r="C1546" s="147" t="s">
        <v>2446</v>
      </c>
      <c r="D1546" s="147" t="s">
        <v>34707</v>
      </c>
      <c r="E1546" s="147" t="s">
        <v>2246</v>
      </c>
      <c r="G1546" s="147">
        <v>0</v>
      </c>
      <c r="I1546" s="147">
        <v>4</v>
      </c>
      <c r="J1546" s="147">
        <v>1188495</v>
      </c>
    </row>
    <row r="1547" spans="1:10" x14ac:dyDescent="0.2">
      <c r="A1547" s="147">
        <v>5</v>
      </c>
      <c r="B1547" s="149" t="s">
        <v>34706</v>
      </c>
      <c r="C1547" s="147" t="s">
        <v>2242</v>
      </c>
      <c r="D1547" s="147" t="s">
        <v>34705</v>
      </c>
      <c r="E1547" s="147" t="s">
        <v>2246</v>
      </c>
      <c r="G1547" s="147">
        <v>0</v>
      </c>
      <c r="I1547" s="147">
        <v>5</v>
      </c>
      <c r="J1547" s="147">
        <v>2557626</v>
      </c>
    </row>
    <row r="1548" spans="1:10" x14ac:dyDescent="0.2">
      <c r="A1548" s="147">
        <v>6</v>
      </c>
      <c r="B1548" s="149" t="s">
        <v>34704</v>
      </c>
      <c r="C1548" s="147" t="s">
        <v>2242</v>
      </c>
      <c r="D1548" s="147" t="s">
        <v>34703</v>
      </c>
      <c r="E1548" s="147" t="s">
        <v>2240</v>
      </c>
      <c r="G1548" s="147">
        <v>0</v>
      </c>
      <c r="I1548" s="147">
        <v>6</v>
      </c>
      <c r="J1548" s="147">
        <v>2557646</v>
      </c>
    </row>
    <row r="1549" spans="1:10" x14ac:dyDescent="0.2">
      <c r="A1549" s="147">
        <v>6</v>
      </c>
      <c r="B1549" s="149" t="s">
        <v>34702</v>
      </c>
      <c r="C1549" s="147" t="s">
        <v>2242</v>
      </c>
      <c r="D1549" s="147" t="s">
        <v>34701</v>
      </c>
      <c r="E1549" s="147" t="s">
        <v>2240</v>
      </c>
      <c r="G1549" s="147">
        <v>0</v>
      </c>
      <c r="I1549" s="147">
        <v>5</v>
      </c>
      <c r="J1549" s="147">
        <v>2557631</v>
      </c>
    </row>
    <row r="1550" spans="1:10" x14ac:dyDescent="0.2">
      <c r="A1550" s="147">
        <v>6</v>
      </c>
      <c r="B1550" s="149" t="s">
        <v>34700</v>
      </c>
      <c r="C1550" s="147" t="s">
        <v>2242</v>
      </c>
      <c r="D1550" s="147" t="s">
        <v>34699</v>
      </c>
      <c r="E1550" s="147" t="s">
        <v>2240</v>
      </c>
      <c r="G1550" s="147">
        <v>0</v>
      </c>
      <c r="I1550" s="147">
        <v>5</v>
      </c>
      <c r="J1550" s="147">
        <v>2557632</v>
      </c>
    </row>
    <row r="1551" spans="1:10" x14ac:dyDescent="0.2">
      <c r="A1551" s="147">
        <v>6</v>
      </c>
      <c r="B1551" s="149" t="s">
        <v>34698</v>
      </c>
      <c r="C1551" s="147" t="s">
        <v>2242</v>
      </c>
      <c r="D1551" s="147" t="s">
        <v>34697</v>
      </c>
      <c r="E1551" s="147" t="s">
        <v>2240</v>
      </c>
      <c r="G1551" s="147">
        <v>0</v>
      </c>
      <c r="I1551" s="147">
        <v>5</v>
      </c>
      <c r="J1551" s="147">
        <v>2557643</v>
      </c>
    </row>
    <row r="1552" spans="1:10" x14ac:dyDescent="0.2">
      <c r="A1552" s="147">
        <v>6</v>
      </c>
      <c r="B1552" s="149" t="s">
        <v>34696</v>
      </c>
      <c r="C1552" s="147" t="s">
        <v>2242</v>
      </c>
      <c r="D1552" s="147" t="s">
        <v>34695</v>
      </c>
      <c r="E1552" s="147" t="s">
        <v>2240</v>
      </c>
      <c r="G1552" s="147">
        <v>0</v>
      </c>
      <c r="I1552" s="147">
        <v>5</v>
      </c>
      <c r="J1552" s="147">
        <v>2557628</v>
      </c>
    </row>
    <row r="1553" spans="1:10" x14ac:dyDescent="0.2">
      <c r="A1553" s="147">
        <v>6</v>
      </c>
      <c r="B1553" s="149" t="s">
        <v>34694</v>
      </c>
      <c r="C1553" s="147" t="s">
        <v>2242</v>
      </c>
      <c r="D1553" s="147" t="s">
        <v>34693</v>
      </c>
      <c r="E1553" s="147" t="s">
        <v>2240</v>
      </c>
      <c r="G1553" s="147">
        <v>0</v>
      </c>
      <c r="I1553" s="147">
        <v>5</v>
      </c>
      <c r="J1553" s="147">
        <v>2557639</v>
      </c>
    </row>
    <row r="1554" spans="1:10" x14ac:dyDescent="0.2">
      <c r="A1554" s="147">
        <v>6</v>
      </c>
      <c r="B1554" s="149" t="s">
        <v>34692</v>
      </c>
      <c r="C1554" s="147" t="s">
        <v>2242</v>
      </c>
      <c r="D1554" s="147" t="s">
        <v>34691</v>
      </c>
      <c r="E1554" s="147" t="s">
        <v>2240</v>
      </c>
      <c r="G1554" s="147">
        <v>0</v>
      </c>
      <c r="I1554" s="147">
        <v>5</v>
      </c>
      <c r="J1554" s="147">
        <v>2557625</v>
      </c>
    </row>
    <row r="1555" spans="1:10" x14ac:dyDescent="0.2">
      <c r="A1555" s="147">
        <v>4</v>
      </c>
      <c r="B1555" s="149" t="s">
        <v>34690</v>
      </c>
      <c r="C1555" s="147" t="s">
        <v>2242</v>
      </c>
      <c r="D1555" s="147" t="s">
        <v>34689</v>
      </c>
      <c r="E1555" s="147" t="s">
        <v>2246</v>
      </c>
      <c r="G1555" s="147">
        <v>0</v>
      </c>
      <c r="I1555" s="147">
        <v>4</v>
      </c>
      <c r="J1555" s="147">
        <v>2557584</v>
      </c>
    </row>
    <row r="1556" spans="1:10" x14ac:dyDescent="0.2">
      <c r="A1556" s="147">
        <v>5</v>
      </c>
      <c r="B1556" s="149" t="s">
        <v>34688</v>
      </c>
      <c r="C1556" s="147" t="s">
        <v>2242</v>
      </c>
      <c r="D1556" s="147" t="s">
        <v>34687</v>
      </c>
      <c r="E1556" s="147" t="s">
        <v>2246</v>
      </c>
      <c r="G1556" s="147">
        <v>0</v>
      </c>
      <c r="I1556" s="147">
        <v>5</v>
      </c>
      <c r="J1556" s="147">
        <v>2557664</v>
      </c>
    </row>
    <row r="1557" spans="1:10" x14ac:dyDescent="0.2">
      <c r="A1557" s="147">
        <v>6</v>
      </c>
      <c r="B1557" s="149" t="s">
        <v>34686</v>
      </c>
      <c r="C1557" s="147" t="s">
        <v>2242</v>
      </c>
      <c r="D1557" s="147" t="s">
        <v>34685</v>
      </c>
      <c r="E1557" s="147" t="s">
        <v>2240</v>
      </c>
      <c r="G1557" s="147">
        <v>0</v>
      </c>
      <c r="I1557" s="147">
        <v>5</v>
      </c>
      <c r="J1557" s="147">
        <v>2557655</v>
      </c>
    </row>
    <row r="1558" spans="1:10" x14ac:dyDescent="0.2">
      <c r="A1558" s="147">
        <v>6</v>
      </c>
      <c r="B1558" s="149" t="s">
        <v>34684</v>
      </c>
      <c r="C1558" s="147" t="s">
        <v>2242</v>
      </c>
      <c r="D1558" s="147" t="s">
        <v>34683</v>
      </c>
      <c r="E1558" s="147" t="s">
        <v>2240</v>
      </c>
      <c r="G1558" s="147">
        <v>0</v>
      </c>
      <c r="I1558" s="147">
        <v>5</v>
      </c>
      <c r="J1558" s="147">
        <v>2557660</v>
      </c>
    </row>
    <row r="1559" spans="1:10" x14ac:dyDescent="0.2">
      <c r="A1559" s="147">
        <v>6</v>
      </c>
      <c r="B1559" s="149" t="s">
        <v>34682</v>
      </c>
      <c r="C1559" s="147" t="s">
        <v>2242</v>
      </c>
      <c r="D1559" s="147" t="s">
        <v>34681</v>
      </c>
      <c r="E1559" s="147" t="s">
        <v>2240</v>
      </c>
      <c r="G1559" s="147">
        <v>0</v>
      </c>
      <c r="I1559" s="147">
        <v>5</v>
      </c>
      <c r="J1559" s="147">
        <v>2557659</v>
      </c>
    </row>
    <row r="1560" spans="1:10" x14ac:dyDescent="0.2">
      <c r="A1560" s="147">
        <v>6</v>
      </c>
      <c r="B1560" s="149" t="s">
        <v>34680</v>
      </c>
      <c r="C1560" s="147" t="s">
        <v>2242</v>
      </c>
      <c r="D1560" s="147" t="s">
        <v>34679</v>
      </c>
      <c r="E1560" s="147" t="s">
        <v>2240</v>
      </c>
      <c r="G1560" s="147">
        <v>0</v>
      </c>
      <c r="I1560" s="147">
        <v>5</v>
      </c>
      <c r="J1560" s="147">
        <v>2557665</v>
      </c>
    </row>
    <row r="1561" spans="1:10" x14ac:dyDescent="0.2">
      <c r="A1561" s="147">
        <v>6</v>
      </c>
      <c r="B1561" s="149" t="s">
        <v>34678</v>
      </c>
      <c r="C1561" s="147" t="s">
        <v>2242</v>
      </c>
      <c r="D1561" s="147" t="s">
        <v>34677</v>
      </c>
      <c r="E1561" s="147" t="s">
        <v>2240</v>
      </c>
      <c r="G1561" s="147">
        <v>0</v>
      </c>
      <c r="I1561" s="147">
        <v>5</v>
      </c>
      <c r="J1561" s="147">
        <v>2557663</v>
      </c>
    </row>
    <row r="1562" spans="1:10" x14ac:dyDescent="0.2">
      <c r="A1562" s="147">
        <v>6</v>
      </c>
      <c r="B1562" s="149" t="s">
        <v>34676</v>
      </c>
      <c r="C1562" s="147" t="s">
        <v>2242</v>
      </c>
      <c r="D1562" s="147" t="s">
        <v>34675</v>
      </c>
      <c r="E1562" s="147" t="s">
        <v>2240</v>
      </c>
      <c r="G1562" s="147">
        <v>0</v>
      </c>
      <c r="I1562" s="147">
        <v>5</v>
      </c>
      <c r="J1562" s="147">
        <v>2557649</v>
      </c>
    </row>
    <row r="1563" spans="1:10" x14ac:dyDescent="0.2">
      <c r="A1563" s="147">
        <v>4</v>
      </c>
      <c r="B1563" s="149" t="s">
        <v>34674</v>
      </c>
      <c r="C1563" s="147" t="s">
        <v>2242</v>
      </c>
      <c r="D1563" s="147" t="s">
        <v>34673</v>
      </c>
      <c r="E1563" s="147" t="s">
        <v>2246</v>
      </c>
      <c r="G1563" s="147">
        <v>0</v>
      </c>
      <c r="I1563" s="147">
        <v>4</v>
      </c>
      <c r="J1563" s="147">
        <v>2557592</v>
      </c>
    </row>
    <row r="1564" spans="1:10" x14ac:dyDescent="0.2">
      <c r="A1564" s="147">
        <v>5</v>
      </c>
      <c r="B1564" s="149" t="s">
        <v>34672</v>
      </c>
      <c r="C1564" s="147" t="s">
        <v>2242</v>
      </c>
      <c r="D1564" s="147" t="s">
        <v>34671</v>
      </c>
      <c r="E1564" s="147" t="s">
        <v>2246</v>
      </c>
      <c r="G1564" s="147">
        <v>0</v>
      </c>
      <c r="I1564" s="147">
        <v>5</v>
      </c>
      <c r="J1564" s="147">
        <v>2557674</v>
      </c>
    </row>
    <row r="1565" spans="1:10" x14ac:dyDescent="0.2">
      <c r="A1565" s="147">
        <v>6</v>
      </c>
      <c r="B1565" s="149" t="s">
        <v>34670</v>
      </c>
      <c r="C1565" s="147" t="s">
        <v>2242</v>
      </c>
      <c r="D1565" s="147" t="s">
        <v>34669</v>
      </c>
      <c r="E1565" s="147" t="s">
        <v>2240</v>
      </c>
      <c r="G1565" s="147">
        <v>0</v>
      </c>
      <c r="I1565" s="147">
        <v>6</v>
      </c>
      <c r="J1565" s="147">
        <v>2557686</v>
      </c>
    </row>
    <row r="1566" spans="1:10" x14ac:dyDescent="0.2">
      <c r="A1566" s="147">
        <v>6</v>
      </c>
      <c r="B1566" s="149" t="s">
        <v>34668</v>
      </c>
      <c r="C1566" s="147" t="s">
        <v>2242</v>
      </c>
      <c r="D1566" s="147" t="s">
        <v>34667</v>
      </c>
      <c r="E1566" s="147" t="s">
        <v>2240</v>
      </c>
      <c r="G1566" s="147">
        <v>0</v>
      </c>
      <c r="I1566" s="147">
        <v>5</v>
      </c>
      <c r="J1566" s="147">
        <v>2557681</v>
      </c>
    </row>
    <row r="1567" spans="1:10" x14ac:dyDescent="0.2">
      <c r="A1567" s="147">
        <v>6</v>
      </c>
      <c r="B1567" s="149" t="s">
        <v>34666</v>
      </c>
      <c r="C1567" s="147" t="s">
        <v>2242</v>
      </c>
      <c r="D1567" s="147" t="s">
        <v>34665</v>
      </c>
      <c r="E1567" s="147" t="s">
        <v>2240</v>
      </c>
      <c r="G1567" s="147">
        <v>0</v>
      </c>
      <c r="I1567" s="147">
        <v>5</v>
      </c>
      <c r="J1567" s="147">
        <v>2557682</v>
      </c>
    </row>
    <row r="1568" spans="1:10" x14ac:dyDescent="0.2">
      <c r="A1568" s="147">
        <v>6</v>
      </c>
      <c r="B1568" s="149" t="s">
        <v>34664</v>
      </c>
      <c r="C1568" s="147" t="s">
        <v>2242</v>
      </c>
      <c r="D1568" s="147" t="s">
        <v>34663</v>
      </c>
      <c r="E1568" s="147" t="s">
        <v>2240</v>
      </c>
      <c r="G1568" s="147">
        <v>0</v>
      </c>
      <c r="I1568" s="147">
        <v>5</v>
      </c>
      <c r="J1568" s="147">
        <v>2557680</v>
      </c>
    </row>
    <row r="1569" spans="1:11" x14ac:dyDescent="0.2">
      <c r="A1569" s="147">
        <v>6</v>
      </c>
      <c r="B1569" s="149" t="s">
        <v>34662</v>
      </c>
      <c r="C1569" s="147" t="s">
        <v>2242</v>
      </c>
      <c r="D1569" s="147" t="s">
        <v>34661</v>
      </c>
      <c r="E1569" s="147" t="s">
        <v>2240</v>
      </c>
      <c r="G1569" s="147">
        <v>0</v>
      </c>
      <c r="I1569" s="147">
        <v>5</v>
      </c>
      <c r="J1569" s="147">
        <v>2557673</v>
      </c>
    </row>
    <row r="1570" spans="1:11" x14ac:dyDescent="0.2">
      <c r="A1570" s="147">
        <v>2</v>
      </c>
      <c r="B1570" s="149" t="s">
        <v>34659</v>
      </c>
      <c r="C1570" s="147" t="s">
        <v>2242</v>
      </c>
      <c r="D1570" s="147" t="s">
        <v>34660</v>
      </c>
      <c r="E1570" s="147" t="s">
        <v>2246</v>
      </c>
      <c r="G1570" s="147">
        <v>0</v>
      </c>
      <c r="I1570" s="147">
        <v>2</v>
      </c>
      <c r="J1570" s="147">
        <v>2555517</v>
      </c>
    </row>
    <row r="1571" spans="1:11" x14ac:dyDescent="0.2">
      <c r="A1571" s="147">
        <v>2</v>
      </c>
      <c r="B1571" s="149" t="s">
        <v>34659</v>
      </c>
      <c r="C1571" s="147" t="s">
        <v>2277</v>
      </c>
      <c r="D1571" s="147" t="s">
        <v>34658</v>
      </c>
      <c r="E1571" s="147" t="s">
        <v>2246</v>
      </c>
      <c r="G1571" s="147">
        <v>0</v>
      </c>
      <c r="I1571" s="147">
        <v>2</v>
      </c>
      <c r="J1571" s="147">
        <v>1187704</v>
      </c>
    </row>
    <row r="1572" spans="1:11" x14ac:dyDescent="0.2">
      <c r="A1572" s="147">
        <v>3</v>
      </c>
      <c r="B1572" s="149" t="s">
        <v>34656</v>
      </c>
      <c r="C1572" s="147" t="s">
        <v>2242</v>
      </c>
      <c r="D1572" s="147" t="s">
        <v>34657</v>
      </c>
      <c r="E1572" s="147" t="s">
        <v>2240</v>
      </c>
      <c r="G1572" s="147">
        <v>0</v>
      </c>
      <c r="I1572" s="147">
        <v>3</v>
      </c>
      <c r="J1572" s="147">
        <v>2557687</v>
      </c>
    </row>
    <row r="1573" spans="1:11" x14ac:dyDescent="0.2">
      <c r="A1573" s="147">
        <v>3</v>
      </c>
      <c r="B1573" s="149" t="s">
        <v>34656</v>
      </c>
      <c r="C1573" s="147" t="s">
        <v>2277</v>
      </c>
      <c r="D1573" s="147" t="s">
        <v>34655</v>
      </c>
      <c r="E1573" s="147" t="s">
        <v>2246</v>
      </c>
      <c r="G1573" s="147">
        <v>0</v>
      </c>
      <c r="I1573" s="147">
        <v>3</v>
      </c>
      <c r="J1573" s="147">
        <v>1188503</v>
      </c>
    </row>
    <row r="1574" spans="1:11" x14ac:dyDescent="0.2">
      <c r="A1574" s="147">
        <v>3</v>
      </c>
      <c r="B1574" s="149" t="s">
        <v>34654</v>
      </c>
      <c r="C1574" s="147" t="s">
        <v>2242</v>
      </c>
      <c r="D1574" s="147" t="s">
        <v>34653</v>
      </c>
      <c r="E1574" s="147" t="s">
        <v>2246</v>
      </c>
      <c r="G1574" s="147">
        <v>0</v>
      </c>
      <c r="I1574" s="147">
        <v>3</v>
      </c>
      <c r="J1574" s="147">
        <v>2557696</v>
      </c>
    </row>
    <row r="1575" spans="1:11" x14ac:dyDescent="0.2">
      <c r="A1575" s="147">
        <v>4</v>
      </c>
      <c r="B1575" s="149" t="s">
        <v>34652</v>
      </c>
      <c r="C1575" s="147" t="s">
        <v>2242</v>
      </c>
      <c r="D1575" s="147" t="s">
        <v>34651</v>
      </c>
      <c r="E1575" s="147" t="s">
        <v>2240</v>
      </c>
      <c r="G1575" s="147">
        <v>0</v>
      </c>
      <c r="I1575" s="147">
        <v>4</v>
      </c>
      <c r="J1575" s="147">
        <v>2557708</v>
      </c>
    </row>
    <row r="1576" spans="1:11" x14ac:dyDescent="0.2">
      <c r="A1576" s="147">
        <v>4</v>
      </c>
      <c r="B1576" s="149" t="s">
        <v>34650</v>
      </c>
      <c r="C1576" s="147" t="s">
        <v>2242</v>
      </c>
      <c r="D1576" s="147" t="s">
        <v>34649</v>
      </c>
      <c r="E1576" s="147" t="s">
        <v>2240</v>
      </c>
      <c r="G1576" s="147">
        <v>0</v>
      </c>
      <c r="I1576" s="147">
        <v>4</v>
      </c>
      <c r="J1576" s="147">
        <v>2557706</v>
      </c>
    </row>
    <row r="1577" spans="1:11" x14ac:dyDescent="0.2">
      <c r="A1577" s="147">
        <v>3</v>
      </c>
      <c r="B1577" s="149" t="s">
        <v>34648</v>
      </c>
      <c r="C1577" s="147" t="s">
        <v>2242</v>
      </c>
      <c r="D1577" s="147" t="s">
        <v>34647</v>
      </c>
      <c r="E1577" s="147" t="s">
        <v>2246</v>
      </c>
      <c r="G1577" s="147">
        <v>0</v>
      </c>
      <c r="I1577" s="147">
        <v>3</v>
      </c>
      <c r="J1577" s="147">
        <v>2557695</v>
      </c>
    </row>
    <row r="1578" spans="1:11" x14ac:dyDescent="0.2">
      <c r="A1578" s="147">
        <v>4</v>
      </c>
      <c r="B1578" s="149" t="s">
        <v>34646</v>
      </c>
      <c r="C1578" s="147" t="s">
        <v>2242</v>
      </c>
      <c r="D1578" s="147" t="s">
        <v>34645</v>
      </c>
      <c r="E1578" s="147" t="s">
        <v>2240</v>
      </c>
      <c r="G1578" s="147">
        <v>0</v>
      </c>
      <c r="I1578" s="147">
        <v>4</v>
      </c>
      <c r="J1578" s="147">
        <v>2557718</v>
      </c>
      <c r="K1578" s="147" t="s">
        <v>2769</v>
      </c>
    </row>
    <row r="1579" spans="1:11" x14ac:dyDescent="0.2">
      <c r="A1579" s="147">
        <v>4</v>
      </c>
      <c r="B1579" s="149" t="s">
        <v>34644</v>
      </c>
      <c r="C1579" s="147" t="s">
        <v>2242</v>
      </c>
      <c r="D1579" s="147" t="s">
        <v>34643</v>
      </c>
      <c r="E1579" s="147" t="s">
        <v>2240</v>
      </c>
      <c r="G1579" s="147">
        <v>0</v>
      </c>
      <c r="I1579" s="147">
        <v>4</v>
      </c>
      <c r="J1579" s="147">
        <v>2557712</v>
      </c>
    </row>
    <row r="1580" spans="1:11" x14ac:dyDescent="0.2">
      <c r="A1580" s="147">
        <v>4</v>
      </c>
      <c r="B1580" s="149" t="s">
        <v>34642</v>
      </c>
      <c r="C1580" s="147" t="s">
        <v>2242</v>
      </c>
      <c r="D1580" s="147" t="s">
        <v>34641</v>
      </c>
      <c r="E1580" s="147" t="s">
        <v>2240</v>
      </c>
      <c r="G1580" s="147">
        <v>0</v>
      </c>
      <c r="I1580" s="147">
        <v>4</v>
      </c>
      <c r="J1580" s="147">
        <v>2557725</v>
      </c>
    </row>
    <row r="1581" spans="1:11" x14ac:dyDescent="0.2">
      <c r="A1581" s="147">
        <v>4</v>
      </c>
      <c r="B1581" s="149" t="s">
        <v>34640</v>
      </c>
      <c r="C1581" s="147" t="s">
        <v>2242</v>
      </c>
      <c r="D1581" s="147" t="s">
        <v>34639</v>
      </c>
      <c r="E1581" s="147" t="s">
        <v>2240</v>
      </c>
      <c r="G1581" s="147">
        <v>0</v>
      </c>
      <c r="I1581" s="147">
        <v>4</v>
      </c>
      <c r="J1581" s="147">
        <v>2557730</v>
      </c>
    </row>
    <row r="1582" spans="1:11" x14ac:dyDescent="0.2">
      <c r="A1582" s="147">
        <v>4</v>
      </c>
      <c r="B1582" s="149" t="s">
        <v>34638</v>
      </c>
      <c r="C1582" s="147" t="s">
        <v>2242</v>
      </c>
      <c r="D1582" s="147" t="s">
        <v>34637</v>
      </c>
      <c r="E1582" s="147" t="s">
        <v>2240</v>
      </c>
      <c r="G1582" s="147">
        <v>0</v>
      </c>
      <c r="I1582" s="147">
        <v>4</v>
      </c>
      <c r="J1582" s="147">
        <v>2557726</v>
      </c>
    </row>
    <row r="1583" spans="1:11" x14ac:dyDescent="0.2">
      <c r="A1583" s="147">
        <v>4</v>
      </c>
      <c r="B1583" s="149" t="s">
        <v>34636</v>
      </c>
      <c r="C1583" s="147" t="s">
        <v>2242</v>
      </c>
      <c r="D1583" s="147" t="s">
        <v>34635</v>
      </c>
      <c r="E1583" s="147" t="s">
        <v>2240</v>
      </c>
      <c r="G1583" s="147">
        <v>0</v>
      </c>
      <c r="I1583" s="147">
        <v>4</v>
      </c>
      <c r="J1583" s="147">
        <v>2557721</v>
      </c>
    </row>
    <row r="1584" spans="1:11" x14ac:dyDescent="0.2">
      <c r="A1584" s="147">
        <v>4</v>
      </c>
      <c r="B1584" s="149" t="s">
        <v>34628</v>
      </c>
      <c r="C1584" s="147" t="s">
        <v>2242</v>
      </c>
      <c r="D1584" s="147" t="s">
        <v>34634</v>
      </c>
      <c r="E1584" s="147" t="s">
        <v>2240</v>
      </c>
      <c r="G1584" s="147">
        <v>0</v>
      </c>
      <c r="I1584" s="147">
        <v>4</v>
      </c>
      <c r="J1584" s="147">
        <v>2557723</v>
      </c>
    </row>
    <row r="1585" spans="1:10" x14ac:dyDescent="0.2">
      <c r="A1585" s="147">
        <v>4</v>
      </c>
      <c r="B1585" s="149" t="s">
        <v>34628</v>
      </c>
      <c r="C1585" s="147" t="s">
        <v>2261</v>
      </c>
      <c r="D1585" s="147" t="s">
        <v>34633</v>
      </c>
      <c r="E1585" s="147" t="s">
        <v>2246</v>
      </c>
      <c r="G1585" s="147">
        <v>0</v>
      </c>
      <c r="I1585" s="147">
        <v>4</v>
      </c>
      <c r="J1585" s="147">
        <v>1188507</v>
      </c>
    </row>
    <row r="1586" spans="1:10" x14ac:dyDescent="0.2">
      <c r="A1586" s="147">
        <v>4</v>
      </c>
      <c r="B1586" s="149" t="s">
        <v>34628</v>
      </c>
      <c r="C1586" s="147" t="s">
        <v>2261</v>
      </c>
      <c r="D1586" s="147" t="s">
        <v>34632</v>
      </c>
      <c r="E1586" s="147" t="s">
        <v>2246</v>
      </c>
      <c r="G1586" s="147">
        <v>0</v>
      </c>
      <c r="I1586" s="147">
        <v>4</v>
      </c>
      <c r="J1586" s="147">
        <v>1188510</v>
      </c>
    </row>
    <row r="1587" spans="1:10" x14ac:dyDescent="0.2">
      <c r="A1587" s="147">
        <v>4</v>
      </c>
      <c r="B1587" s="149" t="s">
        <v>34628</v>
      </c>
      <c r="C1587" s="147" t="s">
        <v>2277</v>
      </c>
      <c r="D1587" s="147" t="s">
        <v>34631</v>
      </c>
      <c r="E1587" s="147" t="s">
        <v>2246</v>
      </c>
      <c r="G1587" s="147">
        <v>0</v>
      </c>
      <c r="I1587" s="147">
        <v>4</v>
      </c>
      <c r="J1587" s="147">
        <v>1188513</v>
      </c>
    </row>
    <row r="1588" spans="1:10" x14ac:dyDescent="0.2">
      <c r="A1588" s="147">
        <v>4</v>
      </c>
      <c r="B1588" s="149" t="s">
        <v>34628</v>
      </c>
      <c r="C1588" s="147" t="s">
        <v>2277</v>
      </c>
      <c r="D1588" s="147" t="s">
        <v>34630</v>
      </c>
      <c r="E1588" s="147" t="s">
        <v>2246</v>
      </c>
      <c r="G1588" s="147">
        <v>0</v>
      </c>
      <c r="I1588" s="147">
        <v>4</v>
      </c>
      <c r="J1588" s="147">
        <v>1188506</v>
      </c>
    </row>
    <row r="1589" spans="1:10" x14ac:dyDescent="0.2">
      <c r="A1589" s="147">
        <v>4</v>
      </c>
      <c r="B1589" s="149" t="s">
        <v>34628</v>
      </c>
      <c r="C1589" s="147" t="s">
        <v>2277</v>
      </c>
      <c r="D1589" s="147" t="s">
        <v>34629</v>
      </c>
      <c r="E1589" s="147" t="s">
        <v>2246</v>
      </c>
      <c r="G1589" s="147">
        <v>0</v>
      </c>
      <c r="I1589" s="147">
        <v>4</v>
      </c>
      <c r="J1589" s="147">
        <v>1188523</v>
      </c>
    </row>
    <row r="1590" spans="1:10" x14ac:dyDescent="0.2">
      <c r="A1590" s="147">
        <v>4</v>
      </c>
      <c r="B1590" s="149" t="s">
        <v>34628</v>
      </c>
      <c r="C1590" s="147" t="s">
        <v>2277</v>
      </c>
      <c r="D1590" s="147" t="s">
        <v>34627</v>
      </c>
      <c r="E1590" s="147" t="s">
        <v>2246</v>
      </c>
      <c r="G1590" s="147">
        <v>0</v>
      </c>
      <c r="I1590" s="147">
        <v>4</v>
      </c>
      <c r="J1590" s="147">
        <v>1188522</v>
      </c>
    </row>
    <row r="1591" spans="1:10" x14ac:dyDescent="0.2">
      <c r="A1591" s="147">
        <v>3</v>
      </c>
      <c r="B1591" s="149" t="s">
        <v>34625</v>
      </c>
      <c r="C1591" s="147" t="s">
        <v>2242</v>
      </c>
      <c r="D1591" s="147" t="s">
        <v>34626</v>
      </c>
      <c r="E1591" s="147" t="s">
        <v>2246</v>
      </c>
      <c r="G1591" s="147">
        <v>0</v>
      </c>
      <c r="I1591" s="147">
        <v>3</v>
      </c>
      <c r="J1591" s="147">
        <v>2557690</v>
      </c>
    </row>
    <row r="1592" spans="1:10" x14ac:dyDescent="0.2">
      <c r="A1592" s="147">
        <v>3</v>
      </c>
      <c r="B1592" s="149" t="s">
        <v>34625</v>
      </c>
      <c r="C1592" s="147" t="s">
        <v>2277</v>
      </c>
      <c r="D1592" s="147" t="s">
        <v>34624</v>
      </c>
      <c r="E1592" s="147" t="s">
        <v>2246</v>
      </c>
      <c r="G1592" s="147">
        <v>0</v>
      </c>
      <c r="I1592" s="147">
        <v>3</v>
      </c>
      <c r="J1592" s="147">
        <v>1188500</v>
      </c>
    </row>
    <row r="1593" spans="1:10" x14ac:dyDescent="0.2">
      <c r="A1593" s="147">
        <v>4</v>
      </c>
      <c r="B1593" s="149" t="s">
        <v>34623</v>
      </c>
      <c r="C1593" s="147" t="s">
        <v>2242</v>
      </c>
      <c r="D1593" s="147" t="s">
        <v>34622</v>
      </c>
      <c r="E1593" s="147" t="s">
        <v>2246</v>
      </c>
      <c r="G1593" s="147">
        <v>0</v>
      </c>
      <c r="I1593" s="147">
        <v>4</v>
      </c>
      <c r="J1593" s="147">
        <v>2557735</v>
      </c>
    </row>
    <row r="1594" spans="1:10" x14ac:dyDescent="0.2">
      <c r="A1594" s="147">
        <v>5</v>
      </c>
      <c r="B1594" s="149" t="s">
        <v>34620</v>
      </c>
      <c r="C1594" s="147" t="s">
        <v>2242</v>
      </c>
      <c r="D1594" s="147" t="s">
        <v>34621</v>
      </c>
      <c r="E1594" s="147" t="s">
        <v>2246</v>
      </c>
      <c r="G1594" s="147">
        <v>0</v>
      </c>
      <c r="I1594" s="147">
        <v>5</v>
      </c>
      <c r="J1594" s="147">
        <v>2557741</v>
      </c>
    </row>
    <row r="1595" spans="1:10" x14ac:dyDescent="0.2">
      <c r="A1595" s="147">
        <v>5</v>
      </c>
      <c r="B1595" s="149" t="s">
        <v>34620</v>
      </c>
      <c r="C1595" s="147" t="s">
        <v>2261</v>
      </c>
      <c r="D1595" s="147" t="s">
        <v>34619</v>
      </c>
      <c r="E1595" s="147" t="s">
        <v>2246</v>
      </c>
      <c r="G1595" s="147">
        <v>0</v>
      </c>
      <c r="I1595" s="147">
        <v>5</v>
      </c>
      <c r="J1595" s="147">
        <v>1188526</v>
      </c>
    </row>
    <row r="1596" spans="1:10" x14ac:dyDescent="0.2">
      <c r="A1596" s="147">
        <v>6</v>
      </c>
      <c r="B1596" s="149" t="s">
        <v>34618</v>
      </c>
      <c r="C1596" s="147" t="s">
        <v>2242</v>
      </c>
      <c r="D1596" s="147" t="s">
        <v>34617</v>
      </c>
      <c r="E1596" s="147" t="s">
        <v>2240</v>
      </c>
      <c r="G1596" s="147">
        <v>0</v>
      </c>
      <c r="I1596" s="147">
        <v>6</v>
      </c>
      <c r="J1596" s="147">
        <v>2557749</v>
      </c>
    </row>
    <row r="1597" spans="1:10" x14ac:dyDescent="0.2">
      <c r="A1597" s="147">
        <v>6</v>
      </c>
      <c r="B1597" s="149" t="s">
        <v>34616</v>
      </c>
      <c r="C1597" s="147" t="s">
        <v>2242</v>
      </c>
      <c r="D1597" s="147" t="s">
        <v>34615</v>
      </c>
      <c r="E1597" s="147" t="s">
        <v>2240</v>
      </c>
      <c r="G1597" s="147">
        <v>0</v>
      </c>
      <c r="I1597" s="147">
        <v>6</v>
      </c>
      <c r="J1597" s="147">
        <v>2557750</v>
      </c>
    </row>
    <row r="1598" spans="1:10" x14ac:dyDescent="0.2">
      <c r="A1598" s="147">
        <v>5</v>
      </c>
      <c r="B1598" s="149" t="s">
        <v>34614</v>
      </c>
      <c r="C1598" s="147" t="s">
        <v>2242</v>
      </c>
      <c r="D1598" s="147" t="s">
        <v>34613</v>
      </c>
      <c r="E1598" s="147" t="s">
        <v>2246</v>
      </c>
      <c r="G1598" s="147">
        <v>0</v>
      </c>
      <c r="I1598" s="147">
        <v>5</v>
      </c>
      <c r="J1598" s="147">
        <v>2557743</v>
      </c>
    </row>
    <row r="1599" spans="1:10" x14ac:dyDescent="0.2">
      <c r="A1599" s="147">
        <v>6</v>
      </c>
      <c r="B1599" s="149" t="s">
        <v>34612</v>
      </c>
      <c r="C1599" s="147" t="s">
        <v>2242</v>
      </c>
      <c r="D1599" s="147" t="s">
        <v>34611</v>
      </c>
      <c r="E1599" s="147" t="s">
        <v>2240</v>
      </c>
      <c r="G1599" s="147">
        <v>0</v>
      </c>
      <c r="I1599" s="147">
        <v>6</v>
      </c>
      <c r="J1599" s="147">
        <v>2557758</v>
      </c>
    </row>
    <row r="1600" spans="1:10" x14ac:dyDescent="0.2">
      <c r="A1600" s="147">
        <v>6</v>
      </c>
      <c r="B1600" s="149" t="s">
        <v>34610</v>
      </c>
      <c r="C1600" s="147" t="s">
        <v>2242</v>
      </c>
      <c r="D1600" s="147" t="s">
        <v>34609</v>
      </c>
      <c r="E1600" s="147" t="s">
        <v>2240</v>
      </c>
      <c r="G1600" s="147">
        <v>0</v>
      </c>
      <c r="I1600" s="147">
        <v>6</v>
      </c>
      <c r="J1600" s="147">
        <v>2557765</v>
      </c>
    </row>
    <row r="1601" spans="1:10" x14ac:dyDescent="0.2">
      <c r="A1601" s="147">
        <v>6</v>
      </c>
      <c r="B1601" s="149" t="s">
        <v>34608</v>
      </c>
      <c r="C1601" s="147" t="s">
        <v>2242</v>
      </c>
      <c r="D1601" s="147" t="s">
        <v>34607</v>
      </c>
      <c r="E1601" s="147" t="s">
        <v>2240</v>
      </c>
      <c r="G1601" s="147">
        <v>0</v>
      </c>
      <c r="I1601" s="147">
        <v>6</v>
      </c>
      <c r="J1601" s="147">
        <v>2557770</v>
      </c>
    </row>
    <row r="1602" spans="1:10" x14ac:dyDescent="0.2">
      <c r="A1602" s="147">
        <v>6</v>
      </c>
      <c r="B1602" s="149" t="s">
        <v>34606</v>
      </c>
      <c r="C1602" s="147" t="s">
        <v>2242</v>
      </c>
      <c r="D1602" s="147" t="s">
        <v>34605</v>
      </c>
      <c r="E1602" s="147" t="s">
        <v>2240</v>
      </c>
      <c r="G1602" s="147">
        <v>0</v>
      </c>
      <c r="I1602" s="147">
        <v>6</v>
      </c>
      <c r="J1602" s="147">
        <v>2557772</v>
      </c>
    </row>
    <row r="1603" spans="1:10" x14ac:dyDescent="0.2">
      <c r="A1603" s="147">
        <v>6</v>
      </c>
      <c r="B1603" s="149" t="s">
        <v>34604</v>
      </c>
      <c r="C1603" s="147" t="s">
        <v>2242</v>
      </c>
      <c r="D1603" s="147" t="s">
        <v>34603</v>
      </c>
      <c r="E1603" s="147" t="s">
        <v>2240</v>
      </c>
      <c r="G1603" s="147">
        <v>0</v>
      </c>
      <c r="I1603" s="147">
        <v>6</v>
      </c>
      <c r="J1603" s="147">
        <v>2557771</v>
      </c>
    </row>
    <row r="1604" spans="1:10" x14ac:dyDescent="0.2">
      <c r="A1604" s="147">
        <v>6</v>
      </c>
      <c r="B1604" s="149" t="s">
        <v>34602</v>
      </c>
      <c r="C1604" s="147" t="s">
        <v>2242</v>
      </c>
      <c r="D1604" s="147" t="s">
        <v>34601</v>
      </c>
      <c r="E1604" s="147" t="s">
        <v>2240</v>
      </c>
      <c r="G1604" s="147">
        <v>0</v>
      </c>
      <c r="I1604" s="147">
        <v>6</v>
      </c>
      <c r="J1604" s="147">
        <v>2557762</v>
      </c>
    </row>
    <row r="1605" spans="1:10" x14ac:dyDescent="0.2">
      <c r="A1605" s="147">
        <v>6</v>
      </c>
      <c r="B1605" s="149" t="s">
        <v>34600</v>
      </c>
      <c r="C1605" s="147" t="s">
        <v>2242</v>
      </c>
      <c r="D1605" s="147" t="s">
        <v>34599</v>
      </c>
      <c r="E1605" s="147" t="s">
        <v>2240</v>
      </c>
      <c r="G1605" s="147">
        <v>0</v>
      </c>
      <c r="I1605" s="147">
        <v>6</v>
      </c>
      <c r="J1605" s="147">
        <v>2557757</v>
      </c>
    </row>
    <row r="1606" spans="1:10" x14ac:dyDescent="0.2">
      <c r="A1606" s="147">
        <v>6</v>
      </c>
      <c r="B1606" s="149" t="s">
        <v>34598</v>
      </c>
      <c r="C1606" s="147" t="s">
        <v>2242</v>
      </c>
      <c r="D1606" s="147" t="s">
        <v>34597</v>
      </c>
      <c r="E1606" s="147" t="s">
        <v>2240</v>
      </c>
      <c r="G1606" s="147">
        <v>0</v>
      </c>
      <c r="I1606" s="147">
        <v>6</v>
      </c>
      <c r="J1606" s="147">
        <v>2557767</v>
      </c>
    </row>
    <row r="1607" spans="1:10" x14ac:dyDescent="0.2">
      <c r="A1607" s="147">
        <v>6</v>
      </c>
      <c r="B1607" s="149" t="s">
        <v>34596</v>
      </c>
      <c r="C1607" s="147" t="s">
        <v>2242</v>
      </c>
      <c r="D1607" s="147" t="s">
        <v>34595</v>
      </c>
      <c r="E1607" s="147" t="s">
        <v>2240</v>
      </c>
      <c r="G1607" s="147">
        <v>0</v>
      </c>
      <c r="I1607" s="147">
        <v>6</v>
      </c>
      <c r="J1607" s="147">
        <v>2557780</v>
      </c>
    </row>
    <row r="1608" spans="1:10" x14ac:dyDescent="0.2">
      <c r="A1608" s="147">
        <v>6</v>
      </c>
      <c r="B1608" s="149" t="s">
        <v>34594</v>
      </c>
      <c r="C1608" s="147" t="s">
        <v>2242</v>
      </c>
      <c r="D1608" s="147" t="s">
        <v>34593</v>
      </c>
      <c r="E1608" s="147" t="s">
        <v>2240</v>
      </c>
      <c r="G1608" s="147">
        <v>0</v>
      </c>
      <c r="I1608" s="147">
        <v>6</v>
      </c>
      <c r="J1608" s="147">
        <v>2557755</v>
      </c>
    </row>
    <row r="1609" spans="1:10" x14ac:dyDescent="0.2">
      <c r="A1609" s="147">
        <v>6</v>
      </c>
      <c r="B1609" s="149" t="s">
        <v>34592</v>
      </c>
      <c r="C1609" s="147" t="s">
        <v>2242</v>
      </c>
      <c r="D1609" s="147" t="s">
        <v>34591</v>
      </c>
      <c r="E1609" s="147" t="s">
        <v>2240</v>
      </c>
      <c r="G1609" s="147">
        <v>0</v>
      </c>
      <c r="I1609" s="147">
        <v>6</v>
      </c>
      <c r="J1609" s="147">
        <v>2557784</v>
      </c>
    </row>
    <row r="1610" spans="1:10" x14ac:dyDescent="0.2">
      <c r="A1610" s="147">
        <v>6</v>
      </c>
      <c r="B1610" s="149" t="s">
        <v>34590</v>
      </c>
      <c r="C1610" s="147" t="s">
        <v>2242</v>
      </c>
      <c r="D1610" s="147" t="s">
        <v>34589</v>
      </c>
      <c r="E1610" s="147" t="s">
        <v>2240</v>
      </c>
      <c r="G1610" s="147">
        <v>0</v>
      </c>
      <c r="I1610" s="147">
        <v>6</v>
      </c>
      <c r="J1610" s="147">
        <v>2557763</v>
      </c>
    </row>
    <row r="1611" spans="1:10" x14ac:dyDescent="0.2">
      <c r="A1611" s="147">
        <v>4</v>
      </c>
      <c r="B1611" s="149" t="s">
        <v>34588</v>
      </c>
      <c r="C1611" s="147" t="s">
        <v>2242</v>
      </c>
      <c r="D1611" s="147" t="s">
        <v>34587</v>
      </c>
      <c r="E1611" s="147" t="s">
        <v>2240</v>
      </c>
      <c r="G1611" s="147">
        <v>0</v>
      </c>
      <c r="I1611" s="147">
        <v>4</v>
      </c>
      <c r="J1611" s="147">
        <v>2557739</v>
      </c>
    </row>
    <row r="1612" spans="1:10" x14ac:dyDescent="0.2">
      <c r="A1612" s="147">
        <v>4</v>
      </c>
      <c r="B1612" s="149" t="s">
        <v>34586</v>
      </c>
      <c r="C1612" s="147" t="s">
        <v>2242</v>
      </c>
      <c r="D1612" s="147" t="s">
        <v>34585</v>
      </c>
      <c r="E1612" s="147" t="s">
        <v>2240</v>
      </c>
      <c r="G1612" s="147">
        <v>0</v>
      </c>
      <c r="I1612" s="147">
        <v>4</v>
      </c>
      <c r="J1612" s="147">
        <v>2557737</v>
      </c>
    </row>
    <row r="1613" spans="1:10" x14ac:dyDescent="0.2">
      <c r="A1613" s="147">
        <v>3</v>
      </c>
      <c r="B1613" s="149" t="s">
        <v>34584</v>
      </c>
      <c r="C1613" s="147" t="s">
        <v>2242</v>
      </c>
      <c r="D1613" s="147" t="s">
        <v>34580</v>
      </c>
      <c r="E1613" s="147" t="s">
        <v>2246</v>
      </c>
      <c r="G1613" s="147">
        <v>0</v>
      </c>
      <c r="I1613" s="147">
        <v>3</v>
      </c>
      <c r="J1613" s="147">
        <v>2557697</v>
      </c>
    </row>
    <row r="1614" spans="1:10" x14ac:dyDescent="0.2">
      <c r="A1614" s="147">
        <v>4</v>
      </c>
      <c r="B1614" s="149" t="s">
        <v>34583</v>
      </c>
      <c r="C1614" s="147" t="s">
        <v>2242</v>
      </c>
      <c r="D1614" s="147" t="s">
        <v>34582</v>
      </c>
      <c r="E1614" s="147" t="s">
        <v>2240</v>
      </c>
      <c r="G1614" s="147">
        <v>0</v>
      </c>
      <c r="I1614" s="147">
        <v>4</v>
      </c>
      <c r="J1614" s="147">
        <v>2557792</v>
      </c>
    </row>
    <row r="1615" spans="1:10" x14ac:dyDescent="0.2">
      <c r="A1615" s="147">
        <v>4</v>
      </c>
      <c r="B1615" s="149" t="s">
        <v>34581</v>
      </c>
      <c r="C1615" s="147" t="s">
        <v>2242</v>
      </c>
      <c r="D1615" s="147" t="s">
        <v>34580</v>
      </c>
      <c r="E1615" s="147" t="s">
        <v>2240</v>
      </c>
      <c r="G1615" s="147">
        <v>0</v>
      </c>
      <c r="I1615" s="147">
        <v>4</v>
      </c>
      <c r="J1615" s="147">
        <v>2557791</v>
      </c>
    </row>
    <row r="1616" spans="1:10" x14ac:dyDescent="0.2">
      <c r="A1616" s="147">
        <v>3</v>
      </c>
      <c r="B1616" s="149" t="s">
        <v>34579</v>
      </c>
      <c r="C1616" s="147" t="s">
        <v>2242</v>
      </c>
      <c r="D1616" s="147" t="s">
        <v>34578</v>
      </c>
      <c r="E1616" s="147" t="s">
        <v>2240</v>
      </c>
      <c r="G1616" s="147">
        <v>0</v>
      </c>
      <c r="I1616" s="147">
        <v>3</v>
      </c>
      <c r="J1616" s="147">
        <v>2557704</v>
      </c>
    </row>
    <row r="1617" spans="1:10" x14ac:dyDescent="0.2">
      <c r="A1617" s="147">
        <v>2</v>
      </c>
      <c r="B1617" s="149" t="s">
        <v>34576</v>
      </c>
      <c r="C1617" s="147" t="s">
        <v>2242</v>
      </c>
      <c r="D1617" s="147" t="s">
        <v>34577</v>
      </c>
      <c r="E1617" s="147" t="s">
        <v>2246</v>
      </c>
      <c r="G1617" s="147">
        <v>0</v>
      </c>
      <c r="I1617" s="147">
        <v>2</v>
      </c>
      <c r="J1617" s="147">
        <v>2557796</v>
      </c>
    </row>
    <row r="1618" spans="1:10" x14ac:dyDescent="0.2">
      <c r="A1618" s="147">
        <v>2</v>
      </c>
      <c r="B1618" s="149" t="s">
        <v>34576</v>
      </c>
      <c r="C1618" s="147" t="s">
        <v>2294</v>
      </c>
      <c r="D1618" s="147" t="s">
        <v>34575</v>
      </c>
      <c r="E1618" s="147" t="s">
        <v>2246</v>
      </c>
      <c r="G1618" s="147">
        <v>0</v>
      </c>
      <c r="I1618" s="147">
        <v>2</v>
      </c>
      <c r="J1618" s="147">
        <v>1188539</v>
      </c>
    </row>
    <row r="1619" spans="1:10" x14ac:dyDescent="0.2">
      <c r="A1619" s="147">
        <v>3</v>
      </c>
      <c r="B1619" s="149" t="s">
        <v>34573</v>
      </c>
      <c r="C1619" s="147" t="s">
        <v>2242</v>
      </c>
      <c r="D1619" s="147" t="s">
        <v>34574</v>
      </c>
      <c r="E1619" s="147" t="s">
        <v>2246</v>
      </c>
      <c r="G1619" s="147">
        <v>0</v>
      </c>
      <c r="I1619" s="147">
        <v>3</v>
      </c>
      <c r="J1619" s="147">
        <v>2557809</v>
      </c>
    </row>
    <row r="1620" spans="1:10" x14ac:dyDescent="0.2">
      <c r="A1620" s="147">
        <v>3</v>
      </c>
      <c r="B1620" s="149" t="s">
        <v>34573</v>
      </c>
      <c r="C1620" s="147" t="s">
        <v>2277</v>
      </c>
      <c r="D1620" s="147" t="s">
        <v>34572</v>
      </c>
      <c r="E1620" s="147" t="s">
        <v>2246</v>
      </c>
      <c r="G1620" s="147">
        <v>0</v>
      </c>
      <c r="I1620" s="147">
        <v>3</v>
      </c>
      <c r="J1620" s="147">
        <v>1188573</v>
      </c>
    </row>
    <row r="1621" spans="1:10" x14ac:dyDescent="0.2">
      <c r="A1621" s="147">
        <v>4</v>
      </c>
      <c r="B1621" s="149" t="s">
        <v>34567</v>
      </c>
      <c r="C1621" s="147" t="s">
        <v>2242</v>
      </c>
      <c r="D1621" s="147" t="s">
        <v>34571</v>
      </c>
      <c r="E1621" s="147" t="s">
        <v>2240</v>
      </c>
      <c r="G1621" s="147">
        <v>0</v>
      </c>
      <c r="I1621" s="147">
        <v>4</v>
      </c>
      <c r="J1621" s="147">
        <v>2557831</v>
      </c>
    </row>
    <row r="1622" spans="1:10" x14ac:dyDescent="0.2">
      <c r="A1622" s="147">
        <v>4</v>
      </c>
      <c r="B1622" s="149" t="s">
        <v>34567</v>
      </c>
      <c r="C1622" s="147" t="s">
        <v>2261</v>
      </c>
      <c r="D1622" s="147" t="s">
        <v>34570</v>
      </c>
      <c r="E1622" s="147" t="s">
        <v>2246</v>
      </c>
      <c r="G1622" s="147">
        <v>0</v>
      </c>
      <c r="I1622" s="147">
        <v>4</v>
      </c>
      <c r="J1622" s="147">
        <v>1188602</v>
      </c>
    </row>
    <row r="1623" spans="1:10" x14ac:dyDescent="0.2">
      <c r="A1623" s="147">
        <v>4</v>
      </c>
      <c r="B1623" s="149" t="s">
        <v>34567</v>
      </c>
      <c r="C1623" s="147" t="s">
        <v>2277</v>
      </c>
      <c r="D1623" s="147" t="s">
        <v>34569</v>
      </c>
      <c r="E1623" s="147" t="s">
        <v>2246</v>
      </c>
      <c r="G1623" s="147">
        <v>0</v>
      </c>
      <c r="I1623" s="147">
        <v>4</v>
      </c>
      <c r="J1623" s="147">
        <v>1188581</v>
      </c>
    </row>
    <row r="1624" spans="1:10" x14ac:dyDescent="0.2">
      <c r="A1624" s="147">
        <v>4</v>
      </c>
      <c r="B1624" s="149" t="s">
        <v>34567</v>
      </c>
      <c r="C1624" s="147" t="s">
        <v>2277</v>
      </c>
      <c r="D1624" s="147" t="s">
        <v>34568</v>
      </c>
      <c r="E1624" s="147" t="s">
        <v>2246</v>
      </c>
      <c r="G1624" s="147">
        <v>0</v>
      </c>
      <c r="I1624" s="147">
        <v>4</v>
      </c>
      <c r="J1624" s="147">
        <v>1188607</v>
      </c>
    </row>
    <row r="1625" spans="1:10" x14ac:dyDescent="0.2">
      <c r="A1625" s="147">
        <v>4</v>
      </c>
      <c r="B1625" s="149" t="s">
        <v>34567</v>
      </c>
      <c r="C1625" s="147" t="s">
        <v>2277</v>
      </c>
      <c r="D1625" s="147" t="s">
        <v>34566</v>
      </c>
      <c r="E1625" s="147" t="s">
        <v>2246</v>
      </c>
      <c r="G1625" s="147">
        <v>0</v>
      </c>
      <c r="I1625" s="147">
        <v>4</v>
      </c>
      <c r="J1625" s="147">
        <v>1188623</v>
      </c>
    </row>
    <row r="1626" spans="1:10" x14ac:dyDescent="0.2">
      <c r="A1626" s="147">
        <v>4</v>
      </c>
      <c r="B1626" s="149" t="s">
        <v>34561</v>
      </c>
      <c r="C1626" s="147" t="s">
        <v>2242</v>
      </c>
      <c r="D1626" s="147" t="s">
        <v>34565</v>
      </c>
      <c r="E1626" s="147" t="s">
        <v>2240</v>
      </c>
      <c r="G1626" s="147">
        <v>0</v>
      </c>
      <c r="I1626" s="147">
        <v>4</v>
      </c>
      <c r="J1626" s="147">
        <v>2557838</v>
      </c>
    </row>
    <row r="1627" spans="1:10" x14ac:dyDescent="0.2">
      <c r="A1627" s="147">
        <v>4</v>
      </c>
      <c r="B1627" s="149" t="s">
        <v>34561</v>
      </c>
      <c r="C1627" s="147" t="s">
        <v>2261</v>
      </c>
      <c r="D1627" s="147" t="s">
        <v>34564</v>
      </c>
      <c r="E1627" s="147" t="s">
        <v>2246</v>
      </c>
      <c r="G1627" s="147">
        <v>0</v>
      </c>
      <c r="I1627" s="147">
        <v>4</v>
      </c>
      <c r="J1627" s="147">
        <v>1188599</v>
      </c>
    </row>
    <row r="1628" spans="1:10" x14ac:dyDescent="0.2">
      <c r="A1628" s="147">
        <v>4</v>
      </c>
      <c r="B1628" s="149" t="s">
        <v>34561</v>
      </c>
      <c r="C1628" s="147" t="s">
        <v>2261</v>
      </c>
      <c r="D1628" s="147" t="s">
        <v>34563</v>
      </c>
      <c r="E1628" s="147" t="s">
        <v>2246</v>
      </c>
      <c r="G1628" s="147">
        <v>0</v>
      </c>
      <c r="I1628" s="147">
        <v>4</v>
      </c>
      <c r="J1628" s="147">
        <v>1188595</v>
      </c>
    </row>
    <row r="1629" spans="1:10" x14ac:dyDescent="0.2">
      <c r="A1629" s="147">
        <v>4</v>
      </c>
      <c r="B1629" s="149" t="s">
        <v>34561</v>
      </c>
      <c r="C1629" s="147" t="s">
        <v>2261</v>
      </c>
      <c r="D1629" s="147" t="s">
        <v>34562</v>
      </c>
      <c r="E1629" s="147" t="s">
        <v>2246</v>
      </c>
      <c r="G1629" s="147">
        <v>0</v>
      </c>
      <c r="I1629" s="147">
        <v>4</v>
      </c>
      <c r="J1629" s="147">
        <v>1188579</v>
      </c>
    </row>
    <row r="1630" spans="1:10" x14ac:dyDescent="0.2">
      <c r="A1630" s="147">
        <v>4</v>
      </c>
      <c r="B1630" s="149" t="s">
        <v>34561</v>
      </c>
      <c r="C1630" s="147" t="s">
        <v>2261</v>
      </c>
      <c r="D1630" s="147" t="s">
        <v>34560</v>
      </c>
      <c r="E1630" s="147" t="s">
        <v>2246</v>
      </c>
      <c r="G1630" s="147">
        <v>0</v>
      </c>
      <c r="I1630" s="147">
        <v>4</v>
      </c>
      <c r="J1630" s="147">
        <v>1188578</v>
      </c>
    </row>
    <row r="1631" spans="1:10" x14ac:dyDescent="0.2">
      <c r="A1631" s="147">
        <v>4</v>
      </c>
      <c r="B1631" s="149" t="s">
        <v>34551</v>
      </c>
      <c r="C1631" s="147" t="s">
        <v>2242</v>
      </c>
      <c r="D1631" s="147" t="s">
        <v>34559</v>
      </c>
      <c r="E1631" s="147" t="s">
        <v>2246</v>
      </c>
      <c r="G1631" s="147">
        <v>0</v>
      </c>
      <c r="I1631" s="147">
        <v>4</v>
      </c>
      <c r="J1631" s="147">
        <v>2557839</v>
      </c>
    </row>
    <row r="1632" spans="1:10" x14ac:dyDescent="0.2">
      <c r="A1632" s="147">
        <v>4</v>
      </c>
      <c r="B1632" s="149" t="s">
        <v>34551</v>
      </c>
      <c r="C1632" s="147" t="s">
        <v>2261</v>
      </c>
      <c r="D1632" s="147" t="s">
        <v>34558</v>
      </c>
      <c r="E1632" s="147" t="s">
        <v>2246</v>
      </c>
      <c r="G1632" s="147">
        <v>0</v>
      </c>
      <c r="I1632" s="147">
        <v>4</v>
      </c>
      <c r="J1632" s="147">
        <v>1188603</v>
      </c>
    </row>
    <row r="1633" spans="1:10" x14ac:dyDescent="0.2">
      <c r="A1633" s="147">
        <v>4</v>
      </c>
      <c r="B1633" s="149" t="s">
        <v>34551</v>
      </c>
      <c r="C1633" s="147" t="s">
        <v>2261</v>
      </c>
      <c r="D1633" s="147" t="s">
        <v>34557</v>
      </c>
      <c r="E1633" s="147" t="s">
        <v>2246</v>
      </c>
      <c r="G1633" s="147">
        <v>0</v>
      </c>
      <c r="I1633" s="147">
        <v>4</v>
      </c>
      <c r="J1633" s="147">
        <v>1188592</v>
      </c>
    </row>
    <row r="1634" spans="1:10" x14ac:dyDescent="0.2">
      <c r="A1634" s="147">
        <v>4</v>
      </c>
      <c r="B1634" s="149" t="s">
        <v>34551</v>
      </c>
      <c r="C1634" s="147" t="s">
        <v>2261</v>
      </c>
      <c r="D1634" s="147" t="s">
        <v>34556</v>
      </c>
      <c r="E1634" s="147" t="s">
        <v>2246</v>
      </c>
      <c r="G1634" s="147">
        <v>0</v>
      </c>
      <c r="I1634" s="147">
        <v>4</v>
      </c>
      <c r="J1634" s="147">
        <v>1188617</v>
      </c>
    </row>
    <row r="1635" spans="1:10" x14ac:dyDescent="0.2">
      <c r="A1635" s="147">
        <v>4</v>
      </c>
      <c r="B1635" s="149" t="s">
        <v>34551</v>
      </c>
      <c r="C1635" s="147" t="s">
        <v>2261</v>
      </c>
      <c r="D1635" s="147" t="s">
        <v>34555</v>
      </c>
      <c r="E1635" s="147" t="s">
        <v>2246</v>
      </c>
      <c r="G1635" s="147">
        <v>0</v>
      </c>
      <c r="I1635" s="147">
        <v>4</v>
      </c>
      <c r="J1635" s="147">
        <v>1188582</v>
      </c>
    </row>
    <row r="1636" spans="1:10" x14ac:dyDescent="0.2">
      <c r="A1636" s="147">
        <v>4</v>
      </c>
      <c r="B1636" s="149" t="s">
        <v>34551</v>
      </c>
      <c r="C1636" s="147" t="s">
        <v>2261</v>
      </c>
      <c r="D1636" s="147" t="s">
        <v>34554</v>
      </c>
      <c r="E1636" s="147" t="s">
        <v>2246</v>
      </c>
      <c r="G1636" s="147">
        <v>0</v>
      </c>
      <c r="I1636" s="147">
        <v>4</v>
      </c>
      <c r="J1636" s="147">
        <v>1188583</v>
      </c>
    </row>
    <row r="1637" spans="1:10" x14ac:dyDescent="0.2">
      <c r="A1637" s="147">
        <v>4</v>
      </c>
      <c r="B1637" s="149" t="s">
        <v>34551</v>
      </c>
      <c r="C1637" s="147" t="s">
        <v>2261</v>
      </c>
      <c r="D1637" s="147" t="s">
        <v>34553</v>
      </c>
      <c r="E1637" s="147" t="s">
        <v>2246</v>
      </c>
      <c r="G1637" s="147">
        <v>0</v>
      </c>
      <c r="I1637" s="147">
        <v>4</v>
      </c>
      <c r="J1637" s="147">
        <v>1188600</v>
      </c>
    </row>
    <row r="1638" spans="1:10" x14ac:dyDescent="0.2">
      <c r="A1638" s="147">
        <v>4</v>
      </c>
      <c r="B1638" s="149" t="s">
        <v>34551</v>
      </c>
      <c r="C1638" s="147" t="s">
        <v>2277</v>
      </c>
      <c r="D1638" s="147" t="s">
        <v>34552</v>
      </c>
      <c r="E1638" s="147" t="s">
        <v>2246</v>
      </c>
      <c r="G1638" s="147">
        <v>0</v>
      </c>
      <c r="I1638" s="147">
        <v>4</v>
      </c>
      <c r="J1638" s="147">
        <v>1188586</v>
      </c>
    </row>
    <row r="1639" spans="1:10" x14ac:dyDescent="0.2">
      <c r="A1639" s="147">
        <v>4</v>
      </c>
      <c r="B1639" s="149" t="s">
        <v>34551</v>
      </c>
      <c r="C1639" s="147" t="s">
        <v>2277</v>
      </c>
      <c r="D1639" s="147" t="s">
        <v>34550</v>
      </c>
      <c r="E1639" s="147" t="s">
        <v>2246</v>
      </c>
      <c r="G1639" s="147">
        <v>0</v>
      </c>
      <c r="I1639" s="147">
        <v>4</v>
      </c>
      <c r="J1639" s="147">
        <v>1188620</v>
      </c>
    </row>
    <row r="1640" spans="1:10" x14ac:dyDescent="0.2">
      <c r="A1640" s="147">
        <v>5</v>
      </c>
      <c r="B1640" s="149" t="s">
        <v>34549</v>
      </c>
      <c r="C1640" s="147" t="s">
        <v>2242</v>
      </c>
      <c r="D1640" s="147" t="s">
        <v>34548</v>
      </c>
      <c r="E1640" s="147" t="s">
        <v>2246</v>
      </c>
      <c r="G1640" s="147">
        <v>0</v>
      </c>
      <c r="I1640" s="147">
        <v>5</v>
      </c>
      <c r="J1640" s="147">
        <v>2557852</v>
      </c>
    </row>
    <row r="1641" spans="1:10" x14ac:dyDescent="0.2">
      <c r="A1641" s="147">
        <v>6</v>
      </c>
      <c r="B1641" s="149" t="s">
        <v>34547</v>
      </c>
      <c r="C1641" s="147" t="s">
        <v>2242</v>
      </c>
      <c r="D1641" s="147" t="s">
        <v>34546</v>
      </c>
      <c r="E1641" s="147" t="s">
        <v>2240</v>
      </c>
      <c r="G1641" s="147">
        <v>0</v>
      </c>
      <c r="I1641" s="147">
        <v>6</v>
      </c>
      <c r="J1641" s="147">
        <v>2557855</v>
      </c>
    </row>
    <row r="1642" spans="1:10" x14ac:dyDescent="0.2">
      <c r="A1642" s="147">
        <v>6</v>
      </c>
      <c r="B1642" s="149" t="s">
        <v>34545</v>
      </c>
      <c r="C1642" s="147" t="s">
        <v>2242</v>
      </c>
      <c r="D1642" s="147" t="s">
        <v>34544</v>
      </c>
      <c r="E1642" s="147" t="s">
        <v>2240</v>
      </c>
      <c r="G1642" s="147">
        <v>0</v>
      </c>
      <c r="I1642" s="147">
        <v>5</v>
      </c>
      <c r="J1642" s="147">
        <v>2557842</v>
      </c>
    </row>
    <row r="1643" spans="1:10" x14ac:dyDescent="0.2">
      <c r="A1643" s="147">
        <v>6</v>
      </c>
      <c r="B1643" s="149" t="s">
        <v>34543</v>
      </c>
      <c r="C1643" s="147" t="s">
        <v>2242</v>
      </c>
      <c r="D1643" s="147" t="s">
        <v>34542</v>
      </c>
      <c r="E1643" s="147" t="s">
        <v>2240</v>
      </c>
      <c r="G1643" s="147">
        <v>0</v>
      </c>
      <c r="I1643" s="147">
        <v>5</v>
      </c>
      <c r="J1643" s="147">
        <v>2557849</v>
      </c>
    </row>
    <row r="1644" spans="1:10" x14ac:dyDescent="0.2">
      <c r="A1644" s="147">
        <v>6</v>
      </c>
      <c r="B1644" s="149" t="s">
        <v>34541</v>
      </c>
      <c r="C1644" s="147" t="s">
        <v>2242</v>
      </c>
      <c r="D1644" s="147" t="s">
        <v>34540</v>
      </c>
      <c r="E1644" s="147" t="s">
        <v>2240</v>
      </c>
      <c r="G1644" s="147">
        <v>0</v>
      </c>
      <c r="I1644" s="147">
        <v>5</v>
      </c>
      <c r="J1644" s="147">
        <v>2557853</v>
      </c>
    </row>
    <row r="1645" spans="1:10" x14ac:dyDescent="0.2">
      <c r="A1645" s="147">
        <v>6</v>
      </c>
      <c r="B1645" s="149" t="s">
        <v>34539</v>
      </c>
      <c r="C1645" s="147" t="s">
        <v>2242</v>
      </c>
      <c r="D1645" s="147" t="s">
        <v>34538</v>
      </c>
      <c r="E1645" s="147" t="s">
        <v>2240</v>
      </c>
      <c r="G1645" s="147">
        <v>0</v>
      </c>
      <c r="I1645" s="147">
        <v>5</v>
      </c>
      <c r="J1645" s="147">
        <v>2557854</v>
      </c>
    </row>
    <row r="1646" spans="1:10" x14ac:dyDescent="0.2">
      <c r="A1646" s="147">
        <v>3</v>
      </c>
      <c r="B1646" s="149" t="s">
        <v>34537</v>
      </c>
      <c r="C1646" s="147" t="s">
        <v>2242</v>
      </c>
      <c r="D1646" s="147" t="s">
        <v>34536</v>
      </c>
      <c r="E1646" s="147" t="s">
        <v>2246</v>
      </c>
      <c r="G1646" s="147">
        <v>0</v>
      </c>
      <c r="I1646" s="147">
        <v>3</v>
      </c>
      <c r="J1646" s="147">
        <v>2557828</v>
      </c>
    </row>
    <row r="1647" spans="1:10" x14ac:dyDescent="0.2">
      <c r="A1647" s="147">
        <v>4</v>
      </c>
      <c r="B1647" s="149" t="s">
        <v>34534</v>
      </c>
      <c r="C1647" s="147" t="s">
        <v>2242</v>
      </c>
      <c r="D1647" s="147" t="s">
        <v>34535</v>
      </c>
      <c r="E1647" s="147" t="s">
        <v>2240</v>
      </c>
      <c r="G1647" s="147">
        <v>0</v>
      </c>
      <c r="I1647" s="147">
        <v>4</v>
      </c>
      <c r="J1647" s="147">
        <v>2557863</v>
      </c>
    </row>
    <row r="1648" spans="1:10" x14ac:dyDescent="0.2">
      <c r="A1648" s="147">
        <v>4</v>
      </c>
      <c r="B1648" s="149" t="s">
        <v>34534</v>
      </c>
      <c r="C1648" s="147" t="s">
        <v>2261</v>
      </c>
      <c r="D1648" s="147" t="s">
        <v>34533</v>
      </c>
      <c r="E1648" s="147" t="s">
        <v>2246</v>
      </c>
      <c r="G1648" s="147">
        <v>0</v>
      </c>
      <c r="I1648" s="147">
        <v>4</v>
      </c>
      <c r="J1648" s="147">
        <v>1188634</v>
      </c>
    </row>
    <row r="1649" spans="1:11" x14ac:dyDescent="0.2">
      <c r="A1649" s="147">
        <v>4</v>
      </c>
      <c r="B1649" s="149" t="s">
        <v>34532</v>
      </c>
      <c r="C1649" s="147" t="s">
        <v>2242</v>
      </c>
      <c r="D1649" s="147" t="s">
        <v>34531</v>
      </c>
      <c r="E1649" s="147" t="s">
        <v>2240</v>
      </c>
      <c r="G1649" s="147">
        <v>0</v>
      </c>
      <c r="I1649" s="147">
        <v>4</v>
      </c>
      <c r="J1649" s="147">
        <v>2557865</v>
      </c>
    </row>
    <row r="1650" spans="1:11" x14ac:dyDescent="0.2">
      <c r="A1650" s="147">
        <v>4</v>
      </c>
      <c r="B1650" s="149" t="s">
        <v>34530</v>
      </c>
      <c r="C1650" s="147" t="s">
        <v>2242</v>
      </c>
      <c r="D1650" s="147" t="s">
        <v>34529</v>
      </c>
      <c r="E1650" s="147" t="s">
        <v>2246</v>
      </c>
      <c r="G1650" s="147">
        <v>0</v>
      </c>
      <c r="I1650" s="147">
        <v>4</v>
      </c>
      <c r="J1650" s="147">
        <v>2557864</v>
      </c>
    </row>
    <row r="1651" spans="1:11" x14ac:dyDescent="0.2">
      <c r="A1651" s="147">
        <v>5</v>
      </c>
      <c r="B1651" s="149" t="s">
        <v>34528</v>
      </c>
      <c r="C1651" s="147" t="s">
        <v>2242</v>
      </c>
      <c r="D1651" s="147" t="s">
        <v>34527</v>
      </c>
      <c r="E1651" s="147" t="s">
        <v>2246</v>
      </c>
      <c r="G1651" s="147">
        <v>0</v>
      </c>
      <c r="I1651" s="147">
        <v>5</v>
      </c>
      <c r="J1651" s="147">
        <v>2557881</v>
      </c>
    </row>
    <row r="1652" spans="1:11" x14ac:dyDescent="0.2">
      <c r="A1652" s="147">
        <v>6</v>
      </c>
      <c r="B1652" s="149" t="s">
        <v>34526</v>
      </c>
      <c r="C1652" s="147" t="s">
        <v>2242</v>
      </c>
      <c r="D1652" s="147" t="s">
        <v>34525</v>
      </c>
      <c r="E1652" s="147" t="s">
        <v>2240</v>
      </c>
      <c r="G1652" s="147">
        <v>0</v>
      </c>
      <c r="I1652" s="147">
        <v>6</v>
      </c>
      <c r="J1652" s="147">
        <v>2557886</v>
      </c>
      <c r="K1652" s="147" t="s">
        <v>2769</v>
      </c>
    </row>
    <row r="1653" spans="1:11" x14ac:dyDescent="0.2">
      <c r="A1653" s="147">
        <v>6</v>
      </c>
      <c r="B1653" s="149" t="s">
        <v>34524</v>
      </c>
      <c r="C1653" s="147" t="s">
        <v>2242</v>
      </c>
      <c r="D1653" s="147" t="s">
        <v>34523</v>
      </c>
      <c r="E1653" s="147" t="s">
        <v>2240</v>
      </c>
      <c r="G1653" s="147">
        <v>0</v>
      </c>
      <c r="I1653" s="147">
        <v>5</v>
      </c>
      <c r="J1653" s="147">
        <v>2557870</v>
      </c>
      <c r="K1653" s="147" t="s">
        <v>2769</v>
      </c>
    </row>
    <row r="1654" spans="1:11" x14ac:dyDescent="0.2">
      <c r="A1654" s="147">
        <v>6</v>
      </c>
      <c r="B1654" s="149" t="s">
        <v>34522</v>
      </c>
      <c r="C1654" s="147" t="s">
        <v>2242</v>
      </c>
      <c r="D1654" s="147" t="s">
        <v>34521</v>
      </c>
      <c r="E1654" s="147" t="s">
        <v>2240</v>
      </c>
      <c r="G1654" s="147">
        <v>0</v>
      </c>
      <c r="I1654" s="147">
        <v>5</v>
      </c>
      <c r="J1654" s="147">
        <v>2557873</v>
      </c>
      <c r="K1654" s="147" t="s">
        <v>2769</v>
      </c>
    </row>
    <row r="1655" spans="1:11" x14ac:dyDescent="0.2">
      <c r="A1655" s="147">
        <v>6</v>
      </c>
      <c r="B1655" s="149" t="s">
        <v>34520</v>
      </c>
      <c r="C1655" s="147" t="s">
        <v>2242</v>
      </c>
      <c r="D1655" s="147" t="s">
        <v>34519</v>
      </c>
      <c r="E1655" s="147" t="s">
        <v>2240</v>
      </c>
      <c r="G1655" s="147">
        <v>0</v>
      </c>
      <c r="I1655" s="147">
        <v>5</v>
      </c>
      <c r="J1655" s="147">
        <v>2557880</v>
      </c>
      <c r="K1655" s="147" t="s">
        <v>2769</v>
      </c>
    </row>
    <row r="1656" spans="1:11" x14ac:dyDescent="0.2">
      <c r="A1656" s="147">
        <v>6</v>
      </c>
      <c r="B1656" s="149" t="s">
        <v>34518</v>
      </c>
      <c r="C1656" s="147" t="s">
        <v>2242</v>
      </c>
      <c r="D1656" s="147" t="s">
        <v>34517</v>
      </c>
      <c r="E1656" s="147" t="s">
        <v>2240</v>
      </c>
      <c r="G1656" s="147">
        <v>0</v>
      </c>
      <c r="I1656" s="147">
        <v>5</v>
      </c>
      <c r="J1656" s="147">
        <v>2557872</v>
      </c>
      <c r="K1656" s="147" t="s">
        <v>2769</v>
      </c>
    </row>
    <row r="1657" spans="1:11" x14ac:dyDescent="0.2">
      <c r="A1657" s="147">
        <v>4</v>
      </c>
      <c r="B1657" s="149" t="s">
        <v>34513</v>
      </c>
      <c r="C1657" s="147" t="s">
        <v>2242</v>
      </c>
      <c r="D1657" s="147" t="s">
        <v>34516</v>
      </c>
      <c r="E1657" s="147" t="s">
        <v>2240</v>
      </c>
      <c r="G1657" s="147">
        <v>0</v>
      </c>
      <c r="I1657" s="147">
        <v>4</v>
      </c>
      <c r="J1657" s="147">
        <v>2557860</v>
      </c>
    </row>
    <row r="1658" spans="1:11" x14ac:dyDescent="0.2">
      <c r="A1658" s="147">
        <v>4</v>
      </c>
      <c r="B1658" s="149" t="s">
        <v>34513</v>
      </c>
      <c r="C1658" s="147" t="s">
        <v>2277</v>
      </c>
      <c r="D1658" s="147" t="s">
        <v>34515</v>
      </c>
      <c r="E1658" s="147" t="s">
        <v>2246</v>
      </c>
      <c r="G1658" s="147">
        <v>0</v>
      </c>
      <c r="I1658" s="147">
        <v>4</v>
      </c>
      <c r="J1658" s="147">
        <v>1188629</v>
      </c>
    </row>
    <row r="1659" spans="1:11" x14ac:dyDescent="0.2">
      <c r="A1659" s="147">
        <v>4</v>
      </c>
      <c r="B1659" s="149" t="s">
        <v>34513</v>
      </c>
      <c r="C1659" s="147" t="s">
        <v>2277</v>
      </c>
      <c r="D1659" s="147" t="s">
        <v>34514</v>
      </c>
      <c r="E1659" s="147" t="s">
        <v>2246</v>
      </c>
      <c r="G1659" s="147">
        <v>0</v>
      </c>
      <c r="I1659" s="147">
        <v>4</v>
      </c>
      <c r="J1659" s="147">
        <v>1188630</v>
      </c>
    </row>
    <row r="1660" spans="1:11" x14ac:dyDescent="0.2">
      <c r="A1660" s="147">
        <v>4</v>
      </c>
      <c r="B1660" s="149" t="s">
        <v>34513</v>
      </c>
      <c r="C1660" s="147" t="s">
        <v>2277</v>
      </c>
      <c r="D1660" s="147" t="s">
        <v>34512</v>
      </c>
      <c r="E1660" s="147" t="s">
        <v>2246</v>
      </c>
      <c r="G1660" s="147">
        <v>0</v>
      </c>
      <c r="I1660" s="147">
        <v>4</v>
      </c>
      <c r="J1660" s="147">
        <v>1188636</v>
      </c>
    </row>
    <row r="1661" spans="1:11" x14ac:dyDescent="0.2">
      <c r="A1661" s="147">
        <v>3</v>
      </c>
      <c r="B1661" s="149" t="s">
        <v>34509</v>
      </c>
      <c r="C1661" s="147" t="s">
        <v>2242</v>
      </c>
      <c r="D1661" s="147" t="s">
        <v>34507</v>
      </c>
      <c r="E1661" s="147" t="s">
        <v>2246</v>
      </c>
      <c r="G1661" s="147">
        <v>0</v>
      </c>
      <c r="I1661" s="147">
        <v>3</v>
      </c>
      <c r="J1661" s="147">
        <v>2557829</v>
      </c>
    </row>
    <row r="1662" spans="1:11" x14ac:dyDescent="0.2">
      <c r="A1662" s="147">
        <v>3</v>
      </c>
      <c r="B1662" s="149" t="s">
        <v>34509</v>
      </c>
      <c r="C1662" s="147" t="s">
        <v>2261</v>
      </c>
      <c r="D1662" s="147" t="s">
        <v>34511</v>
      </c>
      <c r="E1662" s="147" t="s">
        <v>2246</v>
      </c>
      <c r="G1662" s="147">
        <v>0</v>
      </c>
      <c r="I1662" s="147">
        <v>3</v>
      </c>
      <c r="J1662" s="147">
        <v>1188555</v>
      </c>
    </row>
    <row r="1663" spans="1:11" x14ac:dyDescent="0.2">
      <c r="A1663" s="147">
        <v>3</v>
      </c>
      <c r="B1663" s="149" t="s">
        <v>34509</v>
      </c>
      <c r="C1663" s="147" t="s">
        <v>2261</v>
      </c>
      <c r="D1663" s="147" t="s">
        <v>34510</v>
      </c>
      <c r="E1663" s="147" t="s">
        <v>2246</v>
      </c>
      <c r="G1663" s="147">
        <v>0</v>
      </c>
      <c r="I1663" s="147">
        <v>3</v>
      </c>
      <c r="J1663" s="147">
        <v>1188564</v>
      </c>
    </row>
    <row r="1664" spans="1:11" x14ac:dyDescent="0.2">
      <c r="A1664" s="147">
        <v>3</v>
      </c>
      <c r="B1664" s="149" t="s">
        <v>34509</v>
      </c>
      <c r="C1664" s="147" t="s">
        <v>2277</v>
      </c>
      <c r="D1664" s="147" t="s">
        <v>34488</v>
      </c>
      <c r="E1664" s="147" t="s">
        <v>2246</v>
      </c>
      <c r="G1664" s="147">
        <v>0</v>
      </c>
      <c r="I1664" s="147">
        <v>3</v>
      </c>
      <c r="J1664" s="147">
        <v>1188576</v>
      </c>
    </row>
    <row r="1665" spans="1:11" x14ac:dyDescent="0.2">
      <c r="A1665" s="147">
        <v>4</v>
      </c>
      <c r="B1665" s="149" t="s">
        <v>34508</v>
      </c>
      <c r="C1665" s="147" t="s">
        <v>2242</v>
      </c>
      <c r="D1665" s="147" t="s">
        <v>34507</v>
      </c>
      <c r="E1665" s="147" t="s">
        <v>2246</v>
      </c>
      <c r="G1665" s="147">
        <v>0</v>
      </c>
      <c r="I1665" s="147">
        <v>4</v>
      </c>
      <c r="J1665" s="147">
        <v>2557890</v>
      </c>
    </row>
    <row r="1666" spans="1:11" x14ac:dyDescent="0.2">
      <c r="A1666" s="147">
        <v>5</v>
      </c>
      <c r="B1666" s="149" t="s">
        <v>34506</v>
      </c>
      <c r="C1666" s="147" t="s">
        <v>2242</v>
      </c>
      <c r="D1666" s="147" t="s">
        <v>34505</v>
      </c>
      <c r="E1666" s="147" t="s">
        <v>2246</v>
      </c>
      <c r="G1666" s="147">
        <v>0</v>
      </c>
      <c r="I1666" s="147">
        <v>5</v>
      </c>
      <c r="J1666" s="147">
        <v>2557896</v>
      </c>
    </row>
    <row r="1667" spans="1:11" x14ac:dyDescent="0.2">
      <c r="A1667" s="147">
        <v>6</v>
      </c>
      <c r="B1667" s="149" t="s">
        <v>34504</v>
      </c>
      <c r="C1667" s="147" t="s">
        <v>2242</v>
      </c>
      <c r="D1667" s="147" t="s">
        <v>34503</v>
      </c>
      <c r="E1667" s="147" t="s">
        <v>2240</v>
      </c>
      <c r="G1667" s="147">
        <v>0</v>
      </c>
      <c r="I1667" s="147">
        <v>6</v>
      </c>
      <c r="J1667" s="147">
        <v>2557905</v>
      </c>
      <c r="K1667" s="147" t="s">
        <v>2769</v>
      </c>
    </row>
    <row r="1668" spans="1:11" x14ac:dyDescent="0.2">
      <c r="A1668" s="147">
        <v>6</v>
      </c>
      <c r="B1668" s="149" t="s">
        <v>34502</v>
      </c>
      <c r="C1668" s="147" t="s">
        <v>2242</v>
      </c>
      <c r="D1668" s="147" t="s">
        <v>34501</v>
      </c>
      <c r="E1668" s="147" t="s">
        <v>2240</v>
      </c>
      <c r="G1668" s="147">
        <v>0</v>
      </c>
      <c r="I1668" s="147">
        <v>5</v>
      </c>
      <c r="J1668" s="147">
        <v>2557899</v>
      </c>
      <c r="K1668" s="147" t="s">
        <v>2769</v>
      </c>
    </row>
    <row r="1669" spans="1:11" x14ac:dyDescent="0.2">
      <c r="A1669" s="147">
        <v>6</v>
      </c>
      <c r="B1669" s="149" t="s">
        <v>34500</v>
      </c>
      <c r="C1669" s="147" t="s">
        <v>2242</v>
      </c>
      <c r="D1669" s="147" t="s">
        <v>34499</v>
      </c>
      <c r="E1669" s="147" t="s">
        <v>2240</v>
      </c>
      <c r="G1669" s="147">
        <v>0</v>
      </c>
      <c r="I1669" s="147">
        <v>5</v>
      </c>
      <c r="J1669" s="147">
        <v>2557892</v>
      </c>
      <c r="K1669" s="147" t="s">
        <v>2769</v>
      </c>
    </row>
    <row r="1670" spans="1:11" x14ac:dyDescent="0.2">
      <c r="A1670" s="147">
        <v>6</v>
      </c>
      <c r="B1670" s="149" t="s">
        <v>34498</v>
      </c>
      <c r="C1670" s="147" t="s">
        <v>2242</v>
      </c>
      <c r="D1670" s="147" t="s">
        <v>34497</v>
      </c>
      <c r="E1670" s="147" t="s">
        <v>2240</v>
      </c>
      <c r="G1670" s="147">
        <v>0</v>
      </c>
      <c r="I1670" s="147">
        <v>5</v>
      </c>
      <c r="J1670" s="147">
        <v>2557897</v>
      </c>
      <c r="K1670" s="147" t="s">
        <v>2769</v>
      </c>
    </row>
    <row r="1671" spans="1:11" x14ac:dyDescent="0.2">
      <c r="A1671" s="147">
        <v>3</v>
      </c>
      <c r="B1671" s="149" t="s">
        <v>34496</v>
      </c>
      <c r="C1671" s="147" t="s">
        <v>2242</v>
      </c>
      <c r="D1671" s="147" t="s">
        <v>34492</v>
      </c>
      <c r="E1671" s="147" t="s">
        <v>2246</v>
      </c>
      <c r="G1671" s="147">
        <v>0</v>
      </c>
      <c r="I1671" s="147">
        <v>3</v>
      </c>
      <c r="J1671" s="147">
        <v>2557806</v>
      </c>
    </row>
    <row r="1672" spans="1:11" x14ac:dyDescent="0.2">
      <c r="A1672" s="147">
        <v>4</v>
      </c>
      <c r="B1672" s="149" t="s">
        <v>34494</v>
      </c>
      <c r="C1672" s="147" t="s">
        <v>2242</v>
      </c>
      <c r="D1672" s="147" t="s">
        <v>34495</v>
      </c>
      <c r="E1672" s="147" t="s">
        <v>2240</v>
      </c>
      <c r="G1672" s="147">
        <v>0</v>
      </c>
      <c r="I1672" s="147">
        <v>4</v>
      </c>
      <c r="J1672" s="147">
        <v>2557906</v>
      </c>
    </row>
    <row r="1673" spans="1:11" x14ac:dyDescent="0.2">
      <c r="A1673" s="147">
        <v>4</v>
      </c>
      <c r="B1673" s="149" t="s">
        <v>34494</v>
      </c>
      <c r="C1673" s="147" t="s">
        <v>2277</v>
      </c>
      <c r="D1673" s="147" t="s">
        <v>34493</v>
      </c>
      <c r="E1673" s="147" t="s">
        <v>2246</v>
      </c>
      <c r="G1673" s="147">
        <v>0</v>
      </c>
      <c r="I1673" s="147">
        <v>4</v>
      </c>
      <c r="J1673" s="147">
        <v>1188647</v>
      </c>
    </row>
    <row r="1674" spans="1:11" x14ac:dyDescent="0.2">
      <c r="A1674" s="147">
        <v>4</v>
      </c>
      <c r="B1674" s="149" t="s">
        <v>34489</v>
      </c>
      <c r="C1674" s="147" t="s">
        <v>2242</v>
      </c>
      <c r="D1674" s="147" t="s">
        <v>34492</v>
      </c>
      <c r="E1674" s="147" t="s">
        <v>2246</v>
      </c>
      <c r="G1674" s="147">
        <v>0</v>
      </c>
      <c r="I1674" s="147">
        <v>4</v>
      </c>
      <c r="J1674" s="147">
        <v>2557910</v>
      </c>
    </row>
    <row r="1675" spans="1:11" x14ac:dyDescent="0.2">
      <c r="A1675" s="147">
        <v>4</v>
      </c>
      <c r="B1675" s="149" t="s">
        <v>34489</v>
      </c>
      <c r="C1675" s="147" t="s">
        <v>2261</v>
      </c>
      <c r="D1675" s="147" t="s">
        <v>34491</v>
      </c>
      <c r="E1675" s="147" t="s">
        <v>2246</v>
      </c>
      <c r="G1675" s="147">
        <v>0</v>
      </c>
      <c r="I1675" s="147">
        <v>4</v>
      </c>
      <c r="J1675" s="147">
        <v>1188646</v>
      </c>
    </row>
    <row r="1676" spans="1:11" x14ac:dyDescent="0.2">
      <c r="A1676" s="147">
        <v>4</v>
      </c>
      <c r="B1676" s="149" t="s">
        <v>34489</v>
      </c>
      <c r="C1676" s="147" t="s">
        <v>2261</v>
      </c>
      <c r="D1676" s="147" t="s">
        <v>34490</v>
      </c>
      <c r="E1676" s="147" t="s">
        <v>2246</v>
      </c>
      <c r="G1676" s="147">
        <v>0</v>
      </c>
      <c r="I1676" s="147">
        <v>4</v>
      </c>
      <c r="J1676" s="147">
        <v>1188638</v>
      </c>
    </row>
    <row r="1677" spans="1:11" x14ac:dyDescent="0.2">
      <c r="A1677" s="147">
        <v>4</v>
      </c>
      <c r="B1677" s="149" t="s">
        <v>34489</v>
      </c>
      <c r="C1677" s="147" t="s">
        <v>2277</v>
      </c>
      <c r="D1677" s="147" t="s">
        <v>34488</v>
      </c>
      <c r="E1677" s="147" t="s">
        <v>2246</v>
      </c>
      <c r="G1677" s="147">
        <v>0</v>
      </c>
      <c r="I1677" s="147">
        <v>4</v>
      </c>
      <c r="J1677" s="147">
        <v>1188640</v>
      </c>
    </row>
    <row r="1678" spans="1:11" x14ac:dyDescent="0.2">
      <c r="A1678" s="147">
        <v>5</v>
      </c>
      <c r="B1678" s="149" t="s">
        <v>34487</v>
      </c>
      <c r="C1678" s="147" t="s">
        <v>2242</v>
      </c>
      <c r="D1678" s="147" t="s">
        <v>34486</v>
      </c>
      <c r="E1678" s="147" t="s">
        <v>2246</v>
      </c>
      <c r="G1678" s="147">
        <v>0</v>
      </c>
      <c r="I1678" s="147">
        <v>5</v>
      </c>
      <c r="J1678" s="147">
        <v>2557932</v>
      </c>
    </row>
    <row r="1679" spans="1:11" x14ac:dyDescent="0.2">
      <c r="A1679" s="147">
        <v>6</v>
      </c>
      <c r="B1679" s="149" t="s">
        <v>34485</v>
      </c>
      <c r="C1679" s="147" t="s">
        <v>2242</v>
      </c>
      <c r="D1679" s="147" t="s">
        <v>34484</v>
      </c>
      <c r="E1679" s="147" t="s">
        <v>2240</v>
      </c>
      <c r="G1679" s="147">
        <v>0</v>
      </c>
      <c r="I1679" s="147">
        <v>6</v>
      </c>
      <c r="J1679" s="147">
        <v>2557936</v>
      </c>
    </row>
    <row r="1680" spans="1:11" x14ac:dyDescent="0.2">
      <c r="A1680" s="147">
        <v>6</v>
      </c>
      <c r="B1680" s="149" t="s">
        <v>34483</v>
      </c>
      <c r="C1680" s="147" t="s">
        <v>2242</v>
      </c>
      <c r="D1680" s="147" t="s">
        <v>34482</v>
      </c>
      <c r="E1680" s="147" t="s">
        <v>2240</v>
      </c>
      <c r="G1680" s="147">
        <v>0</v>
      </c>
      <c r="I1680" s="147">
        <v>5</v>
      </c>
      <c r="J1680" s="147">
        <v>2557924</v>
      </c>
    </row>
    <row r="1681" spans="1:11" x14ac:dyDescent="0.2">
      <c r="A1681" s="147">
        <v>6</v>
      </c>
      <c r="B1681" s="149" t="s">
        <v>34481</v>
      </c>
      <c r="C1681" s="147" t="s">
        <v>2242</v>
      </c>
      <c r="D1681" s="147" t="s">
        <v>34480</v>
      </c>
      <c r="E1681" s="147" t="s">
        <v>2240</v>
      </c>
      <c r="G1681" s="147">
        <v>0</v>
      </c>
      <c r="I1681" s="147">
        <v>5</v>
      </c>
      <c r="J1681" s="147">
        <v>2557920</v>
      </c>
      <c r="K1681" s="147" t="s">
        <v>2769</v>
      </c>
    </row>
    <row r="1682" spans="1:11" x14ac:dyDescent="0.2">
      <c r="A1682" s="147">
        <v>6</v>
      </c>
      <c r="B1682" s="149" t="s">
        <v>34479</v>
      </c>
      <c r="C1682" s="147" t="s">
        <v>2242</v>
      </c>
      <c r="D1682" s="147" t="s">
        <v>34478</v>
      </c>
      <c r="E1682" s="147" t="s">
        <v>2240</v>
      </c>
      <c r="G1682" s="147">
        <v>0</v>
      </c>
      <c r="I1682" s="147">
        <v>5</v>
      </c>
      <c r="J1682" s="147">
        <v>2557935</v>
      </c>
      <c r="K1682" s="147" t="s">
        <v>2769</v>
      </c>
    </row>
    <row r="1683" spans="1:11" x14ac:dyDescent="0.2">
      <c r="A1683" s="147">
        <v>6</v>
      </c>
      <c r="B1683" s="149" t="s">
        <v>34477</v>
      </c>
      <c r="C1683" s="147" t="s">
        <v>2242</v>
      </c>
      <c r="D1683" s="147" t="s">
        <v>34476</v>
      </c>
      <c r="E1683" s="147" t="s">
        <v>2240</v>
      </c>
      <c r="G1683" s="147">
        <v>0</v>
      </c>
      <c r="I1683" s="147">
        <v>5</v>
      </c>
      <c r="J1683" s="147">
        <v>2557919</v>
      </c>
    </row>
    <row r="1684" spans="1:11" x14ac:dyDescent="0.2">
      <c r="A1684" s="147">
        <v>6</v>
      </c>
      <c r="B1684" s="149" t="s">
        <v>34475</v>
      </c>
      <c r="C1684" s="147" t="s">
        <v>2242</v>
      </c>
      <c r="D1684" s="147" t="s">
        <v>34474</v>
      </c>
      <c r="E1684" s="147" t="s">
        <v>2240</v>
      </c>
      <c r="G1684" s="147">
        <v>0</v>
      </c>
      <c r="I1684" s="147">
        <v>5</v>
      </c>
      <c r="J1684" s="147">
        <v>2557915</v>
      </c>
    </row>
    <row r="1685" spans="1:11" x14ac:dyDescent="0.2">
      <c r="A1685" s="147">
        <v>6</v>
      </c>
      <c r="B1685" s="149" t="s">
        <v>34473</v>
      </c>
      <c r="C1685" s="147" t="s">
        <v>2242</v>
      </c>
      <c r="D1685" s="147" t="s">
        <v>34472</v>
      </c>
      <c r="E1685" s="147" t="s">
        <v>2240</v>
      </c>
      <c r="G1685" s="147">
        <v>0</v>
      </c>
      <c r="I1685" s="147">
        <v>5</v>
      </c>
      <c r="J1685" s="147">
        <v>2557933</v>
      </c>
    </row>
    <row r="1686" spans="1:11" x14ac:dyDescent="0.2">
      <c r="A1686" s="147">
        <v>6</v>
      </c>
      <c r="B1686" s="149" t="s">
        <v>34471</v>
      </c>
      <c r="C1686" s="147" t="s">
        <v>2242</v>
      </c>
      <c r="D1686" s="147" t="s">
        <v>34470</v>
      </c>
      <c r="E1686" s="147" t="s">
        <v>2240</v>
      </c>
      <c r="G1686" s="147">
        <v>0</v>
      </c>
      <c r="I1686" s="147">
        <v>5</v>
      </c>
      <c r="J1686" s="147">
        <v>2557923</v>
      </c>
    </row>
    <row r="1687" spans="1:11" x14ac:dyDescent="0.2">
      <c r="A1687" s="147">
        <v>3</v>
      </c>
      <c r="B1687" s="149" t="s">
        <v>34468</v>
      </c>
      <c r="C1687" s="147" t="s">
        <v>2242</v>
      </c>
      <c r="D1687" s="147" t="s">
        <v>34465</v>
      </c>
      <c r="E1687" s="147" t="s">
        <v>2246</v>
      </c>
      <c r="G1687" s="147">
        <v>0</v>
      </c>
      <c r="I1687" s="147">
        <v>3</v>
      </c>
      <c r="J1687" s="147">
        <v>2557818</v>
      </c>
    </row>
    <row r="1688" spans="1:11" x14ac:dyDescent="0.2">
      <c r="A1688" s="147">
        <v>3</v>
      </c>
      <c r="B1688" s="149" t="s">
        <v>34468</v>
      </c>
      <c r="C1688" s="147" t="s">
        <v>2277</v>
      </c>
      <c r="D1688" s="147" t="s">
        <v>34469</v>
      </c>
      <c r="E1688" s="147" t="s">
        <v>2246</v>
      </c>
      <c r="G1688" s="147">
        <v>0</v>
      </c>
      <c r="I1688" s="147">
        <v>3</v>
      </c>
      <c r="J1688" s="147">
        <v>1188556</v>
      </c>
    </row>
    <row r="1689" spans="1:11" x14ac:dyDescent="0.2">
      <c r="A1689" s="147">
        <v>3</v>
      </c>
      <c r="B1689" s="149" t="s">
        <v>34468</v>
      </c>
      <c r="C1689" s="147" t="s">
        <v>2277</v>
      </c>
      <c r="D1689" s="147" t="s">
        <v>34467</v>
      </c>
      <c r="E1689" s="147" t="s">
        <v>2246</v>
      </c>
      <c r="G1689" s="147">
        <v>0</v>
      </c>
      <c r="I1689" s="147">
        <v>3</v>
      </c>
      <c r="J1689" s="147">
        <v>1188562</v>
      </c>
    </row>
    <row r="1690" spans="1:11" x14ac:dyDescent="0.2">
      <c r="A1690" s="147">
        <v>4</v>
      </c>
      <c r="B1690" s="149" t="s">
        <v>34466</v>
      </c>
      <c r="C1690" s="147" t="s">
        <v>2242</v>
      </c>
      <c r="D1690" s="147" t="s">
        <v>34465</v>
      </c>
      <c r="E1690" s="147" t="s">
        <v>2246</v>
      </c>
      <c r="G1690" s="147">
        <v>0</v>
      </c>
      <c r="I1690" s="147">
        <v>4</v>
      </c>
      <c r="J1690" s="147">
        <v>2557940</v>
      </c>
    </row>
    <row r="1691" spans="1:11" x14ac:dyDescent="0.2">
      <c r="A1691" s="147">
        <v>5</v>
      </c>
      <c r="B1691" s="149" t="s">
        <v>34464</v>
      </c>
      <c r="C1691" s="147" t="s">
        <v>2242</v>
      </c>
      <c r="D1691" s="147" t="s">
        <v>34463</v>
      </c>
      <c r="E1691" s="147" t="s">
        <v>2246</v>
      </c>
      <c r="G1691" s="147">
        <v>0</v>
      </c>
      <c r="I1691" s="147">
        <v>5</v>
      </c>
      <c r="J1691" s="147">
        <v>2557947</v>
      </c>
    </row>
    <row r="1692" spans="1:11" x14ac:dyDescent="0.2">
      <c r="A1692" s="147">
        <v>6</v>
      </c>
      <c r="B1692" s="149" t="s">
        <v>34462</v>
      </c>
      <c r="C1692" s="147" t="s">
        <v>2242</v>
      </c>
      <c r="D1692" s="147" t="s">
        <v>34461</v>
      </c>
      <c r="E1692" s="147" t="s">
        <v>2240</v>
      </c>
      <c r="G1692" s="147">
        <v>0</v>
      </c>
      <c r="I1692" s="147">
        <v>6</v>
      </c>
      <c r="J1692" s="147">
        <v>2557954</v>
      </c>
    </row>
    <row r="1693" spans="1:11" x14ac:dyDescent="0.2">
      <c r="A1693" s="147">
        <v>6</v>
      </c>
      <c r="B1693" s="149" t="s">
        <v>34460</v>
      </c>
      <c r="C1693" s="147" t="s">
        <v>2242</v>
      </c>
      <c r="D1693" s="147" t="s">
        <v>34459</v>
      </c>
      <c r="E1693" s="147" t="s">
        <v>2240</v>
      </c>
      <c r="G1693" s="147">
        <v>0</v>
      </c>
      <c r="I1693" s="147">
        <v>5</v>
      </c>
      <c r="J1693" s="147">
        <v>2557952</v>
      </c>
    </row>
    <row r="1694" spans="1:11" x14ac:dyDescent="0.2">
      <c r="A1694" s="147">
        <v>6</v>
      </c>
      <c r="B1694" s="149" t="s">
        <v>34458</v>
      </c>
      <c r="C1694" s="147" t="s">
        <v>2242</v>
      </c>
      <c r="D1694" s="147" t="s">
        <v>34457</v>
      </c>
      <c r="E1694" s="147" t="s">
        <v>2240</v>
      </c>
      <c r="G1694" s="147">
        <v>0</v>
      </c>
      <c r="I1694" s="147">
        <v>5</v>
      </c>
      <c r="J1694" s="147">
        <v>2557942</v>
      </c>
    </row>
    <row r="1695" spans="1:11" x14ac:dyDescent="0.2">
      <c r="A1695" s="147">
        <v>6</v>
      </c>
      <c r="B1695" s="149" t="s">
        <v>34456</v>
      </c>
      <c r="C1695" s="147" t="s">
        <v>2242</v>
      </c>
      <c r="D1695" s="147" t="s">
        <v>34455</v>
      </c>
      <c r="E1695" s="147" t="s">
        <v>2240</v>
      </c>
      <c r="G1695" s="147">
        <v>0</v>
      </c>
      <c r="I1695" s="147">
        <v>5</v>
      </c>
      <c r="J1695" s="147">
        <v>2557945</v>
      </c>
    </row>
    <row r="1696" spans="1:11" x14ac:dyDescent="0.2">
      <c r="A1696" s="147">
        <v>3</v>
      </c>
      <c r="B1696" s="149" t="s">
        <v>34454</v>
      </c>
      <c r="C1696" s="147" t="s">
        <v>2242</v>
      </c>
      <c r="D1696" s="147" t="s">
        <v>34453</v>
      </c>
      <c r="E1696" s="147" t="s">
        <v>2246</v>
      </c>
      <c r="G1696" s="147">
        <v>0</v>
      </c>
      <c r="I1696" s="147">
        <v>3</v>
      </c>
      <c r="J1696" s="147">
        <v>2557827</v>
      </c>
    </row>
    <row r="1697" spans="1:10" x14ac:dyDescent="0.2">
      <c r="A1697" s="147">
        <v>4</v>
      </c>
      <c r="B1697" s="149" t="s">
        <v>34452</v>
      </c>
      <c r="C1697" s="147" t="s">
        <v>2242</v>
      </c>
      <c r="D1697" s="147" t="s">
        <v>34448</v>
      </c>
      <c r="E1697" s="147" t="s">
        <v>2246</v>
      </c>
      <c r="G1697" s="147">
        <v>0</v>
      </c>
      <c r="I1697" s="147">
        <v>4</v>
      </c>
      <c r="J1697" s="147">
        <v>2557958</v>
      </c>
    </row>
    <row r="1698" spans="1:10" x14ac:dyDescent="0.2">
      <c r="A1698" s="147">
        <v>5</v>
      </c>
      <c r="B1698" s="149" t="s">
        <v>34451</v>
      </c>
      <c r="C1698" s="147" t="s">
        <v>2242</v>
      </c>
      <c r="D1698" s="147" t="s">
        <v>34450</v>
      </c>
      <c r="E1698" s="147" t="s">
        <v>2246</v>
      </c>
      <c r="G1698" s="147">
        <v>0</v>
      </c>
      <c r="I1698" s="147">
        <v>5</v>
      </c>
      <c r="J1698" s="147">
        <v>2557970</v>
      </c>
    </row>
    <row r="1699" spans="1:10" x14ac:dyDescent="0.2">
      <c r="A1699" s="147">
        <v>6</v>
      </c>
      <c r="B1699" s="149" t="s">
        <v>34449</v>
      </c>
      <c r="C1699" s="147" t="s">
        <v>2242</v>
      </c>
      <c r="D1699" s="147" t="s">
        <v>34448</v>
      </c>
      <c r="E1699" s="147" t="s">
        <v>2240</v>
      </c>
      <c r="G1699" s="147">
        <v>0</v>
      </c>
      <c r="I1699" s="147">
        <v>6</v>
      </c>
      <c r="J1699" s="147">
        <v>2557975</v>
      </c>
    </row>
    <row r="1700" spans="1:10" x14ac:dyDescent="0.2">
      <c r="A1700" s="147">
        <v>6</v>
      </c>
      <c r="B1700" s="149" t="s">
        <v>34447</v>
      </c>
      <c r="C1700" s="147" t="s">
        <v>2242</v>
      </c>
      <c r="D1700" s="147" t="s">
        <v>34446</v>
      </c>
      <c r="E1700" s="147" t="s">
        <v>2240</v>
      </c>
      <c r="G1700" s="147">
        <v>0</v>
      </c>
      <c r="I1700" s="147">
        <v>5</v>
      </c>
      <c r="J1700" s="147">
        <v>2557971</v>
      </c>
    </row>
    <row r="1701" spans="1:10" x14ac:dyDescent="0.2">
      <c r="A1701" s="147">
        <v>6</v>
      </c>
      <c r="B1701" s="149" t="s">
        <v>34445</v>
      </c>
      <c r="C1701" s="147" t="s">
        <v>2242</v>
      </c>
      <c r="D1701" s="147" t="s">
        <v>34444</v>
      </c>
      <c r="E1701" s="147" t="s">
        <v>2240</v>
      </c>
      <c r="G1701" s="147">
        <v>0</v>
      </c>
      <c r="I1701" s="147">
        <v>5</v>
      </c>
      <c r="J1701" s="147">
        <v>2557968</v>
      </c>
    </row>
    <row r="1702" spans="1:10" x14ac:dyDescent="0.2">
      <c r="A1702" s="147">
        <v>4</v>
      </c>
      <c r="B1702" s="149" t="s">
        <v>34443</v>
      </c>
      <c r="C1702" s="147" t="s">
        <v>2242</v>
      </c>
      <c r="D1702" s="147" t="s">
        <v>34442</v>
      </c>
      <c r="E1702" s="147" t="s">
        <v>2246</v>
      </c>
      <c r="G1702" s="147">
        <v>0</v>
      </c>
      <c r="I1702" s="147">
        <v>4</v>
      </c>
      <c r="J1702" s="147">
        <v>2557965</v>
      </c>
    </row>
    <row r="1703" spans="1:10" x14ac:dyDescent="0.2">
      <c r="A1703" s="147">
        <v>5</v>
      </c>
      <c r="B1703" s="149" t="s">
        <v>34441</v>
      </c>
      <c r="C1703" s="147" t="s">
        <v>2242</v>
      </c>
      <c r="D1703" s="147" t="s">
        <v>34440</v>
      </c>
      <c r="E1703" s="147" t="s">
        <v>2246</v>
      </c>
      <c r="G1703" s="147">
        <v>0</v>
      </c>
      <c r="I1703" s="147">
        <v>5</v>
      </c>
      <c r="J1703" s="147">
        <v>2557983</v>
      </c>
    </row>
    <row r="1704" spans="1:10" x14ac:dyDescent="0.2">
      <c r="A1704" s="147">
        <v>6</v>
      </c>
      <c r="B1704" s="149" t="s">
        <v>34439</v>
      </c>
      <c r="C1704" s="147" t="s">
        <v>2242</v>
      </c>
      <c r="D1704" s="147" t="s">
        <v>34438</v>
      </c>
      <c r="E1704" s="147" t="s">
        <v>2240</v>
      </c>
      <c r="G1704" s="147">
        <v>0</v>
      </c>
      <c r="I1704" s="147">
        <v>6</v>
      </c>
      <c r="J1704" s="147">
        <v>2557987</v>
      </c>
    </row>
    <row r="1705" spans="1:10" x14ac:dyDescent="0.2">
      <c r="A1705" s="147">
        <v>6</v>
      </c>
      <c r="B1705" s="149" t="s">
        <v>34437</v>
      </c>
      <c r="C1705" s="147" t="s">
        <v>2242</v>
      </c>
      <c r="D1705" s="147" t="s">
        <v>34436</v>
      </c>
      <c r="E1705" s="147" t="s">
        <v>2240</v>
      </c>
      <c r="G1705" s="147">
        <v>0</v>
      </c>
      <c r="I1705" s="147">
        <v>5</v>
      </c>
      <c r="J1705" s="147">
        <v>2557981</v>
      </c>
    </row>
    <row r="1706" spans="1:10" x14ac:dyDescent="0.2">
      <c r="A1706" s="147">
        <v>6</v>
      </c>
      <c r="B1706" s="149" t="s">
        <v>34435</v>
      </c>
      <c r="C1706" s="147" t="s">
        <v>2242</v>
      </c>
      <c r="D1706" s="147" t="s">
        <v>34434</v>
      </c>
      <c r="E1706" s="147" t="s">
        <v>2240</v>
      </c>
      <c r="G1706" s="147">
        <v>0</v>
      </c>
      <c r="I1706" s="147">
        <v>5</v>
      </c>
      <c r="J1706" s="147">
        <v>2557982</v>
      </c>
    </row>
    <row r="1707" spans="1:10" x14ac:dyDescent="0.2">
      <c r="A1707" s="147">
        <v>4</v>
      </c>
      <c r="B1707" s="149" t="s">
        <v>34433</v>
      </c>
      <c r="C1707" s="147" t="s">
        <v>2242</v>
      </c>
      <c r="D1707" s="147" t="s">
        <v>34432</v>
      </c>
      <c r="E1707" s="147" t="s">
        <v>2246</v>
      </c>
      <c r="G1707" s="147">
        <v>0</v>
      </c>
      <c r="I1707" s="147">
        <v>4</v>
      </c>
      <c r="J1707" s="147">
        <v>2557959</v>
      </c>
    </row>
    <row r="1708" spans="1:10" x14ac:dyDescent="0.2">
      <c r="A1708" s="147">
        <v>5</v>
      </c>
      <c r="B1708" s="149" t="s">
        <v>34431</v>
      </c>
      <c r="C1708" s="147" t="s">
        <v>2242</v>
      </c>
      <c r="D1708" s="147" t="s">
        <v>34430</v>
      </c>
      <c r="E1708" s="147" t="s">
        <v>2246</v>
      </c>
      <c r="G1708" s="147">
        <v>0</v>
      </c>
      <c r="I1708" s="147">
        <v>5</v>
      </c>
      <c r="J1708" s="147">
        <v>2557992</v>
      </c>
    </row>
    <row r="1709" spans="1:10" x14ac:dyDescent="0.2">
      <c r="A1709" s="147">
        <v>6</v>
      </c>
      <c r="B1709" s="149" t="s">
        <v>34429</v>
      </c>
      <c r="C1709" s="147" t="s">
        <v>2242</v>
      </c>
      <c r="D1709" s="147" t="s">
        <v>34428</v>
      </c>
      <c r="E1709" s="147" t="s">
        <v>2240</v>
      </c>
      <c r="G1709" s="147">
        <v>0</v>
      </c>
      <c r="I1709" s="147">
        <v>6</v>
      </c>
      <c r="J1709" s="147">
        <v>2558000</v>
      </c>
    </row>
    <row r="1710" spans="1:10" x14ac:dyDescent="0.2">
      <c r="A1710" s="147">
        <v>6</v>
      </c>
      <c r="B1710" s="149" t="s">
        <v>34427</v>
      </c>
      <c r="C1710" s="147" t="s">
        <v>2242</v>
      </c>
      <c r="D1710" s="147" t="s">
        <v>34426</v>
      </c>
      <c r="E1710" s="147" t="s">
        <v>2240</v>
      </c>
      <c r="G1710" s="147">
        <v>0</v>
      </c>
      <c r="I1710" s="147">
        <v>5</v>
      </c>
      <c r="J1710" s="147">
        <v>2557990</v>
      </c>
    </row>
    <row r="1711" spans="1:10" x14ac:dyDescent="0.2">
      <c r="A1711" s="147">
        <v>6</v>
      </c>
      <c r="B1711" s="149" t="s">
        <v>34425</v>
      </c>
      <c r="C1711" s="147" t="s">
        <v>2242</v>
      </c>
      <c r="D1711" s="147" t="s">
        <v>34424</v>
      </c>
      <c r="E1711" s="147" t="s">
        <v>2240</v>
      </c>
      <c r="G1711" s="147">
        <v>0</v>
      </c>
      <c r="I1711" s="147">
        <v>5</v>
      </c>
      <c r="J1711" s="147">
        <v>2557997</v>
      </c>
    </row>
    <row r="1712" spans="1:10" x14ac:dyDescent="0.2">
      <c r="A1712" s="147">
        <v>3</v>
      </c>
      <c r="B1712" s="149" t="s">
        <v>34422</v>
      </c>
      <c r="C1712" s="147" t="s">
        <v>2242</v>
      </c>
      <c r="D1712" s="147" t="s">
        <v>34419</v>
      </c>
      <c r="E1712" s="147" t="s">
        <v>2246</v>
      </c>
      <c r="G1712" s="147">
        <v>0</v>
      </c>
      <c r="I1712" s="147">
        <v>3</v>
      </c>
      <c r="J1712" s="147">
        <v>2557830</v>
      </c>
    </row>
    <row r="1713" spans="1:10" x14ac:dyDescent="0.2">
      <c r="A1713" s="147">
        <v>3</v>
      </c>
      <c r="B1713" s="149" t="s">
        <v>34422</v>
      </c>
      <c r="C1713" s="147" t="s">
        <v>2261</v>
      </c>
      <c r="D1713" s="147" t="s">
        <v>34423</v>
      </c>
      <c r="E1713" s="147" t="s">
        <v>2246</v>
      </c>
      <c r="G1713" s="147">
        <v>0</v>
      </c>
      <c r="I1713" s="147">
        <v>3</v>
      </c>
      <c r="J1713" s="147">
        <v>1188557</v>
      </c>
    </row>
    <row r="1714" spans="1:10" x14ac:dyDescent="0.2">
      <c r="A1714" s="147">
        <v>3</v>
      </c>
      <c r="B1714" s="149" t="s">
        <v>34422</v>
      </c>
      <c r="C1714" s="147" t="s">
        <v>2261</v>
      </c>
      <c r="D1714" s="147" t="s">
        <v>34421</v>
      </c>
      <c r="E1714" s="147" t="s">
        <v>2246</v>
      </c>
      <c r="G1714" s="147">
        <v>0</v>
      </c>
      <c r="I1714" s="147">
        <v>3</v>
      </c>
      <c r="J1714" s="147">
        <v>1188574</v>
      </c>
    </row>
    <row r="1715" spans="1:10" x14ac:dyDescent="0.2">
      <c r="A1715" s="147">
        <v>4</v>
      </c>
      <c r="B1715" s="149" t="s">
        <v>34420</v>
      </c>
      <c r="C1715" s="147" t="s">
        <v>2242</v>
      </c>
      <c r="D1715" s="147" t="s">
        <v>34419</v>
      </c>
      <c r="E1715" s="147" t="s">
        <v>2246</v>
      </c>
      <c r="G1715" s="147">
        <v>0</v>
      </c>
      <c r="I1715" s="147">
        <v>4</v>
      </c>
      <c r="J1715" s="147">
        <v>2558002</v>
      </c>
    </row>
    <row r="1716" spans="1:10" x14ac:dyDescent="0.2">
      <c r="A1716" s="147">
        <v>5</v>
      </c>
      <c r="B1716" s="149" t="s">
        <v>34418</v>
      </c>
      <c r="C1716" s="147" t="s">
        <v>2242</v>
      </c>
      <c r="D1716" s="147" t="s">
        <v>34417</v>
      </c>
      <c r="E1716" s="147" t="s">
        <v>2246</v>
      </c>
      <c r="G1716" s="147">
        <v>0</v>
      </c>
      <c r="I1716" s="147">
        <v>5</v>
      </c>
      <c r="J1716" s="147">
        <v>2558019</v>
      </c>
    </row>
    <row r="1717" spans="1:10" x14ac:dyDescent="0.2">
      <c r="A1717" s="147">
        <v>6</v>
      </c>
      <c r="B1717" s="149" t="s">
        <v>34416</v>
      </c>
      <c r="C1717" s="147" t="s">
        <v>2242</v>
      </c>
      <c r="D1717" s="147" t="s">
        <v>34415</v>
      </c>
      <c r="E1717" s="147" t="s">
        <v>2240</v>
      </c>
      <c r="G1717" s="147">
        <v>0</v>
      </c>
      <c r="I1717" s="147">
        <v>6</v>
      </c>
      <c r="J1717" s="147">
        <v>2558021</v>
      </c>
    </row>
    <row r="1718" spans="1:10" x14ac:dyDescent="0.2">
      <c r="A1718" s="147">
        <v>6</v>
      </c>
      <c r="B1718" s="149" t="s">
        <v>34414</v>
      </c>
      <c r="C1718" s="147" t="s">
        <v>2242</v>
      </c>
      <c r="D1718" s="147" t="s">
        <v>34413</v>
      </c>
      <c r="E1718" s="147" t="s">
        <v>2240</v>
      </c>
      <c r="G1718" s="147">
        <v>0</v>
      </c>
      <c r="I1718" s="147">
        <v>5</v>
      </c>
      <c r="J1718" s="147">
        <v>2558016</v>
      </c>
    </row>
    <row r="1719" spans="1:10" x14ac:dyDescent="0.2">
      <c r="A1719" s="147">
        <v>6</v>
      </c>
      <c r="B1719" s="149" t="s">
        <v>34412</v>
      </c>
      <c r="C1719" s="147" t="s">
        <v>2242</v>
      </c>
      <c r="D1719" s="147" t="s">
        <v>34411</v>
      </c>
      <c r="E1719" s="147" t="s">
        <v>2240</v>
      </c>
      <c r="G1719" s="147">
        <v>0</v>
      </c>
      <c r="I1719" s="147">
        <v>5</v>
      </c>
      <c r="J1719" s="147">
        <v>2558012</v>
      </c>
    </row>
    <row r="1720" spans="1:10" x14ac:dyDescent="0.2">
      <c r="A1720" s="147">
        <v>6</v>
      </c>
      <c r="B1720" s="149" t="s">
        <v>34410</v>
      </c>
      <c r="C1720" s="147" t="s">
        <v>2242</v>
      </c>
      <c r="D1720" s="147" t="s">
        <v>34409</v>
      </c>
      <c r="E1720" s="147" t="s">
        <v>2240</v>
      </c>
      <c r="G1720" s="147">
        <v>0</v>
      </c>
      <c r="I1720" s="147">
        <v>5</v>
      </c>
      <c r="J1720" s="147">
        <v>2558008</v>
      </c>
    </row>
    <row r="1721" spans="1:10" x14ac:dyDescent="0.2">
      <c r="A1721" s="147">
        <v>6</v>
      </c>
      <c r="B1721" s="149" t="s">
        <v>34408</v>
      </c>
      <c r="C1721" s="147" t="s">
        <v>2242</v>
      </c>
      <c r="D1721" s="147" t="s">
        <v>34407</v>
      </c>
      <c r="E1721" s="147" t="s">
        <v>2240</v>
      </c>
      <c r="G1721" s="147">
        <v>0</v>
      </c>
      <c r="I1721" s="147">
        <v>5</v>
      </c>
      <c r="J1721" s="147">
        <v>2558015</v>
      </c>
    </row>
    <row r="1722" spans="1:10" x14ac:dyDescent="0.2">
      <c r="A1722" s="147">
        <v>3</v>
      </c>
      <c r="B1722" s="149" t="s">
        <v>34406</v>
      </c>
      <c r="C1722" s="147" t="s">
        <v>2242</v>
      </c>
      <c r="D1722" s="147" t="s">
        <v>34404</v>
      </c>
      <c r="E1722" s="147" t="s">
        <v>2246</v>
      </c>
      <c r="G1722" s="147">
        <v>0</v>
      </c>
      <c r="I1722" s="147">
        <v>3</v>
      </c>
      <c r="J1722" s="147">
        <v>2557804</v>
      </c>
    </row>
    <row r="1723" spans="1:10" x14ac:dyDescent="0.2">
      <c r="A1723" s="147">
        <v>4</v>
      </c>
      <c r="B1723" s="149" t="s">
        <v>34405</v>
      </c>
      <c r="C1723" s="147" t="s">
        <v>2242</v>
      </c>
      <c r="D1723" s="147" t="s">
        <v>34404</v>
      </c>
      <c r="E1723" s="147" t="s">
        <v>2246</v>
      </c>
      <c r="G1723" s="147">
        <v>0</v>
      </c>
      <c r="I1723" s="147">
        <v>4</v>
      </c>
      <c r="J1723" s="147">
        <v>2558023</v>
      </c>
    </row>
    <row r="1724" spans="1:10" x14ac:dyDescent="0.2">
      <c r="A1724" s="147">
        <v>5</v>
      </c>
      <c r="B1724" s="149" t="s">
        <v>34403</v>
      </c>
      <c r="C1724" s="147" t="s">
        <v>2242</v>
      </c>
      <c r="D1724" s="147" t="s">
        <v>34402</v>
      </c>
      <c r="E1724" s="147" t="s">
        <v>2246</v>
      </c>
      <c r="G1724" s="147">
        <v>0</v>
      </c>
      <c r="I1724" s="147">
        <v>5</v>
      </c>
      <c r="J1724" s="147">
        <v>2558049</v>
      </c>
    </row>
    <row r="1725" spans="1:10" x14ac:dyDescent="0.2">
      <c r="A1725" s="147">
        <v>6</v>
      </c>
      <c r="B1725" s="149" t="s">
        <v>34401</v>
      </c>
      <c r="C1725" s="147" t="s">
        <v>2242</v>
      </c>
      <c r="D1725" s="147" t="s">
        <v>34400</v>
      </c>
      <c r="E1725" s="147" t="s">
        <v>2240</v>
      </c>
      <c r="G1725" s="147">
        <v>0</v>
      </c>
      <c r="I1725" s="147">
        <v>6</v>
      </c>
      <c r="J1725" s="147">
        <v>2558050</v>
      </c>
    </row>
    <row r="1726" spans="1:10" x14ac:dyDescent="0.2">
      <c r="A1726" s="147">
        <v>6</v>
      </c>
      <c r="B1726" s="149" t="s">
        <v>34399</v>
      </c>
      <c r="C1726" s="147" t="s">
        <v>2242</v>
      </c>
      <c r="D1726" s="147" t="s">
        <v>34398</v>
      </c>
      <c r="E1726" s="147" t="s">
        <v>2240</v>
      </c>
      <c r="G1726" s="147">
        <v>0</v>
      </c>
      <c r="I1726" s="147">
        <v>5</v>
      </c>
      <c r="J1726" s="147">
        <v>2558029</v>
      </c>
    </row>
    <row r="1727" spans="1:10" x14ac:dyDescent="0.2">
      <c r="A1727" s="147">
        <v>6</v>
      </c>
      <c r="B1727" s="149" t="s">
        <v>34397</v>
      </c>
      <c r="C1727" s="147" t="s">
        <v>2242</v>
      </c>
      <c r="D1727" s="147" t="s">
        <v>34396</v>
      </c>
      <c r="E1727" s="147" t="s">
        <v>2240</v>
      </c>
      <c r="G1727" s="147">
        <v>0</v>
      </c>
      <c r="I1727" s="147">
        <v>5</v>
      </c>
      <c r="J1727" s="147">
        <v>2558030</v>
      </c>
    </row>
    <row r="1728" spans="1:10" x14ac:dyDescent="0.2">
      <c r="A1728" s="147">
        <v>6</v>
      </c>
      <c r="B1728" s="149" t="s">
        <v>34395</v>
      </c>
      <c r="C1728" s="147" t="s">
        <v>2242</v>
      </c>
      <c r="D1728" s="147" t="s">
        <v>34394</v>
      </c>
      <c r="E1728" s="147" t="s">
        <v>2240</v>
      </c>
      <c r="G1728" s="147">
        <v>0</v>
      </c>
      <c r="I1728" s="147">
        <v>5</v>
      </c>
      <c r="J1728" s="147">
        <v>2558028</v>
      </c>
    </row>
    <row r="1729" spans="1:10" x14ac:dyDescent="0.2">
      <c r="A1729" s="147">
        <v>6</v>
      </c>
      <c r="B1729" s="149" t="s">
        <v>34393</v>
      </c>
      <c r="C1729" s="147" t="s">
        <v>2242</v>
      </c>
      <c r="D1729" s="147" t="s">
        <v>34392</v>
      </c>
      <c r="E1729" s="147" t="s">
        <v>2240</v>
      </c>
      <c r="G1729" s="147">
        <v>0</v>
      </c>
      <c r="I1729" s="147">
        <v>5</v>
      </c>
      <c r="J1729" s="147">
        <v>2558041</v>
      </c>
    </row>
    <row r="1730" spans="1:10" x14ac:dyDescent="0.2">
      <c r="A1730" s="147">
        <v>6</v>
      </c>
      <c r="B1730" s="149" t="s">
        <v>34391</v>
      </c>
      <c r="C1730" s="147" t="s">
        <v>2242</v>
      </c>
      <c r="D1730" s="147" t="s">
        <v>34390</v>
      </c>
      <c r="E1730" s="147" t="s">
        <v>2240</v>
      </c>
      <c r="G1730" s="147">
        <v>0</v>
      </c>
      <c r="I1730" s="147">
        <v>5</v>
      </c>
      <c r="J1730" s="147">
        <v>2558034</v>
      </c>
    </row>
    <row r="1731" spans="1:10" x14ac:dyDescent="0.2">
      <c r="A1731" s="147">
        <v>6</v>
      </c>
      <c r="B1731" s="149" t="s">
        <v>34389</v>
      </c>
      <c r="C1731" s="147" t="s">
        <v>2242</v>
      </c>
      <c r="D1731" s="147" t="s">
        <v>34388</v>
      </c>
      <c r="E1731" s="147" t="s">
        <v>2240</v>
      </c>
      <c r="G1731" s="147">
        <v>0</v>
      </c>
      <c r="I1731" s="147">
        <v>5</v>
      </c>
      <c r="J1731" s="147">
        <v>2558035</v>
      </c>
    </row>
    <row r="1732" spans="1:10" x14ac:dyDescent="0.2">
      <c r="A1732" s="147">
        <v>6</v>
      </c>
      <c r="B1732" s="149" t="s">
        <v>34387</v>
      </c>
      <c r="C1732" s="147" t="s">
        <v>2242</v>
      </c>
      <c r="D1732" s="147" t="s">
        <v>34386</v>
      </c>
      <c r="E1732" s="147" t="s">
        <v>2240</v>
      </c>
      <c r="G1732" s="147">
        <v>0</v>
      </c>
      <c r="I1732" s="147">
        <v>5</v>
      </c>
      <c r="J1732" s="147">
        <v>2558047</v>
      </c>
    </row>
    <row r="1733" spans="1:10" x14ac:dyDescent="0.2">
      <c r="A1733" s="147">
        <v>3</v>
      </c>
      <c r="B1733" s="149" t="s">
        <v>34385</v>
      </c>
      <c r="C1733" s="147" t="s">
        <v>2242</v>
      </c>
      <c r="D1733" s="147" t="s">
        <v>34384</v>
      </c>
      <c r="E1733" s="147" t="s">
        <v>2246</v>
      </c>
      <c r="G1733" s="147">
        <v>0</v>
      </c>
      <c r="I1733" s="147">
        <v>3</v>
      </c>
      <c r="J1733" s="147">
        <v>2557826</v>
      </c>
    </row>
    <row r="1734" spans="1:10" x14ac:dyDescent="0.2">
      <c r="A1734" s="147">
        <v>4</v>
      </c>
      <c r="B1734" s="149" t="s">
        <v>34382</v>
      </c>
      <c r="C1734" s="147" t="s">
        <v>2242</v>
      </c>
      <c r="D1734" s="147" t="s">
        <v>34383</v>
      </c>
      <c r="E1734" s="147" t="s">
        <v>2246</v>
      </c>
      <c r="G1734" s="147">
        <v>0</v>
      </c>
      <c r="I1734" s="147">
        <v>4</v>
      </c>
      <c r="J1734" s="147">
        <v>2558055</v>
      </c>
    </row>
    <row r="1735" spans="1:10" x14ac:dyDescent="0.2">
      <c r="A1735" s="147">
        <v>4</v>
      </c>
      <c r="B1735" s="149" t="s">
        <v>34382</v>
      </c>
      <c r="C1735" s="147" t="s">
        <v>2277</v>
      </c>
      <c r="D1735" s="147" t="s">
        <v>34381</v>
      </c>
      <c r="E1735" s="147" t="s">
        <v>2246</v>
      </c>
      <c r="G1735" s="147">
        <v>0</v>
      </c>
      <c r="I1735" s="147">
        <v>4</v>
      </c>
      <c r="J1735" s="147">
        <v>1188650</v>
      </c>
    </row>
    <row r="1736" spans="1:10" x14ac:dyDescent="0.2">
      <c r="A1736" s="147">
        <v>5</v>
      </c>
      <c r="B1736" s="149" t="s">
        <v>34380</v>
      </c>
      <c r="C1736" s="147" t="s">
        <v>2242</v>
      </c>
      <c r="D1736" s="147" t="s">
        <v>34379</v>
      </c>
      <c r="E1736" s="147" t="s">
        <v>2246</v>
      </c>
      <c r="G1736" s="147">
        <v>0</v>
      </c>
      <c r="I1736" s="147">
        <v>5</v>
      </c>
      <c r="J1736" s="147">
        <v>2558068</v>
      </c>
    </row>
    <row r="1737" spans="1:10" x14ac:dyDescent="0.2">
      <c r="A1737" s="147">
        <v>6</v>
      </c>
      <c r="B1737" s="149" t="s">
        <v>34378</v>
      </c>
      <c r="C1737" s="147" t="s">
        <v>2242</v>
      </c>
      <c r="D1737" s="147" t="s">
        <v>34377</v>
      </c>
      <c r="E1737" s="147" t="s">
        <v>2240</v>
      </c>
      <c r="G1737" s="147">
        <v>0</v>
      </c>
      <c r="I1737" s="147">
        <v>6</v>
      </c>
      <c r="J1737" s="147">
        <v>2558072</v>
      </c>
    </row>
    <row r="1738" spans="1:10" x14ac:dyDescent="0.2">
      <c r="A1738" s="147">
        <v>6</v>
      </c>
      <c r="B1738" s="149" t="s">
        <v>34376</v>
      </c>
      <c r="C1738" s="147" t="s">
        <v>2242</v>
      </c>
      <c r="D1738" s="147" t="s">
        <v>34375</v>
      </c>
      <c r="E1738" s="147" t="s">
        <v>2240</v>
      </c>
      <c r="G1738" s="147">
        <v>0</v>
      </c>
      <c r="I1738" s="147">
        <v>5</v>
      </c>
      <c r="J1738" s="147">
        <v>2558069</v>
      </c>
    </row>
    <row r="1739" spans="1:10" x14ac:dyDescent="0.2">
      <c r="A1739" s="147">
        <v>6</v>
      </c>
      <c r="B1739" s="149" t="s">
        <v>34374</v>
      </c>
      <c r="C1739" s="147" t="s">
        <v>2242</v>
      </c>
      <c r="D1739" s="147" t="s">
        <v>34373</v>
      </c>
      <c r="E1739" s="147" t="s">
        <v>2240</v>
      </c>
      <c r="G1739" s="147">
        <v>0</v>
      </c>
      <c r="I1739" s="147">
        <v>5</v>
      </c>
      <c r="J1739" s="147">
        <v>2558061</v>
      </c>
    </row>
    <row r="1740" spans="1:10" x14ac:dyDescent="0.2">
      <c r="A1740" s="147">
        <v>6</v>
      </c>
      <c r="B1740" s="149" t="s">
        <v>34372</v>
      </c>
      <c r="C1740" s="147" t="s">
        <v>2242</v>
      </c>
      <c r="D1740" s="147" t="s">
        <v>34371</v>
      </c>
      <c r="E1740" s="147" t="s">
        <v>2240</v>
      </c>
      <c r="G1740" s="147">
        <v>0</v>
      </c>
      <c r="I1740" s="147">
        <v>5</v>
      </c>
      <c r="J1740" s="147">
        <v>2558063</v>
      </c>
    </row>
    <row r="1741" spans="1:10" x14ac:dyDescent="0.2">
      <c r="A1741" s="147">
        <v>4</v>
      </c>
      <c r="B1741" s="149" t="s">
        <v>34367</v>
      </c>
      <c r="C1741" s="147" t="s">
        <v>2242</v>
      </c>
      <c r="D1741" s="147" t="s">
        <v>34370</v>
      </c>
      <c r="E1741" s="147" t="s">
        <v>2246</v>
      </c>
      <c r="G1741" s="147">
        <v>0</v>
      </c>
      <c r="I1741" s="147">
        <v>4</v>
      </c>
      <c r="J1741" s="147">
        <v>2558057</v>
      </c>
    </row>
    <row r="1742" spans="1:10" x14ac:dyDescent="0.2">
      <c r="A1742" s="147">
        <v>4</v>
      </c>
      <c r="B1742" s="149" t="s">
        <v>34367</v>
      </c>
      <c r="C1742" s="147" t="s">
        <v>2261</v>
      </c>
      <c r="D1742" s="147" t="s">
        <v>34369</v>
      </c>
      <c r="E1742" s="147" t="s">
        <v>2246</v>
      </c>
      <c r="G1742" s="147">
        <v>0</v>
      </c>
      <c r="I1742" s="147">
        <v>4</v>
      </c>
      <c r="J1742" s="147">
        <v>1188657</v>
      </c>
    </row>
    <row r="1743" spans="1:10" x14ac:dyDescent="0.2">
      <c r="A1743" s="147">
        <v>4</v>
      </c>
      <c r="B1743" s="149" t="s">
        <v>34367</v>
      </c>
      <c r="C1743" s="147" t="s">
        <v>2261</v>
      </c>
      <c r="D1743" s="147" t="s">
        <v>34368</v>
      </c>
      <c r="E1743" s="147" t="s">
        <v>2246</v>
      </c>
      <c r="G1743" s="147">
        <v>0</v>
      </c>
      <c r="I1743" s="147">
        <v>4</v>
      </c>
      <c r="J1743" s="147">
        <v>1188661</v>
      </c>
    </row>
    <row r="1744" spans="1:10" x14ac:dyDescent="0.2">
      <c r="A1744" s="147">
        <v>4</v>
      </c>
      <c r="B1744" s="149" t="s">
        <v>34367</v>
      </c>
      <c r="C1744" s="147" t="s">
        <v>2277</v>
      </c>
      <c r="D1744" s="147" t="s">
        <v>34366</v>
      </c>
      <c r="E1744" s="147" t="s">
        <v>2246</v>
      </c>
      <c r="G1744" s="147">
        <v>0</v>
      </c>
      <c r="I1744" s="147">
        <v>4</v>
      </c>
      <c r="J1744" s="147">
        <v>1188654</v>
      </c>
    </row>
    <row r="1745" spans="1:10" x14ac:dyDescent="0.2">
      <c r="A1745" s="147">
        <v>5</v>
      </c>
      <c r="B1745" s="149" t="s">
        <v>34365</v>
      </c>
      <c r="C1745" s="147" t="s">
        <v>2242</v>
      </c>
      <c r="D1745" s="147" t="s">
        <v>34364</v>
      </c>
      <c r="E1745" s="147" t="s">
        <v>2246</v>
      </c>
      <c r="G1745" s="147">
        <v>0</v>
      </c>
      <c r="I1745" s="147">
        <v>5</v>
      </c>
      <c r="J1745" s="147">
        <v>2558076</v>
      </c>
    </row>
    <row r="1746" spans="1:10" x14ac:dyDescent="0.2">
      <c r="A1746" s="147">
        <v>6</v>
      </c>
      <c r="B1746" s="149" t="s">
        <v>34363</v>
      </c>
      <c r="C1746" s="147" t="s">
        <v>2242</v>
      </c>
      <c r="D1746" s="147" t="s">
        <v>34362</v>
      </c>
      <c r="E1746" s="147" t="s">
        <v>2240</v>
      </c>
      <c r="F1746" s="147" t="s">
        <v>2259</v>
      </c>
      <c r="G1746" s="147">
        <v>1</v>
      </c>
      <c r="H1746" s="148">
        <v>41204</v>
      </c>
      <c r="I1746" s="147">
        <v>6</v>
      </c>
      <c r="J1746" s="147">
        <v>2558086</v>
      </c>
    </row>
    <row r="1747" spans="1:10" x14ac:dyDescent="0.2">
      <c r="A1747" s="147">
        <v>6</v>
      </c>
      <c r="B1747" s="149" t="s">
        <v>34361</v>
      </c>
      <c r="C1747" s="147" t="s">
        <v>2242</v>
      </c>
      <c r="D1747" s="147" t="s">
        <v>34360</v>
      </c>
      <c r="E1747" s="147" t="s">
        <v>2240</v>
      </c>
      <c r="G1747" s="147">
        <v>0</v>
      </c>
      <c r="I1747" s="147">
        <v>5</v>
      </c>
      <c r="J1747" s="147">
        <v>2558080</v>
      </c>
    </row>
    <row r="1748" spans="1:10" x14ac:dyDescent="0.2">
      <c r="A1748" s="147">
        <v>6</v>
      </c>
      <c r="B1748" s="149" t="s">
        <v>34359</v>
      </c>
      <c r="C1748" s="147" t="s">
        <v>2242</v>
      </c>
      <c r="D1748" s="147" t="s">
        <v>34358</v>
      </c>
      <c r="E1748" s="147" t="s">
        <v>2240</v>
      </c>
      <c r="G1748" s="147">
        <v>0</v>
      </c>
      <c r="I1748" s="147">
        <v>5</v>
      </c>
      <c r="J1748" s="147">
        <v>2558083</v>
      </c>
    </row>
    <row r="1749" spans="1:10" x14ac:dyDescent="0.2">
      <c r="A1749" s="147">
        <v>6</v>
      </c>
      <c r="B1749" s="149" t="s">
        <v>34357</v>
      </c>
      <c r="C1749" s="147" t="s">
        <v>2242</v>
      </c>
      <c r="D1749" s="147" t="s">
        <v>34356</v>
      </c>
      <c r="E1749" s="147" t="s">
        <v>2240</v>
      </c>
      <c r="G1749" s="147">
        <v>0</v>
      </c>
      <c r="I1749" s="147">
        <v>5</v>
      </c>
      <c r="J1749" s="147">
        <v>2558078</v>
      </c>
    </row>
    <row r="1750" spans="1:10" x14ac:dyDescent="0.2">
      <c r="A1750" s="147">
        <v>3</v>
      </c>
      <c r="B1750" s="149" t="s">
        <v>34355</v>
      </c>
      <c r="C1750" s="147" t="s">
        <v>2242</v>
      </c>
      <c r="D1750" s="147" t="s">
        <v>34354</v>
      </c>
      <c r="E1750" s="147" t="s">
        <v>2246</v>
      </c>
      <c r="G1750" s="147">
        <v>0</v>
      </c>
      <c r="I1750" s="147">
        <v>3</v>
      </c>
      <c r="J1750" s="147">
        <v>2557825</v>
      </c>
    </row>
    <row r="1751" spans="1:10" x14ac:dyDescent="0.2">
      <c r="A1751" s="147">
        <v>4</v>
      </c>
      <c r="B1751" s="149" t="s">
        <v>34352</v>
      </c>
      <c r="C1751" s="147" t="s">
        <v>2242</v>
      </c>
      <c r="D1751" s="147" t="s">
        <v>34353</v>
      </c>
      <c r="E1751" s="147" t="s">
        <v>2240</v>
      </c>
      <c r="G1751" s="147">
        <v>0</v>
      </c>
      <c r="I1751" s="147">
        <v>4</v>
      </c>
      <c r="J1751" s="147">
        <v>2558094</v>
      </c>
    </row>
    <row r="1752" spans="1:10" x14ac:dyDescent="0.2">
      <c r="A1752" s="147">
        <v>4</v>
      </c>
      <c r="B1752" s="149" t="s">
        <v>34352</v>
      </c>
      <c r="C1752" s="147" t="s">
        <v>2261</v>
      </c>
      <c r="D1752" s="147" t="s">
        <v>34351</v>
      </c>
      <c r="E1752" s="147" t="s">
        <v>2246</v>
      </c>
      <c r="G1752" s="147">
        <v>0</v>
      </c>
      <c r="I1752" s="147">
        <v>4</v>
      </c>
      <c r="J1752" s="147">
        <v>1188663</v>
      </c>
    </row>
    <row r="1753" spans="1:10" x14ac:dyDescent="0.2">
      <c r="A1753" s="147">
        <v>4</v>
      </c>
      <c r="B1753" s="149" t="s">
        <v>34350</v>
      </c>
      <c r="C1753" s="147" t="s">
        <v>2242</v>
      </c>
      <c r="D1753" s="147" t="s">
        <v>34349</v>
      </c>
      <c r="E1753" s="147" t="s">
        <v>2240</v>
      </c>
      <c r="G1753" s="147">
        <v>0</v>
      </c>
      <c r="I1753" s="147">
        <v>4</v>
      </c>
      <c r="J1753" s="147">
        <v>2558097</v>
      </c>
    </row>
    <row r="1754" spans="1:10" x14ac:dyDescent="0.2">
      <c r="A1754" s="147">
        <v>4</v>
      </c>
      <c r="B1754" s="149" t="s">
        <v>34347</v>
      </c>
      <c r="C1754" s="147" t="s">
        <v>2242</v>
      </c>
      <c r="D1754" s="147" t="s">
        <v>34348</v>
      </c>
      <c r="E1754" s="147" t="s">
        <v>2240</v>
      </c>
      <c r="G1754" s="147">
        <v>0</v>
      </c>
      <c r="I1754" s="147">
        <v>4</v>
      </c>
      <c r="J1754" s="147">
        <v>2558103</v>
      </c>
    </row>
    <row r="1755" spans="1:10" x14ac:dyDescent="0.2">
      <c r="A1755" s="147">
        <v>4</v>
      </c>
      <c r="B1755" s="149" t="s">
        <v>34347</v>
      </c>
      <c r="C1755" s="147" t="s">
        <v>2261</v>
      </c>
      <c r="D1755" s="147" t="s">
        <v>34346</v>
      </c>
      <c r="E1755" s="147" t="s">
        <v>2246</v>
      </c>
      <c r="G1755" s="147">
        <v>0</v>
      </c>
      <c r="I1755" s="147">
        <v>4</v>
      </c>
      <c r="J1755" s="147">
        <v>1188662</v>
      </c>
    </row>
    <row r="1756" spans="1:10" x14ac:dyDescent="0.2">
      <c r="A1756" s="147">
        <v>4</v>
      </c>
      <c r="B1756" s="149" t="s">
        <v>34344</v>
      </c>
      <c r="C1756" s="147" t="s">
        <v>2242</v>
      </c>
      <c r="D1756" s="147" t="s">
        <v>34345</v>
      </c>
      <c r="E1756" s="147" t="s">
        <v>2240</v>
      </c>
      <c r="G1756" s="147">
        <v>0</v>
      </c>
      <c r="I1756" s="147">
        <v>4</v>
      </c>
      <c r="J1756" s="147">
        <v>2558105</v>
      </c>
    </row>
    <row r="1757" spans="1:10" x14ac:dyDescent="0.2">
      <c r="A1757" s="147">
        <v>4</v>
      </c>
      <c r="B1757" s="149" t="s">
        <v>34344</v>
      </c>
      <c r="C1757" s="147" t="s">
        <v>2261</v>
      </c>
      <c r="D1757" s="147" t="s">
        <v>34343</v>
      </c>
      <c r="E1757" s="147" t="s">
        <v>2246</v>
      </c>
      <c r="G1757" s="147">
        <v>0</v>
      </c>
      <c r="I1757" s="147">
        <v>4</v>
      </c>
      <c r="J1757" s="147">
        <v>1188670</v>
      </c>
    </row>
    <row r="1758" spans="1:10" x14ac:dyDescent="0.2">
      <c r="A1758" s="147">
        <v>4</v>
      </c>
      <c r="B1758" s="149" t="s">
        <v>34341</v>
      </c>
      <c r="C1758" s="147" t="s">
        <v>2242</v>
      </c>
      <c r="D1758" s="147" t="s">
        <v>34342</v>
      </c>
      <c r="E1758" s="147" t="s">
        <v>2246</v>
      </c>
      <c r="G1758" s="147">
        <v>0</v>
      </c>
      <c r="I1758" s="147">
        <v>4</v>
      </c>
      <c r="J1758" s="147">
        <v>2558100</v>
      </c>
    </row>
    <row r="1759" spans="1:10" x14ac:dyDescent="0.2">
      <c r="A1759" s="147">
        <v>4</v>
      </c>
      <c r="B1759" s="149" t="s">
        <v>34341</v>
      </c>
      <c r="C1759" s="147" t="s">
        <v>2261</v>
      </c>
      <c r="D1759" s="147" t="s">
        <v>34340</v>
      </c>
      <c r="E1759" s="147" t="s">
        <v>2246</v>
      </c>
      <c r="G1759" s="147">
        <v>0</v>
      </c>
      <c r="I1759" s="147">
        <v>4</v>
      </c>
      <c r="J1759" s="147">
        <v>1188669</v>
      </c>
    </row>
    <row r="1760" spans="1:10" x14ac:dyDescent="0.2">
      <c r="A1760" s="147">
        <v>5</v>
      </c>
      <c r="B1760" s="149" t="s">
        <v>34339</v>
      </c>
      <c r="C1760" s="147" t="s">
        <v>2242</v>
      </c>
      <c r="D1760" s="147" t="s">
        <v>34338</v>
      </c>
      <c r="E1760" s="147" t="s">
        <v>2246</v>
      </c>
      <c r="G1760" s="147">
        <v>0</v>
      </c>
      <c r="I1760" s="147">
        <v>5</v>
      </c>
      <c r="J1760" s="147">
        <v>2558129</v>
      </c>
    </row>
    <row r="1761" spans="1:10" x14ac:dyDescent="0.2">
      <c r="A1761" s="147">
        <v>6</v>
      </c>
      <c r="B1761" s="149" t="s">
        <v>34337</v>
      </c>
      <c r="C1761" s="147" t="s">
        <v>2242</v>
      </c>
      <c r="D1761" s="147" t="s">
        <v>34336</v>
      </c>
      <c r="E1761" s="147" t="s">
        <v>2240</v>
      </c>
      <c r="G1761" s="147">
        <v>0</v>
      </c>
      <c r="I1761" s="147">
        <v>6</v>
      </c>
      <c r="J1761" s="147">
        <v>2558136</v>
      </c>
    </row>
    <row r="1762" spans="1:10" x14ac:dyDescent="0.2">
      <c r="A1762" s="147">
        <v>6</v>
      </c>
      <c r="B1762" s="149" t="s">
        <v>34335</v>
      </c>
      <c r="C1762" s="147" t="s">
        <v>2242</v>
      </c>
      <c r="D1762" s="147" t="s">
        <v>34334</v>
      </c>
      <c r="E1762" s="147" t="s">
        <v>2240</v>
      </c>
      <c r="G1762" s="147">
        <v>0</v>
      </c>
      <c r="I1762" s="147">
        <v>5</v>
      </c>
      <c r="J1762" s="147">
        <v>2558127</v>
      </c>
    </row>
    <row r="1763" spans="1:10" x14ac:dyDescent="0.2">
      <c r="A1763" s="147">
        <v>6</v>
      </c>
      <c r="B1763" s="149" t="s">
        <v>34333</v>
      </c>
      <c r="C1763" s="147" t="s">
        <v>2242</v>
      </c>
      <c r="D1763" s="147" t="s">
        <v>34332</v>
      </c>
      <c r="E1763" s="147" t="s">
        <v>2240</v>
      </c>
      <c r="G1763" s="147">
        <v>0</v>
      </c>
      <c r="I1763" s="147">
        <v>5</v>
      </c>
      <c r="J1763" s="147">
        <v>2558114</v>
      </c>
    </row>
    <row r="1764" spans="1:10" x14ac:dyDescent="0.2">
      <c r="A1764" s="147">
        <v>6</v>
      </c>
      <c r="B1764" s="149" t="s">
        <v>34331</v>
      </c>
      <c r="C1764" s="147" t="s">
        <v>2242</v>
      </c>
      <c r="D1764" s="147" t="s">
        <v>34330</v>
      </c>
      <c r="E1764" s="147" t="s">
        <v>2240</v>
      </c>
      <c r="G1764" s="147">
        <v>0</v>
      </c>
      <c r="I1764" s="147">
        <v>5</v>
      </c>
      <c r="J1764" s="147">
        <v>2558124</v>
      </c>
    </row>
    <row r="1765" spans="1:10" x14ac:dyDescent="0.2">
      <c r="A1765" s="147">
        <v>6</v>
      </c>
      <c r="B1765" s="149" t="s">
        <v>34329</v>
      </c>
      <c r="C1765" s="147" t="s">
        <v>2242</v>
      </c>
      <c r="D1765" s="147" t="s">
        <v>34328</v>
      </c>
      <c r="E1765" s="147" t="s">
        <v>2240</v>
      </c>
      <c r="G1765" s="147">
        <v>0</v>
      </c>
      <c r="I1765" s="147">
        <v>5</v>
      </c>
      <c r="J1765" s="147">
        <v>2558120</v>
      </c>
    </row>
    <row r="1766" spans="1:10" x14ac:dyDescent="0.2">
      <c r="A1766" s="147">
        <v>6</v>
      </c>
      <c r="B1766" s="149" t="s">
        <v>34327</v>
      </c>
      <c r="C1766" s="147" t="s">
        <v>2242</v>
      </c>
      <c r="D1766" s="147" t="s">
        <v>34326</v>
      </c>
      <c r="E1766" s="147" t="s">
        <v>2240</v>
      </c>
      <c r="G1766" s="147">
        <v>0</v>
      </c>
      <c r="I1766" s="147">
        <v>5</v>
      </c>
      <c r="J1766" s="147">
        <v>2558110</v>
      </c>
    </row>
    <row r="1767" spans="1:10" x14ac:dyDescent="0.2">
      <c r="A1767" s="147">
        <v>6</v>
      </c>
      <c r="B1767" s="149" t="s">
        <v>34325</v>
      </c>
      <c r="C1767" s="147" t="s">
        <v>2242</v>
      </c>
      <c r="D1767" s="147" t="s">
        <v>34324</v>
      </c>
      <c r="E1767" s="147" t="s">
        <v>2240</v>
      </c>
      <c r="G1767" s="147">
        <v>0</v>
      </c>
      <c r="I1767" s="147">
        <v>5</v>
      </c>
      <c r="J1767" s="147">
        <v>2558112</v>
      </c>
    </row>
    <row r="1768" spans="1:10" x14ac:dyDescent="0.2">
      <c r="A1768" s="147">
        <v>6</v>
      </c>
      <c r="B1768" s="149" t="s">
        <v>34323</v>
      </c>
      <c r="C1768" s="147" t="s">
        <v>2242</v>
      </c>
      <c r="D1768" s="147" t="s">
        <v>34322</v>
      </c>
      <c r="E1768" s="147" t="s">
        <v>2240</v>
      </c>
      <c r="G1768" s="147">
        <v>0</v>
      </c>
      <c r="I1768" s="147">
        <v>5</v>
      </c>
      <c r="J1768" s="147">
        <v>2558116</v>
      </c>
    </row>
    <row r="1769" spans="1:10" x14ac:dyDescent="0.2">
      <c r="A1769" s="147">
        <v>4</v>
      </c>
      <c r="B1769" s="149" t="s">
        <v>34321</v>
      </c>
      <c r="C1769" s="147" t="s">
        <v>2242</v>
      </c>
      <c r="D1769" s="147" t="s">
        <v>34320</v>
      </c>
      <c r="E1769" s="147" t="s">
        <v>2246</v>
      </c>
      <c r="G1769" s="147">
        <v>0</v>
      </c>
      <c r="I1769" s="147">
        <v>4</v>
      </c>
      <c r="J1769" s="147">
        <v>2558091</v>
      </c>
    </row>
    <row r="1770" spans="1:10" x14ac:dyDescent="0.2">
      <c r="A1770" s="147">
        <v>5</v>
      </c>
      <c r="B1770" s="149" t="s">
        <v>34319</v>
      </c>
      <c r="C1770" s="147" t="s">
        <v>2242</v>
      </c>
      <c r="D1770" s="147" t="s">
        <v>34318</v>
      </c>
      <c r="E1770" s="147" t="s">
        <v>2246</v>
      </c>
      <c r="G1770" s="147">
        <v>0</v>
      </c>
      <c r="I1770" s="147">
        <v>5</v>
      </c>
      <c r="J1770" s="147">
        <v>2558144</v>
      </c>
    </row>
    <row r="1771" spans="1:10" x14ac:dyDescent="0.2">
      <c r="A1771" s="147">
        <v>6</v>
      </c>
      <c r="B1771" s="149" t="s">
        <v>34317</v>
      </c>
      <c r="C1771" s="147" t="s">
        <v>2242</v>
      </c>
      <c r="D1771" s="147" t="s">
        <v>34316</v>
      </c>
      <c r="E1771" s="147" t="s">
        <v>2240</v>
      </c>
      <c r="G1771" s="147">
        <v>0</v>
      </c>
      <c r="I1771" s="147">
        <v>6</v>
      </c>
      <c r="J1771" s="147">
        <v>2558147</v>
      </c>
    </row>
    <row r="1772" spans="1:10" x14ac:dyDescent="0.2">
      <c r="A1772" s="147">
        <v>6</v>
      </c>
      <c r="B1772" s="149" t="s">
        <v>34315</v>
      </c>
      <c r="C1772" s="147" t="s">
        <v>2242</v>
      </c>
      <c r="D1772" s="147" t="s">
        <v>34314</v>
      </c>
      <c r="E1772" s="147" t="s">
        <v>2240</v>
      </c>
      <c r="G1772" s="147">
        <v>0</v>
      </c>
      <c r="I1772" s="147">
        <v>5</v>
      </c>
      <c r="J1772" s="147">
        <v>2558141</v>
      </c>
    </row>
    <row r="1773" spans="1:10" x14ac:dyDescent="0.2">
      <c r="A1773" s="147">
        <v>6</v>
      </c>
      <c r="B1773" s="149" t="s">
        <v>34313</v>
      </c>
      <c r="C1773" s="147" t="s">
        <v>2242</v>
      </c>
      <c r="D1773" s="147" t="s">
        <v>34312</v>
      </c>
      <c r="E1773" s="147" t="s">
        <v>2240</v>
      </c>
      <c r="G1773" s="147">
        <v>0</v>
      </c>
      <c r="I1773" s="147">
        <v>5</v>
      </c>
      <c r="J1773" s="147">
        <v>2558137</v>
      </c>
    </row>
    <row r="1774" spans="1:10" x14ac:dyDescent="0.2">
      <c r="A1774" s="147">
        <v>4</v>
      </c>
      <c r="B1774" s="149" t="s">
        <v>34311</v>
      </c>
      <c r="C1774" s="147" t="s">
        <v>2242</v>
      </c>
      <c r="D1774" s="147" t="s">
        <v>34310</v>
      </c>
      <c r="E1774" s="147" t="s">
        <v>2246</v>
      </c>
      <c r="G1774" s="147">
        <v>0</v>
      </c>
      <c r="I1774" s="147">
        <v>4</v>
      </c>
      <c r="J1774" s="147">
        <v>2558102</v>
      </c>
    </row>
    <row r="1775" spans="1:10" x14ac:dyDescent="0.2">
      <c r="A1775" s="147">
        <v>5</v>
      </c>
      <c r="B1775" s="149" t="s">
        <v>34309</v>
      </c>
      <c r="C1775" s="147" t="s">
        <v>2242</v>
      </c>
      <c r="D1775" s="147" t="s">
        <v>34308</v>
      </c>
      <c r="E1775" s="147" t="s">
        <v>2246</v>
      </c>
      <c r="G1775" s="147">
        <v>0</v>
      </c>
      <c r="I1775" s="147">
        <v>5</v>
      </c>
      <c r="J1775" s="147">
        <v>2558151</v>
      </c>
    </row>
    <row r="1776" spans="1:10" x14ac:dyDescent="0.2">
      <c r="A1776" s="147">
        <v>6</v>
      </c>
      <c r="B1776" s="149" t="s">
        <v>34307</v>
      </c>
      <c r="C1776" s="147" t="s">
        <v>2242</v>
      </c>
      <c r="D1776" s="147" t="s">
        <v>34306</v>
      </c>
      <c r="E1776" s="147" t="s">
        <v>2240</v>
      </c>
      <c r="G1776" s="147">
        <v>0</v>
      </c>
      <c r="I1776" s="147">
        <v>6</v>
      </c>
      <c r="J1776" s="147">
        <v>2558159</v>
      </c>
    </row>
    <row r="1777" spans="1:11" x14ac:dyDescent="0.2">
      <c r="A1777" s="147">
        <v>6</v>
      </c>
      <c r="B1777" s="149" t="s">
        <v>34305</v>
      </c>
      <c r="C1777" s="147" t="s">
        <v>2242</v>
      </c>
      <c r="D1777" s="147" t="s">
        <v>34304</v>
      </c>
      <c r="E1777" s="147" t="s">
        <v>2240</v>
      </c>
      <c r="G1777" s="147">
        <v>0</v>
      </c>
      <c r="I1777" s="147">
        <v>5</v>
      </c>
      <c r="J1777" s="147">
        <v>2558157</v>
      </c>
    </row>
    <row r="1778" spans="1:11" x14ac:dyDescent="0.2">
      <c r="A1778" s="147">
        <v>6</v>
      </c>
      <c r="B1778" s="149" t="s">
        <v>34303</v>
      </c>
      <c r="C1778" s="147" t="s">
        <v>2242</v>
      </c>
      <c r="D1778" s="147" t="s">
        <v>34302</v>
      </c>
      <c r="E1778" s="147" t="s">
        <v>2240</v>
      </c>
      <c r="G1778" s="147">
        <v>0</v>
      </c>
      <c r="I1778" s="147">
        <v>5</v>
      </c>
      <c r="J1778" s="147">
        <v>2558154</v>
      </c>
    </row>
    <row r="1779" spans="1:11" x14ac:dyDescent="0.2">
      <c r="A1779" s="147">
        <v>2</v>
      </c>
      <c r="B1779" s="149" t="s">
        <v>34293</v>
      </c>
      <c r="C1779" s="147" t="s">
        <v>2242</v>
      </c>
      <c r="D1779" s="147" t="s">
        <v>34301</v>
      </c>
      <c r="E1779" s="147" t="s">
        <v>2246</v>
      </c>
      <c r="G1779" s="147">
        <v>0</v>
      </c>
      <c r="I1779" s="147">
        <v>2</v>
      </c>
      <c r="J1779" s="147">
        <v>2557797</v>
      </c>
    </row>
    <row r="1780" spans="1:11" x14ac:dyDescent="0.2">
      <c r="A1780" s="147">
        <v>2</v>
      </c>
      <c r="B1780" s="149" t="s">
        <v>34293</v>
      </c>
      <c r="C1780" s="147" t="s">
        <v>2294</v>
      </c>
      <c r="D1780" s="147" t="s">
        <v>34300</v>
      </c>
      <c r="E1780" s="147" t="s">
        <v>2246</v>
      </c>
      <c r="G1780" s="147">
        <v>0</v>
      </c>
      <c r="I1780" s="147">
        <v>2</v>
      </c>
      <c r="J1780" s="147">
        <v>1188551</v>
      </c>
    </row>
    <row r="1781" spans="1:11" x14ac:dyDescent="0.2">
      <c r="A1781" s="147">
        <v>2</v>
      </c>
      <c r="B1781" s="149" t="s">
        <v>34293</v>
      </c>
      <c r="C1781" s="147" t="s">
        <v>2294</v>
      </c>
      <c r="D1781" s="147" t="s">
        <v>34299</v>
      </c>
      <c r="E1781" s="147" t="s">
        <v>2246</v>
      </c>
      <c r="G1781" s="147">
        <v>0</v>
      </c>
      <c r="I1781" s="147">
        <v>2</v>
      </c>
      <c r="J1781" s="147">
        <v>1188531</v>
      </c>
    </row>
    <row r="1782" spans="1:11" x14ac:dyDescent="0.2">
      <c r="A1782" s="147">
        <v>2</v>
      </c>
      <c r="B1782" s="149" t="s">
        <v>34293</v>
      </c>
      <c r="C1782" s="147" t="s">
        <v>2294</v>
      </c>
      <c r="D1782" s="147" t="s">
        <v>34298</v>
      </c>
      <c r="E1782" s="147" t="s">
        <v>2246</v>
      </c>
      <c r="G1782" s="147">
        <v>0</v>
      </c>
      <c r="I1782" s="147">
        <v>2</v>
      </c>
      <c r="J1782" s="147">
        <v>1188535</v>
      </c>
    </row>
    <row r="1783" spans="1:11" x14ac:dyDescent="0.2">
      <c r="A1783" s="147">
        <v>2</v>
      </c>
      <c r="B1783" s="149" t="s">
        <v>34293</v>
      </c>
      <c r="C1783" s="147" t="s">
        <v>2294</v>
      </c>
      <c r="D1783" s="147" t="s">
        <v>34297</v>
      </c>
      <c r="E1783" s="147" t="s">
        <v>2246</v>
      </c>
      <c r="G1783" s="147">
        <v>0</v>
      </c>
      <c r="I1783" s="147">
        <v>2</v>
      </c>
      <c r="J1783" s="147">
        <v>1188530</v>
      </c>
    </row>
    <row r="1784" spans="1:11" x14ac:dyDescent="0.2">
      <c r="A1784" s="147">
        <v>2</v>
      </c>
      <c r="B1784" s="149" t="s">
        <v>34293</v>
      </c>
      <c r="C1784" s="147" t="s">
        <v>2277</v>
      </c>
      <c r="D1784" s="147" t="s">
        <v>34296</v>
      </c>
      <c r="E1784" s="147" t="s">
        <v>2246</v>
      </c>
      <c r="G1784" s="147">
        <v>0</v>
      </c>
      <c r="I1784" s="147">
        <v>2</v>
      </c>
      <c r="J1784" s="147">
        <v>1188552</v>
      </c>
    </row>
    <row r="1785" spans="1:11" x14ac:dyDescent="0.2">
      <c r="A1785" s="147">
        <v>2</v>
      </c>
      <c r="B1785" s="149" t="s">
        <v>34293</v>
      </c>
      <c r="C1785" s="147" t="s">
        <v>2277</v>
      </c>
      <c r="D1785" s="147" t="s">
        <v>34295</v>
      </c>
      <c r="E1785" s="147" t="s">
        <v>2246</v>
      </c>
      <c r="G1785" s="147">
        <v>0</v>
      </c>
      <c r="I1785" s="147">
        <v>2</v>
      </c>
      <c r="J1785" s="147">
        <v>1188533</v>
      </c>
    </row>
    <row r="1786" spans="1:11" x14ac:dyDescent="0.2">
      <c r="A1786" s="147">
        <v>2</v>
      </c>
      <c r="B1786" s="149" t="s">
        <v>34293</v>
      </c>
      <c r="C1786" s="147" t="s">
        <v>2277</v>
      </c>
      <c r="D1786" s="147" t="s">
        <v>34294</v>
      </c>
      <c r="E1786" s="147" t="s">
        <v>2246</v>
      </c>
      <c r="G1786" s="147">
        <v>0</v>
      </c>
      <c r="I1786" s="147">
        <v>2</v>
      </c>
      <c r="J1786" s="147">
        <v>1188543</v>
      </c>
    </row>
    <row r="1787" spans="1:11" x14ac:dyDescent="0.2">
      <c r="A1787" s="147">
        <v>2</v>
      </c>
      <c r="B1787" s="149" t="s">
        <v>34293</v>
      </c>
      <c r="C1787" s="147" t="s">
        <v>2277</v>
      </c>
      <c r="D1787" s="147" t="s">
        <v>34292</v>
      </c>
      <c r="E1787" s="147" t="s">
        <v>2246</v>
      </c>
      <c r="G1787" s="147">
        <v>0</v>
      </c>
      <c r="I1787" s="147">
        <v>2</v>
      </c>
      <c r="J1787" s="147">
        <v>1188548</v>
      </c>
    </row>
    <row r="1788" spans="1:11" x14ac:dyDescent="0.2">
      <c r="A1788" s="147">
        <v>3</v>
      </c>
      <c r="B1788" s="149" t="s">
        <v>34290</v>
      </c>
      <c r="C1788" s="147" t="s">
        <v>2242</v>
      </c>
      <c r="D1788" s="147" t="s">
        <v>34291</v>
      </c>
      <c r="E1788" s="147" t="s">
        <v>2246</v>
      </c>
      <c r="G1788" s="147">
        <v>0</v>
      </c>
      <c r="I1788" s="147">
        <v>3</v>
      </c>
      <c r="J1788" s="147">
        <v>2558179</v>
      </c>
    </row>
    <row r="1789" spans="1:11" x14ac:dyDescent="0.2">
      <c r="A1789" s="147">
        <v>3</v>
      </c>
      <c r="B1789" s="149" t="s">
        <v>34290</v>
      </c>
      <c r="C1789" s="147" t="s">
        <v>2277</v>
      </c>
      <c r="D1789" s="147" t="s">
        <v>34289</v>
      </c>
      <c r="E1789" s="147" t="s">
        <v>2246</v>
      </c>
      <c r="G1789" s="147">
        <v>0</v>
      </c>
      <c r="I1789" s="147">
        <v>3</v>
      </c>
      <c r="J1789" s="147">
        <v>1188682</v>
      </c>
    </row>
    <row r="1790" spans="1:11" x14ac:dyDescent="0.2">
      <c r="A1790" s="147">
        <v>4</v>
      </c>
      <c r="B1790" s="149" t="s">
        <v>34288</v>
      </c>
      <c r="C1790" s="147" t="s">
        <v>2242</v>
      </c>
      <c r="D1790" s="147" t="s">
        <v>34287</v>
      </c>
      <c r="E1790" s="147" t="s">
        <v>2240</v>
      </c>
      <c r="G1790" s="147">
        <v>0</v>
      </c>
      <c r="I1790" s="147">
        <v>4</v>
      </c>
      <c r="J1790" s="147">
        <v>2558196</v>
      </c>
      <c r="K1790" s="147" t="s">
        <v>2769</v>
      </c>
    </row>
    <row r="1791" spans="1:11" x14ac:dyDescent="0.2">
      <c r="A1791" s="147">
        <v>4</v>
      </c>
      <c r="B1791" s="149" t="s">
        <v>34286</v>
      </c>
      <c r="C1791" s="147" t="s">
        <v>2242</v>
      </c>
      <c r="D1791" s="147" t="s">
        <v>34285</v>
      </c>
      <c r="E1791" s="147" t="s">
        <v>2240</v>
      </c>
      <c r="G1791" s="147">
        <v>0</v>
      </c>
      <c r="I1791" s="147">
        <v>4</v>
      </c>
      <c r="J1791" s="147">
        <v>2558195</v>
      </c>
      <c r="K1791" s="147" t="s">
        <v>2769</v>
      </c>
    </row>
    <row r="1792" spans="1:11" x14ac:dyDescent="0.2">
      <c r="A1792" s="147">
        <v>4</v>
      </c>
      <c r="B1792" s="149" t="s">
        <v>34284</v>
      </c>
      <c r="C1792" s="147" t="s">
        <v>2242</v>
      </c>
      <c r="D1792" s="147" t="s">
        <v>34283</v>
      </c>
      <c r="E1792" s="147" t="s">
        <v>2240</v>
      </c>
      <c r="G1792" s="147">
        <v>0</v>
      </c>
      <c r="I1792" s="147">
        <v>4</v>
      </c>
      <c r="J1792" s="147">
        <v>2558191</v>
      </c>
      <c r="K1792" s="147" t="s">
        <v>2769</v>
      </c>
    </row>
    <row r="1793" spans="1:11" x14ac:dyDescent="0.2">
      <c r="A1793" s="147">
        <v>3</v>
      </c>
      <c r="B1793" s="149" t="s">
        <v>34282</v>
      </c>
      <c r="C1793" s="147" t="s">
        <v>2242</v>
      </c>
      <c r="D1793" s="147" t="s">
        <v>34281</v>
      </c>
      <c r="E1793" s="147" t="s">
        <v>2246</v>
      </c>
      <c r="G1793" s="147">
        <v>0</v>
      </c>
      <c r="I1793" s="147">
        <v>3</v>
      </c>
      <c r="J1793" s="147">
        <v>2558169</v>
      </c>
    </row>
    <row r="1794" spans="1:11" x14ac:dyDescent="0.2">
      <c r="A1794" s="147">
        <v>4</v>
      </c>
      <c r="B1794" s="149" t="s">
        <v>34280</v>
      </c>
      <c r="C1794" s="147" t="s">
        <v>2242</v>
      </c>
      <c r="D1794" s="147" t="s">
        <v>34279</v>
      </c>
      <c r="E1794" s="147" t="s">
        <v>2240</v>
      </c>
      <c r="G1794" s="147">
        <v>0</v>
      </c>
      <c r="I1794" s="147">
        <v>4</v>
      </c>
      <c r="J1794" s="147">
        <v>2558206</v>
      </c>
      <c r="K1794" s="147" t="s">
        <v>2769</v>
      </c>
    </row>
    <row r="1795" spans="1:11" x14ac:dyDescent="0.2">
      <c r="A1795" s="147">
        <v>4</v>
      </c>
      <c r="B1795" s="149" t="s">
        <v>34278</v>
      </c>
      <c r="C1795" s="147" t="s">
        <v>2242</v>
      </c>
      <c r="D1795" s="147" t="s">
        <v>34277</v>
      </c>
      <c r="E1795" s="147" t="s">
        <v>2240</v>
      </c>
      <c r="G1795" s="147">
        <v>0</v>
      </c>
      <c r="I1795" s="147">
        <v>4</v>
      </c>
      <c r="J1795" s="147">
        <v>2558212</v>
      </c>
      <c r="K1795" s="147" t="s">
        <v>2769</v>
      </c>
    </row>
    <row r="1796" spans="1:11" x14ac:dyDescent="0.2">
      <c r="A1796" s="147">
        <v>4</v>
      </c>
      <c r="B1796" s="149" t="s">
        <v>34276</v>
      </c>
      <c r="C1796" s="147" t="s">
        <v>2242</v>
      </c>
      <c r="D1796" s="147" t="s">
        <v>34275</v>
      </c>
      <c r="E1796" s="147" t="s">
        <v>2246</v>
      </c>
      <c r="G1796" s="147">
        <v>0</v>
      </c>
      <c r="I1796" s="147">
        <v>4</v>
      </c>
      <c r="J1796" s="147">
        <v>2558217</v>
      </c>
    </row>
    <row r="1797" spans="1:11" x14ac:dyDescent="0.2">
      <c r="A1797" s="147">
        <v>5</v>
      </c>
      <c r="B1797" s="149" t="s">
        <v>34274</v>
      </c>
      <c r="C1797" s="147" t="s">
        <v>2242</v>
      </c>
      <c r="D1797" s="147" t="s">
        <v>34273</v>
      </c>
      <c r="E1797" s="147" t="s">
        <v>2246</v>
      </c>
      <c r="G1797" s="147">
        <v>0</v>
      </c>
      <c r="I1797" s="147">
        <v>5</v>
      </c>
      <c r="J1797" s="147">
        <v>2558224</v>
      </c>
    </row>
    <row r="1798" spans="1:11" x14ac:dyDescent="0.2">
      <c r="A1798" s="147">
        <v>6</v>
      </c>
      <c r="B1798" s="149" t="s">
        <v>34272</v>
      </c>
      <c r="C1798" s="147" t="s">
        <v>2242</v>
      </c>
      <c r="D1798" s="147" t="s">
        <v>34271</v>
      </c>
      <c r="E1798" s="147" t="s">
        <v>2240</v>
      </c>
      <c r="G1798" s="147">
        <v>0</v>
      </c>
      <c r="I1798" s="147">
        <v>6</v>
      </c>
      <c r="J1798" s="147">
        <v>2558239</v>
      </c>
    </row>
    <row r="1799" spans="1:11" x14ac:dyDescent="0.2">
      <c r="A1799" s="147">
        <v>6</v>
      </c>
      <c r="B1799" s="149" t="s">
        <v>34270</v>
      </c>
      <c r="C1799" s="147" t="s">
        <v>2242</v>
      </c>
      <c r="D1799" s="147" t="s">
        <v>34269</v>
      </c>
      <c r="E1799" s="147" t="s">
        <v>2240</v>
      </c>
      <c r="G1799" s="147">
        <v>0</v>
      </c>
      <c r="I1799" s="147">
        <v>5</v>
      </c>
      <c r="J1799" s="147">
        <v>2558235</v>
      </c>
    </row>
    <row r="1800" spans="1:11" x14ac:dyDescent="0.2">
      <c r="A1800" s="147">
        <v>6</v>
      </c>
      <c r="B1800" s="149" t="s">
        <v>34268</v>
      </c>
      <c r="C1800" s="147" t="s">
        <v>2242</v>
      </c>
      <c r="D1800" s="147" t="s">
        <v>34267</v>
      </c>
      <c r="E1800" s="147" t="s">
        <v>2240</v>
      </c>
      <c r="G1800" s="147">
        <v>0</v>
      </c>
      <c r="I1800" s="147">
        <v>5</v>
      </c>
      <c r="J1800" s="147">
        <v>2558225</v>
      </c>
    </row>
    <row r="1801" spans="1:11" x14ac:dyDescent="0.2">
      <c r="A1801" s="147">
        <v>6</v>
      </c>
      <c r="B1801" s="149" t="s">
        <v>34265</v>
      </c>
      <c r="C1801" s="147" t="s">
        <v>2242</v>
      </c>
      <c r="D1801" s="147" t="s">
        <v>34266</v>
      </c>
      <c r="E1801" s="147" t="s">
        <v>2240</v>
      </c>
      <c r="G1801" s="147">
        <v>0</v>
      </c>
      <c r="I1801" s="147">
        <v>5</v>
      </c>
      <c r="J1801" s="147">
        <v>2558226</v>
      </c>
    </row>
    <row r="1802" spans="1:11" x14ac:dyDescent="0.2">
      <c r="A1802" s="147">
        <v>6</v>
      </c>
      <c r="B1802" s="149" t="s">
        <v>34265</v>
      </c>
      <c r="C1802" s="147" t="s">
        <v>2446</v>
      </c>
      <c r="D1802" s="147" t="s">
        <v>4981</v>
      </c>
      <c r="E1802" s="147" t="s">
        <v>2246</v>
      </c>
      <c r="G1802" s="147">
        <v>0</v>
      </c>
      <c r="I1802" s="147">
        <v>5</v>
      </c>
      <c r="J1802" s="147">
        <v>1188690</v>
      </c>
    </row>
    <row r="1803" spans="1:11" x14ac:dyDescent="0.2">
      <c r="A1803" s="147">
        <v>6</v>
      </c>
      <c r="B1803" s="149" t="s">
        <v>34264</v>
      </c>
      <c r="C1803" s="147" t="s">
        <v>2242</v>
      </c>
      <c r="D1803" s="147" t="s">
        <v>34263</v>
      </c>
      <c r="E1803" s="147" t="s">
        <v>2240</v>
      </c>
      <c r="G1803" s="147">
        <v>0</v>
      </c>
      <c r="I1803" s="147">
        <v>5</v>
      </c>
      <c r="J1803" s="147">
        <v>2558230</v>
      </c>
    </row>
    <row r="1804" spans="1:11" x14ac:dyDescent="0.2">
      <c r="A1804" s="147">
        <v>4</v>
      </c>
      <c r="B1804" s="149" t="s">
        <v>34262</v>
      </c>
      <c r="C1804" s="147" t="s">
        <v>2242</v>
      </c>
      <c r="D1804" s="147" t="s">
        <v>34261</v>
      </c>
      <c r="E1804" s="147" t="s">
        <v>2246</v>
      </c>
      <c r="G1804" s="147">
        <v>0</v>
      </c>
      <c r="I1804" s="147">
        <v>4</v>
      </c>
      <c r="J1804" s="147">
        <v>2558213</v>
      </c>
    </row>
    <row r="1805" spans="1:11" x14ac:dyDescent="0.2">
      <c r="A1805" s="147">
        <v>5</v>
      </c>
      <c r="B1805" s="149" t="s">
        <v>34260</v>
      </c>
      <c r="C1805" s="147" t="s">
        <v>2242</v>
      </c>
      <c r="D1805" s="147" t="s">
        <v>34259</v>
      </c>
      <c r="E1805" s="147" t="s">
        <v>2246</v>
      </c>
      <c r="G1805" s="147">
        <v>0</v>
      </c>
      <c r="I1805" s="147">
        <v>5</v>
      </c>
      <c r="J1805" s="147">
        <v>2558252</v>
      </c>
    </row>
    <row r="1806" spans="1:11" x14ac:dyDescent="0.2">
      <c r="A1806" s="147">
        <v>6</v>
      </c>
      <c r="B1806" s="149" t="s">
        <v>34258</v>
      </c>
      <c r="C1806" s="147" t="s">
        <v>2242</v>
      </c>
      <c r="D1806" s="147" t="s">
        <v>34257</v>
      </c>
      <c r="E1806" s="147" t="s">
        <v>2240</v>
      </c>
      <c r="G1806" s="147">
        <v>0</v>
      </c>
      <c r="I1806" s="147">
        <v>6</v>
      </c>
      <c r="J1806" s="147">
        <v>2558258</v>
      </c>
    </row>
    <row r="1807" spans="1:11" x14ac:dyDescent="0.2">
      <c r="A1807" s="147">
        <v>6</v>
      </c>
      <c r="B1807" s="149" t="s">
        <v>34256</v>
      </c>
      <c r="C1807" s="147" t="s">
        <v>2242</v>
      </c>
      <c r="D1807" s="147" t="s">
        <v>34255</v>
      </c>
      <c r="E1807" s="147" t="s">
        <v>2240</v>
      </c>
      <c r="G1807" s="147">
        <v>0</v>
      </c>
      <c r="I1807" s="147">
        <v>5</v>
      </c>
      <c r="J1807" s="147">
        <v>2558256</v>
      </c>
    </row>
    <row r="1808" spans="1:11" x14ac:dyDescent="0.2">
      <c r="A1808" s="147">
        <v>6</v>
      </c>
      <c r="B1808" s="149" t="s">
        <v>34254</v>
      </c>
      <c r="C1808" s="147" t="s">
        <v>2242</v>
      </c>
      <c r="D1808" s="147" t="s">
        <v>34253</v>
      </c>
      <c r="E1808" s="147" t="s">
        <v>2240</v>
      </c>
      <c r="G1808" s="147">
        <v>0</v>
      </c>
      <c r="I1808" s="147">
        <v>5</v>
      </c>
      <c r="J1808" s="147">
        <v>2558242</v>
      </c>
    </row>
    <row r="1809" spans="1:10" x14ac:dyDescent="0.2">
      <c r="A1809" s="147">
        <v>6</v>
      </c>
      <c r="B1809" s="149" t="s">
        <v>34251</v>
      </c>
      <c r="C1809" s="147" t="s">
        <v>2242</v>
      </c>
      <c r="D1809" s="147" t="s">
        <v>34252</v>
      </c>
      <c r="E1809" s="147" t="s">
        <v>2240</v>
      </c>
      <c r="G1809" s="147">
        <v>0</v>
      </c>
      <c r="I1809" s="147">
        <v>5</v>
      </c>
      <c r="J1809" s="147">
        <v>2558255</v>
      </c>
    </row>
    <row r="1810" spans="1:10" x14ac:dyDescent="0.2">
      <c r="A1810" s="147">
        <v>6</v>
      </c>
      <c r="B1810" s="149" t="s">
        <v>34251</v>
      </c>
      <c r="C1810" s="147" t="s">
        <v>2446</v>
      </c>
      <c r="D1810" s="147" t="s">
        <v>4981</v>
      </c>
      <c r="E1810" s="147" t="s">
        <v>2246</v>
      </c>
      <c r="G1810" s="147">
        <v>0</v>
      </c>
      <c r="I1810" s="147">
        <v>5</v>
      </c>
      <c r="J1810" s="147">
        <v>1188695</v>
      </c>
    </row>
    <row r="1811" spans="1:10" x14ac:dyDescent="0.2">
      <c r="A1811" s="147">
        <v>6</v>
      </c>
      <c r="B1811" s="149" t="s">
        <v>34250</v>
      </c>
      <c r="C1811" s="147" t="s">
        <v>2242</v>
      </c>
      <c r="D1811" s="147" t="s">
        <v>34249</v>
      </c>
      <c r="E1811" s="147" t="s">
        <v>2240</v>
      </c>
      <c r="G1811" s="147">
        <v>0</v>
      </c>
      <c r="I1811" s="147">
        <v>5</v>
      </c>
      <c r="J1811" s="147">
        <v>2558244</v>
      </c>
    </row>
    <row r="1812" spans="1:10" x14ac:dyDescent="0.2">
      <c r="A1812" s="147">
        <v>4</v>
      </c>
      <c r="B1812" s="149" t="s">
        <v>34248</v>
      </c>
      <c r="C1812" s="147" t="s">
        <v>2242</v>
      </c>
      <c r="D1812" s="147" t="s">
        <v>34247</v>
      </c>
      <c r="E1812" s="147" t="s">
        <v>2240</v>
      </c>
      <c r="G1812" s="147">
        <v>0</v>
      </c>
      <c r="I1812" s="147">
        <v>4</v>
      </c>
      <c r="J1812" s="147">
        <v>2558219</v>
      </c>
    </row>
    <row r="1813" spans="1:10" x14ac:dyDescent="0.2">
      <c r="A1813" s="147">
        <v>4</v>
      </c>
      <c r="B1813" s="149" t="s">
        <v>34246</v>
      </c>
      <c r="C1813" s="147" t="s">
        <v>2242</v>
      </c>
      <c r="D1813" s="147" t="s">
        <v>34245</v>
      </c>
      <c r="E1813" s="147" t="s">
        <v>2246</v>
      </c>
      <c r="G1813" s="147">
        <v>0</v>
      </c>
      <c r="I1813" s="147">
        <v>4</v>
      </c>
      <c r="J1813" s="147">
        <v>2558200</v>
      </c>
    </row>
    <row r="1814" spans="1:10" x14ac:dyDescent="0.2">
      <c r="A1814" s="147">
        <v>5</v>
      </c>
      <c r="B1814" s="149" t="s">
        <v>34244</v>
      </c>
      <c r="C1814" s="147" t="s">
        <v>2242</v>
      </c>
      <c r="D1814" s="147" t="s">
        <v>34243</v>
      </c>
      <c r="E1814" s="147" t="s">
        <v>2246</v>
      </c>
      <c r="G1814" s="147">
        <v>0</v>
      </c>
      <c r="I1814" s="147">
        <v>5</v>
      </c>
      <c r="J1814" s="147">
        <v>2558271</v>
      </c>
    </row>
    <row r="1815" spans="1:10" x14ac:dyDescent="0.2">
      <c r="A1815" s="147">
        <v>6</v>
      </c>
      <c r="B1815" s="149" t="s">
        <v>34242</v>
      </c>
      <c r="C1815" s="147" t="s">
        <v>2242</v>
      </c>
      <c r="D1815" s="147" t="s">
        <v>34241</v>
      </c>
      <c r="E1815" s="147" t="s">
        <v>2240</v>
      </c>
      <c r="G1815" s="147">
        <v>0</v>
      </c>
      <c r="I1815" s="147">
        <v>6</v>
      </c>
      <c r="J1815" s="147">
        <v>2558274</v>
      </c>
    </row>
    <row r="1816" spans="1:10" x14ac:dyDescent="0.2">
      <c r="A1816" s="147">
        <v>6</v>
      </c>
      <c r="B1816" s="149" t="s">
        <v>34240</v>
      </c>
      <c r="C1816" s="147" t="s">
        <v>2242</v>
      </c>
      <c r="D1816" s="147" t="s">
        <v>34239</v>
      </c>
      <c r="E1816" s="147" t="s">
        <v>2240</v>
      </c>
      <c r="G1816" s="147">
        <v>0</v>
      </c>
      <c r="I1816" s="147">
        <v>5</v>
      </c>
      <c r="J1816" s="147">
        <v>2558261</v>
      </c>
    </row>
    <row r="1817" spans="1:10" x14ac:dyDescent="0.2">
      <c r="A1817" s="147">
        <v>6</v>
      </c>
      <c r="B1817" s="149" t="s">
        <v>34238</v>
      </c>
      <c r="C1817" s="147" t="s">
        <v>2242</v>
      </c>
      <c r="D1817" s="147" t="s">
        <v>34237</v>
      </c>
      <c r="E1817" s="147" t="s">
        <v>2240</v>
      </c>
      <c r="G1817" s="147">
        <v>0</v>
      </c>
      <c r="I1817" s="147">
        <v>5</v>
      </c>
      <c r="J1817" s="147">
        <v>2558260</v>
      </c>
    </row>
    <row r="1818" spans="1:10" x14ac:dyDescent="0.2">
      <c r="A1818" s="147">
        <v>6</v>
      </c>
      <c r="B1818" s="149" t="s">
        <v>34236</v>
      </c>
      <c r="C1818" s="147" t="s">
        <v>2242</v>
      </c>
      <c r="D1818" s="147" t="s">
        <v>34235</v>
      </c>
      <c r="E1818" s="147" t="s">
        <v>2240</v>
      </c>
      <c r="G1818" s="147">
        <v>0</v>
      </c>
      <c r="I1818" s="147">
        <v>5</v>
      </c>
      <c r="J1818" s="147">
        <v>2558264</v>
      </c>
    </row>
    <row r="1819" spans="1:10" x14ac:dyDescent="0.2">
      <c r="A1819" s="147">
        <v>4</v>
      </c>
      <c r="B1819" s="149" t="s">
        <v>34233</v>
      </c>
      <c r="C1819" s="147" t="s">
        <v>2242</v>
      </c>
      <c r="D1819" s="147" t="s">
        <v>34234</v>
      </c>
      <c r="E1819" s="147" t="s">
        <v>2246</v>
      </c>
      <c r="G1819" s="147">
        <v>0</v>
      </c>
      <c r="I1819" s="147">
        <v>4</v>
      </c>
      <c r="J1819" s="147">
        <v>2558216</v>
      </c>
    </row>
    <row r="1820" spans="1:10" x14ac:dyDescent="0.2">
      <c r="A1820" s="147">
        <v>4</v>
      </c>
      <c r="B1820" s="149" t="s">
        <v>34233</v>
      </c>
      <c r="C1820" s="147" t="s">
        <v>2261</v>
      </c>
      <c r="D1820" s="147" t="s">
        <v>34232</v>
      </c>
      <c r="E1820" s="147" t="s">
        <v>2246</v>
      </c>
      <c r="G1820" s="147">
        <v>0</v>
      </c>
      <c r="I1820" s="147">
        <v>4</v>
      </c>
      <c r="J1820" s="147">
        <v>1188684</v>
      </c>
    </row>
    <row r="1821" spans="1:10" x14ac:dyDescent="0.2">
      <c r="A1821" s="147">
        <v>5</v>
      </c>
      <c r="B1821" s="149" t="s">
        <v>34231</v>
      </c>
      <c r="C1821" s="147" t="s">
        <v>2242</v>
      </c>
      <c r="D1821" s="147" t="s">
        <v>34230</v>
      </c>
      <c r="E1821" s="147" t="s">
        <v>2246</v>
      </c>
      <c r="G1821" s="147">
        <v>0</v>
      </c>
      <c r="I1821" s="147">
        <v>5</v>
      </c>
      <c r="J1821" s="147">
        <v>2558278</v>
      </c>
    </row>
    <row r="1822" spans="1:10" x14ac:dyDescent="0.2">
      <c r="A1822" s="147">
        <v>6</v>
      </c>
      <c r="B1822" s="149" t="s">
        <v>34229</v>
      </c>
      <c r="C1822" s="147" t="s">
        <v>2242</v>
      </c>
      <c r="D1822" s="147" t="s">
        <v>34228</v>
      </c>
      <c r="E1822" s="147" t="s">
        <v>2240</v>
      </c>
      <c r="G1822" s="147">
        <v>0</v>
      </c>
      <c r="I1822" s="147">
        <v>6</v>
      </c>
      <c r="J1822" s="147">
        <v>2558290</v>
      </c>
    </row>
    <row r="1823" spans="1:10" x14ac:dyDescent="0.2">
      <c r="A1823" s="147">
        <v>6</v>
      </c>
      <c r="B1823" s="149" t="s">
        <v>34227</v>
      </c>
      <c r="C1823" s="147" t="s">
        <v>2242</v>
      </c>
      <c r="D1823" s="147" t="s">
        <v>34226</v>
      </c>
      <c r="E1823" s="147" t="s">
        <v>2240</v>
      </c>
      <c r="G1823" s="147">
        <v>0</v>
      </c>
      <c r="I1823" s="147">
        <v>5</v>
      </c>
      <c r="J1823" s="147">
        <v>2558282</v>
      </c>
    </row>
    <row r="1824" spans="1:10" x14ac:dyDescent="0.2">
      <c r="A1824" s="147">
        <v>6</v>
      </c>
      <c r="B1824" s="149" t="s">
        <v>34225</v>
      </c>
      <c r="C1824" s="147" t="s">
        <v>2242</v>
      </c>
      <c r="D1824" s="147" t="s">
        <v>34224</v>
      </c>
      <c r="E1824" s="147" t="s">
        <v>2240</v>
      </c>
      <c r="G1824" s="147">
        <v>0</v>
      </c>
      <c r="I1824" s="147">
        <v>5</v>
      </c>
      <c r="J1824" s="147">
        <v>2558280</v>
      </c>
    </row>
    <row r="1825" spans="1:11" x14ac:dyDescent="0.2">
      <c r="A1825" s="147">
        <v>6</v>
      </c>
      <c r="B1825" s="149" t="s">
        <v>34222</v>
      </c>
      <c r="C1825" s="147" t="s">
        <v>2242</v>
      </c>
      <c r="D1825" s="147" t="s">
        <v>34223</v>
      </c>
      <c r="E1825" s="147" t="s">
        <v>2240</v>
      </c>
      <c r="G1825" s="147">
        <v>0</v>
      </c>
      <c r="I1825" s="147">
        <v>5</v>
      </c>
      <c r="J1825" s="147">
        <v>2558285</v>
      </c>
    </row>
    <row r="1826" spans="1:11" x14ac:dyDescent="0.2">
      <c r="A1826" s="147">
        <v>6</v>
      </c>
      <c r="B1826" s="149" t="s">
        <v>34222</v>
      </c>
      <c r="C1826" s="147" t="s">
        <v>2446</v>
      </c>
      <c r="D1826" s="147" t="s">
        <v>4981</v>
      </c>
      <c r="E1826" s="147" t="s">
        <v>2246</v>
      </c>
      <c r="G1826" s="147">
        <v>0</v>
      </c>
      <c r="I1826" s="147">
        <v>5</v>
      </c>
      <c r="J1826" s="147">
        <v>1188696</v>
      </c>
    </row>
    <row r="1827" spans="1:11" x14ac:dyDescent="0.2">
      <c r="A1827" s="147">
        <v>6</v>
      </c>
      <c r="B1827" s="149" t="s">
        <v>34221</v>
      </c>
      <c r="C1827" s="147" t="s">
        <v>2242</v>
      </c>
      <c r="D1827" s="147" t="s">
        <v>34220</v>
      </c>
      <c r="E1827" s="147" t="s">
        <v>2240</v>
      </c>
      <c r="G1827" s="147">
        <v>0</v>
      </c>
      <c r="I1827" s="147">
        <v>5</v>
      </c>
      <c r="J1827" s="147">
        <v>2558286</v>
      </c>
    </row>
    <row r="1828" spans="1:11" x14ac:dyDescent="0.2">
      <c r="A1828" s="147">
        <v>4</v>
      </c>
      <c r="B1828" s="149" t="s">
        <v>34218</v>
      </c>
      <c r="C1828" s="147" t="s">
        <v>2242</v>
      </c>
      <c r="D1828" s="147" t="s">
        <v>34219</v>
      </c>
      <c r="E1828" s="147" t="s">
        <v>2240</v>
      </c>
      <c r="G1828" s="147">
        <v>0</v>
      </c>
      <c r="I1828" s="147">
        <v>4</v>
      </c>
      <c r="J1828" s="147">
        <v>2558205</v>
      </c>
    </row>
    <row r="1829" spans="1:11" x14ac:dyDescent="0.2">
      <c r="A1829" s="147">
        <v>4</v>
      </c>
      <c r="B1829" s="149" t="s">
        <v>34218</v>
      </c>
      <c r="C1829" s="147" t="s">
        <v>2277</v>
      </c>
      <c r="D1829" s="147" t="s">
        <v>34217</v>
      </c>
      <c r="E1829" s="147" t="s">
        <v>2246</v>
      </c>
      <c r="G1829" s="147">
        <v>0</v>
      </c>
      <c r="I1829" s="147">
        <v>4</v>
      </c>
      <c r="J1829" s="147">
        <v>1188689</v>
      </c>
    </row>
    <row r="1830" spans="1:11" x14ac:dyDescent="0.2">
      <c r="A1830" s="147">
        <v>3</v>
      </c>
      <c r="B1830" s="149" t="s">
        <v>34216</v>
      </c>
      <c r="C1830" s="147" t="s">
        <v>2242</v>
      </c>
      <c r="D1830" s="147" t="s">
        <v>34215</v>
      </c>
      <c r="E1830" s="147" t="s">
        <v>2246</v>
      </c>
      <c r="G1830" s="147">
        <v>0</v>
      </c>
      <c r="I1830" s="147">
        <v>3</v>
      </c>
      <c r="J1830" s="147">
        <v>2558175</v>
      </c>
    </row>
    <row r="1831" spans="1:11" x14ac:dyDescent="0.2">
      <c r="A1831" s="147">
        <v>4</v>
      </c>
      <c r="B1831" s="149" t="s">
        <v>34213</v>
      </c>
      <c r="C1831" s="147" t="s">
        <v>2242</v>
      </c>
      <c r="D1831" s="147" t="s">
        <v>34214</v>
      </c>
      <c r="E1831" s="147" t="s">
        <v>2240</v>
      </c>
      <c r="G1831" s="147">
        <v>0</v>
      </c>
      <c r="I1831" s="147">
        <v>4</v>
      </c>
      <c r="J1831" s="147">
        <v>2558296</v>
      </c>
      <c r="K1831" s="147" t="s">
        <v>2769</v>
      </c>
    </row>
    <row r="1832" spans="1:11" x14ac:dyDescent="0.2">
      <c r="A1832" s="147">
        <v>4</v>
      </c>
      <c r="B1832" s="149" t="s">
        <v>34213</v>
      </c>
      <c r="C1832" s="147" t="s">
        <v>2277</v>
      </c>
      <c r="D1832" s="147" t="s">
        <v>34212</v>
      </c>
      <c r="E1832" s="147" t="s">
        <v>2246</v>
      </c>
      <c r="G1832" s="147">
        <v>0</v>
      </c>
      <c r="I1832" s="147">
        <v>4</v>
      </c>
      <c r="J1832" s="147">
        <v>1188709</v>
      </c>
    </row>
    <row r="1833" spans="1:11" x14ac:dyDescent="0.2">
      <c r="A1833" s="147">
        <v>4</v>
      </c>
      <c r="B1833" s="149" t="s">
        <v>34209</v>
      </c>
      <c r="C1833" s="147" t="s">
        <v>2242</v>
      </c>
      <c r="D1833" s="147" t="s">
        <v>34211</v>
      </c>
      <c r="E1833" s="147" t="s">
        <v>2246</v>
      </c>
      <c r="G1833" s="147">
        <v>0</v>
      </c>
      <c r="I1833" s="147">
        <v>4</v>
      </c>
      <c r="J1833" s="147">
        <v>2558298</v>
      </c>
    </row>
    <row r="1834" spans="1:11" x14ac:dyDescent="0.2">
      <c r="A1834" s="147">
        <v>4</v>
      </c>
      <c r="B1834" s="149" t="s">
        <v>34209</v>
      </c>
      <c r="C1834" s="147" t="s">
        <v>2261</v>
      </c>
      <c r="D1834" s="147" t="s">
        <v>34210</v>
      </c>
      <c r="E1834" s="147" t="s">
        <v>2246</v>
      </c>
      <c r="G1834" s="147">
        <v>0</v>
      </c>
      <c r="I1834" s="147">
        <v>4</v>
      </c>
      <c r="J1834" s="147">
        <v>1188708</v>
      </c>
    </row>
    <row r="1835" spans="1:11" x14ac:dyDescent="0.2">
      <c r="A1835" s="147">
        <v>4</v>
      </c>
      <c r="B1835" s="149" t="s">
        <v>34209</v>
      </c>
      <c r="C1835" s="147" t="s">
        <v>2277</v>
      </c>
      <c r="D1835" s="147" t="s">
        <v>34208</v>
      </c>
      <c r="E1835" s="147" t="s">
        <v>2246</v>
      </c>
      <c r="G1835" s="147">
        <v>0</v>
      </c>
      <c r="I1835" s="147">
        <v>4</v>
      </c>
      <c r="J1835" s="147">
        <v>1188703</v>
      </c>
    </row>
    <row r="1836" spans="1:11" x14ac:dyDescent="0.2">
      <c r="A1836" s="147">
        <v>5</v>
      </c>
      <c r="B1836" s="149" t="s">
        <v>34207</v>
      </c>
      <c r="C1836" s="147" t="s">
        <v>2242</v>
      </c>
      <c r="D1836" s="147" t="s">
        <v>34206</v>
      </c>
      <c r="E1836" s="147" t="s">
        <v>2246</v>
      </c>
      <c r="G1836" s="147">
        <v>0</v>
      </c>
      <c r="I1836" s="147">
        <v>5</v>
      </c>
      <c r="J1836" s="147">
        <v>2558313</v>
      </c>
    </row>
    <row r="1837" spans="1:11" x14ac:dyDescent="0.2">
      <c r="A1837" s="147">
        <v>6</v>
      </c>
      <c r="B1837" s="149" t="s">
        <v>34205</v>
      </c>
      <c r="C1837" s="147" t="s">
        <v>2242</v>
      </c>
      <c r="D1837" s="147" t="s">
        <v>34204</v>
      </c>
      <c r="E1837" s="147" t="s">
        <v>2240</v>
      </c>
      <c r="G1837" s="147">
        <v>0</v>
      </c>
      <c r="I1837" s="147">
        <v>6</v>
      </c>
      <c r="J1837" s="147">
        <v>2558318</v>
      </c>
      <c r="K1837" s="147" t="s">
        <v>2769</v>
      </c>
    </row>
    <row r="1838" spans="1:11" x14ac:dyDescent="0.2">
      <c r="A1838" s="147">
        <v>6</v>
      </c>
      <c r="B1838" s="149" t="s">
        <v>34203</v>
      </c>
      <c r="C1838" s="147" t="s">
        <v>2242</v>
      </c>
      <c r="D1838" s="147" t="s">
        <v>34202</v>
      </c>
      <c r="E1838" s="147" t="s">
        <v>2240</v>
      </c>
      <c r="G1838" s="147">
        <v>0</v>
      </c>
      <c r="I1838" s="147">
        <v>5</v>
      </c>
      <c r="J1838" s="147">
        <v>2558311</v>
      </c>
      <c r="K1838" s="147" t="s">
        <v>2769</v>
      </c>
    </row>
    <row r="1839" spans="1:11" x14ac:dyDescent="0.2">
      <c r="A1839" s="147">
        <v>6</v>
      </c>
      <c r="B1839" s="149" t="s">
        <v>34201</v>
      </c>
      <c r="C1839" s="147" t="s">
        <v>2242</v>
      </c>
      <c r="D1839" s="147" t="s">
        <v>34200</v>
      </c>
      <c r="E1839" s="147" t="s">
        <v>2240</v>
      </c>
      <c r="G1839" s="147">
        <v>0</v>
      </c>
      <c r="I1839" s="147">
        <v>5</v>
      </c>
      <c r="J1839" s="147">
        <v>2558315</v>
      </c>
      <c r="K1839" s="147" t="s">
        <v>2769</v>
      </c>
    </row>
    <row r="1840" spans="1:11" x14ac:dyDescent="0.2">
      <c r="A1840" s="147">
        <v>6</v>
      </c>
      <c r="B1840" s="149" t="s">
        <v>34199</v>
      </c>
      <c r="C1840" s="147" t="s">
        <v>2242</v>
      </c>
      <c r="D1840" s="147" t="s">
        <v>34198</v>
      </c>
      <c r="E1840" s="147" t="s">
        <v>2240</v>
      </c>
      <c r="G1840" s="147">
        <v>0</v>
      </c>
      <c r="I1840" s="147">
        <v>5</v>
      </c>
      <c r="J1840" s="147">
        <v>2558306</v>
      </c>
      <c r="K1840" s="147" t="s">
        <v>2769</v>
      </c>
    </row>
    <row r="1841" spans="1:11" x14ac:dyDescent="0.2">
      <c r="A1841" s="147">
        <v>6</v>
      </c>
      <c r="B1841" s="149" t="s">
        <v>34197</v>
      </c>
      <c r="C1841" s="147" t="s">
        <v>2242</v>
      </c>
      <c r="D1841" s="147" t="s">
        <v>34196</v>
      </c>
      <c r="E1841" s="147" t="s">
        <v>2240</v>
      </c>
      <c r="G1841" s="147">
        <v>0</v>
      </c>
      <c r="I1841" s="147">
        <v>5</v>
      </c>
      <c r="J1841" s="147">
        <v>2558304</v>
      </c>
      <c r="K1841" s="147" t="s">
        <v>2769</v>
      </c>
    </row>
    <row r="1842" spans="1:11" x14ac:dyDescent="0.2">
      <c r="A1842" s="147">
        <v>4</v>
      </c>
      <c r="B1842" s="149" t="s">
        <v>34194</v>
      </c>
      <c r="C1842" s="147" t="s">
        <v>2242</v>
      </c>
      <c r="D1842" s="147" t="s">
        <v>34195</v>
      </c>
      <c r="E1842" s="147" t="s">
        <v>2240</v>
      </c>
      <c r="G1842" s="147">
        <v>0</v>
      </c>
      <c r="I1842" s="147">
        <v>4</v>
      </c>
      <c r="J1842" s="147">
        <v>2558299</v>
      </c>
      <c r="K1842" s="147" t="s">
        <v>2769</v>
      </c>
    </row>
    <row r="1843" spans="1:11" x14ac:dyDescent="0.2">
      <c r="A1843" s="147">
        <v>4</v>
      </c>
      <c r="B1843" s="149" t="s">
        <v>34194</v>
      </c>
      <c r="C1843" s="147" t="s">
        <v>2261</v>
      </c>
      <c r="D1843" s="147" t="s">
        <v>34193</v>
      </c>
      <c r="E1843" s="147" t="s">
        <v>2246</v>
      </c>
      <c r="G1843" s="147">
        <v>0</v>
      </c>
      <c r="I1843" s="147">
        <v>4</v>
      </c>
      <c r="J1843" s="147">
        <v>1188699</v>
      </c>
    </row>
    <row r="1844" spans="1:11" x14ac:dyDescent="0.2">
      <c r="A1844" s="147">
        <v>3</v>
      </c>
      <c r="B1844" s="149" t="s">
        <v>34190</v>
      </c>
      <c r="C1844" s="147" t="s">
        <v>2242</v>
      </c>
      <c r="D1844" s="147" t="s">
        <v>34192</v>
      </c>
      <c r="E1844" s="147" t="s">
        <v>2240</v>
      </c>
      <c r="G1844" s="147">
        <v>0</v>
      </c>
      <c r="I1844" s="147">
        <v>3</v>
      </c>
      <c r="J1844" s="147">
        <v>2558172</v>
      </c>
      <c r="K1844" s="147" t="s">
        <v>2769</v>
      </c>
    </row>
    <row r="1845" spans="1:11" x14ac:dyDescent="0.2">
      <c r="A1845" s="147">
        <v>3</v>
      </c>
      <c r="B1845" s="149" t="s">
        <v>34190</v>
      </c>
      <c r="C1845" s="147" t="s">
        <v>2261</v>
      </c>
      <c r="D1845" s="147" t="s">
        <v>34191</v>
      </c>
      <c r="E1845" s="147" t="s">
        <v>2246</v>
      </c>
      <c r="G1845" s="147">
        <v>0</v>
      </c>
      <c r="I1845" s="147">
        <v>3</v>
      </c>
      <c r="J1845" s="147">
        <v>1188683</v>
      </c>
    </row>
    <row r="1846" spans="1:11" x14ac:dyDescent="0.2">
      <c r="A1846" s="147">
        <v>3</v>
      </c>
      <c r="B1846" s="149" t="s">
        <v>34190</v>
      </c>
      <c r="C1846" s="147" t="s">
        <v>2277</v>
      </c>
      <c r="D1846" s="147" t="s">
        <v>34189</v>
      </c>
      <c r="E1846" s="147" t="s">
        <v>2246</v>
      </c>
      <c r="G1846" s="147">
        <v>0</v>
      </c>
      <c r="I1846" s="147">
        <v>3</v>
      </c>
      <c r="J1846" s="147">
        <v>1188678</v>
      </c>
    </row>
    <row r="1847" spans="1:11" x14ac:dyDescent="0.2">
      <c r="A1847" s="147">
        <v>3</v>
      </c>
      <c r="B1847" s="149" t="s">
        <v>34188</v>
      </c>
      <c r="C1847" s="147" t="s">
        <v>2242</v>
      </c>
      <c r="D1847" s="147" t="s">
        <v>34187</v>
      </c>
      <c r="E1847" s="147" t="s">
        <v>2246</v>
      </c>
      <c r="G1847" s="147">
        <v>0</v>
      </c>
      <c r="I1847" s="147">
        <v>3</v>
      </c>
      <c r="J1847" s="147">
        <v>2558170</v>
      </c>
    </row>
    <row r="1848" spans="1:11" x14ac:dyDescent="0.2">
      <c r="A1848" s="147">
        <v>4</v>
      </c>
      <c r="B1848" s="149" t="s">
        <v>34185</v>
      </c>
      <c r="C1848" s="147" t="s">
        <v>2242</v>
      </c>
      <c r="D1848" s="147" t="s">
        <v>34186</v>
      </c>
      <c r="E1848" s="147" t="s">
        <v>2240</v>
      </c>
      <c r="G1848" s="147">
        <v>0</v>
      </c>
      <c r="I1848" s="147">
        <v>4</v>
      </c>
      <c r="J1848" s="147">
        <v>2558330</v>
      </c>
      <c r="K1848" s="147" t="s">
        <v>2769</v>
      </c>
    </row>
    <row r="1849" spans="1:11" x14ac:dyDescent="0.2">
      <c r="A1849" s="147">
        <v>4</v>
      </c>
      <c r="B1849" s="149" t="s">
        <v>34185</v>
      </c>
      <c r="C1849" s="147" t="s">
        <v>2261</v>
      </c>
      <c r="D1849" s="147" t="s">
        <v>34184</v>
      </c>
      <c r="E1849" s="147" t="s">
        <v>2246</v>
      </c>
      <c r="G1849" s="147">
        <v>0</v>
      </c>
      <c r="I1849" s="147">
        <v>4</v>
      </c>
      <c r="J1849" s="147">
        <v>1188712</v>
      </c>
    </row>
    <row r="1850" spans="1:11" x14ac:dyDescent="0.2">
      <c r="A1850" s="147">
        <v>4</v>
      </c>
      <c r="B1850" s="149" t="s">
        <v>34183</v>
      </c>
      <c r="C1850" s="147" t="s">
        <v>2242</v>
      </c>
      <c r="D1850" s="147" t="s">
        <v>34182</v>
      </c>
      <c r="E1850" s="147" t="s">
        <v>2240</v>
      </c>
      <c r="G1850" s="147">
        <v>0</v>
      </c>
      <c r="I1850" s="147">
        <v>4</v>
      </c>
      <c r="J1850" s="147">
        <v>2558334</v>
      </c>
      <c r="K1850" s="147" t="s">
        <v>2769</v>
      </c>
    </row>
    <row r="1851" spans="1:11" x14ac:dyDescent="0.2">
      <c r="A1851" s="147">
        <v>4</v>
      </c>
      <c r="B1851" s="149" t="s">
        <v>34181</v>
      </c>
      <c r="C1851" s="147" t="s">
        <v>2242</v>
      </c>
      <c r="D1851" s="147" t="s">
        <v>34180</v>
      </c>
      <c r="E1851" s="147" t="s">
        <v>2240</v>
      </c>
      <c r="G1851" s="147">
        <v>0</v>
      </c>
      <c r="I1851" s="147">
        <v>4</v>
      </c>
      <c r="J1851" s="147">
        <v>2558329</v>
      </c>
      <c r="K1851" s="147" t="s">
        <v>2769</v>
      </c>
    </row>
    <row r="1852" spans="1:11" x14ac:dyDescent="0.2">
      <c r="A1852" s="147">
        <v>4</v>
      </c>
      <c r="B1852" s="149" t="s">
        <v>34179</v>
      </c>
      <c r="C1852" s="147" t="s">
        <v>2242</v>
      </c>
      <c r="D1852" s="147" t="s">
        <v>34178</v>
      </c>
      <c r="E1852" s="147" t="s">
        <v>2240</v>
      </c>
      <c r="G1852" s="147">
        <v>0</v>
      </c>
      <c r="I1852" s="147">
        <v>4</v>
      </c>
      <c r="J1852" s="147">
        <v>2558320</v>
      </c>
      <c r="K1852" s="147" t="s">
        <v>2769</v>
      </c>
    </row>
    <row r="1853" spans="1:11" x14ac:dyDescent="0.2">
      <c r="A1853" s="147">
        <v>4</v>
      </c>
      <c r="B1853" s="149" t="s">
        <v>34176</v>
      </c>
      <c r="C1853" s="147" t="s">
        <v>2242</v>
      </c>
      <c r="D1853" s="147" t="s">
        <v>34177</v>
      </c>
      <c r="E1853" s="147" t="s">
        <v>2240</v>
      </c>
      <c r="G1853" s="147">
        <v>0</v>
      </c>
      <c r="I1853" s="147">
        <v>4</v>
      </c>
      <c r="J1853" s="147">
        <v>2558337</v>
      </c>
      <c r="K1853" s="147" t="s">
        <v>2769</v>
      </c>
    </row>
    <row r="1854" spans="1:11" x14ac:dyDescent="0.2">
      <c r="A1854" s="147">
        <v>4</v>
      </c>
      <c r="B1854" s="149" t="s">
        <v>34176</v>
      </c>
      <c r="C1854" s="147" t="s">
        <v>2261</v>
      </c>
      <c r="D1854" s="147" t="s">
        <v>34175</v>
      </c>
      <c r="E1854" s="147" t="s">
        <v>2246</v>
      </c>
      <c r="G1854" s="147">
        <v>0</v>
      </c>
      <c r="I1854" s="147">
        <v>4</v>
      </c>
      <c r="J1854" s="147">
        <v>1188716</v>
      </c>
    </row>
    <row r="1855" spans="1:11" x14ac:dyDescent="0.2">
      <c r="A1855" s="147">
        <v>4</v>
      </c>
      <c r="B1855" s="149" t="s">
        <v>34174</v>
      </c>
      <c r="C1855" s="147" t="s">
        <v>2242</v>
      </c>
      <c r="D1855" s="147" t="s">
        <v>34173</v>
      </c>
      <c r="E1855" s="147" t="s">
        <v>2240</v>
      </c>
      <c r="G1855" s="147">
        <v>0</v>
      </c>
      <c r="I1855" s="147">
        <v>4</v>
      </c>
      <c r="J1855" s="147">
        <v>2558323</v>
      </c>
      <c r="K1855" s="147" t="s">
        <v>2769</v>
      </c>
    </row>
    <row r="1856" spans="1:11" x14ac:dyDescent="0.2">
      <c r="A1856" s="147">
        <v>3</v>
      </c>
      <c r="B1856" s="149" t="s">
        <v>34171</v>
      </c>
      <c r="C1856" s="147" t="s">
        <v>2242</v>
      </c>
      <c r="D1856" s="147" t="s">
        <v>34172</v>
      </c>
      <c r="E1856" s="147" t="s">
        <v>2246</v>
      </c>
      <c r="G1856" s="147">
        <v>0</v>
      </c>
      <c r="I1856" s="147">
        <v>3</v>
      </c>
      <c r="J1856" s="147">
        <v>2558176</v>
      </c>
    </row>
    <row r="1857" spans="1:10" x14ac:dyDescent="0.2">
      <c r="A1857" s="147">
        <v>3</v>
      </c>
      <c r="B1857" s="149" t="s">
        <v>34171</v>
      </c>
      <c r="C1857" s="147" t="s">
        <v>2261</v>
      </c>
      <c r="D1857" s="147" t="s">
        <v>34170</v>
      </c>
      <c r="E1857" s="147" t="s">
        <v>2246</v>
      </c>
      <c r="G1857" s="147">
        <v>0</v>
      </c>
      <c r="I1857" s="147">
        <v>3</v>
      </c>
      <c r="J1857" s="147">
        <v>1188677</v>
      </c>
    </row>
    <row r="1858" spans="1:10" x14ac:dyDescent="0.2">
      <c r="A1858" s="147">
        <v>4</v>
      </c>
      <c r="B1858" s="149" t="s">
        <v>34167</v>
      </c>
      <c r="C1858" s="147" t="s">
        <v>2242</v>
      </c>
      <c r="D1858" s="147" t="s">
        <v>34169</v>
      </c>
      <c r="E1858" s="147" t="s">
        <v>2240</v>
      </c>
      <c r="G1858" s="147">
        <v>0</v>
      </c>
      <c r="I1858" s="147">
        <v>4</v>
      </c>
      <c r="J1858" s="147">
        <v>2558344</v>
      </c>
    </row>
    <row r="1859" spans="1:10" x14ac:dyDescent="0.2">
      <c r="A1859" s="147">
        <v>4</v>
      </c>
      <c r="B1859" s="149" t="s">
        <v>34167</v>
      </c>
      <c r="C1859" s="147" t="s">
        <v>2261</v>
      </c>
      <c r="D1859" s="147" t="s">
        <v>34168</v>
      </c>
      <c r="E1859" s="147" t="s">
        <v>2246</v>
      </c>
      <c r="G1859" s="147">
        <v>0</v>
      </c>
      <c r="I1859" s="147">
        <v>4</v>
      </c>
      <c r="J1859" s="147">
        <v>1188722</v>
      </c>
    </row>
    <row r="1860" spans="1:10" x14ac:dyDescent="0.2">
      <c r="A1860" s="147">
        <v>4</v>
      </c>
      <c r="B1860" s="149" t="s">
        <v>34167</v>
      </c>
      <c r="C1860" s="147" t="s">
        <v>2277</v>
      </c>
      <c r="D1860" s="147" t="s">
        <v>34166</v>
      </c>
      <c r="E1860" s="147" t="s">
        <v>2246</v>
      </c>
      <c r="G1860" s="147">
        <v>0</v>
      </c>
      <c r="I1860" s="147">
        <v>4</v>
      </c>
      <c r="J1860" s="147">
        <v>1188726</v>
      </c>
    </row>
    <row r="1861" spans="1:10" x14ac:dyDescent="0.2">
      <c r="A1861" s="147">
        <v>4</v>
      </c>
      <c r="B1861" s="149" t="s">
        <v>34164</v>
      </c>
      <c r="C1861" s="147" t="s">
        <v>2242</v>
      </c>
      <c r="D1861" s="147" t="s">
        <v>34165</v>
      </c>
      <c r="E1861" s="147" t="s">
        <v>2240</v>
      </c>
      <c r="G1861" s="147">
        <v>0</v>
      </c>
      <c r="I1861" s="147">
        <v>4</v>
      </c>
      <c r="J1861" s="147">
        <v>2558349</v>
      </c>
    </row>
    <row r="1862" spans="1:10" x14ac:dyDescent="0.2">
      <c r="A1862" s="147">
        <v>4</v>
      </c>
      <c r="B1862" s="149" t="s">
        <v>34164</v>
      </c>
      <c r="C1862" s="147" t="s">
        <v>2261</v>
      </c>
      <c r="D1862" s="147" t="s">
        <v>34163</v>
      </c>
      <c r="E1862" s="147" t="s">
        <v>2246</v>
      </c>
      <c r="G1862" s="147">
        <v>0</v>
      </c>
      <c r="I1862" s="147">
        <v>4</v>
      </c>
      <c r="J1862" s="147">
        <v>1188734</v>
      </c>
    </row>
    <row r="1863" spans="1:10" x14ac:dyDescent="0.2">
      <c r="A1863" s="147">
        <v>4</v>
      </c>
      <c r="B1863" s="149" t="s">
        <v>34160</v>
      </c>
      <c r="C1863" s="147" t="s">
        <v>2242</v>
      </c>
      <c r="D1863" s="147" t="s">
        <v>34162</v>
      </c>
      <c r="E1863" s="147" t="s">
        <v>2240</v>
      </c>
      <c r="G1863" s="147">
        <v>0</v>
      </c>
      <c r="I1863" s="147">
        <v>4</v>
      </c>
      <c r="J1863" s="147">
        <v>2558345</v>
      </c>
    </row>
    <row r="1864" spans="1:10" x14ac:dyDescent="0.2">
      <c r="A1864" s="147">
        <v>4</v>
      </c>
      <c r="B1864" s="149" t="s">
        <v>34160</v>
      </c>
      <c r="C1864" s="147" t="s">
        <v>2261</v>
      </c>
      <c r="D1864" s="147" t="s">
        <v>34161</v>
      </c>
      <c r="E1864" s="147" t="s">
        <v>2246</v>
      </c>
      <c r="G1864" s="147">
        <v>0</v>
      </c>
      <c r="I1864" s="147">
        <v>4</v>
      </c>
      <c r="J1864" s="147">
        <v>1188720</v>
      </c>
    </row>
    <row r="1865" spans="1:10" x14ac:dyDescent="0.2">
      <c r="A1865" s="147">
        <v>4</v>
      </c>
      <c r="B1865" s="149" t="s">
        <v>34160</v>
      </c>
      <c r="C1865" s="147" t="s">
        <v>2277</v>
      </c>
      <c r="D1865" s="147" t="s">
        <v>34159</v>
      </c>
      <c r="E1865" s="147" t="s">
        <v>2246</v>
      </c>
      <c r="G1865" s="147">
        <v>0</v>
      </c>
      <c r="I1865" s="147">
        <v>4</v>
      </c>
      <c r="J1865" s="147">
        <v>1188729</v>
      </c>
    </row>
    <row r="1866" spans="1:10" x14ac:dyDescent="0.2">
      <c r="A1866" s="147">
        <v>4</v>
      </c>
      <c r="B1866" s="149" t="s">
        <v>34157</v>
      </c>
      <c r="C1866" s="147" t="s">
        <v>2242</v>
      </c>
      <c r="D1866" s="147" t="s">
        <v>34158</v>
      </c>
      <c r="E1866" s="147" t="s">
        <v>2240</v>
      </c>
      <c r="G1866" s="147">
        <v>0</v>
      </c>
      <c r="I1866" s="147">
        <v>4</v>
      </c>
      <c r="J1866" s="147">
        <v>2558347</v>
      </c>
    </row>
    <row r="1867" spans="1:10" x14ac:dyDescent="0.2">
      <c r="A1867" s="147">
        <v>4</v>
      </c>
      <c r="B1867" s="149" t="s">
        <v>34157</v>
      </c>
      <c r="C1867" s="147" t="s">
        <v>2261</v>
      </c>
      <c r="D1867" s="147" t="s">
        <v>34156</v>
      </c>
      <c r="E1867" s="147" t="s">
        <v>2246</v>
      </c>
      <c r="G1867" s="147">
        <v>0</v>
      </c>
      <c r="I1867" s="147">
        <v>4</v>
      </c>
      <c r="J1867" s="147">
        <v>1188731</v>
      </c>
    </row>
    <row r="1868" spans="1:10" x14ac:dyDescent="0.2">
      <c r="A1868" s="147">
        <v>4</v>
      </c>
      <c r="B1868" s="149" t="s">
        <v>34154</v>
      </c>
      <c r="C1868" s="147" t="s">
        <v>2242</v>
      </c>
      <c r="D1868" s="147" t="s">
        <v>34155</v>
      </c>
      <c r="E1868" s="147" t="s">
        <v>2240</v>
      </c>
      <c r="G1868" s="147">
        <v>0</v>
      </c>
      <c r="I1868" s="147">
        <v>4</v>
      </c>
      <c r="J1868" s="147">
        <v>2558339</v>
      </c>
    </row>
    <row r="1869" spans="1:10" x14ac:dyDescent="0.2">
      <c r="A1869" s="147">
        <v>4</v>
      </c>
      <c r="B1869" s="149" t="s">
        <v>34154</v>
      </c>
      <c r="C1869" s="147" t="s">
        <v>2261</v>
      </c>
      <c r="D1869" s="147" t="s">
        <v>34153</v>
      </c>
      <c r="E1869" s="147" t="s">
        <v>2246</v>
      </c>
      <c r="G1869" s="147">
        <v>0</v>
      </c>
      <c r="I1869" s="147">
        <v>4</v>
      </c>
      <c r="J1869" s="147">
        <v>1188725</v>
      </c>
    </row>
    <row r="1870" spans="1:10" x14ac:dyDescent="0.2">
      <c r="A1870" s="147">
        <v>3</v>
      </c>
      <c r="B1870" s="149" t="s">
        <v>34152</v>
      </c>
      <c r="C1870" s="147" t="s">
        <v>2242</v>
      </c>
      <c r="D1870" s="147" t="s">
        <v>34151</v>
      </c>
      <c r="E1870" s="147" t="s">
        <v>2246</v>
      </c>
      <c r="G1870" s="147">
        <v>0</v>
      </c>
      <c r="I1870" s="147">
        <v>3</v>
      </c>
      <c r="J1870" s="147">
        <v>2558190</v>
      </c>
    </row>
    <row r="1871" spans="1:10" x14ac:dyDescent="0.2">
      <c r="A1871" s="147">
        <v>4</v>
      </c>
      <c r="B1871" s="149" t="s">
        <v>34144</v>
      </c>
      <c r="C1871" s="147" t="s">
        <v>2242</v>
      </c>
      <c r="D1871" s="147" t="s">
        <v>34150</v>
      </c>
      <c r="E1871" s="147" t="s">
        <v>2240</v>
      </c>
      <c r="G1871" s="147">
        <v>0</v>
      </c>
      <c r="I1871" s="147">
        <v>4</v>
      </c>
      <c r="J1871" s="147">
        <v>2558370</v>
      </c>
    </row>
    <row r="1872" spans="1:10" x14ac:dyDescent="0.2">
      <c r="A1872" s="147">
        <v>4</v>
      </c>
      <c r="B1872" s="149" t="s">
        <v>34144</v>
      </c>
      <c r="C1872" s="147" t="s">
        <v>2261</v>
      </c>
      <c r="D1872" s="147" t="s">
        <v>34149</v>
      </c>
      <c r="E1872" s="147" t="s">
        <v>2246</v>
      </c>
      <c r="G1872" s="147">
        <v>0</v>
      </c>
      <c r="I1872" s="147">
        <v>4</v>
      </c>
      <c r="J1872" s="147">
        <v>1188767</v>
      </c>
    </row>
    <row r="1873" spans="1:10" x14ac:dyDescent="0.2">
      <c r="A1873" s="147">
        <v>4</v>
      </c>
      <c r="B1873" s="149" t="s">
        <v>34144</v>
      </c>
      <c r="C1873" s="147" t="s">
        <v>2261</v>
      </c>
      <c r="D1873" s="147" t="s">
        <v>34148</v>
      </c>
      <c r="E1873" s="147" t="s">
        <v>2246</v>
      </c>
      <c r="G1873" s="147">
        <v>0</v>
      </c>
      <c r="I1873" s="147">
        <v>4</v>
      </c>
      <c r="J1873" s="147">
        <v>1188751</v>
      </c>
    </row>
    <row r="1874" spans="1:10" x14ac:dyDescent="0.2">
      <c r="A1874" s="147">
        <v>4</v>
      </c>
      <c r="B1874" s="149" t="s">
        <v>34144</v>
      </c>
      <c r="C1874" s="147" t="s">
        <v>2261</v>
      </c>
      <c r="D1874" s="147" t="s">
        <v>34147</v>
      </c>
      <c r="E1874" s="147" t="s">
        <v>2246</v>
      </c>
      <c r="G1874" s="147">
        <v>0</v>
      </c>
      <c r="I1874" s="147">
        <v>4</v>
      </c>
      <c r="J1874" s="147">
        <v>1188756</v>
      </c>
    </row>
    <row r="1875" spans="1:10" x14ac:dyDescent="0.2">
      <c r="A1875" s="147">
        <v>4</v>
      </c>
      <c r="B1875" s="149" t="s">
        <v>34144</v>
      </c>
      <c r="C1875" s="147" t="s">
        <v>2261</v>
      </c>
      <c r="D1875" s="147" t="s">
        <v>34146</v>
      </c>
      <c r="E1875" s="147" t="s">
        <v>2246</v>
      </c>
      <c r="G1875" s="147">
        <v>0</v>
      </c>
      <c r="I1875" s="147">
        <v>4</v>
      </c>
      <c r="J1875" s="147">
        <v>1188738</v>
      </c>
    </row>
    <row r="1876" spans="1:10" x14ac:dyDescent="0.2">
      <c r="A1876" s="147">
        <v>4</v>
      </c>
      <c r="B1876" s="149" t="s">
        <v>34144</v>
      </c>
      <c r="C1876" s="147" t="s">
        <v>2261</v>
      </c>
      <c r="D1876" s="147" t="s">
        <v>34145</v>
      </c>
      <c r="E1876" s="147" t="s">
        <v>2246</v>
      </c>
      <c r="G1876" s="147">
        <v>0</v>
      </c>
      <c r="I1876" s="147">
        <v>4</v>
      </c>
      <c r="J1876" s="147">
        <v>1188749</v>
      </c>
    </row>
    <row r="1877" spans="1:10" x14ac:dyDescent="0.2">
      <c r="A1877" s="147">
        <v>4</v>
      </c>
      <c r="B1877" s="149" t="s">
        <v>34144</v>
      </c>
      <c r="C1877" s="147" t="s">
        <v>2277</v>
      </c>
      <c r="D1877" s="147" t="s">
        <v>34143</v>
      </c>
      <c r="E1877" s="147" t="s">
        <v>2246</v>
      </c>
      <c r="G1877" s="147">
        <v>0</v>
      </c>
      <c r="I1877" s="147">
        <v>4</v>
      </c>
      <c r="J1877" s="147">
        <v>1188745</v>
      </c>
    </row>
    <row r="1878" spans="1:10" x14ac:dyDescent="0.2">
      <c r="A1878" s="147">
        <v>4</v>
      </c>
      <c r="B1878" s="149" t="s">
        <v>34141</v>
      </c>
      <c r="C1878" s="147" t="s">
        <v>2242</v>
      </c>
      <c r="D1878" s="147" t="s">
        <v>34142</v>
      </c>
      <c r="E1878" s="147" t="s">
        <v>2240</v>
      </c>
      <c r="G1878" s="147">
        <v>0</v>
      </c>
      <c r="I1878" s="147">
        <v>4</v>
      </c>
      <c r="J1878" s="147">
        <v>2558354</v>
      </c>
    </row>
    <row r="1879" spans="1:10" x14ac:dyDescent="0.2">
      <c r="A1879" s="147">
        <v>4</v>
      </c>
      <c r="B1879" s="149" t="s">
        <v>34141</v>
      </c>
      <c r="C1879" s="147" t="s">
        <v>2277</v>
      </c>
      <c r="D1879" s="147" t="s">
        <v>34140</v>
      </c>
      <c r="E1879" s="147" t="s">
        <v>2246</v>
      </c>
      <c r="G1879" s="147">
        <v>0</v>
      </c>
      <c r="I1879" s="147">
        <v>4</v>
      </c>
      <c r="J1879" s="147">
        <v>1188748</v>
      </c>
    </row>
    <row r="1880" spans="1:10" x14ac:dyDescent="0.2">
      <c r="A1880" s="147">
        <v>4</v>
      </c>
      <c r="B1880" s="149" t="s">
        <v>34138</v>
      </c>
      <c r="C1880" s="147" t="s">
        <v>2242</v>
      </c>
      <c r="D1880" s="147" t="s">
        <v>34139</v>
      </c>
      <c r="E1880" s="147" t="s">
        <v>2240</v>
      </c>
      <c r="G1880" s="147">
        <v>0</v>
      </c>
      <c r="I1880" s="147">
        <v>4</v>
      </c>
      <c r="J1880" s="147">
        <v>2558373</v>
      </c>
    </row>
    <row r="1881" spans="1:10" x14ac:dyDescent="0.2">
      <c r="A1881" s="147">
        <v>4</v>
      </c>
      <c r="B1881" s="149" t="s">
        <v>34138</v>
      </c>
      <c r="C1881" s="147" t="s">
        <v>2277</v>
      </c>
      <c r="D1881" s="147" t="s">
        <v>34137</v>
      </c>
      <c r="E1881" s="147" t="s">
        <v>2246</v>
      </c>
      <c r="G1881" s="147">
        <v>0</v>
      </c>
      <c r="I1881" s="147">
        <v>4</v>
      </c>
      <c r="J1881" s="147">
        <v>1188761</v>
      </c>
    </row>
    <row r="1882" spans="1:10" x14ac:dyDescent="0.2">
      <c r="A1882" s="147">
        <v>4</v>
      </c>
      <c r="B1882" s="149" t="s">
        <v>34134</v>
      </c>
      <c r="C1882" s="147" t="s">
        <v>2242</v>
      </c>
      <c r="D1882" s="147" t="s">
        <v>34136</v>
      </c>
      <c r="E1882" s="147" t="s">
        <v>2240</v>
      </c>
      <c r="G1882" s="147">
        <v>0</v>
      </c>
      <c r="I1882" s="147">
        <v>4</v>
      </c>
      <c r="J1882" s="147">
        <v>2558353</v>
      </c>
    </row>
    <row r="1883" spans="1:10" x14ac:dyDescent="0.2">
      <c r="A1883" s="147">
        <v>4</v>
      </c>
      <c r="B1883" s="149" t="s">
        <v>34134</v>
      </c>
      <c r="C1883" s="147" t="s">
        <v>2261</v>
      </c>
      <c r="D1883" s="147" t="s">
        <v>34135</v>
      </c>
      <c r="E1883" s="147" t="s">
        <v>2246</v>
      </c>
      <c r="G1883" s="147">
        <v>0</v>
      </c>
      <c r="I1883" s="147">
        <v>4</v>
      </c>
      <c r="J1883" s="147">
        <v>1188758</v>
      </c>
    </row>
    <row r="1884" spans="1:10" x14ac:dyDescent="0.2">
      <c r="A1884" s="147">
        <v>4</v>
      </c>
      <c r="B1884" s="149" t="s">
        <v>34134</v>
      </c>
      <c r="C1884" s="147" t="s">
        <v>2261</v>
      </c>
      <c r="D1884" s="147" t="s">
        <v>34133</v>
      </c>
      <c r="E1884" s="147" t="s">
        <v>2246</v>
      </c>
      <c r="G1884" s="147">
        <v>0</v>
      </c>
      <c r="I1884" s="147">
        <v>4</v>
      </c>
      <c r="J1884" s="147">
        <v>1188740</v>
      </c>
    </row>
    <row r="1885" spans="1:10" x14ac:dyDescent="0.2">
      <c r="A1885" s="147">
        <v>4</v>
      </c>
      <c r="B1885" s="149" t="s">
        <v>34132</v>
      </c>
      <c r="C1885" s="147" t="s">
        <v>2242</v>
      </c>
      <c r="D1885" s="147" t="s">
        <v>34131</v>
      </c>
      <c r="E1885" s="147" t="s">
        <v>2240</v>
      </c>
      <c r="G1885" s="147">
        <v>0</v>
      </c>
      <c r="I1885" s="147">
        <v>4</v>
      </c>
      <c r="J1885" s="147">
        <v>2558358</v>
      </c>
    </row>
    <row r="1886" spans="1:10" x14ac:dyDescent="0.2">
      <c r="A1886" s="147">
        <v>4</v>
      </c>
      <c r="B1886" s="149" t="s">
        <v>34130</v>
      </c>
      <c r="C1886" s="147" t="s">
        <v>2242</v>
      </c>
      <c r="D1886" s="147" t="s">
        <v>34129</v>
      </c>
      <c r="E1886" s="147" t="s">
        <v>2240</v>
      </c>
      <c r="G1886" s="147">
        <v>0</v>
      </c>
      <c r="I1886" s="147">
        <v>4</v>
      </c>
      <c r="J1886" s="147">
        <v>2558366</v>
      </c>
    </row>
    <row r="1887" spans="1:10" x14ac:dyDescent="0.2">
      <c r="A1887" s="147">
        <v>4</v>
      </c>
      <c r="B1887" s="149" t="s">
        <v>34127</v>
      </c>
      <c r="C1887" s="147" t="s">
        <v>2242</v>
      </c>
      <c r="D1887" s="147" t="s">
        <v>34128</v>
      </c>
      <c r="E1887" s="147" t="s">
        <v>2240</v>
      </c>
      <c r="G1887" s="147">
        <v>0</v>
      </c>
      <c r="I1887" s="147">
        <v>4</v>
      </c>
      <c r="J1887" s="147">
        <v>2558362</v>
      </c>
    </row>
    <row r="1888" spans="1:10" x14ac:dyDescent="0.2">
      <c r="A1888" s="147">
        <v>4</v>
      </c>
      <c r="B1888" s="149" t="s">
        <v>34127</v>
      </c>
      <c r="C1888" s="147" t="s">
        <v>2261</v>
      </c>
      <c r="D1888" s="147" t="s">
        <v>34126</v>
      </c>
      <c r="E1888" s="147" t="s">
        <v>2246</v>
      </c>
      <c r="G1888" s="147">
        <v>0</v>
      </c>
      <c r="I1888" s="147">
        <v>4</v>
      </c>
      <c r="J1888" s="147">
        <v>1188765</v>
      </c>
    </row>
    <row r="1889" spans="1:10" x14ac:dyDescent="0.2">
      <c r="A1889" s="147">
        <v>3</v>
      </c>
      <c r="B1889" s="149" t="s">
        <v>34125</v>
      </c>
      <c r="C1889" s="147" t="s">
        <v>2242</v>
      </c>
      <c r="D1889" s="147" t="s">
        <v>34124</v>
      </c>
      <c r="E1889" s="147" t="s">
        <v>2246</v>
      </c>
      <c r="G1889" s="147">
        <v>0</v>
      </c>
      <c r="I1889" s="147">
        <v>3</v>
      </c>
      <c r="J1889" s="147">
        <v>2558164</v>
      </c>
    </row>
    <row r="1890" spans="1:10" x14ac:dyDescent="0.2">
      <c r="A1890" s="147">
        <v>4</v>
      </c>
      <c r="B1890" s="149" t="s">
        <v>34122</v>
      </c>
      <c r="C1890" s="147" t="s">
        <v>2242</v>
      </c>
      <c r="D1890" s="147" t="s">
        <v>34123</v>
      </c>
      <c r="E1890" s="147" t="s">
        <v>2240</v>
      </c>
      <c r="G1890" s="147">
        <v>0</v>
      </c>
      <c r="I1890" s="147">
        <v>4</v>
      </c>
      <c r="J1890" s="147">
        <v>2558381</v>
      </c>
    </row>
    <row r="1891" spans="1:10" x14ac:dyDescent="0.2">
      <c r="A1891" s="147">
        <v>4</v>
      </c>
      <c r="B1891" s="149" t="s">
        <v>34122</v>
      </c>
      <c r="C1891" s="147" t="s">
        <v>2277</v>
      </c>
      <c r="D1891" s="147" t="s">
        <v>34121</v>
      </c>
      <c r="E1891" s="147" t="s">
        <v>2246</v>
      </c>
      <c r="G1891" s="147">
        <v>0</v>
      </c>
      <c r="I1891" s="147">
        <v>4</v>
      </c>
      <c r="J1891" s="147">
        <v>1188777</v>
      </c>
    </row>
    <row r="1892" spans="1:10" x14ac:dyDescent="0.2">
      <c r="A1892" s="147">
        <v>4</v>
      </c>
      <c r="B1892" s="149" t="s">
        <v>34116</v>
      </c>
      <c r="C1892" s="147" t="s">
        <v>2242</v>
      </c>
      <c r="D1892" s="147" t="s">
        <v>34120</v>
      </c>
      <c r="E1892" s="147" t="s">
        <v>2240</v>
      </c>
      <c r="G1892" s="147">
        <v>0</v>
      </c>
      <c r="I1892" s="147">
        <v>4</v>
      </c>
      <c r="J1892" s="147">
        <v>2558374</v>
      </c>
    </row>
    <row r="1893" spans="1:10" x14ac:dyDescent="0.2">
      <c r="A1893" s="147">
        <v>4</v>
      </c>
      <c r="B1893" s="149" t="s">
        <v>34116</v>
      </c>
      <c r="C1893" s="147" t="s">
        <v>2261</v>
      </c>
      <c r="D1893" s="147" t="s">
        <v>34119</v>
      </c>
      <c r="E1893" s="147" t="s">
        <v>2246</v>
      </c>
      <c r="G1893" s="147">
        <v>0</v>
      </c>
      <c r="I1893" s="147">
        <v>4</v>
      </c>
      <c r="J1893" s="147">
        <v>1188780</v>
      </c>
    </row>
    <row r="1894" spans="1:10" x14ac:dyDescent="0.2">
      <c r="A1894" s="147">
        <v>4</v>
      </c>
      <c r="B1894" s="149" t="s">
        <v>34116</v>
      </c>
      <c r="C1894" s="147" t="s">
        <v>2261</v>
      </c>
      <c r="D1894" s="147" t="s">
        <v>34118</v>
      </c>
      <c r="E1894" s="147" t="s">
        <v>2246</v>
      </c>
      <c r="G1894" s="147">
        <v>0</v>
      </c>
      <c r="I1894" s="147">
        <v>4</v>
      </c>
      <c r="J1894" s="147">
        <v>1188771</v>
      </c>
    </row>
    <row r="1895" spans="1:10" x14ac:dyDescent="0.2">
      <c r="A1895" s="147">
        <v>4</v>
      </c>
      <c r="B1895" s="149" t="s">
        <v>34116</v>
      </c>
      <c r="C1895" s="147" t="s">
        <v>2261</v>
      </c>
      <c r="D1895" s="147" t="s">
        <v>34117</v>
      </c>
      <c r="E1895" s="147" t="s">
        <v>2246</v>
      </c>
      <c r="G1895" s="147">
        <v>0</v>
      </c>
      <c r="I1895" s="147">
        <v>4</v>
      </c>
      <c r="J1895" s="147">
        <v>1188772</v>
      </c>
    </row>
    <row r="1896" spans="1:10" x14ac:dyDescent="0.2">
      <c r="A1896" s="147">
        <v>4</v>
      </c>
      <c r="B1896" s="149" t="s">
        <v>34116</v>
      </c>
      <c r="C1896" s="147" t="s">
        <v>2261</v>
      </c>
      <c r="D1896" s="147" t="s">
        <v>34115</v>
      </c>
      <c r="E1896" s="147" t="s">
        <v>2246</v>
      </c>
      <c r="G1896" s="147">
        <v>0</v>
      </c>
      <c r="I1896" s="147">
        <v>4</v>
      </c>
      <c r="J1896" s="147">
        <v>1188774</v>
      </c>
    </row>
    <row r="1897" spans="1:10" x14ac:dyDescent="0.2">
      <c r="A1897" s="147">
        <v>4</v>
      </c>
      <c r="B1897" s="149" t="s">
        <v>34113</v>
      </c>
      <c r="C1897" s="147" t="s">
        <v>2242</v>
      </c>
      <c r="D1897" s="147" t="s">
        <v>34114</v>
      </c>
      <c r="E1897" s="147" t="s">
        <v>2240</v>
      </c>
      <c r="G1897" s="147">
        <v>0</v>
      </c>
      <c r="I1897" s="147">
        <v>4</v>
      </c>
      <c r="J1897" s="147">
        <v>2558382</v>
      </c>
    </row>
    <row r="1898" spans="1:10" x14ac:dyDescent="0.2">
      <c r="A1898" s="147">
        <v>4</v>
      </c>
      <c r="B1898" s="149" t="s">
        <v>34113</v>
      </c>
      <c r="C1898" s="147" t="s">
        <v>2261</v>
      </c>
      <c r="D1898" s="147" t="s">
        <v>34112</v>
      </c>
      <c r="E1898" s="147" t="s">
        <v>2246</v>
      </c>
      <c r="G1898" s="147">
        <v>0</v>
      </c>
      <c r="I1898" s="147">
        <v>4</v>
      </c>
      <c r="J1898" s="147">
        <v>1188783</v>
      </c>
    </row>
    <row r="1899" spans="1:10" x14ac:dyDescent="0.2">
      <c r="A1899" s="147">
        <v>3</v>
      </c>
      <c r="B1899" s="149" t="s">
        <v>34111</v>
      </c>
      <c r="C1899" s="147" t="s">
        <v>2242</v>
      </c>
      <c r="D1899" s="147" t="s">
        <v>34110</v>
      </c>
      <c r="E1899" s="147" t="s">
        <v>2246</v>
      </c>
      <c r="G1899" s="147">
        <v>0</v>
      </c>
      <c r="I1899" s="147">
        <v>3</v>
      </c>
      <c r="J1899" s="147">
        <v>2558184</v>
      </c>
    </row>
    <row r="1900" spans="1:10" x14ac:dyDescent="0.2">
      <c r="A1900" s="147">
        <v>4</v>
      </c>
      <c r="B1900" s="149" t="s">
        <v>34109</v>
      </c>
      <c r="C1900" s="147" t="s">
        <v>2242</v>
      </c>
      <c r="D1900" s="147" t="s">
        <v>34108</v>
      </c>
      <c r="E1900" s="147" t="s">
        <v>2240</v>
      </c>
      <c r="G1900" s="147">
        <v>0</v>
      </c>
      <c r="I1900" s="147">
        <v>4</v>
      </c>
      <c r="J1900" s="147">
        <v>2558393</v>
      </c>
    </row>
    <row r="1901" spans="1:10" x14ac:dyDescent="0.2">
      <c r="A1901" s="147">
        <v>4</v>
      </c>
      <c r="B1901" s="149" t="s">
        <v>34103</v>
      </c>
      <c r="C1901" s="147" t="s">
        <v>2242</v>
      </c>
      <c r="D1901" s="147" t="s">
        <v>34107</v>
      </c>
      <c r="E1901" s="147" t="s">
        <v>2240</v>
      </c>
      <c r="G1901" s="147">
        <v>0</v>
      </c>
      <c r="I1901" s="147">
        <v>4</v>
      </c>
      <c r="J1901" s="147">
        <v>2558397</v>
      </c>
    </row>
    <row r="1902" spans="1:10" x14ac:dyDescent="0.2">
      <c r="A1902" s="147">
        <v>4</v>
      </c>
      <c r="B1902" s="149" t="s">
        <v>34103</v>
      </c>
      <c r="C1902" s="147" t="s">
        <v>2261</v>
      </c>
      <c r="D1902" s="147" t="s">
        <v>34106</v>
      </c>
      <c r="E1902" s="147" t="s">
        <v>2246</v>
      </c>
      <c r="G1902" s="147">
        <v>0</v>
      </c>
      <c r="I1902" s="147">
        <v>4</v>
      </c>
      <c r="J1902" s="147">
        <v>1188801</v>
      </c>
    </row>
    <row r="1903" spans="1:10" x14ac:dyDescent="0.2">
      <c r="A1903" s="147">
        <v>4</v>
      </c>
      <c r="B1903" s="149" t="s">
        <v>34103</v>
      </c>
      <c r="C1903" s="147" t="s">
        <v>2294</v>
      </c>
      <c r="D1903" s="147" t="s">
        <v>34105</v>
      </c>
      <c r="E1903" s="147" t="s">
        <v>2246</v>
      </c>
      <c r="G1903" s="147">
        <v>0</v>
      </c>
      <c r="I1903" s="147">
        <v>4</v>
      </c>
      <c r="J1903" s="147">
        <v>1188803</v>
      </c>
    </row>
    <row r="1904" spans="1:10" x14ac:dyDescent="0.2">
      <c r="A1904" s="147">
        <v>4</v>
      </c>
      <c r="B1904" s="149" t="s">
        <v>34103</v>
      </c>
      <c r="C1904" s="147" t="s">
        <v>2277</v>
      </c>
      <c r="D1904" s="147" t="s">
        <v>34104</v>
      </c>
      <c r="E1904" s="147" t="s">
        <v>2246</v>
      </c>
      <c r="G1904" s="147">
        <v>0</v>
      </c>
      <c r="I1904" s="147">
        <v>4</v>
      </c>
      <c r="J1904" s="147">
        <v>1188799</v>
      </c>
    </row>
    <row r="1905" spans="1:10" x14ac:dyDescent="0.2">
      <c r="A1905" s="147">
        <v>4</v>
      </c>
      <c r="B1905" s="149" t="s">
        <v>34103</v>
      </c>
      <c r="C1905" s="147" t="s">
        <v>2277</v>
      </c>
      <c r="D1905" s="147" t="s">
        <v>34102</v>
      </c>
      <c r="E1905" s="147" t="s">
        <v>2246</v>
      </c>
      <c r="G1905" s="147">
        <v>0</v>
      </c>
      <c r="I1905" s="147">
        <v>4</v>
      </c>
      <c r="J1905" s="147">
        <v>1188789</v>
      </c>
    </row>
    <row r="1906" spans="1:10" x14ac:dyDescent="0.2">
      <c r="A1906" s="147">
        <v>4</v>
      </c>
      <c r="B1906" s="149" t="s">
        <v>34098</v>
      </c>
      <c r="C1906" s="147" t="s">
        <v>2242</v>
      </c>
      <c r="D1906" s="147" t="s">
        <v>34101</v>
      </c>
      <c r="E1906" s="147" t="s">
        <v>2240</v>
      </c>
      <c r="G1906" s="147">
        <v>0</v>
      </c>
      <c r="I1906" s="147">
        <v>4</v>
      </c>
      <c r="J1906" s="147">
        <v>2558386</v>
      </c>
    </row>
    <row r="1907" spans="1:10" x14ac:dyDescent="0.2">
      <c r="A1907" s="147">
        <v>4</v>
      </c>
      <c r="B1907" s="149" t="s">
        <v>34098</v>
      </c>
      <c r="C1907" s="147" t="s">
        <v>2261</v>
      </c>
      <c r="D1907" s="147" t="s">
        <v>34100</v>
      </c>
      <c r="E1907" s="147" t="s">
        <v>2246</v>
      </c>
      <c r="G1907" s="147">
        <v>0</v>
      </c>
      <c r="I1907" s="147">
        <v>4</v>
      </c>
      <c r="J1907" s="147">
        <v>1188806</v>
      </c>
    </row>
    <row r="1908" spans="1:10" x14ac:dyDescent="0.2">
      <c r="A1908" s="147">
        <v>4</v>
      </c>
      <c r="B1908" s="149" t="s">
        <v>34098</v>
      </c>
      <c r="C1908" s="147" t="s">
        <v>2294</v>
      </c>
      <c r="D1908" s="147" t="s">
        <v>34099</v>
      </c>
      <c r="E1908" s="147" t="s">
        <v>2246</v>
      </c>
      <c r="G1908" s="147">
        <v>0</v>
      </c>
      <c r="I1908" s="147">
        <v>4</v>
      </c>
      <c r="J1908" s="147">
        <v>1188792</v>
      </c>
    </row>
    <row r="1909" spans="1:10" x14ac:dyDescent="0.2">
      <c r="A1909" s="147">
        <v>4</v>
      </c>
      <c r="B1909" s="149" t="s">
        <v>34098</v>
      </c>
      <c r="C1909" s="147" t="s">
        <v>2277</v>
      </c>
      <c r="D1909" s="147" t="s">
        <v>34097</v>
      </c>
      <c r="E1909" s="147" t="s">
        <v>2246</v>
      </c>
      <c r="G1909" s="147">
        <v>0</v>
      </c>
      <c r="I1909" s="147">
        <v>4</v>
      </c>
      <c r="J1909" s="147">
        <v>1188812</v>
      </c>
    </row>
    <row r="1910" spans="1:10" x14ac:dyDescent="0.2">
      <c r="A1910" s="147">
        <v>4</v>
      </c>
      <c r="B1910" s="149" t="s">
        <v>34095</v>
      </c>
      <c r="C1910" s="147" t="s">
        <v>2242</v>
      </c>
      <c r="D1910" s="147" t="s">
        <v>34096</v>
      </c>
      <c r="E1910" s="147" t="s">
        <v>2240</v>
      </c>
      <c r="G1910" s="147">
        <v>0</v>
      </c>
      <c r="I1910" s="147">
        <v>4</v>
      </c>
      <c r="J1910" s="147">
        <v>2558384</v>
      </c>
    </row>
    <row r="1911" spans="1:10" x14ac:dyDescent="0.2">
      <c r="A1911" s="147">
        <v>4</v>
      </c>
      <c r="B1911" s="149" t="s">
        <v>34095</v>
      </c>
      <c r="C1911" s="147" t="s">
        <v>2277</v>
      </c>
      <c r="D1911" s="147" t="s">
        <v>34094</v>
      </c>
      <c r="E1911" s="147" t="s">
        <v>2246</v>
      </c>
      <c r="G1911" s="147">
        <v>0</v>
      </c>
      <c r="I1911" s="147">
        <v>4</v>
      </c>
      <c r="J1911" s="147">
        <v>1188807</v>
      </c>
    </row>
    <row r="1912" spans="1:10" x14ac:dyDescent="0.2">
      <c r="A1912" s="147">
        <v>4</v>
      </c>
      <c r="B1912" s="149" t="s">
        <v>34092</v>
      </c>
      <c r="C1912" s="147" t="s">
        <v>2242</v>
      </c>
      <c r="D1912" s="147" t="s">
        <v>34093</v>
      </c>
      <c r="E1912" s="147" t="s">
        <v>2240</v>
      </c>
      <c r="G1912" s="147">
        <v>0</v>
      </c>
      <c r="I1912" s="147">
        <v>4</v>
      </c>
      <c r="J1912" s="147">
        <v>2558390</v>
      </c>
    </row>
    <row r="1913" spans="1:10" x14ac:dyDescent="0.2">
      <c r="A1913" s="147">
        <v>4</v>
      </c>
      <c r="B1913" s="149" t="s">
        <v>34092</v>
      </c>
      <c r="C1913" s="147" t="s">
        <v>2277</v>
      </c>
      <c r="D1913" s="147" t="s">
        <v>34091</v>
      </c>
      <c r="E1913" s="147" t="s">
        <v>2246</v>
      </c>
      <c r="G1913" s="147">
        <v>0</v>
      </c>
      <c r="I1913" s="147">
        <v>4</v>
      </c>
      <c r="J1913" s="147">
        <v>1188788</v>
      </c>
    </row>
    <row r="1914" spans="1:10" x14ac:dyDescent="0.2">
      <c r="A1914" s="147">
        <v>3</v>
      </c>
      <c r="B1914" s="149" t="s">
        <v>34090</v>
      </c>
      <c r="C1914" s="147" t="s">
        <v>2242</v>
      </c>
      <c r="D1914" s="147" t="s">
        <v>34089</v>
      </c>
      <c r="E1914" s="147" t="s">
        <v>2246</v>
      </c>
      <c r="G1914" s="147">
        <v>0</v>
      </c>
      <c r="I1914" s="147">
        <v>3</v>
      </c>
      <c r="J1914" s="147">
        <v>2558178</v>
      </c>
    </row>
    <row r="1915" spans="1:10" x14ac:dyDescent="0.2">
      <c r="A1915" s="147">
        <v>4</v>
      </c>
      <c r="B1915" s="149" t="s">
        <v>34087</v>
      </c>
      <c r="C1915" s="147" t="s">
        <v>2242</v>
      </c>
      <c r="D1915" s="147" t="s">
        <v>34088</v>
      </c>
      <c r="E1915" s="147" t="s">
        <v>2240</v>
      </c>
      <c r="G1915" s="147">
        <v>0</v>
      </c>
      <c r="I1915" s="147">
        <v>4</v>
      </c>
      <c r="J1915" s="147">
        <v>2558409</v>
      </c>
    </row>
    <row r="1916" spans="1:10" x14ac:dyDescent="0.2">
      <c r="A1916" s="147">
        <v>4</v>
      </c>
      <c r="B1916" s="149" t="s">
        <v>34087</v>
      </c>
      <c r="C1916" s="147" t="s">
        <v>2277</v>
      </c>
      <c r="D1916" s="147" t="s">
        <v>34086</v>
      </c>
      <c r="E1916" s="147" t="s">
        <v>2246</v>
      </c>
      <c r="G1916" s="147">
        <v>0</v>
      </c>
      <c r="I1916" s="147">
        <v>4</v>
      </c>
      <c r="J1916" s="147">
        <v>1188821</v>
      </c>
    </row>
    <row r="1917" spans="1:10" x14ac:dyDescent="0.2">
      <c r="A1917" s="147">
        <v>4</v>
      </c>
      <c r="B1917" s="149" t="s">
        <v>34083</v>
      </c>
      <c r="C1917" s="147" t="s">
        <v>2242</v>
      </c>
      <c r="D1917" s="147" t="s">
        <v>34085</v>
      </c>
      <c r="E1917" s="147" t="s">
        <v>2240</v>
      </c>
      <c r="G1917" s="147">
        <v>0</v>
      </c>
      <c r="I1917" s="147">
        <v>4</v>
      </c>
      <c r="J1917" s="147">
        <v>2558415</v>
      </c>
    </row>
    <row r="1918" spans="1:10" x14ac:dyDescent="0.2">
      <c r="A1918" s="147">
        <v>4</v>
      </c>
      <c r="B1918" s="149" t="s">
        <v>34083</v>
      </c>
      <c r="C1918" s="147" t="s">
        <v>2294</v>
      </c>
      <c r="D1918" s="147" t="s">
        <v>34084</v>
      </c>
      <c r="E1918" s="147" t="s">
        <v>2246</v>
      </c>
      <c r="G1918" s="147">
        <v>0</v>
      </c>
      <c r="I1918" s="147">
        <v>4</v>
      </c>
      <c r="J1918" s="147">
        <v>1188830</v>
      </c>
    </row>
    <row r="1919" spans="1:10" x14ac:dyDescent="0.2">
      <c r="A1919" s="147">
        <v>4</v>
      </c>
      <c r="B1919" s="149" t="s">
        <v>34083</v>
      </c>
      <c r="C1919" s="147" t="s">
        <v>2277</v>
      </c>
      <c r="D1919" s="147" t="s">
        <v>34082</v>
      </c>
      <c r="E1919" s="147" t="s">
        <v>2246</v>
      </c>
      <c r="G1919" s="147">
        <v>0</v>
      </c>
      <c r="I1919" s="147">
        <v>4</v>
      </c>
      <c r="J1919" s="147">
        <v>1188828</v>
      </c>
    </row>
    <row r="1920" spans="1:10" x14ac:dyDescent="0.2">
      <c r="A1920" s="147">
        <v>4</v>
      </c>
      <c r="B1920" s="149" t="s">
        <v>34081</v>
      </c>
      <c r="C1920" s="147" t="s">
        <v>2242</v>
      </c>
      <c r="D1920" s="147" t="s">
        <v>34080</v>
      </c>
      <c r="E1920" s="147" t="s">
        <v>2240</v>
      </c>
      <c r="G1920" s="147">
        <v>0</v>
      </c>
      <c r="I1920" s="147">
        <v>4</v>
      </c>
      <c r="J1920" s="147">
        <v>2558405</v>
      </c>
    </row>
    <row r="1921" spans="1:11" x14ac:dyDescent="0.2">
      <c r="A1921" s="147">
        <v>4</v>
      </c>
      <c r="B1921" s="149" t="s">
        <v>34079</v>
      </c>
      <c r="C1921" s="147" t="s">
        <v>2242</v>
      </c>
      <c r="D1921" s="147" t="s">
        <v>34078</v>
      </c>
      <c r="E1921" s="147" t="s">
        <v>2240</v>
      </c>
      <c r="G1921" s="147">
        <v>0</v>
      </c>
      <c r="I1921" s="147">
        <v>4</v>
      </c>
      <c r="J1921" s="147">
        <v>2558412</v>
      </c>
    </row>
    <row r="1922" spans="1:11" x14ac:dyDescent="0.2">
      <c r="A1922" s="147">
        <v>4</v>
      </c>
      <c r="B1922" s="149" t="s">
        <v>34076</v>
      </c>
      <c r="C1922" s="147" t="s">
        <v>2242</v>
      </c>
      <c r="D1922" s="147" t="s">
        <v>34077</v>
      </c>
      <c r="E1922" s="147" t="s">
        <v>2240</v>
      </c>
      <c r="G1922" s="147">
        <v>0</v>
      </c>
      <c r="I1922" s="147">
        <v>4</v>
      </c>
      <c r="J1922" s="147">
        <v>2558401</v>
      </c>
    </row>
    <row r="1923" spans="1:11" x14ac:dyDescent="0.2">
      <c r="A1923" s="147">
        <v>4</v>
      </c>
      <c r="B1923" s="149" t="s">
        <v>34076</v>
      </c>
      <c r="C1923" s="147" t="s">
        <v>2277</v>
      </c>
      <c r="D1923" s="147" t="s">
        <v>34075</v>
      </c>
      <c r="E1923" s="147" t="s">
        <v>2246</v>
      </c>
      <c r="G1923" s="147">
        <v>0</v>
      </c>
      <c r="I1923" s="147">
        <v>4</v>
      </c>
      <c r="J1923" s="147">
        <v>1188823</v>
      </c>
    </row>
    <row r="1924" spans="1:11" x14ac:dyDescent="0.2">
      <c r="A1924" s="147">
        <v>4</v>
      </c>
      <c r="B1924" s="149" t="s">
        <v>34074</v>
      </c>
      <c r="C1924" s="147" t="s">
        <v>2242</v>
      </c>
      <c r="D1924" s="147" t="s">
        <v>34073</v>
      </c>
      <c r="E1924" s="147" t="s">
        <v>2240</v>
      </c>
      <c r="G1924" s="147">
        <v>0</v>
      </c>
      <c r="I1924" s="147">
        <v>4</v>
      </c>
      <c r="J1924" s="147">
        <v>2558399</v>
      </c>
    </row>
    <row r="1925" spans="1:11" x14ac:dyDescent="0.2">
      <c r="A1925" s="147">
        <v>4</v>
      </c>
      <c r="B1925" s="149" t="s">
        <v>34069</v>
      </c>
      <c r="C1925" s="147" t="s">
        <v>2242</v>
      </c>
      <c r="D1925" s="147" t="s">
        <v>34072</v>
      </c>
      <c r="E1925" s="147" t="s">
        <v>2240</v>
      </c>
      <c r="G1925" s="147">
        <v>0</v>
      </c>
      <c r="I1925" s="147">
        <v>4</v>
      </c>
      <c r="J1925" s="147">
        <v>2558413</v>
      </c>
    </row>
    <row r="1926" spans="1:11" x14ac:dyDescent="0.2">
      <c r="A1926" s="147">
        <v>4</v>
      </c>
      <c r="B1926" s="149" t="s">
        <v>34069</v>
      </c>
      <c r="C1926" s="147" t="s">
        <v>2261</v>
      </c>
      <c r="D1926" s="147" t="s">
        <v>34071</v>
      </c>
      <c r="E1926" s="147" t="s">
        <v>2246</v>
      </c>
      <c r="G1926" s="147">
        <v>0</v>
      </c>
      <c r="I1926" s="147">
        <v>4</v>
      </c>
      <c r="J1926" s="147">
        <v>1188824</v>
      </c>
    </row>
    <row r="1927" spans="1:11" x14ac:dyDescent="0.2">
      <c r="A1927" s="147">
        <v>4</v>
      </c>
      <c r="B1927" s="149" t="s">
        <v>34069</v>
      </c>
      <c r="C1927" s="147" t="s">
        <v>2294</v>
      </c>
      <c r="D1927" s="147" t="s">
        <v>34070</v>
      </c>
      <c r="E1927" s="147" t="s">
        <v>2246</v>
      </c>
      <c r="G1927" s="147">
        <v>0</v>
      </c>
      <c r="I1927" s="147">
        <v>4</v>
      </c>
      <c r="J1927" s="147">
        <v>1188831</v>
      </c>
    </row>
    <row r="1928" spans="1:11" x14ac:dyDescent="0.2">
      <c r="A1928" s="147">
        <v>4</v>
      </c>
      <c r="B1928" s="149" t="s">
        <v>34069</v>
      </c>
      <c r="C1928" s="147" t="s">
        <v>2277</v>
      </c>
      <c r="D1928" s="147" t="s">
        <v>34068</v>
      </c>
      <c r="E1928" s="147" t="s">
        <v>2246</v>
      </c>
      <c r="G1928" s="147">
        <v>0</v>
      </c>
      <c r="I1928" s="147">
        <v>4</v>
      </c>
      <c r="J1928" s="147">
        <v>1188825</v>
      </c>
    </row>
    <row r="1929" spans="1:11" x14ac:dyDescent="0.2">
      <c r="A1929" s="147">
        <v>2</v>
      </c>
      <c r="B1929" s="149" t="s">
        <v>34066</v>
      </c>
      <c r="C1929" s="147" t="s">
        <v>2242</v>
      </c>
      <c r="D1929" s="147" t="s">
        <v>34067</v>
      </c>
      <c r="E1929" s="147" t="s">
        <v>2246</v>
      </c>
      <c r="G1929" s="147">
        <v>0</v>
      </c>
      <c r="I1929" s="147">
        <v>2</v>
      </c>
      <c r="J1929" s="147">
        <v>2558420</v>
      </c>
    </row>
    <row r="1930" spans="1:11" x14ac:dyDescent="0.2">
      <c r="A1930" s="147">
        <v>2</v>
      </c>
      <c r="B1930" s="149" t="s">
        <v>34066</v>
      </c>
      <c r="C1930" s="147" t="s">
        <v>2294</v>
      </c>
      <c r="D1930" s="147" t="s">
        <v>34065</v>
      </c>
      <c r="E1930" s="147" t="s">
        <v>2246</v>
      </c>
      <c r="G1930" s="147">
        <v>0</v>
      </c>
      <c r="I1930" s="147">
        <v>2</v>
      </c>
      <c r="J1930" s="147">
        <v>1188841</v>
      </c>
    </row>
    <row r="1931" spans="1:11" x14ac:dyDescent="0.2">
      <c r="A1931" s="147">
        <v>3</v>
      </c>
      <c r="B1931" s="149" t="s">
        <v>34064</v>
      </c>
      <c r="C1931" s="147" t="s">
        <v>2242</v>
      </c>
      <c r="D1931" s="147" t="s">
        <v>34063</v>
      </c>
      <c r="E1931" s="147" t="s">
        <v>2246</v>
      </c>
      <c r="G1931" s="147">
        <v>0</v>
      </c>
      <c r="I1931" s="147">
        <v>3</v>
      </c>
      <c r="J1931" s="147">
        <v>2558453</v>
      </c>
    </row>
    <row r="1932" spans="1:11" x14ac:dyDescent="0.2">
      <c r="A1932" s="147">
        <v>4</v>
      </c>
      <c r="B1932" s="149" t="s">
        <v>34062</v>
      </c>
      <c r="C1932" s="147" t="s">
        <v>2242</v>
      </c>
      <c r="D1932" s="147" t="s">
        <v>34061</v>
      </c>
      <c r="E1932" s="147" t="s">
        <v>2240</v>
      </c>
      <c r="G1932" s="147">
        <v>0</v>
      </c>
      <c r="I1932" s="147">
        <v>4</v>
      </c>
      <c r="J1932" s="147">
        <v>2558477</v>
      </c>
      <c r="K1932" s="147" t="s">
        <v>2769</v>
      </c>
    </row>
    <row r="1933" spans="1:11" x14ac:dyDescent="0.2">
      <c r="A1933" s="147">
        <v>4</v>
      </c>
      <c r="B1933" s="149" t="s">
        <v>34060</v>
      </c>
      <c r="C1933" s="147" t="s">
        <v>2242</v>
      </c>
      <c r="D1933" s="147" t="s">
        <v>34059</v>
      </c>
      <c r="E1933" s="147" t="s">
        <v>2240</v>
      </c>
      <c r="G1933" s="147">
        <v>0</v>
      </c>
      <c r="I1933" s="147">
        <v>4</v>
      </c>
      <c r="J1933" s="147">
        <v>2558483</v>
      </c>
      <c r="K1933" s="147" t="s">
        <v>2769</v>
      </c>
    </row>
    <row r="1934" spans="1:11" x14ac:dyDescent="0.2">
      <c r="A1934" s="147">
        <v>4</v>
      </c>
      <c r="B1934" s="149" t="s">
        <v>34058</v>
      </c>
      <c r="C1934" s="147" t="s">
        <v>2242</v>
      </c>
      <c r="D1934" s="147" t="s">
        <v>34057</v>
      </c>
      <c r="E1934" s="147" t="s">
        <v>2240</v>
      </c>
      <c r="G1934" s="147">
        <v>0</v>
      </c>
      <c r="I1934" s="147">
        <v>4</v>
      </c>
      <c r="J1934" s="147">
        <v>2558481</v>
      </c>
      <c r="K1934" s="147" t="s">
        <v>2769</v>
      </c>
    </row>
    <row r="1935" spans="1:11" x14ac:dyDescent="0.2">
      <c r="A1935" s="147">
        <v>3</v>
      </c>
      <c r="B1935" s="149" t="s">
        <v>34056</v>
      </c>
      <c r="C1935" s="147" t="s">
        <v>2242</v>
      </c>
      <c r="D1935" s="147" t="s">
        <v>34055</v>
      </c>
      <c r="E1935" s="147" t="s">
        <v>2246</v>
      </c>
      <c r="G1935" s="147">
        <v>0</v>
      </c>
      <c r="I1935" s="147">
        <v>3</v>
      </c>
      <c r="J1935" s="147">
        <v>2558458</v>
      </c>
    </row>
    <row r="1936" spans="1:11" x14ac:dyDescent="0.2">
      <c r="A1936" s="147">
        <v>4</v>
      </c>
      <c r="B1936" s="149" t="s">
        <v>34054</v>
      </c>
      <c r="C1936" s="147" t="s">
        <v>2242</v>
      </c>
      <c r="D1936" s="147" t="s">
        <v>34053</v>
      </c>
      <c r="E1936" s="147" t="s">
        <v>2246</v>
      </c>
      <c r="G1936" s="147">
        <v>0</v>
      </c>
      <c r="I1936" s="147">
        <v>4</v>
      </c>
      <c r="J1936" s="147">
        <v>2558486</v>
      </c>
    </row>
    <row r="1937" spans="1:11" x14ac:dyDescent="0.2">
      <c r="A1937" s="147">
        <v>5</v>
      </c>
      <c r="B1937" s="149" t="s">
        <v>34052</v>
      </c>
      <c r="C1937" s="147" t="s">
        <v>2242</v>
      </c>
      <c r="D1937" s="147" t="s">
        <v>34051</v>
      </c>
      <c r="E1937" s="147" t="s">
        <v>2246</v>
      </c>
      <c r="G1937" s="147">
        <v>0</v>
      </c>
      <c r="I1937" s="147">
        <v>5</v>
      </c>
      <c r="J1937" s="147">
        <v>2558499</v>
      </c>
    </row>
    <row r="1938" spans="1:11" x14ac:dyDescent="0.2">
      <c r="A1938" s="147">
        <v>6</v>
      </c>
      <c r="B1938" s="149" t="s">
        <v>34050</v>
      </c>
      <c r="C1938" s="147" t="s">
        <v>2242</v>
      </c>
      <c r="D1938" s="147" t="s">
        <v>34049</v>
      </c>
      <c r="E1938" s="147" t="s">
        <v>2240</v>
      </c>
      <c r="G1938" s="147">
        <v>0</v>
      </c>
      <c r="I1938" s="147">
        <v>6</v>
      </c>
      <c r="J1938" s="147">
        <v>2558503</v>
      </c>
      <c r="K1938" s="147" t="s">
        <v>2769</v>
      </c>
    </row>
    <row r="1939" spans="1:11" x14ac:dyDescent="0.2">
      <c r="A1939" s="147">
        <v>6</v>
      </c>
      <c r="B1939" s="149" t="s">
        <v>34048</v>
      </c>
      <c r="C1939" s="147" t="s">
        <v>2242</v>
      </c>
      <c r="D1939" s="147" t="s">
        <v>34047</v>
      </c>
      <c r="E1939" s="147" t="s">
        <v>2240</v>
      </c>
      <c r="G1939" s="147">
        <v>0</v>
      </c>
      <c r="I1939" s="147">
        <v>5</v>
      </c>
      <c r="J1939" s="147">
        <v>2558498</v>
      </c>
      <c r="K1939" s="147" t="s">
        <v>2769</v>
      </c>
    </row>
    <row r="1940" spans="1:11" x14ac:dyDescent="0.2">
      <c r="A1940" s="147">
        <v>6</v>
      </c>
      <c r="B1940" s="149" t="s">
        <v>34046</v>
      </c>
      <c r="C1940" s="147" t="s">
        <v>2242</v>
      </c>
      <c r="D1940" s="147" t="s">
        <v>34045</v>
      </c>
      <c r="E1940" s="147" t="s">
        <v>2240</v>
      </c>
      <c r="G1940" s="147">
        <v>0</v>
      </c>
      <c r="I1940" s="147">
        <v>5</v>
      </c>
      <c r="J1940" s="147">
        <v>2558493</v>
      </c>
      <c r="K1940" s="147" t="s">
        <v>2769</v>
      </c>
    </row>
    <row r="1941" spans="1:11" x14ac:dyDescent="0.2">
      <c r="A1941" s="147">
        <v>6</v>
      </c>
      <c r="B1941" s="149" t="s">
        <v>34044</v>
      </c>
      <c r="C1941" s="147" t="s">
        <v>2242</v>
      </c>
      <c r="D1941" s="147" t="s">
        <v>34043</v>
      </c>
      <c r="E1941" s="147" t="s">
        <v>2240</v>
      </c>
      <c r="G1941" s="147">
        <v>0</v>
      </c>
      <c r="I1941" s="147">
        <v>5</v>
      </c>
      <c r="J1941" s="147">
        <v>2558501</v>
      </c>
      <c r="K1941" s="147" t="s">
        <v>2769</v>
      </c>
    </row>
    <row r="1942" spans="1:11" x14ac:dyDescent="0.2">
      <c r="A1942" s="147">
        <v>4</v>
      </c>
      <c r="B1942" s="149" t="s">
        <v>34042</v>
      </c>
      <c r="C1942" s="147" t="s">
        <v>2242</v>
      </c>
      <c r="D1942" s="147" t="s">
        <v>34041</v>
      </c>
      <c r="E1942" s="147" t="s">
        <v>2240</v>
      </c>
      <c r="G1942" s="147">
        <v>0</v>
      </c>
      <c r="I1942" s="147">
        <v>4</v>
      </c>
      <c r="J1942" s="147">
        <v>2558487</v>
      </c>
      <c r="K1942" s="147" t="s">
        <v>2769</v>
      </c>
    </row>
    <row r="1943" spans="1:11" x14ac:dyDescent="0.2">
      <c r="A1943" s="147">
        <v>3</v>
      </c>
      <c r="B1943" s="149" t="s">
        <v>34038</v>
      </c>
      <c r="C1943" s="147" t="s">
        <v>2242</v>
      </c>
      <c r="D1943" s="147" t="s">
        <v>34040</v>
      </c>
      <c r="E1943" s="147" t="s">
        <v>2246</v>
      </c>
      <c r="G1943" s="147">
        <v>0</v>
      </c>
      <c r="I1943" s="147">
        <v>3</v>
      </c>
      <c r="J1943" s="147">
        <v>2558475</v>
      </c>
    </row>
    <row r="1944" spans="1:11" x14ac:dyDescent="0.2">
      <c r="A1944" s="147">
        <v>3</v>
      </c>
      <c r="B1944" s="149" t="s">
        <v>34038</v>
      </c>
      <c r="C1944" s="147" t="s">
        <v>2446</v>
      </c>
      <c r="D1944" s="147" t="s">
        <v>34039</v>
      </c>
      <c r="E1944" s="147" t="s">
        <v>2246</v>
      </c>
      <c r="G1944" s="147">
        <v>0</v>
      </c>
      <c r="I1944" s="147">
        <v>3</v>
      </c>
      <c r="J1944" s="147">
        <v>1188855</v>
      </c>
    </row>
    <row r="1945" spans="1:11" x14ac:dyDescent="0.2">
      <c r="A1945" s="147">
        <v>3</v>
      </c>
      <c r="B1945" s="149" t="s">
        <v>34038</v>
      </c>
      <c r="C1945" s="147" t="s">
        <v>2277</v>
      </c>
      <c r="D1945" s="147" t="s">
        <v>34037</v>
      </c>
      <c r="E1945" s="147" t="s">
        <v>2246</v>
      </c>
      <c r="G1945" s="147">
        <v>0</v>
      </c>
      <c r="I1945" s="147">
        <v>3</v>
      </c>
      <c r="J1945" s="147">
        <v>1188851</v>
      </c>
    </row>
    <row r="1946" spans="1:11" x14ac:dyDescent="0.2">
      <c r="A1946" s="147">
        <v>4</v>
      </c>
      <c r="B1946" s="149" t="s">
        <v>34036</v>
      </c>
      <c r="C1946" s="147" t="s">
        <v>2242</v>
      </c>
      <c r="D1946" s="147" t="s">
        <v>34031</v>
      </c>
      <c r="E1946" s="147" t="s">
        <v>2246</v>
      </c>
      <c r="G1946" s="147">
        <v>0</v>
      </c>
      <c r="I1946" s="147">
        <v>4</v>
      </c>
      <c r="J1946" s="147">
        <v>2558520</v>
      </c>
    </row>
    <row r="1947" spans="1:11" x14ac:dyDescent="0.2">
      <c r="A1947" s="147">
        <v>4</v>
      </c>
      <c r="B1947" s="149" t="s">
        <v>34036</v>
      </c>
      <c r="C1947" s="147" t="s">
        <v>2261</v>
      </c>
      <c r="D1947" s="147" t="s">
        <v>34035</v>
      </c>
      <c r="E1947" s="147" t="s">
        <v>2246</v>
      </c>
      <c r="G1947" s="147">
        <v>0</v>
      </c>
      <c r="I1947" s="147">
        <v>4</v>
      </c>
      <c r="J1947" s="147">
        <v>1188872</v>
      </c>
    </row>
    <row r="1948" spans="1:11" x14ac:dyDescent="0.2">
      <c r="A1948" s="147">
        <v>5</v>
      </c>
      <c r="B1948" s="149" t="s">
        <v>34034</v>
      </c>
      <c r="C1948" s="147" t="s">
        <v>2242</v>
      </c>
      <c r="D1948" s="147" t="s">
        <v>34033</v>
      </c>
      <c r="E1948" s="147" t="s">
        <v>2246</v>
      </c>
      <c r="G1948" s="147">
        <v>0</v>
      </c>
      <c r="I1948" s="147">
        <v>5</v>
      </c>
      <c r="J1948" s="147">
        <v>2558527</v>
      </c>
    </row>
    <row r="1949" spans="1:11" x14ac:dyDescent="0.2">
      <c r="A1949" s="147">
        <v>6</v>
      </c>
      <c r="B1949" s="149" t="s">
        <v>34032</v>
      </c>
      <c r="C1949" s="147" t="s">
        <v>2242</v>
      </c>
      <c r="D1949" s="147" t="s">
        <v>34031</v>
      </c>
      <c r="E1949" s="147" t="s">
        <v>2240</v>
      </c>
      <c r="G1949" s="147">
        <v>0</v>
      </c>
      <c r="I1949" s="147">
        <v>6</v>
      </c>
      <c r="J1949" s="147">
        <v>2558533</v>
      </c>
      <c r="K1949" s="147" t="s">
        <v>2769</v>
      </c>
    </row>
    <row r="1950" spans="1:11" x14ac:dyDescent="0.2">
      <c r="A1950" s="147">
        <v>6</v>
      </c>
      <c r="B1950" s="149" t="s">
        <v>34029</v>
      </c>
      <c r="C1950" s="147" t="s">
        <v>2242</v>
      </c>
      <c r="D1950" s="147" t="s">
        <v>34030</v>
      </c>
      <c r="E1950" s="147" t="s">
        <v>2240</v>
      </c>
      <c r="G1950" s="147">
        <v>0</v>
      </c>
      <c r="I1950" s="147">
        <v>5</v>
      </c>
      <c r="J1950" s="147">
        <v>2558529</v>
      </c>
      <c r="K1950" s="147" t="s">
        <v>2769</v>
      </c>
    </row>
    <row r="1951" spans="1:11" x14ac:dyDescent="0.2">
      <c r="A1951" s="147">
        <v>6</v>
      </c>
      <c r="B1951" s="149" t="s">
        <v>34029</v>
      </c>
      <c r="C1951" s="147" t="s">
        <v>2294</v>
      </c>
      <c r="D1951" s="147" t="s">
        <v>34028</v>
      </c>
      <c r="E1951" s="147" t="s">
        <v>2246</v>
      </c>
      <c r="G1951" s="147">
        <v>0</v>
      </c>
      <c r="I1951" s="147">
        <v>5</v>
      </c>
      <c r="J1951" s="147">
        <v>1188876</v>
      </c>
    </row>
    <row r="1952" spans="1:11" x14ac:dyDescent="0.2">
      <c r="A1952" s="147">
        <v>6</v>
      </c>
      <c r="B1952" s="149" t="s">
        <v>34027</v>
      </c>
      <c r="C1952" s="147" t="s">
        <v>2242</v>
      </c>
      <c r="D1952" s="147" t="s">
        <v>34026</v>
      </c>
      <c r="E1952" s="147" t="s">
        <v>2240</v>
      </c>
      <c r="G1952" s="147">
        <v>0</v>
      </c>
      <c r="I1952" s="147">
        <v>5</v>
      </c>
      <c r="J1952" s="147">
        <v>2558530</v>
      </c>
      <c r="K1952" s="147" t="s">
        <v>2769</v>
      </c>
    </row>
    <row r="1953" spans="1:11" x14ac:dyDescent="0.2">
      <c r="A1953" s="147">
        <v>4</v>
      </c>
      <c r="B1953" s="149" t="s">
        <v>34025</v>
      </c>
      <c r="C1953" s="147" t="s">
        <v>2242</v>
      </c>
      <c r="D1953" s="147" t="s">
        <v>34024</v>
      </c>
      <c r="E1953" s="147" t="s">
        <v>2240</v>
      </c>
      <c r="G1953" s="147">
        <v>0</v>
      </c>
      <c r="I1953" s="147">
        <v>4</v>
      </c>
      <c r="J1953" s="147">
        <v>2558517</v>
      </c>
      <c r="K1953" s="147" t="s">
        <v>2769</v>
      </c>
    </row>
    <row r="1954" spans="1:11" x14ac:dyDescent="0.2">
      <c r="A1954" s="147">
        <v>4</v>
      </c>
      <c r="B1954" s="149" t="s">
        <v>34022</v>
      </c>
      <c r="C1954" s="147" t="s">
        <v>2242</v>
      </c>
      <c r="D1954" s="147" t="s">
        <v>34023</v>
      </c>
      <c r="E1954" s="147" t="s">
        <v>2246</v>
      </c>
      <c r="G1954" s="147">
        <v>0</v>
      </c>
      <c r="I1954" s="147">
        <v>4</v>
      </c>
      <c r="J1954" s="147">
        <v>2558509</v>
      </c>
    </row>
    <row r="1955" spans="1:11" x14ac:dyDescent="0.2">
      <c r="A1955" s="147">
        <v>4</v>
      </c>
      <c r="B1955" s="149" t="s">
        <v>34022</v>
      </c>
      <c r="C1955" s="147" t="s">
        <v>2261</v>
      </c>
      <c r="D1955" s="147" t="s">
        <v>34021</v>
      </c>
      <c r="E1955" s="147" t="s">
        <v>2246</v>
      </c>
      <c r="G1955" s="147">
        <v>0</v>
      </c>
      <c r="I1955" s="147">
        <v>4</v>
      </c>
      <c r="J1955" s="147">
        <v>1188871</v>
      </c>
    </row>
    <row r="1956" spans="1:11" x14ac:dyDescent="0.2">
      <c r="A1956" s="147">
        <v>5</v>
      </c>
      <c r="B1956" s="149" t="s">
        <v>34020</v>
      </c>
      <c r="C1956" s="147" t="s">
        <v>2242</v>
      </c>
      <c r="D1956" s="147" t="s">
        <v>34019</v>
      </c>
      <c r="E1956" s="147" t="s">
        <v>2246</v>
      </c>
      <c r="G1956" s="147">
        <v>0</v>
      </c>
      <c r="I1956" s="147">
        <v>5</v>
      </c>
      <c r="J1956" s="147">
        <v>2558536</v>
      </c>
    </row>
    <row r="1957" spans="1:11" x14ac:dyDescent="0.2">
      <c r="A1957" s="147">
        <v>6</v>
      </c>
      <c r="B1957" s="149" t="s">
        <v>34018</v>
      </c>
      <c r="C1957" s="147" t="s">
        <v>2242</v>
      </c>
      <c r="D1957" s="147" t="s">
        <v>34017</v>
      </c>
      <c r="E1957" s="147" t="s">
        <v>2240</v>
      </c>
      <c r="G1957" s="147">
        <v>0</v>
      </c>
      <c r="I1957" s="147">
        <v>6</v>
      </c>
      <c r="J1957" s="147">
        <v>2558548</v>
      </c>
      <c r="K1957" s="147" t="s">
        <v>2769</v>
      </c>
    </row>
    <row r="1958" spans="1:11" x14ac:dyDescent="0.2">
      <c r="A1958" s="147">
        <v>6</v>
      </c>
      <c r="B1958" s="149" t="s">
        <v>34016</v>
      </c>
      <c r="C1958" s="147" t="s">
        <v>2242</v>
      </c>
      <c r="D1958" s="147" t="s">
        <v>34015</v>
      </c>
      <c r="E1958" s="147" t="s">
        <v>2240</v>
      </c>
      <c r="G1958" s="147">
        <v>0</v>
      </c>
      <c r="I1958" s="147">
        <v>5</v>
      </c>
      <c r="J1958" s="147">
        <v>2558538</v>
      </c>
      <c r="K1958" s="147" t="s">
        <v>2769</v>
      </c>
    </row>
    <row r="1959" spans="1:11" x14ac:dyDescent="0.2">
      <c r="A1959" s="147">
        <v>6</v>
      </c>
      <c r="B1959" s="149" t="s">
        <v>34014</v>
      </c>
      <c r="C1959" s="147" t="s">
        <v>2242</v>
      </c>
      <c r="D1959" s="147" t="s">
        <v>34013</v>
      </c>
      <c r="E1959" s="147" t="s">
        <v>2240</v>
      </c>
      <c r="G1959" s="147">
        <v>0</v>
      </c>
      <c r="I1959" s="147">
        <v>5</v>
      </c>
      <c r="J1959" s="147">
        <v>2558547</v>
      </c>
      <c r="K1959" s="147" t="s">
        <v>2769</v>
      </c>
    </row>
    <row r="1960" spans="1:11" x14ac:dyDescent="0.2">
      <c r="A1960" s="147">
        <v>6</v>
      </c>
      <c r="B1960" s="149" t="s">
        <v>34012</v>
      </c>
      <c r="C1960" s="147" t="s">
        <v>2242</v>
      </c>
      <c r="D1960" s="147" t="s">
        <v>34011</v>
      </c>
      <c r="E1960" s="147" t="s">
        <v>2240</v>
      </c>
      <c r="G1960" s="147">
        <v>0</v>
      </c>
      <c r="I1960" s="147">
        <v>5</v>
      </c>
      <c r="J1960" s="147">
        <v>2558542</v>
      </c>
      <c r="K1960" s="147" t="s">
        <v>2769</v>
      </c>
    </row>
    <row r="1961" spans="1:11" x14ac:dyDescent="0.2">
      <c r="A1961" s="147">
        <v>4</v>
      </c>
      <c r="B1961" s="149" t="s">
        <v>34009</v>
      </c>
      <c r="C1961" s="147" t="s">
        <v>2242</v>
      </c>
      <c r="D1961" s="147" t="s">
        <v>34010</v>
      </c>
      <c r="E1961" s="147" t="s">
        <v>2246</v>
      </c>
      <c r="G1961" s="147">
        <v>0</v>
      </c>
      <c r="I1961" s="147">
        <v>4</v>
      </c>
      <c r="J1961" s="147">
        <v>2558506</v>
      </c>
    </row>
    <row r="1962" spans="1:11" x14ac:dyDescent="0.2">
      <c r="A1962" s="147">
        <v>4</v>
      </c>
      <c r="B1962" s="149" t="s">
        <v>34009</v>
      </c>
      <c r="C1962" s="147" t="s">
        <v>2261</v>
      </c>
      <c r="D1962" s="147" t="s">
        <v>34008</v>
      </c>
      <c r="E1962" s="147" t="s">
        <v>2246</v>
      </c>
      <c r="G1962" s="147">
        <v>0</v>
      </c>
      <c r="I1962" s="147">
        <v>4</v>
      </c>
      <c r="J1962" s="147">
        <v>1188856</v>
      </c>
    </row>
    <row r="1963" spans="1:11" x14ac:dyDescent="0.2">
      <c r="A1963" s="147">
        <v>5</v>
      </c>
      <c r="B1963" s="149" t="s">
        <v>34007</v>
      </c>
      <c r="C1963" s="147" t="s">
        <v>2242</v>
      </c>
      <c r="D1963" s="147" t="s">
        <v>34006</v>
      </c>
      <c r="E1963" s="147" t="s">
        <v>2246</v>
      </c>
      <c r="G1963" s="147">
        <v>0</v>
      </c>
      <c r="I1963" s="147">
        <v>5</v>
      </c>
      <c r="J1963" s="147">
        <v>2558557</v>
      </c>
    </row>
    <row r="1964" spans="1:11" x14ac:dyDescent="0.2">
      <c r="A1964" s="147">
        <v>6</v>
      </c>
      <c r="B1964" s="149" t="s">
        <v>34005</v>
      </c>
      <c r="C1964" s="147" t="s">
        <v>2242</v>
      </c>
      <c r="D1964" s="147" t="s">
        <v>34004</v>
      </c>
      <c r="E1964" s="147" t="s">
        <v>2240</v>
      </c>
      <c r="G1964" s="147">
        <v>0</v>
      </c>
      <c r="I1964" s="147">
        <v>6</v>
      </c>
      <c r="J1964" s="147">
        <v>2558565</v>
      </c>
      <c r="K1964" s="147" t="s">
        <v>2769</v>
      </c>
    </row>
    <row r="1965" spans="1:11" x14ac:dyDescent="0.2">
      <c r="A1965" s="147">
        <v>6</v>
      </c>
      <c r="B1965" s="149" t="s">
        <v>34003</v>
      </c>
      <c r="C1965" s="147" t="s">
        <v>2242</v>
      </c>
      <c r="D1965" s="147" t="s">
        <v>34002</v>
      </c>
      <c r="E1965" s="147" t="s">
        <v>2240</v>
      </c>
      <c r="G1965" s="147">
        <v>0</v>
      </c>
      <c r="I1965" s="147">
        <v>5</v>
      </c>
      <c r="J1965" s="147">
        <v>2558558</v>
      </c>
      <c r="K1965" s="147" t="s">
        <v>2769</v>
      </c>
    </row>
    <row r="1966" spans="1:11" x14ac:dyDescent="0.2">
      <c r="A1966" s="147">
        <v>6</v>
      </c>
      <c r="B1966" s="149" t="s">
        <v>34001</v>
      </c>
      <c r="C1966" s="147" t="s">
        <v>2242</v>
      </c>
      <c r="D1966" s="147" t="s">
        <v>34000</v>
      </c>
      <c r="E1966" s="147" t="s">
        <v>2240</v>
      </c>
      <c r="G1966" s="147">
        <v>0</v>
      </c>
      <c r="I1966" s="147">
        <v>5</v>
      </c>
      <c r="J1966" s="147">
        <v>2558560</v>
      </c>
      <c r="K1966" s="147" t="s">
        <v>2769</v>
      </c>
    </row>
    <row r="1967" spans="1:11" x14ac:dyDescent="0.2">
      <c r="A1967" s="147">
        <v>6</v>
      </c>
      <c r="B1967" s="149" t="s">
        <v>33999</v>
      </c>
      <c r="C1967" s="147" t="s">
        <v>2242</v>
      </c>
      <c r="D1967" s="147" t="s">
        <v>33998</v>
      </c>
      <c r="E1967" s="147" t="s">
        <v>2240</v>
      </c>
      <c r="G1967" s="147">
        <v>0</v>
      </c>
      <c r="I1967" s="147">
        <v>5</v>
      </c>
      <c r="J1967" s="147">
        <v>2558555</v>
      </c>
      <c r="K1967" s="147" t="s">
        <v>2769</v>
      </c>
    </row>
    <row r="1968" spans="1:11" x14ac:dyDescent="0.2">
      <c r="A1968" s="147">
        <v>4</v>
      </c>
      <c r="B1968" s="149" t="s">
        <v>33994</v>
      </c>
      <c r="C1968" s="147" t="s">
        <v>2242</v>
      </c>
      <c r="D1968" s="147" t="s">
        <v>33997</v>
      </c>
      <c r="E1968" s="147" t="s">
        <v>2246</v>
      </c>
      <c r="G1968" s="147">
        <v>0</v>
      </c>
      <c r="I1968" s="147">
        <v>4</v>
      </c>
      <c r="J1968" s="147">
        <v>2558521</v>
      </c>
    </row>
    <row r="1969" spans="1:11" x14ac:dyDescent="0.2">
      <c r="A1969" s="147">
        <v>4</v>
      </c>
      <c r="B1969" s="149" t="s">
        <v>33994</v>
      </c>
      <c r="C1969" s="147" t="s">
        <v>2261</v>
      </c>
      <c r="D1969" s="147" t="s">
        <v>33996</v>
      </c>
      <c r="E1969" s="147" t="s">
        <v>2246</v>
      </c>
      <c r="G1969" s="147">
        <v>0</v>
      </c>
      <c r="I1969" s="147">
        <v>4</v>
      </c>
      <c r="J1969" s="147">
        <v>1188861</v>
      </c>
    </row>
    <row r="1970" spans="1:11" x14ac:dyDescent="0.2">
      <c r="A1970" s="147">
        <v>4</v>
      </c>
      <c r="B1970" s="149" t="s">
        <v>33994</v>
      </c>
      <c r="C1970" s="147" t="s">
        <v>2261</v>
      </c>
      <c r="D1970" s="147" t="s">
        <v>33995</v>
      </c>
      <c r="E1970" s="147" t="s">
        <v>2246</v>
      </c>
      <c r="G1970" s="147">
        <v>0</v>
      </c>
      <c r="I1970" s="147">
        <v>4</v>
      </c>
      <c r="J1970" s="147">
        <v>1188860</v>
      </c>
    </row>
    <row r="1971" spans="1:11" x14ac:dyDescent="0.2">
      <c r="A1971" s="147">
        <v>4</v>
      </c>
      <c r="B1971" s="149" t="s">
        <v>33994</v>
      </c>
      <c r="C1971" s="147" t="s">
        <v>2261</v>
      </c>
      <c r="D1971" s="147" t="s">
        <v>33993</v>
      </c>
      <c r="E1971" s="147" t="s">
        <v>2246</v>
      </c>
      <c r="G1971" s="147">
        <v>0</v>
      </c>
      <c r="I1971" s="147">
        <v>4</v>
      </c>
      <c r="J1971" s="147">
        <v>1188866</v>
      </c>
    </row>
    <row r="1972" spans="1:11" x14ac:dyDescent="0.2">
      <c r="A1972" s="147">
        <v>5</v>
      </c>
      <c r="B1972" s="149" t="s">
        <v>33992</v>
      </c>
      <c r="C1972" s="147" t="s">
        <v>2242</v>
      </c>
      <c r="D1972" s="147" t="s">
        <v>33991</v>
      </c>
      <c r="E1972" s="147" t="s">
        <v>2246</v>
      </c>
      <c r="G1972" s="147">
        <v>0</v>
      </c>
      <c r="I1972" s="147">
        <v>5</v>
      </c>
      <c r="J1972" s="147">
        <v>2558577</v>
      </c>
    </row>
    <row r="1973" spans="1:11" x14ac:dyDescent="0.2">
      <c r="A1973" s="147">
        <v>6</v>
      </c>
      <c r="B1973" s="149" t="s">
        <v>33990</v>
      </c>
      <c r="C1973" s="147" t="s">
        <v>2242</v>
      </c>
      <c r="D1973" s="147" t="s">
        <v>33989</v>
      </c>
      <c r="E1973" s="147" t="s">
        <v>2240</v>
      </c>
      <c r="G1973" s="147">
        <v>0</v>
      </c>
      <c r="I1973" s="147">
        <v>6</v>
      </c>
      <c r="J1973" s="147">
        <v>2558580</v>
      </c>
      <c r="K1973" s="147" t="s">
        <v>2769</v>
      </c>
    </row>
    <row r="1974" spans="1:11" x14ac:dyDescent="0.2">
      <c r="A1974" s="147">
        <v>6</v>
      </c>
      <c r="B1974" s="149" t="s">
        <v>33988</v>
      </c>
      <c r="C1974" s="147" t="s">
        <v>2242</v>
      </c>
      <c r="D1974" s="147" t="s">
        <v>33987</v>
      </c>
      <c r="E1974" s="147" t="s">
        <v>2240</v>
      </c>
      <c r="G1974" s="147">
        <v>0</v>
      </c>
      <c r="I1974" s="147">
        <v>5</v>
      </c>
      <c r="J1974" s="147">
        <v>2558572</v>
      </c>
      <c r="K1974" s="147" t="s">
        <v>2769</v>
      </c>
    </row>
    <row r="1975" spans="1:11" x14ac:dyDescent="0.2">
      <c r="A1975" s="147">
        <v>6</v>
      </c>
      <c r="B1975" s="149" t="s">
        <v>33986</v>
      </c>
      <c r="C1975" s="147" t="s">
        <v>2242</v>
      </c>
      <c r="D1975" s="147" t="s">
        <v>33985</v>
      </c>
      <c r="E1975" s="147" t="s">
        <v>2240</v>
      </c>
      <c r="G1975" s="147">
        <v>0</v>
      </c>
      <c r="I1975" s="147">
        <v>5</v>
      </c>
      <c r="J1975" s="147">
        <v>2558571</v>
      </c>
      <c r="K1975" s="147" t="s">
        <v>2769</v>
      </c>
    </row>
    <row r="1976" spans="1:11" x14ac:dyDescent="0.2">
      <c r="A1976" s="147">
        <v>6</v>
      </c>
      <c r="B1976" s="149" t="s">
        <v>33984</v>
      </c>
      <c r="C1976" s="147" t="s">
        <v>2242</v>
      </c>
      <c r="D1976" s="147" t="s">
        <v>33983</v>
      </c>
      <c r="E1976" s="147" t="s">
        <v>2240</v>
      </c>
      <c r="G1976" s="147">
        <v>0</v>
      </c>
      <c r="I1976" s="147">
        <v>5</v>
      </c>
      <c r="J1976" s="147">
        <v>2558575</v>
      </c>
      <c r="K1976" s="147" t="s">
        <v>2769</v>
      </c>
    </row>
    <row r="1977" spans="1:11" x14ac:dyDescent="0.2">
      <c r="A1977" s="147">
        <v>4</v>
      </c>
      <c r="B1977" s="149" t="s">
        <v>33982</v>
      </c>
      <c r="C1977" s="147" t="s">
        <v>2242</v>
      </c>
      <c r="D1977" s="147" t="s">
        <v>33981</v>
      </c>
      <c r="E1977" s="147" t="s">
        <v>2240</v>
      </c>
      <c r="G1977" s="147">
        <v>0</v>
      </c>
      <c r="I1977" s="147">
        <v>4</v>
      </c>
      <c r="J1977" s="147">
        <v>2558518</v>
      </c>
      <c r="K1977" s="147" t="s">
        <v>2769</v>
      </c>
    </row>
    <row r="1978" spans="1:11" x14ac:dyDescent="0.2">
      <c r="A1978" s="147">
        <v>3</v>
      </c>
      <c r="B1978" s="149" t="s">
        <v>33980</v>
      </c>
      <c r="C1978" s="147" t="s">
        <v>2242</v>
      </c>
      <c r="D1978" s="147" t="s">
        <v>33979</v>
      </c>
      <c r="E1978" s="147" t="s">
        <v>2246</v>
      </c>
      <c r="G1978" s="147">
        <v>0</v>
      </c>
      <c r="I1978" s="147">
        <v>3</v>
      </c>
      <c r="J1978" s="147">
        <v>2558460</v>
      </c>
    </row>
    <row r="1979" spans="1:11" x14ac:dyDescent="0.2">
      <c r="A1979" s="147">
        <v>4</v>
      </c>
      <c r="B1979" s="149" t="s">
        <v>33978</v>
      </c>
      <c r="C1979" s="147" t="s">
        <v>2242</v>
      </c>
      <c r="D1979" s="147" t="s">
        <v>33977</v>
      </c>
      <c r="E1979" s="147" t="s">
        <v>2240</v>
      </c>
      <c r="G1979" s="147">
        <v>0</v>
      </c>
      <c r="I1979" s="147">
        <v>4</v>
      </c>
      <c r="J1979" s="147">
        <v>2558604</v>
      </c>
      <c r="K1979" s="147" t="s">
        <v>2769</v>
      </c>
    </row>
    <row r="1980" spans="1:11" x14ac:dyDescent="0.2">
      <c r="A1980" s="147">
        <v>4</v>
      </c>
      <c r="B1980" s="149" t="s">
        <v>33975</v>
      </c>
      <c r="C1980" s="147" t="s">
        <v>2242</v>
      </c>
      <c r="D1980" s="147" t="s">
        <v>33976</v>
      </c>
      <c r="E1980" s="147" t="s">
        <v>2240</v>
      </c>
      <c r="G1980" s="147">
        <v>0</v>
      </c>
      <c r="I1980" s="147">
        <v>4</v>
      </c>
      <c r="J1980" s="147">
        <v>2558599</v>
      </c>
      <c r="K1980" s="147" t="s">
        <v>2769</v>
      </c>
    </row>
    <row r="1981" spans="1:11" x14ac:dyDescent="0.2">
      <c r="A1981" s="147">
        <v>4</v>
      </c>
      <c r="B1981" s="149" t="s">
        <v>33975</v>
      </c>
      <c r="C1981" s="147" t="s">
        <v>2261</v>
      </c>
      <c r="D1981" s="147" t="s">
        <v>33974</v>
      </c>
      <c r="E1981" s="147" t="s">
        <v>2246</v>
      </c>
      <c r="G1981" s="147">
        <v>0</v>
      </c>
      <c r="I1981" s="147">
        <v>4</v>
      </c>
      <c r="J1981" s="147">
        <v>1188881</v>
      </c>
    </row>
    <row r="1982" spans="1:11" x14ac:dyDescent="0.2">
      <c r="A1982" s="147">
        <v>4</v>
      </c>
      <c r="B1982" s="149" t="s">
        <v>33971</v>
      </c>
      <c r="C1982" s="147" t="s">
        <v>2242</v>
      </c>
      <c r="D1982" s="147" t="s">
        <v>33973</v>
      </c>
      <c r="E1982" s="147" t="s">
        <v>2240</v>
      </c>
      <c r="G1982" s="147">
        <v>0</v>
      </c>
      <c r="I1982" s="147">
        <v>4</v>
      </c>
      <c r="J1982" s="147">
        <v>2558600</v>
      </c>
      <c r="K1982" s="147" t="s">
        <v>2769</v>
      </c>
    </row>
    <row r="1983" spans="1:11" x14ac:dyDescent="0.2">
      <c r="A1983" s="147">
        <v>4</v>
      </c>
      <c r="B1983" s="149" t="s">
        <v>33971</v>
      </c>
      <c r="C1983" s="147" t="s">
        <v>2261</v>
      </c>
      <c r="D1983" s="147" t="s">
        <v>33972</v>
      </c>
      <c r="E1983" s="147" t="s">
        <v>2246</v>
      </c>
      <c r="G1983" s="147">
        <v>0</v>
      </c>
      <c r="I1983" s="147">
        <v>4</v>
      </c>
      <c r="J1983" s="147">
        <v>1188885</v>
      </c>
    </row>
    <row r="1984" spans="1:11" x14ac:dyDescent="0.2">
      <c r="A1984" s="147">
        <v>4</v>
      </c>
      <c r="B1984" s="149" t="s">
        <v>33971</v>
      </c>
      <c r="C1984" s="147" t="s">
        <v>2261</v>
      </c>
      <c r="D1984" s="147" t="s">
        <v>33970</v>
      </c>
      <c r="E1984" s="147" t="s">
        <v>2246</v>
      </c>
      <c r="G1984" s="147">
        <v>0</v>
      </c>
      <c r="I1984" s="147">
        <v>4</v>
      </c>
      <c r="J1984" s="147">
        <v>1188883</v>
      </c>
    </row>
    <row r="1985" spans="1:11" x14ac:dyDescent="0.2">
      <c r="A1985" s="147">
        <v>4</v>
      </c>
      <c r="B1985" s="149" t="s">
        <v>33969</v>
      </c>
      <c r="C1985" s="147" t="s">
        <v>2242</v>
      </c>
      <c r="D1985" s="147" t="s">
        <v>33968</v>
      </c>
      <c r="E1985" s="147" t="s">
        <v>2240</v>
      </c>
      <c r="G1985" s="147">
        <v>0</v>
      </c>
      <c r="I1985" s="147">
        <v>4</v>
      </c>
      <c r="J1985" s="147">
        <v>2558582</v>
      </c>
      <c r="K1985" s="147" t="s">
        <v>2769</v>
      </c>
    </row>
    <row r="1986" spans="1:11" x14ac:dyDescent="0.2">
      <c r="A1986" s="147">
        <v>4</v>
      </c>
      <c r="B1986" s="149" t="s">
        <v>33967</v>
      </c>
      <c r="C1986" s="147" t="s">
        <v>2242</v>
      </c>
      <c r="D1986" s="147" t="s">
        <v>33966</v>
      </c>
      <c r="E1986" s="147" t="s">
        <v>2240</v>
      </c>
      <c r="G1986" s="147">
        <v>0</v>
      </c>
      <c r="I1986" s="147">
        <v>4</v>
      </c>
      <c r="J1986" s="147">
        <v>2558593</v>
      </c>
      <c r="K1986" s="147" t="s">
        <v>2769</v>
      </c>
    </row>
    <row r="1987" spans="1:11" x14ac:dyDescent="0.2">
      <c r="A1987" s="147">
        <v>4</v>
      </c>
      <c r="B1987" s="149" t="s">
        <v>33963</v>
      </c>
      <c r="C1987" s="147" t="s">
        <v>2242</v>
      </c>
      <c r="D1987" s="147" t="s">
        <v>33965</v>
      </c>
      <c r="E1987" s="147" t="s">
        <v>2240</v>
      </c>
      <c r="G1987" s="147">
        <v>0</v>
      </c>
      <c r="I1987" s="147">
        <v>4</v>
      </c>
      <c r="J1987" s="147">
        <v>2558586</v>
      </c>
      <c r="K1987" s="147" t="s">
        <v>2769</v>
      </c>
    </row>
    <row r="1988" spans="1:11" x14ac:dyDescent="0.2">
      <c r="A1988" s="147">
        <v>4</v>
      </c>
      <c r="B1988" s="149" t="s">
        <v>33963</v>
      </c>
      <c r="C1988" s="147" t="s">
        <v>2261</v>
      </c>
      <c r="D1988" s="147" t="s">
        <v>33964</v>
      </c>
      <c r="E1988" s="147" t="s">
        <v>2246</v>
      </c>
      <c r="G1988" s="147">
        <v>0</v>
      </c>
      <c r="I1988" s="147">
        <v>4</v>
      </c>
      <c r="J1988" s="147">
        <v>1188878</v>
      </c>
    </row>
    <row r="1989" spans="1:11" x14ac:dyDescent="0.2">
      <c r="A1989" s="147">
        <v>4</v>
      </c>
      <c r="B1989" s="149" t="s">
        <v>33963</v>
      </c>
      <c r="C1989" s="147" t="s">
        <v>2261</v>
      </c>
      <c r="D1989" s="147" t="s">
        <v>33962</v>
      </c>
      <c r="E1989" s="147" t="s">
        <v>2246</v>
      </c>
      <c r="G1989" s="147">
        <v>0</v>
      </c>
      <c r="I1989" s="147">
        <v>4</v>
      </c>
      <c r="J1989" s="147">
        <v>1188886</v>
      </c>
    </row>
    <row r="1990" spans="1:11" x14ac:dyDescent="0.2">
      <c r="A1990" s="147">
        <v>4</v>
      </c>
      <c r="B1990" s="149" t="s">
        <v>33961</v>
      </c>
      <c r="C1990" s="147" t="s">
        <v>2242</v>
      </c>
      <c r="D1990" s="147" t="s">
        <v>33960</v>
      </c>
      <c r="E1990" s="147" t="s">
        <v>2240</v>
      </c>
      <c r="G1990" s="147">
        <v>0</v>
      </c>
      <c r="I1990" s="147">
        <v>4</v>
      </c>
      <c r="J1990" s="147">
        <v>2558603</v>
      </c>
      <c r="K1990" s="147" t="s">
        <v>2769</v>
      </c>
    </row>
    <row r="1991" spans="1:11" x14ac:dyDescent="0.2">
      <c r="A1991" s="147">
        <v>4</v>
      </c>
      <c r="B1991" s="149" t="s">
        <v>33959</v>
      </c>
      <c r="C1991" s="147" t="s">
        <v>2242</v>
      </c>
      <c r="D1991" s="147" t="s">
        <v>33958</v>
      </c>
      <c r="E1991" s="147" t="s">
        <v>2240</v>
      </c>
      <c r="G1991" s="147">
        <v>0</v>
      </c>
      <c r="I1991" s="147">
        <v>4</v>
      </c>
      <c r="J1991" s="147">
        <v>2558598</v>
      </c>
      <c r="K1991" s="147" t="s">
        <v>2769</v>
      </c>
    </row>
    <row r="1992" spans="1:11" x14ac:dyDescent="0.2">
      <c r="A1992" s="147">
        <v>3</v>
      </c>
      <c r="B1992" s="149" t="s">
        <v>33957</v>
      </c>
      <c r="C1992" s="147" t="s">
        <v>2242</v>
      </c>
      <c r="D1992" s="147" t="s">
        <v>33956</v>
      </c>
      <c r="E1992" s="147" t="s">
        <v>2246</v>
      </c>
      <c r="G1992" s="147">
        <v>0</v>
      </c>
      <c r="I1992" s="147">
        <v>3</v>
      </c>
      <c r="J1992" s="147">
        <v>2558473</v>
      </c>
    </row>
    <row r="1993" spans="1:11" x14ac:dyDescent="0.2">
      <c r="A1993" s="147">
        <v>4</v>
      </c>
      <c r="B1993" s="149" t="s">
        <v>33955</v>
      </c>
      <c r="C1993" s="147" t="s">
        <v>2242</v>
      </c>
      <c r="D1993" s="147" t="s">
        <v>33954</v>
      </c>
      <c r="E1993" s="147" t="s">
        <v>2240</v>
      </c>
      <c r="G1993" s="147">
        <v>0</v>
      </c>
      <c r="I1993" s="147">
        <v>4</v>
      </c>
      <c r="J1993" s="147">
        <v>2558614</v>
      </c>
      <c r="K1993" s="147" t="s">
        <v>2769</v>
      </c>
    </row>
    <row r="1994" spans="1:11" x14ac:dyDescent="0.2">
      <c r="A1994" s="147">
        <v>4</v>
      </c>
      <c r="B1994" s="149" t="s">
        <v>33953</v>
      </c>
      <c r="C1994" s="147" t="s">
        <v>2242</v>
      </c>
      <c r="D1994" s="147" t="s">
        <v>33952</v>
      </c>
      <c r="E1994" s="147" t="s">
        <v>2240</v>
      </c>
      <c r="G1994" s="147">
        <v>0</v>
      </c>
      <c r="I1994" s="147">
        <v>4</v>
      </c>
      <c r="J1994" s="147">
        <v>2558609</v>
      </c>
      <c r="K1994" s="147" t="s">
        <v>2769</v>
      </c>
    </row>
    <row r="1995" spans="1:11" x14ac:dyDescent="0.2">
      <c r="A1995" s="147">
        <v>4</v>
      </c>
      <c r="B1995" s="149" t="s">
        <v>33950</v>
      </c>
      <c r="C1995" s="147" t="s">
        <v>2242</v>
      </c>
      <c r="D1995" s="147" t="s">
        <v>33951</v>
      </c>
      <c r="E1995" s="147" t="s">
        <v>2240</v>
      </c>
      <c r="G1995" s="147">
        <v>0</v>
      </c>
      <c r="I1995" s="147">
        <v>4</v>
      </c>
      <c r="J1995" s="147">
        <v>2558612</v>
      </c>
      <c r="K1995" s="147" t="s">
        <v>2769</v>
      </c>
    </row>
    <row r="1996" spans="1:11" x14ac:dyDescent="0.2">
      <c r="A1996" s="147">
        <v>4</v>
      </c>
      <c r="B1996" s="149" t="s">
        <v>33950</v>
      </c>
      <c r="C1996" s="147" t="s">
        <v>2261</v>
      </c>
      <c r="D1996" s="147" t="s">
        <v>33949</v>
      </c>
      <c r="E1996" s="147" t="s">
        <v>2246</v>
      </c>
      <c r="G1996" s="147">
        <v>0</v>
      </c>
      <c r="I1996" s="147">
        <v>4</v>
      </c>
      <c r="J1996" s="147">
        <v>1188890</v>
      </c>
    </row>
    <row r="1997" spans="1:11" x14ac:dyDescent="0.2">
      <c r="A1997" s="147">
        <v>4</v>
      </c>
      <c r="B1997" s="149" t="s">
        <v>33948</v>
      </c>
      <c r="C1997" s="147" t="s">
        <v>2242</v>
      </c>
      <c r="D1997" s="147" t="s">
        <v>33947</v>
      </c>
      <c r="E1997" s="147" t="s">
        <v>2246</v>
      </c>
      <c r="G1997" s="147">
        <v>0</v>
      </c>
      <c r="I1997" s="147">
        <v>4</v>
      </c>
      <c r="J1997" s="147">
        <v>2558607</v>
      </c>
    </row>
    <row r="1998" spans="1:11" x14ac:dyDescent="0.2">
      <c r="A1998" s="147">
        <v>5</v>
      </c>
      <c r="B1998" s="149" t="s">
        <v>33946</v>
      </c>
      <c r="C1998" s="147" t="s">
        <v>2242</v>
      </c>
      <c r="D1998" s="147" t="s">
        <v>33945</v>
      </c>
      <c r="E1998" s="147" t="s">
        <v>2246</v>
      </c>
      <c r="G1998" s="147">
        <v>0</v>
      </c>
      <c r="I1998" s="147">
        <v>5</v>
      </c>
      <c r="J1998" s="147">
        <v>2558626</v>
      </c>
    </row>
    <row r="1999" spans="1:11" x14ac:dyDescent="0.2">
      <c r="A1999" s="147">
        <v>6</v>
      </c>
      <c r="B1999" s="149" t="s">
        <v>33944</v>
      </c>
      <c r="C1999" s="147" t="s">
        <v>2242</v>
      </c>
      <c r="D1999" s="147" t="s">
        <v>33943</v>
      </c>
      <c r="E1999" s="147" t="s">
        <v>2240</v>
      </c>
      <c r="G1999" s="147">
        <v>0</v>
      </c>
      <c r="I1999" s="147">
        <v>6</v>
      </c>
      <c r="J1999" s="147">
        <v>2558630</v>
      </c>
      <c r="K1999" s="147" t="s">
        <v>2769</v>
      </c>
    </row>
    <row r="2000" spans="1:11" x14ac:dyDescent="0.2">
      <c r="A2000" s="147">
        <v>6</v>
      </c>
      <c r="B2000" s="149" t="s">
        <v>33942</v>
      </c>
      <c r="C2000" s="147" t="s">
        <v>2242</v>
      </c>
      <c r="D2000" s="147" t="s">
        <v>33941</v>
      </c>
      <c r="E2000" s="147" t="s">
        <v>2240</v>
      </c>
      <c r="G2000" s="147">
        <v>0</v>
      </c>
      <c r="I2000" s="147">
        <v>5</v>
      </c>
      <c r="J2000" s="147">
        <v>2558622</v>
      </c>
      <c r="K2000" s="147" t="s">
        <v>2769</v>
      </c>
    </row>
    <row r="2001" spans="1:11" x14ac:dyDescent="0.2">
      <c r="A2001" s="147">
        <v>6</v>
      </c>
      <c r="B2001" s="149" t="s">
        <v>33940</v>
      </c>
      <c r="C2001" s="147" t="s">
        <v>2242</v>
      </c>
      <c r="D2001" s="147" t="s">
        <v>33939</v>
      </c>
      <c r="E2001" s="147" t="s">
        <v>2240</v>
      </c>
      <c r="G2001" s="147">
        <v>0</v>
      </c>
      <c r="I2001" s="147">
        <v>5</v>
      </c>
      <c r="J2001" s="147">
        <v>2558623</v>
      </c>
      <c r="K2001" s="147" t="s">
        <v>2769</v>
      </c>
    </row>
    <row r="2002" spans="1:11" x14ac:dyDescent="0.2">
      <c r="A2002" s="147">
        <v>4</v>
      </c>
      <c r="B2002" s="149" t="s">
        <v>33938</v>
      </c>
      <c r="C2002" s="147" t="s">
        <v>2242</v>
      </c>
      <c r="D2002" s="147" t="s">
        <v>33937</v>
      </c>
      <c r="E2002" s="147" t="s">
        <v>2246</v>
      </c>
      <c r="G2002" s="147">
        <v>0</v>
      </c>
      <c r="I2002" s="147">
        <v>4</v>
      </c>
      <c r="J2002" s="147">
        <v>2558619</v>
      </c>
    </row>
    <row r="2003" spans="1:11" x14ac:dyDescent="0.2">
      <c r="A2003" s="147">
        <v>5</v>
      </c>
      <c r="B2003" s="149" t="s">
        <v>33936</v>
      </c>
      <c r="C2003" s="147" t="s">
        <v>2242</v>
      </c>
      <c r="D2003" s="147" t="s">
        <v>33935</v>
      </c>
      <c r="E2003" s="147" t="s">
        <v>2246</v>
      </c>
      <c r="G2003" s="147">
        <v>0</v>
      </c>
      <c r="I2003" s="147">
        <v>5</v>
      </c>
      <c r="J2003" s="147">
        <v>2558632</v>
      </c>
    </row>
    <row r="2004" spans="1:11" x14ac:dyDescent="0.2">
      <c r="A2004" s="147">
        <v>6</v>
      </c>
      <c r="B2004" s="149" t="s">
        <v>33934</v>
      </c>
      <c r="C2004" s="147" t="s">
        <v>2242</v>
      </c>
      <c r="D2004" s="147" t="s">
        <v>33933</v>
      </c>
      <c r="E2004" s="147" t="s">
        <v>2240</v>
      </c>
      <c r="G2004" s="147">
        <v>0</v>
      </c>
      <c r="I2004" s="147">
        <v>6</v>
      </c>
      <c r="J2004" s="147">
        <v>2558644</v>
      </c>
      <c r="K2004" s="147" t="s">
        <v>2769</v>
      </c>
    </row>
    <row r="2005" spans="1:11" x14ac:dyDescent="0.2">
      <c r="A2005" s="147">
        <v>6</v>
      </c>
      <c r="B2005" s="149" t="s">
        <v>33932</v>
      </c>
      <c r="C2005" s="147" t="s">
        <v>2242</v>
      </c>
      <c r="D2005" s="147" t="s">
        <v>33931</v>
      </c>
      <c r="E2005" s="147" t="s">
        <v>2240</v>
      </c>
      <c r="G2005" s="147">
        <v>0</v>
      </c>
      <c r="I2005" s="147">
        <v>5</v>
      </c>
      <c r="J2005" s="147">
        <v>2558641</v>
      </c>
      <c r="K2005" s="147" t="s">
        <v>2769</v>
      </c>
    </row>
    <row r="2006" spans="1:11" x14ac:dyDescent="0.2">
      <c r="A2006" s="147">
        <v>6</v>
      </c>
      <c r="B2006" s="149" t="s">
        <v>33930</v>
      </c>
      <c r="C2006" s="147" t="s">
        <v>2242</v>
      </c>
      <c r="D2006" s="147" t="s">
        <v>33929</v>
      </c>
      <c r="E2006" s="147" t="s">
        <v>2240</v>
      </c>
      <c r="G2006" s="147">
        <v>0</v>
      </c>
      <c r="I2006" s="147">
        <v>5</v>
      </c>
      <c r="J2006" s="147">
        <v>2558635</v>
      </c>
      <c r="K2006" s="147" t="s">
        <v>2769</v>
      </c>
    </row>
    <row r="2007" spans="1:11" x14ac:dyDescent="0.2">
      <c r="A2007" s="147">
        <v>6</v>
      </c>
      <c r="B2007" s="149" t="s">
        <v>33928</v>
      </c>
      <c r="C2007" s="147" t="s">
        <v>2242</v>
      </c>
      <c r="D2007" s="147" t="s">
        <v>33927</v>
      </c>
      <c r="E2007" s="147" t="s">
        <v>2240</v>
      </c>
      <c r="G2007" s="147">
        <v>0</v>
      </c>
      <c r="I2007" s="147">
        <v>5</v>
      </c>
      <c r="J2007" s="147">
        <v>2558642</v>
      </c>
      <c r="K2007" s="147" t="s">
        <v>2769</v>
      </c>
    </row>
    <row r="2008" spans="1:11" x14ac:dyDescent="0.2">
      <c r="A2008" s="147">
        <v>3</v>
      </c>
      <c r="B2008" s="149" t="s">
        <v>33926</v>
      </c>
      <c r="C2008" s="147" t="s">
        <v>2242</v>
      </c>
      <c r="D2008" s="147" t="s">
        <v>33918</v>
      </c>
      <c r="E2008" s="147" t="s">
        <v>2246</v>
      </c>
      <c r="G2008" s="147">
        <v>0</v>
      </c>
      <c r="I2008" s="147">
        <v>3</v>
      </c>
      <c r="J2008" s="147">
        <v>2558466</v>
      </c>
    </row>
    <row r="2009" spans="1:11" x14ac:dyDescent="0.2">
      <c r="A2009" s="147">
        <v>4</v>
      </c>
      <c r="B2009" s="149" t="s">
        <v>33924</v>
      </c>
      <c r="C2009" s="147" t="s">
        <v>2242</v>
      </c>
      <c r="D2009" s="147" t="s">
        <v>33925</v>
      </c>
      <c r="E2009" s="147" t="s">
        <v>2240</v>
      </c>
      <c r="G2009" s="147">
        <v>0</v>
      </c>
      <c r="I2009" s="147">
        <v>4</v>
      </c>
      <c r="J2009" s="147">
        <v>2558653</v>
      </c>
      <c r="K2009" s="147" t="s">
        <v>2769</v>
      </c>
    </row>
    <row r="2010" spans="1:11" x14ac:dyDescent="0.2">
      <c r="A2010" s="147">
        <v>4</v>
      </c>
      <c r="B2010" s="149" t="s">
        <v>33924</v>
      </c>
      <c r="C2010" s="147" t="s">
        <v>2261</v>
      </c>
      <c r="D2010" s="147" t="s">
        <v>33923</v>
      </c>
      <c r="E2010" s="147" t="s">
        <v>2246</v>
      </c>
      <c r="G2010" s="147">
        <v>0</v>
      </c>
      <c r="I2010" s="147">
        <v>4</v>
      </c>
      <c r="J2010" s="147">
        <v>1188895</v>
      </c>
    </row>
    <row r="2011" spans="1:11" x14ac:dyDescent="0.2">
      <c r="A2011" s="147">
        <v>4</v>
      </c>
      <c r="B2011" s="149" t="s">
        <v>33920</v>
      </c>
      <c r="C2011" s="147" t="s">
        <v>2242</v>
      </c>
      <c r="D2011" s="147" t="s">
        <v>33922</v>
      </c>
      <c r="E2011" s="147" t="s">
        <v>2240</v>
      </c>
      <c r="G2011" s="147">
        <v>0</v>
      </c>
      <c r="I2011" s="147">
        <v>4</v>
      </c>
      <c r="J2011" s="147">
        <v>2558651</v>
      </c>
      <c r="K2011" s="147" t="s">
        <v>2769</v>
      </c>
    </row>
    <row r="2012" spans="1:11" x14ac:dyDescent="0.2">
      <c r="A2012" s="147">
        <v>4</v>
      </c>
      <c r="B2012" s="149" t="s">
        <v>33920</v>
      </c>
      <c r="C2012" s="147" t="s">
        <v>2261</v>
      </c>
      <c r="D2012" s="147" t="s">
        <v>33921</v>
      </c>
      <c r="E2012" s="147" t="s">
        <v>2246</v>
      </c>
      <c r="G2012" s="147">
        <v>0</v>
      </c>
      <c r="I2012" s="147">
        <v>4</v>
      </c>
      <c r="J2012" s="147">
        <v>1188898</v>
      </c>
    </row>
    <row r="2013" spans="1:11" x14ac:dyDescent="0.2">
      <c r="A2013" s="147">
        <v>4</v>
      </c>
      <c r="B2013" s="149" t="s">
        <v>33920</v>
      </c>
      <c r="C2013" s="147" t="s">
        <v>2261</v>
      </c>
      <c r="D2013" s="147" t="s">
        <v>33919</v>
      </c>
      <c r="E2013" s="147" t="s">
        <v>2246</v>
      </c>
      <c r="G2013" s="147">
        <v>0</v>
      </c>
      <c r="I2013" s="147">
        <v>4</v>
      </c>
      <c r="J2013" s="147">
        <v>1188903</v>
      </c>
    </row>
    <row r="2014" spans="1:11" x14ac:dyDescent="0.2">
      <c r="A2014" s="147">
        <v>4</v>
      </c>
      <c r="B2014" s="149" t="s">
        <v>33917</v>
      </c>
      <c r="C2014" s="147" t="s">
        <v>2242</v>
      </c>
      <c r="D2014" s="147" t="s">
        <v>33918</v>
      </c>
      <c r="E2014" s="147" t="s">
        <v>2246</v>
      </c>
      <c r="G2014" s="147">
        <v>0</v>
      </c>
      <c r="I2014" s="147">
        <v>4</v>
      </c>
      <c r="J2014" s="147">
        <v>2558650</v>
      </c>
    </row>
    <row r="2015" spans="1:11" x14ac:dyDescent="0.2">
      <c r="A2015" s="147">
        <v>4</v>
      </c>
      <c r="B2015" s="149" t="s">
        <v>33917</v>
      </c>
      <c r="C2015" s="147" t="s">
        <v>2261</v>
      </c>
      <c r="D2015" s="147" t="s">
        <v>33916</v>
      </c>
      <c r="E2015" s="147" t="s">
        <v>2246</v>
      </c>
      <c r="G2015" s="147">
        <v>0</v>
      </c>
      <c r="I2015" s="147">
        <v>4</v>
      </c>
      <c r="J2015" s="147">
        <v>1188899</v>
      </c>
    </row>
    <row r="2016" spans="1:11" x14ac:dyDescent="0.2">
      <c r="A2016" s="147">
        <v>5</v>
      </c>
      <c r="B2016" s="149" t="s">
        <v>33915</v>
      </c>
      <c r="C2016" s="147" t="s">
        <v>2242</v>
      </c>
      <c r="D2016" s="147" t="s">
        <v>33914</v>
      </c>
      <c r="E2016" s="147" t="s">
        <v>2246</v>
      </c>
      <c r="G2016" s="147">
        <v>0</v>
      </c>
      <c r="I2016" s="147">
        <v>5</v>
      </c>
      <c r="J2016" s="147">
        <v>2558668</v>
      </c>
    </row>
    <row r="2017" spans="1:11" x14ac:dyDescent="0.2">
      <c r="A2017" s="147">
        <v>6</v>
      </c>
      <c r="B2017" s="149" t="s">
        <v>33913</v>
      </c>
      <c r="C2017" s="147" t="s">
        <v>2242</v>
      </c>
      <c r="D2017" s="147" t="s">
        <v>33912</v>
      </c>
      <c r="E2017" s="147" t="s">
        <v>2240</v>
      </c>
      <c r="G2017" s="147">
        <v>0</v>
      </c>
      <c r="I2017" s="147">
        <v>6</v>
      </c>
      <c r="J2017" s="147">
        <v>2558672</v>
      </c>
      <c r="K2017" s="147" t="s">
        <v>2769</v>
      </c>
    </row>
    <row r="2018" spans="1:11" x14ac:dyDescent="0.2">
      <c r="A2018" s="147">
        <v>6</v>
      </c>
      <c r="B2018" s="149" t="s">
        <v>33911</v>
      </c>
      <c r="C2018" s="147" t="s">
        <v>2242</v>
      </c>
      <c r="D2018" s="147" t="s">
        <v>33910</v>
      </c>
      <c r="E2018" s="147" t="s">
        <v>2240</v>
      </c>
      <c r="G2018" s="147">
        <v>0</v>
      </c>
      <c r="I2018" s="147">
        <v>5</v>
      </c>
      <c r="J2018" s="147">
        <v>2558667</v>
      </c>
      <c r="K2018" s="147" t="s">
        <v>2769</v>
      </c>
    </row>
    <row r="2019" spans="1:11" x14ac:dyDescent="0.2">
      <c r="A2019" s="147">
        <v>6</v>
      </c>
      <c r="B2019" s="149" t="s">
        <v>33909</v>
      </c>
      <c r="C2019" s="147" t="s">
        <v>2242</v>
      </c>
      <c r="D2019" s="147" t="s">
        <v>33908</v>
      </c>
      <c r="E2019" s="147" t="s">
        <v>2240</v>
      </c>
      <c r="G2019" s="147">
        <v>0</v>
      </c>
      <c r="I2019" s="147">
        <v>5</v>
      </c>
      <c r="J2019" s="147">
        <v>2558659</v>
      </c>
      <c r="K2019" s="147" t="s">
        <v>2769</v>
      </c>
    </row>
    <row r="2020" spans="1:11" x14ac:dyDescent="0.2">
      <c r="A2020" s="147">
        <v>6</v>
      </c>
      <c r="B2020" s="149" t="s">
        <v>33907</v>
      </c>
      <c r="C2020" s="147" t="s">
        <v>2242</v>
      </c>
      <c r="D2020" s="147" t="s">
        <v>33906</v>
      </c>
      <c r="E2020" s="147" t="s">
        <v>2240</v>
      </c>
      <c r="G2020" s="147">
        <v>0</v>
      </c>
      <c r="I2020" s="147">
        <v>5</v>
      </c>
      <c r="J2020" s="147">
        <v>2558665</v>
      </c>
      <c r="K2020" s="147" t="s">
        <v>2769</v>
      </c>
    </row>
    <row r="2021" spans="1:11" x14ac:dyDescent="0.2">
      <c r="A2021" s="147">
        <v>6</v>
      </c>
      <c r="B2021" s="149" t="s">
        <v>33905</v>
      </c>
      <c r="C2021" s="147" t="s">
        <v>2242</v>
      </c>
      <c r="D2021" s="147" t="s">
        <v>33904</v>
      </c>
      <c r="E2021" s="147" t="s">
        <v>2240</v>
      </c>
      <c r="G2021" s="147">
        <v>0</v>
      </c>
      <c r="I2021" s="147">
        <v>5</v>
      </c>
      <c r="J2021" s="147">
        <v>2558669</v>
      </c>
      <c r="K2021" s="147" t="s">
        <v>2769</v>
      </c>
    </row>
    <row r="2022" spans="1:11" x14ac:dyDescent="0.2">
      <c r="A2022" s="147">
        <v>3</v>
      </c>
      <c r="B2022" s="149" t="s">
        <v>33903</v>
      </c>
      <c r="C2022" s="147" t="s">
        <v>2242</v>
      </c>
      <c r="D2022" s="147" t="s">
        <v>33900</v>
      </c>
      <c r="E2022" s="147" t="s">
        <v>2246</v>
      </c>
      <c r="G2022" s="147">
        <v>0</v>
      </c>
      <c r="I2022" s="147">
        <v>3</v>
      </c>
      <c r="J2022" s="147">
        <v>2558464</v>
      </c>
    </row>
    <row r="2023" spans="1:11" x14ac:dyDescent="0.2">
      <c r="A2023" s="147">
        <v>3</v>
      </c>
      <c r="B2023" s="149" t="s">
        <v>33903</v>
      </c>
      <c r="C2023" s="147" t="s">
        <v>2277</v>
      </c>
      <c r="D2023" s="147" t="s">
        <v>33902</v>
      </c>
      <c r="E2023" s="147" t="s">
        <v>2246</v>
      </c>
      <c r="G2023" s="147">
        <v>0</v>
      </c>
      <c r="I2023" s="147">
        <v>3</v>
      </c>
      <c r="J2023" s="147">
        <v>1188852</v>
      </c>
    </row>
    <row r="2024" spans="1:11" x14ac:dyDescent="0.2">
      <c r="A2024" s="147">
        <v>4</v>
      </c>
      <c r="B2024" s="149" t="s">
        <v>33901</v>
      </c>
      <c r="C2024" s="147" t="s">
        <v>2242</v>
      </c>
      <c r="D2024" s="147" t="s">
        <v>33900</v>
      </c>
      <c r="E2024" s="147" t="s">
        <v>2246</v>
      </c>
      <c r="G2024" s="147">
        <v>0</v>
      </c>
      <c r="I2024" s="147">
        <v>4</v>
      </c>
      <c r="J2024" s="147">
        <v>2558676</v>
      </c>
    </row>
    <row r="2025" spans="1:11" x14ac:dyDescent="0.2">
      <c r="A2025" s="147">
        <v>5</v>
      </c>
      <c r="B2025" s="149" t="s">
        <v>33899</v>
      </c>
      <c r="C2025" s="147" t="s">
        <v>2242</v>
      </c>
      <c r="D2025" s="147" t="s">
        <v>33898</v>
      </c>
      <c r="E2025" s="147" t="s">
        <v>2246</v>
      </c>
      <c r="G2025" s="147">
        <v>0</v>
      </c>
      <c r="I2025" s="147">
        <v>5</v>
      </c>
      <c r="J2025" s="147">
        <v>2558692</v>
      </c>
    </row>
    <row r="2026" spans="1:11" x14ac:dyDescent="0.2">
      <c r="A2026" s="147">
        <v>6</v>
      </c>
      <c r="B2026" s="149" t="s">
        <v>33897</v>
      </c>
      <c r="C2026" s="147" t="s">
        <v>2242</v>
      </c>
      <c r="D2026" s="147" t="s">
        <v>33896</v>
      </c>
      <c r="E2026" s="147" t="s">
        <v>2240</v>
      </c>
      <c r="G2026" s="147">
        <v>0</v>
      </c>
      <c r="I2026" s="147">
        <v>6</v>
      </c>
      <c r="J2026" s="147">
        <v>2558703</v>
      </c>
      <c r="K2026" s="147" t="s">
        <v>2769</v>
      </c>
    </row>
    <row r="2027" spans="1:11" x14ac:dyDescent="0.2">
      <c r="A2027" s="147">
        <v>6</v>
      </c>
      <c r="B2027" s="149" t="s">
        <v>33895</v>
      </c>
      <c r="C2027" s="147" t="s">
        <v>2242</v>
      </c>
      <c r="D2027" s="147" t="s">
        <v>33894</v>
      </c>
      <c r="E2027" s="147" t="s">
        <v>2240</v>
      </c>
      <c r="G2027" s="147">
        <v>0</v>
      </c>
      <c r="I2027" s="147">
        <v>5</v>
      </c>
      <c r="J2027" s="147">
        <v>2558697</v>
      </c>
      <c r="K2027" s="147" t="s">
        <v>2769</v>
      </c>
    </row>
    <row r="2028" spans="1:11" x14ac:dyDescent="0.2">
      <c r="A2028" s="147">
        <v>6</v>
      </c>
      <c r="B2028" s="149" t="s">
        <v>33893</v>
      </c>
      <c r="C2028" s="147" t="s">
        <v>2242</v>
      </c>
      <c r="D2028" s="147" t="s">
        <v>33892</v>
      </c>
      <c r="E2028" s="147" t="s">
        <v>2240</v>
      </c>
      <c r="G2028" s="147">
        <v>0</v>
      </c>
      <c r="I2028" s="147">
        <v>5</v>
      </c>
      <c r="J2028" s="147">
        <v>2558696</v>
      </c>
      <c r="K2028" s="147" t="s">
        <v>2769</v>
      </c>
    </row>
    <row r="2029" spans="1:11" x14ac:dyDescent="0.2">
      <c r="A2029" s="147">
        <v>6</v>
      </c>
      <c r="B2029" s="149" t="s">
        <v>33891</v>
      </c>
      <c r="C2029" s="147" t="s">
        <v>2242</v>
      </c>
      <c r="D2029" s="147" t="s">
        <v>33890</v>
      </c>
      <c r="E2029" s="147" t="s">
        <v>2240</v>
      </c>
      <c r="G2029" s="147">
        <v>0</v>
      </c>
      <c r="I2029" s="147">
        <v>5</v>
      </c>
      <c r="J2029" s="147">
        <v>2558689</v>
      </c>
      <c r="K2029" s="147" t="s">
        <v>2769</v>
      </c>
    </row>
    <row r="2030" spans="1:11" x14ac:dyDescent="0.2">
      <c r="A2030" s="147">
        <v>4</v>
      </c>
      <c r="B2030" s="149" t="s">
        <v>33889</v>
      </c>
      <c r="C2030" s="147" t="s">
        <v>2242</v>
      </c>
      <c r="D2030" s="147" t="s">
        <v>33888</v>
      </c>
      <c r="E2030" s="147" t="s">
        <v>2240</v>
      </c>
      <c r="G2030" s="147">
        <v>0</v>
      </c>
      <c r="I2030" s="147">
        <v>4</v>
      </c>
      <c r="J2030" s="147">
        <v>2558683</v>
      </c>
      <c r="K2030" s="147" t="s">
        <v>2769</v>
      </c>
    </row>
    <row r="2031" spans="1:11" x14ac:dyDescent="0.2">
      <c r="A2031" s="147">
        <v>4</v>
      </c>
      <c r="B2031" s="149" t="s">
        <v>33887</v>
      </c>
      <c r="C2031" s="147" t="s">
        <v>2242</v>
      </c>
      <c r="D2031" s="147" t="s">
        <v>33886</v>
      </c>
      <c r="E2031" s="147" t="s">
        <v>2240</v>
      </c>
      <c r="G2031" s="147">
        <v>0</v>
      </c>
      <c r="I2031" s="147">
        <v>4</v>
      </c>
      <c r="J2031" s="147">
        <v>2558686</v>
      </c>
      <c r="K2031" s="147" t="s">
        <v>2769</v>
      </c>
    </row>
    <row r="2032" spans="1:11" x14ac:dyDescent="0.2">
      <c r="A2032" s="147">
        <v>4</v>
      </c>
      <c r="B2032" s="149" t="s">
        <v>33884</v>
      </c>
      <c r="C2032" s="147" t="s">
        <v>2242</v>
      </c>
      <c r="D2032" s="147" t="s">
        <v>33885</v>
      </c>
      <c r="E2032" s="147" t="s">
        <v>2240</v>
      </c>
      <c r="G2032" s="147">
        <v>0</v>
      </c>
      <c r="I2032" s="147">
        <v>4</v>
      </c>
      <c r="J2032" s="147">
        <v>2558682</v>
      </c>
      <c r="K2032" s="147" t="s">
        <v>2769</v>
      </c>
    </row>
    <row r="2033" spans="1:11" x14ac:dyDescent="0.2">
      <c r="A2033" s="147">
        <v>4</v>
      </c>
      <c r="B2033" s="149" t="s">
        <v>33884</v>
      </c>
      <c r="C2033" s="147" t="s">
        <v>2261</v>
      </c>
      <c r="D2033" s="147" t="s">
        <v>33883</v>
      </c>
      <c r="E2033" s="147" t="s">
        <v>2246</v>
      </c>
      <c r="G2033" s="147">
        <v>0</v>
      </c>
      <c r="I2033" s="147">
        <v>4</v>
      </c>
      <c r="J2033" s="147">
        <v>1188907</v>
      </c>
    </row>
    <row r="2034" spans="1:11" x14ac:dyDescent="0.2">
      <c r="A2034" s="147">
        <v>4</v>
      </c>
      <c r="B2034" s="149" t="s">
        <v>33882</v>
      </c>
      <c r="C2034" s="147" t="s">
        <v>2242</v>
      </c>
      <c r="D2034" s="147" t="s">
        <v>33881</v>
      </c>
      <c r="E2034" s="147" t="s">
        <v>2246</v>
      </c>
      <c r="G2034" s="147">
        <v>0</v>
      </c>
      <c r="I2034" s="147">
        <v>4</v>
      </c>
      <c r="J2034" s="147">
        <v>2558688</v>
      </c>
    </row>
    <row r="2035" spans="1:11" x14ac:dyDescent="0.2">
      <c r="A2035" s="147">
        <v>5</v>
      </c>
      <c r="B2035" s="149" t="s">
        <v>33880</v>
      </c>
      <c r="C2035" s="147" t="s">
        <v>2242</v>
      </c>
      <c r="D2035" s="147" t="s">
        <v>33879</v>
      </c>
      <c r="E2035" s="147" t="s">
        <v>2246</v>
      </c>
      <c r="G2035" s="147">
        <v>0</v>
      </c>
      <c r="I2035" s="147">
        <v>5</v>
      </c>
      <c r="J2035" s="147">
        <v>2558717</v>
      </c>
    </row>
    <row r="2036" spans="1:11" x14ac:dyDescent="0.2">
      <c r="A2036" s="147">
        <v>6</v>
      </c>
      <c r="B2036" s="149" t="s">
        <v>33878</v>
      </c>
      <c r="C2036" s="147" t="s">
        <v>2242</v>
      </c>
      <c r="D2036" s="147" t="s">
        <v>33877</v>
      </c>
      <c r="E2036" s="147" t="s">
        <v>2240</v>
      </c>
      <c r="G2036" s="147">
        <v>0</v>
      </c>
      <c r="I2036" s="147">
        <v>6</v>
      </c>
      <c r="J2036" s="147">
        <v>2558726</v>
      </c>
      <c r="K2036" s="147" t="s">
        <v>2769</v>
      </c>
    </row>
    <row r="2037" spans="1:11" x14ac:dyDescent="0.2">
      <c r="A2037" s="147">
        <v>6</v>
      </c>
      <c r="B2037" s="149" t="s">
        <v>33876</v>
      </c>
      <c r="C2037" s="147" t="s">
        <v>2242</v>
      </c>
      <c r="D2037" s="147" t="s">
        <v>33875</v>
      </c>
      <c r="E2037" s="147" t="s">
        <v>2240</v>
      </c>
      <c r="G2037" s="147">
        <v>0</v>
      </c>
      <c r="I2037" s="147">
        <v>5</v>
      </c>
      <c r="J2037" s="147">
        <v>2558708</v>
      </c>
      <c r="K2037" s="147" t="s">
        <v>2769</v>
      </c>
    </row>
    <row r="2038" spans="1:11" x14ac:dyDescent="0.2">
      <c r="A2038" s="147">
        <v>6</v>
      </c>
      <c r="B2038" s="149" t="s">
        <v>33874</v>
      </c>
      <c r="C2038" s="147" t="s">
        <v>2242</v>
      </c>
      <c r="D2038" s="147" t="s">
        <v>33873</v>
      </c>
      <c r="E2038" s="147" t="s">
        <v>2240</v>
      </c>
      <c r="G2038" s="147">
        <v>0</v>
      </c>
      <c r="I2038" s="147">
        <v>5</v>
      </c>
      <c r="J2038" s="147">
        <v>2558721</v>
      </c>
      <c r="K2038" s="147" t="s">
        <v>2769</v>
      </c>
    </row>
    <row r="2039" spans="1:11" x14ac:dyDescent="0.2">
      <c r="A2039" s="147">
        <v>6</v>
      </c>
      <c r="B2039" s="149" t="s">
        <v>33872</v>
      </c>
      <c r="C2039" s="147" t="s">
        <v>2242</v>
      </c>
      <c r="D2039" s="147" t="s">
        <v>33871</v>
      </c>
      <c r="E2039" s="147" t="s">
        <v>2240</v>
      </c>
      <c r="G2039" s="147">
        <v>0</v>
      </c>
      <c r="I2039" s="147">
        <v>5</v>
      </c>
      <c r="J2039" s="147">
        <v>2558720</v>
      </c>
      <c r="K2039" s="147" t="s">
        <v>2769</v>
      </c>
    </row>
    <row r="2040" spans="1:11" x14ac:dyDescent="0.2">
      <c r="A2040" s="147">
        <v>6</v>
      </c>
      <c r="B2040" s="149" t="s">
        <v>33870</v>
      </c>
      <c r="C2040" s="147" t="s">
        <v>2242</v>
      </c>
      <c r="D2040" s="147" t="s">
        <v>33869</v>
      </c>
      <c r="E2040" s="147" t="s">
        <v>2240</v>
      </c>
      <c r="G2040" s="147">
        <v>0</v>
      </c>
      <c r="I2040" s="147">
        <v>5</v>
      </c>
      <c r="J2040" s="147">
        <v>2558719</v>
      </c>
      <c r="K2040" s="147" t="s">
        <v>2769</v>
      </c>
    </row>
    <row r="2041" spans="1:11" x14ac:dyDescent="0.2">
      <c r="A2041" s="147">
        <v>6</v>
      </c>
      <c r="B2041" s="149" t="s">
        <v>33868</v>
      </c>
      <c r="C2041" s="147" t="s">
        <v>2242</v>
      </c>
      <c r="D2041" s="147" t="s">
        <v>33867</v>
      </c>
      <c r="E2041" s="147" t="s">
        <v>2240</v>
      </c>
      <c r="G2041" s="147">
        <v>0</v>
      </c>
      <c r="I2041" s="147">
        <v>5</v>
      </c>
      <c r="J2041" s="147">
        <v>2558711</v>
      </c>
      <c r="K2041" s="147" t="s">
        <v>2769</v>
      </c>
    </row>
    <row r="2042" spans="1:11" x14ac:dyDescent="0.2">
      <c r="A2042" s="147">
        <v>6</v>
      </c>
      <c r="B2042" s="149" t="s">
        <v>33866</v>
      </c>
      <c r="C2042" s="147" t="s">
        <v>2242</v>
      </c>
      <c r="D2042" s="147" t="s">
        <v>33865</v>
      </c>
      <c r="E2042" s="147" t="s">
        <v>2240</v>
      </c>
      <c r="G2042" s="147">
        <v>0</v>
      </c>
      <c r="I2042" s="147">
        <v>5</v>
      </c>
      <c r="J2042" s="147">
        <v>2558714</v>
      </c>
      <c r="K2042" s="147" t="s">
        <v>2769</v>
      </c>
    </row>
    <row r="2043" spans="1:11" x14ac:dyDescent="0.2">
      <c r="A2043" s="147">
        <v>3</v>
      </c>
      <c r="B2043" s="149" t="s">
        <v>33863</v>
      </c>
      <c r="C2043" s="147" t="s">
        <v>2242</v>
      </c>
      <c r="D2043" s="147" t="s">
        <v>33864</v>
      </c>
      <c r="E2043" s="147" t="s">
        <v>2246</v>
      </c>
      <c r="G2043" s="147">
        <v>0</v>
      </c>
      <c r="I2043" s="147">
        <v>3</v>
      </c>
      <c r="J2043" s="147">
        <v>2558468</v>
      </c>
    </row>
    <row r="2044" spans="1:11" x14ac:dyDescent="0.2">
      <c r="A2044" s="147">
        <v>3</v>
      </c>
      <c r="B2044" s="149" t="s">
        <v>33863</v>
      </c>
      <c r="C2044" s="147" t="s">
        <v>2277</v>
      </c>
      <c r="D2044" s="147" t="s">
        <v>33862</v>
      </c>
      <c r="E2044" s="147" t="s">
        <v>2246</v>
      </c>
      <c r="G2044" s="147">
        <v>0</v>
      </c>
      <c r="I2044" s="147">
        <v>3</v>
      </c>
      <c r="J2044" s="147">
        <v>1188847</v>
      </c>
    </row>
    <row r="2045" spans="1:11" x14ac:dyDescent="0.2">
      <c r="A2045" s="147">
        <v>4</v>
      </c>
      <c r="B2045" s="149" t="s">
        <v>33861</v>
      </c>
      <c r="C2045" s="147" t="s">
        <v>2242</v>
      </c>
      <c r="D2045" s="147" t="s">
        <v>33860</v>
      </c>
      <c r="E2045" s="147" t="s">
        <v>2240</v>
      </c>
      <c r="G2045" s="147">
        <v>0</v>
      </c>
      <c r="I2045" s="147">
        <v>4</v>
      </c>
      <c r="J2045" s="147">
        <v>2558739</v>
      </c>
      <c r="K2045" s="147" t="s">
        <v>2769</v>
      </c>
    </row>
    <row r="2046" spans="1:11" x14ac:dyDescent="0.2">
      <c r="A2046" s="147">
        <v>4</v>
      </c>
      <c r="B2046" s="149" t="s">
        <v>33859</v>
      </c>
      <c r="C2046" s="147" t="s">
        <v>2242</v>
      </c>
      <c r="D2046" s="147" t="s">
        <v>33858</v>
      </c>
      <c r="E2046" s="147" t="s">
        <v>2240</v>
      </c>
      <c r="G2046" s="147">
        <v>0</v>
      </c>
      <c r="I2046" s="147">
        <v>4</v>
      </c>
      <c r="J2046" s="147">
        <v>2558730</v>
      </c>
      <c r="K2046" s="147" t="s">
        <v>2769</v>
      </c>
    </row>
    <row r="2047" spans="1:11" x14ac:dyDescent="0.2">
      <c r="A2047" s="147">
        <v>4</v>
      </c>
      <c r="B2047" s="149" t="s">
        <v>33857</v>
      </c>
      <c r="C2047" s="147" t="s">
        <v>2242</v>
      </c>
      <c r="D2047" s="147" t="s">
        <v>33856</v>
      </c>
      <c r="E2047" s="147" t="s">
        <v>2240</v>
      </c>
      <c r="G2047" s="147">
        <v>0</v>
      </c>
      <c r="I2047" s="147">
        <v>4</v>
      </c>
      <c r="J2047" s="147">
        <v>2558742</v>
      </c>
      <c r="K2047" s="147" t="s">
        <v>2769</v>
      </c>
    </row>
    <row r="2048" spans="1:11" x14ac:dyDescent="0.2">
      <c r="A2048" s="147">
        <v>4</v>
      </c>
      <c r="B2048" s="149" t="s">
        <v>33855</v>
      </c>
      <c r="C2048" s="147" t="s">
        <v>2242</v>
      </c>
      <c r="D2048" s="147" t="s">
        <v>33854</v>
      </c>
      <c r="E2048" s="147" t="s">
        <v>2246</v>
      </c>
      <c r="G2048" s="147">
        <v>0</v>
      </c>
      <c r="I2048" s="147">
        <v>4</v>
      </c>
      <c r="J2048" s="147">
        <v>2558734</v>
      </c>
    </row>
    <row r="2049" spans="1:11" x14ac:dyDescent="0.2">
      <c r="A2049" s="147">
        <v>5</v>
      </c>
      <c r="B2049" s="149" t="s">
        <v>33853</v>
      </c>
      <c r="C2049" s="147" t="s">
        <v>2242</v>
      </c>
      <c r="D2049" s="147" t="s">
        <v>33852</v>
      </c>
      <c r="E2049" s="147" t="s">
        <v>2246</v>
      </c>
      <c r="G2049" s="147">
        <v>0</v>
      </c>
      <c r="I2049" s="147">
        <v>5</v>
      </c>
      <c r="J2049" s="147">
        <v>2558749</v>
      </c>
    </row>
    <row r="2050" spans="1:11" x14ac:dyDescent="0.2">
      <c r="A2050" s="147">
        <v>6</v>
      </c>
      <c r="B2050" s="149" t="s">
        <v>33851</v>
      </c>
      <c r="C2050" s="147" t="s">
        <v>2242</v>
      </c>
      <c r="D2050" s="147" t="s">
        <v>33850</v>
      </c>
      <c r="E2050" s="147" t="s">
        <v>2240</v>
      </c>
      <c r="G2050" s="147">
        <v>0</v>
      </c>
      <c r="I2050" s="147">
        <v>6</v>
      </c>
      <c r="J2050" s="147">
        <v>2558754</v>
      </c>
      <c r="K2050" s="147" t="s">
        <v>2769</v>
      </c>
    </row>
    <row r="2051" spans="1:11" x14ac:dyDescent="0.2">
      <c r="A2051" s="147">
        <v>6</v>
      </c>
      <c r="B2051" s="149" t="s">
        <v>33849</v>
      </c>
      <c r="C2051" s="147" t="s">
        <v>2242</v>
      </c>
      <c r="D2051" s="147" t="s">
        <v>33848</v>
      </c>
      <c r="E2051" s="147" t="s">
        <v>2240</v>
      </c>
      <c r="G2051" s="147">
        <v>0</v>
      </c>
      <c r="I2051" s="147">
        <v>5</v>
      </c>
      <c r="J2051" s="147">
        <v>2558750</v>
      </c>
      <c r="K2051" s="147" t="s">
        <v>2769</v>
      </c>
    </row>
    <row r="2052" spans="1:11" x14ac:dyDescent="0.2">
      <c r="A2052" s="147">
        <v>6</v>
      </c>
      <c r="B2052" s="149" t="s">
        <v>33847</v>
      </c>
      <c r="C2052" s="147" t="s">
        <v>2242</v>
      </c>
      <c r="D2052" s="147" t="s">
        <v>33846</v>
      </c>
      <c r="E2052" s="147" t="s">
        <v>2240</v>
      </c>
      <c r="G2052" s="147">
        <v>0</v>
      </c>
      <c r="I2052" s="147">
        <v>5</v>
      </c>
      <c r="J2052" s="147">
        <v>2558745</v>
      </c>
      <c r="K2052" s="147" t="s">
        <v>2769</v>
      </c>
    </row>
    <row r="2053" spans="1:11" x14ac:dyDescent="0.2">
      <c r="A2053" s="147">
        <v>4</v>
      </c>
      <c r="B2053" s="149" t="s">
        <v>33845</v>
      </c>
      <c r="C2053" s="147" t="s">
        <v>2242</v>
      </c>
      <c r="D2053" s="147" t="s">
        <v>33844</v>
      </c>
      <c r="E2053" s="147" t="s">
        <v>2246</v>
      </c>
      <c r="G2053" s="147">
        <v>0</v>
      </c>
      <c r="I2053" s="147">
        <v>4</v>
      </c>
      <c r="J2053" s="147">
        <v>2558736</v>
      </c>
    </row>
    <row r="2054" spans="1:11" x14ac:dyDescent="0.2">
      <c r="A2054" s="147">
        <v>5</v>
      </c>
      <c r="B2054" s="149" t="s">
        <v>33843</v>
      </c>
      <c r="C2054" s="147" t="s">
        <v>2242</v>
      </c>
      <c r="D2054" s="147" t="s">
        <v>33842</v>
      </c>
      <c r="E2054" s="147" t="s">
        <v>2246</v>
      </c>
      <c r="G2054" s="147">
        <v>0</v>
      </c>
      <c r="I2054" s="147">
        <v>5</v>
      </c>
      <c r="J2054" s="147">
        <v>2558755</v>
      </c>
    </row>
    <row r="2055" spans="1:11" x14ac:dyDescent="0.2">
      <c r="A2055" s="147">
        <v>6</v>
      </c>
      <c r="B2055" s="149" t="s">
        <v>33841</v>
      </c>
      <c r="C2055" s="147" t="s">
        <v>2242</v>
      </c>
      <c r="D2055" s="147" t="s">
        <v>33840</v>
      </c>
      <c r="E2055" s="147" t="s">
        <v>2240</v>
      </c>
      <c r="G2055" s="147">
        <v>0</v>
      </c>
      <c r="I2055" s="147">
        <v>6</v>
      </c>
      <c r="J2055" s="147">
        <v>2558766</v>
      </c>
      <c r="K2055" s="147" t="s">
        <v>2769</v>
      </c>
    </row>
    <row r="2056" spans="1:11" x14ac:dyDescent="0.2">
      <c r="A2056" s="147">
        <v>6</v>
      </c>
      <c r="B2056" s="149" t="s">
        <v>33839</v>
      </c>
      <c r="C2056" s="147" t="s">
        <v>2242</v>
      </c>
      <c r="D2056" s="147" t="s">
        <v>33838</v>
      </c>
      <c r="E2056" s="147" t="s">
        <v>2240</v>
      </c>
      <c r="G2056" s="147">
        <v>0</v>
      </c>
      <c r="I2056" s="147">
        <v>5</v>
      </c>
      <c r="J2056" s="147">
        <v>2558760</v>
      </c>
      <c r="K2056" s="147" t="s">
        <v>2769</v>
      </c>
    </row>
    <row r="2057" spans="1:11" x14ac:dyDescent="0.2">
      <c r="A2057" s="147">
        <v>6</v>
      </c>
      <c r="B2057" s="149" t="s">
        <v>33837</v>
      </c>
      <c r="C2057" s="147" t="s">
        <v>2242</v>
      </c>
      <c r="D2057" s="147" t="s">
        <v>33836</v>
      </c>
      <c r="E2057" s="147" t="s">
        <v>2240</v>
      </c>
      <c r="G2057" s="147">
        <v>0</v>
      </c>
      <c r="I2057" s="147">
        <v>5</v>
      </c>
      <c r="J2057" s="147">
        <v>2558762</v>
      </c>
      <c r="K2057" s="147" t="s">
        <v>2769</v>
      </c>
    </row>
    <row r="2058" spans="1:11" x14ac:dyDescent="0.2">
      <c r="A2058" s="147">
        <v>3</v>
      </c>
      <c r="B2058" s="149" t="s">
        <v>33835</v>
      </c>
      <c r="C2058" s="147" t="s">
        <v>2242</v>
      </c>
      <c r="D2058" s="147" t="s">
        <v>33816</v>
      </c>
      <c r="E2058" s="147" t="s">
        <v>2246</v>
      </c>
      <c r="G2058" s="147">
        <v>0</v>
      </c>
      <c r="I2058" s="147">
        <v>3</v>
      </c>
      <c r="J2058" s="147">
        <v>2558459</v>
      </c>
    </row>
    <row r="2059" spans="1:11" x14ac:dyDescent="0.2">
      <c r="A2059" s="147">
        <v>4</v>
      </c>
      <c r="B2059" s="149" t="s">
        <v>33833</v>
      </c>
      <c r="C2059" s="147" t="s">
        <v>2242</v>
      </c>
      <c r="D2059" s="147" t="s">
        <v>33834</v>
      </c>
      <c r="E2059" s="147" t="s">
        <v>2240</v>
      </c>
      <c r="G2059" s="147">
        <v>0</v>
      </c>
      <c r="I2059" s="147">
        <v>4</v>
      </c>
      <c r="J2059" s="147">
        <v>2558788</v>
      </c>
      <c r="K2059" s="147" t="s">
        <v>2769</v>
      </c>
    </row>
    <row r="2060" spans="1:11" x14ac:dyDescent="0.2">
      <c r="A2060" s="147">
        <v>4</v>
      </c>
      <c r="B2060" s="149" t="s">
        <v>33833</v>
      </c>
      <c r="C2060" s="147" t="s">
        <v>2261</v>
      </c>
      <c r="D2060" s="147" t="s">
        <v>33832</v>
      </c>
      <c r="E2060" s="147" t="s">
        <v>2246</v>
      </c>
      <c r="G2060" s="147">
        <v>0</v>
      </c>
      <c r="I2060" s="147">
        <v>4</v>
      </c>
      <c r="J2060" s="147">
        <v>1188908</v>
      </c>
    </row>
    <row r="2061" spans="1:11" x14ac:dyDescent="0.2">
      <c r="A2061" s="147">
        <v>4</v>
      </c>
      <c r="B2061" s="149" t="s">
        <v>33831</v>
      </c>
      <c r="C2061" s="147" t="s">
        <v>2242</v>
      </c>
      <c r="D2061" s="147" t="s">
        <v>33830</v>
      </c>
      <c r="E2061" s="147" t="s">
        <v>2240</v>
      </c>
      <c r="G2061" s="147">
        <v>0</v>
      </c>
      <c r="I2061" s="147">
        <v>4</v>
      </c>
      <c r="J2061" s="147">
        <v>2558783</v>
      </c>
      <c r="K2061" s="147" t="s">
        <v>2769</v>
      </c>
    </row>
    <row r="2062" spans="1:11" x14ac:dyDescent="0.2">
      <c r="A2062" s="147">
        <v>4</v>
      </c>
      <c r="B2062" s="149" t="s">
        <v>33829</v>
      </c>
      <c r="C2062" s="147" t="s">
        <v>2242</v>
      </c>
      <c r="D2062" s="147" t="s">
        <v>33828</v>
      </c>
      <c r="E2062" s="147" t="s">
        <v>2240</v>
      </c>
      <c r="G2062" s="147">
        <v>0</v>
      </c>
      <c r="I2062" s="147">
        <v>4</v>
      </c>
      <c r="J2062" s="147">
        <v>2558767</v>
      </c>
      <c r="K2062" s="147" t="s">
        <v>2769</v>
      </c>
    </row>
    <row r="2063" spans="1:11" x14ac:dyDescent="0.2">
      <c r="A2063" s="147">
        <v>4</v>
      </c>
      <c r="B2063" s="149" t="s">
        <v>33827</v>
      </c>
      <c r="C2063" s="147" t="s">
        <v>2242</v>
      </c>
      <c r="D2063" s="147" t="s">
        <v>33826</v>
      </c>
      <c r="E2063" s="147" t="s">
        <v>2240</v>
      </c>
      <c r="G2063" s="147">
        <v>0</v>
      </c>
      <c r="I2063" s="147">
        <v>4</v>
      </c>
      <c r="J2063" s="147">
        <v>2558772</v>
      </c>
      <c r="K2063" s="147" t="s">
        <v>2769</v>
      </c>
    </row>
    <row r="2064" spans="1:11" x14ac:dyDescent="0.2">
      <c r="A2064" s="147">
        <v>4</v>
      </c>
      <c r="B2064" s="149" t="s">
        <v>33825</v>
      </c>
      <c r="C2064" s="147" t="s">
        <v>2242</v>
      </c>
      <c r="D2064" s="147" t="s">
        <v>33824</v>
      </c>
      <c r="E2064" s="147" t="s">
        <v>2240</v>
      </c>
      <c r="G2064" s="147">
        <v>0</v>
      </c>
      <c r="I2064" s="147">
        <v>4</v>
      </c>
      <c r="J2064" s="147">
        <v>2558780</v>
      </c>
      <c r="K2064" s="147" t="s">
        <v>2769</v>
      </c>
    </row>
    <row r="2065" spans="1:11" x14ac:dyDescent="0.2">
      <c r="A2065" s="147">
        <v>4</v>
      </c>
      <c r="B2065" s="149" t="s">
        <v>33822</v>
      </c>
      <c r="C2065" s="147" t="s">
        <v>2242</v>
      </c>
      <c r="D2065" s="147" t="s">
        <v>33823</v>
      </c>
      <c r="E2065" s="147" t="s">
        <v>2240</v>
      </c>
      <c r="G2065" s="147">
        <v>0</v>
      </c>
      <c r="I2065" s="147">
        <v>4</v>
      </c>
      <c r="J2065" s="147">
        <v>2558777</v>
      </c>
      <c r="K2065" s="147" t="s">
        <v>2769</v>
      </c>
    </row>
    <row r="2066" spans="1:11" x14ac:dyDescent="0.2">
      <c r="A2066" s="147">
        <v>4</v>
      </c>
      <c r="B2066" s="149" t="s">
        <v>33822</v>
      </c>
      <c r="C2066" s="147" t="s">
        <v>2261</v>
      </c>
      <c r="D2066" s="147" t="s">
        <v>33821</v>
      </c>
      <c r="E2066" s="147" t="s">
        <v>2246</v>
      </c>
      <c r="G2066" s="147">
        <v>0</v>
      </c>
      <c r="I2066" s="147">
        <v>4</v>
      </c>
      <c r="J2066" s="147">
        <v>1188909</v>
      </c>
    </row>
    <row r="2067" spans="1:11" x14ac:dyDescent="0.2">
      <c r="A2067" s="147">
        <v>4</v>
      </c>
      <c r="B2067" s="149" t="s">
        <v>33819</v>
      </c>
      <c r="C2067" s="147" t="s">
        <v>2242</v>
      </c>
      <c r="D2067" s="147" t="s">
        <v>33820</v>
      </c>
      <c r="E2067" s="147" t="s">
        <v>2240</v>
      </c>
      <c r="G2067" s="147">
        <v>0</v>
      </c>
      <c r="I2067" s="147">
        <v>4</v>
      </c>
      <c r="J2067" s="147">
        <v>2558771</v>
      </c>
      <c r="K2067" s="147" t="s">
        <v>2769</v>
      </c>
    </row>
    <row r="2068" spans="1:11" x14ac:dyDescent="0.2">
      <c r="A2068" s="147">
        <v>4</v>
      </c>
      <c r="B2068" s="149" t="s">
        <v>33819</v>
      </c>
      <c r="C2068" s="147" t="s">
        <v>2261</v>
      </c>
      <c r="D2068" s="147" t="s">
        <v>33818</v>
      </c>
      <c r="E2068" s="147" t="s">
        <v>2246</v>
      </c>
      <c r="G2068" s="147">
        <v>0</v>
      </c>
      <c r="I2068" s="147">
        <v>4</v>
      </c>
      <c r="J2068" s="147">
        <v>1188910</v>
      </c>
    </row>
    <row r="2069" spans="1:11" x14ac:dyDescent="0.2">
      <c r="A2069" s="147">
        <v>4</v>
      </c>
      <c r="B2069" s="149" t="s">
        <v>33817</v>
      </c>
      <c r="C2069" s="147" t="s">
        <v>2242</v>
      </c>
      <c r="D2069" s="147" t="s">
        <v>33816</v>
      </c>
      <c r="E2069" s="147" t="s">
        <v>2246</v>
      </c>
      <c r="G2069" s="147">
        <v>0</v>
      </c>
      <c r="I2069" s="147">
        <v>4</v>
      </c>
      <c r="J2069" s="147">
        <v>2558770</v>
      </c>
    </row>
    <row r="2070" spans="1:11" x14ac:dyDescent="0.2">
      <c r="A2070" s="147">
        <v>5</v>
      </c>
      <c r="B2070" s="149" t="s">
        <v>33815</v>
      </c>
      <c r="C2070" s="147" t="s">
        <v>2242</v>
      </c>
      <c r="D2070" s="147" t="s">
        <v>33814</v>
      </c>
      <c r="E2070" s="147" t="s">
        <v>2246</v>
      </c>
      <c r="G2070" s="147">
        <v>0</v>
      </c>
      <c r="I2070" s="147">
        <v>5</v>
      </c>
      <c r="J2070" s="147">
        <v>2558791</v>
      </c>
    </row>
    <row r="2071" spans="1:11" x14ac:dyDescent="0.2">
      <c r="A2071" s="147">
        <v>6</v>
      </c>
      <c r="B2071" s="149" t="s">
        <v>33813</v>
      </c>
      <c r="C2071" s="147" t="s">
        <v>2242</v>
      </c>
      <c r="D2071" s="147" t="s">
        <v>33812</v>
      </c>
      <c r="E2071" s="147" t="s">
        <v>2240</v>
      </c>
      <c r="G2071" s="147">
        <v>0</v>
      </c>
      <c r="I2071" s="147">
        <v>6</v>
      </c>
      <c r="J2071" s="147">
        <v>2558815</v>
      </c>
      <c r="K2071" s="147" t="s">
        <v>2769</v>
      </c>
    </row>
    <row r="2072" spans="1:11" x14ac:dyDescent="0.2">
      <c r="A2072" s="147">
        <v>6</v>
      </c>
      <c r="B2072" s="149" t="s">
        <v>33811</v>
      </c>
      <c r="C2072" s="147" t="s">
        <v>2242</v>
      </c>
      <c r="D2072" s="147" t="s">
        <v>33810</v>
      </c>
      <c r="E2072" s="147" t="s">
        <v>2240</v>
      </c>
      <c r="G2072" s="147">
        <v>0</v>
      </c>
      <c r="I2072" s="147">
        <v>5</v>
      </c>
      <c r="J2072" s="147">
        <v>2558800</v>
      </c>
      <c r="K2072" s="147" t="s">
        <v>2769</v>
      </c>
    </row>
    <row r="2073" spans="1:11" x14ac:dyDescent="0.2">
      <c r="A2073" s="147">
        <v>6</v>
      </c>
      <c r="B2073" s="149" t="s">
        <v>33809</v>
      </c>
      <c r="C2073" s="147" t="s">
        <v>2242</v>
      </c>
      <c r="D2073" s="147" t="s">
        <v>33808</v>
      </c>
      <c r="E2073" s="147" t="s">
        <v>2240</v>
      </c>
      <c r="G2073" s="147">
        <v>0</v>
      </c>
      <c r="I2073" s="147">
        <v>5</v>
      </c>
      <c r="J2073" s="147">
        <v>2558796</v>
      </c>
      <c r="K2073" s="147" t="s">
        <v>2769</v>
      </c>
    </row>
    <row r="2074" spans="1:11" x14ac:dyDescent="0.2">
      <c r="A2074" s="147">
        <v>6</v>
      </c>
      <c r="B2074" s="149" t="s">
        <v>33807</v>
      </c>
      <c r="C2074" s="147" t="s">
        <v>2242</v>
      </c>
      <c r="D2074" s="147" t="s">
        <v>33806</v>
      </c>
      <c r="E2074" s="147" t="s">
        <v>2240</v>
      </c>
      <c r="G2074" s="147">
        <v>0</v>
      </c>
      <c r="I2074" s="147">
        <v>5</v>
      </c>
      <c r="J2074" s="147">
        <v>2558793</v>
      </c>
      <c r="K2074" s="147" t="s">
        <v>2769</v>
      </c>
    </row>
    <row r="2075" spans="1:11" x14ac:dyDescent="0.2">
      <c r="A2075" s="147">
        <v>6</v>
      </c>
      <c r="B2075" s="149" t="s">
        <v>33805</v>
      </c>
      <c r="C2075" s="147" t="s">
        <v>2242</v>
      </c>
      <c r="D2075" s="147" t="s">
        <v>33804</v>
      </c>
      <c r="E2075" s="147" t="s">
        <v>2240</v>
      </c>
      <c r="G2075" s="147">
        <v>0</v>
      </c>
      <c r="I2075" s="147">
        <v>5</v>
      </c>
      <c r="J2075" s="147">
        <v>2558805</v>
      </c>
      <c r="K2075" s="147" t="s">
        <v>2769</v>
      </c>
    </row>
    <row r="2076" spans="1:11" x14ac:dyDescent="0.2">
      <c r="A2076" s="147">
        <v>6</v>
      </c>
      <c r="B2076" s="149" t="s">
        <v>33803</v>
      </c>
      <c r="C2076" s="147" t="s">
        <v>2242</v>
      </c>
      <c r="D2076" s="147" t="s">
        <v>33802</v>
      </c>
      <c r="E2076" s="147" t="s">
        <v>2240</v>
      </c>
      <c r="G2076" s="147">
        <v>0</v>
      </c>
      <c r="I2076" s="147">
        <v>5</v>
      </c>
      <c r="J2076" s="147">
        <v>2558799</v>
      </c>
      <c r="K2076" s="147" t="s">
        <v>2769</v>
      </c>
    </row>
    <row r="2077" spans="1:11" x14ac:dyDescent="0.2">
      <c r="A2077" s="147">
        <v>6</v>
      </c>
      <c r="B2077" s="149" t="s">
        <v>33801</v>
      </c>
      <c r="C2077" s="147" t="s">
        <v>2242</v>
      </c>
      <c r="D2077" s="147" t="s">
        <v>33800</v>
      </c>
      <c r="E2077" s="147" t="s">
        <v>2240</v>
      </c>
      <c r="G2077" s="147">
        <v>0</v>
      </c>
      <c r="I2077" s="147">
        <v>5</v>
      </c>
      <c r="J2077" s="147">
        <v>2558792</v>
      </c>
      <c r="K2077" s="147" t="s">
        <v>2769</v>
      </c>
    </row>
    <row r="2078" spans="1:11" x14ac:dyDescent="0.2">
      <c r="A2078" s="147">
        <v>6</v>
      </c>
      <c r="B2078" s="149" t="s">
        <v>33799</v>
      </c>
      <c r="C2078" s="147" t="s">
        <v>2242</v>
      </c>
      <c r="D2078" s="147" t="s">
        <v>33798</v>
      </c>
      <c r="E2078" s="147" t="s">
        <v>2240</v>
      </c>
      <c r="G2078" s="147">
        <v>0</v>
      </c>
      <c r="I2078" s="147">
        <v>5</v>
      </c>
      <c r="J2078" s="147">
        <v>2558806</v>
      </c>
      <c r="K2078" s="147" t="s">
        <v>2769</v>
      </c>
    </row>
    <row r="2079" spans="1:11" x14ac:dyDescent="0.2">
      <c r="A2079" s="147">
        <v>3</v>
      </c>
      <c r="B2079" s="149" t="s">
        <v>33797</v>
      </c>
      <c r="C2079" s="147" t="s">
        <v>2242</v>
      </c>
      <c r="D2079" s="147" t="s">
        <v>33789</v>
      </c>
      <c r="E2079" s="147" t="s">
        <v>2246</v>
      </c>
      <c r="G2079" s="147">
        <v>0</v>
      </c>
      <c r="I2079" s="147">
        <v>3</v>
      </c>
      <c r="J2079" s="147">
        <v>2558472</v>
      </c>
    </row>
    <row r="2080" spans="1:11" x14ac:dyDescent="0.2">
      <c r="A2080" s="147">
        <v>4</v>
      </c>
      <c r="B2080" s="149" t="s">
        <v>33796</v>
      </c>
      <c r="C2080" s="147" t="s">
        <v>2242</v>
      </c>
      <c r="D2080" s="147" t="s">
        <v>33795</v>
      </c>
      <c r="E2080" s="147" t="s">
        <v>2240</v>
      </c>
      <c r="G2080" s="147">
        <v>0</v>
      </c>
      <c r="I2080" s="147">
        <v>4</v>
      </c>
      <c r="J2080" s="147">
        <v>2558828</v>
      </c>
      <c r="K2080" s="147" t="s">
        <v>2769</v>
      </c>
    </row>
    <row r="2081" spans="1:11" x14ac:dyDescent="0.2">
      <c r="A2081" s="147">
        <v>4</v>
      </c>
      <c r="B2081" s="149" t="s">
        <v>33794</v>
      </c>
      <c r="C2081" s="147" t="s">
        <v>2242</v>
      </c>
      <c r="D2081" s="147" t="s">
        <v>33793</v>
      </c>
      <c r="E2081" s="147" t="s">
        <v>2240</v>
      </c>
      <c r="G2081" s="147">
        <v>0</v>
      </c>
      <c r="I2081" s="147">
        <v>4</v>
      </c>
      <c r="J2081" s="147">
        <v>2558824</v>
      </c>
      <c r="K2081" s="147" t="s">
        <v>2769</v>
      </c>
    </row>
    <row r="2082" spans="1:11" x14ac:dyDescent="0.2">
      <c r="A2082" s="147">
        <v>4</v>
      </c>
      <c r="B2082" s="149" t="s">
        <v>33792</v>
      </c>
      <c r="C2082" s="147" t="s">
        <v>2242</v>
      </c>
      <c r="D2082" s="147" t="s">
        <v>33791</v>
      </c>
      <c r="E2082" s="147" t="s">
        <v>2240</v>
      </c>
      <c r="G2082" s="147">
        <v>0</v>
      </c>
      <c r="I2082" s="147">
        <v>4</v>
      </c>
      <c r="J2082" s="147">
        <v>2558827</v>
      </c>
      <c r="K2082" s="147" t="s">
        <v>2769</v>
      </c>
    </row>
    <row r="2083" spans="1:11" x14ac:dyDescent="0.2">
      <c r="A2083" s="147">
        <v>4</v>
      </c>
      <c r="B2083" s="149" t="s">
        <v>33790</v>
      </c>
      <c r="C2083" s="147" t="s">
        <v>2242</v>
      </c>
      <c r="D2083" s="147" t="s">
        <v>33789</v>
      </c>
      <c r="E2083" s="147" t="s">
        <v>2246</v>
      </c>
      <c r="G2083" s="147">
        <v>0</v>
      </c>
      <c r="I2083" s="147">
        <v>4</v>
      </c>
      <c r="J2083" s="147">
        <v>2558820</v>
      </c>
    </row>
    <row r="2084" spans="1:11" x14ac:dyDescent="0.2">
      <c r="A2084" s="147">
        <v>5</v>
      </c>
      <c r="B2084" s="149" t="s">
        <v>33788</v>
      </c>
      <c r="C2084" s="147" t="s">
        <v>2242</v>
      </c>
      <c r="D2084" s="147" t="s">
        <v>33787</v>
      </c>
      <c r="E2084" s="147" t="s">
        <v>2246</v>
      </c>
      <c r="G2084" s="147">
        <v>0</v>
      </c>
      <c r="I2084" s="147">
        <v>5</v>
      </c>
      <c r="J2084" s="147">
        <v>2558836</v>
      </c>
    </row>
    <row r="2085" spans="1:11" x14ac:dyDescent="0.2">
      <c r="A2085" s="147">
        <v>6</v>
      </c>
      <c r="B2085" s="149" t="s">
        <v>33786</v>
      </c>
      <c r="C2085" s="147" t="s">
        <v>2242</v>
      </c>
      <c r="D2085" s="147" t="s">
        <v>33785</v>
      </c>
      <c r="E2085" s="147" t="s">
        <v>2240</v>
      </c>
      <c r="G2085" s="147">
        <v>0</v>
      </c>
      <c r="I2085" s="147">
        <v>6</v>
      </c>
      <c r="J2085" s="147">
        <v>2558839</v>
      </c>
      <c r="K2085" s="147" t="s">
        <v>2769</v>
      </c>
    </row>
    <row r="2086" spans="1:11" x14ac:dyDescent="0.2">
      <c r="A2086" s="147">
        <v>6</v>
      </c>
      <c r="B2086" s="149" t="s">
        <v>33784</v>
      </c>
      <c r="C2086" s="147" t="s">
        <v>2242</v>
      </c>
      <c r="D2086" s="147" t="s">
        <v>33783</v>
      </c>
      <c r="E2086" s="147" t="s">
        <v>2240</v>
      </c>
      <c r="G2086" s="147">
        <v>0</v>
      </c>
      <c r="I2086" s="147">
        <v>5</v>
      </c>
      <c r="J2086" s="147">
        <v>2558833</v>
      </c>
      <c r="K2086" s="147" t="s">
        <v>2769</v>
      </c>
    </row>
    <row r="2087" spans="1:11" x14ac:dyDescent="0.2">
      <c r="A2087" s="147">
        <v>6</v>
      </c>
      <c r="B2087" s="149" t="s">
        <v>33782</v>
      </c>
      <c r="C2087" s="147" t="s">
        <v>2242</v>
      </c>
      <c r="D2087" s="147" t="s">
        <v>33781</v>
      </c>
      <c r="E2087" s="147" t="s">
        <v>2240</v>
      </c>
      <c r="G2087" s="147">
        <v>0</v>
      </c>
      <c r="I2087" s="147">
        <v>5</v>
      </c>
      <c r="J2087" s="147">
        <v>2558834</v>
      </c>
      <c r="K2087" s="147" t="s">
        <v>2769</v>
      </c>
    </row>
    <row r="2088" spans="1:11" x14ac:dyDescent="0.2">
      <c r="A2088" s="147">
        <v>2</v>
      </c>
      <c r="B2088" s="149" t="s">
        <v>33780</v>
      </c>
      <c r="C2088" s="147" t="s">
        <v>2242</v>
      </c>
      <c r="D2088" s="147" t="s">
        <v>33779</v>
      </c>
      <c r="E2088" s="147" t="s">
        <v>2246</v>
      </c>
      <c r="G2088" s="147">
        <v>0</v>
      </c>
      <c r="I2088" s="147">
        <v>2</v>
      </c>
      <c r="J2088" s="147">
        <v>2558426</v>
      </c>
    </row>
    <row r="2089" spans="1:11" x14ac:dyDescent="0.2">
      <c r="A2089" s="147">
        <v>3</v>
      </c>
      <c r="B2089" s="149" t="s">
        <v>33777</v>
      </c>
      <c r="C2089" s="147" t="s">
        <v>2242</v>
      </c>
      <c r="D2089" s="147" t="s">
        <v>33778</v>
      </c>
      <c r="E2089" s="147" t="s">
        <v>2240</v>
      </c>
      <c r="G2089" s="147">
        <v>0</v>
      </c>
      <c r="I2089" s="147">
        <v>3</v>
      </c>
      <c r="J2089" s="147">
        <v>2558870</v>
      </c>
      <c r="K2089" s="147" t="s">
        <v>2769</v>
      </c>
    </row>
    <row r="2090" spans="1:11" x14ac:dyDescent="0.2">
      <c r="A2090" s="147">
        <v>3</v>
      </c>
      <c r="B2090" s="149" t="s">
        <v>33777</v>
      </c>
      <c r="C2090" s="147" t="s">
        <v>2261</v>
      </c>
      <c r="D2090" s="147" t="s">
        <v>33776</v>
      </c>
      <c r="E2090" s="147" t="s">
        <v>2246</v>
      </c>
      <c r="G2090" s="147">
        <v>0</v>
      </c>
      <c r="I2090" s="147">
        <v>3</v>
      </c>
      <c r="J2090" s="147">
        <v>1188920</v>
      </c>
    </row>
    <row r="2091" spans="1:11" x14ac:dyDescent="0.2">
      <c r="A2091" s="147">
        <v>3</v>
      </c>
      <c r="B2091" s="149" t="s">
        <v>33775</v>
      </c>
      <c r="C2091" s="147" t="s">
        <v>2242</v>
      </c>
      <c r="D2091" s="147" t="s">
        <v>33774</v>
      </c>
      <c r="E2091" s="147" t="s">
        <v>2246</v>
      </c>
      <c r="G2091" s="147">
        <v>0</v>
      </c>
      <c r="I2091" s="147">
        <v>3</v>
      </c>
      <c r="J2091" s="147">
        <v>2558850</v>
      </c>
    </row>
    <row r="2092" spans="1:11" x14ac:dyDescent="0.2">
      <c r="A2092" s="147">
        <v>4</v>
      </c>
      <c r="B2092" s="149" t="s">
        <v>33773</v>
      </c>
      <c r="C2092" s="147" t="s">
        <v>2242</v>
      </c>
      <c r="D2092" s="147" t="s">
        <v>33772</v>
      </c>
      <c r="E2092" s="147" t="s">
        <v>2240</v>
      </c>
      <c r="G2092" s="147">
        <v>0</v>
      </c>
      <c r="I2092" s="147">
        <v>4</v>
      </c>
      <c r="J2092" s="147">
        <v>2558876</v>
      </c>
      <c r="K2092" s="147" t="s">
        <v>2769</v>
      </c>
    </row>
    <row r="2093" spans="1:11" x14ac:dyDescent="0.2">
      <c r="A2093" s="147">
        <v>4</v>
      </c>
      <c r="B2093" s="149" t="s">
        <v>33771</v>
      </c>
      <c r="C2093" s="147" t="s">
        <v>2242</v>
      </c>
      <c r="D2093" s="147" t="s">
        <v>33770</v>
      </c>
      <c r="E2093" s="147" t="s">
        <v>2240</v>
      </c>
      <c r="G2093" s="147">
        <v>0</v>
      </c>
      <c r="I2093" s="147">
        <v>4</v>
      </c>
      <c r="J2093" s="147">
        <v>2558877</v>
      </c>
      <c r="K2093" s="147" t="s">
        <v>2769</v>
      </c>
    </row>
    <row r="2094" spans="1:11" x14ac:dyDescent="0.2">
      <c r="A2094" s="147">
        <v>4</v>
      </c>
      <c r="B2094" s="149" t="s">
        <v>33767</v>
      </c>
      <c r="C2094" s="147" t="s">
        <v>2242</v>
      </c>
      <c r="D2094" s="147" t="s">
        <v>33769</v>
      </c>
      <c r="E2094" s="147" t="s">
        <v>2240</v>
      </c>
      <c r="G2094" s="147">
        <v>0</v>
      </c>
      <c r="I2094" s="147">
        <v>4</v>
      </c>
      <c r="J2094" s="147">
        <v>2558872</v>
      </c>
      <c r="K2094" s="147" t="s">
        <v>2769</v>
      </c>
    </row>
    <row r="2095" spans="1:11" x14ac:dyDescent="0.2">
      <c r="A2095" s="147">
        <v>4</v>
      </c>
      <c r="B2095" s="149" t="s">
        <v>33767</v>
      </c>
      <c r="C2095" s="147" t="s">
        <v>2277</v>
      </c>
      <c r="D2095" s="147" t="s">
        <v>33768</v>
      </c>
      <c r="E2095" s="147" t="s">
        <v>2246</v>
      </c>
      <c r="G2095" s="147">
        <v>0</v>
      </c>
      <c r="I2095" s="147">
        <v>4</v>
      </c>
      <c r="J2095" s="147">
        <v>1188932</v>
      </c>
    </row>
    <row r="2096" spans="1:11" x14ac:dyDescent="0.2">
      <c r="A2096" s="147">
        <v>4</v>
      </c>
      <c r="B2096" s="149" t="s">
        <v>33767</v>
      </c>
      <c r="C2096" s="147" t="s">
        <v>2277</v>
      </c>
      <c r="D2096" s="147" t="s">
        <v>33766</v>
      </c>
      <c r="E2096" s="147" t="s">
        <v>2246</v>
      </c>
      <c r="G2096" s="147">
        <v>0</v>
      </c>
      <c r="I2096" s="147">
        <v>4</v>
      </c>
      <c r="J2096" s="147">
        <v>1188928</v>
      </c>
    </row>
    <row r="2097" spans="1:11" x14ac:dyDescent="0.2">
      <c r="A2097" s="147">
        <v>3</v>
      </c>
      <c r="B2097" s="149" t="s">
        <v>33765</v>
      </c>
      <c r="C2097" s="147" t="s">
        <v>2242</v>
      </c>
      <c r="D2097" s="147" t="s">
        <v>33764</v>
      </c>
      <c r="E2097" s="147" t="s">
        <v>2246</v>
      </c>
      <c r="G2097" s="147">
        <v>0</v>
      </c>
      <c r="I2097" s="147">
        <v>3</v>
      </c>
      <c r="J2097" s="147">
        <v>2558852</v>
      </c>
    </row>
    <row r="2098" spans="1:11" x14ac:dyDescent="0.2">
      <c r="A2098" s="147">
        <v>4</v>
      </c>
      <c r="B2098" s="149" t="s">
        <v>33763</v>
      </c>
      <c r="C2098" s="147" t="s">
        <v>2242</v>
      </c>
      <c r="D2098" s="147" t="s">
        <v>33762</v>
      </c>
      <c r="E2098" s="147" t="s">
        <v>2240</v>
      </c>
      <c r="G2098" s="147">
        <v>0</v>
      </c>
      <c r="I2098" s="147">
        <v>4</v>
      </c>
      <c r="J2098" s="147">
        <v>2558886</v>
      </c>
      <c r="K2098" s="147" t="s">
        <v>2769</v>
      </c>
    </row>
    <row r="2099" spans="1:11" x14ac:dyDescent="0.2">
      <c r="A2099" s="147">
        <v>4</v>
      </c>
      <c r="B2099" s="149" t="s">
        <v>33760</v>
      </c>
      <c r="C2099" s="147" t="s">
        <v>2242</v>
      </c>
      <c r="D2099" s="147" t="s">
        <v>33761</v>
      </c>
      <c r="E2099" s="147" t="s">
        <v>2240</v>
      </c>
      <c r="G2099" s="147">
        <v>0</v>
      </c>
      <c r="I2099" s="147">
        <v>4</v>
      </c>
      <c r="J2099" s="147">
        <v>2558884</v>
      </c>
      <c r="K2099" s="147" t="s">
        <v>2769</v>
      </c>
    </row>
    <row r="2100" spans="1:11" x14ac:dyDescent="0.2">
      <c r="A2100" s="147">
        <v>4</v>
      </c>
      <c r="B2100" s="149" t="s">
        <v>33760</v>
      </c>
      <c r="C2100" s="147" t="s">
        <v>2277</v>
      </c>
      <c r="D2100" s="147" t="s">
        <v>33757</v>
      </c>
      <c r="E2100" s="147" t="s">
        <v>2246</v>
      </c>
      <c r="G2100" s="147">
        <v>0</v>
      </c>
      <c r="I2100" s="147">
        <v>4</v>
      </c>
      <c r="J2100" s="147">
        <v>1188939</v>
      </c>
    </row>
    <row r="2101" spans="1:11" x14ac:dyDescent="0.2">
      <c r="A2101" s="147">
        <v>4</v>
      </c>
      <c r="B2101" s="149" t="s">
        <v>33758</v>
      </c>
      <c r="C2101" s="147" t="s">
        <v>2242</v>
      </c>
      <c r="D2101" s="147" t="s">
        <v>33759</v>
      </c>
      <c r="E2101" s="147" t="s">
        <v>2240</v>
      </c>
      <c r="G2101" s="147">
        <v>0</v>
      </c>
      <c r="I2101" s="147">
        <v>4</v>
      </c>
      <c r="J2101" s="147">
        <v>2558892</v>
      </c>
      <c r="K2101" s="147" t="s">
        <v>2769</v>
      </c>
    </row>
    <row r="2102" spans="1:11" x14ac:dyDescent="0.2">
      <c r="A2102" s="147">
        <v>4</v>
      </c>
      <c r="B2102" s="149" t="s">
        <v>33758</v>
      </c>
      <c r="C2102" s="147" t="s">
        <v>2277</v>
      </c>
      <c r="D2102" s="147" t="s">
        <v>33757</v>
      </c>
      <c r="E2102" s="147" t="s">
        <v>2246</v>
      </c>
      <c r="G2102" s="147">
        <v>0</v>
      </c>
      <c r="I2102" s="147">
        <v>4</v>
      </c>
      <c r="J2102" s="147">
        <v>1188934</v>
      </c>
    </row>
    <row r="2103" spans="1:11" x14ac:dyDescent="0.2">
      <c r="A2103" s="147">
        <v>4</v>
      </c>
      <c r="B2103" s="149" t="s">
        <v>33756</v>
      </c>
      <c r="C2103" s="147" t="s">
        <v>2242</v>
      </c>
      <c r="D2103" s="147" t="s">
        <v>33755</v>
      </c>
      <c r="E2103" s="147" t="s">
        <v>2240</v>
      </c>
      <c r="G2103" s="147">
        <v>0</v>
      </c>
      <c r="I2103" s="147">
        <v>4</v>
      </c>
      <c r="J2103" s="147">
        <v>2558885</v>
      </c>
      <c r="K2103" s="147" t="s">
        <v>2769</v>
      </c>
    </row>
    <row r="2104" spans="1:11" x14ac:dyDescent="0.2">
      <c r="A2104" s="147">
        <v>3</v>
      </c>
      <c r="B2104" s="149" t="s">
        <v>33754</v>
      </c>
      <c r="C2104" s="147" t="s">
        <v>2242</v>
      </c>
      <c r="D2104" s="147" t="s">
        <v>33753</v>
      </c>
      <c r="E2104" s="147" t="s">
        <v>2240</v>
      </c>
      <c r="G2104" s="147">
        <v>0</v>
      </c>
      <c r="I2104" s="147">
        <v>3</v>
      </c>
      <c r="J2104" s="147">
        <v>2558867</v>
      </c>
      <c r="K2104" s="147" t="s">
        <v>2769</v>
      </c>
    </row>
    <row r="2105" spans="1:11" x14ac:dyDescent="0.2">
      <c r="A2105" s="147">
        <v>3</v>
      </c>
      <c r="B2105" s="149" t="s">
        <v>33750</v>
      </c>
      <c r="C2105" s="147" t="s">
        <v>2242</v>
      </c>
      <c r="D2105" s="147" t="s">
        <v>33752</v>
      </c>
      <c r="E2105" s="147" t="s">
        <v>2246</v>
      </c>
      <c r="G2105" s="147">
        <v>0</v>
      </c>
      <c r="I2105" s="147">
        <v>3</v>
      </c>
      <c r="J2105" s="147">
        <v>2558843</v>
      </c>
    </row>
    <row r="2106" spans="1:11" x14ac:dyDescent="0.2">
      <c r="A2106" s="147">
        <v>3</v>
      </c>
      <c r="B2106" s="149" t="s">
        <v>33750</v>
      </c>
      <c r="C2106" s="147" t="s">
        <v>2294</v>
      </c>
      <c r="D2106" s="147" t="s">
        <v>33751</v>
      </c>
      <c r="E2106" s="147" t="s">
        <v>2246</v>
      </c>
      <c r="G2106" s="147">
        <v>0</v>
      </c>
      <c r="I2106" s="147">
        <v>3</v>
      </c>
      <c r="J2106" s="147">
        <v>1188912</v>
      </c>
    </row>
    <row r="2107" spans="1:11" x14ac:dyDescent="0.2">
      <c r="A2107" s="147">
        <v>3</v>
      </c>
      <c r="B2107" s="149" t="s">
        <v>33750</v>
      </c>
      <c r="C2107" s="147" t="s">
        <v>2277</v>
      </c>
      <c r="D2107" s="147" t="s">
        <v>33749</v>
      </c>
      <c r="E2107" s="147" t="s">
        <v>2246</v>
      </c>
      <c r="G2107" s="147">
        <v>0</v>
      </c>
      <c r="I2107" s="147">
        <v>3</v>
      </c>
      <c r="J2107" s="147">
        <v>1188917</v>
      </c>
    </row>
    <row r="2108" spans="1:11" x14ac:dyDescent="0.2">
      <c r="A2108" s="147">
        <v>4</v>
      </c>
      <c r="B2108" s="149" t="s">
        <v>33748</v>
      </c>
      <c r="C2108" s="147" t="s">
        <v>2242</v>
      </c>
      <c r="D2108" s="147" t="s">
        <v>33747</v>
      </c>
      <c r="E2108" s="147" t="s">
        <v>2240</v>
      </c>
      <c r="G2108" s="147">
        <v>0</v>
      </c>
      <c r="I2108" s="147">
        <v>4</v>
      </c>
      <c r="J2108" s="147">
        <v>2558903</v>
      </c>
      <c r="K2108" s="147" t="s">
        <v>2769</v>
      </c>
    </row>
    <row r="2109" spans="1:11" x14ac:dyDescent="0.2">
      <c r="A2109" s="147">
        <v>4</v>
      </c>
      <c r="B2109" s="149" t="s">
        <v>33746</v>
      </c>
      <c r="C2109" s="147" t="s">
        <v>2242</v>
      </c>
      <c r="D2109" s="147" t="s">
        <v>33745</v>
      </c>
      <c r="E2109" s="147" t="s">
        <v>2240</v>
      </c>
      <c r="G2109" s="147">
        <v>0</v>
      </c>
      <c r="I2109" s="147">
        <v>4</v>
      </c>
      <c r="J2109" s="147">
        <v>2558901</v>
      </c>
      <c r="K2109" s="147" t="s">
        <v>2769</v>
      </c>
    </row>
    <row r="2110" spans="1:11" x14ac:dyDescent="0.2">
      <c r="A2110" s="147">
        <v>4</v>
      </c>
      <c r="B2110" s="149" t="s">
        <v>33743</v>
      </c>
      <c r="C2110" s="147" t="s">
        <v>2242</v>
      </c>
      <c r="D2110" s="147" t="s">
        <v>33744</v>
      </c>
      <c r="E2110" s="147" t="s">
        <v>2240</v>
      </c>
      <c r="G2110" s="147">
        <v>0</v>
      </c>
      <c r="I2110" s="147">
        <v>4</v>
      </c>
      <c r="J2110" s="147">
        <v>2558904</v>
      </c>
      <c r="K2110" s="147" t="s">
        <v>2769</v>
      </c>
    </row>
    <row r="2111" spans="1:11" x14ac:dyDescent="0.2">
      <c r="A2111" s="147">
        <v>4</v>
      </c>
      <c r="B2111" s="149" t="s">
        <v>33743</v>
      </c>
      <c r="C2111" s="147" t="s">
        <v>2277</v>
      </c>
      <c r="D2111" s="147" t="s">
        <v>3605</v>
      </c>
      <c r="E2111" s="147" t="s">
        <v>2246</v>
      </c>
      <c r="G2111" s="147">
        <v>0</v>
      </c>
      <c r="I2111" s="147">
        <v>4</v>
      </c>
      <c r="J2111" s="147">
        <v>1188941</v>
      </c>
    </row>
    <row r="2112" spans="1:11" x14ac:dyDescent="0.2">
      <c r="A2112" s="147">
        <v>4</v>
      </c>
      <c r="B2112" s="149" t="s">
        <v>33741</v>
      </c>
      <c r="C2112" s="147" t="s">
        <v>2242</v>
      </c>
      <c r="D2112" s="147" t="s">
        <v>33742</v>
      </c>
      <c r="E2112" s="147" t="s">
        <v>2240</v>
      </c>
      <c r="G2112" s="147">
        <v>0</v>
      </c>
      <c r="I2112" s="147">
        <v>4</v>
      </c>
      <c r="J2112" s="147">
        <v>2558894</v>
      </c>
      <c r="K2112" s="147" t="s">
        <v>2769</v>
      </c>
    </row>
    <row r="2113" spans="1:11" x14ac:dyDescent="0.2">
      <c r="A2113" s="147">
        <v>4</v>
      </c>
      <c r="B2113" s="149" t="s">
        <v>33741</v>
      </c>
      <c r="C2113" s="147" t="s">
        <v>2261</v>
      </c>
      <c r="D2113" s="147" t="s">
        <v>33740</v>
      </c>
      <c r="E2113" s="147" t="s">
        <v>2246</v>
      </c>
      <c r="G2113" s="147">
        <v>0</v>
      </c>
      <c r="I2113" s="147">
        <v>4</v>
      </c>
      <c r="J2113" s="147">
        <v>1188945</v>
      </c>
    </row>
    <row r="2114" spans="1:11" x14ac:dyDescent="0.2">
      <c r="A2114" s="147">
        <v>4</v>
      </c>
      <c r="B2114" s="149" t="s">
        <v>33739</v>
      </c>
      <c r="C2114" s="147" t="s">
        <v>2242</v>
      </c>
      <c r="D2114" s="147" t="s">
        <v>33738</v>
      </c>
      <c r="E2114" s="147" t="s">
        <v>2246</v>
      </c>
      <c r="G2114" s="147">
        <v>0</v>
      </c>
      <c r="I2114" s="147">
        <v>4</v>
      </c>
      <c r="J2114" s="147">
        <v>2558899</v>
      </c>
    </row>
    <row r="2115" spans="1:11" x14ac:dyDescent="0.2">
      <c r="A2115" s="147">
        <v>5</v>
      </c>
      <c r="B2115" s="149" t="s">
        <v>33737</v>
      </c>
      <c r="C2115" s="147" t="s">
        <v>2242</v>
      </c>
      <c r="D2115" s="147" t="s">
        <v>33736</v>
      </c>
      <c r="E2115" s="147" t="s">
        <v>2246</v>
      </c>
      <c r="G2115" s="147">
        <v>0</v>
      </c>
      <c r="I2115" s="147">
        <v>5</v>
      </c>
      <c r="J2115" s="147">
        <v>2558915</v>
      </c>
    </row>
    <row r="2116" spans="1:11" x14ac:dyDescent="0.2">
      <c r="A2116" s="147">
        <v>6</v>
      </c>
      <c r="B2116" s="149" t="s">
        <v>33735</v>
      </c>
      <c r="C2116" s="147" t="s">
        <v>2242</v>
      </c>
      <c r="D2116" s="147" t="s">
        <v>33734</v>
      </c>
      <c r="E2116" s="147" t="s">
        <v>2240</v>
      </c>
      <c r="G2116" s="147">
        <v>0</v>
      </c>
      <c r="I2116" s="147">
        <v>6</v>
      </c>
      <c r="J2116" s="147">
        <v>2558919</v>
      </c>
      <c r="K2116" s="147" t="s">
        <v>2769</v>
      </c>
    </row>
    <row r="2117" spans="1:11" x14ac:dyDescent="0.2">
      <c r="A2117" s="147">
        <v>6</v>
      </c>
      <c r="B2117" s="149" t="s">
        <v>33733</v>
      </c>
      <c r="C2117" s="147" t="s">
        <v>2242</v>
      </c>
      <c r="D2117" s="147" t="s">
        <v>33732</v>
      </c>
      <c r="E2117" s="147" t="s">
        <v>2240</v>
      </c>
      <c r="G2117" s="147">
        <v>0</v>
      </c>
      <c r="I2117" s="147">
        <v>5</v>
      </c>
      <c r="J2117" s="147">
        <v>2558911</v>
      </c>
      <c r="K2117" s="147" t="s">
        <v>2769</v>
      </c>
    </row>
    <row r="2118" spans="1:11" x14ac:dyDescent="0.2">
      <c r="A2118" s="147">
        <v>6</v>
      </c>
      <c r="B2118" s="149" t="s">
        <v>33731</v>
      </c>
      <c r="C2118" s="147" t="s">
        <v>2242</v>
      </c>
      <c r="D2118" s="147" t="s">
        <v>33730</v>
      </c>
      <c r="E2118" s="147" t="s">
        <v>2240</v>
      </c>
      <c r="G2118" s="147">
        <v>0</v>
      </c>
      <c r="I2118" s="147">
        <v>5</v>
      </c>
      <c r="J2118" s="147">
        <v>2558916</v>
      </c>
      <c r="K2118" s="147" t="s">
        <v>2769</v>
      </c>
    </row>
    <row r="2119" spans="1:11" x14ac:dyDescent="0.2">
      <c r="A2119" s="147">
        <v>3</v>
      </c>
      <c r="B2119" s="149" t="s">
        <v>33729</v>
      </c>
      <c r="C2119" s="147" t="s">
        <v>2242</v>
      </c>
      <c r="D2119" s="147" t="s">
        <v>33728</v>
      </c>
      <c r="E2119" s="147" t="s">
        <v>2246</v>
      </c>
      <c r="G2119" s="147">
        <v>0</v>
      </c>
      <c r="I2119" s="147">
        <v>3</v>
      </c>
      <c r="J2119" s="147">
        <v>2558845</v>
      </c>
    </row>
    <row r="2120" spans="1:11" x14ac:dyDescent="0.2">
      <c r="A2120" s="147">
        <v>4</v>
      </c>
      <c r="B2120" s="149" t="s">
        <v>33727</v>
      </c>
      <c r="C2120" s="147" t="s">
        <v>2242</v>
      </c>
      <c r="D2120" s="147" t="s">
        <v>33726</v>
      </c>
      <c r="E2120" s="147" t="s">
        <v>2240</v>
      </c>
      <c r="G2120" s="147">
        <v>0</v>
      </c>
      <c r="I2120" s="147">
        <v>4</v>
      </c>
      <c r="J2120" s="147">
        <v>2558928</v>
      </c>
      <c r="K2120" s="147" t="s">
        <v>2769</v>
      </c>
    </row>
    <row r="2121" spans="1:11" x14ac:dyDescent="0.2">
      <c r="A2121" s="147">
        <v>4</v>
      </c>
      <c r="B2121" s="149" t="s">
        <v>33725</v>
      </c>
      <c r="C2121" s="147" t="s">
        <v>2242</v>
      </c>
      <c r="D2121" s="147" t="s">
        <v>33724</v>
      </c>
      <c r="E2121" s="147" t="s">
        <v>2240</v>
      </c>
      <c r="G2121" s="147">
        <v>0</v>
      </c>
      <c r="I2121" s="147">
        <v>4</v>
      </c>
      <c r="J2121" s="147">
        <v>2558926</v>
      </c>
      <c r="K2121" s="147" t="s">
        <v>2769</v>
      </c>
    </row>
    <row r="2122" spans="1:11" x14ac:dyDescent="0.2">
      <c r="A2122" s="147">
        <v>4</v>
      </c>
      <c r="B2122" s="149" t="s">
        <v>33722</v>
      </c>
      <c r="C2122" s="147" t="s">
        <v>2242</v>
      </c>
      <c r="D2122" s="147" t="s">
        <v>33723</v>
      </c>
      <c r="E2122" s="147" t="s">
        <v>2240</v>
      </c>
      <c r="G2122" s="147">
        <v>0</v>
      </c>
      <c r="I2122" s="147">
        <v>4</v>
      </c>
      <c r="J2122" s="147">
        <v>2558931</v>
      </c>
      <c r="K2122" s="147" t="s">
        <v>2769</v>
      </c>
    </row>
    <row r="2123" spans="1:11" x14ac:dyDescent="0.2">
      <c r="A2123" s="147">
        <v>4</v>
      </c>
      <c r="B2123" s="149" t="s">
        <v>33722</v>
      </c>
      <c r="C2123" s="147" t="s">
        <v>2261</v>
      </c>
      <c r="D2123" s="147" t="s">
        <v>33721</v>
      </c>
      <c r="E2123" s="147" t="s">
        <v>2246</v>
      </c>
      <c r="G2123" s="147">
        <v>0</v>
      </c>
      <c r="I2123" s="147">
        <v>4</v>
      </c>
      <c r="J2123" s="147">
        <v>1188947</v>
      </c>
    </row>
    <row r="2124" spans="1:11" x14ac:dyDescent="0.2">
      <c r="A2124" s="147">
        <v>4</v>
      </c>
      <c r="B2124" s="149" t="s">
        <v>33719</v>
      </c>
      <c r="C2124" s="147" t="s">
        <v>2242</v>
      </c>
      <c r="D2124" s="147" t="s">
        <v>33720</v>
      </c>
      <c r="E2124" s="147" t="s">
        <v>2240</v>
      </c>
      <c r="G2124" s="147">
        <v>0</v>
      </c>
      <c r="I2124" s="147">
        <v>4</v>
      </c>
      <c r="J2124" s="147">
        <v>2558921</v>
      </c>
      <c r="K2124" s="147" t="s">
        <v>2769</v>
      </c>
    </row>
    <row r="2125" spans="1:11" x14ac:dyDescent="0.2">
      <c r="A2125" s="147">
        <v>4</v>
      </c>
      <c r="B2125" s="149" t="s">
        <v>33719</v>
      </c>
      <c r="C2125" s="147" t="s">
        <v>2261</v>
      </c>
      <c r="D2125" s="147" t="s">
        <v>33718</v>
      </c>
      <c r="E2125" s="147" t="s">
        <v>2246</v>
      </c>
      <c r="G2125" s="147">
        <v>0</v>
      </c>
      <c r="I2125" s="147">
        <v>4</v>
      </c>
      <c r="J2125" s="147">
        <v>1188949</v>
      </c>
    </row>
    <row r="2126" spans="1:11" x14ac:dyDescent="0.2">
      <c r="A2126" s="147">
        <v>3</v>
      </c>
      <c r="B2126" s="149" t="s">
        <v>33715</v>
      </c>
      <c r="C2126" s="147" t="s">
        <v>2242</v>
      </c>
      <c r="D2126" s="147" t="s">
        <v>33717</v>
      </c>
      <c r="E2126" s="147" t="s">
        <v>2240</v>
      </c>
      <c r="G2126" s="147">
        <v>0</v>
      </c>
      <c r="I2126" s="147">
        <v>3</v>
      </c>
      <c r="J2126" s="147">
        <v>2558859</v>
      </c>
      <c r="K2126" s="147" t="s">
        <v>2769</v>
      </c>
    </row>
    <row r="2127" spans="1:11" x14ac:dyDescent="0.2">
      <c r="A2127" s="147">
        <v>3</v>
      </c>
      <c r="B2127" s="149" t="s">
        <v>33715</v>
      </c>
      <c r="C2127" s="147" t="s">
        <v>2261</v>
      </c>
      <c r="D2127" s="147" t="s">
        <v>33716</v>
      </c>
      <c r="E2127" s="147" t="s">
        <v>2246</v>
      </c>
      <c r="G2127" s="147">
        <v>0</v>
      </c>
      <c r="I2127" s="147">
        <v>3</v>
      </c>
      <c r="J2127" s="147">
        <v>1188923</v>
      </c>
    </row>
    <row r="2128" spans="1:11" x14ac:dyDescent="0.2">
      <c r="A2128" s="147">
        <v>3</v>
      </c>
      <c r="B2128" s="149" t="s">
        <v>33715</v>
      </c>
      <c r="C2128" s="147" t="s">
        <v>2277</v>
      </c>
      <c r="D2128" s="147" t="s">
        <v>33714</v>
      </c>
      <c r="E2128" s="147" t="s">
        <v>2246</v>
      </c>
      <c r="G2128" s="147">
        <v>0</v>
      </c>
      <c r="I2128" s="147">
        <v>3</v>
      </c>
      <c r="J2128" s="147">
        <v>1188911</v>
      </c>
    </row>
    <row r="2129" spans="1:11" x14ac:dyDescent="0.2">
      <c r="A2129" s="147">
        <v>3</v>
      </c>
      <c r="B2129" s="149" t="s">
        <v>33712</v>
      </c>
      <c r="C2129" s="147" t="s">
        <v>2242</v>
      </c>
      <c r="D2129" s="147" t="s">
        <v>33713</v>
      </c>
      <c r="E2129" s="147" t="s">
        <v>2246</v>
      </c>
      <c r="G2129" s="147">
        <v>0</v>
      </c>
      <c r="I2129" s="147">
        <v>3</v>
      </c>
      <c r="J2129" s="147">
        <v>2558842</v>
      </c>
    </row>
    <row r="2130" spans="1:11" x14ac:dyDescent="0.2">
      <c r="A2130" s="147">
        <v>3</v>
      </c>
      <c r="B2130" s="149" t="s">
        <v>33712</v>
      </c>
      <c r="C2130" s="147" t="s">
        <v>2277</v>
      </c>
      <c r="D2130" s="147" t="s">
        <v>33711</v>
      </c>
      <c r="E2130" s="147" t="s">
        <v>2246</v>
      </c>
      <c r="G2130" s="147">
        <v>0</v>
      </c>
      <c r="I2130" s="147">
        <v>3</v>
      </c>
      <c r="J2130" s="147">
        <v>1188916</v>
      </c>
    </row>
    <row r="2131" spans="1:11" x14ac:dyDescent="0.2">
      <c r="A2131" s="147">
        <v>4</v>
      </c>
      <c r="B2131" s="149" t="s">
        <v>33710</v>
      </c>
      <c r="C2131" s="147" t="s">
        <v>2242</v>
      </c>
      <c r="D2131" s="147" t="s">
        <v>33709</v>
      </c>
      <c r="E2131" s="147" t="s">
        <v>2240</v>
      </c>
      <c r="G2131" s="147">
        <v>0</v>
      </c>
      <c r="I2131" s="147">
        <v>4</v>
      </c>
      <c r="J2131" s="147">
        <v>2558933</v>
      </c>
      <c r="K2131" s="147" t="s">
        <v>2769</v>
      </c>
    </row>
    <row r="2132" spans="1:11" x14ac:dyDescent="0.2">
      <c r="A2132" s="147">
        <v>4</v>
      </c>
      <c r="B2132" s="149" t="s">
        <v>33708</v>
      </c>
      <c r="C2132" s="147" t="s">
        <v>2242</v>
      </c>
      <c r="D2132" s="147" t="s">
        <v>33707</v>
      </c>
      <c r="E2132" s="147" t="s">
        <v>2240</v>
      </c>
      <c r="G2132" s="147">
        <v>0</v>
      </c>
      <c r="I2132" s="147">
        <v>4</v>
      </c>
      <c r="J2132" s="147">
        <v>2558934</v>
      </c>
      <c r="K2132" s="147" t="s">
        <v>2769</v>
      </c>
    </row>
    <row r="2133" spans="1:11" x14ac:dyDescent="0.2">
      <c r="A2133" s="147">
        <v>4</v>
      </c>
      <c r="B2133" s="149" t="s">
        <v>33706</v>
      </c>
      <c r="C2133" s="147" t="s">
        <v>2242</v>
      </c>
      <c r="D2133" s="147" t="s">
        <v>33705</v>
      </c>
      <c r="E2133" s="147" t="s">
        <v>2240</v>
      </c>
      <c r="G2133" s="147">
        <v>0</v>
      </c>
      <c r="I2133" s="147">
        <v>4</v>
      </c>
      <c r="J2133" s="147">
        <v>2558938</v>
      </c>
      <c r="K2133" s="147" t="s">
        <v>2769</v>
      </c>
    </row>
    <row r="2134" spans="1:11" x14ac:dyDescent="0.2">
      <c r="A2134" s="147">
        <v>3</v>
      </c>
      <c r="B2134" s="149" t="s">
        <v>33704</v>
      </c>
      <c r="C2134" s="147" t="s">
        <v>2242</v>
      </c>
      <c r="D2134" s="147" t="s">
        <v>33703</v>
      </c>
      <c r="E2134" s="147" t="s">
        <v>2246</v>
      </c>
      <c r="G2134" s="147">
        <v>0</v>
      </c>
      <c r="I2134" s="147">
        <v>3</v>
      </c>
      <c r="J2134" s="147">
        <v>2558847</v>
      </c>
    </row>
    <row r="2135" spans="1:11" x14ac:dyDescent="0.2">
      <c r="A2135" s="147">
        <v>4</v>
      </c>
      <c r="B2135" s="149" t="s">
        <v>33701</v>
      </c>
      <c r="C2135" s="147" t="s">
        <v>2242</v>
      </c>
      <c r="D2135" s="147" t="s">
        <v>33702</v>
      </c>
      <c r="E2135" s="147" t="s">
        <v>2240</v>
      </c>
      <c r="G2135" s="147">
        <v>0</v>
      </c>
      <c r="I2135" s="147">
        <v>4</v>
      </c>
      <c r="J2135" s="147">
        <v>2558944</v>
      </c>
      <c r="K2135" s="147" t="s">
        <v>2769</v>
      </c>
    </row>
    <row r="2136" spans="1:11" x14ac:dyDescent="0.2">
      <c r="A2136" s="147">
        <v>4</v>
      </c>
      <c r="B2136" s="149" t="s">
        <v>33701</v>
      </c>
      <c r="C2136" s="147" t="s">
        <v>2261</v>
      </c>
      <c r="D2136" s="147" t="s">
        <v>33700</v>
      </c>
      <c r="E2136" s="147" t="s">
        <v>2246</v>
      </c>
      <c r="G2136" s="147">
        <v>0</v>
      </c>
      <c r="I2136" s="147">
        <v>4</v>
      </c>
      <c r="J2136" s="147">
        <v>1188957</v>
      </c>
    </row>
    <row r="2137" spans="1:11" x14ac:dyDescent="0.2">
      <c r="A2137" s="147">
        <v>4</v>
      </c>
      <c r="B2137" s="149" t="s">
        <v>33697</v>
      </c>
      <c r="C2137" s="147" t="s">
        <v>2242</v>
      </c>
      <c r="D2137" s="147" t="s">
        <v>33699</v>
      </c>
      <c r="E2137" s="147" t="s">
        <v>2240</v>
      </c>
      <c r="G2137" s="147">
        <v>0</v>
      </c>
      <c r="I2137" s="147">
        <v>4</v>
      </c>
      <c r="J2137" s="147">
        <v>2558945</v>
      </c>
      <c r="K2137" s="147" t="s">
        <v>2769</v>
      </c>
    </row>
    <row r="2138" spans="1:11" x14ac:dyDescent="0.2">
      <c r="A2138" s="147">
        <v>4</v>
      </c>
      <c r="B2138" s="149" t="s">
        <v>33697</v>
      </c>
      <c r="C2138" s="147" t="s">
        <v>2261</v>
      </c>
      <c r="D2138" s="147" t="s">
        <v>33698</v>
      </c>
      <c r="E2138" s="147" t="s">
        <v>2246</v>
      </c>
      <c r="G2138" s="147">
        <v>0</v>
      </c>
      <c r="I2138" s="147">
        <v>4</v>
      </c>
      <c r="J2138" s="147">
        <v>1188955</v>
      </c>
    </row>
    <row r="2139" spans="1:11" x14ac:dyDescent="0.2">
      <c r="A2139" s="147">
        <v>4</v>
      </c>
      <c r="B2139" s="149" t="s">
        <v>33697</v>
      </c>
      <c r="C2139" s="147" t="s">
        <v>2277</v>
      </c>
      <c r="D2139" s="147" t="s">
        <v>33696</v>
      </c>
      <c r="E2139" s="147" t="s">
        <v>2246</v>
      </c>
      <c r="G2139" s="147">
        <v>0</v>
      </c>
      <c r="I2139" s="147">
        <v>4</v>
      </c>
      <c r="J2139" s="147">
        <v>1188954</v>
      </c>
    </row>
    <row r="2140" spans="1:11" x14ac:dyDescent="0.2">
      <c r="A2140" s="147">
        <v>4</v>
      </c>
      <c r="B2140" s="149" t="s">
        <v>33695</v>
      </c>
      <c r="C2140" s="147" t="s">
        <v>2242</v>
      </c>
      <c r="D2140" s="147" t="s">
        <v>33694</v>
      </c>
      <c r="E2140" s="147" t="s">
        <v>2240</v>
      </c>
      <c r="G2140" s="147">
        <v>0</v>
      </c>
      <c r="I2140" s="147">
        <v>4</v>
      </c>
      <c r="J2140" s="147">
        <v>2558946</v>
      </c>
      <c r="K2140" s="147" t="s">
        <v>2769</v>
      </c>
    </row>
    <row r="2141" spans="1:11" x14ac:dyDescent="0.2">
      <c r="A2141" s="147">
        <v>3</v>
      </c>
      <c r="B2141" s="149" t="s">
        <v>33693</v>
      </c>
      <c r="C2141" s="147" t="s">
        <v>2242</v>
      </c>
      <c r="D2141" s="147" t="s">
        <v>33689</v>
      </c>
      <c r="E2141" s="147" t="s">
        <v>2246</v>
      </c>
      <c r="G2141" s="147">
        <v>0</v>
      </c>
      <c r="I2141" s="147">
        <v>3</v>
      </c>
      <c r="J2141" s="147">
        <v>2558856</v>
      </c>
    </row>
    <row r="2142" spans="1:11" x14ac:dyDescent="0.2">
      <c r="A2142" s="147">
        <v>4</v>
      </c>
      <c r="B2142" s="149" t="s">
        <v>33692</v>
      </c>
      <c r="C2142" s="147" t="s">
        <v>2242</v>
      </c>
      <c r="D2142" s="147" t="s">
        <v>33691</v>
      </c>
      <c r="E2142" s="147" t="s">
        <v>2240</v>
      </c>
      <c r="G2142" s="147">
        <v>0</v>
      </c>
      <c r="I2142" s="147">
        <v>4</v>
      </c>
      <c r="J2142" s="147">
        <v>2558952</v>
      </c>
      <c r="K2142" s="147" t="s">
        <v>2769</v>
      </c>
    </row>
    <row r="2143" spans="1:11" x14ac:dyDescent="0.2">
      <c r="A2143" s="147">
        <v>4</v>
      </c>
      <c r="B2143" s="149" t="s">
        <v>33690</v>
      </c>
      <c r="C2143" s="147" t="s">
        <v>2242</v>
      </c>
      <c r="D2143" s="147" t="s">
        <v>33689</v>
      </c>
      <c r="E2143" s="147" t="s">
        <v>2240</v>
      </c>
      <c r="G2143" s="147">
        <v>0</v>
      </c>
      <c r="I2143" s="147">
        <v>4</v>
      </c>
      <c r="J2143" s="147">
        <v>2558951</v>
      </c>
      <c r="K2143" s="147" t="s">
        <v>2769</v>
      </c>
    </row>
    <row r="2144" spans="1:11" x14ac:dyDescent="0.2">
      <c r="A2144" s="147">
        <v>2</v>
      </c>
      <c r="B2144" s="149" t="s">
        <v>33688</v>
      </c>
      <c r="C2144" s="147" t="s">
        <v>2242</v>
      </c>
      <c r="D2144" s="147" t="s">
        <v>33687</v>
      </c>
      <c r="E2144" s="147" t="s">
        <v>2246</v>
      </c>
      <c r="G2144" s="147">
        <v>0</v>
      </c>
      <c r="I2144" s="147">
        <v>2</v>
      </c>
      <c r="J2144" s="147">
        <v>2558428</v>
      </c>
    </row>
    <row r="2145" spans="1:11" x14ac:dyDescent="0.2">
      <c r="A2145" s="147">
        <v>3</v>
      </c>
      <c r="B2145" s="149" t="s">
        <v>33684</v>
      </c>
      <c r="C2145" s="147" t="s">
        <v>2242</v>
      </c>
      <c r="D2145" s="147" t="s">
        <v>33686</v>
      </c>
      <c r="E2145" s="147" t="s">
        <v>2240</v>
      </c>
      <c r="G2145" s="147">
        <v>0</v>
      </c>
      <c r="I2145" s="147">
        <v>3</v>
      </c>
      <c r="J2145" s="147">
        <v>2558964</v>
      </c>
      <c r="K2145" s="147" t="s">
        <v>2769</v>
      </c>
    </row>
    <row r="2146" spans="1:11" x14ac:dyDescent="0.2">
      <c r="A2146" s="147">
        <v>3</v>
      </c>
      <c r="B2146" s="149" t="s">
        <v>33684</v>
      </c>
      <c r="C2146" s="147" t="s">
        <v>2277</v>
      </c>
      <c r="D2146" s="147" t="s">
        <v>33685</v>
      </c>
      <c r="E2146" s="147" t="s">
        <v>2246</v>
      </c>
      <c r="G2146" s="147">
        <v>0</v>
      </c>
      <c r="I2146" s="147">
        <v>3</v>
      </c>
      <c r="J2146" s="147">
        <v>1188968</v>
      </c>
    </row>
    <row r="2147" spans="1:11" x14ac:dyDescent="0.2">
      <c r="A2147" s="147">
        <v>3</v>
      </c>
      <c r="B2147" s="149" t="s">
        <v>33684</v>
      </c>
      <c r="C2147" s="147" t="s">
        <v>2277</v>
      </c>
      <c r="D2147" s="147" t="s">
        <v>33683</v>
      </c>
      <c r="E2147" s="147" t="s">
        <v>2246</v>
      </c>
      <c r="G2147" s="147">
        <v>0</v>
      </c>
      <c r="I2147" s="147">
        <v>3</v>
      </c>
      <c r="J2147" s="147">
        <v>1188963</v>
      </c>
    </row>
    <row r="2148" spans="1:11" x14ac:dyDescent="0.2">
      <c r="A2148" s="147">
        <v>3</v>
      </c>
      <c r="B2148" s="149" t="s">
        <v>33682</v>
      </c>
      <c r="C2148" s="147" t="s">
        <v>2242</v>
      </c>
      <c r="D2148" s="147" t="s">
        <v>33681</v>
      </c>
      <c r="E2148" s="147" t="s">
        <v>2240</v>
      </c>
      <c r="G2148" s="147">
        <v>0</v>
      </c>
      <c r="I2148" s="147">
        <v>3</v>
      </c>
      <c r="J2148" s="147">
        <v>2558974</v>
      </c>
      <c r="K2148" s="147" t="s">
        <v>2769</v>
      </c>
    </row>
    <row r="2149" spans="1:11" x14ac:dyDescent="0.2">
      <c r="A2149" s="147">
        <v>3</v>
      </c>
      <c r="B2149" s="149" t="s">
        <v>33680</v>
      </c>
      <c r="C2149" s="147" t="s">
        <v>2242</v>
      </c>
      <c r="D2149" s="147" t="s">
        <v>33679</v>
      </c>
      <c r="E2149" s="147" t="s">
        <v>2246</v>
      </c>
      <c r="G2149" s="147">
        <v>0</v>
      </c>
      <c r="I2149" s="147">
        <v>3</v>
      </c>
      <c r="J2149" s="147">
        <v>2558958</v>
      </c>
    </row>
    <row r="2150" spans="1:11" x14ac:dyDescent="0.2">
      <c r="A2150" s="147">
        <v>4</v>
      </c>
      <c r="B2150" s="149" t="s">
        <v>33678</v>
      </c>
      <c r="C2150" s="147" t="s">
        <v>2242</v>
      </c>
      <c r="D2150" s="147" t="s">
        <v>33677</v>
      </c>
      <c r="E2150" s="147" t="s">
        <v>2246</v>
      </c>
      <c r="G2150" s="147">
        <v>0</v>
      </c>
      <c r="I2150" s="147">
        <v>4</v>
      </c>
      <c r="J2150" s="147">
        <v>2558981</v>
      </c>
    </row>
    <row r="2151" spans="1:11" x14ac:dyDescent="0.2">
      <c r="A2151" s="147">
        <v>5</v>
      </c>
      <c r="B2151" s="149" t="s">
        <v>33676</v>
      </c>
      <c r="C2151" s="147" t="s">
        <v>2242</v>
      </c>
      <c r="D2151" s="147" t="s">
        <v>33675</v>
      </c>
      <c r="E2151" s="147" t="s">
        <v>2246</v>
      </c>
      <c r="G2151" s="147">
        <v>0</v>
      </c>
      <c r="I2151" s="147">
        <v>5</v>
      </c>
      <c r="J2151" s="147">
        <v>2558991</v>
      </c>
    </row>
    <row r="2152" spans="1:11" x14ac:dyDescent="0.2">
      <c r="A2152" s="147">
        <v>6</v>
      </c>
      <c r="B2152" s="149" t="s">
        <v>33674</v>
      </c>
      <c r="C2152" s="147" t="s">
        <v>2242</v>
      </c>
      <c r="D2152" s="147" t="s">
        <v>33673</v>
      </c>
      <c r="E2152" s="147" t="s">
        <v>2240</v>
      </c>
      <c r="G2152" s="147">
        <v>0</v>
      </c>
      <c r="I2152" s="147">
        <v>6</v>
      </c>
      <c r="J2152" s="147">
        <v>2558998</v>
      </c>
      <c r="K2152" s="147" t="s">
        <v>2769</v>
      </c>
    </row>
    <row r="2153" spans="1:11" x14ac:dyDescent="0.2">
      <c r="A2153" s="147">
        <v>6</v>
      </c>
      <c r="B2153" s="149" t="s">
        <v>33672</v>
      </c>
      <c r="C2153" s="147" t="s">
        <v>2242</v>
      </c>
      <c r="D2153" s="147" t="s">
        <v>33671</v>
      </c>
      <c r="E2153" s="147" t="s">
        <v>2240</v>
      </c>
      <c r="G2153" s="147">
        <v>0</v>
      </c>
      <c r="I2153" s="147">
        <v>5</v>
      </c>
      <c r="J2153" s="147">
        <v>2558997</v>
      </c>
      <c r="K2153" s="147" t="s">
        <v>2769</v>
      </c>
    </row>
    <row r="2154" spans="1:11" x14ac:dyDescent="0.2">
      <c r="A2154" s="147">
        <v>6</v>
      </c>
      <c r="B2154" s="149" t="s">
        <v>33670</v>
      </c>
      <c r="C2154" s="147" t="s">
        <v>2242</v>
      </c>
      <c r="D2154" s="147" t="s">
        <v>33669</v>
      </c>
      <c r="E2154" s="147" t="s">
        <v>2240</v>
      </c>
      <c r="G2154" s="147">
        <v>0</v>
      </c>
      <c r="I2154" s="147">
        <v>5</v>
      </c>
      <c r="J2154" s="147">
        <v>2558987</v>
      </c>
      <c r="K2154" s="147" t="s">
        <v>2769</v>
      </c>
    </row>
    <row r="2155" spans="1:11" x14ac:dyDescent="0.2">
      <c r="A2155" s="147">
        <v>6</v>
      </c>
      <c r="B2155" s="149" t="s">
        <v>33668</v>
      </c>
      <c r="C2155" s="147" t="s">
        <v>2242</v>
      </c>
      <c r="D2155" s="147" t="s">
        <v>33667</v>
      </c>
      <c r="E2155" s="147" t="s">
        <v>2240</v>
      </c>
      <c r="G2155" s="147">
        <v>0</v>
      </c>
      <c r="I2155" s="147">
        <v>5</v>
      </c>
      <c r="J2155" s="147">
        <v>2558993</v>
      </c>
      <c r="K2155" s="147" t="s">
        <v>2769</v>
      </c>
    </row>
    <row r="2156" spans="1:11" x14ac:dyDescent="0.2">
      <c r="A2156" s="147">
        <v>4</v>
      </c>
      <c r="B2156" s="149" t="s">
        <v>33666</v>
      </c>
      <c r="C2156" s="147" t="s">
        <v>2242</v>
      </c>
      <c r="D2156" s="147" t="s">
        <v>33665</v>
      </c>
      <c r="E2156" s="147" t="s">
        <v>2240</v>
      </c>
      <c r="G2156" s="147">
        <v>0</v>
      </c>
      <c r="I2156" s="147">
        <v>4</v>
      </c>
      <c r="J2156" s="147">
        <v>2558985</v>
      </c>
      <c r="K2156" s="147" t="s">
        <v>2769</v>
      </c>
    </row>
    <row r="2157" spans="1:11" x14ac:dyDescent="0.2">
      <c r="A2157" s="147">
        <v>3</v>
      </c>
      <c r="B2157" s="149" t="s">
        <v>33664</v>
      </c>
      <c r="C2157" s="147" t="s">
        <v>2242</v>
      </c>
      <c r="D2157" s="147" t="s">
        <v>33663</v>
      </c>
      <c r="E2157" s="147" t="s">
        <v>2246</v>
      </c>
      <c r="G2157" s="147">
        <v>0</v>
      </c>
      <c r="I2157" s="147">
        <v>3</v>
      </c>
      <c r="J2157" s="147">
        <v>2558978</v>
      </c>
    </row>
    <row r="2158" spans="1:11" x14ac:dyDescent="0.2">
      <c r="A2158" s="147">
        <v>4</v>
      </c>
      <c r="B2158" s="149" t="s">
        <v>33660</v>
      </c>
      <c r="C2158" s="147" t="s">
        <v>2242</v>
      </c>
      <c r="D2158" s="147" t="s">
        <v>33662</v>
      </c>
      <c r="E2158" s="147" t="s">
        <v>2246</v>
      </c>
      <c r="G2158" s="147">
        <v>0</v>
      </c>
      <c r="I2158" s="147">
        <v>4</v>
      </c>
      <c r="J2158" s="147">
        <v>2559004</v>
      </c>
    </row>
    <row r="2159" spans="1:11" x14ac:dyDescent="0.2">
      <c r="A2159" s="147">
        <v>4</v>
      </c>
      <c r="B2159" s="149" t="s">
        <v>33660</v>
      </c>
      <c r="C2159" s="147" t="s">
        <v>2261</v>
      </c>
      <c r="D2159" s="147" t="s">
        <v>33661</v>
      </c>
      <c r="E2159" s="147" t="s">
        <v>2246</v>
      </c>
      <c r="G2159" s="147">
        <v>0</v>
      </c>
      <c r="I2159" s="147">
        <v>4</v>
      </c>
      <c r="J2159" s="147">
        <v>1188972</v>
      </c>
    </row>
    <row r="2160" spans="1:11" x14ac:dyDescent="0.2">
      <c r="A2160" s="147">
        <v>4</v>
      </c>
      <c r="B2160" s="149" t="s">
        <v>33660</v>
      </c>
      <c r="C2160" s="147" t="s">
        <v>2277</v>
      </c>
      <c r="D2160" s="147" t="s">
        <v>33659</v>
      </c>
      <c r="E2160" s="147" t="s">
        <v>2246</v>
      </c>
      <c r="G2160" s="147">
        <v>0</v>
      </c>
      <c r="I2160" s="147">
        <v>4</v>
      </c>
      <c r="J2160" s="147">
        <v>1188975</v>
      </c>
    </row>
    <row r="2161" spans="1:11" x14ac:dyDescent="0.2">
      <c r="A2161" s="147">
        <v>5</v>
      </c>
      <c r="B2161" s="149" t="s">
        <v>33658</v>
      </c>
      <c r="C2161" s="147" t="s">
        <v>2242</v>
      </c>
      <c r="D2161" s="147" t="s">
        <v>33657</v>
      </c>
      <c r="E2161" s="147" t="s">
        <v>2246</v>
      </c>
      <c r="G2161" s="147">
        <v>0</v>
      </c>
      <c r="I2161" s="147">
        <v>5</v>
      </c>
      <c r="J2161" s="147">
        <v>2559016</v>
      </c>
    </row>
    <row r="2162" spans="1:11" x14ac:dyDescent="0.2">
      <c r="A2162" s="147">
        <v>6</v>
      </c>
      <c r="B2162" s="149" t="s">
        <v>33656</v>
      </c>
      <c r="C2162" s="147" t="s">
        <v>2242</v>
      </c>
      <c r="D2162" s="147" t="s">
        <v>33655</v>
      </c>
      <c r="E2162" s="147" t="s">
        <v>2240</v>
      </c>
      <c r="G2162" s="147">
        <v>0</v>
      </c>
      <c r="I2162" s="147">
        <v>6</v>
      </c>
      <c r="J2162" s="147">
        <v>2559020</v>
      </c>
      <c r="K2162" s="147" t="s">
        <v>2769</v>
      </c>
    </row>
    <row r="2163" spans="1:11" x14ac:dyDescent="0.2">
      <c r="A2163" s="147">
        <v>6</v>
      </c>
      <c r="B2163" s="149" t="s">
        <v>33654</v>
      </c>
      <c r="C2163" s="147" t="s">
        <v>2242</v>
      </c>
      <c r="D2163" s="147" t="s">
        <v>33653</v>
      </c>
      <c r="E2163" s="147" t="s">
        <v>2240</v>
      </c>
      <c r="G2163" s="147">
        <v>0</v>
      </c>
      <c r="I2163" s="147">
        <v>5</v>
      </c>
      <c r="J2163" s="147">
        <v>2559018</v>
      </c>
      <c r="K2163" s="147" t="s">
        <v>2769</v>
      </c>
    </row>
    <row r="2164" spans="1:11" x14ac:dyDescent="0.2">
      <c r="A2164" s="147">
        <v>6</v>
      </c>
      <c r="B2164" s="149" t="s">
        <v>33652</v>
      </c>
      <c r="C2164" s="147" t="s">
        <v>2242</v>
      </c>
      <c r="D2164" s="147" t="s">
        <v>33651</v>
      </c>
      <c r="E2164" s="147" t="s">
        <v>2240</v>
      </c>
      <c r="G2164" s="147">
        <v>0</v>
      </c>
      <c r="I2164" s="147">
        <v>5</v>
      </c>
      <c r="J2164" s="147">
        <v>2559010</v>
      </c>
      <c r="K2164" s="147" t="s">
        <v>2769</v>
      </c>
    </row>
    <row r="2165" spans="1:11" x14ac:dyDescent="0.2">
      <c r="A2165" s="147">
        <v>4</v>
      </c>
      <c r="B2165" s="149" t="s">
        <v>33648</v>
      </c>
      <c r="C2165" s="147" t="s">
        <v>2242</v>
      </c>
      <c r="D2165" s="147" t="s">
        <v>33650</v>
      </c>
      <c r="E2165" s="147" t="s">
        <v>2240</v>
      </c>
      <c r="G2165" s="147">
        <v>0</v>
      </c>
      <c r="I2165" s="147">
        <v>4</v>
      </c>
      <c r="J2165" s="147">
        <v>2559002</v>
      </c>
      <c r="K2165" s="147" t="s">
        <v>2769</v>
      </c>
    </row>
    <row r="2166" spans="1:11" x14ac:dyDescent="0.2">
      <c r="A2166" s="147">
        <v>4</v>
      </c>
      <c r="B2166" s="149" t="s">
        <v>33648</v>
      </c>
      <c r="C2166" s="147" t="s">
        <v>2277</v>
      </c>
      <c r="D2166" s="147" t="s">
        <v>33649</v>
      </c>
      <c r="E2166" s="147" t="s">
        <v>2246</v>
      </c>
      <c r="G2166" s="147">
        <v>0</v>
      </c>
      <c r="I2166" s="147">
        <v>4</v>
      </c>
      <c r="J2166" s="147">
        <v>1188974</v>
      </c>
    </row>
    <row r="2167" spans="1:11" x14ac:dyDescent="0.2">
      <c r="A2167" s="147">
        <v>4</v>
      </c>
      <c r="B2167" s="149" t="s">
        <v>33648</v>
      </c>
      <c r="C2167" s="147" t="s">
        <v>2277</v>
      </c>
      <c r="D2167" s="147" t="s">
        <v>33647</v>
      </c>
      <c r="E2167" s="147" t="s">
        <v>2246</v>
      </c>
      <c r="G2167" s="147">
        <v>0</v>
      </c>
      <c r="I2167" s="147">
        <v>4</v>
      </c>
      <c r="J2167" s="147">
        <v>1188979</v>
      </c>
    </row>
    <row r="2168" spans="1:11" x14ac:dyDescent="0.2">
      <c r="A2168" s="147">
        <v>4</v>
      </c>
      <c r="B2168" s="149" t="s">
        <v>33645</v>
      </c>
      <c r="C2168" s="147" t="s">
        <v>2242</v>
      </c>
      <c r="D2168" s="147" t="s">
        <v>33646</v>
      </c>
      <c r="E2168" s="147" t="s">
        <v>2240</v>
      </c>
      <c r="G2168" s="147">
        <v>0</v>
      </c>
      <c r="I2168" s="147">
        <v>4</v>
      </c>
      <c r="J2168" s="147">
        <v>2559001</v>
      </c>
      <c r="K2168" s="147" t="s">
        <v>2769</v>
      </c>
    </row>
    <row r="2169" spans="1:11" x14ac:dyDescent="0.2">
      <c r="A2169" s="147">
        <v>4</v>
      </c>
      <c r="B2169" s="149" t="s">
        <v>33645</v>
      </c>
      <c r="C2169" s="147" t="s">
        <v>2261</v>
      </c>
      <c r="D2169" s="147" t="s">
        <v>33644</v>
      </c>
      <c r="E2169" s="147" t="s">
        <v>2246</v>
      </c>
      <c r="G2169" s="147">
        <v>0</v>
      </c>
      <c r="I2169" s="147">
        <v>4</v>
      </c>
      <c r="J2169" s="147">
        <v>1188984</v>
      </c>
    </row>
    <row r="2170" spans="1:11" x14ac:dyDescent="0.2">
      <c r="A2170" s="147">
        <v>3</v>
      </c>
      <c r="B2170" s="149" t="s">
        <v>33643</v>
      </c>
      <c r="C2170" s="147" t="s">
        <v>2242</v>
      </c>
      <c r="D2170" s="147" t="s">
        <v>33642</v>
      </c>
      <c r="E2170" s="147" t="s">
        <v>2246</v>
      </c>
      <c r="G2170" s="147">
        <v>0</v>
      </c>
      <c r="I2170" s="147">
        <v>3</v>
      </c>
      <c r="J2170" s="147">
        <v>2558973</v>
      </c>
    </row>
    <row r="2171" spans="1:11" x14ac:dyDescent="0.2">
      <c r="A2171" s="147">
        <v>4</v>
      </c>
      <c r="B2171" s="149" t="s">
        <v>33641</v>
      </c>
      <c r="C2171" s="147" t="s">
        <v>2242</v>
      </c>
      <c r="D2171" s="147" t="s">
        <v>33640</v>
      </c>
      <c r="E2171" s="147" t="s">
        <v>2246</v>
      </c>
      <c r="G2171" s="147">
        <v>0</v>
      </c>
      <c r="I2171" s="147">
        <v>4</v>
      </c>
      <c r="J2171" s="147">
        <v>2559025</v>
      </c>
    </row>
    <row r="2172" spans="1:11" x14ac:dyDescent="0.2">
      <c r="A2172" s="147">
        <v>5</v>
      </c>
      <c r="B2172" s="149" t="s">
        <v>33639</v>
      </c>
      <c r="C2172" s="147" t="s">
        <v>2242</v>
      </c>
      <c r="D2172" s="147" t="s">
        <v>33638</v>
      </c>
      <c r="E2172" s="147" t="s">
        <v>2246</v>
      </c>
      <c r="G2172" s="147">
        <v>0</v>
      </c>
      <c r="I2172" s="147">
        <v>5</v>
      </c>
      <c r="J2172" s="147">
        <v>2559048</v>
      </c>
    </row>
    <row r="2173" spans="1:11" x14ac:dyDescent="0.2">
      <c r="A2173" s="147">
        <v>6</v>
      </c>
      <c r="B2173" s="149" t="s">
        <v>33637</v>
      </c>
      <c r="C2173" s="147" t="s">
        <v>2242</v>
      </c>
      <c r="D2173" s="147" t="s">
        <v>33636</v>
      </c>
      <c r="E2173" s="147" t="s">
        <v>2240</v>
      </c>
      <c r="G2173" s="147">
        <v>0</v>
      </c>
      <c r="I2173" s="147">
        <v>6</v>
      </c>
      <c r="J2173" s="147">
        <v>2559051</v>
      </c>
      <c r="K2173" s="147" t="s">
        <v>2769</v>
      </c>
    </row>
    <row r="2174" spans="1:11" x14ac:dyDescent="0.2">
      <c r="A2174" s="147">
        <v>6</v>
      </c>
      <c r="B2174" s="149" t="s">
        <v>33635</v>
      </c>
      <c r="C2174" s="147" t="s">
        <v>2242</v>
      </c>
      <c r="D2174" s="147" t="s">
        <v>33634</v>
      </c>
      <c r="E2174" s="147" t="s">
        <v>2240</v>
      </c>
      <c r="G2174" s="147">
        <v>0</v>
      </c>
      <c r="I2174" s="147">
        <v>5</v>
      </c>
      <c r="J2174" s="147">
        <v>2559039</v>
      </c>
      <c r="K2174" s="147" t="s">
        <v>2769</v>
      </c>
    </row>
    <row r="2175" spans="1:11" x14ac:dyDescent="0.2">
      <c r="A2175" s="147">
        <v>6</v>
      </c>
      <c r="B2175" s="149" t="s">
        <v>33633</v>
      </c>
      <c r="C2175" s="147" t="s">
        <v>2242</v>
      </c>
      <c r="D2175" s="147" t="s">
        <v>33632</v>
      </c>
      <c r="E2175" s="147" t="s">
        <v>2240</v>
      </c>
      <c r="G2175" s="147">
        <v>0</v>
      </c>
      <c r="I2175" s="147">
        <v>5</v>
      </c>
      <c r="J2175" s="147">
        <v>2559042</v>
      </c>
      <c r="K2175" s="147" t="s">
        <v>2769</v>
      </c>
    </row>
    <row r="2176" spans="1:11" x14ac:dyDescent="0.2">
      <c r="A2176" s="147">
        <v>6</v>
      </c>
      <c r="B2176" s="149" t="s">
        <v>33631</v>
      </c>
      <c r="C2176" s="147" t="s">
        <v>2242</v>
      </c>
      <c r="D2176" s="147" t="s">
        <v>33630</v>
      </c>
      <c r="E2176" s="147" t="s">
        <v>2240</v>
      </c>
      <c r="G2176" s="147">
        <v>0</v>
      </c>
      <c r="I2176" s="147">
        <v>5</v>
      </c>
      <c r="J2176" s="147">
        <v>2559037</v>
      </c>
      <c r="K2176" s="147" t="s">
        <v>2769</v>
      </c>
    </row>
    <row r="2177" spans="1:11" x14ac:dyDescent="0.2">
      <c r="A2177" s="147">
        <v>4</v>
      </c>
      <c r="B2177" s="149" t="s">
        <v>33628</v>
      </c>
      <c r="C2177" s="147" t="s">
        <v>2242</v>
      </c>
      <c r="D2177" s="147" t="s">
        <v>33629</v>
      </c>
      <c r="E2177" s="147" t="s">
        <v>2246</v>
      </c>
      <c r="G2177" s="147">
        <v>0</v>
      </c>
      <c r="I2177" s="147">
        <v>4</v>
      </c>
      <c r="J2177" s="147">
        <v>2559026</v>
      </c>
    </row>
    <row r="2178" spans="1:11" x14ac:dyDescent="0.2">
      <c r="A2178" s="147">
        <v>4</v>
      </c>
      <c r="B2178" s="149" t="s">
        <v>33628</v>
      </c>
      <c r="C2178" s="147" t="s">
        <v>2277</v>
      </c>
      <c r="D2178" s="147" t="s">
        <v>33627</v>
      </c>
      <c r="E2178" s="147" t="s">
        <v>2246</v>
      </c>
      <c r="G2178" s="147">
        <v>0</v>
      </c>
      <c r="I2178" s="147">
        <v>4</v>
      </c>
      <c r="J2178" s="147">
        <v>1188993</v>
      </c>
    </row>
    <row r="2179" spans="1:11" x14ac:dyDescent="0.2">
      <c r="A2179" s="147">
        <v>5</v>
      </c>
      <c r="B2179" s="149" t="s">
        <v>33626</v>
      </c>
      <c r="C2179" s="147" t="s">
        <v>2242</v>
      </c>
      <c r="D2179" s="147" t="s">
        <v>33625</v>
      </c>
      <c r="E2179" s="147" t="s">
        <v>2246</v>
      </c>
      <c r="G2179" s="147">
        <v>0</v>
      </c>
      <c r="I2179" s="147">
        <v>5</v>
      </c>
      <c r="J2179" s="147">
        <v>2559054</v>
      </c>
    </row>
    <row r="2180" spans="1:11" x14ac:dyDescent="0.2">
      <c r="A2180" s="147">
        <v>6</v>
      </c>
      <c r="B2180" s="149" t="s">
        <v>33624</v>
      </c>
      <c r="C2180" s="147" t="s">
        <v>2242</v>
      </c>
      <c r="D2180" s="147" t="s">
        <v>33623</v>
      </c>
      <c r="E2180" s="147" t="s">
        <v>2240</v>
      </c>
      <c r="G2180" s="147">
        <v>0</v>
      </c>
      <c r="I2180" s="147">
        <v>6</v>
      </c>
      <c r="J2180" s="147">
        <v>2559064</v>
      </c>
      <c r="K2180" s="147" t="s">
        <v>2769</v>
      </c>
    </row>
    <row r="2181" spans="1:11" x14ac:dyDescent="0.2">
      <c r="A2181" s="147">
        <v>6</v>
      </c>
      <c r="B2181" s="149" t="s">
        <v>33622</v>
      </c>
      <c r="C2181" s="147" t="s">
        <v>2242</v>
      </c>
      <c r="D2181" s="147" t="s">
        <v>33621</v>
      </c>
      <c r="E2181" s="147" t="s">
        <v>2240</v>
      </c>
      <c r="G2181" s="147">
        <v>0</v>
      </c>
      <c r="I2181" s="147">
        <v>5</v>
      </c>
      <c r="J2181" s="147">
        <v>2559060</v>
      </c>
      <c r="K2181" s="147" t="s">
        <v>2769</v>
      </c>
    </row>
    <row r="2182" spans="1:11" x14ac:dyDescent="0.2">
      <c r="A2182" s="147">
        <v>6</v>
      </c>
      <c r="B2182" s="149" t="s">
        <v>33620</v>
      </c>
      <c r="C2182" s="147" t="s">
        <v>2242</v>
      </c>
      <c r="D2182" s="147" t="s">
        <v>33619</v>
      </c>
      <c r="E2182" s="147" t="s">
        <v>2240</v>
      </c>
      <c r="G2182" s="147">
        <v>0</v>
      </c>
      <c r="I2182" s="147">
        <v>5</v>
      </c>
      <c r="J2182" s="147">
        <v>2559058</v>
      </c>
      <c r="K2182" s="147" t="s">
        <v>2769</v>
      </c>
    </row>
    <row r="2183" spans="1:11" x14ac:dyDescent="0.2">
      <c r="A2183" s="147">
        <v>6</v>
      </c>
      <c r="B2183" s="149" t="s">
        <v>33618</v>
      </c>
      <c r="C2183" s="147" t="s">
        <v>2242</v>
      </c>
      <c r="D2183" s="147" t="s">
        <v>33617</v>
      </c>
      <c r="E2183" s="147" t="s">
        <v>2240</v>
      </c>
      <c r="G2183" s="147">
        <v>0</v>
      </c>
      <c r="I2183" s="147">
        <v>5</v>
      </c>
      <c r="J2183" s="147">
        <v>2559061</v>
      </c>
      <c r="K2183" s="147" t="s">
        <v>2769</v>
      </c>
    </row>
    <row r="2184" spans="1:11" x14ac:dyDescent="0.2">
      <c r="A2184" s="147">
        <v>4</v>
      </c>
      <c r="B2184" s="149" t="s">
        <v>33615</v>
      </c>
      <c r="C2184" s="147" t="s">
        <v>2242</v>
      </c>
      <c r="D2184" s="147" t="s">
        <v>33616</v>
      </c>
      <c r="E2184" s="147" t="s">
        <v>2240</v>
      </c>
      <c r="G2184" s="147">
        <v>0</v>
      </c>
      <c r="I2184" s="147">
        <v>4</v>
      </c>
      <c r="J2184" s="147">
        <v>2559022</v>
      </c>
      <c r="K2184" s="147" t="s">
        <v>2769</v>
      </c>
    </row>
    <row r="2185" spans="1:11" x14ac:dyDescent="0.2">
      <c r="A2185" s="147">
        <v>4</v>
      </c>
      <c r="B2185" s="149" t="s">
        <v>33615</v>
      </c>
      <c r="C2185" s="147" t="s">
        <v>2277</v>
      </c>
      <c r="D2185" s="147" t="s">
        <v>33614</v>
      </c>
      <c r="E2185" s="147" t="s">
        <v>2246</v>
      </c>
      <c r="G2185" s="147">
        <v>0</v>
      </c>
      <c r="I2185" s="147">
        <v>4</v>
      </c>
      <c r="J2185" s="147">
        <v>1188990</v>
      </c>
    </row>
    <row r="2186" spans="1:11" x14ac:dyDescent="0.2">
      <c r="A2186" s="147">
        <v>4</v>
      </c>
      <c r="B2186" s="149" t="s">
        <v>33613</v>
      </c>
      <c r="C2186" s="147" t="s">
        <v>2242</v>
      </c>
      <c r="D2186" s="147" t="s">
        <v>33612</v>
      </c>
      <c r="E2186" s="147" t="s">
        <v>2246</v>
      </c>
      <c r="G2186" s="147">
        <v>0</v>
      </c>
      <c r="I2186" s="147">
        <v>4</v>
      </c>
      <c r="J2186" s="147">
        <v>2559027</v>
      </c>
    </row>
    <row r="2187" spans="1:11" x14ac:dyDescent="0.2">
      <c r="A2187" s="147">
        <v>5</v>
      </c>
      <c r="B2187" s="149" t="s">
        <v>33611</v>
      </c>
      <c r="C2187" s="147" t="s">
        <v>2242</v>
      </c>
      <c r="D2187" s="147" t="s">
        <v>33610</v>
      </c>
      <c r="E2187" s="147" t="s">
        <v>2246</v>
      </c>
      <c r="G2187" s="147">
        <v>0</v>
      </c>
      <c r="I2187" s="147">
        <v>5</v>
      </c>
      <c r="J2187" s="147">
        <v>2559076</v>
      </c>
    </row>
    <row r="2188" spans="1:11" x14ac:dyDescent="0.2">
      <c r="A2188" s="147">
        <v>6</v>
      </c>
      <c r="B2188" s="149" t="s">
        <v>33609</v>
      </c>
      <c r="C2188" s="147" t="s">
        <v>2242</v>
      </c>
      <c r="D2188" s="147" t="s">
        <v>33608</v>
      </c>
      <c r="E2188" s="147" t="s">
        <v>2240</v>
      </c>
      <c r="G2188" s="147">
        <v>0</v>
      </c>
      <c r="I2188" s="147">
        <v>6</v>
      </c>
      <c r="J2188" s="147">
        <v>2559079</v>
      </c>
      <c r="K2188" s="147" t="s">
        <v>2769</v>
      </c>
    </row>
    <row r="2189" spans="1:11" x14ac:dyDescent="0.2">
      <c r="A2189" s="147">
        <v>6</v>
      </c>
      <c r="B2189" s="149" t="s">
        <v>33607</v>
      </c>
      <c r="C2189" s="147" t="s">
        <v>2242</v>
      </c>
      <c r="D2189" s="147" t="s">
        <v>33606</v>
      </c>
      <c r="E2189" s="147" t="s">
        <v>2240</v>
      </c>
      <c r="G2189" s="147">
        <v>0</v>
      </c>
      <c r="I2189" s="147">
        <v>5</v>
      </c>
      <c r="J2189" s="147">
        <v>2559067</v>
      </c>
      <c r="K2189" s="147" t="s">
        <v>2769</v>
      </c>
    </row>
    <row r="2190" spans="1:11" x14ac:dyDescent="0.2">
      <c r="A2190" s="147">
        <v>6</v>
      </c>
      <c r="B2190" s="149" t="s">
        <v>33605</v>
      </c>
      <c r="C2190" s="147" t="s">
        <v>2242</v>
      </c>
      <c r="D2190" s="147" t="s">
        <v>33604</v>
      </c>
      <c r="E2190" s="147" t="s">
        <v>2240</v>
      </c>
      <c r="G2190" s="147">
        <v>0</v>
      </c>
      <c r="I2190" s="147">
        <v>5</v>
      </c>
      <c r="J2190" s="147">
        <v>2559071</v>
      </c>
      <c r="K2190" s="147" t="s">
        <v>2769</v>
      </c>
    </row>
    <row r="2191" spans="1:11" x14ac:dyDescent="0.2">
      <c r="A2191" s="147">
        <v>6</v>
      </c>
      <c r="B2191" s="149" t="s">
        <v>33603</v>
      </c>
      <c r="C2191" s="147" t="s">
        <v>2242</v>
      </c>
      <c r="D2191" s="147" t="s">
        <v>33602</v>
      </c>
      <c r="E2191" s="147" t="s">
        <v>2240</v>
      </c>
      <c r="G2191" s="147">
        <v>0</v>
      </c>
      <c r="I2191" s="147">
        <v>5</v>
      </c>
      <c r="J2191" s="147">
        <v>2559068</v>
      </c>
      <c r="K2191" s="147" t="s">
        <v>2769</v>
      </c>
    </row>
    <row r="2192" spans="1:11" x14ac:dyDescent="0.2">
      <c r="A2192" s="147">
        <v>4</v>
      </c>
      <c r="B2192" s="149" t="s">
        <v>33600</v>
      </c>
      <c r="C2192" s="147" t="s">
        <v>2242</v>
      </c>
      <c r="D2192" s="147" t="s">
        <v>33601</v>
      </c>
      <c r="E2192" s="147" t="s">
        <v>2246</v>
      </c>
      <c r="G2192" s="147">
        <v>0</v>
      </c>
      <c r="I2192" s="147">
        <v>4</v>
      </c>
      <c r="J2192" s="147">
        <v>2559029</v>
      </c>
    </row>
    <row r="2193" spans="1:11" x14ac:dyDescent="0.2">
      <c r="A2193" s="147">
        <v>4</v>
      </c>
      <c r="B2193" s="149" t="s">
        <v>33600</v>
      </c>
      <c r="C2193" s="147" t="s">
        <v>2277</v>
      </c>
      <c r="D2193" s="147" t="s">
        <v>33599</v>
      </c>
      <c r="E2193" s="147" t="s">
        <v>2246</v>
      </c>
      <c r="G2193" s="147">
        <v>0</v>
      </c>
      <c r="I2193" s="147">
        <v>4</v>
      </c>
      <c r="J2193" s="147">
        <v>1188986</v>
      </c>
    </row>
    <row r="2194" spans="1:11" x14ac:dyDescent="0.2">
      <c r="A2194" s="147">
        <v>5</v>
      </c>
      <c r="B2194" s="149" t="s">
        <v>33598</v>
      </c>
      <c r="C2194" s="147" t="s">
        <v>2242</v>
      </c>
      <c r="D2194" s="147" t="s">
        <v>33597</v>
      </c>
      <c r="E2194" s="147" t="s">
        <v>2246</v>
      </c>
      <c r="G2194" s="147">
        <v>0</v>
      </c>
      <c r="I2194" s="147">
        <v>5</v>
      </c>
      <c r="J2194" s="147">
        <v>2559082</v>
      </c>
    </row>
    <row r="2195" spans="1:11" x14ac:dyDescent="0.2">
      <c r="A2195" s="147">
        <v>6</v>
      </c>
      <c r="B2195" s="149" t="s">
        <v>33596</v>
      </c>
      <c r="C2195" s="147" t="s">
        <v>2242</v>
      </c>
      <c r="D2195" s="147" t="s">
        <v>33595</v>
      </c>
      <c r="E2195" s="147" t="s">
        <v>2240</v>
      </c>
      <c r="G2195" s="147">
        <v>0</v>
      </c>
      <c r="I2195" s="147">
        <v>6</v>
      </c>
      <c r="J2195" s="147">
        <v>2559093</v>
      </c>
      <c r="K2195" s="147" t="s">
        <v>2769</v>
      </c>
    </row>
    <row r="2196" spans="1:11" x14ac:dyDescent="0.2">
      <c r="A2196" s="147">
        <v>6</v>
      </c>
      <c r="B2196" s="149" t="s">
        <v>33594</v>
      </c>
      <c r="C2196" s="147" t="s">
        <v>2242</v>
      </c>
      <c r="D2196" s="147" t="s">
        <v>33593</v>
      </c>
      <c r="E2196" s="147" t="s">
        <v>2240</v>
      </c>
      <c r="G2196" s="147">
        <v>0</v>
      </c>
      <c r="I2196" s="147">
        <v>5</v>
      </c>
      <c r="J2196" s="147">
        <v>2559084</v>
      </c>
      <c r="K2196" s="147" t="s">
        <v>2769</v>
      </c>
    </row>
    <row r="2197" spans="1:11" x14ac:dyDescent="0.2">
      <c r="A2197" s="147">
        <v>6</v>
      </c>
      <c r="B2197" s="149" t="s">
        <v>33592</v>
      </c>
      <c r="C2197" s="147" t="s">
        <v>2242</v>
      </c>
      <c r="D2197" s="147" t="s">
        <v>33591</v>
      </c>
      <c r="E2197" s="147" t="s">
        <v>2240</v>
      </c>
      <c r="G2197" s="147">
        <v>0</v>
      </c>
      <c r="I2197" s="147">
        <v>5</v>
      </c>
      <c r="J2197" s="147">
        <v>2559087</v>
      </c>
      <c r="K2197" s="147" t="s">
        <v>2769</v>
      </c>
    </row>
    <row r="2198" spans="1:11" x14ac:dyDescent="0.2">
      <c r="A2198" s="147">
        <v>3</v>
      </c>
      <c r="B2198" s="149" t="s">
        <v>33590</v>
      </c>
      <c r="C2198" s="147" t="s">
        <v>2242</v>
      </c>
      <c r="D2198" s="147" t="s">
        <v>33587</v>
      </c>
      <c r="E2198" s="147" t="s">
        <v>2246</v>
      </c>
      <c r="G2198" s="147">
        <v>0</v>
      </c>
      <c r="I2198" s="147">
        <v>3</v>
      </c>
      <c r="J2198" s="147">
        <v>2558970</v>
      </c>
    </row>
    <row r="2199" spans="1:11" x14ac:dyDescent="0.2">
      <c r="A2199" s="147">
        <v>3</v>
      </c>
      <c r="B2199" s="149" t="s">
        <v>33590</v>
      </c>
      <c r="C2199" s="147" t="s">
        <v>2261</v>
      </c>
      <c r="D2199" s="147" t="s">
        <v>33589</v>
      </c>
      <c r="E2199" s="147" t="s">
        <v>2246</v>
      </c>
      <c r="G2199" s="147">
        <v>0</v>
      </c>
      <c r="I2199" s="147">
        <v>3</v>
      </c>
      <c r="J2199" s="147">
        <v>1188967</v>
      </c>
    </row>
    <row r="2200" spans="1:11" x14ac:dyDescent="0.2">
      <c r="A2200" s="147">
        <v>4</v>
      </c>
      <c r="B2200" s="149" t="s">
        <v>33588</v>
      </c>
      <c r="C2200" s="147" t="s">
        <v>2242</v>
      </c>
      <c r="D2200" s="147" t="s">
        <v>33587</v>
      </c>
      <c r="E2200" s="147" t="s">
        <v>2246</v>
      </c>
      <c r="G2200" s="147">
        <v>0</v>
      </c>
      <c r="I2200" s="147">
        <v>4</v>
      </c>
      <c r="J2200" s="147">
        <v>2559094</v>
      </c>
    </row>
    <row r="2201" spans="1:11" x14ac:dyDescent="0.2">
      <c r="A2201" s="147">
        <v>5</v>
      </c>
      <c r="B2201" s="149" t="s">
        <v>33586</v>
      </c>
      <c r="C2201" s="147" t="s">
        <v>2242</v>
      </c>
      <c r="D2201" s="147" t="s">
        <v>33585</v>
      </c>
      <c r="E2201" s="147" t="s">
        <v>2246</v>
      </c>
      <c r="G2201" s="147">
        <v>0</v>
      </c>
      <c r="I2201" s="147">
        <v>5</v>
      </c>
      <c r="J2201" s="147">
        <v>2559097</v>
      </c>
    </row>
    <row r="2202" spans="1:11" x14ac:dyDescent="0.2">
      <c r="A2202" s="147">
        <v>6</v>
      </c>
      <c r="B2202" s="149" t="s">
        <v>33584</v>
      </c>
      <c r="C2202" s="147" t="s">
        <v>2242</v>
      </c>
      <c r="D2202" s="147" t="s">
        <v>33583</v>
      </c>
      <c r="E2202" s="147" t="s">
        <v>2240</v>
      </c>
      <c r="G2202" s="147">
        <v>0</v>
      </c>
      <c r="I2202" s="147">
        <v>6</v>
      </c>
      <c r="J2202" s="147">
        <v>2559107</v>
      </c>
      <c r="K2202" s="147" t="s">
        <v>2769</v>
      </c>
    </row>
    <row r="2203" spans="1:11" x14ac:dyDescent="0.2">
      <c r="A2203" s="147">
        <v>6</v>
      </c>
      <c r="B2203" s="149" t="s">
        <v>33582</v>
      </c>
      <c r="C2203" s="147" t="s">
        <v>2242</v>
      </c>
      <c r="D2203" s="147" t="s">
        <v>33581</v>
      </c>
      <c r="E2203" s="147" t="s">
        <v>2240</v>
      </c>
      <c r="G2203" s="147">
        <v>0</v>
      </c>
      <c r="I2203" s="147">
        <v>5</v>
      </c>
      <c r="J2203" s="147">
        <v>2559099</v>
      </c>
      <c r="K2203" s="147" t="s">
        <v>2769</v>
      </c>
    </row>
    <row r="2204" spans="1:11" x14ac:dyDescent="0.2">
      <c r="A2204" s="147">
        <v>6</v>
      </c>
      <c r="B2204" s="149" t="s">
        <v>33580</v>
      </c>
      <c r="C2204" s="147" t="s">
        <v>2242</v>
      </c>
      <c r="D2204" s="147" t="s">
        <v>33579</v>
      </c>
      <c r="E2204" s="147" t="s">
        <v>2240</v>
      </c>
      <c r="G2204" s="147">
        <v>0</v>
      </c>
      <c r="I2204" s="147">
        <v>5</v>
      </c>
      <c r="J2204" s="147">
        <v>2559105</v>
      </c>
      <c r="K2204" s="147" t="s">
        <v>2769</v>
      </c>
    </row>
    <row r="2205" spans="1:11" x14ac:dyDescent="0.2">
      <c r="A2205" s="147">
        <v>3</v>
      </c>
      <c r="B2205" s="149" t="s">
        <v>33578</v>
      </c>
      <c r="C2205" s="147" t="s">
        <v>2242</v>
      </c>
      <c r="D2205" s="147" t="s">
        <v>33575</v>
      </c>
      <c r="E2205" s="147" t="s">
        <v>2246</v>
      </c>
      <c r="G2205" s="147">
        <v>0</v>
      </c>
      <c r="I2205" s="147">
        <v>3</v>
      </c>
      <c r="J2205" s="147">
        <v>2558968</v>
      </c>
    </row>
    <row r="2206" spans="1:11" x14ac:dyDescent="0.2">
      <c r="A2206" s="147">
        <v>3</v>
      </c>
      <c r="B2206" s="149" t="s">
        <v>33578</v>
      </c>
      <c r="C2206" s="147" t="s">
        <v>2277</v>
      </c>
      <c r="D2206" s="147" t="s">
        <v>33577</v>
      </c>
      <c r="E2206" s="147" t="s">
        <v>2246</v>
      </c>
      <c r="G2206" s="147">
        <v>0</v>
      </c>
      <c r="I2206" s="147">
        <v>3</v>
      </c>
      <c r="J2206" s="147">
        <v>1188966</v>
      </c>
    </row>
    <row r="2207" spans="1:11" x14ac:dyDescent="0.2">
      <c r="A2207" s="147">
        <v>4</v>
      </c>
      <c r="B2207" s="149" t="s">
        <v>33576</v>
      </c>
      <c r="C2207" s="147" t="s">
        <v>2242</v>
      </c>
      <c r="D2207" s="147" t="s">
        <v>33575</v>
      </c>
      <c r="E2207" s="147" t="s">
        <v>2246</v>
      </c>
      <c r="G2207" s="147">
        <v>0</v>
      </c>
      <c r="I2207" s="147">
        <v>4</v>
      </c>
      <c r="J2207" s="147">
        <v>2559111</v>
      </c>
    </row>
    <row r="2208" spans="1:11" x14ac:dyDescent="0.2">
      <c r="A2208" s="147">
        <v>5</v>
      </c>
      <c r="B2208" s="149" t="s">
        <v>33574</v>
      </c>
      <c r="C2208" s="147" t="s">
        <v>2242</v>
      </c>
      <c r="D2208" s="147" t="s">
        <v>33573</v>
      </c>
      <c r="E2208" s="147" t="s">
        <v>2246</v>
      </c>
      <c r="G2208" s="147">
        <v>0</v>
      </c>
      <c r="I2208" s="147">
        <v>5</v>
      </c>
      <c r="J2208" s="147">
        <v>2559120</v>
      </c>
    </row>
    <row r="2209" spans="1:11" x14ac:dyDescent="0.2">
      <c r="A2209" s="147">
        <v>6</v>
      </c>
      <c r="B2209" s="149" t="s">
        <v>33572</v>
      </c>
      <c r="C2209" s="147" t="s">
        <v>2242</v>
      </c>
      <c r="D2209" s="147" t="s">
        <v>33571</v>
      </c>
      <c r="E2209" s="147" t="s">
        <v>2240</v>
      </c>
      <c r="G2209" s="147">
        <v>0</v>
      </c>
      <c r="I2209" s="147">
        <v>6</v>
      </c>
      <c r="J2209" s="147">
        <v>2559121</v>
      </c>
      <c r="K2209" s="147" t="s">
        <v>2769</v>
      </c>
    </row>
    <row r="2210" spans="1:11" x14ac:dyDescent="0.2">
      <c r="A2210" s="147">
        <v>6</v>
      </c>
      <c r="B2210" s="149" t="s">
        <v>33570</v>
      </c>
      <c r="C2210" s="147" t="s">
        <v>2242</v>
      </c>
      <c r="D2210" s="147" t="s">
        <v>33569</v>
      </c>
      <c r="E2210" s="147" t="s">
        <v>2240</v>
      </c>
      <c r="G2210" s="147">
        <v>0</v>
      </c>
      <c r="I2210" s="147">
        <v>5</v>
      </c>
      <c r="J2210" s="147">
        <v>2559115</v>
      </c>
      <c r="K2210" s="147" t="s">
        <v>2769</v>
      </c>
    </row>
    <row r="2211" spans="1:11" x14ac:dyDescent="0.2">
      <c r="A2211" s="147">
        <v>6</v>
      </c>
      <c r="B2211" s="149" t="s">
        <v>33568</v>
      </c>
      <c r="C2211" s="147" t="s">
        <v>2242</v>
      </c>
      <c r="D2211" s="147" t="s">
        <v>33567</v>
      </c>
      <c r="E2211" s="147" t="s">
        <v>2240</v>
      </c>
      <c r="G2211" s="147">
        <v>0</v>
      </c>
      <c r="I2211" s="147">
        <v>5</v>
      </c>
      <c r="J2211" s="147">
        <v>2559112</v>
      </c>
      <c r="K2211" s="147" t="s">
        <v>2769</v>
      </c>
    </row>
    <row r="2212" spans="1:11" x14ac:dyDescent="0.2">
      <c r="A2212" s="147">
        <v>3</v>
      </c>
      <c r="B2212" s="149" t="s">
        <v>33566</v>
      </c>
      <c r="C2212" s="147" t="s">
        <v>2242</v>
      </c>
      <c r="D2212" s="147" t="s">
        <v>33565</v>
      </c>
      <c r="E2212" s="147" t="s">
        <v>2246</v>
      </c>
      <c r="G2212" s="147">
        <v>0</v>
      </c>
      <c r="I2212" s="147">
        <v>3</v>
      </c>
      <c r="J2212" s="147">
        <v>2558957</v>
      </c>
    </row>
    <row r="2213" spans="1:11" x14ac:dyDescent="0.2">
      <c r="A2213" s="147">
        <v>4</v>
      </c>
      <c r="B2213" s="149" t="s">
        <v>33564</v>
      </c>
      <c r="C2213" s="147" t="s">
        <v>2242</v>
      </c>
      <c r="D2213" s="147" t="s">
        <v>33563</v>
      </c>
      <c r="E2213" s="147" t="s">
        <v>2240</v>
      </c>
      <c r="G2213" s="147">
        <v>0</v>
      </c>
      <c r="I2213" s="147">
        <v>4</v>
      </c>
      <c r="J2213" s="147">
        <v>2559127</v>
      </c>
      <c r="K2213" s="147" t="s">
        <v>2769</v>
      </c>
    </row>
    <row r="2214" spans="1:11" x14ac:dyDescent="0.2">
      <c r="A2214" s="147">
        <v>4</v>
      </c>
      <c r="B2214" s="149" t="s">
        <v>33562</v>
      </c>
      <c r="C2214" s="147" t="s">
        <v>2242</v>
      </c>
      <c r="D2214" s="147" t="s">
        <v>33561</v>
      </c>
      <c r="E2214" s="147" t="s">
        <v>2240</v>
      </c>
      <c r="G2214" s="147">
        <v>0</v>
      </c>
      <c r="I2214" s="147">
        <v>4</v>
      </c>
      <c r="J2214" s="147">
        <v>2559125</v>
      </c>
      <c r="K2214" s="147" t="s">
        <v>2769</v>
      </c>
    </row>
    <row r="2215" spans="1:11" x14ac:dyDescent="0.2">
      <c r="A2215" s="147">
        <v>2</v>
      </c>
      <c r="B2215" s="149" t="s">
        <v>33560</v>
      </c>
      <c r="C2215" s="147" t="s">
        <v>2242</v>
      </c>
      <c r="D2215" s="147" t="s">
        <v>33559</v>
      </c>
      <c r="E2215" s="147" t="s">
        <v>2246</v>
      </c>
      <c r="G2215" s="147">
        <v>0</v>
      </c>
      <c r="I2215" s="147">
        <v>2</v>
      </c>
      <c r="J2215" s="147">
        <v>2558445</v>
      </c>
    </row>
    <row r="2216" spans="1:11" x14ac:dyDescent="0.2">
      <c r="A2216" s="147">
        <v>3</v>
      </c>
      <c r="B2216" s="149" t="s">
        <v>33557</v>
      </c>
      <c r="C2216" s="147" t="s">
        <v>2242</v>
      </c>
      <c r="D2216" s="147" t="s">
        <v>33558</v>
      </c>
      <c r="E2216" s="147" t="s">
        <v>2240</v>
      </c>
      <c r="G2216" s="147">
        <v>0</v>
      </c>
      <c r="I2216" s="147">
        <v>3</v>
      </c>
      <c r="J2216" s="147">
        <v>2559156</v>
      </c>
      <c r="K2216" s="147" t="s">
        <v>2769</v>
      </c>
    </row>
    <row r="2217" spans="1:11" x14ac:dyDescent="0.2">
      <c r="A2217" s="147">
        <v>3</v>
      </c>
      <c r="B2217" s="149" t="s">
        <v>33557</v>
      </c>
      <c r="C2217" s="147" t="s">
        <v>2277</v>
      </c>
      <c r="D2217" s="147" t="s">
        <v>33556</v>
      </c>
      <c r="E2217" s="147" t="s">
        <v>2246</v>
      </c>
      <c r="G2217" s="147">
        <v>0</v>
      </c>
      <c r="I2217" s="147">
        <v>3</v>
      </c>
      <c r="J2217" s="147">
        <v>1189005</v>
      </c>
    </row>
    <row r="2218" spans="1:11" x14ac:dyDescent="0.2">
      <c r="A2218" s="147">
        <v>3</v>
      </c>
      <c r="B2218" s="149" t="s">
        <v>33554</v>
      </c>
      <c r="C2218" s="147" t="s">
        <v>2242</v>
      </c>
      <c r="D2218" s="147" t="s">
        <v>33555</v>
      </c>
      <c r="E2218" s="147" t="s">
        <v>2240</v>
      </c>
      <c r="G2218" s="147">
        <v>0</v>
      </c>
      <c r="I2218" s="147">
        <v>3</v>
      </c>
      <c r="J2218" s="147">
        <v>2559148</v>
      </c>
      <c r="K2218" s="147" t="s">
        <v>2769</v>
      </c>
    </row>
    <row r="2219" spans="1:11" x14ac:dyDescent="0.2">
      <c r="A2219" s="147">
        <v>3</v>
      </c>
      <c r="B2219" s="149" t="s">
        <v>33554</v>
      </c>
      <c r="C2219" s="147" t="s">
        <v>2261</v>
      </c>
      <c r="D2219" s="147" t="s">
        <v>33553</v>
      </c>
      <c r="E2219" s="147" t="s">
        <v>2246</v>
      </c>
      <c r="G2219" s="147">
        <v>0</v>
      </c>
      <c r="I2219" s="147">
        <v>3</v>
      </c>
      <c r="J2219" s="147">
        <v>1189006</v>
      </c>
    </row>
    <row r="2220" spans="1:11" x14ac:dyDescent="0.2">
      <c r="A2220" s="147">
        <v>3</v>
      </c>
      <c r="B2220" s="149" t="s">
        <v>33552</v>
      </c>
      <c r="C2220" s="147" t="s">
        <v>2242</v>
      </c>
      <c r="D2220" s="147" t="s">
        <v>33551</v>
      </c>
      <c r="E2220" s="147" t="s">
        <v>2246</v>
      </c>
      <c r="G2220" s="147">
        <v>0</v>
      </c>
      <c r="I2220" s="147">
        <v>3</v>
      </c>
      <c r="J2220" s="147">
        <v>2559137</v>
      </c>
    </row>
    <row r="2221" spans="1:11" x14ac:dyDescent="0.2">
      <c r="A2221" s="147">
        <v>4</v>
      </c>
      <c r="B2221" s="149" t="s">
        <v>33550</v>
      </c>
      <c r="C2221" s="147" t="s">
        <v>2242</v>
      </c>
      <c r="D2221" s="147" t="s">
        <v>33549</v>
      </c>
      <c r="E2221" s="147" t="s">
        <v>2240</v>
      </c>
      <c r="G2221" s="147">
        <v>0</v>
      </c>
      <c r="I2221" s="147">
        <v>4</v>
      </c>
      <c r="J2221" s="147">
        <v>2559163</v>
      </c>
      <c r="K2221" s="147" t="s">
        <v>2769</v>
      </c>
    </row>
    <row r="2222" spans="1:11" x14ac:dyDescent="0.2">
      <c r="A2222" s="147">
        <v>4</v>
      </c>
      <c r="B2222" s="149" t="s">
        <v>33548</v>
      </c>
      <c r="C2222" s="147" t="s">
        <v>2242</v>
      </c>
      <c r="D2222" s="147" t="s">
        <v>33547</v>
      </c>
      <c r="E2222" s="147" t="s">
        <v>2246</v>
      </c>
      <c r="G2222" s="147">
        <v>0</v>
      </c>
      <c r="I2222" s="147">
        <v>4</v>
      </c>
      <c r="J2222" s="147">
        <v>2559157</v>
      </c>
    </row>
    <row r="2223" spans="1:11" x14ac:dyDescent="0.2">
      <c r="A2223" s="147">
        <v>5</v>
      </c>
      <c r="B2223" s="149" t="s">
        <v>33546</v>
      </c>
      <c r="C2223" s="147" t="s">
        <v>2242</v>
      </c>
      <c r="D2223" s="147" t="s">
        <v>33545</v>
      </c>
      <c r="E2223" s="147" t="s">
        <v>2246</v>
      </c>
      <c r="G2223" s="147">
        <v>0</v>
      </c>
      <c r="I2223" s="147">
        <v>5</v>
      </c>
      <c r="J2223" s="147">
        <v>2559176</v>
      </c>
    </row>
    <row r="2224" spans="1:11" x14ac:dyDescent="0.2">
      <c r="A2224" s="147">
        <v>6</v>
      </c>
      <c r="B2224" s="149" t="s">
        <v>33544</v>
      </c>
      <c r="C2224" s="147" t="s">
        <v>2242</v>
      </c>
      <c r="D2224" s="147" t="s">
        <v>33543</v>
      </c>
      <c r="E2224" s="147" t="s">
        <v>2240</v>
      </c>
      <c r="G2224" s="147">
        <v>0</v>
      </c>
      <c r="I2224" s="147">
        <v>6</v>
      </c>
      <c r="J2224" s="147">
        <v>2559178</v>
      </c>
      <c r="K2224" s="147" t="s">
        <v>2769</v>
      </c>
    </row>
    <row r="2225" spans="1:11" x14ac:dyDescent="0.2">
      <c r="A2225" s="147">
        <v>6</v>
      </c>
      <c r="B2225" s="149" t="s">
        <v>33542</v>
      </c>
      <c r="C2225" s="147" t="s">
        <v>2242</v>
      </c>
      <c r="D2225" s="147" t="s">
        <v>33541</v>
      </c>
      <c r="E2225" s="147" t="s">
        <v>2240</v>
      </c>
      <c r="G2225" s="147">
        <v>0</v>
      </c>
      <c r="I2225" s="147">
        <v>5</v>
      </c>
      <c r="J2225" s="147">
        <v>2559166</v>
      </c>
      <c r="K2225" s="147" t="s">
        <v>2769</v>
      </c>
    </row>
    <row r="2226" spans="1:11" x14ac:dyDescent="0.2">
      <c r="A2226" s="147">
        <v>6</v>
      </c>
      <c r="B2226" s="149" t="s">
        <v>33540</v>
      </c>
      <c r="C2226" s="147" t="s">
        <v>2242</v>
      </c>
      <c r="D2226" s="147" t="s">
        <v>33539</v>
      </c>
      <c r="E2226" s="147" t="s">
        <v>2240</v>
      </c>
      <c r="G2226" s="147">
        <v>0</v>
      </c>
      <c r="I2226" s="147">
        <v>5</v>
      </c>
      <c r="J2226" s="147">
        <v>2559169</v>
      </c>
      <c r="K2226" s="147" t="s">
        <v>2769</v>
      </c>
    </row>
    <row r="2227" spans="1:11" x14ac:dyDescent="0.2">
      <c r="A2227" s="147">
        <v>6</v>
      </c>
      <c r="B2227" s="149" t="s">
        <v>33538</v>
      </c>
      <c r="C2227" s="147" t="s">
        <v>2242</v>
      </c>
      <c r="D2227" s="147" t="s">
        <v>33537</v>
      </c>
      <c r="E2227" s="147" t="s">
        <v>2240</v>
      </c>
      <c r="G2227" s="147">
        <v>0</v>
      </c>
      <c r="I2227" s="147">
        <v>5</v>
      </c>
      <c r="J2227" s="147">
        <v>2559168</v>
      </c>
      <c r="K2227" s="147" t="s">
        <v>2769</v>
      </c>
    </row>
    <row r="2228" spans="1:11" x14ac:dyDescent="0.2">
      <c r="A2228" s="147">
        <v>4</v>
      </c>
      <c r="B2228" s="149" t="s">
        <v>33536</v>
      </c>
      <c r="C2228" s="147" t="s">
        <v>2242</v>
      </c>
      <c r="D2228" s="147" t="s">
        <v>33535</v>
      </c>
      <c r="E2228" s="147" t="s">
        <v>2240</v>
      </c>
      <c r="G2228" s="147">
        <v>0</v>
      </c>
      <c r="I2228" s="147">
        <v>4</v>
      </c>
      <c r="J2228" s="147">
        <v>2559159</v>
      </c>
      <c r="K2228" s="147" t="s">
        <v>2769</v>
      </c>
    </row>
    <row r="2229" spans="1:11" x14ac:dyDescent="0.2">
      <c r="A2229" s="147">
        <v>3</v>
      </c>
      <c r="B2229" s="149" t="s">
        <v>33534</v>
      </c>
      <c r="C2229" s="147" t="s">
        <v>2242</v>
      </c>
      <c r="D2229" s="147" t="s">
        <v>33533</v>
      </c>
      <c r="E2229" s="147" t="s">
        <v>2246</v>
      </c>
      <c r="G2229" s="147">
        <v>0</v>
      </c>
      <c r="I2229" s="147">
        <v>3</v>
      </c>
      <c r="J2229" s="147">
        <v>2559131</v>
      </c>
    </row>
    <row r="2230" spans="1:11" x14ac:dyDescent="0.2">
      <c r="A2230" s="147">
        <v>4</v>
      </c>
      <c r="B2230" s="149" t="s">
        <v>33531</v>
      </c>
      <c r="C2230" s="147" t="s">
        <v>2242</v>
      </c>
      <c r="D2230" s="147" t="s">
        <v>33532</v>
      </c>
      <c r="E2230" s="147" t="s">
        <v>2240</v>
      </c>
      <c r="G2230" s="147">
        <v>0</v>
      </c>
      <c r="I2230" s="147">
        <v>4</v>
      </c>
      <c r="J2230" s="147">
        <v>2559181</v>
      </c>
      <c r="K2230" s="147" t="s">
        <v>2769</v>
      </c>
    </row>
    <row r="2231" spans="1:11" x14ac:dyDescent="0.2">
      <c r="A2231" s="147">
        <v>4</v>
      </c>
      <c r="B2231" s="149" t="s">
        <v>33531</v>
      </c>
      <c r="C2231" s="147" t="s">
        <v>2261</v>
      </c>
      <c r="D2231" s="147" t="s">
        <v>33530</v>
      </c>
      <c r="E2231" s="147" t="s">
        <v>2246</v>
      </c>
      <c r="G2231" s="147">
        <v>0</v>
      </c>
      <c r="I2231" s="147">
        <v>4</v>
      </c>
      <c r="J2231" s="147">
        <v>1189012</v>
      </c>
    </row>
    <row r="2232" spans="1:11" x14ac:dyDescent="0.2">
      <c r="A2232" s="147">
        <v>4</v>
      </c>
      <c r="B2232" s="149" t="s">
        <v>33529</v>
      </c>
      <c r="C2232" s="147" t="s">
        <v>2242</v>
      </c>
      <c r="D2232" s="147" t="s">
        <v>33528</v>
      </c>
      <c r="E2232" s="147" t="s">
        <v>2240</v>
      </c>
      <c r="G2232" s="147">
        <v>0</v>
      </c>
      <c r="I2232" s="147">
        <v>4</v>
      </c>
      <c r="J2232" s="147">
        <v>2559189</v>
      </c>
      <c r="K2232" s="147" t="s">
        <v>2769</v>
      </c>
    </row>
    <row r="2233" spans="1:11" x14ac:dyDescent="0.2">
      <c r="A2233" s="147">
        <v>4</v>
      </c>
      <c r="B2233" s="149" t="s">
        <v>33527</v>
      </c>
      <c r="C2233" s="147" t="s">
        <v>2242</v>
      </c>
      <c r="D2233" s="147" t="s">
        <v>33526</v>
      </c>
      <c r="E2233" s="147" t="s">
        <v>2246</v>
      </c>
      <c r="G2233" s="147">
        <v>0</v>
      </c>
      <c r="I2233" s="147">
        <v>4</v>
      </c>
      <c r="J2233" s="147">
        <v>2559186</v>
      </c>
    </row>
    <row r="2234" spans="1:11" x14ac:dyDescent="0.2">
      <c r="A2234" s="147">
        <v>5</v>
      </c>
      <c r="B2234" s="149" t="s">
        <v>33525</v>
      </c>
      <c r="C2234" s="147" t="s">
        <v>2242</v>
      </c>
      <c r="D2234" s="147" t="s">
        <v>33524</v>
      </c>
      <c r="E2234" s="147" t="s">
        <v>2246</v>
      </c>
      <c r="G2234" s="147">
        <v>0</v>
      </c>
      <c r="I2234" s="147">
        <v>5</v>
      </c>
      <c r="J2234" s="147">
        <v>2559197</v>
      </c>
    </row>
    <row r="2235" spans="1:11" x14ac:dyDescent="0.2">
      <c r="A2235" s="147">
        <v>6</v>
      </c>
      <c r="B2235" s="149" t="s">
        <v>33523</v>
      </c>
      <c r="C2235" s="147" t="s">
        <v>2242</v>
      </c>
      <c r="D2235" s="147" t="s">
        <v>33522</v>
      </c>
      <c r="E2235" s="147" t="s">
        <v>2240</v>
      </c>
      <c r="G2235" s="147">
        <v>0</v>
      </c>
      <c r="I2235" s="147">
        <v>6</v>
      </c>
      <c r="J2235" s="147">
        <v>2559202</v>
      </c>
      <c r="K2235" s="147" t="s">
        <v>2769</v>
      </c>
    </row>
    <row r="2236" spans="1:11" x14ac:dyDescent="0.2">
      <c r="A2236" s="147">
        <v>6</v>
      </c>
      <c r="B2236" s="149" t="s">
        <v>33521</v>
      </c>
      <c r="C2236" s="147" t="s">
        <v>2242</v>
      </c>
      <c r="D2236" s="147" t="s">
        <v>33520</v>
      </c>
      <c r="E2236" s="147" t="s">
        <v>2240</v>
      </c>
      <c r="G2236" s="147">
        <v>0</v>
      </c>
      <c r="I2236" s="147">
        <v>5</v>
      </c>
      <c r="J2236" s="147">
        <v>2559191</v>
      </c>
      <c r="K2236" s="147" t="s">
        <v>2769</v>
      </c>
    </row>
    <row r="2237" spans="1:11" x14ac:dyDescent="0.2">
      <c r="A2237" s="147">
        <v>6</v>
      </c>
      <c r="B2237" s="149" t="s">
        <v>33519</v>
      </c>
      <c r="C2237" s="147" t="s">
        <v>2242</v>
      </c>
      <c r="D2237" s="147" t="s">
        <v>33518</v>
      </c>
      <c r="E2237" s="147" t="s">
        <v>2240</v>
      </c>
      <c r="G2237" s="147">
        <v>0</v>
      </c>
      <c r="I2237" s="147">
        <v>5</v>
      </c>
      <c r="J2237" s="147">
        <v>2559198</v>
      </c>
      <c r="K2237" s="147" t="s">
        <v>2769</v>
      </c>
    </row>
    <row r="2238" spans="1:11" x14ac:dyDescent="0.2">
      <c r="A2238" s="147">
        <v>6</v>
      </c>
      <c r="B2238" s="149" t="s">
        <v>33517</v>
      </c>
      <c r="C2238" s="147" t="s">
        <v>2242</v>
      </c>
      <c r="D2238" s="147" t="s">
        <v>33516</v>
      </c>
      <c r="E2238" s="147" t="s">
        <v>2240</v>
      </c>
      <c r="G2238" s="147">
        <v>0</v>
      </c>
      <c r="I2238" s="147">
        <v>5</v>
      </c>
      <c r="J2238" s="147">
        <v>2559193</v>
      </c>
      <c r="K2238" s="147" t="s">
        <v>2769</v>
      </c>
    </row>
    <row r="2239" spans="1:11" x14ac:dyDescent="0.2">
      <c r="A2239" s="147">
        <v>3</v>
      </c>
      <c r="B2239" s="149" t="s">
        <v>33514</v>
      </c>
      <c r="C2239" s="147" t="s">
        <v>2242</v>
      </c>
      <c r="D2239" s="147" t="s">
        <v>33515</v>
      </c>
      <c r="E2239" s="147" t="s">
        <v>2246</v>
      </c>
      <c r="G2239" s="147">
        <v>0</v>
      </c>
      <c r="I2239" s="147">
        <v>3</v>
      </c>
      <c r="J2239" s="147">
        <v>2559151</v>
      </c>
    </row>
    <row r="2240" spans="1:11" x14ac:dyDescent="0.2">
      <c r="A2240" s="147">
        <v>3</v>
      </c>
      <c r="B2240" s="149" t="s">
        <v>33514</v>
      </c>
      <c r="C2240" s="147" t="s">
        <v>2277</v>
      </c>
      <c r="D2240" s="147" t="s">
        <v>33513</v>
      </c>
      <c r="E2240" s="147" t="s">
        <v>2246</v>
      </c>
      <c r="G2240" s="147">
        <v>0</v>
      </c>
      <c r="I2240" s="147">
        <v>3</v>
      </c>
      <c r="J2240" s="147">
        <v>1189009</v>
      </c>
    </row>
    <row r="2241" spans="1:11" x14ac:dyDescent="0.2">
      <c r="A2241" s="147">
        <v>4</v>
      </c>
      <c r="B2241" s="149" t="s">
        <v>33510</v>
      </c>
      <c r="C2241" s="147" t="s">
        <v>2242</v>
      </c>
      <c r="D2241" s="147" t="s">
        <v>33512</v>
      </c>
      <c r="E2241" s="147" t="s">
        <v>2240</v>
      </c>
      <c r="G2241" s="147">
        <v>0</v>
      </c>
      <c r="I2241" s="147">
        <v>4</v>
      </c>
      <c r="J2241" s="147">
        <v>2559210</v>
      </c>
      <c r="K2241" s="147" t="s">
        <v>2769</v>
      </c>
    </row>
    <row r="2242" spans="1:11" x14ac:dyDescent="0.2">
      <c r="A2242" s="147">
        <v>4</v>
      </c>
      <c r="B2242" s="149" t="s">
        <v>33510</v>
      </c>
      <c r="C2242" s="147" t="s">
        <v>2261</v>
      </c>
      <c r="D2242" s="147" t="s">
        <v>33511</v>
      </c>
      <c r="E2242" s="147" t="s">
        <v>2246</v>
      </c>
      <c r="G2242" s="147">
        <v>0</v>
      </c>
      <c r="I2242" s="147">
        <v>4</v>
      </c>
      <c r="J2242" s="147">
        <v>1189021</v>
      </c>
    </row>
    <row r="2243" spans="1:11" x14ac:dyDescent="0.2">
      <c r="A2243" s="147">
        <v>4</v>
      </c>
      <c r="B2243" s="149" t="s">
        <v>33510</v>
      </c>
      <c r="C2243" s="147" t="s">
        <v>2277</v>
      </c>
      <c r="D2243" s="147" t="s">
        <v>33509</v>
      </c>
      <c r="E2243" s="147" t="s">
        <v>2246</v>
      </c>
      <c r="G2243" s="147">
        <v>0</v>
      </c>
      <c r="I2243" s="147">
        <v>4</v>
      </c>
      <c r="J2243" s="147">
        <v>1189025</v>
      </c>
    </row>
    <row r="2244" spans="1:11" x14ac:dyDescent="0.2">
      <c r="A2244" s="147">
        <v>4</v>
      </c>
      <c r="B2244" s="149" t="s">
        <v>33508</v>
      </c>
      <c r="C2244" s="147" t="s">
        <v>2242</v>
      </c>
      <c r="D2244" s="147" t="s">
        <v>33507</v>
      </c>
      <c r="E2244" s="147" t="s">
        <v>2240</v>
      </c>
      <c r="G2244" s="147">
        <v>0</v>
      </c>
      <c r="I2244" s="147">
        <v>4</v>
      </c>
      <c r="J2244" s="147">
        <v>2559211</v>
      </c>
      <c r="K2244" s="147" t="s">
        <v>2769</v>
      </c>
    </row>
    <row r="2245" spans="1:11" x14ac:dyDescent="0.2">
      <c r="A2245" s="147">
        <v>4</v>
      </c>
      <c r="B2245" s="149" t="s">
        <v>33506</v>
      </c>
      <c r="C2245" s="147" t="s">
        <v>2242</v>
      </c>
      <c r="D2245" s="147" t="s">
        <v>33505</v>
      </c>
      <c r="E2245" s="147" t="s">
        <v>2240</v>
      </c>
      <c r="G2245" s="147">
        <v>0</v>
      </c>
      <c r="I2245" s="147">
        <v>4</v>
      </c>
      <c r="J2245" s="147">
        <v>2559216</v>
      </c>
      <c r="K2245" s="147" t="s">
        <v>2769</v>
      </c>
    </row>
    <row r="2246" spans="1:11" x14ac:dyDescent="0.2">
      <c r="A2246" s="147">
        <v>4</v>
      </c>
      <c r="B2246" s="149" t="s">
        <v>33502</v>
      </c>
      <c r="C2246" s="147" t="s">
        <v>2242</v>
      </c>
      <c r="D2246" s="147" t="s">
        <v>33504</v>
      </c>
      <c r="E2246" s="147" t="s">
        <v>2246</v>
      </c>
      <c r="G2246" s="147">
        <v>0</v>
      </c>
      <c r="I2246" s="147">
        <v>4</v>
      </c>
      <c r="J2246" s="147">
        <v>2559215</v>
      </c>
    </row>
    <row r="2247" spans="1:11" x14ac:dyDescent="0.2">
      <c r="A2247" s="147">
        <v>4</v>
      </c>
      <c r="B2247" s="149" t="s">
        <v>33502</v>
      </c>
      <c r="C2247" s="147" t="s">
        <v>2261</v>
      </c>
      <c r="D2247" s="147" t="s">
        <v>33503</v>
      </c>
      <c r="E2247" s="147" t="s">
        <v>2246</v>
      </c>
      <c r="G2247" s="147">
        <v>0</v>
      </c>
      <c r="I2247" s="147">
        <v>4</v>
      </c>
      <c r="J2247" s="147">
        <v>1189015</v>
      </c>
    </row>
    <row r="2248" spans="1:11" x14ac:dyDescent="0.2">
      <c r="A2248" s="147">
        <v>4</v>
      </c>
      <c r="B2248" s="149" t="s">
        <v>33502</v>
      </c>
      <c r="C2248" s="147" t="s">
        <v>2277</v>
      </c>
      <c r="D2248" s="147" t="s">
        <v>33501</v>
      </c>
      <c r="E2248" s="147" t="s">
        <v>2246</v>
      </c>
      <c r="G2248" s="147">
        <v>0</v>
      </c>
      <c r="I2248" s="147">
        <v>4</v>
      </c>
      <c r="J2248" s="147">
        <v>1189022</v>
      </c>
    </row>
    <row r="2249" spans="1:11" x14ac:dyDescent="0.2">
      <c r="A2249" s="147">
        <v>5</v>
      </c>
      <c r="B2249" s="149" t="s">
        <v>33500</v>
      </c>
      <c r="C2249" s="147" t="s">
        <v>2242</v>
      </c>
      <c r="D2249" s="147" t="s">
        <v>33499</v>
      </c>
      <c r="E2249" s="147" t="s">
        <v>2246</v>
      </c>
      <c r="G2249" s="147">
        <v>0</v>
      </c>
      <c r="I2249" s="147">
        <v>5</v>
      </c>
      <c r="J2249" s="147">
        <v>2559223</v>
      </c>
    </row>
    <row r="2250" spans="1:11" x14ac:dyDescent="0.2">
      <c r="A2250" s="147">
        <v>6</v>
      </c>
      <c r="B2250" s="149" t="s">
        <v>33498</v>
      </c>
      <c r="C2250" s="147" t="s">
        <v>2242</v>
      </c>
      <c r="D2250" s="147" t="s">
        <v>33497</v>
      </c>
      <c r="E2250" s="147" t="s">
        <v>2240</v>
      </c>
      <c r="G2250" s="147">
        <v>0</v>
      </c>
      <c r="I2250" s="147">
        <v>6</v>
      </c>
      <c r="J2250" s="147">
        <v>2559237</v>
      </c>
      <c r="K2250" s="147" t="s">
        <v>2769</v>
      </c>
    </row>
    <row r="2251" spans="1:11" x14ac:dyDescent="0.2">
      <c r="A2251" s="147">
        <v>6</v>
      </c>
      <c r="B2251" s="149" t="s">
        <v>33496</v>
      </c>
      <c r="C2251" s="147" t="s">
        <v>2242</v>
      </c>
      <c r="D2251" s="147" t="s">
        <v>33495</v>
      </c>
      <c r="E2251" s="147" t="s">
        <v>2240</v>
      </c>
      <c r="G2251" s="147">
        <v>0</v>
      </c>
      <c r="I2251" s="147">
        <v>5</v>
      </c>
      <c r="J2251" s="147">
        <v>2559217</v>
      </c>
      <c r="K2251" s="147" t="s">
        <v>2769</v>
      </c>
    </row>
    <row r="2252" spans="1:11" x14ac:dyDescent="0.2">
      <c r="A2252" s="147">
        <v>6</v>
      </c>
      <c r="B2252" s="149" t="s">
        <v>33494</v>
      </c>
      <c r="C2252" s="147" t="s">
        <v>2242</v>
      </c>
      <c r="D2252" s="147" t="s">
        <v>33493</v>
      </c>
      <c r="E2252" s="147" t="s">
        <v>2240</v>
      </c>
      <c r="G2252" s="147">
        <v>0</v>
      </c>
      <c r="I2252" s="147">
        <v>5</v>
      </c>
      <c r="J2252" s="147">
        <v>2559220</v>
      </c>
      <c r="K2252" s="147" t="s">
        <v>2769</v>
      </c>
    </row>
    <row r="2253" spans="1:11" x14ac:dyDescent="0.2">
      <c r="A2253" s="147">
        <v>6</v>
      </c>
      <c r="B2253" s="149" t="s">
        <v>33492</v>
      </c>
      <c r="C2253" s="147" t="s">
        <v>2242</v>
      </c>
      <c r="D2253" s="147" t="s">
        <v>33491</v>
      </c>
      <c r="E2253" s="147" t="s">
        <v>2240</v>
      </c>
      <c r="G2253" s="147">
        <v>0</v>
      </c>
      <c r="I2253" s="147">
        <v>5</v>
      </c>
      <c r="J2253" s="147">
        <v>2559222</v>
      </c>
      <c r="K2253" s="147" t="s">
        <v>2769</v>
      </c>
    </row>
    <row r="2254" spans="1:11" x14ac:dyDescent="0.2">
      <c r="A2254" s="147">
        <v>6</v>
      </c>
      <c r="B2254" s="149" t="s">
        <v>33490</v>
      </c>
      <c r="C2254" s="147" t="s">
        <v>2242</v>
      </c>
      <c r="D2254" s="147" t="s">
        <v>33489</v>
      </c>
      <c r="E2254" s="147" t="s">
        <v>2240</v>
      </c>
      <c r="G2254" s="147">
        <v>0</v>
      </c>
      <c r="I2254" s="147">
        <v>5</v>
      </c>
      <c r="J2254" s="147">
        <v>2559226</v>
      </c>
      <c r="K2254" s="147" t="s">
        <v>2769</v>
      </c>
    </row>
    <row r="2255" spans="1:11" x14ac:dyDescent="0.2">
      <c r="A2255" s="147">
        <v>6</v>
      </c>
      <c r="B2255" s="149" t="s">
        <v>33488</v>
      </c>
      <c r="C2255" s="147" t="s">
        <v>2242</v>
      </c>
      <c r="D2255" s="147" t="s">
        <v>33487</v>
      </c>
      <c r="E2255" s="147" t="s">
        <v>2240</v>
      </c>
      <c r="G2255" s="147">
        <v>0</v>
      </c>
      <c r="I2255" s="147">
        <v>5</v>
      </c>
      <c r="J2255" s="147">
        <v>2559218</v>
      </c>
      <c r="K2255" s="147" t="s">
        <v>2769</v>
      </c>
    </row>
    <row r="2256" spans="1:11" x14ac:dyDescent="0.2">
      <c r="A2256" s="147">
        <v>3</v>
      </c>
      <c r="B2256" s="149" t="s">
        <v>33486</v>
      </c>
      <c r="C2256" s="147" t="s">
        <v>2242</v>
      </c>
      <c r="D2256" s="147" t="s">
        <v>33485</v>
      </c>
      <c r="E2256" s="147" t="s">
        <v>2246</v>
      </c>
      <c r="G2256" s="147">
        <v>0</v>
      </c>
      <c r="I2256" s="147">
        <v>3</v>
      </c>
      <c r="J2256" s="147">
        <v>2559135</v>
      </c>
    </row>
    <row r="2257" spans="1:11" x14ac:dyDescent="0.2">
      <c r="A2257" s="147">
        <v>4</v>
      </c>
      <c r="B2257" s="149" t="s">
        <v>33483</v>
      </c>
      <c r="C2257" s="147" t="s">
        <v>2242</v>
      </c>
      <c r="D2257" s="147" t="s">
        <v>33484</v>
      </c>
      <c r="E2257" s="147" t="s">
        <v>2240</v>
      </c>
      <c r="G2257" s="147">
        <v>0</v>
      </c>
      <c r="I2257" s="147">
        <v>4</v>
      </c>
      <c r="J2257" s="147">
        <v>2559239</v>
      </c>
      <c r="K2257" s="147" t="s">
        <v>2769</v>
      </c>
    </row>
    <row r="2258" spans="1:11" x14ac:dyDescent="0.2">
      <c r="A2258" s="147">
        <v>4</v>
      </c>
      <c r="B2258" s="149" t="s">
        <v>33483</v>
      </c>
      <c r="C2258" s="147" t="s">
        <v>2261</v>
      </c>
      <c r="D2258" s="147" t="s">
        <v>33482</v>
      </c>
      <c r="E2258" s="147" t="s">
        <v>2246</v>
      </c>
      <c r="G2258" s="147">
        <v>0</v>
      </c>
      <c r="I2258" s="147">
        <v>4</v>
      </c>
      <c r="J2258" s="147">
        <v>1189026</v>
      </c>
    </row>
    <row r="2259" spans="1:11" x14ac:dyDescent="0.2">
      <c r="A2259" s="147">
        <v>4</v>
      </c>
      <c r="B2259" s="149" t="s">
        <v>33481</v>
      </c>
      <c r="C2259" s="147" t="s">
        <v>2242</v>
      </c>
      <c r="D2259" s="147" t="s">
        <v>33480</v>
      </c>
      <c r="E2259" s="147" t="s">
        <v>2240</v>
      </c>
      <c r="G2259" s="147">
        <v>0</v>
      </c>
      <c r="I2259" s="147">
        <v>4</v>
      </c>
      <c r="J2259" s="147">
        <v>2559240</v>
      </c>
      <c r="K2259" s="147" t="s">
        <v>2769</v>
      </c>
    </row>
    <row r="2260" spans="1:11" x14ac:dyDescent="0.2">
      <c r="A2260" s="147">
        <v>4</v>
      </c>
      <c r="B2260" s="149" t="s">
        <v>33479</v>
      </c>
      <c r="C2260" s="147" t="s">
        <v>2242</v>
      </c>
      <c r="D2260" s="147" t="s">
        <v>33478</v>
      </c>
      <c r="E2260" s="147" t="s">
        <v>2240</v>
      </c>
      <c r="G2260" s="147">
        <v>0</v>
      </c>
      <c r="I2260" s="147">
        <v>4</v>
      </c>
      <c r="J2260" s="147">
        <v>2559248</v>
      </c>
      <c r="K2260" s="147" t="s">
        <v>2769</v>
      </c>
    </row>
    <row r="2261" spans="1:11" x14ac:dyDescent="0.2">
      <c r="A2261" s="147">
        <v>4</v>
      </c>
      <c r="B2261" s="149" t="s">
        <v>33477</v>
      </c>
      <c r="C2261" s="147" t="s">
        <v>2242</v>
      </c>
      <c r="D2261" s="147" t="s">
        <v>33476</v>
      </c>
      <c r="E2261" s="147" t="s">
        <v>2246</v>
      </c>
      <c r="G2261" s="147">
        <v>0</v>
      </c>
      <c r="I2261" s="147">
        <v>4</v>
      </c>
      <c r="J2261" s="147">
        <v>2559241</v>
      </c>
    </row>
    <row r="2262" spans="1:11" x14ac:dyDescent="0.2">
      <c r="A2262" s="147">
        <v>5</v>
      </c>
      <c r="B2262" s="149" t="s">
        <v>33475</v>
      </c>
      <c r="C2262" s="147" t="s">
        <v>2242</v>
      </c>
      <c r="D2262" s="147" t="s">
        <v>33474</v>
      </c>
      <c r="E2262" s="147" t="s">
        <v>2246</v>
      </c>
      <c r="G2262" s="147">
        <v>0</v>
      </c>
      <c r="I2262" s="147">
        <v>5</v>
      </c>
      <c r="J2262" s="147">
        <v>2559253</v>
      </c>
    </row>
    <row r="2263" spans="1:11" x14ac:dyDescent="0.2">
      <c r="A2263" s="147">
        <v>6</v>
      </c>
      <c r="B2263" s="149" t="s">
        <v>33473</v>
      </c>
      <c r="C2263" s="147" t="s">
        <v>2242</v>
      </c>
      <c r="D2263" s="147" t="s">
        <v>33472</v>
      </c>
      <c r="E2263" s="147" t="s">
        <v>2240</v>
      </c>
      <c r="G2263" s="147">
        <v>0</v>
      </c>
      <c r="I2263" s="147">
        <v>6</v>
      </c>
      <c r="J2263" s="147">
        <v>2559265</v>
      </c>
      <c r="K2263" s="147" t="s">
        <v>2769</v>
      </c>
    </row>
    <row r="2264" spans="1:11" x14ac:dyDescent="0.2">
      <c r="A2264" s="147">
        <v>6</v>
      </c>
      <c r="B2264" s="149" t="s">
        <v>33471</v>
      </c>
      <c r="C2264" s="147" t="s">
        <v>2242</v>
      </c>
      <c r="D2264" s="147" t="s">
        <v>33470</v>
      </c>
      <c r="E2264" s="147" t="s">
        <v>2240</v>
      </c>
      <c r="G2264" s="147">
        <v>0</v>
      </c>
      <c r="I2264" s="147">
        <v>5</v>
      </c>
      <c r="J2264" s="147">
        <v>2559250</v>
      </c>
      <c r="K2264" s="147" t="s">
        <v>2769</v>
      </c>
    </row>
    <row r="2265" spans="1:11" x14ac:dyDescent="0.2">
      <c r="A2265" s="147">
        <v>6</v>
      </c>
      <c r="B2265" s="149" t="s">
        <v>33469</v>
      </c>
      <c r="C2265" s="147" t="s">
        <v>2242</v>
      </c>
      <c r="D2265" s="147" t="s">
        <v>33468</v>
      </c>
      <c r="E2265" s="147" t="s">
        <v>2240</v>
      </c>
      <c r="G2265" s="147">
        <v>0</v>
      </c>
      <c r="I2265" s="147">
        <v>5</v>
      </c>
      <c r="J2265" s="147">
        <v>2559254</v>
      </c>
      <c r="K2265" s="147" t="s">
        <v>2769</v>
      </c>
    </row>
    <row r="2266" spans="1:11" x14ac:dyDescent="0.2">
      <c r="A2266" s="147">
        <v>6</v>
      </c>
      <c r="B2266" s="149" t="s">
        <v>33467</v>
      </c>
      <c r="C2266" s="147" t="s">
        <v>2242</v>
      </c>
      <c r="D2266" s="147" t="s">
        <v>33466</v>
      </c>
      <c r="E2266" s="147" t="s">
        <v>2240</v>
      </c>
      <c r="G2266" s="147">
        <v>0</v>
      </c>
      <c r="I2266" s="147">
        <v>5</v>
      </c>
      <c r="J2266" s="147">
        <v>2559252</v>
      </c>
      <c r="K2266" s="147" t="s">
        <v>2769</v>
      </c>
    </row>
    <row r="2267" spans="1:11" x14ac:dyDescent="0.2">
      <c r="A2267" s="147">
        <v>6</v>
      </c>
      <c r="B2267" s="149" t="s">
        <v>33465</v>
      </c>
      <c r="C2267" s="147" t="s">
        <v>2242</v>
      </c>
      <c r="D2267" s="147" t="s">
        <v>33464</v>
      </c>
      <c r="E2267" s="147" t="s">
        <v>2240</v>
      </c>
      <c r="G2267" s="147">
        <v>0</v>
      </c>
      <c r="I2267" s="147">
        <v>5</v>
      </c>
      <c r="J2267" s="147">
        <v>2559259</v>
      </c>
      <c r="K2267" s="147" t="s">
        <v>2769</v>
      </c>
    </row>
    <row r="2268" spans="1:11" x14ac:dyDescent="0.2">
      <c r="A2268" s="147">
        <v>3</v>
      </c>
      <c r="B2268" s="149" t="s">
        <v>33461</v>
      </c>
      <c r="C2268" s="147" t="s">
        <v>2242</v>
      </c>
      <c r="D2268" s="147" t="s">
        <v>33463</v>
      </c>
      <c r="E2268" s="147" t="s">
        <v>2246</v>
      </c>
      <c r="G2268" s="147">
        <v>0</v>
      </c>
      <c r="I2268" s="147">
        <v>3</v>
      </c>
      <c r="J2268" s="147">
        <v>2559133</v>
      </c>
    </row>
    <row r="2269" spans="1:11" x14ac:dyDescent="0.2">
      <c r="A2269" s="147">
        <v>3</v>
      </c>
      <c r="B2269" s="149" t="s">
        <v>33461</v>
      </c>
      <c r="C2269" s="147" t="s">
        <v>2261</v>
      </c>
      <c r="D2269" s="147" t="s">
        <v>33462</v>
      </c>
      <c r="E2269" s="147" t="s">
        <v>2246</v>
      </c>
      <c r="G2269" s="147">
        <v>0</v>
      </c>
      <c r="I2269" s="147">
        <v>3</v>
      </c>
      <c r="J2269" s="147">
        <v>1188996</v>
      </c>
    </row>
    <row r="2270" spans="1:11" x14ac:dyDescent="0.2">
      <c r="A2270" s="147">
        <v>3</v>
      </c>
      <c r="B2270" s="149" t="s">
        <v>33461</v>
      </c>
      <c r="C2270" s="147" t="s">
        <v>2250</v>
      </c>
      <c r="D2270" s="147" t="s">
        <v>20753</v>
      </c>
      <c r="E2270" s="147" t="s">
        <v>2246</v>
      </c>
      <c r="F2270" s="147" t="s">
        <v>2259</v>
      </c>
      <c r="G2270" s="147">
        <v>1</v>
      </c>
      <c r="H2270" s="148">
        <v>41204</v>
      </c>
      <c r="I2270" s="147">
        <v>3</v>
      </c>
      <c r="J2270" s="147">
        <v>1189007</v>
      </c>
    </row>
    <row r="2271" spans="1:11" x14ac:dyDescent="0.2">
      <c r="A2271" s="147">
        <v>3</v>
      </c>
      <c r="B2271" s="149" t="s">
        <v>33461</v>
      </c>
      <c r="C2271" s="147" t="s">
        <v>2277</v>
      </c>
      <c r="D2271" s="147" t="s">
        <v>33460</v>
      </c>
      <c r="E2271" s="147" t="s">
        <v>2246</v>
      </c>
      <c r="G2271" s="147">
        <v>0</v>
      </c>
      <c r="I2271" s="147">
        <v>3</v>
      </c>
      <c r="J2271" s="147">
        <v>1189004</v>
      </c>
    </row>
    <row r="2272" spans="1:11" x14ac:dyDescent="0.2">
      <c r="A2272" s="147">
        <v>4</v>
      </c>
      <c r="B2272" s="149" t="s">
        <v>33458</v>
      </c>
      <c r="C2272" s="147" t="s">
        <v>2242</v>
      </c>
      <c r="D2272" s="147" t="s">
        <v>33459</v>
      </c>
      <c r="E2272" s="147" t="s">
        <v>2240</v>
      </c>
      <c r="G2272" s="147">
        <v>0</v>
      </c>
      <c r="I2272" s="147">
        <v>4</v>
      </c>
      <c r="J2272" s="147">
        <v>2559269</v>
      </c>
      <c r="K2272" s="147" t="s">
        <v>2769</v>
      </c>
    </row>
    <row r="2273" spans="1:11" x14ac:dyDescent="0.2">
      <c r="A2273" s="147">
        <v>4</v>
      </c>
      <c r="B2273" s="149" t="s">
        <v>33458</v>
      </c>
      <c r="C2273" s="147" t="s">
        <v>2261</v>
      </c>
      <c r="D2273" s="147" t="s">
        <v>33457</v>
      </c>
      <c r="E2273" s="147" t="s">
        <v>2246</v>
      </c>
      <c r="G2273" s="147">
        <v>0</v>
      </c>
      <c r="I2273" s="147">
        <v>4</v>
      </c>
      <c r="J2273" s="147">
        <v>1189027</v>
      </c>
    </row>
    <row r="2274" spans="1:11" x14ac:dyDescent="0.2">
      <c r="A2274" s="147">
        <v>4</v>
      </c>
      <c r="B2274" s="149" t="s">
        <v>33455</v>
      </c>
      <c r="C2274" s="147" t="s">
        <v>2242</v>
      </c>
      <c r="D2274" s="147" t="s">
        <v>33456</v>
      </c>
      <c r="E2274" s="147" t="s">
        <v>2240</v>
      </c>
      <c r="G2274" s="147">
        <v>0</v>
      </c>
      <c r="I2274" s="147">
        <v>4</v>
      </c>
      <c r="J2274" s="147">
        <v>2559272</v>
      </c>
      <c r="K2274" s="147" t="s">
        <v>2769</v>
      </c>
    </row>
    <row r="2275" spans="1:11" x14ac:dyDescent="0.2">
      <c r="A2275" s="147">
        <v>4</v>
      </c>
      <c r="B2275" s="149" t="s">
        <v>33455</v>
      </c>
      <c r="C2275" s="147" t="s">
        <v>2261</v>
      </c>
      <c r="D2275" s="147" t="s">
        <v>33454</v>
      </c>
      <c r="E2275" s="147" t="s">
        <v>2246</v>
      </c>
      <c r="G2275" s="147">
        <v>0</v>
      </c>
      <c r="I2275" s="147">
        <v>4</v>
      </c>
      <c r="J2275" s="147">
        <v>1189034</v>
      </c>
    </row>
    <row r="2276" spans="1:11" x14ac:dyDescent="0.2">
      <c r="A2276" s="147">
        <v>4</v>
      </c>
      <c r="B2276" s="149" t="s">
        <v>33453</v>
      </c>
      <c r="C2276" s="147" t="s">
        <v>2242</v>
      </c>
      <c r="D2276" s="147" t="s">
        <v>33452</v>
      </c>
      <c r="E2276" s="147" t="s">
        <v>2240</v>
      </c>
      <c r="G2276" s="147">
        <v>0</v>
      </c>
      <c r="I2276" s="147">
        <v>4</v>
      </c>
      <c r="J2276" s="147">
        <v>2559273</v>
      </c>
      <c r="K2276" s="147" t="s">
        <v>2769</v>
      </c>
    </row>
    <row r="2277" spans="1:11" x14ac:dyDescent="0.2">
      <c r="A2277" s="147">
        <v>4</v>
      </c>
      <c r="B2277" s="149" t="s">
        <v>33450</v>
      </c>
      <c r="C2277" s="147" t="s">
        <v>2242</v>
      </c>
      <c r="D2277" s="147" t="s">
        <v>33451</v>
      </c>
      <c r="E2277" s="147" t="s">
        <v>2240</v>
      </c>
      <c r="G2277" s="147">
        <v>0</v>
      </c>
      <c r="I2277" s="147">
        <v>4</v>
      </c>
      <c r="J2277" s="147">
        <v>2559275</v>
      </c>
      <c r="K2277" s="147" t="s">
        <v>2769</v>
      </c>
    </row>
    <row r="2278" spans="1:11" x14ac:dyDescent="0.2">
      <c r="A2278" s="147">
        <v>4</v>
      </c>
      <c r="B2278" s="149" t="s">
        <v>33450</v>
      </c>
      <c r="C2278" s="147" t="s">
        <v>2261</v>
      </c>
      <c r="D2278" s="147" t="s">
        <v>33449</v>
      </c>
      <c r="E2278" s="147" t="s">
        <v>2246</v>
      </c>
      <c r="G2278" s="147">
        <v>0</v>
      </c>
      <c r="I2278" s="147">
        <v>4</v>
      </c>
      <c r="J2278" s="147">
        <v>1189035</v>
      </c>
    </row>
    <row r="2279" spans="1:11" x14ac:dyDescent="0.2">
      <c r="A2279" s="147">
        <v>4</v>
      </c>
      <c r="B2279" s="149" t="s">
        <v>33447</v>
      </c>
      <c r="C2279" s="147" t="s">
        <v>2242</v>
      </c>
      <c r="D2279" s="147" t="s">
        <v>33448</v>
      </c>
      <c r="E2279" s="147" t="s">
        <v>2240</v>
      </c>
      <c r="G2279" s="147">
        <v>0</v>
      </c>
      <c r="I2279" s="147">
        <v>4</v>
      </c>
      <c r="J2279" s="147">
        <v>2559276</v>
      </c>
      <c r="K2279" s="147" t="s">
        <v>2769</v>
      </c>
    </row>
    <row r="2280" spans="1:11" x14ac:dyDescent="0.2">
      <c r="A2280" s="147">
        <v>4</v>
      </c>
      <c r="B2280" s="149" t="s">
        <v>33447</v>
      </c>
      <c r="C2280" s="147" t="s">
        <v>2261</v>
      </c>
      <c r="D2280" s="147" t="s">
        <v>33446</v>
      </c>
      <c r="E2280" s="147" t="s">
        <v>2246</v>
      </c>
      <c r="G2280" s="147">
        <v>0</v>
      </c>
      <c r="I2280" s="147">
        <v>4</v>
      </c>
      <c r="J2280" s="147">
        <v>1189037</v>
      </c>
    </row>
    <row r="2281" spans="1:11" x14ac:dyDescent="0.2">
      <c r="A2281" s="147">
        <v>4</v>
      </c>
      <c r="B2281" s="149" t="s">
        <v>33444</v>
      </c>
      <c r="C2281" s="147" t="s">
        <v>2242</v>
      </c>
      <c r="D2281" s="147" t="s">
        <v>33445</v>
      </c>
      <c r="E2281" s="147" t="s">
        <v>2246</v>
      </c>
      <c r="G2281" s="147">
        <v>0</v>
      </c>
      <c r="I2281" s="147">
        <v>4</v>
      </c>
      <c r="J2281" s="147">
        <v>2559283</v>
      </c>
    </row>
    <row r="2282" spans="1:11" x14ac:dyDescent="0.2">
      <c r="A2282" s="147">
        <v>4</v>
      </c>
      <c r="B2282" s="149" t="s">
        <v>33444</v>
      </c>
      <c r="C2282" s="147" t="s">
        <v>2261</v>
      </c>
      <c r="D2282" s="147" t="s">
        <v>33443</v>
      </c>
      <c r="E2282" s="147" t="s">
        <v>2246</v>
      </c>
      <c r="G2282" s="147">
        <v>0</v>
      </c>
      <c r="I2282" s="147">
        <v>4</v>
      </c>
      <c r="J2282" s="147">
        <v>1189036</v>
      </c>
    </row>
    <row r="2283" spans="1:11" x14ac:dyDescent="0.2">
      <c r="A2283" s="147">
        <v>5</v>
      </c>
      <c r="B2283" s="149" t="s">
        <v>33442</v>
      </c>
      <c r="C2283" s="147" t="s">
        <v>2242</v>
      </c>
      <c r="D2283" s="147" t="s">
        <v>33441</v>
      </c>
      <c r="E2283" s="147" t="s">
        <v>2246</v>
      </c>
      <c r="G2283" s="147">
        <v>0</v>
      </c>
      <c r="I2283" s="147">
        <v>5</v>
      </c>
      <c r="J2283" s="147">
        <v>2559293</v>
      </c>
    </row>
    <row r="2284" spans="1:11" x14ac:dyDescent="0.2">
      <c r="A2284" s="147">
        <v>6</v>
      </c>
      <c r="B2284" s="149" t="s">
        <v>33440</v>
      </c>
      <c r="C2284" s="147" t="s">
        <v>2242</v>
      </c>
      <c r="D2284" s="147" t="s">
        <v>33439</v>
      </c>
      <c r="E2284" s="147" t="s">
        <v>2240</v>
      </c>
      <c r="G2284" s="147">
        <v>0</v>
      </c>
      <c r="I2284" s="147">
        <v>6</v>
      </c>
      <c r="J2284" s="147">
        <v>2559300</v>
      </c>
      <c r="K2284" s="147" t="s">
        <v>2769</v>
      </c>
    </row>
    <row r="2285" spans="1:11" x14ac:dyDescent="0.2">
      <c r="A2285" s="147">
        <v>6</v>
      </c>
      <c r="B2285" s="149" t="s">
        <v>33438</v>
      </c>
      <c r="C2285" s="147" t="s">
        <v>2242</v>
      </c>
      <c r="D2285" s="147" t="s">
        <v>33437</v>
      </c>
      <c r="E2285" s="147" t="s">
        <v>2240</v>
      </c>
      <c r="G2285" s="147">
        <v>0</v>
      </c>
      <c r="I2285" s="147">
        <v>5</v>
      </c>
      <c r="J2285" s="147">
        <v>2559296</v>
      </c>
      <c r="K2285" s="147" t="s">
        <v>2769</v>
      </c>
    </row>
    <row r="2286" spans="1:11" x14ac:dyDescent="0.2">
      <c r="A2286" s="147">
        <v>6</v>
      </c>
      <c r="B2286" s="149" t="s">
        <v>33436</v>
      </c>
      <c r="C2286" s="147" t="s">
        <v>2242</v>
      </c>
      <c r="D2286" s="147" t="s">
        <v>33435</v>
      </c>
      <c r="E2286" s="147" t="s">
        <v>2240</v>
      </c>
      <c r="G2286" s="147">
        <v>0</v>
      </c>
      <c r="I2286" s="147">
        <v>5</v>
      </c>
      <c r="J2286" s="147">
        <v>2559290</v>
      </c>
      <c r="K2286" s="147" t="s">
        <v>2769</v>
      </c>
    </row>
    <row r="2287" spans="1:11" x14ac:dyDescent="0.2">
      <c r="A2287" s="147">
        <v>6</v>
      </c>
      <c r="B2287" s="149" t="s">
        <v>33434</v>
      </c>
      <c r="C2287" s="147" t="s">
        <v>2242</v>
      </c>
      <c r="D2287" s="147" t="s">
        <v>33433</v>
      </c>
      <c r="E2287" s="147" t="s">
        <v>2240</v>
      </c>
      <c r="G2287" s="147">
        <v>0</v>
      </c>
      <c r="I2287" s="147">
        <v>5</v>
      </c>
      <c r="J2287" s="147">
        <v>2559292</v>
      </c>
      <c r="K2287" s="147" t="s">
        <v>2769</v>
      </c>
    </row>
    <row r="2288" spans="1:11" x14ac:dyDescent="0.2">
      <c r="A2288" s="147">
        <v>3</v>
      </c>
      <c r="B2288" s="149" t="s">
        <v>33432</v>
      </c>
      <c r="C2288" s="147" t="s">
        <v>2242</v>
      </c>
      <c r="D2288" s="147" t="s">
        <v>33431</v>
      </c>
      <c r="E2288" s="147" t="s">
        <v>2246</v>
      </c>
      <c r="G2288" s="147">
        <v>0</v>
      </c>
      <c r="I2288" s="147">
        <v>3</v>
      </c>
      <c r="J2288" s="147">
        <v>2559147</v>
      </c>
    </row>
    <row r="2289" spans="1:11" x14ac:dyDescent="0.2">
      <c r="A2289" s="147">
        <v>4</v>
      </c>
      <c r="B2289" s="149" t="s">
        <v>33430</v>
      </c>
      <c r="C2289" s="147" t="s">
        <v>2242</v>
      </c>
      <c r="D2289" s="147" t="s">
        <v>33429</v>
      </c>
      <c r="E2289" s="147" t="s">
        <v>2240</v>
      </c>
      <c r="G2289" s="147">
        <v>0</v>
      </c>
      <c r="I2289" s="147">
        <v>4</v>
      </c>
      <c r="J2289" s="147">
        <v>2559301</v>
      </c>
      <c r="K2289" s="147" t="s">
        <v>2769</v>
      </c>
    </row>
    <row r="2290" spans="1:11" x14ac:dyDescent="0.2">
      <c r="A2290" s="147">
        <v>4</v>
      </c>
      <c r="B2290" s="149" t="s">
        <v>33428</v>
      </c>
      <c r="C2290" s="147" t="s">
        <v>2242</v>
      </c>
      <c r="D2290" s="147" t="s">
        <v>33427</v>
      </c>
      <c r="E2290" s="147" t="s">
        <v>2240</v>
      </c>
      <c r="G2290" s="147">
        <v>0</v>
      </c>
      <c r="I2290" s="147">
        <v>4</v>
      </c>
      <c r="J2290" s="147">
        <v>2559319</v>
      </c>
      <c r="K2290" s="147" t="s">
        <v>2769</v>
      </c>
    </row>
    <row r="2291" spans="1:11" x14ac:dyDescent="0.2">
      <c r="A2291" s="147">
        <v>4</v>
      </c>
      <c r="B2291" s="149" t="s">
        <v>33426</v>
      </c>
      <c r="C2291" s="147" t="s">
        <v>2242</v>
      </c>
      <c r="D2291" s="147" t="s">
        <v>33425</v>
      </c>
      <c r="E2291" s="147" t="s">
        <v>2240</v>
      </c>
      <c r="G2291" s="147">
        <v>0</v>
      </c>
      <c r="I2291" s="147">
        <v>4</v>
      </c>
      <c r="J2291" s="147">
        <v>2559302</v>
      </c>
      <c r="K2291" s="147" t="s">
        <v>2769</v>
      </c>
    </row>
    <row r="2292" spans="1:11" x14ac:dyDescent="0.2">
      <c r="A2292" s="147">
        <v>4</v>
      </c>
      <c r="B2292" s="149" t="s">
        <v>33424</v>
      </c>
      <c r="C2292" s="147" t="s">
        <v>2242</v>
      </c>
      <c r="D2292" s="147" t="s">
        <v>33423</v>
      </c>
      <c r="E2292" s="147" t="s">
        <v>2240</v>
      </c>
      <c r="G2292" s="147">
        <v>0</v>
      </c>
      <c r="I2292" s="147">
        <v>4</v>
      </c>
      <c r="J2292" s="147">
        <v>2559303</v>
      </c>
      <c r="K2292" s="147" t="s">
        <v>2769</v>
      </c>
    </row>
    <row r="2293" spans="1:11" x14ac:dyDescent="0.2">
      <c r="A2293" s="147">
        <v>4</v>
      </c>
      <c r="B2293" s="149" t="s">
        <v>33421</v>
      </c>
      <c r="C2293" s="147" t="s">
        <v>2242</v>
      </c>
      <c r="D2293" s="147" t="s">
        <v>33422</v>
      </c>
      <c r="E2293" s="147" t="s">
        <v>2240</v>
      </c>
      <c r="G2293" s="147">
        <v>0</v>
      </c>
      <c r="I2293" s="147">
        <v>4</v>
      </c>
      <c r="J2293" s="147">
        <v>2559306</v>
      </c>
      <c r="K2293" s="147" t="s">
        <v>2769</v>
      </c>
    </row>
    <row r="2294" spans="1:11" x14ac:dyDescent="0.2">
      <c r="A2294" s="147">
        <v>4</v>
      </c>
      <c r="B2294" s="149" t="s">
        <v>33421</v>
      </c>
      <c r="C2294" s="147" t="s">
        <v>2261</v>
      </c>
      <c r="D2294" s="147" t="s">
        <v>33420</v>
      </c>
      <c r="E2294" s="147" t="s">
        <v>2246</v>
      </c>
      <c r="G2294" s="147">
        <v>0</v>
      </c>
      <c r="I2294" s="147">
        <v>4</v>
      </c>
      <c r="J2294" s="147">
        <v>1189041</v>
      </c>
    </row>
    <row r="2295" spans="1:11" x14ac:dyDescent="0.2">
      <c r="A2295" s="147">
        <v>4</v>
      </c>
      <c r="B2295" s="149" t="s">
        <v>33419</v>
      </c>
      <c r="C2295" s="147" t="s">
        <v>2242</v>
      </c>
      <c r="D2295" s="147" t="s">
        <v>33418</v>
      </c>
      <c r="E2295" s="147" t="s">
        <v>2240</v>
      </c>
      <c r="G2295" s="147">
        <v>0</v>
      </c>
      <c r="I2295" s="147">
        <v>4</v>
      </c>
      <c r="J2295" s="147">
        <v>2559320</v>
      </c>
      <c r="K2295" s="147" t="s">
        <v>2769</v>
      </c>
    </row>
    <row r="2296" spans="1:11" x14ac:dyDescent="0.2">
      <c r="A2296" s="147">
        <v>4</v>
      </c>
      <c r="B2296" s="149" t="s">
        <v>33417</v>
      </c>
      <c r="C2296" s="147" t="s">
        <v>2242</v>
      </c>
      <c r="D2296" s="147" t="s">
        <v>33416</v>
      </c>
      <c r="E2296" s="147" t="s">
        <v>2246</v>
      </c>
      <c r="G2296" s="147">
        <v>0</v>
      </c>
      <c r="I2296" s="147">
        <v>4</v>
      </c>
      <c r="J2296" s="147">
        <v>2559314</v>
      </c>
    </row>
    <row r="2297" spans="1:11" x14ac:dyDescent="0.2">
      <c r="A2297" s="147">
        <v>5</v>
      </c>
      <c r="B2297" s="149" t="s">
        <v>33415</v>
      </c>
      <c r="C2297" s="147" t="s">
        <v>2242</v>
      </c>
      <c r="D2297" s="147" t="s">
        <v>33414</v>
      </c>
      <c r="E2297" s="147" t="s">
        <v>2246</v>
      </c>
      <c r="G2297" s="147">
        <v>0</v>
      </c>
      <c r="I2297" s="147">
        <v>5</v>
      </c>
      <c r="J2297" s="147">
        <v>2559323</v>
      </c>
    </row>
    <row r="2298" spans="1:11" x14ac:dyDescent="0.2">
      <c r="A2298" s="147">
        <v>6</v>
      </c>
      <c r="B2298" s="149" t="s">
        <v>33413</v>
      </c>
      <c r="C2298" s="147" t="s">
        <v>2242</v>
      </c>
      <c r="D2298" s="147" t="s">
        <v>33412</v>
      </c>
      <c r="E2298" s="147" t="s">
        <v>2240</v>
      </c>
      <c r="G2298" s="147">
        <v>0</v>
      </c>
      <c r="I2298" s="147">
        <v>6</v>
      </c>
      <c r="J2298" s="147">
        <v>2559336</v>
      </c>
      <c r="K2298" s="147" t="s">
        <v>2769</v>
      </c>
    </row>
    <row r="2299" spans="1:11" x14ac:dyDescent="0.2">
      <c r="A2299" s="147">
        <v>6</v>
      </c>
      <c r="B2299" s="149" t="s">
        <v>33411</v>
      </c>
      <c r="C2299" s="147" t="s">
        <v>2242</v>
      </c>
      <c r="D2299" s="147" t="s">
        <v>33410</v>
      </c>
      <c r="E2299" s="147" t="s">
        <v>2240</v>
      </c>
      <c r="G2299" s="147">
        <v>0</v>
      </c>
      <c r="I2299" s="147">
        <v>5</v>
      </c>
      <c r="J2299" s="147">
        <v>2559327</v>
      </c>
      <c r="K2299" s="147" t="s">
        <v>2769</v>
      </c>
    </row>
    <row r="2300" spans="1:11" x14ac:dyDescent="0.2">
      <c r="A2300" s="147">
        <v>6</v>
      </c>
      <c r="B2300" s="149" t="s">
        <v>33409</v>
      </c>
      <c r="C2300" s="147" t="s">
        <v>2242</v>
      </c>
      <c r="D2300" s="147" t="s">
        <v>33408</v>
      </c>
      <c r="E2300" s="147" t="s">
        <v>2240</v>
      </c>
      <c r="G2300" s="147">
        <v>0</v>
      </c>
      <c r="I2300" s="147">
        <v>5</v>
      </c>
      <c r="J2300" s="147">
        <v>2559329</v>
      </c>
      <c r="K2300" s="147" t="s">
        <v>2769</v>
      </c>
    </row>
    <row r="2301" spans="1:11" x14ac:dyDescent="0.2">
      <c r="A2301" s="147">
        <v>6</v>
      </c>
      <c r="B2301" s="149" t="s">
        <v>33407</v>
      </c>
      <c r="C2301" s="147" t="s">
        <v>2242</v>
      </c>
      <c r="D2301" s="147" t="s">
        <v>33406</v>
      </c>
      <c r="E2301" s="147" t="s">
        <v>2240</v>
      </c>
      <c r="G2301" s="147">
        <v>0</v>
      </c>
      <c r="I2301" s="147">
        <v>5</v>
      </c>
      <c r="J2301" s="147">
        <v>2559325</v>
      </c>
      <c r="K2301" s="147" t="s">
        <v>2769</v>
      </c>
    </row>
    <row r="2302" spans="1:11" x14ac:dyDescent="0.2">
      <c r="A2302" s="147">
        <v>3</v>
      </c>
      <c r="B2302" s="149" t="s">
        <v>33405</v>
      </c>
      <c r="C2302" s="147" t="s">
        <v>2242</v>
      </c>
      <c r="D2302" s="147" t="s">
        <v>33404</v>
      </c>
      <c r="E2302" s="147" t="s">
        <v>2246</v>
      </c>
      <c r="G2302" s="147">
        <v>0</v>
      </c>
      <c r="I2302" s="147">
        <v>3</v>
      </c>
      <c r="J2302" s="147">
        <v>2559139</v>
      </c>
    </row>
    <row r="2303" spans="1:11" x14ac:dyDescent="0.2">
      <c r="A2303" s="147">
        <v>4</v>
      </c>
      <c r="B2303" s="149" t="s">
        <v>33403</v>
      </c>
      <c r="C2303" s="147" t="s">
        <v>2242</v>
      </c>
      <c r="D2303" s="147" t="s">
        <v>33402</v>
      </c>
      <c r="E2303" s="147" t="s">
        <v>2240</v>
      </c>
      <c r="G2303" s="147">
        <v>0</v>
      </c>
      <c r="I2303" s="147">
        <v>4</v>
      </c>
      <c r="J2303" s="147">
        <v>2559339</v>
      </c>
      <c r="K2303" s="147" t="s">
        <v>2769</v>
      </c>
    </row>
    <row r="2304" spans="1:11" x14ac:dyDescent="0.2">
      <c r="A2304" s="147">
        <v>4</v>
      </c>
      <c r="B2304" s="149" t="s">
        <v>33401</v>
      </c>
      <c r="C2304" s="147" t="s">
        <v>2242</v>
      </c>
      <c r="D2304" s="147" t="s">
        <v>33400</v>
      </c>
      <c r="E2304" s="147" t="s">
        <v>2240</v>
      </c>
      <c r="G2304" s="147">
        <v>0</v>
      </c>
      <c r="I2304" s="147">
        <v>4</v>
      </c>
      <c r="J2304" s="147">
        <v>2559340</v>
      </c>
      <c r="K2304" s="147" t="s">
        <v>2769</v>
      </c>
    </row>
    <row r="2305" spans="1:11" x14ac:dyDescent="0.2">
      <c r="A2305" s="147">
        <v>4</v>
      </c>
      <c r="B2305" s="149" t="s">
        <v>33399</v>
      </c>
      <c r="C2305" s="147" t="s">
        <v>2242</v>
      </c>
      <c r="D2305" s="147" t="s">
        <v>33398</v>
      </c>
      <c r="E2305" s="147" t="s">
        <v>2240</v>
      </c>
      <c r="G2305" s="147">
        <v>0</v>
      </c>
      <c r="I2305" s="147">
        <v>4</v>
      </c>
      <c r="J2305" s="147">
        <v>2559345</v>
      </c>
      <c r="K2305" s="147" t="s">
        <v>2769</v>
      </c>
    </row>
    <row r="2306" spans="1:11" x14ac:dyDescent="0.2">
      <c r="A2306" s="147">
        <v>2</v>
      </c>
      <c r="B2306" s="149" t="s">
        <v>33396</v>
      </c>
      <c r="C2306" s="147" t="s">
        <v>2242</v>
      </c>
      <c r="D2306" s="147" t="s">
        <v>33397</v>
      </c>
      <c r="E2306" s="147" t="s">
        <v>2246</v>
      </c>
      <c r="G2306" s="147">
        <v>0</v>
      </c>
      <c r="I2306" s="147">
        <v>2</v>
      </c>
      <c r="J2306" s="147">
        <v>2558436</v>
      </c>
    </row>
    <row r="2307" spans="1:11" x14ac:dyDescent="0.2">
      <c r="A2307" s="147">
        <v>2</v>
      </c>
      <c r="B2307" s="149" t="s">
        <v>33396</v>
      </c>
      <c r="C2307" s="147" t="s">
        <v>2277</v>
      </c>
      <c r="D2307" s="147" t="s">
        <v>33395</v>
      </c>
      <c r="E2307" s="147" t="s">
        <v>2246</v>
      </c>
      <c r="G2307" s="147">
        <v>0</v>
      </c>
      <c r="I2307" s="147">
        <v>2</v>
      </c>
      <c r="J2307" s="147">
        <v>1188839</v>
      </c>
    </row>
    <row r="2308" spans="1:11" x14ac:dyDescent="0.2">
      <c r="A2308" s="147">
        <v>3</v>
      </c>
      <c r="B2308" s="149" t="s">
        <v>33394</v>
      </c>
      <c r="C2308" s="147" t="s">
        <v>2242</v>
      </c>
      <c r="D2308" s="147" t="s">
        <v>33393</v>
      </c>
      <c r="E2308" s="147" t="s">
        <v>2246</v>
      </c>
      <c r="G2308" s="147">
        <v>0</v>
      </c>
      <c r="I2308" s="147">
        <v>3</v>
      </c>
      <c r="J2308" s="147">
        <v>2559369</v>
      </c>
    </row>
    <row r="2309" spans="1:11" x14ac:dyDescent="0.2">
      <c r="A2309" s="147">
        <v>4</v>
      </c>
      <c r="B2309" s="149" t="s">
        <v>33392</v>
      </c>
      <c r="C2309" s="147" t="s">
        <v>2242</v>
      </c>
      <c r="D2309" s="147" t="s">
        <v>33391</v>
      </c>
      <c r="E2309" s="147" t="s">
        <v>2240</v>
      </c>
      <c r="G2309" s="147">
        <v>0</v>
      </c>
      <c r="I2309" s="147">
        <v>4</v>
      </c>
      <c r="J2309" s="147">
        <v>2559384</v>
      </c>
      <c r="K2309" s="147" t="s">
        <v>2769</v>
      </c>
    </row>
    <row r="2310" spans="1:11" x14ac:dyDescent="0.2">
      <c r="A2310" s="147">
        <v>4</v>
      </c>
      <c r="B2310" s="149" t="s">
        <v>33390</v>
      </c>
      <c r="C2310" s="147" t="s">
        <v>2242</v>
      </c>
      <c r="D2310" s="147" t="s">
        <v>33389</v>
      </c>
      <c r="E2310" s="147" t="s">
        <v>2240</v>
      </c>
      <c r="G2310" s="147">
        <v>0</v>
      </c>
      <c r="I2310" s="147">
        <v>4</v>
      </c>
      <c r="J2310" s="147">
        <v>2559383</v>
      </c>
      <c r="K2310" s="147" t="s">
        <v>2769</v>
      </c>
    </row>
    <row r="2311" spans="1:11" x14ac:dyDescent="0.2">
      <c r="A2311" s="147">
        <v>4</v>
      </c>
      <c r="B2311" s="149" t="s">
        <v>33388</v>
      </c>
      <c r="C2311" s="147" t="s">
        <v>2242</v>
      </c>
      <c r="D2311" s="147" t="s">
        <v>33387</v>
      </c>
      <c r="E2311" s="147" t="s">
        <v>2240</v>
      </c>
      <c r="G2311" s="147">
        <v>0</v>
      </c>
      <c r="I2311" s="147">
        <v>4</v>
      </c>
      <c r="J2311" s="147">
        <v>2559381</v>
      </c>
      <c r="K2311" s="147" t="s">
        <v>2769</v>
      </c>
    </row>
    <row r="2312" spans="1:11" x14ac:dyDescent="0.2">
      <c r="A2312" s="147">
        <v>3</v>
      </c>
      <c r="B2312" s="149" t="s">
        <v>33382</v>
      </c>
      <c r="C2312" s="147" t="s">
        <v>2242</v>
      </c>
      <c r="D2312" s="147" t="s">
        <v>33386</v>
      </c>
      <c r="E2312" s="147" t="s">
        <v>2246</v>
      </c>
      <c r="G2312" s="147">
        <v>0</v>
      </c>
      <c r="I2312" s="147">
        <v>3</v>
      </c>
      <c r="J2312" s="147">
        <v>2559353</v>
      </c>
    </row>
    <row r="2313" spans="1:11" x14ac:dyDescent="0.2">
      <c r="A2313" s="147">
        <v>3</v>
      </c>
      <c r="B2313" s="149" t="s">
        <v>33382</v>
      </c>
      <c r="C2313" s="147" t="s">
        <v>2277</v>
      </c>
      <c r="D2313" s="147" t="s">
        <v>33385</v>
      </c>
      <c r="E2313" s="147" t="s">
        <v>2246</v>
      </c>
      <c r="G2313" s="147">
        <v>0</v>
      </c>
      <c r="I2313" s="147">
        <v>3</v>
      </c>
      <c r="J2313" s="147">
        <v>1189054</v>
      </c>
    </row>
    <row r="2314" spans="1:11" x14ac:dyDescent="0.2">
      <c r="A2314" s="147">
        <v>3</v>
      </c>
      <c r="B2314" s="149" t="s">
        <v>33382</v>
      </c>
      <c r="C2314" s="147" t="s">
        <v>2277</v>
      </c>
      <c r="D2314" s="147" t="s">
        <v>33384</v>
      </c>
      <c r="E2314" s="147" t="s">
        <v>2246</v>
      </c>
      <c r="G2314" s="147">
        <v>0</v>
      </c>
      <c r="I2314" s="147">
        <v>3</v>
      </c>
      <c r="J2314" s="147">
        <v>1189060</v>
      </c>
    </row>
    <row r="2315" spans="1:11" x14ac:dyDescent="0.2">
      <c r="A2315" s="147">
        <v>3</v>
      </c>
      <c r="B2315" s="149" t="s">
        <v>33382</v>
      </c>
      <c r="C2315" s="147" t="s">
        <v>2277</v>
      </c>
      <c r="D2315" s="147" t="s">
        <v>33383</v>
      </c>
      <c r="E2315" s="147" t="s">
        <v>2246</v>
      </c>
      <c r="G2315" s="147">
        <v>0</v>
      </c>
      <c r="I2315" s="147">
        <v>3</v>
      </c>
      <c r="J2315" s="147">
        <v>1189049</v>
      </c>
    </row>
    <row r="2316" spans="1:11" x14ac:dyDescent="0.2">
      <c r="A2316" s="147">
        <v>3</v>
      </c>
      <c r="B2316" s="149" t="s">
        <v>33382</v>
      </c>
      <c r="C2316" s="147" t="s">
        <v>2277</v>
      </c>
      <c r="D2316" s="147" t="s">
        <v>33381</v>
      </c>
      <c r="E2316" s="147" t="s">
        <v>2246</v>
      </c>
      <c r="G2316" s="147">
        <v>0</v>
      </c>
      <c r="I2316" s="147">
        <v>3</v>
      </c>
      <c r="J2316" s="147">
        <v>1189052</v>
      </c>
    </row>
    <row r="2317" spans="1:11" x14ac:dyDescent="0.2">
      <c r="A2317" s="147">
        <v>4</v>
      </c>
      <c r="B2317" s="149" t="s">
        <v>33380</v>
      </c>
      <c r="C2317" s="147" t="s">
        <v>2242</v>
      </c>
      <c r="D2317" s="147" t="s">
        <v>33379</v>
      </c>
      <c r="E2317" s="147" t="s">
        <v>2240</v>
      </c>
      <c r="G2317" s="147">
        <v>0</v>
      </c>
      <c r="I2317" s="147">
        <v>4</v>
      </c>
      <c r="J2317" s="147">
        <v>2559393</v>
      </c>
      <c r="K2317" s="147" t="s">
        <v>2769</v>
      </c>
    </row>
    <row r="2318" spans="1:11" x14ac:dyDescent="0.2">
      <c r="A2318" s="147">
        <v>4</v>
      </c>
      <c r="B2318" s="149" t="s">
        <v>33375</v>
      </c>
      <c r="C2318" s="147" t="s">
        <v>2242</v>
      </c>
      <c r="D2318" s="147" t="s">
        <v>33378</v>
      </c>
      <c r="E2318" s="147" t="s">
        <v>2240</v>
      </c>
      <c r="G2318" s="147">
        <v>0</v>
      </c>
      <c r="I2318" s="147">
        <v>4</v>
      </c>
      <c r="J2318" s="147">
        <v>2559385</v>
      </c>
      <c r="K2318" s="147" t="s">
        <v>2769</v>
      </c>
    </row>
    <row r="2319" spans="1:11" x14ac:dyDescent="0.2">
      <c r="A2319" s="147">
        <v>4</v>
      </c>
      <c r="B2319" s="149" t="s">
        <v>33375</v>
      </c>
      <c r="C2319" s="147" t="s">
        <v>2261</v>
      </c>
      <c r="D2319" s="147" t="s">
        <v>33377</v>
      </c>
      <c r="E2319" s="147" t="s">
        <v>2246</v>
      </c>
      <c r="G2319" s="147">
        <v>0</v>
      </c>
      <c r="I2319" s="147">
        <v>4</v>
      </c>
      <c r="J2319" s="147">
        <v>1189071</v>
      </c>
    </row>
    <row r="2320" spans="1:11" x14ac:dyDescent="0.2">
      <c r="A2320" s="147">
        <v>4</v>
      </c>
      <c r="B2320" s="149" t="s">
        <v>33375</v>
      </c>
      <c r="C2320" s="147" t="s">
        <v>2261</v>
      </c>
      <c r="D2320" s="147" t="s">
        <v>33376</v>
      </c>
      <c r="E2320" s="147" t="s">
        <v>2246</v>
      </c>
      <c r="G2320" s="147">
        <v>0</v>
      </c>
      <c r="I2320" s="147">
        <v>4</v>
      </c>
      <c r="J2320" s="147">
        <v>1189073</v>
      </c>
    </row>
    <row r="2321" spans="1:11" x14ac:dyDescent="0.2">
      <c r="A2321" s="147">
        <v>4</v>
      </c>
      <c r="B2321" s="149" t="s">
        <v>33375</v>
      </c>
      <c r="C2321" s="147" t="s">
        <v>2261</v>
      </c>
      <c r="D2321" s="147" t="s">
        <v>33374</v>
      </c>
      <c r="E2321" s="147" t="s">
        <v>2246</v>
      </c>
      <c r="G2321" s="147">
        <v>0</v>
      </c>
      <c r="I2321" s="147">
        <v>4</v>
      </c>
      <c r="J2321" s="147">
        <v>1189074</v>
      </c>
    </row>
    <row r="2322" spans="1:11" x14ac:dyDescent="0.2">
      <c r="A2322" s="147">
        <v>4</v>
      </c>
      <c r="B2322" s="149" t="s">
        <v>33373</v>
      </c>
      <c r="C2322" s="147" t="s">
        <v>2242</v>
      </c>
      <c r="D2322" s="147" t="s">
        <v>33372</v>
      </c>
      <c r="E2322" s="147" t="s">
        <v>2240</v>
      </c>
      <c r="G2322" s="147">
        <v>0</v>
      </c>
      <c r="I2322" s="147">
        <v>4</v>
      </c>
      <c r="J2322" s="147">
        <v>2559386</v>
      </c>
      <c r="K2322" s="147" t="s">
        <v>2769</v>
      </c>
    </row>
    <row r="2323" spans="1:11" x14ac:dyDescent="0.2">
      <c r="A2323" s="147">
        <v>4</v>
      </c>
      <c r="B2323" s="149" t="s">
        <v>33368</v>
      </c>
      <c r="C2323" s="147" t="s">
        <v>2242</v>
      </c>
      <c r="D2323" s="147" t="s">
        <v>33371</v>
      </c>
      <c r="E2323" s="147" t="s">
        <v>2240</v>
      </c>
      <c r="G2323" s="147">
        <v>0</v>
      </c>
      <c r="I2323" s="147">
        <v>4</v>
      </c>
      <c r="J2323" s="147">
        <v>2559388</v>
      </c>
      <c r="K2323" s="147" t="s">
        <v>2769</v>
      </c>
    </row>
    <row r="2324" spans="1:11" x14ac:dyDescent="0.2">
      <c r="A2324" s="147">
        <v>4</v>
      </c>
      <c r="B2324" s="149" t="s">
        <v>33368</v>
      </c>
      <c r="C2324" s="147" t="s">
        <v>2261</v>
      </c>
      <c r="D2324" s="147" t="s">
        <v>33370</v>
      </c>
      <c r="E2324" s="147" t="s">
        <v>2246</v>
      </c>
      <c r="G2324" s="147">
        <v>0</v>
      </c>
      <c r="I2324" s="147">
        <v>4</v>
      </c>
      <c r="J2324" s="147">
        <v>1189067</v>
      </c>
    </row>
    <row r="2325" spans="1:11" x14ac:dyDescent="0.2">
      <c r="A2325" s="147">
        <v>4</v>
      </c>
      <c r="B2325" s="149" t="s">
        <v>33368</v>
      </c>
      <c r="C2325" s="147" t="s">
        <v>2261</v>
      </c>
      <c r="D2325" s="147" t="s">
        <v>33369</v>
      </c>
      <c r="E2325" s="147" t="s">
        <v>2246</v>
      </c>
      <c r="G2325" s="147">
        <v>0</v>
      </c>
      <c r="I2325" s="147">
        <v>4</v>
      </c>
      <c r="J2325" s="147">
        <v>1189075</v>
      </c>
    </row>
    <row r="2326" spans="1:11" x14ac:dyDescent="0.2">
      <c r="A2326" s="147">
        <v>4</v>
      </c>
      <c r="B2326" s="149" t="s">
        <v>33368</v>
      </c>
      <c r="C2326" s="147" t="s">
        <v>2261</v>
      </c>
      <c r="D2326" s="147" t="s">
        <v>33367</v>
      </c>
      <c r="E2326" s="147" t="s">
        <v>2246</v>
      </c>
      <c r="G2326" s="147">
        <v>0</v>
      </c>
      <c r="I2326" s="147">
        <v>4</v>
      </c>
      <c r="J2326" s="147">
        <v>1189072</v>
      </c>
    </row>
    <row r="2327" spans="1:11" x14ac:dyDescent="0.2">
      <c r="A2327" s="147">
        <v>3</v>
      </c>
      <c r="B2327" s="149" t="s">
        <v>33366</v>
      </c>
      <c r="C2327" s="147" t="s">
        <v>2242</v>
      </c>
      <c r="D2327" s="147" t="s">
        <v>33365</v>
      </c>
      <c r="E2327" s="147" t="s">
        <v>2246</v>
      </c>
      <c r="G2327" s="147">
        <v>0</v>
      </c>
      <c r="I2327" s="147">
        <v>3</v>
      </c>
      <c r="J2327" s="147">
        <v>2559360</v>
      </c>
    </row>
    <row r="2328" spans="1:11" x14ac:dyDescent="0.2">
      <c r="A2328" s="147">
        <v>4</v>
      </c>
      <c r="B2328" s="149" t="s">
        <v>33364</v>
      </c>
      <c r="C2328" s="147" t="s">
        <v>2242</v>
      </c>
      <c r="D2328" s="147" t="s">
        <v>33363</v>
      </c>
      <c r="E2328" s="147" t="s">
        <v>2240</v>
      </c>
      <c r="G2328" s="147">
        <v>0</v>
      </c>
      <c r="I2328" s="147">
        <v>4</v>
      </c>
      <c r="J2328" s="147">
        <v>2559398</v>
      </c>
      <c r="K2328" s="147" t="s">
        <v>2769</v>
      </c>
    </row>
    <row r="2329" spans="1:11" x14ac:dyDescent="0.2">
      <c r="A2329" s="147">
        <v>4</v>
      </c>
      <c r="B2329" s="149" t="s">
        <v>33362</v>
      </c>
      <c r="C2329" s="147" t="s">
        <v>2242</v>
      </c>
      <c r="D2329" s="147" t="s">
        <v>33361</v>
      </c>
      <c r="E2329" s="147" t="s">
        <v>2240</v>
      </c>
      <c r="G2329" s="147">
        <v>0</v>
      </c>
      <c r="I2329" s="147">
        <v>4</v>
      </c>
      <c r="J2329" s="147">
        <v>2559399</v>
      </c>
      <c r="K2329" s="147" t="s">
        <v>2769</v>
      </c>
    </row>
    <row r="2330" spans="1:11" x14ac:dyDescent="0.2">
      <c r="A2330" s="147">
        <v>4</v>
      </c>
      <c r="B2330" s="149" t="s">
        <v>33360</v>
      </c>
      <c r="C2330" s="147" t="s">
        <v>2242</v>
      </c>
      <c r="D2330" s="147" t="s">
        <v>33359</v>
      </c>
      <c r="E2330" s="147" t="s">
        <v>2246</v>
      </c>
      <c r="G2330" s="147">
        <v>0</v>
      </c>
      <c r="I2330" s="147">
        <v>4</v>
      </c>
      <c r="J2330" s="147">
        <v>2559397</v>
      </c>
    </row>
    <row r="2331" spans="1:11" x14ac:dyDescent="0.2">
      <c r="A2331" s="147">
        <v>5</v>
      </c>
      <c r="B2331" s="149" t="s">
        <v>33358</v>
      </c>
      <c r="C2331" s="147" t="s">
        <v>2242</v>
      </c>
      <c r="D2331" s="147" t="s">
        <v>33357</v>
      </c>
      <c r="E2331" s="147" t="s">
        <v>2246</v>
      </c>
      <c r="G2331" s="147">
        <v>0</v>
      </c>
      <c r="I2331" s="147">
        <v>5</v>
      </c>
      <c r="J2331" s="147">
        <v>2559411</v>
      </c>
    </row>
    <row r="2332" spans="1:11" x14ac:dyDescent="0.2">
      <c r="A2332" s="147">
        <v>6</v>
      </c>
      <c r="B2332" s="149" t="s">
        <v>33356</v>
      </c>
      <c r="C2332" s="147" t="s">
        <v>2242</v>
      </c>
      <c r="D2332" s="147" t="s">
        <v>33355</v>
      </c>
      <c r="E2332" s="147" t="s">
        <v>2240</v>
      </c>
      <c r="G2332" s="147">
        <v>0</v>
      </c>
      <c r="I2332" s="147">
        <v>6</v>
      </c>
      <c r="J2332" s="147">
        <v>2559421</v>
      </c>
      <c r="K2332" s="147" t="s">
        <v>2769</v>
      </c>
    </row>
    <row r="2333" spans="1:11" x14ac:dyDescent="0.2">
      <c r="A2333" s="147">
        <v>6</v>
      </c>
      <c r="B2333" s="149" t="s">
        <v>33354</v>
      </c>
      <c r="C2333" s="147" t="s">
        <v>2242</v>
      </c>
      <c r="D2333" s="147" t="s">
        <v>33353</v>
      </c>
      <c r="E2333" s="147" t="s">
        <v>2240</v>
      </c>
      <c r="G2333" s="147">
        <v>0</v>
      </c>
      <c r="I2333" s="147">
        <v>5</v>
      </c>
      <c r="J2333" s="147">
        <v>2559420</v>
      </c>
      <c r="K2333" s="147" t="s">
        <v>2769</v>
      </c>
    </row>
    <row r="2334" spans="1:11" x14ac:dyDescent="0.2">
      <c r="A2334" s="147">
        <v>6</v>
      </c>
      <c r="B2334" s="149" t="s">
        <v>33352</v>
      </c>
      <c r="C2334" s="147" t="s">
        <v>2242</v>
      </c>
      <c r="D2334" s="147" t="s">
        <v>33351</v>
      </c>
      <c r="E2334" s="147" t="s">
        <v>2240</v>
      </c>
      <c r="G2334" s="147">
        <v>0</v>
      </c>
      <c r="I2334" s="147">
        <v>5</v>
      </c>
      <c r="J2334" s="147">
        <v>2559406</v>
      </c>
      <c r="K2334" s="147" t="s">
        <v>2769</v>
      </c>
    </row>
    <row r="2335" spans="1:11" x14ac:dyDescent="0.2">
      <c r="A2335" s="147">
        <v>6</v>
      </c>
      <c r="B2335" s="149" t="s">
        <v>33350</v>
      </c>
      <c r="C2335" s="147" t="s">
        <v>2242</v>
      </c>
      <c r="D2335" s="147" t="s">
        <v>33349</v>
      </c>
      <c r="E2335" s="147" t="s">
        <v>2240</v>
      </c>
      <c r="G2335" s="147">
        <v>0</v>
      </c>
      <c r="I2335" s="147">
        <v>5</v>
      </c>
      <c r="J2335" s="147">
        <v>2559419</v>
      </c>
      <c r="K2335" s="147" t="s">
        <v>2769</v>
      </c>
    </row>
    <row r="2336" spans="1:11" x14ac:dyDescent="0.2">
      <c r="A2336" s="147">
        <v>6</v>
      </c>
      <c r="B2336" s="149" t="s">
        <v>33348</v>
      </c>
      <c r="C2336" s="147" t="s">
        <v>2242</v>
      </c>
      <c r="D2336" s="147" t="s">
        <v>33347</v>
      </c>
      <c r="E2336" s="147" t="s">
        <v>2240</v>
      </c>
      <c r="G2336" s="147">
        <v>0</v>
      </c>
      <c r="I2336" s="147">
        <v>5</v>
      </c>
      <c r="J2336" s="147">
        <v>2559408</v>
      </c>
      <c r="K2336" s="147" t="s">
        <v>2769</v>
      </c>
    </row>
    <row r="2337" spans="1:11" x14ac:dyDescent="0.2">
      <c r="A2337" s="147">
        <v>3</v>
      </c>
      <c r="B2337" s="149" t="s">
        <v>33346</v>
      </c>
      <c r="C2337" s="147" t="s">
        <v>2242</v>
      </c>
      <c r="D2337" s="147" t="s">
        <v>33345</v>
      </c>
      <c r="E2337" s="147" t="s">
        <v>2246</v>
      </c>
      <c r="G2337" s="147">
        <v>0</v>
      </c>
      <c r="I2337" s="147">
        <v>3</v>
      </c>
      <c r="J2337" s="147">
        <v>2559347</v>
      </c>
    </row>
    <row r="2338" spans="1:11" x14ac:dyDescent="0.2">
      <c r="A2338" s="147">
        <v>4</v>
      </c>
      <c r="B2338" s="149" t="s">
        <v>33341</v>
      </c>
      <c r="C2338" s="147" t="s">
        <v>2242</v>
      </c>
      <c r="D2338" s="147" t="s">
        <v>33344</v>
      </c>
      <c r="E2338" s="147" t="s">
        <v>2240</v>
      </c>
      <c r="G2338" s="147">
        <v>0</v>
      </c>
      <c r="I2338" s="147">
        <v>4</v>
      </c>
      <c r="J2338" s="147">
        <v>2559429</v>
      </c>
      <c r="K2338" s="147" t="s">
        <v>2769</v>
      </c>
    </row>
    <row r="2339" spans="1:11" x14ac:dyDescent="0.2">
      <c r="A2339" s="147">
        <v>4</v>
      </c>
      <c r="B2339" s="149" t="s">
        <v>33341</v>
      </c>
      <c r="C2339" s="147" t="s">
        <v>2261</v>
      </c>
      <c r="D2339" s="147" t="s">
        <v>33343</v>
      </c>
      <c r="E2339" s="147" t="s">
        <v>2246</v>
      </c>
      <c r="G2339" s="147">
        <v>0</v>
      </c>
      <c r="I2339" s="147">
        <v>4</v>
      </c>
      <c r="J2339" s="147">
        <v>1189081</v>
      </c>
    </row>
    <row r="2340" spans="1:11" x14ac:dyDescent="0.2">
      <c r="A2340" s="147">
        <v>4</v>
      </c>
      <c r="B2340" s="149" t="s">
        <v>33341</v>
      </c>
      <c r="C2340" s="147" t="s">
        <v>2261</v>
      </c>
      <c r="D2340" s="147" t="s">
        <v>33342</v>
      </c>
      <c r="E2340" s="147" t="s">
        <v>2246</v>
      </c>
      <c r="G2340" s="147">
        <v>0</v>
      </c>
      <c r="I2340" s="147">
        <v>4</v>
      </c>
      <c r="J2340" s="147">
        <v>1189088</v>
      </c>
    </row>
    <row r="2341" spans="1:11" x14ac:dyDescent="0.2">
      <c r="A2341" s="147">
        <v>4</v>
      </c>
      <c r="B2341" s="149" t="s">
        <v>33341</v>
      </c>
      <c r="C2341" s="147" t="s">
        <v>2261</v>
      </c>
      <c r="D2341" s="147" t="s">
        <v>33340</v>
      </c>
      <c r="E2341" s="147" t="s">
        <v>2246</v>
      </c>
      <c r="G2341" s="147">
        <v>0</v>
      </c>
      <c r="I2341" s="147">
        <v>4</v>
      </c>
      <c r="J2341" s="147">
        <v>1189101</v>
      </c>
    </row>
    <row r="2342" spans="1:11" x14ac:dyDescent="0.2">
      <c r="A2342" s="147">
        <v>4</v>
      </c>
      <c r="B2342" s="149" t="s">
        <v>33337</v>
      </c>
      <c r="C2342" s="147" t="s">
        <v>2242</v>
      </c>
      <c r="D2342" s="147" t="s">
        <v>33339</v>
      </c>
      <c r="E2342" s="147" t="s">
        <v>2240</v>
      </c>
      <c r="G2342" s="147">
        <v>0</v>
      </c>
      <c r="I2342" s="147">
        <v>4</v>
      </c>
      <c r="J2342" s="147">
        <v>2559433</v>
      </c>
      <c r="K2342" s="147" t="s">
        <v>2769</v>
      </c>
    </row>
    <row r="2343" spans="1:11" x14ac:dyDescent="0.2">
      <c r="A2343" s="147">
        <v>4</v>
      </c>
      <c r="B2343" s="149" t="s">
        <v>33337</v>
      </c>
      <c r="C2343" s="147" t="s">
        <v>2261</v>
      </c>
      <c r="D2343" s="147" t="s">
        <v>33338</v>
      </c>
      <c r="E2343" s="147" t="s">
        <v>2246</v>
      </c>
      <c r="G2343" s="147">
        <v>0</v>
      </c>
      <c r="I2343" s="147">
        <v>4</v>
      </c>
      <c r="J2343" s="147">
        <v>1189090</v>
      </c>
    </row>
    <row r="2344" spans="1:11" x14ac:dyDescent="0.2">
      <c r="A2344" s="147">
        <v>4</v>
      </c>
      <c r="B2344" s="149" t="s">
        <v>33337</v>
      </c>
      <c r="C2344" s="147" t="s">
        <v>2261</v>
      </c>
      <c r="D2344" s="147" t="s">
        <v>33336</v>
      </c>
      <c r="E2344" s="147" t="s">
        <v>2246</v>
      </c>
      <c r="G2344" s="147">
        <v>0</v>
      </c>
      <c r="I2344" s="147">
        <v>4</v>
      </c>
      <c r="J2344" s="147">
        <v>1189089</v>
      </c>
    </row>
    <row r="2345" spans="1:11" x14ac:dyDescent="0.2">
      <c r="A2345" s="147">
        <v>4</v>
      </c>
      <c r="B2345" s="149" t="s">
        <v>33334</v>
      </c>
      <c r="C2345" s="147" t="s">
        <v>2242</v>
      </c>
      <c r="D2345" s="147" t="s">
        <v>33335</v>
      </c>
      <c r="E2345" s="147" t="s">
        <v>2240</v>
      </c>
      <c r="G2345" s="147">
        <v>0</v>
      </c>
      <c r="I2345" s="147">
        <v>4</v>
      </c>
      <c r="J2345" s="147">
        <v>2559428</v>
      </c>
      <c r="K2345" s="147" t="s">
        <v>2769</v>
      </c>
    </row>
    <row r="2346" spans="1:11" x14ac:dyDescent="0.2">
      <c r="A2346" s="147">
        <v>4</v>
      </c>
      <c r="B2346" s="149" t="s">
        <v>33334</v>
      </c>
      <c r="C2346" s="147" t="s">
        <v>2261</v>
      </c>
      <c r="D2346" s="147" t="s">
        <v>33333</v>
      </c>
      <c r="E2346" s="147" t="s">
        <v>2246</v>
      </c>
      <c r="G2346" s="147">
        <v>0</v>
      </c>
      <c r="I2346" s="147">
        <v>4</v>
      </c>
      <c r="J2346" s="147">
        <v>1189082</v>
      </c>
    </row>
    <row r="2347" spans="1:11" x14ac:dyDescent="0.2">
      <c r="A2347" s="147">
        <v>4</v>
      </c>
      <c r="B2347" s="149" t="s">
        <v>33331</v>
      </c>
      <c r="C2347" s="147" t="s">
        <v>2242</v>
      </c>
      <c r="D2347" s="147" t="s">
        <v>33332</v>
      </c>
      <c r="E2347" s="147" t="s">
        <v>2240</v>
      </c>
      <c r="G2347" s="147">
        <v>0</v>
      </c>
      <c r="I2347" s="147">
        <v>4</v>
      </c>
      <c r="J2347" s="147">
        <v>2559438</v>
      </c>
      <c r="K2347" s="147" t="s">
        <v>2769</v>
      </c>
    </row>
    <row r="2348" spans="1:11" x14ac:dyDescent="0.2">
      <c r="A2348" s="147">
        <v>4</v>
      </c>
      <c r="B2348" s="149" t="s">
        <v>33331</v>
      </c>
      <c r="C2348" s="147" t="s">
        <v>2261</v>
      </c>
      <c r="D2348" s="147" t="s">
        <v>33330</v>
      </c>
      <c r="E2348" s="147" t="s">
        <v>2246</v>
      </c>
      <c r="G2348" s="147">
        <v>0</v>
      </c>
      <c r="I2348" s="147">
        <v>4</v>
      </c>
      <c r="J2348" s="147">
        <v>1189102</v>
      </c>
    </row>
    <row r="2349" spans="1:11" x14ac:dyDescent="0.2">
      <c r="A2349" s="147">
        <v>4</v>
      </c>
      <c r="B2349" s="149" t="s">
        <v>33326</v>
      </c>
      <c r="C2349" s="147" t="s">
        <v>2242</v>
      </c>
      <c r="D2349" s="147" t="s">
        <v>33329</v>
      </c>
      <c r="E2349" s="147" t="s">
        <v>2240</v>
      </c>
      <c r="G2349" s="147">
        <v>0</v>
      </c>
      <c r="I2349" s="147">
        <v>4</v>
      </c>
      <c r="J2349" s="147">
        <v>2559425</v>
      </c>
      <c r="K2349" s="147" t="s">
        <v>2769</v>
      </c>
    </row>
    <row r="2350" spans="1:11" x14ac:dyDescent="0.2">
      <c r="A2350" s="147">
        <v>4</v>
      </c>
      <c r="B2350" s="149" t="s">
        <v>33326</v>
      </c>
      <c r="C2350" s="147" t="s">
        <v>2261</v>
      </c>
      <c r="D2350" s="147" t="s">
        <v>33328</v>
      </c>
      <c r="E2350" s="147" t="s">
        <v>2246</v>
      </c>
      <c r="G2350" s="147">
        <v>0</v>
      </c>
      <c r="I2350" s="147">
        <v>4</v>
      </c>
      <c r="J2350" s="147">
        <v>1189097</v>
      </c>
    </row>
    <row r="2351" spans="1:11" x14ac:dyDescent="0.2">
      <c r="A2351" s="147">
        <v>4</v>
      </c>
      <c r="B2351" s="149" t="s">
        <v>33326</v>
      </c>
      <c r="C2351" s="147" t="s">
        <v>2261</v>
      </c>
      <c r="D2351" s="147" t="s">
        <v>33327</v>
      </c>
      <c r="E2351" s="147" t="s">
        <v>2246</v>
      </c>
      <c r="G2351" s="147">
        <v>0</v>
      </c>
      <c r="I2351" s="147">
        <v>4</v>
      </c>
      <c r="J2351" s="147">
        <v>1189084</v>
      </c>
    </row>
    <row r="2352" spans="1:11" x14ac:dyDescent="0.2">
      <c r="A2352" s="147">
        <v>4</v>
      </c>
      <c r="B2352" s="149" t="s">
        <v>33326</v>
      </c>
      <c r="C2352" s="147" t="s">
        <v>2261</v>
      </c>
      <c r="D2352" s="147" t="s">
        <v>33325</v>
      </c>
      <c r="E2352" s="147" t="s">
        <v>2246</v>
      </c>
      <c r="G2352" s="147">
        <v>0</v>
      </c>
      <c r="I2352" s="147">
        <v>4</v>
      </c>
      <c r="J2352" s="147">
        <v>1189094</v>
      </c>
    </row>
    <row r="2353" spans="1:11" x14ac:dyDescent="0.2">
      <c r="A2353" s="147">
        <v>4</v>
      </c>
      <c r="B2353" s="149" t="s">
        <v>33324</v>
      </c>
      <c r="C2353" s="147" t="s">
        <v>2242</v>
      </c>
      <c r="D2353" s="147" t="s">
        <v>33323</v>
      </c>
      <c r="E2353" s="147" t="s">
        <v>2246</v>
      </c>
      <c r="G2353" s="147">
        <v>0</v>
      </c>
      <c r="I2353" s="147">
        <v>4</v>
      </c>
      <c r="J2353" s="147">
        <v>2559439</v>
      </c>
    </row>
    <row r="2354" spans="1:11" x14ac:dyDescent="0.2">
      <c r="A2354" s="147">
        <v>5</v>
      </c>
      <c r="B2354" s="149" t="s">
        <v>33322</v>
      </c>
      <c r="C2354" s="147" t="s">
        <v>2242</v>
      </c>
      <c r="D2354" s="147" t="s">
        <v>33321</v>
      </c>
      <c r="E2354" s="147" t="s">
        <v>2246</v>
      </c>
      <c r="G2354" s="147">
        <v>0</v>
      </c>
      <c r="I2354" s="147">
        <v>5</v>
      </c>
      <c r="J2354" s="147">
        <v>2559443</v>
      </c>
    </row>
    <row r="2355" spans="1:11" x14ac:dyDescent="0.2">
      <c r="A2355" s="147">
        <v>6</v>
      </c>
      <c r="B2355" s="149" t="s">
        <v>33320</v>
      </c>
      <c r="C2355" s="147" t="s">
        <v>2242</v>
      </c>
      <c r="D2355" s="147" t="s">
        <v>33319</v>
      </c>
      <c r="E2355" s="147" t="s">
        <v>2240</v>
      </c>
      <c r="G2355" s="147">
        <v>0</v>
      </c>
      <c r="I2355" s="147">
        <v>6</v>
      </c>
      <c r="J2355" s="147">
        <v>2559453</v>
      </c>
      <c r="K2355" s="147" t="s">
        <v>2769</v>
      </c>
    </row>
    <row r="2356" spans="1:11" x14ac:dyDescent="0.2">
      <c r="A2356" s="147">
        <v>6</v>
      </c>
      <c r="B2356" s="149" t="s">
        <v>33318</v>
      </c>
      <c r="C2356" s="147" t="s">
        <v>2242</v>
      </c>
      <c r="D2356" s="147" t="s">
        <v>33317</v>
      </c>
      <c r="E2356" s="147" t="s">
        <v>2240</v>
      </c>
      <c r="G2356" s="147">
        <v>0</v>
      </c>
      <c r="I2356" s="147">
        <v>5</v>
      </c>
      <c r="J2356" s="147">
        <v>2559447</v>
      </c>
      <c r="K2356" s="147" t="s">
        <v>2769</v>
      </c>
    </row>
    <row r="2357" spans="1:11" x14ac:dyDescent="0.2">
      <c r="A2357" s="147">
        <v>6</v>
      </c>
      <c r="B2357" s="149" t="s">
        <v>33316</v>
      </c>
      <c r="C2357" s="147" t="s">
        <v>2242</v>
      </c>
      <c r="D2357" s="147" t="s">
        <v>33315</v>
      </c>
      <c r="E2357" s="147" t="s">
        <v>2240</v>
      </c>
      <c r="G2357" s="147">
        <v>0</v>
      </c>
      <c r="I2357" s="147">
        <v>5</v>
      </c>
      <c r="J2357" s="147">
        <v>2559442</v>
      </c>
      <c r="K2357" s="147" t="s">
        <v>2769</v>
      </c>
    </row>
    <row r="2358" spans="1:11" x14ac:dyDescent="0.2">
      <c r="A2358" s="147">
        <v>3</v>
      </c>
      <c r="B2358" s="149" t="s">
        <v>33314</v>
      </c>
      <c r="C2358" s="147" t="s">
        <v>2242</v>
      </c>
      <c r="D2358" s="147" t="s">
        <v>33313</v>
      </c>
      <c r="E2358" s="147" t="s">
        <v>2246</v>
      </c>
      <c r="G2358" s="147">
        <v>0</v>
      </c>
      <c r="I2358" s="147">
        <v>3</v>
      </c>
      <c r="J2358" s="147">
        <v>2559372</v>
      </c>
    </row>
    <row r="2359" spans="1:11" x14ac:dyDescent="0.2">
      <c r="A2359" s="147">
        <v>4</v>
      </c>
      <c r="B2359" s="149" t="s">
        <v>33312</v>
      </c>
      <c r="C2359" s="147" t="s">
        <v>2242</v>
      </c>
      <c r="D2359" s="147" t="s">
        <v>33311</v>
      </c>
      <c r="E2359" s="147" t="s">
        <v>2240</v>
      </c>
      <c r="G2359" s="147">
        <v>0</v>
      </c>
      <c r="I2359" s="147">
        <v>4</v>
      </c>
      <c r="J2359" s="147">
        <v>2559458</v>
      </c>
      <c r="K2359" s="147" t="s">
        <v>2769</v>
      </c>
    </row>
    <row r="2360" spans="1:11" x14ac:dyDescent="0.2">
      <c r="A2360" s="147">
        <v>4</v>
      </c>
      <c r="B2360" s="149" t="s">
        <v>33307</v>
      </c>
      <c r="C2360" s="147" t="s">
        <v>2242</v>
      </c>
      <c r="D2360" s="147" t="s">
        <v>33310</v>
      </c>
      <c r="E2360" s="147" t="s">
        <v>2240</v>
      </c>
      <c r="G2360" s="147">
        <v>0</v>
      </c>
      <c r="I2360" s="147">
        <v>4</v>
      </c>
      <c r="J2360" s="147">
        <v>2559457</v>
      </c>
      <c r="K2360" s="147" t="s">
        <v>2769</v>
      </c>
    </row>
    <row r="2361" spans="1:11" x14ac:dyDescent="0.2">
      <c r="A2361" s="147">
        <v>4</v>
      </c>
      <c r="B2361" s="149" t="s">
        <v>33307</v>
      </c>
      <c r="C2361" s="147" t="s">
        <v>2261</v>
      </c>
      <c r="D2361" s="147" t="s">
        <v>33309</v>
      </c>
      <c r="E2361" s="147" t="s">
        <v>2246</v>
      </c>
      <c r="G2361" s="147">
        <v>0</v>
      </c>
      <c r="I2361" s="147">
        <v>4</v>
      </c>
      <c r="J2361" s="147">
        <v>1189109</v>
      </c>
    </row>
    <row r="2362" spans="1:11" x14ac:dyDescent="0.2">
      <c r="A2362" s="147">
        <v>4</v>
      </c>
      <c r="B2362" s="149" t="s">
        <v>33307</v>
      </c>
      <c r="C2362" s="147" t="s">
        <v>2261</v>
      </c>
      <c r="D2362" s="147" t="s">
        <v>33308</v>
      </c>
      <c r="E2362" s="147" t="s">
        <v>2246</v>
      </c>
      <c r="G2362" s="147">
        <v>0</v>
      </c>
      <c r="I2362" s="147">
        <v>4</v>
      </c>
      <c r="J2362" s="147">
        <v>1189106</v>
      </c>
    </row>
    <row r="2363" spans="1:11" x14ac:dyDescent="0.2">
      <c r="A2363" s="147">
        <v>4</v>
      </c>
      <c r="B2363" s="149" t="s">
        <v>33307</v>
      </c>
      <c r="C2363" s="147" t="s">
        <v>2261</v>
      </c>
      <c r="D2363" s="147" t="s">
        <v>33306</v>
      </c>
      <c r="E2363" s="147" t="s">
        <v>2246</v>
      </c>
      <c r="G2363" s="147">
        <v>0</v>
      </c>
      <c r="I2363" s="147">
        <v>4</v>
      </c>
      <c r="J2363" s="147">
        <v>1189112</v>
      </c>
    </row>
    <row r="2364" spans="1:11" x14ac:dyDescent="0.2">
      <c r="A2364" s="147">
        <v>4</v>
      </c>
      <c r="B2364" s="149" t="s">
        <v>33304</v>
      </c>
      <c r="C2364" s="147" t="s">
        <v>2242</v>
      </c>
      <c r="D2364" s="147" t="s">
        <v>33305</v>
      </c>
      <c r="E2364" s="147" t="s">
        <v>2240</v>
      </c>
      <c r="G2364" s="147">
        <v>0</v>
      </c>
      <c r="I2364" s="147">
        <v>4</v>
      </c>
      <c r="J2364" s="147">
        <v>2559464</v>
      </c>
      <c r="K2364" s="147" t="s">
        <v>2769</v>
      </c>
    </row>
    <row r="2365" spans="1:11" x14ac:dyDescent="0.2">
      <c r="A2365" s="147">
        <v>4</v>
      </c>
      <c r="B2365" s="149" t="s">
        <v>33304</v>
      </c>
      <c r="C2365" s="147" t="s">
        <v>2277</v>
      </c>
      <c r="D2365" s="147" t="s">
        <v>33303</v>
      </c>
      <c r="E2365" s="147" t="s">
        <v>2246</v>
      </c>
      <c r="G2365" s="147">
        <v>0</v>
      </c>
      <c r="I2365" s="147">
        <v>4</v>
      </c>
      <c r="J2365" s="147">
        <v>1189115</v>
      </c>
    </row>
    <row r="2366" spans="1:11" x14ac:dyDescent="0.2">
      <c r="A2366" s="147">
        <v>4</v>
      </c>
      <c r="B2366" s="149" t="s">
        <v>33302</v>
      </c>
      <c r="C2366" s="147" t="s">
        <v>2242</v>
      </c>
      <c r="D2366" s="147" t="s">
        <v>33301</v>
      </c>
      <c r="E2366" s="147" t="s">
        <v>2240</v>
      </c>
      <c r="G2366" s="147">
        <v>0</v>
      </c>
      <c r="I2366" s="147">
        <v>4</v>
      </c>
      <c r="J2366" s="147">
        <v>2559462</v>
      </c>
      <c r="K2366" s="147" t="s">
        <v>2769</v>
      </c>
    </row>
    <row r="2367" spans="1:11" x14ac:dyDescent="0.2">
      <c r="A2367" s="147">
        <v>4</v>
      </c>
      <c r="B2367" s="149" t="s">
        <v>33300</v>
      </c>
      <c r="C2367" s="147" t="s">
        <v>2242</v>
      </c>
      <c r="D2367" s="147" t="s">
        <v>33299</v>
      </c>
      <c r="E2367" s="147" t="s">
        <v>2240</v>
      </c>
      <c r="G2367" s="147">
        <v>0</v>
      </c>
      <c r="I2367" s="147">
        <v>4</v>
      </c>
      <c r="J2367" s="147">
        <v>2559459</v>
      </c>
      <c r="K2367" s="147" t="s">
        <v>2769</v>
      </c>
    </row>
    <row r="2368" spans="1:11" x14ac:dyDescent="0.2">
      <c r="A2368" s="147">
        <v>3</v>
      </c>
      <c r="B2368" s="149" t="s">
        <v>33298</v>
      </c>
      <c r="C2368" s="147" t="s">
        <v>2242</v>
      </c>
      <c r="D2368" s="147" t="s">
        <v>33297</v>
      </c>
      <c r="E2368" s="147" t="s">
        <v>2246</v>
      </c>
      <c r="G2368" s="147">
        <v>0</v>
      </c>
      <c r="I2368" s="147">
        <v>3</v>
      </c>
      <c r="J2368" s="147">
        <v>2559350</v>
      </c>
    </row>
    <row r="2369" spans="1:11" x14ac:dyDescent="0.2">
      <c r="A2369" s="147">
        <v>4</v>
      </c>
      <c r="B2369" s="149" t="s">
        <v>33296</v>
      </c>
      <c r="C2369" s="147" t="s">
        <v>2242</v>
      </c>
      <c r="D2369" s="147" t="s">
        <v>33295</v>
      </c>
      <c r="E2369" s="147" t="s">
        <v>2240</v>
      </c>
      <c r="G2369" s="147">
        <v>0</v>
      </c>
      <c r="I2369" s="147">
        <v>4</v>
      </c>
      <c r="J2369" s="147">
        <v>2559481</v>
      </c>
      <c r="K2369" s="147" t="s">
        <v>2769</v>
      </c>
    </row>
    <row r="2370" spans="1:11" x14ac:dyDescent="0.2">
      <c r="A2370" s="147">
        <v>4</v>
      </c>
      <c r="B2370" s="149" t="s">
        <v>33294</v>
      </c>
      <c r="C2370" s="147" t="s">
        <v>2242</v>
      </c>
      <c r="D2370" s="147" t="s">
        <v>33293</v>
      </c>
      <c r="E2370" s="147" t="s">
        <v>2240</v>
      </c>
      <c r="G2370" s="147">
        <v>0</v>
      </c>
      <c r="I2370" s="147">
        <v>4</v>
      </c>
      <c r="J2370" s="147">
        <v>2559483</v>
      </c>
      <c r="K2370" s="147" t="s">
        <v>2769</v>
      </c>
    </row>
    <row r="2371" spans="1:11" x14ac:dyDescent="0.2">
      <c r="A2371" s="147">
        <v>4</v>
      </c>
      <c r="B2371" s="149" t="s">
        <v>33292</v>
      </c>
      <c r="C2371" s="147" t="s">
        <v>2242</v>
      </c>
      <c r="D2371" s="147" t="s">
        <v>33291</v>
      </c>
      <c r="E2371" s="147" t="s">
        <v>2240</v>
      </c>
      <c r="G2371" s="147">
        <v>0</v>
      </c>
      <c r="I2371" s="147">
        <v>4</v>
      </c>
      <c r="J2371" s="147">
        <v>2559477</v>
      </c>
      <c r="K2371" s="147" t="s">
        <v>2769</v>
      </c>
    </row>
    <row r="2372" spans="1:11" x14ac:dyDescent="0.2">
      <c r="A2372" s="147">
        <v>4</v>
      </c>
      <c r="B2372" s="149" t="s">
        <v>33290</v>
      </c>
      <c r="C2372" s="147" t="s">
        <v>2242</v>
      </c>
      <c r="D2372" s="147" t="s">
        <v>33289</v>
      </c>
      <c r="E2372" s="147" t="s">
        <v>2240</v>
      </c>
      <c r="G2372" s="147">
        <v>0</v>
      </c>
      <c r="I2372" s="147">
        <v>4</v>
      </c>
      <c r="J2372" s="147">
        <v>2559471</v>
      </c>
      <c r="K2372" s="147" t="s">
        <v>2769</v>
      </c>
    </row>
    <row r="2373" spans="1:11" x14ac:dyDescent="0.2">
      <c r="A2373" s="147">
        <v>4</v>
      </c>
      <c r="B2373" s="149" t="s">
        <v>33288</v>
      </c>
      <c r="C2373" s="147" t="s">
        <v>2242</v>
      </c>
      <c r="D2373" s="147" t="s">
        <v>33287</v>
      </c>
      <c r="E2373" s="147" t="s">
        <v>2240</v>
      </c>
      <c r="G2373" s="147">
        <v>0</v>
      </c>
      <c r="I2373" s="147">
        <v>4</v>
      </c>
      <c r="J2373" s="147">
        <v>2559475</v>
      </c>
      <c r="K2373" s="147" t="s">
        <v>2769</v>
      </c>
    </row>
    <row r="2374" spans="1:11" x14ac:dyDescent="0.2">
      <c r="A2374" s="147">
        <v>4</v>
      </c>
      <c r="B2374" s="149" t="s">
        <v>33286</v>
      </c>
      <c r="C2374" s="147" t="s">
        <v>2242</v>
      </c>
      <c r="D2374" s="147" t="s">
        <v>33285</v>
      </c>
      <c r="E2374" s="147" t="s">
        <v>2246</v>
      </c>
      <c r="G2374" s="147">
        <v>0</v>
      </c>
      <c r="I2374" s="147">
        <v>4</v>
      </c>
      <c r="J2374" s="147">
        <v>2559472</v>
      </c>
    </row>
    <row r="2375" spans="1:11" x14ac:dyDescent="0.2">
      <c r="A2375" s="147">
        <v>5</v>
      </c>
      <c r="B2375" s="149" t="s">
        <v>33284</v>
      </c>
      <c r="C2375" s="147" t="s">
        <v>2242</v>
      </c>
      <c r="D2375" s="147" t="s">
        <v>33283</v>
      </c>
      <c r="E2375" s="147" t="s">
        <v>2246</v>
      </c>
      <c r="G2375" s="147">
        <v>0</v>
      </c>
      <c r="I2375" s="147">
        <v>5</v>
      </c>
      <c r="J2375" s="147">
        <v>2559489</v>
      </c>
    </row>
    <row r="2376" spans="1:11" x14ac:dyDescent="0.2">
      <c r="A2376" s="147">
        <v>6</v>
      </c>
      <c r="B2376" s="149" t="s">
        <v>33282</v>
      </c>
      <c r="C2376" s="147" t="s">
        <v>2242</v>
      </c>
      <c r="D2376" s="147" t="s">
        <v>33281</v>
      </c>
      <c r="E2376" s="147" t="s">
        <v>2240</v>
      </c>
      <c r="G2376" s="147">
        <v>0</v>
      </c>
      <c r="I2376" s="147">
        <v>6</v>
      </c>
      <c r="J2376" s="147">
        <v>2559499</v>
      </c>
      <c r="K2376" s="147" t="s">
        <v>2769</v>
      </c>
    </row>
    <row r="2377" spans="1:11" x14ac:dyDescent="0.2">
      <c r="A2377" s="147">
        <v>6</v>
      </c>
      <c r="B2377" s="149" t="s">
        <v>33280</v>
      </c>
      <c r="C2377" s="147" t="s">
        <v>2242</v>
      </c>
      <c r="D2377" s="147" t="s">
        <v>33279</v>
      </c>
      <c r="E2377" s="147" t="s">
        <v>2240</v>
      </c>
      <c r="G2377" s="147">
        <v>0</v>
      </c>
      <c r="I2377" s="147">
        <v>5</v>
      </c>
      <c r="J2377" s="147">
        <v>2559498</v>
      </c>
      <c r="K2377" s="147" t="s">
        <v>2769</v>
      </c>
    </row>
    <row r="2378" spans="1:11" x14ac:dyDescent="0.2">
      <c r="A2378" s="147">
        <v>6</v>
      </c>
      <c r="B2378" s="149" t="s">
        <v>33278</v>
      </c>
      <c r="C2378" s="147" t="s">
        <v>2242</v>
      </c>
      <c r="D2378" s="147" t="s">
        <v>33277</v>
      </c>
      <c r="E2378" s="147" t="s">
        <v>2240</v>
      </c>
      <c r="G2378" s="147">
        <v>0</v>
      </c>
      <c r="I2378" s="147">
        <v>5</v>
      </c>
      <c r="J2378" s="147">
        <v>2559494</v>
      </c>
      <c r="K2378" s="147" t="s">
        <v>2769</v>
      </c>
    </row>
    <row r="2379" spans="1:11" x14ac:dyDescent="0.2">
      <c r="A2379" s="147">
        <v>6</v>
      </c>
      <c r="B2379" s="149" t="s">
        <v>33276</v>
      </c>
      <c r="C2379" s="147" t="s">
        <v>2242</v>
      </c>
      <c r="D2379" s="147" t="s">
        <v>33275</v>
      </c>
      <c r="E2379" s="147" t="s">
        <v>2240</v>
      </c>
      <c r="G2379" s="147">
        <v>0</v>
      </c>
      <c r="I2379" s="147">
        <v>5</v>
      </c>
      <c r="J2379" s="147">
        <v>2559488</v>
      </c>
      <c r="K2379" s="147" t="s">
        <v>2769</v>
      </c>
    </row>
    <row r="2380" spans="1:11" x14ac:dyDescent="0.2">
      <c r="A2380" s="147">
        <v>3</v>
      </c>
      <c r="B2380" s="149" t="s">
        <v>33273</v>
      </c>
      <c r="C2380" s="147" t="s">
        <v>2242</v>
      </c>
      <c r="D2380" s="147" t="s">
        <v>33274</v>
      </c>
      <c r="E2380" s="147" t="s">
        <v>2246</v>
      </c>
      <c r="G2380" s="147">
        <v>0</v>
      </c>
      <c r="I2380" s="147">
        <v>3</v>
      </c>
      <c r="J2380" s="147">
        <v>2559351</v>
      </c>
    </row>
    <row r="2381" spans="1:11" x14ac:dyDescent="0.2">
      <c r="A2381" s="147">
        <v>3</v>
      </c>
      <c r="B2381" s="149" t="s">
        <v>33273</v>
      </c>
      <c r="C2381" s="147" t="s">
        <v>2277</v>
      </c>
      <c r="D2381" s="147" t="s">
        <v>33272</v>
      </c>
      <c r="E2381" s="147" t="s">
        <v>2246</v>
      </c>
      <c r="G2381" s="147">
        <v>0</v>
      </c>
      <c r="I2381" s="147">
        <v>3</v>
      </c>
      <c r="J2381" s="147">
        <v>1189042</v>
      </c>
    </row>
    <row r="2382" spans="1:11" x14ac:dyDescent="0.2">
      <c r="A2382" s="147">
        <v>4</v>
      </c>
      <c r="B2382" s="149" t="s">
        <v>33271</v>
      </c>
      <c r="C2382" s="147" t="s">
        <v>2242</v>
      </c>
      <c r="D2382" s="147" t="s">
        <v>33270</v>
      </c>
      <c r="E2382" s="147" t="s">
        <v>2246</v>
      </c>
      <c r="G2382" s="147">
        <v>0</v>
      </c>
      <c r="I2382" s="147">
        <v>4</v>
      </c>
      <c r="J2382" s="147">
        <v>2559502</v>
      </c>
    </row>
    <row r="2383" spans="1:11" x14ac:dyDescent="0.2">
      <c r="A2383" s="147">
        <v>5</v>
      </c>
      <c r="B2383" s="149" t="s">
        <v>33269</v>
      </c>
      <c r="C2383" s="147" t="s">
        <v>2242</v>
      </c>
      <c r="D2383" s="147" t="s">
        <v>33268</v>
      </c>
      <c r="E2383" s="147" t="s">
        <v>2246</v>
      </c>
      <c r="G2383" s="147">
        <v>0</v>
      </c>
      <c r="I2383" s="147">
        <v>5</v>
      </c>
      <c r="J2383" s="147">
        <v>2559533</v>
      </c>
    </row>
    <row r="2384" spans="1:11" x14ac:dyDescent="0.2">
      <c r="A2384" s="147">
        <v>6</v>
      </c>
      <c r="B2384" s="149" t="s">
        <v>33267</v>
      </c>
      <c r="C2384" s="147" t="s">
        <v>2242</v>
      </c>
      <c r="D2384" s="147" t="s">
        <v>33266</v>
      </c>
      <c r="E2384" s="147" t="s">
        <v>2240</v>
      </c>
      <c r="G2384" s="147">
        <v>0</v>
      </c>
      <c r="I2384" s="147">
        <v>6</v>
      </c>
      <c r="J2384" s="147">
        <v>2559535</v>
      </c>
      <c r="K2384" s="147" t="s">
        <v>2769</v>
      </c>
    </row>
    <row r="2385" spans="1:11" x14ac:dyDescent="0.2">
      <c r="A2385" s="147">
        <v>6</v>
      </c>
      <c r="B2385" s="149" t="s">
        <v>33265</v>
      </c>
      <c r="C2385" s="147" t="s">
        <v>2242</v>
      </c>
      <c r="D2385" s="147" t="s">
        <v>33264</v>
      </c>
      <c r="E2385" s="147" t="s">
        <v>2240</v>
      </c>
      <c r="G2385" s="147">
        <v>0</v>
      </c>
      <c r="I2385" s="147">
        <v>5</v>
      </c>
      <c r="J2385" s="147">
        <v>2559527</v>
      </c>
      <c r="K2385" s="147" t="s">
        <v>2769</v>
      </c>
    </row>
    <row r="2386" spans="1:11" x14ac:dyDescent="0.2">
      <c r="A2386" s="147">
        <v>6</v>
      </c>
      <c r="B2386" s="149" t="s">
        <v>33263</v>
      </c>
      <c r="C2386" s="147" t="s">
        <v>2242</v>
      </c>
      <c r="D2386" s="147" t="s">
        <v>33262</v>
      </c>
      <c r="E2386" s="147" t="s">
        <v>2240</v>
      </c>
      <c r="G2386" s="147">
        <v>0</v>
      </c>
      <c r="I2386" s="147">
        <v>5</v>
      </c>
      <c r="J2386" s="147">
        <v>2559528</v>
      </c>
      <c r="K2386" s="147" t="s">
        <v>2769</v>
      </c>
    </row>
    <row r="2387" spans="1:11" x14ac:dyDescent="0.2">
      <c r="A2387" s="147">
        <v>6</v>
      </c>
      <c r="B2387" s="149" t="s">
        <v>33261</v>
      </c>
      <c r="C2387" s="147" t="s">
        <v>2242</v>
      </c>
      <c r="D2387" s="147" t="s">
        <v>33260</v>
      </c>
      <c r="E2387" s="147" t="s">
        <v>2240</v>
      </c>
      <c r="G2387" s="147">
        <v>0</v>
      </c>
      <c r="I2387" s="147">
        <v>5</v>
      </c>
      <c r="J2387" s="147">
        <v>2559531</v>
      </c>
      <c r="K2387" s="147" t="s">
        <v>2769</v>
      </c>
    </row>
    <row r="2388" spans="1:11" x14ac:dyDescent="0.2">
      <c r="A2388" s="147">
        <v>4</v>
      </c>
      <c r="B2388" s="149" t="s">
        <v>33259</v>
      </c>
      <c r="C2388" s="147" t="s">
        <v>2242</v>
      </c>
      <c r="D2388" s="147" t="s">
        <v>33258</v>
      </c>
      <c r="E2388" s="147" t="s">
        <v>2240</v>
      </c>
      <c r="G2388" s="147">
        <v>0</v>
      </c>
      <c r="I2388" s="147">
        <v>4</v>
      </c>
      <c r="J2388" s="147">
        <v>2559522</v>
      </c>
      <c r="K2388" s="147" t="s">
        <v>2769</v>
      </c>
    </row>
    <row r="2389" spans="1:11" x14ac:dyDescent="0.2">
      <c r="A2389" s="147">
        <v>4</v>
      </c>
      <c r="B2389" s="149" t="s">
        <v>33257</v>
      </c>
      <c r="C2389" s="147" t="s">
        <v>2242</v>
      </c>
      <c r="D2389" s="147" t="s">
        <v>33256</v>
      </c>
      <c r="E2389" s="147" t="s">
        <v>2240</v>
      </c>
      <c r="G2389" s="147">
        <v>0</v>
      </c>
      <c r="I2389" s="147">
        <v>4</v>
      </c>
      <c r="J2389" s="147">
        <v>2559512</v>
      </c>
      <c r="K2389" s="147" t="s">
        <v>2769</v>
      </c>
    </row>
    <row r="2390" spans="1:11" x14ac:dyDescent="0.2">
      <c r="A2390" s="147">
        <v>4</v>
      </c>
      <c r="B2390" s="149" t="s">
        <v>33255</v>
      </c>
      <c r="C2390" s="147" t="s">
        <v>2242</v>
      </c>
      <c r="D2390" s="147" t="s">
        <v>33254</v>
      </c>
      <c r="E2390" s="147" t="s">
        <v>2246</v>
      </c>
      <c r="G2390" s="147">
        <v>0</v>
      </c>
      <c r="I2390" s="147">
        <v>4</v>
      </c>
      <c r="J2390" s="147">
        <v>2559505</v>
      </c>
    </row>
    <row r="2391" spans="1:11" x14ac:dyDescent="0.2">
      <c r="A2391" s="147">
        <v>5</v>
      </c>
      <c r="B2391" s="149" t="s">
        <v>33253</v>
      </c>
      <c r="C2391" s="147" t="s">
        <v>2242</v>
      </c>
      <c r="D2391" s="147" t="s">
        <v>33252</v>
      </c>
      <c r="E2391" s="147" t="s">
        <v>2246</v>
      </c>
      <c r="G2391" s="147">
        <v>0</v>
      </c>
      <c r="I2391" s="147">
        <v>5</v>
      </c>
      <c r="J2391" s="147">
        <v>2559538</v>
      </c>
    </row>
    <row r="2392" spans="1:11" x14ac:dyDescent="0.2">
      <c r="A2392" s="147">
        <v>6</v>
      </c>
      <c r="B2392" s="149" t="s">
        <v>33251</v>
      </c>
      <c r="C2392" s="147" t="s">
        <v>2242</v>
      </c>
      <c r="D2392" s="147" t="s">
        <v>33250</v>
      </c>
      <c r="E2392" s="147" t="s">
        <v>2240</v>
      </c>
      <c r="G2392" s="147">
        <v>0</v>
      </c>
      <c r="I2392" s="147">
        <v>6</v>
      </c>
      <c r="J2392" s="147">
        <v>2559552</v>
      </c>
      <c r="K2392" s="147" t="s">
        <v>2769</v>
      </c>
    </row>
    <row r="2393" spans="1:11" x14ac:dyDescent="0.2">
      <c r="A2393" s="147">
        <v>6</v>
      </c>
      <c r="B2393" s="149" t="s">
        <v>33249</v>
      </c>
      <c r="C2393" s="147" t="s">
        <v>2242</v>
      </c>
      <c r="D2393" s="147" t="s">
        <v>33248</v>
      </c>
      <c r="E2393" s="147" t="s">
        <v>2240</v>
      </c>
      <c r="G2393" s="147">
        <v>0</v>
      </c>
      <c r="I2393" s="147">
        <v>5</v>
      </c>
      <c r="J2393" s="147">
        <v>2559545</v>
      </c>
      <c r="K2393" s="147" t="s">
        <v>2769</v>
      </c>
    </row>
    <row r="2394" spans="1:11" x14ac:dyDescent="0.2">
      <c r="A2394" s="147">
        <v>6</v>
      </c>
      <c r="B2394" s="149" t="s">
        <v>33247</v>
      </c>
      <c r="C2394" s="147" t="s">
        <v>2242</v>
      </c>
      <c r="D2394" s="147" t="s">
        <v>33246</v>
      </c>
      <c r="E2394" s="147" t="s">
        <v>2240</v>
      </c>
      <c r="G2394" s="147">
        <v>0</v>
      </c>
      <c r="I2394" s="147">
        <v>5</v>
      </c>
      <c r="J2394" s="147">
        <v>2559541</v>
      </c>
      <c r="K2394" s="147" t="s">
        <v>2769</v>
      </c>
    </row>
    <row r="2395" spans="1:11" x14ac:dyDescent="0.2">
      <c r="A2395" s="147">
        <v>6</v>
      </c>
      <c r="B2395" s="149" t="s">
        <v>33245</v>
      </c>
      <c r="C2395" s="147" t="s">
        <v>2242</v>
      </c>
      <c r="D2395" s="147" t="s">
        <v>33244</v>
      </c>
      <c r="E2395" s="147" t="s">
        <v>2240</v>
      </c>
      <c r="G2395" s="147">
        <v>0</v>
      </c>
      <c r="I2395" s="147">
        <v>5</v>
      </c>
      <c r="J2395" s="147">
        <v>2559547</v>
      </c>
      <c r="K2395" s="147" t="s">
        <v>2769</v>
      </c>
    </row>
    <row r="2396" spans="1:11" x14ac:dyDescent="0.2">
      <c r="A2396" s="147">
        <v>4</v>
      </c>
      <c r="B2396" s="149" t="s">
        <v>33241</v>
      </c>
      <c r="C2396" s="147" t="s">
        <v>2242</v>
      </c>
      <c r="D2396" s="147" t="s">
        <v>33243</v>
      </c>
      <c r="E2396" s="147" t="s">
        <v>2240</v>
      </c>
      <c r="G2396" s="147">
        <v>0</v>
      </c>
      <c r="I2396" s="147">
        <v>4</v>
      </c>
      <c r="J2396" s="147">
        <v>2559519</v>
      </c>
      <c r="K2396" s="147" t="s">
        <v>2769</v>
      </c>
    </row>
    <row r="2397" spans="1:11" x14ac:dyDescent="0.2">
      <c r="A2397" s="147">
        <v>4</v>
      </c>
      <c r="B2397" s="149" t="s">
        <v>33241</v>
      </c>
      <c r="C2397" s="147" t="s">
        <v>2261</v>
      </c>
      <c r="D2397" s="147" t="s">
        <v>33242</v>
      </c>
      <c r="E2397" s="147" t="s">
        <v>2246</v>
      </c>
      <c r="G2397" s="147">
        <v>0</v>
      </c>
      <c r="I2397" s="147">
        <v>4</v>
      </c>
      <c r="J2397" s="147">
        <v>1189119</v>
      </c>
    </row>
    <row r="2398" spans="1:11" x14ac:dyDescent="0.2">
      <c r="A2398" s="147">
        <v>4</v>
      </c>
      <c r="B2398" s="149" t="s">
        <v>33241</v>
      </c>
      <c r="C2398" s="147" t="s">
        <v>2261</v>
      </c>
      <c r="D2398" s="147" t="s">
        <v>33240</v>
      </c>
      <c r="E2398" s="147" t="s">
        <v>2246</v>
      </c>
      <c r="G2398" s="147">
        <v>0</v>
      </c>
      <c r="I2398" s="147">
        <v>4</v>
      </c>
      <c r="J2398" s="147">
        <v>1189126</v>
      </c>
    </row>
    <row r="2399" spans="1:11" x14ac:dyDescent="0.2">
      <c r="A2399" s="147">
        <v>4</v>
      </c>
      <c r="B2399" s="149" t="s">
        <v>33237</v>
      </c>
      <c r="C2399" s="147" t="s">
        <v>2242</v>
      </c>
      <c r="D2399" s="147" t="s">
        <v>33239</v>
      </c>
      <c r="E2399" s="147" t="s">
        <v>2240</v>
      </c>
      <c r="G2399" s="147">
        <v>0</v>
      </c>
      <c r="I2399" s="147">
        <v>4</v>
      </c>
      <c r="J2399" s="147">
        <v>2559513</v>
      </c>
      <c r="K2399" s="147" t="s">
        <v>2769</v>
      </c>
    </row>
    <row r="2400" spans="1:11" x14ac:dyDescent="0.2">
      <c r="A2400" s="147">
        <v>4</v>
      </c>
      <c r="B2400" s="149" t="s">
        <v>33237</v>
      </c>
      <c r="C2400" s="147" t="s">
        <v>2261</v>
      </c>
      <c r="D2400" s="147" t="s">
        <v>33238</v>
      </c>
      <c r="E2400" s="147" t="s">
        <v>2246</v>
      </c>
      <c r="G2400" s="147">
        <v>0</v>
      </c>
      <c r="I2400" s="147">
        <v>4</v>
      </c>
      <c r="J2400" s="147">
        <v>1189121</v>
      </c>
    </row>
    <row r="2401" spans="1:11" x14ac:dyDescent="0.2">
      <c r="A2401" s="147">
        <v>4</v>
      </c>
      <c r="B2401" s="149" t="s">
        <v>33237</v>
      </c>
      <c r="C2401" s="147" t="s">
        <v>2277</v>
      </c>
      <c r="D2401" s="147" t="s">
        <v>33236</v>
      </c>
      <c r="E2401" s="147" t="s">
        <v>2246</v>
      </c>
      <c r="G2401" s="147">
        <v>0</v>
      </c>
      <c r="I2401" s="147">
        <v>4</v>
      </c>
      <c r="J2401" s="147">
        <v>1189118</v>
      </c>
    </row>
    <row r="2402" spans="1:11" x14ac:dyDescent="0.2">
      <c r="A2402" s="147">
        <v>4</v>
      </c>
      <c r="B2402" s="149" t="s">
        <v>33235</v>
      </c>
      <c r="C2402" s="147" t="s">
        <v>2242</v>
      </c>
      <c r="D2402" s="147" t="s">
        <v>33234</v>
      </c>
      <c r="E2402" s="147" t="s">
        <v>2246</v>
      </c>
      <c r="G2402" s="147">
        <v>0</v>
      </c>
      <c r="I2402" s="147">
        <v>4</v>
      </c>
      <c r="J2402" s="147">
        <v>2559506</v>
      </c>
    </row>
    <row r="2403" spans="1:11" x14ac:dyDescent="0.2">
      <c r="A2403" s="147">
        <v>5</v>
      </c>
      <c r="B2403" s="149" t="s">
        <v>33233</v>
      </c>
      <c r="C2403" s="147" t="s">
        <v>2242</v>
      </c>
      <c r="D2403" s="147" t="s">
        <v>33232</v>
      </c>
      <c r="E2403" s="147" t="s">
        <v>2246</v>
      </c>
      <c r="G2403" s="147">
        <v>0</v>
      </c>
      <c r="I2403" s="147">
        <v>5</v>
      </c>
      <c r="J2403" s="147">
        <v>2559556</v>
      </c>
    </row>
    <row r="2404" spans="1:11" x14ac:dyDescent="0.2">
      <c r="A2404" s="147">
        <v>6</v>
      </c>
      <c r="B2404" s="149" t="s">
        <v>33231</v>
      </c>
      <c r="C2404" s="147" t="s">
        <v>2242</v>
      </c>
      <c r="D2404" s="147" t="s">
        <v>33230</v>
      </c>
      <c r="E2404" s="147" t="s">
        <v>2240</v>
      </c>
      <c r="G2404" s="147">
        <v>0</v>
      </c>
      <c r="I2404" s="147">
        <v>6</v>
      </c>
      <c r="J2404" s="147">
        <v>2559562</v>
      </c>
      <c r="K2404" s="147" t="s">
        <v>2769</v>
      </c>
    </row>
    <row r="2405" spans="1:11" x14ac:dyDescent="0.2">
      <c r="A2405" s="147">
        <v>6</v>
      </c>
      <c r="B2405" s="149" t="s">
        <v>33229</v>
      </c>
      <c r="C2405" s="147" t="s">
        <v>2242</v>
      </c>
      <c r="D2405" s="147" t="s">
        <v>33228</v>
      </c>
      <c r="E2405" s="147" t="s">
        <v>2240</v>
      </c>
      <c r="G2405" s="147">
        <v>0</v>
      </c>
      <c r="I2405" s="147">
        <v>5</v>
      </c>
      <c r="J2405" s="147">
        <v>2559558</v>
      </c>
      <c r="K2405" s="147" t="s">
        <v>2769</v>
      </c>
    </row>
    <row r="2406" spans="1:11" x14ac:dyDescent="0.2">
      <c r="A2406" s="147">
        <v>6</v>
      </c>
      <c r="B2406" s="149" t="s">
        <v>33227</v>
      </c>
      <c r="C2406" s="147" t="s">
        <v>2242</v>
      </c>
      <c r="D2406" s="147" t="s">
        <v>33226</v>
      </c>
      <c r="E2406" s="147" t="s">
        <v>2240</v>
      </c>
      <c r="G2406" s="147">
        <v>0</v>
      </c>
      <c r="I2406" s="147">
        <v>5</v>
      </c>
      <c r="J2406" s="147">
        <v>2559553</v>
      </c>
      <c r="K2406" s="147" t="s">
        <v>2769</v>
      </c>
    </row>
    <row r="2407" spans="1:11" x14ac:dyDescent="0.2">
      <c r="A2407" s="147">
        <v>3</v>
      </c>
      <c r="B2407" s="149" t="s">
        <v>33225</v>
      </c>
      <c r="C2407" s="147" t="s">
        <v>2242</v>
      </c>
      <c r="D2407" s="147" t="s">
        <v>33224</v>
      </c>
      <c r="E2407" s="147" t="s">
        <v>2246</v>
      </c>
      <c r="G2407" s="147">
        <v>0</v>
      </c>
      <c r="I2407" s="147">
        <v>3</v>
      </c>
      <c r="J2407" s="147">
        <v>2559355</v>
      </c>
    </row>
    <row r="2408" spans="1:11" x14ac:dyDescent="0.2">
      <c r="A2408" s="147">
        <v>4</v>
      </c>
      <c r="B2408" s="149" t="s">
        <v>33223</v>
      </c>
      <c r="C2408" s="147" t="s">
        <v>2242</v>
      </c>
      <c r="D2408" s="147" t="s">
        <v>33222</v>
      </c>
      <c r="E2408" s="147" t="s">
        <v>2240</v>
      </c>
      <c r="G2408" s="147">
        <v>0</v>
      </c>
      <c r="I2408" s="147">
        <v>4</v>
      </c>
      <c r="J2408" s="147">
        <v>2559570</v>
      </c>
      <c r="K2408" s="147" t="s">
        <v>2769</v>
      </c>
    </row>
    <row r="2409" spans="1:11" x14ac:dyDescent="0.2">
      <c r="A2409" s="147">
        <v>4</v>
      </c>
      <c r="B2409" s="149" t="s">
        <v>33221</v>
      </c>
      <c r="C2409" s="147" t="s">
        <v>2242</v>
      </c>
      <c r="D2409" s="147" t="s">
        <v>33220</v>
      </c>
      <c r="E2409" s="147" t="s">
        <v>2240</v>
      </c>
      <c r="G2409" s="147">
        <v>0</v>
      </c>
      <c r="I2409" s="147">
        <v>4</v>
      </c>
      <c r="J2409" s="147">
        <v>2559572</v>
      </c>
      <c r="K2409" s="147" t="s">
        <v>2769</v>
      </c>
    </row>
    <row r="2410" spans="1:11" x14ac:dyDescent="0.2">
      <c r="A2410" s="147">
        <v>4</v>
      </c>
      <c r="B2410" s="149" t="s">
        <v>33219</v>
      </c>
      <c r="C2410" s="147" t="s">
        <v>2242</v>
      </c>
      <c r="D2410" s="147" t="s">
        <v>33218</v>
      </c>
      <c r="E2410" s="147" t="s">
        <v>2240</v>
      </c>
      <c r="G2410" s="147">
        <v>0</v>
      </c>
      <c r="I2410" s="147">
        <v>4</v>
      </c>
      <c r="J2410" s="147">
        <v>2559577</v>
      </c>
      <c r="K2410" s="147" t="s">
        <v>2769</v>
      </c>
    </row>
    <row r="2411" spans="1:11" x14ac:dyDescent="0.2">
      <c r="A2411" s="147">
        <v>4</v>
      </c>
      <c r="B2411" s="149" t="s">
        <v>33216</v>
      </c>
      <c r="C2411" s="147" t="s">
        <v>2242</v>
      </c>
      <c r="D2411" s="147" t="s">
        <v>33217</v>
      </c>
      <c r="E2411" s="147" t="s">
        <v>2240</v>
      </c>
      <c r="G2411" s="147">
        <v>0</v>
      </c>
      <c r="I2411" s="147">
        <v>4</v>
      </c>
      <c r="J2411" s="147">
        <v>2559569</v>
      </c>
      <c r="K2411" s="147" t="s">
        <v>2769</v>
      </c>
    </row>
    <row r="2412" spans="1:11" x14ac:dyDescent="0.2">
      <c r="A2412" s="147">
        <v>4</v>
      </c>
      <c r="B2412" s="149" t="s">
        <v>33216</v>
      </c>
      <c r="C2412" s="147" t="s">
        <v>2261</v>
      </c>
      <c r="D2412" s="147" t="s">
        <v>33215</v>
      </c>
      <c r="E2412" s="147" t="s">
        <v>2246</v>
      </c>
      <c r="G2412" s="147">
        <v>0</v>
      </c>
      <c r="I2412" s="147">
        <v>4</v>
      </c>
      <c r="J2412" s="147">
        <v>1189128</v>
      </c>
    </row>
    <row r="2413" spans="1:11" x14ac:dyDescent="0.2">
      <c r="A2413" s="147">
        <v>4</v>
      </c>
      <c r="B2413" s="149" t="s">
        <v>33214</v>
      </c>
      <c r="C2413" s="147" t="s">
        <v>2242</v>
      </c>
      <c r="D2413" s="147" t="s">
        <v>33213</v>
      </c>
      <c r="E2413" s="147" t="s">
        <v>2246</v>
      </c>
      <c r="G2413" s="147">
        <v>0</v>
      </c>
      <c r="I2413" s="147">
        <v>4</v>
      </c>
      <c r="J2413" s="147">
        <v>2559575</v>
      </c>
    </row>
    <row r="2414" spans="1:11" x14ac:dyDescent="0.2">
      <c r="A2414" s="147">
        <v>5</v>
      </c>
      <c r="B2414" s="149" t="s">
        <v>33212</v>
      </c>
      <c r="C2414" s="147" t="s">
        <v>2242</v>
      </c>
      <c r="D2414" s="147" t="s">
        <v>33211</v>
      </c>
      <c r="E2414" s="147" t="s">
        <v>2246</v>
      </c>
      <c r="G2414" s="147">
        <v>0</v>
      </c>
      <c r="I2414" s="147">
        <v>5</v>
      </c>
      <c r="J2414" s="147">
        <v>2559594</v>
      </c>
    </row>
    <row r="2415" spans="1:11" x14ac:dyDescent="0.2">
      <c r="A2415" s="147">
        <v>6</v>
      </c>
      <c r="B2415" s="149" t="s">
        <v>33210</v>
      </c>
      <c r="C2415" s="147" t="s">
        <v>2242</v>
      </c>
      <c r="D2415" s="147" t="s">
        <v>33209</v>
      </c>
      <c r="E2415" s="147" t="s">
        <v>2240</v>
      </c>
      <c r="G2415" s="147">
        <v>0</v>
      </c>
      <c r="I2415" s="147">
        <v>6</v>
      </c>
      <c r="J2415" s="147">
        <v>2559595</v>
      </c>
      <c r="K2415" s="147" t="s">
        <v>2769</v>
      </c>
    </row>
    <row r="2416" spans="1:11" x14ac:dyDescent="0.2">
      <c r="A2416" s="147">
        <v>6</v>
      </c>
      <c r="B2416" s="149" t="s">
        <v>33208</v>
      </c>
      <c r="C2416" s="147" t="s">
        <v>2242</v>
      </c>
      <c r="D2416" s="147" t="s">
        <v>33207</v>
      </c>
      <c r="E2416" s="147" t="s">
        <v>2240</v>
      </c>
      <c r="G2416" s="147">
        <v>0</v>
      </c>
      <c r="I2416" s="147">
        <v>5</v>
      </c>
      <c r="J2416" s="147">
        <v>2559593</v>
      </c>
      <c r="K2416" s="147" t="s">
        <v>2769</v>
      </c>
    </row>
    <row r="2417" spans="1:11" x14ac:dyDescent="0.2">
      <c r="A2417" s="147">
        <v>6</v>
      </c>
      <c r="B2417" s="149" t="s">
        <v>33206</v>
      </c>
      <c r="C2417" s="147" t="s">
        <v>2242</v>
      </c>
      <c r="D2417" s="147" t="s">
        <v>33205</v>
      </c>
      <c r="E2417" s="147" t="s">
        <v>2240</v>
      </c>
      <c r="G2417" s="147">
        <v>0</v>
      </c>
      <c r="I2417" s="147">
        <v>5</v>
      </c>
      <c r="J2417" s="147">
        <v>2559589</v>
      </c>
      <c r="K2417" s="147" t="s">
        <v>2769</v>
      </c>
    </row>
    <row r="2418" spans="1:11" x14ac:dyDescent="0.2">
      <c r="A2418" s="147">
        <v>6</v>
      </c>
      <c r="B2418" s="149" t="s">
        <v>33203</v>
      </c>
      <c r="C2418" s="147" t="s">
        <v>2242</v>
      </c>
      <c r="D2418" s="147" t="s">
        <v>33204</v>
      </c>
      <c r="E2418" s="147" t="s">
        <v>2240</v>
      </c>
      <c r="F2418" s="147" t="s">
        <v>2259</v>
      </c>
      <c r="G2418" s="147">
        <v>1</v>
      </c>
      <c r="H2418" s="148">
        <v>41204</v>
      </c>
      <c r="I2418" s="147">
        <v>5</v>
      </c>
      <c r="J2418" s="147">
        <v>2559580</v>
      </c>
      <c r="K2418" s="147" t="s">
        <v>2769</v>
      </c>
    </row>
    <row r="2419" spans="1:11" x14ac:dyDescent="0.2">
      <c r="A2419" s="147">
        <v>6</v>
      </c>
      <c r="B2419" s="149" t="s">
        <v>33203</v>
      </c>
      <c r="C2419" s="147" t="s">
        <v>2294</v>
      </c>
      <c r="D2419" s="147" t="s">
        <v>33202</v>
      </c>
      <c r="E2419" s="147" t="s">
        <v>2246</v>
      </c>
      <c r="F2419" s="147" t="s">
        <v>2259</v>
      </c>
      <c r="G2419" s="147">
        <v>1</v>
      </c>
      <c r="H2419" s="148">
        <v>41204</v>
      </c>
      <c r="I2419" s="147">
        <v>5</v>
      </c>
      <c r="J2419" s="147">
        <v>1189130</v>
      </c>
    </row>
    <row r="2420" spans="1:11" x14ac:dyDescent="0.2">
      <c r="A2420" s="147">
        <v>6</v>
      </c>
      <c r="B2420" s="149" t="s">
        <v>33201</v>
      </c>
      <c r="C2420" s="147" t="s">
        <v>2242</v>
      </c>
      <c r="D2420" s="147" t="s">
        <v>33200</v>
      </c>
      <c r="E2420" s="147" t="s">
        <v>2240</v>
      </c>
      <c r="G2420" s="147">
        <v>0</v>
      </c>
      <c r="I2420" s="147">
        <v>5</v>
      </c>
      <c r="J2420" s="147">
        <v>2559583</v>
      </c>
      <c r="K2420" s="147" t="s">
        <v>2769</v>
      </c>
    </row>
    <row r="2421" spans="1:11" x14ac:dyDescent="0.2">
      <c r="A2421" s="147">
        <v>3</v>
      </c>
      <c r="B2421" s="149" t="s">
        <v>33197</v>
      </c>
      <c r="C2421" s="147" t="s">
        <v>2242</v>
      </c>
      <c r="D2421" s="147" t="s">
        <v>33199</v>
      </c>
      <c r="E2421" s="147" t="s">
        <v>2246</v>
      </c>
      <c r="G2421" s="147">
        <v>0</v>
      </c>
      <c r="I2421" s="147">
        <v>3</v>
      </c>
      <c r="J2421" s="147">
        <v>2559352</v>
      </c>
    </row>
    <row r="2422" spans="1:11" x14ac:dyDescent="0.2">
      <c r="A2422" s="147">
        <v>3</v>
      </c>
      <c r="B2422" s="149" t="s">
        <v>33197</v>
      </c>
      <c r="C2422" s="147" t="s">
        <v>2277</v>
      </c>
      <c r="D2422" s="147" t="s">
        <v>33198</v>
      </c>
      <c r="E2422" s="147" t="s">
        <v>2246</v>
      </c>
      <c r="G2422" s="147">
        <v>0</v>
      </c>
      <c r="I2422" s="147">
        <v>3</v>
      </c>
      <c r="J2422" s="147">
        <v>1189048</v>
      </c>
    </row>
    <row r="2423" spans="1:11" x14ac:dyDescent="0.2">
      <c r="A2423" s="147">
        <v>3</v>
      </c>
      <c r="B2423" s="149" t="s">
        <v>33197</v>
      </c>
      <c r="C2423" s="147" t="s">
        <v>2277</v>
      </c>
      <c r="D2423" s="147" t="s">
        <v>33196</v>
      </c>
      <c r="E2423" s="147" t="s">
        <v>2246</v>
      </c>
      <c r="G2423" s="147">
        <v>0</v>
      </c>
      <c r="I2423" s="147">
        <v>3</v>
      </c>
      <c r="J2423" s="147">
        <v>1189056</v>
      </c>
    </row>
    <row r="2424" spans="1:11" x14ac:dyDescent="0.2">
      <c r="A2424" s="147">
        <v>4</v>
      </c>
      <c r="B2424" s="149" t="s">
        <v>33194</v>
      </c>
      <c r="C2424" s="147" t="s">
        <v>2242</v>
      </c>
      <c r="D2424" s="147" t="s">
        <v>33195</v>
      </c>
      <c r="E2424" s="147" t="s">
        <v>2240</v>
      </c>
      <c r="G2424" s="147">
        <v>0</v>
      </c>
      <c r="I2424" s="147">
        <v>4</v>
      </c>
      <c r="J2424" s="147">
        <v>2559605</v>
      </c>
      <c r="K2424" s="147" t="s">
        <v>2769</v>
      </c>
    </row>
    <row r="2425" spans="1:11" x14ac:dyDescent="0.2">
      <c r="A2425" s="147">
        <v>4</v>
      </c>
      <c r="B2425" s="149" t="s">
        <v>33194</v>
      </c>
      <c r="C2425" s="147" t="s">
        <v>2261</v>
      </c>
      <c r="D2425" s="147" t="s">
        <v>33193</v>
      </c>
      <c r="E2425" s="147" t="s">
        <v>2246</v>
      </c>
      <c r="G2425" s="147">
        <v>0</v>
      </c>
      <c r="I2425" s="147">
        <v>4</v>
      </c>
      <c r="J2425" s="147">
        <v>1189133</v>
      </c>
    </row>
    <row r="2426" spans="1:11" x14ac:dyDescent="0.2">
      <c r="A2426" s="147">
        <v>4</v>
      </c>
      <c r="B2426" s="149" t="s">
        <v>33191</v>
      </c>
      <c r="C2426" s="147" t="s">
        <v>2242</v>
      </c>
      <c r="D2426" s="147" t="s">
        <v>33192</v>
      </c>
      <c r="E2426" s="147" t="s">
        <v>2240</v>
      </c>
      <c r="G2426" s="147">
        <v>0</v>
      </c>
      <c r="I2426" s="147">
        <v>4</v>
      </c>
      <c r="J2426" s="147">
        <v>2559616</v>
      </c>
      <c r="K2426" s="147" t="s">
        <v>2769</v>
      </c>
    </row>
    <row r="2427" spans="1:11" x14ac:dyDescent="0.2">
      <c r="A2427" s="147">
        <v>4</v>
      </c>
      <c r="B2427" s="149" t="s">
        <v>33191</v>
      </c>
      <c r="C2427" s="147" t="s">
        <v>2277</v>
      </c>
      <c r="D2427" s="147" t="s">
        <v>33188</v>
      </c>
      <c r="E2427" s="147" t="s">
        <v>2246</v>
      </c>
      <c r="G2427" s="147">
        <v>0</v>
      </c>
      <c r="I2427" s="147">
        <v>4</v>
      </c>
      <c r="J2427" s="147">
        <v>1189134</v>
      </c>
    </row>
    <row r="2428" spans="1:11" x14ac:dyDescent="0.2">
      <c r="A2428" s="147">
        <v>4</v>
      </c>
      <c r="B2428" s="149" t="s">
        <v>33189</v>
      </c>
      <c r="C2428" s="147" t="s">
        <v>2242</v>
      </c>
      <c r="D2428" s="147" t="s">
        <v>33190</v>
      </c>
      <c r="E2428" s="147" t="s">
        <v>2240</v>
      </c>
      <c r="G2428" s="147">
        <v>0</v>
      </c>
      <c r="I2428" s="147">
        <v>4</v>
      </c>
      <c r="J2428" s="147">
        <v>2559614</v>
      </c>
      <c r="K2428" s="147" t="s">
        <v>2769</v>
      </c>
    </row>
    <row r="2429" spans="1:11" x14ac:dyDescent="0.2">
      <c r="A2429" s="147">
        <v>4</v>
      </c>
      <c r="B2429" s="149" t="s">
        <v>33189</v>
      </c>
      <c r="C2429" s="147" t="s">
        <v>2277</v>
      </c>
      <c r="D2429" s="147" t="s">
        <v>33188</v>
      </c>
      <c r="E2429" s="147" t="s">
        <v>2246</v>
      </c>
      <c r="G2429" s="147">
        <v>0</v>
      </c>
      <c r="I2429" s="147">
        <v>4</v>
      </c>
      <c r="J2429" s="147">
        <v>1189142</v>
      </c>
    </row>
    <row r="2430" spans="1:11" x14ac:dyDescent="0.2">
      <c r="A2430" s="147">
        <v>4</v>
      </c>
      <c r="B2430" s="149" t="s">
        <v>33187</v>
      </c>
      <c r="C2430" s="147" t="s">
        <v>2242</v>
      </c>
      <c r="D2430" s="147" t="s">
        <v>33186</v>
      </c>
      <c r="E2430" s="147" t="s">
        <v>2240</v>
      </c>
      <c r="G2430" s="147">
        <v>0</v>
      </c>
      <c r="I2430" s="147">
        <v>4</v>
      </c>
      <c r="J2430" s="147">
        <v>2559608</v>
      </c>
      <c r="K2430" s="147" t="s">
        <v>2769</v>
      </c>
    </row>
    <row r="2431" spans="1:11" x14ac:dyDescent="0.2">
      <c r="A2431" s="147">
        <v>4</v>
      </c>
      <c r="B2431" s="149" t="s">
        <v>33185</v>
      </c>
      <c r="C2431" s="147" t="s">
        <v>2242</v>
      </c>
      <c r="D2431" s="147" t="s">
        <v>33184</v>
      </c>
      <c r="E2431" s="147" t="s">
        <v>2240</v>
      </c>
      <c r="G2431" s="147">
        <v>0</v>
      </c>
      <c r="I2431" s="147">
        <v>4</v>
      </c>
      <c r="J2431" s="147">
        <v>2559604</v>
      </c>
      <c r="K2431" s="147" t="s">
        <v>2769</v>
      </c>
    </row>
    <row r="2432" spans="1:11" x14ac:dyDescent="0.2">
      <c r="A2432" s="147">
        <v>4</v>
      </c>
      <c r="B2432" s="149" t="s">
        <v>33183</v>
      </c>
      <c r="C2432" s="147" t="s">
        <v>2242</v>
      </c>
      <c r="D2432" s="147" t="s">
        <v>33182</v>
      </c>
      <c r="E2432" s="147" t="s">
        <v>2240</v>
      </c>
      <c r="G2432" s="147">
        <v>0</v>
      </c>
      <c r="I2432" s="147">
        <v>4</v>
      </c>
      <c r="J2432" s="147">
        <v>2559603</v>
      </c>
      <c r="K2432" s="147" t="s">
        <v>2769</v>
      </c>
    </row>
    <row r="2433" spans="1:11" x14ac:dyDescent="0.2">
      <c r="A2433" s="147">
        <v>4</v>
      </c>
      <c r="B2433" s="149" t="s">
        <v>33181</v>
      </c>
      <c r="C2433" s="147" t="s">
        <v>2242</v>
      </c>
      <c r="D2433" s="147" t="s">
        <v>33180</v>
      </c>
      <c r="E2433" s="147" t="s">
        <v>2240</v>
      </c>
      <c r="G2433" s="147">
        <v>0</v>
      </c>
      <c r="I2433" s="147">
        <v>4</v>
      </c>
      <c r="J2433" s="147">
        <v>2559619</v>
      </c>
      <c r="K2433" s="147" t="s">
        <v>2769</v>
      </c>
    </row>
    <row r="2434" spans="1:11" x14ac:dyDescent="0.2">
      <c r="A2434" s="147">
        <v>4</v>
      </c>
      <c r="B2434" s="149" t="s">
        <v>33179</v>
      </c>
      <c r="C2434" s="147" t="s">
        <v>2242</v>
      </c>
      <c r="D2434" s="147" t="s">
        <v>33178</v>
      </c>
      <c r="E2434" s="147" t="s">
        <v>2240</v>
      </c>
      <c r="G2434" s="147">
        <v>0</v>
      </c>
      <c r="I2434" s="147">
        <v>4</v>
      </c>
      <c r="J2434" s="147">
        <v>2559617</v>
      </c>
      <c r="K2434" s="147" t="s">
        <v>2769</v>
      </c>
    </row>
    <row r="2435" spans="1:11" x14ac:dyDescent="0.2">
      <c r="A2435" s="147">
        <v>4</v>
      </c>
      <c r="B2435" s="149" t="s">
        <v>33176</v>
      </c>
      <c r="C2435" s="147" t="s">
        <v>2242</v>
      </c>
      <c r="D2435" s="147" t="s">
        <v>33177</v>
      </c>
      <c r="E2435" s="147" t="s">
        <v>2240</v>
      </c>
      <c r="G2435" s="147">
        <v>0</v>
      </c>
      <c r="I2435" s="147">
        <v>4</v>
      </c>
      <c r="J2435" s="147">
        <v>2559609</v>
      </c>
      <c r="K2435" s="147" t="s">
        <v>2769</v>
      </c>
    </row>
    <row r="2436" spans="1:11" x14ac:dyDescent="0.2">
      <c r="A2436" s="147">
        <v>4</v>
      </c>
      <c r="B2436" s="149" t="s">
        <v>33176</v>
      </c>
      <c r="C2436" s="147" t="s">
        <v>2261</v>
      </c>
      <c r="D2436" s="147" t="s">
        <v>33175</v>
      </c>
      <c r="E2436" s="147" t="s">
        <v>2246</v>
      </c>
      <c r="G2436" s="147">
        <v>0</v>
      </c>
      <c r="I2436" s="147">
        <v>4</v>
      </c>
      <c r="J2436" s="147">
        <v>1189143</v>
      </c>
    </row>
    <row r="2437" spans="1:11" x14ac:dyDescent="0.2">
      <c r="A2437" s="147">
        <v>3</v>
      </c>
      <c r="B2437" s="149" t="s">
        <v>33174</v>
      </c>
      <c r="C2437" s="147" t="s">
        <v>2242</v>
      </c>
      <c r="D2437" s="147" t="s">
        <v>33173</v>
      </c>
      <c r="E2437" s="147" t="s">
        <v>2246</v>
      </c>
      <c r="G2437" s="147">
        <v>0</v>
      </c>
      <c r="I2437" s="147">
        <v>3</v>
      </c>
      <c r="J2437" s="147">
        <v>2559373</v>
      </c>
    </row>
    <row r="2438" spans="1:11" x14ac:dyDescent="0.2">
      <c r="A2438" s="147">
        <v>4</v>
      </c>
      <c r="B2438" s="149" t="s">
        <v>33169</v>
      </c>
      <c r="C2438" s="147" t="s">
        <v>2242</v>
      </c>
      <c r="D2438" s="147" t="s">
        <v>33172</v>
      </c>
      <c r="E2438" s="147" t="s">
        <v>2246</v>
      </c>
      <c r="G2438" s="147">
        <v>0</v>
      </c>
      <c r="I2438" s="147">
        <v>4</v>
      </c>
      <c r="J2438" s="147">
        <v>2559636</v>
      </c>
    </row>
    <row r="2439" spans="1:11" x14ac:dyDescent="0.2">
      <c r="A2439" s="147">
        <v>4</v>
      </c>
      <c r="B2439" s="149" t="s">
        <v>33169</v>
      </c>
      <c r="C2439" s="147" t="s">
        <v>2261</v>
      </c>
      <c r="D2439" s="147" t="s">
        <v>33171</v>
      </c>
      <c r="E2439" s="147" t="s">
        <v>2246</v>
      </c>
      <c r="G2439" s="147">
        <v>0</v>
      </c>
      <c r="I2439" s="147">
        <v>4</v>
      </c>
      <c r="J2439" s="147">
        <v>1189149</v>
      </c>
    </row>
    <row r="2440" spans="1:11" x14ac:dyDescent="0.2">
      <c r="A2440" s="147">
        <v>4</v>
      </c>
      <c r="B2440" s="149" t="s">
        <v>33169</v>
      </c>
      <c r="C2440" s="147" t="s">
        <v>2261</v>
      </c>
      <c r="D2440" s="147" t="s">
        <v>33170</v>
      </c>
      <c r="E2440" s="147" t="s">
        <v>2246</v>
      </c>
      <c r="G2440" s="147">
        <v>0</v>
      </c>
      <c r="I2440" s="147">
        <v>4</v>
      </c>
      <c r="J2440" s="147">
        <v>1189150</v>
      </c>
    </row>
    <row r="2441" spans="1:11" x14ac:dyDescent="0.2">
      <c r="A2441" s="147">
        <v>4</v>
      </c>
      <c r="B2441" s="149" t="s">
        <v>33169</v>
      </c>
      <c r="C2441" s="147" t="s">
        <v>2277</v>
      </c>
      <c r="D2441" s="147" t="s">
        <v>33168</v>
      </c>
      <c r="E2441" s="147" t="s">
        <v>2246</v>
      </c>
      <c r="G2441" s="147">
        <v>0</v>
      </c>
      <c r="I2441" s="147">
        <v>4</v>
      </c>
      <c r="J2441" s="147">
        <v>1189152</v>
      </c>
    </row>
    <row r="2442" spans="1:11" x14ac:dyDescent="0.2">
      <c r="A2442" s="147">
        <v>5</v>
      </c>
      <c r="B2442" s="149" t="s">
        <v>33167</v>
      </c>
      <c r="C2442" s="147" t="s">
        <v>2242</v>
      </c>
      <c r="D2442" s="147" t="s">
        <v>33166</v>
      </c>
      <c r="E2442" s="147" t="s">
        <v>2246</v>
      </c>
      <c r="G2442" s="147">
        <v>0</v>
      </c>
      <c r="I2442" s="147">
        <v>5</v>
      </c>
      <c r="J2442" s="147">
        <v>2559645</v>
      </c>
    </row>
    <row r="2443" spans="1:11" x14ac:dyDescent="0.2">
      <c r="A2443" s="147">
        <v>6</v>
      </c>
      <c r="B2443" s="149" t="s">
        <v>33165</v>
      </c>
      <c r="C2443" s="147" t="s">
        <v>2242</v>
      </c>
      <c r="D2443" s="147" t="s">
        <v>33164</v>
      </c>
      <c r="E2443" s="147" t="s">
        <v>2240</v>
      </c>
      <c r="G2443" s="147">
        <v>0</v>
      </c>
      <c r="I2443" s="147">
        <v>6</v>
      </c>
      <c r="J2443" s="147">
        <v>2559662</v>
      </c>
      <c r="K2443" s="147" t="s">
        <v>2769</v>
      </c>
    </row>
    <row r="2444" spans="1:11" x14ac:dyDescent="0.2">
      <c r="A2444" s="147">
        <v>6</v>
      </c>
      <c r="B2444" s="149" t="s">
        <v>33163</v>
      </c>
      <c r="C2444" s="147" t="s">
        <v>2242</v>
      </c>
      <c r="D2444" s="147" t="s">
        <v>33162</v>
      </c>
      <c r="E2444" s="147" t="s">
        <v>2240</v>
      </c>
      <c r="G2444" s="147">
        <v>0</v>
      </c>
      <c r="I2444" s="147">
        <v>5</v>
      </c>
      <c r="J2444" s="147">
        <v>2559646</v>
      </c>
      <c r="K2444" s="147" t="s">
        <v>2769</v>
      </c>
    </row>
    <row r="2445" spans="1:11" x14ac:dyDescent="0.2">
      <c r="A2445" s="147">
        <v>6</v>
      </c>
      <c r="B2445" s="149" t="s">
        <v>33161</v>
      </c>
      <c r="C2445" s="147" t="s">
        <v>2242</v>
      </c>
      <c r="D2445" s="147" t="s">
        <v>33160</v>
      </c>
      <c r="E2445" s="147" t="s">
        <v>2240</v>
      </c>
      <c r="G2445" s="147">
        <v>0</v>
      </c>
      <c r="I2445" s="147">
        <v>5</v>
      </c>
      <c r="J2445" s="147">
        <v>2559652</v>
      </c>
      <c r="K2445" s="147" t="s">
        <v>2769</v>
      </c>
    </row>
    <row r="2446" spans="1:11" x14ac:dyDescent="0.2">
      <c r="A2446" s="147">
        <v>6</v>
      </c>
      <c r="B2446" s="149" t="s">
        <v>33159</v>
      </c>
      <c r="C2446" s="147" t="s">
        <v>2242</v>
      </c>
      <c r="D2446" s="147" t="s">
        <v>33158</v>
      </c>
      <c r="E2446" s="147" t="s">
        <v>2240</v>
      </c>
      <c r="G2446" s="147">
        <v>0</v>
      </c>
      <c r="I2446" s="147">
        <v>5</v>
      </c>
      <c r="J2446" s="147">
        <v>2559658</v>
      </c>
      <c r="K2446" s="147" t="s">
        <v>2769</v>
      </c>
    </row>
    <row r="2447" spans="1:11" x14ac:dyDescent="0.2">
      <c r="A2447" s="147">
        <v>6</v>
      </c>
      <c r="B2447" s="149" t="s">
        <v>33157</v>
      </c>
      <c r="C2447" s="147" t="s">
        <v>2242</v>
      </c>
      <c r="D2447" s="147" t="s">
        <v>33156</v>
      </c>
      <c r="E2447" s="147" t="s">
        <v>2240</v>
      </c>
      <c r="G2447" s="147">
        <v>0</v>
      </c>
      <c r="I2447" s="147">
        <v>5</v>
      </c>
      <c r="J2447" s="147">
        <v>2559657</v>
      </c>
      <c r="K2447" s="147" t="s">
        <v>2769</v>
      </c>
    </row>
    <row r="2448" spans="1:11" x14ac:dyDescent="0.2">
      <c r="A2448" s="147">
        <v>6</v>
      </c>
      <c r="B2448" s="149" t="s">
        <v>33155</v>
      </c>
      <c r="C2448" s="147" t="s">
        <v>2242</v>
      </c>
      <c r="D2448" s="147" t="s">
        <v>33154</v>
      </c>
      <c r="E2448" s="147" t="s">
        <v>2240</v>
      </c>
      <c r="G2448" s="147">
        <v>0</v>
      </c>
      <c r="I2448" s="147">
        <v>5</v>
      </c>
      <c r="J2448" s="147">
        <v>2559660</v>
      </c>
      <c r="K2448" s="147" t="s">
        <v>2769</v>
      </c>
    </row>
    <row r="2449" spans="1:11" x14ac:dyDescent="0.2">
      <c r="A2449" s="147">
        <v>4</v>
      </c>
      <c r="B2449" s="149" t="s">
        <v>33153</v>
      </c>
      <c r="C2449" s="147" t="s">
        <v>2242</v>
      </c>
      <c r="D2449" s="147" t="s">
        <v>33152</v>
      </c>
      <c r="E2449" s="147" t="s">
        <v>2246</v>
      </c>
      <c r="G2449" s="147">
        <v>0</v>
      </c>
      <c r="I2449" s="147">
        <v>4</v>
      </c>
      <c r="J2449" s="147">
        <v>2559637</v>
      </c>
    </row>
    <row r="2450" spans="1:11" x14ac:dyDescent="0.2">
      <c r="A2450" s="147">
        <v>5</v>
      </c>
      <c r="B2450" s="149" t="s">
        <v>33151</v>
      </c>
      <c r="C2450" s="147" t="s">
        <v>2242</v>
      </c>
      <c r="D2450" s="147" t="s">
        <v>33150</v>
      </c>
      <c r="E2450" s="147" t="s">
        <v>2246</v>
      </c>
      <c r="G2450" s="147">
        <v>0</v>
      </c>
      <c r="I2450" s="147">
        <v>5</v>
      </c>
      <c r="J2450" s="147">
        <v>2559671</v>
      </c>
    </row>
    <row r="2451" spans="1:11" x14ac:dyDescent="0.2">
      <c r="A2451" s="147">
        <v>6</v>
      </c>
      <c r="B2451" s="149" t="s">
        <v>33149</v>
      </c>
      <c r="C2451" s="147" t="s">
        <v>2242</v>
      </c>
      <c r="D2451" s="147" t="s">
        <v>33148</v>
      </c>
      <c r="E2451" s="147" t="s">
        <v>2240</v>
      </c>
      <c r="G2451" s="147">
        <v>0</v>
      </c>
      <c r="I2451" s="147">
        <v>6</v>
      </c>
      <c r="J2451" s="147">
        <v>2559691</v>
      </c>
      <c r="K2451" s="147" t="s">
        <v>2769</v>
      </c>
    </row>
    <row r="2452" spans="1:11" x14ac:dyDescent="0.2">
      <c r="A2452" s="147">
        <v>6</v>
      </c>
      <c r="B2452" s="149" t="s">
        <v>33147</v>
      </c>
      <c r="C2452" s="147" t="s">
        <v>2242</v>
      </c>
      <c r="D2452" s="147" t="s">
        <v>33146</v>
      </c>
      <c r="E2452" s="147" t="s">
        <v>2240</v>
      </c>
      <c r="G2452" s="147">
        <v>0</v>
      </c>
      <c r="I2452" s="147">
        <v>5</v>
      </c>
      <c r="J2452" s="147">
        <v>2559666</v>
      </c>
      <c r="K2452" s="147" t="s">
        <v>2769</v>
      </c>
    </row>
    <row r="2453" spans="1:11" x14ac:dyDescent="0.2">
      <c r="A2453" s="147">
        <v>6</v>
      </c>
      <c r="B2453" s="149" t="s">
        <v>33145</v>
      </c>
      <c r="C2453" s="147" t="s">
        <v>2242</v>
      </c>
      <c r="D2453" s="147" t="s">
        <v>33144</v>
      </c>
      <c r="E2453" s="147" t="s">
        <v>2240</v>
      </c>
      <c r="G2453" s="147">
        <v>0</v>
      </c>
      <c r="I2453" s="147">
        <v>5</v>
      </c>
      <c r="J2453" s="147">
        <v>2559674</v>
      </c>
      <c r="K2453" s="147" t="s">
        <v>2769</v>
      </c>
    </row>
    <row r="2454" spans="1:11" x14ac:dyDescent="0.2">
      <c r="A2454" s="147">
        <v>6</v>
      </c>
      <c r="B2454" s="149" t="s">
        <v>33143</v>
      </c>
      <c r="C2454" s="147" t="s">
        <v>2242</v>
      </c>
      <c r="D2454" s="147" t="s">
        <v>33142</v>
      </c>
      <c r="E2454" s="147" t="s">
        <v>2240</v>
      </c>
      <c r="G2454" s="147">
        <v>0</v>
      </c>
      <c r="I2454" s="147">
        <v>5</v>
      </c>
      <c r="J2454" s="147">
        <v>2559670</v>
      </c>
      <c r="K2454" s="147" t="s">
        <v>2769</v>
      </c>
    </row>
    <row r="2455" spans="1:11" x14ac:dyDescent="0.2">
      <c r="A2455" s="147">
        <v>6</v>
      </c>
      <c r="B2455" s="149" t="s">
        <v>33141</v>
      </c>
      <c r="C2455" s="147" t="s">
        <v>2242</v>
      </c>
      <c r="D2455" s="147" t="s">
        <v>33140</v>
      </c>
      <c r="E2455" s="147" t="s">
        <v>2240</v>
      </c>
      <c r="G2455" s="147">
        <v>0</v>
      </c>
      <c r="I2455" s="147">
        <v>5</v>
      </c>
      <c r="J2455" s="147">
        <v>2559678</v>
      </c>
      <c r="K2455" s="147" t="s">
        <v>2769</v>
      </c>
    </row>
    <row r="2456" spans="1:11" x14ac:dyDescent="0.2">
      <c r="A2456" s="147">
        <v>6</v>
      </c>
      <c r="B2456" s="149" t="s">
        <v>33139</v>
      </c>
      <c r="C2456" s="147" t="s">
        <v>2242</v>
      </c>
      <c r="D2456" s="147" t="s">
        <v>33138</v>
      </c>
      <c r="E2456" s="147" t="s">
        <v>2240</v>
      </c>
      <c r="G2456" s="147">
        <v>0</v>
      </c>
      <c r="I2456" s="147">
        <v>5</v>
      </c>
      <c r="J2456" s="147">
        <v>2559673</v>
      </c>
      <c r="K2456" s="147" t="s">
        <v>2769</v>
      </c>
    </row>
    <row r="2457" spans="1:11" x14ac:dyDescent="0.2">
      <c r="A2457" s="147">
        <v>6</v>
      </c>
      <c r="B2457" s="149" t="s">
        <v>33137</v>
      </c>
      <c r="C2457" s="147" t="s">
        <v>2242</v>
      </c>
      <c r="D2457" s="147" t="s">
        <v>33136</v>
      </c>
      <c r="E2457" s="147" t="s">
        <v>2240</v>
      </c>
      <c r="G2457" s="147">
        <v>0</v>
      </c>
      <c r="I2457" s="147">
        <v>5</v>
      </c>
      <c r="J2457" s="147">
        <v>2559682</v>
      </c>
      <c r="K2457" s="147" t="s">
        <v>2769</v>
      </c>
    </row>
    <row r="2458" spans="1:11" x14ac:dyDescent="0.2">
      <c r="A2458" s="147">
        <v>6</v>
      </c>
      <c r="B2458" s="149" t="s">
        <v>33135</v>
      </c>
      <c r="C2458" s="147" t="s">
        <v>2242</v>
      </c>
      <c r="D2458" s="147" t="s">
        <v>33134</v>
      </c>
      <c r="E2458" s="147" t="s">
        <v>2240</v>
      </c>
      <c r="G2458" s="147">
        <v>0</v>
      </c>
      <c r="I2458" s="147">
        <v>5</v>
      </c>
      <c r="J2458" s="147">
        <v>2559675</v>
      </c>
      <c r="K2458" s="147" t="s">
        <v>2769</v>
      </c>
    </row>
    <row r="2459" spans="1:11" x14ac:dyDescent="0.2">
      <c r="A2459" s="147">
        <v>6</v>
      </c>
      <c r="B2459" s="149" t="s">
        <v>33133</v>
      </c>
      <c r="C2459" s="147" t="s">
        <v>2242</v>
      </c>
      <c r="D2459" s="147" t="s">
        <v>33132</v>
      </c>
      <c r="E2459" s="147" t="s">
        <v>2240</v>
      </c>
      <c r="G2459" s="147">
        <v>0</v>
      </c>
      <c r="I2459" s="147">
        <v>5</v>
      </c>
      <c r="J2459" s="147">
        <v>2559677</v>
      </c>
      <c r="K2459" s="147" t="s">
        <v>2769</v>
      </c>
    </row>
    <row r="2460" spans="1:11" x14ac:dyDescent="0.2">
      <c r="A2460" s="147">
        <v>4</v>
      </c>
      <c r="B2460" s="149" t="s">
        <v>33130</v>
      </c>
      <c r="C2460" s="147" t="s">
        <v>2242</v>
      </c>
      <c r="D2460" s="147" t="s">
        <v>33131</v>
      </c>
      <c r="E2460" s="147" t="s">
        <v>2240</v>
      </c>
      <c r="G2460" s="147">
        <v>0</v>
      </c>
      <c r="I2460" s="147">
        <v>4</v>
      </c>
      <c r="J2460" s="147">
        <v>2559631</v>
      </c>
      <c r="K2460" s="147" t="s">
        <v>2769</v>
      </c>
    </row>
    <row r="2461" spans="1:11" x14ac:dyDescent="0.2">
      <c r="A2461" s="147">
        <v>4</v>
      </c>
      <c r="B2461" s="149" t="s">
        <v>33130</v>
      </c>
      <c r="C2461" s="147" t="s">
        <v>2277</v>
      </c>
      <c r="D2461" s="147" t="s">
        <v>33129</v>
      </c>
      <c r="E2461" s="147" t="s">
        <v>2246</v>
      </c>
      <c r="G2461" s="147">
        <v>0</v>
      </c>
      <c r="I2461" s="147">
        <v>4</v>
      </c>
      <c r="J2461" s="147">
        <v>1189151</v>
      </c>
    </row>
    <row r="2462" spans="1:11" x14ac:dyDescent="0.2">
      <c r="A2462" s="147">
        <v>4</v>
      </c>
      <c r="B2462" s="149" t="s">
        <v>33128</v>
      </c>
      <c r="C2462" s="147" t="s">
        <v>2242</v>
      </c>
      <c r="D2462" s="147" t="s">
        <v>33127</v>
      </c>
      <c r="E2462" s="147" t="s">
        <v>2240</v>
      </c>
      <c r="G2462" s="147">
        <v>0</v>
      </c>
      <c r="I2462" s="147">
        <v>4</v>
      </c>
      <c r="J2462" s="147">
        <v>2559639</v>
      </c>
      <c r="K2462" s="147" t="s">
        <v>2769</v>
      </c>
    </row>
    <row r="2463" spans="1:11" x14ac:dyDescent="0.2">
      <c r="A2463" s="147">
        <v>4</v>
      </c>
      <c r="B2463" s="149" t="s">
        <v>33126</v>
      </c>
      <c r="C2463" s="147" t="s">
        <v>2242</v>
      </c>
      <c r="D2463" s="147" t="s">
        <v>33125</v>
      </c>
      <c r="E2463" s="147" t="s">
        <v>2246</v>
      </c>
      <c r="G2463" s="147">
        <v>0</v>
      </c>
      <c r="I2463" s="147">
        <v>4</v>
      </c>
      <c r="J2463" s="147">
        <v>2559638</v>
      </c>
    </row>
    <row r="2464" spans="1:11" x14ac:dyDescent="0.2">
      <c r="A2464" s="147">
        <v>5</v>
      </c>
      <c r="B2464" s="149" t="s">
        <v>33124</v>
      </c>
      <c r="C2464" s="147" t="s">
        <v>2242</v>
      </c>
      <c r="D2464" s="147" t="s">
        <v>33123</v>
      </c>
      <c r="E2464" s="147" t="s">
        <v>2246</v>
      </c>
      <c r="G2464" s="147">
        <v>0</v>
      </c>
      <c r="I2464" s="147">
        <v>5</v>
      </c>
      <c r="J2464" s="147">
        <v>2559699</v>
      </c>
    </row>
    <row r="2465" spans="1:11" x14ac:dyDescent="0.2">
      <c r="A2465" s="147">
        <v>6</v>
      </c>
      <c r="B2465" s="149" t="s">
        <v>33122</v>
      </c>
      <c r="C2465" s="147" t="s">
        <v>2242</v>
      </c>
      <c r="D2465" s="147" t="s">
        <v>33121</v>
      </c>
      <c r="E2465" s="147" t="s">
        <v>2240</v>
      </c>
      <c r="G2465" s="147">
        <v>0</v>
      </c>
      <c r="I2465" s="147">
        <v>6</v>
      </c>
      <c r="J2465" s="147">
        <v>2559704</v>
      </c>
      <c r="K2465" s="147" t="s">
        <v>2769</v>
      </c>
    </row>
    <row r="2466" spans="1:11" x14ac:dyDescent="0.2">
      <c r="A2466" s="147">
        <v>6</v>
      </c>
      <c r="B2466" s="149" t="s">
        <v>33120</v>
      </c>
      <c r="C2466" s="147" t="s">
        <v>2242</v>
      </c>
      <c r="D2466" s="147" t="s">
        <v>33119</v>
      </c>
      <c r="E2466" s="147" t="s">
        <v>2240</v>
      </c>
      <c r="G2466" s="147">
        <v>0</v>
      </c>
      <c r="I2466" s="147">
        <v>5</v>
      </c>
      <c r="J2466" s="147">
        <v>2559700</v>
      </c>
      <c r="K2466" s="147" t="s">
        <v>2769</v>
      </c>
    </row>
    <row r="2467" spans="1:11" x14ac:dyDescent="0.2">
      <c r="A2467" s="147">
        <v>6</v>
      </c>
      <c r="B2467" s="149" t="s">
        <v>33118</v>
      </c>
      <c r="C2467" s="147" t="s">
        <v>2242</v>
      </c>
      <c r="D2467" s="147" t="s">
        <v>33117</v>
      </c>
      <c r="E2467" s="147" t="s">
        <v>2240</v>
      </c>
      <c r="G2467" s="147">
        <v>0</v>
      </c>
      <c r="I2467" s="147">
        <v>5</v>
      </c>
      <c r="J2467" s="147">
        <v>2559698</v>
      </c>
      <c r="K2467" s="147" t="s">
        <v>2769</v>
      </c>
    </row>
    <row r="2468" spans="1:11" x14ac:dyDescent="0.2">
      <c r="A2468" s="147">
        <v>4</v>
      </c>
      <c r="B2468" s="149" t="s">
        <v>33116</v>
      </c>
      <c r="C2468" s="147" t="s">
        <v>2242</v>
      </c>
      <c r="D2468" s="147" t="s">
        <v>33115</v>
      </c>
      <c r="E2468" s="147" t="s">
        <v>2246</v>
      </c>
      <c r="G2468" s="147">
        <v>0</v>
      </c>
      <c r="I2468" s="147">
        <v>4</v>
      </c>
      <c r="J2468" s="147">
        <v>2559629</v>
      </c>
    </row>
    <row r="2469" spans="1:11" x14ac:dyDescent="0.2">
      <c r="A2469" s="147">
        <v>5</v>
      </c>
      <c r="B2469" s="149" t="s">
        <v>33114</v>
      </c>
      <c r="C2469" s="147" t="s">
        <v>2242</v>
      </c>
      <c r="D2469" s="147" t="s">
        <v>33113</v>
      </c>
      <c r="E2469" s="147" t="s">
        <v>2246</v>
      </c>
      <c r="G2469" s="147">
        <v>0</v>
      </c>
      <c r="I2469" s="147">
        <v>5</v>
      </c>
      <c r="J2469" s="147">
        <v>2559708</v>
      </c>
    </row>
    <row r="2470" spans="1:11" x14ac:dyDescent="0.2">
      <c r="A2470" s="147">
        <v>6</v>
      </c>
      <c r="B2470" s="149" t="s">
        <v>33112</v>
      </c>
      <c r="C2470" s="147" t="s">
        <v>2242</v>
      </c>
      <c r="D2470" s="147" t="s">
        <v>33111</v>
      </c>
      <c r="E2470" s="147" t="s">
        <v>2240</v>
      </c>
      <c r="G2470" s="147">
        <v>0</v>
      </c>
      <c r="I2470" s="147">
        <v>6</v>
      </c>
      <c r="J2470" s="147">
        <v>2559716</v>
      </c>
      <c r="K2470" s="147" t="s">
        <v>2769</v>
      </c>
    </row>
    <row r="2471" spans="1:11" x14ac:dyDescent="0.2">
      <c r="A2471" s="147">
        <v>6</v>
      </c>
      <c r="B2471" s="149" t="s">
        <v>33110</v>
      </c>
      <c r="C2471" s="147" t="s">
        <v>2242</v>
      </c>
      <c r="D2471" s="147" t="s">
        <v>33109</v>
      </c>
      <c r="E2471" s="147" t="s">
        <v>2240</v>
      </c>
      <c r="G2471" s="147">
        <v>0</v>
      </c>
      <c r="I2471" s="147">
        <v>5</v>
      </c>
      <c r="J2471" s="147">
        <v>2559712</v>
      </c>
      <c r="K2471" s="147" t="s">
        <v>2769</v>
      </c>
    </row>
    <row r="2472" spans="1:11" x14ac:dyDescent="0.2">
      <c r="A2472" s="147">
        <v>6</v>
      </c>
      <c r="B2472" s="149" t="s">
        <v>33108</v>
      </c>
      <c r="C2472" s="147" t="s">
        <v>2242</v>
      </c>
      <c r="D2472" s="147" t="s">
        <v>33107</v>
      </c>
      <c r="E2472" s="147" t="s">
        <v>2240</v>
      </c>
      <c r="G2472" s="147">
        <v>0</v>
      </c>
      <c r="I2472" s="147">
        <v>5</v>
      </c>
      <c r="J2472" s="147">
        <v>2559706</v>
      </c>
      <c r="K2472" s="147" t="s">
        <v>2769</v>
      </c>
    </row>
    <row r="2473" spans="1:11" x14ac:dyDescent="0.2">
      <c r="A2473" s="147">
        <v>2</v>
      </c>
      <c r="B2473" s="149" t="s">
        <v>33106</v>
      </c>
      <c r="C2473" s="147" t="s">
        <v>2242</v>
      </c>
      <c r="D2473" s="147" t="s">
        <v>33105</v>
      </c>
      <c r="E2473" s="147" t="s">
        <v>2246</v>
      </c>
      <c r="G2473" s="147">
        <v>0</v>
      </c>
      <c r="I2473" s="147">
        <v>2</v>
      </c>
      <c r="J2473" s="147">
        <v>2558435</v>
      </c>
    </row>
    <row r="2474" spans="1:11" x14ac:dyDescent="0.2">
      <c r="A2474" s="147">
        <v>3</v>
      </c>
      <c r="B2474" s="149" t="s">
        <v>33103</v>
      </c>
      <c r="C2474" s="147" t="s">
        <v>2242</v>
      </c>
      <c r="D2474" s="147" t="s">
        <v>33104</v>
      </c>
      <c r="E2474" s="147" t="s">
        <v>2246</v>
      </c>
      <c r="G2474" s="147">
        <v>0</v>
      </c>
      <c r="I2474" s="147">
        <v>3</v>
      </c>
      <c r="J2474" s="147">
        <v>2559732</v>
      </c>
    </row>
    <row r="2475" spans="1:11" x14ac:dyDescent="0.2">
      <c r="A2475" s="147">
        <v>3</v>
      </c>
      <c r="B2475" s="149" t="s">
        <v>33103</v>
      </c>
      <c r="C2475" s="147" t="s">
        <v>2277</v>
      </c>
      <c r="D2475" s="147" t="s">
        <v>33102</v>
      </c>
      <c r="E2475" s="147" t="s">
        <v>2246</v>
      </c>
      <c r="G2475" s="147">
        <v>0</v>
      </c>
      <c r="I2475" s="147">
        <v>3</v>
      </c>
      <c r="J2475" s="147">
        <v>1189166</v>
      </c>
    </row>
    <row r="2476" spans="1:11" x14ac:dyDescent="0.2">
      <c r="A2476" s="147">
        <v>4</v>
      </c>
      <c r="B2476" s="149" t="s">
        <v>33101</v>
      </c>
      <c r="C2476" s="147" t="s">
        <v>2242</v>
      </c>
      <c r="D2476" s="147" t="s">
        <v>33100</v>
      </c>
      <c r="E2476" s="147" t="s">
        <v>2240</v>
      </c>
      <c r="G2476" s="147">
        <v>0</v>
      </c>
      <c r="I2476" s="147">
        <v>4</v>
      </c>
      <c r="J2476" s="147">
        <v>2559751</v>
      </c>
      <c r="K2476" s="147" t="s">
        <v>2769</v>
      </c>
    </row>
    <row r="2477" spans="1:11" x14ac:dyDescent="0.2">
      <c r="A2477" s="147">
        <v>4</v>
      </c>
      <c r="B2477" s="149" t="s">
        <v>33099</v>
      </c>
      <c r="C2477" s="147" t="s">
        <v>2242</v>
      </c>
      <c r="D2477" s="147" t="s">
        <v>33098</v>
      </c>
      <c r="E2477" s="147" t="s">
        <v>2240</v>
      </c>
      <c r="G2477" s="147">
        <v>0</v>
      </c>
      <c r="I2477" s="147">
        <v>4</v>
      </c>
      <c r="J2477" s="147">
        <v>2559750</v>
      </c>
      <c r="K2477" s="147" t="s">
        <v>2769</v>
      </c>
    </row>
    <row r="2478" spans="1:11" x14ac:dyDescent="0.2">
      <c r="A2478" s="147">
        <v>4</v>
      </c>
      <c r="B2478" s="149" t="s">
        <v>33097</v>
      </c>
      <c r="C2478" s="147" t="s">
        <v>2242</v>
      </c>
      <c r="D2478" s="147" t="s">
        <v>33096</v>
      </c>
      <c r="E2478" s="147" t="s">
        <v>2240</v>
      </c>
      <c r="G2478" s="147">
        <v>0</v>
      </c>
      <c r="I2478" s="147">
        <v>4</v>
      </c>
      <c r="J2478" s="147">
        <v>2559752</v>
      </c>
      <c r="K2478" s="147" t="s">
        <v>2769</v>
      </c>
    </row>
    <row r="2479" spans="1:11" x14ac:dyDescent="0.2">
      <c r="A2479" s="147">
        <v>3</v>
      </c>
      <c r="B2479" s="149" t="s">
        <v>33094</v>
      </c>
      <c r="C2479" s="147" t="s">
        <v>2242</v>
      </c>
      <c r="D2479" s="147" t="s">
        <v>33095</v>
      </c>
      <c r="E2479" s="147" t="s">
        <v>2246</v>
      </c>
      <c r="G2479" s="147">
        <v>0</v>
      </c>
      <c r="I2479" s="147">
        <v>3</v>
      </c>
      <c r="J2479" s="147">
        <v>2559725</v>
      </c>
    </row>
    <row r="2480" spans="1:11" x14ac:dyDescent="0.2">
      <c r="A2480" s="147">
        <v>3</v>
      </c>
      <c r="B2480" s="149" t="s">
        <v>33094</v>
      </c>
      <c r="C2480" s="147" t="s">
        <v>2446</v>
      </c>
      <c r="D2480" s="147" t="s">
        <v>33064</v>
      </c>
      <c r="E2480" s="147" t="s">
        <v>2246</v>
      </c>
      <c r="G2480" s="147">
        <v>0</v>
      </c>
      <c r="I2480" s="147">
        <v>3</v>
      </c>
      <c r="J2480" s="147">
        <v>1189160</v>
      </c>
    </row>
    <row r="2481" spans="1:11" x14ac:dyDescent="0.2">
      <c r="A2481" s="147">
        <v>4</v>
      </c>
      <c r="B2481" s="149" t="s">
        <v>33093</v>
      </c>
      <c r="C2481" s="147" t="s">
        <v>2242</v>
      </c>
      <c r="D2481" s="147" t="s">
        <v>33092</v>
      </c>
      <c r="E2481" s="147" t="s">
        <v>2240</v>
      </c>
      <c r="G2481" s="147">
        <v>0</v>
      </c>
      <c r="I2481" s="147">
        <v>4</v>
      </c>
      <c r="J2481" s="147">
        <v>2559760</v>
      </c>
      <c r="K2481" s="147" t="s">
        <v>2769</v>
      </c>
    </row>
    <row r="2482" spans="1:11" x14ac:dyDescent="0.2">
      <c r="A2482" s="147">
        <v>4</v>
      </c>
      <c r="B2482" s="149" t="s">
        <v>33086</v>
      </c>
      <c r="C2482" s="147" t="s">
        <v>2242</v>
      </c>
      <c r="D2482" s="147" t="s">
        <v>33091</v>
      </c>
      <c r="E2482" s="147" t="s">
        <v>2240</v>
      </c>
      <c r="G2482" s="147">
        <v>0</v>
      </c>
      <c r="I2482" s="147">
        <v>4</v>
      </c>
      <c r="J2482" s="147">
        <v>2559761</v>
      </c>
      <c r="K2482" s="147" t="s">
        <v>2769</v>
      </c>
    </row>
    <row r="2483" spans="1:11" x14ac:dyDescent="0.2">
      <c r="A2483" s="147">
        <v>4</v>
      </c>
      <c r="B2483" s="149" t="s">
        <v>33086</v>
      </c>
      <c r="C2483" s="147" t="s">
        <v>2261</v>
      </c>
      <c r="D2483" s="147" t="s">
        <v>33090</v>
      </c>
      <c r="E2483" s="147" t="s">
        <v>2246</v>
      </c>
      <c r="G2483" s="147">
        <v>0</v>
      </c>
      <c r="I2483" s="147">
        <v>4</v>
      </c>
      <c r="J2483" s="147">
        <v>1189194</v>
      </c>
    </row>
    <row r="2484" spans="1:11" x14ac:dyDescent="0.2">
      <c r="A2484" s="147">
        <v>4</v>
      </c>
      <c r="B2484" s="149" t="s">
        <v>33086</v>
      </c>
      <c r="C2484" s="147" t="s">
        <v>2261</v>
      </c>
      <c r="D2484" s="147" t="s">
        <v>33089</v>
      </c>
      <c r="E2484" s="147" t="s">
        <v>2246</v>
      </c>
      <c r="G2484" s="147">
        <v>0</v>
      </c>
      <c r="I2484" s="147">
        <v>4</v>
      </c>
      <c r="J2484" s="147">
        <v>1189196</v>
      </c>
    </row>
    <row r="2485" spans="1:11" x14ac:dyDescent="0.2">
      <c r="A2485" s="147">
        <v>4</v>
      </c>
      <c r="B2485" s="149" t="s">
        <v>33086</v>
      </c>
      <c r="C2485" s="147" t="s">
        <v>2261</v>
      </c>
      <c r="D2485" s="147" t="s">
        <v>33088</v>
      </c>
      <c r="E2485" s="147" t="s">
        <v>2246</v>
      </c>
      <c r="G2485" s="147">
        <v>0</v>
      </c>
      <c r="I2485" s="147">
        <v>4</v>
      </c>
      <c r="J2485" s="147">
        <v>1189186</v>
      </c>
    </row>
    <row r="2486" spans="1:11" x14ac:dyDescent="0.2">
      <c r="A2486" s="147">
        <v>4</v>
      </c>
      <c r="B2486" s="149" t="s">
        <v>33086</v>
      </c>
      <c r="C2486" s="147" t="s">
        <v>2261</v>
      </c>
      <c r="D2486" s="147" t="s">
        <v>33087</v>
      </c>
      <c r="E2486" s="147" t="s">
        <v>2246</v>
      </c>
      <c r="G2486" s="147">
        <v>0</v>
      </c>
      <c r="I2486" s="147">
        <v>4</v>
      </c>
      <c r="J2486" s="147">
        <v>1189188</v>
      </c>
    </row>
    <row r="2487" spans="1:11" x14ac:dyDescent="0.2">
      <c r="A2487" s="147">
        <v>4</v>
      </c>
      <c r="B2487" s="149" t="s">
        <v>33086</v>
      </c>
      <c r="C2487" s="147" t="s">
        <v>2261</v>
      </c>
      <c r="D2487" s="147" t="s">
        <v>33085</v>
      </c>
      <c r="E2487" s="147" t="s">
        <v>2246</v>
      </c>
      <c r="G2487" s="147">
        <v>0</v>
      </c>
      <c r="I2487" s="147">
        <v>4</v>
      </c>
      <c r="J2487" s="147">
        <v>1189195</v>
      </c>
    </row>
    <row r="2488" spans="1:11" x14ac:dyDescent="0.2">
      <c r="A2488" s="147">
        <v>3</v>
      </c>
      <c r="B2488" s="149" t="s">
        <v>33083</v>
      </c>
      <c r="C2488" s="147" t="s">
        <v>2242</v>
      </c>
      <c r="D2488" s="147" t="s">
        <v>33084</v>
      </c>
      <c r="E2488" s="147" t="s">
        <v>2240</v>
      </c>
      <c r="G2488" s="147">
        <v>0</v>
      </c>
      <c r="I2488" s="147">
        <v>3</v>
      </c>
      <c r="J2488" s="147">
        <v>2559736</v>
      </c>
      <c r="K2488" s="147" t="s">
        <v>2769</v>
      </c>
    </row>
    <row r="2489" spans="1:11" x14ac:dyDescent="0.2">
      <c r="A2489" s="147">
        <v>3</v>
      </c>
      <c r="B2489" s="149" t="s">
        <v>33083</v>
      </c>
      <c r="C2489" s="147" t="s">
        <v>2446</v>
      </c>
      <c r="D2489" s="147" t="s">
        <v>33064</v>
      </c>
      <c r="E2489" s="147" t="s">
        <v>2246</v>
      </c>
      <c r="G2489" s="147">
        <v>0</v>
      </c>
      <c r="I2489" s="147">
        <v>3</v>
      </c>
      <c r="J2489" s="147">
        <v>1189164</v>
      </c>
    </row>
    <row r="2490" spans="1:11" x14ac:dyDescent="0.2">
      <c r="A2490" s="147">
        <v>3</v>
      </c>
      <c r="B2490" s="149" t="s">
        <v>33080</v>
      </c>
      <c r="C2490" s="147" t="s">
        <v>2242</v>
      </c>
      <c r="D2490" s="147" t="s">
        <v>33082</v>
      </c>
      <c r="E2490" s="147" t="s">
        <v>2240</v>
      </c>
      <c r="G2490" s="147">
        <v>0</v>
      </c>
      <c r="I2490" s="147">
        <v>3</v>
      </c>
      <c r="J2490" s="147">
        <v>2559726</v>
      </c>
      <c r="K2490" s="147" t="s">
        <v>2769</v>
      </c>
    </row>
    <row r="2491" spans="1:11" x14ac:dyDescent="0.2">
      <c r="A2491" s="147">
        <v>3</v>
      </c>
      <c r="B2491" s="149" t="s">
        <v>33080</v>
      </c>
      <c r="C2491" s="147" t="s">
        <v>2261</v>
      </c>
      <c r="D2491" s="147" t="s">
        <v>33081</v>
      </c>
      <c r="E2491" s="147" t="s">
        <v>2246</v>
      </c>
      <c r="G2491" s="147">
        <v>0</v>
      </c>
      <c r="I2491" s="147">
        <v>3</v>
      </c>
      <c r="J2491" s="147">
        <v>1189178</v>
      </c>
    </row>
    <row r="2492" spans="1:11" x14ac:dyDescent="0.2">
      <c r="A2492" s="147">
        <v>3</v>
      </c>
      <c r="B2492" s="149" t="s">
        <v>33080</v>
      </c>
      <c r="C2492" s="147" t="s">
        <v>2446</v>
      </c>
      <c r="D2492" s="147" t="s">
        <v>33064</v>
      </c>
      <c r="E2492" s="147" t="s">
        <v>2246</v>
      </c>
      <c r="G2492" s="147">
        <v>0</v>
      </c>
      <c r="I2492" s="147">
        <v>3</v>
      </c>
      <c r="J2492" s="147">
        <v>1189168</v>
      </c>
    </row>
    <row r="2493" spans="1:11" x14ac:dyDescent="0.2">
      <c r="A2493" s="147">
        <v>3</v>
      </c>
      <c r="B2493" s="149" t="s">
        <v>33078</v>
      </c>
      <c r="C2493" s="147" t="s">
        <v>2242</v>
      </c>
      <c r="D2493" s="147" t="s">
        <v>33079</v>
      </c>
      <c r="E2493" s="147" t="s">
        <v>2246</v>
      </c>
      <c r="G2493" s="147">
        <v>0</v>
      </c>
      <c r="I2493" s="147">
        <v>3</v>
      </c>
      <c r="J2493" s="147">
        <v>2559739</v>
      </c>
    </row>
    <row r="2494" spans="1:11" x14ac:dyDescent="0.2">
      <c r="A2494" s="147">
        <v>3</v>
      </c>
      <c r="B2494" s="149" t="s">
        <v>33078</v>
      </c>
      <c r="C2494" s="147" t="s">
        <v>2446</v>
      </c>
      <c r="D2494" s="147" t="s">
        <v>33064</v>
      </c>
      <c r="E2494" s="147" t="s">
        <v>2246</v>
      </c>
      <c r="G2494" s="147">
        <v>0</v>
      </c>
      <c r="I2494" s="147">
        <v>3</v>
      </c>
      <c r="J2494" s="147">
        <v>1189173</v>
      </c>
    </row>
    <row r="2495" spans="1:11" x14ac:dyDescent="0.2">
      <c r="A2495" s="147">
        <v>4</v>
      </c>
      <c r="B2495" s="149" t="s">
        <v>33077</v>
      </c>
      <c r="C2495" s="147" t="s">
        <v>2242</v>
      </c>
      <c r="D2495" s="147" t="s">
        <v>33076</v>
      </c>
      <c r="E2495" s="147" t="s">
        <v>2240</v>
      </c>
      <c r="G2495" s="147">
        <v>0</v>
      </c>
      <c r="I2495" s="147">
        <v>4</v>
      </c>
      <c r="J2495" s="147">
        <v>2559764</v>
      </c>
      <c r="K2495" s="147" t="s">
        <v>2769</v>
      </c>
    </row>
    <row r="2496" spans="1:11" x14ac:dyDescent="0.2">
      <c r="A2496" s="147">
        <v>4</v>
      </c>
      <c r="B2496" s="149" t="s">
        <v>33074</v>
      </c>
      <c r="C2496" s="147" t="s">
        <v>2242</v>
      </c>
      <c r="D2496" s="147" t="s">
        <v>33075</v>
      </c>
      <c r="E2496" s="147" t="s">
        <v>2240</v>
      </c>
      <c r="G2496" s="147">
        <v>0</v>
      </c>
      <c r="I2496" s="147">
        <v>4</v>
      </c>
      <c r="J2496" s="147">
        <v>2559767</v>
      </c>
      <c r="K2496" s="147" t="s">
        <v>2769</v>
      </c>
    </row>
    <row r="2497" spans="1:11" x14ac:dyDescent="0.2">
      <c r="A2497" s="147">
        <v>4</v>
      </c>
      <c r="B2497" s="149" t="s">
        <v>33074</v>
      </c>
      <c r="C2497" s="147" t="s">
        <v>2446</v>
      </c>
      <c r="D2497" s="147" t="s">
        <v>33073</v>
      </c>
      <c r="E2497" s="147" t="s">
        <v>2246</v>
      </c>
      <c r="G2497" s="147">
        <v>0</v>
      </c>
      <c r="I2497" s="147">
        <v>4</v>
      </c>
      <c r="J2497" s="147">
        <v>1189202</v>
      </c>
    </row>
    <row r="2498" spans="1:11" x14ac:dyDescent="0.2">
      <c r="A2498" s="147">
        <v>4</v>
      </c>
      <c r="B2498" s="149" t="s">
        <v>33072</v>
      </c>
      <c r="C2498" s="147" t="s">
        <v>2242</v>
      </c>
      <c r="D2498" s="147" t="s">
        <v>33071</v>
      </c>
      <c r="E2498" s="147" t="s">
        <v>2240</v>
      </c>
      <c r="G2498" s="147">
        <v>0</v>
      </c>
      <c r="I2498" s="147">
        <v>4</v>
      </c>
      <c r="J2498" s="147">
        <v>2559769</v>
      </c>
      <c r="K2498" s="147" t="s">
        <v>2769</v>
      </c>
    </row>
    <row r="2499" spans="1:11" x14ac:dyDescent="0.2">
      <c r="A2499" s="147">
        <v>3</v>
      </c>
      <c r="B2499" s="149" t="s">
        <v>33070</v>
      </c>
      <c r="C2499" s="147" t="s">
        <v>2242</v>
      </c>
      <c r="D2499" s="147" t="s">
        <v>33066</v>
      </c>
      <c r="E2499" s="147" t="s">
        <v>2246</v>
      </c>
      <c r="G2499" s="147">
        <v>0</v>
      </c>
      <c r="I2499" s="147">
        <v>3</v>
      </c>
      <c r="J2499" s="147">
        <v>2559745</v>
      </c>
    </row>
    <row r="2500" spans="1:11" x14ac:dyDescent="0.2">
      <c r="A2500" s="147">
        <v>3</v>
      </c>
      <c r="B2500" s="149" t="s">
        <v>33070</v>
      </c>
      <c r="C2500" s="147" t="s">
        <v>2446</v>
      </c>
      <c r="D2500" s="147" t="s">
        <v>33064</v>
      </c>
      <c r="E2500" s="147" t="s">
        <v>2246</v>
      </c>
      <c r="G2500" s="147">
        <v>0</v>
      </c>
      <c r="I2500" s="147">
        <v>3</v>
      </c>
      <c r="J2500" s="147">
        <v>1189171</v>
      </c>
    </row>
    <row r="2501" spans="1:11" x14ac:dyDescent="0.2">
      <c r="A2501" s="147">
        <v>4</v>
      </c>
      <c r="B2501" s="149" t="s">
        <v>33069</v>
      </c>
      <c r="C2501" s="147" t="s">
        <v>2242</v>
      </c>
      <c r="D2501" s="147" t="s">
        <v>33068</v>
      </c>
      <c r="E2501" s="147" t="s">
        <v>2240</v>
      </c>
      <c r="G2501" s="147">
        <v>0</v>
      </c>
      <c r="I2501" s="147">
        <v>4</v>
      </c>
      <c r="J2501" s="147">
        <v>2559772</v>
      </c>
      <c r="K2501" s="147" t="s">
        <v>2769</v>
      </c>
    </row>
    <row r="2502" spans="1:11" x14ac:dyDescent="0.2">
      <c r="A2502" s="147">
        <v>4</v>
      </c>
      <c r="B2502" s="149" t="s">
        <v>33067</v>
      </c>
      <c r="C2502" s="147" t="s">
        <v>2242</v>
      </c>
      <c r="D2502" s="147" t="s">
        <v>33066</v>
      </c>
      <c r="E2502" s="147" t="s">
        <v>2240</v>
      </c>
      <c r="G2502" s="147">
        <v>0</v>
      </c>
      <c r="I2502" s="147">
        <v>4</v>
      </c>
      <c r="J2502" s="147">
        <v>2559776</v>
      </c>
      <c r="K2502" s="147" t="s">
        <v>2769</v>
      </c>
    </row>
    <row r="2503" spans="1:11" x14ac:dyDescent="0.2">
      <c r="A2503" s="147">
        <v>3</v>
      </c>
      <c r="B2503" s="149" t="s">
        <v>33065</v>
      </c>
      <c r="C2503" s="147" t="s">
        <v>2242</v>
      </c>
      <c r="D2503" s="147" t="s">
        <v>33055</v>
      </c>
      <c r="E2503" s="147" t="s">
        <v>2246</v>
      </c>
      <c r="G2503" s="147">
        <v>0</v>
      </c>
      <c r="I2503" s="147">
        <v>3</v>
      </c>
      <c r="J2503" s="147">
        <v>2559727</v>
      </c>
    </row>
    <row r="2504" spans="1:11" x14ac:dyDescent="0.2">
      <c r="A2504" s="147">
        <v>3</v>
      </c>
      <c r="B2504" s="149" t="s">
        <v>33065</v>
      </c>
      <c r="C2504" s="147" t="s">
        <v>2446</v>
      </c>
      <c r="D2504" s="147" t="s">
        <v>33064</v>
      </c>
      <c r="E2504" s="147" t="s">
        <v>2246</v>
      </c>
      <c r="G2504" s="147">
        <v>0</v>
      </c>
      <c r="I2504" s="147">
        <v>3</v>
      </c>
      <c r="J2504" s="147">
        <v>1189176</v>
      </c>
    </row>
    <row r="2505" spans="1:11" x14ac:dyDescent="0.2">
      <c r="A2505" s="147">
        <v>4</v>
      </c>
      <c r="B2505" s="149" t="s">
        <v>33063</v>
      </c>
      <c r="C2505" s="147" t="s">
        <v>2242</v>
      </c>
      <c r="D2505" s="147" t="s">
        <v>33062</v>
      </c>
      <c r="E2505" s="147" t="s">
        <v>2240</v>
      </c>
      <c r="G2505" s="147">
        <v>0</v>
      </c>
      <c r="I2505" s="147">
        <v>4</v>
      </c>
      <c r="J2505" s="147">
        <v>2559787</v>
      </c>
      <c r="K2505" s="147" t="s">
        <v>2769</v>
      </c>
    </row>
    <row r="2506" spans="1:11" x14ac:dyDescent="0.2">
      <c r="A2506" s="147">
        <v>4</v>
      </c>
      <c r="B2506" s="149" t="s">
        <v>33061</v>
      </c>
      <c r="C2506" s="147" t="s">
        <v>2242</v>
      </c>
      <c r="D2506" s="147" t="s">
        <v>33060</v>
      </c>
      <c r="E2506" s="147" t="s">
        <v>2240</v>
      </c>
      <c r="G2506" s="147">
        <v>0</v>
      </c>
      <c r="I2506" s="147">
        <v>4</v>
      </c>
      <c r="J2506" s="147">
        <v>2559778</v>
      </c>
      <c r="K2506" s="147" t="s">
        <v>2769</v>
      </c>
    </row>
    <row r="2507" spans="1:11" x14ac:dyDescent="0.2">
      <c r="A2507" s="147">
        <v>4</v>
      </c>
      <c r="B2507" s="149" t="s">
        <v>33058</v>
      </c>
      <c r="C2507" s="147" t="s">
        <v>2242</v>
      </c>
      <c r="D2507" s="147" t="s">
        <v>33059</v>
      </c>
      <c r="E2507" s="147" t="s">
        <v>2240</v>
      </c>
      <c r="G2507" s="147">
        <v>0</v>
      </c>
      <c r="I2507" s="147">
        <v>4</v>
      </c>
      <c r="J2507" s="147">
        <v>2559786</v>
      </c>
      <c r="K2507" s="147" t="s">
        <v>2769</v>
      </c>
    </row>
    <row r="2508" spans="1:11" x14ac:dyDescent="0.2">
      <c r="A2508" s="147">
        <v>4</v>
      </c>
      <c r="B2508" s="149" t="s">
        <v>33058</v>
      </c>
      <c r="C2508" s="147" t="s">
        <v>2261</v>
      </c>
      <c r="D2508" s="147" t="s">
        <v>33057</v>
      </c>
      <c r="E2508" s="147" t="s">
        <v>2246</v>
      </c>
      <c r="G2508" s="147">
        <v>0</v>
      </c>
      <c r="I2508" s="147">
        <v>4</v>
      </c>
      <c r="J2508" s="147">
        <v>1189204</v>
      </c>
    </row>
    <row r="2509" spans="1:11" x14ac:dyDescent="0.2">
      <c r="A2509" s="147">
        <v>4</v>
      </c>
      <c r="B2509" s="149" t="s">
        <v>33056</v>
      </c>
      <c r="C2509" s="147" t="s">
        <v>2242</v>
      </c>
      <c r="D2509" s="147" t="s">
        <v>33055</v>
      </c>
      <c r="E2509" s="147" t="s">
        <v>2240</v>
      </c>
      <c r="G2509" s="147">
        <v>0</v>
      </c>
      <c r="I2509" s="147">
        <v>4</v>
      </c>
      <c r="J2509" s="147">
        <v>2559785</v>
      </c>
      <c r="K2509" s="147" t="s">
        <v>2769</v>
      </c>
    </row>
    <row r="2510" spans="1:11" x14ac:dyDescent="0.2">
      <c r="A2510" s="147">
        <v>3</v>
      </c>
      <c r="B2510" s="149" t="s">
        <v>33052</v>
      </c>
      <c r="C2510" s="147" t="s">
        <v>2242</v>
      </c>
      <c r="D2510" s="147" t="s">
        <v>33054</v>
      </c>
      <c r="E2510" s="147" t="s">
        <v>2246</v>
      </c>
      <c r="G2510" s="147">
        <v>0</v>
      </c>
      <c r="I2510" s="147">
        <v>3</v>
      </c>
      <c r="J2510" s="147">
        <v>2559718</v>
      </c>
    </row>
    <row r="2511" spans="1:11" x14ac:dyDescent="0.2">
      <c r="A2511" s="147">
        <v>3</v>
      </c>
      <c r="B2511" s="149" t="s">
        <v>33052</v>
      </c>
      <c r="C2511" s="147" t="s">
        <v>2261</v>
      </c>
      <c r="D2511" s="147" t="s">
        <v>33053</v>
      </c>
      <c r="E2511" s="147" t="s">
        <v>2246</v>
      </c>
      <c r="G2511" s="147">
        <v>0</v>
      </c>
      <c r="I2511" s="147">
        <v>3</v>
      </c>
      <c r="J2511" s="147">
        <v>1189170</v>
      </c>
    </row>
    <row r="2512" spans="1:11" x14ac:dyDescent="0.2">
      <c r="A2512" s="147">
        <v>3</v>
      </c>
      <c r="B2512" s="149" t="s">
        <v>33052</v>
      </c>
      <c r="C2512" s="147" t="s">
        <v>2277</v>
      </c>
      <c r="D2512" s="147" t="s">
        <v>33051</v>
      </c>
      <c r="E2512" s="147" t="s">
        <v>2246</v>
      </c>
      <c r="G2512" s="147">
        <v>0</v>
      </c>
      <c r="I2512" s="147">
        <v>3</v>
      </c>
      <c r="J2512" s="147">
        <v>1189181</v>
      </c>
    </row>
    <row r="2513" spans="1:11" x14ac:dyDescent="0.2">
      <c r="A2513" s="147">
        <v>4</v>
      </c>
      <c r="B2513" s="149" t="s">
        <v>33050</v>
      </c>
      <c r="C2513" s="147" t="s">
        <v>2242</v>
      </c>
      <c r="D2513" s="147" t="s">
        <v>33049</v>
      </c>
      <c r="E2513" s="147" t="s">
        <v>2240</v>
      </c>
      <c r="G2513" s="147">
        <v>0</v>
      </c>
      <c r="I2513" s="147">
        <v>4</v>
      </c>
      <c r="J2513" s="147">
        <v>2559793</v>
      </c>
      <c r="K2513" s="147" t="s">
        <v>2769</v>
      </c>
    </row>
    <row r="2514" spans="1:11" x14ac:dyDescent="0.2">
      <c r="A2514" s="147">
        <v>4</v>
      </c>
      <c r="B2514" s="149" t="s">
        <v>33047</v>
      </c>
      <c r="C2514" s="147" t="s">
        <v>2242</v>
      </c>
      <c r="D2514" s="147" t="s">
        <v>33048</v>
      </c>
      <c r="E2514" s="147" t="s">
        <v>2240</v>
      </c>
      <c r="G2514" s="147">
        <v>0</v>
      </c>
      <c r="I2514" s="147">
        <v>4</v>
      </c>
      <c r="J2514" s="147">
        <v>2559796</v>
      </c>
      <c r="K2514" s="147" t="s">
        <v>2769</v>
      </c>
    </row>
    <row r="2515" spans="1:11" x14ac:dyDescent="0.2">
      <c r="A2515" s="147">
        <v>4</v>
      </c>
      <c r="B2515" s="149" t="s">
        <v>33047</v>
      </c>
      <c r="C2515" s="147" t="s">
        <v>2446</v>
      </c>
      <c r="D2515" s="147" t="s">
        <v>33046</v>
      </c>
      <c r="E2515" s="147" t="s">
        <v>2246</v>
      </c>
      <c r="G2515" s="147">
        <v>0</v>
      </c>
      <c r="I2515" s="147">
        <v>4</v>
      </c>
      <c r="J2515" s="147">
        <v>1189208</v>
      </c>
    </row>
    <row r="2516" spans="1:11" x14ac:dyDescent="0.2">
      <c r="A2516" s="147">
        <v>4</v>
      </c>
      <c r="B2516" s="149" t="s">
        <v>33044</v>
      </c>
      <c r="C2516" s="147" t="s">
        <v>2242</v>
      </c>
      <c r="D2516" s="147" t="s">
        <v>33045</v>
      </c>
      <c r="E2516" s="147" t="s">
        <v>2240</v>
      </c>
      <c r="G2516" s="147">
        <v>0</v>
      </c>
      <c r="I2516" s="147">
        <v>4</v>
      </c>
      <c r="J2516" s="147">
        <v>2559798</v>
      </c>
      <c r="K2516" s="147" t="s">
        <v>2769</v>
      </c>
    </row>
    <row r="2517" spans="1:11" x14ac:dyDescent="0.2">
      <c r="A2517" s="147">
        <v>4</v>
      </c>
      <c r="B2517" s="149" t="s">
        <v>33044</v>
      </c>
      <c r="C2517" s="147" t="s">
        <v>2261</v>
      </c>
      <c r="D2517" s="147" t="s">
        <v>33043</v>
      </c>
      <c r="E2517" s="147" t="s">
        <v>2246</v>
      </c>
      <c r="G2517" s="147">
        <v>0</v>
      </c>
      <c r="I2517" s="147">
        <v>4</v>
      </c>
      <c r="J2517" s="147">
        <v>1189210</v>
      </c>
    </row>
    <row r="2518" spans="1:11" x14ac:dyDescent="0.2">
      <c r="A2518" s="147">
        <v>3</v>
      </c>
      <c r="B2518" s="149" t="s">
        <v>33041</v>
      </c>
      <c r="C2518" s="147" t="s">
        <v>2242</v>
      </c>
      <c r="D2518" s="147" t="s">
        <v>33042</v>
      </c>
      <c r="E2518" s="147" t="s">
        <v>2240</v>
      </c>
      <c r="G2518" s="147">
        <v>0</v>
      </c>
      <c r="I2518" s="147">
        <v>3</v>
      </c>
      <c r="J2518" s="147">
        <v>2559743</v>
      </c>
      <c r="K2518" s="147" t="s">
        <v>2769</v>
      </c>
    </row>
    <row r="2519" spans="1:11" x14ac:dyDescent="0.2">
      <c r="A2519" s="147">
        <v>3</v>
      </c>
      <c r="B2519" s="149" t="s">
        <v>33041</v>
      </c>
      <c r="C2519" s="147" t="s">
        <v>2261</v>
      </c>
      <c r="D2519" s="147" t="s">
        <v>33040</v>
      </c>
      <c r="E2519" s="147" t="s">
        <v>2246</v>
      </c>
      <c r="G2519" s="147">
        <v>0</v>
      </c>
      <c r="I2519" s="147">
        <v>3</v>
      </c>
      <c r="J2519" s="147">
        <v>1189156</v>
      </c>
    </row>
    <row r="2520" spans="1:11" x14ac:dyDescent="0.2">
      <c r="A2520" s="147">
        <v>3</v>
      </c>
      <c r="B2520" s="149" t="s">
        <v>33039</v>
      </c>
      <c r="C2520" s="147" t="s">
        <v>2242</v>
      </c>
      <c r="D2520" s="147" t="s">
        <v>33038</v>
      </c>
      <c r="E2520" s="147" t="s">
        <v>2246</v>
      </c>
      <c r="G2520" s="147">
        <v>0</v>
      </c>
      <c r="I2520" s="147">
        <v>3</v>
      </c>
      <c r="J2520" s="147">
        <v>2559741</v>
      </c>
    </row>
    <row r="2521" spans="1:11" x14ac:dyDescent="0.2">
      <c r="A2521" s="147">
        <v>4</v>
      </c>
      <c r="B2521" s="149" t="s">
        <v>33037</v>
      </c>
      <c r="C2521" s="147" t="s">
        <v>2242</v>
      </c>
      <c r="D2521" s="147" t="s">
        <v>33036</v>
      </c>
      <c r="E2521" s="147" t="s">
        <v>2240</v>
      </c>
      <c r="G2521" s="147">
        <v>0</v>
      </c>
      <c r="I2521" s="147">
        <v>4</v>
      </c>
      <c r="J2521" s="147">
        <v>2559809</v>
      </c>
      <c r="K2521" s="147" t="s">
        <v>2769</v>
      </c>
    </row>
    <row r="2522" spans="1:11" x14ac:dyDescent="0.2">
      <c r="A2522" s="147">
        <v>4</v>
      </c>
      <c r="B2522" s="149" t="s">
        <v>33032</v>
      </c>
      <c r="C2522" s="147" t="s">
        <v>2242</v>
      </c>
      <c r="D2522" s="147" t="s">
        <v>33035</v>
      </c>
      <c r="E2522" s="147" t="s">
        <v>2240</v>
      </c>
      <c r="G2522" s="147">
        <v>0</v>
      </c>
      <c r="I2522" s="147">
        <v>4</v>
      </c>
      <c r="J2522" s="147">
        <v>2559805</v>
      </c>
      <c r="K2522" s="147" t="s">
        <v>2769</v>
      </c>
    </row>
    <row r="2523" spans="1:11" x14ac:dyDescent="0.2">
      <c r="A2523" s="147">
        <v>4</v>
      </c>
      <c r="B2523" s="149" t="s">
        <v>33032</v>
      </c>
      <c r="C2523" s="147" t="s">
        <v>2261</v>
      </c>
      <c r="D2523" s="147" t="s">
        <v>33034</v>
      </c>
      <c r="E2523" s="147" t="s">
        <v>2246</v>
      </c>
      <c r="G2523" s="147">
        <v>0</v>
      </c>
      <c r="I2523" s="147">
        <v>4</v>
      </c>
      <c r="J2523" s="147">
        <v>1189214</v>
      </c>
    </row>
    <row r="2524" spans="1:11" x14ac:dyDescent="0.2">
      <c r="A2524" s="147">
        <v>4</v>
      </c>
      <c r="B2524" s="149" t="s">
        <v>33032</v>
      </c>
      <c r="C2524" s="147" t="s">
        <v>2294</v>
      </c>
      <c r="D2524" s="147" t="s">
        <v>33033</v>
      </c>
      <c r="E2524" s="147" t="s">
        <v>2246</v>
      </c>
      <c r="G2524" s="147">
        <v>0</v>
      </c>
      <c r="I2524" s="147">
        <v>4</v>
      </c>
      <c r="J2524" s="147">
        <v>1189211</v>
      </c>
    </row>
    <row r="2525" spans="1:11" x14ac:dyDescent="0.2">
      <c r="A2525" s="147">
        <v>4</v>
      </c>
      <c r="B2525" s="149" t="s">
        <v>33032</v>
      </c>
      <c r="C2525" s="147" t="s">
        <v>2277</v>
      </c>
      <c r="D2525" s="147" t="s">
        <v>33031</v>
      </c>
      <c r="E2525" s="147" t="s">
        <v>2246</v>
      </c>
      <c r="G2525" s="147">
        <v>0</v>
      </c>
      <c r="I2525" s="147">
        <v>4</v>
      </c>
      <c r="J2525" s="147">
        <v>1189219</v>
      </c>
    </row>
    <row r="2526" spans="1:11" x14ac:dyDescent="0.2">
      <c r="A2526" s="147">
        <v>4</v>
      </c>
      <c r="B2526" s="149" t="s">
        <v>33030</v>
      </c>
      <c r="C2526" s="147" t="s">
        <v>2242</v>
      </c>
      <c r="D2526" s="147" t="s">
        <v>33029</v>
      </c>
      <c r="E2526" s="147" t="s">
        <v>2240</v>
      </c>
      <c r="G2526" s="147">
        <v>0</v>
      </c>
      <c r="I2526" s="147">
        <v>4</v>
      </c>
      <c r="J2526" s="147">
        <v>2559810</v>
      </c>
      <c r="K2526" s="147" t="s">
        <v>2769</v>
      </c>
    </row>
    <row r="2527" spans="1:11" x14ac:dyDescent="0.2">
      <c r="A2527" s="147">
        <v>4</v>
      </c>
      <c r="B2527" s="149" t="s">
        <v>33028</v>
      </c>
      <c r="C2527" s="147" t="s">
        <v>2242</v>
      </c>
      <c r="D2527" s="147" t="s">
        <v>33027</v>
      </c>
      <c r="E2527" s="147" t="s">
        <v>2240</v>
      </c>
      <c r="G2527" s="147">
        <v>0</v>
      </c>
      <c r="I2527" s="147">
        <v>4</v>
      </c>
      <c r="J2527" s="147">
        <v>2559802</v>
      </c>
      <c r="K2527" s="147" t="s">
        <v>2769</v>
      </c>
    </row>
    <row r="2528" spans="1:11" x14ac:dyDescent="0.2">
      <c r="A2528" s="147">
        <v>4</v>
      </c>
      <c r="B2528" s="149" t="s">
        <v>33026</v>
      </c>
      <c r="C2528" s="147" t="s">
        <v>2242</v>
      </c>
      <c r="D2528" s="147" t="s">
        <v>33025</v>
      </c>
      <c r="E2528" s="147" t="s">
        <v>2240</v>
      </c>
      <c r="G2528" s="147">
        <v>0</v>
      </c>
      <c r="I2528" s="147">
        <v>4</v>
      </c>
      <c r="J2528" s="147">
        <v>2559803</v>
      </c>
      <c r="K2528" s="147" t="s">
        <v>2769</v>
      </c>
    </row>
    <row r="2529" spans="1:11" x14ac:dyDescent="0.2">
      <c r="A2529" s="147">
        <v>2</v>
      </c>
      <c r="B2529" s="149" t="s">
        <v>33024</v>
      </c>
      <c r="C2529" s="147" t="s">
        <v>2242</v>
      </c>
      <c r="D2529" s="147" t="s">
        <v>33023</v>
      </c>
      <c r="E2529" s="147" t="s">
        <v>2246</v>
      </c>
      <c r="G2529" s="147">
        <v>0</v>
      </c>
      <c r="I2529" s="147">
        <v>2</v>
      </c>
      <c r="J2529" s="147">
        <v>2558432</v>
      </c>
    </row>
    <row r="2530" spans="1:11" x14ac:dyDescent="0.2">
      <c r="A2530" s="147">
        <v>3</v>
      </c>
      <c r="B2530" s="149" t="s">
        <v>33021</v>
      </c>
      <c r="C2530" s="147" t="s">
        <v>2242</v>
      </c>
      <c r="D2530" s="147" t="s">
        <v>33022</v>
      </c>
      <c r="E2530" s="147" t="s">
        <v>2246</v>
      </c>
      <c r="G2530" s="147">
        <v>0</v>
      </c>
      <c r="I2530" s="147">
        <v>3</v>
      </c>
      <c r="J2530" s="147">
        <v>2559830</v>
      </c>
    </row>
    <row r="2531" spans="1:11" x14ac:dyDescent="0.2">
      <c r="A2531" s="147">
        <v>3</v>
      </c>
      <c r="B2531" s="149" t="s">
        <v>33021</v>
      </c>
      <c r="C2531" s="147" t="s">
        <v>2277</v>
      </c>
      <c r="D2531" s="147" t="s">
        <v>33020</v>
      </c>
      <c r="E2531" s="147" t="s">
        <v>2246</v>
      </c>
      <c r="G2531" s="147">
        <v>0</v>
      </c>
      <c r="I2531" s="147">
        <v>3</v>
      </c>
      <c r="J2531" s="147">
        <v>1189239</v>
      </c>
    </row>
    <row r="2532" spans="1:11" x14ac:dyDescent="0.2">
      <c r="A2532" s="147">
        <v>4</v>
      </c>
      <c r="B2532" s="149" t="s">
        <v>33019</v>
      </c>
      <c r="C2532" s="147" t="s">
        <v>2242</v>
      </c>
      <c r="D2532" s="147" t="s">
        <v>33018</v>
      </c>
      <c r="E2532" s="147" t="s">
        <v>2240</v>
      </c>
      <c r="G2532" s="147">
        <v>0</v>
      </c>
      <c r="I2532" s="147">
        <v>4</v>
      </c>
      <c r="J2532" s="147">
        <v>2559843</v>
      </c>
      <c r="K2532" s="147" t="s">
        <v>2769</v>
      </c>
    </row>
    <row r="2533" spans="1:11" x14ac:dyDescent="0.2">
      <c r="A2533" s="147">
        <v>4</v>
      </c>
      <c r="B2533" s="149" t="s">
        <v>33017</v>
      </c>
      <c r="C2533" s="147" t="s">
        <v>2242</v>
      </c>
      <c r="D2533" s="147" t="s">
        <v>33016</v>
      </c>
      <c r="E2533" s="147" t="s">
        <v>2240</v>
      </c>
      <c r="G2533" s="147">
        <v>0</v>
      </c>
      <c r="I2533" s="147">
        <v>4</v>
      </c>
      <c r="J2533" s="147">
        <v>2559848</v>
      </c>
      <c r="K2533" s="147" t="s">
        <v>2769</v>
      </c>
    </row>
    <row r="2534" spans="1:11" x14ac:dyDescent="0.2">
      <c r="A2534" s="147">
        <v>4</v>
      </c>
      <c r="B2534" s="149" t="s">
        <v>33015</v>
      </c>
      <c r="C2534" s="147" t="s">
        <v>2242</v>
      </c>
      <c r="D2534" s="147" t="s">
        <v>33014</v>
      </c>
      <c r="E2534" s="147" t="s">
        <v>2240</v>
      </c>
      <c r="G2534" s="147">
        <v>0</v>
      </c>
      <c r="I2534" s="147">
        <v>4</v>
      </c>
      <c r="J2534" s="147">
        <v>2559849</v>
      </c>
      <c r="K2534" s="147" t="s">
        <v>2769</v>
      </c>
    </row>
    <row r="2535" spans="1:11" x14ac:dyDescent="0.2">
      <c r="A2535" s="147">
        <v>3</v>
      </c>
      <c r="B2535" s="149" t="s">
        <v>33013</v>
      </c>
      <c r="C2535" s="147" t="s">
        <v>2242</v>
      </c>
      <c r="D2535" s="147" t="s">
        <v>33012</v>
      </c>
      <c r="E2535" s="147" t="s">
        <v>2246</v>
      </c>
      <c r="G2535" s="147">
        <v>0</v>
      </c>
      <c r="I2535" s="147">
        <v>3</v>
      </c>
      <c r="J2535" s="147">
        <v>2559820</v>
      </c>
    </row>
    <row r="2536" spans="1:11" x14ac:dyDescent="0.2">
      <c r="A2536" s="147">
        <v>4</v>
      </c>
      <c r="B2536" s="149" t="s">
        <v>33011</v>
      </c>
      <c r="C2536" s="147" t="s">
        <v>2242</v>
      </c>
      <c r="D2536" s="147" t="s">
        <v>33010</v>
      </c>
      <c r="E2536" s="147" t="s">
        <v>2240</v>
      </c>
      <c r="G2536" s="147">
        <v>0</v>
      </c>
      <c r="I2536" s="147">
        <v>4</v>
      </c>
      <c r="J2536" s="147">
        <v>2559855</v>
      </c>
      <c r="K2536" s="147" t="s">
        <v>2769</v>
      </c>
    </row>
    <row r="2537" spans="1:11" x14ac:dyDescent="0.2">
      <c r="A2537" s="147">
        <v>4</v>
      </c>
      <c r="B2537" s="149" t="s">
        <v>33009</v>
      </c>
      <c r="C2537" s="147" t="s">
        <v>2242</v>
      </c>
      <c r="D2537" s="147" t="s">
        <v>33008</v>
      </c>
      <c r="E2537" s="147" t="s">
        <v>2240</v>
      </c>
      <c r="G2537" s="147">
        <v>0</v>
      </c>
      <c r="I2537" s="147">
        <v>4</v>
      </c>
      <c r="J2537" s="147">
        <v>2559851</v>
      </c>
      <c r="K2537" s="147" t="s">
        <v>2769</v>
      </c>
    </row>
    <row r="2538" spans="1:11" x14ac:dyDescent="0.2">
      <c r="A2538" s="147">
        <v>3</v>
      </c>
      <c r="B2538" s="149" t="s">
        <v>33004</v>
      </c>
      <c r="C2538" s="147" t="s">
        <v>2242</v>
      </c>
      <c r="D2538" s="147" t="s">
        <v>33007</v>
      </c>
      <c r="E2538" s="147" t="s">
        <v>2246</v>
      </c>
      <c r="G2538" s="147">
        <v>0</v>
      </c>
      <c r="I2538" s="147">
        <v>3</v>
      </c>
      <c r="J2538" s="147">
        <v>2559827</v>
      </c>
    </row>
    <row r="2539" spans="1:11" x14ac:dyDescent="0.2">
      <c r="A2539" s="147">
        <v>3</v>
      </c>
      <c r="B2539" s="149" t="s">
        <v>33004</v>
      </c>
      <c r="C2539" s="147" t="s">
        <v>2294</v>
      </c>
      <c r="D2539" s="147" t="s">
        <v>33006</v>
      </c>
      <c r="E2539" s="147" t="s">
        <v>2246</v>
      </c>
      <c r="G2539" s="147">
        <v>0</v>
      </c>
      <c r="I2539" s="147">
        <v>3</v>
      </c>
      <c r="J2539" s="147">
        <v>1189221</v>
      </c>
    </row>
    <row r="2540" spans="1:11" x14ac:dyDescent="0.2">
      <c r="A2540" s="147">
        <v>3</v>
      </c>
      <c r="B2540" s="149" t="s">
        <v>33004</v>
      </c>
      <c r="C2540" s="147" t="s">
        <v>2277</v>
      </c>
      <c r="D2540" s="147" t="s">
        <v>33005</v>
      </c>
      <c r="E2540" s="147" t="s">
        <v>2246</v>
      </c>
      <c r="G2540" s="147">
        <v>0</v>
      </c>
      <c r="I2540" s="147">
        <v>3</v>
      </c>
      <c r="J2540" s="147">
        <v>1189234</v>
      </c>
    </row>
    <row r="2541" spans="1:11" x14ac:dyDescent="0.2">
      <c r="A2541" s="147">
        <v>3</v>
      </c>
      <c r="B2541" s="149" t="s">
        <v>33004</v>
      </c>
      <c r="C2541" s="147" t="s">
        <v>2277</v>
      </c>
      <c r="D2541" s="147" t="s">
        <v>33003</v>
      </c>
      <c r="E2541" s="147" t="s">
        <v>2246</v>
      </c>
      <c r="G2541" s="147">
        <v>0</v>
      </c>
      <c r="I2541" s="147">
        <v>3</v>
      </c>
      <c r="J2541" s="147">
        <v>1189225</v>
      </c>
    </row>
    <row r="2542" spans="1:11" x14ac:dyDescent="0.2">
      <c r="A2542" s="147">
        <v>4</v>
      </c>
      <c r="B2542" s="149" t="s">
        <v>33001</v>
      </c>
      <c r="C2542" s="147" t="s">
        <v>2242</v>
      </c>
      <c r="D2542" s="147" t="s">
        <v>33002</v>
      </c>
      <c r="E2542" s="147" t="s">
        <v>2240</v>
      </c>
      <c r="G2542" s="147">
        <v>0</v>
      </c>
      <c r="I2542" s="147">
        <v>4</v>
      </c>
      <c r="J2542" s="147">
        <v>2559872</v>
      </c>
      <c r="K2542" s="147" t="s">
        <v>2769</v>
      </c>
    </row>
    <row r="2543" spans="1:11" x14ac:dyDescent="0.2">
      <c r="A2543" s="147">
        <v>4</v>
      </c>
      <c r="B2543" s="149" t="s">
        <v>33001</v>
      </c>
      <c r="C2543" s="147" t="s">
        <v>2261</v>
      </c>
      <c r="D2543" s="147" t="s">
        <v>33000</v>
      </c>
      <c r="E2543" s="147" t="s">
        <v>2246</v>
      </c>
      <c r="G2543" s="147">
        <v>0</v>
      </c>
      <c r="I2543" s="147">
        <v>4</v>
      </c>
      <c r="J2543" s="147">
        <v>1189243</v>
      </c>
    </row>
    <row r="2544" spans="1:11" x14ac:dyDescent="0.2">
      <c r="A2544" s="147">
        <v>4</v>
      </c>
      <c r="B2544" s="149" t="s">
        <v>32999</v>
      </c>
      <c r="C2544" s="147" t="s">
        <v>2242</v>
      </c>
      <c r="D2544" s="147" t="s">
        <v>32998</v>
      </c>
      <c r="E2544" s="147" t="s">
        <v>2240</v>
      </c>
      <c r="G2544" s="147">
        <v>0</v>
      </c>
      <c r="I2544" s="147">
        <v>4</v>
      </c>
      <c r="J2544" s="147">
        <v>2559865</v>
      </c>
      <c r="K2544" s="147" t="s">
        <v>2769</v>
      </c>
    </row>
    <row r="2545" spans="1:11" x14ac:dyDescent="0.2">
      <c r="A2545" s="147">
        <v>4</v>
      </c>
      <c r="B2545" s="149" t="s">
        <v>32997</v>
      </c>
      <c r="C2545" s="147" t="s">
        <v>2242</v>
      </c>
      <c r="D2545" s="147" t="s">
        <v>32996</v>
      </c>
      <c r="E2545" s="147" t="s">
        <v>2240</v>
      </c>
      <c r="G2545" s="147">
        <v>0</v>
      </c>
      <c r="I2545" s="147">
        <v>4</v>
      </c>
      <c r="J2545" s="147">
        <v>2559860</v>
      </c>
      <c r="K2545" s="147" t="s">
        <v>2769</v>
      </c>
    </row>
    <row r="2546" spans="1:11" x14ac:dyDescent="0.2">
      <c r="A2546" s="147">
        <v>4</v>
      </c>
      <c r="B2546" s="149" t="s">
        <v>32995</v>
      </c>
      <c r="C2546" s="147" t="s">
        <v>2242</v>
      </c>
      <c r="D2546" s="147" t="s">
        <v>32994</v>
      </c>
      <c r="E2546" s="147" t="s">
        <v>2240</v>
      </c>
      <c r="G2546" s="147">
        <v>0</v>
      </c>
      <c r="I2546" s="147">
        <v>4</v>
      </c>
      <c r="J2546" s="147">
        <v>2559858</v>
      </c>
      <c r="K2546" s="147" t="s">
        <v>2769</v>
      </c>
    </row>
    <row r="2547" spans="1:11" x14ac:dyDescent="0.2">
      <c r="A2547" s="147">
        <v>4</v>
      </c>
      <c r="B2547" s="149" t="s">
        <v>32993</v>
      </c>
      <c r="C2547" s="147" t="s">
        <v>2242</v>
      </c>
      <c r="D2547" s="147" t="s">
        <v>32992</v>
      </c>
      <c r="E2547" s="147" t="s">
        <v>2240</v>
      </c>
      <c r="G2547" s="147">
        <v>0</v>
      </c>
      <c r="I2547" s="147">
        <v>4</v>
      </c>
      <c r="J2547" s="147">
        <v>2559873</v>
      </c>
      <c r="K2547" s="147" t="s">
        <v>2769</v>
      </c>
    </row>
    <row r="2548" spans="1:11" x14ac:dyDescent="0.2">
      <c r="A2548" s="147">
        <v>4</v>
      </c>
      <c r="B2548" s="149" t="s">
        <v>32991</v>
      </c>
      <c r="C2548" s="147" t="s">
        <v>2242</v>
      </c>
      <c r="D2548" s="147" t="s">
        <v>32990</v>
      </c>
      <c r="E2548" s="147" t="s">
        <v>2240</v>
      </c>
      <c r="G2548" s="147">
        <v>0</v>
      </c>
      <c r="I2548" s="147">
        <v>4</v>
      </c>
      <c r="J2548" s="147">
        <v>2559874</v>
      </c>
      <c r="K2548" s="147" t="s">
        <v>2769</v>
      </c>
    </row>
    <row r="2549" spans="1:11" x14ac:dyDescent="0.2">
      <c r="A2549" s="147">
        <v>4</v>
      </c>
      <c r="B2549" s="149" t="s">
        <v>32989</v>
      </c>
      <c r="C2549" s="147" t="s">
        <v>2242</v>
      </c>
      <c r="D2549" s="147" t="s">
        <v>32988</v>
      </c>
      <c r="E2549" s="147" t="s">
        <v>2240</v>
      </c>
      <c r="G2549" s="147">
        <v>0</v>
      </c>
      <c r="I2549" s="147">
        <v>4</v>
      </c>
      <c r="J2549" s="147">
        <v>2559863</v>
      </c>
      <c r="K2549" s="147" t="s">
        <v>2769</v>
      </c>
    </row>
    <row r="2550" spans="1:11" x14ac:dyDescent="0.2">
      <c r="A2550" s="147">
        <v>4</v>
      </c>
      <c r="B2550" s="149" t="s">
        <v>32986</v>
      </c>
      <c r="C2550" s="147" t="s">
        <v>2242</v>
      </c>
      <c r="D2550" s="147" t="s">
        <v>32987</v>
      </c>
      <c r="E2550" s="147" t="s">
        <v>2240</v>
      </c>
      <c r="G2550" s="147">
        <v>0</v>
      </c>
      <c r="I2550" s="147">
        <v>4</v>
      </c>
      <c r="J2550" s="147">
        <v>2559870</v>
      </c>
      <c r="K2550" s="147" t="s">
        <v>2769</v>
      </c>
    </row>
    <row r="2551" spans="1:11" x14ac:dyDescent="0.2">
      <c r="A2551" s="147">
        <v>4</v>
      </c>
      <c r="B2551" s="149" t="s">
        <v>32986</v>
      </c>
      <c r="C2551" s="147" t="s">
        <v>2261</v>
      </c>
      <c r="D2551" s="147" t="s">
        <v>32985</v>
      </c>
      <c r="E2551" s="147" t="s">
        <v>2246</v>
      </c>
      <c r="G2551" s="147">
        <v>0</v>
      </c>
      <c r="I2551" s="147">
        <v>4</v>
      </c>
      <c r="J2551" s="147">
        <v>1189241</v>
      </c>
    </row>
    <row r="2552" spans="1:11" x14ac:dyDescent="0.2">
      <c r="A2552" s="147">
        <v>3</v>
      </c>
      <c r="B2552" s="149" t="s">
        <v>32982</v>
      </c>
      <c r="C2552" s="147" t="s">
        <v>2242</v>
      </c>
      <c r="D2552" s="147" t="s">
        <v>32984</v>
      </c>
      <c r="E2552" s="147" t="s">
        <v>2246</v>
      </c>
      <c r="G2552" s="147">
        <v>0</v>
      </c>
      <c r="I2552" s="147">
        <v>3</v>
      </c>
      <c r="J2552" s="147">
        <v>2559816</v>
      </c>
    </row>
    <row r="2553" spans="1:11" x14ac:dyDescent="0.2">
      <c r="A2553" s="147">
        <v>3</v>
      </c>
      <c r="B2553" s="149" t="s">
        <v>32982</v>
      </c>
      <c r="C2553" s="147" t="s">
        <v>2294</v>
      </c>
      <c r="D2553" s="147" t="s">
        <v>32983</v>
      </c>
      <c r="E2553" s="147" t="s">
        <v>2246</v>
      </c>
      <c r="G2553" s="147">
        <v>0</v>
      </c>
      <c r="I2553" s="147">
        <v>3</v>
      </c>
      <c r="J2553" s="147">
        <v>1189231</v>
      </c>
    </row>
    <row r="2554" spans="1:11" x14ac:dyDescent="0.2">
      <c r="A2554" s="147">
        <v>3</v>
      </c>
      <c r="B2554" s="149" t="s">
        <v>32982</v>
      </c>
      <c r="C2554" s="147" t="s">
        <v>2277</v>
      </c>
      <c r="D2554" s="147" t="s">
        <v>32981</v>
      </c>
      <c r="E2554" s="147" t="s">
        <v>2246</v>
      </c>
      <c r="G2554" s="147">
        <v>0</v>
      </c>
      <c r="I2554" s="147">
        <v>3</v>
      </c>
      <c r="J2554" s="147">
        <v>1189229</v>
      </c>
    </row>
    <row r="2555" spans="1:11" x14ac:dyDescent="0.2">
      <c r="A2555" s="147">
        <v>4</v>
      </c>
      <c r="B2555" s="149" t="s">
        <v>32980</v>
      </c>
      <c r="C2555" s="147" t="s">
        <v>2242</v>
      </c>
      <c r="D2555" s="147" t="s">
        <v>32979</v>
      </c>
      <c r="E2555" s="147" t="s">
        <v>2240</v>
      </c>
      <c r="G2555" s="147">
        <v>0</v>
      </c>
      <c r="I2555" s="147">
        <v>4</v>
      </c>
      <c r="J2555" s="147">
        <v>2559890</v>
      </c>
      <c r="K2555" s="147" t="s">
        <v>2769</v>
      </c>
    </row>
    <row r="2556" spans="1:11" x14ac:dyDescent="0.2">
      <c r="A2556" s="147">
        <v>4</v>
      </c>
      <c r="B2556" s="149" t="s">
        <v>32978</v>
      </c>
      <c r="C2556" s="147" t="s">
        <v>2242</v>
      </c>
      <c r="D2556" s="147" t="s">
        <v>32977</v>
      </c>
      <c r="E2556" s="147" t="s">
        <v>2240</v>
      </c>
      <c r="G2556" s="147">
        <v>0</v>
      </c>
      <c r="I2556" s="147">
        <v>4</v>
      </c>
      <c r="J2556" s="147">
        <v>2559893</v>
      </c>
      <c r="K2556" s="147" t="s">
        <v>2769</v>
      </c>
    </row>
    <row r="2557" spans="1:11" x14ac:dyDescent="0.2">
      <c r="A2557" s="147">
        <v>4</v>
      </c>
      <c r="B2557" s="149" t="s">
        <v>32976</v>
      </c>
      <c r="C2557" s="147" t="s">
        <v>2242</v>
      </c>
      <c r="D2557" s="147" t="s">
        <v>32975</v>
      </c>
      <c r="E2557" s="147" t="s">
        <v>2240</v>
      </c>
      <c r="G2557" s="147">
        <v>0</v>
      </c>
      <c r="I2557" s="147">
        <v>4</v>
      </c>
      <c r="J2557" s="147">
        <v>2559886</v>
      </c>
      <c r="K2557" s="147" t="s">
        <v>2769</v>
      </c>
    </row>
    <row r="2558" spans="1:11" x14ac:dyDescent="0.2">
      <c r="A2558" s="147">
        <v>4</v>
      </c>
      <c r="B2558" s="149" t="s">
        <v>32974</v>
      </c>
      <c r="C2558" s="147" t="s">
        <v>2242</v>
      </c>
      <c r="D2558" s="147" t="s">
        <v>32973</v>
      </c>
      <c r="E2558" s="147" t="s">
        <v>2240</v>
      </c>
      <c r="G2558" s="147">
        <v>0</v>
      </c>
      <c r="I2558" s="147">
        <v>4</v>
      </c>
      <c r="J2558" s="147">
        <v>2559891</v>
      </c>
      <c r="K2558" s="147" t="s">
        <v>2769</v>
      </c>
    </row>
    <row r="2559" spans="1:11" x14ac:dyDescent="0.2">
      <c r="A2559" s="147">
        <v>4</v>
      </c>
      <c r="B2559" s="149" t="s">
        <v>32972</v>
      </c>
      <c r="C2559" s="147" t="s">
        <v>2242</v>
      </c>
      <c r="D2559" s="147" t="s">
        <v>32971</v>
      </c>
      <c r="E2559" s="147" t="s">
        <v>2240</v>
      </c>
      <c r="G2559" s="147">
        <v>0</v>
      </c>
      <c r="I2559" s="147">
        <v>4</v>
      </c>
      <c r="J2559" s="147">
        <v>2559884</v>
      </c>
      <c r="K2559" s="147" t="s">
        <v>2769</v>
      </c>
    </row>
    <row r="2560" spans="1:11" x14ac:dyDescent="0.2">
      <c r="A2560" s="147">
        <v>4</v>
      </c>
      <c r="B2560" s="149" t="s">
        <v>32970</v>
      </c>
      <c r="C2560" s="147" t="s">
        <v>2242</v>
      </c>
      <c r="D2560" s="147" t="s">
        <v>32969</v>
      </c>
      <c r="E2560" s="147" t="s">
        <v>2246</v>
      </c>
      <c r="G2560" s="147">
        <v>0</v>
      </c>
      <c r="I2560" s="147">
        <v>4</v>
      </c>
      <c r="J2560" s="147">
        <v>2559896</v>
      </c>
    </row>
    <row r="2561" spans="1:11" x14ac:dyDescent="0.2">
      <c r="A2561" s="147">
        <v>5</v>
      </c>
      <c r="B2561" s="149" t="s">
        <v>32968</v>
      </c>
      <c r="C2561" s="147" t="s">
        <v>2242</v>
      </c>
      <c r="D2561" s="147" t="s">
        <v>32967</v>
      </c>
      <c r="E2561" s="147" t="s">
        <v>2246</v>
      </c>
      <c r="G2561" s="147">
        <v>0</v>
      </c>
      <c r="I2561" s="147">
        <v>5</v>
      </c>
      <c r="J2561" s="147">
        <v>2559898</v>
      </c>
    </row>
    <row r="2562" spans="1:11" x14ac:dyDescent="0.2">
      <c r="A2562" s="147">
        <v>6</v>
      </c>
      <c r="B2562" s="149" t="s">
        <v>32966</v>
      </c>
      <c r="C2562" s="147" t="s">
        <v>2242</v>
      </c>
      <c r="D2562" s="147" t="s">
        <v>32965</v>
      </c>
      <c r="E2562" s="147" t="s">
        <v>2240</v>
      </c>
      <c r="G2562" s="147">
        <v>0</v>
      </c>
      <c r="I2562" s="147">
        <v>6</v>
      </c>
      <c r="J2562" s="147">
        <v>2559908</v>
      </c>
      <c r="K2562" s="147" t="s">
        <v>2769</v>
      </c>
    </row>
    <row r="2563" spans="1:11" x14ac:dyDescent="0.2">
      <c r="A2563" s="147">
        <v>6</v>
      </c>
      <c r="B2563" s="149" t="s">
        <v>32964</v>
      </c>
      <c r="C2563" s="147" t="s">
        <v>2242</v>
      </c>
      <c r="D2563" s="147" t="s">
        <v>32963</v>
      </c>
      <c r="E2563" s="147" t="s">
        <v>2240</v>
      </c>
      <c r="G2563" s="147">
        <v>0</v>
      </c>
      <c r="I2563" s="147">
        <v>5</v>
      </c>
      <c r="J2563" s="147">
        <v>2559900</v>
      </c>
      <c r="K2563" s="147" t="s">
        <v>2769</v>
      </c>
    </row>
    <row r="2564" spans="1:11" x14ac:dyDescent="0.2">
      <c r="A2564" s="147">
        <v>6</v>
      </c>
      <c r="B2564" s="149" t="s">
        <v>32962</v>
      </c>
      <c r="C2564" s="147" t="s">
        <v>2242</v>
      </c>
      <c r="D2564" s="147" t="s">
        <v>32961</v>
      </c>
      <c r="E2564" s="147" t="s">
        <v>2240</v>
      </c>
      <c r="G2564" s="147">
        <v>0</v>
      </c>
      <c r="I2564" s="147">
        <v>5</v>
      </c>
      <c r="J2564" s="147">
        <v>2559899</v>
      </c>
      <c r="K2564" s="147" t="s">
        <v>2769</v>
      </c>
    </row>
    <row r="2565" spans="1:11" x14ac:dyDescent="0.2">
      <c r="A2565" s="147">
        <v>3</v>
      </c>
      <c r="B2565" s="149" t="s">
        <v>32960</v>
      </c>
      <c r="C2565" s="147" t="s">
        <v>2242</v>
      </c>
      <c r="D2565" s="147" t="s">
        <v>32959</v>
      </c>
      <c r="E2565" s="147" t="s">
        <v>2246</v>
      </c>
      <c r="G2565" s="147">
        <v>0</v>
      </c>
      <c r="I2565" s="147">
        <v>3</v>
      </c>
      <c r="J2565" s="147">
        <v>2559819</v>
      </c>
    </row>
    <row r="2566" spans="1:11" x14ac:dyDescent="0.2">
      <c r="A2566" s="147">
        <v>4</v>
      </c>
      <c r="B2566" s="149" t="s">
        <v>32958</v>
      </c>
      <c r="C2566" s="147" t="s">
        <v>2242</v>
      </c>
      <c r="D2566" s="147" t="s">
        <v>32957</v>
      </c>
      <c r="E2566" s="147" t="s">
        <v>2240</v>
      </c>
      <c r="G2566" s="147">
        <v>0</v>
      </c>
      <c r="I2566" s="147">
        <v>4</v>
      </c>
      <c r="J2566" s="147">
        <v>2559910</v>
      </c>
      <c r="K2566" s="147" t="s">
        <v>2769</v>
      </c>
    </row>
    <row r="2567" spans="1:11" x14ac:dyDescent="0.2">
      <c r="A2567" s="147">
        <v>4</v>
      </c>
      <c r="B2567" s="149" t="s">
        <v>32953</v>
      </c>
      <c r="C2567" s="147" t="s">
        <v>2242</v>
      </c>
      <c r="D2567" s="147" t="s">
        <v>32956</v>
      </c>
      <c r="E2567" s="147" t="s">
        <v>2240</v>
      </c>
      <c r="G2567" s="147">
        <v>0</v>
      </c>
      <c r="I2567" s="147">
        <v>4</v>
      </c>
      <c r="J2567" s="147">
        <v>2559915</v>
      </c>
      <c r="K2567" s="147" t="s">
        <v>2769</v>
      </c>
    </row>
    <row r="2568" spans="1:11" x14ac:dyDescent="0.2">
      <c r="A2568" s="147">
        <v>4</v>
      </c>
      <c r="B2568" s="149" t="s">
        <v>32953</v>
      </c>
      <c r="C2568" s="147" t="s">
        <v>2261</v>
      </c>
      <c r="D2568" s="147" t="s">
        <v>32955</v>
      </c>
      <c r="E2568" s="147" t="s">
        <v>2246</v>
      </c>
      <c r="G2568" s="147">
        <v>0</v>
      </c>
      <c r="I2568" s="147">
        <v>4</v>
      </c>
      <c r="J2568" s="147">
        <v>1189251</v>
      </c>
    </row>
    <row r="2569" spans="1:11" x14ac:dyDescent="0.2">
      <c r="A2569" s="147">
        <v>4</v>
      </c>
      <c r="B2569" s="149" t="s">
        <v>32953</v>
      </c>
      <c r="C2569" s="147" t="s">
        <v>2261</v>
      </c>
      <c r="D2569" s="147" t="s">
        <v>32954</v>
      </c>
      <c r="E2569" s="147" t="s">
        <v>2246</v>
      </c>
      <c r="G2569" s="147">
        <v>0</v>
      </c>
      <c r="I2569" s="147">
        <v>4</v>
      </c>
      <c r="J2569" s="147">
        <v>1189247</v>
      </c>
    </row>
    <row r="2570" spans="1:11" x14ac:dyDescent="0.2">
      <c r="A2570" s="147">
        <v>4</v>
      </c>
      <c r="B2570" s="149" t="s">
        <v>32953</v>
      </c>
      <c r="C2570" s="147" t="s">
        <v>2261</v>
      </c>
      <c r="D2570" s="147" t="s">
        <v>32952</v>
      </c>
      <c r="E2570" s="147" t="s">
        <v>2246</v>
      </c>
      <c r="G2570" s="147">
        <v>0</v>
      </c>
      <c r="I2570" s="147">
        <v>4</v>
      </c>
      <c r="J2570" s="147">
        <v>1189245</v>
      </c>
    </row>
    <row r="2571" spans="1:11" x14ac:dyDescent="0.2">
      <c r="A2571" s="147">
        <v>3</v>
      </c>
      <c r="B2571" s="149" t="s">
        <v>32951</v>
      </c>
      <c r="C2571" s="147" t="s">
        <v>2242</v>
      </c>
      <c r="D2571" s="147" t="s">
        <v>32938</v>
      </c>
      <c r="E2571" s="147" t="s">
        <v>2246</v>
      </c>
      <c r="G2571" s="147">
        <v>0</v>
      </c>
      <c r="I2571" s="147">
        <v>3</v>
      </c>
      <c r="J2571" s="147">
        <v>2559822</v>
      </c>
    </row>
    <row r="2572" spans="1:11" x14ac:dyDescent="0.2">
      <c r="A2572" s="147">
        <v>3</v>
      </c>
      <c r="B2572" s="149" t="s">
        <v>32951</v>
      </c>
      <c r="C2572" s="147" t="s">
        <v>2294</v>
      </c>
      <c r="D2572" s="147" t="s">
        <v>32950</v>
      </c>
      <c r="E2572" s="147" t="s">
        <v>2246</v>
      </c>
      <c r="G2572" s="147">
        <v>0</v>
      </c>
      <c r="I2572" s="147">
        <v>3</v>
      </c>
      <c r="J2572" s="147">
        <v>1189226</v>
      </c>
    </row>
    <row r="2573" spans="1:11" x14ac:dyDescent="0.2">
      <c r="A2573" s="147">
        <v>4</v>
      </c>
      <c r="B2573" s="149" t="s">
        <v>32949</v>
      </c>
      <c r="C2573" s="147" t="s">
        <v>2242</v>
      </c>
      <c r="D2573" s="147" t="s">
        <v>32948</v>
      </c>
      <c r="E2573" s="147" t="s">
        <v>2240</v>
      </c>
      <c r="G2573" s="147">
        <v>0</v>
      </c>
      <c r="I2573" s="147">
        <v>4</v>
      </c>
      <c r="J2573" s="147">
        <v>2559928</v>
      </c>
      <c r="K2573" s="147" t="s">
        <v>2769</v>
      </c>
    </row>
    <row r="2574" spans="1:11" x14ac:dyDescent="0.2">
      <c r="A2574" s="147">
        <v>4</v>
      </c>
      <c r="B2574" s="149" t="s">
        <v>32947</v>
      </c>
      <c r="C2574" s="147" t="s">
        <v>2242</v>
      </c>
      <c r="D2574" s="147" t="s">
        <v>32946</v>
      </c>
      <c r="E2574" s="147" t="s">
        <v>2240</v>
      </c>
      <c r="G2574" s="147">
        <v>0</v>
      </c>
      <c r="I2574" s="147">
        <v>4</v>
      </c>
      <c r="J2574" s="147">
        <v>2559924</v>
      </c>
      <c r="K2574" s="147" t="s">
        <v>2769</v>
      </c>
    </row>
    <row r="2575" spans="1:11" x14ac:dyDescent="0.2">
      <c r="A2575" s="147">
        <v>4</v>
      </c>
      <c r="B2575" s="149" t="s">
        <v>32945</v>
      </c>
      <c r="C2575" s="147" t="s">
        <v>2242</v>
      </c>
      <c r="D2575" s="147" t="s">
        <v>32944</v>
      </c>
      <c r="E2575" s="147" t="s">
        <v>2240</v>
      </c>
      <c r="G2575" s="147">
        <v>0</v>
      </c>
      <c r="I2575" s="147">
        <v>4</v>
      </c>
      <c r="J2575" s="147">
        <v>2559919</v>
      </c>
      <c r="K2575" s="147" t="s">
        <v>2769</v>
      </c>
    </row>
    <row r="2576" spans="1:11" x14ac:dyDescent="0.2">
      <c r="A2576" s="147">
        <v>4</v>
      </c>
      <c r="B2576" s="149" t="s">
        <v>32943</v>
      </c>
      <c r="C2576" s="147" t="s">
        <v>2242</v>
      </c>
      <c r="D2576" s="147" t="s">
        <v>32942</v>
      </c>
      <c r="E2576" s="147" t="s">
        <v>2240</v>
      </c>
      <c r="G2576" s="147">
        <v>0</v>
      </c>
      <c r="I2576" s="147">
        <v>4</v>
      </c>
      <c r="J2576" s="147">
        <v>2559921</v>
      </c>
      <c r="K2576" s="147" t="s">
        <v>2769</v>
      </c>
    </row>
    <row r="2577" spans="1:11" x14ac:dyDescent="0.2">
      <c r="A2577" s="147">
        <v>4</v>
      </c>
      <c r="B2577" s="149" t="s">
        <v>32941</v>
      </c>
      <c r="C2577" s="147" t="s">
        <v>2242</v>
      </c>
      <c r="D2577" s="147" t="s">
        <v>32940</v>
      </c>
      <c r="E2577" s="147" t="s">
        <v>2240</v>
      </c>
      <c r="G2577" s="147">
        <v>0</v>
      </c>
      <c r="I2577" s="147">
        <v>4</v>
      </c>
      <c r="J2577" s="147">
        <v>2559922</v>
      </c>
      <c r="K2577" s="147" t="s">
        <v>2769</v>
      </c>
    </row>
    <row r="2578" spans="1:11" x14ac:dyDescent="0.2">
      <c r="A2578" s="147">
        <v>4</v>
      </c>
      <c r="B2578" s="149" t="s">
        <v>32939</v>
      </c>
      <c r="C2578" s="147" t="s">
        <v>2242</v>
      </c>
      <c r="D2578" s="147" t="s">
        <v>32938</v>
      </c>
      <c r="E2578" s="147" t="s">
        <v>2246</v>
      </c>
      <c r="G2578" s="147">
        <v>0</v>
      </c>
      <c r="I2578" s="147">
        <v>4</v>
      </c>
      <c r="J2578" s="147">
        <v>2559920</v>
      </c>
    </row>
    <row r="2579" spans="1:11" x14ac:dyDescent="0.2">
      <c r="A2579" s="147">
        <v>5</v>
      </c>
      <c r="B2579" s="149" t="s">
        <v>32937</v>
      </c>
      <c r="C2579" s="147" t="s">
        <v>2242</v>
      </c>
      <c r="D2579" s="147" t="s">
        <v>32936</v>
      </c>
      <c r="E2579" s="147" t="s">
        <v>2246</v>
      </c>
      <c r="G2579" s="147">
        <v>0</v>
      </c>
      <c r="I2579" s="147">
        <v>5</v>
      </c>
      <c r="J2579" s="147">
        <v>2559938</v>
      </c>
    </row>
    <row r="2580" spans="1:11" x14ac:dyDescent="0.2">
      <c r="A2580" s="147">
        <v>6</v>
      </c>
      <c r="B2580" s="149" t="s">
        <v>32935</v>
      </c>
      <c r="C2580" s="147" t="s">
        <v>2242</v>
      </c>
      <c r="D2580" s="147" t="s">
        <v>32934</v>
      </c>
      <c r="E2580" s="147" t="s">
        <v>2240</v>
      </c>
      <c r="G2580" s="147">
        <v>0</v>
      </c>
      <c r="I2580" s="147">
        <v>6</v>
      </c>
      <c r="J2580" s="147">
        <v>2559948</v>
      </c>
      <c r="K2580" s="147" t="s">
        <v>2769</v>
      </c>
    </row>
    <row r="2581" spans="1:11" x14ac:dyDescent="0.2">
      <c r="A2581" s="147">
        <v>6</v>
      </c>
      <c r="B2581" s="149" t="s">
        <v>32933</v>
      </c>
      <c r="C2581" s="147" t="s">
        <v>2242</v>
      </c>
      <c r="D2581" s="147" t="s">
        <v>32932</v>
      </c>
      <c r="E2581" s="147" t="s">
        <v>2240</v>
      </c>
      <c r="G2581" s="147">
        <v>0</v>
      </c>
      <c r="I2581" s="147">
        <v>5</v>
      </c>
      <c r="J2581" s="147">
        <v>2559943</v>
      </c>
      <c r="K2581" s="147" t="s">
        <v>2769</v>
      </c>
    </row>
    <row r="2582" spans="1:11" x14ac:dyDescent="0.2">
      <c r="A2582" s="147">
        <v>6</v>
      </c>
      <c r="B2582" s="149" t="s">
        <v>32931</v>
      </c>
      <c r="C2582" s="147" t="s">
        <v>2242</v>
      </c>
      <c r="D2582" s="147" t="s">
        <v>32930</v>
      </c>
      <c r="E2582" s="147" t="s">
        <v>2240</v>
      </c>
      <c r="G2582" s="147">
        <v>0</v>
      </c>
      <c r="I2582" s="147">
        <v>5</v>
      </c>
      <c r="J2582" s="147">
        <v>2559944</v>
      </c>
      <c r="K2582" s="147" t="s">
        <v>2769</v>
      </c>
    </row>
    <row r="2583" spans="1:11" x14ac:dyDescent="0.2">
      <c r="A2583" s="147">
        <v>6</v>
      </c>
      <c r="B2583" s="149" t="s">
        <v>32929</v>
      </c>
      <c r="C2583" s="147" t="s">
        <v>2242</v>
      </c>
      <c r="D2583" s="147" t="s">
        <v>32928</v>
      </c>
      <c r="E2583" s="147" t="s">
        <v>2240</v>
      </c>
      <c r="G2583" s="147">
        <v>0</v>
      </c>
      <c r="I2583" s="147">
        <v>5</v>
      </c>
      <c r="J2583" s="147">
        <v>2559935</v>
      </c>
      <c r="K2583" s="147" t="s">
        <v>2769</v>
      </c>
    </row>
    <row r="2584" spans="1:11" x14ac:dyDescent="0.2">
      <c r="A2584" s="147">
        <v>3</v>
      </c>
      <c r="B2584" s="149" t="s">
        <v>32927</v>
      </c>
      <c r="C2584" s="147" t="s">
        <v>2242</v>
      </c>
      <c r="D2584" s="147" t="s">
        <v>32925</v>
      </c>
      <c r="E2584" s="147" t="s">
        <v>2246</v>
      </c>
      <c r="G2584" s="147">
        <v>0</v>
      </c>
      <c r="I2584" s="147">
        <v>3</v>
      </c>
      <c r="J2584" s="147">
        <v>2559817</v>
      </c>
    </row>
    <row r="2585" spans="1:11" x14ac:dyDescent="0.2">
      <c r="A2585" s="147">
        <v>4</v>
      </c>
      <c r="B2585" s="149" t="s">
        <v>32926</v>
      </c>
      <c r="C2585" s="147" t="s">
        <v>2242</v>
      </c>
      <c r="D2585" s="147" t="s">
        <v>32925</v>
      </c>
      <c r="E2585" s="147" t="s">
        <v>2246</v>
      </c>
      <c r="G2585" s="147">
        <v>0</v>
      </c>
      <c r="I2585" s="147">
        <v>4</v>
      </c>
      <c r="J2585" s="147">
        <v>2559949</v>
      </c>
    </row>
    <row r="2586" spans="1:11" x14ac:dyDescent="0.2">
      <c r="A2586" s="147">
        <v>5</v>
      </c>
      <c r="B2586" s="149" t="s">
        <v>32924</v>
      </c>
      <c r="C2586" s="147" t="s">
        <v>2242</v>
      </c>
      <c r="D2586" s="147" t="s">
        <v>32923</v>
      </c>
      <c r="E2586" s="147" t="s">
        <v>2246</v>
      </c>
      <c r="G2586" s="147">
        <v>0</v>
      </c>
      <c r="I2586" s="147">
        <v>5</v>
      </c>
      <c r="J2586" s="147">
        <v>2559960</v>
      </c>
    </row>
    <row r="2587" spans="1:11" x14ac:dyDescent="0.2">
      <c r="A2587" s="147">
        <v>6</v>
      </c>
      <c r="B2587" s="149" t="s">
        <v>32922</v>
      </c>
      <c r="C2587" s="147" t="s">
        <v>2242</v>
      </c>
      <c r="D2587" s="147" t="s">
        <v>32921</v>
      </c>
      <c r="E2587" s="147" t="s">
        <v>2240</v>
      </c>
      <c r="G2587" s="147">
        <v>0</v>
      </c>
      <c r="I2587" s="147">
        <v>6</v>
      </c>
      <c r="J2587" s="147">
        <v>2559965</v>
      </c>
      <c r="K2587" s="147" t="s">
        <v>2769</v>
      </c>
    </row>
    <row r="2588" spans="1:11" x14ac:dyDescent="0.2">
      <c r="A2588" s="147">
        <v>6</v>
      </c>
      <c r="B2588" s="149" t="s">
        <v>32920</v>
      </c>
      <c r="C2588" s="147" t="s">
        <v>2242</v>
      </c>
      <c r="D2588" s="147" t="s">
        <v>32919</v>
      </c>
      <c r="E2588" s="147" t="s">
        <v>2240</v>
      </c>
      <c r="G2588" s="147">
        <v>0</v>
      </c>
      <c r="I2588" s="147">
        <v>5</v>
      </c>
      <c r="J2588" s="147">
        <v>2559954</v>
      </c>
      <c r="K2588" s="147" t="s">
        <v>2769</v>
      </c>
    </row>
    <row r="2589" spans="1:11" x14ac:dyDescent="0.2">
      <c r="A2589" s="147">
        <v>6</v>
      </c>
      <c r="B2589" s="149" t="s">
        <v>32918</v>
      </c>
      <c r="C2589" s="147" t="s">
        <v>2242</v>
      </c>
      <c r="D2589" s="147" t="s">
        <v>32917</v>
      </c>
      <c r="E2589" s="147" t="s">
        <v>2240</v>
      </c>
      <c r="G2589" s="147">
        <v>0</v>
      </c>
      <c r="I2589" s="147">
        <v>5</v>
      </c>
      <c r="J2589" s="147">
        <v>2559958</v>
      </c>
      <c r="K2589" s="147" t="s">
        <v>2769</v>
      </c>
    </row>
    <row r="2590" spans="1:11" x14ac:dyDescent="0.2">
      <c r="A2590" s="147">
        <v>6</v>
      </c>
      <c r="B2590" s="149" t="s">
        <v>32916</v>
      </c>
      <c r="C2590" s="147" t="s">
        <v>2242</v>
      </c>
      <c r="D2590" s="147" t="s">
        <v>32915</v>
      </c>
      <c r="E2590" s="147" t="s">
        <v>2240</v>
      </c>
      <c r="G2590" s="147">
        <v>0</v>
      </c>
      <c r="I2590" s="147">
        <v>5</v>
      </c>
      <c r="J2590" s="147">
        <v>2559959</v>
      </c>
      <c r="K2590" s="147" t="s">
        <v>2769</v>
      </c>
    </row>
    <row r="2591" spans="1:11" x14ac:dyDescent="0.2">
      <c r="A2591" s="147">
        <v>3</v>
      </c>
      <c r="B2591" s="149" t="s">
        <v>32914</v>
      </c>
      <c r="C2591" s="147" t="s">
        <v>2242</v>
      </c>
      <c r="D2591" s="147" t="s">
        <v>32913</v>
      </c>
      <c r="E2591" s="147" t="s">
        <v>2246</v>
      </c>
      <c r="G2591" s="147">
        <v>0</v>
      </c>
      <c r="I2591" s="147">
        <v>3</v>
      </c>
      <c r="J2591" s="147">
        <v>2559837</v>
      </c>
    </row>
    <row r="2592" spans="1:11" x14ac:dyDescent="0.2">
      <c r="A2592" s="147">
        <v>4</v>
      </c>
      <c r="B2592" s="149" t="s">
        <v>32910</v>
      </c>
      <c r="C2592" s="147" t="s">
        <v>2242</v>
      </c>
      <c r="D2592" s="147" t="s">
        <v>32912</v>
      </c>
      <c r="E2592" s="147" t="s">
        <v>2246</v>
      </c>
      <c r="G2592" s="147">
        <v>0</v>
      </c>
      <c r="I2592" s="147">
        <v>4</v>
      </c>
      <c r="J2592" s="147">
        <v>2559980</v>
      </c>
    </row>
    <row r="2593" spans="1:11" x14ac:dyDescent="0.2">
      <c r="A2593" s="147">
        <v>4</v>
      </c>
      <c r="B2593" s="149" t="s">
        <v>32910</v>
      </c>
      <c r="C2593" s="147" t="s">
        <v>2261</v>
      </c>
      <c r="D2593" s="147" t="s">
        <v>32911</v>
      </c>
      <c r="E2593" s="147" t="s">
        <v>2246</v>
      </c>
      <c r="G2593" s="147">
        <v>0</v>
      </c>
      <c r="I2593" s="147">
        <v>4</v>
      </c>
      <c r="J2593" s="147">
        <v>1189266</v>
      </c>
    </row>
    <row r="2594" spans="1:11" x14ac:dyDescent="0.2">
      <c r="A2594" s="147">
        <v>4</v>
      </c>
      <c r="B2594" s="149" t="s">
        <v>32910</v>
      </c>
      <c r="C2594" s="147" t="s">
        <v>2261</v>
      </c>
      <c r="D2594" s="147" t="s">
        <v>32909</v>
      </c>
      <c r="E2594" s="147" t="s">
        <v>2246</v>
      </c>
      <c r="G2594" s="147">
        <v>0</v>
      </c>
      <c r="I2594" s="147">
        <v>4</v>
      </c>
      <c r="J2594" s="147">
        <v>1189268</v>
      </c>
    </row>
    <row r="2595" spans="1:11" x14ac:dyDescent="0.2">
      <c r="A2595" s="147">
        <v>5</v>
      </c>
      <c r="B2595" s="149" t="s">
        <v>32908</v>
      </c>
      <c r="C2595" s="147" t="s">
        <v>2242</v>
      </c>
      <c r="D2595" s="147" t="s">
        <v>32907</v>
      </c>
      <c r="E2595" s="147" t="s">
        <v>2246</v>
      </c>
      <c r="G2595" s="147">
        <v>0</v>
      </c>
      <c r="I2595" s="147">
        <v>5</v>
      </c>
      <c r="J2595" s="147">
        <v>2559996</v>
      </c>
    </row>
    <row r="2596" spans="1:11" x14ac:dyDescent="0.2">
      <c r="A2596" s="147">
        <v>6</v>
      </c>
      <c r="B2596" s="149" t="s">
        <v>32906</v>
      </c>
      <c r="C2596" s="147" t="s">
        <v>2242</v>
      </c>
      <c r="D2596" s="147" t="s">
        <v>32905</v>
      </c>
      <c r="E2596" s="147" t="s">
        <v>2240</v>
      </c>
      <c r="G2596" s="147">
        <v>0</v>
      </c>
      <c r="I2596" s="147">
        <v>6</v>
      </c>
      <c r="J2596" s="147">
        <v>2559997</v>
      </c>
      <c r="K2596" s="147" t="s">
        <v>2769</v>
      </c>
    </row>
    <row r="2597" spans="1:11" x14ac:dyDescent="0.2">
      <c r="A2597" s="147">
        <v>6</v>
      </c>
      <c r="B2597" s="149" t="s">
        <v>32904</v>
      </c>
      <c r="C2597" s="147" t="s">
        <v>2242</v>
      </c>
      <c r="D2597" s="147" t="s">
        <v>32903</v>
      </c>
      <c r="E2597" s="147" t="s">
        <v>2240</v>
      </c>
      <c r="G2597" s="147">
        <v>0</v>
      </c>
      <c r="I2597" s="147">
        <v>5</v>
      </c>
      <c r="J2597" s="147">
        <v>2559989</v>
      </c>
      <c r="K2597" s="147" t="s">
        <v>2769</v>
      </c>
    </row>
    <row r="2598" spans="1:11" x14ac:dyDescent="0.2">
      <c r="A2598" s="147">
        <v>6</v>
      </c>
      <c r="B2598" s="149" t="s">
        <v>32902</v>
      </c>
      <c r="C2598" s="147" t="s">
        <v>2242</v>
      </c>
      <c r="D2598" s="147" t="s">
        <v>32901</v>
      </c>
      <c r="E2598" s="147" t="s">
        <v>2240</v>
      </c>
      <c r="G2598" s="147">
        <v>0</v>
      </c>
      <c r="I2598" s="147">
        <v>5</v>
      </c>
      <c r="J2598" s="147">
        <v>2559986</v>
      </c>
      <c r="K2598" s="147" t="s">
        <v>2769</v>
      </c>
    </row>
    <row r="2599" spans="1:11" x14ac:dyDescent="0.2">
      <c r="A2599" s="147">
        <v>6</v>
      </c>
      <c r="B2599" s="149" t="s">
        <v>32900</v>
      </c>
      <c r="C2599" s="147" t="s">
        <v>2242</v>
      </c>
      <c r="D2599" s="147" t="s">
        <v>32899</v>
      </c>
      <c r="E2599" s="147" t="s">
        <v>2240</v>
      </c>
      <c r="G2599" s="147">
        <v>0</v>
      </c>
      <c r="I2599" s="147">
        <v>5</v>
      </c>
      <c r="J2599" s="147">
        <v>2559993</v>
      </c>
      <c r="K2599" s="147" t="s">
        <v>2769</v>
      </c>
    </row>
    <row r="2600" spans="1:11" x14ac:dyDescent="0.2">
      <c r="A2600" s="147">
        <v>4</v>
      </c>
      <c r="B2600" s="149" t="s">
        <v>32897</v>
      </c>
      <c r="C2600" s="147" t="s">
        <v>2242</v>
      </c>
      <c r="D2600" s="147" t="s">
        <v>32898</v>
      </c>
      <c r="E2600" s="147" t="s">
        <v>2240</v>
      </c>
      <c r="G2600" s="147">
        <v>0</v>
      </c>
      <c r="I2600" s="147">
        <v>4</v>
      </c>
      <c r="J2600" s="147">
        <v>2559983</v>
      </c>
      <c r="K2600" s="147" t="s">
        <v>2769</v>
      </c>
    </row>
    <row r="2601" spans="1:11" x14ac:dyDescent="0.2">
      <c r="A2601" s="147">
        <v>4</v>
      </c>
      <c r="B2601" s="149" t="s">
        <v>32897</v>
      </c>
      <c r="C2601" s="147" t="s">
        <v>2261</v>
      </c>
      <c r="D2601" s="147" t="s">
        <v>32896</v>
      </c>
      <c r="E2601" s="147" t="s">
        <v>2246</v>
      </c>
      <c r="G2601" s="147">
        <v>0</v>
      </c>
      <c r="I2601" s="147">
        <v>4</v>
      </c>
      <c r="J2601" s="147">
        <v>1189261</v>
      </c>
    </row>
    <row r="2602" spans="1:11" x14ac:dyDescent="0.2">
      <c r="A2602" s="147">
        <v>4</v>
      </c>
      <c r="B2602" s="149" t="s">
        <v>32895</v>
      </c>
      <c r="C2602" s="147" t="s">
        <v>2242</v>
      </c>
      <c r="D2602" s="147" t="s">
        <v>32894</v>
      </c>
      <c r="E2602" s="147" t="s">
        <v>2246</v>
      </c>
      <c r="G2602" s="147">
        <v>0</v>
      </c>
      <c r="I2602" s="147">
        <v>4</v>
      </c>
      <c r="J2602" s="147">
        <v>2559970</v>
      </c>
    </row>
    <row r="2603" spans="1:11" x14ac:dyDescent="0.2">
      <c r="A2603" s="147">
        <v>5</v>
      </c>
      <c r="B2603" s="149" t="s">
        <v>32893</v>
      </c>
      <c r="C2603" s="147" t="s">
        <v>2242</v>
      </c>
      <c r="D2603" s="147" t="s">
        <v>32892</v>
      </c>
      <c r="E2603" s="147" t="s">
        <v>2246</v>
      </c>
      <c r="G2603" s="147">
        <v>0</v>
      </c>
      <c r="I2603" s="147">
        <v>5</v>
      </c>
      <c r="J2603" s="147">
        <v>2560009</v>
      </c>
    </row>
    <row r="2604" spans="1:11" x14ac:dyDescent="0.2">
      <c r="A2604" s="147">
        <v>6</v>
      </c>
      <c r="B2604" s="149" t="s">
        <v>32891</v>
      </c>
      <c r="C2604" s="147" t="s">
        <v>2242</v>
      </c>
      <c r="D2604" s="147" t="s">
        <v>32890</v>
      </c>
      <c r="E2604" s="147" t="s">
        <v>2240</v>
      </c>
      <c r="G2604" s="147">
        <v>0</v>
      </c>
      <c r="I2604" s="147">
        <v>6</v>
      </c>
      <c r="J2604" s="147">
        <v>2560012</v>
      </c>
      <c r="K2604" s="147" t="s">
        <v>2769</v>
      </c>
    </row>
    <row r="2605" spans="1:11" x14ac:dyDescent="0.2">
      <c r="A2605" s="147">
        <v>6</v>
      </c>
      <c r="B2605" s="149" t="s">
        <v>32889</v>
      </c>
      <c r="C2605" s="147" t="s">
        <v>2242</v>
      </c>
      <c r="D2605" s="147" t="s">
        <v>32888</v>
      </c>
      <c r="E2605" s="147" t="s">
        <v>2240</v>
      </c>
      <c r="G2605" s="147">
        <v>0</v>
      </c>
      <c r="I2605" s="147">
        <v>5</v>
      </c>
      <c r="J2605" s="147">
        <v>2560000</v>
      </c>
      <c r="K2605" s="147" t="s">
        <v>2769</v>
      </c>
    </row>
    <row r="2606" spans="1:11" x14ac:dyDescent="0.2">
      <c r="A2606" s="147">
        <v>6</v>
      </c>
      <c r="B2606" s="149" t="s">
        <v>32887</v>
      </c>
      <c r="C2606" s="147" t="s">
        <v>2242</v>
      </c>
      <c r="D2606" s="147" t="s">
        <v>32886</v>
      </c>
      <c r="E2606" s="147" t="s">
        <v>2240</v>
      </c>
      <c r="G2606" s="147">
        <v>0</v>
      </c>
      <c r="I2606" s="147">
        <v>5</v>
      </c>
      <c r="J2606" s="147">
        <v>2560011</v>
      </c>
      <c r="K2606" s="147" t="s">
        <v>2769</v>
      </c>
    </row>
    <row r="2607" spans="1:11" x14ac:dyDescent="0.2">
      <c r="A2607" s="147">
        <v>6</v>
      </c>
      <c r="B2607" s="149" t="s">
        <v>32885</v>
      </c>
      <c r="C2607" s="147" t="s">
        <v>2242</v>
      </c>
      <c r="D2607" s="147" t="s">
        <v>32884</v>
      </c>
      <c r="E2607" s="147" t="s">
        <v>2240</v>
      </c>
      <c r="G2607" s="147">
        <v>0</v>
      </c>
      <c r="I2607" s="147">
        <v>5</v>
      </c>
      <c r="J2607" s="147">
        <v>2560008</v>
      </c>
      <c r="K2607" s="147" t="s">
        <v>2769</v>
      </c>
    </row>
    <row r="2608" spans="1:11" x14ac:dyDescent="0.2">
      <c r="A2608" s="147">
        <v>4</v>
      </c>
      <c r="B2608" s="149" t="s">
        <v>32882</v>
      </c>
      <c r="C2608" s="147" t="s">
        <v>2242</v>
      </c>
      <c r="D2608" s="147" t="s">
        <v>32883</v>
      </c>
      <c r="E2608" s="147" t="s">
        <v>2240</v>
      </c>
      <c r="G2608" s="147">
        <v>0</v>
      </c>
      <c r="I2608" s="147">
        <v>4</v>
      </c>
      <c r="J2608" s="147">
        <v>2559969</v>
      </c>
      <c r="K2608" s="147" t="s">
        <v>2769</v>
      </c>
    </row>
    <row r="2609" spans="1:11" x14ac:dyDescent="0.2">
      <c r="A2609" s="147">
        <v>4</v>
      </c>
      <c r="B2609" s="149" t="s">
        <v>32882</v>
      </c>
      <c r="C2609" s="147" t="s">
        <v>2261</v>
      </c>
      <c r="D2609" s="147" t="s">
        <v>32881</v>
      </c>
      <c r="E2609" s="147" t="s">
        <v>2246</v>
      </c>
      <c r="G2609" s="147">
        <v>0</v>
      </c>
      <c r="I2609" s="147">
        <v>4</v>
      </c>
      <c r="J2609" s="147">
        <v>1189269</v>
      </c>
    </row>
    <row r="2610" spans="1:11" x14ac:dyDescent="0.2">
      <c r="A2610" s="147">
        <v>4</v>
      </c>
      <c r="B2610" s="149" t="s">
        <v>32879</v>
      </c>
      <c r="C2610" s="147" t="s">
        <v>2242</v>
      </c>
      <c r="D2610" s="147" t="s">
        <v>32880</v>
      </c>
      <c r="E2610" s="147" t="s">
        <v>2240</v>
      </c>
      <c r="G2610" s="147">
        <v>0</v>
      </c>
      <c r="I2610" s="147">
        <v>4</v>
      </c>
      <c r="J2610" s="147">
        <v>2559981</v>
      </c>
      <c r="K2610" s="147" t="s">
        <v>2769</v>
      </c>
    </row>
    <row r="2611" spans="1:11" x14ac:dyDescent="0.2">
      <c r="A2611" s="147">
        <v>4</v>
      </c>
      <c r="B2611" s="149" t="s">
        <v>32879</v>
      </c>
      <c r="C2611" s="147" t="s">
        <v>2277</v>
      </c>
      <c r="D2611" s="147" t="s">
        <v>32878</v>
      </c>
      <c r="E2611" s="147" t="s">
        <v>2246</v>
      </c>
      <c r="G2611" s="147">
        <v>0</v>
      </c>
      <c r="I2611" s="147">
        <v>4</v>
      </c>
      <c r="J2611" s="147">
        <v>1189260</v>
      </c>
    </row>
    <row r="2612" spans="1:11" x14ac:dyDescent="0.2">
      <c r="A2612" s="147">
        <v>4</v>
      </c>
      <c r="B2612" s="149" t="s">
        <v>32877</v>
      </c>
      <c r="C2612" s="147" t="s">
        <v>2242</v>
      </c>
      <c r="D2612" s="147" t="s">
        <v>32876</v>
      </c>
      <c r="E2612" s="147" t="s">
        <v>2240</v>
      </c>
      <c r="G2612" s="147">
        <v>0</v>
      </c>
      <c r="I2612" s="147">
        <v>4</v>
      </c>
      <c r="J2612" s="147">
        <v>2559967</v>
      </c>
      <c r="K2612" s="147" t="s">
        <v>2769</v>
      </c>
    </row>
    <row r="2613" spans="1:11" x14ac:dyDescent="0.2">
      <c r="A2613" s="147">
        <v>3</v>
      </c>
      <c r="B2613" s="149" t="s">
        <v>32875</v>
      </c>
      <c r="C2613" s="147" t="s">
        <v>2242</v>
      </c>
      <c r="D2613" s="147" t="s">
        <v>32873</v>
      </c>
      <c r="E2613" s="147" t="s">
        <v>2246</v>
      </c>
      <c r="G2613" s="147">
        <v>0</v>
      </c>
      <c r="I2613" s="147">
        <v>3</v>
      </c>
      <c r="J2613" s="147">
        <v>2559839</v>
      </c>
    </row>
    <row r="2614" spans="1:11" x14ac:dyDescent="0.2">
      <c r="A2614" s="147">
        <v>4</v>
      </c>
      <c r="B2614" s="149" t="s">
        <v>32874</v>
      </c>
      <c r="C2614" s="147" t="s">
        <v>2242</v>
      </c>
      <c r="D2614" s="147" t="s">
        <v>32873</v>
      </c>
      <c r="E2614" s="147" t="s">
        <v>2246</v>
      </c>
      <c r="G2614" s="147">
        <v>0</v>
      </c>
      <c r="I2614" s="147">
        <v>4</v>
      </c>
      <c r="J2614" s="147">
        <v>2560015</v>
      </c>
    </row>
    <row r="2615" spans="1:11" x14ac:dyDescent="0.2">
      <c r="A2615" s="147">
        <v>5</v>
      </c>
      <c r="B2615" s="149" t="s">
        <v>32872</v>
      </c>
      <c r="C2615" s="147" t="s">
        <v>2242</v>
      </c>
      <c r="D2615" s="147" t="s">
        <v>32871</v>
      </c>
      <c r="E2615" s="147" t="s">
        <v>2246</v>
      </c>
      <c r="G2615" s="147">
        <v>0</v>
      </c>
      <c r="I2615" s="147">
        <v>5</v>
      </c>
      <c r="J2615" s="147">
        <v>2560036</v>
      </c>
    </row>
    <row r="2616" spans="1:11" x14ac:dyDescent="0.2">
      <c r="A2616" s="147">
        <v>6</v>
      </c>
      <c r="B2616" s="149" t="s">
        <v>32870</v>
      </c>
      <c r="C2616" s="147" t="s">
        <v>2242</v>
      </c>
      <c r="D2616" s="147" t="s">
        <v>32869</v>
      </c>
      <c r="E2616" s="147" t="s">
        <v>2240</v>
      </c>
      <c r="G2616" s="147">
        <v>0</v>
      </c>
      <c r="I2616" s="147">
        <v>6</v>
      </c>
      <c r="J2616" s="147">
        <v>2560041</v>
      </c>
      <c r="K2616" s="147" t="s">
        <v>2769</v>
      </c>
    </row>
    <row r="2617" spans="1:11" x14ac:dyDescent="0.2">
      <c r="A2617" s="147">
        <v>6</v>
      </c>
      <c r="B2617" s="149" t="s">
        <v>32868</v>
      </c>
      <c r="C2617" s="147" t="s">
        <v>2242</v>
      </c>
      <c r="D2617" s="147" t="s">
        <v>32867</v>
      </c>
      <c r="E2617" s="147" t="s">
        <v>2240</v>
      </c>
      <c r="G2617" s="147">
        <v>0</v>
      </c>
      <c r="I2617" s="147">
        <v>5</v>
      </c>
      <c r="J2617" s="147">
        <v>2560018</v>
      </c>
      <c r="K2617" s="147" t="s">
        <v>2769</v>
      </c>
    </row>
    <row r="2618" spans="1:11" x14ac:dyDescent="0.2">
      <c r="A2618" s="147">
        <v>6</v>
      </c>
      <c r="B2618" s="149" t="s">
        <v>32865</v>
      </c>
      <c r="C2618" s="147" t="s">
        <v>2242</v>
      </c>
      <c r="D2618" s="147" t="s">
        <v>32866</v>
      </c>
      <c r="E2618" s="147" t="s">
        <v>2240</v>
      </c>
      <c r="G2618" s="147">
        <v>0</v>
      </c>
      <c r="I2618" s="147">
        <v>5</v>
      </c>
      <c r="J2618" s="147">
        <v>2560024</v>
      </c>
      <c r="K2618" s="147" t="s">
        <v>2769</v>
      </c>
    </row>
    <row r="2619" spans="1:11" x14ac:dyDescent="0.2">
      <c r="A2619" s="147">
        <v>6</v>
      </c>
      <c r="B2619" s="149" t="s">
        <v>32865</v>
      </c>
      <c r="C2619" s="147" t="s">
        <v>2446</v>
      </c>
      <c r="D2619" s="147" t="s">
        <v>32864</v>
      </c>
      <c r="E2619" s="147" t="s">
        <v>2246</v>
      </c>
      <c r="G2619" s="147">
        <v>0</v>
      </c>
      <c r="I2619" s="147">
        <v>5</v>
      </c>
      <c r="J2619" s="147">
        <v>1189270</v>
      </c>
    </row>
    <row r="2620" spans="1:11" x14ac:dyDescent="0.2">
      <c r="A2620" s="147">
        <v>6</v>
      </c>
      <c r="B2620" s="149" t="s">
        <v>32863</v>
      </c>
      <c r="C2620" s="147" t="s">
        <v>2242</v>
      </c>
      <c r="D2620" s="147" t="s">
        <v>32862</v>
      </c>
      <c r="E2620" s="147" t="s">
        <v>2240</v>
      </c>
      <c r="G2620" s="147">
        <v>0</v>
      </c>
      <c r="I2620" s="147">
        <v>5</v>
      </c>
      <c r="J2620" s="147">
        <v>2560019</v>
      </c>
      <c r="K2620" s="147" t="s">
        <v>2769</v>
      </c>
    </row>
    <row r="2621" spans="1:11" x14ac:dyDescent="0.2">
      <c r="A2621" s="147">
        <v>6</v>
      </c>
      <c r="B2621" s="149" t="s">
        <v>32861</v>
      </c>
      <c r="C2621" s="147" t="s">
        <v>2242</v>
      </c>
      <c r="D2621" s="147" t="s">
        <v>32860</v>
      </c>
      <c r="E2621" s="147" t="s">
        <v>2240</v>
      </c>
      <c r="G2621" s="147">
        <v>0</v>
      </c>
      <c r="I2621" s="147">
        <v>5</v>
      </c>
      <c r="J2621" s="147">
        <v>2560033</v>
      </c>
      <c r="K2621" s="147" t="s">
        <v>2769</v>
      </c>
    </row>
    <row r="2622" spans="1:11" x14ac:dyDescent="0.2">
      <c r="A2622" s="147">
        <v>6</v>
      </c>
      <c r="B2622" s="149" t="s">
        <v>32859</v>
      </c>
      <c r="C2622" s="147" t="s">
        <v>2242</v>
      </c>
      <c r="D2622" s="147" t="s">
        <v>32858</v>
      </c>
      <c r="E2622" s="147" t="s">
        <v>2240</v>
      </c>
      <c r="G2622" s="147">
        <v>0</v>
      </c>
      <c r="I2622" s="147">
        <v>5</v>
      </c>
      <c r="J2622" s="147">
        <v>2560030</v>
      </c>
      <c r="K2622" s="147" t="s">
        <v>2769</v>
      </c>
    </row>
    <row r="2623" spans="1:11" x14ac:dyDescent="0.2">
      <c r="A2623" s="147">
        <v>6</v>
      </c>
      <c r="B2623" s="149" t="s">
        <v>32857</v>
      </c>
      <c r="C2623" s="147" t="s">
        <v>2242</v>
      </c>
      <c r="D2623" s="147" t="s">
        <v>32856</v>
      </c>
      <c r="E2623" s="147" t="s">
        <v>2240</v>
      </c>
      <c r="G2623" s="147">
        <v>0</v>
      </c>
      <c r="I2623" s="147">
        <v>5</v>
      </c>
      <c r="J2623" s="147">
        <v>2560034</v>
      </c>
      <c r="K2623" s="147" t="s">
        <v>2769</v>
      </c>
    </row>
    <row r="2624" spans="1:11" x14ac:dyDescent="0.2">
      <c r="A2624" s="147">
        <v>2</v>
      </c>
      <c r="B2624" s="149" t="s">
        <v>32855</v>
      </c>
      <c r="C2624" s="147" t="s">
        <v>2242</v>
      </c>
      <c r="D2624" s="147" t="s">
        <v>32854</v>
      </c>
      <c r="E2624" s="147" t="s">
        <v>2246</v>
      </c>
      <c r="G2624" s="147">
        <v>0</v>
      </c>
      <c r="I2624" s="147">
        <v>2</v>
      </c>
      <c r="J2624" s="147">
        <v>2558440</v>
      </c>
    </row>
    <row r="2625" spans="1:11" x14ac:dyDescent="0.2">
      <c r="A2625" s="147">
        <v>3</v>
      </c>
      <c r="B2625" s="149" t="s">
        <v>32853</v>
      </c>
      <c r="C2625" s="147" t="s">
        <v>2242</v>
      </c>
      <c r="D2625" s="147" t="s">
        <v>32852</v>
      </c>
      <c r="E2625" s="147" t="s">
        <v>2246</v>
      </c>
      <c r="G2625" s="147">
        <v>0</v>
      </c>
      <c r="I2625" s="147">
        <v>3</v>
      </c>
      <c r="J2625" s="147">
        <v>2560059</v>
      </c>
    </row>
    <row r="2626" spans="1:11" x14ac:dyDescent="0.2">
      <c r="A2626" s="147">
        <v>4</v>
      </c>
      <c r="B2626" s="149" t="s">
        <v>32851</v>
      </c>
      <c r="C2626" s="147" t="s">
        <v>2242</v>
      </c>
      <c r="D2626" s="147" t="s">
        <v>32850</v>
      </c>
      <c r="E2626" s="147" t="s">
        <v>2240</v>
      </c>
      <c r="G2626" s="147">
        <v>0</v>
      </c>
      <c r="I2626" s="147">
        <v>4</v>
      </c>
      <c r="J2626" s="147">
        <v>2560074</v>
      </c>
      <c r="K2626" s="147" t="s">
        <v>2769</v>
      </c>
    </row>
    <row r="2627" spans="1:11" x14ac:dyDescent="0.2">
      <c r="A2627" s="147">
        <v>4</v>
      </c>
      <c r="B2627" s="149" t="s">
        <v>32849</v>
      </c>
      <c r="C2627" s="147" t="s">
        <v>2242</v>
      </c>
      <c r="D2627" s="147" t="s">
        <v>32848</v>
      </c>
      <c r="E2627" s="147" t="s">
        <v>2240</v>
      </c>
      <c r="G2627" s="147">
        <v>0</v>
      </c>
      <c r="I2627" s="147">
        <v>4</v>
      </c>
      <c r="J2627" s="147">
        <v>2560072</v>
      </c>
      <c r="K2627" s="147" t="s">
        <v>2769</v>
      </c>
    </row>
    <row r="2628" spans="1:11" x14ac:dyDescent="0.2">
      <c r="A2628" s="147">
        <v>3</v>
      </c>
      <c r="B2628" s="149" t="s">
        <v>32847</v>
      </c>
      <c r="C2628" s="147" t="s">
        <v>2242</v>
      </c>
      <c r="D2628" s="147" t="s">
        <v>32846</v>
      </c>
      <c r="E2628" s="147" t="s">
        <v>2246</v>
      </c>
      <c r="G2628" s="147">
        <v>0</v>
      </c>
      <c r="I2628" s="147">
        <v>3</v>
      </c>
      <c r="J2628" s="147">
        <v>2560065</v>
      </c>
    </row>
    <row r="2629" spans="1:11" x14ac:dyDescent="0.2">
      <c r="A2629" s="147">
        <v>4</v>
      </c>
      <c r="B2629" s="149" t="s">
        <v>32845</v>
      </c>
      <c r="C2629" s="147" t="s">
        <v>2242</v>
      </c>
      <c r="D2629" s="147" t="s">
        <v>32844</v>
      </c>
      <c r="E2629" s="147" t="s">
        <v>2246</v>
      </c>
      <c r="G2629" s="147">
        <v>0</v>
      </c>
      <c r="I2629" s="147">
        <v>4</v>
      </c>
      <c r="J2629" s="147">
        <v>2560078</v>
      </c>
    </row>
    <row r="2630" spans="1:11" x14ac:dyDescent="0.2">
      <c r="A2630" s="147">
        <v>5</v>
      </c>
      <c r="B2630" s="149" t="s">
        <v>32843</v>
      </c>
      <c r="C2630" s="147" t="s">
        <v>2242</v>
      </c>
      <c r="D2630" s="147" t="s">
        <v>32842</v>
      </c>
      <c r="E2630" s="147" t="s">
        <v>2246</v>
      </c>
      <c r="G2630" s="147">
        <v>0</v>
      </c>
      <c r="I2630" s="147">
        <v>5</v>
      </c>
      <c r="J2630" s="147">
        <v>2560088</v>
      </c>
    </row>
    <row r="2631" spans="1:11" x14ac:dyDescent="0.2">
      <c r="A2631" s="147">
        <v>6</v>
      </c>
      <c r="B2631" s="149" t="s">
        <v>32841</v>
      </c>
      <c r="C2631" s="147" t="s">
        <v>2242</v>
      </c>
      <c r="D2631" s="147" t="s">
        <v>32840</v>
      </c>
      <c r="E2631" s="147" t="s">
        <v>2240</v>
      </c>
      <c r="G2631" s="147">
        <v>0</v>
      </c>
      <c r="I2631" s="147">
        <v>6</v>
      </c>
      <c r="J2631" s="147">
        <v>2560099</v>
      </c>
      <c r="K2631" s="147" t="s">
        <v>2769</v>
      </c>
    </row>
    <row r="2632" spans="1:11" x14ac:dyDescent="0.2">
      <c r="A2632" s="147">
        <v>6</v>
      </c>
      <c r="B2632" s="149" t="s">
        <v>32839</v>
      </c>
      <c r="C2632" s="147" t="s">
        <v>2242</v>
      </c>
      <c r="D2632" s="147" t="s">
        <v>32838</v>
      </c>
      <c r="E2632" s="147" t="s">
        <v>2240</v>
      </c>
      <c r="G2632" s="147">
        <v>0</v>
      </c>
      <c r="I2632" s="147">
        <v>5</v>
      </c>
      <c r="J2632" s="147">
        <v>2560094</v>
      </c>
      <c r="K2632" s="147" t="s">
        <v>2769</v>
      </c>
    </row>
    <row r="2633" spans="1:11" x14ac:dyDescent="0.2">
      <c r="A2633" s="147">
        <v>6</v>
      </c>
      <c r="B2633" s="149" t="s">
        <v>32837</v>
      </c>
      <c r="C2633" s="147" t="s">
        <v>2242</v>
      </c>
      <c r="D2633" s="147" t="s">
        <v>32836</v>
      </c>
      <c r="E2633" s="147" t="s">
        <v>2240</v>
      </c>
      <c r="G2633" s="147">
        <v>0</v>
      </c>
      <c r="I2633" s="147">
        <v>5</v>
      </c>
      <c r="J2633" s="147">
        <v>2560087</v>
      </c>
      <c r="K2633" s="147" t="s">
        <v>2769</v>
      </c>
    </row>
    <row r="2634" spans="1:11" x14ac:dyDescent="0.2">
      <c r="A2634" s="147">
        <v>6</v>
      </c>
      <c r="B2634" s="149" t="s">
        <v>32835</v>
      </c>
      <c r="C2634" s="147" t="s">
        <v>2242</v>
      </c>
      <c r="D2634" s="147" t="s">
        <v>32834</v>
      </c>
      <c r="E2634" s="147" t="s">
        <v>2240</v>
      </c>
      <c r="G2634" s="147">
        <v>0</v>
      </c>
      <c r="I2634" s="147">
        <v>5</v>
      </c>
      <c r="J2634" s="147">
        <v>2560093</v>
      </c>
      <c r="K2634" s="147" t="s">
        <v>2769</v>
      </c>
    </row>
    <row r="2635" spans="1:11" x14ac:dyDescent="0.2">
      <c r="A2635" s="147">
        <v>4</v>
      </c>
      <c r="B2635" s="149" t="s">
        <v>32833</v>
      </c>
      <c r="C2635" s="147" t="s">
        <v>2242</v>
      </c>
      <c r="D2635" s="147" t="s">
        <v>32832</v>
      </c>
      <c r="E2635" s="147" t="s">
        <v>2246</v>
      </c>
      <c r="G2635" s="147">
        <v>0</v>
      </c>
      <c r="I2635" s="147">
        <v>4</v>
      </c>
      <c r="J2635" s="147">
        <v>2560081</v>
      </c>
    </row>
    <row r="2636" spans="1:11" x14ac:dyDescent="0.2">
      <c r="A2636" s="147">
        <v>5</v>
      </c>
      <c r="B2636" s="149" t="s">
        <v>32831</v>
      </c>
      <c r="C2636" s="147" t="s">
        <v>2242</v>
      </c>
      <c r="D2636" s="147" t="s">
        <v>32830</v>
      </c>
      <c r="E2636" s="147" t="s">
        <v>2246</v>
      </c>
      <c r="G2636" s="147">
        <v>0</v>
      </c>
      <c r="I2636" s="147">
        <v>5</v>
      </c>
      <c r="J2636" s="147">
        <v>2560103</v>
      </c>
    </row>
    <row r="2637" spans="1:11" x14ac:dyDescent="0.2">
      <c r="A2637" s="147">
        <v>6</v>
      </c>
      <c r="B2637" s="149" t="s">
        <v>32829</v>
      </c>
      <c r="C2637" s="147" t="s">
        <v>2242</v>
      </c>
      <c r="D2637" s="147" t="s">
        <v>32828</v>
      </c>
      <c r="E2637" s="147" t="s">
        <v>2240</v>
      </c>
      <c r="G2637" s="147">
        <v>0</v>
      </c>
      <c r="I2637" s="147">
        <v>6</v>
      </c>
      <c r="J2637" s="147">
        <v>2560114</v>
      </c>
      <c r="K2637" s="147" t="s">
        <v>2769</v>
      </c>
    </row>
    <row r="2638" spans="1:11" x14ac:dyDescent="0.2">
      <c r="A2638" s="147">
        <v>6</v>
      </c>
      <c r="B2638" s="149" t="s">
        <v>32827</v>
      </c>
      <c r="C2638" s="147" t="s">
        <v>2242</v>
      </c>
      <c r="D2638" s="147" t="s">
        <v>32826</v>
      </c>
      <c r="E2638" s="147" t="s">
        <v>2240</v>
      </c>
      <c r="G2638" s="147">
        <v>0</v>
      </c>
      <c r="I2638" s="147">
        <v>5</v>
      </c>
      <c r="J2638" s="147">
        <v>2560105</v>
      </c>
      <c r="K2638" s="147" t="s">
        <v>2769</v>
      </c>
    </row>
    <row r="2639" spans="1:11" x14ac:dyDescent="0.2">
      <c r="A2639" s="147">
        <v>6</v>
      </c>
      <c r="B2639" s="149" t="s">
        <v>32825</v>
      </c>
      <c r="C2639" s="147" t="s">
        <v>2242</v>
      </c>
      <c r="D2639" s="147" t="s">
        <v>32824</v>
      </c>
      <c r="E2639" s="147" t="s">
        <v>2240</v>
      </c>
      <c r="G2639" s="147">
        <v>0</v>
      </c>
      <c r="I2639" s="147">
        <v>5</v>
      </c>
      <c r="J2639" s="147">
        <v>2560106</v>
      </c>
      <c r="K2639" s="147" t="s">
        <v>2769</v>
      </c>
    </row>
    <row r="2640" spans="1:11" x14ac:dyDescent="0.2">
      <c r="A2640" s="147">
        <v>6</v>
      </c>
      <c r="B2640" s="149" t="s">
        <v>32823</v>
      </c>
      <c r="C2640" s="147" t="s">
        <v>2242</v>
      </c>
      <c r="D2640" s="147" t="s">
        <v>32822</v>
      </c>
      <c r="E2640" s="147" t="s">
        <v>2240</v>
      </c>
      <c r="G2640" s="147">
        <v>0</v>
      </c>
      <c r="I2640" s="147">
        <v>5</v>
      </c>
      <c r="J2640" s="147">
        <v>2560112</v>
      </c>
      <c r="K2640" s="147" t="s">
        <v>2769</v>
      </c>
    </row>
    <row r="2641" spans="1:11" x14ac:dyDescent="0.2">
      <c r="A2641" s="147">
        <v>4</v>
      </c>
      <c r="B2641" s="149" t="s">
        <v>32821</v>
      </c>
      <c r="C2641" s="147" t="s">
        <v>2242</v>
      </c>
      <c r="D2641" s="147" t="s">
        <v>32820</v>
      </c>
      <c r="E2641" s="147" t="s">
        <v>2246</v>
      </c>
      <c r="G2641" s="147">
        <v>0</v>
      </c>
      <c r="I2641" s="147">
        <v>4</v>
      </c>
      <c r="J2641" s="147">
        <v>2560086</v>
      </c>
    </row>
    <row r="2642" spans="1:11" x14ac:dyDescent="0.2">
      <c r="A2642" s="147">
        <v>5</v>
      </c>
      <c r="B2642" s="149" t="s">
        <v>32819</v>
      </c>
      <c r="C2642" s="147" t="s">
        <v>2242</v>
      </c>
      <c r="D2642" s="147" t="s">
        <v>32818</v>
      </c>
      <c r="E2642" s="147" t="s">
        <v>2246</v>
      </c>
      <c r="G2642" s="147">
        <v>0</v>
      </c>
      <c r="I2642" s="147">
        <v>5</v>
      </c>
      <c r="J2642" s="147">
        <v>2560119</v>
      </c>
    </row>
    <row r="2643" spans="1:11" x14ac:dyDescent="0.2">
      <c r="A2643" s="147">
        <v>6</v>
      </c>
      <c r="B2643" s="149" t="s">
        <v>32817</v>
      </c>
      <c r="C2643" s="147" t="s">
        <v>2242</v>
      </c>
      <c r="D2643" s="147" t="s">
        <v>32816</v>
      </c>
      <c r="E2643" s="147" t="s">
        <v>2240</v>
      </c>
      <c r="G2643" s="147">
        <v>0</v>
      </c>
      <c r="I2643" s="147">
        <v>6</v>
      </c>
      <c r="J2643" s="147">
        <v>2560129</v>
      </c>
      <c r="K2643" s="147" t="s">
        <v>2769</v>
      </c>
    </row>
    <row r="2644" spans="1:11" x14ac:dyDescent="0.2">
      <c r="A2644" s="147">
        <v>6</v>
      </c>
      <c r="B2644" s="149" t="s">
        <v>32815</v>
      </c>
      <c r="C2644" s="147" t="s">
        <v>2242</v>
      </c>
      <c r="D2644" s="147" t="s">
        <v>32814</v>
      </c>
      <c r="E2644" s="147" t="s">
        <v>2240</v>
      </c>
      <c r="G2644" s="147">
        <v>0</v>
      </c>
      <c r="I2644" s="147">
        <v>5</v>
      </c>
      <c r="J2644" s="147">
        <v>2560118</v>
      </c>
      <c r="K2644" s="147" t="s">
        <v>2769</v>
      </c>
    </row>
    <row r="2645" spans="1:11" x14ac:dyDescent="0.2">
      <c r="A2645" s="147">
        <v>6</v>
      </c>
      <c r="B2645" s="149" t="s">
        <v>32813</v>
      </c>
      <c r="C2645" s="147" t="s">
        <v>2242</v>
      </c>
      <c r="D2645" s="147" t="s">
        <v>32812</v>
      </c>
      <c r="E2645" s="147" t="s">
        <v>2240</v>
      </c>
      <c r="G2645" s="147">
        <v>0</v>
      </c>
      <c r="I2645" s="147">
        <v>5</v>
      </c>
      <c r="J2645" s="147">
        <v>2560125</v>
      </c>
      <c r="K2645" s="147" t="s">
        <v>2769</v>
      </c>
    </row>
    <row r="2646" spans="1:11" x14ac:dyDescent="0.2">
      <c r="A2646" s="147">
        <v>6</v>
      </c>
      <c r="B2646" s="149" t="s">
        <v>32811</v>
      </c>
      <c r="C2646" s="147" t="s">
        <v>2242</v>
      </c>
      <c r="D2646" s="147" t="s">
        <v>32810</v>
      </c>
      <c r="E2646" s="147" t="s">
        <v>2240</v>
      </c>
      <c r="G2646" s="147">
        <v>0</v>
      </c>
      <c r="I2646" s="147">
        <v>5</v>
      </c>
      <c r="J2646" s="147">
        <v>2560123</v>
      </c>
      <c r="K2646" s="147" t="s">
        <v>2769</v>
      </c>
    </row>
    <row r="2647" spans="1:11" x14ac:dyDescent="0.2">
      <c r="A2647" s="147">
        <v>4</v>
      </c>
      <c r="B2647" s="149" t="s">
        <v>32808</v>
      </c>
      <c r="C2647" s="147" t="s">
        <v>2242</v>
      </c>
      <c r="D2647" s="147" t="s">
        <v>32809</v>
      </c>
      <c r="E2647" s="147" t="s">
        <v>2246</v>
      </c>
      <c r="G2647" s="147">
        <v>0</v>
      </c>
      <c r="I2647" s="147">
        <v>4</v>
      </c>
      <c r="J2647" s="147">
        <v>2560083</v>
      </c>
    </row>
    <row r="2648" spans="1:11" x14ac:dyDescent="0.2">
      <c r="A2648" s="147">
        <v>4</v>
      </c>
      <c r="B2648" s="149" t="s">
        <v>32808</v>
      </c>
      <c r="C2648" s="147" t="s">
        <v>2277</v>
      </c>
      <c r="D2648" s="147" t="s">
        <v>32807</v>
      </c>
      <c r="E2648" s="147" t="s">
        <v>2246</v>
      </c>
      <c r="G2648" s="147">
        <v>0</v>
      </c>
      <c r="I2648" s="147">
        <v>4</v>
      </c>
      <c r="J2648" s="147">
        <v>1189292</v>
      </c>
    </row>
    <row r="2649" spans="1:11" x14ac:dyDescent="0.2">
      <c r="A2649" s="147">
        <v>5</v>
      </c>
      <c r="B2649" s="149" t="s">
        <v>32806</v>
      </c>
      <c r="C2649" s="147" t="s">
        <v>2242</v>
      </c>
      <c r="D2649" s="147" t="s">
        <v>32805</v>
      </c>
      <c r="E2649" s="147" t="s">
        <v>2246</v>
      </c>
      <c r="G2649" s="147">
        <v>0</v>
      </c>
      <c r="I2649" s="147">
        <v>5</v>
      </c>
      <c r="J2649" s="147">
        <v>2560145</v>
      </c>
    </row>
    <row r="2650" spans="1:11" x14ac:dyDescent="0.2">
      <c r="A2650" s="147">
        <v>6</v>
      </c>
      <c r="B2650" s="149" t="s">
        <v>32804</v>
      </c>
      <c r="C2650" s="147" t="s">
        <v>2242</v>
      </c>
      <c r="D2650" s="147" t="s">
        <v>32803</v>
      </c>
      <c r="E2650" s="147" t="s">
        <v>2240</v>
      </c>
      <c r="G2650" s="147">
        <v>0</v>
      </c>
      <c r="I2650" s="147">
        <v>6</v>
      </c>
      <c r="J2650" s="147">
        <v>2560169</v>
      </c>
      <c r="K2650" s="147" t="s">
        <v>2769</v>
      </c>
    </row>
    <row r="2651" spans="1:11" x14ac:dyDescent="0.2">
      <c r="A2651" s="147">
        <v>6</v>
      </c>
      <c r="B2651" s="149" t="s">
        <v>32802</v>
      </c>
      <c r="C2651" s="147" t="s">
        <v>2242</v>
      </c>
      <c r="D2651" s="147" t="s">
        <v>32801</v>
      </c>
      <c r="E2651" s="147" t="s">
        <v>2240</v>
      </c>
      <c r="G2651" s="147">
        <v>0</v>
      </c>
      <c r="I2651" s="147">
        <v>5</v>
      </c>
      <c r="J2651" s="147">
        <v>2560151</v>
      </c>
      <c r="K2651" s="147" t="s">
        <v>2769</v>
      </c>
    </row>
    <row r="2652" spans="1:11" x14ac:dyDescent="0.2">
      <c r="A2652" s="147">
        <v>6</v>
      </c>
      <c r="B2652" s="149" t="s">
        <v>32800</v>
      </c>
      <c r="C2652" s="147" t="s">
        <v>2242</v>
      </c>
      <c r="D2652" s="147" t="s">
        <v>32799</v>
      </c>
      <c r="E2652" s="147" t="s">
        <v>2240</v>
      </c>
      <c r="G2652" s="147">
        <v>0</v>
      </c>
      <c r="I2652" s="147">
        <v>5</v>
      </c>
      <c r="J2652" s="147">
        <v>2560155</v>
      </c>
      <c r="K2652" s="147" t="s">
        <v>2769</v>
      </c>
    </row>
    <row r="2653" spans="1:11" x14ac:dyDescent="0.2">
      <c r="A2653" s="147">
        <v>6</v>
      </c>
      <c r="B2653" s="149" t="s">
        <v>32798</v>
      </c>
      <c r="C2653" s="147" t="s">
        <v>2242</v>
      </c>
      <c r="D2653" s="147" t="s">
        <v>32797</v>
      </c>
      <c r="E2653" s="147" t="s">
        <v>2240</v>
      </c>
      <c r="G2653" s="147">
        <v>0</v>
      </c>
      <c r="I2653" s="147">
        <v>5</v>
      </c>
      <c r="J2653" s="147">
        <v>2560141</v>
      </c>
      <c r="K2653" s="147" t="s">
        <v>2769</v>
      </c>
    </row>
    <row r="2654" spans="1:11" x14ac:dyDescent="0.2">
      <c r="A2654" s="147">
        <v>6</v>
      </c>
      <c r="B2654" s="149" t="s">
        <v>32796</v>
      </c>
      <c r="C2654" s="147" t="s">
        <v>2242</v>
      </c>
      <c r="D2654" s="147" t="s">
        <v>32795</v>
      </c>
      <c r="E2654" s="147" t="s">
        <v>2240</v>
      </c>
      <c r="G2654" s="147">
        <v>0</v>
      </c>
      <c r="I2654" s="147">
        <v>5</v>
      </c>
      <c r="J2654" s="147">
        <v>2560144</v>
      </c>
      <c r="K2654" s="147" t="s">
        <v>2769</v>
      </c>
    </row>
    <row r="2655" spans="1:11" x14ac:dyDescent="0.2">
      <c r="A2655" s="147">
        <v>6</v>
      </c>
      <c r="B2655" s="149" t="s">
        <v>32794</v>
      </c>
      <c r="C2655" s="147" t="s">
        <v>2242</v>
      </c>
      <c r="D2655" s="147" t="s">
        <v>32793</v>
      </c>
      <c r="E2655" s="147" t="s">
        <v>2240</v>
      </c>
      <c r="G2655" s="147">
        <v>0</v>
      </c>
      <c r="I2655" s="147">
        <v>5</v>
      </c>
      <c r="J2655" s="147">
        <v>2560160</v>
      </c>
      <c r="K2655" s="147" t="s">
        <v>2769</v>
      </c>
    </row>
    <row r="2656" spans="1:11" x14ac:dyDescent="0.2">
      <c r="A2656" s="147">
        <v>6</v>
      </c>
      <c r="B2656" s="149" t="s">
        <v>32792</v>
      </c>
      <c r="C2656" s="147" t="s">
        <v>2242</v>
      </c>
      <c r="D2656" s="147" t="s">
        <v>32791</v>
      </c>
      <c r="E2656" s="147" t="s">
        <v>2240</v>
      </c>
      <c r="G2656" s="147">
        <v>0</v>
      </c>
      <c r="I2656" s="147">
        <v>5</v>
      </c>
      <c r="J2656" s="147">
        <v>2560149</v>
      </c>
      <c r="K2656" s="147" t="s">
        <v>2769</v>
      </c>
    </row>
    <row r="2657" spans="1:11" x14ac:dyDescent="0.2">
      <c r="A2657" s="147">
        <v>6</v>
      </c>
      <c r="B2657" s="149" t="s">
        <v>32790</v>
      </c>
      <c r="C2657" s="147" t="s">
        <v>2242</v>
      </c>
      <c r="D2657" s="147" t="s">
        <v>32789</v>
      </c>
      <c r="E2657" s="147" t="s">
        <v>2240</v>
      </c>
      <c r="G2657" s="147">
        <v>0</v>
      </c>
      <c r="I2657" s="147">
        <v>5</v>
      </c>
      <c r="J2657" s="147">
        <v>2560166</v>
      </c>
      <c r="K2657" s="147" t="s">
        <v>2769</v>
      </c>
    </row>
    <row r="2658" spans="1:11" x14ac:dyDescent="0.2">
      <c r="A2658" s="147">
        <v>6</v>
      </c>
      <c r="B2658" s="149" t="s">
        <v>32788</v>
      </c>
      <c r="C2658" s="147" t="s">
        <v>2242</v>
      </c>
      <c r="D2658" s="147" t="s">
        <v>32787</v>
      </c>
      <c r="E2658" s="147" t="s">
        <v>2240</v>
      </c>
      <c r="G2658" s="147">
        <v>0</v>
      </c>
      <c r="I2658" s="147">
        <v>5</v>
      </c>
      <c r="J2658" s="147">
        <v>2560139</v>
      </c>
      <c r="K2658" s="147" t="s">
        <v>2769</v>
      </c>
    </row>
    <row r="2659" spans="1:11" x14ac:dyDescent="0.2">
      <c r="A2659" s="147">
        <v>6</v>
      </c>
      <c r="B2659" s="149" t="s">
        <v>32786</v>
      </c>
      <c r="C2659" s="147" t="s">
        <v>2242</v>
      </c>
      <c r="D2659" s="147" t="s">
        <v>32785</v>
      </c>
      <c r="E2659" s="147" t="s">
        <v>2240</v>
      </c>
      <c r="G2659" s="147">
        <v>0</v>
      </c>
      <c r="I2659" s="147">
        <v>5</v>
      </c>
      <c r="J2659" s="147">
        <v>2560132</v>
      </c>
      <c r="K2659" s="147" t="s">
        <v>2769</v>
      </c>
    </row>
    <row r="2660" spans="1:11" x14ac:dyDescent="0.2">
      <c r="A2660" s="147">
        <v>6</v>
      </c>
      <c r="B2660" s="149" t="s">
        <v>32784</v>
      </c>
      <c r="C2660" s="147" t="s">
        <v>2242</v>
      </c>
      <c r="D2660" s="147" t="s">
        <v>32783</v>
      </c>
      <c r="E2660" s="147" t="s">
        <v>2240</v>
      </c>
      <c r="G2660" s="147">
        <v>0</v>
      </c>
      <c r="I2660" s="147">
        <v>5</v>
      </c>
      <c r="J2660" s="147">
        <v>2560136</v>
      </c>
      <c r="K2660" s="147" t="s">
        <v>2769</v>
      </c>
    </row>
    <row r="2661" spans="1:11" x14ac:dyDescent="0.2">
      <c r="A2661" s="147">
        <v>6</v>
      </c>
      <c r="B2661" s="149" t="s">
        <v>32782</v>
      </c>
      <c r="C2661" s="147" t="s">
        <v>2242</v>
      </c>
      <c r="D2661" s="147" t="s">
        <v>32781</v>
      </c>
      <c r="E2661" s="147" t="s">
        <v>2240</v>
      </c>
      <c r="G2661" s="147">
        <v>0</v>
      </c>
      <c r="I2661" s="147">
        <v>5</v>
      </c>
      <c r="J2661" s="147">
        <v>2560146</v>
      </c>
      <c r="K2661" s="147" t="s">
        <v>2769</v>
      </c>
    </row>
    <row r="2662" spans="1:11" x14ac:dyDescent="0.2">
      <c r="A2662" s="147">
        <v>3</v>
      </c>
      <c r="B2662" s="149" t="s">
        <v>32780</v>
      </c>
      <c r="C2662" s="147" t="s">
        <v>2242</v>
      </c>
      <c r="D2662" s="147" t="s">
        <v>32779</v>
      </c>
      <c r="E2662" s="147" t="s">
        <v>2246</v>
      </c>
      <c r="G2662" s="147">
        <v>0</v>
      </c>
      <c r="I2662" s="147">
        <v>3</v>
      </c>
      <c r="J2662" s="147">
        <v>2560052</v>
      </c>
    </row>
    <row r="2663" spans="1:11" x14ac:dyDescent="0.2">
      <c r="A2663" s="147">
        <v>4</v>
      </c>
      <c r="B2663" s="149" t="s">
        <v>32778</v>
      </c>
      <c r="C2663" s="147" t="s">
        <v>2242</v>
      </c>
      <c r="D2663" s="147" t="s">
        <v>32777</v>
      </c>
      <c r="E2663" s="147" t="s">
        <v>2246</v>
      </c>
      <c r="G2663" s="147">
        <v>0</v>
      </c>
      <c r="I2663" s="147">
        <v>4</v>
      </c>
      <c r="J2663" s="147">
        <v>2560174</v>
      </c>
    </row>
    <row r="2664" spans="1:11" x14ac:dyDescent="0.2">
      <c r="A2664" s="147">
        <v>5</v>
      </c>
      <c r="B2664" s="149" t="s">
        <v>32776</v>
      </c>
      <c r="C2664" s="147" t="s">
        <v>2242</v>
      </c>
      <c r="D2664" s="147" t="s">
        <v>32775</v>
      </c>
      <c r="E2664" s="147" t="s">
        <v>2246</v>
      </c>
      <c r="G2664" s="147">
        <v>0</v>
      </c>
      <c r="I2664" s="147">
        <v>5</v>
      </c>
      <c r="J2664" s="147">
        <v>2560191</v>
      </c>
    </row>
    <row r="2665" spans="1:11" x14ac:dyDescent="0.2">
      <c r="A2665" s="147">
        <v>6</v>
      </c>
      <c r="B2665" s="149" t="s">
        <v>32774</v>
      </c>
      <c r="C2665" s="147" t="s">
        <v>2242</v>
      </c>
      <c r="D2665" s="147" t="s">
        <v>32773</v>
      </c>
      <c r="E2665" s="147" t="s">
        <v>2240</v>
      </c>
      <c r="G2665" s="147">
        <v>0</v>
      </c>
      <c r="I2665" s="147">
        <v>6</v>
      </c>
      <c r="J2665" s="147">
        <v>2560194</v>
      </c>
      <c r="K2665" s="147" t="s">
        <v>2769</v>
      </c>
    </row>
    <row r="2666" spans="1:11" x14ac:dyDescent="0.2">
      <c r="A2666" s="147">
        <v>6</v>
      </c>
      <c r="B2666" s="149" t="s">
        <v>32772</v>
      </c>
      <c r="C2666" s="147" t="s">
        <v>2242</v>
      </c>
      <c r="D2666" s="147" t="s">
        <v>32771</v>
      </c>
      <c r="E2666" s="147" t="s">
        <v>2240</v>
      </c>
      <c r="G2666" s="147">
        <v>0</v>
      </c>
      <c r="I2666" s="147">
        <v>5</v>
      </c>
      <c r="J2666" s="147">
        <v>2560182</v>
      </c>
      <c r="K2666" s="147" t="s">
        <v>2769</v>
      </c>
    </row>
    <row r="2667" spans="1:11" x14ac:dyDescent="0.2">
      <c r="A2667" s="147">
        <v>6</v>
      </c>
      <c r="B2667" s="149" t="s">
        <v>32770</v>
      </c>
      <c r="C2667" s="147" t="s">
        <v>2242</v>
      </c>
      <c r="D2667" s="147" t="s">
        <v>32769</v>
      </c>
      <c r="E2667" s="147" t="s">
        <v>2240</v>
      </c>
      <c r="G2667" s="147">
        <v>0</v>
      </c>
      <c r="I2667" s="147">
        <v>5</v>
      </c>
      <c r="J2667" s="147">
        <v>2560180</v>
      </c>
      <c r="K2667" s="147" t="s">
        <v>2769</v>
      </c>
    </row>
    <row r="2668" spans="1:11" x14ac:dyDescent="0.2">
      <c r="A2668" s="147">
        <v>6</v>
      </c>
      <c r="B2668" s="149" t="s">
        <v>32768</v>
      </c>
      <c r="C2668" s="147" t="s">
        <v>2242</v>
      </c>
      <c r="D2668" s="147" t="s">
        <v>32767</v>
      </c>
      <c r="E2668" s="147" t="s">
        <v>2240</v>
      </c>
      <c r="G2668" s="147">
        <v>0</v>
      </c>
      <c r="I2668" s="147">
        <v>5</v>
      </c>
      <c r="J2668" s="147">
        <v>2560188</v>
      </c>
      <c r="K2668" s="147" t="s">
        <v>2769</v>
      </c>
    </row>
    <row r="2669" spans="1:11" x14ac:dyDescent="0.2">
      <c r="A2669" s="147">
        <v>4</v>
      </c>
      <c r="B2669" s="149" t="s">
        <v>32766</v>
      </c>
      <c r="C2669" s="147" t="s">
        <v>2242</v>
      </c>
      <c r="D2669" s="147" t="s">
        <v>32765</v>
      </c>
      <c r="E2669" s="147" t="s">
        <v>2246</v>
      </c>
      <c r="G2669" s="147">
        <v>0</v>
      </c>
      <c r="I2669" s="147">
        <v>4</v>
      </c>
      <c r="J2669" s="147">
        <v>2560172</v>
      </c>
    </row>
    <row r="2670" spans="1:11" x14ac:dyDescent="0.2">
      <c r="A2670" s="147">
        <v>5</v>
      </c>
      <c r="B2670" s="149" t="s">
        <v>32764</v>
      </c>
      <c r="C2670" s="147" t="s">
        <v>2242</v>
      </c>
      <c r="D2670" s="147" t="s">
        <v>32763</v>
      </c>
      <c r="E2670" s="147" t="s">
        <v>2246</v>
      </c>
      <c r="G2670" s="147">
        <v>0</v>
      </c>
      <c r="I2670" s="147">
        <v>5</v>
      </c>
      <c r="J2670" s="147">
        <v>2560199</v>
      </c>
    </row>
    <row r="2671" spans="1:11" x14ac:dyDescent="0.2">
      <c r="A2671" s="147">
        <v>6</v>
      </c>
      <c r="B2671" s="149" t="s">
        <v>32762</v>
      </c>
      <c r="C2671" s="147" t="s">
        <v>2242</v>
      </c>
      <c r="D2671" s="147" t="s">
        <v>32761</v>
      </c>
      <c r="E2671" s="147" t="s">
        <v>2240</v>
      </c>
      <c r="G2671" s="147">
        <v>0</v>
      </c>
      <c r="I2671" s="147">
        <v>6</v>
      </c>
      <c r="J2671" s="147">
        <v>2560207</v>
      </c>
      <c r="K2671" s="147" t="s">
        <v>2769</v>
      </c>
    </row>
    <row r="2672" spans="1:11" x14ac:dyDescent="0.2">
      <c r="A2672" s="147">
        <v>6</v>
      </c>
      <c r="B2672" s="149" t="s">
        <v>32760</v>
      </c>
      <c r="C2672" s="147" t="s">
        <v>2242</v>
      </c>
      <c r="D2672" s="147" t="s">
        <v>32759</v>
      </c>
      <c r="E2672" s="147" t="s">
        <v>2240</v>
      </c>
      <c r="G2672" s="147">
        <v>0</v>
      </c>
      <c r="I2672" s="147">
        <v>5</v>
      </c>
      <c r="J2672" s="147">
        <v>2560201</v>
      </c>
      <c r="K2672" s="147" t="s">
        <v>2769</v>
      </c>
    </row>
    <row r="2673" spans="1:11" x14ac:dyDescent="0.2">
      <c r="A2673" s="147">
        <v>6</v>
      </c>
      <c r="B2673" s="149" t="s">
        <v>32758</v>
      </c>
      <c r="C2673" s="147" t="s">
        <v>2242</v>
      </c>
      <c r="D2673" s="147" t="s">
        <v>32757</v>
      </c>
      <c r="E2673" s="147" t="s">
        <v>2240</v>
      </c>
      <c r="G2673" s="147">
        <v>0</v>
      </c>
      <c r="I2673" s="147">
        <v>5</v>
      </c>
      <c r="J2673" s="147">
        <v>2560200</v>
      </c>
      <c r="K2673" s="147" t="s">
        <v>2769</v>
      </c>
    </row>
    <row r="2674" spans="1:11" x14ac:dyDescent="0.2">
      <c r="A2674" s="147">
        <v>6</v>
      </c>
      <c r="B2674" s="149" t="s">
        <v>32756</v>
      </c>
      <c r="C2674" s="147" t="s">
        <v>2242</v>
      </c>
      <c r="D2674" s="147" t="s">
        <v>32755</v>
      </c>
      <c r="E2674" s="147" t="s">
        <v>2240</v>
      </c>
      <c r="G2674" s="147">
        <v>0</v>
      </c>
      <c r="I2674" s="147">
        <v>5</v>
      </c>
      <c r="J2674" s="147">
        <v>2560203</v>
      </c>
      <c r="K2674" s="147" t="s">
        <v>2769</v>
      </c>
    </row>
    <row r="2675" spans="1:11" x14ac:dyDescent="0.2">
      <c r="A2675" s="147">
        <v>4</v>
      </c>
      <c r="B2675" s="149" t="s">
        <v>32754</v>
      </c>
      <c r="C2675" s="147" t="s">
        <v>2242</v>
      </c>
      <c r="D2675" s="147" t="s">
        <v>32752</v>
      </c>
      <c r="E2675" s="147" t="s">
        <v>2246</v>
      </c>
      <c r="G2675" s="147">
        <v>0</v>
      </c>
      <c r="I2675" s="147">
        <v>4</v>
      </c>
      <c r="J2675" s="147">
        <v>2560178</v>
      </c>
    </row>
    <row r="2676" spans="1:11" x14ac:dyDescent="0.2">
      <c r="A2676" s="147">
        <v>5</v>
      </c>
      <c r="B2676" s="149" t="s">
        <v>32753</v>
      </c>
      <c r="C2676" s="147" t="s">
        <v>2242</v>
      </c>
      <c r="D2676" s="147" t="s">
        <v>32752</v>
      </c>
      <c r="E2676" s="147" t="s">
        <v>2246</v>
      </c>
      <c r="G2676" s="147">
        <v>0</v>
      </c>
      <c r="I2676" s="147">
        <v>5</v>
      </c>
      <c r="J2676" s="147">
        <v>2560222</v>
      </c>
    </row>
    <row r="2677" spans="1:11" x14ac:dyDescent="0.2">
      <c r="A2677" s="147">
        <v>6</v>
      </c>
      <c r="B2677" s="149" t="s">
        <v>32751</v>
      </c>
      <c r="C2677" s="147" t="s">
        <v>2242</v>
      </c>
      <c r="D2677" s="147" t="s">
        <v>32750</v>
      </c>
      <c r="E2677" s="147" t="s">
        <v>2240</v>
      </c>
      <c r="G2677" s="147">
        <v>0</v>
      </c>
      <c r="I2677" s="147">
        <v>6</v>
      </c>
      <c r="J2677" s="147">
        <v>2560228</v>
      </c>
      <c r="K2677" s="147" t="s">
        <v>2769</v>
      </c>
    </row>
    <row r="2678" spans="1:11" x14ac:dyDescent="0.2">
      <c r="A2678" s="147">
        <v>6</v>
      </c>
      <c r="B2678" s="149" t="s">
        <v>32749</v>
      </c>
      <c r="C2678" s="147" t="s">
        <v>2242</v>
      </c>
      <c r="D2678" s="147" t="s">
        <v>32748</v>
      </c>
      <c r="E2678" s="147" t="s">
        <v>2240</v>
      </c>
      <c r="G2678" s="147">
        <v>0</v>
      </c>
      <c r="I2678" s="147">
        <v>6</v>
      </c>
      <c r="J2678" s="147">
        <v>2560231</v>
      </c>
      <c r="K2678" s="147" t="s">
        <v>2769</v>
      </c>
    </row>
    <row r="2679" spans="1:11" x14ac:dyDescent="0.2">
      <c r="A2679" s="147">
        <v>6</v>
      </c>
      <c r="B2679" s="149" t="s">
        <v>32747</v>
      </c>
      <c r="C2679" s="147" t="s">
        <v>2242</v>
      </c>
      <c r="D2679" s="147" t="s">
        <v>32746</v>
      </c>
      <c r="E2679" s="147" t="s">
        <v>2240</v>
      </c>
      <c r="G2679" s="147">
        <v>0</v>
      </c>
      <c r="I2679" s="147">
        <v>6</v>
      </c>
      <c r="J2679" s="147">
        <v>2560226</v>
      </c>
      <c r="K2679" s="147" t="s">
        <v>2769</v>
      </c>
    </row>
    <row r="2680" spans="1:11" x14ac:dyDescent="0.2">
      <c r="A2680" s="147">
        <v>6</v>
      </c>
      <c r="B2680" s="149" t="s">
        <v>32745</v>
      </c>
      <c r="C2680" s="147" t="s">
        <v>2242</v>
      </c>
      <c r="D2680" s="147" t="s">
        <v>32744</v>
      </c>
      <c r="E2680" s="147" t="s">
        <v>2240</v>
      </c>
      <c r="G2680" s="147">
        <v>0</v>
      </c>
      <c r="I2680" s="147">
        <v>6</v>
      </c>
      <c r="J2680" s="147">
        <v>2560229</v>
      </c>
      <c r="K2680" s="147" t="s">
        <v>2769</v>
      </c>
    </row>
    <row r="2681" spans="1:11" x14ac:dyDescent="0.2">
      <c r="A2681" s="147">
        <v>5</v>
      </c>
      <c r="B2681" s="149" t="s">
        <v>32743</v>
      </c>
      <c r="C2681" s="147" t="s">
        <v>2242</v>
      </c>
      <c r="D2681" s="147" t="s">
        <v>32742</v>
      </c>
      <c r="E2681" s="147" t="s">
        <v>2246</v>
      </c>
      <c r="G2681" s="147">
        <v>0</v>
      </c>
      <c r="I2681" s="147">
        <v>5</v>
      </c>
      <c r="J2681" s="147">
        <v>2560215</v>
      </c>
    </row>
    <row r="2682" spans="1:11" x14ac:dyDescent="0.2">
      <c r="A2682" s="147">
        <v>6</v>
      </c>
      <c r="B2682" s="149" t="s">
        <v>32741</v>
      </c>
      <c r="C2682" s="147" t="s">
        <v>2242</v>
      </c>
      <c r="D2682" s="147" t="s">
        <v>32740</v>
      </c>
      <c r="E2682" s="147" t="s">
        <v>2240</v>
      </c>
      <c r="G2682" s="147">
        <v>0</v>
      </c>
      <c r="I2682" s="147">
        <v>6</v>
      </c>
      <c r="J2682" s="147">
        <v>2560244</v>
      </c>
      <c r="K2682" s="147" t="s">
        <v>2769</v>
      </c>
    </row>
    <row r="2683" spans="1:11" x14ac:dyDescent="0.2">
      <c r="A2683" s="147">
        <v>6</v>
      </c>
      <c r="B2683" s="149" t="s">
        <v>32739</v>
      </c>
      <c r="C2683" s="147" t="s">
        <v>2242</v>
      </c>
      <c r="D2683" s="147" t="s">
        <v>32738</v>
      </c>
      <c r="E2683" s="147" t="s">
        <v>2240</v>
      </c>
      <c r="G2683" s="147">
        <v>0</v>
      </c>
      <c r="I2683" s="147">
        <v>6</v>
      </c>
      <c r="J2683" s="147">
        <v>2560248</v>
      </c>
      <c r="K2683" s="147" t="s">
        <v>2769</v>
      </c>
    </row>
    <row r="2684" spans="1:11" x14ac:dyDescent="0.2">
      <c r="A2684" s="147">
        <v>6</v>
      </c>
      <c r="B2684" s="149" t="s">
        <v>32737</v>
      </c>
      <c r="C2684" s="147" t="s">
        <v>2242</v>
      </c>
      <c r="D2684" s="147" t="s">
        <v>32736</v>
      </c>
      <c r="E2684" s="147" t="s">
        <v>2240</v>
      </c>
      <c r="G2684" s="147">
        <v>0</v>
      </c>
      <c r="I2684" s="147">
        <v>6</v>
      </c>
      <c r="J2684" s="147">
        <v>2560239</v>
      </c>
      <c r="K2684" s="147" t="s">
        <v>2769</v>
      </c>
    </row>
    <row r="2685" spans="1:11" x14ac:dyDescent="0.2">
      <c r="A2685" s="147">
        <v>6</v>
      </c>
      <c r="B2685" s="149" t="s">
        <v>32735</v>
      </c>
      <c r="C2685" s="147" t="s">
        <v>2242</v>
      </c>
      <c r="D2685" s="147" t="s">
        <v>32734</v>
      </c>
      <c r="E2685" s="147" t="s">
        <v>2240</v>
      </c>
      <c r="G2685" s="147">
        <v>0</v>
      </c>
      <c r="I2685" s="147">
        <v>6</v>
      </c>
      <c r="J2685" s="147">
        <v>2560247</v>
      </c>
      <c r="K2685" s="147" t="s">
        <v>2769</v>
      </c>
    </row>
    <row r="2686" spans="1:11" x14ac:dyDescent="0.2">
      <c r="A2686" s="147">
        <v>5</v>
      </c>
      <c r="B2686" s="149" t="s">
        <v>32733</v>
      </c>
      <c r="C2686" s="147" t="s">
        <v>2242</v>
      </c>
      <c r="D2686" s="147" t="s">
        <v>32732</v>
      </c>
      <c r="E2686" s="147" t="s">
        <v>2246</v>
      </c>
      <c r="G2686" s="147">
        <v>0</v>
      </c>
      <c r="I2686" s="147">
        <v>5</v>
      </c>
      <c r="J2686" s="147">
        <v>2560216</v>
      </c>
    </row>
    <row r="2687" spans="1:11" x14ac:dyDescent="0.2">
      <c r="A2687" s="147">
        <v>6</v>
      </c>
      <c r="B2687" s="149" t="s">
        <v>32731</v>
      </c>
      <c r="C2687" s="147" t="s">
        <v>2242</v>
      </c>
      <c r="D2687" s="147" t="s">
        <v>32730</v>
      </c>
      <c r="E2687" s="147" t="s">
        <v>2240</v>
      </c>
      <c r="G2687" s="147">
        <v>0</v>
      </c>
      <c r="I2687" s="147">
        <v>6</v>
      </c>
      <c r="J2687" s="147">
        <v>2560260</v>
      </c>
      <c r="K2687" s="147" t="s">
        <v>2769</v>
      </c>
    </row>
    <row r="2688" spans="1:11" x14ac:dyDescent="0.2">
      <c r="A2688" s="147">
        <v>6</v>
      </c>
      <c r="B2688" s="149" t="s">
        <v>32729</v>
      </c>
      <c r="C2688" s="147" t="s">
        <v>2242</v>
      </c>
      <c r="D2688" s="147" t="s">
        <v>32728</v>
      </c>
      <c r="E2688" s="147" t="s">
        <v>2240</v>
      </c>
      <c r="G2688" s="147">
        <v>0</v>
      </c>
      <c r="I2688" s="147">
        <v>6</v>
      </c>
      <c r="J2688" s="147">
        <v>2560251</v>
      </c>
      <c r="K2688" s="147" t="s">
        <v>2769</v>
      </c>
    </row>
    <row r="2689" spans="1:11" x14ac:dyDescent="0.2">
      <c r="A2689" s="147">
        <v>6</v>
      </c>
      <c r="B2689" s="149" t="s">
        <v>32727</v>
      </c>
      <c r="C2689" s="147" t="s">
        <v>2242</v>
      </c>
      <c r="D2689" s="147" t="s">
        <v>32726</v>
      </c>
      <c r="E2689" s="147" t="s">
        <v>2240</v>
      </c>
      <c r="G2689" s="147">
        <v>0</v>
      </c>
      <c r="I2689" s="147">
        <v>6</v>
      </c>
      <c r="J2689" s="147">
        <v>2560258</v>
      </c>
      <c r="K2689" s="147" t="s">
        <v>2769</v>
      </c>
    </row>
    <row r="2690" spans="1:11" x14ac:dyDescent="0.2">
      <c r="A2690" s="147">
        <v>6</v>
      </c>
      <c r="B2690" s="149" t="s">
        <v>32725</v>
      </c>
      <c r="C2690" s="147" t="s">
        <v>2242</v>
      </c>
      <c r="D2690" s="147" t="s">
        <v>32724</v>
      </c>
      <c r="E2690" s="147" t="s">
        <v>2240</v>
      </c>
      <c r="G2690" s="147">
        <v>0</v>
      </c>
      <c r="I2690" s="147">
        <v>6</v>
      </c>
      <c r="J2690" s="147">
        <v>2560249</v>
      </c>
      <c r="K2690" s="147" t="s">
        <v>2769</v>
      </c>
    </row>
    <row r="2691" spans="1:11" x14ac:dyDescent="0.2">
      <c r="A2691" s="147">
        <v>5</v>
      </c>
      <c r="B2691" s="149" t="s">
        <v>32723</v>
      </c>
      <c r="C2691" s="147" t="s">
        <v>2242</v>
      </c>
      <c r="D2691" s="147" t="s">
        <v>32722</v>
      </c>
      <c r="E2691" s="147" t="s">
        <v>2246</v>
      </c>
      <c r="G2691" s="147">
        <v>0</v>
      </c>
      <c r="I2691" s="147">
        <v>5</v>
      </c>
      <c r="J2691" s="147">
        <v>2560213</v>
      </c>
    </row>
    <row r="2692" spans="1:11" x14ac:dyDescent="0.2">
      <c r="A2692" s="147">
        <v>6</v>
      </c>
      <c r="B2692" s="149" t="s">
        <v>32721</v>
      </c>
      <c r="C2692" s="147" t="s">
        <v>2242</v>
      </c>
      <c r="D2692" s="147" t="s">
        <v>32720</v>
      </c>
      <c r="E2692" s="147" t="s">
        <v>2240</v>
      </c>
      <c r="G2692" s="147">
        <v>0</v>
      </c>
      <c r="I2692" s="147">
        <v>6</v>
      </c>
      <c r="J2692" s="147">
        <v>2560266</v>
      </c>
      <c r="K2692" s="147" t="s">
        <v>2769</v>
      </c>
    </row>
    <row r="2693" spans="1:11" x14ac:dyDescent="0.2">
      <c r="A2693" s="147">
        <v>6</v>
      </c>
      <c r="B2693" s="149" t="s">
        <v>32719</v>
      </c>
      <c r="C2693" s="147" t="s">
        <v>2242</v>
      </c>
      <c r="D2693" s="147" t="s">
        <v>32718</v>
      </c>
      <c r="E2693" s="147" t="s">
        <v>2240</v>
      </c>
      <c r="G2693" s="147">
        <v>0</v>
      </c>
      <c r="I2693" s="147">
        <v>6</v>
      </c>
      <c r="J2693" s="147">
        <v>2560264</v>
      </c>
      <c r="K2693" s="147" t="s">
        <v>2769</v>
      </c>
    </row>
    <row r="2694" spans="1:11" x14ac:dyDescent="0.2">
      <c r="A2694" s="147">
        <v>6</v>
      </c>
      <c r="B2694" s="149" t="s">
        <v>32717</v>
      </c>
      <c r="C2694" s="147" t="s">
        <v>2242</v>
      </c>
      <c r="D2694" s="147" t="s">
        <v>32716</v>
      </c>
      <c r="E2694" s="147" t="s">
        <v>2240</v>
      </c>
      <c r="G2694" s="147">
        <v>0</v>
      </c>
      <c r="I2694" s="147">
        <v>6</v>
      </c>
      <c r="J2694" s="147">
        <v>2560272</v>
      </c>
      <c r="K2694" s="147" t="s">
        <v>2769</v>
      </c>
    </row>
    <row r="2695" spans="1:11" x14ac:dyDescent="0.2">
      <c r="A2695" s="147">
        <v>6</v>
      </c>
      <c r="B2695" s="149" t="s">
        <v>32715</v>
      </c>
      <c r="C2695" s="147" t="s">
        <v>2242</v>
      </c>
      <c r="D2695" s="147" t="s">
        <v>32714</v>
      </c>
      <c r="E2695" s="147" t="s">
        <v>2240</v>
      </c>
      <c r="G2695" s="147">
        <v>0</v>
      </c>
      <c r="I2695" s="147">
        <v>6</v>
      </c>
      <c r="J2695" s="147">
        <v>2560262</v>
      </c>
      <c r="K2695" s="147" t="s">
        <v>2769</v>
      </c>
    </row>
    <row r="2696" spans="1:11" x14ac:dyDescent="0.2">
      <c r="A2696" s="147">
        <v>5</v>
      </c>
      <c r="B2696" s="149" t="s">
        <v>32713</v>
      </c>
      <c r="C2696" s="147" t="s">
        <v>2242</v>
      </c>
      <c r="D2696" s="147" t="s">
        <v>32712</v>
      </c>
      <c r="E2696" s="147" t="s">
        <v>2246</v>
      </c>
      <c r="G2696" s="147">
        <v>0</v>
      </c>
      <c r="I2696" s="147">
        <v>5</v>
      </c>
      <c r="J2696" s="147">
        <v>2560210</v>
      </c>
    </row>
    <row r="2697" spans="1:11" x14ac:dyDescent="0.2">
      <c r="A2697" s="147">
        <v>6</v>
      </c>
      <c r="B2697" s="149" t="s">
        <v>32711</v>
      </c>
      <c r="C2697" s="147" t="s">
        <v>2242</v>
      </c>
      <c r="D2697" s="147" t="s">
        <v>32710</v>
      </c>
      <c r="E2697" s="147" t="s">
        <v>2240</v>
      </c>
      <c r="G2697" s="147">
        <v>0</v>
      </c>
      <c r="I2697" s="147">
        <v>6</v>
      </c>
      <c r="J2697" s="147">
        <v>2560274</v>
      </c>
      <c r="K2697" s="147" t="s">
        <v>2769</v>
      </c>
    </row>
    <row r="2698" spans="1:11" x14ac:dyDescent="0.2">
      <c r="A2698" s="147">
        <v>6</v>
      </c>
      <c r="B2698" s="149" t="s">
        <v>32709</v>
      </c>
      <c r="C2698" s="147" t="s">
        <v>2242</v>
      </c>
      <c r="D2698" s="147" t="s">
        <v>32708</v>
      </c>
      <c r="E2698" s="147" t="s">
        <v>2240</v>
      </c>
      <c r="G2698" s="147">
        <v>0</v>
      </c>
      <c r="I2698" s="147">
        <v>6</v>
      </c>
      <c r="J2698" s="147">
        <v>2560280</v>
      </c>
      <c r="K2698" s="147" t="s">
        <v>2769</v>
      </c>
    </row>
    <row r="2699" spans="1:11" x14ac:dyDescent="0.2">
      <c r="A2699" s="147">
        <v>6</v>
      </c>
      <c r="B2699" s="149" t="s">
        <v>32707</v>
      </c>
      <c r="C2699" s="147" t="s">
        <v>2242</v>
      </c>
      <c r="D2699" s="147" t="s">
        <v>32706</v>
      </c>
      <c r="E2699" s="147" t="s">
        <v>2240</v>
      </c>
      <c r="G2699" s="147">
        <v>0</v>
      </c>
      <c r="I2699" s="147">
        <v>6</v>
      </c>
      <c r="J2699" s="147">
        <v>2560278</v>
      </c>
      <c r="K2699" s="147" t="s">
        <v>2769</v>
      </c>
    </row>
    <row r="2700" spans="1:11" x14ac:dyDescent="0.2">
      <c r="A2700" s="147">
        <v>6</v>
      </c>
      <c r="B2700" s="149" t="s">
        <v>32705</v>
      </c>
      <c r="C2700" s="147" t="s">
        <v>2242</v>
      </c>
      <c r="D2700" s="147" t="s">
        <v>32704</v>
      </c>
      <c r="E2700" s="147" t="s">
        <v>2240</v>
      </c>
      <c r="G2700" s="147">
        <v>0</v>
      </c>
      <c r="I2700" s="147">
        <v>6</v>
      </c>
      <c r="J2700" s="147">
        <v>2560277</v>
      </c>
      <c r="K2700" s="147" t="s">
        <v>2769</v>
      </c>
    </row>
    <row r="2701" spans="1:11" x14ac:dyDescent="0.2">
      <c r="A2701" s="147">
        <v>3</v>
      </c>
      <c r="B2701" s="149" t="s">
        <v>32703</v>
      </c>
      <c r="C2701" s="147" t="s">
        <v>2242</v>
      </c>
      <c r="D2701" s="147" t="s">
        <v>32702</v>
      </c>
      <c r="E2701" s="147" t="s">
        <v>2246</v>
      </c>
      <c r="G2701" s="147">
        <v>0</v>
      </c>
      <c r="I2701" s="147">
        <v>3</v>
      </c>
      <c r="J2701" s="147">
        <v>2560068</v>
      </c>
    </row>
    <row r="2702" spans="1:11" x14ac:dyDescent="0.2">
      <c r="A2702" s="147">
        <v>4</v>
      </c>
      <c r="B2702" s="149" t="s">
        <v>32701</v>
      </c>
      <c r="C2702" s="147" t="s">
        <v>2242</v>
      </c>
      <c r="D2702" s="147" t="s">
        <v>32700</v>
      </c>
      <c r="E2702" s="147" t="s">
        <v>2246</v>
      </c>
      <c r="G2702" s="147">
        <v>0</v>
      </c>
      <c r="I2702" s="147">
        <v>4</v>
      </c>
      <c r="J2702" s="147">
        <v>2560287</v>
      </c>
    </row>
    <row r="2703" spans="1:11" x14ac:dyDescent="0.2">
      <c r="A2703" s="147">
        <v>5</v>
      </c>
      <c r="B2703" s="149" t="s">
        <v>32699</v>
      </c>
      <c r="C2703" s="147" t="s">
        <v>2242</v>
      </c>
      <c r="D2703" s="147" t="s">
        <v>32698</v>
      </c>
      <c r="E2703" s="147" t="s">
        <v>2246</v>
      </c>
      <c r="G2703" s="147">
        <v>0</v>
      </c>
      <c r="I2703" s="147">
        <v>5</v>
      </c>
      <c r="J2703" s="147">
        <v>2560303</v>
      </c>
    </row>
    <row r="2704" spans="1:11" x14ac:dyDescent="0.2">
      <c r="A2704" s="147">
        <v>6</v>
      </c>
      <c r="B2704" s="149" t="s">
        <v>32697</v>
      </c>
      <c r="C2704" s="147" t="s">
        <v>2242</v>
      </c>
      <c r="D2704" s="147" t="s">
        <v>32696</v>
      </c>
      <c r="E2704" s="147" t="s">
        <v>2240</v>
      </c>
      <c r="G2704" s="147">
        <v>0</v>
      </c>
      <c r="I2704" s="147">
        <v>6</v>
      </c>
      <c r="J2704" s="147">
        <v>2560309</v>
      </c>
      <c r="K2704" s="147" t="s">
        <v>2769</v>
      </c>
    </row>
    <row r="2705" spans="1:11" x14ac:dyDescent="0.2">
      <c r="A2705" s="147">
        <v>6</v>
      </c>
      <c r="B2705" s="149" t="s">
        <v>32695</v>
      </c>
      <c r="C2705" s="147" t="s">
        <v>2242</v>
      </c>
      <c r="D2705" s="147" t="s">
        <v>32694</v>
      </c>
      <c r="E2705" s="147" t="s">
        <v>2240</v>
      </c>
      <c r="G2705" s="147">
        <v>0</v>
      </c>
      <c r="I2705" s="147">
        <v>5</v>
      </c>
      <c r="J2705" s="147">
        <v>2560302</v>
      </c>
      <c r="K2705" s="147" t="s">
        <v>2769</v>
      </c>
    </row>
    <row r="2706" spans="1:11" x14ac:dyDescent="0.2">
      <c r="A2706" s="147">
        <v>6</v>
      </c>
      <c r="B2706" s="149" t="s">
        <v>32693</v>
      </c>
      <c r="C2706" s="147" t="s">
        <v>2242</v>
      </c>
      <c r="D2706" s="147" t="s">
        <v>32692</v>
      </c>
      <c r="E2706" s="147" t="s">
        <v>2240</v>
      </c>
      <c r="G2706" s="147">
        <v>0</v>
      </c>
      <c r="I2706" s="147">
        <v>5</v>
      </c>
      <c r="J2706" s="147">
        <v>2560290</v>
      </c>
      <c r="K2706" s="147" t="s">
        <v>2769</v>
      </c>
    </row>
    <row r="2707" spans="1:11" x14ac:dyDescent="0.2">
      <c r="A2707" s="147">
        <v>6</v>
      </c>
      <c r="B2707" s="149" t="s">
        <v>32691</v>
      </c>
      <c r="C2707" s="147" t="s">
        <v>2242</v>
      </c>
      <c r="D2707" s="147" t="s">
        <v>32690</v>
      </c>
      <c r="E2707" s="147" t="s">
        <v>2240</v>
      </c>
      <c r="G2707" s="147">
        <v>0</v>
      </c>
      <c r="I2707" s="147">
        <v>5</v>
      </c>
      <c r="J2707" s="147">
        <v>2560299</v>
      </c>
      <c r="K2707" s="147" t="s">
        <v>2769</v>
      </c>
    </row>
    <row r="2708" spans="1:11" x14ac:dyDescent="0.2">
      <c r="A2708" s="147">
        <v>6</v>
      </c>
      <c r="B2708" s="149" t="s">
        <v>32689</v>
      </c>
      <c r="C2708" s="147" t="s">
        <v>2242</v>
      </c>
      <c r="D2708" s="147" t="s">
        <v>32688</v>
      </c>
      <c r="E2708" s="147" t="s">
        <v>2240</v>
      </c>
      <c r="G2708" s="147">
        <v>0</v>
      </c>
      <c r="I2708" s="147">
        <v>5</v>
      </c>
      <c r="J2708" s="147">
        <v>2560291</v>
      </c>
      <c r="K2708" s="147" t="s">
        <v>2769</v>
      </c>
    </row>
    <row r="2709" spans="1:11" x14ac:dyDescent="0.2">
      <c r="A2709" s="147">
        <v>6</v>
      </c>
      <c r="B2709" s="149" t="s">
        <v>32687</v>
      </c>
      <c r="C2709" s="147" t="s">
        <v>2242</v>
      </c>
      <c r="D2709" s="147" t="s">
        <v>32686</v>
      </c>
      <c r="E2709" s="147" t="s">
        <v>2240</v>
      </c>
      <c r="G2709" s="147">
        <v>0</v>
      </c>
      <c r="I2709" s="147">
        <v>5</v>
      </c>
      <c r="J2709" s="147">
        <v>2560306</v>
      </c>
      <c r="K2709" s="147" t="s">
        <v>2769</v>
      </c>
    </row>
    <row r="2710" spans="1:11" x14ac:dyDescent="0.2">
      <c r="A2710" s="147">
        <v>6</v>
      </c>
      <c r="B2710" s="149" t="s">
        <v>32685</v>
      </c>
      <c r="C2710" s="147" t="s">
        <v>2242</v>
      </c>
      <c r="D2710" s="147" t="s">
        <v>32684</v>
      </c>
      <c r="E2710" s="147" t="s">
        <v>2240</v>
      </c>
      <c r="G2710" s="147">
        <v>0</v>
      </c>
      <c r="I2710" s="147">
        <v>5</v>
      </c>
      <c r="J2710" s="147">
        <v>2560301</v>
      </c>
      <c r="K2710" s="147" t="s">
        <v>2769</v>
      </c>
    </row>
    <row r="2711" spans="1:11" x14ac:dyDescent="0.2">
      <c r="A2711" s="147">
        <v>3</v>
      </c>
      <c r="B2711" s="149" t="s">
        <v>32683</v>
      </c>
      <c r="C2711" s="147" t="s">
        <v>2242</v>
      </c>
      <c r="D2711" s="147" t="s">
        <v>32682</v>
      </c>
      <c r="E2711" s="147" t="s">
        <v>2246</v>
      </c>
      <c r="G2711" s="147">
        <v>0</v>
      </c>
      <c r="I2711" s="147">
        <v>3</v>
      </c>
      <c r="J2711" s="147">
        <v>2560049</v>
      </c>
    </row>
    <row r="2712" spans="1:11" x14ac:dyDescent="0.2">
      <c r="A2712" s="147">
        <v>4</v>
      </c>
      <c r="B2712" s="149" t="s">
        <v>32681</v>
      </c>
      <c r="C2712" s="147" t="s">
        <v>2242</v>
      </c>
      <c r="D2712" s="147" t="s">
        <v>32680</v>
      </c>
      <c r="E2712" s="147" t="s">
        <v>2246</v>
      </c>
      <c r="G2712" s="147">
        <v>0</v>
      </c>
      <c r="I2712" s="147">
        <v>4</v>
      </c>
      <c r="J2712" s="147">
        <v>2560313</v>
      </c>
    </row>
    <row r="2713" spans="1:11" x14ac:dyDescent="0.2">
      <c r="A2713" s="147">
        <v>5</v>
      </c>
      <c r="B2713" s="149" t="s">
        <v>32679</v>
      </c>
      <c r="C2713" s="147" t="s">
        <v>2242</v>
      </c>
      <c r="D2713" s="147" t="s">
        <v>32678</v>
      </c>
      <c r="E2713" s="147" t="s">
        <v>2246</v>
      </c>
      <c r="G2713" s="147">
        <v>0</v>
      </c>
      <c r="I2713" s="147">
        <v>5</v>
      </c>
      <c r="J2713" s="147">
        <v>2560318</v>
      </c>
    </row>
    <row r="2714" spans="1:11" x14ac:dyDescent="0.2">
      <c r="A2714" s="147">
        <v>6</v>
      </c>
      <c r="B2714" s="149" t="s">
        <v>32677</v>
      </c>
      <c r="C2714" s="147" t="s">
        <v>2242</v>
      </c>
      <c r="D2714" s="147" t="s">
        <v>32676</v>
      </c>
      <c r="E2714" s="147" t="s">
        <v>2240</v>
      </c>
      <c r="G2714" s="147">
        <v>0</v>
      </c>
      <c r="I2714" s="147">
        <v>6</v>
      </c>
      <c r="J2714" s="147">
        <v>2560337</v>
      </c>
      <c r="K2714" s="147" t="s">
        <v>2769</v>
      </c>
    </row>
    <row r="2715" spans="1:11" x14ac:dyDescent="0.2">
      <c r="A2715" s="147">
        <v>6</v>
      </c>
      <c r="B2715" s="149" t="s">
        <v>32675</v>
      </c>
      <c r="C2715" s="147" t="s">
        <v>2242</v>
      </c>
      <c r="D2715" s="147" t="s">
        <v>32674</v>
      </c>
      <c r="E2715" s="147" t="s">
        <v>2240</v>
      </c>
      <c r="G2715" s="147">
        <v>0</v>
      </c>
      <c r="I2715" s="147">
        <v>5</v>
      </c>
      <c r="J2715" s="147">
        <v>2560321</v>
      </c>
      <c r="K2715" s="147" t="s">
        <v>2769</v>
      </c>
    </row>
    <row r="2716" spans="1:11" x14ac:dyDescent="0.2">
      <c r="A2716" s="147">
        <v>6</v>
      </c>
      <c r="B2716" s="149" t="s">
        <v>32673</v>
      </c>
      <c r="C2716" s="147" t="s">
        <v>2242</v>
      </c>
      <c r="D2716" s="147" t="s">
        <v>32672</v>
      </c>
      <c r="E2716" s="147" t="s">
        <v>2240</v>
      </c>
      <c r="G2716" s="147">
        <v>0</v>
      </c>
      <c r="I2716" s="147">
        <v>5</v>
      </c>
      <c r="J2716" s="147">
        <v>2560326</v>
      </c>
      <c r="K2716" s="147" t="s">
        <v>2769</v>
      </c>
    </row>
    <row r="2717" spans="1:11" x14ac:dyDescent="0.2">
      <c r="A2717" s="147">
        <v>6</v>
      </c>
      <c r="B2717" s="149" t="s">
        <v>32671</v>
      </c>
      <c r="C2717" s="147" t="s">
        <v>2242</v>
      </c>
      <c r="D2717" s="147" t="s">
        <v>32670</v>
      </c>
      <c r="E2717" s="147" t="s">
        <v>2240</v>
      </c>
      <c r="G2717" s="147">
        <v>0</v>
      </c>
      <c r="I2717" s="147">
        <v>5</v>
      </c>
      <c r="J2717" s="147">
        <v>2560315</v>
      </c>
      <c r="K2717" s="147" t="s">
        <v>2769</v>
      </c>
    </row>
    <row r="2718" spans="1:11" x14ac:dyDescent="0.2">
      <c r="A2718" s="147">
        <v>6</v>
      </c>
      <c r="B2718" s="149" t="s">
        <v>32669</v>
      </c>
      <c r="C2718" s="147" t="s">
        <v>2242</v>
      </c>
      <c r="D2718" s="147" t="s">
        <v>32668</v>
      </c>
      <c r="E2718" s="147" t="s">
        <v>2240</v>
      </c>
      <c r="G2718" s="147">
        <v>0</v>
      </c>
      <c r="I2718" s="147">
        <v>5</v>
      </c>
      <c r="J2718" s="147">
        <v>2560331</v>
      </c>
      <c r="K2718" s="147" t="s">
        <v>2769</v>
      </c>
    </row>
    <row r="2719" spans="1:11" x14ac:dyDescent="0.2">
      <c r="A2719" s="147">
        <v>6</v>
      </c>
      <c r="B2719" s="149" t="s">
        <v>32667</v>
      </c>
      <c r="C2719" s="147" t="s">
        <v>2242</v>
      </c>
      <c r="D2719" s="147" t="s">
        <v>32666</v>
      </c>
      <c r="E2719" s="147" t="s">
        <v>2240</v>
      </c>
      <c r="G2719" s="147">
        <v>0</v>
      </c>
      <c r="I2719" s="147">
        <v>5</v>
      </c>
      <c r="J2719" s="147">
        <v>2560335</v>
      </c>
      <c r="K2719" s="147" t="s">
        <v>2769</v>
      </c>
    </row>
    <row r="2720" spans="1:11" x14ac:dyDescent="0.2">
      <c r="A2720" s="147">
        <v>6</v>
      </c>
      <c r="B2720" s="149" t="s">
        <v>32665</v>
      </c>
      <c r="C2720" s="147" t="s">
        <v>2242</v>
      </c>
      <c r="D2720" s="147" t="s">
        <v>32664</v>
      </c>
      <c r="E2720" s="147" t="s">
        <v>2240</v>
      </c>
      <c r="G2720" s="147">
        <v>0</v>
      </c>
      <c r="I2720" s="147">
        <v>5</v>
      </c>
      <c r="J2720" s="147">
        <v>2560317</v>
      </c>
      <c r="K2720" s="147" t="s">
        <v>2769</v>
      </c>
    </row>
    <row r="2721" spans="1:11" x14ac:dyDescent="0.2">
      <c r="A2721" s="147">
        <v>3</v>
      </c>
      <c r="B2721" s="149" t="s">
        <v>32662</v>
      </c>
      <c r="C2721" s="147" t="s">
        <v>2242</v>
      </c>
      <c r="D2721" s="147" t="s">
        <v>32663</v>
      </c>
      <c r="E2721" s="147" t="s">
        <v>2246</v>
      </c>
      <c r="G2721" s="147">
        <v>0</v>
      </c>
      <c r="I2721" s="147">
        <v>3</v>
      </c>
      <c r="J2721" s="147">
        <v>2560060</v>
      </c>
    </row>
    <row r="2722" spans="1:11" x14ac:dyDescent="0.2">
      <c r="A2722" s="147">
        <v>3</v>
      </c>
      <c r="B2722" s="149" t="s">
        <v>32662</v>
      </c>
      <c r="C2722" s="147" t="s">
        <v>2277</v>
      </c>
      <c r="D2722" s="147" t="s">
        <v>32661</v>
      </c>
      <c r="E2722" s="147" t="s">
        <v>2246</v>
      </c>
      <c r="G2722" s="147">
        <v>0</v>
      </c>
      <c r="I2722" s="147">
        <v>3</v>
      </c>
      <c r="J2722" s="147">
        <v>1189280</v>
      </c>
    </row>
    <row r="2723" spans="1:11" x14ac:dyDescent="0.2">
      <c r="A2723" s="147">
        <v>4</v>
      </c>
      <c r="B2723" s="149" t="s">
        <v>32660</v>
      </c>
      <c r="C2723" s="147" t="s">
        <v>2242</v>
      </c>
      <c r="D2723" s="147" t="s">
        <v>32659</v>
      </c>
      <c r="E2723" s="147" t="s">
        <v>2246</v>
      </c>
      <c r="G2723" s="147">
        <v>0</v>
      </c>
      <c r="I2723" s="147">
        <v>4</v>
      </c>
      <c r="J2723" s="147">
        <v>2560340</v>
      </c>
    </row>
    <row r="2724" spans="1:11" x14ac:dyDescent="0.2">
      <c r="A2724" s="147">
        <v>5</v>
      </c>
      <c r="B2724" s="149" t="s">
        <v>32658</v>
      </c>
      <c r="C2724" s="147" t="s">
        <v>2242</v>
      </c>
      <c r="D2724" s="147" t="s">
        <v>32657</v>
      </c>
      <c r="E2724" s="147" t="s">
        <v>2246</v>
      </c>
      <c r="G2724" s="147">
        <v>0</v>
      </c>
      <c r="I2724" s="147">
        <v>5</v>
      </c>
      <c r="J2724" s="147">
        <v>2560347</v>
      </c>
    </row>
    <row r="2725" spans="1:11" x14ac:dyDescent="0.2">
      <c r="A2725" s="147">
        <v>6</v>
      </c>
      <c r="B2725" s="149" t="s">
        <v>32656</v>
      </c>
      <c r="C2725" s="147" t="s">
        <v>2242</v>
      </c>
      <c r="D2725" s="147" t="s">
        <v>32655</v>
      </c>
      <c r="E2725" s="147" t="s">
        <v>2240</v>
      </c>
      <c r="G2725" s="147">
        <v>0</v>
      </c>
      <c r="I2725" s="147">
        <v>6</v>
      </c>
      <c r="J2725" s="147">
        <v>2560354</v>
      </c>
      <c r="K2725" s="147" t="s">
        <v>2769</v>
      </c>
    </row>
    <row r="2726" spans="1:11" x14ac:dyDescent="0.2">
      <c r="A2726" s="147">
        <v>6</v>
      </c>
      <c r="B2726" s="149" t="s">
        <v>32654</v>
      </c>
      <c r="C2726" s="147" t="s">
        <v>2242</v>
      </c>
      <c r="D2726" s="147" t="s">
        <v>32653</v>
      </c>
      <c r="E2726" s="147" t="s">
        <v>2240</v>
      </c>
      <c r="G2726" s="147">
        <v>0</v>
      </c>
      <c r="I2726" s="147">
        <v>5</v>
      </c>
      <c r="J2726" s="147">
        <v>2560349</v>
      </c>
      <c r="K2726" s="147" t="s">
        <v>2769</v>
      </c>
    </row>
    <row r="2727" spans="1:11" x14ac:dyDescent="0.2">
      <c r="A2727" s="147">
        <v>6</v>
      </c>
      <c r="B2727" s="149" t="s">
        <v>32652</v>
      </c>
      <c r="C2727" s="147" t="s">
        <v>2242</v>
      </c>
      <c r="D2727" s="147" t="s">
        <v>32651</v>
      </c>
      <c r="E2727" s="147" t="s">
        <v>2240</v>
      </c>
      <c r="G2727" s="147">
        <v>0</v>
      </c>
      <c r="I2727" s="147">
        <v>5</v>
      </c>
      <c r="J2727" s="147">
        <v>2560348</v>
      </c>
      <c r="K2727" s="147" t="s">
        <v>2769</v>
      </c>
    </row>
    <row r="2728" spans="1:11" x14ac:dyDescent="0.2">
      <c r="A2728" s="147">
        <v>6</v>
      </c>
      <c r="B2728" s="149" t="s">
        <v>32650</v>
      </c>
      <c r="C2728" s="147" t="s">
        <v>2242</v>
      </c>
      <c r="D2728" s="147" t="s">
        <v>32649</v>
      </c>
      <c r="E2728" s="147" t="s">
        <v>2240</v>
      </c>
      <c r="G2728" s="147">
        <v>0</v>
      </c>
      <c r="I2728" s="147">
        <v>5</v>
      </c>
      <c r="J2728" s="147">
        <v>2560342</v>
      </c>
      <c r="K2728" s="147" t="s">
        <v>2769</v>
      </c>
    </row>
    <row r="2729" spans="1:11" x14ac:dyDescent="0.2">
      <c r="A2729" s="147">
        <v>3</v>
      </c>
      <c r="B2729" s="149" t="s">
        <v>32648</v>
      </c>
      <c r="C2729" s="147" t="s">
        <v>2242</v>
      </c>
      <c r="D2729" s="147" t="s">
        <v>32647</v>
      </c>
      <c r="E2729" s="147" t="s">
        <v>2240</v>
      </c>
      <c r="G2729" s="147">
        <v>0</v>
      </c>
      <c r="I2729" s="147">
        <v>3</v>
      </c>
      <c r="J2729" s="147">
        <v>2560043</v>
      </c>
      <c r="K2729" s="147" t="s">
        <v>2769</v>
      </c>
    </row>
    <row r="2730" spans="1:11" x14ac:dyDescent="0.2">
      <c r="A2730" s="147">
        <v>3</v>
      </c>
      <c r="B2730" s="149" t="s">
        <v>32641</v>
      </c>
      <c r="C2730" s="147" t="s">
        <v>2242</v>
      </c>
      <c r="D2730" s="147" t="s">
        <v>32646</v>
      </c>
      <c r="E2730" s="147" t="s">
        <v>2240</v>
      </c>
      <c r="G2730" s="147">
        <v>0</v>
      </c>
      <c r="I2730" s="147">
        <v>3</v>
      </c>
      <c r="J2730" s="147">
        <v>2560042</v>
      </c>
      <c r="K2730" s="147" t="s">
        <v>2769</v>
      </c>
    </row>
    <row r="2731" spans="1:11" x14ac:dyDescent="0.2">
      <c r="A2731" s="147">
        <v>3</v>
      </c>
      <c r="B2731" s="149" t="s">
        <v>32641</v>
      </c>
      <c r="C2731" s="147" t="s">
        <v>2261</v>
      </c>
      <c r="D2731" s="147" t="s">
        <v>32645</v>
      </c>
      <c r="E2731" s="147" t="s">
        <v>2246</v>
      </c>
      <c r="G2731" s="147">
        <v>0</v>
      </c>
      <c r="I2731" s="147">
        <v>3</v>
      </c>
      <c r="J2731" s="147">
        <v>1189289</v>
      </c>
    </row>
    <row r="2732" spans="1:11" x14ac:dyDescent="0.2">
      <c r="A2732" s="147">
        <v>3</v>
      </c>
      <c r="B2732" s="149" t="s">
        <v>32641</v>
      </c>
      <c r="C2732" s="147" t="s">
        <v>2261</v>
      </c>
      <c r="D2732" s="147" t="s">
        <v>32644</v>
      </c>
      <c r="E2732" s="147" t="s">
        <v>2246</v>
      </c>
      <c r="G2732" s="147">
        <v>0</v>
      </c>
      <c r="I2732" s="147">
        <v>3</v>
      </c>
      <c r="J2732" s="147">
        <v>1189285</v>
      </c>
    </row>
    <row r="2733" spans="1:11" x14ac:dyDescent="0.2">
      <c r="A2733" s="147">
        <v>3</v>
      </c>
      <c r="B2733" s="149" t="s">
        <v>32641</v>
      </c>
      <c r="C2733" s="147" t="s">
        <v>2261</v>
      </c>
      <c r="D2733" s="147" t="s">
        <v>32643</v>
      </c>
      <c r="E2733" s="147" t="s">
        <v>2246</v>
      </c>
      <c r="G2733" s="147">
        <v>0</v>
      </c>
      <c r="I2733" s="147">
        <v>3</v>
      </c>
      <c r="J2733" s="147">
        <v>1189281</v>
      </c>
    </row>
    <row r="2734" spans="1:11" x14ac:dyDescent="0.2">
      <c r="A2734" s="147">
        <v>3</v>
      </c>
      <c r="B2734" s="149" t="s">
        <v>32641</v>
      </c>
      <c r="C2734" s="147" t="s">
        <v>2261</v>
      </c>
      <c r="D2734" s="147" t="s">
        <v>32642</v>
      </c>
      <c r="E2734" s="147" t="s">
        <v>2246</v>
      </c>
      <c r="G2734" s="147">
        <v>0</v>
      </c>
      <c r="I2734" s="147">
        <v>3</v>
      </c>
      <c r="J2734" s="147">
        <v>1189279</v>
      </c>
    </row>
    <row r="2735" spans="1:11" x14ac:dyDescent="0.2">
      <c r="A2735" s="147">
        <v>3</v>
      </c>
      <c r="B2735" s="149" t="s">
        <v>32641</v>
      </c>
      <c r="C2735" s="147" t="s">
        <v>2261</v>
      </c>
      <c r="D2735" s="147" t="s">
        <v>32640</v>
      </c>
      <c r="E2735" s="147" t="s">
        <v>2246</v>
      </c>
      <c r="G2735" s="147">
        <v>0</v>
      </c>
      <c r="I2735" s="147">
        <v>3</v>
      </c>
      <c r="J2735" s="147">
        <v>1189275</v>
      </c>
    </row>
    <row r="2736" spans="1:11" x14ac:dyDescent="0.2">
      <c r="A2736" s="147">
        <v>3</v>
      </c>
      <c r="B2736" s="149" t="s">
        <v>32639</v>
      </c>
      <c r="C2736" s="147" t="s">
        <v>2242</v>
      </c>
      <c r="D2736" s="147" t="s">
        <v>32638</v>
      </c>
      <c r="E2736" s="147" t="s">
        <v>2240</v>
      </c>
      <c r="G2736" s="147">
        <v>0</v>
      </c>
      <c r="I2736" s="147">
        <v>3</v>
      </c>
      <c r="J2736" s="147">
        <v>2560057</v>
      </c>
      <c r="K2736" s="147" t="s">
        <v>2769</v>
      </c>
    </row>
    <row r="2737" spans="1:11" x14ac:dyDescent="0.2">
      <c r="A2737" s="147">
        <v>2</v>
      </c>
      <c r="B2737" s="149" t="s">
        <v>32636</v>
      </c>
      <c r="C2737" s="147" t="s">
        <v>2242</v>
      </c>
      <c r="D2737" s="147" t="s">
        <v>32637</v>
      </c>
      <c r="E2737" s="147" t="s">
        <v>2246</v>
      </c>
      <c r="G2737" s="147">
        <v>0</v>
      </c>
      <c r="I2737" s="147">
        <v>2</v>
      </c>
      <c r="J2737" s="147">
        <v>2558424</v>
      </c>
    </row>
    <row r="2738" spans="1:11" x14ac:dyDescent="0.2">
      <c r="A2738" s="147">
        <v>2</v>
      </c>
      <c r="B2738" s="149" t="s">
        <v>32636</v>
      </c>
      <c r="C2738" s="147" t="s">
        <v>2277</v>
      </c>
      <c r="D2738" s="147" t="s">
        <v>32491</v>
      </c>
      <c r="E2738" s="147" t="s">
        <v>2246</v>
      </c>
      <c r="G2738" s="147">
        <v>0</v>
      </c>
      <c r="I2738" s="147">
        <v>2</v>
      </c>
      <c r="J2738" s="147">
        <v>1188836</v>
      </c>
    </row>
    <row r="2739" spans="1:11" x14ac:dyDescent="0.2">
      <c r="A2739" s="147">
        <v>3</v>
      </c>
      <c r="B2739" s="149" t="s">
        <v>32635</v>
      </c>
      <c r="C2739" s="147" t="s">
        <v>2242</v>
      </c>
      <c r="D2739" s="147" t="s">
        <v>32634</v>
      </c>
      <c r="E2739" s="147" t="s">
        <v>2246</v>
      </c>
      <c r="G2739" s="147">
        <v>0</v>
      </c>
      <c r="I2739" s="147">
        <v>3</v>
      </c>
      <c r="J2739" s="147">
        <v>2560367</v>
      </c>
    </row>
    <row r="2740" spans="1:11" x14ac:dyDescent="0.2">
      <c r="A2740" s="147">
        <v>4</v>
      </c>
      <c r="B2740" s="149" t="s">
        <v>32632</v>
      </c>
      <c r="C2740" s="147" t="s">
        <v>2242</v>
      </c>
      <c r="D2740" s="147" t="s">
        <v>32633</v>
      </c>
      <c r="E2740" s="147" t="s">
        <v>2240</v>
      </c>
      <c r="G2740" s="147">
        <v>0</v>
      </c>
      <c r="I2740" s="147">
        <v>4</v>
      </c>
      <c r="J2740" s="147">
        <v>2560395</v>
      </c>
      <c r="K2740" s="147" t="s">
        <v>2769</v>
      </c>
    </row>
    <row r="2741" spans="1:11" x14ac:dyDescent="0.2">
      <c r="A2741" s="147">
        <v>4</v>
      </c>
      <c r="B2741" s="149" t="s">
        <v>32632</v>
      </c>
      <c r="C2741" s="147" t="s">
        <v>2261</v>
      </c>
      <c r="D2741" s="147" t="s">
        <v>32631</v>
      </c>
      <c r="E2741" s="147" t="s">
        <v>2246</v>
      </c>
      <c r="G2741" s="147">
        <v>0</v>
      </c>
      <c r="I2741" s="147">
        <v>4</v>
      </c>
      <c r="J2741" s="147">
        <v>1189317</v>
      </c>
    </row>
    <row r="2742" spans="1:11" x14ac:dyDescent="0.2">
      <c r="A2742" s="147">
        <v>4</v>
      </c>
      <c r="B2742" s="149" t="s">
        <v>32628</v>
      </c>
      <c r="C2742" s="147" t="s">
        <v>2242</v>
      </c>
      <c r="D2742" s="147" t="s">
        <v>32630</v>
      </c>
      <c r="E2742" s="147" t="s">
        <v>2240</v>
      </c>
      <c r="G2742" s="147">
        <v>0</v>
      </c>
      <c r="I2742" s="147">
        <v>4</v>
      </c>
      <c r="J2742" s="147">
        <v>2560387</v>
      </c>
      <c r="K2742" s="147" t="s">
        <v>2769</v>
      </c>
    </row>
    <row r="2743" spans="1:11" x14ac:dyDescent="0.2">
      <c r="A2743" s="147">
        <v>4</v>
      </c>
      <c r="B2743" s="149" t="s">
        <v>32628</v>
      </c>
      <c r="C2743" s="147" t="s">
        <v>2261</v>
      </c>
      <c r="D2743" s="147" t="s">
        <v>32629</v>
      </c>
      <c r="E2743" s="147" t="s">
        <v>2246</v>
      </c>
      <c r="G2743" s="147">
        <v>0</v>
      </c>
      <c r="I2743" s="147">
        <v>4</v>
      </c>
      <c r="J2743" s="147">
        <v>1189316</v>
      </c>
    </row>
    <row r="2744" spans="1:11" x14ac:dyDescent="0.2">
      <c r="A2744" s="147">
        <v>4</v>
      </c>
      <c r="B2744" s="149" t="s">
        <v>32628</v>
      </c>
      <c r="C2744" s="147" t="s">
        <v>2277</v>
      </c>
      <c r="D2744" s="147" t="s">
        <v>32627</v>
      </c>
      <c r="E2744" s="147" t="s">
        <v>2246</v>
      </c>
      <c r="G2744" s="147">
        <v>0</v>
      </c>
      <c r="I2744" s="147">
        <v>4</v>
      </c>
      <c r="J2744" s="147">
        <v>1189321</v>
      </c>
    </row>
    <row r="2745" spans="1:11" x14ac:dyDescent="0.2">
      <c r="A2745" s="147">
        <v>4</v>
      </c>
      <c r="B2745" s="149" t="s">
        <v>32625</v>
      </c>
      <c r="C2745" s="147" t="s">
        <v>2242</v>
      </c>
      <c r="D2745" s="147" t="s">
        <v>32626</v>
      </c>
      <c r="E2745" s="147" t="s">
        <v>2240</v>
      </c>
      <c r="G2745" s="147">
        <v>0</v>
      </c>
      <c r="I2745" s="147">
        <v>4</v>
      </c>
      <c r="J2745" s="147">
        <v>2560392</v>
      </c>
      <c r="K2745" s="147" t="s">
        <v>2769</v>
      </c>
    </row>
    <row r="2746" spans="1:11" x14ac:dyDescent="0.2">
      <c r="A2746" s="147">
        <v>4</v>
      </c>
      <c r="B2746" s="149" t="s">
        <v>32625</v>
      </c>
      <c r="C2746" s="147" t="s">
        <v>2261</v>
      </c>
      <c r="D2746" s="147" t="s">
        <v>32624</v>
      </c>
      <c r="E2746" s="147" t="s">
        <v>2246</v>
      </c>
      <c r="G2746" s="147">
        <v>0</v>
      </c>
      <c r="I2746" s="147">
        <v>4</v>
      </c>
      <c r="J2746" s="147">
        <v>1189319</v>
      </c>
    </row>
    <row r="2747" spans="1:11" x14ac:dyDescent="0.2">
      <c r="A2747" s="147">
        <v>3</v>
      </c>
      <c r="B2747" s="149" t="s">
        <v>32622</v>
      </c>
      <c r="C2747" s="147" t="s">
        <v>2242</v>
      </c>
      <c r="D2747" s="147" t="s">
        <v>32623</v>
      </c>
      <c r="E2747" s="147" t="s">
        <v>2240</v>
      </c>
      <c r="G2747" s="147">
        <v>0</v>
      </c>
      <c r="I2747" s="147">
        <v>3</v>
      </c>
      <c r="J2747" s="147">
        <v>2560379</v>
      </c>
      <c r="K2747" s="147" t="s">
        <v>2769</v>
      </c>
    </row>
    <row r="2748" spans="1:11" x14ac:dyDescent="0.2">
      <c r="A2748" s="147">
        <v>3</v>
      </c>
      <c r="B2748" s="149" t="s">
        <v>32622</v>
      </c>
      <c r="C2748" s="147" t="s">
        <v>2277</v>
      </c>
      <c r="D2748" s="147" t="s">
        <v>32621</v>
      </c>
      <c r="E2748" s="147" t="s">
        <v>2246</v>
      </c>
      <c r="G2748" s="147">
        <v>0</v>
      </c>
      <c r="I2748" s="147">
        <v>3</v>
      </c>
      <c r="J2748" s="147">
        <v>1189305</v>
      </c>
    </row>
    <row r="2749" spans="1:11" x14ac:dyDescent="0.2">
      <c r="A2749" s="147">
        <v>3</v>
      </c>
      <c r="B2749" s="149" t="s">
        <v>32620</v>
      </c>
      <c r="C2749" s="147" t="s">
        <v>2242</v>
      </c>
      <c r="D2749" s="147" t="s">
        <v>32619</v>
      </c>
      <c r="E2749" s="147" t="s">
        <v>2246</v>
      </c>
      <c r="G2749" s="147">
        <v>0</v>
      </c>
      <c r="I2749" s="147">
        <v>3</v>
      </c>
      <c r="J2749" s="147">
        <v>2560373</v>
      </c>
    </row>
    <row r="2750" spans="1:11" x14ac:dyDescent="0.2">
      <c r="A2750" s="147">
        <v>4</v>
      </c>
      <c r="B2750" s="149" t="s">
        <v>32618</v>
      </c>
      <c r="C2750" s="147" t="s">
        <v>2242</v>
      </c>
      <c r="D2750" s="147" t="s">
        <v>32617</v>
      </c>
      <c r="E2750" s="147" t="s">
        <v>2240</v>
      </c>
      <c r="G2750" s="147">
        <v>0</v>
      </c>
      <c r="I2750" s="147">
        <v>4</v>
      </c>
      <c r="J2750" s="147">
        <v>2560405</v>
      </c>
      <c r="K2750" s="147" t="s">
        <v>2769</v>
      </c>
    </row>
    <row r="2751" spans="1:11" x14ac:dyDescent="0.2">
      <c r="A2751" s="147">
        <v>4</v>
      </c>
      <c r="B2751" s="149" t="s">
        <v>32616</v>
      </c>
      <c r="C2751" s="147" t="s">
        <v>2242</v>
      </c>
      <c r="D2751" s="147" t="s">
        <v>32615</v>
      </c>
      <c r="E2751" s="147" t="s">
        <v>2240</v>
      </c>
      <c r="G2751" s="147">
        <v>0</v>
      </c>
      <c r="I2751" s="147">
        <v>4</v>
      </c>
      <c r="J2751" s="147">
        <v>2560398</v>
      </c>
      <c r="K2751" s="147" t="s">
        <v>2769</v>
      </c>
    </row>
    <row r="2752" spans="1:11" x14ac:dyDescent="0.2">
      <c r="A2752" s="147">
        <v>4</v>
      </c>
      <c r="B2752" s="149" t="s">
        <v>32614</v>
      </c>
      <c r="C2752" s="147" t="s">
        <v>2242</v>
      </c>
      <c r="D2752" s="147" t="s">
        <v>32613</v>
      </c>
      <c r="E2752" s="147" t="s">
        <v>2240</v>
      </c>
      <c r="G2752" s="147">
        <v>0</v>
      </c>
      <c r="I2752" s="147">
        <v>4</v>
      </c>
      <c r="J2752" s="147">
        <v>2560396</v>
      </c>
      <c r="K2752" s="147" t="s">
        <v>2769</v>
      </c>
    </row>
    <row r="2753" spans="1:11" x14ac:dyDescent="0.2">
      <c r="A2753" s="147">
        <v>4</v>
      </c>
      <c r="B2753" s="149" t="s">
        <v>32606</v>
      </c>
      <c r="C2753" s="147" t="s">
        <v>2242</v>
      </c>
      <c r="D2753" s="147" t="s">
        <v>32612</v>
      </c>
      <c r="E2753" s="147" t="s">
        <v>2240</v>
      </c>
      <c r="G2753" s="147">
        <v>0</v>
      </c>
      <c r="I2753" s="147">
        <v>4</v>
      </c>
      <c r="J2753" s="147">
        <v>2560397</v>
      </c>
      <c r="K2753" s="147" t="s">
        <v>2769</v>
      </c>
    </row>
    <row r="2754" spans="1:11" x14ac:dyDescent="0.2">
      <c r="A2754" s="147">
        <v>4</v>
      </c>
      <c r="B2754" s="149" t="s">
        <v>32606</v>
      </c>
      <c r="C2754" s="147" t="s">
        <v>2277</v>
      </c>
      <c r="D2754" s="147" t="s">
        <v>32611</v>
      </c>
      <c r="E2754" s="147" t="s">
        <v>2246</v>
      </c>
      <c r="G2754" s="147">
        <v>0</v>
      </c>
      <c r="I2754" s="147">
        <v>4</v>
      </c>
      <c r="J2754" s="147">
        <v>1189331</v>
      </c>
    </row>
    <row r="2755" spans="1:11" x14ac:dyDescent="0.2">
      <c r="A2755" s="147">
        <v>4</v>
      </c>
      <c r="B2755" s="149" t="s">
        <v>32606</v>
      </c>
      <c r="C2755" s="147" t="s">
        <v>2277</v>
      </c>
      <c r="D2755" s="147" t="s">
        <v>32610</v>
      </c>
      <c r="E2755" s="147" t="s">
        <v>2246</v>
      </c>
      <c r="G2755" s="147">
        <v>0</v>
      </c>
      <c r="I2755" s="147">
        <v>4</v>
      </c>
      <c r="J2755" s="147">
        <v>1189329</v>
      </c>
    </row>
    <row r="2756" spans="1:11" x14ac:dyDescent="0.2">
      <c r="A2756" s="147">
        <v>4</v>
      </c>
      <c r="B2756" s="149" t="s">
        <v>32606</v>
      </c>
      <c r="C2756" s="147" t="s">
        <v>2277</v>
      </c>
      <c r="D2756" s="147" t="s">
        <v>32609</v>
      </c>
      <c r="E2756" s="147" t="s">
        <v>2246</v>
      </c>
      <c r="G2756" s="147">
        <v>0</v>
      </c>
      <c r="I2756" s="147">
        <v>4</v>
      </c>
      <c r="J2756" s="147">
        <v>1189333</v>
      </c>
    </row>
    <row r="2757" spans="1:11" x14ac:dyDescent="0.2">
      <c r="A2757" s="147">
        <v>4</v>
      </c>
      <c r="B2757" s="149" t="s">
        <v>32606</v>
      </c>
      <c r="C2757" s="147" t="s">
        <v>2277</v>
      </c>
      <c r="D2757" s="147" t="s">
        <v>32608</v>
      </c>
      <c r="E2757" s="147" t="s">
        <v>2246</v>
      </c>
      <c r="G2757" s="147">
        <v>0</v>
      </c>
      <c r="I2757" s="147">
        <v>4</v>
      </c>
      <c r="J2757" s="147">
        <v>1189327</v>
      </c>
    </row>
    <row r="2758" spans="1:11" x14ac:dyDescent="0.2">
      <c r="A2758" s="147">
        <v>4</v>
      </c>
      <c r="B2758" s="149" t="s">
        <v>32606</v>
      </c>
      <c r="C2758" s="147" t="s">
        <v>2277</v>
      </c>
      <c r="D2758" s="147" t="s">
        <v>32607</v>
      </c>
      <c r="E2758" s="147" t="s">
        <v>2246</v>
      </c>
      <c r="G2758" s="147">
        <v>0</v>
      </c>
      <c r="I2758" s="147">
        <v>4</v>
      </c>
      <c r="J2758" s="147">
        <v>1189341</v>
      </c>
    </row>
    <row r="2759" spans="1:11" x14ac:dyDescent="0.2">
      <c r="A2759" s="147">
        <v>4</v>
      </c>
      <c r="B2759" s="149" t="s">
        <v>32606</v>
      </c>
      <c r="C2759" s="147" t="s">
        <v>2277</v>
      </c>
      <c r="D2759" s="147" t="s">
        <v>32605</v>
      </c>
      <c r="E2759" s="147" t="s">
        <v>2246</v>
      </c>
      <c r="G2759" s="147">
        <v>0</v>
      </c>
      <c r="I2759" s="147">
        <v>4</v>
      </c>
      <c r="J2759" s="147">
        <v>1189325</v>
      </c>
    </row>
    <row r="2760" spans="1:11" x14ac:dyDescent="0.2">
      <c r="A2760" s="147">
        <v>3</v>
      </c>
      <c r="B2760" s="149" t="s">
        <v>32604</v>
      </c>
      <c r="C2760" s="147" t="s">
        <v>2242</v>
      </c>
      <c r="D2760" s="147" t="s">
        <v>32603</v>
      </c>
      <c r="E2760" s="147" t="s">
        <v>2246</v>
      </c>
      <c r="G2760" s="147">
        <v>0</v>
      </c>
      <c r="I2760" s="147">
        <v>3</v>
      </c>
      <c r="J2760" s="147">
        <v>2560362</v>
      </c>
    </row>
    <row r="2761" spans="1:11" x14ac:dyDescent="0.2">
      <c r="A2761" s="147">
        <v>4</v>
      </c>
      <c r="B2761" s="149" t="s">
        <v>32602</v>
      </c>
      <c r="C2761" s="147" t="s">
        <v>2242</v>
      </c>
      <c r="D2761" s="147" t="s">
        <v>32601</v>
      </c>
      <c r="E2761" s="147" t="s">
        <v>2240</v>
      </c>
      <c r="G2761" s="147">
        <v>0</v>
      </c>
      <c r="I2761" s="147">
        <v>4</v>
      </c>
      <c r="J2761" s="147">
        <v>2560412</v>
      </c>
      <c r="K2761" s="147" t="s">
        <v>2769</v>
      </c>
    </row>
    <row r="2762" spans="1:11" x14ac:dyDescent="0.2">
      <c r="A2762" s="147">
        <v>4</v>
      </c>
      <c r="B2762" s="149" t="s">
        <v>32600</v>
      </c>
      <c r="C2762" s="147" t="s">
        <v>2242</v>
      </c>
      <c r="D2762" s="147" t="s">
        <v>32599</v>
      </c>
      <c r="E2762" s="147" t="s">
        <v>2240</v>
      </c>
      <c r="G2762" s="147">
        <v>0</v>
      </c>
      <c r="I2762" s="147">
        <v>4</v>
      </c>
      <c r="J2762" s="147">
        <v>2560411</v>
      </c>
      <c r="K2762" s="147" t="s">
        <v>2769</v>
      </c>
    </row>
    <row r="2763" spans="1:11" x14ac:dyDescent="0.2">
      <c r="A2763" s="147">
        <v>3</v>
      </c>
      <c r="B2763" s="149" t="s">
        <v>32598</v>
      </c>
      <c r="C2763" s="147" t="s">
        <v>2242</v>
      </c>
      <c r="D2763" s="147" t="s">
        <v>32597</v>
      </c>
      <c r="E2763" s="147" t="s">
        <v>2246</v>
      </c>
      <c r="G2763" s="147">
        <v>0</v>
      </c>
      <c r="I2763" s="147">
        <v>3</v>
      </c>
      <c r="J2763" s="147">
        <v>2560357</v>
      </c>
    </row>
    <row r="2764" spans="1:11" x14ac:dyDescent="0.2">
      <c r="A2764" s="147">
        <v>4</v>
      </c>
      <c r="B2764" s="149" t="s">
        <v>32594</v>
      </c>
      <c r="C2764" s="147" t="s">
        <v>2242</v>
      </c>
      <c r="D2764" s="147" t="s">
        <v>32596</v>
      </c>
      <c r="E2764" s="147" t="s">
        <v>2240</v>
      </c>
      <c r="G2764" s="147">
        <v>0</v>
      </c>
      <c r="I2764" s="147">
        <v>4</v>
      </c>
      <c r="J2764" s="147">
        <v>2560414</v>
      </c>
      <c r="K2764" s="147" t="s">
        <v>2769</v>
      </c>
    </row>
    <row r="2765" spans="1:11" x14ac:dyDescent="0.2">
      <c r="A2765" s="147">
        <v>4</v>
      </c>
      <c r="B2765" s="149" t="s">
        <v>32594</v>
      </c>
      <c r="C2765" s="147" t="s">
        <v>2261</v>
      </c>
      <c r="D2765" s="147" t="s">
        <v>32595</v>
      </c>
      <c r="E2765" s="147" t="s">
        <v>2246</v>
      </c>
      <c r="G2765" s="147">
        <v>0</v>
      </c>
      <c r="I2765" s="147">
        <v>4</v>
      </c>
      <c r="J2765" s="147">
        <v>1189344</v>
      </c>
    </row>
    <row r="2766" spans="1:11" x14ac:dyDescent="0.2">
      <c r="A2766" s="147">
        <v>4</v>
      </c>
      <c r="B2766" s="149" t="s">
        <v>32594</v>
      </c>
      <c r="C2766" s="147" t="s">
        <v>2261</v>
      </c>
      <c r="D2766" s="147" t="s">
        <v>32593</v>
      </c>
      <c r="E2766" s="147" t="s">
        <v>2246</v>
      </c>
      <c r="G2766" s="147">
        <v>0</v>
      </c>
      <c r="I2766" s="147">
        <v>4</v>
      </c>
      <c r="J2766" s="147">
        <v>1189348</v>
      </c>
    </row>
    <row r="2767" spans="1:11" x14ac:dyDescent="0.2">
      <c r="A2767" s="147">
        <v>4</v>
      </c>
      <c r="B2767" s="149" t="s">
        <v>32592</v>
      </c>
      <c r="C2767" s="147" t="s">
        <v>2242</v>
      </c>
      <c r="D2767" s="147" t="s">
        <v>32591</v>
      </c>
      <c r="E2767" s="147" t="s">
        <v>2240</v>
      </c>
      <c r="G2767" s="147">
        <v>0</v>
      </c>
      <c r="I2767" s="147">
        <v>4</v>
      </c>
      <c r="J2767" s="147">
        <v>2560418</v>
      </c>
      <c r="K2767" s="147" t="s">
        <v>2769</v>
      </c>
    </row>
    <row r="2768" spans="1:11" x14ac:dyDescent="0.2">
      <c r="A2768" s="147">
        <v>4</v>
      </c>
      <c r="B2768" s="149" t="s">
        <v>32589</v>
      </c>
      <c r="C2768" s="147" t="s">
        <v>2242</v>
      </c>
      <c r="D2768" s="147" t="s">
        <v>32590</v>
      </c>
      <c r="E2768" s="147" t="s">
        <v>2240</v>
      </c>
      <c r="G2768" s="147">
        <v>0</v>
      </c>
      <c r="I2768" s="147">
        <v>4</v>
      </c>
      <c r="J2768" s="147">
        <v>2560421</v>
      </c>
      <c r="K2768" s="147" t="s">
        <v>2769</v>
      </c>
    </row>
    <row r="2769" spans="1:11" x14ac:dyDescent="0.2">
      <c r="A2769" s="147">
        <v>4</v>
      </c>
      <c r="B2769" s="149" t="s">
        <v>32589</v>
      </c>
      <c r="C2769" s="147" t="s">
        <v>2261</v>
      </c>
      <c r="D2769" s="147" t="s">
        <v>32588</v>
      </c>
      <c r="E2769" s="147" t="s">
        <v>2246</v>
      </c>
      <c r="G2769" s="147">
        <v>0</v>
      </c>
      <c r="I2769" s="147">
        <v>4</v>
      </c>
      <c r="J2769" s="147">
        <v>1189347</v>
      </c>
    </row>
    <row r="2770" spans="1:11" x14ac:dyDescent="0.2">
      <c r="A2770" s="147">
        <v>3</v>
      </c>
      <c r="B2770" s="149" t="s">
        <v>32587</v>
      </c>
      <c r="C2770" s="147" t="s">
        <v>2242</v>
      </c>
      <c r="D2770" s="147" t="s">
        <v>32586</v>
      </c>
      <c r="E2770" s="147" t="s">
        <v>2246</v>
      </c>
      <c r="G2770" s="147">
        <v>0</v>
      </c>
      <c r="I2770" s="147">
        <v>3</v>
      </c>
      <c r="J2770" s="147">
        <v>2560376</v>
      </c>
    </row>
    <row r="2771" spans="1:11" x14ac:dyDescent="0.2">
      <c r="A2771" s="147">
        <v>4</v>
      </c>
      <c r="B2771" s="149" t="s">
        <v>32584</v>
      </c>
      <c r="C2771" s="147" t="s">
        <v>2242</v>
      </c>
      <c r="D2771" s="147" t="s">
        <v>32585</v>
      </c>
      <c r="E2771" s="147" t="s">
        <v>2246</v>
      </c>
      <c r="G2771" s="147">
        <v>0</v>
      </c>
      <c r="I2771" s="147">
        <v>4</v>
      </c>
      <c r="J2771" s="147">
        <v>2560424</v>
      </c>
    </row>
    <row r="2772" spans="1:11" x14ac:dyDescent="0.2">
      <c r="A2772" s="147">
        <v>4</v>
      </c>
      <c r="B2772" s="149" t="s">
        <v>32584</v>
      </c>
      <c r="C2772" s="147" t="s">
        <v>2261</v>
      </c>
      <c r="D2772" s="147" t="s">
        <v>32583</v>
      </c>
      <c r="E2772" s="147" t="s">
        <v>2246</v>
      </c>
      <c r="G2772" s="147">
        <v>0</v>
      </c>
      <c r="I2772" s="147">
        <v>4</v>
      </c>
      <c r="J2772" s="147">
        <v>1189351</v>
      </c>
    </row>
    <row r="2773" spans="1:11" x14ac:dyDescent="0.2">
      <c r="A2773" s="147">
        <v>5</v>
      </c>
      <c r="B2773" s="149" t="s">
        <v>32582</v>
      </c>
      <c r="C2773" s="147" t="s">
        <v>2242</v>
      </c>
      <c r="D2773" s="147" t="s">
        <v>32581</v>
      </c>
      <c r="E2773" s="147" t="s">
        <v>2246</v>
      </c>
      <c r="G2773" s="147">
        <v>0</v>
      </c>
      <c r="I2773" s="147">
        <v>5</v>
      </c>
      <c r="J2773" s="147">
        <v>2560433</v>
      </c>
    </row>
    <row r="2774" spans="1:11" x14ac:dyDescent="0.2">
      <c r="A2774" s="147">
        <v>6</v>
      </c>
      <c r="B2774" s="149" t="s">
        <v>32580</v>
      </c>
      <c r="C2774" s="147" t="s">
        <v>2242</v>
      </c>
      <c r="D2774" s="147" t="s">
        <v>32579</v>
      </c>
      <c r="E2774" s="147" t="s">
        <v>2240</v>
      </c>
      <c r="G2774" s="147">
        <v>0</v>
      </c>
      <c r="I2774" s="147">
        <v>6</v>
      </c>
      <c r="J2774" s="147">
        <v>2560445</v>
      </c>
      <c r="K2774" s="147" t="s">
        <v>2769</v>
      </c>
    </row>
    <row r="2775" spans="1:11" x14ac:dyDescent="0.2">
      <c r="A2775" s="147">
        <v>6</v>
      </c>
      <c r="B2775" s="149" t="s">
        <v>32578</v>
      </c>
      <c r="C2775" s="147" t="s">
        <v>2242</v>
      </c>
      <c r="D2775" s="147" t="s">
        <v>32577</v>
      </c>
      <c r="E2775" s="147" t="s">
        <v>2240</v>
      </c>
      <c r="G2775" s="147">
        <v>0</v>
      </c>
      <c r="I2775" s="147">
        <v>5</v>
      </c>
      <c r="J2775" s="147">
        <v>2560435</v>
      </c>
      <c r="K2775" s="147" t="s">
        <v>2769</v>
      </c>
    </row>
    <row r="2776" spans="1:11" x14ac:dyDescent="0.2">
      <c r="A2776" s="147">
        <v>6</v>
      </c>
      <c r="B2776" s="149" t="s">
        <v>32576</v>
      </c>
      <c r="C2776" s="147" t="s">
        <v>2242</v>
      </c>
      <c r="D2776" s="147" t="s">
        <v>32575</v>
      </c>
      <c r="E2776" s="147" t="s">
        <v>2240</v>
      </c>
      <c r="G2776" s="147">
        <v>0</v>
      </c>
      <c r="I2776" s="147">
        <v>5</v>
      </c>
      <c r="J2776" s="147">
        <v>2560440</v>
      </c>
      <c r="K2776" s="147" t="s">
        <v>2769</v>
      </c>
    </row>
    <row r="2777" spans="1:11" x14ac:dyDescent="0.2">
      <c r="A2777" s="147">
        <v>6</v>
      </c>
      <c r="B2777" s="149" t="s">
        <v>32574</v>
      </c>
      <c r="C2777" s="147" t="s">
        <v>2242</v>
      </c>
      <c r="D2777" s="147" t="s">
        <v>32573</v>
      </c>
      <c r="E2777" s="147" t="s">
        <v>2240</v>
      </c>
      <c r="G2777" s="147">
        <v>0</v>
      </c>
      <c r="I2777" s="147">
        <v>5</v>
      </c>
      <c r="J2777" s="147">
        <v>2560432</v>
      </c>
      <c r="K2777" s="147" t="s">
        <v>2769</v>
      </c>
    </row>
    <row r="2778" spans="1:11" x14ac:dyDescent="0.2">
      <c r="A2778" s="147">
        <v>4</v>
      </c>
      <c r="B2778" s="149" t="s">
        <v>32572</v>
      </c>
      <c r="C2778" s="147" t="s">
        <v>2242</v>
      </c>
      <c r="D2778" s="147" t="s">
        <v>32571</v>
      </c>
      <c r="E2778" s="147" t="s">
        <v>2246</v>
      </c>
      <c r="G2778" s="147">
        <v>0</v>
      </c>
      <c r="I2778" s="147">
        <v>4</v>
      </c>
      <c r="J2778" s="147">
        <v>2560423</v>
      </c>
    </row>
    <row r="2779" spans="1:11" x14ac:dyDescent="0.2">
      <c r="A2779" s="147">
        <v>5</v>
      </c>
      <c r="B2779" s="149" t="s">
        <v>32570</v>
      </c>
      <c r="C2779" s="147" t="s">
        <v>2242</v>
      </c>
      <c r="D2779" s="147" t="s">
        <v>32569</v>
      </c>
      <c r="E2779" s="147" t="s">
        <v>2246</v>
      </c>
      <c r="G2779" s="147">
        <v>0</v>
      </c>
      <c r="I2779" s="147">
        <v>5</v>
      </c>
      <c r="J2779" s="147">
        <v>2560454</v>
      </c>
    </row>
    <row r="2780" spans="1:11" x14ac:dyDescent="0.2">
      <c r="A2780" s="147">
        <v>6</v>
      </c>
      <c r="B2780" s="149" t="s">
        <v>32568</v>
      </c>
      <c r="C2780" s="147" t="s">
        <v>2242</v>
      </c>
      <c r="D2780" s="147" t="s">
        <v>32567</v>
      </c>
      <c r="E2780" s="147" t="s">
        <v>2240</v>
      </c>
      <c r="G2780" s="147">
        <v>0</v>
      </c>
      <c r="I2780" s="147">
        <v>6</v>
      </c>
      <c r="J2780" s="147">
        <v>2560461</v>
      </c>
      <c r="K2780" s="147" t="s">
        <v>2769</v>
      </c>
    </row>
    <row r="2781" spans="1:11" x14ac:dyDescent="0.2">
      <c r="A2781" s="147">
        <v>6</v>
      </c>
      <c r="B2781" s="149" t="s">
        <v>32566</v>
      </c>
      <c r="C2781" s="147" t="s">
        <v>2242</v>
      </c>
      <c r="D2781" s="147" t="s">
        <v>32565</v>
      </c>
      <c r="E2781" s="147" t="s">
        <v>2240</v>
      </c>
      <c r="G2781" s="147">
        <v>0</v>
      </c>
      <c r="I2781" s="147">
        <v>5</v>
      </c>
      <c r="J2781" s="147">
        <v>2560452</v>
      </c>
      <c r="K2781" s="147" t="s">
        <v>2769</v>
      </c>
    </row>
    <row r="2782" spans="1:11" x14ac:dyDescent="0.2">
      <c r="A2782" s="147">
        <v>6</v>
      </c>
      <c r="B2782" s="149" t="s">
        <v>32564</v>
      </c>
      <c r="C2782" s="147" t="s">
        <v>2242</v>
      </c>
      <c r="D2782" s="147" t="s">
        <v>32563</v>
      </c>
      <c r="E2782" s="147" t="s">
        <v>2240</v>
      </c>
      <c r="G2782" s="147">
        <v>0</v>
      </c>
      <c r="I2782" s="147">
        <v>5</v>
      </c>
      <c r="J2782" s="147">
        <v>2560447</v>
      </c>
      <c r="K2782" s="147" t="s">
        <v>2769</v>
      </c>
    </row>
    <row r="2783" spans="1:11" x14ac:dyDescent="0.2">
      <c r="A2783" s="147">
        <v>6</v>
      </c>
      <c r="B2783" s="149" t="s">
        <v>32562</v>
      </c>
      <c r="C2783" s="147" t="s">
        <v>2242</v>
      </c>
      <c r="D2783" s="147" t="s">
        <v>32561</v>
      </c>
      <c r="E2783" s="147" t="s">
        <v>2240</v>
      </c>
      <c r="G2783" s="147">
        <v>0</v>
      </c>
      <c r="I2783" s="147">
        <v>5</v>
      </c>
      <c r="J2783" s="147">
        <v>2560457</v>
      </c>
      <c r="K2783" s="147" t="s">
        <v>2769</v>
      </c>
    </row>
    <row r="2784" spans="1:11" x14ac:dyDescent="0.2">
      <c r="A2784" s="147">
        <v>4</v>
      </c>
      <c r="B2784" s="149" t="s">
        <v>32558</v>
      </c>
      <c r="C2784" s="147" t="s">
        <v>2242</v>
      </c>
      <c r="D2784" s="147" t="s">
        <v>32560</v>
      </c>
      <c r="E2784" s="147" t="s">
        <v>2246</v>
      </c>
      <c r="G2784" s="147">
        <v>0</v>
      </c>
      <c r="I2784" s="147">
        <v>4</v>
      </c>
      <c r="J2784" s="147">
        <v>2560428</v>
      </c>
    </row>
    <row r="2785" spans="1:11" x14ac:dyDescent="0.2">
      <c r="A2785" s="147">
        <v>4</v>
      </c>
      <c r="B2785" s="149" t="s">
        <v>32558</v>
      </c>
      <c r="C2785" s="147" t="s">
        <v>2261</v>
      </c>
      <c r="D2785" s="147" t="s">
        <v>32559</v>
      </c>
      <c r="E2785" s="147" t="s">
        <v>2246</v>
      </c>
      <c r="G2785" s="147">
        <v>0</v>
      </c>
      <c r="I2785" s="147">
        <v>4</v>
      </c>
      <c r="J2785" s="147">
        <v>1189354</v>
      </c>
    </row>
    <row r="2786" spans="1:11" x14ac:dyDescent="0.2">
      <c r="A2786" s="147">
        <v>4</v>
      </c>
      <c r="B2786" s="149" t="s">
        <v>32558</v>
      </c>
      <c r="C2786" s="147" t="s">
        <v>2261</v>
      </c>
      <c r="D2786" s="147" t="s">
        <v>32557</v>
      </c>
      <c r="E2786" s="147" t="s">
        <v>2246</v>
      </c>
      <c r="G2786" s="147">
        <v>0</v>
      </c>
      <c r="I2786" s="147">
        <v>4</v>
      </c>
      <c r="J2786" s="147">
        <v>1189355</v>
      </c>
    </row>
    <row r="2787" spans="1:11" x14ac:dyDescent="0.2">
      <c r="A2787" s="147">
        <v>5</v>
      </c>
      <c r="B2787" s="149" t="s">
        <v>32556</v>
      </c>
      <c r="C2787" s="147" t="s">
        <v>2242</v>
      </c>
      <c r="D2787" s="147" t="s">
        <v>32555</v>
      </c>
      <c r="E2787" s="147" t="s">
        <v>2246</v>
      </c>
      <c r="G2787" s="147">
        <v>0</v>
      </c>
      <c r="I2787" s="147">
        <v>5</v>
      </c>
      <c r="J2787" s="147">
        <v>2560470</v>
      </c>
    </row>
    <row r="2788" spans="1:11" x14ac:dyDescent="0.2">
      <c r="A2788" s="147">
        <v>6</v>
      </c>
      <c r="B2788" s="149" t="s">
        <v>32554</v>
      </c>
      <c r="C2788" s="147" t="s">
        <v>2242</v>
      </c>
      <c r="D2788" s="147" t="s">
        <v>32553</v>
      </c>
      <c r="E2788" s="147" t="s">
        <v>2240</v>
      </c>
      <c r="G2788" s="147">
        <v>0</v>
      </c>
      <c r="I2788" s="147">
        <v>6</v>
      </c>
      <c r="J2788" s="147">
        <v>2560474</v>
      </c>
      <c r="K2788" s="147" t="s">
        <v>2769</v>
      </c>
    </row>
    <row r="2789" spans="1:11" x14ac:dyDescent="0.2">
      <c r="A2789" s="147">
        <v>6</v>
      </c>
      <c r="B2789" s="149" t="s">
        <v>32552</v>
      </c>
      <c r="C2789" s="147" t="s">
        <v>2242</v>
      </c>
      <c r="D2789" s="147" t="s">
        <v>32551</v>
      </c>
      <c r="E2789" s="147" t="s">
        <v>2240</v>
      </c>
      <c r="G2789" s="147">
        <v>0</v>
      </c>
      <c r="I2789" s="147">
        <v>5</v>
      </c>
      <c r="J2789" s="147">
        <v>2560462</v>
      </c>
      <c r="K2789" s="147" t="s">
        <v>2769</v>
      </c>
    </row>
    <row r="2790" spans="1:11" x14ac:dyDescent="0.2">
      <c r="A2790" s="147">
        <v>6</v>
      </c>
      <c r="B2790" s="149" t="s">
        <v>32550</v>
      </c>
      <c r="C2790" s="147" t="s">
        <v>2242</v>
      </c>
      <c r="D2790" s="147" t="s">
        <v>32549</v>
      </c>
      <c r="E2790" s="147" t="s">
        <v>2240</v>
      </c>
      <c r="G2790" s="147">
        <v>0</v>
      </c>
      <c r="I2790" s="147">
        <v>5</v>
      </c>
      <c r="J2790" s="147">
        <v>2560465</v>
      </c>
      <c r="K2790" s="147" t="s">
        <v>2769</v>
      </c>
    </row>
    <row r="2791" spans="1:11" x14ac:dyDescent="0.2">
      <c r="A2791" s="147">
        <v>6</v>
      </c>
      <c r="B2791" s="149" t="s">
        <v>32548</v>
      </c>
      <c r="C2791" s="147" t="s">
        <v>2242</v>
      </c>
      <c r="D2791" s="147" t="s">
        <v>32547</v>
      </c>
      <c r="E2791" s="147" t="s">
        <v>2240</v>
      </c>
      <c r="G2791" s="147">
        <v>0</v>
      </c>
      <c r="I2791" s="147">
        <v>5</v>
      </c>
      <c r="J2791" s="147">
        <v>2560468</v>
      </c>
      <c r="K2791" s="147" t="s">
        <v>2769</v>
      </c>
    </row>
    <row r="2792" spans="1:11" x14ac:dyDescent="0.2">
      <c r="A2792" s="147">
        <v>3</v>
      </c>
      <c r="B2792" s="149" t="s">
        <v>32544</v>
      </c>
      <c r="C2792" s="147" t="s">
        <v>2242</v>
      </c>
      <c r="D2792" s="147" t="s">
        <v>32546</v>
      </c>
      <c r="E2792" s="147" t="s">
        <v>2246</v>
      </c>
      <c r="G2792" s="147">
        <v>0</v>
      </c>
      <c r="I2792" s="147">
        <v>3</v>
      </c>
      <c r="J2792" s="147">
        <v>2560381</v>
      </c>
    </row>
    <row r="2793" spans="1:11" x14ac:dyDescent="0.2">
      <c r="A2793" s="147">
        <v>3</v>
      </c>
      <c r="B2793" s="149" t="s">
        <v>32544</v>
      </c>
      <c r="C2793" s="147" t="s">
        <v>2277</v>
      </c>
      <c r="D2793" s="147" t="s">
        <v>32545</v>
      </c>
      <c r="E2793" s="147" t="s">
        <v>2246</v>
      </c>
      <c r="G2793" s="147">
        <v>0</v>
      </c>
      <c r="I2793" s="147">
        <v>3</v>
      </c>
      <c r="J2793" s="147">
        <v>1189303</v>
      </c>
    </row>
    <row r="2794" spans="1:11" x14ac:dyDescent="0.2">
      <c r="A2794" s="147">
        <v>3</v>
      </c>
      <c r="B2794" s="149" t="s">
        <v>32544</v>
      </c>
      <c r="C2794" s="147" t="s">
        <v>2277</v>
      </c>
      <c r="D2794" s="147" t="s">
        <v>32543</v>
      </c>
      <c r="E2794" s="147" t="s">
        <v>2246</v>
      </c>
      <c r="G2794" s="147">
        <v>0</v>
      </c>
      <c r="I2794" s="147">
        <v>3</v>
      </c>
      <c r="J2794" s="147">
        <v>1189313</v>
      </c>
    </row>
    <row r="2795" spans="1:11" x14ac:dyDescent="0.2">
      <c r="A2795" s="147">
        <v>4</v>
      </c>
      <c r="B2795" s="149" t="s">
        <v>32542</v>
      </c>
      <c r="C2795" s="147" t="s">
        <v>2242</v>
      </c>
      <c r="D2795" s="147" t="s">
        <v>32541</v>
      </c>
      <c r="E2795" s="147" t="s">
        <v>2246</v>
      </c>
      <c r="G2795" s="147">
        <v>0</v>
      </c>
      <c r="I2795" s="147">
        <v>4</v>
      </c>
      <c r="J2795" s="147">
        <v>2560480</v>
      </c>
    </row>
    <row r="2796" spans="1:11" x14ac:dyDescent="0.2">
      <c r="A2796" s="147">
        <v>5</v>
      </c>
      <c r="B2796" s="149" t="s">
        <v>32540</v>
      </c>
      <c r="C2796" s="147" t="s">
        <v>2242</v>
      </c>
      <c r="D2796" s="147" t="s">
        <v>32539</v>
      </c>
      <c r="E2796" s="147" t="s">
        <v>2246</v>
      </c>
      <c r="G2796" s="147">
        <v>0</v>
      </c>
      <c r="I2796" s="147">
        <v>5</v>
      </c>
      <c r="J2796" s="147">
        <v>2560498</v>
      </c>
    </row>
    <row r="2797" spans="1:11" x14ac:dyDescent="0.2">
      <c r="A2797" s="147">
        <v>6</v>
      </c>
      <c r="B2797" s="149" t="s">
        <v>32538</v>
      </c>
      <c r="C2797" s="147" t="s">
        <v>2242</v>
      </c>
      <c r="D2797" s="147" t="s">
        <v>32537</v>
      </c>
      <c r="E2797" s="147" t="s">
        <v>2240</v>
      </c>
      <c r="G2797" s="147">
        <v>0</v>
      </c>
      <c r="I2797" s="147">
        <v>6</v>
      </c>
      <c r="J2797" s="147">
        <v>2560508</v>
      </c>
      <c r="K2797" s="147" t="s">
        <v>2769</v>
      </c>
    </row>
    <row r="2798" spans="1:11" x14ac:dyDescent="0.2">
      <c r="A2798" s="147">
        <v>6</v>
      </c>
      <c r="B2798" s="149" t="s">
        <v>32536</v>
      </c>
      <c r="C2798" s="147" t="s">
        <v>2242</v>
      </c>
      <c r="D2798" s="147" t="s">
        <v>32535</v>
      </c>
      <c r="E2798" s="147" t="s">
        <v>2240</v>
      </c>
      <c r="G2798" s="147">
        <v>0</v>
      </c>
      <c r="I2798" s="147">
        <v>5</v>
      </c>
      <c r="J2798" s="147">
        <v>2560503</v>
      </c>
      <c r="K2798" s="147" t="s">
        <v>2769</v>
      </c>
    </row>
    <row r="2799" spans="1:11" x14ac:dyDescent="0.2">
      <c r="A2799" s="147">
        <v>6</v>
      </c>
      <c r="B2799" s="149" t="s">
        <v>32534</v>
      </c>
      <c r="C2799" s="147" t="s">
        <v>2242</v>
      </c>
      <c r="D2799" s="147" t="s">
        <v>32533</v>
      </c>
      <c r="E2799" s="147" t="s">
        <v>2240</v>
      </c>
      <c r="G2799" s="147">
        <v>0</v>
      </c>
      <c r="I2799" s="147">
        <v>5</v>
      </c>
      <c r="J2799" s="147">
        <v>2560499</v>
      </c>
      <c r="K2799" s="147" t="s">
        <v>2769</v>
      </c>
    </row>
    <row r="2800" spans="1:11" x14ac:dyDescent="0.2">
      <c r="A2800" s="147">
        <v>4</v>
      </c>
      <c r="B2800" s="149" t="s">
        <v>32532</v>
      </c>
      <c r="C2800" s="147" t="s">
        <v>2242</v>
      </c>
      <c r="D2800" s="147" t="s">
        <v>32531</v>
      </c>
      <c r="E2800" s="147" t="s">
        <v>2246</v>
      </c>
      <c r="G2800" s="147">
        <v>0</v>
      </c>
      <c r="I2800" s="147">
        <v>4</v>
      </c>
      <c r="J2800" s="147">
        <v>2560496</v>
      </c>
    </row>
    <row r="2801" spans="1:11" x14ac:dyDescent="0.2">
      <c r="A2801" s="147">
        <v>5</v>
      </c>
      <c r="B2801" s="149" t="s">
        <v>32530</v>
      </c>
      <c r="C2801" s="147" t="s">
        <v>2242</v>
      </c>
      <c r="D2801" s="147" t="s">
        <v>32529</v>
      </c>
      <c r="E2801" s="147" t="s">
        <v>2246</v>
      </c>
      <c r="G2801" s="147">
        <v>0</v>
      </c>
      <c r="I2801" s="147">
        <v>5</v>
      </c>
      <c r="J2801" s="147">
        <v>2560513</v>
      </c>
    </row>
    <row r="2802" spans="1:11" x14ac:dyDescent="0.2">
      <c r="A2802" s="147">
        <v>6</v>
      </c>
      <c r="B2802" s="149" t="s">
        <v>32528</v>
      </c>
      <c r="C2802" s="147" t="s">
        <v>2242</v>
      </c>
      <c r="D2802" s="147" t="s">
        <v>32527</v>
      </c>
      <c r="E2802" s="147" t="s">
        <v>2240</v>
      </c>
      <c r="G2802" s="147">
        <v>0</v>
      </c>
      <c r="I2802" s="147">
        <v>6</v>
      </c>
      <c r="J2802" s="147">
        <v>2560525</v>
      </c>
      <c r="K2802" s="147" t="s">
        <v>2769</v>
      </c>
    </row>
    <row r="2803" spans="1:11" x14ac:dyDescent="0.2">
      <c r="A2803" s="147">
        <v>6</v>
      </c>
      <c r="B2803" s="149" t="s">
        <v>32526</v>
      </c>
      <c r="C2803" s="147" t="s">
        <v>2242</v>
      </c>
      <c r="D2803" s="147" t="s">
        <v>32525</v>
      </c>
      <c r="E2803" s="147" t="s">
        <v>2240</v>
      </c>
      <c r="G2803" s="147">
        <v>0</v>
      </c>
      <c r="I2803" s="147">
        <v>5</v>
      </c>
      <c r="J2803" s="147">
        <v>2560512</v>
      </c>
      <c r="K2803" s="147" t="s">
        <v>2769</v>
      </c>
    </row>
    <row r="2804" spans="1:11" x14ac:dyDescent="0.2">
      <c r="A2804" s="147">
        <v>6</v>
      </c>
      <c r="B2804" s="149" t="s">
        <v>32524</v>
      </c>
      <c r="C2804" s="147" t="s">
        <v>2242</v>
      </c>
      <c r="D2804" s="147" t="s">
        <v>32523</v>
      </c>
      <c r="E2804" s="147" t="s">
        <v>2240</v>
      </c>
      <c r="G2804" s="147">
        <v>0</v>
      </c>
      <c r="I2804" s="147">
        <v>5</v>
      </c>
      <c r="J2804" s="147">
        <v>2560519</v>
      </c>
      <c r="K2804" s="147" t="s">
        <v>2769</v>
      </c>
    </row>
    <row r="2805" spans="1:11" x14ac:dyDescent="0.2">
      <c r="A2805" s="147">
        <v>6</v>
      </c>
      <c r="B2805" s="149" t="s">
        <v>32522</v>
      </c>
      <c r="C2805" s="147" t="s">
        <v>2242</v>
      </c>
      <c r="D2805" s="147" t="s">
        <v>32521</v>
      </c>
      <c r="E2805" s="147" t="s">
        <v>2240</v>
      </c>
      <c r="G2805" s="147">
        <v>0</v>
      </c>
      <c r="I2805" s="147">
        <v>5</v>
      </c>
      <c r="J2805" s="147">
        <v>2560510</v>
      </c>
      <c r="K2805" s="147" t="s">
        <v>2769</v>
      </c>
    </row>
    <row r="2806" spans="1:11" x14ac:dyDescent="0.2">
      <c r="A2806" s="147">
        <v>6</v>
      </c>
      <c r="B2806" s="149" t="s">
        <v>32520</v>
      </c>
      <c r="C2806" s="147" t="s">
        <v>2242</v>
      </c>
      <c r="D2806" s="147" t="s">
        <v>32519</v>
      </c>
      <c r="E2806" s="147" t="s">
        <v>2240</v>
      </c>
      <c r="G2806" s="147">
        <v>0</v>
      </c>
      <c r="I2806" s="147">
        <v>5</v>
      </c>
      <c r="J2806" s="147">
        <v>2560522</v>
      </c>
      <c r="K2806" s="147" t="s">
        <v>2769</v>
      </c>
    </row>
    <row r="2807" spans="1:11" x14ac:dyDescent="0.2">
      <c r="A2807" s="147">
        <v>4</v>
      </c>
      <c r="B2807" s="149" t="s">
        <v>32518</v>
      </c>
      <c r="C2807" s="147" t="s">
        <v>2242</v>
      </c>
      <c r="D2807" s="147" t="s">
        <v>32517</v>
      </c>
      <c r="E2807" s="147" t="s">
        <v>2240</v>
      </c>
      <c r="G2807" s="147">
        <v>0</v>
      </c>
      <c r="I2807" s="147">
        <v>4</v>
      </c>
      <c r="J2807" s="147">
        <v>2560489</v>
      </c>
      <c r="K2807" s="147" t="s">
        <v>2769</v>
      </c>
    </row>
    <row r="2808" spans="1:11" x14ac:dyDescent="0.2">
      <c r="A2808" s="147">
        <v>4</v>
      </c>
      <c r="B2808" s="149" t="s">
        <v>32516</v>
      </c>
      <c r="C2808" s="147" t="s">
        <v>2242</v>
      </c>
      <c r="D2808" s="147" t="s">
        <v>32515</v>
      </c>
      <c r="E2808" s="147" t="s">
        <v>2240</v>
      </c>
      <c r="G2808" s="147">
        <v>0</v>
      </c>
      <c r="I2808" s="147">
        <v>4</v>
      </c>
      <c r="J2808" s="147">
        <v>2560482</v>
      </c>
      <c r="K2808" s="147" t="s">
        <v>2769</v>
      </c>
    </row>
    <row r="2809" spans="1:11" x14ac:dyDescent="0.2">
      <c r="A2809" s="147">
        <v>4</v>
      </c>
      <c r="B2809" s="149" t="s">
        <v>32514</v>
      </c>
      <c r="C2809" s="147" t="s">
        <v>2242</v>
      </c>
      <c r="D2809" s="147" t="s">
        <v>32513</v>
      </c>
      <c r="E2809" s="147" t="s">
        <v>2246</v>
      </c>
      <c r="G2809" s="147">
        <v>0</v>
      </c>
      <c r="I2809" s="147">
        <v>4</v>
      </c>
      <c r="J2809" s="147">
        <v>2560479</v>
      </c>
    </row>
    <row r="2810" spans="1:11" x14ac:dyDescent="0.2">
      <c r="A2810" s="147">
        <v>5</v>
      </c>
      <c r="B2810" s="149" t="s">
        <v>32512</v>
      </c>
      <c r="C2810" s="147" t="s">
        <v>2242</v>
      </c>
      <c r="D2810" s="147" t="s">
        <v>32511</v>
      </c>
      <c r="E2810" s="147" t="s">
        <v>2246</v>
      </c>
      <c r="G2810" s="147">
        <v>0</v>
      </c>
      <c r="I2810" s="147">
        <v>5</v>
      </c>
      <c r="J2810" s="147">
        <v>2560528</v>
      </c>
    </row>
    <row r="2811" spans="1:11" x14ac:dyDescent="0.2">
      <c r="A2811" s="147">
        <v>6</v>
      </c>
      <c r="B2811" s="149" t="s">
        <v>32510</v>
      </c>
      <c r="C2811" s="147" t="s">
        <v>2242</v>
      </c>
      <c r="D2811" s="147" t="s">
        <v>32509</v>
      </c>
      <c r="E2811" s="147" t="s">
        <v>2240</v>
      </c>
      <c r="G2811" s="147">
        <v>0</v>
      </c>
      <c r="I2811" s="147">
        <v>6</v>
      </c>
      <c r="J2811" s="147">
        <v>2560537</v>
      </c>
      <c r="K2811" s="147" t="s">
        <v>2769</v>
      </c>
    </row>
    <row r="2812" spans="1:11" x14ac:dyDescent="0.2">
      <c r="A2812" s="147">
        <v>6</v>
      </c>
      <c r="B2812" s="149" t="s">
        <v>32508</v>
      </c>
      <c r="C2812" s="147" t="s">
        <v>2242</v>
      </c>
      <c r="D2812" s="147" t="s">
        <v>32507</v>
      </c>
      <c r="E2812" s="147" t="s">
        <v>2240</v>
      </c>
      <c r="G2812" s="147">
        <v>0</v>
      </c>
      <c r="I2812" s="147">
        <v>5</v>
      </c>
      <c r="J2812" s="147">
        <v>2560529</v>
      </c>
      <c r="K2812" s="147" t="s">
        <v>2769</v>
      </c>
    </row>
    <row r="2813" spans="1:11" x14ac:dyDescent="0.2">
      <c r="A2813" s="147">
        <v>6</v>
      </c>
      <c r="B2813" s="149" t="s">
        <v>32506</v>
      </c>
      <c r="C2813" s="147" t="s">
        <v>2242</v>
      </c>
      <c r="D2813" s="147" t="s">
        <v>32505</v>
      </c>
      <c r="E2813" s="147" t="s">
        <v>2240</v>
      </c>
      <c r="G2813" s="147">
        <v>0</v>
      </c>
      <c r="I2813" s="147">
        <v>5</v>
      </c>
      <c r="J2813" s="147">
        <v>2560535</v>
      </c>
      <c r="K2813" s="147" t="s">
        <v>2769</v>
      </c>
    </row>
    <row r="2814" spans="1:11" x14ac:dyDescent="0.2">
      <c r="A2814" s="147">
        <v>4</v>
      </c>
      <c r="B2814" s="149" t="s">
        <v>32504</v>
      </c>
      <c r="C2814" s="147" t="s">
        <v>2242</v>
      </c>
      <c r="D2814" s="147" t="s">
        <v>32503</v>
      </c>
      <c r="E2814" s="147" t="s">
        <v>2240</v>
      </c>
      <c r="G2814" s="147">
        <v>0</v>
      </c>
      <c r="I2814" s="147">
        <v>4</v>
      </c>
      <c r="J2814" s="147">
        <v>2560490</v>
      </c>
      <c r="K2814" s="147" t="s">
        <v>2769</v>
      </c>
    </row>
    <row r="2815" spans="1:11" x14ac:dyDescent="0.2">
      <c r="A2815" s="147">
        <v>4</v>
      </c>
      <c r="B2815" s="149" t="s">
        <v>32502</v>
      </c>
      <c r="C2815" s="147" t="s">
        <v>2242</v>
      </c>
      <c r="D2815" s="147" t="s">
        <v>32501</v>
      </c>
      <c r="E2815" s="147" t="s">
        <v>2240</v>
      </c>
      <c r="G2815" s="147">
        <v>0</v>
      </c>
      <c r="I2815" s="147">
        <v>4</v>
      </c>
      <c r="J2815" s="147">
        <v>2560487</v>
      </c>
      <c r="K2815" s="147" t="s">
        <v>2769</v>
      </c>
    </row>
    <row r="2816" spans="1:11" x14ac:dyDescent="0.2">
      <c r="A2816" s="147">
        <v>3</v>
      </c>
      <c r="B2816" s="149" t="s">
        <v>32500</v>
      </c>
      <c r="C2816" s="147" t="s">
        <v>2242</v>
      </c>
      <c r="D2816" s="147" t="s">
        <v>32499</v>
      </c>
      <c r="E2816" s="147" t="s">
        <v>2246</v>
      </c>
      <c r="G2816" s="147">
        <v>0</v>
      </c>
      <c r="I2816" s="147">
        <v>3</v>
      </c>
      <c r="J2816" s="147">
        <v>2560385</v>
      </c>
    </row>
    <row r="2817" spans="1:11" x14ac:dyDescent="0.2">
      <c r="A2817" s="147">
        <v>4</v>
      </c>
      <c r="B2817" s="149" t="s">
        <v>32498</v>
      </c>
      <c r="C2817" s="147" t="s">
        <v>2242</v>
      </c>
      <c r="D2817" s="147" t="s">
        <v>32497</v>
      </c>
      <c r="E2817" s="147" t="s">
        <v>2240</v>
      </c>
      <c r="G2817" s="147">
        <v>0</v>
      </c>
      <c r="I2817" s="147">
        <v>4</v>
      </c>
      <c r="J2817" s="147">
        <v>2560540</v>
      </c>
      <c r="K2817" s="147" t="s">
        <v>2769</v>
      </c>
    </row>
    <row r="2818" spans="1:11" x14ac:dyDescent="0.2">
      <c r="A2818" s="147">
        <v>4</v>
      </c>
      <c r="B2818" s="149" t="s">
        <v>32496</v>
      </c>
      <c r="C2818" s="147" t="s">
        <v>2242</v>
      </c>
      <c r="D2818" s="147" t="s">
        <v>32495</v>
      </c>
      <c r="E2818" s="147" t="s">
        <v>2240</v>
      </c>
      <c r="G2818" s="147">
        <v>0</v>
      </c>
      <c r="I2818" s="147">
        <v>4</v>
      </c>
      <c r="J2818" s="147">
        <v>2560544</v>
      </c>
      <c r="K2818" s="147" t="s">
        <v>2769</v>
      </c>
    </row>
    <row r="2819" spans="1:11" x14ac:dyDescent="0.2">
      <c r="A2819" s="147">
        <v>3</v>
      </c>
      <c r="B2819" s="149" t="s">
        <v>32494</v>
      </c>
      <c r="C2819" s="147" t="s">
        <v>2242</v>
      </c>
      <c r="D2819" s="147" t="s">
        <v>32493</v>
      </c>
      <c r="E2819" s="147" t="s">
        <v>2246</v>
      </c>
      <c r="G2819" s="147">
        <v>0</v>
      </c>
      <c r="I2819" s="147">
        <v>3</v>
      </c>
      <c r="J2819" s="147">
        <v>2560358</v>
      </c>
    </row>
    <row r="2820" spans="1:11" x14ac:dyDescent="0.2">
      <c r="A2820" s="147">
        <v>4</v>
      </c>
      <c r="B2820" s="149" t="s">
        <v>32490</v>
      </c>
      <c r="C2820" s="147" t="s">
        <v>2242</v>
      </c>
      <c r="D2820" s="147" t="s">
        <v>32492</v>
      </c>
      <c r="E2820" s="147" t="s">
        <v>2240</v>
      </c>
      <c r="G2820" s="147">
        <v>0</v>
      </c>
      <c r="I2820" s="147">
        <v>4</v>
      </c>
      <c r="J2820" s="147">
        <v>2560548</v>
      </c>
      <c r="K2820" s="147" t="s">
        <v>2769</v>
      </c>
    </row>
    <row r="2821" spans="1:11" x14ac:dyDescent="0.2">
      <c r="A2821" s="147">
        <v>4</v>
      </c>
      <c r="B2821" s="149" t="s">
        <v>32490</v>
      </c>
      <c r="C2821" s="147" t="s">
        <v>2277</v>
      </c>
      <c r="D2821" s="147" t="s">
        <v>32491</v>
      </c>
      <c r="E2821" s="147" t="s">
        <v>2246</v>
      </c>
      <c r="G2821" s="147">
        <v>0</v>
      </c>
      <c r="I2821" s="147">
        <v>4</v>
      </c>
      <c r="J2821" s="147">
        <v>1189366</v>
      </c>
    </row>
    <row r="2822" spans="1:11" x14ac:dyDescent="0.2">
      <c r="A2822" s="147">
        <v>4</v>
      </c>
      <c r="B2822" s="149" t="s">
        <v>32490</v>
      </c>
      <c r="C2822" s="147" t="s">
        <v>2277</v>
      </c>
      <c r="D2822" s="147" t="s">
        <v>32489</v>
      </c>
      <c r="E2822" s="147" t="s">
        <v>2246</v>
      </c>
      <c r="G2822" s="147">
        <v>0</v>
      </c>
      <c r="I2822" s="147">
        <v>4</v>
      </c>
      <c r="J2822" s="147">
        <v>1189362</v>
      </c>
    </row>
    <row r="2823" spans="1:11" x14ac:dyDescent="0.2">
      <c r="A2823" s="147">
        <v>4</v>
      </c>
      <c r="B2823" s="149" t="s">
        <v>32485</v>
      </c>
      <c r="C2823" s="147" t="s">
        <v>2242</v>
      </c>
      <c r="D2823" s="147" t="s">
        <v>32488</v>
      </c>
      <c r="E2823" s="147" t="s">
        <v>2240</v>
      </c>
      <c r="G2823" s="147">
        <v>0</v>
      </c>
      <c r="I2823" s="147">
        <v>4</v>
      </c>
      <c r="J2823" s="147">
        <v>2560547</v>
      </c>
      <c r="K2823" s="147" t="s">
        <v>2769</v>
      </c>
    </row>
    <row r="2824" spans="1:11" x14ac:dyDescent="0.2">
      <c r="A2824" s="147">
        <v>4</v>
      </c>
      <c r="B2824" s="149" t="s">
        <v>32485</v>
      </c>
      <c r="C2824" s="147" t="s">
        <v>2261</v>
      </c>
      <c r="D2824" s="147" t="s">
        <v>32487</v>
      </c>
      <c r="E2824" s="147" t="s">
        <v>2246</v>
      </c>
      <c r="G2824" s="147">
        <v>0</v>
      </c>
      <c r="I2824" s="147">
        <v>4</v>
      </c>
      <c r="J2824" s="147">
        <v>1189364</v>
      </c>
    </row>
    <row r="2825" spans="1:11" x14ac:dyDescent="0.2">
      <c r="A2825" s="147">
        <v>4</v>
      </c>
      <c r="B2825" s="149" t="s">
        <v>32485</v>
      </c>
      <c r="C2825" s="147" t="s">
        <v>2277</v>
      </c>
      <c r="D2825" s="147" t="s">
        <v>32486</v>
      </c>
      <c r="E2825" s="147" t="s">
        <v>2246</v>
      </c>
      <c r="G2825" s="147">
        <v>0</v>
      </c>
      <c r="I2825" s="147">
        <v>4</v>
      </c>
      <c r="J2825" s="147">
        <v>1189372</v>
      </c>
    </row>
    <row r="2826" spans="1:11" x14ac:dyDescent="0.2">
      <c r="A2826" s="147">
        <v>4</v>
      </c>
      <c r="B2826" s="149" t="s">
        <v>32485</v>
      </c>
      <c r="C2826" s="147" t="s">
        <v>2277</v>
      </c>
      <c r="D2826" s="147" t="s">
        <v>32484</v>
      </c>
      <c r="E2826" s="147" t="s">
        <v>2246</v>
      </c>
      <c r="G2826" s="147">
        <v>0</v>
      </c>
      <c r="I2826" s="147">
        <v>4</v>
      </c>
      <c r="J2826" s="147">
        <v>1189365</v>
      </c>
    </row>
    <row r="2827" spans="1:11" x14ac:dyDescent="0.2">
      <c r="A2827" s="147">
        <v>4</v>
      </c>
      <c r="B2827" s="149" t="s">
        <v>32483</v>
      </c>
      <c r="C2827" s="147" t="s">
        <v>2242</v>
      </c>
      <c r="D2827" s="147" t="s">
        <v>32482</v>
      </c>
      <c r="E2827" s="147" t="s">
        <v>2240</v>
      </c>
      <c r="G2827" s="147">
        <v>0</v>
      </c>
      <c r="I2827" s="147">
        <v>4</v>
      </c>
      <c r="J2827" s="147">
        <v>2560551</v>
      </c>
      <c r="K2827" s="147" t="s">
        <v>2769</v>
      </c>
    </row>
    <row r="2828" spans="1:11" x14ac:dyDescent="0.2">
      <c r="A2828" s="147">
        <v>3</v>
      </c>
      <c r="B2828" s="149" t="s">
        <v>32477</v>
      </c>
      <c r="C2828" s="147" t="s">
        <v>2242</v>
      </c>
      <c r="D2828" s="147" t="s">
        <v>32481</v>
      </c>
      <c r="E2828" s="147" t="s">
        <v>2246</v>
      </c>
      <c r="G2828" s="147">
        <v>0</v>
      </c>
      <c r="I2828" s="147">
        <v>3</v>
      </c>
      <c r="J2828" s="147">
        <v>2560371</v>
      </c>
    </row>
    <row r="2829" spans="1:11" x14ac:dyDescent="0.2">
      <c r="A2829" s="147">
        <v>3</v>
      </c>
      <c r="B2829" s="149" t="s">
        <v>32477</v>
      </c>
      <c r="C2829" s="147" t="s">
        <v>2277</v>
      </c>
      <c r="D2829" s="147" t="s">
        <v>32480</v>
      </c>
      <c r="E2829" s="147" t="s">
        <v>2246</v>
      </c>
      <c r="G2829" s="147">
        <v>0</v>
      </c>
      <c r="I2829" s="147">
        <v>3</v>
      </c>
      <c r="J2829" s="147">
        <v>1189307</v>
      </c>
    </row>
    <row r="2830" spans="1:11" x14ac:dyDescent="0.2">
      <c r="A2830" s="147">
        <v>3</v>
      </c>
      <c r="B2830" s="149" t="s">
        <v>32477</v>
      </c>
      <c r="C2830" s="147" t="s">
        <v>2277</v>
      </c>
      <c r="D2830" s="147" t="s">
        <v>32479</v>
      </c>
      <c r="E2830" s="147" t="s">
        <v>2246</v>
      </c>
      <c r="G2830" s="147">
        <v>0</v>
      </c>
      <c r="I2830" s="147">
        <v>3</v>
      </c>
      <c r="J2830" s="147">
        <v>1189300</v>
      </c>
    </row>
    <row r="2831" spans="1:11" x14ac:dyDescent="0.2">
      <c r="A2831" s="147">
        <v>3</v>
      </c>
      <c r="B2831" s="149" t="s">
        <v>32477</v>
      </c>
      <c r="C2831" s="147" t="s">
        <v>2277</v>
      </c>
      <c r="D2831" s="147" t="s">
        <v>32478</v>
      </c>
      <c r="E2831" s="147" t="s">
        <v>2246</v>
      </c>
      <c r="G2831" s="147">
        <v>0</v>
      </c>
      <c r="I2831" s="147">
        <v>3</v>
      </c>
      <c r="J2831" s="147">
        <v>1189314</v>
      </c>
    </row>
    <row r="2832" spans="1:11" x14ac:dyDescent="0.2">
      <c r="A2832" s="147">
        <v>3</v>
      </c>
      <c r="B2832" s="149" t="s">
        <v>32477</v>
      </c>
      <c r="C2832" s="147" t="s">
        <v>2277</v>
      </c>
      <c r="D2832" s="147" t="s">
        <v>32476</v>
      </c>
      <c r="E2832" s="147" t="s">
        <v>2246</v>
      </c>
      <c r="G2832" s="147">
        <v>0</v>
      </c>
      <c r="I2832" s="147">
        <v>3</v>
      </c>
      <c r="J2832" s="147">
        <v>1189302</v>
      </c>
    </row>
    <row r="2833" spans="1:11" x14ac:dyDescent="0.2">
      <c r="A2833" s="147">
        <v>4</v>
      </c>
      <c r="B2833" s="149" t="s">
        <v>32473</v>
      </c>
      <c r="C2833" s="147" t="s">
        <v>2242</v>
      </c>
      <c r="D2833" s="147" t="s">
        <v>32475</v>
      </c>
      <c r="E2833" s="147" t="s">
        <v>2240</v>
      </c>
      <c r="G2833" s="147">
        <v>0</v>
      </c>
      <c r="I2833" s="147">
        <v>4</v>
      </c>
      <c r="J2833" s="147">
        <v>2560566</v>
      </c>
      <c r="K2833" s="147" t="s">
        <v>2769</v>
      </c>
    </row>
    <row r="2834" spans="1:11" x14ac:dyDescent="0.2">
      <c r="A2834" s="147">
        <v>4</v>
      </c>
      <c r="B2834" s="149" t="s">
        <v>32473</v>
      </c>
      <c r="C2834" s="147" t="s">
        <v>2277</v>
      </c>
      <c r="D2834" s="147" t="s">
        <v>32474</v>
      </c>
      <c r="E2834" s="147" t="s">
        <v>2246</v>
      </c>
      <c r="G2834" s="147">
        <v>0</v>
      </c>
      <c r="I2834" s="147">
        <v>4</v>
      </c>
      <c r="J2834" s="147">
        <v>1189383</v>
      </c>
    </row>
    <row r="2835" spans="1:11" x14ac:dyDescent="0.2">
      <c r="A2835" s="147">
        <v>4</v>
      </c>
      <c r="B2835" s="149" t="s">
        <v>32473</v>
      </c>
      <c r="C2835" s="147" t="s">
        <v>2277</v>
      </c>
      <c r="D2835" s="147" t="s">
        <v>32472</v>
      </c>
      <c r="E2835" s="147" t="s">
        <v>2246</v>
      </c>
      <c r="G2835" s="147">
        <v>0</v>
      </c>
      <c r="I2835" s="147">
        <v>4</v>
      </c>
      <c r="J2835" s="147">
        <v>1189382</v>
      </c>
    </row>
    <row r="2836" spans="1:11" x14ac:dyDescent="0.2">
      <c r="A2836" s="147">
        <v>4</v>
      </c>
      <c r="B2836" s="149" t="s">
        <v>32470</v>
      </c>
      <c r="C2836" s="147" t="s">
        <v>2242</v>
      </c>
      <c r="D2836" s="147" t="s">
        <v>32471</v>
      </c>
      <c r="E2836" s="147" t="s">
        <v>2240</v>
      </c>
      <c r="G2836" s="147">
        <v>0</v>
      </c>
      <c r="I2836" s="147">
        <v>4</v>
      </c>
      <c r="J2836" s="147">
        <v>2560562</v>
      </c>
      <c r="K2836" s="147" t="s">
        <v>2769</v>
      </c>
    </row>
    <row r="2837" spans="1:11" x14ac:dyDescent="0.2">
      <c r="A2837" s="147">
        <v>4</v>
      </c>
      <c r="B2837" s="149" t="s">
        <v>32470</v>
      </c>
      <c r="C2837" s="147" t="s">
        <v>2277</v>
      </c>
      <c r="D2837" s="147" t="s">
        <v>32469</v>
      </c>
      <c r="E2837" s="147" t="s">
        <v>2246</v>
      </c>
      <c r="G2837" s="147">
        <v>0</v>
      </c>
      <c r="I2837" s="147">
        <v>4</v>
      </c>
      <c r="J2837" s="147">
        <v>1189379</v>
      </c>
    </row>
    <row r="2838" spans="1:11" x14ac:dyDescent="0.2">
      <c r="A2838" s="147">
        <v>4</v>
      </c>
      <c r="B2838" s="149" t="s">
        <v>32467</v>
      </c>
      <c r="C2838" s="147" t="s">
        <v>2242</v>
      </c>
      <c r="D2838" s="147" t="s">
        <v>32468</v>
      </c>
      <c r="E2838" s="147" t="s">
        <v>2240</v>
      </c>
      <c r="G2838" s="147">
        <v>0</v>
      </c>
      <c r="I2838" s="147">
        <v>4</v>
      </c>
      <c r="J2838" s="147">
        <v>2560568</v>
      </c>
      <c r="K2838" s="147" t="s">
        <v>2769</v>
      </c>
    </row>
    <row r="2839" spans="1:11" x14ac:dyDescent="0.2">
      <c r="A2839" s="147">
        <v>4</v>
      </c>
      <c r="B2839" s="149" t="s">
        <v>32467</v>
      </c>
      <c r="C2839" s="147" t="s">
        <v>2277</v>
      </c>
      <c r="D2839" s="147" t="s">
        <v>32466</v>
      </c>
      <c r="E2839" s="147" t="s">
        <v>2246</v>
      </c>
      <c r="G2839" s="147">
        <v>0</v>
      </c>
      <c r="I2839" s="147">
        <v>4</v>
      </c>
      <c r="J2839" s="147">
        <v>1189375</v>
      </c>
    </row>
    <row r="2840" spans="1:11" x14ac:dyDescent="0.2">
      <c r="A2840" s="147">
        <v>4</v>
      </c>
      <c r="B2840" s="149" t="s">
        <v>32465</v>
      </c>
      <c r="C2840" s="147" t="s">
        <v>2242</v>
      </c>
      <c r="D2840" s="147" t="s">
        <v>32464</v>
      </c>
      <c r="E2840" s="147" t="s">
        <v>2246</v>
      </c>
      <c r="G2840" s="147">
        <v>0</v>
      </c>
      <c r="I2840" s="147">
        <v>4</v>
      </c>
      <c r="J2840" s="147">
        <v>2560569</v>
      </c>
    </row>
    <row r="2841" spans="1:11" x14ac:dyDescent="0.2">
      <c r="A2841" s="147">
        <v>5</v>
      </c>
      <c r="B2841" s="149" t="s">
        <v>32463</v>
      </c>
      <c r="C2841" s="147" t="s">
        <v>2242</v>
      </c>
      <c r="D2841" s="147" t="s">
        <v>32462</v>
      </c>
      <c r="E2841" s="147" t="s">
        <v>2246</v>
      </c>
      <c r="G2841" s="147">
        <v>0</v>
      </c>
      <c r="I2841" s="147">
        <v>5</v>
      </c>
      <c r="J2841" s="147">
        <v>2560591</v>
      </c>
    </row>
    <row r="2842" spans="1:11" x14ac:dyDescent="0.2">
      <c r="A2842" s="147">
        <v>6</v>
      </c>
      <c r="B2842" s="149" t="s">
        <v>32461</v>
      </c>
      <c r="C2842" s="147" t="s">
        <v>2242</v>
      </c>
      <c r="D2842" s="147" t="s">
        <v>32460</v>
      </c>
      <c r="E2842" s="147" t="s">
        <v>2240</v>
      </c>
      <c r="G2842" s="147">
        <v>0</v>
      </c>
      <c r="I2842" s="147">
        <v>6</v>
      </c>
      <c r="J2842" s="147">
        <v>2560605</v>
      </c>
      <c r="K2842" s="147" t="s">
        <v>2769</v>
      </c>
    </row>
    <row r="2843" spans="1:11" x14ac:dyDescent="0.2">
      <c r="A2843" s="147">
        <v>6</v>
      </c>
      <c r="B2843" s="149" t="s">
        <v>32459</v>
      </c>
      <c r="C2843" s="147" t="s">
        <v>2242</v>
      </c>
      <c r="D2843" s="147" t="s">
        <v>32458</v>
      </c>
      <c r="E2843" s="147" t="s">
        <v>2240</v>
      </c>
      <c r="G2843" s="147">
        <v>0</v>
      </c>
      <c r="I2843" s="147">
        <v>5</v>
      </c>
      <c r="J2843" s="147">
        <v>2560590</v>
      </c>
      <c r="K2843" s="147" t="s">
        <v>2769</v>
      </c>
    </row>
    <row r="2844" spans="1:11" x14ac:dyDescent="0.2">
      <c r="A2844" s="147">
        <v>6</v>
      </c>
      <c r="B2844" s="149" t="s">
        <v>32457</v>
      </c>
      <c r="C2844" s="147" t="s">
        <v>2242</v>
      </c>
      <c r="D2844" s="147" t="s">
        <v>32456</v>
      </c>
      <c r="E2844" s="147" t="s">
        <v>2240</v>
      </c>
      <c r="G2844" s="147">
        <v>0</v>
      </c>
      <c r="I2844" s="147">
        <v>5</v>
      </c>
      <c r="J2844" s="147">
        <v>2560572</v>
      </c>
      <c r="K2844" s="147" t="s">
        <v>2769</v>
      </c>
    </row>
    <row r="2845" spans="1:11" x14ac:dyDescent="0.2">
      <c r="A2845" s="147">
        <v>6</v>
      </c>
      <c r="B2845" s="149" t="s">
        <v>32455</v>
      </c>
      <c r="C2845" s="147" t="s">
        <v>2242</v>
      </c>
      <c r="D2845" s="147" t="s">
        <v>32454</v>
      </c>
      <c r="E2845" s="147" t="s">
        <v>2240</v>
      </c>
      <c r="G2845" s="147">
        <v>0</v>
      </c>
      <c r="I2845" s="147">
        <v>5</v>
      </c>
      <c r="J2845" s="147">
        <v>2560594</v>
      </c>
      <c r="K2845" s="147" t="s">
        <v>2769</v>
      </c>
    </row>
    <row r="2846" spans="1:11" x14ac:dyDescent="0.2">
      <c r="A2846" s="147">
        <v>6</v>
      </c>
      <c r="B2846" s="149" t="s">
        <v>32453</v>
      </c>
      <c r="C2846" s="147" t="s">
        <v>2242</v>
      </c>
      <c r="D2846" s="147" t="s">
        <v>32452</v>
      </c>
      <c r="E2846" s="147" t="s">
        <v>2240</v>
      </c>
      <c r="G2846" s="147">
        <v>0</v>
      </c>
      <c r="I2846" s="147">
        <v>5</v>
      </c>
      <c r="J2846" s="147">
        <v>2560578</v>
      </c>
      <c r="K2846" s="147" t="s">
        <v>2769</v>
      </c>
    </row>
    <row r="2847" spans="1:11" x14ac:dyDescent="0.2">
      <c r="A2847" s="147">
        <v>6</v>
      </c>
      <c r="B2847" s="149" t="s">
        <v>32451</v>
      </c>
      <c r="C2847" s="147" t="s">
        <v>2242</v>
      </c>
      <c r="D2847" s="147" t="s">
        <v>32450</v>
      </c>
      <c r="E2847" s="147" t="s">
        <v>2240</v>
      </c>
      <c r="G2847" s="147">
        <v>0</v>
      </c>
      <c r="I2847" s="147">
        <v>5</v>
      </c>
      <c r="J2847" s="147">
        <v>2560586</v>
      </c>
      <c r="K2847" s="147" t="s">
        <v>2769</v>
      </c>
    </row>
    <row r="2848" spans="1:11" x14ac:dyDescent="0.2">
      <c r="A2848" s="147">
        <v>6</v>
      </c>
      <c r="B2848" s="149" t="s">
        <v>32449</v>
      </c>
      <c r="C2848" s="147" t="s">
        <v>2242</v>
      </c>
      <c r="D2848" s="147" t="s">
        <v>32448</v>
      </c>
      <c r="E2848" s="147" t="s">
        <v>2240</v>
      </c>
      <c r="G2848" s="147">
        <v>0</v>
      </c>
      <c r="I2848" s="147">
        <v>5</v>
      </c>
      <c r="J2848" s="147">
        <v>2560587</v>
      </c>
      <c r="K2848" s="147" t="s">
        <v>2769</v>
      </c>
    </row>
    <row r="2849" spans="1:11" x14ac:dyDescent="0.2">
      <c r="A2849" s="147">
        <v>6</v>
      </c>
      <c r="B2849" s="149" t="s">
        <v>32447</v>
      </c>
      <c r="C2849" s="147" t="s">
        <v>2242</v>
      </c>
      <c r="D2849" s="147" t="s">
        <v>32446</v>
      </c>
      <c r="E2849" s="147" t="s">
        <v>2240</v>
      </c>
      <c r="G2849" s="147">
        <v>0</v>
      </c>
      <c r="I2849" s="147">
        <v>5</v>
      </c>
      <c r="J2849" s="147">
        <v>2560576</v>
      </c>
      <c r="K2849" s="147" t="s">
        <v>2769</v>
      </c>
    </row>
    <row r="2850" spans="1:11" x14ac:dyDescent="0.2">
      <c r="A2850" s="147">
        <v>6</v>
      </c>
      <c r="B2850" s="149" t="s">
        <v>32445</v>
      </c>
      <c r="C2850" s="147" t="s">
        <v>2242</v>
      </c>
      <c r="D2850" s="147" t="s">
        <v>32444</v>
      </c>
      <c r="E2850" s="147" t="s">
        <v>2240</v>
      </c>
      <c r="G2850" s="147">
        <v>0</v>
      </c>
      <c r="I2850" s="147">
        <v>5</v>
      </c>
      <c r="J2850" s="147">
        <v>2560582</v>
      </c>
      <c r="K2850" s="147" t="s">
        <v>2769</v>
      </c>
    </row>
    <row r="2851" spans="1:11" x14ac:dyDescent="0.2">
      <c r="A2851" s="147">
        <v>6</v>
      </c>
      <c r="B2851" s="149" t="s">
        <v>32443</v>
      </c>
      <c r="C2851" s="147" t="s">
        <v>2242</v>
      </c>
      <c r="D2851" s="147" t="s">
        <v>32442</v>
      </c>
      <c r="E2851" s="147" t="s">
        <v>2240</v>
      </c>
      <c r="G2851" s="147">
        <v>0</v>
      </c>
      <c r="I2851" s="147">
        <v>5</v>
      </c>
      <c r="J2851" s="147">
        <v>2560601</v>
      </c>
      <c r="K2851" s="147" t="s">
        <v>2769</v>
      </c>
    </row>
    <row r="2852" spans="1:11" x14ac:dyDescent="0.2">
      <c r="A2852" s="147">
        <v>6</v>
      </c>
      <c r="B2852" s="149" t="s">
        <v>32441</v>
      </c>
      <c r="C2852" s="147" t="s">
        <v>2242</v>
      </c>
      <c r="D2852" s="147" t="s">
        <v>32440</v>
      </c>
      <c r="E2852" s="147" t="s">
        <v>2240</v>
      </c>
      <c r="G2852" s="147">
        <v>0</v>
      </c>
      <c r="I2852" s="147">
        <v>5</v>
      </c>
      <c r="J2852" s="147">
        <v>2560602</v>
      </c>
      <c r="K2852" s="147" t="s">
        <v>2769</v>
      </c>
    </row>
    <row r="2853" spans="1:11" x14ac:dyDescent="0.2">
      <c r="A2853" s="147">
        <v>4</v>
      </c>
      <c r="B2853" s="149" t="s">
        <v>32439</v>
      </c>
      <c r="C2853" s="147" t="s">
        <v>2242</v>
      </c>
      <c r="D2853" s="147" t="s">
        <v>32438</v>
      </c>
      <c r="E2853" s="147" t="s">
        <v>2240</v>
      </c>
      <c r="G2853" s="147">
        <v>0</v>
      </c>
      <c r="I2853" s="147">
        <v>4</v>
      </c>
      <c r="J2853" s="147">
        <v>2560555</v>
      </c>
      <c r="K2853" s="147" t="s">
        <v>2769</v>
      </c>
    </row>
    <row r="2854" spans="1:11" x14ac:dyDescent="0.2">
      <c r="A2854" s="147">
        <v>2</v>
      </c>
      <c r="B2854" s="149" t="s">
        <v>32435</v>
      </c>
      <c r="C2854" s="147" t="s">
        <v>2242</v>
      </c>
      <c r="D2854" s="147" t="s">
        <v>32437</v>
      </c>
      <c r="E2854" s="147" t="s">
        <v>2246</v>
      </c>
      <c r="G2854" s="147">
        <v>0</v>
      </c>
      <c r="I2854" s="147">
        <v>2</v>
      </c>
      <c r="J2854" s="147">
        <v>2560610</v>
      </c>
    </row>
    <row r="2855" spans="1:11" x14ac:dyDescent="0.2">
      <c r="A2855" s="147">
        <v>2</v>
      </c>
      <c r="B2855" s="149" t="s">
        <v>32435</v>
      </c>
      <c r="C2855" s="147" t="s">
        <v>2294</v>
      </c>
      <c r="D2855" s="147" t="s">
        <v>32436</v>
      </c>
      <c r="E2855" s="147" t="s">
        <v>2246</v>
      </c>
      <c r="G2855" s="147">
        <v>0</v>
      </c>
      <c r="I2855" s="147">
        <v>2</v>
      </c>
      <c r="J2855" s="147">
        <v>1189385</v>
      </c>
    </row>
    <row r="2856" spans="1:11" x14ac:dyDescent="0.2">
      <c r="A2856" s="147">
        <v>2</v>
      </c>
      <c r="B2856" s="149" t="s">
        <v>32435</v>
      </c>
      <c r="C2856" s="147" t="s">
        <v>2294</v>
      </c>
      <c r="D2856" s="147" t="s">
        <v>32434</v>
      </c>
      <c r="E2856" s="147" t="s">
        <v>2246</v>
      </c>
      <c r="G2856" s="147">
        <v>0</v>
      </c>
      <c r="I2856" s="147">
        <v>2</v>
      </c>
      <c r="J2856" s="147">
        <v>1189387</v>
      </c>
    </row>
    <row r="2857" spans="1:11" x14ac:dyDescent="0.2">
      <c r="A2857" s="147">
        <v>3</v>
      </c>
      <c r="B2857" s="149" t="s">
        <v>32432</v>
      </c>
      <c r="C2857" s="147" t="s">
        <v>2242</v>
      </c>
      <c r="D2857" s="147" t="s">
        <v>32433</v>
      </c>
      <c r="E2857" s="147" t="s">
        <v>2246</v>
      </c>
      <c r="G2857" s="147">
        <v>0</v>
      </c>
      <c r="I2857" s="147">
        <v>3</v>
      </c>
      <c r="J2857" s="147">
        <v>2560626</v>
      </c>
    </row>
    <row r="2858" spans="1:11" x14ac:dyDescent="0.2">
      <c r="A2858" s="147">
        <v>3</v>
      </c>
      <c r="B2858" s="149" t="s">
        <v>32432</v>
      </c>
      <c r="C2858" s="147" t="s">
        <v>2277</v>
      </c>
      <c r="D2858" s="147" t="s">
        <v>32431</v>
      </c>
      <c r="E2858" s="147" t="s">
        <v>2246</v>
      </c>
      <c r="G2858" s="147">
        <v>0</v>
      </c>
      <c r="I2858" s="147">
        <v>3</v>
      </c>
      <c r="J2858" s="147">
        <v>1189393</v>
      </c>
    </row>
    <row r="2859" spans="1:11" x14ac:dyDescent="0.2">
      <c r="A2859" s="147">
        <v>4</v>
      </c>
      <c r="B2859" s="149" t="s">
        <v>32429</v>
      </c>
      <c r="C2859" s="147" t="s">
        <v>2242</v>
      </c>
      <c r="D2859" s="147" t="s">
        <v>32430</v>
      </c>
      <c r="E2859" s="147" t="s">
        <v>2240</v>
      </c>
      <c r="G2859" s="147">
        <v>0</v>
      </c>
      <c r="I2859" s="147">
        <v>4</v>
      </c>
      <c r="J2859" s="147">
        <v>2560646</v>
      </c>
      <c r="K2859" s="147" t="s">
        <v>2769</v>
      </c>
    </row>
    <row r="2860" spans="1:11" x14ac:dyDescent="0.2">
      <c r="A2860" s="147">
        <v>4</v>
      </c>
      <c r="B2860" s="149" t="s">
        <v>32429</v>
      </c>
      <c r="C2860" s="147" t="s">
        <v>2261</v>
      </c>
      <c r="D2860" s="147" t="s">
        <v>32428</v>
      </c>
      <c r="E2860" s="147" t="s">
        <v>2246</v>
      </c>
      <c r="G2860" s="147">
        <v>0</v>
      </c>
      <c r="I2860" s="147">
        <v>4</v>
      </c>
      <c r="J2860" s="147">
        <v>1189426</v>
      </c>
    </row>
    <row r="2861" spans="1:11" x14ac:dyDescent="0.2">
      <c r="A2861" s="147">
        <v>4</v>
      </c>
      <c r="B2861" s="149" t="s">
        <v>32427</v>
      </c>
      <c r="C2861" s="147" t="s">
        <v>2242</v>
      </c>
      <c r="D2861" s="147" t="s">
        <v>32426</v>
      </c>
      <c r="E2861" s="147" t="s">
        <v>2240</v>
      </c>
      <c r="G2861" s="147">
        <v>0</v>
      </c>
      <c r="I2861" s="147">
        <v>4</v>
      </c>
      <c r="J2861" s="147">
        <v>2560650</v>
      </c>
      <c r="K2861" s="147" t="s">
        <v>2769</v>
      </c>
    </row>
    <row r="2862" spans="1:11" x14ac:dyDescent="0.2">
      <c r="A2862" s="147">
        <v>4</v>
      </c>
      <c r="B2862" s="149" t="s">
        <v>32425</v>
      </c>
      <c r="C2862" s="147" t="s">
        <v>2242</v>
      </c>
      <c r="D2862" s="147" t="s">
        <v>32424</v>
      </c>
      <c r="E2862" s="147" t="s">
        <v>2240</v>
      </c>
      <c r="G2862" s="147">
        <v>0</v>
      </c>
      <c r="I2862" s="147">
        <v>4</v>
      </c>
      <c r="J2862" s="147">
        <v>2560649</v>
      </c>
      <c r="K2862" s="147" t="s">
        <v>2769</v>
      </c>
    </row>
    <row r="2863" spans="1:11" x14ac:dyDescent="0.2">
      <c r="A2863" s="147">
        <v>3</v>
      </c>
      <c r="B2863" s="149" t="s">
        <v>32423</v>
      </c>
      <c r="C2863" s="147" t="s">
        <v>2242</v>
      </c>
      <c r="D2863" s="147" t="s">
        <v>32422</v>
      </c>
      <c r="E2863" s="147" t="s">
        <v>2246</v>
      </c>
      <c r="G2863" s="147">
        <v>0</v>
      </c>
      <c r="I2863" s="147">
        <v>3</v>
      </c>
      <c r="J2863" s="147">
        <v>2560624</v>
      </c>
    </row>
    <row r="2864" spans="1:11" x14ac:dyDescent="0.2">
      <c r="A2864" s="147">
        <v>4</v>
      </c>
      <c r="B2864" s="149" t="s">
        <v>32421</v>
      </c>
      <c r="C2864" s="147" t="s">
        <v>2242</v>
      </c>
      <c r="D2864" s="147" t="s">
        <v>32420</v>
      </c>
      <c r="E2864" s="147" t="s">
        <v>2240</v>
      </c>
      <c r="G2864" s="147">
        <v>0</v>
      </c>
      <c r="I2864" s="147">
        <v>4</v>
      </c>
      <c r="J2864" s="147">
        <v>2560658</v>
      </c>
      <c r="K2864" s="147" t="s">
        <v>2769</v>
      </c>
    </row>
    <row r="2865" spans="1:11" x14ac:dyDescent="0.2">
      <c r="A2865" s="147">
        <v>4</v>
      </c>
      <c r="B2865" s="149" t="s">
        <v>32419</v>
      </c>
      <c r="C2865" s="147" t="s">
        <v>2242</v>
      </c>
      <c r="D2865" s="147" t="s">
        <v>32418</v>
      </c>
      <c r="E2865" s="147" t="s">
        <v>2240</v>
      </c>
      <c r="G2865" s="147">
        <v>0</v>
      </c>
      <c r="I2865" s="147">
        <v>4</v>
      </c>
      <c r="J2865" s="147">
        <v>2560656</v>
      </c>
      <c r="K2865" s="147" t="s">
        <v>2769</v>
      </c>
    </row>
    <row r="2866" spans="1:11" x14ac:dyDescent="0.2">
      <c r="A2866" s="147">
        <v>4</v>
      </c>
      <c r="B2866" s="149" t="s">
        <v>32417</v>
      </c>
      <c r="C2866" s="147" t="s">
        <v>2242</v>
      </c>
      <c r="D2866" s="147" t="s">
        <v>32416</v>
      </c>
      <c r="E2866" s="147" t="s">
        <v>2240</v>
      </c>
      <c r="G2866" s="147">
        <v>0</v>
      </c>
      <c r="I2866" s="147">
        <v>4</v>
      </c>
      <c r="J2866" s="147">
        <v>2560652</v>
      </c>
      <c r="K2866" s="147" t="s">
        <v>2769</v>
      </c>
    </row>
    <row r="2867" spans="1:11" x14ac:dyDescent="0.2">
      <c r="A2867" s="147">
        <v>3</v>
      </c>
      <c r="B2867" s="149" t="s">
        <v>32415</v>
      </c>
      <c r="C2867" s="147" t="s">
        <v>2242</v>
      </c>
      <c r="D2867" s="147" t="s">
        <v>32414</v>
      </c>
      <c r="E2867" s="147" t="s">
        <v>2246</v>
      </c>
      <c r="G2867" s="147">
        <v>0</v>
      </c>
      <c r="I2867" s="147">
        <v>3</v>
      </c>
      <c r="J2867" s="147">
        <v>2560638</v>
      </c>
    </row>
    <row r="2868" spans="1:11" x14ac:dyDescent="0.2">
      <c r="A2868" s="147">
        <v>4</v>
      </c>
      <c r="B2868" s="149" t="s">
        <v>32411</v>
      </c>
      <c r="C2868" s="147" t="s">
        <v>2242</v>
      </c>
      <c r="D2868" s="147" t="s">
        <v>32413</v>
      </c>
      <c r="E2868" s="147" t="s">
        <v>2246</v>
      </c>
      <c r="G2868" s="147">
        <v>0</v>
      </c>
      <c r="I2868" s="147">
        <v>4</v>
      </c>
      <c r="J2868" s="147">
        <v>2560663</v>
      </c>
    </row>
    <row r="2869" spans="1:11" x14ac:dyDescent="0.2">
      <c r="A2869" s="147">
        <v>4</v>
      </c>
      <c r="B2869" s="149" t="s">
        <v>32411</v>
      </c>
      <c r="C2869" s="147" t="s">
        <v>2261</v>
      </c>
      <c r="D2869" s="147" t="s">
        <v>32412</v>
      </c>
      <c r="E2869" s="147" t="s">
        <v>2246</v>
      </c>
      <c r="G2869" s="147">
        <v>0</v>
      </c>
      <c r="I2869" s="147">
        <v>4</v>
      </c>
      <c r="J2869" s="147">
        <v>1189448</v>
      </c>
    </row>
    <row r="2870" spans="1:11" x14ac:dyDescent="0.2">
      <c r="A2870" s="147">
        <v>4</v>
      </c>
      <c r="B2870" s="149" t="s">
        <v>32411</v>
      </c>
      <c r="C2870" s="147" t="s">
        <v>2277</v>
      </c>
      <c r="D2870" s="147" t="s">
        <v>8642</v>
      </c>
      <c r="E2870" s="147" t="s">
        <v>2246</v>
      </c>
      <c r="G2870" s="147">
        <v>0</v>
      </c>
      <c r="I2870" s="147">
        <v>4</v>
      </c>
      <c r="J2870" s="147">
        <v>1189453</v>
      </c>
    </row>
    <row r="2871" spans="1:11" x14ac:dyDescent="0.2">
      <c r="A2871" s="147">
        <v>5</v>
      </c>
      <c r="B2871" s="149" t="s">
        <v>32410</v>
      </c>
      <c r="C2871" s="147" t="s">
        <v>2242</v>
      </c>
      <c r="D2871" s="147" t="s">
        <v>32409</v>
      </c>
      <c r="E2871" s="147" t="s">
        <v>2246</v>
      </c>
      <c r="G2871" s="147">
        <v>0</v>
      </c>
      <c r="I2871" s="147">
        <v>5</v>
      </c>
      <c r="J2871" s="147">
        <v>2560668</v>
      </c>
    </row>
    <row r="2872" spans="1:11" x14ac:dyDescent="0.2">
      <c r="A2872" s="147">
        <v>6</v>
      </c>
      <c r="B2872" s="149" t="s">
        <v>32408</v>
      </c>
      <c r="C2872" s="147" t="s">
        <v>2242</v>
      </c>
      <c r="D2872" s="147" t="s">
        <v>32407</v>
      </c>
      <c r="E2872" s="147" t="s">
        <v>2240</v>
      </c>
      <c r="G2872" s="147">
        <v>0</v>
      </c>
      <c r="I2872" s="147">
        <v>6</v>
      </c>
      <c r="J2872" s="147">
        <v>2560678</v>
      </c>
      <c r="K2872" s="147" t="s">
        <v>2769</v>
      </c>
    </row>
    <row r="2873" spans="1:11" x14ac:dyDescent="0.2">
      <c r="A2873" s="147">
        <v>6</v>
      </c>
      <c r="B2873" s="149" t="s">
        <v>32406</v>
      </c>
      <c r="C2873" s="147" t="s">
        <v>2242</v>
      </c>
      <c r="D2873" s="147" t="s">
        <v>32405</v>
      </c>
      <c r="E2873" s="147" t="s">
        <v>2240</v>
      </c>
      <c r="G2873" s="147">
        <v>0</v>
      </c>
      <c r="I2873" s="147">
        <v>5</v>
      </c>
      <c r="J2873" s="147">
        <v>2560672</v>
      </c>
      <c r="K2873" s="147" t="s">
        <v>2769</v>
      </c>
    </row>
    <row r="2874" spans="1:11" x14ac:dyDescent="0.2">
      <c r="A2874" s="147">
        <v>6</v>
      </c>
      <c r="B2874" s="149" t="s">
        <v>32403</v>
      </c>
      <c r="C2874" s="147" t="s">
        <v>2242</v>
      </c>
      <c r="D2874" s="147" t="s">
        <v>32404</v>
      </c>
      <c r="E2874" s="147" t="s">
        <v>2240</v>
      </c>
      <c r="G2874" s="147">
        <v>0</v>
      </c>
      <c r="I2874" s="147">
        <v>5</v>
      </c>
      <c r="J2874" s="147">
        <v>2560674</v>
      </c>
      <c r="K2874" s="147" t="s">
        <v>2769</v>
      </c>
    </row>
    <row r="2875" spans="1:11" x14ac:dyDescent="0.2">
      <c r="A2875" s="147">
        <v>6</v>
      </c>
      <c r="B2875" s="149" t="s">
        <v>32403</v>
      </c>
      <c r="C2875" s="147" t="s">
        <v>2261</v>
      </c>
      <c r="D2875" s="147" t="s">
        <v>32353</v>
      </c>
      <c r="E2875" s="147" t="s">
        <v>2246</v>
      </c>
      <c r="G2875" s="147">
        <v>0</v>
      </c>
      <c r="I2875" s="147">
        <v>5</v>
      </c>
      <c r="J2875" s="147">
        <v>1189457</v>
      </c>
    </row>
    <row r="2876" spans="1:11" x14ac:dyDescent="0.2">
      <c r="A2876" s="147">
        <v>6</v>
      </c>
      <c r="B2876" s="149" t="s">
        <v>32402</v>
      </c>
      <c r="C2876" s="147" t="s">
        <v>2242</v>
      </c>
      <c r="D2876" s="147" t="s">
        <v>32401</v>
      </c>
      <c r="E2876" s="147" t="s">
        <v>2240</v>
      </c>
      <c r="G2876" s="147">
        <v>0</v>
      </c>
      <c r="I2876" s="147">
        <v>5</v>
      </c>
      <c r="J2876" s="147">
        <v>2560673</v>
      </c>
      <c r="K2876" s="147" t="s">
        <v>2769</v>
      </c>
    </row>
    <row r="2877" spans="1:11" x14ac:dyDescent="0.2">
      <c r="A2877" s="147">
        <v>4</v>
      </c>
      <c r="B2877" s="149" t="s">
        <v>32395</v>
      </c>
      <c r="C2877" s="147" t="s">
        <v>2242</v>
      </c>
      <c r="D2877" s="147" t="s">
        <v>32400</v>
      </c>
      <c r="E2877" s="147" t="s">
        <v>2246</v>
      </c>
      <c r="G2877" s="147">
        <v>0</v>
      </c>
      <c r="I2877" s="147">
        <v>4</v>
      </c>
      <c r="J2877" s="147">
        <v>2560662</v>
      </c>
    </row>
    <row r="2878" spans="1:11" x14ac:dyDescent="0.2">
      <c r="A2878" s="147">
        <v>4</v>
      </c>
      <c r="B2878" s="149" t="s">
        <v>32395</v>
      </c>
      <c r="C2878" s="147" t="s">
        <v>2261</v>
      </c>
      <c r="D2878" s="147" t="s">
        <v>32399</v>
      </c>
      <c r="E2878" s="147" t="s">
        <v>2246</v>
      </c>
      <c r="G2878" s="147">
        <v>0</v>
      </c>
      <c r="I2878" s="147">
        <v>4</v>
      </c>
      <c r="J2878" s="147">
        <v>1189447</v>
      </c>
    </row>
    <row r="2879" spans="1:11" x14ac:dyDescent="0.2">
      <c r="A2879" s="147">
        <v>4</v>
      </c>
      <c r="B2879" s="149" t="s">
        <v>32395</v>
      </c>
      <c r="C2879" s="147" t="s">
        <v>2261</v>
      </c>
      <c r="D2879" s="147" t="s">
        <v>32398</v>
      </c>
      <c r="E2879" s="147" t="s">
        <v>2246</v>
      </c>
      <c r="G2879" s="147">
        <v>0</v>
      </c>
      <c r="I2879" s="147">
        <v>4</v>
      </c>
      <c r="J2879" s="147">
        <v>1189430</v>
      </c>
    </row>
    <row r="2880" spans="1:11" x14ac:dyDescent="0.2">
      <c r="A2880" s="147">
        <v>4</v>
      </c>
      <c r="B2880" s="149" t="s">
        <v>32395</v>
      </c>
      <c r="C2880" s="147" t="s">
        <v>2261</v>
      </c>
      <c r="D2880" s="147" t="s">
        <v>32397</v>
      </c>
      <c r="E2880" s="147" t="s">
        <v>2246</v>
      </c>
      <c r="G2880" s="147">
        <v>0</v>
      </c>
      <c r="I2880" s="147">
        <v>4</v>
      </c>
      <c r="J2880" s="147">
        <v>1189444</v>
      </c>
    </row>
    <row r="2881" spans="1:11" x14ac:dyDescent="0.2">
      <c r="A2881" s="147">
        <v>4</v>
      </c>
      <c r="B2881" s="149" t="s">
        <v>32395</v>
      </c>
      <c r="C2881" s="147" t="s">
        <v>2261</v>
      </c>
      <c r="D2881" s="147" t="s">
        <v>32396</v>
      </c>
      <c r="E2881" s="147" t="s">
        <v>2246</v>
      </c>
      <c r="G2881" s="147">
        <v>0</v>
      </c>
      <c r="I2881" s="147">
        <v>4</v>
      </c>
      <c r="J2881" s="147">
        <v>1189440</v>
      </c>
    </row>
    <row r="2882" spans="1:11" x14ac:dyDescent="0.2">
      <c r="A2882" s="147">
        <v>4</v>
      </c>
      <c r="B2882" s="149" t="s">
        <v>32395</v>
      </c>
      <c r="C2882" s="147" t="s">
        <v>2277</v>
      </c>
      <c r="D2882" s="147" t="s">
        <v>32380</v>
      </c>
      <c r="E2882" s="147" t="s">
        <v>2246</v>
      </c>
      <c r="G2882" s="147">
        <v>0</v>
      </c>
      <c r="I2882" s="147">
        <v>4</v>
      </c>
      <c r="J2882" s="147">
        <v>1189449</v>
      </c>
    </row>
    <row r="2883" spans="1:11" x14ac:dyDescent="0.2">
      <c r="A2883" s="147">
        <v>4</v>
      </c>
      <c r="B2883" s="149" t="s">
        <v>32395</v>
      </c>
      <c r="C2883" s="147" t="s">
        <v>2277</v>
      </c>
      <c r="D2883" s="147" t="s">
        <v>32362</v>
      </c>
      <c r="E2883" s="147" t="s">
        <v>2246</v>
      </c>
      <c r="G2883" s="147">
        <v>0</v>
      </c>
      <c r="I2883" s="147">
        <v>4</v>
      </c>
      <c r="J2883" s="147">
        <v>1189432</v>
      </c>
    </row>
    <row r="2884" spans="1:11" x14ac:dyDescent="0.2">
      <c r="A2884" s="147">
        <v>4</v>
      </c>
      <c r="B2884" s="149" t="s">
        <v>32395</v>
      </c>
      <c r="C2884" s="147" t="s">
        <v>2277</v>
      </c>
      <c r="D2884" s="147" t="s">
        <v>32394</v>
      </c>
      <c r="E2884" s="147" t="s">
        <v>2246</v>
      </c>
      <c r="G2884" s="147">
        <v>0</v>
      </c>
      <c r="I2884" s="147">
        <v>4</v>
      </c>
      <c r="J2884" s="147">
        <v>1189433</v>
      </c>
    </row>
    <row r="2885" spans="1:11" x14ac:dyDescent="0.2">
      <c r="A2885" s="147">
        <v>5</v>
      </c>
      <c r="B2885" s="149" t="s">
        <v>32393</v>
      </c>
      <c r="C2885" s="147" t="s">
        <v>2242</v>
      </c>
      <c r="D2885" s="147" t="s">
        <v>32392</v>
      </c>
      <c r="E2885" s="147" t="s">
        <v>2246</v>
      </c>
      <c r="G2885" s="147">
        <v>0</v>
      </c>
      <c r="I2885" s="147">
        <v>5</v>
      </c>
      <c r="J2885" s="147">
        <v>2560691</v>
      </c>
    </row>
    <row r="2886" spans="1:11" x14ac:dyDescent="0.2">
      <c r="A2886" s="147">
        <v>6</v>
      </c>
      <c r="B2886" s="149" t="s">
        <v>32391</v>
      </c>
      <c r="C2886" s="147" t="s">
        <v>2242</v>
      </c>
      <c r="D2886" s="147" t="s">
        <v>32390</v>
      </c>
      <c r="E2886" s="147" t="s">
        <v>2240</v>
      </c>
      <c r="G2886" s="147">
        <v>0</v>
      </c>
      <c r="I2886" s="147">
        <v>6</v>
      </c>
      <c r="J2886" s="147">
        <v>2560696</v>
      </c>
      <c r="K2886" s="147" t="s">
        <v>2769</v>
      </c>
    </row>
    <row r="2887" spans="1:11" x14ac:dyDescent="0.2">
      <c r="A2887" s="147">
        <v>6</v>
      </c>
      <c r="B2887" s="149" t="s">
        <v>32389</v>
      </c>
      <c r="C2887" s="147" t="s">
        <v>2242</v>
      </c>
      <c r="D2887" s="147" t="s">
        <v>32388</v>
      </c>
      <c r="E2887" s="147" t="s">
        <v>2240</v>
      </c>
      <c r="G2887" s="147">
        <v>0</v>
      </c>
      <c r="I2887" s="147">
        <v>6</v>
      </c>
      <c r="J2887" s="147">
        <v>2560698</v>
      </c>
      <c r="K2887" s="147" t="s">
        <v>2769</v>
      </c>
    </row>
    <row r="2888" spans="1:11" x14ac:dyDescent="0.2">
      <c r="A2888" s="147">
        <v>6</v>
      </c>
      <c r="B2888" s="149" t="s">
        <v>32387</v>
      </c>
      <c r="C2888" s="147" t="s">
        <v>2242</v>
      </c>
      <c r="D2888" s="147" t="s">
        <v>32386</v>
      </c>
      <c r="E2888" s="147" t="s">
        <v>2240</v>
      </c>
      <c r="G2888" s="147">
        <v>0</v>
      </c>
      <c r="I2888" s="147">
        <v>5</v>
      </c>
      <c r="J2888" s="147">
        <v>2560687</v>
      </c>
      <c r="K2888" s="147" t="s">
        <v>2769</v>
      </c>
    </row>
    <row r="2889" spans="1:11" x14ac:dyDescent="0.2">
      <c r="A2889" s="147">
        <v>6</v>
      </c>
      <c r="B2889" s="149" t="s">
        <v>32384</v>
      </c>
      <c r="C2889" s="147" t="s">
        <v>2242</v>
      </c>
      <c r="D2889" s="147" t="s">
        <v>32385</v>
      </c>
      <c r="E2889" s="147" t="s">
        <v>2240</v>
      </c>
      <c r="G2889" s="147">
        <v>0</v>
      </c>
      <c r="I2889" s="147">
        <v>5</v>
      </c>
      <c r="J2889" s="147">
        <v>2560684</v>
      </c>
      <c r="K2889" s="147" t="s">
        <v>2769</v>
      </c>
    </row>
    <row r="2890" spans="1:11" x14ac:dyDescent="0.2">
      <c r="A2890" s="147">
        <v>6</v>
      </c>
      <c r="B2890" s="149" t="s">
        <v>32384</v>
      </c>
      <c r="C2890" s="147" t="s">
        <v>2261</v>
      </c>
      <c r="D2890" s="147" t="s">
        <v>32353</v>
      </c>
      <c r="E2890" s="147" t="s">
        <v>2246</v>
      </c>
      <c r="G2890" s="147">
        <v>0</v>
      </c>
      <c r="I2890" s="147">
        <v>5</v>
      </c>
      <c r="J2890" s="147">
        <v>1189461</v>
      </c>
    </row>
    <row r="2891" spans="1:11" x14ac:dyDescent="0.2">
      <c r="A2891" s="147">
        <v>6</v>
      </c>
      <c r="B2891" s="149" t="s">
        <v>32383</v>
      </c>
      <c r="C2891" s="147" t="s">
        <v>2242</v>
      </c>
      <c r="D2891" s="147" t="s">
        <v>32382</v>
      </c>
      <c r="E2891" s="147" t="s">
        <v>2240</v>
      </c>
      <c r="G2891" s="147">
        <v>0</v>
      </c>
      <c r="I2891" s="147">
        <v>5</v>
      </c>
      <c r="J2891" s="147">
        <v>2560689</v>
      </c>
      <c r="K2891" s="147" t="s">
        <v>2769</v>
      </c>
    </row>
    <row r="2892" spans="1:11" x14ac:dyDescent="0.2">
      <c r="A2892" s="147">
        <v>3</v>
      </c>
      <c r="B2892" s="149" t="s">
        <v>32381</v>
      </c>
      <c r="C2892" s="147" t="s">
        <v>2242</v>
      </c>
      <c r="D2892" s="147" t="s">
        <v>32366</v>
      </c>
      <c r="E2892" s="147" t="s">
        <v>2246</v>
      </c>
      <c r="G2892" s="147">
        <v>0</v>
      </c>
      <c r="I2892" s="147">
        <v>3</v>
      </c>
      <c r="J2892" s="147">
        <v>2560616</v>
      </c>
    </row>
    <row r="2893" spans="1:11" x14ac:dyDescent="0.2">
      <c r="A2893" s="147">
        <v>3</v>
      </c>
      <c r="B2893" s="149" t="s">
        <v>32381</v>
      </c>
      <c r="C2893" s="147" t="s">
        <v>2277</v>
      </c>
      <c r="D2893" s="147" t="s">
        <v>32380</v>
      </c>
      <c r="E2893" s="147" t="s">
        <v>2246</v>
      </c>
      <c r="G2893" s="147">
        <v>0</v>
      </c>
      <c r="I2893" s="147">
        <v>3</v>
      </c>
      <c r="J2893" s="147">
        <v>1189399</v>
      </c>
    </row>
    <row r="2894" spans="1:11" x14ac:dyDescent="0.2">
      <c r="A2894" s="147">
        <v>4</v>
      </c>
      <c r="B2894" s="149" t="s">
        <v>32378</v>
      </c>
      <c r="C2894" s="147" t="s">
        <v>2242</v>
      </c>
      <c r="D2894" s="147" t="s">
        <v>32379</v>
      </c>
      <c r="E2894" s="147" t="s">
        <v>2246</v>
      </c>
      <c r="G2894" s="147">
        <v>0</v>
      </c>
      <c r="I2894" s="147">
        <v>4</v>
      </c>
      <c r="J2894" s="147">
        <v>2560699</v>
      </c>
    </row>
    <row r="2895" spans="1:11" x14ac:dyDescent="0.2">
      <c r="A2895" s="147">
        <v>4</v>
      </c>
      <c r="B2895" s="149" t="s">
        <v>32378</v>
      </c>
      <c r="C2895" s="147" t="s">
        <v>2277</v>
      </c>
      <c r="D2895" s="147" t="s">
        <v>32377</v>
      </c>
      <c r="E2895" s="147" t="s">
        <v>2246</v>
      </c>
      <c r="G2895" s="147">
        <v>0</v>
      </c>
      <c r="I2895" s="147">
        <v>4</v>
      </c>
      <c r="J2895" s="147">
        <v>1189468</v>
      </c>
    </row>
    <row r="2896" spans="1:11" x14ac:dyDescent="0.2">
      <c r="A2896" s="147">
        <v>5</v>
      </c>
      <c r="B2896" s="149" t="s">
        <v>32376</v>
      </c>
      <c r="C2896" s="147" t="s">
        <v>2242</v>
      </c>
      <c r="D2896" s="147" t="s">
        <v>32375</v>
      </c>
      <c r="E2896" s="147" t="s">
        <v>2246</v>
      </c>
      <c r="G2896" s="147">
        <v>0</v>
      </c>
      <c r="I2896" s="147">
        <v>5</v>
      </c>
      <c r="J2896" s="147">
        <v>2560712</v>
      </c>
    </row>
    <row r="2897" spans="1:11" x14ac:dyDescent="0.2">
      <c r="A2897" s="147">
        <v>6</v>
      </c>
      <c r="B2897" s="149" t="s">
        <v>32374</v>
      </c>
      <c r="C2897" s="147" t="s">
        <v>2242</v>
      </c>
      <c r="D2897" s="147" t="s">
        <v>32373</v>
      </c>
      <c r="E2897" s="147" t="s">
        <v>2240</v>
      </c>
      <c r="G2897" s="147">
        <v>0</v>
      </c>
      <c r="I2897" s="147">
        <v>6</v>
      </c>
      <c r="J2897" s="147">
        <v>2560717</v>
      </c>
      <c r="K2897" s="147" t="s">
        <v>2769</v>
      </c>
    </row>
    <row r="2898" spans="1:11" x14ac:dyDescent="0.2">
      <c r="A2898" s="147">
        <v>6</v>
      </c>
      <c r="B2898" s="149" t="s">
        <v>32372</v>
      </c>
      <c r="C2898" s="147" t="s">
        <v>2242</v>
      </c>
      <c r="D2898" s="147" t="s">
        <v>32371</v>
      </c>
      <c r="E2898" s="147" t="s">
        <v>2240</v>
      </c>
      <c r="G2898" s="147">
        <v>0</v>
      </c>
      <c r="I2898" s="147">
        <v>5</v>
      </c>
      <c r="J2898" s="147">
        <v>2560716</v>
      </c>
      <c r="K2898" s="147" t="s">
        <v>2769</v>
      </c>
    </row>
    <row r="2899" spans="1:11" x14ac:dyDescent="0.2">
      <c r="A2899" s="147">
        <v>6</v>
      </c>
      <c r="B2899" s="149" t="s">
        <v>32369</v>
      </c>
      <c r="C2899" s="147" t="s">
        <v>2242</v>
      </c>
      <c r="D2899" s="147" t="s">
        <v>32370</v>
      </c>
      <c r="E2899" s="147" t="s">
        <v>2240</v>
      </c>
      <c r="G2899" s="147">
        <v>0</v>
      </c>
      <c r="I2899" s="147">
        <v>5</v>
      </c>
      <c r="J2899" s="147">
        <v>2560707</v>
      </c>
      <c r="K2899" s="147" t="s">
        <v>2769</v>
      </c>
    </row>
    <row r="2900" spans="1:11" x14ac:dyDescent="0.2">
      <c r="A2900" s="147">
        <v>6</v>
      </c>
      <c r="B2900" s="149" t="s">
        <v>32369</v>
      </c>
      <c r="C2900" s="147" t="s">
        <v>2261</v>
      </c>
      <c r="D2900" s="147" t="s">
        <v>32353</v>
      </c>
      <c r="E2900" s="147" t="s">
        <v>2246</v>
      </c>
      <c r="G2900" s="147">
        <v>0</v>
      </c>
      <c r="I2900" s="147">
        <v>5</v>
      </c>
      <c r="J2900" s="147">
        <v>1189475</v>
      </c>
    </row>
    <row r="2901" spans="1:11" x14ac:dyDescent="0.2">
      <c r="A2901" s="147">
        <v>6</v>
      </c>
      <c r="B2901" s="149" t="s">
        <v>32368</v>
      </c>
      <c r="C2901" s="147" t="s">
        <v>2242</v>
      </c>
      <c r="D2901" s="147" t="s">
        <v>32367</v>
      </c>
      <c r="E2901" s="147" t="s">
        <v>2240</v>
      </c>
      <c r="G2901" s="147">
        <v>0</v>
      </c>
      <c r="I2901" s="147">
        <v>5</v>
      </c>
      <c r="J2901" s="147">
        <v>2560713</v>
      </c>
      <c r="K2901" s="147" t="s">
        <v>2769</v>
      </c>
    </row>
    <row r="2902" spans="1:11" x14ac:dyDescent="0.2">
      <c r="A2902" s="147">
        <v>4</v>
      </c>
      <c r="B2902" s="149" t="s">
        <v>32363</v>
      </c>
      <c r="C2902" s="147" t="s">
        <v>2242</v>
      </c>
      <c r="D2902" s="147" t="s">
        <v>32366</v>
      </c>
      <c r="E2902" s="147" t="s">
        <v>2246</v>
      </c>
      <c r="G2902" s="147">
        <v>0</v>
      </c>
      <c r="I2902" s="147">
        <v>4</v>
      </c>
      <c r="J2902" s="147">
        <v>2560700</v>
      </c>
    </row>
    <row r="2903" spans="1:11" x14ac:dyDescent="0.2">
      <c r="A2903" s="147">
        <v>4</v>
      </c>
      <c r="B2903" s="149" t="s">
        <v>32363</v>
      </c>
      <c r="C2903" s="147" t="s">
        <v>2261</v>
      </c>
      <c r="D2903" s="147" t="s">
        <v>32365</v>
      </c>
      <c r="E2903" s="147" t="s">
        <v>2246</v>
      </c>
      <c r="G2903" s="147">
        <v>0</v>
      </c>
      <c r="I2903" s="147">
        <v>4</v>
      </c>
      <c r="J2903" s="147">
        <v>1189472</v>
      </c>
    </row>
    <row r="2904" spans="1:11" x14ac:dyDescent="0.2">
      <c r="A2904" s="147">
        <v>4</v>
      </c>
      <c r="B2904" s="149" t="s">
        <v>32363</v>
      </c>
      <c r="C2904" s="147" t="s">
        <v>2277</v>
      </c>
      <c r="D2904" s="147" t="s">
        <v>32364</v>
      </c>
      <c r="E2904" s="147" t="s">
        <v>2246</v>
      </c>
      <c r="G2904" s="147">
        <v>0</v>
      </c>
      <c r="I2904" s="147">
        <v>4</v>
      </c>
      <c r="J2904" s="147">
        <v>1189463</v>
      </c>
    </row>
    <row r="2905" spans="1:11" x14ac:dyDescent="0.2">
      <c r="A2905" s="147">
        <v>4</v>
      </c>
      <c r="B2905" s="149" t="s">
        <v>32363</v>
      </c>
      <c r="C2905" s="147" t="s">
        <v>2277</v>
      </c>
      <c r="D2905" s="147" t="s">
        <v>32362</v>
      </c>
      <c r="E2905" s="147" t="s">
        <v>2246</v>
      </c>
      <c r="G2905" s="147">
        <v>0</v>
      </c>
      <c r="I2905" s="147">
        <v>4</v>
      </c>
      <c r="J2905" s="147">
        <v>1189470</v>
      </c>
    </row>
    <row r="2906" spans="1:11" x14ac:dyDescent="0.2">
      <c r="A2906" s="147">
        <v>5</v>
      </c>
      <c r="B2906" s="149" t="s">
        <v>32361</v>
      </c>
      <c r="C2906" s="147" t="s">
        <v>2242</v>
      </c>
      <c r="D2906" s="147" t="s">
        <v>32360</v>
      </c>
      <c r="E2906" s="147" t="s">
        <v>2246</v>
      </c>
      <c r="G2906" s="147">
        <v>0</v>
      </c>
      <c r="I2906" s="147">
        <v>5</v>
      </c>
      <c r="J2906" s="147">
        <v>2560733</v>
      </c>
    </row>
    <row r="2907" spans="1:11" x14ac:dyDescent="0.2">
      <c r="A2907" s="147">
        <v>6</v>
      </c>
      <c r="B2907" s="149" t="s">
        <v>32359</v>
      </c>
      <c r="C2907" s="147" t="s">
        <v>2242</v>
      </c>
      <c r="D2907" s="147" t="s">
        <v>32358</v>
      </c>
      <c r="E2907" s="147" t="s">
        <v>2240</v>
      </c>
      <c r="G2907" s="147">
        <v>0</v>
      </c>
      <c r="I2907" s="147">
        <v>6</v>
      </c>
      <c r="J2907" s="147">
        <v>2560737</v>
      </c>
      <c r="K2907" s="147" t="s">
        <v>2769</v>
      </c>
    </row>
    <row r="2908" spans="1:11" x14ac:dyDescent="0.2">
      <c r="A2908" s="147">
        <v>6</v>
      </c>
      <c r="B2908" s="149" t="s">
        <v>32357</v>
      </c>
      <c r="C2908" s="147" t="s">
        <v>2242</v>
      </c>
      <c r="D2908" s="147" t="s">
        <v>32356</v>
      </c>
      <c r="E2908" s="147" t="s">
        <v>2240</v>
      </c>
      <c r="G2908" s="147">
        <v>0</v>
      </c>
      <c r="I2908" s="147">
        <v>5</v>
      </c>
      <c r="J2908" s="147">
        <v>2560734</v>
      </c>
      <c r="K2908" s="147" t="s">
        <v>2769</v>
      </c>
    </row>
    <row r="2909" spans="1:11" x14ac:dyDescent="0.2">
      <c r="A2909" s="147">
        <v>6</v>
      </c>
      <c r="B2909" s="149" t="s">
        <v>32354</v>
      </c>
      <c r="C2909" s="147" t="s">
        <v>2242</v>
      </c>
      <c r="D2909" s="147" t="s">
        <v>32355</v>
      </c>
      <c r="E2909" s="147" t="s">
        <v>2240</v>
      </c>
      <c r="G2909" s="147">
        <v>0</v>
      </c>
      <c r="I2909" s="147">
        <v>5</v>
      </c>
      <c r="J2909" s="147">
        <v>2560725</v>
      </c>
      <c r="K2909" s="147" t="s">
        <v>2769</v>
      </c>
    </row>
    <row r="2910" spans="1:11" x14ac:dyDescent="0.2">
      <c r="A2910" s="147">
        <v>6</v>
      </c>
      <c r="B2910" s="149" t="s">
        <v>32354</v>
      </c>
      <c r="C2910" s="147" t="s">
        <v>2261</v>
      </c>
      <c r="D2910" s="147" t="s">
        <v>32353</v>
      </c>
      <c r="E2910" s="147" t="s">
        <v>2246</v>
      </c>
      <c r="G2910" s="147">
        <v>0</v>
      </c>
      <c r="I2910" s="147">
        <v>5</v>
      </c>
      <c r="J2910" s="147">
        <v>1189478</v>
      </c>
    </row>
    <row r="2911" spans="1:11" x14ac:dyDescent="0.2">
      <c r="A2911" s="147">
        <v>6</v>
      </c>
      <c r="B2911" s="149" t="s">
        <v>32352</v>
      </c>
      <c r="C2911" s="147" t="s">
        <v>2242</v>
      </c>
      <c r="D2911" s="147" t="s">
        <v>32351</v>
      </c>
      <c r="E2911" s="147" t="s">
        <v>2240</v>
      </c>
      <c r="G2911" s="147">
        <v>0</v>
      </c>
      <c r="I2911" s="147">
        <v>5</v>
      </c>
      <c r="J2911" s="147">
        <v>2560721</v>
      </c>
      <c r="K2911" s="147" t="s">
        <v>2769</v>
      </c>
    </row>
    <row r="2912" spans="1:11" x14ac:dyDescent="0.2">
      <c r="A2912" s="147">
        <v>6</v>
      </c>
      <c r="B2912" s="149" t="s">
        <v>32350</v>
      </c>
      <c r="C2912" s="147" t="s">
        <v>2242</v>
      </c>
      <c r="D2912" s="147" t="s">
        <v>32349</v>
      </c>
      <c r="E2912" s="147" t="s">
        <v>2240</v>
      </c>
      <c r="G2912" s="147">
        <v>0</v>
      </c>
      <c r="I2912" s="147">
        <v>5</v>
      </c>
      <c r="J2912" s="147">
        <v>2560730</v>
      </c>
      <c r="K2912" s="147" t="s">
        <v>2769</v>
      </c>
    </row>
    <row r="2913" spans="1:11" x14ac:dyDescent="0.2">
      <c r="A2913" s="147">
        <v>3</v>
      </c>
      <c r="B2913" s="149" t="s">
        <v>32348</v>
      </c>
      <c r="C2913" s="147" t="s">
        <v>2242</v>
      </c>
      <c r="D2913" s="147" t="s">
        <v>32347</v>
      </c>
      <c r="E2913" s="147" t="s">
        <v>2240</v>
      </c>
      <c r="G2913" s="147">
        <v>0</v>
      </c>
      <c r="I2913" s="147">
        <v>3</v>
      </c>
      <c r="J2913" s="147">
        <v>2560633</v>
      </c>
      <c r="K2913" s="147" t="s">
        <v>2769</v>
      </c>
    </row>
    <row r="2914" spans="1:11" x14ac:dyDescent="0.2">
      <c r="A2914" s="147">
        <v>3</v>
      </c>
      <c r="B2914" s="149" t="s">
        <v>32344</v>
      </c>
      <c r="C2914" s="147" t="s">
        <v>2242</v>
      </c>
      <c r="D2914" s="147" t="s">
        <v>32346</v>
      </c>
      <c r="E2914" s="147" t="s">
        <v>2240</v>
      </c>
      <c r="G2914" s="147">
        <v>0</v>
      </c>
      <c r="I2914" s="147">
        <v>3</v>
      </c>
      <c r="J2914" s="147">
        <v>2560619</v>
      </c>
      <c r="K2914" s="147" t="s">
        <v>2769</v>
      </c>
    </row>
    <row r="2915" spans="1:11" x14ac:dyDescent="0.2">
      <c r="A2915" s="147">
        <v>3</v>
      </c>
      <c r="B2915" s="149" t="s">
        <v>32344</v>
      </c>
      <c r="C2915" s="147" t="s">
        <v>2261</v>
      </c>
      <c r="D2915" s="147" t="s">
        <v>32345</v>
      </c>
      <c r="E2915" s="147" t="s">
        <v>2246</v>
      </c>
      <c r="G2915" s="147">
        <v>0</v>
      </c>
      <c r="I2915" s="147">
        <v>3</v>
      </c>
      <c r="J2915" s="147">
        <v>1189404</v>
      </c>
    </row>
    <row r="2916" spans="1:11" x14ac:dyDescent="0.2">
      <c r="A2916" s="147">
        <v>3</v>
      </c>
      <c r="B2916" s="149" t="s">
        <v>32344</v>
      </c>
      <c r="C2916" s="147" t="s">
        <v>2261</v>
      </c>
      <c r="D2916" s="147" t="s">
        <v>32343</v>
      </c>
      <c r="E2916" s="147" t="s">
        <v>2246</v>
      </c>
      <c r="G2916" s="147">
        <v>0</v>
      </c>
      <c r="I2916" s="147">
        <v>3</v>
      </c>
      <c r="J2916" s="147">
        <v>1189424</v>
      </c>
    </row>
    <row r="2917" spans="1:11" x14ac:dyDescent="0.2">
      <c r="A2917" s="147">
        <v>3</v>
      </c>
      <c r="B2917" s="149" t="s">
        <v>32340</v>
      </c>
      <c r="C2917" s="147" t="s">
        <v>2242</v>
      </c>
      <c r="D2917" s="147" t="s">
        <v>32337</v>
      </c>
      <c r="E2917" s="147" t="s">
        <v>2246</v>
      </c>
      <c r="G2917" s="147">
        <v>0</v>
      </c>
      <c r="I2917" s="147">
        <v>3</v>
      </c>
      <c r="J2917" s="147">
        <v>2560637</v>
      </c>
    </row>
    <row r="2918" spans="1:11" x14ac:dyDescent="0.2">
      <c r="A2918" s="147">
        <v>3</v>
      </c>
      <c r="B2918" s="149" t="s">
        <v>32340</v>
      </c>
      <c r="C2918" s="147" t="s">
        <v>2261</v>
      </c>
      <c r="D2918" s="147" t="s">
        <v>32342</v>
      </c>
      <c r="E2918" s="147" t="s">
        <v>2246</v>
      </c>
      <c r="F2918" s="147" t="s">
        <v>2259</v>
      </c>
      <c r="G2918" s="147">
        <v>2</v>
      </c>
      <c r="H2918" s="148">
        <v>41204</v>
      </c>
      <c r="I2918" s="147">
        <v>3</v>
      </c>
      <c r="J2918" s="147">
        <v>1189401</v>
      </c>
    </row>
    <row r="2919" spans="1:11" x14ac:dyDescent="0.2">
      <c r="A2919" s="147">
        <v>3</v>
      </c>
      <c r="B2919" s="149" t="s">
        <v>32340</v>
      </c>
      <c r="C2919" s="147" t="s">
        <v>2261</v>
      </c>
      <c r="D2919" s="147" t="s">
        <v>32341</v>
      </c>
      <c r="E2919" s="147" t="s">
        <v>2246</v>
      </c>
      <c r="G2919" s="147">
        <v>0</v>
      </c>
      <c r="I2919" s="147">
        <v>3</v>
      </c>
      <c r="J2919" s="147">
        <v>1189418</v>
      </c>
    </row>
    <row r="2920" spans="1:11" x14ac:dyDescent="0.2">
      <c r="A2920" s="147">
        <v>3</v>
      </c>
      <c r="B2920" s="149" t="s">
        <v>32340</v>
      </c>
      <c r="C2920" s="147" t="s">
        <v>2261</v>
      </c>
      <c r="D2920" s="147" t="s">
        <v>32339</v>
      </c>
      <c r="E2920" s="147" t="s">
        <v>2246</v>
      </c>
      <c r="G2920" s="147">
        <v>0</v>
      </c>
      <c r="I2920" s="147">
        <v>3</v>
      </c>
      <c r="J2920" s="147">
        <v>1189392</v>
      </c>
    </row>
    <row r="2921" spans="1:11" x14ac:dyDescent="0.2">
      <c r="A2921" s="147">
        <v>4</v>
      </c>
      <c r="B2921" s="149" t="s">
        <v>32338</v>
      </c>
      <c r="C2921" s="147" t="s">
        <v>2242</v>
      </c>
      <c r="D2921" s="147" t="s">
        <v>32337</v>
      </c>
      <c r="E2921" s="147" t="s">
        <v>2246</v>
      </c>
      <c r="G2921" s="147">
        <v>0</v>
      </c>
      <c r="I2921" s="147">
        <v>4</v>
      </c>
      <c r="J2921" s="147">
        <v>2560738</v>
      </c>
    </row>
    <row r="2922" spans="1:11" x14ac:dyDescent="0.2">
      <c r="A2922" s="147">
        <v>5</v>
      </c>
      <c r="B2922" s="149" t="s">
        <v>32336</v>
      </c>
      <c r="C2922" s="147" t="s">
        <v>2242</v>
      </c>
      <c r="D2922" s="147" t="s">
        <v>32335</v>
      </c>
      <c r="E2922" s="147" t="s">
        <v>2246</v>
      </c>
      <c r="G2922" s="147">
        <v>0</v>
      </c>
      <c r="I2922" s="147">
        <v>5</v>
      </c>
      <c r="J2922" s="147">
        <v>2560741</v>
      </c>
    </row>
    <row r="2923" spans="1:11" x14ac:dyDescent="0.2">
      <c r="A2923" s="147">
        <v>6</v>
      </c>
      <c r="B2923" s="149" t="s">
        <v>32334</v>
      </c>
      <c r="C2923" s="147" t="s">
        <v>2242</v>
      </c>
      <c r="D2923" s="147" t="s">
        <v>32333</v>
      </c>
      <c r="E2923" s="147" t="s">
        <v>2240</v>
      </c>
      <c r="G2923" s="147">
        <v>0</v>
      </c>
      <c r="I2923" s="147">
        <v>6</v>
      </c>
      <c r="J2923" s="147">
        <v>2560757</v>
      </c>
      <c r="K2923" s="147" t="s">
        <v>2769</v>
      </c>
    </row>
    <row r="2924" spans="1:11" x14ac:dyDescent="0.2">
      <c r="A2924" s="147">
        <v>6</v>
      </c>
      <c r="B2924" s="149" t="s">
        <v>32332</v>
      </c>
      <c r="C2924" s="147" t="s">
        <v>2242</v>
      </c>
      <c r="D2924" s="147" t="s">
        <v>32331</v>
      </c>
      <c r="E2924" s="147" t="s">
        <v>2240</v>
      </c>
      <c r="G2924" s="147">
        <v>0</v>
      </c>
      <c r="I2924" s="147">
        <v>5</v>
      </c>
      <c r="J2924" s="147">
        <v>2560742</v>
      </c>
      <c r="K2924" s="147" t="s">
        <v>2769</v>
      </c>
    </row>
    <row r="2925" spans="1:11" x14ac:dyDescent="0.2">
      <c r="A2925" s="147">
        <v>6</v>
      </c>
      <c r="B2925" s="149" t="s">
        <v>32330</v>
      </c>
      <c r="C2925" s="147" t="s">
        <v>2242</v>
      </c>
      <c r="D2925" s="147" t="s">
        <v>32329</v>
      </c>
      <c r="E2925" s="147" t="s">
        <v>2240</v>
      </c>
      <c r="G2925" s="147">
        <v>0</v>
      </c>
      <c r="I2925" s="147">
        <v>5</v>
      </c>
      <c r="J2925" s="147">
        <v>2560749</v>
      </c>
      <c r="K2925" s="147" t="s">
        <v>2769</v>
      </c>
    </row>
    <row r="2926" spans="1:11" x14ac:dyDescent="0.2">
      <c r="A2926" s="147">
        <v>6</v>
      </c>
      <c r="B2926" s="149" t="s">
        <v>32327</v>
      </c>
      <c r="C2926" s="147" t="s">
        <v>2242</v>
      </c>
      <c r="D2926" s="147" t="s">
        <v>32328</v>
      </c>
      <c r="E2926" s="147" t="s">
        <v>2240</v>
      </c>
      <c r="G2926" s="147">
        <v>0</v>
      </c>
      <c r="I2926" s="147">
        <v>5</v>
      </c>
      <c r="J2926" s="147">
        <v>2560747</v>
      </c>
      <c r="K2926" s="147" t="s">
        <v>2769</v>
      </c>
    </row>
    <row r="2927" spans="1:11" x14ac:dyDescent="0.2">
      <c r="A2927" s="147">
        <v>6</v>
      </c>
      <c r="B2927" s="149" t="s">
        <v>32327</v>
      </c>
      <c r="C2927" s="147" t="s">
        <v>2261</v>
      </c>
      <c r="D2927" s="147" t="s">
        <v>32326</v>
      </c>
      <c r="E2927" s="147" t="s">
        <v>2246</v>
      </c>
      <c r="G2927" s="147">
        <v>0</v>
      </c>
      <c r="I2927" s="147">
        <v>5</v>
      </c>
      <c r="J2927" s="147">
        <v>1189481</v>
      </c>
    </row>
    <row r="2928" spans="1:11" x14ac:dyDescent="0.2">
      <c r="A2928" s="147">
        <v>6</v>
      </c>
      <c r="B2928" s="149" t="s">
        <v>32325</v>
      </c>
      <c r="C2928" s="147" t="s">
        <v>2242</v>
      </c>
      <c r="D2928" s="147" t="s">
        <v>32324</v>
      </c>
      <c r="E2928" s="147" t="s">
        <v>2240</v>
      </c>
      <c r="G2928" s="147">
        <v>0</v>
      </c>
      <c r="I2928" s="147">
        <v>5</v>
      </c>
      <c r="J2928" s="147">
        <v>2560755</v>
      </c>
      <c r="K2928" s="147" t="s">
        <v>2769</v>
      </c>
    </row>
    <row r="2929" spans="1:11" x14ac:dyDescent="0.2">
      <c r="A2929" s="147">
        <v>3</v>
      </c>
      <c r="B2929" s="149" t="s">
        <v>32323</v>
      </c>
      <c r="C2929" s="147" t="s">
        <v>2242</v>
      </c>
      <c r="D2929" s="147" t="s">
        <v>32283</v>
      </c>
      <c r="E2929" s="147" t="s">
        <v>2246</v>
      </c>
      <c r="G2929" s="147">
        <v>0</v>
      </c>
      <c r="I2929" s="147">
        <v>3</v>
      </c>
      <c r="J2929" s="147">
        <v>2560628</v>
      </c>
    </row>
    <row r="2930" spans="1:11" x14ac:dyDescent="0.2">
      <c r="A2930" s="147">
        <v>4</v>
      </c>
      <c r="B2930" s="149" t="s">
        <v>32319</v>
      </c>
      <c r="C2930" s="147" t="s">
        <v>2242</v>
      </c>
      <c r="D2930" s="147" t="s">
        <v>32322</v>
      </c>
      <c r="E2930" s="147" t="s">
        <v>2246</v>
      </c>
      <c r="G2930" s="147">
        <v>0</v>
      </c>
      <c r="I2930" s="147">
        <v>4</v>
      </c>
      <c r="J2930" s="147">
        <v>2560767</v>
      </c>
    </row>
    <row r="2931" spans="1:11" x14ac:dyDescent="0.2">
      <c r="A2931" s="147">
        <v>4</v>
      </c>
      <c r="B2931" s="149" t="s">
        <v>32319</v>
      </c>
      <c r="C2931" s="147" t="s">
        <v>2261</v>
      </c>
      <c r="D2931" s="147" t="s">
        <v>32321</v>
      </c>
      <c r="E2931" s="147" t="s">
        <v>2246</v>
      </c>
      <c r="G2931" s="147">
        <v>0</v>
      </c>
      <c r="I2931" s="147">
        <v>4</v>
      </c>
      <c r="J2931" s="147">
        <v>1189494</v>
      </c>
    </row>
    <row r="2932" spans="1:11" x14ac:dyDescent="0.2">
      <c r="A2932" s="147">
        <v>4</v>
      </c>
      <c r="B2932" s="149" t="s">
        <v>32319</v>
      </c>
      <c r="C2932" s="147" t="s">
        <v>2261</v>
      </c>
      <c r="D2932" s="147" t="s">
        <v>32320</v>
      </c>
      <c r="E2932" s="147" t="s">
        <v>2246</v>
      </c>
      <c r="G2932" s="147">
        <v>0</v>
      </c>
      <c r="I2932" s="147">
        <v>4</v>
      </c>
      <c r="J2932" s="147">
        <v>1189500</v>
      </c>
    </row>
    <row r="2933" spans="1:11" x14ac:dyDescent="0.2">
      <c r="A2933" s="147">
        <v>4</v>
      </c>
      <c r="B2933" s="149" t="s">
        <v>32319</v>
      </c>
      <c r="C2933" s="147" t="s">
        <v>2261</v>
      </c>
      <c r="D2933" s="147" t="s">
        <v>32318</v>
      </c>
      <c r="E2933" s="147" t="s">
        <v>2246</v>
      </c>
      <c r="G2933" s="147">
        <v>0</v>
      </c>
      <c r="I2933" s="147">
        <v>4</v>
      </c>
      <c r="J2933" s="147">
        <v>1189489</v>
      </c>
    </row>
    <row r="2934" spans="1:11" x14ac:dyDescent="0.2">
      <c r="A2934" s="147">
        <v>5</v>
      </c>
      <c r="B2934" s="149" t="s">
        <v>32317</v>
      </c>
      <c r="C2934" s="147" t="s">
        <v>2242</v>
      </c>
      <c r="D2934" s="147" t="s">
        <v>32316</v>
      </c>
      <c r="E2934" s="147" t="s">
        <v>2246</v>
      </c>
      <c r="G2934" s="147">
        <v>0</v>
      </c>
      <c r="I2934" s="147">
        <v>5</v>
      </c>
      <c r="J2934" s="147">
        <v>2560789</v>
      </c>
    </row>
    <row r="2935" spans="1:11" x14ac:dyDescent="0.2">
      <c r="A2935" s="147">
        <v>6</v>
      </c>
      <c r="B2935" s="149" t="s">
        <v>32315</v>
      </c>
      <c r="C2935" s="147" t="s">
        <v>2242</v>
      </c>
      <c r="D2935" s="147" t="s">
        <v>32314</v>
      </c>
      <c r="E2935" s="147" t="s">
        <v>2240</v>
      </c>
      <c r="G2935" s="147">
        <v>0</v>
      </c>
      <c r="I2935" s="147">
        <v>6</v>
      </c>
      <c r="J2935" s="147">
        <v>2560814</v>
      </c>
      <c r="K2935" s="147" t="s">
        <v>2769</v>
      </c>
    </row>
    <row r="2936" spans="1:11" x14ac:dyDescent="0.2">
      <c r="A2936" s="147">
        <v>6</v>
      </c>
      <c r="B2936" s="149" t="s">
        <v>32313</v>
      </c>
      <c r="C2936" s="147" t="s">
        <v>2242</v>
      </c>
      <c r="D2936" s="147" t="s">
        <v>32312</v>
      </c>
      <c r="E2936" s="147" t="s">
        <v>2240</v>
      </c>
      <c r="G2936" s="147">
        <v>0</v>
      </c>
      <c r="I2936" s="147">
        <v>5</v>
      </c>
      <c r="J2936" s="147">
        <v>2560769</v>
      </c>
      <c r="K2936" s="147" t="s">
        <v>2769</v>
      </c>
    </row>
    <row r="2937" spans="1:11" x14ac:dyDescent="0.2">
      <c r="A2937" s="147">
        <v>6</v>
      </c>
      <c r="B2937" s="149" t="s">
        <v>32311</v>
      </c>
      <c r="C2937" s="147" t="s">
        <v>2242</v>
      </c>
      <c r="D2937" s="147" t="s">
        <v>32310</v>
      </c>
      <c r="E2937" s="147" t="s">
        <v>2240</v>
      </c>
      <c r="G2937" s="147">
        <v>0</v>
      </c>
      <c r="I2937" s="147">
        <v>5</v>
      </c>
      <c r="J2937" s="147">
        <v>2560784</v>
      </c>
      <c r="K2937" s="147" t="s">
        <v>2769</v>
      </c>
    </row>
    <row r="2938" spans="1:11" x14ac:dyDescent="0.2">
      <c r="A2938" s="147">
        <v>6</v>
      </c>
      <c r="B2938" s="149" t="s">
        <v>32309</v>
      </c>
      <c r="C2938" s="147" t="s">
        <v>2242</v>
      </c>
      <c r="D2938" s="147" t="s">
        <v>32308</v>
      </c>
      <c r="E2938" s="147" t="s">
        <v>2240</v>
      </c>
      <c r="G2938" s="147">
        <v>0</v>
      </c>
      <c r="I2938" s="147">
        <v>5</v>
      </c>
      <c r="J2938" s="147">
        <v>2560810</v>
      </c>
      <c r="K2938" s="147" t="s">
        <v>2769</v>
      </c>
    </row>
    <row r="2939" spans="1:11" x14ac:dyDescent="0.2">
      <c r="A2939" s="147">
        <v>6</v>
      </c>
      <c r="B2939" s="149" t="s">
        <v>32306</v>
      </c>
      <c r="C2939" s="147" t="s">
        <v>2242</v>
      </c>
      <c r="D2939" s="147" t="s">
        <v>32307</v>
      </c>
      <c r="E2939" s="147" t="s">
        <v>2240</v>
      </c>
      <c r="G2939" s="147">
        <v>0</v>
      </c>
      <c r="I2939" s="147">
        <v>5</v>
      </c>
      <c r="J2939" s="147">
        <v>2560778</v>
      </c>
      <c r="K2939" s="147" t="s">
        <v>2769</v>
      </c>
    </row>
    <row r="2940" spans="1:11" x14ac:dyDescent="0.2">
      <c r="A2940" s="147">
        <v>6</v>
      </c>
      <c r="B2940" s="149" t="s">
        <v>32306</v>
      </c>
      <c r="C2940" s="147" t="s">
        <v>2446</v>
      </c>
      <c r="D2940" s="147" t="s">
        <v>16018</v>
      </c>
      <c r="E2940" s="147" t="s">
        <v>2246</v>
      </c>
      <c r="G2940" s="147">
        <v>0</v>
      </c>
      <c r="I2940" s="147">
        <v>5</v>
      </c>
      <c r="J2940" s="147">
        <v>1189508</v>
      </c>
    </row>
    <row r="2941" spans="1:11" x14ac:dyDescent="0.2">
      <c r="A2941" s="147">
        <v>6</v>
      </c>
      <c r="B2941" s="149" t="s">
        <v>32305</v>
      </c>
      <c r="C2941" s="147" t="s">
        <v>2242</v>
      </c>
      <c r="D2941" s="147" t="s">
        <v>32304</v>
      </c>
      <c r="E2941" s="147" t="s">
        <v>2240</v>
      </c>
      <c r="G2941" s="147">
        <v>0</v>
      </c>
      <c r="I2941" s="147">
        <v>5</v>
      </c>
      <c r="J2941" s="147">
        <v>2560807</v>
      </c>
      <c r="K2941" s="147" t="s">
        <v>2769</v>
      </c>
    </row>
    <row r="2942" spans="1:11" x14ac:dyDescent="0.2">
      <c r="A2942" s="147">
        <v>6</v>
      </c>
      <c r="B2942" s="149" t="s">
        <v>32303</v>
      </c>
      <c r="C2942" s="147" t="s">
        <v>2242</v>
      </c>
      <c r="D2942" s="147" t="s">
        <v>32302</v>
      </c>
      <c r="E2942" s="147" t="s">
        <v>2240</v>
      </c>
      <c r="G2942" s="147">
        <v>0</v>
      </c>
      <c r="I2942" s="147">
        <v>5</v>
      </c>
      <c r="J2942" s="147">
        <v>2560780</v>
      </c>
      <c r="K2942" s="147" t="s">
        <v>2769</v>
      </c>
    </row>
    <row r="2943" spans="1:11" x14ac:dyDescent="0.2">
      <c r="A2943" s="147">
        <v>6</v>
      </c>
      <c r="B2943" s="149" t="s">
        <v>32301</v>
      </c>
      <c r="C2943" s="147" t="s">
        <v>2242</v>
      </c>
      <c r="D2943" s="147" t="s">
        <v>32300</v>
      </c>
      <c r="E2943" s="147" t="s">
        <v>2240</v>
      </c>
      <c r="G2943" s="147">
        <v>0</v>
      </c>
      <c r="I2943" s="147">
        <v>5</v>
      </c>
      <c r="J2943" s="147">
        <v>2560809</v>
      </c>
      <c r="K2943" s="147" t="s">
        <v>2769</v>
      </c>
    </row>
    <row r="2944" spans="1:11" x14ac:dyDescent="0.2">
      <c r="A2944" s="147">
        <v>6</v>
      </c>
      <c r="B2944" s="149" t="s">
        <v>32299</v>
      </c>
      <c r="C2944" s="147" t="s">
        <v>2242</v>
      </c>
      <c r="D2944" s="147" t="s">
        <v>32298</v>
      </c>
      <c r="E2944" s="147" t="s">
        <v>2240</v>
      </c>
      <c r="G2944" s="147">
        <v>0</v>
      </c>
      <c r="I2944" s="147">
        <v>5</v>
      </c>
      <c r="J2944" s="147">
        <v>2560812</v>
      </c>
      <c r="K2944" s="147" t="s">
        <v>2769</v>
      </c>
    </row>
    <row r="2945" spans="1:11" x14ac:dyDescent="0.2">
      <c r="A2945" s="147">
        <v>6</v>
      </c>
      <c r="B2945" s="149" t="s">
        <v>32297</v>
      </c>
      <c r="C2945" s="147" t="s">
        <v>2242</v>
      </c>
      <c r="D2945" s="147" t="s">
        <v>32296</v>
      </c>
      <c r="E2945" s="147" t="s">
        <v>2240</v>
      </c>
      <c r="G2945" s="147">
        <v>0</v>
      </c>
      <c r="I2945" s="147">
        <v>5</v>
      </c>
      <c r="J2945" s="147">
        <v>2560799</v>
      </c>
      <c r="K2945" s="147" t="s">
        <v>2769</v>
      </c>
    </row>
    <row r="2946" spans="1:11" x14ac:dyDescent="0.2">
      <c r="A2946" s="147">
        <v>6</v>
      </c>
      <c r="B2946" s="149" t="s">
        <v>32294</v>
      </c>
      <c r="C2946" s="147" t="s">
        <v>2242</v>
      </c>
      <c r="D2946" s="147" t="s">
        <v>32295</v>
      </c>
      <c r="E2946" s="147" t="s">
        <v>2240</v>
      </c>
      <c r="G2946" s="147">
        <v>0</v>
      </c>
      <c r="I2946" s="147">
        <v>5</v>
      </c>
      <c r="J2946" s="147">
        <v>2560792</v>
      </c>
      <c r="K2946" s="147" t="s">
        <v>2769</v>
      </c>
    </row>
    <row r="2947" spans="1:11" x14ac:dyDescent="0.2">
      <c r="A2947" s="147">
        <v>6</v>
      </c>
      <c r="B2947" s="149" t="s">
        <v>32294</v>
      </c>
      <c r="C2947" s="147" t="s">
        <v>2446</v>
      </c>
      <c r="D2947" s="147" t="s">
        <v>16018</v>
      </c>
      <c r="E2947" s="147" t="s">
        <v>2246</v>
      </c>
      <c r="G2947" s="147">
        <v>0</v>
      </c>
      <c r="I2947" s="147">
        <v>5</v>
      </c>
      <c r="J2947" s="147">
        <v>1189505</v>
      </c>
    </row>
    <row r="2948" spans="1:11" x14ac:dyDescent="0.2">
      <c r="A2948" s="147">
        <v>6</v>
      </c>
      <c r="B2948" s="149" t="s">
        <v>32293</v>
      </c>
      <c r="C2948" s="147" t="s">
        <v>2242</v>
      </c>
      <c r="D2948" s="147" t="s">
        <v>32292</v>
      </c>
      <c r="E2948" s="147" t="s">
        <v>2240</v>
      </c>
      <c r="G2948" s="147">
        <v>0</v>
      </c>
      <c r="I2948" s="147">
        <v>5</v>
      </c>
      <c r="J2948" s="147">
        <v>2560787</v>
      </c>
      <c r="K2948" s="147" t="s">
        <v>2769</v>
      </c>
    </row>
    <row r="2949" spans="1:11" x14ac:dyDescent="0.2">
      <c r="A2949" s="147">
        <v>6</v>
      </c>
      <c r="B2949" s="149" t="s">
        <v>32291</v>
      </c>
      <c r="C2949" s="147" t="s">
        <v>2242</v>
      </c>
      <c r="D2949" s="147" t="s">
        <v>32290</v>
      </c>
      <c r="E2949" s="147" t="s">
        <v>2240</v>
      </c>
      <c r="G2949" s="147">
        <v>0</v>
      </c>
      <c r="I2949" s="147">
        <v>5</v>
      </c>
      <c r="J2949" s="147">
        <v>2560768</v>
      </c>
      <c r="K2949" s="147" t="s">
        <v>2769</v>
      </c>
    </row>
    <row r="2950" spans="1:11" x14ac:dyDescent="0.2">
      <c r="A2950" s="147">
        <v>6</v>
      </c>
      <c r="B2950" s="149" t="s">
        <v>32289</v>
      </c>
      <c r="C2950" s="147" t="s">
        <v>2242</v>
      </c>
      <c r="D2950" s="147" t="s">
        <v>32288</v>
      </c>
      <c r="E2950" s="147" t="s">
        <v>2240</v>
      </c>
      <c r="G2950" s="147">
        <v>0</v>
      </c>
      <c r="I2950" s="147">
        <v>5</v>
      </c>
      <c r="J2950" s="147">
        <v>2560794</v>
      </c>
    </row>
    <row r="2951" spans="1:11" x14ac:dyDescent="0.2">
      <c r="A2951" s="147">
        <v>6</v>
      </c>
      <c r="B2951" s="149" t="s">
        <v>32287</v>
      </c>
      <c r="C2951" s="147" t="s">
        <v>2242</v>
      </c>
      <c r="D2951" s="147" t="s">
        <v>32286</v>
      </c>
      <c r="E2951" s="147" t="s">
        <v>2240</v>
      </c>
      <c r="G2951" s="147">
        <v>0</v>
      </c>
      <c r="I2951" s="147">
        <v>5</v>
      </c>
      <c r="J2951" s="147">
        <v>2560770</v>
      </c>
      <c r="K2951" s="147" t="s">
        <v>2769</v>
      </c>
    </row>
    <row r="2952" spans="1:11" x14ac:dyDescent="0.2">
      <c r="A2952" s="147">
        <v>4</v>
      </c>
      <c r="B2952" s="149" t="s">
        <v>32285</v>
      </c>
      <c r="C2952" s="147" t="s">
        <v>2242</v>
      </c>
      <c r="D2952" s="147" t="s">
        <v>32284</v>
      </c>
      <c r="E2952" s="147" t="s">
        <v>2240</v>
      </c>
      <c r="G2952" s="147">
        <v>0</v>
      </c>
      <c r="I2952" s="147">
        <v>4</v>
      </c>
      <c r="J2952" s="147">
        <v>2560765</v>
      </c>
      <c r="K2952" s="147" t="s">
        <v>2769</v>
      </c>
    </row>
    <row r="2953" spans="1:11" x14ac:dyDescent="0.2">
      <c r="A2953" s="147">
        <v>4</v>
      </c>
      <c r="B2953" s="149" t="s">
        <v>32279</v>
      </c>
      <c r="C2953" s="147" t="s">
        <v>2242</v>
      </c>
      <c r="D2953" s="147" t="s">
        <v>32283</v>
      </c>
      <c r="E2953" s="147" t="s">
        <v>2240</v>
      </c>
      <c r="G2953" s="147">
        <v>0</v>
      </c>
      <c r="I2953" s="147">
        <v>4</v>
      </c>
      <c r="J2953" s="147">
        <v>2560766</v>
      </c>
      <c r="K2953" s="147" t="s">
        <v>2769</v>
      </c>
    </row>
    <row r="2954" spans="1:11" x14ac:dyDescent="0.2">
      <c r="A2954" s="147">
        <v>4</v>
      </c>
      <c r="B2954" s="149" t="s">
        <v>32279</v>
      </c>
      <c r="C2954" s="147" t="s">
        <v>2261</v>
      </c>
      <c r="D2954" s="147" t="s">
        <v>32282</v>
      </c>
      <c r="E2954" s="147" t="s">
        <v>2246</v>
      </c>
      <c r="G2954" s="147">
        <v>0</v>
      </c>
      <c r="I2954" s="147">
        <v>4</v>
      </c>
      <c r="J2954" s="147">
        <v>1189491</v>
      </c>
    </row>
    <row r="2955" spans="1:11" x14ac:dyDescent="0.2">
      <c r="A2955" s="147">
        <v>4</v>
      </c>
      <c r="B2955" s="149" t="s">
        <v>32279</v>
      </c>
      <c r="C2955" s="147" t="s">
        <v>2261</v>
      </c>
      <c r="D2955" s="147" t="s">
        <v>32281</v>
      </c>
      <c r="E2955" s="147" t="s">
        <v>2246</v>
      </c>
      <c r="G2955" s="147">
        <v>0</v>
      </c>
      <c r="I2955" s="147">
        <v>4</v>
      </c>
      <c r="J2955" s="147">
        <v>1189499</v>
      </c>
    </row>
    <row r="2956" spans="1:11" x14ac:dyDescent="0.2">
      <c r="A2956" s="147">
        <v>4</v>
      </c>
      <c r="B2956" s="149" t="s">
        <v>32279</v>
      </c>
      <c r="C2956" s="147" t="s">
        <v>2261</v>
      </c>
      <c r="D2956" s="147" t="s">
        <v>32280</v>
      </c>
      <c r="E2956" s="147" t="s">
        <v>2246</v>
      </c>
      <c r="G2956" s="147">
        <v>0</v>
      </c>
      <c r="I2956" s="147">
        <v>4</v>
      </c>
      <c r="J2956" s="147">
        <v>1189495</v>
      </c>
    </row>
    <row r="2957" spans="1:11" x14ac:dyDescent="0.2">
      <c r="A2957" s="147">
        <v>4</v>
      </c>
      <c r="B2957" s="149" t="s">
        <v>32279</v>
      </c>
      <c r="C2957" s="147" t="s">
        <v>2261</v>
      </c>
      <c r="D2957" s="147" t="s">
        <v>32278</v>
      </c>
      <c r="E2957" s="147" t="s">
        <v>2246</v>
      </c>
      <c r="G2957" s="147">
        <v>0</v>
      </c>
      <c r="I2957" s="147">
        <v>4</v>
      </c>
      <c r="J2957" s="147">
        <v>1189487</v>
      </c>
    </row>
    <row r="2958" spans="1:11" x14ac:dyDescent="0.2">
      <c r="A2958" s="147">
        <v>3</v>
      </c>
      <c r="B2958" s="149" t="s">
        <v>32273</v>
      </c>
      <c r="C2958" s="147" t="s">
        <v>2242</v>
      </c>
      <c r="D2958" s="147" t="s">
        <v>32277</v>
      </c>
      <c r="E2958" s="147" t="s">
        <v>2240</v>
      </c>
      <c r="G2958" s="147">
        <v>0</v>
      </c>
      <c r="I2958" s="147">
        <v>3</v>
      </c>
      <c r="J2958" s="147">
        <v>2560621</v>
      </c>
      <c r="K2958" s="147" t="s">
        <v>2769</v>
      </c>
    </row>
    <row r="2959" spans="1:11" x14ac:dyDescent="0.2">
      <c r="A2959" s="147">
        <v>3</v>
      </c>
      <c r="B2959" s="149" t="s">
        <v>32273</v>
      </c>
      <c r="C2959" s="147" t="s">
        <v>2277</v>
      </c>
      <c r="D2959" s="147" t="s">
        <v>32276</v>
      </c>
      <c r="E2959" s="147" t="s">
        <v>2246</v>
      </c>
      <c r="G2959" s="147">
        <v>0</v>
      </c>
      <c r="I2959" s="147">
        <v>3</v>
      </c>
      <c r="J2959" s="147">
        <v>1189412</v>
      </c>
    </row>
    <row r="2960" spans="1:11" x14ac:dyDescent="0.2">
      <c r="A2960" s="147">
        <v>3</v>
      </c>
      <c r="B2960" s="149" t="s">
        <v>32273</v>
      </c>
      <c r="C2960" s="147" t="s">
        <v>2277</v>
      </c>
      <c r="D2960" s="147" t="s">
        <v>32275</v>
      </c>
      <c r="E2960" s="147" t="s">
        <v>2246</v>
      </c>
      <c r="G2960" s="147">
        <v>0</v>
      </c>
      <c r="I2960" s="147">
        <v>3</v>
      </c>
      <c r="J2960" s="147">
        <v>1189423</v>
      </c>
    </row>
    <row r="2961" spans="1:11" x14ac:dyDescent="0.2">
      <c r="A2961" s="147">
        <v>3</v>
      </c>
      <c r="B2961" s="149" t="s">
        <v>32273</v>
      </c>
      <c r="C2961" s="147" t="s">
        <v>2277</v>
      </c>
      <c r="D2961" s="147" t="s">
        <v>32274</v>
      </c>
      <c r="E2961" s="147" t="s">
        <v>2246</v>
      </c>
      <c r="G2961" s="147">
        <v>0</v>
      </c>
      <c r="I2961" s="147">
        <v>3</v>
      </c>
      <c r="J2961" s="147">
        <v>1189405</v>
      </c>
    </row>
    <row r="2962" spans="1:11" x14ac:dyDescent="0.2">
      <c r="A2962" s="147">
        <v>3</v>
      </c>
      <c r="B2962" s="149" t="s">
        <v>32273</v>
      </c>
      <c r="C2962" s="147" t="s">
        <v>2277</v>
      </c>
      <c r="D2962" s="147" t="s">
        <v>32272</v>
      </c>
      <c r="E2962" s="147" t="s">
        <v>2246</v>
      </c>
      <c r="G2962" s="147">
        <v>0</v>
      </c>
      <c r="I2962" s="147">
        <v>3</v>
      </c>
      <c r="J2962" s="147">
        <v>1189396</v>
      </c>
    </row>
    <row r="2963" spans="1:11" x14ac:dyDescent="0.2">
      <c r="A2963" s="147">
        <v>2</v>
      </c>
      <c r="B2963" s="149" t="s">
        <v>32271</v>
      </c>
      <c r="C2963" s="147" t="s">
        <v>2242</v>
      </c>
      <c r="D2963" s="147" t="s">
        <v>32270</v>
      </c>
      <c r="E2963" s="147" t="s">
        <v>2246</v>
      </c>
      <c r="G2963" s="147">
        <v>0</v>
      </c>
      <c r="I2963" s="147">
        <v>2</v>
      </c>
      <c r="J2963" s="147">
        <v>2560609</v>
      </c>
    </row>
    <row r="2964" spans="1:11" x14ac:dyDescent="0.2">
      <c r="A2964" s="147">
        <v>3</v>
      </c>
      <c r="B2964" s="149" t="s">
        <v>32264</v>
      </c>
      <c r="C2964" s="147" t="s">
        <v>2242</v>
      </c>
      <c r="D2964" s="147" t="s">
        <v>32269</v>
      </c>
      <c r="E2964" s="147" t="s">
        <v>2240</v>
      </c>
      <c r="G2964" s="147">
        <v>0</v>
      </c>
      <c r="I2964" s="147">
        <v>3</v>
      </c>
      <c r="J2964" s="147">
        <v>2560823</v>
      </c>
      <c r="K2964" s="147" t="s">
        <v>2769</v>
      </c>
    </row>
    <row r="2965" spans="1:11" x14ac:dyDescent="0.2">
      <c r="A2965" s="147">
        <v>3</v>
      </c>
      <c r="B2965" s="149" t="s">
        <v>32264</v>
      </c>
      <c r="C2965" s="147" t="s">
        <v>2261</v>
      </c>
      <c r="D2965" s="147" t="s">
        <v>32268</v>
      </c>
      <c r="E2965" s="147" t="s">
        <v>2246</v>
      </c>
      <c r="F2965" s="147" t="s">
        <v>2259</v>
      </c>
      <c r="G2965" s="147">
        <v>2</v>
      </c>
      <c r="H2965" s="148">
        <v>41204</v>
      </c>
      <c r="I2965" s="147">
        <v>3</v>
      </c>
      <c r="J2965" s="147">
        <v>1189557</v>
      </c>
    </row>
    <row r="2966" spans="1:11" x14ac:dyDescent="0.2">
      <c r="A2966" s="147">
        <v>3</v>
      </c>
      <c r="B2966" s="149" t="s">
        <v>32264</v>
      </c>
      <c r="C2966" s="147" t="s">
        <v>2261</v>
      </c>
      <c r="D2966" s="147" t="s">
        <v>32267</v>
      </c>
      <c r="E2966" s="147" t="s">
        <v>2246</v>
      </c>
      <c r="G2966" s="147">
        <v>0</v>
      </c>
      <c r="I2966" s="147">
        <v>3</v>
      </c>
      <c r="J2966" s="147">
        <v>1189553</v>
      </c>
    </row>
    <row r="2967" spans="1:11" x14ac:dyDescent="0.2">
      <c r="A2967" s="147">
        <v>3</v>
      </c>
      <c r="B2967" s="149" t="s">
        <v>32264</v>
      </c>
      <c r="C2967" s="147" t="s">
        <v>2261</v>
      </c>
      <c r="D2967" s="147" t="s">
        <v>32266</v>
      </c>
      <c r="E2967" s="147" t="s">
        <v>2246</v>
      </c>
      <c r="G2967" s="147">
        <v>0</v>
      </c>
      <c r="I2967" s="147">
        <v>3</v>
      </c>
      <c r="J2967" s="147">
        <v>1189542</v>
      </c>
    </row>
    <row r="2968" spans="1:11" x14ac:dyDescent="0.2">
      <c r="A2968" s="147">
        <v>3</v>
      </c>
      <c r="B2968" s="149" t="s">
        <v>32264</v>
      </c>
      <c r="C2968" s="147" t="s">
        <v>2261</v>
      </c>
      <c r="D2968" s="147" t="s">
        <v>32265</v>
      </c>
      <c r="E2968" s="147" t="s">
        <v>2246</v>
      </c>
      <c r="G2968" s="147">
        <v>0</v>
      </c>
      <c r="I2968" s="147">
        <v>3</v>
      </c>
      <c r="J2968" s="147">
        <v>1189522</v>
      </c>
    </row>
    <row r="2969" spans="1:11" x14ac:dyDescent="0.2">
      <c r="A2969" s="147">
        <v>3</v>
      </c>
      <c r="B2969" s="149" t="s">
        <v>32264</v>
      </c>
      <c r="C2969" s="147" t="s">
        <v>2277</v>
      </c>
      <c r="D2969" s="147" t="s">
        <v>32263</v>
      </c>
      <c r="E2969" s="147" t="s">
        <v>2246</v>
      </c>
      <c r="G2969" s="147">
        <v>0</v>
      </c>
      <c r="I2969" s="147">
        <v>3</v>
      </c>
      <c r="J2969" s="147">
        <v>1189543</v>
      </c>
    </row>
    <row r="2970" spans="1:11" x14ac:dyDescent="0.2">
      <c r="A2970" s="147">
        <v>3</v>
      </c>
      <c r="B2970" s="149" t="s">
        <v>32259</v>
      </c>
      <c r="C2970" s="147" t="s">
        <v>2242</v>
      </c>
      <c r="D2970" s="147" t="s">
        <v>32262</v>
      </c>
      <c r="E2970" s="147" t="s">
        <v>2246</v>
      </c>
      <c r="G2970" s="147">
        <v>0</v>
      </c>
      <c r="I2970" s="147">
        <v>3</v>
      </c>
      <c r="J2970" s="147">
        <v>2560834</v>
      </c>
    </row>
    <row r="2971" spans="1:11" x14ac:dyDescent="0.2">
      <c r="A2971" s="147">
        <v>3</v>
      </c>
      <c r="B2971" s="149" t="s">
        <v>32259</v>
      </c>
      <c r="C2971" s="147" t="s">
        <v>2261</v>
      </c>
      <c r="D2971" s="147" t="s">
        <v>32261</v>
      </c>
      <c r="E2971" s="147" t="s">
        <v>2246</v>
      </c>
      <c r="G2971" s="147">
        <v>0</v>
      </c>
      <c r="I2971" s="147">
        <v>3</v>
      </c>
      <c r="J2971" s="147">
        <v>1189534</v>
      </c>
    </row>
    <row r="2972" spans="1:11" x14ac:dyDescent="0.2">
      <c r="A2972" s="147">
        <v>3</v>
      </c>
      <c r="B2972" s="149" t="s">
        <v>32259</v>
      </c>
      <c r="C2972" s="147" t="s">
        <v>2277</v>
      </c>
      <c r="D2972" s="147" t="s">
        <v>32260</v>
      </c>
      <c r="E2972" s="147" t="s">
        <v>2246</v>
      </c>
      <c r="G2972" s="147">
        <v>0</v>
      </c>
      <c r="I2972" s="147">
        <v>3</v>
      </c>
      <c r="J2972" s="147">
        <v>1189518</v>
      </c>
    </row>
    <row r="2973" spans="1:11" x14ac:dyDescent="0.2">
      <c r="A2973" s="147">
        <v>3</v>
      </c>
      <c r="B2973" s="149" t="s">
        <v>32259</v>
      </c>
      <c r="C2973" s="147" t="s">
        <v>2277</v>
      </c>
      <c r="D2973" s="147" t="s">
        <v>32258</v>
      </c>
      <c r="E2973" s="147" t="s">
        <v>2246</v>
      </c>
      <c r="G2973" s="147">
        <v>0</v>
      </c>
      <c r="I2973" s="147">
        <v>3</v>
      </c>
      <c r="J2973" s="147">
        <v>1189530</v>
      </c>
    </row>
    <row r="2974" spans="1:11" x14ac:dyDescent="0.2">
      <c r="A2974" s="147">
        <v>4</v>
      </c>
      <c r="B2974" s="149" t="s">
        <v>32255</v>
      </c>
      <c r="C2974" s="147" t="s">
        <v>2242</v>
      </c>
      <c r="D2974" s="147" t="s">
        <v>32257</v>
      </c>
      <c r="E2974" s="147" t="s">
        <v>2240</v>
      </c>
      <c r="G2974" s="147">
        <v>0</v>
      </c>
      <c r="I2974" s="147">
        <v>4</v>
      </c>
      <c r="J2974" s="147">
        <v>2560845</v>
      </c>
      <c r="K2974" s="147" t="s">
        <v>2769</v>
      </c>
    </row>
    <row r="2975" spans="1:11" x14ac:dyDescent="0.2">
      <c r="A2975" s="147">
        <v>4</v>
      </c>
      <c r="B2975" s="149" t="s">
        <v>32255</v>
      </c>
      <c r="C2975" s="147" t="s">
        <v>2261</v>
      </c>
      <c r="D2975" s="147" t="s">
        <v>32256</v>
      </c>
      <c r="E2975" s="147" t="s">
        <v>2246</v>
      </c>
      <c r="G2975" s="147">
        <v>0</v>
      </c>
      <c r="I2975" s="147">
        <v>4</v>
      </c>
      <c r="J2975" s="147">
        <v>1189560</v>
      </c>
    </row>
    <row r="2976" spans="1:11" x14ac:dyDescent="0.2">
      <c r="A2976" s="147">
        <v>4</v>
      </c>
      <c r="B2976" s="149" t="s">
        <v>32255</v>
      </c>
      <c r="C2976" s="147" t="s">
        <v>2261</v>
      </c>
      <c r="D2976" s="147" t="s">
        <v>32254</v>
      </c>
      <c r="E2976" s="147" t="s">
        <v>2246</v>
      </c>
      <c r="G2976" s="147">
        <v>0</v>
      </c>
      <c r="I2976" s="147">
        <v>4</v>
      </c>
      <c r="J2976" s="147">
        <v>1189562</v>
      </c>
    </row>
    <row r="2977" spans="1:11" x14ac:dyDescent="0.2">
      <c r="A2977" s="147">
        <v>4</v>
      </c>
      <c r="B2977" s="149" t="s">
        <v>32253</v>
      </c>
      <c r="C2977" s="147" t="s">
        <v>2242</v>
      </c>
      <c r="D2977" s="147" t="s">
        <v>32252</v>
      </c>
      <c r="E2977" s="147" t="s">
        <v>2246</v>
      </c>
      <c r="G2977" s="147">
        <v>0</v>
      </c>
      <c r="I2977" s="147">
        <v>4</v>
      </c>
      <c r="J2977" s="147">
        <v>2560840</v>
      </c>
    </row>
    <row r="2978" spans="1:11" x14ac:dyDescent="0.2">
      <c r="A2978" s="147">
        <v>5</v>
      </c>
      <c r="B2978" s="149" t="s">
        <v>32251</v>
      </c>
      <c r="C2978" s="147" t="s">
        <v>2242</v>
      </c>
      <c r="D2978" s="147" t="s">
        <v>32250</v>
      </c>
      <c r="E2978" s="147" t="s">
        <v>2246</v>
      </c>
      <c r="G2978" s="147">
        <v>0</v>
      </c>
      <c r="I2978" s="147">
        <v>5</v>
      </c>
      <c r="J2978" s="147">
        <v>2560848</v>
      </c>
    </row>
    <row r="2979" spans="1:11" x14ac:dyDescent="0.2">
      <c r="A2979" s="147">
        <v>6</v>
      </c>
      <c r="B2979" s="149" t="s">
        <v>32249</v>
      </c>
      <c r="C2979" s="147" t="s">
        <v>2242</v>
      </c>
      <c r="D2979" s="147" t="s">
        <v>32248</v>
      </c>
      <c r="E2979" s="147" t="s">
        <v>2240</v>
      </c>
      <c r="G2979" s="147">
        <v>0</v>
      </c>
      <c r="I2979" s="147">
        <v>6</v>
      </c>
      <c r="J2979" s="147">
        <v>2560861</v>
      </c>
      <c r="K2979" s="147" t="s">
        <v>2769</v>
      </c>
    </row>
    <row r="2980" spans="1:11" x14ac:dyDescent="0.2">
      <c r="A2980" s="147">
        <v>6</v>
      </c>
      <c r="B2980" s="149" t="s">
        <v>32247</v>
      </c>
      <c r="C2980" s="147" t="s">
        <v>2242</v>
      </c>
      <c r="D2980" s="147" t="s">
        <v>32246</v>
      </c>
      <c r="E2980" s="147" t="s">
        <v>2240</v>
      </c>
      <c r="G2980" s="147">
        <v>0</v>
      </c>
      <c r="I2980" s="147">
        <v>5</v>
      </c>
      <c r="J2980" s="147">
        <v>2560854</v>
      </c>
      <c r="K2980" s="147" t="s">
        <v>2769</v>
      </c>
    </row>
    <row r="2981" spans="1:11" x14ac:dyDescent="0.2">
      <c r="A2981" s="147">
        <v>6</v>
      </c>
      <c r="B2981" s="149" t="s">
        <v>32245</v>
      </c>
      <c r="C2981" s="147" t="s">
        <v>2242</v>
      </c>
      <c r="D2981" s="147" t="s">
        <v>32244</v>
      </c>
      <c r="E2981" s="147" t="s">
        <v>2240</v>
      </c>
      <c r="G2981" s="147">
        <v>0</v>
      </c>
      <c r="I2981" s="147">
        <v>5</v>
      </c>
      <c r="J2981" s="147">
        <v>2560857</v>
      </c>
      <c r="K2981" s="147" t="s">
        <v>2769</v>
      </c>
    </row>
    <row r="2982" spans="1:11" x14ac:dyDescent="0.2">
      <c r="A2982" s="147">
        <v>6</v>
      </c>
      <c r="B2982" s="149" t="s">
        <v>32243</v>
      </c>
      <c r="C2982" s="147" t="s">
        <v>2242</v>
      </c>
      <c r="D2982" s="147" t="s">
        <v>32242</v>
      </c>
      <c r="E2982" s="147" t="s">
        <v>2240</v>
      </c>
      <c r="G2982" s="147">
        <v>0</v>
      </c>
      <c r="I2982" s="147">
        <v>5</v>
      </c>
      <c r="J2982" s="147">
        <v>2560849</v>
      </c>
      <c r="K2982" s="147" t="s">
        <v>2769</v>
      </c>
    </row>
    <row r="2983" spans="1:11" x14ac:dyDescent="0.2">
      <c r="A2983" s="147">
        <v>6</v>
      </c>
      <c r="B2983" s="149" t="s">
        <v>32241</v>
      </c>
      <c r="C2983" s="147" t="s">
        <v>2242</v>
      </c>
      <c r="D2983" s="147" t="s">
        <v>32240</v>
      </c>
      <c r="E2983" s="147" t="s">
        <v>2240</v>
      </c>
      <c r="G2983" s="147">
        <v>0</v>
      </c>
      <c r="I2983" s="147">
        <v>5</v>
      </c>
      <c r="J2983" s="147">
        <v>2560852</v>
      </c>
      <c r="K2983" s="147" t="s">
        <v>2769</v>
      </c>
    </row>
    <row r="2984" spans="1:11" x14ac:dyDescent="0.2">
      <c r="A2984" s="147">
        <v>3</v>
      </c>
      <c r="B2984" s="149" t="s">
        <v>32239</v>
      </c>
      <c r="C2984" s="147" t="s">
        <v>2242</v>
      </c>
      <c r="D2984" s="147" t="s">
        <v>32238</v>
      </c>
      <c r="E2984" s="147" t="s">
        <v>2246</v>
      </c>
      <c r="G2984" s="147">
        <v>0</v>
      </c>
      <c r="I2984" s="147">
        <v>3</v>
      </c>
      <c r="J2984" s="147">
        <v>2560824</v>
      </c>
    </row>
    <row r="2985" spans="1:11" x14ac:dyDescent="0.2">
      <c r="A2985" s="147">
        <v>4</v>
      </c>
      <c r="B2985" s="149" t="s">
        <v>32236</v>
      </c>
      <c r="C2985" s="147" t="s">
        <v>2242</v>
      </c>
      <c r="D2985" s="147" t="s">
        <v>32237</v>
      </c>
      <c r="E2985" s="147" t="s">
        <v>2240</v>
      </c>
      <c r="G2985" s="147">
        <v>0</v>
      </c>
      <c r="I2985" s="147">
        <v>4</v>
      </c>
      <c r="J2985" s="147">
        <v>2560867</v>
      </c>
      <c r="K2985" s="147" t="s">
        <v>2769</v>
      </c>
    </row>
    <row r="2986" spans="1:11" x14ac:dyDescent="0.2">
      <c r="A2986" s="147">
        <v>4</v>
      </c>
      <c r="B2986" s="149" t="s">
        <v>32236</v>
      </c>
      <c r="C2986" s="147" t="s">
        <v>2294</v>
      </c>
      <c r="D2986" s="147" t="s">
        <v>32235</v>
      </c>
      <c r="E2986" s="147" t="s">
        <v>2246</v>
      </c>
      <c r="G2986" s="147">
        <v>0</v>
      </c>
      <c r="I2986" s="147">
        <v>4</v>
      </c>
      <c r="J2986" s="147">
        <v>1189564</v>
      </c>
    </row>
    <row r="2987" spans="1:11" x14ac:dyDescent="0.2">
      <c r="A2987" s="147">
        <v>4</v>
      </c>
      <c r="B2987" s="149" t="s">
        <v>32234</v>
      </c>
      <c r="C2987" s="147" t="s">
        <v>2242</v>
      </c>
      <c r="D2987" s="147" t="s">
        <v>32233</v>
      </c>
      <c r="E2987" s="147" t="s">
        <v>2246</v>
      </c>
      <c r="G2987" s="147">
        <v>0</v>
      </c>
      <c r="I2987" s="147">
        <v>4</v>
      </c>
      <c r="J2987" s="147">
        <v>2560869</v>
      </c>
    </row>
    <row r="2988" spans="1:11" x14ac:dyDescent="0.2">
      <c r="A2988" s="147">
        <v>5</v>
      </c>
      <c r="B2988" s="149" t="s">
        <v>32232</v>
      </c>
      <c r="C2988" s="147" t="s">
        <v>2242</v>
      </c>
      <c r="D2988" s="147" t="s">
        <v>32231</v>
      </c>
      <c r="E2988" s="147" t="s">
        <v>2246</v>
      </c>
      <c r="G2988" s="147">
        <v>0</v>
      </c>
      <c r="I2988" s="147">
        <v>5</v>
      </c>
      <c r="J2988" s="147">
        <v>2560887</v>
      </c>
    </row>
    <row r="2989" spans="1:11" x14ac:dyDescent="0.2">
      <c r="A2989" s="147">
        <v>6</v>
      </c>
      <c r="B2989" s="149" t="s">
        <v>32230</v>
      </c>
      <c r="C2989" s="147" t="s">
        <v>2242</v>
      </c>
      <c r="D2989" s="147" t="s">
        <v>32229</v>
      </c>
      <c r="E2989" s="147" t="s">
        <v>2240</v>
      </c>
      <c r="G2989" s="147">
        <v>0</v>
      </c>
      <c r="I2989" s="147">
        <v>6</v>
      </c>
      <c r="J2989" s="147">
        <v>2560889</v>
      </c>
      <c r="K2989" s="147" t="s">
        <v>2769</v>
      </c>
    </row>
    <row r="2990" spans="1:11" x14ac:dyDescent="0.2">
      <c r="A2990" s="147">
        <v>6</v>
      </c>
      <c r="B2990" s="149" t="s">
        <v>32228</v>
      </c>
      <c r="C2990" s="147" t="s">
        <v>2242</v>
      </c>
      <c r="D2990" s="147" t="s">
        <v>32227</v>
      </c>
      <c r="E2990" s="147" t="s">
        <v>2240</v>
      </c>
      <c r="G2990" s="147">
        <v>0</v>
      </c>
      <c r="I2990" s="147">
        <v>5</v>
      </c>
      <c r="J2990" s="147">
        <v>2560871</v>
      </c>
      <c r="K2990" s="147" t="s">
        <v>2769</v>
      </c>
    </row>
    <row r="2991" spans="1:11" x14ac:dyDescent="0.2">
      <c r="A2991" s="147">
        <v>6</v>
      </c>
      <c r="B2991" s="149" t="s">
        <v>32226</v>
      </c>
      <c r="C2991" s="147" t="s">
        <v>2242</v>
      </c>
      <c r="D2991" s="147" t="s">
        <v>32225</v>
      </c>
      <c r="E2991" s="147" t="s">
        <v>2240</v>
      </c>
      <c r="G2991" s="147">
        <v>0</v>
      </c>
      <c r="I2991" s="147">
        <v>5</v>
      </c>
      <c r="J2991" s="147">
        <v>2560876</v>
      </c>
      <c r="K2991" s="147" t="s">
        <v>2769</v>
      </c>
    </row>
    <row r="2992" spans="1:11" x14ac:dyDescent="0.2">
      <c r="A2992" s="147">
        <v>6</v>
      </c>
      <c r="B2992" s="149" t="s">
        <v>32224</v>
      </c>
      <c r="C2992" s="147" t="s">
        <v>2242</v>
      </c>
      <c r="D2992" s="147" t="s">
        <v>32223</v>
      </c>
      <c r="E2992" s="147" t="s">
        <v>2240</v>
      </c>
      <c r="G2992" s="147">
        <v>0</v>
      </c>
      <c r="I2992" s="147">
        <v>5</v>
      </c>
      <c r="J2992" s="147">
        <v>2560881</v>
      </c>
      <c r="K2992" s="147" t="s">
        <v>2769</v>
      </c>
    </row>
    <row r="2993" spans="1:11" x14ac:dyDescent="0.2">
      <c r="A2993" s="147">
        <v>6</v>
      </c>
      <c r="B2993" s="149" t="s">
        <v>32222</v>
      </c>
      <c r="C2993" s="147" t="s">
        <v>2242</v>
      </c>
      <c r="D2993" s="147" t="s">
        <v>32221</v>
      </c>
      <c r="E2993" s="147" t="s">
        <v>2240</v>
      </c>
      <c r="G2993" s="147">
        <v>0</v>
      </c>
      <c r="I2993" s="147">
        <v>5</v>
      </c>
      <c r="J2993" s="147">
        <v>2560883</v>
      </c>
      <c r="K2993" s="147" t="s">
        <v>2769</v>
      </c>
    </row>
    <row r="2994" spans="1:11" x14ac:dyDescent="0.2">
      <c r="A2994" s="147">
        <v>6</v>
      </c>
      <c r="B2994" s="149" t="s">
        <v>32220</v>
      </c>
      <c r="C2994" s="147" t="s">
        <v>2242</v>
      </c>
      <c r="D2994" s="147" t="s">
        <v>32219</v>
      </c>
      <c r="E2994" s="147" t="s">
        <v>2240</v>
      </c>
      <c r="G2994" s="147">
        <v>0</v>
      </c>
      <c r="I2994" s="147">
        <v>5</v>
      </c>
      <c r="J2994" s="147">
        <v>2560882</v>
      </c>
      <c r="K2994" s="147" t="s">
        <v>2769</v>
      </c>
    </row>
    <row r="2995" spans="1:11" x14ac:dyDescent="0.2">
      <c r="A2995" s="147">
        <v>3</v>
      </c>
      <c r="B2995" s="149" t="s">
        <v>32215</v>
      </c>
      <c r="C2995" s="147" t="s">
        <v>2242</v>
      </c>
      <c r="D2995" s="147" t="s">
        <v>32218</v>
      </c>
      <c r="E2995" s="147" t="s">
        <v>2240</v>
      </c>
      <c r="G2995" s="147">
        <v>0</v>
      </c>
      <c r="I2995" s="147">
        <v>3</v>
      </c>
      <c r="J2995" s="147">
        <v>2560826</v>
      </c>
      <c r="K2995" s="147" t="s">
        <v>2769</v>
      </c>
    </row>
    <row r="2996" spans="1:11" x14ac:dyDescent="0.2">
      <c r="A2996" s="147">
        <v>3</v>
      </c>
      <c r="B2996" s="149" t="s">
        <v>32215</v>
      </c>
      <c r="C2996" s="147" t="s">
        <v>2261</v>
      </c>
      <c r="D2996" s="147" t="s">
        <v>32217</v>
      </c>
      <c r="E2996" s="147" t="s">
        <v>2246</v>
      </c>
      <c r="G2996" s="147">
        <v>0</v>
      </c>
      <c r="I2996" s="147">
        <v>3</v>
      </c>
      <c r="J2996" s="147">
        <v>1189513</v>
      </c>
    </row>
    <row r="2997" spans="1:11" x14ac:dyDescent="0.2">
      <c r="A2997" s="147">
        <v>3</v>
      </c>
      <c r="B2997" s="149" t="s">
        <v>32215</v>
      </c>
      <c r="C2997" s="147" t="s">
        <v>2261</v>
      </c>
      <c r="D2997" s="147" t="s">
        <v>32216</v>
      </c>
      <c r="E2997" s="147" t="s">
        <v>2246</v>
      </c>
      <c r="G2997" s="147">
        <v>0</v>
      </c>
      <c r="I2997" s="147">
        <v>3</v>
      </c>
      <c r="J2997" s="147">
        <v>1189550</v>
      </c>
    </row>
    <row r="2998" spans="1:11" x14ac:dyDescent="0.2">
      <c r="A2998" s="147">
        <v>3</v>
      </c>
      <c r="B2998" s="149" t="s">
        <v>32215</v>
      </c>
      <c r="C2998" s="147" t="s">
        <v>2261</v>
      </c>
      <c r="D2998" s="147" t="s">
        <v>32214</v>
      </c>
      <c r="E2998" s="147" t="s">
        <v>2246</v>
      </c>
      <c r="G2998" s="147">
        <v>0</v>
      </c>
      <c r="I2998" s="147">
        <v>3</v>
      </c>
      <c r="J2998" s="147">
        <v>1189545</v>
      </c>
    </row>
    <row r="2999" spans="1:11" x14ac:dyDescent="0.2">
      <c r="A2999" s="147">
        <v>3</v>
      </c>
      <c r="B2999" s="149" t="s">
        <v>32209</v>
      </c>
      <c r="C2999" s="147" t="s">
        <v>2242</v>
      </c>
      <c r="D2999" s="147" t="s">
        <v>32213</v>
      </c>
      <c r="E2999" s="147" t="s">
        <v>2240</v>
      </c>
      <c r="G2999" s="147">
        <v>0</v>
      </c>
      <c r="I2999" s="147">
        <v>3</v>
      </c>
      <c r="J2999" s="147">
        <v>2560825</v>
      </c>
      <c r="K2999" s="147" t="s">
        <v>2769</v>
      </c>
    </row>
    <row r="3000" spans="1:11" x14ac:dyDescent="0.2">
      <c r="A3000" s="147">
        <v>3</v>
      </c>
      <c r="B3000" s="149" t="s">
        <v>32209</v>
      </c>
      <c r="C3000" s="147" t="s">
        <v>2261</v>
      </c>
      <c r="D3000" s="147" t="s">
        <v>32212</v>
      </c>
      <c r="E3000" s="147" t="s">
        <v>2246</v>
      </c>
      <c r="G3000" s="147">
        <v>0</v>
      </c>
      <c r="I3000" s="147">
        <v>3</v>
      </c>
      <c r="J3000" s="147">
        <v>1189514</v>
      </c>
    </row>
    <row r="3001" spans="1:11" x14ac:dyDescent="0.2">
      <c r="A3001" s="147">
        <v>3</v>
      </c>
      <c r="B3001" s="149" t="s">
        <v>32209</v>
      </c>
      <c r="C3001" s="147" t="s">
        <v>2261</v>
      </c>
      <c r="D3001" s="147" t="s">
        <v>32211</v>
      </c>
      <c r="E3001" s="147" t="s">
        <v>2246</v>
      </c>
      <c r="G3001" s="147">
        <v>0</v>
      </c>
      <c r="I3001" s="147">
        <v>3</v>
      </c>
      <c r="J3001" s="147">
        <v>1189548</v>
      </c>
    </row>
    <row r="3002" spans="1:11" x14ac:dyDescent="0.2">
      <c r="A3002" s="147">
        <v>3</v>
      </c>
      <c r="B3002" s="149" t="s">
        <v>32209</v>
      </c>
      <c r="C3002" s="147" t="s">
        <v>2261</v>
      </c>
      <c r="D3002" s="147" t="s">
        <v>32210</v>
      </c>
      <c r="E3002" s="147" t="s">
        <v>2246</v>
      </c>
      <c r="G3002" s="147">
        <v>0</v>
      </c>
      <c r="I3002" s="147">
        <v>3</v>
      </c>
      <c r="J3002" s="147">
        <v>1189540</v>
      </c>
    </row>
    <row r="3003" spans="1:11" x14ac:dyDescent="0.2">
      <c r="A3003" s="147">
        <v>3</v>
      </c>
      <c r="B3003" s="149" t="s">
        <v>32209</v>
      </c>
      <c r="C3003" s="147" t="s">
        <v>2261</v>
      </c>
      <c r="D3003" s="147" t="s">
        <v>32208</v>
      </c>
      <c r="E3003" s="147" t="s">
        <v>2246</v>
      </c>
      <c r="G3003" s="147">
        <v>0</v>
      </c>
      <c r="I3003" s="147">
        <v>3</v>
      </c>
      <c r="J3003" s="147">
        <v>1189555</v>
      </c>
    </row>
    <row r="3004" spans="1:11" x14ac:dyDescent="0.2">
      <c r="A3004" s="147">
        <v>3</v>
      </c>
      <c r="B3004" s="149" t="s">
        <v>32207</v>
      </c>
      <c r="C3004" s="147" t="s">
        <v>2242</v>
      </c>
      <c r="D3004" s="147" t="s">
        <v>32206</v>
      </c>
      <c r="E3004" s="147" t="s">
        <v>2246</v>
      </c>
      <c r="G3004" s="147">
        <v>0</v>
      </c>
      <c r="I3004" s="147">
        <v>3</v>
      </c>
      <c r="J3004" s="147">
        <v>2560816</v>
      </c>
    </row>
    <row r="3005" spans="1:11" x14ac:dyDescent="0.2">
      <c r="A3005" s="147">
        <v>4</v>
      </c>
      <c r="B3005" s="149" t="s">
        <v>32204</v>
      </c>
      <c r="C3005" s="147" t="s">
        <v>2242</v>
      </c>
      <c r="D3005" s="147" t="s">
        <v>32205</v>
      </c>
      <c r="E3005" s="147" t="s">
        <v>2240</v>
      </c>
      <c r="G3005" s="147">
        <v>0</v>
      </c>
      <c r="I3005" s="147">
        <v>4</v>
      </c>
      <c r="J3005" s="147">
        <v>2560892</v>
      </c>
      <c r="K3005" s="147" t="s">
        <v>2769</v>
      </c>
    </row>
    <row r="3006" spans="1:11" x14ac:dyDescent="0.2">
      <c r="A3006" s="147">
        <v>4</v>
      </c>
      <c r="B3006" s="149" t="s">
        <v>32204</v>
      </c>
      <c r="C3006" s="147" t="s">
        <v>2261</v>
      </c>
      <c r="D3006" s="147" t="s">
        <v>32203</v>
      </c>
      <c r="E3006" s="147" t="s">
        <v>2246</v>
      </c>
      <c r="G3006" s="147">
        <v>0</v>
      </c>
      <c r="I3006" s="147">
        <v>4</v>
      </c>
      <c r="J3006" s="147">
        <v>1189574</v>
      </c>
    </row>
    <row r="3007" spans="1:11" x14ac:dyDescent="0.2">
      <c r="A3007" s="147">
        <v>4</v>
      </c>
      <c r="B3007" s="149" t="s">
        <v>32201</v>
      </c>
      <c r="C3007" s="147" t="s">
        <v>2242</v>
      </c>
      <c r="D3007" s="147" t="s">
        <v>32202</v>
      </c>
      <c r="E3007" s="147" t="s">
        <v>2240</v>
      </c>
      <c r="G3007" s="147">
        <v>0</v>
      </c>
      <c r="I3007" s="147">
        <v>4</v>
      </c>
      <c r="J3007" s="147">
        <v>2560901</v>
      </c>
      <c r="K3007" s="147" t="s">
        <v>2769</v>
      </c>
    </row>
    <row r="3008" spans="1:11" x14ac:dyDescent="0.2">
      <c r="A3008" s="147">
        <v>4</v>
      </c>
      <c r="B3008" s="149" t="s">
        <v>32201</v>
      </c>
      <c r="C3008" s="147" t="s">
        <v>2261</v>
      </c>
      <c r="D3008" s="147" t="s">
        <v>32200</v>
      </c>
      <c r="E3008" s="147" t="s">
        <v>2246</v>
      </c>
      <c r="G3008" s="147">
        <v>0</v>
      </c>
      <c r="I3008" s="147">
        <v>4</v>
      </c>
      <c r="J3008" s="147">
        <v>1189566</v>
      </c>
    </row>
    <row r="3009" spans="1:11" x14ac:dyDescent="0.2">
      <c r="A3009" s="147">
        <v>4</v>
      </c>
      <c r="B3009" s="149" t="s">
        <v>32198</v>
      </c>
      <c r="C3009" s="147" t="s">
        <v>2242</v>
      </c>
      <c r="D3009" s="147" t="s">
        <v>32199</v>
      </c>
      <c r="E3009" s="147" t="s">
        <v>2240</v>
      </c>
      <c r="G3009" s="147">
        <v>0</v>
      </c>
      <c r="I3009" s="147">
        <v>4</v>
      </c>
      <c r="J3009" s="147">
        <v>2560905</v>
      </c>
      <c r="K3009" s="147" t="s">
        <v>2769</v>
      </c>
    </row>
    <row r="3010" spans="1:11" x14ac:dyDescent="0.2">
      <c r="A3010" s="147">
        <v>4</v>
      </c>
      <c r="B3010" s="149" t="s">
        <v>32198</v>
      </c>
      <c r="C3010" s="147" t="s">
        <v>2261</v>
      </c>
      <c r="D3010" s="147" t="s">
        <v>32197</v>
      </c>
      <c r="E3010" s="147" t="s">
        <v>2246</v>
      </c>
      <c r="G3010" s="147">
        <v>0</v>
      </c>
      <c r="I3010" s="147">
        <v>4</v>
      </c>
      <c r="J3010" s="147">
        <v>1189577</v>
      </c>
    </row>
    <row r="3011" spans="1:11" x14ac:dyDescent="0.2">
      <c r="A3011" s="147">
        <v>4</v>
      </c>
      <c r="B3011" s="149" t="s">
        <v>32195</v>
      </c>
      <c r="C3011" s="147" t="s">
        <v>2242</v>
      </c>
      <c r="D3011" s="147" t="s">
        <v>32196</v>
      </c>
      <c r="E3011" s="147" t="s">
        <v>2240</v>
      </c>
      <c r="G3011" s="147">
        <v>0</v>
      </c>
      <c r="I3011" s="147">
        <v>4</v>
      </c>
      <c r="J3011" s="147">
        <v>2560903</v>
      </c>
      <c r="K3011" s="147" t="s">
        <v>2769</v>
      </c>
    </row>
    <row r="3012" spans="1:11" x14ac:dyDescent="0.2">
      <c r="A3012" s="147">
        <v>4</v>
      </c>
      <c r="B3012" s="149" t="s">
        <v>32195</v>
      </c>
      <c r="C3012" s="147" t="s">
        <v>2261</v>
      </c>
      <c r="D3012" s="147" t="s">
        <v>32194</v>
      </c>
      <c r="E3012" s="147" t="s">
        <v>2246</v>
      </c>
      <c r="G3012" s="147">
        <v>0</v>
      </c>
      <c r="I3012" s="147">
        <v>4</v>
      </c>
      <c r="J3012" s="147">
        <v>1189572</v>
      </c>
    </row>
    <row r="3013" spans="1:11" x14ac:dyDescent="0.2">
      <c r="A3013" s="147">
        <v>4</v>
      </c>
      <c r="B3013" s="149" t="s">
        <v>32193</v>
      </c>
      <c r="C3013" s="147" t="s">
        <v>2242</v>
      </c>
      <c r="D3013" s="147" t="s">
        <v>32192</v>
      </c>
      <c r="E3013" s="147" t="s">
        <v>2246</v>
      </c>
      <c r="G3013" s="147">
        <v>0</v>
      </c>
      <c r="I3013" s="147">
        <v>4</v>
      </c>
      <c r="J3013" s="147">
        <v>2560891</v>
      </c>
    </row>
    <row r="3014" spans="1:11" x14ac:dyDescent="0.2">
      <c r="A3014" s="147">
        <v>5</v>
      </c>
      <c r="B3014" s="149" t="s">
        <v>32191</v>
      </c>
      <c r="C3014" s="147" t="s">
        <v>2242</v>
      </c>
      <c r="D3014" s="147" t="s">
        <v>32190</v>
      </c>
      <c r="E3014" s="147" t="s">
        <v>2246</v>
      </c>
      <c r="G3014" s="147">
        <v>0</v>
      </c>
      <c r="I3014" s="147">
        <v>5</v>
      </c>
      <c r="J3014" s="147">
        <v>2560923</v>
      </c>
    </row>
    <row r="3015" spans="1:11" x14ac:dyDescent="0.2">
      <c r="A3015" s="147">
        <v>6</v>
      </c>
      <c r="B3015" s="149" t="s">
        <v>32189</v>
      </c>
      <c r="C3015" s="147" t="s">
        <v>2242</v>
      </c>
      <c r="D3015" s="147" t="s">
        <v>32188</v>
      </c>
      <c r="E3015" s="147" t="s">
        <v>2240</v>
      </c>
      <c r="G3015" s="147">
        <v>0</v>
      </c>
      <c r="I3015" s="147">
        <v>6</v>
      </c>
      <c r="J3015" s="147">
        <v>2560925</v>
      </c>
      <c r="K3015" s="147" t="s">
        <v>2769</v>
      </c>
    </row>
    <row r="3016" spans="1:11" x14ac:dyDescent="0.2">
      <c r="A3016" s="147">
        <v>6</v>
      </c>
      <c r="B3016" s="149" t="s">
        <v>32187</v>
      </c>
      <c r="C3016" s="147" t="s">
        <v>2242</v>
      </c>
      <c r="D3016" s="147" t="s">
        <v>32186</v>
      </c>
      <c r="E3016" s="147" t="s">
        <v>2240</v>
      </c>
      <c r="G3016" s="147">
        <v>0</v>
      </c>
      <c r="I3016" s="147">
        <v>5</v>
      </c>
      <c r="J3016" s="147">
        <v>2560918</v>
      </c>
      <c r="K3016" s="147" t="s">
        <v>2769</v>
      </c>
    </row>
    <row r="3017" spans="1:11" x14ac:dyDescent="0.2">
      <c r="A3017" s="147">
        <v>6</v>
      </c>
      <c r="B3017" s="149" t="s">
        <v>32185</v>
      </c>
      <c r="C3017" s="147" t="s">
        <v>2242</v>
      </c>
      <c r="D3017" s="147" t="s">
        <v>32184</v>
      </c>
      <c r="E3017" s="147" t="s">
        <v>2240</v>
      </c>
      <c r="G3017" s="147">
        <v>0</v>
      </c>
      <c r="I3017" s="147">
        <v>5</v>
      </c>
      <c r="J3017" s="147">
        <v>2560919</v>
      </c>
      <c r="K3017" s="147" t="s">
        <v>2769</v>
      </c>
    </row>
    <row r="3018" spans="1:11" x14ac:dyDescent="0.2">
      <c r="A3018" s="147">
        <v>6</v>
      </c>
      <c r="B3018" s="149" t="s">
        <v>32183</v>
      </c>
      <c r="C3018" s="147" t="s">
        <v>2242</v>
      </c>
      <c r="D3018" s="147" t="s">
        <v>32182</v>
      </c>
      <c r="E3018" s="147" t="s">
        <v>2240</v>
      </c>
      <c r="G3018" s="147">
        <v>0</v>
      </c>
      <c r="I3018" s="147">
        <v>5</v>
      </c>
      <c r="J3018" s="147">
        <v>2560910</v>
      </c>
      <c r="K3018" s="147" t="s">
        <v>2769</v>
      </c>
    </row>
    <row r="3019" spans="1:11" x14ac:dyDescent="0.2">
      <c r="A3019" s="147">
        <v>6</v>
      </c>
      <c r="B3019" s="149" t="s">
        <v>32181</v>
      </c>
      <c r="C3019" s="147" t="s">
        <v>2242</v>
      </c>
      <c r="D3019" s="147" t="s">
        <v>32180</v>
      </c>
      <c r="E3019" s="147" t="s">
        <v>2240</v>
      </c>
      <c r="G3019" s="147">
        <v>0</v>
      </c>
      <c r="I3019" s="147">
        <v>5</v>
      </c>
      <c r="J3019" s="147">
        <v>2560916</v>
      </c>
      <c r="K3019" s="147" t="s">
        <v>2769</v>
      </c>
    </row>
    <row r="3020" spans="1:11" x14ac:dyDescent="0.2">
      <c r="A3020" s="147">
        <v>6</v>
      </c>
      <c r="B3020" s="149" t="s">
        <v>32179</v>
      </c>
      <c r="C3020" s="147" t="s">
        <v>2242</v>
      </c>
      <c r="D3020" s="147" t="s">
        <v>32178</v>
      </c>
      <c r="E3020" s="147" t="s">
        <v>2240</v>
      </c>
      <c r="G3020" s="147">
        <v>0</v>
      </c>
      <c r="I3020" s="147">
        <v>5</v>
      </c>
      <c r="J3020" s="147">
        <v>2560911</v>
      </c>
      <c r="K3020" s="147" t="s">
        <v>2769</v>
      </c>
    </row>
    <row r="3021" spans="1:11" x14ac:dyDescent="0.2">
      <c r="A3021" s="147">
        <v>3</v>
      </c>
      <c r="B3021" s="149" t="s">
        <v>32177</v>
      </c>
      <c r="C3021" s="147" t="s">
        <v>2242</v>
      </c>
      <c r="D3021" s="147" t="s">
        <v>32176</v>
      </c>
      <c r="E3021" s="147" t="s">
        <v>2240</v>
      </c>
      <c r="G3021" s="147">
        <v>0</v>
      </c>
      <c r="I3021" s="147">
        <v>3</v>
      </c>
      <c r="J3021" s="147">
        <v>2560827</v>
      </c>
      <c r="K3021" s="147" t="s">
        <v>2769</v>
      </c>
    </row>
    <row r="3022" spans="1:11" x14ac:dyDescent="0.2">
      <c r="A3022" s="147">
        <v>3</v>
      </c>
      <c r="B3022" s="149" t="s">
        <v>32174</v>
      </c>
      <c r="C3022" s="147" t="s">
        <v>2242</v>
      </c>
      <c r="D3022" s="147" t="s">
        <v>32171</v>
      </c>
      <c r="E3022" s="147" t="s">
        <v>2246</v>
      </c>
      <c r="G3022" s="147">
        <v>0</v>
      </c>
      <c r="I3022" s="147">
        <v>3</v>
      </c>
      <c r="J3022" s="147">
        <v>2560829</v>
      </c>
    </row>
    <row r="3023" spans="1:11" x14ac:dyDescent="0.2">
      <c r="A3023" s="147">
        <v>3</v>
      </c>
      <c r="B3023" s="149" t="s">
        <v>32174</v>
      </c>
      <c r="C3023" s="147" t="s">
        <v>2261</v>
      </c>
      <c r="D3023" s="147" t="s">
        <v>32175</v>
      </c>
      <c r="E3023" s="147" t="s">
        <v>2246</v>
      </c>
      <c r="G3023" s="147">
        <v>0</v>
      </c>
      <c r="I3023" s="147">
        <v>3</v>
      </c>
      <c r="J3023" s="147">
        <v>1189529</v>
      </c>
    </row>
    <row r="3024" spans="1:11" x14ac:dyDescent="0.2">
      <c r="A3024" s="147">
        <v>3</v>
      </c>
      <c r="B3024" s="149" t="s">
        <v>32174</v>
      </c>
      <c r="C3024" s="147" t="s">
        <v>2261</v>
      </c>
      <c r="D3024" s="147" t="s">
        <v>32173</v>
      </c>
      <c r="E3024" s="147" t="s">
        <v>2246</v>
      </c>
      <c r="G3024" s="147">
        <v>0</v>
      </c>
      <c r="I3024" s="147">
        <v>3</v>
      </c>
      <c r="J3024" s="147">
        <v>1189535</v>
      </c>
    </row>
    <row r="3025" spans="1:11" x14ac:dyDescent="0.2">
      <c r="A3025" s="147">
        <v>4</v>
      </c>
      <c r="B3025" s="149" t="s">
        <v>32172</v>
      </c>
      <c r="C3025" s="147" t="s">
        <v>2242</v>
      </c>
      <c r="D3025" s="147" t="s">
        <v>32171</v>
      </c>
      <c r="E3025" s="147" t="s">
        <v>2246</v>
      </c>
      <c r="G3025" s="147">
        <v>0</v>
      </c>
      <c r="I3025" s="147">
        <v>4</v>
      </c>
      <c r="J3025" s="147">
        <v>2560927</v>
      </c>
    </row>
    <row r="3026" spans="1:11" x14ac:dyDescent="0.2">
      <c r="A3026" s="147">
        <v>5</v>
      </c>
      <c r="B3026" s="149" t="s">
        <v>32170</v>
      </c>
      <c r="C3026" s="147" t="s">
        <v>2242</v>
      </c>
      <c r="D3026" s="147" t="s">
        <v>32169</v>
      </c>
      <c r="E3026" s="147" t="s">
        <v>2246</v>
      </c>
      <c r="G3026" s="147">
        <v>0</v>
      </c>
      <c r="I3026" s="147">
        <v>5</v>
      </c>
      <c r="J3026" s="147">
        <v>2560931</v>
      </c>
    </row>
    <row r="3027" spans="1:11" x14ac:dyDescent="0.2">
      <c r="A3027" s="147">
        <v>6</v>
      </c>
      <c r="B3027" s="149" t="s">
        <v>32168</v>
      </c>
      <c r="C3027" s="147" t="s">
        <v>2242</v>
      </c>
      <c r="D3027" s="147" t="s">
        <v>32167</v>
      </c>
      <c r="E3027" s="147" t="s">
        <v>2240</v>
      </c>
      <c r="G3027" s="147">
        <v>0</v>
      </c>
      <c r="I3027" s="147">
        <v>6</v>
      </c>
      <c r="J3027" s="147">
        <v>2560954</v>
      </c>
      <c r="K3027" s="147" t="s">
        <v>2769</v>
      </c>
    </row>
    <row r="3028" spans="1:11" x14ac:dyDescent="0.2">
      <c r="A3028" s="147">
        <v>6</v>
      </c>
      <c r="B3028" s="149" t="s">
        <v>32166</v>
      </c>
      <c r="C3028" s="147" t="s">
        <v>2242</v>
      </c>
      <c r="D3028" s="147" t="s">
        <v>32165</v>
      </c>
      <c r="E3028" s="147" t="s">
        <v>2240</v>
      </c>
      <c r="G3028" s="147">
        <v>0</v>
      </c>
      <c r="I3028" s="147">
        <v>5</v>
      </c>
      <c r="J3028" s="147">
        <v>2560936</v>
      </c>
      <c r="K3028" s="147" t="s">
        <v>2769</v>
      </c>
    </row>
    <row r="3029" spans="1:11" x14ac:dyDescent="0.2">
      <c r="A3029" s="147">
        <v>6</v>
      </c>
      <c r="B3029" s="149" t="s">
        <v>32163</v>
      </c>
      <c r="C3029" s="147" t="s">
        <v>2242</v>
      </c>
      <c r="D3029" s="147" t="s">
        <v>32164</v>
      </c>
      <c r="E3029" s="147" t="s">
        <v>2240</v>
      </c>
      <c r="G3029" s="147">
        <v>0</v>
      </c>
      <c r="I3029" s="147">
        <v>5</v>
      </c>
      <c r="J3029" s="147">
        <v>2560951</v>
      </c>
      <c r="K3029" s="147" t="s">
        <v>2769</v>
      </c>
    </row>
    <row r="3030" spans="1:11" x14ac:dyDescent="0.2">
      <c r="A3030" s="147">
        <v>6</v>
      </c>
      <c r="B3030" s="149" t="s">
        <v>32163</v>
      </c>
      <c r="C3030" s="147" t="s">
        <v>2294</v>
      </c>
      <c r="D3030" s="147" t="s">
        <v>32162</v>
      </c>
      <c r="E3030" s="147" t="s">
        <v>2246</v>
      </c>
      <c r="G3030" s="147">
        <v>0</v>
      </c>
      <c r="I3030" s="147">
        <v>5</v>
      </c>
      <c r="J3030" s="147">
        <v>1189579</v>
      </c>
    </row>
    <row r="3031" spans="1:11" x14ac:dyDescent="0.2">
      <c r="A3031" s="147">
        <v>6</v>
      </c>
      <c r="B3031" s="149" t="s">
        <v>32161</v>
      </c>
      <c r="C3031" s="147" t="s">
        <v>2242</v>
      </c>
      <c r="D3031" s="147" t="s">
        <v>32160</v>
      </c>
      <c r="E3031" s="147" t="s">
        <v>2240</v>
      </c>
      <c r="G3031" s="147">
        <v>0</v>
      </c>
      <c r="I3031" s="147">
        <v>5</v>
      </c>
      <c r="J3031" s="147">
        <v>2560941</v>
      </c>
      <c r="K3031" s="147" t="s">
        <v>2769</v>
      </c>
    </row>
    <row r="3032" spans="1:11" x14ac:dyDescent="0.2">
      <c r="A3032" s="147">
        <v>6</v>
      </c>
      <c r="B3032" s="149" t="s">
        <v>32158</v>
      </c>
      <c r="C3032" s="147" t="s">
        <v>2242</v>
      </c>
      <c r="D3032" s="147" t="s">
        <v>32159</v>
      </c>
      <c r="E3032" s="147" t="s">
        <v>2240</v>
      </c>
      <c r="G3032" s="147">
        <v>0</v>
      </c>
      <c r="I3032" s="147">
        <v>5</v>
      </c>
      <c r="J3032" s="147">
        <v>2560950</v>
      </c>
      <c r="K3032" s="147" t="s">
        <v>2769</v>
      </c>
    </row>
    <row r="3033" spans="1:11" x14ac:dyDescent="0.2">
      <c r="A3033" s="147">
        <v>6</v>
      </c>
      <c r="B3033" s="149" t="s">
        <v>32158</v>
      </c>
      <c r="C3033" s="147" t="s">
        <v>2294</v>
      </c>
      <c r="D3033" s="147" t="s">
        <v>32157</v>
      </c>
      <c r="E3033" s="147" t="s">
        <v>2246</v>
      </c>
      <c r="G3033" s="147">
        <v>0</v>
      </c>
      <c r="I3033" s="147">
        <v>5</v>
      </c>
      <c r="J3033" s="147">
        <v>1189583</v>
      </c>
    </row>
    <row r="3034" spans="1:11" x14ac:dyDescent="0.2">
      <c r="A3034" s="147">
        <v>6</v>
      </c>
      <c r="B3034" s="149" t="s">
        <v>32156</v>
      </c>
      <c r="C3034" s="147" t="s">
        <v>2242</v>
      </c>
      <c r="D3034" s="147" t="s">
        <v>32155</v>
      </c>
      <c r="E3034" s="147" t="s">
        <v>2240</v>
      </c>
      <c r="G3034" s="147">
        <v>0</v>
      </c>
      <c r="I3034" s="147">
        <v>5</v>
      </c>
      <c r="J3034" s="147">
        <v>2560943</v>
      </c>
      <c r="K3034" s="147" t="s">
        <v>2769</v>
      </c>
    </row>
    <row r="3035" spans="1:11" x14ac:dyDescent="0.2">
      <c r="A3035" s="147">
        <v>6</v>
      </c>
      <c r="B3035" s="149" t="s">
        <v>32154</v>
      </c>
      <c r="C3035" s="147" t="s">
        <v>2242</v>
      </c>
      <c r="D3035" s="147" t="s">
        <v>32153</v>
      </c>
      <c r="E3035" s="147" t="s">
        <v>2240</v>
      </c>
      <c r="G3035" s="147">
        <v>0</v>
      </c>
      <c r="I3035" s="147">
        <v>5</v>
      </c>
      <c r="J3035" s="147">
        <v>2560934</v>
      </c>
      <c r="K3035" s="147" t="s">
        <v>2769</v>
      </c>
    </row>
    <row r="3036" spans="1:11" x14ac:dyDescent="0.2">
      <c r="A3036" s="147">
        <v>6</v>
      </c>
      <c r="B3036" s="149" t="s">
        <v>32152</v>
      </c>
      <c r="C3036" s="147" t="s">
        <v>2242</v>
      </c>
      <c r="D3036" s="147" t="s">
        <v>32151</v>
      </c>
      <c r="E3036" s="147" t="s">
        <v>2240</v>
      </c>
      <c r="G3036" s="147">
        <v>0</v>
      </c>
      <c r="I3036" s="147">
        <v>5</v>
      </c>
      <c r="J3036" s="147">
        <v>2560953</v>
      </c>
      <c r="K3036" s="147" t="s">
        <v>2769</v>
      </c>
    </row>
    <row r="3037" spans="1:11" x14ac:dyDescent="0.2">
      <c r="A3037" s="147">
        <v>2</v>
      </c>
      <c r="B3037" s="149" t="s">
        <v>32150</v>
      </c>
      <c r="C3037" s="147" t="s">
        <v>2242</v>
      </c>
      <c r="D3037" s="147" t="s">
        <v>31878</v>
      </c>
      <c r="E3037" s="147" t="s">
        <v>2246</v>
      </c>
      <c r="G3037" s="147">
        <v>0</v>
      </c>
      <c r="I3037" s="147">
        <v>2</v>
      </c>
      <c r="J3037" s="147">
        <v>2560612</v>
      </c>
    </row>
    <row r="3038" spans="1:11" x14ac:dyDescent="0.2">
      <c r="A3038" s="147">
        <v>3</v>
      </c>
      <c r="B3038" s="149" t="s">
        <v>32148</v>
      </c>
      <c r="C3038" s="147" t="s">
        <v>2242</v>
      </c>
      <c r="D3038" s="147" t="s">
        <v>32149</v>
      </c>
      <c r="E3038" s="147" t="s">
        <v>2246</v>
      </c>
      <c r="G3038" s="147">
        <v>0</v>
      </c>
      <c r="I3038" s="147">
        <v>3</v>
      </c>
      <c r="J3038" s="147">
        <v>2560959</v>
      </c>
    </row>
    <row r="3039" spans="1:11" x14ac:dyDescent="0.2">
      <c r="A3039" s="147">
        <v>3</v>
      </c>
      <c r="B3039" s="149" t="s">
        <v>32148</v>
      </c>
      <c r="C3039" s="147" t="s">
        <v>2261</v>
      </c>
      <c r="D3039" s="147" t="s">
        <v>32147</v>
      </c>
      <c r="E3039" s="147" t="s">
        <v>2246</v>
      </c>
      <c r="G3039" s="147">
        <v>0</v>
      </c>
      <c r="I3039" s="147">
        <v>3</v>
      </c>
      <c r="J3039" s="147">
        <v>1189612</v>
      </c>
    </row>
    <row r="3040" spans="1:11" x14ac:dyDescent="0.2">
      <c r="A3040" s="147">
        <v>4</v>
      </c>
      <c r="B3040" s="149" t="s">
        <v>32145</v>
      </c>
      <c r="C3040" s="147" t="s">
        <v>2242</v>
      </c>
      <c r="D3040" s="147" t="s">
        <v>32146</v>
      </c>
      <c r="E3040" s="147" t="s">
        <v>2240</v>
      </c>
      <c r="G3040" s="147">
        <v>0</v>
      </c>
      <c r="I3040" s="147">
        <v>4</v>
      </c>
      <c r="J3040" s="147">
        <v>2560991</v>
      </c>
      <c r="K3040" s="147" t="s">
        <v>2769</v>
      </c>
    </row>
    <row r="3041" spans="1:11" x14ac:dyDescent="0.2">
      <c r="A3041" s="147">
        <v>4</v>
      </c>
      <c r="B3041" s="149" t="s">
        <v>32145</v>
      </c>
      <c r="C3041" s="147" t="s">
        <v>2261</v>
      </c>
      <c r="D3041" s="147" t="s">
        <v>32144</v>
      </c>
      <c r="E3041" s="147" t="s">
        <v>2246</v>
      </c>
      <c r="G3041" s="147">
        <v>0</v>
      </c>
      <c r="I3041" s="147">
        <v>4</v>
      </c>
      <c r="J3041" s="147">
        <v>1189617</v>
      </c>
    </row>
    <row r="3042" spans="1:11" x14ac:dyDescent="0.2">
      <c r="A3042" s="147">
        <v>4</v>
      </c>
      <c r="B3042" s="149" t="s">
        <v>32142</v>
      </c>
      <c r="C3042" s="147" t="s">
        <v>2242</v>
      </c>
      <c r="D3042" s="147" t="s">
        <v>32143</v>
      </c>
      <c r="E3042" s="147" t="s">
        <v>2246</v>
      </c>
      <c r="G3042" s="147">
        <v>0</v>
      </c>
      <c r="I3042" s="147">
        <v>4</v>
      </c>
      <c r="J3042" s="147">
        <v>2560988</v>
      </c>
    </row>
    <row r="3043" spans="1:11" x14ac:dyDescent="0.2">
      <c r="A3043" s="147">
        <v>4</v>
      </c>
      <c r="B3043" s="149" t="s">
        <v>32142</v>
      </c>
      <c r="C3043" s="147" t="s">
        <v>2261</v>
      </c>
      <c r="D3043" s="147" t="s">
        <v>32141</v>
      </c>
      <c r="E3043" s="147" t="s">
        <v>2246</v>
      </c>
      <c r="G3043" s="147">
        <v>0</v>
      </c>
      <c r="I3043" s="147">
        <v>4</v>
      </c>
      <c r="J3043" s="147">
        <v>1189618</v>
      </c>
    </row>
    <row r="3044" spans="1:11" x14ac:dyDescent="0.2">
      <c r="A3044" s="147">
        <v>5</v>
      </c>
      <c r="B3044" s="149" t="s">
        <v>32140</v>
      </c>
      <c r="C3044" s="147" t="s">
        <v>2242</v>
      </c>
      <c r="D3044" s="147" t="s">
        <v>32139</v>
      </c>
      <c r="E3044" s="147" t="s">
        <v>2246</v>
      </c>
      <c r="G3044" s="147">
        <v>0</v>
      </c>
      <c r="I3044" s="147">
        <v>5</v>
      </c>
      <c r="J3044" s="147">
        <v>2560995</v>
      </c>
    </row>
    <row r="3045" spans="1:11" x14ac:dyDescent="0.2">
      <c r="A3045" s="147">
        <v>6</v>
      </c>
      <c r="B3045" s="149" t="s">
        <v>32138</v>
      </c>
      <c r="C3045" s="147" t="s">
        <v>2242</v>
      </c>
      <c r="D3045" s="147" t="s">
        <v>32137</v>
      </c>
      <c r="E3045" s="147" t="s">
        <v>2240</v>
      </c>
      <c r="G3045" s="147">
        <v>0</v>
      </c>
      <c r="I3045" s="147">
        <v>6</v>
      </c>
      <c r="J3045" s="147">
        <v>2561004</v>
      </c>
      <c r="K3045" s="147" t="s">
        <v>2769</v>
      </c>
    </row>
    <row r="3046" spans="1:11" x14ac:dyDescent="0.2">
      <c r="A3046" s="147">
        <v>6</v>
      </c>
      <c r="B3046" s="149" t="s">
        <v>32136</v>
      </c>
      <c r="C3046" s="147" t="s">
        <v>2242</v>
      </c>
      <c r="D3046" s="147" t="s">
        <v>32135</v>
      </c>
      <c r="E3046" s="147" t="s">
        <v>2240</v>
      </c>
      <c r="G3046" s="147">
        <v>0</v>
      </c>
      <c r="I3046" s="147">
        <v>5</v>
      </c>
      <c r="J3046" s="147">
        <v>2560994</v>
      </c>
      <c r="K3046" s="147" t="s">
        <v>2769</v>
      </c>
    </row>
    <row r="3047" spans="1:11" x14ac:dyDescent="0.2">
      <c r="A3047" s="147">
        <v>6</v>
      </c>
      <c r="B3047" s="149" t="s">
        <v>32134</v>
      </c>
      <c r="C3047" s="147" t="s">
        <v>2242</v>
      </c>
      <c r="D3047" s="147" t="s">
        <v>32133</v>
      </c>
      <c r="E3047" s="147" t="s">
        <v>2240</v>
      </c>
      <c r="G3047" s="147">
        <v>0</v>
      </c>
      <c r="I3047" s="147">
        <v>5</v>
      </c>
      <c r="J3047" s="147">
        <v>2560996</v>
      </c>
      <c r="K3047" s="147" t="s">
        <v>2769</v>
      </c>
    </row>
    <row r="3048" spans="1:11" x14ac:dyDescent="0.2">
      <c r="A3048" s="147">
        <v>3</v>
      </c>
      <c r="B3048" s="149" t="s">
        <v>32132</v>
      </c>
      <c r="C3048" s="147" t="s">
        <v>2242</v>
      </c>
      <c r="D3048" s="147" t="s">
        <v>32131</v>
      </c>
      <c r="E3048" s="147" t="s">
        <v>2240</v>
      </c>
      <c r="G3048" s="147">
        <v>0</v>
      </c>
      <c r="I3048" s="147">
        <v>3</v>
      </c>
      <c r="J3048" s="147">
        <v>2560979</v>
      </c>
      <c r="K3048" s="147" t="s">
        <v>2769</v>
      </c>
    </row>
    <row r="3049" spans="1:11" x14ac:dyDescent="0.2">
      <c r="A3049" s="147">
        <v>3</v>
      </c>
      <c r="B3049" s="149" t="s">
        <v>32130</v>
      </c>
      <c r="C3049" s="147" t="s">
        <v>2242</v>
      </c>
      <c r="D3049" s="147" t="s">
        <v>32129</v>
      </c>
      <c r="E3049" s="147" t="s">
        <v>2246</v>
      </c>
      <c r="G3049" s="147">
        <v>0</v>
      </c>
      <c r="I3049" s="147">
        <v>3</v>
      </c>
      <c r="J3049" s="147">
        <v>2560968</v>
      </c>
    </row>
    <row r="3050" spans="1:11" x14ac:dyDescent="0.2">
      <c r="A3050" s="147">
        <v>4</v>
      </c>
      <c r="B3050" s="149" t="s">
        <v>32128</v>
      </c>
      <c r="C3050" s="147" t="s">
        <v>2242</v>
      </c>
      <c r="D3050" s="147" t="s">
        <v>32127</v>
      </c>
      <c r="E3050" s="147" t="s">
        <v>2240</v>
      </c>
      <c r="G3050" s="147">
        <v>0</v>
      </c>
      <c r="I3050" s="147">
        <v>4</v>
      </c>
      <c r="J3050" s="147">
        <v>2561010</v>
      </c>
      <c r="K3050" s="147" t="s">
        <v>2769</v>
      </c>
    </row>
    <row r="3051" spans="1:11" x14ac:dyDescent="0.2">
      <c r="A3051" s="147">
        <v>4</v>
      </c>
      <c r="B3051" s="149" t="s">
        <v>32126</v>
      </c>
      <c r="C3051" s="147" t="s">
        <v>2242</v>
      </c>
      <c r="D3051" s="147" t="s">
        <v>32125</v>
      </c>
      <c r="E3051" s="147" t="s">
        <v>2240</v>
      </c>
      <c r="G3051" s="147">
        <v>0</v>
      </c>
      <c r="I3051" s="147">
        <v>4</v>
      </c>
      <c r="J3051" s="147">
        <v>2561007</v>
      </c>
      <c r="K3051" s="147" t="s">
        <v>2769</v>
      </c>
    </row>
    <row r="3052" spans="1:11" x14ac:dyDescent="0.2">
      <c r="A3052" s="147">
        <v>4</v>
      </c>
      <c r="B3052" s="149" t="s">
        <v>32119</v>
      </c>
      <c r="C3052" s="147" t="s">
        <v>2242</v>
      </c>
      <c r="D3052" s="147" t="s">
        <v>32124</v>
      </c>
      <c r="E3052" s="147" t="s">
        <v>2246</v>
      </c>
      <c r="G3052" s="147">
        <v>0</v>
      </c>
      <c r="I3052" s="147">
        <v>4</v>
      </c>
      <c r="J3052" s="147">
        <v>2561013</v>
      </c>
    </row>
    <row r="3053" spans="1:11" x14ac:dyDescent="0.2">
      <c r="A3053" s="147">
        <v>4</v>
      </c>
      <c r="B3053" s="149" t="s">
        <v>32119</v>
      </c>
      <c r="C3053" s="147" t="s">
        <v>2261</v>
      </c>
      <c r="D3053" s="147" t="s">
        <v>32123</v>
      </c>
      <c r="E3053" s="147" t="s">
        <v>2246</v>
      </c>
      <c r="G3053" s="147">
        <v>0</v>
      </c>
      <c r="I3053" s="147">
        <v>4</v>
      </c>
      <c r="J3053" s="147">
        <v>1189637</v>
      </c>
    </row>
    <row r="3054" spans="1:11" x14ac:dyDescent="0.2">
      <c r="A3054" s="147">
        <v>4</v>
      </c>
      <c r="B3054" s="149" t="s">
        <v>32119</v>
      </c>
      <c r="C3054" s="147" t="s">
        <v>2261</v>
      </c>
      <c r="D3054" s="147" t="s">
        <v>32122</v>
      </c>
      <c r="E3054" s="147" t="s">
        <v>2246</v>
      </c>
      <c r="G3054" s="147">
        <v>0</v>
      </c>
      <c r="I3054" s="147">
        <v>4</v>
      </c>
      <c r="J3054" s="147">
        <v>1189631</v>
      </c>
    </row>
    <row r="3055" spans="1:11" x14ac:dyDescent="0.2">
      <c r="A3055" s="147">
        <v>4</v>
      </c>
      <c r="B3055" s="149" t="s">
        <v>32119</v>
      </c>
      <c r="C3055" s="147" t="s">
        <v>2277</v>
      </c>
      <c r="D3055" s="147" t="s">
        <v>32121</v>
      </c>
      <c r="E3055" s="147" t="s">
        <v>2246</v>
      </c>
      <c r="G3055" s="147">
        <v>0</v>
      </c>
      <c r="I3055" s="147">
        <v>4</v>
      </c>
      <c r="J3055" s="147">
        <v>1189625</v>
      </c>
    </row>
    <row r="3056" spans="1:11" x14ac:dyDescent="0.2">
      <c r="A3056" s="147">
        <v>4</v>
      </c>
      <c r="B3056" s="149" t="s">
        <v>32119</v>
      </c>
      <c r="C3056" s="147" t="s">
        <v>2277</v>
      </c>
      <c r="D3056" s="147" t="s">
        <v>32120</v>
      </c>
      <c r="E3056" s="147" t="s">
        <v>2246</v>
      </c>
      <c r="G3056" s="147">
        <v>0</v>
      </c>
      <c r="I3056" s="147">
        <v>4</v>
      </c>
      <c r="J3056" s="147">
        <v>1189629</v>
      </c>
    </row>
    <row r="3057" spans="1:11" x14ac:dyDescent="0.2">
      <c r="A3057" s="147">
        <v>4</v>
      </c>
      <c r="B3057" s="149" t="s">
        <v>32119</v>
      </c>
      <c r="C3057" s="147" t="s">
        <v>2277</v>
      </c>
      <c r="D3057" s="147" t="s">
        <v>32118</v>
      </c>
      <c r="E3057" s="147" t="s">
        <v>2246</v>
      </c>
      <c r="G3057" s="147">
        <v>0</v>
      </c>
      <c r="I3057" s="147">
        <v>4</v>
      </c>
      <c r="J3057" s="147">
        <v>1189627</v>
      </c>
    </row>
    <row r="3058" spans="1:11" x14ac:dyDescent="0.2">
      <c r="A3058" s="147">
        <v>5</v>
      </c>
      <c r="B3058" s="149" t="s">
        <v>32117</v>
      </c>
      <c r="C3058" s="147" t="s">
        <v>2242</v>
      </c>
      <c r="D3058" s="147" t="s">
        <v>32116</v>
      </c>
      <c r="E3058" s="147" t="s">
        <v>2246</v>
      </c>
      <c r="G3058" s="147">
        <v>0</v>
      </c>
      <c r="I3058" s="147">
        <v>5</v>
      </c>
      <c r="J3058" s="147">
        <v>2561022</v>
      </c>
    </row>
    <row r="3059" spans="1:11" x14ac:dyDescent="0.2">
      <c r="A3059" s="147">
        <v>6</v>
      </c>
      <c r="B3059" s="149" t="s">
        <v>32115</v>
      </c>
      <c r="C3059" s="147" t="s">
        <v>2242</v>
      </c>
      <c r="D3059" s="147" t="s">
        <v>32114</v>
      </c>
      <c r="E3059" s="147" t="s">
        <v>2240</v>
      </c>
      <c r="G3059" s="147">
        <v>0</v>
      </c>
      <c r="I3059" s="147">
        <v>6</v>
      </c>
      <c r="J3059" s="147">
        <v>2561033</v>
      </c>
      <c r="K3059" s="147" t="s">
        <v>2769</v>
      </c>
    </row>
    <row r="3060" spans="1:11" x14ac:dyDescent="0.2">
      <c r="A3060" s="147">
        <v>6</v>
      </c>
      <c r="B3060" s="149" t="s">
        <v>32113</v>
      </c>
      <c r="C3060" s="147" t="s">
        <v>2242</v>
      </c>
      <c r="D3060" s="147" t="s">
        <v>32112</v>
      </c>
      <c r="E3060" s="147" t="s">
        <v>2240</v>
      </c>
      <c r="G3060" s="147">
        <v>0</v>
      </c>
      <c r="I3060" s="147">
        <v>5</v>
      </c>
      <c r="J3060" s="147">
        <v>2561021</v>
      </c>
      <c r="K3060" s="147" t="s">
        <v>2769</v>
      </c>
    </row>
    <row r="3061" spans="1:11" x14ac:dyDescent="0.2">
      <c r="A3061" s="147">
        <v>6</v>
      </c>
      <c r="B3061" s="149" t="s">
        <v>32111</v>
      </c>
      <c r="C3061" s="147" t="s">
        <v>2242</v>
      </c>
      <c r="D3061" s="147" t="s">
        <v>32110</v>
      </c>
      <c r="E3061" s="147" t="s">
        <v>2240</v>
      </c>
      <c r="G3061" s="147">
        <v>0</v>
      </c>
      <c r="I3061" s="147">
        <v>5</v>
      </c>
      <c r="J3061" s="147">
        <v>2561028</v>
      </c>
      <c r="K3061" s="147" t="s">
        <v>2769</v>
      </c>
    </row>
    <row r="3062" spans="1:11" x14ac:dyDescent="0.2">
      <c r="A3062" s="147">
        <v>6</v>
      </c>
      <c r="B3062" s="149" t="s">
        <v>32109</v>
      </c>
      <c r="C3062" s="147" t="s">
        <v>2242</v>
      </c>
      <c r="D3062" s="147" t="s">
        <v>32108</v>
      </c>
      <c r="E3062" s="147" t="s">
        <v>2240</v>
      </c>
      <c r="G3062" s="147">
        <v>0</v>
      </c>
      <c r="I3062" s="147">
        <v>5</v>
      </c>
      <c r="J3062" s="147">
        <v>2561020</v>
      </c>
      <c r="K3062" s="147" t="s">
        <v>2769</v>
      </c>
    </row>
    <row r="3063" spans="1:11" x14ac:dyDescent="0.2">
      <c r="A3063" s="147">
        <v>6</v>
      </c>
      <c r="B3063" s="149" t="s">
        <v>32106</v>
      </c>
      <c r="C3063" s="147" t="s">
        <v>2242</v>
      </c>
      <c r="D3063" s="147" t="s">
        <v>32107</v>
      </c>
      <c r="E3063" s="147" t="s">
        <v>2240</v>
      </c>
      <c r="G3063" s="147">
        <v>0</v>
      </c>
      <c r="I3063" s="147">
        <v>5</v>
      </c>
      <c r="J3063" s="147">
        <v>2561031</v>
      </c>
      <c r="K3063" s="147" t="s">
        <v>2769</v>
      </c>
    </row>
    <row r="3064" spans="1:11" x14ac:dyDescent="0.2">
      <c r="A3064" s="147">
        <v>6</v>
      </c>
      <c r="B3064" s="149" t="s">
        <v>32106</v>
      </c>
      <c r="C3064" s="147" t="s">
        <v>2294</v>
      </c>
      <c r="D3064" s="147" t="s">
        <v>32105</v>
      </c>
      <c r="E3064" s="147" t="s">
        <v>2246</v>
      </c>
      <c r="G3064" s="147">
        <v>0</v>
      </c>
      <c r="I3064" s="147">
        <v>5</v>
      </c>
      <c r="J3064" s="147">
        <v>1189639</v>
      </c>
    </row>
    <row r="3065" spans="1:11" x14ac:dyDescent="0.2">
      <c r="A3065" s="147">
        <v>6</v>
      </c>
      <c r="B3065" s="149" t="s">
        <v>32104</v>
      </c>
      <c r="C3065" s="147" t="s">
        <v>2242</v>
      </c>
      <c r="D3065" s="147" t="s">
        <v>32103</v>
      </c>
      <c r="E3065" s="147" t="s">
        <v>2240</v>
      </c>
      <c r="G3065" s="147">
        <v>0</v>
      </c>
      <c r="I3065" s="147">
        <v>5</v>
      </c>
      <c r="J3065" s="147">
        <v>2561018</v>
      </c>
      <c r="K3065" s="147" t="s">
        <v>2769</v>
      </c>
    </row>
    <row r="3066" spans="1:11" x14ac:dyDescent="0.2">
      <c r="A3066" s="147">
        <v>3</v>
      </c>
      <c r="B3066" s="149" t="s">
        <v>32102</v>
      </c>
      <c r="C3066" s="147" t="s">
        <v>2242</v>
      </c>
      <c r="D3066" s="147" t="s">
        <v>32101</v>
      </c>
      <c r="E3066" s="147" t="s">
        <v>2246</v>
      </c>
      <c r="G3066" s="147">
        <v>0</v>
      </c>
      <c r="I3066" s="147">
        <v>3</v>
      </c>
      <c r="J3066" s="147">
        <v>2560963</v>
      </c>
    </row>
    <row r="3067" spans="1:11" x14ac:dyDescent="0.2">
      <c r="A3067" s="147">
        <v>4</v>
      </c>
      <c r="B3067" s="149" t="s">
        <v>32097</v>
      </c>
      <c r="C3067" s="147" t="s">
        <v>2242</v>
      </c>
      <c r="D3067" s="147" t="s">
        <v>32100</v>
      </c>
      <c r="E3067" s="147" t="s">
        <v>2246</v>
      </c>
      <c r="G3067" s="147">
        <v>0</v>
      </c>
      <c r="I3067" s="147">
        <v>4</v>
      </c>
      <c r="J3067" s="147">
        <v>2561042</v>
      </c>
    </row>
    <row r="3068" spans="1:11" x14ac:dyDescent="0.2">
      <c r="A3068" s="147">
        <v>4</v>
      </c>
      <c r="B3068" s="149" t="s">
        <v>32097</v>
      </c>
      <c r="C3068" s="147" t="s">
        <v>2277</v>
      </c>
      <c r="D3068" s="147" t="s">
        <v>32099</v>
      </c>
      <c r="E3068" s="147" t="s">
        <v>2246</v>
      </c>
      <c r="G3068" s="147">
        <v>0</v>
      </c>
      <c r="I3068" s="147">
        <v>4</v>
      </c>
      <c r="J3068" s="147">
        <v>1189645</v>
      </c>
    </row>
    <row r="3069" spans="1:11" x14ac:dyDescent="0.2">
      <c r="A3069" s="147">
        <v>4</v>
      </c>
      <c r="B3069" s="149" t="s">
        <v>32097</v>
      </c>
      <c r="C3069" s="147" t="s">
        <v>2277</v>
      </c>
      <c r="D3069" s="147" t="s">
        <v>32098</v>
      </c>
      <c r="E3069" s="147" t="s">
        <v>2246</v>
      </c>
      <c r="G3069" s="147">
        <v>0</v>
      </c>
      <c r="I3069" s="147">
        <v>4</v>
      </c>
      <c r="J3069" s="147">
        <v>1189644</v>
      </c>
    </row>
    <row r="3070" spans="1:11" x14ac:dyDescent="0.2">
      <c r="A3070" s="147">
        <v>4</v>
      </c>
      <c r="B3070" s="149" t="s">
        <v>32097</v>
      </c>
      <c r="C3070" s="147" t="s">
        <v>2277</v>
      </c>
      <c r="D3070" s="147" t="s">
        <v>32096</v>
      </c>
      <c r="E3070" s="147" t="s">
        <v>2246</v>
      </c>
      <c r="G3070" s="147">
        <v>0</v>
      </c>
      <c r="I3070" s="147">
        <v>4</v>
      </c>
      <c r="J3070" s="147">
        <v>1189643</v>
      </c>
    </row>
    <row r="3071" spans="1:11" x14ac:dyDescent="0.2">
      <c r="A3071" s="147">
        <v>5</v>
      </c>
      <c r="B3071" s="149" t="s">
        <v>32095</v>
      </c>
      <c r="C3071" s="147" t="s">
        <v>2242</v>
      </c>
      <c r="D3071" s="147" t="s">
        <v>32094</v>
      </c>
      <c r="E3071" s="147" t="s">
        <v>2246</v>
      </c>
      <c r="G3071" s="147">
        <v>0</v>
      </c>
      <c r="I3071" s="147">
        <v>5</v>
      </c>
      <c r="J3071" s="147">
        <v>2561047</v>
      </c>
    </row>
    <row r="3072" spans="1:11" x14ac:dyDescent="0.2">
      <c r="A3072" s="147">
        <v>6</v>
      </c>
      <c r="B3072" s="149" t="s">
        <v>32093</v>
      </c>
      <c r="C3072" s="147" t="s">
        <v>2242</v>
      </c>
      <c r="D3072" s="147" t="s">
        <v>32092</v>
      </c>
      <c r="E3072" s="147" t="s">
        <v>2240</v>
      </c>
      <c r="G3072" s="147">
        <v>0</v>
      </c>
      <c r="I3072" s="147">
        <v>6</v>
      </c>
      <c r="J3072" s="147">
        <v>2561056</v>
      </c>
    </row>
    <row r="3073" spans="1:11" x14ac:dyDescent="0.2">
      <c r="A3073" s="147">
        <v>6</v>
      </c>
      <c r="B3073" s="149" t="s">
        <v>32091</v>
      </c>
      <c r="C3073" s="147" t="s">
        <v>2242</v>
      </c>
      <c r="D3073" s="147" t="s">
        <v>32090</v>
      </c>
      <c r="E3073" s="147" t="s">
        <v>2240</v>
      </c>
      <c r="G3073" s="147">
        <v>0</v>
      </c>
      <c r="I3073" s="147">
        <v>5</v>
      </c>
      <c r="J3073" s="147">
        <v>2561046</v>
      </c>
    </row>
    <row r="3074" spans="1:11" x14ac:dyDescent="0.2">
      <c r="A3074" s="147">
        <v>6</v>
      </c>
      <c r="B3074" s="149" t="s">
        <v>32089</v>
      </c>
      <c r="C3074" s="147" t="s">
        <v>2242</v>
      </c>
      <c r="D3074" s="147" t="s">
        <v>32088</v>
      </c>
      <c r="E3074" s="147" t="s">
        <v>2240</v>
      </c>
      <c r="G3074" s="147">
        <v>0</v>
      </c>
      <c r="I3074" s="147">
        <v>5</v>
      </c>
      <c r="J3074" s="147">
        <v>2561049</v>
      </c>
    </row>
    <row r="3075" spans="1:11" x14ac:dyDescent="0.2">
      <c r="A3075" s="147">
        <v>6</v>
      </c>
      <c r="B3075" s="149" t="s">
        <v>32087</v>
      </c>
      <c r="C3075" s="147" t="s">
        <v>2242</v>
      </c>
      <c r="D3075" s="147" t="s">
        <v>32086</v>
      </c>
      <c r="E3075" s="147" t="s">
        <v>2240</v>
      </c>
      <c r="G3075" s="147">
        <v>0</v>
      </c>
      <c r="I3075" s="147">
        <v>5</v>
      </c>
      <c r="J3075" s="147">
        <v>2561055</v>
      </c>
    </row>
    <row r="3076" spans="1:11" x14ac:dyDescent="0.2">
      <c r="A3076" s="147">
        <v>4</v>
      </c>
      <c r="B3076" s="149" t="s">
        <v>32085</v>
      </c>
      <c r="C3076" s="147" t="s">
        <v>2242</v>
      </c>
      <c r="D3076" s="147" t="s">
        <v>32084</v>
      </c>
      <c r="E3076" s="147" t="s">
        <v>2246</v>
      </c>
      <c r="G3076" s="147">
        <v>0</v>
      </c>
      <c r="I3076" s="147">
        <v>4</v>
      </c>
      <c r="J3076" s="147">
        <v>2561039</v>
      </c>
    </row>
    <row r="3077" spans="1:11" x14ac:dyDescent="0.2">
      <c r="A3077" s="147">
        <v>5</v>
      </c>
      <c r="B3077" s="149" t="s">
        <v>32083</v>
      </c>
      <c r="C3077" s="147" t="s">
        <v>2242</v>
      </c>
      <c r="D3077" s="147" t="s">
        <v>32082</v>
      </c>
      <c r="E3077" s="147" t="s">
        <v>2246</v>
      </c>
      <c r="G3077" s="147">
        <v>0</v>
      </c>
      <c r="I3077" s="147">
        <v>5</v>
      </c>
      <c r="J3077" s="147">
        <v>2561060</v>
      </c>
    </row>
    <row r="3078" spans="1:11" x14ac:dyDescent="0.2">
      <c r="A3078" s="147">
        <v>6</v>
      </c>
      <c r="B3078" s="149" t="s">
        <v>32081</v>
      </c>
      <c r="C3078" s="147" t="s">
        <v>2242</v>
      </c>
      <c r="D3078" s="147" t="s">
        <v>32080</v>
      </c>
      <c r="E3078" s="147" t="s">
        <v>2240</v>
      </c>
      <c r="G3078" s="147">
        <v>0</v>
      </c>
      <c r="I3078" s="147">
        <v>6</v>
      </c>
      <c r="J3078" s="147">
        <v>2561073</v>
      </c>
      <c r="K3078" s="147" t="s">
        <v>2769</v>
      </c>
    </row>
    <row r="3079" spans="1:11" x14ac:dyDescent="0.2">
      <c r="A3079" s="147">
        <v>6</v>
      </c>
      <c r="B3079" s="149" t="s">
        <v>32079</v>
      </c>
      <c r="C3079" s="147" t="s">
        <v>2242</v>
      </c>
      <c r="D3079" s="147" t="s">
        <v>32078</v>
      </c>
      <c r="E3079" s="147" t="s">
        <v>2240</v>
      </c>
      <c r="G3079" s="147">
        <v>0</v>
      </c>
      <c r="I3079" s="147">
        <v>6</v>
      </c>
      <c r="J3079" s="147">
        <v>2561068</v>
      </c>
      <c r="K3079" s="147" t="s">
        <v>2769</v>
      </c>
    </row>
    <row r="3080" spans="1:11" x14ac:dyDescent="0.2">
      <c r="A3080" s="147">
        <v>6</v>
      </c>
      <c r="B3080" s="149" t="s">
        <v>32077</v>
      </c>
      <c r="C3080" s="147" t="s">
        <v>2242</v>
      </c>
      <c r="D3080" s="147" t="s">
        <v>32076</v>
      </c>
      <c r="E3080" s="147" t="s">
        <v>2240</v>
      </c>
      <c r="G3080" s="147">
        <v>0</v>
      </c>
      <c r="I3080" s="147">
        <v>6</v>
      </c>
      <c r="J3080" s="147">
        <v>2561070</v>
      </c>
      <c r="K3080" s="147" t="s">
        <v>2769</v>
      </c>
    </row>
    <row r="3081" spans="1:11" x14ac:dyDescent="0.2">
      <c r="A3081" s="147">
        <v>6</v>
      </c>
      <c r="B3081" s="149" t="s">
        <v>32075</v>
      </c>
      <c r="C3081" s="147" t="s">
        <v>2242</v>
      </c>
      <c r="D3081" s="147" t="s">
        <v>32074</v>
      </c>
      <c r="E3081" s="147" t="s">
        <v>2240</v>
      </c>
      <c r="G3081" s="147">
        <v>0</v>
      </c>
      <c r="I3081" s="147">
        <v>5</v>
      </c>
      <c r="J3081" s="147">
        <v>2561064</v>
      </c>
      <c r="K3081" s="147" t="s">
        <v>2769</v>
      </c>
    </row>
    <row r="3082" spans="1:11" x14ac:dyDescent="0.2">
      <c r="A3082" s="147">
        <v>4</v>
      </c>
      <c r="B3082" s="149" t="s">
        <v>32072</v>
      </c>
      <c r="C3082" s="147" t="s">
        <v>2242</v>
      </c>
      <c r="D3082" s="147" t="s">
        <v>32073</v>
      </c>
      <c r="E3082" s="147" t="s">
        <v>2240</v>
      </c>
      <c r="G3082" s="147">
        <v>0</v>
      </c>
      <c r="I3082" s="147">
        <v>4</v>
      </c>
      <c r="J3082" s="147">
        <v>2561036</v>
      </c>
      <c r="K3082" s="147" t="s">
        <v>2769</v>
      </c>
    </row>
    <row r="3083" spans="1:11" x14ac:dyDescent="0.2">
      <c r="A3083" s="147">
        <v>4</v>
      </c>
      <c r="B3083" s="149" t="s">
        <v>32072</v>
      </c>
      <c r="C3083" s="147" t="s">
        <v>2277</v>
      </c>
      <c r="D3083" s="147" t="s">
        <v>32071</v>
      </c>
      <c r="E3083" s="147" t="s">
        <v>2246</v>
      </c>
      <c r="G3083" s="147">
        <v>0</v>
      </c>
      <c r="I3083" s="147">
        <v>4</v>
      </c>
      <c r="J3083" s="147">
        <v>1189654</v>
      </c>
    </row>
    <row r="3084" spans="1:11" x14ac:dyDescent="0.2">
      <c r="A3084" s="147">
        <v>3</v>
      </c>
      <c r="B3084" s="149" t="s">
        <v>32068</v>
      </c>
      <c r="C3084" s="147" t="s">
        <v>2242</v>
      </c>
      <c r="D3084" s="147" t="s">
        <v>31882</v>
      </c>
      <c r="E3084" s="147" t="s">
        <v>2246</v>
      </c>
      <c r="G3084" s="147">
        <v>0</v>
      </c>
      <c r="I3084" s="147">
        <v>3</v>
      </c>
      <c r="J3084" s="147">
        <v>2560971</v>
      </c>
    </row>
    <row r="3085" spans="1:11" x14ac:dyDescent="0.2">
      <c r="A3085" s="147">
        <v>3</v>
      </c>
      <c r="B3085" s="149" t="s">
        <v>32068</v>
      </c>
      <c r="C3085" s="147" t="s">
        <v>2446</v>
      </c>
      <c r="D3085" s="147" t="s">
        <v>32070</v>
      </c>
      <c r="E3085" s="147" t="s">
        <v>2246</v>
      </c>
      <c r="G3085" s="147">
        <v>0</v>
      </c>
      <c r="I3085" s="147">
        <v>3</v>
      </c>
      <c r="J3085" s="147">
        <v>1189603</v>
      </c>
    </row>
    <row r="3086" spans="1:11" x14ac:dyDescent="0.2">
      <c r="A3086" s="147">
        <v>3</v>
      </c>
      <c r="B3086" s="149" t="s">
        <v>32068</v>
      </c>
      <c r="C3086" s="147" t="s">
        <v>2446</v>
      </c>
      <c r="D3086" s="147" t="s">
        <v>32069</v>
      </c>
      <c r="E3086" s="147" t="s">
        <v>2246</v>
      </c>
      <c r="G3086" s="147">
        <v>0</v>
      </c>
      <c r="I3086" s="147">
        <v>3</v>
      </c>
      <c r="J3086" s="147">
        <v>1189585</v>
      </c>
    </row>
    <row r="3087" spans="1:11" x14ac:dyDescent="0.2">
      <c r="A3087" s="147">
        <v>3</v>
      </c>
      <c r="B3087" s="149" t="s">
        <v>32068</v>
      </c>
      <c r="C3087" s="147" t="s">
        <v>2277</v>
      </c>
      <c r="D3087" s="147" t="s">
        <v>32067</v>
      </c>
      <c r="E3087" s="147" t="s">
        <v>2246</v>
      </c>
      <c r="G3087" s="147">
        <v>0</v>
      </c>
      <c r="I3087" s="147">
        <v>3</v>
      </c>
      <c r="J3087" s="147">
        <v>1189597</v>
      </c>
    </row>
    <row r="3088" spans="1:11" x14ac:dyDescent="0.2">
      <c r="A3088" s="147">
        <v>4</v>
      </c>
      <c r="B3088" s="149" t="s">
        <v>32066</v>
      </c>
      <c r="C3088" s="147" t="s">
        <v>2242</v>
      </c>
      <c r="D3088" s="147" t="s">
        <v>32065</v>
      </c>
      <c r="E3088" s="147" t="s">
        <v>2240</v>
      </c>
      <c r="G3088" s="147">
        <v>0</v>
      </c>
      <c r="I3088" s="147">
        <v>4</v>
      </c>
      <c r="J3088" s="147">
        <v>2561076</v>
      </c>
      <c r="K3088" s="147" t="s">
        <v>2769</v>
      </c>
    </row>
    <row r="3089" spans="1:11" x14ac:dyDescent="0.2">
      <c r="A3089" s="147">
        <v>4</v>
      </c>
      <c r="B3089" s="149" t="s">
        <v>32063</v>
      </c>
      <c r="C3089" s="147" t="s">
        <v>2242</v>
      </c>
      <c r="D3089" s="147" t="s">
        <v>32064</v>
      </c>
      <c r="E3089" s="147" t="s">
        <v>2246</v>
      </c>
      <c r="G3089" s="147">
        <v>0</v>
      </c>
      <c r="I3089" s="147">
        <v>4</v>
      </c>
      <c r="J3089" s="147">
        <v>2561077</v>
      </c>
    </row>
    <row r="3090" spans="1:11" x14ac:dyDescent="0.2">
      <c r="A3090" s="147">
        <v>4</v>
      </c>
      <c r="B3090" s="149" t="s">
        <v>32063</v>
      </c>
      <c r="C3090" s="147" t="s">
        <v>2261</v>
      </c>
      <c r="D3090" s="147" t="s">
        <v>32062</v>
      </c>
      <c r="E3090" s="147" t="s">
        <v>2246</v>
      </c>
      <c r="G3090" s="147">
        <v>0</v>
      </c>
      <c r="I3090" s="147">
        <v>4</v>
      </c>
      <c r="J3090" s="147">
        <v>1189662</v>
      </c>
    </row>
    <row r="3091" spans="1:11" x14ac:dyDescent="0.2">
      <c r="A3091" s="147">
        <v>5</v>
      </c>
      <c r="B3091" s="149" t="s">
        <v>32061</v>
      </c>
      <c r="C3091" s="147" t="s">
        <v>2242</v>
      </c>
      <c r="D3091" s="147" t="s">
        <v>32060</v>
      </c>
      <c r="E3091" s="147" t="s">
        <v>2246</v>
      </c>
      <c r="G3091" s="147">
        <v>0</v>
      </c>
      <c r="I3091" s="147">
        <v>5</v>
      </c>
      <c r="J3091" s="147">
        <v>2561101</v>
      </c>
    </row>
    <row r="3092" spans="1:11" x14ac:dyDescent="0.2">
      <c r="A3092" s="147">
        <v>6</v>
      </c>
      <c r="B3092" s="149" t="s">
        <v>32059</v>
      </c>
      <c r="C3092" s="147" t="s">
        <v>2242</v>
      </c>
      <c r="D3092" s="147" t="s">
        <v>32058</v>
      </c>
      <c r="E3092" s="147" t="s">
        <v>2240</v>
      </c>
      <c r="G3092" s="147">
        <v>0</v>
      </c>
      <c r="I3092" s="147">
        <v>6</v>
      </c>
      <c r="J3092" s="147">
        <v>2561126</v>
      </c>
      <c r="K3092" s="147" t="s">
        <v>2769</v>
      </c>
    </row>
    <row r="3093" spans="1:11" x14ac:dyDescent="0.2">
      <c r="A3093" s="147">
        <v>6</v>
      </c>
      <c r="B3093" s="149" t="s">
        <v>32057</v>
      </c>
      <c r="C3093" s="147" t="s">
        <v>2242</v>
      </c>
      <c r="D3093" s="147" t="s">
        <v>32056</v>
      </c>
      <c r="E3093" s="147" t="s">
        <v>2240</v>
      </c>
      <c r="G3093" s="147">
        <v>0</v>
      </c>
      <c r="I3093" s="147">
        <v>5</v>
      </c>
      <c r="J3093" s="147">
        <v>2561107</v>
      </c>
      <c r="K3093" s="147" t="s">
        <v>2769</v>
      </c>
    </row>
    <row r="3094" spans="1:11" x14ac:dyDescent="0.2">
      <c r="A3094" s="147">
        <v>6</v>
      </c>
      <c r="B3094" s="149" t="s">
        <v>32055</v>
      </c>
      <c r="C3094" s="147" t="s">
        <v>2242</v>
      </c>
      <c r="D3094" s="147" t="s">
        <v>32054</v>
      </c>
      <c r="E3094" s="147" t="s">
        <v>2240</v>
      </c>
      <c r="G3094" s="147">
        <v>0</v>
      </c>
      <c r="I3094" s="147">
        <v>5</v>
      </c>
      <c r="J3094" s="147">
        <v>2561095</v>
      </c>
      <c r="K3094" s="147" t="s">
        <v>2769</v>
      </c>
    </row>
    <row r="3095" spans="1:11" x14ac:dyDescent="0.2">
      <c r="A3095" s="147">
        <v>6</v>
      </c>
      <c r="B3095" s="149" t="s">
        <v>32053</v>
      </c>
      <c r="C3095" s="147" t="s">
        <v>2242</v>
      </c>
      <c r="D3095" s="147" t="s">
        <v>32052</v>
      </c>
      <c r="E3095" s="147" t="s">
        <v>2240</v>
      </c>
      <c r="G3095" s="147">
        <v>0</v>
      </c>
      <c r="I3095" s="147">
        <v>5</v>
      </c>
      <c r="J3095" s="147">
        <v>2561103</v>
      </c>
      <c r="K3095" s="147" t="s">
        <v>2769</v>
      </c>
    </row>
    <row r="3096" spans="1:11" x14ac:dyDescent="0.2">
      <c r="A3096" s="147">
        <v>6</v>
      </c>
      <c r="B3096" s="149" t="s">
        <v>32051</v>
      </c>
      <c r="C3096" s="147" t="s">
        <v>2242</v>
      </c>
      <c r="D3096" s="147" t="s">
        <v>32050</v>
      </c>
      <c r="E3096" s="147" t="s">
        <v>2240</v>
      </c>
      <c r="G3096" s="147">
        <v>0</v>
      </c>
      <c r="I3096" s="147">
        <v>5</v>
      </c>
      <c r="J3096" s="147">
        <v>2561124</v>
      </c>
      <c r="K3096" s="147" t="s">
        <v>2769</v>
      </c>
    </row>
    <row r="3097" spans="1:11" x14ac:dyDescent="0.2">
      <c r="A3097" s="147">
        <v>6</v>
      </c>
      <c r="B3097" s="149" t="s">
        <v>32049</v>
      </c>
      <c r="C3097" s="147" t="s">
        <v>2242</v>
      </c>
      <c r="D3097" s="147" t="s">
        <v>32048</v>
      </c>
      <c r="E3097" s="147" t="s">
        <v>2240</v>
      </c>
      <c r="G3097" s="147">
        <v>0</v>
      </c>
      <c r="I3097" s="147">
        <v>5</v>
      </c>
      <c r="J3097" s="147">
        <v>2561108</v>
      </c>
      <c r="K3097" s="147" t="s">
        <v>2769</v>
      </c>
    </row>
    <row r="3098" spans="1:11" x14ac:dyDescent="0.2">
      <c r="A3098" s="147">
        <v>6</v>
      </c>
      <c r="B3098" s="149" t="s">
        <v>32047</v>
      </c>
      <c r="C3098" s="147" t="s">
        <v>2242</v>
      </c>
      <c r="D3098" s="147" t="s">
        <v>32046</v>
      </c>
      <c r="E3098" s="147" t="s">
        <v>2240</v>
      </c>
      <c r="G3098" s="147">
        <v>0</v>
      </c>
      <c r="I3098" s="147">
        <v>5</v>
      </c>
      <c r="J3098" s="147">
        <v>2561105</v>
      </c>
      <c r="K3098" s="147" t="s">
        <v>2769</v>
      </c>
    </row>
    <row r="3099" spans="1:11" x14ac:dyDescent="0.2">
      <c r="A3099" s="147">
        <v>6</v>
      </c>
      <c r="B3099" s="149" t="s">
        <v>32045</v>
      </c>
      <c r="C3099" s="147" t="s">
        <v>2242</v>
      </c>
      <c r="D3099" s="147" t="s">
        <v>32044</v>
      </c>
      <c r="E3099" s="147" t="s">
        <v>2240</v>
      </c>
      <c r="G3099" s="147">
        <v>0</v>
      </c>
      <c r="I3099" s="147">
        <v>5</v>
      </c>
      <c r="J3099" s="147">
        <v>2561106</v>
      </c>
      <c r="K3099" s="147" t="s">
        <v>2769</v>
      </c>
    </row>
    <row r="3100" spans="1:11" x14ac:dyDescent="0.2">
      <c r="A3100" s="147">
        <v>6</v>
      </c>
      <c r="B3100" s="149" t="s">
        <v>32043</v>
      </c>
      <c r="C3100" s="147" t="s">
        <v>2242</v>
      </c>
      <c r="D3100" s="147" t="s">
        <v>32042</v>
      </c>
      <c r="E3100" s="147" t="s">
        <v>2240</v>
      </c>
      <c r="G3100" s="147">
        <v>0</v>
      </c>
      <c r="I3100" s="147">
        <v>5</v>
      </c>
      <c r="J3100" s="147">
        <v>2561097</v>
      </c>
      <c r="K3100" s="147" t="s">
        <v>2769</v>
      </c>
    </row>
    <row r="3101" spans="1:11" x14ac:dyDescent="0.2">
      <c r="A3101" s="147">
        <v>6</v>
      </c>
      <c r="B3101" s="149" t="s">
        <v>32041</v>
      </c>
      <c r="C3101" s="147" t="s">
        <v>2242</v>
      </c>
      <c r="D3101" s="147" t="s">
        <v>32040</v>
      </c>
      <c r="E3101" s="147" t="s">
        <v>2240</v>
      </c>
      <c r="G3101" s="147">
        <v>0</v>
      </c>
      <c r="I3101" s="147">
        <v>5</v>
      </c>
      <c r="J3101" s="147">
        <v>2561086</v>
      </c>
      <c r="K3101" s="147" t="s">
        <v>2769</v>
      </c>
    </row>
    <row r="3102" spans="1:11" x14ac:dyDescent="0.2">
      <c r="A3102" s="147">
        <v>6</v>
      </c>
      <c r="B3102" s="149" t="s">
        <v>32039</v>
      </c>
      <c r="C3102" s="147" t="s">
        <v>2242</v>
      </c>
      <c r="D3102" s="147" t="s">
        <v>32038</v>
      </c>
      <c r="E3102" s="147" t="s">
        <v>2240</v>
      </c>
      <c r="G3102" s="147">
        <v>0</v>
      </c>
      <c r="I3102" s="147">
        <v>5</v>
      </c>
      <c r="J3102" s="147">
        <v>2561093</v>
      </c>
      <c r="K3102" s="147" t="s">
        <v>2769</v>
      </c>
    </row>
    <row r="3103" spans="1:11" x14ac:dyDescent="0.2">
      <c r="A3103" s="147">
        <v>6</v>
      </c>
      <c r="B3103" s="149" t="s">
        <v>32037</v>
      </c>
      <c r="C3103" s="147" t="s">
        <v>2242</v>
      </c>
      <c r="D3103" s="147" t="s">
        <v>32036</v>
      </c>
      <c r="E3103" s="147" t="s">
        <v>2240</v>
      </c>
      <c r="G3103" s="147">
        <v>0</v>
      </c>
      <c r="I3103" s="147">
        <v>5</v>
      </c>
      <c r="J3103" s="147">
        <v>2561120</v>
      </c>
      <c r="K3103" s="147" t="s">
        <v>2769</v>
      </c>
    </row>
    <row r="3104" spans="1:11" x14ac:dyDescent="0.2">
      <c r="A3104" s="147">
        <v>6</v>
      </c>
      <c r="B3104" s="149" t="s">
        <v>32035</v>
      </c>
      <c r="C3104" s="147" t="s">
        <v>2242</v>
      </c>
      <c r="D3104" s="147" t="s">
        <v>32034</v>
      </c>
      <c r="E3104" s="147" t="s">
        <v>2240</v>
      </c>
      <c r="G3104" s="147">
        <v>0</v>
      </c>
      <c r="I3104" s="147">
        <v>5</v>
      </c>
      <c r="J3104" s="147">
        <v>2561109</v>
      </c>
      <c r="K3104" s="147" t="s">
        <v>2769</v>
      </c>
    </row>
    <row r="3105" spans="1:11" x14ac:dyDescent="0.2">
      <c r="A3105" s="147">
        <v>6</v>
      </c>
      <c r="B3105" s="149" t="s">
        <v>32033</v>
      </c>
      <c r="C3105" s="147" t="s">
        <v>2242</v>
      </c>
      <c r="D3105" s="147" t="s">
        <v>32032</v>
      </c>
      <c r="E3105" s="147" t="s">
        <v>2240</v>
      </c>
      <c r="G3105" s="147">
        <v>0</v>
      </c>
      <c r="I3105" s="147">
        <v>5</v>
      </c>
      <c r="J3105" s="147">
        <v>2561118</v>
      </c>
      <c r="K3105" s="147" t="s">
        <v>2769</v>
      </c>
    </row>
    <row r="3106" spans="1:11" x14ac:dyDescent="0.2">
      <c r="A3106" s="147">
        <v>4</v>
      </c>
      <c r="B3106" s="149" t="s">
        <v>32027</v>
      </c>
      <c r="C3106" s="147" t="s">
        <v>2242</v>
      </c>
      <c r="D3106" s="147" t="s">
        <v>32031</v>
      </c>
      <c r="E3106" s="147" t="s">
        <v>2240</v>
      </c>
      <c r="G3106" s="147">
        <v>0</v>
      </c>
      <c r="I3106" s="147">
        <v>4</v>
      </c>
      <c r="J3106" s="147">
        <v>2561080</v>
      </c>
      <c r="K3106" s="147" t="s">
        <v>2769</v>
      </c>
    </row>
    <row r="3107" spans="1:11" x14ac:dyDescent="0.2">
      <c r="A3107" s="147">
        <v>4</v>
      </c>
      <c r="B3107" s="149" t="s">
        <v>32027</v>
      </c>
      <c r="C3107" s="147" t="s">
        <v>2261</v>
      </c>
      <c r="D3107" s="147" t="s">
        <v>32030</v>
      </c>
      <c r="E3107" s="147" t="s">
        <v>2246</v>
      </c>
      <c r="G3107" s="147">
        <v>0</v>
      </c>
      <c r="I3107" s="147">
        <v>4</v>
      </c>
      <c r="J3107" s="147">
        <v>1189660</v>
      </c>
    </row>
    <row r="3108" spans="1:11" x14ac:dyDescent="0.2">
      <c r="A3108" s="147">
        <v>4</v>
      </c>
      <c r="B3108" s="149" t="s">
        <v>32027</v>
      </c>
      <c r="C3108" s="147" t="s">
        <v>2261</v>
      </c>
      <c r="D3108" s="147" t="s">
        <v>32029</v>
      </c>
      <c r="E3108" s="147" t="s">
        <v>2246</v>
      </c>
      <c r="G3108" s="147">
        <v>0</v>
      </c>
      <c r="I3108" s="147">
        <v>4</v>
      </c>
      <c r="J3108" s="147">
        <v>1189659</v>
      </c>
    </row>
    <row r="3109" spans="1:11" x14ac:dyDescent="0.2">
      <c r="A3109" s="147">
        <v>4</v>
      </c>
      <c r="B3109" s="149" t="s">
        <v>32027</v>
      </c>
      <c r="C3109" s="147" t="s">
        <v>2261</v>
      </c>
      <c r="D3109" s="147" t="s">
        <v>32028</v>
      </c>
      <c r="E3109" s="147" t="s">
        <v>2246</v>
      </c>
      <c r="G3109" s="147">
        <v>0</v>
      </c>
      <c r="I3109" s="147">
        <v>4</v>
      </c>
      <c r="J3109" s="147">
        <v>1189664</v>
      </c>
    </row>
    <row r="3110" spans="1:11" x14ac:dyDescent="0.2">
      <c r="A3110" s="147">
        <v>4</v>
      </c>
      <c r="B3110" s="149" t="s">
        <v>32027</v>
      </c>
      <c r="C3110" s="147" t="s">
        <v>2261</v>
      </c>
      <c r="D3110" s="147" t="s">
        <v>32026</v>
      </c>
      <c r="E3110" s="147" t="s">
        <v>2246</v>
      </c>
      <c r="G3110" s="147">
        <v>0</v>
      </c>
      <c r="I3110" s="147">
        <v>4</v>
      </c>
      <c r="J3110" s="147">
        <v>1189658</v>
      </c>
    </row>
    <row r="3111" spans="1:11" x14ac:dyDescent="0.2">
      <c r="A3111" s="147">
        <v>3</v>
      </c>
      <c r="B3111" s="149" t="s">
        <v>32025</v>
      </c>
      <c r="C3111" s="147" t="s">
        <v>2242</v>
      </c>
      <c r="D3111" s="147" t="s">
        <v>32008</v>
      </c>
      <c r="E3111" s="147" t="s">
        <v>2246</v>
      </c>
      <c r="G3111" s="147">
        <v>0</v>
      </c>
      <c r="I3111" s="147">
        <v>3</v>
      </c>
      <c r="J3111" s="147">
        <v>2560975</v>
      </c>
    </row>
    <row r="3112" spans="1:11" x14ac:dyDescent="0.2">
      <c r="A3112" s="147">
        <v>3</v>
      </c>
      <c r="B3112" s="149" t="s">
        <v>32025</v>
      </c>
      <c r="C3112" s="147" t="s">
        <v>2277</v>
      </c>
      <c r="D3112" s="147" t="s">
        <v>32024</v>
      </c>
      <c r="E3112" s="147" t="s">
        <v>2246</v>
      </c>
      <c r="G3112" s="147">
        <v>0</v>
      </c>
      <c r="I3112" s="147">
        <v>3</v>
      </c>
      <c r="J3112" s="147">
        <v>1189615</v>
      </c>
    </row>
    <row r="3113" spans="1:11" x14ac:dyDescent="0.2">
      <c r="A3113" s="147">
        <v>4</v>
      </c>
      <c r="B3113" s="149" t="s">
        <v>32022</v>
      </c>
      <c r="C3113" s="147" t="s">
        <v>2242</v>
      </c>
      <c r="D3113" s="147" t="s">
        <v>32023</v>
      </c>
      <c r="E3113" s="147" t="s">
        <v>2246</v>
      </c>
      <c r="G3113" s="147">
        <v>0</v>
      </c>
      <c r="I3113" s="147">
        <v>4</v>
      </c>
      <c r="J3113" s="147">
        <v>2561131</v>
      </c>
    </row>
    <row r="3114" spans="1:11" x14ac:dyDescent="0.2">
      <c r="A3114" s="147">
        <v>4</v>
      </c>
      <c r="B3114" s="149" t="s">
        <v>32022</v>
      </c>
      <c r="C3114" s="147" t="s">
        <v>2277</v>
      </c>
      <c r="D3114" s="147" t="s">
        <v>32021</v>
      </c>
      <c r="E3114" s="147" t="s">
        <v>2246</v>
      </c>
      <c r="G3114" s="147">
        <v>0</v>
      </c>
      <c r="I3114" s="147">
        <v>4</v>
      </c>
      <c r="J3114" s="147">
        <v>1189668</v>
      </c>
    </row>
    <row r="3115" spans="1:11" x14ac:dyDescent="0.2">
      <c r="A3115" s="147">
        <v>5</v>
      </c>
      <c r="B3115" s="149" t="s">
        <v>32020</v>
      </c>
      <c r="C3115" s="147" t="s">
        <v>2242</v>
      </c>
      <c r="D3115" s="147" t="s">
        <v>32019</v>
      </c>
      <c r="E3115" s="147" t="s">
        <v>2246</v>
      </c>
      <c r="G3115" s="147">
        <v>0</v>
      </c>
      <c r="I3115" s="147">
        <v>5</v>
      </c>
      <c r="J3115" s="147">
        <v>2561136</v>
      </c>
    </row>
    <row r="3116" spans="1:11" x14ac:dyDescent="0.2">
      <c r="A3116" s="147">
        <v>6</v>
      </c>
      <c r="B3116" s="149" t="s">
        <v>32018</v>
      </c>
      <c r="C3116" s="147" t="s">
        <v>2242</v>
      </c>
      <c r="D3116" s="147" t="s">
        <v>32017</v>
      </c>
      <c r="E3116" s="147" t="s">
        <v>2240</v>
      </c>
      <c r="G3116" s="147">
        <v>0</v>
      </c>
      <c r="I3116" s="147">
        <v>6</v>
      </c>
      <c r="J3116" s="147">
        <v>2561151</v>
      </c>
      <c r="K3116" s="147" t="s">
        <v>2769</v>
      </c>
    </row>
    <row r="3117" spans="1:11" x14ac:dyDescent="0.2">
      <c r="A3117" s="147">
        <v>6</v>
      </c>
      <c r="B3117" s="149" t="s">
        <v>32016</v>
      </c>
      <c r="C3117" s="147" t="s">
        <v>2242</v>
      </c>
      <c r="D3117" s="147" t="s">
        <v>32015</v>
      </c>
      <c r="E3117" s="147" t="s">
        <v>2240</v>
      </c>
      <c r="G3117" s="147">
        <v>0</v>
      </c>
      <c r="I3117" s="147">
        <v>5</v>
      </c>
      <c r="J3117" s="147">
        <v>2561141</v>
      </c>
      <c r="K3117" s="147" t="s">
        <v>2769</v>
      </c>
    </row>
    <row r="3118" spans="1:11" x14ac:dyDescent="0.2">
      <c r="A3118" s="147">
        <v>6</v>
      </c>
      <c r="B3118" s="149" t="s">
        <v>32014</v>
      </c>
      <c r="C3118" s="147" t="s">
        <v>2242</v>
      </c>
      <c r="D3118" s="147" t="s">
        <v>32013</v>
      </c>
      <c r="E3118" s="147" t="s">
        <v>2240</v>
      </c>
      <c r="G3118" s="147">
        <v>0</v>
      </c>
      <c r="I3118" s="147">
        <v>5</v>
      </c>
      <c r="J3118" s="147">
        <v>2561142</v>
      </c>
      <c r="K3118" s="147" t="s">
        <v>2769</v>
      </c>
    </row>
    <row r="3119" spans="1:11" x14ac:dyDescent="0.2">
      <c r="A3119" s="147">
        <v>6</v>
      </c>
      <c r="B3119" s="149" t="s">
        <v>32012</v>
      </c>
      <c r="C3119" s="147" t="s">
        <v>2242</v>
      </c>
      <c r="D3119" s="147" t="s">
        <v>32011</v>
      </c>
      <c r="E3119" s="147" t="s">
        <v>2240</v>
      </c>
      <c r="G3119" s="147">
        <v>0</v>
      </c>
      <c r="I3119" s="147">
        <v>5</v>
      </c>
      <c r="J3119" s="147">
        <v>2561140</v>
      </c>
      <c r="K3119" s="147" t="s">
        <v>2769</v>
      </c>
    </row>
    <row r="3120" spans="1:11" x14ac:dyDescent="0.2">
      <c r="A3120" s="147">
        <v>6</v>
      </c>
      <c r="B3120" s="149" t="s">
        <v>32010</v>
      </c>
      <c r="C3120" s="147" t="s">
        <v>2242</v>
      </c>
      <c r="D3120" s="147" t="s">
        <v>32009</v>
      </c>
      <c r="E3120" s="147" t="s">
        <v>2240</v>
      </c>
      <c r="G3120" s="147">
        <v>0</v>
      </c>
      <c r="I3120" s="147">
        <v>5</v>
      </c>
      <c r="J3120" s="147">
        <v>2561134</v>
      </c>
      <c r="K3120" s="147" t="s">
        <v>2769</v>
      </c>
    </row>
    <row r="3121" spans="1:11" x14ac:dyDescent="0.2">
      <c r="A3121" s="147">
        <v>4</v>
      </c>
      <c r="B3121" s="149" t="s">
        <v>32005</v>
      </c>
      <c r="C3121" s="147" t="s">
        <v>2242</v>
      </c>
      <c r="D3121" s="147" t="s">
        <v>32008</v>
      </c>
      <c r="E3121" s="147" t="s">
        <v>2240</v>
      </c>
      <c r="G3121" s="147">
        <v>0</v>
      </c>
      <c r="I3121" s="147">
        <v>4</v>
      </c>
      <c r="J3121" s="147">
        <v>2561130</v>
      </c>
      <c r="K3121" s="147" t="s">
        <v>2769</v>
      </c>
    </row>
    <row r="3122" spans="1:11" x14ac:dyDescent="0.2">
      <c r="A3122" s="147">
        <v>4</v>
      </c>
      <c r="B3122" s="149" t="s">
        <v>32005</v>
      </c>
      <c r="C3122" s="147" t="s">
        <v>2261</v>
      </c>
      <c r="D3122" s="147" t="s">
        <v>32007</v>
      </c>
      <c r="E3122" s="147" t="s">
        <v>2246</v>
      </c>
      <c r="G3122" s="147">
        <v>0</v>
      </c>
      <c r="I3122" s="147">
        <v>4</v>
      </c>
      <c r="J3122" s="147">
        <v>1189670</v>
      </c>
    </row>
    <row r="3123" spans="1:11" x14ac:dyDescent="0.2">
      <c r="A3123" s="147">
        <v>4</v>
      </c>
      <c r="B3123" s="149" t="s">
        <v>32005</v>
      </c>
      <c r="C3123" s="147" t="s">
        <v>2261</v>
      </c>
      <c r="D3123" s="147" t="s">
        <v>32006</v>
      </c>
      <c r="E3123" s="147" t="s">
        <v>2246</v>
      </c>
      <c r="G3123" s="147">
        <v>0</v>
      </c>
      <c r="I3123" s="147">
        <v>4</v>
      </c>
      <c r="J3123" s="147">
        <v>1189666</v>
      </c>
    </row>
    <row r="3124" spans="1:11" x14ac:dyDescent="0.2">
      <c r="A3124" s="147">
        <v>4</v>
      </c>
      <c r="B3124" s="149" t="s">
        <v>32005</v>
      </c>
      <c r="C3124" s="147" t="s">
        <v>2261</v>
      </c>
      <c r="D3124" s="147" t="s">
        <v>32004</v>
      </c>
      <c r="E3124" s="147" t="s">
        <v>2246</v>
      </c>
      <c r="G3124" s="147">
        <v>0</v>
      </c>
      <c r="I3124" s="147">
        <v>4</v>
      </c>
      <c r="J3124" s="147">
        <v>1189672</v>
      </c>
    </row>
    <row r="3125" spans="1:11" x14ac:dyDescent="0.2">
      <c r="A3125" s="147">
        <v>3</v>
      </c>
      <c r="B3125" s="149" t="s">
        <v>32003</v>
      </c>
      <c r="C3125" s="147" t="s">
        <v>2242</v>
      </c>
      <c r="D3125" s="147" t="s">
        <v>32002</v>
      </c>
      <c r="E3125" s="147" t="s">
        <v>2246</v>
      </c>
      <c r="G3125" s="147">
        <v>0</v>
      </c>
      <c r="I3125" s="147">
        <v>3</v>
      </c>
      <c r="J3125" s="147">
        <v>2560981</v>
      </c>
    </row>
    <row r="3126" spans="1:11" x14ac:dyDescent="0.2">
      <c r="A3126" s="147">
        <v>4</v>
      </c>
      <c r="B3126" s="149" t="s">
        <v>31997</v>
      </c>
      <c r="C3126" s="147" t="s">
        <v>2242</v>
      </c>
      <c r="D3126" s="147" t="s">
        <v>32001</v>
      </c>
      <c r="E3126" s="147" t="s">
        <v>2246</v>
      </c>
      <c r="G3126" s="147">
        <v>0</v>
      </c>
      <c r="I3126" s="147">
        <v>4</v>
      </c>
      <c r="J3126" s="147">
        <v>2561154</v>
      </c>
    </row>
    <row r="3127" spans="1:11" x14ac:dyDescent="0.2">
      <c r="A3127" s="147">
        <v>4</v>
      </c>
      <c r="B3127" s="149" t="s">
        <v>31997</v>
      </c>
      <c r="C3127" s="147" t="s">
        <v>2261</v>
      </c>
      <c r="D3127" s="147" t="s">
        <v>32000</v>
      </c>
      <c r="E3127" s="147" t="s">
        <v>2246</v>
      </c>
      <c r="G3127" s="147">
        <v>0</v>
      </c>
      <c r="I3127" s="147">
        <v>4</v>
      </c>
      <c r="J3127" s="147">
        <v>1189685</v>
      </c>
    </row>
    <row r="3128" spans="1:11" x14ac:dyDescent="0.2">
      <c r="A3128" s="147">
        <v>4</v>
      </c>
      <c r="B3128" s="149" t="s">
        <v>31997</v>
      </c>
      <c r="C3128" s="147" t="s">
        <v>2261</v>
      </c>
      <c r="D3128" s="147" t="s">
        <v>31999</v>
      </c>
      <c r="E3128" s="147" t="s">
        <v>2246</v>
      </c>
      <c r="G3128" s="147">
        <v>0</v>
      </c>
      <c r="I3128" s="147">
        <v>4</v>
      </c>
      <c r="J3128" s="147">
        <v>1189679</v>
      </c>
    </row>
    <row r="3129" spans="1:11" x14ac:dyDescent="0.2">
      <c r="A3129" s="147">
        <v>4</v>
      </c>
      <c r="B3129" s="149" t="s">
        <v>31997</v>
      </c>
      <c r="C3129" s="147" t="s">
        <v>2261</v>
      </c>
      <c r="D3129" s="147" t="s">
        <v>31998</v>
      </c>
      <c r="E3129" s="147" t="s">
        <v>2246</v>
      </c>
      <c r="G3129" s="147">
        <v>0</v>
      </c>
      <c r="I3129" s="147">
        <v>4</v>
      </c>
      <c r="J3129" s="147">
        <v>1189678</v>
      </c>
    </row>
    <row r="3130" spans="1:11" x14ac:dyDescent="0.2">
      <c r="A3130" s="147">
        <v>4</v>
      </c>
      <c r="B3130" s="149" t="s">
        <v>31997</v>
      </c>
      <c r="C3130" s="147" t="s">
        <v>2277</v>
      </c>
      <c r="D3130" s="147" t="s">
        <v>31996</v>
      </c>
      <c r="E3130" s="147" t="s">
        <v>2246</v>
      </c>
      <c r="G3130" s="147">
        <v>0</v>
      </c>
      <c r="I3130" s="147">
        <v>4</v>
      </c>
      <c r="J3130" s="147">
        <v>1189682</v>
      </c>
    </row>
    <row r="3131" spans="1:11" x14ac:dyDescent="0.2">
      <c r="A3131" s="147">
        <v>5</v>
      </c>
      <c r="B3131" s="149" t="s">
        <v>31995</v>
      </c>
      <c r="C3131" s="147" t="s">
        <v>2242</v>
      </c>
      <c r="D3131" s="147" t="s">
        <v>31994</v>
      </c>
      <c r="E3131" s="147" t="s">
        <v>2246</v>
      </c>
      <c r="G3131" s="147">
        <v>0</v>
      </c>
      <c r="I3131" s="147">
        <v>5</v>
      </c>
      <c r="J3131" s="147">
        <v>2561159</v>
      </c>
    </row>
    <row r="3132" spans="1:11" x14ac:dyDescent="0.2">
      <c r="A3132" s="147">
        <v>6</v>
      </c>
      <c r="B3132" s="149" t="s">
        <v>31993</v>
      </c>
      <c r="C3132" s="147" t="s">
        <v>2242</v>
      </c>
      <c r="D3132" s="147" t="s">
        <v>31992</v>
      </c>
      <c r="E3132" s="147" t="s">
        <v>2240</v>
      </c>
      <c r="G3132" s="147">
        <v>0</v>
      </c>
      <c r="I3132" s="147">
        <v>6</v>
      </c>
      <c r="J3132" s="147">
        <v>2561167</v>
      </c>
      <c r="K3132" s="147" t="s">
        <v>2769</v>
      </c>
    </row>
    <row r="3133" spans="1:11" x14ac:dyDescent="0.2">
      <c r="A3133" s="147">
        <v>6</v>
      </c>
      <c r="B3133" s="149" t="s">
        <v>31991</v>
      </c>
      <c r="C3133" s="147" t="s">
        <v>2242</v>
      </c>
      <c r="D3133" s="147" t="s">
        <v>31990</v>
      </c>
      <c r="E3133" s="147" t="s">
        <v>2240</v>
      </c>
      <c r="G3133" s="147">
        <v>0</v>
      </c>
      <c r="I3133" s="147">
        <v>5</v>
      </c>
      <c r="J3133" s="147">
        <v>2561165</v>
      </c>
      <c r="K3133" s="147" t="s">
        <v>2769</v>
      </c>
    </row>
    <row r="3134" spans="1:11" x14ac:dyDescent="0.2">
      <c r="A3134" s="147">
        <v>6</v>
      </c>
      <c r="B3134" s="149" t="s">
        <v>31989</v>
      </c>
      <c r="C3134" s="147" t="s">
        <v>2242</v>
      </c>
      <c r="D3134" s="147" t="s">
        <v>31988</v>
      </c>
      <c r="E3134" s="147" t="s">
        <v>2240</v>
      </c>
      <c r="G3134" s="147">
        <v>0</v>
      </c>
      <c r="I3134" s="147">
        <v>5</v>
      </c>
      <c r="J3134" s="147">
        <v>2561161</v>
      </c>
      <c r="K3134" s="147" t="s">
        <v>2769</v>
      </c>
    </row>
    <row r="3135" spans="1:11" x14ac:dyDescent="0.2">
      <c r="A3135" s="147">
        <v>4</v>
      </c>
      <c r="B3135" s="149" t="s">
        <v>31987</v>
      </c>
      <c r="C3135" s="147" t="s">
        <v>2242</v>
      </c>
      <c r="D3135" s="147" t="s">
        <v>31986</v>
      </c>
      <c r="E3135" s="147" t="s">
        <v>2246</v>
      </c>
      <c r="G3135" s="147">
        <v>0</v>
      </c>
      <c r="I3135" s="147">
        <v>4</v>
      </c>
      <c r="J3135" s="147">
        <v>2561152</v>
      </c>
    </row>
    <row r="3136" spans="1:11" x14ac:dyDescent="0.2">
      <c r="A3136" s="147">
        <v>5</v>
      </c>
      <c r="B3136" s="149" t="s">
        <v>31985</v>
      </c>
      <c r="C3136" s="147" t="s">
        <v>2242</v>
      </c>
      <c r="D3136" s="147" t="s">
        <v>31984</v>
      </c>
      <c r="E3136" s="147" t="s">
        <v>2246</v>
      </c>
      <c r="G3136" s="147">
        <v>0</v>
      </c>
      <c r="I3136" s="147">
        <v>5</v>
      </c>
      <c r="J3136" s="147">
        <v>2561174</v>
      </c>
    </row>
    <row r="3137" spans="1:11" x14ac:dyDescent="0.2">
      <c r="A3137" s="147">
        <v>6</v>
      </c>
      <c r="B3137" s="149" t="s">
        <v>31983</v>
      </c>
      <c r="C3137" s="147" t="s">
        <v>2242</v>
      </c>
      <c r="D3137" s="147" t="s">
        <v>31982</v>
      </c>
      <c r="E3137" s="147" t="s">
        <v>2240</v>
      </c>
      <c r="G3137" s="147">
        <v>0</v>
      </c>
      <c r="I3137" s="147">
        <v>6</v>
      </c>
      <c r="J3137" s="147">
        <v>2561181</v>
      </c>
      <c r="K3137" s="147" t="s">
        <v>2769</v>
      </c>
    </row>
    <row r="3138" spans="1:11" x14ac:dyDescent="0.2">
      <c r="A3138" s="147">
        <v>6</v>
      </c>
      <c r="B3138" s="149" t="s">
        <v>31981</v>
      </c>
      <c r="C3138" s="147" t="s">
        <v>2242</v>
      </c>
      <c r="D3138" s="147" t="s">
        <v>31980</v>
      </c>
      <c r="E3138" s="147" t="s">
        <v>2240</v>
      </c>
      <c r="G3138" s="147">
        <v>0</v>
      </c>
      <c r="I3138" s="147">
        <v>5</v>
      </c>
      <c r="J3138" s="147">
        <v>2561175</v>
      </c>
      <c r="K3138" s="147" t="s">
        <v>2769</v>
      </c>
    </row>
    <row r="3139" spans="1:11" x14ac:dyDescent="0.2">
      <c r="A3139" s="147">
        <v>6</v>
      </c>
      <c r="B3139" s="149" t="s">
        <v>31979</v>
      </c>
      <c r="C3139" s="147" t="s">
        <v>2242</v>
      </c>
      <c r="D3139" s="147" t="s">
        <v>31978</v>
      </c>
      <c r="E3139" s="147" t="s">
        <v>2240</v>
      </c>
      <c r="G3139" s="147">
        <v>0</v>
      </c>
      <c r="I3139" s="147">
        <v>5</v>
      </c>
      <c r="J3139" s="147">
        <v>2561172</v>
      </c>
      <c r="K3139" s="147" t="s">
        <v>2769</v>
      </c>
    </row>
    <row r="3140" spans="1:11" x14ac:dyDescent="0.2">
      <c r="A3140" s="147">
        <v>3</v>
      </c>
      <c r="B3140" s="149" t="s">
        <v>31977</v>
      </c>
      <c r="C3140" s="147" t="s">
        <v>2242</v>
      </c>
      <c r="D3140" s="147" t="s">
        <v>31976</v>
      </c>
      <c r="E3140" s="147" t="s">
        <v>2246</v>
      </c>
      <c r="G3140" s="147">
        <v>0</v>
      </c>
      <c r="I3140" s="147">
        <v>3</v>
      </c>
      <c r="J3140" s="147">
        <v>2560958</v>
      </c>
    </row>
    <row r="3141" spans="1:11" x14ac:dyDescent="0.2">
      <c r="A3141" s="147">
        <v>4</v>
      </c>
      <c r="B3141" s="149" t="s">
        <v>31974</v>
      </c>
      <c r="C3141" s="147" t="s">
        <v>2242</v>
      </c>
      <c r="D3141" s="147" t="s">
        <v>31975</v>
      </c>
      <c r="E3141" s="147" t="s">
        <v>2240</v>
      </c>
      <c r="G3141" s="147">
        <v>0</v>
      </c>
      <c r="I3141" s="147">
        <v>4</v>
      </c>
      <c r="J3141" s="147">
        <v>2561182</v>
      </c>
      <c r="K3141" s="147" t="s">
        <v>2769</v>
      </c>
    </row>
    <row r="3142" spans="1:11" x14ac:dyDescent="0.2">
      <c r="A3142" s="147">
        <v>4</v>
      </c>
      <c r="B3142" s="149" t="s">
        <v>31974</v>
      </c>
      <c r="C3142" s="147" t="s">
        <v>2261</v>
      </c>
      <c r="D3142" s="147" t="s">
        <v>31973</v>
      </c>
      <c r="E3142" s="147" t="s">
        <v>2246</v>
      </c>
      <c r="G3142" s="147">
        <v>0</v>
      </c>
      <c r="I3142" s="147">
        <v>4</v>
      </c>
      <c r="J3142" s="147">
        <v>1189702</v>
      </c>
    </row>
    <row r="3143" spans="1:11" x14ac:dyDescent="0.2">
      <c r="A3143" s="147">
        <v>4</v>
      </c>
      <c r="B3143" s="149" t="s">
        <v>31972</v>
      </c>
      <c r="C3143" s="147" t="s">
        <v>2242</v>
      </c>
      <c r="D3143" s="147" t="s">
        <v>31971</v>
      </c>
      <c r="E3143" s="147" t="s">
        <v>2246</v>
      </c>
      <c r="G3143" s="147">
        <v>0</v>
      </c>
      <c r="I3143" s="147">
        <v>4</v>
      </c>
      <c r="J3143" s="147">
        <v>2561185</v>
      </c>
    </row>
    <row r="3144" spans="1:11" x14ac:dyDescent="0.2">
      <c r="A3144" s="147">
        <v>5</v>
      </c>
      <c r="B3144" s="149" t="s">
        <v>31970</v>
      </c>
      <c r="C3144" s="147" t="s">
        <v>2242</v>
      </c>
      <c r="D3144" s="147" t="s">
        <v>31969</v>
      </c>
      <c r="E3144" s="147" t="s">
        <v>2246</v>
      </c>
      <c r="G3144" s="147">
        <v>0</v>
      </c>
      <c r="I3144" s="147">
        <v>5</v>
      </c>
      <c r="J3144" s="147">
        <v>2561210</v>
      </c>
    </row>
    <row r="3145" spans="1:11" x14ac:dyDescent="0.2">
      <c r="A3145" s="147">
        <v>6</v>
      </c>
      <c r="B3145" s="149" t="s">
        <v>31968</v>
      </c>
      <c r="C3145" s="147" t="s">
        <v>2242</v>
      </c>
      <c r="D3145" s="147" t="s">
        <v>31967</v>
      </c>
      <c r="E3145" s="147" t="s">
        <v>2240</v>
      </c>
      <c r="G3145" s="147">
        <v>0</v>
      </c>
      <c r="I3145" s="147">
        <v>6</v>
      </c>
      <c r="J3145" s="147">
        <v>2561212</v>
      </c>
      <c r="K3145" s="147" t="s">
        <v>2769</v>
      </c>
    </row>
    <row r="3146" spans="1:11" x14ac:dyDescent="0.2">
      <c r="A3146" s="147">
        <v>6</v>
      </c>
      <c r="B3146" s="149" t="s">
        <v>31966</v>
      </c>
      <c r="C3146" s="147" t="s">
        <v>2242</v>
      </c>
      <c r="D3146" s="147" t="s">
        <v>31965</v>
      </c>
      <c r="E3146" s="147" t="s">
        <v>2240</v>
      </c>
      <c r="G3146" s="147">
        <v>0</v>
      </c>
      <c r="I3146" s="147">
        <v>5</v>
      </c>
      <c r="J3146" s="147">
        <v>2561199</v>
      </c>
      <c r="K3146" s="147" t="s">
        <v>2769</v>
      </c>
    </row>
    <row r="3147" spans="1:11" x14ac:dyDescent="0.2">
      <c r="A3147" s="147">
        <v>6</v>
      </c>
      <c r="B3147" s="149" t="s">
        <v>31964</v>
      </c>
      <c r="C3147" s="147" t="s">
        <v>2242</v>
      </c>
      <c r="D3147" s="147" t="s">
        <v>31963</v>
      </c>
      <c r="E3147" s="147" t="s">
        <v>2240</v>
      </c>
      <c r="G3147" s="147">
        <v>0</v>
      </c>
      <c r="I3147" s="147">
        <v>5</v>
      </c>
      <c r="J3147" s="147">
        <v>2561192</v>
      </c>
      <c r="K3147" s="147" t="s">
        <v>2769</v>
      </c>
    </row>
    <row r="3148" spans="1:11" x14ac:dyDescent="0.2">
      <c r="A3148" s="147">
        <v>6</v>
      </c>
      <c r="B3148" s="149" t="s">
        <v>31962</v>
      </c>
      <c r="C3148" s="147" t="s">
        <v>2242</v>
      </c>
      <c r="D3148" s="147" t="s">
        <v>31961</v>
      </c>
      <c r="E3148" s="147" t="s">
        <v>2240</v>
      </c>
      <c r="G3148" s="147">
        <v>0</v>
      </c>
      <c r="I3148" s="147">
        <v>5</v>
      </c>
      <c r="J3148" s="147">
        <v>2561191</v>
      </c>
      <c r="K3148" s="147" t="s">
        <v>2769</v>
      </c>
    </row>
    <row r="3149" spans="1:11" x14ac:dyDescent="0.2">
      <c r="A3149" s="147">
        <v>6</v>
      </c>
      <c r="B3149" s="149" t="s">
        <v>31960</v>
      </c>
      <c r="C3149" s="147" t="s">
        <v>2242</v>
      </c>
      <c r="D3149" s="147" t="s">
        <v>31959</v>
      </c>
      <c r="E3149" s="147" t="s">
        <v>2240</v>
      </c>
      <c r="G3149" s="147">
        <v>0</v>
      </c>
      <c r="I3149" s="147">
        <v>5</v>
      </c>
      <c r="J3149" s="147">
        <v>2561204</v>
      </c>
      <c r="K3149" s="147" t="s">
        <v>2769</v>
      </c>
    </row>
    <row r="3150" spans="1:11" x14ac:dyDescent="0.2">
      <c r="A3150" s="147">
        <v>6</v>
      </c>
      <c r="B3150" s="149" t="s">
        <v>31958</v>
      </c>
      <c r="C3150" s="147" t="s">
        <v>2242</v>
      </c>
      <c r="D3150" s="147" t="s">
        <v>31957</v>
      </c>
      <c r="E3150" s="147" t="s">
        <v>2240</v>
      </c>
      <c r="G3150" s="147">
        <v>0</v>
      </c>
      <c r="I3150" s="147">
        <v>5</v>
      </c>
      <c r="J3150" s="147">
        <v>2561207</v>
      </c>
      <c r="K3150" s="147" t="s">
        <v>2769</v>
      </c>
    </row>
    <row r="3151" spans="1:11" x14ac:dyDescent="0.2">
      <c r="A3151" s="147">
        <v>6</v>
      </c>
      <c r="B3151" s="149" t="s">
        <v>31956</v>
      </c>
      <c r="C3151" s="147" t="s">
        <v>2242</v>
      </c>
      <c r="D3151" s="147" t="s">
        <v>31955</v>
      </c>
      <c r="E3151" s="147" t="s">
        <v>2240</v>
      </c>
      <c r="G3151" s="147">
        <v>0</v>
      </c>
      <c r="I3151" s="147">
        <v>5</v>
      </c>
      <c r="J3151" s="147">
        <v>2561202</v>
      </c>
      <c r="K3151" s="147" t="s">
        <v>2769</v>
      </c>
    </row>
    <row r="3152" spans="1:11" x14ac:dyDescent="0.2">
      <c r="A3152" s="147">
        <v>4</v>
      </c>
      <c r="B3152" s="149" t="s">
        <v>31945</v>
      </c>
      <c r="C3152" s="147" t="s">
        <v>2242</v>
      </c>
      <c r="D3152" s="147" t="s">
        <v>31954</v>
      </c>
      <c r="E3152" s="147" t="s">
        <v>2246</v>
      </c>
      <c r="G3152" s="147">
        <v>0</v>
      </c>
      <c r="I3152" s="147">
        <v>4</v>
      </c>
      <c r="J3152" s="147">
        <v>2561187</v>
      </c>
    </row>
    <row r="3153" spans="1:11" x14ac:dyDescent="0.2">
      <c r="A3153" s="147">
        <v>4</v>
      </c>
      <c r="B3153" s="149" t="s">
        <v>31945</v>
      </c>
      <c r="C3153" s="147" t="s">
        <v>2261</v>
      </c>
      <c r="D3153" s="147" t="s">
        <v>31953</v>
      </c>
      <c r="E3153" s="147" t="s">
        <v>2246</v>
      </c>
      <c r="G3153" s="147">
        <v>0</v>
      </c>
      <c r="I3153" s="147">
        <v>4</v>
      </c>
      <c r="J3153" s="147">
        <v>1189689</v>
      </c>
    </row>
    <row r="3154" spans="1:11" x14ac:dyDescent="0.2">
      <c r="A3154" s="147">
        <v>4</v>
      </c>
      <c r="B3154" s="149" t="s">
        <v>31945</v>
      </c>
      <c r="C3154" s="147" t="s">
        <v>2261</v>
      </c>
      <c r="D3154" s="147" t="s">
        <v>31952</v>
      </c>
      <c r="E3154" s="147" t="s">
        <v>2246</v>
      </c>
      <c r="G3154" s="147">
        <v>0</v>
      </c>
      <c r="I3154" s="147">
        <v>4</v>
      </c>
      <c r="J3154" s="147">
        <v>1189690</v>
      </c>
    </row>
    <row r="3155" spans="1:11" x14ac:dyDescent="0.2">
      <c r="A3155" s="147">
        <v>4</v>
      </c>
      <c r="B3155" s="149" t="s">
        <v>31945</v>
      </c>
      <c r="C3155" s="147" t="s">
        <v>2261</v>
      </c>
      <c r="D3155" s="147" t="s">
        <v>31951</v>
      </c>
      <c r="E3155" s="147" t="s">
        <v>2246</v>
      </c>
      <c r="G3155" s="147">
        <v>0</v>
      </c>
      <c r="I3155" s="147">
        <v>4</v>
      </c>
      <c r="J3155" s="147">
        <v>1189707</v>
      </c>
    </row>
    <row r="3156" spans="1:11" x14ac:dyDescent="0.2">
      <c r="A3156" s="147">
        <v>4</v>
      </c>
      <c r="B3156" s="149" t="s">
        <v>31945</v>
      </c>
      <c r="C3156" s="147" t="s">
        <v>2261</v>
      </c>
      <c r="D3156" s="147" t="s">
        <v>31950</v>
      </c>
      <c r="E3156" s="147" t="s">
        <v>2246</v>
      </c>
      <c r="G3156" s="147">
        <v>0</v>
      </c>
      <c r="I3156" s="147">
        <v>4</v>
      </c>
      <c r="J3156" s="147">
        <v>1189711</v>
      </c>
    </row>
    <row r="3157" spans="1:11" x14ac:dyDescent="0.2">
      <c r="A3157" s="147">
        <v>4</v>
      </c>
      <c r="B3157" s="149" t="s">
        <v>31945</v>
      </c>
      <c r="C3157" s="147" t="s">
        <v>2261</v>
      </c>
      <c r="D3157" s="147" t="s">
        <v>31949</v>
      </c>
      <c r="E3157" s="147" t="s">
        <v>2246</v>
      </c>
      <c r="G3157" s="147">
        <v>0</v>
      </c>
      <c r="I3157" s="147">
        <v>4</v>
      </c>
      <c r="J3157" s="147">
        <v>1189700</v>
      </c>
    </row>
    <row r="3158" spans="1:11" x14ac:dyDescent="0.2">
      <c r="A3158" s="147">
        <v>4</v>
      </c>
      <c r="B3158" s="149" t="s">
        <v>31945</v>
      </c>
      <c r="C3158" s="147" t="s">
        <v>2261</v>
      </c>
      <c r="D3158" s="147" t="s">
        <v>31948</v>
      </c>
      <c r="E3158" s="147" t="s">
        <v>2246</v>
      </c>
      <c r="G3158" s="147">
        <v>0</v>
      </c>
      <c r="I3158" s="147">
        <v>4</v>
      </c>
      <c r="J3158" s="147">
        <v>1189703</v>
      </c>
    </row>
    <row r="3159" spans="1:11" x14ac:dyDescent="0.2">
      <c r="A3159" s="147">
        <v>4</v>
      </c>
      <c r="B3159" s="149" t="s">
        <v>31945</v>
      </c>
      <c r="C3159" s="147" t="s">
        <v>2261</v>
      </c>
      <c r="D3159" s="147" t="s">
        <v>31947</v>
      </c>
      <c r="E3159" s="147" t="s">
        <v>2246</v>
      </c>
      <c r="G3159" s="147">
        <v>0</v>
      </c>
      <c r="I3159" s="147">
        <v>4</v>
      </c>
      <c r="J3159" s="147">
        <v>1189714</v>
      </c>
    </row>
    <row r="3160" spans="1:11" x14ac:dyDescent="0.2">
      <c r="A3160" s="147">
        <v>4</v>
      </c>
      <c r="B3160" s="149" t="s">
        <v>31945</v>
      </c>
      <c r="C3160" s="147" t="s">
        <v>2261</v>
      </c>
      <c r="D3160" s="147" t="s">
        <v>31946</v>
      </c>
      <c r="E3160" s="147" t="s">
        <v>2246</v>
      </c>
      <c r="G3160" s="147">
        <v>0</v>
      </c>
      <c r="I3160" s="147">
        <v>4</v>
      </c>
      <c r="J3160" s="147">
        <v>1189698</v>
      </c>
    </row>
    <row r="3161" spans="1:11" x14ac:dyDescent="0.2">
      <c r="A3161" s="147">
        <v>4</v>
      </c>
      <c r="B3161" s="149" t="s">
        <v>31945</v>
      </c>
      <c r="C3161" s="147" t="s">
        <v>2277</v>
      </c>
      <c r="D3161" s="147" t="s">
        <v>31944</v>
      </c>
      <c r="E3161" s="147" t="s">
        <v>2246</v>
      </c>
      <c r="G3161" s="147">
        <v>0</v>
      </c>
      <c r="I3161" s="147">
        <v>4</v>
      </c>
      <c r="J3161" s="147">
        <v>1189695</v>
      </c>
    </row>
    <row r="3162" spans="1:11" x14ac:dyDescent="0.2">
      <c r="A3162" s="147">
        <v>5</v>
      </c>
      <c r="B3162" s="149" t="s">
        <v>31943</v>
      </c>
      <c r="C3162" s="147" t="s">
        <v>2242</v>
      </c>
      <c r="D3162" s="147" t="s">
        <v>31942</v>
      </c>
      <c r="E3162" s="147" t="s">
        <v>2246</v>
      </c>
      <c r="G3162" s="147">
        <v>0</v>
      </c>
      <c r="I3162" s="147">
        <v>5</v>
      </c>
      <c r="J3162" s="147">
        <v>2561234</v>
      </c>
    </row>
    <row r="3163" spans="1:11" x14ac:dyDescent="0.2">
      <c r="A3163" s="147">
        <v>6</v>
      </c>
      <c r="B3163" s="149" t="s">
        <v>31941</v>
      </c>
      <c r="C3163" s="147" t="s">
        <v>2242</v>
      </c>
      <c r="D3163" s="147" t="s">
        <v>31940</v>
      </c>
      <c r="E3163" s="147" t="s">
        <v>2240</v>
      </c>
      <c r="G3163" s="147">
        <v>0</v>
      </c>
      <c r="I3163" s="147">
        <v>6</v>
      </c>
      <c r="J3163" s="147">
        <v>2561239</v>
      </c>
      <c r="K3163" s="147" t="s">
        <v>2769</v>
      </c>
    </row>
    <row r="3164" spans="1:11" x14ac:dyDescent="0.2">
      <c r="A3164" s="147">
        <v>6</v>
      </c>
      <c r="B3164" s="149" t="s">
        <v>31939</v>
      </c>
      <c r="C3164" s="147" t="s">
        <v>2242</v>
      </c>
      <c r="D3164" s="147" t="s">
        <v>31938</v>
      </c>
      <c r="E3164" s="147" t="s">
        <v>2240</v>
      </c>
      <c r="G3164" s="147">
        <v>0</v>
      </c>
      <c r="I3164" s="147">
        <v>5</v>
      </c>
      <c r="J3164" s="147">
        <v>2561222</v>
      </c>
      <c r="K3164" s="147" t="s">
        <v>2769</v>
      </c>
    </row>
    <row r="3165" spans="1:11" x14ac:dyDescent="0.2">
      <c r="A3165" s="147">
        <v>6</v>
      </c>
      <c r="B3165" s="149" t="s">
        <v>31937</v>
      </c>
      <c r="C3165" s="147" t="s">
        <v>2242</v>
      </c>
      <c r="D3165" s="147" t="s">
        <v>31936</v>
      </c>
      <c r="E3165" s="147" t="s">
        <v>2240</v>
      </c>
      <c r="G3165" s="147">
        <v>0</v>
      </c>
      <c r="I3165" s="147">
        <v>5</v>
      </c>
      <c r="J3165" s="147">
        <v>2561217</v>
      </c>
      <c r="K3165" s="147" t="s">
        <v>2769</v>
      </c>
    </row>
    <row r="3166" spans="1:11" x14ac:dyDescent="0.2">
      <c r="A3166" s="147">
        <v>6</v>
      </c>
      <c r="B3166" s="149" t="s">
        <v>31935</v>
      </c>
      <c r="C3166" s="147" t="s">
        <v>2242</v>
      </c>
      <c r="D3166" s="147" t="s">
        <v>31934</v>
      </c>
      <c r="E3166" s="147" t="s">
        <v>2240</v>
      </c>
      <c r="G3166" s="147">
        <v>0</v>
      </c>
      <c r="I3166" s="147">
        <v>5</v>
      </c>
      <c r="J3166" s="147">
        <v>2561218</v>
      </c>
      <c r="K3166" s="147" t="s">
        <v>2769</v>
      </c>
    </row>
    <row r="3167" spans="1:11" x14ac:dyDescent="0.2">
      <c r="A3167" s="147">
        <v>6</v>
      </c>
      <c r="B3167" s="149" t="s">
        <v>31933</v>
      </c>
      <c r="C3167" s="147" t="s">
        <v>2242</v>
      </c>
      <c r="D3167" s="147" t="s">
        <v>31932</v>
      </c>
      <c r="E3167" s="147" t="s">
        <v>2240</v>
      </c>
      <c r="G3167" s="147">
        <v>0</v>
      </c>
      <c r="I3167" s="147">
        <v>5</v>
      </c>
      <c r="J3167" s="147">
        <v>2561237</v>
      </c>
      <c r="K3167" s="147" t="s">
        <v>2769</v>
      </c>
    </row>
    <row r="3168" spans="1:11" x14ac:dyDescent="0.2">
      <c r="A3168" s="147">
        <v>6</v>
      </c>
      <c r="B3168" s="149" t="s">
        <v>31931</v>
      </c>
      <c r="C3168" s="147" t="s">
        <v>2242</v>
      </c>
      <c r="D3168" s="147" t="s">
        <v>31930</v>
      </c>
      <c r="E3168" s="147" t="s">
        <v>2240</v>
      </c>
      <c r="G3168" s="147">
        <v>0</v>
      </c>
      <c r="I3168" s="147">
        <v>5</v>
      </c>
      <c r="J3168" s="147">
        <v>2561229</v>
      </c>
      <c r="K3168" s="147" t="s">
        <v>2769</v>
      </c>
    </row>
    <row r="3169" spans="1:11" x14ac:dyDescent="0.2">
      <c r="A3169" s="147">
        <v>6</v>
      </c>
      <c r="B3169" s="149" t="s">
        <v>31929</v>
      </c>
      <c r="C3169" s="147" t="s">
        <v>2242</v>
      </c>
      <c r="D3169" s="147" t="s">
        <v>31928</v>
      </c>
      <c r="E3169" s="147" t="s">
        <v>2240</v>
      </c>
      <c r="G3169" s="147">
        <v>0</v>
      </c>
      <c r="I3169" s="147">
        <v>5</v>
      </c>
      <c r="J3169" s="147">
        <v>2561223</v>
      </c>
      <c r="K3169" s="147" t="s">
        <v>2769</v>
      </c>
    </row>
    <row r="3170" spans="1:11" x14ac:dyDescent="0.2">
      <c r="A3170" s="147">
        <v>6</v>
      </c>
      <c r="B3170" s="149" t="s">
        <v>31927</v>
      </c>
      <c r="C3170" s="147" t="s">
        <v>2242</v>
      </c>
      <c r="D3170" s="147" t="s">
        <v>31926</v>
      </c>
      <c r="E3170" s="147" t="s">
        <v>2240</v>
      </c>
      <c r="G3170" s="147">
        <v>0</v>
      </c>
      <c r="I3170" s="147">
        <v>5</v>
      </c>
      <c r="J3170" s="147">
        <v>2561224</v>
      </c>
      <c r="K3170" s="147" t="s">
        <v>2769</v>
      </c>
    </row>
    <row r="3171" spans="1:11" x14ac:dyDescent="0.2">
      <c r="A3171" s="147">
        <v>3</v>
      </c>
      <c r="B3171" s="149" t="s">
        <v>31919</v>
      </c>
      <c r="C3171" s="147" t="s">
        <v>2242</v>
      </c>
      <c r="D3171" s="147" t="s">
        <v>31925</v>
      </c>
      <c r="E3171" s="147" t="s">
        <v>2240</v>
      </c>
      <c r="G3171" s="147">
        <v>0</v>
      </c>
      <c r="I3171" s="147">
        <v>3</v>
      </c>
      <c r="J3171" s="147">
        <v>2560986</v>
      </c>
      <c r="K3171" s="147" t="s">
        <v>2769</v>
      </c>
    </row>
    <row r="3172" spans="1:11" x14ac:dyDescent="0.2">
      <c r="A3172" s="147">
        <v>3</v>
      </c>
      <c r="B3172" s="149" t="s">
        <v>31919</v>
      </c>
      <c r="C3172" s="147" t="s">
        <v>2261</v>
      </c>
      <c r="D3172" s="147" t="s">
        <v>31924</v>
      </c>
      <c r="E3172" s="147" t="s">
        <v>2246</v>
      </c>
      <c r="G3172" s="147">
        <v>0</v>
      </c>
      <c r="I3172" s="147">
        <v>3</v>
      </c>
      <c r="J3172" s="147">
        <v>1189595</v>
      </c>
    </row>
    <row r="3173" spans="1:11" x14ac:dyDescent="0.2">
      <c r="A3173" s="147">
        <v>3</v>
      </c>
      <c r="B3173" s="149" t="s">
        <v>31919</v>
      </c>
      <c r="C3173" s="147" t="s">
        <v>2261</v>
      </c>
      <c r="D3173" s="147" t="s">
        <v>31923</v>
      </c>
      <c r="E3173" s="147" t="s">
        <v>2246</v>
      </c>
      <c r="G3173" s="147">
        <v>0</v>
      </c>
      <c r="I3173" s="147">
        <v>3</v>
      </c>
      <c r="J3173" s="147">
        <v>1189584</v>
      </c>
    </row>
    <row r="3174" spans="1:11" x14ac:dyDescent="0.2">
      <c r="A3174" s="147">
        <v>3</v>
      </c>
      <c r="B3174" s="149" t="s">
        <v>31919</v>
      </c>
      <c r="C3174" s="147" t="s">
        <v>2261</v>
      </c>
      <c r="D3174" s="147" t="s">
        <v>31922</v>
      </c>
      <c r="E3174" s="147" t="s">
        <v>2246</v>
      </c>
      <c r="G3174" s="147">
        <v>0</v>
      </c>
      <c r="I3174" s="147">
        <v>3</v>
      </c>
      <c r="J3174" s="147">
        <v>1189591</v>
      </c>
    </row>
    <row r="3175" spans="1:11" x14ac:dyDescent="0.2">
      <c r="A3175" s="147">
        <v>3</v>
      </c>
      <c r="B3175" s="149" t="s">
        <v>31919</v>
      </c>
      <c r="C3175" s="147" t="s">
        <v>2261</v>
      </c>
      <c r="D3175" s="147" t="s">
        <v>31921</v>
      </c>
      <c r="E3175" s="147" t="s">
        <v>2246</v>
      </c>
      <c r="G3175" s="147">
        <v>0</v>
      </c>
      <c r="I3175" s="147">
        <v>3</v>
      </c>
      <c r="J3175" s="147">
        <v>1189602</v>
      </c>
    </row>
    <row r="3176" spans="1:11" x14ac:dyDescent="0.2">
      <c r="A3176" s="147">
        <v>3</v>
      </c>
      <c r="B3176" s="149" t="s">
        <v>31919</v>
      </c>
      <c r="C3176" s="147" t="s">
        <v>2261</v>
      </c>
      <c r="D3176" s="147" t="s">
        <v>31920</v>
      </c>
      <c r="E3176" s="147" t="s">
        <v>2246</v>
      </c>
      <c r="G3176" s="147">
        <v>0</v>
      </c>
      <c r="I3176" s="147">
        <v>3</v>
      </c>
      <c r="J3176" s="147">
        <v>1189593</v>
      </c>
    </row>
    <row r="3177" spans="1:11" x14ac:dyDescent="0.2">
      <c r="A3177" s="147">
        <v>3</v>
      </c>
      <c r="B3177" s="149" t="s">
        <v>31919</v>
      </c>
      <c r="C3177" s="147" t="s">
        <v>2261</v>
      </c>
      <c r="D3177" s="147" t="s">
        <v>31918</v>
      </c>
      <c r="E3177" s="147" t="s">
        <v>2246</v>
      </c>
      <c r="G3177" s="147">
        <v>0</v>
      </c>
      <c r="I3177" s="147">
        <v>3</v>
      </c>
      <c r="J3177" s="147">
        <v>1189609</v>
      </c>
    </row>
    <row r="3178" spans="1:11" x14ac:dyDescent="0.2">
      <c r="A3178" s="147">
        <v>3</v>
      </c>
      <c r="B3178" s="149" t="s">
        <v>31917</v>
      </c>
      <c r="C3178" s="147" t="s">
        <v>2242</v>
      </c>
      <c r="D3178" s="147" t="s">
        <v>31916</v>
      </c>
      <c r="E3178" s="147" t="s">
        <v>2246</v>
      </c>
      <c r="G3178" s="147">
        <v>0</v>
      </c>
      <c r="I3178" s="147">
        <v>3</v>
      </c>
      <c r="J3178" s="147">
        <v>2560961</v>
      </c>
    </row>
    <row r="3179" spans="1:11" x14ac:dyDescent="0.2">
      <c r="A3179" s="147">
        <v>4</v>
      </c>
      <c r="B3179" s="149" t="s">
        <v>31915</v>
      </c>
      <c r="C3179" s="147" t="s">
        <v>2242</v>
      </c>
      <c r="D3179" s="147" t="s">
        <v>31914</v>
      </c>
      <c r="E3179" s="147" t="s">
        <v>2240</v>
      </c>
      <c r="G3179" s="147">
        <v>0</v>
      </c>
      <c r="I3179" s="147">
        <v>4</v>
      </c>
      <c r="J3179" s="147">
        <v>2561245</v>
      </c>
      <c r="K3179" s="147" t="s">
        <v>2769</v>
      </c>
    </row>
    <row r="3180" spans="1:11" x14ac:dyDescent="0.2">
      <c r="A3180" s="147">
        <v>4</v>
      </c>
      <c r="B3180" s="149" t="s">
        <v>31913</v>
      </c>
      <c r="C3180" s="147" t="s">
        <v>2242</v>
      </c>
      <c r="D3180" s="147" t="s">
        <v>31912</v>
      </c>
      <c r="E3180" s="147" t="s">
        <v>2240</v>
      </c>
      <c r="G3180" s="147">
        <v>0</v>
      </c>
      <c r="I3180" s="147">
        <v>4</v>
      </c>
      <c r="J3180" s="147">
        <v>2561250</v>
      </c>
      <c r="K3180" s="147" t="s">
        <v>2769</v>
      </c>
    </row>
    <row r="3181" spans="1:11" x14ac:dyDescent="0.2">
      <c r="A3181" s="147">
        <v>4</v>
      </c>
      <c r="B3181" s="149" t="s">
        <v>31908</v>
      </c>
      <c r="C3181" s="147" t="s">
        <v>2242</v>
      </c>
      <c r="D3181" s="147" t="s">
        <v>31911</v>
      </c>
      <c r="E3181" s="147" t="s">
        <v>2240</v>
      </c>
      <c r="G3181" s="147">
        <v>0</v>
      </c>
      <c r="I3181" s="147">
        <v>4</v>
      </c>
      <c r="J3181" s="147">
        <v>2561262</v>
      </c>
      <c r="K3181" s="147" t="s">
        <v>2769</v>
      </c>
    </row>
    <row r="3182" spans="1:11" x14ac:dyDescent="0.2">
      <c r="A3182" s="147">
        <v>4</v>
      </c>
      <c r="B3182" s="149" t="s">
        <v>31908</v>
      </c>
      <c r="C3182" s="147" t="s">
        <v>2261</v>
      </c>
      <c r="D3182" s="147" t="s">
        <v>31910</v>
      </c>
      <c r="E3182" s="147" t="s">
        <v>2246</v>
      </c>
      <c r="G3182" s="147">
        <v>0</v>
      </c>
      <c r="I3182" s="147">
        <v>4</v>
      </c>
      <c r="J3182" s="147">
        <v>1189717</v>
      </c>
    </row>
    <row r="3183" spans="1:11" x14ac:dyDescent="0.2">
      <c r="A3183" s="147">
        <v>4</v>
      </c>
      <c r="B3183" s="149" t="s">
        <v>31908</v>
      </c>
      <c r="C3183" s="147" t="s">
        <v>2261</v>
      </c>
      <c r="D3183" s="147" t="s">
        <v>31909</v>
      </c>
      <c r="E3183" s="147" t="s">
        <v>2246</v>
      </c>
      <c r="G3183" s="147">
        <v>0</v>
      </c>
      <c r="I3183" s="147">
        <v>4</v>
      </c>
      <c r="J3183" s="147">
        <v>1189718</v>
      </c>
    </row>
    <row r="3184" spans="1:11" x14ac:dyDescent="0.2">
      <c r="A3184" s="147">
        <v>4</v>
      </c>
      <c r="B3184" s="149" t="s">
        <v>31908</v>
      </c>
      <c r="C3184" s="147" t="s">
        <v>2261</v>
      </c>
      <c r="D3184" s="147" t="s">
        <v>31907</v>
      </c>
      <c r="E3184" s="147" t="s">
        <v>2246</v>
      </c>
      <c r="G3184" s="147">
        <v>0</v>
      </c>
      <c r="I3184" s="147">
        <v>4</v>
      </c>
      <c r="J3184" s="147">
        <v>1189736</v>
      </c>
    </row>
    <row r="3185" spans="1:11" x14ac:dyDescent="0.2">
      <c r="A3185" s="147">
        <v>4</v>
      </c>
      <c r="B3185" s="149" t="s">
        <v>31906</v>
      </c>
      <c r="C3185" s="147" t="s">
        <v>2242</v>
      </c>
      <c r="D3185" s="147" t="s">
        <v>31905</v>
      </c>
      <c r="E3185" s="147" t="s">
        <v>2240</v>
      </c>
      <c r="G3185" s="147">
        <v>0</v>
      </c>
      <c r="I3185" s="147">
        <v>4</v>
      </c>
      <c r="J3185" s="147">
        <v>2561255</v>
      </c>
      <c r="K3185" s="147" t="s">
        <v>2769</v>
      </c>
    </row>
    <row r="3186" spans="1:11" x14ac:dyDescent="0.2">
      <c r="A3186" s="147">
        <v>4</v>
      </c>
      <c r="B3186" s="149" t="s">
        <v>31902</v>
      </c>
      <c r="C3186" s="147" t="s">
        <v>2242</v>
      </c>
      <c r="D3186" s="147" t="s">
        <v>31904</v>
      </c>
      <c r="E3186" s="147" t="s">
        <v>2246</v>
      </c>
      <c r="G3186" s="147">
        <v>0</v>
      </c>
      <c r="I3186" s="147">
        <v>4</v>
      </c>
      <c r="J3186" s="147">
        <v>2561263</v>
      </c>
    </row>
    <row r="3187" spans="1:11" x14ac:dyDescent="0.2">
      <c r="A3187" s="147">
        <v>4</v>
      </c>
      <c r="B3187" s="149" t="s">
        <v>31902</v>
      </c>
      <c r="C3187" s="147" t="s">
        <v>2261</v>
      </c>
      <c r="D3187" s="147" t="s">
        <v>31903</v>
      </c>
      <c r="E3187" s="147" t="s">
        <v>2246</v>
      </c>
      <c r="G3187" s="147">
        <v>0</v>
      </c>
      <c r="I3187" s="147">
        <v>4</v>
      </c>
      <c r="J3187" s="147">
        <v>1189739</v>
      </c>
    </row>
    <row r="3188" spans="1:11" x14ac:dyDescent="0.2">
      <c r="A3188" s="147">
        <v>4</v>
      </c>
      <c r="B3188" s="149" t="s">
        <v>31902</v>
      </c>
      <c r="C3188" s="147" t="s">
        <v>2277</v>
      </c>
      <c r="D3188" s="147" t="s">
        <v>31901</v>
      </c>
      <c r="E3188" s="147" t="s">
        <v>2246</v>
      </c>
      <c r="G3188" s="147">
        <v>0</v>
      </c>
      <c r="I3188" s="147">
        <v>4</v>
      </c>
      <c r="J3188" s="147">
        <v>1189777</v>
      </c>
    </row>
    <row r="3189" spans="1:11" x14ac:dyDescent="0.2">
      <c r="A3189" s="147">
        <v>5</v>
      </c>
      <c r="B3189" s="149" t="s">
        <v>31900</v>
      </c>
      <c r="C3189" s="147" t="s">
        <v>2242</v>
      </c>
      <c r="D3189" s="147" t="s">
        <v>31899</v>
      </c>
      <c r="E3189" s="147" t="s">
        <v>2246</v>
      </c>
      <c r="G3189" s="147">
        <v>0</v>
      </c>
      <c r="I3189" s="147">
        <v>5</v>
      </c>
      <c r="J3189" s="147">
        <v>2561273</v>
      </c>
    </row>
    <row r="3190" spans="1:11" x14ac:dyDescent="0.2">
      <c r="A3190" s="147">
        <v>6</v>
      </c>
      <c r="B3190" s="149" t="s">
        <v>31898</v>
      </c>
      <c r="C3190" s="147" t="s">
        <v>2242</v>
      </c>
      <c r="D3190" s="147" t="s">
        <v>31897</v>
      </c>
      <c r="E3190" s="147" t="s">
        <v>2240</v>
      </c>
      <c r="G3190" s="147">
        <v>0</v>
      </c>
      <c r="I3190" s="147">
        <v>6</v>
      </c>
      <c r="J3190" s="147">
        <v>2561283</v>
      </c>
      <c r="K3190" s="147" t="s">
        <v>2769</v>
      </c>
    </row>
    <row r="3191" spans="1:11" x14ac:dyDescent="0.2">
      <c r="A3191" s="147">
        <v>6</v>
      </c>
      <c r="B3191" s="149" t="s">
        <v>31896</v>
      </c>
      <c r="C3191" s="147" t="s">
        <v>2242</v>
      </c>
      <c r="D3191" s="147" t="s">
        <v>31895</v>
      </c>
      <c r="E3191" s="147" t="s">
        <v>2240</v>
      </c>
      <c r="G3191" s="147">
        <v>0</v>
      </c>
      <c r="I3191" s="147">
        <v>5</v>
      </c>
      <c r="J3191" s="147">
        <v>2561271</v>
      </c>
      <c r="K3191" s="147" t="s">
        <v>2769</v>
      </c>
    </row>
    <row r="3192" spans="1:11" x14ac:dyDescent="0.2">
      <c r="A3192" s="147">
        <v>6</v>
      </c>
      <c r="B3192" s="149" t="s">
        <v>31894</v>
      </c>
      <c r="C3192" s="147" t="s">
        <v>2242</v>
      </c>
      <c r="D3192" s="147" t="s">
        <v>31893</v>
      </c>
      <c r="E3192" s="147" t="s">
        <v>2240</v>
      </c>
      <c r="G3192" s="147">
        <v>0</v>
      </c>
      <c r="I3192" s="147">
        <v>5</v>
      </c>
      <c r="J3192" s="147">
        <v>2561272</v>
      </c>
      <c r="K3192" s="147" t="s">
        <v>2769</v>
      </c>
    </row>
    <row r="3193" spans="1:11" x14ac:dyDescent="0.2">
      <c r="A3193" s="147">
        <v>6</v>
      </c>
      <c r="B3193" s="149" t="s">
        <v>31892</v>
      </c>
      <c r="C3193" s="147" t="s">
        <v>2242</v>
      </c>
      <c r="D3193" s="147" t="s">
        <v>31891</v>
      </c>
      <c r="E3193" s="147" t="s">
        <v>2240</v>
      </c>
      <c r="G3193" s="147">
        <v>0</v>
      </c>
      <c r="I3193" s="147">
        <v>5</v>
      </c>
      <c r="J3193" s="147">
        <v>2561270</v>
      </c>
      <c r="K3193" s="147" t="s">
        <v>2769</v>
      </c>
    </row>
    <row r="3194" spans="1:11" x14ac:dyDescent="0.2">
      <c r="A3194" s="147">
        <v>4</v>
      </c>
      <c r="B3194" s="149" t="s">
        <v>31888</v>
      </c>
      <c r="C3194" s="147" t="s">
        <v>2242</v>
      </c>
      <c r="D3194" s="147" t="s">
        <v>31890</v>
      </c>
      <c r="E3194" s="147" t="s">
        <v>2240</v>
      </c>
      <c r="G3194" s="147">
        <v>0</v>
      </c>
      <c r="I3194" s="147">
        <v>4</v>
      </c>
      <c r="J3194" s="147">
        <v>2561249</v>
      </c>
      <c r="K3194" s="147" t="s">
        <v>2769</v>
      </c>
    </row>
    <row r="3195" spans="1:11" x14ac:dyDescent="0.2">
      <c r="A3195" s="147">
        <v>4</v>
      </c>
      <c r="B3195" s="149" t="s">
        <v>31888</v>
      </c>
      <c r="C3195" s="147" t="s">
        <v>2261</v>
      </c>
      <c r="D3195" s="147" t="s">
        <v>31889</v>
      </c>
      <c r="E3195" s="147" t="s">
        <v>2246</v>
      </c>
      <c r="G3195" s="147">
        <v>0</v>
      </c>
      <c r="I3195" s="147">
        <v>4</v>
      </c>
      <c r="J3195" s="147">
        <v>1189749</v>
      </c>
    </row>
    <row r="3196" spans="1:11" x14ac:dyDescent="0.2">
      <c r="A3196" s="147">
        <v>4</v>
      </c>
      <c r="B3196" s="149" t="s">
        <v>31888</v>
      </c>
      <c r="C3196" s="147" t="s">
        <v>2294</v>
      </c>
      <c r="D3196" s="147" t="s">
        <v>31882</v>
      </c>
      <c r="E3196" s="147" t="s">
        <v>2246</v>
      </c>
      <c r="G3196" s="147">
        <v>0</v>
      </c>
      <c r="I3196" s="147">
        <v>4</v>
      </c>
      <c r="J3196" s="147">
        <v>1189764</v>
      </c>
    </row>
    <row r="3197" spans="1:11" x14ac:dyDescent="0.2">
      <c r="A3197" s="147">
        <v>4</v>
      </c>
      <c r="B3197" s="149" t="s">
        <v>31888</v>
      </c>
      <c r="C3197" s="147" t="s">
        <v>2277</v>
      </c>
      <c r="D3197" s="147" t="s">
        <v>31881</v>
      </c>
      <c r="E3197" s="147" t="s">
        <v>2246</v>
      </c>
      <c r="G3197" s="147">
        <v>0</v>
      </c>
      <c r="I3197" s="147">
        <v>4</v>
      </c>
      <c r="J3197" s="147">
        <v>1189745</v>
      </c>
    </row>
    <row r="3198" spans="1:11" x14ac:dyDescent="0.2">
      <c r="A3198" s="147">
        <v>4</v>
      </c>
      <c r="B3198" s="149" t="s">
        <v>31888</v>
      </c>
      <c r="C3198" s="147" t="s">
        <v>2277</v>
      </c>
      <c r="D3198" s="147" t="s">
        <v>31879</v>
      </c>
      <c r="E3198" s="147" t="s">
        <v>2246</v>
      </c>
      <c r="G3198" s="147">
        <v>0</v>
      </c>
      <c r="I3198" s="147">
        <v>4</v>
      </c>
      <c r="J3198" s="147">
        <v>1189734</v>
      </c>
    </row>
    <row r="3199" spans="1:11" x14ac:dyDescent="0.2">
      <c r="A3199" s="147">
        <v>4</v>
      </c>
      <c r="B3199" s="149" t="s">
        <v>31885</v>
      </c>
      <c r="C3199" s="147" t="s">
        <v>2242</v>
      </c>
      <c r="D3199" s="147" t="s">
        <v>31887</v>
      </c>
      <c r="E3199" s="147" t="s">
        <v>2240</v>
      </c>
      <c r="G3199" s="147">
        <v>0</v>
      </c>
      <c r="I3199" s="147">
        <v>4</v>
      </c>
      <c r="J3199" s="147">
        <v>2561266</v>
      </c>
      <c r="K3199" s="147" t="s">
        <v>2769</v>
      </c>
    </row>
    <row r="3200" spans="1:11" x14ac:dyDescent="0.2">
      <c r="A3200" s="147">
        <v>4</v>
      </c>
      <c r="B3200" s="149" t="s">
        <v>31885</v>
      </c>
      <c r="C3200" s="147" t="s">
        <v>2261</v>
      </c>
      <c r="D3200" s="147" t="s">
        <v>31886</v>
      </c>
      <c r="E3200" s="147" t="s">
        <v>2246</v>
      </c>
      <c r="G3200" s="147">
        <v>0</v>
      </c>
      <c r="I3200" s="147">
        <v>4</v>
      </c>
      <c r="J3200" s="147">
        <v>1189765</v>
      </c>
    </row>
    <row r="3201" spans="1:11" x14ac:dyDescent="0.2">
      <c r="A3201" s="147">
        <v>4</v>
      </c>
      <c r="B3201" s="149" t="s">
        <v>31885</v>
      </c>
      <c r="C3201" s="147" t="s">
        <v>2294</v>
      </c>
      <c r="D3201" s="147" t="s">
        <v>31882</v>
      </c>
      <c r="E3201" s="147" t="s">
        <v>2246</v>
      </c>
      <c r="G3201" s="147">
        <v>0</v>
      </c>
      <c r="I3201" s="147">
        <v>4</v>
      </c>
      <c r="J3201" s="147">
        <v>1189768</v>
      </c>
    </row>
    <row r="3202" spans="1:11" x14ac:dyDescent="0.2">
      <c r="A3202" s="147">
        <v>4</v>
      </c>
      <c r="B3202" s="149" t="s">
        <v>31885</v>
      </c>
      <c r="C3202" s="147" t="s">
        <v>2277</v>
      </c>
      <c r="D3202" s="147" t="s">
        <v>31881</v>
      </c>
      <c r="E3202" s="147" t="s">
        <v>2246</v>
      </c>
      <c r="G3202" s="147">
        <v>0</v>
      </c>
      <c r="I3202" s="147">
        <v>4</v>
      </c>
      <c r="J3202" s="147">
        <v>1189778</v>
      </c>
    </row>
    <row r="3203" spans="1:11" x14ac:dyDescent="0.2">
      <c r="A3203" s="147">
        <v>4</v>
      </c>
      <c r="B3203" s="149" t="s">
        <v>31885</v>
      </c>
      <c r="C3203" s="147" t="s">
        <v>2277</v>
      </c>
      <c r="D3203" s="147" t="s">
        <v>31879</v>
      </c>
      <c r="E3203" s="147" t="s">
        <v>2246</v>
      </c>
      <c r="G3203" s="147">
        <v>0</v>
      </c>
      <c r="I3203" s="147">
        <v>4</v>
      </c>
      <c r="J3203" s="147">
        <v>1189750</v>
      </c>
    </row>
    <row r="3204" spans="1:11" x14ac:dyDescent="0.2">
      <c r="A3204" s="147">
        <v>4</v>
      </c>
      <c r="B3204" s="149" t="s">
        <v>31880</v>
      </c>
      <c r="C3204" s="147" t="s">
        <v>2242</v>
      </c>
      <c r="D3204" s="147" t="s">
        <v>31884</v>
      </c>
      <c r="E3204" s="147" t="s">
        <v>2240</v>
      </c>
      <c r="G3204" s="147">
        <v>0</v>
      </c>
      <c r="I3204" s="147">
        <v>4</v>
      </c>
      <c r="J3204" s="147">
        <v>2561261</v>
      </c>
      <c r="K3204" s="147" t="s">
        <v>2769</v>
      </c>
    </row>
    <row r="3205" spans="1:11" x14ac:dyDescent="0.2">
      <c r="A3205" s="147">
        <v>4</v>
      </c>
      <c r="B3205" s="149" t="s">
        <v>31880</v>
      </c>
      <c r="C3205" s="147" t="s">
        <v>2261</v>
      </c>
      <c r="D3205" s="147" t="s">
        <v>31883</v>
      </c>
      <c r="E3205" s="147" t="s">
        <v>2246</v>
      </c>
      <c r="G3205" s="147">
        <v>0</v>
      </c>
      <c r="I3205" s="147">
        <v>4</v>
      </c>
      <c r="J3205" s="147">
        <v>1189753</v>
      </c>
    </row>
    <row r="3206" spans="1:11" x14ac:dyDescent="0.2">
      <c r="A3206" s="147">
        <v>4</v>
      </c>
      <c r="B3206" s="149" t="s">
        <v>31880</v>
      </c>
      <c r="C3206" s="147" t="s">
        <v>2294</v>
      </c>
      <c r="D3206" s="147" t="s">
        <v>31882</v>
      </c>
      <c r="E3206" s="147" t="s">
        <v>2246</v>
      </c>
      <c r="G3206" s="147">
        <v>0</v>
      </c>
      <c r="I3206" s="147">
        <v>4</v>
      </c>
      <c r="J3206" s="147">
        <v>1189746</v>
      </c>
    </row>
    <row r="3207" spans="1:11" x14ac:dyDescent="0.2">
      <c r="A3207" s="147">
        <v>4</v>
      </c>
      <c r="B3207" s="149" t="s">
        <v>31880</v>
      </c>
      <c r="C3207" s="147" t="s">
        <v>2277</v>
      </c>
      <c r="D3207" s="147" t="s">
        <v>31881</v>
      </c>
      <c r="E3207" s="147" t="s">
        <v>2246</v>
      </c>
      <c r="G3207" s="147">
        <v>0</v>
      </c>
      <c r="I3207" s="147">
        <v>4</v>
      </c>
      <c r="J3207" s="147">
        <v>1189726</v>
      </c>
    </row>
    <row r="3208" spans="1:11" x14ac:dyDescent="0.2">
      <c r="A3208" s="147">
        <v>4</v>
      </c>
      <c r="B3208" s="149" t="s">
        <v>31880</v>
      </c>
      <c r="C3208" s="147" t="s">
        <v>2277</v>
      </c>
      <c r="D3208" s="147" t="s">
        <v>31879</v>
      </c>
      <c r="E3208" s="147" t="s">
        <v>2246</v>
      </c>
      <c r="G3208" s="147">
        <v>0</v>
      </c>
      <c r="I3208" s="147">
        <v>4</v>
      </c>
      <c r="J3208" s="147">
        <v>1189724</v>
      </c>
    </row>
    <row r="3209" spans="1:11" x14ac:dyDescent="0.2">
      <c r="A3209" s="147">
        <v>4</v>
      </c>
      <c r="B3209" s="149" t="s">
        <v>31874</v>
      </c>
      <c r="C3209" s="147" t="s">
        <v>2242</v>
      </c>
      <c r="D3209" s="147" t="s">
        <v>31878</v>
      </c>
      <c r="E3209" s="147" t="s">
        <v>2246</v>
      </c>
      <c r="G3209" s="147">
        <v>0</v>
      </c>
      <c r="I3209" s="147">
        <v>4</v>
      </c>
      <c r="J3209" s="147">
        <v>2561251</v>
      </c>
    </row>
    <row r="3210" spans="1:11" x14ac:dyDescent="0.2">
      <c r="A3210" s="147">
        <v>4</v>
      </c>
      <c r="B3210" s="149" t="s">
        <v>31874</v>
      </c>
      <c r="C3210" s="147" t="s">
        <v>2261</v>
      </c>
      <c r="D3210" s="147" t="s">
        <v>31877</v>
      </c>
      <c r="E3210" s="147" t="s">
        <v>2246</v>
      </c>
      <c r="G3210" s="147">
        <v>0</v>
      </c>
      <c r="I3210" s="147">
        <v>4</v>
      </c>
      <c r="J3210" s="147">
        <v>1189723</v>
      </c>
    </row>
    <row r="3211" spans="1:11" x14ac:dyDescent="0.2">
      <c r="A3211" s="147">
        <v>4</v>
      </c>
      <c r="B3211" s="149" t="s">
        <v>31874</v>
      </c>
      <c r="C3211" s="147" t="s">
        <v>2294</v>
      </c>
      <c r="D3211" s="147" t="s">
        <v>31876</v>
      </c>
      <c r="E3211" s="147" t="s">
        <v>2246</v>
      </c>
      <c r="G3211" s="147">
        <v>0</v>
      </c>
      <c r="I3211" s="147">
        <v>4</v>
      </c>
      <c r="J3211" s="147">
        <v>1189741</v>
      </c>
    </row>
    <row r="3212" spans="1:11" x14ac:dyDescent="0.2">
      <c r="A3212" s="147">
        <v>4</v>
      </c>
      <c r="B3212" s="149" t="s">
        <v>31874</v>
      </c>
      <c r="C3212" s="147" t="s">
        <v>2277</v>
      </c>
      <c r="D3212" s="147" t="s">
        <v>31875</v>
      </c>
      <c r="E3212" s="147" t="s">
        <v>2246</v>
      </c>
      <c r="G3212" s="147">
        <v>0</v>
      </c>
      <c r="I3212" s="147">
        <v>4</v>
      </c>
      <c r="J3212" s="147">
        <v>1189738</v>
      </c>
    </row>
    <row r="3213" spans="1:11" x14ac:dyDescent="0.2">
      <c r="A3213" s="147">
        <v>4</v>
      </c>
      <c r="B3213" s="149" t="s">
        <v>31874</v>
      </c>
      <c r="C3213" s="147" t="s">
        <v>2277</v>
      </c>
      <c r="D3213" s="147" t="s">
        <v>31873</v>
      </c>
      <c r="E3213" s="147" t="s">
        <v>2246</v>
      </c>
      <c r="G3213" s="147">
        <v>0</v>
      </c>
      <c r="I3213" s="147">
        <v>4</v>
      </c>
      <c r="J3213" s="147">
        <v>1189725</v>
      </c>
    </row>
    <row r="3214" spans="1:11" x14ac:dyDescent="0.2">
      <c r="A3214" s="147">
        <v>5</v>
      </c>
      <c r="B3214" s="149" t="s">
        <v>31872</v>
      </c>
      <c r="C3214" s="147" t="s">
        <v>2242</v>
      </c>
      <c r="D3214" s="147" t="s">
        <v>31871</v>
      </c>
      <c r="E3214" s="147" t="s">
        <v>2246</v>
      </c>
      <c r="G3214" s="147">
        <v>0</v>
      </c>
      <c r="I3214" s="147">
        <v>5</v>
      </c>
      <c r="J3214" s="147">
        <v>2561284</v>
      </c>
    </row>
    <row r="3215" spans="1:11" x14ac:dyDescent="0.2">
      <c r="A3215" s="147">
        <v>6</v>
      </c>
      <c r="B3215" s="149" t="s">
        <v>31870</v>
      </c>
      <c r="C3215" s="147" t="s">
        <v>2242</v>
      </c>
      <c r="D3215" s="147" t="s">
        <v>31869</v>
      </c>
      <c r="E3215" s="147" t="s">
        <v>2240</v>
      </c>
      <c r="G3215" s="147">
        <v>0</v>
      </c>
      <c r="I3215" s="147">
        <v>6</v>
      </c>
      <c r="J3215" s="147">
        <v>2561301</v>
      </c>
      <c r="K3215" s="147" t="s">
        <v>2769</v>
      </c>
    </row>
    <row r="3216" spans="1:11" x14ac:dyDescent="0.2">
      <c r="A3216" s="147">
        <v>6</v>
      </c>
      <c r="B3216" s="149" t="s">
        <v>31867</v>
      </c>
      <c r="C3216" s="147" t="s">
        <v>2242</v>
      </c>
      <c r="D3216" s="147" t="s">
        <v>31868</v>
      </c>
      <c r="E3216" s="147" t="s">
        <v>2240</v>
      </c>
      <c r="G3216" s="147">
        <v>0</v>
      </c>
      <c r="I3216" s="147">
        <v>5</v>
      </c>
      <c r="J3216" s="147">
        <v>2561291</v>
      </c>
      <c r="K3216" s="147" t="s">
        <v>2769</v>
      </c>
    </row>
    <row r="3217" spans="1:11" x14ac:dyDescent="0.2">
      <c r="A3217" s="147">
        <v>6</v>
      </c>
      <c r="B3217" s="149" t="s">
        <v>31867</v>
      </c>
      <c r="C3217" s="147" t="s">
        <v>2261</v>
      </c>
      <c r="D3217" s="147" t="s">
        <v>31866</v>
      </c>
      <c r="E3217" s="147" t="s">
        <v>2246</v>
      </c>
      <c r="G3217" s="147">
        <v>0</v>
      </c>
      <c r="I3217" s="147">
        <v>5</v>
      </c>
      <c r="J3217" s="147">
        <v>1189780</v>
      </c>
    </row>
    <row r="3218" spans="1:11" x14ac:dyDescent="0.2">
      <c r="A3218" s="147">
        <v>6</v>
      </c>
      <c r="B3218" s="149" t="s">
        <v>31865</v>
      </c>
      <c r="C3218" s="147" t="s">
        <v>2242</v>
      </c>
      <c r="D3218" s="147" t="s">
        <v>31864</v>
      </c>
      <c r="E3218" s="147" t="s">
        <v>2240</v>
      </c>
      <c r="G3218" s="147">
        <v>0</v>
      </c>
      <c r="I3218" s="147">
        <v>5</v>
      </c>
      <c r="J3218" s="147">
        <v>2561285</v>
      </c>
      <c r="K3218" s="147" t="s">
        <v>2769</v>
      </c>
    </row>
    <row r="3219" spans="1:11" x14ac:dyDescent="0.2">
      <c r="A3219" s="147">
        <v>6</v>
      </c>
      <c r="B3219" s="149" t="s">
        <v>31863</v>
      </c>
      <c r="C3219" s="147" t="s">
        <v>2242</v>
      </c>
      <c r="D3219" s="147" t="s">
        <v>31862</v>
      </c>
      <c r="E3219" s="147" t="s">
        <v>2240</v>
      </c>
      <c r="G3219" s="147">
        <v>0</v>
      </c>
      <c r="I3219" s="147">
        <v>5</v>
      </c>
      <c r="J3219" s="147">
        <v>2561295</v>
      </c>
      <c r="K3219" s="147" t="s">
        <v>2769</v>
      </c>
    </row>
    <row r="3220" spans="1:11" x14ac:dyDescent="0.2">
      <c r="A3220" s="147">
        <v>6</v>
      </c>
      <c r="B3220" s="149" t="s">
        <v>31861</v>
      </c>
      <c r="C3220" s="147" t="s">
        <v>2242</v>
      </c>
      <c r="D3220" s="147" t="s">
        <v>31860</v>
      </c>
      <c r="E3220" s="147" t="s">
        <v>2240</v>
      </c>
      <c r="G3220" s="147">
        <v>0</v>
      </c>
      <c r="I3220" s="147">
        <v>5</v>
      </c>
      <c r="J3220" s="147">
        <v>2561287</v>
      </c>
      <c r="K3220" s="147" t="s">
        <v>2769</v>
      </c>
    </row>
    <row r="3221" spans="1:11" x14ac:dyDescent="0.2">
      <c r="A3221" s="147">
        <v>2</v>
      </c>
      <c r="B3221" s="149" t="s">
        <v>31858</v>
      </c>
      <c r="C3221" s="147" t="s">
        <v>2242</v>
      </c>
      <c r="D3221" s="147" t="s">
        <v>31859</v>
      </c>
      <c r="E3221" s="147" t="s">
        <v>2246</v>
      </c>
      <c r="G3221" s="147">
        <v>0</v>
      </c>
      <c r="I3221" s="147">
        <v>2</v>
      </c>
      <c r="J3221" s="147">
        <v>2561312</v>
      </c>
    </row>
    <row r="3222" spans="1:11" x14ac:dyDescent="0.2">
      <c r="A3222" s="147">
        <v>2</v>
      </c>
      <c r="B3222" s="149" t="s">
        <v>31858</v>
      </c>
      <c r="C3222" s="147" t="s">
        <v>2294</v>
      </c>
      <c r="D3222" s="147" t="s">
        <v>31857</v>
      </c>
      <c r="E3222" s="147" t="s">
        <v>2246</v>
      </c>
      <c r="G3222" s="147">
        <v>0</v>
      </c>
      <c r="I3222" s="147">
        <v>2</v>
      </c>
      <c r="J3222" s="147">
        <v>1189790</v>
      </c>
    </row>
    <row r="3223" spans="1:11" x14ac:dyDescent="0.2">
      <c r="A3223" s="147">
        <v>3</v>
      </c>
      <c r="B3223" s="149" t="s">
        <v>31856</v>
      </c>
      <c r="C3223" s="147" t="s">
        <v>2242</v>
      </c>
      <c r="D3223" s="147" t="s">
        <v>31855</v>
      </c>
      <c r="E3223" s="147" t="s">
        <v>2246</v>
      </c>
      <c r="G3223" s="147">
        <v>0</v>
      </c>
      <c r="I3223" s="147">
        <v>3</v>
      </c>
      <c r="J3223" s="147">
        <v>2561353</v>
      </c>
    </row>
    <row r="3224" spans="1:11" x14ac:dyDescent="0.2">
      <c r="A3224" s="147">
        <v>4</v>
      </c>
      <c r="B3224" s="149" t="s">
        <v>31854</v>
      </c>
      <c r="C3224" s="147" t="s">
        <v>2242</v>
      </c>
      <c r="D3224" s="147" t="s">
        <v>31853</v>
      </c>
      <c r="E3224" s="147" t="s">
        <v>2240</v>
      </c>
      <c r="G3224" s="147">
        <v>0</v>
      </c>
      <c r="I3224" s="147">
        <v>4</v>
      </c>
      <c r="J3224" s="147">
        <v>2561372</v>
      </c>
      <c r="K3224" s="147" t="s">
        <v>2769</v>
      </c>
    </row>
    <row r="3225" spans="1:11" x14ac:dyDescent="0.2">
      <c r="A3225" s="147">
        <v>4</v>
      </c>
      <c r="B3225" s="149" t="s">
        <v>31852</v>
      </c>
      <c r="C3225" s="147" t="s">
        <v>2242</v>
      </c>
      <c r="D3225" s="147" t="s">
        <v>31851</v>
      </c>
      <c r="E3225" s="147" t="s">
        <v>2240</v>
      </c>
      <c r="G3225" s="147">
        <v>0</v>
      </c>
      <c r="I3225" s="147">
        <v>4</v>
      </c>
      <c r="J3225" s="147">
        <v>2561370</v>
      </c>
      <c r="K3225" s="147" t="s">
        <v>2769</v>
      </c>
    </row>
    <row r="3226" spans="1:11" x14ac:dyDescent="0.2">
      <c r="A3226" s="147">
        <v>4</v>
      </c>
      <c r="B3226" s="149" t="s">
        <v>31850</v>
      </c>
      <c r="C3226" s="147" t="s">
        <v>2242</v>
      </c>
      <c r="D3226" s="147" t="s">
        <v>31849</v>
      </c>
      <c r="E3226" s="147" t="s">
        <v>2240</v>
      </c>
      <c r="G3226" s="147">
        <v>0</v>
      </c>
      <c r="I3226" s="147">
        <v>4</v>
      </c>
      <c r="J3226" s="147">
        <v>2561374</v>
      </c>
      <c r="K3226" s="147" t="s">
        <v>2769</v>
      </c>
    </row>
    <row r="3227" spans="1:11" x14ac:dyDescent="0.2">
      <c r="A3227" s="147">
        <v>4</v>
      </c>
      <c r="B3227" s="149" t="s">
        <v>31848</v>
      </c>
      <c r="C3227" s="147" t="s">
        <v>2242</v>
      </c>
      <c r="D3227" s="147" t="s">
        <v>31847</v>
      </c>
      <c r="E3227" s="147" t="s">
        <v>2240</v>
      </c>
      <c r="G3227" s="147">
        <v>0</v>
      </c>
      <c r="I3227" s="147">
        <v>4</v>
      </c>
      <c r="J3227" s="147">
        <v>2561368</v>
      </c>
      <c r="K3227" s="147" t="s">
        <v>2769</v>
      </c>
    </row>
    <row r="3228" spans="1:11" x14ac:dyDescent="0.2">
      <c r="A3228" s="147">
        <v>4</v>
      </c>
      <c r="B3228" s="149" t="s">
        <v>31846</v>
      </c>
      <c r="C3228" s="147" t="s">
        <v>2242</v>
      </c>
      <c r="D3228" s="147" t="s">
        <v>31845</v>
      </c>
      <c r="E3228" s="147" t="s">
        <v>2240</v>
      </c>
      <c r="G3228" s="147">
        <v>0</v>
      </c>
      <c r="I3228" s="147">
        <v>4</v>
      </c>
      <c r="J3228" s="147">
        <v>2561380</v>
      </c>
      <c r="K3228" s="147" t="s">
        <v>2769</v>
      </c>
    </row>
    <row r="3229" spans="1:11" x14ac:dyDescent="0.2">
      <c r="A3229" s="147">
        <v>4</v>
      </c>
      <c r="B3229" s="149" t="s">
        <v>31843</v>
      </c>
      <c r="C3229" s="147" t="s">
        <v>2242</v>
      </c>
      <c r="D3229" s="147" t="s">
        <v>31844</v>
      </c>
      <c r="E3229" s="147" t="s">
        <v>2240</v>
      </c>
      <c r="G3229" s="147">
        <v>0</v>
      </c>
      <c r="I3229" s="147">
        <v>4</v>
      </c>
      <c r="J3229" s="147">
        <v>2561366</v>
      </c>
      <c r="K3229" s="147" t="s">
        <v>2769</v>
      </c>
    </row>
    <row r="3230" spans="1:11" x14ac:dyDescent="0.2">
      <c r="A3230" s="147">
        <v>4</v>
      </c>
      <c r="B3230" s="149" t="s">
        <v>31843</v>
      </c>
      <c r="C3230" s="147" t="s">
        <v>2261</v>
      </c>
      <c r="D3230" s="147" t="s">
        <v>31842</v>
      </c>
      <c r="E3230" s="147" t="s">
        <v>2246</v>
      </c>
      <c r="G3230" s="147">
        <v>0</v>
      </c>
      <c r="I3230" s="147">
        <v>4</v>
      </c>
      <c r="J3230" s="147">
        <v>1189849</v>
      </c>
    </row>
    <row r="3231" spans="1:11" x14ac:dyDescent="0.2">
      <c r="A3231" s="147">
        <v>4</v>
      </c>
      <c r="B3231" s="149" t="s">
        <v>31841</v>
      </c>
      <c r="C3231" s="147" t="s">
        <v>2242</v>
      </c>
      <c r="D3231" s="147" t="s">
        <v>31840</v>
      </c>
      <c r="E3231" s="147" t="s">
        <v>2240</v>
      </c>
      <c r="G3231" s="147">
        <v>0</v>
      </c>
      <c r="I3231" s="147">
        <v>4</v>
      </c>
      <c r="J3231" s="147">
        <v>2561373</v>
      </c>
      <c r="K3231" s="147" t="s">
        <v>2769</v>
      </c>
    </row>
    <row r="3232" spans="1:11" x14ac:dyDescent="0.2">
      <c r="A3232" s="147">
        <v>4</v>
      </c>
      <c r="B3232" s="149" t="s">
        <v>31839</v>
      </c>
      <c r="C3232" s="147" t="s">
        <v>2242</v>
      </c>
      <c r="D3232" s="147" t="s">
        <v>31838</v>
      </c>
      <c r="E3232" s="147" t="s">
        <v>2240</v>
      </c>
      <c r="G3232" s="147">
        <v>0</v>
      </c>
      <c r="I3232" s="147">
        <v>4</v>
      </c>
      <c r="J3232" s="147">
        <v>2561369</v>
      </c>
      <c r="K3232" s="147" t="s">
        <v>2769</v>
      </c>
    </row>
    <row r="3233" spans="1:11" x14ac:dyDescent="0.2">
      <c r="A3233" s="147">
        <v>4</v>
      </c>
      <c r="B3233" s="149" t="s">
        <v>31837</v>
      </c>
      <c r="C3233" s="147" t="s">
        <v>2242</v>
      </c>
      <c r="D3233" s="147" t="s">
        <v>31836</v>
      </c>
      <c r="E3233" s="147" t="s">
        <v>2246</v>
      </c>
      <c r="G3233" s="147">
        <v>0</v>
      </c>
      <c r="I3233" s="147">
        <v>4</v>
      </c>
      <c r="J3233" s="147">
        <v>2561385</v>
      </c>
    </row>
    <row r="3234" spans="1:11" x14ac:dyDescent="0.2">
      <c r="A3234" s="147">
        <v>5</v>
      </c>
      <c r="B3234" s="149" t="s">
        <v>31835</v>
      </c>
      <c r="C3234" s="147" t="s">
        <v>2242</v>
      </c>
      <c r="D3234" s="147" t="s">
        <v>31834</v>
      </c>
      <c r="E3234" s="147" t="s">
        <v>2246</v>
      </c>
      <c r="G3234" s="147">
        <v>0</v>
      </c>
      <c r="I3234" s="147">
        <v>5</v>
      </c>
      <c r="J3234" s="147">
        <v>2561391</v>
      </c>
    </row>
    <row r="3235" spans="1:11" x14ac:dyDescent="0.2">
      <c r="A3235" s="147">
        <v>6</v>
      </c>
      <c r="B3235" s="149" t="s">
        <v>31833</v>
      </c>
      <c r="C3235" s="147" t="s">
        <v>2242</v>
      </c>
      <c r="D3235" s="147" t="s">
        <v>31832</v>
      </c>
      <c r="E3235" s="147" t="s">
        <v>2240</v>
      </c>
      <c r="G3235" s="147">
        <v>0</v>
      </c>
      <c r="I3235" s="147">
        <v>6</v>
      </c>
      <c r="J3235" s="147">
        <v>2561397</v>
      </c>
      <c r="K3235" s="147" t="s">
        <v>2769</v>
      </c>
    </row>
    <row r="3236" spans="1:11" x14ac:dyDescent="0.2">
      <c r="A3236" s="147">
        <v>6</v>
      </c>
      <c r="B3236" s="149" t="s">
        <v>31831</v>
      </c>
      <c r="C3236" s="147" t="s">
        <v>2242</v>
      </c>
      <c r="D3236" s="147" t="s">
        <v>31830</v>
      </c>
      <c r="E3236" s="147" t="s">
        <v>2240</v>
      </c>
      <c r="G3236" s="147">
        <v>0</v>
      </c>
      <c r="I3236" s="147">
        <v>5</v>
      </c>
      <c r="J3236" s="147">
        <v>2561388</v>
      </c>
      <c r="K3236" s="147" t="s">
        <v>2769</v>
      </c>
    </row>
    <row r="3237" spans="1:11" x14ac:dyDescent="0.2">
      <c r="A3237" s="147">
        <v>6</v>
      </c>
      <c r="B3237" s="149" t="s">
        <v>31829</v>
      </c>
      <c r="C3237" s="147" t="s">
        <v>2242</v>
      </c>
      <c r="D3237" s="147" t="s">
        <v>31828</v>
      </c>
      <c r="E3237" s="147" t="s">
        <v>2240</v>
      </c>
      <c r="G3237" s="147">
        <v>0</v>
      </c>
      <c r="I3237" s="147">
        <v>5</v>
      </c>
      <c r="J3237" s="147">
        <v>2561390</v>
      </c>
      <c r="K3237" s="147" t="s">
        <v>2769</v>
      </c>
    </row>
    <row r="3238" spans="1:11" x14ac:dyDescent="0.2">
      <c r="A3238" s="147">
        <v>3</v>
      </c>
      <c r="B3238" s="149" t="s">
        <v>31824</v>
      </c>
      <c r="C3238" s="147" t="s">
        <v>2242</v>
      </c>
      <c r="D3238" s="147" t="s">
        <v>31827</v>
      </c>
      <c r="E3238" s="147" t="s">
        <v>2240</v>
      </c>
      <c r="G3238" s="147">
        <v>0</v>
      </c>
      <c r="I3238" s="147">
        <v>3</v>
      </c>
      <c r="J3238" s="147">
        <v>2561330</v>
      </c>
    </row>
    <row r="3239" spans="1:11" x14ac:dyDescent="0.2">
      <c r="A3239" s="147">
        <v>3</v>
      </c>
      <c r="B3239" s="149" t="s">
        <v>31824</v>
      </c>
      <c r="C3239" s="147" t="s">
        <v>2261</v>
      </c>
      <c r="D3239" s="147" t="s">
        <v>31826</v>
      </c>
      <c r="E3239" s="147" t="s">
        <v>2246</v>
      </c>
      <c r="G3239" s="147">
        <v>0</v>
      </c>
      <c r="I3239" s="147">
        <v>3</v>
      </c>
      <c r="J3239" s="147">
        <v>1189841</v>
      </c>
    </row>
    <row r="3240" spans="1:11" x14ac:dyDescent="0.2">
      <c r="A3240" s="147">
        <v>3</v>
      </c>
      <c r="B3240" s="149" t="s">
        <v>31824</v>
      </c>
      <c r="C3240" s="147" t="s">
        <v>2261</v>
      </c>
      <c r="D3240" s="147" t="s">
        <v>31825</v>
      </c>
      <c r="E3240" s="147" t="s">
        <v>2246</v>
      </c>
      <c r="G3240" s="147">
        <v>0</v>
      </c>
      <c r="I3240" s="147">
        <v>3</v>
      </c>
      <c r="J3240" s="147">
        <v>1189844</v>
      </c>
    </row>
    <row r="3241" spans="1:11" x14ac:dyDescent="0.2">
      <c r="A3241" s="147">
        <v>3</v>
      </c>
      <c r="B3241" s="149" t="s">
        <v>31824</v>
      </c>
      <c r="C3241" s="147" t="s">
        <v>2261</v>
      </c>
      <c r="D3241" s="147" t="s">
        <v>31823</v>
      </c>
      <c r="E3241" s="147" t="s">
        <v>2246</v>
      </c>
      <c r="G3241" s="147">
        <v>0</v>
      </c>
      <c r="I3241" s="147">
        <v>3</v>
      </c>
      <c r="J3241" s="147">
        <v>1189837</v>
      </c>
    </row>
    <row r="3242" spans="1:11" x14ac:dyDescent="0.2">
      <c r="A3242" s="147">
        <v>3</v>
      </c>
      <c r="B3242" s="149" t="s">
        <v>31822</v>
      </c>
      <c r="C3242" s="147" t="s">
        <v>2242</v>
      </c>
      <c r="D3242" s="147" t="s">
        <v>31821</v>
      </c>
      <c r="E3242" s="147" t="s">
        <v>2246</v>
      </c>
      <c r="G3242" s="147">
        <v>0</v>
      </c>
      <c r="I3242" s="147">
        <v>3</v>
      </c>
      <c r="J3242" s="147">
        <v>2561347</v>
      </c>
    </row>
    <row r="3243" spans="1:11" x14ac:dyDescent="0.2">
      <c r="A3243" s="147">
        <v>4</v>
      </c>
      <c r="B3243" s="149" t="s">
        <v>31819</v>
      </c>
      <c r="C3243" s="147" t="s">
        <v>2242</v>
      </c>
      <c r="D3243" s="147" t="s">
        <v>31820</v>
      </c>
      <c r="E3243" s="147" t="s">
        <v>2240</v>
      </c>
      <c r="G3243" s="147">
        <v>0</v>
      </c>
      <c r="I3243" s="147">
        <v>4</v>
      </c>
      <c r="J3243" s="147">
        <v>2561404</v>
      </c>
    </row>
    <row r="3244" spans="1:11" x14ac:dyDescent="0.2">
      <c r="A3244" s="147">
        <v>4</v>
      </c>
      <c r="B3244" s="149" t="s">
        <v>31819</v>
      </c>
      <c r="C3244" s="147" t="s">
        <v>2261</v>
      </c>
      <c r="D3244" s="147" t="s">
        <v>31818</v>
      </c>
      <c r="E3244" s="147" t="s">
        <v>2246</v>
      </c>
      <c r="G3244" s="147">
        <v>0</v>
      </c>
      <c r="I3244" s="147">
        <v>4</v>
      </c>
      <c r="J3244" s="147">
        <v>1189856</v>
      </c>
    </row>
    <row r="3245" spans="1:11" x14ac:dyDescent="0.2">
      <c r="A3245" s="147">
        <v>4</v>
      </c>
      <c r="B3245" s="149" t="s">
        <v>31817</v>
      </c>
      <c r="C3245" s="147" t="s">
        <v>2242</v>
      </c>
      <c r="D3245" s="147" t="s">
        <v>31816</v>
      </c>
      <c r="E3245" s="147" t="s">
        <v>2240</v>
      </c>
      <c r="G3245" s="147">
        <v>0</v>
      </c>
      <c r="I3245" s="147">
        <v>4</v>
      </c>
      <c r="J3245" s="147">
        <v>2561399</v>
      </c>
    </row>
    <row r="3246" spans="1:11" x14ac:dyDescent="0.2">
      <c r="A3246" s="147">
        <v>4</v>
      </c>
      <c r="B3246" s="149" t="s">
        <v>31812</v>
      </c>
      <c r="C3246" s="147" t="s">
        <v>2242</v>
      </c>
      <c r="D3246" s="147" t="s">
        <v>31815</v>
      </c>
      <c r="E3246" s="147" t="s">
        <v>2240</v>
      </c>
      <c r="G3246" s="147">
        <v>0</v>
      </c>
      <c r="I3246" s="147">
        <v>4</v>
      </c>
      <c r="J3246" s="147">
        <v>2561402</v>
      </c>
    </row>
    <row r="3247" spans="1:11" x14ac:dyDescent="0.2">
      <c r="A3247" s="147">
        <v>4</v>
      </c>
      <c r="B3247" s="149" t="s">
        <v>31812</v>
      </c>
      <c r="C3247" s="147" t="s">
        <v>2277</v>
      </c>
      <c r="D3247" s="147" t="s">
        <v>31814</v>
      </c>
      <c r="E3247" s="147" t="s">
        <v>2246</v>
      </c>
      <c r="G3247" s="147">
        <v>0</v>
      </c>
      <c r="I3247" s="147">
        <v>4</v>
      </c>
      <c r="J3247" s="147">
        <v>1189854</v>
      </c>
    </row>
    <row r="3248" spans="1:11" x14ac:dyDescent="0.2">
      <c r="A3248" s="147">
        <v>4</v>
      </c>
      <c r="B3248" s="149" t="s">
        <v>31812</v>
      </c>
      <c r="C3248" s="147" t="s">
        <v>2277</v>
      </c>
      <c r="D3248" s="147" t="s">
        <v>31813</v>
      </c>
      <c r="E3248" s="147" t="s">
        <v>2246</v>
      </c>
      <c r="G3248" s="147">
        <v>0</v>
      </c>
      <c r="I3248" s="147">
        <v>4</v>
      </c>
      <c r="J3248" s="147">
        <v>1189855</v>
      </c>
    </row>
    <row r="3249" spans="1:11" x14ac:dyDescent="0.2">
      <c r="A3249" s="147">
        <v>4</v>
      </c>
      <c r="B3249" s="149" t="s">
        <v>31812</v>
      </c>
      <c r="C3249" s="147" t="s">
        <v>2277</v>
      </c>
      <c r="D3249" s="147" t="s">
        <v>31811</v>
      </c>
      <c r="E3249" s="147" t="s">
        <v>2246</v>
      </c>
      <c r="G3249" s="147">
        <v>0</v>
      </c>
      <c r="I3249" s="147">
        <v>4</v>
      </c>
      <c r="J3249" s="147">
        <v>1189862</v>
      </c>
    </row>
    <row r="3250" spans="1:11" x14ac:dyDescent="0.2">
      <c r="A3250" s="147">
        <v>3</v>
      </c>
      <c r="B3250" s="149" t="s">
        <v>31808</v>
      </c>
      <c r="C3250" s="147" t="s">
        <v>2242</v>
      </c>
      <c r="D3250" s="147" t="s">
        <v>31810</v>
      </c>
      <c r="E3250" s="147" t="s">
        <v>2246</v>
      </c>
      <c r="G3250" s="147">
        <v>0</v>
      </c>
      <c r="I3250" s="147">
        <v>3</v>
      </c>
      <c r="J3250" s="147">
        <v>2561343</v>
      </c>
    </row>
    <row r="3251" spans="1:11" x14ac:dyDescent="0.2">
      <c r="A3251" s="147">
        <v>3</v>
      </c>
      <c r="B3251" s="149" t="s">
        <v>31808</v>
      </c>
      <c r="C3251" s="147" t="s">
        <v>2277</v>
      </c>
      <c r="D3251" s="147" t="s">
        <v>31809</v>
      </c>
      <c r="E3251" s="147" t="s">
        <v>2246</v>
      </c>
      <c r="G3251" s="147">
        <v>0</v>
      </c>
      <c r="I3251" s="147">
        <v>3</v>
      </c>
      <c r="J3251" s="147">
        <v>1189839</v>
      </c>
    </row>
    <row r="3252" spans="1:11" x14ac:dyDescent="0.2">
      <c r="A3252" s="147">
        <v>3</v>
      </c>
      <c r="B3252" s="149" t="s">
        <v>31808</v>
      </c>
      <c r="C3252" s="147" t="s">
        <v>2277</v>
      </c>
      <c r="D3252" s="147" t="s">
        <v>31807</v>
      </c>
      <c r="E3252" s="147" t="s">
        <v>2246</v>
      </c>
      <c r="G3252" s="147">
        <v>0</v>
      </c>
      <c r="I3252" s="147">
        <v>3</v>
      </c>
      <c r="J3252" s="147">
        <v>1189845</v>
      </c>
    </row>
    <row r="3253" spans="1:11" x14ac:dyDescent="0.2">
      <c r="A3253" s="147">
        <v>4</v>
      </c>
      <c r="B3253" s="149" t="s">
        <v>31806</v>
      </c>
      <c r="C3253" s="147" t="s">
        <v>2242</v>
      </c>
      <c r="D3253" s="147" t="s">
        <v>31805</v>
      </c>
      <c r="E3253" s="147" t="s">
        <v>2240</v>
      </c>
      <c r="G3253" s="147">
        <v>0</v>
      </c>
      <c r="I3253" s="147">
        <v>4</v>
      </c>
      <c r="J3253" s="147">
        <v>2561410</v>
      </c>
    </row>
    <row r="3254" spans="1:11" x14ac:dyDescent="0.2">
      <c r="A3254" s="147">
        <v>4</v>
      </c>
      <c r="B3254" s="149" t="s">
        <v>31803</v>
      </c>
      <c r="C3254" s="147" t="s">
        <v>2242</v>
      </c>
      <c r="D3254" s="147" t="s">
        <v>31804</v>
      </c>
      <c r="E3254" s="147" t="s">
        <v>2246</v>
      </c>
      <c r="G3254" s="147">
        <v>0</v>
      </c>
      <c r="I3254" s="147">
        <v>4</v>
      </c>
      <c r="J3254" s="147">
        <v>2561414</v>
      </c>
    </row>
    <row r="3255" spans="1:11" x14ac:dyDescent="0.2">
      <c r="A3255" s="147">
        <v>4</v>
      </c>
      <c r="B3255" s="149" t="s">
        <v>31803</v>
      </c>
      <c r="C3255" s="147" t="s">
        <v>2261</v>
      </c>
      <c r="D3255" s="147" t="s">
        <v>31802</v>
      </c>
      <c r="E3255" s="147" t="s">
        <v>2246</v>
      </c>
      <c r="G3255" s="147">
        <v>0</v>
      </c>
      <c r="I3255" s="147">
        <v>4</v>
      </c>
      <c r="J3255" s="147">
        <v>1189866</v>
      </c>
    </row>
    <row r="3256" spans="1:11" x14ac:dyDescent="0.2">
      <c r="A3256" s="147">
        <v>5</v>
      </c>
      <c r="B3256" s="149" t="s">
        <v>31801</v>
      </c>
      <c r="C3256" s="147" t="s">
        <v>2242</v>
      </c>
      <c r="D3256" s="147" t="s">
        <v>31800</v>
      </c>
      <c r="E3256" s="147" t="s">
        <v>2246</v>
      </c>
      <c r="G3256" s="147">
        <v>0</v>
      </c>
      <c r="I3256" s="147">
        <v>5</v>
      </c>
      <c r="J3256" s="147">
        <v>2561426</v>
      </c>
    </row>
    <row r="3257" spans="1:11" x14ac:dyDescent="0.2">
      <c r="A3257" s="147">
        <v>6</v>
      </c>
      <c r="B3257" s="149" t="s">
        <v>31799</v>
      </c>
      <c r="C3257" s="147" t="s">
        <v>2242</v>
      </c>
      <c r="D3257" s="147" t="s">
        <v>31798</v>
      </c>
      <c r="E3257" s="147" t="s">
        <v>2240</v>
      </c>
      <c r="G3257" s="147">
        <v>0</v>
      </c>
      <c r="I3257" s="147">
        <v>6</v>
      </c>
      <c r="J3257" s="147">
        <v>2561433</v>
      </c>
      <c r="K3257" s="147" t="s">
        <v>2769</v>
      </c>
    </row>
    <row r="3258" spans="1:11" x14ac:dyDescent="0.2">
      <c r="A3258" s="147">
        <v>6</v>
      </c>
      <c r="B3258" s="149" t="s">
        <v>31797</v>
      </c>
      <c r="C3258" s="147" t="s">
        <v>2242</v>
      </c>
      <c r="D3258" s="147" t="s">
        <v>31796</v>
      </c>
      <c r="E3258" s="147" t="s">
        <v>2240</v>
      </c>
      <c r="G3258" s="147">
        <v>0</v>
      </c>
      <c r="I3258" s="147">
        <v>5</v>
      </c>
      <c r="J3258" s="147">
        <v>2561418</v>
      </c>
      <c r="K3258" s="147" t="s">
        <v>2769</v>
      </c>
    </row>
    <row r="3259" spans="1:11" x14ac:dyDescent="0.2">
      <c r="A3259" s="147">
        <v>6</v>
      </c>
      <c r="B3259" s="149" t="s">
        <v>31795</v>
      </c>
      <c r="C3259" s="147" t="s">
        <v>2242</v>
      </c>
      <c r="D3259" s="147" t="s">
        <v>31794</v>
      </c>
      <c r="E3259" s="147" t="s">
        <v>2240</v>
      </c>
      <c r="G3259" s="147">
        <v>0</v>
      </c>
      <c r="I3259" s="147">
        <v>5</v>
      </c>
      <c r="J3259" s="147">
        <v>2561424</v>
      </c>
      <c r="K3259" s="147" t="s">
        <v>2769</v>
      </c>
    </row>
    <row r="3260" spans="1:11" x14ac:dyDescent="0.2">
      <c r="A3260" s="147">
        <v>6</v>
      </c>
      <c r="B3260" s="149" t="s">
        <v>31792</v>
      </c>
      <c r="C3260" s="147" t="s">
        <v>2242</v>
      </c>
      <c r="D3260" s="147" t="s">
        <v>31793</v>
      </c>
      <c r="E3260" s="147" t="s">
        <v>2240</v>
      </c>
      <c r="G3260" s="147">
        <v>0</v>
      </c>
      <c r="I3260" s="147">
        <v>5</v>
      </c>
      <c r="J3260" s="147">
        <v>2561425</v>
      </c>
      <c r="K3260" s="147" t="s">
        <v>2769</v>
      </c>
    </row>
    <row r="3261" spans="1:11" x14ac:dyDescent="0.2">
      <c r="A3261" s="147">
        <v>6</v>
      </c>
      <c r="B3261" s="149" t="s">
        <v>31792</v>
      </c>
      <c r="C3261" s="147" t="s">
        <v>2261</v>
      </c>
      <c r="D3261" s="147" t="s">
        <v>31791</v>
      </c>
      <c r="E3261" s="147" t="s">
        <v>2246</v>
      </c>
      <c r="G3261" s="147">
        <v>0</v>
      </c>
      <c r="I3261" s="147">
        <v>5</v>
      </c>
      <c r="J3261" s="147">
        <v>1189868</v>
      </c>
    </row>
    <row r="3262" spans="1:11" x14ac:dyDescent="0.2">
      <c r="A3262" s="147">
        <v>6</v>
      </c>
      <c r="B3262" s="149" t="s">
        <v>31790</v>
      </c>
      <c r="C3262" s="147" t="s">
        <v>2242</v>
      </c>
      <c r="D3262" s="147" t="s">
        <v>31789</v>
      </c>
      <c r="E3262" s="147" t="s">
        <v>2240</v>
      </c>
      <c r="G3262" s="147">
        <v>0</v>
      </c>
      <c r="I3262" s="147">
        <v>5</v>
      </c>
      <c r="J3262" s="147">
        <v>2561423</v>
      </c>
      <c r="K3262" s="147" t="s">
        <v>2769</v>
      </c>
    </row>
    <row r="3263" spans="1:11" x14ac:dyDescent="0.2">
      <c r="A3263" s="147">
        <v>4</v>
      </c>
      <c r="B3263" s="149" t="s">
        <v>31788</v>
      </c>
      <c r="C3263" s="147" t="s">
        <v>2242</v>
      </c>
      <c r="D3263" s="147" t="s">
        <v>31787</v>
      </c>
      <c r="E3263" s="147" t="s">
        <v>2246</v>
      </c>
      <c r="G3263" s="147">
        <v>0</v>
      </c>
      <c r="I3263" s="147">
        <v>4</v>
      </c>
      <c r="J3263" s="147">
        <v>2561408</v>
      </c>
    </row>
    <row r="3264" spans="1:11" x14ac:dyDescent="0.2">
      <c r="A3264" s="147">
        <v>5</v>
      </c>
      <c r="B3264" s="149" t="s">
        <v>31786</v>
      </c>
      <c r="C3264" s="147" t="s">
        <v>2242</v>
      </c>
      <c r="D3264" s="147" t="s">
        <v>31785</v>
      </c>
      <c r="E3264" s="147" t="s">
        <v>2246</v>
      </c>
      <c r="G3264" s="147">
        <v>0</v>
      </c>
      <c r="I3264" s="147">
        <v>5</v>
      </c>
      <c r="J3264" s="147">
        <v>2561437</v>
      </c>
    </row>
    <row r="3265" spans="1:10" x14ac:dyDescent="0.2">
      <c r="A3265" s="147">
        <v>6</v>
      </c>
      <c r="B3265" s="149" t="s">
        <v>31784</v>
      </c>
      <c r="C3265" s="147" t="s">
        <v>2242</v>
      </c>
      <c r="D3265" s="147" t="s">
        <v>31783</v>
      </c>
      <c r="E3265" s="147" t="s">
        <v>2240</v>
      </c>
      <c r="G3265" s="147">
        <v>0</v>
      </c>
      <c r="I3265" s="147">
        <v>6</v>
      </c>
      <c r="J3265" s="147">
        <v>2561448</v>
      </c>
    </row>
    <row r="3266" spans="1:10" x14ac:dyDescent="0.2">
      <c r="A3266" s="147">
        <v>6</v>
      </c>
      <c r="B3266" s="149" t="s">
        <v>31782</v>
      </c>
      <c r="C3266" s="147" t="s">
        <v>2242</v>
      </c>
      <c r="D3266" s="147" t="s">
        <v>31781</v>
      </c>
      <c r="E3266" s="147" t="s">
        <v>2240</v>
      </c>
      <c r="G3266" s="147">
        <v>0</v>
      </c>
      <c r="I3266" s="147">
        <v>5</v>
      </c>
      <c r="J3266" s="147">
        <v>2561444</v>
      </c>
    </row>
    <row r="3267" spans="1:10" x14ac:dyDescent="0.2">
      <c r="A3267" s="147">
        <v>6</v>
      </c>
      <c r="B3267" s="149" t="s">
        <v>31780</v>
      </c>
      <c r="C3267" s="147" t="s">
        <v>2242</v>
      </c>
      <c r="D3267" s="147" t="s">
        <v>31779</v>
      </c>
      <c r="E3267" s="147" t="s">
        <v>2240</v>
      </c>
      <c r="G3267" s="147">
        <v>0</v>
      </c>
      <c r="I3267" s="147">
        <v>5</v>
      </c>
      <c r="J3267" s="147">
        <v>2561436</v>
      </c>
    </row>
    <row r="3268" spans="1:10" x14ac:dyDescent="0.2">
      <c r="A3268" s="147">
        <v>6</v>
      </c>
      <c r="B3268" s="149" t="s">
        <v>31778</v>
      </c>
      <c r="C3268" s="147" t="s">
        <v>2242</v>
      </c>
      <c r="D3268" s="147" t="s">
        <v>31777</v>
      </c>
      <c r="E3268" s="147" t="s">
        <v>2240</v>
      </c>
      <c r="G3268" s="147">
        <v>0</v>
      </c>
      <c r="I3268" s="147">
        <v>5</v>
      </c>
      <c r="J3268" s="147">
        <v>2561439</v>
      </c>
    </row>
    <row r="3269" spans="1:10" x14ac:dyDescent="0.2">
      <c r="A3269" s="147">
        <v>3</v>
      </c>
      <c r="B3269" s="149" t="s">
        <v>31776</v>
      </c>
      <c r="C3269" s="147" t="s">
        <v>2242</v>
      </c>
      <c r="D3269" s="147" t="s">
        <v>31773</v>
      </c>
      <c r="E3269" s="147" t="s">
        <v>2246</v>
      </c>
      <c r="G3269" s="147">
        <v>0</v>
      </c>
      <c r="I3269" s="147">
        <v>3</v>
      </c>
      <c r="J3269" s="147">
        <v>2561338</v>
      </c>
    </row>
    <row r="3270" spans="1:10" x14ac:dyDescent="0.2">
      <c r="A3270" s="147">
        <v>3</v>
      </c>
      <c r="B3270" s="149" t="s">
        <v>31776</v>
      </c>
      <c r="C3270" s="147" t="s">
        <v>2261</v>
      </c>
      <c r="D3270" s="147" t="s">
        <v>31775</v>
      </c>
      <c r="E3270" s="147" t="s">
        <v>2246</v>
      </c>
      <c r="G3270" s="147">
        <v>0</v>
      </c>
      <c r="I3270" s="147">
        <v>3</v>
      </c>
      <c r="J3270" s="147">
        <v>1189834</v>
      </c>
    </row>
    <row r="3271" spans="1:10" x14ac:dyDescent="0.2">
      <c r="A3271" s="147">
        <v>4</v>
      </c>
      <c r="B3271" s="149" t="s">
        <v>31774</v>
      </c>
      <c r="C3271" s="147" t="s">
        <v>2242</v>
      </c>
      <c r="D3271" s="147" t="s">
        <v>31773</v>
      </c>
      <c r="E3271" s="147" t="s">
        <v>2246</v>
      </c>
      <c r="G3271" s="147">
        <v>0</v>
      </c>
      <c r="I3271" s="147">
        <v>4</v>
      </c>
      <c r="J3271" s="147">
        <v>2561450</v>
      </c>
    </row>
    <row r="3272" spans="1:10" x14ac:dyDescent="0.2">
      <c r="A3272" s="147">
        <v>5</v>
      </c>
      <c r="B3272" s="149" t="s">
        <v>31772</v>
      </c>
      <c r="C3272" s="147" t="s">
        <v>2242</v>
      </c>
      <c r="D3272" s="147" t="s">
        <v>31771</v>
      </c>
      <c r="E3272" s="147" t="s">
        <v>2246</v>
      </c>
      <c r="G3272" s="147">
        <v>0</v>
      </c>
      <c r="I3272" s="147">
        <v>5</v>
      </c>
      <c r="J3272" s="147">
        <v>2561469</v>
      </c>
    </row>
    <row r="3273" spans="1:10" x14ac:dyDescent="0.2">
      <c r="A3273" s="147">
        <v>6</v>
      </c>
      <c r="B3273" s="149" t="s">
        <v>31770</v>
      </c>
      <c r="C3273" s="147" t="s">
        <v>2242</v>
      </c>
      <c r="D3273" s="147" t="s">
        <v>31769</v>
      </c>
      <c r="E3273" s="147" t="s">
        <v>2240</v>
      </c>
      <c r="G3273" s="147">
        <v>0</v>
      </c>
      <c r="I3273" s="147">
        <v>6</v>
      </c>
      <c r="J3273" s="147">
        <v>2561477</v>
      </c>
    </row>
    <row r="3274" spans="1:10" x14ac:dyDescent="0.2">
      <c r="A3274" s="147">
        <v>6</v>
      </c>
      <c r="B3274" s="149" t="s">
        <v>31768</v>
      </c>
      <c r="C3274" s="147" t="s">
        <v>2242</v>
      </c>
      <c r="D3274" s="147" t="s">
        <v>31767</v>
      </c>
      <c r="E3274" s="147" t="s">
        <v>2240</v>
      </c>
      <c r="G3274" s="147">
        <v>0</v>
      </c>
      <c r="I3274" s="147">
        <v>5</v>
      </c>
      <c r="J3274" s="147">
        <v>2561471</v>
      </c>
    </row>
    <row r="3275" spans="1:10" x14ac:dyDescent="0.2">
      <c r="A3275" s="147">
        <v>6</v>
      </c>
      <c r="B3275" s="149" t="s">
        <v>31766</v>
      </c>
      <c r="C3275" s="147" t="s">
        <v>2242</v>
      </c>
      <c r="D3275" s="147" t="s">
        <v>31765</v>
      </c>
      <c r="E3275" s="147" t="s">
        <v>2240</v>
      </c>
      <c r="G3275" s="147">
        <v>0</v>
      </c>
      <c r="I3275" s="147">
        <v>5</v>
      </c>
      <c r="J3275" s="147">
        <v>2561453</v>
      </c>
    </row>
    <row r="3276" spans="1:10" x14ac:dyDescent="0.2">
      <c r="A3276" s="147">
        <v>6</v>
      </c>
      <c r="B3276" s="149" t="s">
        <v>31764</v>
      </c>
      <c r="C3276" s="147" t="s">
        <v>2242</v>
      </c>
      <c r="D3276" s="147" t="s">
        <v>31763</v>
      </c>
      <c r="E3276" s="147" t="s">
        <v>2240</v>
      </c>
      <c r="G3276" s="147">
        <v>0</v>
      </c>
      <c r="I3276" s="147">
        <v>5</v>
      </c>
      <c r="J3276" s="147">
        <v>2561468</v>
      </c>
    </row>
    <row r="3277" spans="1:10" x14ac:dyDescent="0.2">
      <c r="A3277" s="147">
        <v>6</v>
      </c>
      <c r="B3277" s="149" t="s">
        <v>31762</v>
      </c>
      <c r="C3277" s="147" t="s">
        <v>2242</v>
      </c>
      <c r="D3277" s="147" t="s">
        <v>31761</v>
      </c>
      <c r="E3277" s="147" t="s">
        <v>2240</v>
      </c>
      <c r="G3277" s="147">
        <v>0</v>
      </c>
      <c r="I3277" s="147">
        <v>5</v>
      </c>
      <c r="J3277" s="147">
        <v>2561454</v>
      </c>
    </row>
    <row r="3278" spans="1:10" x14ac:dyDescent="0.2">
      <c r="A3278" s="147">
        <v>6</v>
      </c>
      <c r="B3278" s="149" t="s">
        <v>31760</v>
      </c>
      <c r="C3278" s="147" t="s">
        <v>2242</v>
      </c>
      <c r="D3278" s="147" t="s">
        <v>31759</v>
      </c>
      <c r="E3278" s="147" t="s">
        <v>2240</v>
      </c>
      <c r="G3278" s="147">
        <v>0</v>
      </c>
      <c r="I3278" s="147">
        <v>5</v>
      </c>
      <c r="J3278" s="147">
        <v>2561475</v>
      </c>
    </row>
    <row r="3279" spans="1:10" x14ac:dyDescent="0.2">
      <c r="A3279" s="147">
        <v>6</v>
      </c>
      <c r="B3279" s="149" t="s">
        <v>31758</v>
      </c>
      <c r="C3279" s="147" t="s">
        <v>2242</v>
      </c>
      <c r="D3279" s="147" t="s">
        <v>31757</v>
      </c>
      <c r="E3279" s="147" t="s">
        <v>2240</v>
      </c>
      <c r="G3279" s="147">
        <v>0</v>
      </c>
      <c r="I3279" s="147">
        <v>5</v>
      </c>
      <c r="J3279" s="147">
        <v>2561452</v>
      </c>
    </row>
    <row r="3280" spans="1:10" x14ac:dyDescent="0.2">
      <c r="A3280" s="147">
        <v>6</v>
      </c>
      <c r="B3280" s="149" t="s">
        <v>31756</v>
      </c>
      <c r="C3280" s="147" t="s">
        <v>2242</v>
      </c>
      <c r="D3280" s="147" t="s">
        <v>31755</v>
      </c>
      <c r="E3280" s="147" t="s">
        <v>2240</v>
      </c>
      <c r="G3280" s="147">
        <v>0</v>
      </c>
      <c r="I3280" s="147">
        <v>5</v>
      </c>
      <c r="J3280" s="147">
        <v>2561473</v>
      </c>
    </row>
    <row r="3281" spans="1:11" x14ac:dyDescent="0.2">
      <c r="A3281" s="147">
        <v>3</v>
      </c>
      <c r="B3281" s="149" t="s">
        <v>31754</v>
      </c>
      <c r="C3281" s="147" t="s">
        <v>2242</v>
      </c>
      <c r="D3281" s="147" t="s">
        <v>31753</v>
      </c>
      <c r="E3281" s="147" t="s">
        <v>2240</v>
      </c>
      <c r="G3281" s="147">
        <v>0</v>
      </c>
      <c r="I3281" s="147">
        <v>3</v>
      </c>
      <c r="J3281" s="147">
        <v>2561336</v>
      </c>
    </row>
    <row r="3282" spans="1:11" x14ac:dyDescent="0.2">
      <c r="A3282" s="147">
        <v>3</v>
      </c>
      <c r="B3282" s="149" t="s">
        <v>31752</v>
      </c>
      <c r="C3282" s="147" t="s">
        <v>2242</v>
      </c>
      <c r="D3282" s="147" t="s">
        <v>31751</v>
      </c>
      <c r="E3282" s="147" t="s">
        <v>2246</v>
      </c>
      <c r="G3282" s="147">
        <v>0</v>
      </c>
      <c r="I3282" s="147">
        <v>3</v>
      </c>
      <c r="J3282" s="147">
        <v>2561335</v>
      </c>
    </row>
    <row r="3283" spans="1:11" x14ac:dyDescent="0.2">
      <c r="A3283" s="147">
        <v>4</v>
      </c>
      <c r="B3283" s="149" t="s">
        <v>31749</v>
      </c>
      <c r="C3283" s="147" t="s">
        <v>2242</v>
      </c>
      <c r="D3283" s="147" t="s">
        <v>31750</v>
      </c>
      <c r="E3283" s="147" t="s">
        <v>2240</v>
      </c>
      <c r="G3283" s="147">
        <v>0</v>
      </c>
      <c r="I3283" s="147">
        <v>4</v>
      </c>
      <c r="J3283" s="147">
        <v>2561484</v>
      </c>
      <c r="K3283" s="147" t="s">
        <v>2769</v>
      </c>
    </row>
    <row r="3284" spans="1:11" x14ac:dyDescent="0.2">
      <c r="A3284" s="147">
        <v>4</v>
      </c>
      <c r="B3284" s="149" t="s">
        <v>31749</v>
      </c>
      <c r="C3284" s="147" t="s">
        <v>2261</v>
      </c>
      <c r="D3284" s="147" t="s">
        <v>31748</v>
      </c>
      <c r="E3284" s="147" t="s">
        <v>2246</v>
      </c>
      <c r="G3284" s="147">
        <v>0</v>
      </c>
      <c r="I3284" s="147">
        <v>4</v>
      </c>
      <c r="J3284" s="147">
        <v>1189883</v>
      </c>
    </row>
    <row r="3285" spans="1:11" x14ac:dyDescent="0.2">
      <c r="A3285" s="147">
        <v>4</v>
      </c>
      <c r="B3285" s="149" t="s">
        <v>31746</v>
      </c>
      <c r="C3285" s="147" t="s">
        <v>2242</v>
      </c>
      <c r="D3285" s="147" t="s">
        <v>31747</v>
      </c>
      <c r="E3285" s="147" t="s">
        <v>2240</v>
      </c>
      <c r="G3285" s="147">
        <v>0</v>
      </c>
      <c r="I3285" s="147">
        <v>4</v>
      </c>
      <c r="J3285" s="147">
        <v>2561480</v>
      </c>
      <c r="K3285" s="147" t="s">
        <v>2769</v>
      </c>
    </row>
    <row r="3286" spans="1:11" x14ac:dyDescent="0.2">
      <c r="A3286" s="147">
        <v>4</v>
      </c>
      <c r="B3286" s="149" t="s">
        <v>31746</v>
      </c>
      <c r="C3286" s="147" t="s">
        <v>2261</v>
      </c>
      <c r="D3286" s="147" t="s">
        <v>31745</v>
      </c>
      <c r="E3286" s="147" t="s">
        <v>2246</v>
      </c>
      <c r="G3286" s="147">
        <v>0</v>
      </c>
      <c r="I3286" s="147">
        <v>4</v>
      </c>
      <c r="J3286" s="147">
        <v>1189870</v>
      </c>
    </row>
    <row r="3287" spans="1:11" x14ac:dyDescent="0.2">
      <c r="A3287" s="147">
        <v>4</v>
      </c>
      <c r="B3287" s="149" t="s">
        <v>31741</v>
      </c>
      <c r="C3287" s="147" t="s">
        <v>2242</v>
      </c>
      <c r="D3287" s="147" t="s">
        <v>31744</v>
      </c>
      <c r="E3287" s="147" t="s">
        <v>2246</v>
      </c>
      <c r="G3287" s="147">
        <v>0</v>
      </c>
      <c r="I3287" s="147">
        <v>4</v>
      </c>
      <c r="J3287" s="147">
        <v>2561486</v>
      </c>
    </row>
    <row r="3288" spans="1:11" x14ac:dyDescent="0.2">
      <c r="A3288" s="147">
        <v>4</v>
      </c>
      <c r="B3288" s="149" t="s">
        <v>31741</v>
      </c>
      <c r="C3288" s="147" t="s">
        <v>2277</v>
      </c>
      <c r="D3288" s="147" t="s">
        <v>31743</v>
      </c>
      <c r="E3288" s="147" t="s">
        <v>2246</v>
      </c>
      <c r="G3288" s="147">
        <v>0</v>
      </c>
      <c r="I3288" s="147">
        <v>4</v>
      </c>
      <c r="J3288" s="147">
        <v>1189877</v>
      </c>
    </row>
    <row r="3289" spans="1:11" x14ac:dyDescent="0.2">
      <c r="A3289" s="147">
        <v>4</v>
      </c>
      <c r="B3289" s="149" t="s">
        <v>31741</v>
      </c>
      <c r="C3289" s="147" t="s">
        <v>2277</v>
      </c>
      <c r="D3289" s="147" t="s">
        <v>31742</v>
      </c>
      <c r="E3289" s="147" t="s">
        <v>2246</v>
      </c>
      <c r="G3289" s="147">
        <v>0</v>
      </c>
      <c r="I3289" s="147">
        <v>4</v>
      </c>
      <c r="J3289" s="147">
        <v>1189882</v>
      </c>
    </row>
    <row r="3290" spans="1:11" x14ac:dyDescent="0.2">
      <c r="A3290" s="147">
        <v>4</v>
      </c>
      <c r="B3290" s="149" t="s">
        <v>31741</v>
      </c>
      <c r="C3290" s="147" t="s">
        <v>2277</v>
      </c>
      <c r="D3290" s="147" t="s">
        <v>31740</v>
      </c>
      <c r="E3290" s="147" t="s">
        <v>2246</v>
      </c>
      <c r="G3290" s="147">
        <v>0</v>
      </c>
      <c r="I3290" s="147">
        <v>4</v>
      </c>
      <c r="J3290" s="147">
        <v>1189872</v>
      </c>
    </row>
    <row r="3291" spans="1:11" x14ac:dyDescent="0.2">
      <c r="A3291" s="147">
        <v>5</v>
      </c>
      <c r="B3291" s="149" t="s">
        <v>31739</v>
      </c>
      <c r="C3291" s="147" t="s">
        <v>2242</v>
      </c>
      <c r="D3291" s="147" t="s">
        <v>31738</v>
      </c>
      <c r="E3291" s="147" t="s">
        <v>2246</v>
      </c>
      <c r="G3291" s="147">
        <v>0</v>
      </c>
      <c r="I3291" s="147">
        <v>5</v>
      </c>
      <c r="J3291" s="147">
        <v>2561502</v>
      </c>
    </row>
    <row r="3292" spans="1:11" x14ac:dyDescent="0.2">
      <c r="A3292" s="147">
        <v>6</v>
      </c>
      <c r="B3292" s="149" t="s">
        <v>31737</v>
      </c>
      <c r="C3292" s="147" t="s">
        <v>2242</v>
      </c>
      <c r="D3292" s="147" t="s">
        <v>31736</v>
      </c>
      <c r="E3292" s="147" t="s">
        <v>2240</v>
      </c>
      <c r="G3292" s="147">
        <v>0</v>
      </c>
      <c r="I3292" s="147">
        <v>6</v>
      </c>
      <c r="J3292" s="147">
        <v>2561503</v>
      </c>
      <c r="K3292" s="147" t="s">
        <v>2769</v>
      </c>
    </row>
    <row r="3293" spans="1:11" x14ac:dyDescent="0.2">
      <c r="A3293" s="147">
        <v>6</v>
      </c>
      <c r="B3293" s="149" t="s">
        <v>31735</v>
      </c>
      <c r="C3293" s="147" t="s">
        <v>2242</v>
      </c>
      <c r="D3293" s="147" t="s">
        <v>31734</v>
      </c>
      <c r="E3293" s="147" t="s">
        <v>2240</v>
      </c>
      <c r="G3293" s="147">
        <v>0</v>
      </c>
      <c r="I3293" s="147">
        <v>5</v>
      </c>
      <c r="J3293" s="147">
        <v>2561501</v>
      </c>
      <c r="K3293" s="147" t="s">
        <v>2769</v>
      </c>
    </row>
    <row r="3294" spans="1:11" x14ac:dyDescent="0.2">
      <c r="A3294" s="147">
        <v>6</v>
      </c>
      <c r="B3294" s="149" t="s">
        <v>31733</v>
      </c>
      <c r="C3294" s="147" t="s">
        <v>2242</v>
      </c>
      <c r="D3294" s="147" t="s">
        <v>31732</v>
      </c>
      <c r="E3294" s="147" t="s">
        <v>2240</v>
      </c>
      <c r="G3294" s="147">
        <v>0</v>
      </c>
      <c r="I3294" s="147">
        <v>5</v>
      </c>
      <c r="J3294" s="147">
        <v>2561488</v>
      </c>
      <c r="K3294" s="147" t="s">
        <v>2769</v>
      </c>
    </row>
    <row r="3295" spans="1:11" x14ac:dyDescent="0.2">
      <c r="A3295" s="147">
        <v>6</v>
      </c>
      <c r="B3295" s="149" t="s">
        <v>31731</v>
      </c>
      <c r="C3295" s="147" t="s">
        <v>2242</v>
      </c>
      <c r="D3295" s="147" t="s">
        <v>31730</v>
      </c>
      <c r="E3295" s="147" t="s">
        <v>2240</v>
      </c>
      <c r="G3295" s="147">
        <v>0</v>
      </c>
      <c r="I3295" s="147">
        <v>5</v>
      </c>
      <c r="J3295" s="147">
        <v>2561490</v>
      </c>
      <c r="K3295" s="147" t="s">
        <v>2769</v>
      </c>
    </row>
    <row r="3296" spans="1:11" x14ac:dyDescent="0.2">
      <c r="A3296" s="147">
        <v>6</v>
      </c>
      <c r="B3296" s="149" t="s">
        <v>31729</v>
      </c>
      <c r="C3296" s="147" t="s">
        <v>2242</v>
      </c>
      <c r="D3296" s="147" t="s">
        <v>31728</v>
      </c>
      <c r="E3296" s="147" t="s">
        <v>2240</v>
      </c>
      <c r="G3296" s="147">
        <v>0</v>
      </c>
      <c r="I3296" s="147">
        <v>5</v>
      </c>
      <c r="J3296" s="147">
        <v>2561492</v>
      </c>
      <c r="K3296" s="147" t="s">
        <v>2769</v>
      </c>
    </row>
    <row r="3297" spans="1:10" x14ac:dyDescent="0.2">
      <c r="A3297" s="147">
        <v>3</v>
      </c>
      <c r="B3297" s="149" t="s">
        <v>31727</v>
      </c>
      <c r="C3297" s="147" t="s">
        <v>2242</v>
      </c>
      <c r="D3297" s="147" t="s">
        <v>31726</v>
      </c>
      <c r="E3297" s="147" t="s">
        <v>2246</v>
      </c>
      <c r="G3297" s="147">
        <v>0</v>
      </c>
      <c r="I3297" s="147">
        <v>3</v>
      </c>
      <c r="J3297" s="147">
        <v>2561349</v>
      </c>
    </row>
    <row r="3298" spans="1:10" x14ac:dyDescent="0.2">
      <c r="A3298" s="147">
        <v>4</v>
      </c>
      <c r="B3298" s="149" t="s">
        <v>31725</v>
      </c>
      <c r="C3298" s="147" t="s">
        <v>2242</v>
      </c>
      <c r="D3298" s="147" t="s">
        <v>31724</v>
      </c>
      <c r="E3298" s="147" t="s">
        <v>2240</v>
      </c>
      <c r="G3298" s="147">
        <v>0</v>
      </c>
      <c r="I3298" s="147">
        <v>4</v>
      </c>
      <c r="J3298" s="147">
        <v>2561511</v>
      </c>
    </row>
    <row r="3299" spans="1:10" x14ac:dyDescent="0.2">
      <c r="A3299" s="147">
        <v>4</v>
      </c>
      <c r="B3299" s="149" t="s">
        <v>31723</v>
      </c>
      <c r="C3299" s="147" t="s">
        <v>2242</v>
      </c>
      <c r="D3299" s="147" t="s">
        <v>31722</v>
      </c>
      <c r="E3299" s="147" t="s">
        <v>2240</v>
      </c>
      <c r="G3299" s="147">
        <v>0</v>
      </c>
      <c r="I3299" s="147">
        <v>4</v>
      </c>
      <c r="J3299" s="147">
        <v>2561510</v>
      </c>
    </row>
    <row r="3300" spans="1:10" x14ac:dyDescent="0.2">
      <c r="A3300" s="147">
        <v>3</v>
      </c>
      <c r="B3300" s="149" t="s">
        <v>31721</v>
      </c>
      <c r="C3300" s="147" t="s">
        <v>2242</v>
      </c>
      <c r="D3300" s="147" t="s">
        <v>31720</v>
      </c>
      <c r="E3300" s="147" t="s">
        <v>2246</v>
      </c>
      <c r="G3300" s="147">
        <v>0</v>
      </c>
      <c r="I3300" s="147">
        <v>3</v>
      </c>
      <c r="J3300" s="147">
        <v>2561339</v>
      </c>
    </row>
    <row r="3301" spans="1:10" x14ac:dyDescent="0.2">
      <c r="A3301" s="147">
        <v>4</v>
      </c>
      <c r="B3301" s="149" t="s">
        <v>31719</v>
      </c>
      <c r="C3301" s="147" t="s">
        <v>2242</v>
      </c>
      <c r="D3301" s="147" t="s">
        <v>31718</v>
      </c>
      <c r="E3301" s="147" t="s">
        <v>2240</v>
      </c>
      <c r="G3301" s="147">
        <v>0</v>
      </c>
      <c r="I3301" s="147">
        <v>4</v>
      </c>
      <c r="J3301" s="147">
        <v>2561512</v>
      </c>
    </row>
    <row r="3302" spans="1:10" x14ac:dyDescent="0.2">
      <c r="A3302" s="147">
        <v>4</v>
      </c>
      <c r="B3302" s="149" t="s">
        <v>31714</v>
      </c>
      <c r="C3302" s="147" t="s">
        <v>2242</v>
      </c>
      <c r="D3302" s="147" t="s">
        <v>31717</v>
      </c>
      <c r="E3302" s="147" t="s">
        <v>2240</v>
      </c>
      <c r="G3302" s="147">
        <v>0</v>
      </c>
      <c r="I3302" s="147">
        <v>4</v>
      </c>
      <c r="J3302" s="147">
        <v>2561526</v>
      </c>
    </row>
    <row r="3303" spans="1:10" x14ac:dyDescent="0.2">
      <c r="A3303" s="147">
        <v>4</v>
      </c>
      <c r="B3303" s="149" t="s">
        <v>31714</v>
      </c>
      <c r="C3303" s="147" t="s">
        <v>2261</v>
      </c>
      <c r="D3303" s="147" t="s">
        <v>31716</v>
      </c>
      <c r="E3303" s="147" t="s">
        <v>2246</v>
      </c>
      <c r="G3303" s="147">
        <v>0</v>
      </c>
      <c r="I3303" s="147">
        <v>4</v>
      </c>
      <c r="J3303" s="147">
        <v>1189906</v>
      </c>
    </row>
    <row r="3304" spans="1:10" x14ac:dyDescent="0.2">
      <c r="A3304" s="147">
        <v>4</v>
      </c>
      <c r="B3304" s="149" t="s">
        <v>31714</v>
      </c>
      <c r="C3304" s="147" t="s">
        <v>2261</v>
      </c>
      <c r="D3304" s="147" t="s">
        <v>31715</v>
      </c>
      <c r="E3304" s="147" t="s">
        <v>2246</v>
      </c>
      <c r="G3304" s="147">
        <v>0</v>
      </c>
      <c r="I3304" s="147">
        <v>4</v>
      </c>
      <c r="J3304" s="147">
        <v>1189929</v>
      </c>
    </row>
    <row r="3305" spans="1:10" x14ac:dyDescent="0.2">
      <c r="A3305" s="147">
        <v>4</v>
      </c>
      <c r="B3305" s="149" t="s">
        <v>31714</v>
      </c>
      <c r="C3305" s="147" t="s">
        <v>2261</v>
      </c>
      <c r="D3305" s="147" t="s">
        <v>31713</v>
      </c>
      <c r="E3305" s="147" t="s">
        <v>2246</v>
      </c>
      <c r="G3305" s="147">
        <v>0</v>
      </c>
      <c r="I3305" s="147">
        <v>4</v>
      </c>
      <c r="J3305" s="147">
        <v>1189922</v>
      </c>
    </row>
    <row r="3306" spans="1:10" x14ac:dyDescent="0.2">
      <c r="A3306" s="147">
        <v>4</v>
      </c>
      <c r="B3306" s="149" t="s">
        <v>31709</v>
      </c>
      <c r="C3306" s="147" t="s">
        <v>2242</v>
      </c>
      <c r="D3306" s="147" t="s">
        <v>31712</v>
      </c>
      <c r="E3306" s="147" t="s">
        <v>2246</v>
      </c>
      <c r="G3306" s="147">
        <v>0</v>
      </c>
      <c r="I3306" s="147">
        <v>4</v>
      </c>
      <c r="J3306" s="147">
        <v>2561535</v>
      </c>
    </row>
    <row r="3307" spans="1:10" x14ac:dyDescent="0.2">
      <c r="A3307" s="147">
        <v>4</v>
      </c>
      <c r="B3307" s="149" t="s">
        <v>31709</v>
      </c>
      <c r="C3307" s="147" t="s">
        <v>2261</v>
      </c>
      <c r="D3307" s="147" t="s">
        <v>31711</v>
      </c>
      <c r="E3307" s="147" t="s">
        <v>2246</v>
      </c>
      <c r="G3307" s="147">
        <v>0</v>
      </c>
      <c r="I3307" s="147">
        <v>4</v>
      </c>
      <c r="J3307" s="147">
        <v>1189894</v>
      </c>
    </row>
    <row r="3308" spans="1:10" x14ac:dyDescent="0.2">
      <c r="A3308" s="147">
        <v>4</v>
      </c>
      <c r="B3308" s="149" t="s">
        <v>31709</v>
      </c>
      <c r="C3308" s="147" t="s">
        <v>2261</v>
      </c>
      <c r="D3308" s="147" t="s">
        <v>31710</v>
      </c>
      <c r="E3308" s="147" t="s">
        <v>2246</v>
      </c>
      <c r="G3308" s="147">
        <v>0</v>
      </c>
      <c r="I3308" s="147">
        <v>4</v>
      </c>
      <c r="J3308" s="147">
        <v>1189919</v>
      </c>
    </row>
    <row r="3309" spans="1:10" x14ac:dyDescent="0.2">
      <c r="A3309" s="147">
        <v>4</v>
      </c>
      <c r="B3309" s="149" t="s">
        <v>31709</v>
      </c>
      <c r="C3309" s="147" t="s">
        <v>2261</v>
      </c>
      <c r="D3309" s="147" t="s">
        <v>31708</v>
      </c>
      <c r="E3309" s="147" t="s">
        <v>2246</v>
      </c>
      <c r="G3309" s="147">
        <v>0</v>
      </c>
      <c r="I3309" s="147">
        <v>4</v>
      </c>
      <c r="J3309" s="147">
        <v>1189886</v>
      </c>
    </row>
    <row r="3310" spans="1:10" x14ac:dyDescent="0.2">
      <c r="A3310" s="147">
        <v>5</v>
      </c>
      <c r="B3310" s="149" t="s">
        <v>31707</v>
      </c>
      <c r="C3310" s="147" t="s">
        <v>2242</v>
      </c>
      <c r="D3310" s="147" t="s">
        <v>31706</v>
      </c>
      <c r="E3310" s="147" t="s">
        <v>2246</v>
      </c>
      <c r="G3310" s="147">
        <v>0</v>
      </c>
      <c r="I3310" s="147">
        <v>5</v>
      </c>
      <c r="J3310" s="147">
        <v>2561540</v>
      </c>
    </row>
    <row r="3311" spans="1:10" x14ac:dyDescent="0.2">
      <c r="A3311" s="147">
        <v>6</v>
      </c>
      <c r="B3311" s="149" t="s">
        <v>31705</v>
      </c>
      <c r="C3311" s="147" t="s">
        <v>2242</v>
      </c>
      <c r="D3311" s="147" t="s">
        <v>31704</v>
      </c>
      <c r="E3311" s="147" t="s">
        <v>2240</v>
      </c>
      <c r="G3311" s="147">
        <v>0</v>
      </c>
      <c r="I3311" s="147">
        <v>6</v>
      </c>
      <c r="J3311" s="147">
        <v>2561557</v>
      </c>
    </row>
    <row r="3312" spans="1:10" x14ac:dyDescent="0.2">
      <c r="A3312" s="147">
        <v>6</v>
      </c>
      <c r="B3312" s="149" t="s">
        <v>31703</v>
      </c>
      <c r="C3312" s="147" t="s">
        <v>2242</v>
      </c>
      <c r="D3312" s="147" t="s">
        <v>31702</v>
      </c>
      <c r="E3312" s="147" t="s">
        <v>2240</v>
      </c>
      <c r="G3312" s="147">
        <v>0</v>
      </c>
      <c r="I3312" s="147">
        <v>5</v>
      </c>
      <c r="J3312" s="147">
        <v>2561548</v>
      </c>
    </row>
    <row r="3313" spans="1:10" x14ac:dyDescent="0.2">
      <c r="A3313" s="147">
        <v>6</v>
      </c>
      <c r="B3313" s="149" t="s">
        <v>31701</v>
      </c>
      <c r="C3313" s="147" t="s">
        <v>2242</v>
      </c>
      <c r="D3313" s="147" t="s">
        <v>31700</v>
      </c>
      <c r="E3313" s="147" t="s">
        <v>2240</v>
      </c>
      <c r="G3313" s="147">
        <v>0</v>
      </c>
      <c r="I3313" s="147">
        <v>5</v>
      </c>
      <c r="J3313" s="147">
        <v>2561547</v>
      </c>
    </row>
    <row r="3314" spans="1:10" x14ac:dyDescent="0.2">
      <c r="A3314" s="147">
        <v>6</v>
      </c>
      <c r="B3314" s="149" t="s">
        <v>31699</v>
      </c>
      <c r="C3314" s="147" t="s">
        <v>2242</v>
      </c>
      <c r="D3314" s="147" t="s">
        <v>31698</v>
      </c>
      <c r="E3314" s="147" t="s">
        <v>2240</v>
      </c>
      <c r="G3314" s="147">
        <v>0</v>
      </c>
      <c r="I3314" s="147">
        <v>5</v>
      </c>
      <c r="J3314" s="147">
        <v>2561550</v>
      </c>
    </row>
    <row r="3315" spans="1:10" x14ac:dyDescent="0.2">
      <c r="A3315" s="147">
        <v>6</v>
      </c>
      <c r="B3315" s="149" t="s">
        <v>31697</v>
      </c>
      <c r="C3315" s="147" t="s">
        <v>2242</v>
      </c>
      <c r="D3315" s="147" t="s">
        <v>31696</v>
      </c>
      <c r="E3315" s="147" t="s">
        <v>2240</v>
      </c>
      <c r="G3315" s="147">
        <v>0</v>
      </c>
      <c r="I3315" s="147">
        <v>5</v>
      </c>
      <c r="J3315" s="147">
        <v>2561543</v>
      </c>
    </row>
    <row r="3316" spans="1:10" x14ac:dyDescent="0.2">
      <c r="A3316" s="147">
        <v>6</v>
      </c>
      <c r="B3316" s="149" t="s">
        <v>31695</v>
      </c>
      <c r="C3316" s="147" t="s">
        <v>2242</v>
      </c>
      <c r="D3316" s="147" t="s">
        <v>31694</v>
      </c>
      <c r="E3316" s="147" t="s">
        <v>2240</v>
      </c>
      <c r="G3316" s="147">
        <v>0</v>
      </c>
      <c r="I3316" s="147">
        <v>5</v>
      </c>
      <c r="J3316" s="147">
        <v>2561544</v>
      </c>
    </row>
    <row r="3317" spans="1:10" x14ac:dyDescent="0.2">
      <c r="A3317" s="147">
        <v>4</v>
      </c>
      <c r="B3317" s="149" t="s">
        <v>31691</v>
      </c>
      <c r="C3317" s="147" t="s">
        <v>2242</v>
      </c>
      <c r="D3317" s="147" t="s">
        <v>31693</v>
      </c>
      <c r="E3317" s="147" t="s">
        <v>2240</v>
      </c>
      <c r="G3317" s="147">
        <v>0</v>
      </c>
      <c r="I3317" s="147">
        <v>4</v>
      </c>
      <c r="J3317" s="147">
        <v>2561537</v>
      </c>
    </row>
    <row r="3318" spans="1:10" x14ac:dyDescent="0.2">
      <c r="A3318" s="147">
        <v>4</v>
      </c>
      <c r="B3318" s="149" t="s">
        <v>31691</v>
      </c>
      <c r="C3318" s="147" t="s">
        <v>2261</v>
      </c>
      <c r="D3318" s="147" t="s">
        <v>31692</v>
      </c>
      <c r="E3318" s="147" t="s">
        <v>2246</v>
      </c>
      <c r="G3318" s="147">
        <v>0</v>
      </c>
      <c r="I3318" s="147">
        <v>4</v>
      </c>
      <c r="J3318" s="147">
        <v>1189909</v>
      </c>
    </row>
    <row r="3319" spans="1:10" x14ac:dyDescent="0.2">
      <c r="A3319" s="147">
        <v>4</v>
      </c>
      <c r="B3319" s="149" t="s">
        <v>31691</v>
      </c>
      <c r="C3319" s="147" t="s">
        <v>2261</v>
      </c>
      <c r="D3319" s="147" t="s">
        <v>31690</v>
      </c>
      <c r="E3319" s="147" t="s">
        <v>2246</v>
      </c>
      <c r="G3319" s="147">
        <v>0</v>
      </c>
      <c r="I3319" s="147">
        <v>4</v>
      </c>
      <c r="J3319" s="147">
        <v>1189910</v>
      </c>
    </row>
    <row r="3320" spans="1:10" x14ac:dyDescent="0.2">
      <c r="A3320" s="147">
        <v>4</v>
      </c>
      <c r="B3320" s="149" t="s">
        <v>31687</v>
      </c>
      <c r="C3320" s="147" t="s">
        <v>2242</v>
      </c>
      <c r="D3320" s="147" t="s">
        <v>31689</v>
      </c>
      <c r="E3320" s="147" t="s">
        <v>2240</v>
      </c>
      <c r="G3320" s="147">
        <v>0</v>
      </c>
      <c r="I3320" s="147">
        <v>4</v>
      </c>
      <c r="J3320" s="147">
        <v>2561513</v>
      </c>
    </row>
    <row r="3321" spans="1:10" x14ac:dyDescent="0.2">
      <c r="A3321" s="147">
        <v>4</v>
      </c>
      <c r="B3321" s="149" t="s">
        <v>31687</v>
      </c>
      <c r="C3321" s="147" t="s">
        <v>2261</v>
      </c>
      <c r="D3321" s="147" t="s">
        <v>31688</v>
      </c>
      <c r="E3321" s="147" t="s">
        <v>2246</v>
      </c>
      <c r="G3321" s="147">
        <v>0</v>
      </c>
      <c r="I3321" s="147">
        <v>4</v>
      </c>
      <c r="J3321" s="147">
        <v>1189905</v>
      </c>
    </row>
    <row r="3322" spans="1:10" x14ac:dyDescent="0.2">
      <c r="A3322" s="147">
        <v>4</v>
      </c>
      <c r="B3322" s="149" t="s">
        <v>31687</v>
      </c>
      <c r="C3322" s="147" t="s">
        <v>2261</v>
      </c>
      <c r="D3322" s="147" t="s">
        <v>31686</v>
      </c>
      <c r="E3322" s="147" t="s">
        <v>2246</v>
      </c>
      <c r="G3322" s="147">
        <v>0</v>
      </c>
      <c r="I3322" s="147">
        <v>4</v>
      </c>
      <c r="J3322" s="147">
        <v>1189893</v>
      </c>
    </row>
    <row r="3323" spans="1:10" x14ac:dyDescent="0.2">
      <c r="A3323" s="147">
        <v>4</v>
      </c>
      <c r="B3323" s="149" t="s">
        <v>31683</v>
      </c>
      <c r="C3323" s="147" t="s">
        <v>2242</v>
      </c>
      <c r="D3323" s="147" t="s">
        <v>31685</v>
      </c>
      <c r="E3323" s="147" t="s">
        <v>2246</v>
      </c>
      <c r="G3323" s="147">
        <v>0</v>
      </c>
      <c r="I3323" s="147">
        <v>4</v>
      </c>
      <c r="J3323" s="147">
        <v>2561516</v>
      </c>
    </row>
    <row r="3324" spans="1:10" x14ac:dyDescent="0.2">
      <c r="A3324" s="147">
        <v>4</v>
      </c>
      <c r="B3324" s="149" t="s">
        <v>31683</v>
      </c>
      <c r="C3324" s="147" t="s">
        <v>2261</v>
      </c>
      <c r="D3324" s="147" t="s">
        <v>31684</v>
      </c>
      <c r="E3324" s="147" t="s">
        <v>2246</v>
      </c>
      <c r="G3324" s="147">
        <v>0</v>
      </c>
      <c r="I3324" s="147">
        <v>4</v>
      </c>
      <c r="J3324" s="147">
        <v>1189913</v>
      </c>
    </row>
    <row r="3325" spans="1:10" x14ac:dyDescent="0.2">
      <c r="A3325" s="147">
        <v>4</v>
      </c>
      <c r="B3325" s="149" t="s">
        <v>31683</v>
      </c>
      <c r="C3325" s="147" t="s">
        <v>2261</v>
      </c>
      <c r="D3325" s="147" t="s">
        <v>31682</v>
      </c>
      <c r="E3325" s="147" t="s">
        <v>2246</v>
      </c>
      <c r="G3325" s="147">
        <v>0</v>
      </c>
      <c r="I3325" s="147">
        <v>4</v>
      </c>
      <c r="J3325" s="147">
        <v>1189892</v>
      </c>
    </row>
    <row r="3326" spans="1:10" x14ac:dyDescent="0.2">
      <c r="A3326" s="147">
        <v>5</v>
      </c>
      <c r="B3326" s="149" t="s">
        <v>31681</v>
      </c>
      <c r="C3326" s="147" t="s">
        <v>2242</v>
      </c>
      <c r="D3326" s="147" t="s">
        <v>31680</v>
      </c>
      <c r="E3326" s="147" t="s">
        <v>2246</v>
      </c>
      <c r="G3326" s="147">
        <v>0</v>
      </c>
      <c r="I3326" s="147">
        <v>5</v>
      </c>
      <c r="J3326" s="147">
        <v>2561567</v>
      </c>
    </row>
    <row r="3327" spans="1:10" x14ac:dyDescent="0.2">
      <c r="A3327" s="147">
        <v>6</v>
      </c>
      <c r="B3327" s="149" t="s">
        <v>31679</v>
      </c>
      <c r="C3327" s="147" t="s">
        <v>2242</v>
      </c>
      <c r="D3327" s="147" t="s">
        <v>31678</v>
      </c>
      <c r="E3327" s="147" t="s">
        <v>2240</v>
      </c>
      <c r="G3327" s="147">
        <v>0</v>
      </c>
      <c r="I3327" s="147">
        <v>6</v>
      </c>
      <c r="J3327" s="147">
        <v>2561573</v>
      </c>
    </row>
    <row r="3328" spans="1:10" x14ac:dyDescent="0.2">
      <c r="A3328" s="147">
        <v>6</v>
      </c>
      <c r="B3328" s="149" t="s">
        <v>31677</v>
      </c>
      <c r="C3328" s="147" t="s">
        <v>2242</v>
      </c>
      <c r="D3328" s="147" t="s">
        <v>31676</v>
      </c>
      <c r="E3328" s="147" t="s">
        <v>2240</v>
      </c>
      <c r="G3328" s="147">
        <v>0</v>
      </c>
      <c r="I3328" s="147">
        <v>5</v>
      </c>
      <c r="J3328" s="147">
        <v>2561571</v>
      </c>
    </row>
    <row r="3329" spans="1:10" x14ac:dyDescent="0.2">
      <c r="A3329" s="147">
        <v>6</v>
      </c>
      <c r="B3329" s="149" t="s">
        <v>31675</v>
      </c>
      <c r="C3329" s="147" t="s">
        <v>2242</v>
      </c>
      <c r="D3329" s="147" t="s">
        <v>31674</v>
      </c>
      <c r="E3329" s="147" t="s">
        <v>2240</v>
      </c>
      <c r="G3329" s="147">
        <v>0</v>
      </c>
      <c r="I3329" s="147">
        <v>5</v>
      </c>
      <c r="J3329" s="147">
        <v>2561569</v>
      </c>
    </row>
    <row r="3330" spans="1:10" x14ac:dyDescent="0.2">
      <c r="A3330" s="147">
        <v>6</v>
      </c>
      <c r="B3330" s="149" t="s">
        <v>31673</v>
      </c>
      <c r="C3330" s="147" t="s">
        <v>2242</v>
      </c>
      <c r="D3330" s="147" t="s">
        <v>31672</v>
      </c>
      <c r="E3330" s="147" t="s">
        <v>2240</v>
      </c>
      <c r="G3330" s="147">
        <v>0</v>
      </c>
      <c r="I3330" s="147">
        <v>5</v>
      </c>
      <c r="J3330" s="147">
        <v>2561560</v>
      </c>
    </row>
    <row r="3331" spans="1:10" x14ac:dyDescent="0.2">
      <c r="A3331" s="147">
        <v>4</v>
      </c>
      <c r="B3331" s="149" t="s">
        <v>31670</v>
      </c>
      <c r="C3331" s="147" t="s">
        <v>2242</v>
      </c>
      <c r="D3331" s="147" t="s">
        <v>31671</v>
      </c>
      <c r="E3331" s="147" t="s">
        <v>2240</v>
      </c>
      <c r="G3331" s="147">
        <v>0</v>
      </c>
      <c r="I3331" s="147">
        <v>4</v>
      </c>
      <c r="J3331" s="147">
        <v>2561529</v>
      </c>
    </row>
    <row r="3332" spans="1:10" x14ac:dyDescent="0.2">
      <c r="A3332" s="147">
        <v>4</v>
      </c>
      <c r="B3332" s="149" t="s">
        <v>31670</v>
      </c>
      <c r="C3332" s="147" t="s">
        <v>2261</v>
      </c>
      <c r="D3332" s="147" t="s">
        <v>31669</v>
      </c>
      <c r="E3332" s="147" t="s">
        <v>2246</v>
      </c>
      <c r="G3332" s="147">
        <v>0</v>
      </c>
      <c r="I3332" s="147">
        <v>4</v>
      </c>
      <c r="J3332" s="147">
        <v>1189914</v>
      </c>
    </row>
    <row r="3333" spans="1:10" x14ac:dyDescent="0.2">
      <c r="A3333" s="147">
        <v>4</v>
      </c>
      <c r="B3333" s="149" t="s">
        <v>31665</v>
      </c>
      <c r="C3333" s="147" t="s">
        <v>2242</v>
      </c>
      <c r="D3333" s="147" t="s">
        <v>31668</v>
      </c>
      <c r="E3333" s="147" t="s">
        <v>2246</v>
      </c>
      <c r="G3333" s="147">
        <v>0</v>
      </c>
      <c r="I3333" s="147">
        <v>4</v>
      </c>
      <c r="J3333" s="147">
        <v>2561514</v>
      </c>
    </row>
    <row r="3334" spans="1:10" x14ac:dyDescent="0.2">
      <c r="A3334" s="147">
        <v>4</v>
      </c>
      <c r="B3334" s="149" t="s">
        <v>31665</v>
      </c>
      <c r="C3334" s="147" t="s">
        <v>2261</v>
      </c>
      <c r="D3334" s="147" t="s">
        <v>31667</v>
      </c>
      <c r="E3334" s="147" t="s">
        <v>2246</v>
      </c>
      <c r="G3334" s="147">
        <v>0</v>
      </c>
      <c r="I3334" s="147">
        <v>4</v>
      </c>
      <c r="J3334" s="147">
        <v>1189930</v>
      </c>
    </row>
    <row r="3335" spans="1:10" x14ac:dyDescent="0.2">
      <c r="A3335" s="147">
        <v>4</v>
      </c>
      <c r="B3335" s="149" t="s">
        <v>31665</v>
      </c>
      <c r="C3335" s="147" t="s">
        <v>2261</v>
      </c>
      <c r="D3335" s="147" t="s">
        <v>31666</v>
      </c>
      <c r="E3335" s="147" t="s">
        <v>2246</v>
      </c>
      <c r="G3335" s="147">
        <v>0</v>
      </c>
      <c r="I3335" s="147">
        <v>4</v>
      </c>
      <c r="J3335" s="147">
        <v>1189912</v>
      </c>
    </row>
    <row r="3336" spans="1:10" x14ac:dyDescent="0.2">
      <c r="A3336" s="147">
        <v>4</v>
      </c>
      <c r="B3336" s="149" t="s">
        <v>31665</v>
      </c>
      <c r="C3336" s="147" t="s">
        <v>2277</v>
      </c>
      <c r="D3336" s="147" t="s">
        <v>31664</v>
      </c>
      <c r="E3336" s="147" t="s">
        <v>2246</v>
      </c>
      <c r="G3336" s="147">
        <v>0</v>
      </c>
      <c r="I3336" s="147">
        <v>4</v>
      </c>
      <c r="J3336" s="147">
        <v>1189887</v>
      </c>
    </row>
    <row r="3337" spans="1:10" x14ac:dyDescent="0.2">
      <c r="A3337" s="147">
        <v>5</v>
      </c>
      <c r="B3337" s="149" t="s">
        <v>31663</v>
      </c>
      <c r="C3337" s="147" t="s">
        <v>2242</v>
      </c>
      <c r="D3337" s="147" t="s">
        <v>31662</v>
      </c>
      <c r="E3337" s="147" t="s">
        <v>2246</v>
      </c>
      <c r="G3337" s="147">
        <v>0</v>
      </c>
      <c r="I3337" s="147">
        <v>5</v>
      </c>
      <c r="J3337" s="147">
        <v>2561596</v>
      </c>
    </row>
    <row r="3338" spans="1:10" x14ac:dyDescent="0.2">
      <c r="A3338" s="147">
        <v>6</v>
      </c>
      <c r="B3338" s="149" t="s">
        <v>31661</v>
      </c>
      <c r="C3338" s="147" t="s">
        <v>2242</v>
      </c>
      <c r="D3338" s="147" t="s">
        <v>31660</v>
      </c>
      <c r="E3338" s="147" t="s">
        <v>2240</v>
      </c>
      <c r="G3338" s="147">
        <v>0</v>
      </c>
      <c r="I3338" s="147">
        <v>6</v>
      </c>
      <c r="J3338" s="147">
        <v>2561601</v>
      </c>
    </row>
    <row r="3339" spans="1:10" x14ac:dyDescent="0.2">
      <c r="A3339" s="147">
        <v>6</v>
      </c>
      <c r="B3339" s="149" t="s">
        <v>31658</v>
      </c>
      <c r="C3339" s="147" t="s">
        <v>2242</v>
      </c>
      <c r="D3339" s="147" t="s">
        <v>31659</v>
      </c>
      <c r="E3339" s="147" t="s">
        <v>2240</v>
      </c>
      <c r="G3339" s="147">
        <v>0</v>
      </c>
      <c r="I3339" s="147">
        <v>5</v>
      </c>
      <c r="J3339" s="147">
        <v>2561581</v>
      </c>
    </row>
    <row r="3340" spans="1:10" x14ac:dyDescent="0.2">
      <c r="A3340" s="147">
        <v>6</v>
      </c>
      <c r="B3340" s="149" t="s">
        <v>31658</v>
      </c>
      <c r="C3340" s="147" t="s">
        <v>2261</v>
      </c>
      <c r="D3340" s="147" t="s">
        <v>31657</v>
      </c>
      <c r="E3340" s="147" t="s">
        <v>2246</v>
      </c>
      <c r="G3340" s="147">
        <v>0</v>
      </c>
      <c r="I3340" s="147">
        <v>5</v>
      </c>
      <c r="J3340" s="147">
        <v>1189936</v>
      </c>
    </row>
    <row r="3341" spans="1:10" x14ac:dyDescent="0.2">
      <c r="A3341" s="147">
        <v>6</v>
      </c>
      <c r="B3341" s="149" t="s">
        <v>31656</v>
      </c>
      <c r="C3341" s="147" t="s">
        <v>2242</v>
      </c>
      <c r="D3341" s="147" t="s">
        <v>31655</v>
      </c>
      <c r="E3341" s="147" t="s">
        <v>2240</v>
      </c>
      <c r="G3341" s="147">
        <v>0</v>
      </c>
      <c r="I3341" s="147">
        <v>5</v>
      </c>
      <c r="J3341" s="147">
        <v>2561583</v>
      </c>
    </row>
    <row r="3342" spans="1:10" x14ac:dyDescent="0.2">
      <c r="A3342" s="147">
        <v>6</v>
      </c>
      <c r="B3342" s="149" t="s">
        <v>31654</v>
      </c>
      <c r="C3342" s="147" t="s">
        <v>2242</v>
      </c>
      <c r="D3342" s="147" t="s">
        <v>31653</v>
      </c>
      <c r="E3342" s="147" t="s">
        <v>2240</v>
      </c>
      <c r="G3342" s="147">
        <v>0</v>
      </c>
      <c r="I3342" s="147">
        <v>5</v>
      </c>
      <c r="J3342" s="147">
        <v>2561586</v>
      </c>
    </row>
    <row r="3343" spans="1:10" x14ac:dyDescent="0.2">
      <c r="A3343" s="147">
        <v>6</v>
      </c>
      <c r="B3343" s="149" t="s">
        <v>31652</v>
      </c>
      <c r="C3343" s="147" t="s">
        <v>2242</v>
      </c>
      <c r="D3343" s="147" t="s">
        <v>31651</v>
      </c>
      <c r="E3343" s="147" t="s">
        <v>2240</v>
      </c>
      <c r="G3343" s="147">
        <v>0</v>
      </c>
      <c r="I3343" s="147">
        <v>5</v>
      </c>
      <c r="J3343" s="147">
        <v>2561587</v>
      </c>
    </row>
    <row r="3344" spans="1:10" x14ac:dyDescent="0.2">
      <c r="A3344" s="147">
        <v>6</v>
      </c>
      <c r="B3344" s="149" t="s">
        <v>31650</v>
      </c>
      <c r="C3344" s="147" t="s">
        <v>2242</v>
      </c>
      <c r="D3344" s="147" t="s">
        <v>31649</v>
      </c>
      <c r="E3344" s="147" t="s">
        <v>2240</v>
      </c>
      <c r="G3344" s="147">
        <v>0</v>
      </c>
      <c r="I3344" s="147">
        <v>5</v>
      </c>
      <c r="J3344" s="147">
        <v>2561597</v>
      </c>
    </row>
    <row r="3345" spans="1:10" x14ac:dyDescent="0.2">
      <c r="A3345" s="147">
        <v>6</v>
      </c>
      <c r="B3345" s="149" t="s">
        <v>31647</v>
      </c>
      <c r="C3345" s="147" t="s">
        <v>2242</v>
      </c>
      <c r="D3345" s="147" t="s">
        <v>31648</v>
      </c>
      <c r="E3345" s="147" t="s">
        <v>2240</v>
      </c>
      <c r="G3345" s="147">
        <v>0</v>
      </c>
      <c r="I3345" s="147">
        <v>5</v>
      </c>
      <c r="J3345" s="147">
        <v>2561582</v>
      </c>
    </row>
    <row r="3346" spans="1:10" x14ac:dyDescent="0.2">
      <c r="A3346" s="147">
        <v>6</v>
      </c>
      <c r="B3346" s="149" t="s">
        <v>31647</v>
      </c>
      <c r="C3346" s="147" t="s">
        <v>2261</v>
      </c>
      <c r="D3346" s="147" t="s">
        <v>31646</v>
      </c>
      <c r="E3346" s="147" t="s">
        <v>2246</v>
      </c>
      <c r="G3346" s="147">
        <v>0</v>
      </c>
      <c r="I3346" s="147">
        <v>5</v>
      </c>
      <c r="J3346" s="147">
        <v>1189935</v>
      </c>
    </row>
    <row r="3347" spans="1:10" x14ac:dyDescent="0.2">
      <c r="A3347" s="147">
        <v>6</v>
      </c>
      <c r="B3347" s="149" t="s">
        <v>31645</v>
      </c>
      <c r="C3347" s="147" t="s">
        <v>2242</v>
      </c>
      <c r="D3347" s="147" t="s">
        <v>31644</v>
      </c>
      <c r="E3347" s="147" t="s">
        <v>2240</v>
      </c>
      <c r="G3347" s="147">
        <v>0</v>
      </c>
      <c r="I3347" s="147">
        <v>5</v>
      </c>
      <c r="J3347" s="147">
        <v>2561598</v>
      </c>
    </row>
    <row r="3348" spans="1:10" x14ac:dyDescent="0.2">
      <c r="A3348" s="147">
        <v>4</v>
      </c>
      <c r="B3348" s="149" t="s">
        <v>31642</v>
      </c>
      <c r="C3348" s="147" t="s">
        <v>2242</v>
      </c>
      <c r="D3348" s="147" t="s">
        <v>31643</v>
      </c>
      <c r="E3348" s="147" t="s">
        <v>2240</v>
      </c>
      <c r="G3348" s="147">
        <v>0</v>
      </c>
      <c r="I3348" s="147">
        <v>4</v>
      </c>
      <c r="J3348" s="147">
        <v>2561523</v>
      </c>
    </row>
    <row r="3349" spans="1:10" x14ac:dyDescent="0.2">
      <c r="A3349" s="147">
        <v>4</v>
      </c>
      <c r="B3349" s="149" t="s">
        <v>31642</v>
      </c>
      <c r="C3349" s="147" t="s">
        <v>2261</v>
      </c>
      <c r="D3349" s="147" t="s">
        <v>31641</v>
      </c>
      <c r="E3349" s="147" t="s">
        <v>2246</v>
      </c>
      <c r="G3349" s="147">
        <v>0</v>
      </c>
      <c r="I3349" s="147">
        <v>4</v>
      </c>
      <c r="J3349" s="147">
        <v>1189896</v>
      </c>
    </row>
    <row r="3350" spans="1:10" x14ac:dyDescent="0.2">
      <c r="A3350" s="147">
        <v>3</v>
      </c>
      <c r="B3350" s="149" t="s">
        <v>31640</v>
      </c>
      <c r="C3350" s="147" t="s">
        <v>2242</v>
      </c>
      <c r="D3350" s="147" t="s">
        <v>31639</v>
      </c>
      <c r="E3350" s="147" t="s">
        <v>2246</v>
      </c>
      <c r="G3350" s="147">
        <v>0</v>
      </c>
      <c r="I3350" s="147">
        <v>3</v>
      </c>
      <c r="J3350" s="147">
        <v>2561348</v>
      </c>
    </row>
    <row r="3351" spans="1:10" x14ac:dyDescent="0.2">
      <c r="A3351" s="147">
        <v>4</v>
      </c>
      <c r="B3351" s="149" t="s">
        <v>31637</v>
      </c>
      <c r="C3351" s="147" t="s">
        <v>2242</v>
      </c>
      <c r="D3351" s="147" t="s">
        <v>31638</v>
      </c>
      <c r="E3351" s="147" t="s">
        <v>2240</v>
      </c>
      <c r="G3351" s="147">
        <v>0</v>
      </c>
      <c r="I3351" s="147">
        <v>4</v>
      </c>
      <c r="J3351" s="147">
        <v>2561605</v>
      </c>
    </row>
    <row r="3352" spans="1:10" x14ac:dyDescent="0.2">
      <c r="A3352" s="147">
        <v>4</v>
      </c>
      <c r="B3352" s="149" t="s">
        <v>31637</v>
      </c>
      <c r="C3352" s="147" t="s">
        <v>2261</v>
      </c>
      <c r="D3352" s="147" t="s">
        <v>31636</v>
      </c>
      <c r="E3352" s="147" t="s">
        <v>2246</v>
      </c>
      <c r="G3352" s="147">
        <v>0</v>
      </c>
      <c r="I3352" s="147">
        <v>4</v>
      </c>
      <c r="J3352" s="147">
        <v>1189945</v>
      </c>
    </row>
    <row r="3353" spans="1:10" x14ac:dyDescent="0.2">
      <c r="A3353" s="147">
        <v>4</v>
      </c>
      <c r="B3353" s="149" t="s">
        <v>31630</v>
      </c>
      <c r="C3353" s="147" t="s">
        <v>2242</v>
      </c>
      <c r="D3353" s="147" t="s">
        <v>31635</v>
      </c>
      <c r="E3353" s="147" t="s">
        <v>2246</v>
      </c>
      <c r="G3353" s="147">
        <v>0</v>
      </c>
      <c r="I3353" s="147">
        <v>4</v>
      </c>
      <c r="J3353" s="147">
        <v>2561604</v>
      </c>
    </row>
    <row r="3354" spans="1:10" x14ac:dyDescent="0.2">
      <c r="A3354" s="147">
        <v>4</v>
      </c>
      <c r="B3354" s="149" t="s">
        <v>31630</v>
      </c>
      <c r="C3354" s="147" t="s">
        <v>2277</v>
      </c>
      <c r="D3354" s="147" t="s">
        <v>31634</v>
      </c>
      <c r="E3354" s="147" t="s">
        <v>2246</v>
      </c>
      <c r="G3354" s="147">
        <v>0</v>
      </c>
      <c r="I3354" s="147">
        <v>4</v>
      </c>
      <c r="J3354" s="147">
        <v>1189950</v>
      </c>
    </row>
    <row r="3355" spans="1:10" x14ac:dyDescent="0.2">
      <c r="A3355" s="147">
        <v>4</v>
      </c>
      <c r="B3355" s="149" t="s">
        <v>31630</v>
      </c>
      <c r="C3355" s="147" t="s">
        <v>2277</v>
      </c>
      <c r="D3355" s="147" t="s">
        <v>31633</v>
      </c>
      <c r="E3355" s="147" t="s">
        <v>2246</v>
      </c>
      <c r="G3355" s="147">
        <v>0</v>
      </c>
      <c r="I3355" s="147">
        <v>4</v>
      </c>
      <c r="J3355" s="147">
        <v>1189943</v>
      </c>
    </row>
    <row r="3356" spans="1:10" x14ac:dyDescent="0.2">
      <c r="A3356" s="147">
        <v>4</v>
      </c>
      <c r="B3356" s="149" t="s">
        <v>31630</v>
      </c>
      <c r="C3356" s="147" t="s">
        <v>2277</v>
      </c>
      <c r="D3356" s="147" t="s">
        <v>31632</v>
      </c>
      <c r="E3356" s="147" t="s">
        <v>2246</v>
      </c>
      <c r="G3356" s="147">
        <v>0</v>
      </c>
      <c r="I3356" s="147">
        <v>4</v>
      </c>
      <c r="J3356" s="147">
        <v>1189949</v>
      </c>
    </row>
    <row r="3357" spans="1:10" x14ac:dyDescent="0.2">
      <c r="A3357" s="147">
        <v>4</v>
      </c>
      <c r="B3357" s="149" t="s">
        <v>31630</v>
      </c>
      <c r="C3357" s="147" t="s">
        <v>2277</v>
      </c>
      <c r="D3357" s="147" t="s">
        <v>31631</v>
      </c>
      <c r="E3357" s="147" t="s">
        <v>2246</v>
      </c>
      <c r="G3357" s="147">
        <v>0</v>
      </c>
      <c r="I3357" s="147">
        <v>4</v>
      </c>
      <c r="J3357" s="147">
        <v>1189944</v>
      </c>
    </row>
    <row r="3358" spans="1:10" x14ac:dyDescent="0.2">
      <c r="A3358" s="147">
        <v>4</v>
      </c>
      <c r="B3358" s="149" t="s">
        <v>31630</v>
      </c>
      <c r="C3358" s="147" t="s">
        <v>2277</v>
      </c>
      <c r="D3358" s="147" t="s">
        <v>31629</v>
      </c>
      <c r="E3358" s="147" t="s">
        <v>2246</v>
      </c>
      <c r="G3358" s="147">
        <v>0</v>
      </c>
      <c r="I3358" s="147">
        <v>4</v>
      </c>
      <c r="J3358" s="147">
        <v>1189948</v>
      </c>
    </row>
    <row r="3359" spans="1:10" x14ac:dyDescent="0.2">
      <c r="A3359" s="147">
        <v>5</v>
      </c>
      <c r="B3359" s="149" t="s">
        <v>31628</v>
      </c>
      <c r="C3359" s="147" t="s">
        <v>2242</v>
      </c>
      <c r="D3359" s="147" t="s">
        <v>31627</v>
      </c>
      <c r="E3359" s="147" t="s">
        <v>2246</v>
      </c>
      <c r="G3359" s="147">
        <v>0</v>
      </c>
      <c r="I3359" s="147">
        <v>5</v>
      </c>
      <c r="J3359" s="147">
        <v>2561609</v>
      </c>
    </row>
    <row r="3360" spans="1:10" x14ac:dyDescent="0.2">
      <c r="A3360" s="147">
        <v>6</v>
      </c>
      <c r="B3360" s="149" t="s">
        <v>31626</v>
      </c>
      <c r="C3360" s="147" t="s">
        <v>2242</v>
      </c>
      <c r="D3360" s="147" t="s">
        <v>31625</v>
      </c>
      <c r="E3360" s="147" t="s">
        <v>2240</v>
      </c>
      <c r="G3360" s="147">
        <v>0</v>
      </c>
      <c r="I3360" s="147">
        <v>6</v>
      </c>
      <c r="J3360" s="147">
        <v>2561621</v>
      </c>
    </row>
    <row r="3361" spans="1:11" x14ac:dyDescent="0.2">
      <c r="A3361" s="147">
        <v>6</v>
      </c>
      <c r="B3361" s="149" t="s">
        <v>31624</v>
      </c>
      <c r="C3361" s="147" t="s">
        <v>2242</v>
      </c>
      <c r="D3361" s="147" t="s">
        <v>31623</v>
      </c>
      <c r="E3361" s="147" t="s">
        <v>2240</v>
      </c>
      <c r="G3361" s="147">
        <v>0</v>
      </c>
      <c r="I3361" s="147">
        <v>5</v>
      </c>
      <c r="J3361" s="147">
        <v>2561608</v>
      </c>
      <c r="K3361" s="147" t="s">
        <v>2769</v>
      </c>
    </row>
    <row r="3362" spans="1:11" x14ac:dyDescent="0.2">
      <c r="A3362" s="147">
        <v>6</v>
      </c>
      <c r="B3362" s="149" t="s">
        <v>31622</v>
      </c>
      <c r="C3362" s="147" t="s">
        <v>2242</v>
      </c>
      <c r="D3362" s="147" t="s">
        <v>31621</v>
      </c>
      <c r="E3362" s="147" t="s">
        <v>2240</v>
      </c>
      <c r="G3362" s="147">
        <v>0</v>
      </c>
      <c r="I3362" s="147">
        <v>5</v>
      </c>
      <c r="J3362" s="147">
        <v>2561617</v>
      </c>
      <c r="K3362" s="147" t="s">
        <v>2769</v>
      </c>
    </row>
    <row r="3363" spans="1:11" x14ac:dyDescent="0.2">
      <c r="A3363" s="147">
        <v>6</v>
      </c>
      <c r="B3363" s="149" t="s">
        <v>31620</v>
      </c>
      <c r="C3363" s="147" t="s">
        <v>2242</v>
      </c>
      <c r="D3363" s="147" t="s">
        <v>31619</v>
      </c>
      <c r="E3363" s="147" t="s">
        <v>2240</v>
      </c>
      <c r="G3363" s="147">
        <v>0</v>
      </c>
      <c r="I3363" s="147">
        <v>5</v>
      </c>
      <c r="J3363" s="147">
        <v>2561615</v>
      </c>
    </row>
    <row r="3364" spans="1:11" x14ac:dyDescent="0.2">
      <c r="A3364" s="147">
        <v>2</v>
      </c>
      <c r="B3364" s="149" t="s">
        <v>31618</v>
      </c>
      <c r="C3364" s="147" t="s">
        <v>2242</v>
      </c>
      <c r="D3364" s="147" t="s">
        <v>31617</v>
      </c>
      <c r="E3364" s="147" t="s">
        <v>2246</v>
      </c>
      <c r="G3364" s="147">
        <v>0</v>
      </c>
      <c r="I3364" s="147">
        <v>2</v>
      </c>
      <c r="J3364" s="147">
        <v>2561309</v>
      </c>
    </row>
    <row r="3365" spans="1:11" x14ac:dyDescent="0.2">
      <c r="A3365" s="147">
        <v>3</v>
      </c>
      <c r="B3365" s="149" t="s">
        <v>31616</v>
      </c>
      <c r="C3365" s="147" t="s">
        <v>2242</v>
      </c>
      <c r="D3365" s="147" t="s">
        <v>31615</v>
      </c>
      <c r="E3365" s="147" t="s">
        <v>2246</v>
      </c>
      <c r="G3365" s="147">
        <v>0</v>
      </c>
      <c r="I3365" s="147">
        <v>3</v>
      </c>
      <c r="J3365" s="147">
        <v>2561643</v>
      </c>
    </row>
    <row r="3366" spans="1:11" x14ac:dyDescent="0.2">
      <c r="A3366" s="147">
        <v>4</v>
      </c>
      <c r="B3366" s="149" t="s">
        <v>31614</v>
      </c>
      <c r="C3366" s="147" t="s">
        <v>2242</v>
      </c>
      <c r="D3366" s="147" t="s">
        <v>31613</v>
      </c>
      <c r="E3366" s="147" t="s">
        <v>2240</v>
      </c>
      <c r="G3366" s="147">
        <v>0</v>
      </c>
      <c r="I3366" s="147">
        <v>4</v>
      </c>
      <c r="J3366" s="147">
        <v>2561651</v>
      </c>
      <c r="K3366" s="147" t="s">
        <v>2769</v>
      </c>
    </row>
    <row r="3367" spans="1:11" x14ac:dyDescent="0.2">
      <c r="A3367" s="147">
        <v>4</v>
      </c>
      <c r="B3367" s="149" t="s">
        <v>31612</v>
      </c>
      <c r="C3367" s="147" t="s">
        <v>2242</v>
      </c>
      <c r="D3367" s="147" t="s">
        <v>31611</v>
      </c>
      <c r="E3367" s="147" t="s">
        <v>2246</v>
      </c>
      <c r="G3367" s="147">
        <v>0</v>
      </c>
      <c r="I3367" s="147">
        <v>4</v>
      </c>
      <c r="J3367" s="147">
        <v>2561652</v>
      </c>
    </row>
    <row r="3368" spans="1:11" x14ac:dyDescent="0.2">
      <c r="A3368" s="147">
        <v>5</v>
      </c>
      <c r="B3368" s="149" t="s">
        <v>31610</v>
      </c>
      <c r="C3368" s="147" t="s">
        <v>2242</v>
      </c>
      <c r="D3368" s="147" t="s">
        <v>31609</v>
      </c>
      <c r="E3368" s="147" t="s">
        <v>2246</v>
      </c>
      <c r="G3368" s="147">
        <v>0</v>
      </c>
      <c r="I3368" s="147">
        <v>5</v>
      </c>
      <c r="J3368" s="147">
        <v>2561659</v>
      </c>
    </row>
    <row r="3369" spans="1:11" x14ac:dyDescent="0.2">
      <c r="A3369" s="147">
        <v>6</v>
      </c>
      <c r="B3369" s="149" t="s">
        <v>31608</v>
      </c>
      <c r="C3369" s="147" t="s">
        <v>2242</v>
      </c>
      <c r="D3369" s="147" t="s">
        <v>31607</v>
      </c>
      <c r="E3369" s="147" t="s">
        <v>2240</v>
      </c>
      <c r="G3369" s="147">
        <v>0</v>
      </c>
      <c r="I3369" s="147">
        <v>6</v>
      </c>
      <c r="J3369" s="147">
        <v>2561673</v>
      </c>
      <c r="K3369" s="147" t="s">
        <v>2769</v>
      </c>
    </row>
    <row r="3370" spans="1:11" x14ac:dyDescent="0.2">
      <c r="A3370" s="147">
        <v>6</v>
      </c>
      <c r="B3370" s="149" t="s">
        <v>31606</v>
      </c>
      <c r="C3370" s="147" t="s">
        <v>2242</v>
      </c>
      <c r="D3370" s="147" t="s">
        <v>31605</v>
      </c>
      <c r="E3370" s="147" t="s">
        <v>2240</v>
      </c>
      <c r="G3370" s="147">
        <v>0</v>
      </c>
      <c r="I3370" s="147">
        <v>5</v>
      </c>
      <c r="J3370" s="147">
        <v>2561667</v>
      </c>
      <c r="K3370" s="147" t="s">
        <v>2769</v>
      </c>
    </row>
    <row r="3371" spans="1:11" x14ac:dyDescent="0.2">
      <c r="A3371" s="147">
        <v>6</v>
      </c>
      <c r="B3371" s="149" t="s">
        <v>31604</v>
      </c>
      <c r="C3371" s="147" t="s">
        <v>2242</v>
      </c>
      <c r="D3371" s="147" t="s">
        <v>31603</v>
      </c>
      <c r="E3371" s="147" t="s">
        <v>2240</v>
      </c>
      <c r="G3371" s="147">
        <v>0</v>
      </c>
      <c r="I3371" s="147">
        <v>5</v>
      </c>
      <c r="J3371" s="147">
        <v>2561661</v>
      </c>
      <c r="K3371" s="147" t="s">
        <v>2769</v>
      </c>
    </row>
    <row r="3372" spans="1:11" x14ac:dyDescent="0.2">
      <c r="A3372" s="147">
        <v>6</v>
      </c>
      <c r="B3372" s="149" t="s">
        <v>31602</v>
      </c>
      <c r="C3372" s="147" t="s">
        <v>2242</v>
      </c>
      <c r="D3372" s="147" t="s">
        <v>31601</v>
      </c>
      <c r="E3372" s="147" t="s">
        <v>2240</v>
      </c>
      <c r="G3372" s="147">
        <v>0</v>
      </c>
      <c r="I3372" s="147">
        <v>5</v>
      </c>
      <c r="J3372" s="147">
        <v>2561662</v>
      </c>
      <c r="K3372" s="147" t="s">
        <v>2769</v>
      </c>
    </row>
    <row r="3373" spans="1:11" x14ac:dyDescent="0.2">
      <c r="A3373" s="147">
        <v>4</v>
      </c>
      <c r="B3373" s="149" t="s">
        <v>31600</v>
      </c>
      <c r="C3373" s="147" t="s">
        <v>2242</v>
      </c>
      <c r="D3373" s="147" t="s">
        <v>31599</v>
      </c>
      <c r="E3373" s="147" t="s">
        <v>2240</v>
      </c>
      <c r="G3373" s="147">
        <v>0</v>
      </c>
      <c r="I3373" s="147">
        <v>4</v>
      </c>
      <c r="J3373" s="147">
        <v>2561658</v>
      </c>
      <c r="K3373" s="147" t="s">
        <v>2769</v>
      </c>
    </row>
    <row r="3374" spans="1:11" x14ac:dyDescent="0.2">
      <c r="A3374" s="147">
        <v>3</v>
      </c>
      <c r="B3374" s="149" t="s">
        <v>31598</v>
      </c>
      <c r="C3374" s="147" t="s">
        <v>2242</v>
      </c>
      <c r="D3374" s="147" t="s">
        <v>31597</v>
      </c>
      <c r="E3374" s="147" t="s">
        <v>2246</v>
      </c>
      <c r="G3374" s="147">
        <v>0</v>
      </c>
      <c r="I3374" s="147">
        <v>3</v>
      </c>
      <c r="J3374" s="147">
        <v>2561641</v>
      </c>
    </row>
    <row r="3375" spans="1:11" x14ac:dyDescent="0.2">
      <c r="A3375" s="147">
        <v>4</v>
      </c>
      <c r="B3375" s="149" t="s">
        <v>31596</v>
      </c>
      <c r="C3375" s="147" t="s">
        <v>2242</v>
      </c>
      <c r="D3375" s="147" t="s">
        <v>31595</v>
      </c>
      <c r="E3375" s="147" t="s">
        <v>2240</v>
      </c>
      <c r="G3375" s="147">
        <v>0</v>
      </c>
      <c r="I3375" s="147">
        <v>4</v>
      </c>
      <c r="J3375" s="147">
        <v>2561677</v>
      </c>
      <c r="K3375" s="147" t="s">
        <v>2769</v>
      </c>
    </row>
    <row r="3376" spans="1:11" x14ac:dyDescent="0.2">
      <c r="A3376" s="147">
        <v>4</v>
      </c>
      <c r="B3376" s="149" t="s">
        <v>31594</v>
      </c>
      <c r="C3376" s="147" t="s">
        <v>2242</v>
      </c>
      <c r="D3376" s="147" t="s">
        <v>31593</v>
      </c>
      <c r="E3376" s="147" t="s">
        <v>2240</v>
      </c>
      <c r="G3376" s="147">
        <v>0</v>
      </c>
      <c r="I3376" s="147">
        <v>4</v>
      </c>
      <c r="J3376" s="147">
        <v>2561676</v>
      </c>
      <c r="K3376" s="147" t="s">
        <v>2769</v>
      </c>
    </row>
    <row r="3377" spans="1:11" x14ac:dyDescent="0.2">
      <c r="A3377" s="147">
        <v>4</v>
      </c>
      <c r="B3377" s="149" t="s">
        <v>31589</v>
      </c>
      <c r="C3377" s="147" t="s">
        <v>2242</v>
      </c>
      <c r="D3377" s="147" t="s">
        <v>31592</v>
      </c>
      <c r="E3377" s="147" t="s">
        <v>2240</v>
      </c>
      <c r="G3377" s="147">
        <v>0</v>
      </c>
      <c r="I3377" s="147">
        <v>4</v>
      </c>
      <c r="J3377" s="147">
        <v>2561679</v>
      </c>
      <c r="K3377" s="147" t="s">
        <v>2769</v>
      </c>
    </row>
    <row r="3378" spans="1:11" x14ac:dyDescent="0.2">
      <c r="A3378" s="147">
        <v>4</v>
      </c>
      <c r="B3378" s="149" t="s">
        <v>31589</v>
      </c>
      <c r="C3378" s="147" t="s">
        <v>2261</v>
      </c>
      <c r="D3378" s="147" t="s">
        <v>31591</v>
      </c>
      <c r="E3378" s="147" t="s">
        <v>2246</v>
      </c>
      <c r="G3378" s="147">
        <v>0</v>
      </c>
      <c r="I3378" s="147">
        <v>4</v>
      </c>
      <c r="J3378" s="147">
        <v>1189978</v>
      </c>
    </row>
    <row r="3379" spans="1:11" x14ac:dyDescent="0.2">
      <c r="A3379" s="147">
        <v>4</v>
      </c>
      <c r="B3379" s="149" t="s">
        <v>31589</v>
      </c>
      <c r="C3379" s="147" t="s">
        <v>2277</v>
      </c>
      <c r="D3379" s="147" t="s">
        <v>31590</v>
      </c>
      <c r="E3379" s="147" t="s">
        <v>2246</v>
      </c>
      <c r="G3379" s="147">
        <v>0</v>
      </c>
      <c r="I3379" s="147">
        <v>4</v>
      </c>
      <c r="J3379" s="147">
        <v>1189979</v>
      </c>
    </row>
    <row r="3380" spans="1:11" x14ac:dyDescent="0.2">
      <c r="A3380" s="147">
        <v>4</v>
      </c>
      <c r="B3380" s="149" t="s">
        <v>31589</v>
      </c>
      <c r="C3380" s="147" t="s">
        <v>2277</v>
      </c>
      <c r="D3380" s="147" t="s">
        <v>31588</v>
      </c>
      <c r="E3380" s="147" t="s">
        <v>2246</v>
      </c>
      <c r="G3380" s="147">
        <v>0</v>
      </c>
      <c r="I3380" s="147">
        <v>4</v>
      </c>
      <c r="J3380" s="147">
        <v>1189984</v>
      </c>
    </row>
    <row r="3381" spans="1:11" x14ac:dyDescent="0.2">
      <c r="A3381" s="147">
        <v>3</v>
      </c>
      <c r="B3381" s="149" t="s">
        <v>31587</v>
      </c>
      <c r="C3381" s="147" t="s">
        <v>2242</v>
      </c>
      <c r="D3381" s="147" t="s">
        <v>31584</v>
      </c>
      <c r="E3381" s="147" t="s">
        <v>2246</v>
      </c>
      <c r="G3381" s="147">
        <v>0</v>
      </c>
      <c r="I3381" s="147">
        <v>3</v>
      </c>
      <c r="J3381" s="147">
        <v>2561636</v>
      </c>
    </row>
    <row r="3382" spans="1:11" x14ac:dyDescent="0.2">
      <c r="A3382" s="147">
        <v>3</v>
      </c>
      <c r="B3382" s="149" t="s">
        <v>31587</v>
      </c>
      <c r="C3382" s="147" t="s">
        <v>2277</v>
      </c>
      <c r="D3382" s="147" t="s">
        <v>31586</v>
      </c>
      <c r="E3382" s="147" t="s">
        <v>2246</v>
      </c>
      <c r="G3382" s="147">
        <v>0</v>
      </c>
      <c r="I3382" s="147">
        <v>3</v>
      </c>
      <c r="J3382" s="147">
        <v>1189958</v>
      </c>
    </row>
    <row r="3383" spans="1:11" x14ac:dyDescent="0.2">
      <c r="A3383" s="147">
        <v>4</v>
      </c>
      <c r="B3383" s="149" t="s">
        <v>31585</v>
      </c>
      <c r="C3383" s="147" t="s">
        <v>2242</v>
      </c>
      <c r="D3383" s="147" t="s">
        <v>31584</v>
      </c>
      <c r="E3383" s="147" t="s">
        <v>2246</v>
      </c>
      <c r="G3383" s="147">
        <v>0</v>
      </c>
      <c r="I3383" s="147">
        <v>4</v>
      </c>
      <c r="J3383" s="147">
        <v>2561683</v>
      </c>
    </row>
    <row r="3384" spans="1:11" x14ac:dyDescent="0.2">
      <c r="A3384" s="147">
        <v>5</v>
      </c>
      <c r="B3384" s="149" t="s">
        <v>31583</v>
      </c>
      <c r="C3384" s="147" t="s">
        <v>2242</v>
      </c>
      <c r="D3384" s="147" t="s">
        <v>31582</v>
      </c>
      <c r="E3384" s="147" t="s">
        <v>2246</v>
      </c>
      <c r="G3384" s="147">
        <v>0</v>
      </c>
      <c r="I3384" s="147">
        <v>5</v>
      </c>
      <c r="J3384" s="147">
        <v>2561703</v>
      </c>
    </row>
    <row r="3385" spans="1:11" x14ac:dyDescent="0.2">
      <c r="A3385" s="147">
        <v>6</v>
      </c>
      <c r="B3385" s="149" t="s">
        <v>31581</v>
      </c>
      <c r="C3385" s="147" t="s">
        <v>2242</v>
      </c>
      <c r="D3385" s="147" t="s">
        <v>31580</v>
      </c>
      <c r="E3385" s="147" t="s">
        <v>2240</v>
      </c>
      <c r="G3385" s="147">
        <v>0</v>
      </c>
      <c r="I3385" s="147">
        <v>6</v>
      </c>
      <c r="J3385" s="147">
        <v>2561717</v>
      </c>
      <c r="K3385" s="147" t="s">
        <v>2769</v>
      </c>
    </row>
    <row r="3386" spans="1:11" x14ac:dyDescent="0.2">
      <c r="A3386" s="147">
        <v>6</v>
      </c>
      <c r="B3386" s="149" t="s">
        <v>31579</v>
      </c>
      <c r="C3386" s="147" t="s">
        <v>2242</v>
      </c>
      <c r="D3386" s="147" t="s">
        <v>31578</v>
      </c>
      <c r="E3386" s="147" t="s">
        <v>2240</v>
      </c>
      <c r="G3386" s="147">
        <v>0</v>
      </c>
      <c r="I3386" s="147">
        <v>5</v>
      </c>
      <c r="J3386" s="147">
        <v>2561700</v>
      </c>
      <c r="K3386" s="147" t="s">
        <v>2769</v>
      </c>
    </row>
    <row r="3387" spans="1:11" x14ac:dyDescent="0.2">
      <c r="A3387" s="147">
        <v>6</v>
      </c>
      <c r="B3387" s="149" t="s">
        <v>31577</v>
      </c>
      <c r="C3387" s="147" t="s">
        <v>2242</v>
      </c>
      <c r="D3387" s="147" t="s">
        <v>31576</v>
      </c>
      <c r="E3387" s="147" t="s">
        <v>2240</v>
      </c>
      <c r="G3387" s="147">
        <v>0</v>
      </c>
      <c r="I3387" s="147">
        <v>5</v>
      </c>
      <c r="J3387" s="147">
        <v>2561687</v>
      </c>
      <c r="K3387" s="147" t="s">
        <v>2769</v>
      </c>
    </row>
    <row r="3388" spans="1:11" x14ac:dyDescent="0.2">
      <c r="A3388" s="147">
        <v>6</v>
      </c>
      <c r="B3388" s="149" t="s">
        <v>31575</v>
      </c>
      <c r="C3388" s="147" t="s">
        <v>2242</v>
      </c>
      <c r="D3388" s="147" t="s">
        <v>31574</v>
      </c>
      <c r="E3388" s="147" t="s">
        <v>2240</v>
      </c>
      <c r="G3388" s="147">
        <v>0</v>
      </c>
      <c r="I3388" s="147">
        <v>5</v>
      </c>
      <c r="J3388" s="147">
        <v>2561706</v>
      </c>
      <c r="K3388" s="147" t="s">
        <v>2769</v>
      </c>
    </row>
    <row r="3389" spans="1:11" x14ac:dyDescent="0.2">
      <c r="A3389" s="147">
        <v>6</v>
      </c>
      <c r="B3389" s="149" t="s">
        <v>31573</v>
      </c>
      <c r="C3389" s="147" t="s">
        <v>2242</v>
      </c>
      <c r="D3389" s="147" t="s">
        <v>31572</v>
      </c>
      <c r="E3389" s="147" t="s">
        <v>2240</v>
      </c>
      <c r="G3389" s="147">
        <v>0</v>
      </c>
      <c r="I3389" s="147">
        <v>5</v>
      </c>
      <c r="J3389" s="147">
        <v>2561711</v>
      </c>
      <c r="K3389" s="147" t="s">
        <v>2769</v>
      </c>
    </row>
    <row r="3390" spans="1:11" x14ac:dyDescent="0.2">
      <c r="A3390" s="147">
        <v>6</v>
      </c>
      <c r="B3390" s="149" t="s">
        <v>31571</v>
      </c>
      <c r="C3390" s="147" t="s">
        <v>2242</v>
      </c>
      <c r="D3390" s="147" t="s">
        <v>31570</v>
      </c>
      <c r="E3390" s="147" t="s">
        <v>2240</v>
      </c>
      <c r="G3390" s="147">
        <v>0</v>
      </c>
      <c r="I3390" s="147">
        <v>5</v>
      </c>
      <c r="J3390" s="147">
        <v>2561702</v>
      </c>
      <c r="K3390" s="147" t="s">
        <v>2769</v>
      </c>
    </row>
    <row r="3391" spans="1:11" x14ac:dyDescent="0.2">
      <c r="A3391" s="147">
        <v>6</v>
      </c>
      <c r="B3391" s="149" t="s">
        <v>31569</v>
      </c>
      <c r="C3391" s="147" t="s">
        <v>2242</v>
      </c>
      <c r="D3391" s="147" t="s">
        <v>31568</v>
      </c>
      <c r="E3391" s="147" t="s">
        <v>2240</v>
      </c>
      <c r="F3391" s="147" t="s">
        <v>2259</v>
      </c>
      <c r="G3391" s="147">
        <v>1</v>
      </c>
      <c r="H3391" s="148">
        <v>41204</v>
      </c>
      <c r="I3391" s="147">
        <v>5</v>
      </c>
      <c r="J3391" s="147">
        <v>2561709</v>
      </c>
    </row>
    <row r="3392" spans="1:11" x14ac:dyDescent="0.2">
      <c r="A3392" s="147">
        <v>6</v>
      </c>
      <c r="B3392" s="149" t="s">
        <v>31567</v>
      </c>
      <c r="C3392" s="147" t="s">
        <v>2242</v>
      </c>
      <c r="D3392" s="147" t="s">
        <v>31566</v>
      </c>
      <c r="E3392" s="147" t="s">
        <v>2240</v>
      </c>
      <c r="G3392" s="147">
        <v>0</v>
      </c>
      <c r="I3392" s="147">
        <v>5</v>
      </c>
      <c r="J3392" s="147">
        <v>2561690</v>
      </c>
      <c r="K3392" s="147" t="s">
        <v>2769</v>
      </c>
    </row>
    <row r="3393" spans="1:11" x14ac:dyDescent="0.2">
      <c r="A3393" s="147">
        <v>6</v>
      </c>
      <c r="B3393" s="149" t="s">
        <v>31565</v>
      </c>
      <c r="C3393" s="147" t="s">
        <v>2242</v>
      </c>
      <c r="D3393" s="147" t="s">
        <v>31564</v>
      </c>
      <c r="E3393" s="147" t="s">
        <v>2240</v>
      </c>
      <c r="G3393" s="147">
        <v>0</v>
      </c>
      <c r="I3393" s="147">
        <v>5</v>
      </c>
      <c r="J3393" s="147">
        <v>2561698</v>
      </c>
      <c r="K3393" s="147" t="s">
        <v>2769</v>
      </c>
    </row>
    <row r="3394" spans="1:11" x14ac:dyDescent="0.2">
      <c r="A3394" s="147">
        <v>6</v>
      </c>
      <c r="B3394" s="149" t="s">
        <v>31563</v>
      </c>
      <c r="C3394" s="147" t="s">
        <v>2242</v>
      </c>
      <c r="D3394" s="147" t="s">
        <v>31562</v>
      </c>
      <c r="E3394" s="147" t="s">
        <v>2240</v>
      </c>
      <c r="G3394" s="147">
        <v>0</v>
      </c>
      <c r="I3394" s="147">
        <v>5</v>
      </c>
      <c r="J3394" s="147">
        <v>2561710</v>
      </c>
      <c r="K3394" s="147" t="s">
        <v>2769</v>
      </c>
    </row>
    <row r="3395" spans="1:11" x14ac:dyDescent="0.2">
      <c r="A3395" s="147">
        <v>3</v>
      </c>
      <c r="B3395" s="149" t="s">
        <v>31561</v>
      </c>
      <c r="C3395" s="147" t="s">
        <v>2242</v>
      </c>
      <c r="D3395" s="147" t="s">
        <v>31560</v>
      </c>
      <c r="E3395" s="147" t="s">
        <v>2246</v>
      </c>
      <c r="G3395" s="147">
        <v>0</v>
      </c>
      <c r="I3395" s="147">
        <v>3</v>
      </c>
      <c r="J3395" s="147">
        <v>2561648</v>
      </c>
    </row>
    <row r="3396" spans="1:11" x14ac:dyDescent="0.2">
      <c r="A3396" s="147">
        <v>4</v>
      </c>
      <c r="B3396" s="149" t="s">
        <v>31558</v>
      </c>
      <c r="C3396" s="147" t="s">
        <v>2242</v>
      </c>
      <c r="D3396" s="147" t="s">
        <v>31559</v>
      </c>
      <c r="E3396" s="147" t="s">
        <v>2240</v>
      </c>
      <c r="G3396" s="147">
        <v>0</v>
      </c>
      <c r="I3396" s="147">
        <v>4</v>
      </c>
      <c r="J3396" s="147">
        <v>2561721</v>
      </c>
      <c r="K3396" s="147" t="s">
        <v>2769</v>
      </c>
    </row>
    <row r="3397" spans="1:11" x14ac:dyDescent="0.2">
      <c r="A3397" s="147">
        <v>4</v>
      </c>
      <c r="B3397" s="149" t="s">
        <v>31558</v>
      </c>
      <c r="C3397" s="147" t="s">
        <v>2261</v>
      </c>
      <c r="D3397" s="147" t="s">
        <v>31557</v>
      </c>
      <c r="E3397" s="147" t="s">
        <v>2246</v>
      </c>
      <c r="G3397" s="147">
        <v>0</v>
      </c>
      <c r="I3397" s="147">
        <v>4</v>
      </c>
      <c r="J3397" s="147">
        <v>1189988</v>
      </c>
    </row>
    <row r="3398" spans="1:11" x14ac:dyDescent="0.2">
      <c r="A3398" s="147">
        <v>4</v>
      </c>
      <c r="B3398" s="149" t="s">
        <v>31555</v>
      </c>
      <c r="C3398" s="147" t="s">
        <v>2242</v>
      </c>
      <c r="D3398" s="147" t="s">
        <v>31556</v>
      </c>
      <c r="E3398" s="147" t="s">
        <v>2240</v>
      </c>
      <c r="G3398" s="147">
        <v>0</v>
      </c>
      <c r="I3398" s="147">
        <v>4</v>
      </c>
      <c r="J3398" s="147">
        <v>2561720</v>
      </c>
      <c r="K3398" s="147" t="s">
        <v>2769</v>
      </c>
    </row>
    <row r="3399" spans="1:11" x14ac:dyDescent="0.2">
      <c r="A3399" s="147">
        <v>4</v>
      </c>
      <c r="B3399" s="149" t="s">
        <v>31555</v>
      </c>
      <c r="C3399" s="147" t="s">
        <v>2261</v>
      </c>
      <c r="D3399" s="147" t="s">
        <v>31554</v>
      </c>
      <c r="E3399" s="147" t="s">
        <v>2246</v>
      </c>
      <c r="G3399" s="147">
        <v>0</v>
      </c>
      <c r="I3399" s="147">
        <v>4</v>
      </c>
      <c r="J3399" s="147">
        <v>1189992</v>
      </c>
    </row>
    <row r="3400" spans="1:11" x14ac:dyDescent="0.2">
      <c r="A3400" s="147">
        <v>3</v>
      </c>
      <c r="B3400" s="149" t="s">
        <v>31553</v>
      </c>
      <c r="C3400" s="147" t="s">
        <v>2242</v>
      </c>
      <c r="D3400" s="147" t="s">
        <v>31552</v>
      </c>
      <c r="E3400" s="147" t="s">
        <v>2246</v>
      </c>
      <c r="G3400" s="147">
        <v>0</v>
      </c>
      <c r="I3400" s="147">
        <v>3</v>
      </c>
      <c r="J3400" s="147">
        <v>2561631</v>
      </c>
    </row>
    <row r="3401" spans="1:11" x14ac:dyDescent="0.2">
      <c r="A3401" s="147">
        <v>4</v>
      </c>
      <c r="B3401" s="149" t="s">
        <v>31551</v>
      </c>
      <c r="C3401" s="147" t="s">
        <v>2242</v>
      </c>
      <c r="D3401" s="147" t="s">
        <v>31550</v>
      </c>
      <c r="E3401" s="147" t="s">
        <v>2246</v>
      </c>
      <c r="G3401" s="147">
        <v>0</v>
      </c>
      <c r="I3401" s="147">
        <v>4</v>
      </c>
      <c r="J3401" s="147">
        <v>2561730</v>
      </c>
    </row>
    <row r="3402" spans="1:11" x14ac:dyDescent="0.2">
      <c r="A3402" s="147">
        <v>5</v>
      </c>
      <c r="B3402" s="149" t="s">
        <v>31549</v>
      </c>
      <c r="C3402" s="147" t="s">
        <v>2242</v>
      </c>
      <c r="D3402" s="147" t="s">
        <v>31548</v>
      </c>
      <c r="E3402" s="147" t="s">
        <v>2246</v>
      </c>
      <c r="G3402" s="147">
        <v>0</v>
      </c>
      <c r="I3402" s="147">
        <v>5</v>
      </c>
      <c r="J3402" s="147">
        <v>2561738</v>
      </c>
    </row>
    <row r="3403" spans="1:11" x14ac:dyDescent="0.2">
      <c r="A3403" s="147">
        <v>6</v>
      </c>
      <c r="B3403" s="149" t="s">
        <v>31547</v>
      </c>
      <c r="C3403" s="147" t="s">
        <v>2242</v>
      </c>
      <c r="D3403" s="147" t="s">
        <v>31546</v>
      </c>
      <c r="E3403" s="147" t="s">
        <v>2240</v>
      </c>
      <c r="G3403" s="147">
        <v>0</v>
      </c>
      <c r="I3403" s="147">
        <v>6</v>
      </c>
      <c r="J3403" s="147">
        <v>2561747</v>
      </c>
      <c r="K3403" s="147" t="s">
        <v>2769</v>
      </c>
    </row>
    <row r="3404" spans="1:11" x14ac:dyDescent="0.2">
      <c r="A3404" s="147">
        <v>6</v>
      </c>
      <c r="B3404" s="149" t="s">
        <v>31545</v>
      </c>
      <c r="C3404" s="147" t="s">
        <v>2242</v>
      </c>
      <c r="D3404" s="147" t="s">
        <v>31544</v>
      </c>
      <c r="E3404" s="147" t="s">
        <v>2240</v>
      </c>
      <c r="G3404" s="147">
        <v>0</v>
      </c>
      <c r="I3404" s="147">
        <v>5</v>
      </c>
      <c r="J3404" s="147">
        <v>2561732</v>
      </c>
      <c r="K3404" s="147" t="s">
        <v>2769</v>
      </c>
    </row>
    <row r="3405" spans="1:11" x14ac:dyDescent="0.2">
      <c r="A3405" s="147">
        <v>6</v>
      </c>
      <c r="B3405" s="149" t="s">
        <v>31542</v>
      </c>
      <c r="C3405" s="147" t="s">
        <v>2242</v>
      </c>
      <c r="D3405" s="147" t="s">
        <v>31543</v>
      </c>
      <c r="E3405" s="147" t="s">
        <v>2240</v>
      </c>
      <c r="G3405" s="147">
        <v>0</v>
      </c>
      <c r="I3405" s="147">
        <v>5</v>
      </c>
      <c r="J3405" s="147">
        <v>2561741</v>
      </c>
      <c r="K3405" s="147" t="s">
        <v>2769</v>
      </c>
    </row>
    <row r="3406" spans="1:11" x14ac:dyDescent="0.2">
      <c r="A3406" s="147">
        <v>6</v>
      </c>
      <c r="B3406" s="149" t="s">
        <v>31542</v>
      </c>
      <c r="C3406" s="147" t="s">
        <v>2261</v>
      </c>
      <c r="D3406" s="147" t="s">
        <v>31541</v>
      </c>
      <c r="E3406" s="147" t="s">
        <v>2246</v>
      </c>
      <c r="G3406" s="147">
        <v>0</v>
      </c>
      <c r="I3406" s="147">
        <v>5</v>
      </c>
      <c r="J3406" s="147">
        <v>1190003</v>
      </c>
    </row>
    <row r="3407" spans="1:11" x14ac:dyDescent="0.2">
      <c r="A3407" s="147">
        <v>6</v>
      </c>
      <c r="B3407" s="149" t="s">
        <v>31540</v>
      </c>
      <c r="C3407" s="147" t="s">
        <v>2242</v>
      </c>
      <c r="D3407" s="147" t="s">
        <v>31539</v>
      </c>
      <c r="E3407" s="147" t="s">
        <v>2240</v>
      </c>
      <c r="G3407" s="147">
        <v>0</v>
      </c>
      <c r="I3407" s="147">
        <v>5</v>
      </c>
      <c r="J3407" s="147">
        <v>2561744</v>
      </c>
      <c r="K3407" s="147" t="s">
        <v>2769</v>
      </c>
    </row>
    <row r="3408" spans="1:11" x14ac:dyDescent="0.2">
      <c r="A3408" s="147">
        <v>6</v>
      </c>
      <c r="B3408" s="149" t="s">
        <v>31538</v>
      </c>
      <c r="C3408" s="147" t="s">
        <v>2242</v>
      </c>
      <c r="D3408" s="147" t="s">
        <v>31537</v>
      </c>
      <c r="E3408" s="147" t="s">
        <v>2240</v>
      </c>
      <c r="G3408" s="147">
        <v>0</v>
      </c>
      <c r="I3408" s="147">
        <v>5</v>
      </c>
      <c r="J3408" s="147">
        <v>2561735</v>
      </c>
      <c r="K3408" s="147" t="s">
        <v>2769</v>
      </c>
    </row>
    <row r="3409" spans="1:11" x14ac:dyDescent="0.2">
      <c r="A3409" s="147">
        <v>4</v>
      </c>
      <c r="B3409" s="149" t="s">
        <v>31533</v>
      </c>
      <c r="C3409" s="147" t="s">
        <v>2242</v>
      </c>
      <c r="D3409" s="147" t="s">
        <v>31536</v>
      </c>
      <c r="E3409" s="147" t="s">
        <v>2246</v>
      </c>
      <c r="G3409" s="147">
        <v>0</v>
      </c>
      <c r="I3409" s="147">
        <v>4</v>
      </c>
      <c r="J3409" s="147">
        <v>2561727</v>
      </c>
    </row>
    <row r="3410" spans="1:11" x14ac:dyDescent="0.2">
      <c r="A3410" s="147">
        <v>4</v>
      </c>
      <c r="B3410" s="149" t="s">
        <v>31533</v>
      </c>
      <c r="C3410" s="147" t="s">
        <v>2261</v>
      </c>
      <c r="D3410" s="147" t="s">
        <v>31535</v>
      </c>
      <c r="E3410" s="147" t="s">
        <v>2246</v>
      </c>
      <c r="G3410" s="147">
        <v>0</v>
      </c>
      <c r="I3410" s="147">
        <v>4</v>
      </c>
      <c r="J3410" s="147">
        <v>1189993</v>
      </c>
    </row>
    <row r="3411" spans="1:11" x14ac:dyDescent="0.2">
      <c r="A3411" s="147">
        <v>4</v>
      </c>
      <c r="B3411" s="149" t="s">
        <v>31533</v>
      </c>
      <c r="C3411" s="147" t="s">
        <v>2261</v>
      </c>
      <c r="D3411" s="147" t="s">
        <v>31534</v>
      </c>
      <c r="E3411" s="147" t="s">
        <v>2246</v>
      </c>
      <c r="G3411" s="147">
        <v>0</v>
      </c>
      <c r="I3411" s="147">
        <v>4</v>
      </c>
      <c r="J3411" s="147">
        <v>1189996</v>
      </c>
    </row>
    <row r="3412" spans="1:11" x14ac:dyDescent="0.2">
      <c r="A3412" s="147">
        <v>4</v>
      </c>
      <c r="B3412" s="149" t="s">
        <v>31533</v>
      </c>
      <c r="C3412" s="147" t="s">
        <v>2277</v>
      </c>
      <c r="D3412" s="147" t="s">
        <v>31509</v>
      </c>
      <c r="E3412" s="147" t="s">
        <v>2246</v>
      </c>
      <c r="G3412" s="147">
        <v>0</v>
      </c>
      <c r="I3412" s="147">
        <v>4</v>
      </c>
      <c r="J3412" s="147">
        <v>1189999</v>
      </c>
    </row>
    <row r="3413" spans="1:11" x14ac:dyDescent="0.2">
      <c r="A3413" s="147">
        <v>5</v>
      </c>
      <c r="B3413" s="149" t="s">
        <v>31532</v>
      </c>
      <c r="C3413" s="147" t="s">
        <v>2242</v>
      </c>
      <c r="D3413" s="147" t="s">
        <v>31531</v>
      </c>
      <c r="E3413" s="147" t="s">
        <v>2246</v>
      </c>
      <c r="G3413" s="147">
        <v>0</v>
      </c>
      <c r="I3413" s="147">
        <v>5</v>
      </c>
      <c r="J3413" s="147">
        <v>2561751</v>
      </c>
    </row>
    <row r="3414" spans="1:11" x14ac:dyDescent="0.2">
      <c r="A3414" s="147">
        <v>6</v>
      </c>
      <c r="B3414" s="149" t="s">
        <v>31530</v>
      </c>
      <c r="C3414" s="147" t="s">
        <v>2242</v>
      </c>
      <c r="D3414" s="147" t="s">
        <v>31529</v>
      </c>
      <c r="E3414" s="147" t="s">
        <v>2240</v>
      </c>
      <c r="G3414" s="147">
        <v>0</v>
      </c>
      <c r="I3414" s="147">
        <v>6</v>
      </c>
      <c r="J3414" s="147">
        <v>2561761</v>
      </c>
      <c r="K3414" s="147" t="s">
        <v>2769</v>
      </c>
    </row>
    <row r="3415" spans="1:11" x14ac:dyDescent="0.2">
      <c r="A3415" s="147">
        <v>6</v>
      </c>
      <c r="B3415" s="149" t="s">
        <v>31528</v>
      </c>
      <c r="C3415" s="147" t="s">
        <v>2242</v>
      </c>
      <c r="D3415" s="147" t="s">
        <v>31527</v>
      </c>
      <c r="E3415" s="147" t="s">
        <v>2240</v>
      </c>
      <c r="G3415" s="147">
        <v>0</v>
      </c>
      <c r="I3415" s="147">
        <v>5</v>
      </c>
      <c r="J3415" s="147">
        <v>2561749</v>
      </c>
      <c r="K3415" s="147" t="s">
        <v>2769</v>
      </c>
    </row>
    <row r="3416" spans="1:11" x14ac:dyDescent="0.2">
      <c r="A3416" s="147">
        <v>6</v>
      </c>
      <c r="B3416" s="149" t="s">
        <v>31526</v>
      </c>
      <c r="C3416" s="147" t="s">
        <v>2242</v>
      </c>
      <c r="D3416" s="147" t="s">
        <v>31525</v>
      </c>
      <c r="E3416" s="147" t="s">
        <v>2240</v>
      </c>
      <c r="G3416" s="147">
        <v>0</v>
      </c>
      <c r="I3416" s="147">
        <v>5</v>
      </c>
      <c r="J3416" s="147">
        <v>2561752</v>
      </c>
      <c r="K3416" s="147" t="s">
        <v>2769</v>
      </c>
    </row>
    <row r="3417" spans="1:11" x14ac:dyDescent="0.2">
      <c r="A3417" s="147">
        <v>6</v>
      </c>
      <c r="B3417" s="149" t="s">
        <v>31524</v>
      </c>
      <c r="C3417" s="147" t="s">
        <v>2242</v>
      </c>
      <c r="D3417" s="147" t="s">
        <v>31523</v>
      </c>
      <c r="E3417" s="147" t="s">
        <v>2240</v>
      </c>
      <c r="G3417" s="147">
        <v>0</v>
      </c>
      <c r="I3417" s="147">
        <v>5</v>
      </c>
      <c r="J3417" s="147">
        <v>2561757</v>
      </c>
      <c r="K3417" s="147" t="s">
        <v>2769</v>
      </c>
    </row>
    <row r="3418" spans="1:11" x14ac:dyDescent="0.2">
      <c r="A3418" s="147">
        <v>3</v>
      </c>
      <c r="B3418" s="149" t="s">
        <v>31522</v>
      </c>
      <c r="C3418" s="147" t="s">
        <v>2242</v>
      </c>
      <c r="D3418" s="147" t="s">
        <v>31521</v>
      </c>
      <c r="E3418" s="147" t="s">
        <v>2246</v>
      </c>
      <c r="G3418" s="147">
        <v>0</v>
      </c>
      <c r="I3418" s="147">
        <v>3</v>
      </c>
      <c r="J3418" s="147">
        <v>2561634</v>
      </c>
    </row>
    <row r="3419" spans="1:11" x14ac:dyDescent="0.2">
      <c r="A3419" s="147">
        <v>4</v>
      </c>
      <c r="B3419" s="149" t="s">
        <v>31520</v>
      </c>
      <c r="C3419" s="147" t="s">
        <v>2242</v>
      </c>
      <c r="D3419" s="147" t="s">
        <v>31519</v>
      </c>
      <c r="E3419" s="147" t="s">
        <v>2240</v>
      </c>
      <c r="G3419" s="147">
        <v>0</v>
      </c>
      <c r="I3419" s="147">
        <v>4</v>
      </c>
      <c r="J3419" s="147">
        <v>2561767</v>
      </c>
      <c r="K3419" s="147" t="s">
        <v>2769</v>
      </c>
    </row>
    <row r="3420" spans="1:11" x14ac:dyDescent="0.2">
      <c r="A3420" s="147">
        <v>4</v>
      </c>
      <c r="B3420" s="149" t="s">
        <v>31518</v>
      </c>
      <c r="C3420" s="147" t="s">
        <v>2242</v>
      </c>
      <c r="D3420" s="147" t="s">
        <v>31517</v>
      </c>
      <c r="E3420" s="147" t="s">
        <v>2240</v>
      </c>
      <c r="G3420" s="147">
        <v>0</v>
      </c>
      <c r="I3420" s="147">
        <v>4</v>
      </c>
      <c r="J3420" s="147">
        <v>2561771</v>
      </c>
      <c r="K3420" s="147" t="s">
        <v>2769</v>
      </c>
    </row>
    <row r="3421" spans="1:11" x14ac:dyDescent="0.2">
      <c r="A3421" s="147">
        <v>4</v>
      </c>
      <c r="B3421" s="149" t="s">
        <v>31516</v>
      </c>
      <c r="C3421" s="147" t="s">
        <v>2242</v>
      </c>
      <c r="D3421" s="147" t="s">
        <v>31515</v>
      </c>
      <c r="E3421" s="147" t="s">
        <v>2240</v>
      </c>
      <c r="G3421" s="147">
        <v>0</v>
      </c>
      <c r="I3421" s="147">
        <v>4</v>
      </c>
      <c r="J3421" s="147">
        <v>2561765</v>
      </c>
      <c r="K3421" s="147" t="s">
        <v>2769</v>
      </c>
    </row>
    <row r="3422" spans="1:11" x14ac:dyDescent="0.2">
      <c r="A3422" s="147">
        <v>4</v>
      </c>
      <c r="B3422" s="149" t="s">
        <v>31514</v>
      </c>
      <c r="C3422" s="147" t="s">
        <v>2242</v>
      </c>
      <c r="D3422" s="147" t="s">
        <v>31513</v>
      </c>
      <c r="E3422" s="147" t="s">
        <v>2240</v>
      </c>
      <c r="G3422" s="147">
        <v>0</v>
      </c>
      <c r="I3422" s="147">
        <v>4</v>
      </c>
      <c r="J3422" s="147">
        <v>2561774</v>
      </c>
      <c r="K3422" s="147" t="s">
        <v>2769</v>
      </c>
    </row>
    <row r="3423" spans="1:11" x14ac:dyDescent="0.2">
      <c r="A3423" s="147">
        <v>3</v>
      </c>
      <c r="B3423" s="149" t="s">
        <v>31510</v>
      </c>
      <c r="C3423" s="147" t="s">
        <v>2242</v>
      </c>
      <c r="D3423" s="147" t="s">
        <v>31512</v>
      </c>
      <c r="E3423" s="147" t="s">
        <v>2246</v>
      </c>
      <c r="G3423" s="147">
        <v>0</v>
      </c>
      <c r="I3423" s="147">
        <v>3</v>
      </c>
      <c r="J3423" s="147">
        <v>2561623</v>
      </c>
    </row>
    <row r="3424" spans="1:11" x14ac:dyDescent="0.2">
      <c r="A3424" s="147">
        <v>3</v>
      </c>
      <c r="B3424" s="149" t="s">
        <v>31510</v>
      </c>
      <c r="C3424" s="147" t="s">
        <v>2294</v>
      </c>
      <c r="D3424" s="147" t="s">
        <v>31511</v>
      </c>
      <c r="E3424" s="147" t="s">
        <v>2246</v>
      </c>
      <c r="G3424" s="147">
        <v>0</v>
      </c>
      <c r="I3424" s="147">
        <v>3</v>
      </c>
      <c r="J3424" s="147">
        <v>1189971</v>
      </c>
    </row>
    <row r="3425" spans="1:11" x14ac:dyDescent="0.2">
      <c r="A3425" s="147">
        <v>3</v>
      </c>
      <c r="B3425" s="149" t="s">
        <v>31510</v>
      </c>
      <c r="C3425" s="147" t="s">
        <v>2277</v>
      </c>
      <c r="D3425" s="147" t="s">
        <v>31509</v>
      </c>
      <c r="E3425" s="147" t="s">
        <v>2246</v>
      </c>
      <c r="G3425" s="147">
        <v>0</v>
      </c>
      <c r="I3425" s="147">
        <v>3</v>
      </c>
      <c r="J3425" s="147">
        <v>1189973</v>
      </c>
    </row>
    <row r="3426" spans="1:11" x14ac:dyDescent="0.2">
      <c r="A3426" s="147">
        <v>4</v>
      </c>
      <c r="B3426" s="149" t="s">
        <v>31508</v>
      </c>
      <c r="C3426" s="147" t="s">
        <v>2242</v>
      </c>
      <c r="D3426" s="147" t="s">
        <v>31507</v>
      </c>
      <c r="E3426" s="147" t="s">
        <v>2240</v>
      </c>
      <c r="G3426" s="147">
        <v>0</v>
      </c>
      <c r="I3426" s="147">
        <v>4</v>
      </c>
      <c r="J3426" s="147">
        <v>2561789</v>
      </c>
      <c r="K3426" s="147" t="s">
        <v>2769</v>
      </c>
    </row>
    <row r="3427" spans="1:11" x14ac:dyDescent="0.2">
      <c r="A3427" s="147">
        <v>4</v>
      </c>
      <c r="B3427" s="149" t="s">
        <v>31506</v>
      </c>
      <c r="C3427" s="147" t="s">
        <v>2242</v>
      </c>
      <c r="D3427" s="147" t="s">
        <v>31505</v>
      </c>
      <c r="E3427" s="147" t="s">
        <v>2240</v>
      </c>
      <c r="G3427" s="147">
        <v>0</v>
      </c>
      <c r="I3427" s="147">
        <v>4</v>
      </c>
      <c r="J3427" s="147">
        <v>2561787</v>
      </c>
      <c r="K3427" s="147" t="s">
        <v>2769</v>
      </c>
    </row>
    <row r="3428" spans="1:11" x14ac:dyDescent="0.2">
      <c r="A3428" s="147">
        <v>4</v>
      </c>
      <c r="B3428" s="149" t="s">
        <v>31504</v>
      </c>
      <c r="C3428" s="147" t="s">
        <v>2242</v>
      </c>
      <c r="D3428" s="147" t="s">
        <v>31503</v>
      </c>
      <c r="E3428" s="147" t="s">
        <v>2240</v>
      </c>
      <c r="G3428" s="147">
        <v>0</v>
      </c>
      <c r="I3428" s="147">
        <v>4</v>
      </c>
      <c r="J3428" s="147">
        <v>2561777</v>
      </c>
      <c r="K3428" s="147" t="s">
        <v>2769</v>
      </c>
    </row>
    <row r="3429" spans="1:11" x14ac:dyDescent="0.2">
      <c r="A3429" s="147">
        <v>4</v>
      </c>
      <c r="B3429" s="149" t="s">
        <v>31501</v>
      </c>
      <c r="C3429" s="147" t="s">
        <v>2242</v>
      </c>
      <c r="D3429" s="147" t="s">
        <v>31502</v>
      </c>
      <c r="E3429" s="147" t="s">
        <v>2246</v>
      </c>
      <c r="G3429" s="147">
        <v>0</v>
      </c>
      <c r="I3429" s="147">
        <v>4</v>
      </c>
      <c r="J3429" s="147">
        <v>2561776</v>
      </c>
    </row>
    <row r="3430" spans="1:11" x14ac:dyDescent="0.2">
      <c r="A3430" s="147">
        <v>4</v>
      </c>
      <c r="B3430" s="149" t="s">
        <v>31501</v>
      </c>
      <c r="C3430" s="147" t="s">
        <v>2261</v>
      </c>
      <c r="D3430" s="147" t="s">
        <v>31500</v>
      </c>
      <c r="E3430" s="147" t="s">
        <v>2246</v>
      </c>
      <c r="G3430" s="147">
        <v>0</v>
      </c>
      <c r="I3430" s="147">
        <v>4</v>
      </c>
      <c r="J3430" s="147">
        <v>1190006</v>
      </c>
    </row>
    <row r="3431" spans="1:11" x14ac:dyDescent="0.2">
      <c r="A3431" s="147">
        <v>5</v>
      </c>
      <c r="B3431" s="149" t="s">
        <v>31499</v>
      </c>
      <c r="C3431" s="147" t="s">
        <v>2242</v>
      </c>
      <c r="D3431" s="147" t="s">
        <v>31498</v>
      </c>
      <c r="E3431" s="147" t="s">
        <v>2246</v>
      </c>
      <c r="G3431" s="147">
        <v>0</v>
      </c>
      <c r="I3431" s="147">
        <v>5</v>
      </c>
      <c r="J3431" s="147">
        <v>2561796</v>
      </c>
    </row>
    <row r="3432" spans="1:11" x14ac:dyDescent="0.2">
      <c r="A3432" s="147">
        <v>6</v>
      </c>
      <c r="B3432" s="149" t="s">
        <v>31497</v>
      </c>
      <c r="C3432" s="147" t="s">
        <v>2242</v>
      </c>
      <c r="D3432" s="147" t="s">
        <v>31496</v>
      </c>
      <c r="E3432" s="147" t="s">
        <v>2240</v>
      </c>
      <c r="G3432" s="147">
        <v>0</v>
      </c>
      <c r="I3432" s="147">
        <v>6</v>
      </c>
      <c r="J3432" s="147">
        <v>2561804</v>
      </c>
      <c r="K3432" s="147" t="s">
        <v>2769</v>
      </c>
    </row>
    <row r="3433" spans="1:11" x14ac:dyDescent="0.2">
      <c r="A3433" s="147">
        <v>6</v>
      </c>
      <c r="B3433" s="149" t="s">
        <v>31495</v>
      </c>
      <c r="C3433" s="147" t="s">
        <v>2242</v>
      </c>
      <c r="D3433" s="147" t="s">
        <v>31494</v>
      </c>
      <c r="E3433" s="147" t="s">
        <v>2240</v>
      </c>
      <c r="G3433" s="147">
        <v>0</v>
      </c>
      <c r="I3433" s="147">
        <v>5</v>
      </c>
      <c r="J3433" s="147">
        <v>2561797</v>
      </c>
      <c r="K3433" s="147" t="s">
        <v>2769</v>
      </c>
    </row>
    <row r="3434" spans="1:11" x14ac:dyDescent="0.2">
      <c r="A3434" s="147">
        <v>6</v>
      </c>
      <c r="B3434" s="149" t="s">
        <v>31493</v>
      </c>
      <c r="C3434" s="147" t="s">
        <v>2242</v>
      </c>
      <c r="D3434" s="147" t="s">
        <v>31492</v>
      </c>
      <c r="E3434" s="147" t="s">
        <v>2240</v>
      </c>
      <c r="G3434" s="147">
        <v>0</v>
      </c>
      <c r="I3434" s="147">
        <v>5</v>
      </c>
      <c r="J3434" s="147">
        <v>2561798</v>
      </c>
      <c r="K3434" s="147" t="s">
        <v>2769</v>
      </c>
    </row>
    <row r="3435" spans="1:11" x14ac:dyDescent="0.2">
      <c r="A3435" s="147">
        <v>6</v>
      </c>
      <c r="B3435" s="149" t="s">
        <v>31491</v>
      </c>
      <c r="C3435" s="147" t="s">
        <v>2242</v>
      </c>
      <c r="D3435" s="147" t="s">
        <v>31490</v>
      </c>
      <c r="E3435" s="147" t="s">
        <v>2240</v>
      </c>
      <c r="G3435" s="147">
        <v>0</v>
      </c>
      <c r="I3435" s="147">
        <v>5</v>
      </c>
      <c r="J3435" s="147">
        <v>2561800</v>
      </c>
      <c r="K3435" s="147" t="s">
        <v>2769</v>
      </c>
    </row>
    <row r="3436" spans="1:11" x14ac:dyDescent="0.2">
      <c r="A3436" s="147">
        <v>4</v>
      </c>
      <c r="B3436" s="149" t="s">
        <v>31489</v>
      </c>
      <c r="C3436" s="147" t="s">
        <v>2242</v>
      </c>
      <c r="D3436" s="147" t="s">
        <v>31488</v>
      </c>
      <c r="E3436" s="147" t="s">
        <v>2240</v>
      </c>
      <c r="G3436" s="147">
        <v>0</v>
      </c>
      <c r="I3436" s="147">
        <v>4</v>
      </c>
      <c r="J3436" s="147">
        <v>2561780</v>
      </c>
      <c r="K3436" s="147" t="s">
        <v>2769</v>
      </c>
    </row>
    <row r="3437" spans="1:11" x14ac:dyDescent="0.2">
      <c r="A3437" s="147">
        <v>3</v>
      </c>
      <c r="B3437" s="149" t="s">
        <v>31487</v>
      </c>
      <c r="C3437" s="147" t="s">
        <v>2242</v>
      </c>
      <c r="D3437" s="147" t="s">
        <v>31486</v>
      </c>
      <c r="E3437" s="147" t="s">
        <v>2246</v>
      </c>
      <c r="G3437" s="147">
        <v>0</v>
      </c>
      <c r="I3437" s="147">
        <v>3</v>
      </c>
      <c r="J3437" s="147">
        <v>2561646</v>
      </c>
    </row>
    <row r="3438" spans="1:11" x14ac:dyDescent="0.2">
      <c r="A3438" s="147">
        <v>4</v>
      </c>
      <c r="B3438" s="149" t="s">
        <v>31484</v>
      </c>
      <c r="C3438" s="147" t="s">
        <v>2242</v>
      </c>
      <c r="D3438" s="147" t="s">
        <v>31485</v>
      </c>
      <c r="E3438" s="147" t="s">
        <v>2240</v>
      </c>
      <c r="G3438" s="147">
        <v>0</v>
      </c>
      <c r="I3438" s="147">
        <v>4</v>
      </c>
      <c r="J3438" s="147">
        <v>2561808</v>
      </c>
    </row>
    <row r="3439" spans="1:11" x14ac:dyDescent="0.2">
      <c r="A3439" s="147">
        <v>4</v>
      </c>
      <c r="B3439" s="149" t="s">
        <v>31484</v>
      </c>
      <c r="C3439" s="147" t="s">
        <v>2261</v>
      </c>
      <c r="D3439" s="147" t="s">
        <v>31483</v>
      </c>
      <c r="E3439" s="147" t="s">
        <v>2246</v>
      </c>
      <c r="G3439" s="147">
        <v>0</v>
      </c>
      <c r="I3439" s="147">
        <v>4</v>
      </c>
      <c r="J3439" s="147">
        <v>1190012</v>
      </c>
    </row>
    <row r="3440" spans="1:11" x14ac:dyDescent="0.2">
      <c r="A3440" s="147">
        <v>4</v>
      </c>
      <c r="B3440" s="149" t="s">
        <v>31481</v>
      </c>
      <c r="C3440" s="147" t="s">
        <v>2242</v>
      </c>
      <c r="D3440" s="147" t="s">
        <v>31470</v>
      </c>
      <c r="E3440" s="147" t="s">
        <v>2246</v>
      </c>
      <c r="G3440" s="147">
        <v>0</v>
      </c>
      <c r="I3440" s="147">
        <v>4</v>
      </c>
      <c r="J3440" s="147">
        <v>2561810</v>
      </c>
    </row>
    <row r="3441" spans="1:11" x14ac:dyDescent="0.2">
      <c r="A3441" s="147">
        <v>4</v>
      </c>
      <c r="B3441" s="149" t="s">
        <v>31481</v>
      </c>
      <c r="C3441" s="147" t="s">
        <v>2261</v>
      </c>
      <c r="D3441" s="147" t="s">
        <v>31482</v>
      </c>
      <c r="E3441" s="147" t="s">
        <v>2246</v>
      </c>
      <c r="G3441" s="147">
        <v>0</v>
      </c>
      <c r="I3441" s="147">
        <v>4</v>
      </c>
      <c r="J3441" s="147">
        <v>1190010</v>
      </c>
    </row>
    <row r="3442" spans="1:11" x14ac:dyDescent="0.2">
      <c r="A3442" s="147">
        <v>4</v>
      </c>
      <c r="B3442" s="149" t="s">
        <v>31481</v>
      </c>
      <c r="C3442" s="147" t="s">
        <v>2261</v>
      </c>
      <c r="D3442" s="147" t="s">
        <v>31480</v>
      </c>
      <c r="E3442" s="147" t="s">
        <v>2246</v>
      </c>
      <c r="G3442" s="147">
        <v>0</v>
      </c>
      <c r="I3442" s="147">
        <v>4</v>
      </c>
      <c r="J3442" s="147">
        <v>1190011</v>
      </c>
    </row>
    <row r="3443" spans="1:11" x14ac:dyDescent="0.2">
      <c r="A3443" s="147">
        <v>5</v>
      </c>
      <c r="B3443" s="149" t="s">
        <v>31479</v>
      </c>
      <c r="C3443" s="147" t="s">
        <v>2242</v>
      </c>
      <c r="D3443" s="147" t="s">
        <v>31478</v>
      </c>
      <c r="E3443" s="147" t="s">
        <v>2246</v>
      </c>
      <c r="G3443" s="147">
        <v>0</v>
      </c>
      <c r="I3443" s="147">
        <v>5</v>
      </c>
      <c r="J3443" s="147">
        <v>2561815</v>
      </c>
    </row>
    <row r="3444" spans="1:11" x14ac:dyDescent="0.2">
      <c r="A3444" s="147">
        <v>6</v>
      </c>
      <c r="B3444" s="149" t="s">
        <v>31477</v>
      </c>
      <c r="C3444" s="147" t="s">
        <v>2242</v>
      </c>
      <c r="D3444" s="147" t="s">
        <v>31476</v>
      </c>
      <c r="E3444" s="147" t="s">
        <v>2240</v>
      </c>
      <c r="G3444" s="147">
        <v>0</v>
      </c>
      <c r="I3444" s="147">
        <v>6</v>
      </c>
      <c r="J3444" s="147">
        <v>2561824</v>
      </c>
      <c r="K3444" s="147" t="s">
        <v>2769</v>
      </c>
    </row>
    <row r="3445" spans="1:11" x14ac:dyDescent="0.2">
      <c r="A3445" s="147">
        <v>6</v>
      </c>
      <c r="B3445" s="149" t="s">
        <v>31475</v>
      </c>
      <c r="C3445" s="147" t="s">
        <v>2242</v>
      </c>
      <c r="D3445" s="147" t="s">
        <v>31474</v>
      </c>
      <c r="E3445" s="147" t="s">
        <v>2240</v>
      </c>
      <c r="G3445" s="147">
        <v>0</v>
      </c>
      <c r="I3445" s="147">
        <v>5</v>
      </c>
      <c r="J3445" s="147">
        <v>2561822</v>
      </c>
      <c r="K3445" s="147" t="s">
        <v>2769</v>
      </c>
    </row>
    <row r="3446" spans="1:11" x14ac:dyDescent="0.2">
      <c r="A3446" s="147">
        <v>6</v>
      </c>
      <c r="B3446" s="149" t="s">
        <v>31473</v>
      </c>
      <c r="C3446" s="147" t="s">
        <v>2242</v>
      </c>
      <c r="D3446" s="147" t="s">
        <v>31472</v>
      </c>
      <c r="E3446" s="147" t="s">
        <v>2240</v>
      </c>
      <c r="G3446" s="147">
        <v>0</v>
      </c>
      <c r="I3446" s="147">
        <v>5</v>
      </c>
      <c r="J3446" s="147">
        <v>2561813</v>
      </c>
      <c r="K3446" s="147" t="s">
        <v>2769</v>
      </c>
    </row>
    <row r="3447" spans="1:11" x14ac:dyDescent="0.2">
      <c r="A3447" s="147">
        <v>6</v>
      </c>
      <c r="B3447" s="149" t="s">
        <v>31471</v>
      </c>
      <c r="C3447" s="147" t="s">
        <v>2242</v>
      </c>
      <c r="D3447" s="147" t="s">
        <v>31470</v>
      </c>
      <c r="E3447" s="147" t="s">
        <v>2240</v>
      </c>
      <c r="G3447" s="147">
        <v>0</v>
      </c>
      <c r="I3447" s="147">
        <v>5</v>
      </c>
      <c r="J3447" s="147">
        <v>2561817</v>
      </c>
      <c r="K3447" s="147" t="s">
        <v>2769</v>
      </c>
    </row>
    <row r="3448" spans="1:11" x14ac:dyDescent="0.2">
      <c r="A3448" s="147">
        <v>3</v>
      </c>
      <c r="B3448" s="149" t="s">
        <v>31467</v>
      </c>
      <c r="C3448" s="147" t="s">
        <v>2242</v>
      </c>
      <c r="D3448" s="147" t="s">
        <v>31464</v>
      </c>
      <c r="E3448" s="147" t="s">
        <v>2246</v>
      </c>
      <c r="G3448" s="147">
        <v>0</v>
      </c>
      <c r="I3448" s="147">
        <v>3</v>
      </c>
      <c r="J3448" s="147">
        <v>2561639</v>
      </c>
    </row>
    <row r="3449" spans="1:11" x14ac:dyDescent="0.2">
      <c r="A3449" s="147">
        <v>3</v>
      </c>
      <c r="B3449" s="149" t="s">
        <v>31467</v>
      </c>
      <c r="C3449" s="147" t="s">
        <v>2261</v>
      </c>
      <c r="D3449" s="147" t="s">
        <v>31469</v>
      </c>
      <c r="E3449" s="147" t="s">
        <v>2246</v>
      </c>
      <c r="G3449" s="147">
        <v>0</v>
      </c>
      <c r="I3449" s="147">
        <v>3</v>
      </c>
      <c r="J3449" s="147">
        <v>1189970</v>
      </c>
    </row>
    <row r="3450" spans="1:11" x14ac:dyDescent="0.2">
      <c r="A3450" s="147">
        <v>3</v>
      </c>
      <c r="B3450" s="149" t="s">
        <v>31467</v>
      </c>
      <c r="C3450" s="147" t="s">
        <v>2261</v>
      </c>
      <c r="D3450" s="147" t="s">
        <v>31468</v>
      </c>
      <c r="E3450" s="147" t="s">
        <v>2246</v>
      </c>
      <c r="G3450" s="147">
        <v>0</v>
      </c>
      <c r="I3450" s="147">
        <v>3</v>
      </c>
      <c r="J3450" s="147">
        <v>1189961</v>
      </c>
    </row>
    <row r="3451" spans="1:11" x14ac:dyDescent="0.2">
      <c r="A3451" s="147">
        <v>3</v>
      </c>
      <c r="B3451" s="149" t="s">
        <v>31467</v>
      </c>
      <c r="C3451" s="147" t="s">
        <v>2277</v>
      </c>
      <c r="D3451" s="147" t="s">
        <v>31466</v>
      </c>
      <c r="E3451" s="147" t="s">
        <v>2246</v>
      </c>
      <c r="G3451" s="147">
        <v>0</v>
      </c>
      <c r="I3451" s="147">
        <v>3</v>
      </c>
      <c r="J3451" s="147">
        <v>1189959</v>
      </c>
    </row>
    <row r="3452" spans="1:11" x14ac:dyDescent="0.2">
      <c r="A3452" s="147">
        <v>4</v>
      </c>
      <c r="B3452" s="149" t="s">
        <v>31465</v>
      </c>
      <c r="C3452" s="147" t="s">
        <v>2242</v>
      </c>
      <c r="D3452" s="147" t="s">
        <v>31464</v>
      </c>
      <c r="E3452" s="147" t="s">
        <v>2246</v>
      </c>
      <c r="G3452" s="147">
        <v>0</v>
      </c>
      <c r="I3452" s="147">
        <v>4</v>
      </c>
      <c r="J3452" s="147">
        <v>2561828</v>
      </c>
    </row>
    <row r="3453" spans="1:11" x14ac:dyDescent="0.2">
      <c r="A3453" s="147">
        <v>5</v>
      </c>
      <c r="B3453" s="149" t="s">
        <v>31463</v>
      </c>
      <c r="C3453" s="147" t="s">
        <v>2242</v>
      </c>
      <c r="D3453" s="147" t="s">
        <v>31462</v>
      </c>
      <c r="E3453" s="147" t="s">
        <v>2246</v>
      </c>
      <c r="G3453" s="147">
        <v>0</v>
      </c>
      <c r="I3453" s="147">
        <v>5</v>
      </c>
      <c r="J3453" s="147">
        <v>2561855</v>
      </c>
    </row>
    <row r="3454" spans="1:11" x14ac:dyDescent="0.2">
      <c r="A3454" s="147">
        <v>6</v>
      </c>
      <c r="B3454" s="149" t="s">
        <v>31461</v>
      </c>
      <c r="C3454" s="147" t="s">
        <v>2242</v>
      </c>
      <c r="D3454" s="147" t="s">
        <v>31460</v>
      </c>
      <c r="E3454" s="147" t="s">
        <v>2240</v>
      </c>
      <c r="G3454" s="147">
        <v>0</v>
      </c>
      <c r="I3454" s="147">
        <v>6</v>
      </c>
      <c r="J3454" s="147">
        <v>2561874</v>
      </c>
      <c r="K3454" s="147" t="s">
        <v>2769</v>
      </c>
    </row>
    <row r="3455" spans="1:11" x14ac:dyDescent="0.2">
      <c r="A3455" s="147">
        <v>6</v>
      </c>
      <c r="B3455" s="149" t="s">
        <v>31459</v>
      </c>
      <c r="C3455" s="147" t="s">
        <v>2242</v>
      </c>
      <c r="D3455" s="147" t="s">
        <v>31458</v>
      </c>
      <c r="E3455" s="147" t="s">
        <v>2240</v>
      </c>
      <c r="G3455" s="147">
        <v>0</v>
      </c>
      <c r="I3455" s="147">
        <v>5</v>
      </c>
      <c r="J3455" s="147">
        <v>2561862</v>
      </c>
      <c r="K3455" s="147" t="s">
        <v>2769</v>
      </c>
    </row>
    <row r="3456" spans="1:11" x14ac:dyDescent="0.2">
      <c r="A3456" s="147">
        <v>6</v>
      </c>
      <c r="B3456" s="149" t="s">
        <v>31457</v>
      </c>
      <c r="C3456" s="147" t="s">
        <v>2242</v>
      </c>
      <c r="D3456" s="147" t="s">
        <v>31456</v>
      </c>
      <c r="E3456" s="147" t="s">
        <v>2240</v>
      </c>
      <c r="G3456" s="147">
        <v>0</v>
      </c>
      <c r="I3456" s="147">
        <v>5</v>
      </c>
      <c r="J3456" s="147">
        <v>2561839</v>
      </c>
      <c r="K3456" s="147" t="s">
        <v>2769</v>
      </c>
    </row>
    <row r="3457" spans="1:11" x14ac:dyDescent="0.2">
      <c r="A3457" s="147">
        <v>6</v>
      </c>
      <c r="B3457" s="149" t="s">
        <v>31455</v>
      </c>
      <c r="C3457" s="147" t="s">
        <v>2242</v>
      </c>
      <c r="D3457" s="147" t="s">
        <v>31454</v>
      </c>
      <c r="E3457" s="147" t="s">
        <v>2240</v>
      </c>
      <c r="G3457" s="147">
        <v>0</v>
      </c>
      <c r="I3457" s="147">
        <v>5</v>
      </c>
      <c r="J3457" s="147">
        <v>2561832</v>
      </c>
      <c r="K3457" s="147" t="s">
        <v>2769</v>
      </c>
    </row>
    <row r="3458" spans="1:11" x14ac:dyDescent="0.2">
      <c r="A3458" s="147">
        <v>6</v>
      </c>
      <c r="B3458" s="149" t="s">
        <v>31453</v>
      </c>
      <c r="C3458" s="147" t="s">
        <v>2242</v>
      </c>
      <c r="D3458" s="147" t="s">
        <v>31452</v>
      </c>
      <c r="E3458" s="147" t="s">
        <v>2240</v>
      </c>
      <c r="G3458" s="147">
        <v>0</v>
      </c>
      <c r="I3458" s="147">
        <v>5</v>
      </c>
      <c r="J3458" s="147">
        <v>2561850</v>
      </c>
      <c r="K3458" s="147" t="s">
        <v>2769</v>
      </c>
    </row>
    <row r="3459" spans="1:11" x14ac:dyDescent="0.2">
      <c r="A3459" s="147">
        <v>6</v>
      </c>
      <c r="B3459" s="149" t="s">
        <v>31451</v>
      </c>
      <c r="C3459" s="147" t="s">
        <v>2242</v>
      </c>
      <c r="D3459" s="147" t="s">
        <v>31450</v>
      </c>
      <c r="E3459" s="147" t="s">
        <v>2240</v>
      </c>
      <c r="G3459" s="147">
        <v>0</v>
      </c>
      <c r="I3459" s="147">
        <v>5</v>
      </c>
      <c r="J3459" s="147">
        <v>2561830</v>
      </c>
      <c r="K3459" s="147" t="s">
        <v>2769</v>
      </c>
    </row>
    <row r="3460" spans="1:11" x14ac:dyDescent="0.2">
      <c r="A3460" s="147">
        <v>6</v>
      </c>
      <c r="B3460" s="149" t="s">
        <v>31449</v>
      </c>
      <c r="C3460" s="147" t="s">
        <v>2242</v>
      </c>
      <c r="D3460" s="147" t="s">
        <v>31448</v>
      </c>
      <c r="E3460" s="147" t="s">
        <v>2240</v>
      </c>
      <c r="G3460" s="147">
        <v>0</v>
      </c>
      <c r="I3460" s="147">
        <v>5</v>
      </c>
      <c r="J3460" s="147">
        <v>2561838</v>
      </c>
      <c r="K3460" s="147" t="s">
        <v>2769</v>
      </c>
    </row>
    <row r="3461" spans="1:11" x14ac:dyDescent="0.2">
      <c r="A3461" s="147">
        <v>6</v>
      </c>
      <c r="B3461" s="149" t="s">
        <v>31447</v>
      </c>
      <c r="C3461" s="147" t="s">
        <v>2242</v>
      </c>
      <c r="D3461" s="147" t="s">
        <v>31446</v>
      </c>
      <c r="E3461" s="147" t="s">
        <v>2240</v>
      </c>
      <c r="G3461" s="147">
        <v>0</v>
      </c>
      <c r="I3461" s="147">
        <v>5</v>
      </c>
      <c r="J3461" s="147">
        <v>2561843</v>
      </c>
      <c r="K3461" s="147" t="s">
        <v>2769</v>
      </c>
    </row>
    <row r="3462" spans="1:11" x14ac:dyDescent="0.2">
      <c r="A3462" s="147">
        <v>6</v>
      </c>
      <c r="B3462" s="149" t="s">
        <v>31445</v>
      </c>
      <c r="C3462" s="147" t="s">
        <v>2242</v>
      </c>
      <c r="D3462" s="147" t="s">
        <v>31444</v>
      </c>
      <c r="E3462" s="147" t="s">
        <v>2240</v>
      </c>
      <c r="G3462" s="147">
        <v>0</v>
      </c>
      <c r="I3462" s="147">
        <v>5</v>
      </c>
      <c r="J3462" s="147">
        <v>2561852</v>
      </c>
      <c r="K3462" s="147" t="s">
        <v>2769</v>
      </c>
    </row>
    <row r="3463" spans="1:11" x14ac:dyDescent="0.2">
      <c r="A3463" s="147">
        <v>6</v>
      </c>
      <c r="B3463" s="149" t="s">
        <v>31443</v>
      </c>
      <c r="C3463" s="147" t="s">
        <v>2242</v>
      </c>
      <c r="D3463" s="147" t="s">
        <v>31442</v>
      </c>
      <c r="E3463" s="147" t="s">
        <v>2240</v>
      </c>
      <c r="G3463" s="147">
        <v>0</v>
      </c>
      <c r="I3463" s="147">
        <v>5</v>
      </c>
      <c r="J3463" s="147">
        <v>2561849</v>
      </c>
      <c r="K3463" s="147" t="s">
        <v>2769</v>
      </c>
    </row>
    <row r="3464" spans="1:11" x14ac:dyDescent="0.2">
      <c r="A3464" s="147">
        <v>6</v>
      </c>
      <c r="B3464" s="149" t="s">
        <v>31441</v>
      </c>
      <c r="C3464" s="147" t="s">
        <v>2242</v>
      </c>
      <c r="D3464" s="147" t="s">
        <v>31440</v>
      </c>
      <c r="E3464" s="147" t="s">
        <v>2240</v>
      </c>
      <c r="G3464" s="147">
        <v>0</v>
      </c>
      <c r="I3464" s="147">
        <v>5</v>
      </c>
      <c r="J3464" s="147">
        <v>2561835</v>
      </c>
      <c r="K3464" s="147" t="s">
        <v>2769</v>
      </c>
    </row>
    <row r="3465" spans="1:11" x14ac:dyDescent="0.2">
      <c r="A3465" s="147">
        <v>6</v>
      </c>
      <c r="B3465" s="149" t="s">
        <v>31439</v>
      </c>
      <c r="C3465" s="147" t="s">
        <v>2242</v>
      </c>
      <c r="D3465" s="147" t="s">
        <v>31438</v>
      </c>
      <c r="E3465" s="147" t="s">
        <v>2240</v>
      </c>
      <c r="G3465" s="147">
        <v>0</v>
      </c>
      <c r="I3465" s="147">
        <v>5</v>
      </c>
      <c r="J3465" s="147">
        <v>2561859</v>
      </c>
      <c r="K3465" s="147" t="s">
        <v>2769</v>
      </c>
    </row>
    <row r="3466" spans="1:11" x14ac:dyDescent="0.2">
      <c r="A3466" s="147">
        <v>6</v>
      </c>
      <c r="B3466" s="149" t="s">
        <v>31437</v>
      </c>
      <c r="C3466" s="147" t="s">
        <v>2242</v>
      </c>
      <c r="D3466" s="147" t="s">
        <v>31436</v>
      </c>
      <c r="E3466" s="147" t="s">
        <v>2240</v>
      </c>
      <c r="G3466" s="147">
        <v>0</v>
      </c>
      <c r="I3466" s="147">
        <v>5</v>
      </c>
      <c r="J3466" s="147">
        <v>2561860</v>
      </c>
      <c r="K3466" s="147" t="s">
        <v>2769</v>
      </c>
    </row>
    <row r="3467" spans="1:11" x14ac:dyDescent="0.2">
      <c r="A3467" s="147">
        <v>6</v>
      </c>
      <c r="B3467" s="149" t="s">
        <v>31435</v>
      </c>
      <c r="C3467" s="147" t="s">
        <v>2242</v>
      </c>
      <c r="D3467" s="147" t="s">
        <v>31434</v>
      </c>
      <c r="E3467" s="147" t="s">
        <v>2240</v>
      </c>
      <c r="G3467" s="147">
        <v>0</v>
      </c>
      <c r="I3467" s="147">
        <v>5</v>
      </c>
      <c r="J3467" s="147">
        <v>2561840</v>
      </c>
      <c r="K3467" s="147" t="s">
        <v>2769</v>
      </c>
    </row>
    <row r="3468" spans="1:11" x14ac:dyDescent="0.2">
      <c r="A3468" s="147">
        <v>2</v>
      </c>
      <c r="B3468" s="149" t="s">
        <v>31433</v>
      </c>
      <c r="C3468" s="147" t="s">
        <v>2242</v>
      </c>
      <c r="D3468" s="147" t="s">
        <v>31432</v>
      </c>
      <c r="E3468" s="147" t="s">
        <v>2246</v>
      </c>
      <c r="G3468" s="147">
        <v>0</v>
      </c>
      <c r="I3468" s="147">
        <v>2</v>
      </c>
      <c r="J3468" s="147">
        <v>2561318</v>
      </c>
    </row>
    <row r="3469" spans="1:11" x14ac:dyDescent="0.2">
      <c r="A3469" s="147">
        <v>3</v>
      </c>
      <c r="B3469" s="149" t="s">
        <v>31431</v>
      </c>
      <c r="C3469" s="147" t="s">
        <v>2242</v>
      </c>
      <c r="D3469" s="147" t="s">
        <v>31430</v>
      </c>
      <c r="E3469" s="147" t="s">
        <v>2246</v>
      </c>
      <c r="G3469" s="147">
        <v>0</v>
      </c>
      <c r="I3469" s="147">
        <v>3</v>
      </c>
      <c r="J3469" s="147">
        <v>2561875</v>
      </c>
    </row>
    <row r="3470" spans="1:11" x14ac:dyDescent="0.2">
      <c r="A3470" s="147">
        <v>4</v>
      </c>
      <c r="B3470" s="149" t="s">
        <v>31429</v>
      </c>
      <c r="C3470" s="147" t="s">
        <v>2242</v>
      </c>
      <c r="D3470" s="147" t="s">
        <v>31428</v>
      </c>
      <c r="E3470" s="147" t="s">
        <v>2240</v>
      </c>
      <c r="G3470" s="147">
        <v>0</v>
      </c>
      <c r="I3470" s="147">
        <v>4</v>
      </c>
      <c r="J3470" s="147">
        <v>2561904</v>
      </c>
    </row>
    <row r="3471" spans="1:11" x14ac:dyDescent="0.2">
      <c r="A3471" s="147">
        <v>4</v>
      </c>
      <c r="B3471" s="149" t="s">
        <v>31426</v>
      </c>
      <c r="C3471" s="147" t="s">
        <v>2242</v>
      </c>
      <c r="D3471" s="147" t="s">
        <v>31427</v>
      </c>
      <c r="E3471" s="147" t="s">
        <v>2240</v>
      </c>
      <c r="G3471" s="147">
        <v>0</v>
      </c>
      <c r="I3471" s="147">
        <v>4</v>
      </c>
      <c r="J3471" s="147">
        <v>2561899</v>
      </c>
    </row>
    <row r="3472" spans="1:11" x14ac:dyDescent="0.2">
      <c r="A3472" s="147">
        <v>4</v>
      </c>
      <c r="B3472" s="149" t="s">
        <v>31426</v>
      </c>
      <c r="C3472" s="147" t="s">
        <v>2261</v>
      </c>
      <c r="D3472" s="147" t="s">
        <v>31425</v>
      </c>
      <c r="E3472" s="147" t="s">
        <v>2246</v>
      </c>
      <c r="G3472" s="147">
        <v>0</v>
      </c>
      <c r="I3472" s="147">
        <v>4</v>
      </c>
      <c r="J3472" s="147">
        <v>1190022</v>
      </c>
    </row>
    <row r="3473" spans="1:10" x14ac:dyDescent="0.2">
      <c r="A3473" s="147">
        <v>3</v>
      </c>
      <c r="B3473" s="149" t="s">
        <v>31424</v>
      </c>
      <c r="C3473" s="147" t="s">
        <v>2242</v>
      </c>
      <c r="D3473" s="147" t="s">
        <v>31423</v>
      </c>
      <c r="E3473" s="147" t="s">
        <v>2246</v>
      </c>
      <c r="G3473" s="147">
        <v>0</v>
      </c>
      <c r="I3473" s="147">
        <v>3</v>
      </c>
      <c r="J3473" s="147">
        <v>2561876</v>
      </c>
    </row>
    <row r="3474" spans="1:10" x14ac:dyDescent="0.2">
      <c r="A3474" s="147">
        <v>4</v>
      </c>
      <c r="B3474" s="149" t="s">
        <v>31421</v>
      </c>
      <c r="C3474" s="147" t="s">
        <v>2242</v>
      </c>
      <c r="D3474" s="147" t="s">
        <v>31422</v>
      </c>
      <c r="E3474" s="147" t="s">
        <v>2240</v>
      </c>
      <c r="G3474" s="147">
        <v>0</v>
      </c>
      <c r="I3474" s="147">
        <v>4</v>
      </c>
      <c r="J3474" s="147">
        <v>2561909</v>
      </c>
    </row>
    <row r="3475" spans="1:10" x14ac:dyDescent="0.2">
      <c r="A3475" s="147">
        <v>4</v>
      </c>
      <c r="B3475" s="149" t="s">
        <v>31421</v>
      </c>
      <c r="C3475" s="147" t="s">
        <v>2261</v>
      </c>
      <c r="D3475" s="147" t="s">
        <v>31420</v>
      </c>
      <c r="E3475" s="147" t="s">
        <v>2246</v>
      </c>
      <c r="G3475" s="147">
        <v>0</v>
      </c>
      <c r="I3475" s="147">
        <v>4</v>
      </c>
      <c r="J3475" s="147">
        <v>1190031</v>
      </c>
    </row>
    <row r="3476" spans="1:10" x14ac:dyDescent="0.2">
      <c r="A3476" s="147">
        <v>4</v>
      </c>
      <c r="B3476" s="149" t="s">
        <v>31416</v>
      </c>
      <c r="C3476" s="147" t="s">
        <v>2242</v>
      </c>
      <c r="D3476" s="147" t="s">
        <v>31419</v>
      </c>
      <c r="E3476" s="147" t="s">
        <v>2240</v>
      </c>
      <c r="G3476" s="147">
        <v>0</v>
      </c>
      <c r="I3476" s="147">
        <v>4</v>
      </c>
      <c r="J3476" s="147">
        <v>2561908</v>
      </c>
    </row>
    <row r="3477" spans="1:10" x14ac:dyDescent="0.2">
      <c r="A3477" s="147">
        <v>4</v>
      </c>
      <c r="B3477" s="149" t="s">
        <v>31416</v>
      </c>
      <c r="C3477" s="147" t="s">
        <v>2261</v>
      </c>
      <c r="D3477" s="147" t="s">
        <v>31418</v>
      </c>
      <c r="E3477" s="147" t="s">
        <v>2246</v>
      </c>
      <c r="G3477" s="147">
        <v>0</v>
      </c>
      <c r="I3477" s="147">
        <v>4</v>
      </c>
      <c r="J3477" s="147">
        <v>1190028</v>
      </c>
    </row>
    <row r="3478" spans="1:10" x14ac:dyDescent="0.2">
      <c r="A3478" s="147">
        <v>4</v>
      </c>
      <c r="B3478" s="149" t="s">
        <v>31416</v>
      </c>
      <c r="C3478" s="147" t="s">
        <v>2261</v>
      </c>
      <c r="D3478" s="147" t="s">
        <v>31417</v>
      </c>
      <c r="E3478" s="147" t="s">
        <v>2246</v>
      </c>
      <c r="G3478" s="147">
        <v>0</v>
      </c>
      <c r="I3478" s="147">
        <v>4</v>
      </c>
      <c r="J3478" s="147">
        <v>1190032</v>
      </c>
    </row>
    <row r="3479" spans="1:10" x14ac:dyDescent="0.2">
      <c r="A3479" s="147">
        <v>4</v>
      </c>
      <c r="B3479" s="149" t="s">
        <v>31416</v>
      </c>
      <c r="C3479" s="147" t="s">
        <v>2261</v>
      </c>
      <c r="D3479" s="147" t="s">
        <v>31415</v>
      </c>
      <c r="E3479" s="147" t="s">
        <v>2246</v>
      </c>
      <c r="G3479" s="147">
        <v>0</v>
      </c>
      <c r="I3479" s="147">
        <v>4</v>
      </c>
      <c r="J3479" s="147">
        <v>1190026</v>
      </c>
    </row>
    <row r="3480" spans="1:10" x14ac:dyDescent="0.2">
      <c r="A3480" s="147">
        <v>3</v>
      </c>
      <c r="B3480" s="149" t="s">
        <v>31414</v>
      </c>
      <c r="C3480" s="147" t="s">
        <v>2242</v>
      </c>
      <c r="D3480" s="147" t="s">
        <v>31413</v>
      </c>
      <c r="E3480" s="147" t="s">
        <v>2240</v>
      </c>
      <c r="G3480" s="147">
        <v>0</v>
      </c>
      <c r="I3480" s="147">
        <v>3</v>
      </c>
      <c r="J3480" s="147">
        <v>2561882</v>
      </c>
    </row>
    <row r="3481" spans="1:10" x14ac:dyDescent="0.2">
      <c r="A3481" s="147">
        <v>3</v>
      </c>
      <c r="B3481" s="149" t="s">
        <v>31412</v>
      </c>
      <c r="C3481" s="147" t="s">
        <v>2242</v>
      </c>
      <c r="D3481" s="147" t="s">
        <v>31411</v>
      </c>
      <c r="E3481" s="147" t="s">
        <v>2240</v>
      </c>
      <c r="G3481" s="147">
        <v>0</v>
      </c>
      <c r="I3481" s="147">
        <v>3</v>
      </c>
      <c r="J3481" s="147">
        <v>2561878</v>
      </c>
    </row>
    <row r="3482" spans="1:10" x14ac:dyDescent="0.2">
      <c r="A3482" s="147">
        <v>3</v>
      </c>
      <c r="B3482" s="149" t="s">
        <v>31410</v>
      </c>
      <c r="C3482" s="147" t="s">
        <v>2242</v>
      </c>
      <c r="D3482" s="147" t="s">
        <v>31400</v>
      </c>
      <c r="E3482" s="147" t="s">
        <v>2246</v>
      </c>
      <c r="G3482" s="147">
        <v>0</v>
      </c>
      <c r="I3482" s="147">
        <v>3</v>
      </c>
      <c r="J3482" s="147">
        <v>2561886</v>
      </c>
    </row>
    <row r="3483" spans="1:10" x14ac:dyDescent="0.2">
      <c r="A3483" s="147">
        <v>4</v>
      </c>
      <c r="B3483" s="149" t="s">
        <v>31408</v>
      </c>
      <c r="C3483" s="147" t="s">
        <v>2242</v>
      </c>
      <c r="D3483" s="147" t="s">
        <v>31409</v>
      </c>
      <c r="E3483" s="147" t="s">
        <v>2240</v>
      </c>
      <c r="G3483" s="147">
        <v>0</v>
      </c>
      <c r="I3483" s="147">
        <v>4</v>
      </c>
      <c r="J3483" s="147">
        <v>2561913</v>
      </c>
    </row>
    <row r="3484" spans="1:10" x14ac:dyDescent="0.2">
      <c r="A3484" s="147">
        <v>4</v>
      </c>
      <c r="B3484" s="149" t="s">
        <v>31408</v>
      </c>
      <c r="C3484" s="147" t="s">
        <v>2261</v>
      </c>
      <c r="D3484" s="147" t="s">
        <v>31407</v>
      </c>
      <c r="E3484" s="147" t="s">
        <v>2246</v>
      </c>
      <c r="G3484" s="147">
        <v>0</v>
      </c>
      <c r="I3484" s="147">
        <v>4</v>
      </c>
      <c r="J3484" s="147">
        <v>1190036</v>
      </c>
    </row>
    <row r="3485" spans="1:10" x14ac:dyDescent="0.2">
      <c r="A3485" s="147">
        <v>4</v>
      </c>
      <c r="B3485" s="149" t="s">
        <v>31406</v>
      </c>
      <c r="C3485" s="147" t="s">
        <v>2242</v>
      </c>
      <c r="D3485" s="147" t="s">
        <v>31405</v>
      </c>
      <c r="E3485" s="147" t="s">
        <v>2240</v>
      </c>
      <c r="G3485" s="147">
        <v>0</v>
      </c>
      <c r="I3485" s="147">
        <v>4</v>
      </c>
      <c r="J3485" s="147">
        <v>2561922</v>
      </c>
    </row>
    <row r="3486" spans="1:10" x14ac:dyDescent="0.2">
      <c r="A3486" s="147">
        <v>4</v>
      </c>
      <c r="B3486" s="149" t="s">
        <v>31403</v>
      </c>
      <c r="C3486" s="147" t="s">
        <v>2242</v>
      </c>
      <c r="D3486" s="147" t="s">
        <v>31404</v>
      </c>
      <c r="E3486" s="147" t="s">
        <v>2240</v>
      </c>
      <c r="G3486" s="147">
        <v>0</v>
      </c>
      <c r="I3486" s="147">
        <v>4</v>
      </c>
      <c r="J3486" s="147">
        <v>2561914</v>
      </c>
    </row>
    <row r="3487" spans="1:10" x14ac:dyDescent="0.2">
      <c r="A3487" s="147">
        <v>4</v>
      </c>
      <c r="B3487" s="149" t="s">
        <v>31403</v>
      </c>
      <c r="C3487" s="147" t="s">
        <v>2261</v>
      </c>
      <c r="D3487" s="147" t="s">
        <v>31402</v>
      </c>
      <c r="E3487" s="147" t="s">
        <v>2246</v>
      </c>
      <c r="G3487" s="147">
        <v>0</v>
      </c>
      <c r="I3487" s="147">
        <v>4</v>
      </c>
      <c r="J3487" s="147">
        <v>1190035</v>
      </c>
    </row>
    <row r="3488" spans="1:10" x14ac:dyDescent="0.2">
      <c r="A3488" s="147">
        <v>4</v>
      </c>
      <c r="B3488" s="149" t="s">
        <v>31401</v>
      </c>
      <c r="C3488" s="147" t="s">
        <v>2242</v>
      </c>
      <c r="D3488" s="147" t="s">
        <v>31400</v>
      </c>
      <c r="E3488" s="147" t="s">
        <v>2240</v>
      </c>
      <c r="G3488" s="147">
        <v>0</v>
      </c>
      <c r="I3488" s="147">
        <v>4</v>
      </c>
      <c r="J3488" s="147">
        <v>2561916</v>
      </c>
    </row>
    <row r="3489" spans="1:10" x14ac:dyDescent="0.2">
      <c r="A3489" s="147">
        <v>3</v>
      </c>
      <c r="B3489" s="149" t="s">
        <v>31399</v>
      </c>
      <c r="C3489" s="147" t="s">
        <v>2242</v>
      </c>
      <c r="D3489" s="147" t="s">
        <v>31396</v>
      </c>
      <c r="E3489" s="147" t="s">
        <v>2246</v>
      </c>
      <c r="G3489" s="147">
        <v>0</v>
      </c>
      <c r="I3489" s="147">
        <v>3</v>
      </c>
      <c r="J3489" s="147">
        <v>2561877</v>
      </c>
    </row>
    <row r="3490" spans="1:10" x14ac:dyDescent="0.2">
      <c r="A3490" s="147">
        <v>3</v>
      </c>
      <c r="B3490" s="149" t="s">
        <v>31399</v>
      </c>
      <c r="C3490" s="147" t="s">
        <v>2261</v>
      </c>
      <c r="D3490" s="147" t="s">
        <v>31398</v>
      </c>
      <c r="E3490" s="147" t="s">
        <v>2246</v>
      </c>
      <c r="G3490" s="147">
        <v>0</v>
      </c>
      <c r="I3490" s="147">
        <v>3</v>
      </c>
      <c r="J3490" s="147">
        <v>1190016</v>
      </c>
    </row>
    <row r="3491" spans="1:10" x14ac:dyDescent="0.2">
      <c r="A3491" s="147">
        <v>4</v>
      </c>
      <c r="B3491" s="149" t="s">
        <v>31397</v>
      </c>
      <c r="C3491" s="147" t="s">
        <v>2242</v>
      </c>
      <c r="D3491" s="147" t="s">
        <v>31396</v>
      </c>
      <c r="E3491" s="147" t="s">
        <v>2246</v>
      </c>
      <c r="G3491" s="147">
        <v>0</v>
      </c>
      <c r="I3491" s="147">
        <v>4</v>
      </c>
      <c r="J3491" s="147">
        <v>2561923</v>
      </c>
    </row>
    <row r="3492" spans="1:10" x14ac:dyDescent="0.2">
      <c r="A3492" s="147">
        <v>5</v>
      </c>
      <c r="B3492" s="149" t="s">
        <v>31395</v>
      </c>
      <c r="C3492" s="147" t="s">
        <v>2242</v>
      </c>
      <c r="D3492" s="147" t="s">
        <v>31394</v>
      </c>
      <c r="E3492" s="147" t="s">
        <v>2246</v>
      </c>
      <c r="G3492" s="147">
        <v>0</v>
      </c>
      <c r="I3492" s="147">
        <v>5</v>
      </c>
      <c r="J3492" s="147">
        <v>2561932</v>
      </c>
    </row>
    <row r="3493" spans="1:10" x14ac:dyDescent="0.2">
      <c r="A3493" s="147">
        <v>6</v>
      </c>
      <c r="B3493" s="149" t="s">
        <v>31393</v>
      </c>
      <c r="C3493" s="147" t="s">
        <v>2242</v>
      </c>
      <c r="D3493" s="147" t="s">
        <v>31392</v>
      </c>
      <c r="E3493" s="147" t="s">
        <v>2240</v>
      </c>
      <c r="G3493" s="147">
        <v>0</v>
      </c>
      <c r="I3493" s="147">
        <v>6</v>
      </c>
      <c r="J3493" s="147">
        <v>2561943</v>
      </c>
    </row>
    <row r="3494" spans="1:10" x14ac:dyDescent="0.2">
      <c r="A3494" s="147">
        <v>6</v>
      </c>
      <c r="B3494" s="149" t="s">
        <v>31391</v>
      </c>
      <c r="C3494" s="147" t="s">
        <v>2242</v>
      </c>
      <c r="D3494" s="147" t="s">
        <v>31390</v>
      </c>
      <c r="E3494" s="147" t="s">
        <v>2240</v>
      </c>
      <c r="G3494" s="147">
        <v>0</v>
      </c>
      <c r="I3494" s="147">
        <v>5</v>
      </c>
      <c r="J3494" s="147">
        <v>2561933</v>
      </c>
    </row>
    <row r="3495" spans="1:10" x14ac:dyDescent="0.2">
      <c r="A3495" s="147">
        <v>6</v>
      </c>
      <c r="B3495" s="149" t="s">
        <v>31389</v>
      </c>
      <c r="C3495" s="147" t="s">
        <v>2242</v>
      </c>
      <c r="D3495" s="147" t="s">
        <v>31388</v>
      </c>
      <c r="E3495" s="147" t="s">
        <v>2240</v>
      </c>
      <c r="G3495" s="147">
        <v>0</v>
      </c>
      <c r="I3495" s="147">
        <v>5</v>
      </c>
      <c r="J3495" s="147">
        <v>2561927</v>
      </c>
    </row>
    <row r="3496" spans="1:10" x14ac:dyDescent="0.2">
      <c r="A3496" s="147">
        <v>6</v>
      </c>
      <c r="B3496" s="149" t="s">
        <v>31387</v>
      </c>
      <c r="C3496" s="147" t="s">
        <v>2242</v>
      </c>
      <c r="D3496" s="147" t="s">
        <v>31386</v>
      </c>
      <c r="E3496" s="147" t="s">
        <v>2240</v>
      </c>
      <c r="G3496" s="147">
        <v>0</v>
      </c>
      <c r="I3496" s="147">
        <v>5</v>
      </c>
      <c r="J3496" s="147">
        <v>2561928</v>
      </c>
    </row>
    <row r="3497" spans="1:10" x14ac:dyDescent="0.2">
      <c r="A3497" s="147">
        <v>6</v>
      </c>
      <c r="B3497" s="149" t="s">
        <v>31385</v>
      </c>
      <c r="C3497" s="147" t="s">
        <v>2242</v>
      </c>
      <c r="D3497" s="147" t="s">
        <v>31384</v>
      </c>
      <c r="E3497" s="147" t="s">
        <v>2240</v>
      </c>
      <c r="G3497" s="147">
        <v>0</v>
      </c>
      <c r="I3497" s="147">
        <v>5</v>
      </c>
      <c r="J3497" s="147">
        <v>2561931</v>
      </c>
    </row>
    <row r="3498" spans="1:10" x14ac:dyDescent="0.2">
      <c r="A3498" s="147">
        <v>3</v>
      </c>
      <c r="B3498" s="149" t="s">
        <v>31381</v>
      </c>
      <c r="C3498" s="147" t="s">
        <v>2242</v>
      </c>
      <c r="D3498" s="147" t="s">
        <v>31383</v>
      </c>
      <c r="E3498" s="147" t="s">
        <v>2240</v>
      </c>
      <c r="G3498" s="147">
        <v>0</v>
      </c>
      <c r="I3498" s="147">
        <v>3</v>
      </c>
      <c r="J3498" s="147">
        <v>2561889</v>
      </c>
    </row>
    <row r="3499" spans="1:10" x14ac:dyDescent="0.2">
      <c r="A3499" s="147">
        <v>3</v>
      </c>
      <c r="B3499" s="149" t="s">
        <v>31381</v>
      </c>
      <c r="C3499" s="147" t="s">
        <v>2261</v>
      </c>
      <c r="D3499" s="147" t="s">
        <v>31382</v>
      </c>
      <c r="E3499" s="147" t="s">
        <v>2246</v>
      </c>
      <c r="G3499" s="147">
        <v>0</v>
      </c>
      <c r="I3499" s="147">
        <v>3</v>
      </c>
      <c r="J3499" s="147">
        <v>1190019</v>
      </c>
    </row>
    <row r="3500" spans="1:10" x14ac:dyDescent="0.2">
      <c r="A3500" s="147">
        <v>3</v>
      </c>
      <c r="B3500" s="149" t="s">
        <v>31381</v>
      </c>
      <c r="C3500" s="147" t="s">
        <v>2261</v>
      </c>
      <c r="D3500" s="147" t="s">
        <v>31380</v>
      </c>
      <c r="E3500" s="147" t="s">
        <v>2246</v>
      </c>
      <c r="G3500" s="147">
        <v>0</v>
      </c>
      <c r="I3500" s="147">
        <v>3</v>
      </c>
      <c r="J3500" s="147">
        <v>1190020</v>
      </c>
    </row>
    <row r="3501" spans="1:10" x14ac:dyDescent="0.2">
      <c r="A3501" s="147">
        <v>3</v>
      </c>
      <c r="B3501" s="149" t="s">
        <v>31378</v>
      </c>
      <c r="C3501" s="147" t="s">
        <v>2242</v>
      </c>
      <c r="D3501" s="147" t="s">
        <v>31379</v>
      </c>
      <c r="E3501" s="147" t="s">
        <v>2246</v>
      </c>
      <c r="G3501" s="147">
        <v>0</v>
      </c>
      <c r="I3501" s="147">
        <v>3</v>
      </c>
      <c r="J3501" s="147">
        <v>2561881</v>
      </c>
    </row>
    <row r="3502" spans="1:10" x14ac:dyDescent="0.2">
      <c r="A3502" s="147">
        <v>3</v>
      </c>
      <c r="B3502" s="149" t="s">
        <v>31378</v>
      </c>
      <c r="C3502" s="147" t="s">
        <v>2261</v>
      </c>
      <c r="D3502" s="147" t="s">
        <v>31377</v>
      </c>
      <c r="E3502" s="147" t="s">
        <v>2246</v>
      </c>
      <c r="G3502" s="147">
        <v>0</v>
      </c>
      <c r="I3502" s="147">
        <v>3</v>
      </c>
      <c r="J3502" s="147">
        <v>1190017</v>
      </c>
    </row>
    <row r="3503" spans="1:10" x14ac:dyDescent="0.2">
      <c r="A3503" s="147">
        <v>4</v>
      </c>
      <c r="B3503" s="149" t="s">
        <v>31376</v>
      </c>
      <c r="C3503" s="147" t="s">
        <v>2242</v>
      </c>
      <c r="D3503" s="147" t="s">
        <v>31375</v>
      </c>
      <c r="E3503" s="147" t="s">
        <v>2240</v>
      </c>
      <c r="G3503" s="147">
        <v>0</v>
      </c>
      <c r="I3503" s="147">
        <v>4</v>
      </c>
      <c r="J3503" s="147">
        <v>2561945</v>
      </c>
    </row>
    <row r="3504" spans="1:10" x14ac:dyDescent="0.2">
      <c r="A3504" s="147">
        <v>4</v>
      </c>
      <c r="B3504" s="149" t="s">
        <v>31373</v>
      </c>
      <c r="C3504" s="147" t="s">
        <v>2242</v>
      </c>
      <c r="D3504" s="147" t="s">
        <v>31374</v>
      </c>
      <c r="E3504" s="147" t="s">
        <v>2240</v>
      </c>
      <c r="G3504" s="147">
        <v>0</v>
      </c>
      <c r="I3504" s="147">
        <v>4</v>
      </c>
      <c r="J3504" s="147">
        <v>2561955</v>
      </c>
    </row>
    <row r="3505" spans="1:11" x14ac:dyDescent="0.2">
      <c r="A3505" s="147">
        <v>4</v>
      </c>
      <c r="B3505" s="149" t="s">
        <v>31373</v>
      </c>
      <c r="C3505" s="147" t="s">
        <v>2261</v>
      </c>
      <c r="D3505" s="147" t="s">
        <v>31372</v>
      </c>
      <c r="E3505" s="147" t="s">
        <v>2246</v>
      </c>
      <c r="G3505" s="147">
        <v>0</v>
      </c>
      <c r="I3505" s="147">
        <v>4</v>
      </c>
      <c r="J3505" s="147">
        <v>1190038</v>
      </c>
    </row>
    <row r="3506" spans="1:11" x14ac:dyDescent="0.2">
      <c r="A3506" s="147">
        <v>4</v>
      </c>
      <c r="B3506" s="149" t="s">
        <v>31370</v>
      </c>
      <c r="C3506" s="147" t="s">
        <v>2242</v>
      </c>
      <c r="D3506" s="147" t="s">
        <v>31371</v>
      </c>
      <c r="E3506" s="147" t="s">
        <v>2240</v>
      </c>
      <c r="G3506" s="147">
        <v>0</v>
      </c>
      <c r="I3506" s="147">
        <v>4</v>
      </c>
      <c r="J3506" s="147">
        <v>2561954</v>
      </c>
    </row>
    <row r="3507" spans="1:11" x14ac:dyDescent="0.2">
      <c r="A3507" s="147">
        <v>4</v>
      </c>
      <c r="B3507" s="149" t="s">
        <v>31370</v>
      </c>
      <c r="C3507" s="147" t="s">
        <v>2261</v>
      </c>
      <c r="D3507" s="147" t="s">
        <v>31369</v>
      </c>
      <c r="E3507" s="147" t="s">
        <v>2246</v>
      </c>
      <c r="G3507" s="147">
        <v>0</v>
      </c>
      <c r="I3507" s="147">
        <v>4</v>
      </c>
      <c r="J3507" s="147">
        <v>1190040</v>
      </c>
    </row>
    <row r="3508" spans="1:11" x14ac:dyDescent="0.2">
      <c r="A3508" s="147">
        <v>4</v>
      </c>
      <c r="B3508" s="149" t="s">
        <v>31368</v>
      </c>
      <c r="C3508" s="147" t="s">
        <v>2242</v>
      </c>
      <c r="D3508" s="147" t="s">
        <v>31367</v>
      </c>
      <c r="E3508" s="147" t="s">
        <v>2240</v>
      </c>
      <c r="G3508" s="147">
        <v>0</v>
      </c>
      <c r="I3508" s="147">
        <v>4</v>
      </c>
      <c r="J3508" s="147">
        <v>2561951</v>
      </c>
    </row>
    <row r="3509" spans="1:11" x14ac:dyDescent="0.2">
      <c r="A3509" s="147">
        <v>2</v>
      </c>
      <c r="B3509" s="149" t="s">
        <v>31366</v>
      </c>
      <c r="C3509" s="147" t="s">
        <v>2242</v>
      </c>
      <c r="D3509" s="147" t="s">
        <v>31365</v>
      </c>
      <c r="E3509" s="147" t="s">
        <v>2246</v>
      </c>
      <c r="G3509" s="147">
        <v>0</v>
      </c>
      <c r="I3509" s="147">
        <v>2</v>
      </c>
      <c r="J3509" s="147">
        <v>2561326</v>
      </c>
    </row>
    <row r="3510" spans="1:11" x14ac:dyDescent="0.2">
      <c r="A3510" s="147">
        <v>3</v>
      </c>
      <c r="B3510" s="149" t="s">
        <v>31362</v>
      </c>
      <c r="C3510" s="147" t="s">
        <v>2242</v>
      </c>
      <c r="D3510" s="147" t="s">
        <v>31364</v>
      </c>
      <c r="E3510" s="147" t="s">
        <v>2240</v>
      </c>
      <c r="G3510" s="147">
        <v>0</v>
      </c>
      <c r="I3510" s="147">
        <v>3</v>
      </c>
      <c r="J3510" s="147">
        <v>2561965</v>
      </c>
    </row>
    <row r="3511" spans="1:11" x14ac:dyDescent="0.2">
      <c r="A3511" s="147">
        <v>3</v>
      </c>
      <c r="B3511" s="149" t="s">
        <v>31362</v>
      </c>
      <c r="C3511" s="147" t="s">
        <v>2261</v>
      </c>
      <c r="D3511" s="147" t="s">
        <v>31363</v>
      </c>
      <c r="E3511" s="147" t="s">
        <v>2246</v>
      </c>
      <c r="G3511" s="147">
        <v>0</v>
      </c>
      <c r="I3511" s="147">
        <v>3</v>
      </c>
      <c r="J3511" s="147">
        <v>1190055</v>
      </c>
    </row>
    <row r="3512" spans="1:11" x14ac:dyDescent="0.2">
      <c r="A3512" s="147">
        <v>3</v>
      </c>
      <c r="B3512" s="149" t="s">
        <v>31362</v>
      </c>
      <c r="C3512" s="147" t="s">
        <v>2261</v>
      </c>
      <c r="D3512" s="147" t="s">
        <v>31361</v>
      </c>
      <c r="E3512" s="147" t="s">
        <v>2246</v>
      </c>
      <c r="G3512" s="147">
        <v>0</v>
      </c>
      <c r="I3512" s="147">
        <v>3</v>
      </c>
      <c r="J3512" s="147">
        <v>1190056</v>
      </c>
    </row>
    <row r="3513" spans="1:11" x14ac:dyDescent="0.2">
      <c r="A3513" s="147">
        <v>3</v>
      </c>
      <c r="B3513" s="149" t="s">
        <v>31360</v>
      </c>
      <c r="C3513" s="147" t="s">
        <v>2242</v>
      </c>
      <c r="D3513" s="147" t="s">
        <v>31359</v>
      </c>
      <c r="E3513" s="147" t="s">
        <v>2246</v>
      </c>
      <c r="G3513" s="147">
        <v>0</v>
      </c>
      <c r="I3513" s="147">
        <v>3</v>
      </c>
      <c r="J3513" s="147">
        <v>2561958</v>
      </c>
    </row>
    <row r="3514" spans="1:11" x14ac:dyDescent="0.2">
      <c r="A3514" s="147">
        <v>4</v>
      </c>
      <c r="B3514" s="149" t="s">
        <v>31357</v>
      </c>
      <c r="C3514" s="147" t="s">
        <v>2242</v>
      </c>
      <c r="D3514" s="147" t="s">
        <v>31358</v>
      </c>
      <c r="E3514" s="147" t="s">
        <v>2246</v>
      </c>
      <c r="G3514" s="147">
        <v>0</v>
      </c>
      <c r="I3514" s="147">
        <v>4</v>
      </c>
      <c r="J3514" s="147">
        <v>2561990</v>
      </c>
    </row>
    <row r="3515" spans="1:11" x14ac:dyDescent="0.2">
      <c r="A3515" s="147">
        <v>4</v>
      </c>
      <c r="B3515" s="149" t="s">
        <v>31357</v>
      </c>
      <c r="C3515" s="147" t="s">
        <v>2277</v>
      </c>
      <c r="D3515" s="147" t="s">
        <v>31356</v>
      </c>
      <c r="E3515" s="147" t="s">
        <v>2246</v>
      </c>
      <c r="G3515" s="147">
        <v>0</v>
      </c>
      <c r="I3515" s="147">
        <v>4</v>
      </c>
      <c r="J3515" s="147">
        <v>1190093</v>
      </c>
    </row>
    <row r="3516" spans="1:11" x14ac:dyDescent="0.2">
      <c r="A3516" s="147">
        <v>5</v>
      </c>
      <c r="B3516" s="149" t="s">
        <v>31355</v>
      </c>
      <c r="C3516" s="147" t="s">
        <v>2242</v>
      </c>
      <c r="D3516" s="147" t="s">
        <v>31354</v>
      </c>
      <c r="E3516" s="147" t="s">
        <v>2246</v>
      </c>
      <c r="G3516" s="147">
        <v>0</v>
      </c>
      <c r="I3516" s="147">
        <v>5</v>
      </c>
      <c r="J3516" s="147">
        <v>2561999</v>
      </c>
    </row>
    <row r="3517" spans="1:11" x14ac:dyDescent="0.2">
      <c r="A3517" s="147">
        <v>6</v>
      </c>
      <c r="B3517" s="149" t="s">
        <v>31353</v>
      </c>
      <c r="C3517" s="147" t="s">
        <v>2242</v>
      </c>
      <c r="D3517" s="147" t="s">
        <v>31352</v>
      </c>
      <c r="E3517" s="147" t="s">
        <v>2240</v>
      </c>
      <c r="G3517" s="147">
        <v>0</v>
      </c>
      <c r="I3517" s="147">
        <v>6</v>
      </c>
      <c r="J3517" s="147">
        <v>2562008</v>
      </c>
      <c r="K3517" s="147" t="s">
        <v>2769</v>
      </c>
    </row>
    <row r="3518" spans="1:11" x14ac:dyDescent="0.2">
      <c r="A3518" s="147">
        <v>6</v>
      </c>
      <c r="B3518" s="149" t="s">
        <v>31351</v>
      </c>
      <c r="C3518" s="147" t="s">
        <v>2242</v>
      </c>
      <c r="D3518" s="147" t="s">
        <v>31350</v>
      </c>
      <c r="E3518" s="147" t="s">
        <v>2240</v>
      </c>
      <c r="G3518" s="147">
        <v>0</v>
      </c>
      <c r="I3518" s="147">
        <v>5</v>
      </c>
      <c r="J3518" s="147">
        <v>2562003</v>
      </c>
      <c r="K3518" s="147" t="s">
        <v>2769</v>
      </c>
    </row>
    <row r="3519" spans="1:11" x14ac:dyDescent="0.2">
      <c r="A3519" s="147">
        <v>6</v>
      </c>
      <c r="B3519" s="149" t="s">
        <v>31349</v>
      </c>
      <c r="C3519" s="147" t="s">
        <v>2242</v>
      </c>
      <c r="D3519" s="147" t="s">
        <v>31348</v>
      </c>
      <c r="E3519" s="147" t="s">
        <v>2240</v>
      </c>
      <c r="G3519" s="147">
        <v>0</v>
      </c>
      <c r="I3519" s="147">
        <v>5</v>
      </c>
      <c r="J3519" s="147">
        <v>2562005</v>
      </c>
      <c r="K3519" s="147" t="s">
        <v>2769</v>
      </c>
    </row>
    <row r="3520" spans="1:11" x14ac:dyDescent="0.2">
      <c r="A3520" s="147">
        <v>6</v>
      </c>
      <c r="B3520" s="149" t="s">
        <v>31347</v>
      </c>
      <c r="C3520" s="147" t="s">
        <v>2242</v>
      </c>
      <c r="D3520" s="147" t="s">
        <v>31346</v>
      </c>
      <c r="E3520" s="147" t="s">
        <v>2240</v>
      </c>
      <c r="G3520" s="147">
        <v>0</v>
      </c>
      <c r="I3520" s="147">
        <v>5</v>
      </c>
      <c r="J3520" s="147">
        <v>2562004</v>
      </c>
      <c r="K3520" s="147" t="s">
        <v>2769</v>
      </c>
    </row>
    <row r="3521" spans="1:11" x14ac:dyDescent="0.2">
      <c r="A3521" s="147">
        <v>4</v>
      </c>
      <c r="B3521" s="149" t="s">
        <v>31345</v>
      </c>
      <c r="C3521" s="147" t="s">
        <v>2242</v>
      </c>
      <c r="D3521" s="147" t="s">
        <v>31344</v>
      </c>
      <c r="E3521" s="147" t="s">
        <v>2246</v>
      </c>
      <c r="G3521" s="147">
        <v>0</v>
      </c>
      <c r="I3521" s="147">
        <v>4</v>
      </c>
      <c r="J3521" s="147">
        <v>2561992</v>
      </c>
    </row>
    <row r="3522" spans="1:11" x14ac:dyDescent="0.2">
      <c r="A3522" s="147">
        <v>5</v>
      </c>
      <c r="B3522" s="149" t="s">
        <v>31343</v>
      </c>
      <c r="C3522" s="147" t="s">
        <v>2242</v>
      </c>
      <c r="D3522" s="147" t="s">
        <v>31342</v>
      </c>
      <c r="E3522" s="147" t="s">
        <v>2246</v>
      </c>
      <c r="G3522" s="147">
        <v>0</v>
      </c>
      <c r="I3522" s="147">
        <v>5</v>
      </c>
      <c r="J3522" s="147">
        <v>2562015</v>
      </c>
    </row>
    <row r="3523" spans="1:11" x14ac:dyDescent="0.2">
      <c r="A3523" s="147">
        <v>6</v>
      </c>
      <c r="B3523" s="149" t="s">
        <v>31340</v>
      </c>
      <c r="C3523" s="147" t="s">
        <v>2242</v>
      </c>
      <c r="D3523" s="147" t="s">
        <v>31341</v>
      </c>
      <c r="E3523" s="147" t="s">
        <v>2240</v>
      </c>
      <c r="G3523" s="147">
        <v>0</v>
      </c>
      <c r="I3523" s="147">
        <v>6</v>
      </c>
      <c r="J3523" s="147">
        <v>2562023</v>
      </c>
    </row>
    <row r="3524" spans="1:11" x14ac:dyDescent="0.2">
      <c r="A3524" s="147">
        <v>6</v>
      </c>
      <c r="B3524" s="149" t="s">
        <v>31340</v>
      </c>
      <c r="C3524" s="147" t="s">
        <v>2277</v>
      </c>
      <c r="D3524" s="147" t="s">
        <v>31339</v>
      </c>
      <c r="E3524" s="147" t="s">
        <v>2246</v>
      </c>
      <c r="G3524" s="147">
        <v>0</v>
      </c>
      <c r="I3524" s="147">
        <v>6</v>
      </c>
      <c r="J3524" s="147">
        <v>1190106</v>
      </c>
    </row>
    <row r="3525" spans="1:11" x14ac:dyDescent="0.2">
      <c r="A3525" s="147">
        <v>6</v>
      </c>
      <c r="B3525" s="149" t="s">
        <v>31338</v>
      </c>
      <c r="C3525" s="147" t="s">
        <v>2242</v>
      </c>
      <c r="D3525" s="147" t="s">
        <v>31337</v>
      </c>
      <c r="E3525" s="147" t="s">
        <v>2240</v>
      </c>
      <c r="G3525" s="147">
        <v>0</v>
      </c>
      <c r="I3525" s="147">
        <v>5</v>
      </c>
      <c r="J3525" s="147">
        <v>2562011</v>
      </c>
    </row>
    <row r="3526" spans="1:11" x14ac:dyDescent="0.2">
      <c r="A3526" s="147">
        <v>6</v>
      </c>
      <c r="B3526" s="149" t="s">
        <v>31336</v>
      </c>
      <c r="C3526" s="147" t="s">
        <v>2242</v>
      </c>
      <c r="D3526" s="147" t="s">
        <v>31335</v>
      </c>
      <c r="E3526" s="147" t="s">
        <v>2240</v>
      </c>
      <c r="G3526" s="147">
        <v>0</v>
      </c>
      <c r="I3526" s="147">
        <v>5</v>
      </c>
      <c r="J3526" s="147">
        <v>2562016</v>
      </c>
    </row>
    <row r="3527" spans="1:11" x14ac:dyDescent="0.2">
      <c r="A3527" s="147">
        <v>6</v>
      </c>
      <c r="B3527" s="149" t="s">
        <v>31334</v>
      </c>
      <c r="C3527" s="147" t="s">
        <v>2242</v>
      </c>
      <c r="D3527" s="147" t="s">
        <v>31333</v>
      </c>
      <c r="E3527" s="147" t="s">
        <v>2240</v>
      </c>
      <c r="G3527" s="147">
        <v>0</v>
      </c>
      <c r="I3527" s="147">
        <v>5</v>
      </c>
      <c r="J3527" s="147">
        <v>2562021</v>
      </c>
    </row>
    <row r="3528" spans="1:11" x14ac:dyDescent="0.2">
      <c r="A3528" s="147">
        <v>4</v>
      </c>
      <c r="B3528" s="149" t="s">
        <v>31330</v>
      </c>
      <c r="C3528" s="147" t="s">
        <v>2242</v>
      </c>
      <c r="D3528" s="147" t="s">
        <v>31332</v>
      </c>
      <c r="E3528" s="147" t="s">
        <v>2240</v>
      </c>
      <c r="G3528" s="147">
        <v>0</v>
      </c>
      <c r="I3528" s="147">
        <v>4</v>
      </c>
      <c r="J3528" s="147">
        <v>2561987</v>
      </c>
    </row>
    <row r="3529" spans="1:11" x14ac:dyDescent="0.2">
      <c r="A3529" s="147">
        <v>4</v>
      </c>
      <c r="B3529" s="149" t="s">
        <v>31330</v>
      </c>
      <c r="C3529" s="147" t="s">
        <v>2277</v>
      </c>
      <c r="D3529" s="147" t="s">
        <v>31229</v>
      </c>
      <c r="E3529" s="147" t="s">
        <v>2246</v>
      </c>
      <c r="G3529" s="147">
        <v>0</v>
      </c>
      <c r="I3529" s="147">
        <v>4</v>
      </c>
      <c r="J3529" s="147">
        <v>1190105</v>
      </c>
    </row>
    <row r="3530" spans="1:11" x14ac:dyDescent="0.2">
      <c r="A3530" s="147">
        <v>4</v>
      </c>
      <c r="B3530" s="149" t="s">
        <v>31330</v>
      </c>
      <c r="C3530" s="147" t="s">
        <v>2277</v>
      </c>
      <c r="D3530" s="147" t="s">
        <v>31331</v>
      </c>
      <c r="E3530" s="147" t="s">
        <v>2246</v>
      </c>
      <c r="G3530" s="147">
        <v>0</v>
      </c>
      <c r="I3530" s="147">
        <v>4</v>
      </c>
      <c r="J3530" s="147">
        <v>1190099</v>
      </c>
    </row>
    <row r="3531" spans="1:11" x14ac:dyDescent="0.2">
      <c r="A3531" s="147">
        <v>4</v>
      </c>
      <c r="B3531" s="149" t="s">
        <v>31330</v>
      </c>
      <c r="C3531" s="147" t="s">
        <v>2277</v>
      </c>
      <c r="D3531" s="147" t="s">
        <v>31329</v>
      </c>
      <c r="E3531" s="147" t="s">
        <v>2246</v>
      </c>
      <c r="G3531" s="147">
        <v>0</v>
      </c>
      <c r="I3531" s="147">
        <v>4</v>
      </c>
      <c r="J3531" s="147">
        <v>1190103</v>
      </c>
    </row>
    <row r="3532" spans="1:11" x14ac:dyDescent="0.2">
      <c r="A3532" s="147">
        <v>3</v>
      </c>
      <c r="B3532" s="149" t="s">
        <v>31328</v>
      </c>
      <c r="C3532" s="147" t="s">
        <v>2242</v>
      </c>
      <c r="D3532" s="147" t="s">
        <v>31325</v>
      </c>
      <c r="E3532" s="147" t="s">
        <v>2246</v>
      </c>
      <c r="G3532" s="147">
        <v>0</v>
      </c>
      <c r="I3532" s="147">
        <v>3</v>
      </c>
      <c r="J3532" s="147">
        <v>2561983</v>
      </c>
    </row>
    <row r="3533" spans="1:11" x14ac:dyDescent="0.2">
      <c r="A3533" s="147">
        <v>3</v>
      </c>
      <c r="B3533" s="149" t="s">
        <v>31328</v>
      </c>
      <c r="C3533" s="147" t="s">
        <v>2261</v>
      </c>
      <c r="D3533" s="147" t="s">
        <v>31327</v>
      </c>
      <c r="E3533" s="147" t="s">
        <v>2246</v>
      </c>
      <c r="G3533" s="147">
        <v>0</v>
      </c>
      <c r="I3533" s="147">
        <v>3</v>
      </c>
      <c r="J3533" s="147">
        <v>1190060</v>
      </c>
    </row>
    <row r="3534" spans="1:11" x14ac:dyDescent="0.2">
      <c r="A3534" s="147">
        <v>4</v>
      </c>
      <c r="B3534" s="149" t="s">
        <v>31326</v>
      </c>
      <c r="C3534" s="147" t="s">
        <v>2242</v>
      </c>
      <c r="D3534" s="147" t="s">
        <v>31325</v>
      </c>
      <c r="E3534" s="147" t="s">
        <v>2246</v>
      </c>
      <c r="G3534" s="147">
        <v>0</v>
      </c>
      <c r="I3534" s="147">
        <v>4</v>
      </c>
      <c r="J3534" s="147">
        <v>2562026</v>
      </c>
    </row>
    <row r="3535" spans="1:11" x14ac:dyDescent="0.2">
      <c r="A3535" s="147">
        <v>5</v>
      </c>
      <c r="B3535" s="149" t="s">
        <v>31324</v>
      </c>
      <c r="C3535" s="147" t="s">
        <v>2242</v>
      </c>
      <c r="D3535" s="147" t="s">
        <v>31323</v>
      </c>
      <c r="E3535" s="147" t="s">
        <v>2246</v>
      </c>
      <c r="G3535" s="147">
        <v>0</v>
      </c>
      <c r="I3535" s="147">
        <v>5</v>
      </c>
      <c r="J3535" s="147">
        <v>2562034</v>
      </c>
    </row>
    <row r="3536" spans="1:11" x14ac:dyDescent="0.2">
      <c r="A3536" s="147">
        <v>6</v>
      </c>
      <c r="B3536" s="149" t="s">
        <v>31322</v>
      </c>
      <c r="C3536" s="147" t="s">
        <v>2242</v>
      </c>
      <c r="D3536" s="147" t="s">
        <v>31321</v>
      </c>
      <c r="E3536" s="147" t="s">
        <v>2240</v>
      </c>
      <c r="G3536" s="147">
        <v>0</v>
      </c>
      <c r="I3536" s="147">
        <v>6</v>
      </c>
      <c r="J3536" s="147">
        <v>2562038</v>
      </c>
      <c r="K3536" s="147" t="s">
        <v>2769</v>
      </c>
    </row>
    <row r="3537" spans="1:11" x14ac:dyDescent="0.2">
      <c r="A3537" s="147">
        <v>6</v>
      </c>
      <c r="B3537" s="149" t="s">
        <v>31320</v>
      </c>
      <c r="C3537" s="147" t="s">
        <v>2242</v>
      </c>
      <c r="D3537" s="147" t="s">
        <v>31319</v>
      </c>
      <c r="E3537" s="147" t="s">
        <v>2240</v>
      </c>
      <c r="G3537" s="147">
        <v>0</v>
      </c>
      <c r="I3537" s="147">
        <v>5</v>
      </c>
      <c r="J3537" s="147">
        <v>2562028</v>
      </c>
      <c r="K3537" s="147" t="s">
        <v>2769</v>
      </c>
    </row>
    <row r="3538" spans="1:11" x14ac:dyDescent="0.2">
      <c r="A3538" s="147">
        <v>6</v>
      </c>
      <c r="B3538" s="149" t="s">
        <v>31318</v>
      </c>
      <c r="C3538" s="147" t="s">
        <v>2242</v>
      </c>
      <c r="D3538" s="147" t="s">
        <v>31317</v>
      </c>
      <c r="E3538" s="147" t="s">
        <v>2240</v>
      </c>
      <c r="G3538" s="147">
        <v>0</v>
      </c>
      <c r="I3538" s="147">
        <v>5</v>
      </c>
      <c r="J3538" s="147">
        <v>2562029</v>
      </c>
      <c r="K3538" s="147" t="s">
        <v>2769</v>
      </c>
    </row>
    <row r="3539" spans="1:11" x14ac:dyDescent="0.2">
      <c r="A3539" s="147">
        <v>3</v>
      </c>
      <c r="B3539" s="149" t="s">
        <v>31316</v>
      </c>
      <c r="C3539" s="147" t="s">
        <v>2242</v>
      </c>
      <c r="D3539" s="147" t="s">
        <v>31308</v>
      </c>
      <c r="E3539" s="147" t="s">
        <v>2246</v>
      </c>
      <c r="G3539" s="147">
        <v>0</v>
      </c>
      <c r="I3539" s="147">
        <v>3</v>
      </c>
      <c r="J3539" s="147">
        <v>2561957</v>
      </c>
    </row>
    <row r="3540" spans="1:11" x14ac:dyDescent="0.2">
      <c r="A3540" s="147">
        <v>4</v>
      </c>
      <c r="B3540" s="149" t="s">
        <v>31313</v>
      </c>
      <c r="C3540" s="147" t="s">
        <v>2242</v>
      </c>
      <c r="D3540" s="147" t="s">
        <v>31315</v>
      </c>
      <c r="E3540" s="147" t="s">
        <v>2240</v>
      </c>
      <c r="G3540" s="147">
        <v>0</v>
      </c>
      <c r="I3540" s="147">
        <v>4</v>
      </c>
      <c r="J3540" s="147">
        <v>2562041</v>
      </c>
    </row>
    <row r="3541" spans="1:11" x14ac:dyDescent="0.2">
      <c r="A3541" s="147">
        <v>4</v>
      </c>
      <c r="B3541" s="149" t="s">
        <v>31313</v>
      </c>
      <c r="C3541" s="147" t="s">
        <v>2277</v>
      </c>
      <c r="D3541" s="147" t="s">
        <v>31314</v>
      </c>
      <c r="E3541" s="147" t="s">
        <v>2246</v>
      </c>
      <c r="G3541" s="147">
        <v>0</v>
      </c>
      <c r="I3541" s="147">
        <v>4</v>
      </c>
      <c r="J3541" s="147">
        <v>1190111</v>
      </c>
    </row>
    <row r="3542" spans="1:11" x14ac:dyDescent="0.2">
      <c r="A3542" s="147">
        <v>4</v>
      </c>
      <c r="B3542" s="149" t="s">
        <v>31313</v>
      </c>
      <c r="C3542" s="147" t="s">
        <v>2277</v>
      </c>
      <c r="D3542" s="147" t="s">
        <v>31312</v>
      </c>
      <c r="E3542" s="147" t="s">
        <v>2246</v>
      </c>
      <c r="G3542" s="147">
        <v>0</v>
      </c>
      <c r="I3542" s="147">
        <v>4</v>
      </c>
      <c r="J3542" s="147">
        <v>1190114</v>
      </c>
    </row>
    <row r="3543" spans="1:11" x14ac:dyDescent="0.2">
      <c r="A3543" s="147">
        <v>4</v>
      </c>
      <c r="B3543" s="149" t="s">
        <v>31311</v>
      </c>
      <c r="C3543" s="147" t="s">
        <v>2242</v>
      </c>
      <c r="D3543" s="147" t="s">
        <v>31310</v>
      </c>
      <c r="E3543" s="147" t="s">
        <v>2240</v>
      </c>
      <c r="G3543" s="147">
        <v>0</v>
      </c>
      <c r="I3543" s="147">
        <v>4</v>
      </c>
      <c r="J3543" s="147">
        <v>2562045</v>
      </c>
    </row>
    <row r="3544" spans="1:11" x14ac:dyDescent="0.2">
      <c r="A3544" s="147">
        <v>4</v>
      </c>
      <c r="B3544" s="149" t="s">
        <v>31309</v>
      </c>
      <c r="C3544" s="147" t="s">
        <v>2242</v>
      </c>
      <c r="D3544" s="147" t="s">
        <v>31308</v>
      </c>
      <c r="E3544" s="147" t="s">
        <v>2246</v>
      </c>
      <c r="G3544" s="147">
        <v>0</v>
      </c>
      <c r="I3544" s="147">
        <v>4</v>
      </c>
      <c r="J3544" s="147">
        <v>2562048</v>
      </c>
    </row>
    <row r="3545" spans="1:11" x14ac:dyDescent="0.2">
      <c r="A3545" s="147">
        <v>5</v>
      </c>
      <c r="B3545" s="149" t="s">
        <v>31307</v>
      </c>
      <c r="C3545" s="147" t="s">
        <v>2242</v>
      </c>
      <c r="D3545" s="147" t="s">
        <v>31306</v>
      </c>
      <c r="E3545" s="147" t="s">
        <v>2246</v>
      </c>
      <c r="G3545" s="147">
        <v>0</v>
      </c>
      <c r="I3545" s="147">
        <v>5</v>
      </c>
      <c r="J3545" s="147">
        <v>2562049</v>
      </c>
    </row>
    <row r="3546" spans="1:11" x14ac:dyDescent="0.2">
      <c r="A3546" s="147">
        <v>6</v>
      </c>
      <c r="B3546" s="149" t="s">
        <v>31305</v>
      </c>
      <c r="C3546" s="147" t="s">
        <v>2242</v>
      </c>
      <c r="D3546" s="147" t="s">
        <v>31304</v>
      </c>
      <c r="E3546" s="147" t="s">
        <v>2240</v>
      </c>
      <c r="G3546" s="147">
        <v>0</v>
      </c>
      <c r="I3546" s="147">
        <v>6</v>
      </c>
      <c r="J3546" s="147">
        <v>2562063</v>
      </c>
      <c r="K3546" s="147" t="s">
        <v>2769</v>
      </c>
    </row>
    <row r="3547" spans="1:11" x14ac:dyDescent="0.2">
      <c r="A3547" s="147">
        <v>6</v>
      </c>
      <c r="B3547" s="149" t="s">
        <v>31303</v>
      </c>
      <c r="C3547" s="147" t="s">
        <v>2242</v>
      </c>
      <c r="D3547" s="147" t="s">
        <v>31302</v>
      </c>
      <c r="E3547" s="147" t="s">
        <v>2240</v>
      </c>
      <c r="G3547" s="147">
        <v>0</v>
      </c>
      <c r="I3547" s="147">
        <v>5</v>
      </c>
      <c r="J3547" s="147">
        <v>2562059</v>
      </c>
      <c r="K3547" s="147" t="s">
        <v>2769</v>
      </c>
    </row>
    <row r="3548" spans="1:11" x14ac:dyDescent="0.2">
      <c r="A3548" s="147">
        <v>6</v>
      </c>
      <c r="B3548" s="149" t="s">
        <v>31301</v>
      </c>
      <c r="C3548" s="147" t="s">
        <v>2242</v>
      </c>
      <c r="D3548" s="147" t="s">
        <v>31300</v>
      </c>
      <c r="E3548" s="147" t="s">
        <v>2240</v>
      </c>
      <c r="G3548" s="147">
        <v>0</v>
      </c>
      <c r="I3548" s="147">
        <v>5</v>
      </c>
      <c r="J3548" s="147">
        <v>2562057</v>
      </c>
      <c r="K3548" s="147" t="s">
        <v>2769</v>
      </c>
    </row>
    <row r="3549" spans="1:11" x14ac:dyDescent="0.2">
      <c r="A3549" s="147">
        <v>6</v>
      </c>
      <c r="B3549" s="149" t="s">
        <v>31299</v>
      </c>
      <c r="C3549" s="147" t="s">
        <v>2242</v>
      </c>
      <c r="D3549" s="147" t="s">
        <v>31298</v>
      </c>
      <c r="E3549" s="147" t="s">
        <v>2240</v>
      </c>
      <c r="G3549" s="147">
        <v>0</v>
      </c>
      <c r="I3549" s="147">
        <v>5</v>
      </c>
      <c r="J3549" s="147">
        <v>2562055</v>
      </c>
      <c r="K3549" s="147" t="s">
        <v>2769</v>
      </c>
    </row>
    <row r="3550" spans="1:11" x14ac:dyDescent="0.2">
      <c r="A3550" s="147">
        <v>3</v>
      </c>
      <c r="B3550" s="149" t="s">
        <v>31296</v>
      </c>
      <c r="C3550" s="147" t="s">
        <v>2242</v>
      </c>
      <c r="D3550" s="147" t="s">
        <v>31293</v>
      </c>
      <c r="E3550" s="147" t="s">
        <v>2246</v>
      </c>
      <c r="G3550" s="147">
        <v>0</v>
      </c>
      <c r="I3550" s="147">
        <v>3</v>
      </c>
      <c r="J3550" s="147">
        <v>2561961</v>
      </c>
    </row>
    <row r="3551" spans="1:11" x14ac:dyDescent="0.2">
      <c r="A3551" s="147">
        <v>3</v>
      </c>
      <c r="B3551" s="149" t="s">
        <v>31296</v>
      </c>
      <c r="C3551" s="147" t="s">
        <v>2261</v>
      </c>
      <c r="D3551" s="147" t="s">
        <v>31297</v>
      </c>
      <c r="E3551" s="147" t="s">
        <v>2246</v>
      </c>
      <c r="G3551" s="147">
        <v>0</v>
      </c>
      <c r="I3551" s="147">
        <v>3</v>
      </c>
      <c r="J3551" s="147">
        <v>1190090</v>
      </c>
    </row>
    <row r="3552" spans="1:11" x14ac:dyDescent="0.2">
      <c r="A3552" s="147">
        <v>3</v>
      </c>
      <c r="B3552" s="149" t="s">
        <v>31296</v>
      </c>
      <c r="C3552" s="147" t="s">
        <v>2261</v>
      </c>
      <c r="D3552" s="147" t="s">
        <v>31295</v>
      </c>
      <c r="E3552" s="147" t="s">
        <v>2246</v>
      </c>
      <c r="G3552" s="147">
        <v>0</v>
      </c>
      <c r="I3552" s="147">
        <v>3</v>
      </c>
      <c r="J3552" s="147">
        <v>1190076</v>
      </c>
    </row>
    <row r="3553" spans="1:11" x14ac:dyDescent="0.2">
      <c r="A3553" s="147">
        <v>4</v>
      </c>
      <c r="B3553" s="149" t="s">
        <v>31294</v>
      </c>
      <c r="C3553" s="147" t="s">
        <v>2242</v>
      </c>
      <c r="D3553" s="147" t="s">
        <v>31293</v>
      </c>
      <c r="E3553" s="147" t="s">
        <v>2246</v>
      </c>
      <c r="G3553" s="147">
        <v>0</v>
      </c>
      <c r="I3553" s="147">
        <v>4</v>
      </c>
      <c r="J3553" s="147">
        <v>2562065</v>
      </c>
    </row>
    <row r="3554" spans="1:11" x14ac:dyDescent="0.2">
      <c r="A3554" s="147">
        <v>5</v>
      </c>
      <c r="B3554" s="149" t="s">
        <v>31292</v>
      </c>
      <c r="C3554" s="147" t="s">
        <v>2242</v>
      </c>
      <c r="D3554" s="147" t="s">
        <v>31291</v>
      </c>
      <c r="E3554" s="147" t="s">
        <v>2246</v>
      </c>
      <c r="G3554" s="147">
        <v>0</v>
      </c>
      <c r="I3554" s="147">
        <v>5</v>
      </c>
      <c r="J3554" s="147">
        <v>2562069</v>
      </c>
    </row>
    <row r="3555" spans="1:11" x14ac:dyDescent="0.2">
      <c r="A3555" s="147">
        <v>6</v>
      </c>
      <c r="B3555" s="149" t="s">
        <v>31290</v>
      </c>
      <c r="C3555" s="147" t="s">
        <v>2242</v>
      </c>
      <c r="D3555" s="147" t="s">
        <v>31289</v>
      </c>
      <c r="E3555" s="147" t="s">
        <v>2240</v>
      </c>
      <c r="G3555" s="147">
        <v>0</v>
      </c>
      <c r="I3555" s="147">
        <v>6</v>
      </c>
      <c r="J3555" s="147">
        <v>2562081</v>
      </c>
      <c r="K3555" s="147" t="s">
        <v>2769</v>
      </c>
    </row>
    <row r="3556" spans="1:11" x14ac:dyDescent="0.2">
      <c r="A3556" s="147">
        <v>6</v>
      </c>
      <c r="B3556" s="149" t="s">
        <v>31288</v>
      </c>
      <c r="C3556" s="147" t="s">
        <v>2242</v>
      </c>
      <c r="D3556" s="147" t="s">
        <v>31287</v>
      </c>
      <c r="E3556" s="147" t="s">
        <v>2240</v>
      </c>
      <c r="G3556" s="147">
        <v>0</v>
      </c>
      <c r="I3556" s="147">
        <v>5</v>
      </c>
      <c r="J3556" s="147">
        <v>2562074</v>
      </c>
      <c r="K3556" s="147" t="s">
        <v>2769</v>
      </c>
    </row>
    <row r="3557" spans="1:11" x14ac:dyDescent="0.2">
      <c r="A3557" s="147">
        <v>6</v>
      </c>
      <c r="B3557" s="149" t="s">
        <v>31286</v>
      </c>
      <c r="C3557" s="147" t="s">
        <v>2242</v>
      </c>
      <c r="D3557" s="147" t="s">
        <v>31285</v>
      </c>
      <c r="E3557" s="147" t="s">
        <v>2240</v>
      </c>
      <c r="G3557" s="147">
        <v>0</v>
      </c>
      <c r="I3557" s="147">
        <v>5</v>
      </c>
      <c r="J3557" s="147">
        <v>2562073</v>
      </c>
      <c r="K3557" s="147" t="s">
        <v>2769</v>
      </c>
    </row>
    <row r="3558" spans="1:11" x14ac:dyDescent="0.2">
      <c r="A3558" s="147">
        <v>6</v>
      </c>
      <c r="B3558" s="149" t="s">
        <v>31284</v>
      </c>
      <c r="C3558" s="147" t="s">
        <v>2242</v>
      </c>
      <c r="D3558" s="147" t="s">
        <v>31283</v>
      </c>
      <c r="E3558" s="147" t="s">
        <v>2240</v>
      </c>
      <c r="G3558" s="147">
        <v>0</v>
      </c>
      <c r="I3558" s="147">
        <v>5</v>
      </c>
      <c r="J3558" s="147">
        <v>2562077</v>
      </c>
      <c r="K3558" s="147" t="s">
        <v>2769</v>
      </c>
    </row>
    <row r="3559" spans="1:11" x14ac:dyDescent="0.2">
      <c r="A3559" s="147">
        <v>3</v>
      </c>
      <c r="B3559" s="149" t="s">
        <v>31279</v>
      </c>
      <c r="C3559" s="147" t="s">
        <v>2242</v>
      </c>
      <c r="D3559" s="147" t="s">
        <v>31276</v>
      </c>
      <c r="E3559" s="147" t="s">
        <v>2246</v>
      </c>
      <c r="G3559" s="147">
        <v>0</v>
      </c>
      <c r="I3559" s="147">
        <v>3</v>
      </c>
      <c r="J3559" s="147">
        <v>2561984</v>
      </c>
    </row>
    <row r="3560" spans="1:11" x14ac:dyDescent="0.2">
      <c r="A3560" s="147">
        <v>3</v>
      </c>
      <c r="B3560" s="149" t="s">
        <v>31279</v>
      </c>
      <c r="C3560" s="147" t="s">
        <v>2261</v>
      </c>
      <c r="D3560" s="147" t="s">
        <v>31282</v>
      </c>
      <c r="E3560" s="147" t="s">
        <v>2246</v>
      </c>
      <c r="G3560" s="147">
        <v>0</v>
      </c>
      <c r="I3560" s="147">
        <v>3</v>
      </c>
      <c r="J3560" s="147">
        <v>1190057</v>
      </c>
    </row>
    <row r="3561" spans="1:11" x14ac:dyDescent="0.2">
      <c r="A3561" s="147">
        <v>3</v>
      </c>
      <c r="B3561" s="149" t="s">
        <v>31279</v>
      </c>
      <c r="C3561" s="147" t="s">
        <v>2261</v>
      </c>
      <c r="D3561" s="147" t="s">
        <v>31281</v>
      </c>
      <c r="E3561" s="147" t="s">
        <v>2246</v>
      </c>
      <c r="G3561" s="147">
        <v>0</v>
      </c>
      <c r="I3561" s="147">
        <v>3</v>
      </c>
      <c r="J3561" s="147">
        <v>1190088</v>
      </c>
    </row>
    <row r="3562" spans="1:11" x14ac:dyDescent="0.2">
      <c r="A3562" s="147">
        <v>3</v>
      </c>
      <c r="B3562" s="149" t="s">
        <v>31279</v>
      </c>
      <c r="C3562" s="147" t="s">
        <v>2277</v>
      </c>
      <c r="D3562" s="147" t="s">
        <v>31280</v>
      </c>
      <c r="E3562" s="147" t="s">
        <v>2246</v>
      </c>
      <c r="G3562" s="147">
        <v>0</v>
      </c>
      <c r="I3562" s="147">
        <v>3</v>
      </c>
      <c r="J3562" s="147">
        <v>1190087</v>
      </c>
    </row>
    <row r="3563" spans="1:11" x14ac:dyDescent="0.2">
      <c r="A3563" s="147">
        <v>3</v>
      </c>
      <c r="B3563" s="149" t="s">
        <v>31279</v>
      </c>
      <c r="C3563" s="147" t="s">
        <v>2277</v>
      </c>
      <c r="D3563" s="147" t="s">
        <v>31278</v>
      </c>
      <c r="E3563" s="147" t="s">
        <v>2246</v>
      </c>
      <c r="G3563" s="147">
        <v>0</v>
      </c>
      <c r="I3563" s="147">
        <v>3</v>
      </c>
      <c r="J3563" s="147">
        <v>1190042</v>
      </c>
    </row>
    <row r="3564" spans="1:11" x14ac:dyDescent="0.2">
      <c r="A3564" s="147">
        <v>4</v>
      </c>
      <c r="B3564" s="149" t="s">
        <v>31277</v>
      </c>
      <c r="C3564" s="147" t="s">
        <v>2242</v>
      </c>
      <c r="D3564" s="147" t="s">
        <v>31276</v>
      </c>
      <c r="E3564" s="147" t="s">
        <v>2246</v>
      </c>
      <c r="G3564" s="147">
        <v>0</v>
      </c>
      <c r="I3564" s="147">
        <v>4</v>
      </c>
      <c r="J3564" s="147">
        <v>2562083</v>
      </c>
    </row>
    <row r="3565" spans="1:11" x14ac:dyDescent="0.2">
      <c r="A3565" s="147">
        <v>5</v>
      </c>
      <c r="B3565" s="149" t="s">
        <v>31275</v>
      </c>
      <c r="C3565" s="147" t="s">
        <v>2242</v>
      </c>
      <c r="D3565" s="147" t="s">
        <v>31274</v>
      </c>
      <c r="E3565" s="147" t="s">
        <v>2246</v>
      </c>
      <c r="G3565" s="147">
        <v>0</v>
      </c>
      <c r="I3565" s="147">
        <v>5</v>
      </c>
      <c r="J3565" s="147">
        <v>2562088</v>
      </c>
    </row>
    <row r="3566" spans="1:11" x14ac:dyDescent="0.2">
      <c r="A3566" s="147">
        <v>6</v>
      </c>
      <c r="B3566" s="149" t="s">
        <v>31273</v>
      </c>
      <c r="C3566" s="147" t="s">
        <v>2242</v>
      </c>
      <c r="D3566" s="147" t="s">
        <v>31272</v>
      </c>
      <c r="E3566" s="147" t="s">
        <v>2240</v>
      </c>
      <c r="G3566" s="147">
        <v>0</v>
      </c>
      <c r="I3566" s="147">
        <v>6</v>
      </c>
      <c r="J3566" s="147">
        <v>2562094</v>
      </c>
      <c r="K3566" s="147" t="s">
        <v>2769</v>
      </c>
    </row>
    <row r="3567" spans="1:11" x14ac:dyDescent="0.2">
      <c r="A3567" s="147">
        <v>6</v>
      </c>
      <c r="B3567" s="149" t="s">
        <v>31271</v>
      </c>
      <c r="C3567" s="147" t="s">
        <v>2242</v>
      </c>
      <c r="D3567" s="147" t="s">
        <v>31270</v>
      </c>
      <c r="E3567" s="147" t="s">
        <v>2240</v>
      </c>
      <c r="G3567" s="147">
        <v>0</v>
      </c>
      <c r="I3567" s="147">
        <v>5</v>
      </c>
      <c r="J3567" s="147">
        <v>2562085</v>
      </c>
      <c r="K3567" s="147" t="s">
        <v>2769</v>
      </c>
    </row>
    <row r="3568" spans="1:11" x14ac:dyDescent="0.2">
      <c r="A3568" s="147">
        <v>6</v>
      </c>
      <c r="B3568" s="149" t="s">
        <v>31269</v>
      </c>
      <c r="C3568" s="147" t="s">
        <v>2242</v>
      </c>
      <c r="D3568" s="147" t="s">
        <v>31268</v>
      </c>
      <c r="E3568" s="147" t="s">
        <v>2240</v>
      </c>
      <c r="G3568" s="147">
        <v>0</v>
      </c>
      <c r="I3568" s="147">
        <v>5</v>
      </c>
      <c r="J3568" s="147">
        <v>2562090</v>
      </c>
      <c r="K3568" s="147" t="s">
        <v>2769</v>
      </c>
    </row>
    <row r="3569" spans="1:10" x14ac:dyDescent="0.2">
      <c r="A3569" s="147">
        <v>3</v>
      </c>
      <c r="B3569" s="149" t="s">
        <v>31266</v>
      </c>
      <c r="C3569" s="147" t="s">
        <v>2242</v>
      </c>
      <c r="D3569" s="147" t="s">
        <v>31267</v>
      </c>
      <c r="E3569" s="147" t="s">
        <v>2240</v>
      </c>
      <c r="G3569" s="147">
        <v>0</v>
      </c>
      <c r="I3569" s="147">
        <v>3</v>
      </c>
      <c r="J3569" s="147">
        <v>2561982</v>
      </c>
    </row>
    <row r="3570" spans="1:10" x14ac:dyDescent="0.2">
      <c r="A3570" s="147">
        <v>3</v>
      </c>
      <c r="B3570" s="149" t="s">
        <v>31266</v>
      </c>
      <c r="C3570" s="147" t="s">
        <v>2261</v>
      </c>
      <c r="D3570" s="147" t="s">
        <v>31265</v>
      </c>
      <c r="E3570" s="147" t="s">
        <v>2246</v>
      </c>
      <c r="G3570" s="147">
        <v>0</v>
      </c>
      <c r="I3570" s="147">
        <v>3</v>
      </c>
      <c r="J3570" s="147">
        <v>1190080</v>
      </c>
    </row>
    <row r="3571" spans="1:10" x14ac:dyDescent="0.2">
      <c r="A3571" s="147">
        <v>3</v>
      </c>
      <c r="B3571" s="149" t="s">
        <v>31259</v>
      </c>
      <c r="C3571" s="147" t="s">
        <v>2242</v>
      </c>
      <c r="D3571" s="147" t="s">
        <v>31264</v>
      </c>
      <c r="E3571" s="147" t="s">
        <v>2240</v>
      </c>
      <c r="G3571" s="147">
        <v>0</v>
      </c>
      <c r="I3571" s="147">
        <v>3</v>
      </c>
      <c r="J3571" s="147">
        <v>2561979</v>
      </c>
    </row>
    <row r="3572" spans="1:10" x14ac:dyDescent="0.2">
      <c r="A3572" s="147">
        <v>3</v>
      </c>
      <c r="B3572" s="149" t="s">
        <v>31259</v>
      </c>
      <c r="C3572" s="147" t="s">
        <v>2261</v>
      </c>
      <c r="D3572" s="147" t="s">
        <v>31263</v>
      </c>
      <c r="E3572" s="147" t="s">
        <v>2246</v>
      </c>
      <c r="G3572" s="147">
        <v>0</v>
      </c>
      <c r="I3572" s="147">
        <v>3</v>
      </c>
      <c r="J3572" s="147">
        <v>1190070</v>
      </c>
    </row>
    <row r="3573" spans="1:10" x14ac:dyDescent="0.2">
      <c r="A3573" s="147">
        <v>3</v>
      </c>
      <c r="B3573" s="149" t="s">
        <v>31259</v>
      </c>
      <c r="C3573" s="147" t="s">
        <v>2261</v>
      </c>
      <c r="D3573" s="147" t="s">
        <v>31262</v>
      </c>
      <c r="E3573" s="147" t="s">
        <v>2246</v>
      </c>
      <c r="G3573" s="147">
        <v>0</v>
      </c>
      <c r="I3573" s="147">
        <v>3</v>
      </c>
      <c r="J3573" s="147">
        <v>1190065</v>
      </c>
    </row>
    <row r="3574" spans="1:10" x14ac:dyDescent="0.2">
      <c r="A3574" s="147">
        <v>3</v>
      </c>
      <c r="B3574" s="149" t="s">
        <v>31259</v>
      </c>
      <c r="C3574" s="147" t="s">
        <v>2261</v>
      </c>
      <c r="D3574" s="147" t="s">
        <v>31261</v>
      </c>
      <c r="E3574" s="147" t="s">
        <v>2246</v>
      </c>
      <c r="G3574" s="147">
        <v>0</v>
      </c>
      <c r="I3574" s="147">
        <v>3</v>
      </c>
      <c r="J3574" s="147">
        <v>1190047</v>
      </c>
    </row>
    <row r="3575" spans="1:10" x14ac:dyDescent="0.2">
      <c r="A3575" s="147">
        <v>3</v>
      </c>
      <c r="B3575" s="149" t="s">
        <v>31259</v>
      </c>
      <c r="C3575" s="147" t="s">
        <v>2261</v>
      </c>
      <c r="D3575" s="147" t="s">
        <v>31260</v>
      </c>
      <c r="E3575" s="147" t="s">
        <v>2246</v>
      </c>
      <c r="G3575" s="147">
        <v>0</v>
      </c>
      <c r="I3575" s="147">
        <v>3</v>
      </c>
      <c r="J3575" s="147">
        <v>1190083</v>
      </c>
    </row>
    <row r="3576" spans="1:10" x14ac:dyDescent="0.2">
      <c r="A3576" s="147">
        <v>3</v>
      </c>
      <c r="B3576" s="149" t="s">
        <v>31259</v>
      </c>
      <c r="C3576" s="147" t="s">
        <v>2277</v>
      </c>
      <c r="D3576" s="147" t="s">
        <v>31258</v>
      </c>
      <c r="E3576" s="147" t="s">
        <v>2246</v>
      </c>
      <c r="G3576" s="147">
        <v>0</v>
      </c>
      <c r="I3576" s="147">
        <v>3</v>
      </c>
      <c r="J3576" s="147">
        <v>1190051</v>
      </c>
    </row>
    <row r="3577" spans="1:10" x14ac:dyDescent="0.2">
      <c r="A3577" s="147">
        <v>3</v>
      </c>
      <c r="B3577" s="149" t="s">
        <v>31252</v>
      </c>
      <c r="C3577" s="147" t="s">
        <v>2242</v>
      </c>
      <c r="D3577" s="147" t="s">
        <v>31257</v>
      </c>
      <c r="E3577" s="147" t="s">
        <v>2240</v>
      </c>
      <c r="G3577" s="147">
        <v>0</v>
      </c>
      <c r="I3577" s="147">
        <v>3</v>
      </c>
      <c r="J3577" s="147">
        <v>2561962</v>
      </c>
    </row>
    <row r="3578" spans="1:10" x14ac:dyDescent="0.2">
      <c r="A3578" s="147">
        <v>3</v>
      </c>
      <c r="B3578" s="149" t="s">
        <v>31252</v>
      </c>
      <c r="C3578" s="147" t="s">
        <v>2261</v>
      </c>
      <c r="D3578" s="147" t="s">
        <v>31256</v>
      </c>
      <c r="E3578" s="147" t="s">
        <v>2246</v>
      </c>
      <c r="G3578" s="147">
        <v>0</v>
      </c>
      <c r="I3578" s="147">
        <v>3</v>
      </c>
      <c r="J3578" s="147">
        <v>1190078</v>
      </c>
    </row>
    <row r="3579" spans="1:10" x14ac:dyDescent="0.2">
      <c r="A3579" s="147">
        <v>3</v>
      </c>
      <c r="B3579" s="149" t="s">
        <v>31252</v>
      </c>
      <c r="C3579" s="147" t="s">
        <v>2261</v>
      </c>
      <c r="D3579" s="147" t="s">
        <v>31255</v>
      </c>
      <c r="E3579" s="147" t="s">
        <v>2246</v>
      </c>
      <c r="G3579" s="147">
        <v>0</v>
      </c>
      <c r="I3579" s="147">
        <v>3</v>
      </c>
      <c r="J3579" s="147">
        <v>1190054</v>
      </c>
    </row>
    <row r="3580" spans="1:10" x14ac:dyDescent="0.2">
      <c r="A3580" s="147">
        <v>3</v>
      </c>
      <c r="B3580" s="149" t="s">
        <v>31252</v>
      </c>
      <c r="C3580" s="147" t="s">
        <v>2261</v>
      </c>
      <c r="D3580" s="147" t="s">
        <v>31254</v>
      </c>
      <c r="E3580" s="147" t="s">
        <v>2246</v>
      </c>
      <c r="G3580" s="147">
        <v>0</v>
      </c>
      <c r="I3580" s="147">
        <v>3</v>
      </c>
      <c r="J3580" s="147">
        <v>1190074</v>
      </c>
    </row>
    <row r="3581" spans="1:10" x14ac:dyDescent="0.2">
      <c r="A3581" s="147">
        <v>3</v>
      </c>
      <c r="B3581" s="149" t="s">
        <v>31252</v>
      </c>
      <c r="C3581" s="147" t="s">
        <v>2261</v>
      </c>
      <c r="D3581" s="147" t="s">
        <v>31253</v>
      </c>
      <c r="E3581" s="147" t="s">
        <v>2246</v>
      </c>
      <c r="G3581" s="147">
        <v>0</v>
      </c>
      <c r="I3581" s="147">
        <v>3</v>
      </c>
      <c r="J3581" s="147">
        <v>1190089</v>
      </c>
    </row>
    <row r="3582" spans="1:10" x14ac:dyDescent="0.2">
      <c r="A3582" s="147">
        <v>3</v>
      </c>
      <c r="B3582" s="149" t="s">
        <v>31252</v>
      </c>
      <c r="C3582" s="147" t="s">
        <v>2277</v>
      </c>
      <c r="D3582" s="147" t="s">
        <v>31251</v>
      </c>
      <c r="E3582" s="147" t="s">
        <v>2246</v>
      </c>
      <c r="G3582" s="147">
        <v>0</v>
      </c>
      <c r="I3582" s="147">
        <v>3</v>
      </c>
      <c r="J3582" s="147">
        <v>1190085</v>
      </c>
    </row>
    <row r="3583" spans="1:10" x14ac:dyDescent="0.2">
      <c r="A3583" s="147">
        <v>3</v>
      </c>
      <c r="B3583" s="149" t="s">
        <v>31250</v>
      </c>
      <c r="C3583" s="147" t="s">
        <v>2242</v>
      </c>
      <c r="D3583" s="147" t="s">
        <v>31237</v>
      </c>
      <c r="E3583" s="147" t="s">
        <v>2246</v>
      </c>
      <c r="G3583" s="147">
        <v>0</v>
      </c>
      <c r="I3583" s="147">
        <v>3</v>
      </c>
      <c r="J3583" s="147">
        <v>2561976</v>
      </c>
    </row>
    <row r="3584" spans="1:10" x14ac:dyDescent="0.2">
      <c r="A3584" s="147">
        <v>4</v>
      </c>
      <c r="B3584" s="149" t="s">
        <v>31249</v>
      </c>
      <c r="C3584" s="147" t="s">
        <v>2242</v>
      </c>
      <c r="D3584" s="147" t="s">
        <v>31248</v>
      </c>
      <c r="E3584" s="147" t="s">
        <v>2246</v>
      </c>
      <c r="G3584" s="147">
        <v>0</v>
      </c>
      <c r="I3584" s="147">
        <v>4</v>
      </c>
      <c r="J3584" s="147">
        <v>2562100</v>
      </c>
    </row>
    <row r="3585" spans="1:10" x14ac:dyDescent="0.2">
      <c r="A3585" s="147">
        <v>5</v>
      </c>
      <c r="B3585" s="149" t="s">
        <v>31247</v>
      </c>
      <c r="C3585" s="147" t="s">
        <v>2242</v>
      </c>
      <c r="D3585" s="147" t="s">
        <v>31246</v>
      </c>
      <c r="E3585" s="147" t="s">
        <v>2246</v>
      </c>
      <c r="G3585" s="147">
        <v>0</v>
      </c>
      <c r="I3585" s="147">
        <v>5</v>
      </c>
      <c r="J3585" s="147">
        <v>2562113</v>
      </c>
    </row>
    <row r="3586" spans="1:10" x14ac:dyDescent="0.2">
      <c r="A3586" s="147">
        <v>6</v>
      </c>
      <c r="B3586" s="149" t="s">
        <v>31245</v>
      </c>
      <c r="C3586" s="147" t="s">
        <v>2242</v>
      </c>
      <c r="D3586" s="147" t="s">
        <v>31244</v>
      </c>
      <c r="E3586" s="147" t="s">
        <v>2240</v>
      </c>
      <c r="G3586" s="147">
        <v>0</v>
      </c>
      <c r="I3586" s="147">
        <v>6</v>
      </c>
      <c r="J3586" s="147">
        <v>2562116</v>
      </c>
    </row>
    <row r="3587" spans="1:10" x14ac:dyDescent="0.2">
      <c r="A3587" s="147">
        <v>6</v>
      </c>
      <c r="B3587" s="149" t="s">
        <v>31243</v>
      </c>
      <c r="C3587" s="147" t="s">
        <v>2242</v>
      </c>
      <c r="D3587" s="147" t="s">
        <v>31242</v>
      </c>
      <c r="E3587" s="147" t="s">
        <v>2240</v>
      </c>
      <c r="G3587" s="147">
        <v>0</v>
      </c>
      <c r="I3587" s="147">
        <v>5</v>
      </c>
      <c r="J3587" s="147">
        <v>2562103</v>
      </c>
    </row>
    <row r="3588" spans="1:10" x14ac:dyDescent="0.2">
      <c r="A3588" s="147">
        <v>6</v>
      </c>
      <c r="B3588" s="149" t="s">
        <v>31241</v>
      </c>
      <c r="C3588" s="147" t="s">
        <v>2242</v>
      </c>
      <c r="D3588" s="147" t="s">
        <v>31240</v>
      </c>
      <c r="E3588" s="147" t="s">
        <v>2240</v>
      </c>
      <c r="G3588" s="147">
        <v>0</v>
      </c>
      <c r="I3588" s="147">
        <v>5</v>
      </c>
      <c r="J3588" s="147">
        <v>2562106</v>
      </c>
    </row>
    <row r="3589" spans="1:10" x14ac:dyDescent="0.2">
      <c r="A3589" s="147">
        <v>6</v>
      </c>
      <c r="B3589" s="149" t="s">
        <v>31239</v>
      </c>
      <c r="C3589" s="147" t="s">
        <v>2242</v>
      </c>
      <c r="D3589" s="147" t="s">
        <v>31238</v>
      </c>
      <c r="E3589" s="147" t="s">
        <v>2240</v>
      </c>
      <c r="G3589" s="147">
        <v>0</v>
      </c>
      <c r="I3589" s="147">
        <v>5</v>
      </c>
      <c r="J3589" s="147">
        <v>2562109</v>
      </c>
    </row>
    <row r="3590" spans="1:10" x14ac:dyDescent="0.2">
      <c r="A3590" s="147">
        <v>4</v>
      </c>
      <c r="B3590" s="149" t="s">
        <v>31227</v>
      </c>
      <c r="C3590" s="147" t="s">
        <v>2242</v>
      </c>
      <c r="D3590" s="147" t="s">
        <v>31237</v>
      </c>
      <c r="E3590" s="147" t="s">
        <v>2246</v>
      </c>
      <c r="G3590" s="147">
        <v>0</v>
      </c>
      <c r="I3590" s="147">
        <v>4</v>
      </c>
      <c r="J3590" s="147">
        <v>2562099</v>
      </c>
    </row>
    <row r="3591" spans="1:10" x14ac:dyDescent="0.2">
      <c r="A3591" s="147">
        <v>4</v>
      </c>
      <c r="B3591" s="149" t="s">
        <v>31227</v>
      </c>
      <c r="C3591" s="147" t="s">
        <v>2277</v>
      </c>
      <c r="D3591" s="147" t="s">
        <v>31236</v>
      </c>
      <c r="E3591" s="147" t="s">
        <v>2246</v>
      </c>
      <c r="G3591" s="147">
        <v>0</v>
      </c>
      <c r="I3591" s="147">
        <v>4</v>
      </c>
      <c r="J3591" s="147">
        <v>1190116</v>
      </c>
    </row>
    <row r="3592" spans="1:10" x14ac:dyDescent="0.2">
      <c r="A3592" s="147">
        <v>4</v>
      </c>
      <c r="B3592" s="149" t="s">
        <v>31227</v>
      </c>
      <c r="C3592" s="147" t="s">
        <v>2277</v>
      </c>
      <c r="D3592" s="147" t="s">
        <v>31235</v>
      </c>
      <c r="E3592" s="147" t="s">
        <v>2246</v>
      </c>
      <c r="G3592" s="147">
        <v>0</v>
      </c>
      <c r="I3592" s="147">
        <v>4</v>
      </c>
      <c r="J3592" s="147">
        <v>1190136</v>
      </c>
    </row>
    <row r="3593" spans="1:10" x14ac:dyDescent="0.2">
      <c r="A3593" s="147">
        <v>4</v>
      </c>
      <c r="B3593" s="149" t="s">
        <v>31227</v>
      </c>
      <c r="C3593" s="147" t="s">
        <v>2277</v>
      </c>
      <c r="D3593" s="147" t="s">
        <v>31234</v>
      </c>
      <c r="E3593" s="147" t="s">
        <v>2246</v>
      </c>
      <c r="G3593" s="147">
        <v>0</v>
      </c>
      <c r="I3593" s="147">
        <v>4</v>
      </c>
      <c r="J3593" s="147">
        <v>1190123</v>
      </c>
    </row>
    <row r="3594" spans="1:10" x14ac:dyDescent="0.2">
      <c r="A3594" s="147">
        <v>4</v>
      </c>
      <c r="B3594" s="149" t="s">
        <v>31227</v>
      </c>
      <c r="C3594" s="147" t="s">
        <v>2277</v>
      </c>
      <c r="D3594" s="147" t="s">
        <v>31233</v>
      </c>
      <c r="E3594" s="147" t="s">
        <v>2246</v>
      </c>
      <c r="G3594" s="147">
        <v>0</v>
      </c>
      <c r="I3594" s="147">
        <v>4</v>
      </c>
      <c r="J3594" s="147">
        <v>1190121</v>
      </c>
    </row>
    <row r="3595" spans="1:10" x14ac:dyDescent="0.2">
      <c r="A3595" s="147">
        <v>4</v>
      </c>
      <c r="B3595" s="149" t="s">
        <v>31227</v>
      </c>
      <c r="C3595" s="147" t="s">
        <v>2277</v>
      </c>
      <c r="D3595" s="147" t="s">
        <v>31232</v>
      </c>
      <c r="E3595" s="147" t="s">
        <v>2246</v>
      </c>
      <c r="G3595" s="147">
        <v>0</v>
      </c>
      <c r="I3595" s="147">
        <v>4</v>
      </c>
      <c r="J3595" s="147">
        <v>1190120</v>
      </c>
    </row>
    <row r="3596" spans="1:10" x14ac:dyDescent="0.2">
      <c r="A3596" s="147">
        <v>4</v>
      </c>
      <c r="B3596" s="149" t="s">
        <v>31227</v>
      </c>
      <c r="C3596" s="147" t="s">
        <v>2277</v>
      </c>
      <c r="D3596" s="147" t="s">
        <v>31231</v>
      </c>
      <c r="E3596" s="147" t="s">
        <v>2246</v>
      </c>
      <c r="G3596" s="147">
        <v>0</v>
      </c>
      <c r="I3596" s="147">
        <v>4</v>
      </c>
      <c r="J3596" s="147">
        <v>1190142</v>
      </c>
    </row>
    <row r="3597" spans="1:10" x14ac:dyDescent="0.2">
      <c r="A3597" s="147">
        <v>4</v>
      </c>
      <c r="B3597" s="149" t="s">
        <v>31227</v>
      </c>
      <c r="C3597" s="147" t="s">
        <v>2277</v>
      </c>
      <c r="D3597" s="147" t="s">
        <v>31230</v>
      </c>
      <c r="E3597" s="147" t="s">
        <v>2246</v>
      </c>
      <c r="G3597" s="147">
        <v>0</v>
      </c>
      <c r="I3597" s="147">
        <v>4</v>
      </c>
      <c r="J3597" s="147">
        <v>1190132</v>
      </c>
    </row>
    <row r="3598" spans="1:10" x14ac:dyDescent="0.2">
      <c r="A3598" s="147">
        <v>4</v>
      </c>
      <c r="B3598" s="149" t="s">
        <v>31227</v>
      </c>
      <c r="C3598" s="147" t="s">
        <v>2277</v>
      </c>
      <c r="D3598" s="147" t="s">
        <v>31229</v>
      </c>
      <c r="E3598" s="147" t="s">
        <v>2246</v>
      </c>
      <c r="G3598" s="147">
        <v>0</v>
      </c>
      <c r="I3598" s="147">
        <v>4</v>
      </c>
      <c r="J3598" s="147">
        <v>1190143</v>
      </c>
    </row>
    <row r="3599" spans="1:10" x14ac:dyDescent="0.2">
      <c r="A3599" s="147">
        <v>4</v>
      </c>
      <c r="B3599" s="149" t="s">
        <v>31227</v>
      </c>
      <c r="C3599" s="147" t="s">
        <v>2277</v>
      </c>
      <c r="D3599" s="147" t="s">
        <v>31228</v>
      </c>
      <c r="E3599" s="147" t="s">
        <v>2246</v>
      </c>
      <c r="G3599" s="147">
        <v>0</v>
      </c>
      <c r="I3599" s="147">
        <v>4</v>
      </c>
      <c r="J3599" s="147">
        <v>1190126</v>
      </c>
    </row>
    <row r="3600" spans="1:10" x14ac:dyDescent="0.2">
      <c r="A3600" s="147">
        <v>4</v>
      </c>
      <c r="B3600" s="149" t="s">
        <v>31227</v>
      </c>
      <c r="C3600" s="147" t="s">
        <v>2277</v>
      </c>
      <c r="D3600" s="147" t="s">
        <v>31226</v>
      </c>
      <c r="E3600" s="147" t="s">
        <v>2246</v>
      </c>
      <c r="G3600" s="147">
        <v>0</v>
      </c>
      <c r="I3600" s="147">
        <v>4</v>
      </c>
      <c r="J3600" s="147">
        <v>1190119</v>
      </c>
    </row>
    <row r="3601" spans="1:11" x14ac:dyDescent="0.2">
      <c r="A3601" s="147">
        <v>5</v>
      </c>
      <c r="B3601" s="149" t="s">
        <v>31225</v>
      </c>
      <c r="C3601" s="147" t="s">
        <v>2242</v>
      </c>
      <c r="D3601" s="147" t="s">
        <v>31224</v>
      </c>
      <c r="E3601" s="147" t="s">
        <v>2246</v>
      </c>
      <c r="G3601" s="147">
        <v>0</v>
      </c>
      <c r="I3601" s="147">
        <v>5</v>
      </c>
      <c r="J3601" s="147">
        <v>2562129</v>
      </c>
    </row>
    <row r="3602" spans="1:11" x14ac:dyDescent="0.2">
      <c r="A3602" s="147">
        <v>6</v>
      </c>
      <c r="B3602" s="149" t="s">
        <v>31223</v>
      </c>
      <c r="C3602" s="147" t="s">
        <v>2242</v>
      </c>
      <c r="D3602" s="147" t="s">
        <v>31222</v>
      </c>
      <c r="E3602" s="147" t="s">
        <v>2240</v>
      </c>
      <c r="G3602" s="147">
        <v>0</v>
      </c>
      <c r="I3602" s="147">
        <v>6</v>
      </c>
      <c r="J3602" s="147">
        <v>2562133</v>
      </c>
      <c r="K3602" s="147" t="s">
        <v>2769</v>
      </c>
    </row>
    <row r="3603" spans="1:11" x14ac:dyDescent="0.2">
      <c r="A3603" s="147">
        <v>6</v>
      </c>
      <c r="B3603" s="149" t="s">
        <v>31221</v>
      </c>
      <c r="C3603" s="147" t="s">
        <v>2242</v>
      </c>
      <c r="D3603" s="147" t="s">
        <v>31220</v>
      </c>
      <c r="E3603" s="147" t="s">
        <v>2240</v>
      </c>
      <c r="G3603" s="147">
        <v>0</v>
      </c>
      <c r="I3603" s="147">
        <v>5</v>
      </c>
      <c r="J3603" s="147">
        <v>2562132</v>
      </c>
      <c r="K3603" s="147" t="s">
        <v>2769</v>
      </c>
    </row>
    <row r="3604" spans="1:11" x14ac:dyDescent="0.2">
      <c r="A3604" s="147">
        <v>6</v>
      </c>
      <c r="B3604" s="149" t="s">
        <v>31219</v>
      </c>
      <c r="C3604" s="147" t="s">
        <v>2242</v>
      </c>
      <c r="D3604" s="147" t="s">
        <v>31218</v>
      </c>
      <c r="E3604" s="147" t="s">
        <v>2240</v>
      </c>
      <c r="G3604" s="147">
        <v>0</v>
      </c>
      <c r="I3604" s="147">
        <v>5</v>
      </c>
      <c r="J3604" s="147">
        <v>2562122</v>
      </c>
      <c r="K3604" s="147" t="s">
        <v>2769</v>
      </c>
    </row>
    <row r="3605" spans="1:11" x14ac:dyDescent="0.2">
      <c r="A3605" s="147">
        <v>6</v>
      </c>
      <c r="B3605" s="149" t="s">
        <v>31217</v>
      </c>
      <c r="C3605" s="147" t="s">
        <v>2242</v>
      </c>
      <c r="D3605" s="147" t="s">
        <v>31216</v>
      </c>
      <c r="E3605" s="147" t="s">
        <v>2240</v>
      </c>
      <c r="G3605" s="147">
        <v>0</v>
      </c>
      <c r="I3605" s="147">
        <v>5</v>
      </c>
      <c r="J3605" s="147">
        <v>2562120</v>
      </c>
      <c r="K3605" s="147" t="s">
        <v>2769</v>
      </c>
    </row>
    <row r="3606" spans="1:11" x14ac:dyDescent="0.2">
      <c r="A3606" s="147">
        <v>6</v>
      </c>
      <c r="B3606" s="149" t="s">
        <v>31215</v>
      </c>
      <c r="C3606" s="147" t="s">
        <v>2242</v>
      </c>
      <c r="D3606" s="147" t="s">
        <v>31214</v>
      </c>
      <c r="E3606" s="147" t="s">
        <v>2240</v>
      </c>
      <c r="G3606" s="147">
        <v>0</v>
      </c>
      <c r="I3606" s="147">
        <v>5</v>
      </c>
      <c r="J3606" s="147">
        <v>2562131</v>
      </c>
      <c r="K3606" s="147" t="s">
        <v>2769</v>
      </c>
    </row>
    <row r="3607" spans="1:11" x14ac:dyDescent="0.2">
      <c r="A3607" s="147">
        <v>2</v>
      </c>
      <c r="B3607" s="149" t="s">
        <v>31213</v>
      </c>
      <c r="C3607" s="147" t="s">
        <v>2242</v>
      </c>
      <c r="D3607" s="147" t="s">
        <v>31212</v>
      </c>
      <c r="E3607" s="147" t="s">
        <v>2246</v>
      </c>
      <c r="G3607" s="147">
        <v>0</v>
      </c>
      <c r="I3607" s="147">
        <v>2</v>
      </c>
      <c r="J3607" s="147">
        <v>2561325</v>
      </c>
    </row>
    <row r="3608" spans="1:11" x14ac:dyDescent="0.2">
      <c r="A3608" s="147">
        <v>3</v>
      </c>
      <c r="B3608" s="149" t="s">
        <v>31211</v>
      </c>
      <c r="C3608" s="147" t="s">
        <v>2242</v>
      </c>
      <c r="D3608" s="147" t="s">
        <v>31210</v>
      </c>
      <c r="E3608" s="147" t="s">
        <v>2246</v>
      </c>
      <c r="G3608" s="147">
        <v>0</v>
      </c>
      <c r="I3608" s="147">
        <v>3</v>
      </c>
      <c r="J3608" s="147">
        <v>2562136</v>
      </c>
    </row>
    <row r="3609" spans="1:11" x14ac:dyDescent="0.2">
      <c r="A3609" s="147">
        <v>4</v>
      </c>
      <c r="B3609" s="149" t="s">
        <v>31209</v>
      </c>
      <c r="C3609" s="147" t="s">
        <v>2242</v>
      </c>
      <c r="D3609" s="147" t="s">
        <v>31208</v>
      </c>
      <c r="E3609" s="147" t="s">
        <v>2240</v>
      </c>
      <c r="G3609" s="147">
        <v>0</v>
      </c>
      <c r="I3609" s="147">
        <v>4</v>
      </c>
      <c r="J3609" s="147">
        <v>2562157</v>
      </c>
    </row>
    <row r="3610" spans="1:11" x14ac:dyDescent="0.2">
      <c r="A3610" s="147">
        <v>4</v>
      </c>
      <c r="B3610" s="149" t="s">
        <v>31206</v>
      </c>
      <c r="C3610" s="147" t="s">
        <v>2242</v>
      </c>
      <c r="D3610" s="147" t="s">
        <v>31207</v>
      </c>
      <c r="E3610" s="147" t="s">
        <v>2240</v>
      </c>
      <c r="G3610" s="147">
        <v>0</v>
      </c>
      <c r="I3610" s="147">
        <v>4</v>
      </c>
      <c r="J3610" s="147">
        <v>2562162</v>
      </c>
    </row>
    <row r="3611" spans="1:11" x14ac:dyDescent="0.2">
      <c r="A3611" s="147">
        <v>4</v>
      </c>
      <c r="B3611" s="149" t="s">
        <v>31206</v>
      </c>
      <c r="C3611" s="147" t="s">
        <v>2261</v>
      </c>
      <c r="D3611" s="147" t="s">
        <v>31205</v>
      </c>
      <c r="E3611" s="147" t="s">
        <v>2246</v>
      </c>
      <c r="G3611" s="147">
        <v>0</v>
      </c>
      <c r="I3611" s="147">
        <v>4</v>
      </c>
      <c r="J3611" s="147">
        <v>1190174</v>
      </c>
    </row>
    <row r="3612" spans="1:11" x14ac:dyDescent="0.2">
      <c r="A3612" s="147">
        <v>4</v>
      </c>
      <c r="B3612" s="149" t="s">
        <v>31204</v>
      </c>
      <c r="C3612" s="147" t="s">
        <v>2242</v>
      </c>
      <c r="D3612" s="147" t="s">
        <v>31203</v>
      </c>
      <c r="E3612" s="147" t="s">
        <v>2240</v>
      </c>
      <c r="G3612" s="147">
        <v>0</v>
      </c>
      <c r="I3612" s="147">
        <v>4</v>
      </c>
      <c r="J3612" s="147">
        <v>2562158</v>
      </c>
    </row>
    <row r="3613" spans="1:11" x14ac:dyDescent="0.2">
      <c r="A3613" s="147">
        <v>3</v>
      </c>
      <c r="B3613" s="149" t="s">
        <v>31200</v>
      </c>
      <c r="C3613" s="147" t="s">
        <v>2242</v>
      </c>
      <c r="D3613" s="147" t="s">
        <v>31202</v>
      </c>
      <c r="E3613" s="147" t="s">
        <v>2240</v>
      </c>
      <c r="G3613" s="147">
        <v>0</v>
      </c>
      <c r="I3613" s="147">
        <v>3</v>
      </c>
      <c r="J3613" s="147">
        <v>2562137</v>
      </c>
    </row>
    <row r="3614" spans="1:11" x14ac:dyDescent="0.2">
      <c r="A3614" s="147">
        <v>3</v>
      </c>
      <c r="B3614" s="149" t="s">
        <v>31200</v>
      </c>
      <c r="C3614" s="147" t="s">
        <v>2277</v>
      </c>
      <c r="D3614" s="147" t="s">
        <v>31201</v>
      </c>
      <c r="E3614" s="147" t="s">
        <v>2246</v>
      </c>
      <c r="G3614" s="147">
        <v>0</v>
      </c>
      <c r="I3614" s="147">
        <v>3</v>
      </c>
      <c r="J3614" s="147">
        <v>1190164</v>
      </c>
    </row>
    <row r="3615" spans="1:11" x14ac:dyDescent="0.2">
      <c r="A3615" s="147">
        <v>3</v>
      </c>
      <c r="B3615" s="149" t="s">
        <v>31200</v>
      </c>
      <c r="C3615" s="147" t="s">
        <v>2277</v>
      </c>
      <c r="D3615" s="147" t="s">
        <v>30647</v>
      </c>
      <c r="E3615" s="147" t="s">
        <v>2246</v>
      </c>
      <c r="G3615" s="147">
        <v>0</v>
      </c>
      <c r="I3615" s="147">
        <v>3</v>
      </c>
      <c r="J3615" s="147">
        <v>1190150</v>
      </c>
    </row>
    <row r="3616" spans="1:11" x14ac:dyDescent="0.2">
      <c r="A3616" s="147">
        <v>3</v>
      </c>
      <c r="B3616" s="149" t="s">
        <v>31200</v>
      </c>
      <c r="C3616" s="147" t="s">
        <v>2277</v>
      </c>
      <c r="D3616" s="147" t="s">
        <v>30645</v>
      </c>
      <c r="E3616" s="147" t="s">
        <v>2246</v>
      </c>
      <c r="G3616" s="147">
        <v>0</v>
      </c>
      <c r="I3616" s="147">
        <v>3</v>
      </c>
      <c r="J3616" s="147">
        <v>1190155</v>
      </c>
    </row>
    <row r="3617" spans="1:10" x14ac:dyDescent="0.2">
      <c r="A3617" s="147">
        <v>3</v>
      </c>
      <c r="B3617" s="149" t="s">
        <v>31198</v>
      </c>
      <c r="C3617" s="147" t="s">
        <v>2242</v>
      </c>
      <c r="D3617" s="147" t="s">
        <v>31195</v>
      </c>
      <c r="E3617" s="147" t="s">
        <v>2246</v>
      </c>
      <c r="G3617" s="147">
        <v>0</v>
      </c>
      <c r="I3617" s="147">
        <v>3</v>
      </c>
      <c r="J3617" s="147">
        <v>2562151</v>
      </c>
    </row>
    <row r="3618" spans="1:10" x14ac:dyDescent="0.2">
      <c r="A3618" s="147">
        <v>3</v>
      </c>
      <c r="B3618" s="149" t="s">
        <v>31198</v>
      </c>
      <c r="C3618" s="147" t="s">
        <v>2261</v>
      </c>
      <c r="D3618" s="147" t="s">
        <v>31199</v>
      </c>
      <c r="E3618" s="147" t="s">
        <v>2246</v>
      </c>
      <c r="G3618" s="147">
        <v>0</v>
      </c>
      <c r="I3618" s="147">
        <v>3</v>
      </c>
      <c r="J3618" s="147">
        <v>1190156</v>
      </c>
    </row>
    <row r="3619" spans="1:10" x14ac:dyDescent="0.2">
      <c r="A3619" s="147">
        <v>3</v>
      </c>
      <c r="B3619" s="149" t="s">
        <v>31198</v>
      </c>
      <c r="C3619" s="147" t="s">
        <v>2261</v>
      </c>
      <c r="D3619" s="147" t="s">
        <v>31197</v>
      </c>
      <c r="E3619" s="147" t="s">
        <v>2246</v>
      </c>
      <c r="G3619" s="147">
        <v>0</v>
      </c>
      <c r="I3619" s="147">
        <v>3</v>
      </c>
      <c r="J3619" s="147">
        <v>1190163</v>
      </c>
    </row>
    <row r="3620" spans="1:10" x14ac:dyDescent="0.2">
      <c r="A3620" s="147">
        <v>4</v>
      </c>
      <c r="B3620" s="149" t="s">
        <v>31196</v>
      </c>
      <c r="C3620" s="147" t="s">
        <v>2242</v>
      </c>
      <c r="D3620" s="147" t="s">
        <v>31195</v>
      </c>
      <c r="E3620" s="147" t="s">
        <v>2246</v>
      </c>
      <c r="G3620" s="147">
        <v>0</v>
      </c>
      <c r="I3620" s="147">
        <v>4</v>
      </c>
      <c r="J3620" s="147">
        <v>2562166</v>
      </c>
    </row>
    <row r="3621" spans="1:10" x14ac:dyDescent="0.2">
      <c r="A3621" s="147">
        <v>5</v>
      </c>
      <c r="B3621" s="149" t="s">
        <v>31194</v>
      </c>
      <c r="C3621" s="147" t="s">
        <v>2242</v>
      </c>
      <c r="D3621" s="147" t="s">
        <v>31193</v>
      </c>
      <c r="E3621" s="147" t="s">
        <v>2246</v>
      </c>
      <c r="G3621" s="147">
        <v>0</v>
      </c>
      <c r="I3621" s="147">
        <v>5</v>
      </c>
      <c r="J3621" s="147">
        <v>2562186</v>
      </c>
    </row>
    <row r="3622" spans="1:10" x14ac:dyDescent="0.2">
      <c r="A3622" s="147">
        <v>6</v>
      </c>
      <c r="B3622" s="149" t="s">
        <v>31192</v>
      </c>
      <c r="C3622" s="147" t="s">
        <v>2242</v>
      </c>
      <c r="D3622" s="147" t="s">
        <v>31191</v>
      </c>
      <c r="E3622" s="147" t="s">
        <v>2240</v>
      </c>
      <c r="G3622" s="147">
        <v>0</v>
      </c>
      <c r="I3622" s="147">
        <v>6</v>
      </c>
      <c r="J3622" s="147">
        <v>2562189</v>
      </c>
    </row>
    <row r="3623" spans="1:10" x14ac:dyDescent="0.2">
      <c r="A3623" s="147">
        <v>6</v>
      </c>
      <c r="B3623" s="149" t="s">
        <v>31190</v>
      </c>
      <c r="C3623" s="147" t="s">
        <v>2242</v>
      </c>
      <c r="D3623" s="147" t="s">
        <v>31189</v>
      </c>
      <c r="E3623" s="147" t="s">
        <v>2240</v>
      </c>
      <c r="G3623" s="147">
        <v>0</v>
      </c>
      <c r="I3623" s="147">
        <v>6</v>
      </c>
      <c r="J3623" s="147">
        <v>2562192</v>
      </c>
    </row>
    <row r="3624" spans="1:10" x14ac:dyDescent="0.2">
      <c r="A3624" s="147">
        <v>5</v>
      </c>
      <c r="B3624" s="149" t="s">
        <v>31188</v>
      </c>
      <c r="C3624" s="147" t="s">
        <v>2242</v>
      </c>
      <c r="D3624" s="147" t="s">
        <v>31187</v>
      </c>
      <c r="E3624" s="147" t="s">
        <v>2246</v>
      </c>
      <c r="G3624" s="147">
        <v>0</v>
      </c>
      <c r="I3624" s="147">
        <v>5</v>
      </c>
      <c r="J3624" s="147">
        <v>2562178</v>
      </c>
    </row>
    <row r="3625" spans="1:10" x14ac:dyDescent="0.2">
      <c r="A3625" s="147">
        <v>6</v>
      </c>
      <c r="B3625" s="149" t="s">
        <v>31186</v>
      </c>
      <c r="C3625" s="147" t="s">
        <v>2242</v>
      </c>
      <c r="D3625" s="147" t="s">
        <v>31185</v>
      </c>
      <c r="E3625" s="147" t="s">
        <v>2240</v>
      </c>
      <c r="G3625" s="147">
        <v>0</v>
      </c>
      <c r="I3625" s="147">
        <v>6</v>
      </c>
      <c r="J3625" s="147">
        <v>2562193</v>
      </c>
    </row>
    <row r="3626" spans="1:10" x14ac:dyDescent="0.2">
      <c r="A3626" s="147">
        <v>6</v>
      </c>
      <c r="B3626" s="149" t="s">
        <v>31184</v>
      </c>
      <c r="C3626" s="147" t="s">
        <v>2242</v>
      </c>
      <c r="D3626" s="147" t="s">
        <v>31183</v>
      </c>
      <c r="E3626" s="147" t="s">
        <v>2240</v>
      </c>
      <c r="G3626" s="147">
        <v>0</v>
      </c>
      <c r="I3626" s="147">
        <v>6</v>
      </c>
      <c r="J3626" s="147">
        <v>2562200</v>
      </c>
    </row>
    <row r="3627" spans="1:10" x14ac:dyDescent="0.2">
      <c r="A3627" s="147">
        <v>6</v>
      </c>
      <c r="B3627" s="149" t="s">
        <v>31182</v>
      </c>
      <c r="C3627" s="147" t="s">
        <v>2242</v>
      </c>
      <c r="D3627" s="147" t="s">
        <v>31181</v>
      </c>
      <c r="E3627" s="147" t="s">
        <v>2240</v>
      </c>
      <c r="G3627" s="147">
        <v>0</v>
      </c>
      <c r="I3627" s="147">
        <v>6</v>
      </c>
      <c r="J3627" s="147">
        <v>2562209</v>
      </c>
    </row>
    <row r="3628" spans="1:10" x14ac:dyDescent="0.2">
      <c r="A3628" s="147">
        <v>6</v>
      </c>
      <c r="B3628" s="149" t="s">
        <v>31180</v>
      </c>
      <c r="C3628" s="147" t="s">
        <v>2242</v>
      </c>
      <c r="D3628" s="147" t="s">
        <v>31179</v>
      </c>
      <c r="E3628" s="147" t="s">
        <v>2240</v>
      </c>
      <c r="G3628" s="147">
        <v>0</v>
      </c>
      <c r="I3628" s="147">
        <v>6</v>
      </c>
      <c r="J3628" s="147">
        <v>2562208</v>
      </c>
    </row>
    <row r="3629" spans="1:10" x14ac:dyDescent="0.2">
      <c r="A3629" s="147">
        <v>6</v>
      </c>
      <c r="B3629" s="149" t="s">
        <v>31178</v>
      </c>
      <c r="C3629" s="147" t="s">
        <v>2242</v>
      </c>
      <c r="D3629" s="147" t="s">
        <v>31177</v>
      </c>
      <c r="E3629" s="147" t="s">
        <v>2240</v>
      </c>
      <c r="G3629" s="147">
        <v>0</v>
      </c>
      <c r="I3629" s="147">
        <v>6</v>
      </c>
      <c r="J3629" s="147">
        <v>2562205</v>
      </c>
    </row>
    <row r="3630" spans="1:10" x14ac:dyDescent="0.2">
      <c r="A3630" s="147">
        <v>6</v>
      </c>
      <c r="B3630" s="149" t="s">
        <v>31176</v>
      </c>
      <c r="C3630" s="147" t="s">
        <v>2242</v>
      </c>
      <c r="D3630" s="147" t="s">
        <v>31175</v>
      </c>
      <c r="E3630" s="147" t="s">
        <v>2240</v>
      </c>
      <c r="G3630" s="147">
        <v>0</v>
      </c>
      <c r="I3630" s="147">
        <v>6</v>
      </c>
      <c r="J3630" s="147">
        <v>2562195</v>
      </c>
    </row>
    <row r="3631" spans="1:10" x14ac:dyDescent="0.2">
      <c r="A3631" s="147">
        <v>5</v>
      </c>
      <c r="B3631" s="149" t="s">
        <v>31174</v>
      </c>
      <c r="C3631" s="147" t="s">
        <v>2242</v>
      </c>
      <c r="D3631" s="147" t="s">
        <v>31173</v>
      </c>
      <c r="E3631" s="147" t="s">
        <v>2246</v>
      </c>
      <c r="G3631" s="147">
        <v>0</v>
      </c>
      <c r="I3631" s="147">
        <v>5</v>
      </c>
      <c r="J3631" s="147">
        <v>2562172</v>
      </c>
    </row>
    <row r="3632" spans="1:10" x14ac:dyDescent="0.2">
      <c r="A3632" s="147">
        <v>6</v>
      </c>
      <c r="B3632" s="149" t="s">
        <v>31172</v>
      </c>
      <c r="C3632" s="147" t="s">
        <v>2242</v>
      </c>
      <c r="D3632" s="147" t="s">
        <v>31171</v>
      </c>
      <c r="E3632" s="147" t="s">
        <v>2240</v>
      </c>
      <c r="G3632" s="147">
        <v>0</v>
      </c>
      <c r="I3632" s="147">
        <v>6</v>
      </c>
      <c r="J3632" s="147">
        <v>2562228</v>
      </c>
    </row>
    <row r="3633" spans="1:10" x14ac:dyDescent="0.2">
      <c r="A3633" s="147">
        <v>6</v>
      </c>
      <c r="B3633" s="149" t="s">
        <v>31170</v>
      </c>
      <c r="C3633" s="147" t="s">
        <v>2242</v>
      </c>
      <c r="D3633" s="147" t="s">
        <v>31169</v>
      </c>
      <c r="E3633" s="147" t="s">
        <v>2240</v>
      </c>
      <c r="G3633" s="147">
        <v>0</v>
      </c>
      <c r="I3633" s="147">
        <v>6</v>
      </c>
      <c r="J3633" s="147">
        <v>2562224</v>
      </c>
    </row>
    <row r="3634" spans="1:10" x14ac:dyDescent="0.2">
      <c r="A3634" s="147">
        <v>6</v>
      </c>
      <c r="B3634" s="149" t="s">
        <v>31168</v>
      </c>
      <c r="C3634" s="147" t="s">
        <v>2242</v>
      </c>
      <c r="D3634" s="147" t="s">
        <v>31167</v>
      </c>
      <c r="E3634" s="147" t="s">
        <v>2240</v>
      </c>
      <c r="G3634" s="147">
        <v>0</v>
      </c>
      <c r="I3634" s="147">
        <v>6</v>
      </c>
      <c r="J3634" s="147">
        <v>2562223</v>
      </c>
    </row>
    <row r="3635" spans="1:10" x14ac:dyDescent="0.2">
      <c r="A3635" s="147">
        <v>6</v>
      </c>
      <c r="B3635" s="149" t="s">
        <v>31166</v>
      </c>
      <c r="C3635" s="147" t="s">
        <v>2242</v>
      </c>
      <c r="D3635" s="147" t="s">
        <v>31165</v>
      </c>
      <c r="E3635" s="147" t="s">
        <v>2240</v>
      </c>
      <c r="G3635" s="147">
        <v>0</v>
      </c>
      <c r="I3635" s="147">
        <v>6</v>
      </c>
      <c r="J3635" s="147">
        <v>2562216</v>
      </c>
    </row>
    <row r="3636" spans="1:10" x14ac:dyDescent="0.2">
      <c r="A3636" s="147">
        <v>6</v>
      </c>
      <c r="B3636" s="149" t="s">
        <v>31164</v>
      </c>
      <c r="C3636" s="147" t="s">
        <v>2242</v>
      </c>
      <c r="D3636" s="147" t="s">
        <v>31163</v>
      </c>
      <c r="E3636" s="147" t="s">
        <v>2240</v>
      </c>
      <c r="G3636" s="147">
        <v>0</v>
      </c>
      <c r="I3636" s="147">
        <v>6</v>
      </c>
      <c r="J3636" s="147">
        <v>2562211</v>
      </c>
    </row>
    <row r="3637" spans="1:10" x14ac:dyDescent="0.2">
      <c r="A3637" s="147">
        <v>6</v>
      </c>
      <c r="B3637" s="149" t="s">
        <v>31162</v>
      </c>
      <c r="C3637" s="147" t="s">
        <v>2242</v>
      </c>
      <c r="D3637" s="147" t="s">
        <v>31161</v>
      </c>
      <c r="E3637" s="147" t="s">
        <v>2240</v>
      </c>
      <c r="G3637" s="147">
        <v>0</v>
      </c>
      <c r="I3637" s="147">
        <v>6</v>
      </c>
      <c r="J3637" s="147">
        <v>2562215</v>
      </c>
    </row>
    <row r="3638" spans="1:10" x14ac:dyDescent="0.2">
      <c r="A3638" s="147">
        <v>5</v>
      </c>
      <c r="B3638" s="149" t="s">
        <v>31160</v>
      </c>
      <c r="C3638" s="147" t="s">
        <v>2242</v>
      </c>
      <c r="D3638" s="147" t="s">
        <v>31159</v>
      </c>
      <c r="E3638" s="147" t="s">
        <v>2246</v>
      </c>
      <c r="G3638" s="147">
        <v>0</v>
      </c>
      <c r="I3638" s="147">
        <v>5</v>
      </c>
      <c r="J3638" s="147">
        <v>2562182</v>
      </c>
    </row>
    <row r="3639" spans="1:10" x14ac:dyDescent="0.2">
      <c r="A3639" s="147">
        <v>6</v>
      </c>
      <c r="B3639" s="149" t="s">
        <v>31158</v>
      </c>
      <c r="C3639" s="147" t="s">
        <v>2242</v>
      </c>
      <c r="D3639" s="147" t="s">
        <v>31157</v>
      </c>
      <c r="E3639" s="147" t="s">
        <v>2240</v>
      </c>
      <c r="G3639" s="147">
        <v>0</v>
      </c>
      <c r="I3639" s="147">
        <v>6</v>
      </c>
      <c r="J3639" s="147">
        <v>2562240</v>
      </c>
    </row>
    <row r="3640" spans="1:10" x14ac:dyDescent="0.2">
      <c r="A3640" s="147">
        <v>6</v>
      </c>
      <c r="B3640" s="149" t="s">
        <v>31156</v>
      </c>
      <c r="C3640" s="147" t="s">
        <v>2242</v>
      </c>
      <c r="D3640" s="147" t="s">
        <v>31155</v>
      </c>
      <c r="E3640" s="147" t="s">
        <v>2240</v>
      </c>
      <c r="G3640" s="147">
        <v>0</v>
      </c>
      <c r="I3640" s="147">
        <v>6</v>
      </c>
      <c r="J3640" s="147">
        <v>2562246</v>
      </c>
    </row>
    <row r="3641" spans="1:10" x14ac:dyDescent="0.2">
      <c r="A3641" s="147">
        <v>6</v>
      </c>
      <c r="B3641" s="149" t="s">
        <v>31154</v>
      </c>
      <c r="C3641" s="147" t="s">
        <v>2242</v>
      </c>
      <c r="D3641" s="147" t="s">
        <v>31153</v>
      </c>
      <c r="E3641" s="147" t="s">
        <v>2240</v>
      </c>
      <c r="G3641" s="147">
        <v>0</v>
      </c>
      <c r="I3641" s="147">
        <v>6</v>
      </c>
      <c r="J3641" s="147">
        <v>2562237</v>
      </c>
    </row>
    <row r="3642" spans="1:10" x14ac:dyDescent="0.2">
      <c r="A3642" s="147">
        <v>6</v>
      </c>
      <c r="B3642" s="149" t="s">
        <v>31152</v>
      </c>
      <c r="C3642" s="147" t="s">
        <v>2242</v>
      </c>
      <c r="D3642" s="147" t="s">
        <v>31151</v>
      </c>
      <c r="E3642" s="147" t="s">
        <v>2240</v>
      </c>
      <c r="G3642" s="147">
        <v>0</v>
      </c>
      <c r="I3642" s="147">
        <v>6</v>
      </c>
      <c r="J3642" s="147">
        <v>2562238</v>
      </c>
    </row>
    <row r="3643" spans="1:10" x14ac:dyDescent="0.2">
      <c r="A3643" s="147">
        <v>6</v>
      </c>
      <c r="B3643" s="149" t="s">
        <v>31150</v>
      </c>
      <c r="C3643" s="147" t="s">
        <v>2242</v>
      </c>
      <c r="D3643" s="147" t="s">
        <v>31149</v>
      </c>
      <c r="E3643" s="147" t="s">
        <v>2240</v>
      </c>
      <c r="G3643" s="147">
        <v>0</v>
      </c>
      <c r="I3643" s="147">
        <v>6</v>
      </c>
      <c r="J3643" s="147">
        <v>2562231</v>
      </c>
    </row>
    <row r="3644" spans="1:10" x14ac:dyDescent="0.2">
      <c r="A3644" s="147">
        <v>6</v>
      </c>
      <c r="B3644" s="149" t="s">
        <v>31148</v>
      </c>
      <c r="C3644" s="147" t="s">
        <v>2242</v>
      </c>
      <c r="D3644" s="147" t="s">
        <v>31147</v>
      </c>
      <c r="E3644" s="147" t="s">
        <v>2240</v>
      </c>
      <c r="G3644" s="147">
        <v>0</v>
      </c>
      <c r="I3644" s="147">
        <v>6</v>
      </c>
      <c r="J3644" s="147">
        <v>2562232</v>
      </c>
    </row>
    <row r="3645" spans="1:10" x14ac:dyDescent="0.2">
      <c r="A3645" s="147">
        <v>5</v>
      </c>
      <c r="B3645" s="149" t="s">
        <v>31146</v>
      </c>
      <c r="C3645" s="147" t="s">
        <v>2242</v>
      </c>
      <c r="D3645" s="147" t="s">
        <v>31145</v>
      </c>
      <c r="E3645" s="147" t="s">
        <v>2246</v>
      </c>
      <c r="G3645" s="147">
        <v>0</v>
      </c>
      <c r="I3645" s="147">
        <v>5</v>
      </c>
      <c r="J3645" s="147">
        <v>2562184</v>
      </c>
    </row>
    <row r="3646" spans="1:10" x14ac:dyDescent="0.2">
      <c r="A3646" s="147">
        <v>6</v>
      </c>
      <c r="B3646" s="149" t="s">
        <v>31144</v>
      </c>
      <c r="C3646" s="147" t="s">
        <v>2242</v>
      </c>
      <c r="D3646" s="147" t="s">
        <v>31143</v>
      </c>
      <c r="E3646" s="147" t="s">
        <v>2240</v>
      </c>
      <c r="G3646" s="147">
        <v>0</v>
      </c>
      <c r="I3646" s="147">
        <v>6</v>
      </c>
      <c r="J3646" s="147">
        <v>2562258</v>
      </c>
    </row>
    <row r="3647" spans="1:10" x14ac:dyDescent="0.2">
      <c r="A3647" s="147">
        <v>6</v>
      </c>
      <c r="B3647" s="149" t="s">
        <v>31142</v>
      </c>
      <c r="C3647" s="147" t="s">
        <v>2242</v>
      </c>
      <c r="D3647" s="147" t="s">
        <v>31141</v>
      </c>
      <c r="E3647" s="147" t="s">
        <v>2240</v>
      </c>
      <c r="G3647" s="147">
        <v>0</v>
      </c>
      <c r="I3647" s="147">
        <v>6</v>
      </c>
      <c r="J3647" s="147">
        <v>2562255</v>
      </c>
    </row>
    <row r="3648" spans="1:10" x14ac:dyDescent="0.2">
      <c r="A3648" s="147">
        <v>6</v>
      </c>
      <c r="B3648" s="149" t="s">
        <v>31140</v>
      </c>
      <c r="C3648" s="147" t="s">
        <v>2242</v>
      </c>
      <c r="D3648" s="147" t="s">
        <v>31139</v>
      </c>
      <c r="E3648" s="147" t="s">
        <v>2240</v>
      </c>
      <c r="G3648" s="147">
        <v>0</v>
      </c>
      <c r="I3648" s="147">
        <v>6</v>
      </c>
      <c r="J3648" s="147">
        <v>2562256</v>
      </c>
    </row>
    <row r="3649" spans="1:10" x14ac:dyDescent="0.2">
      <c r="A3649" s="147">
        <v>6</v>
      </c>
      <c r="B3649" s="149" t="s">
        <v>31138</v>
      </c>
      <c r="C3649" s="147" t="s">
        <v>2242</v>
      </c>
      <c r="D3649" s="147" t="s">
        <v>31137</v>
      </c>
      <c r="E3649" s="147" t="s">
        <v>2240</v>
      </c>
      <c r="G3649" s="147">
        <v>0</v>
      </c>
      <c r="I3649" s="147">
        <v>6</v>
      </c>
      <c r="J3649" s="147">
        <v>2562249</v>
      </c>
    </row>
    <row r="3650" spans="1:10" x14ac:dyDescent="0.2">
      <c r="A3650" s="147">
        <v>6</v>
      </c>
      <c r="B3650" s="149" t="s">
        <v>31136</v>
      </c>
      <c r="C3650" s="147" t="s">
        <v>2242</v>
      </c>
      <c r="D3650" s="147" t="s">
        <v>31135</v>
      </c>
      <c r="E3650" s="147" t="s">
        <v>2240</v>
      </c>
      <c r="G3650" s="147">
        <v>0</v>
      </c>
      <c r="I3650" s="147">
        <v>6</v>
      </c>
      <c r="J3650" s="147">
        <v>2562264</v>
      </c>
    </row>
    <row r="3651" spans="1:10" x14ac:dyDescent="0.2">
      <c r="A3651" s="147">
        <v>6</v>
      </c>
      <c r="B3651" s="149" t="s">
        <v>31134</v>
      </c>
      <c r="C3651" s="147" t="s">
        <v>2242</v>
      </c>
      <c r="D3651" s="147" t="s">
        <v>31133</v>
      </c>
      <c r="E3651" s="147" t="s">
        <v>2240</v>
      </c>
      <c r="G3651" s="147">
        <v>0</v>
      </c>
      <c r="I3651" s="147">
        <v>6</v>
      </c>
      <c r="J3651" s="147">
        <v>2562247</v>
      </c>
    </row>
    <row r="3652" spans="1:10" x14ac:dyDescent="0.2">
      <c r="A3652" s="147">
        <v>5</v>
      </c>
      <c r="B3652" s="149" t="s">
        <v>31132</v>
      </c>
      <c r="C3652" s="147" t="s">
        <v>2242</v>
      </c>
      <c r="D3652" s="147" t="s">
        <v>31131</v>
      </c>
      <c r="E3652" s="147" t="s">
        <v>2246</v>
      </c>
      <c r="G3652" s="147">
        <v>0</v>
      </c>
      <c r="I3652" s="147">
        <v>5</v>
      </c>
      <c r="J3652" s="147">
        <v>2562169</v>
      </c>
    </row>
    <row r="3653" spans="1:10" x14ac:dyDescent="0.2">
      <c r="A3653" s="147">
        <v>6</v>
      </c>
      <c r="B3653" s="149" t="s">
        <v>31130</v>
      </c>
      <c r="C3653" s="147" t="s">
        <v>2242</v>
      </c>
      <c r="D3653" s="147" t="s">
        <v>31129</v>
      </c>
      <c r="E3653" s="147" t="s">
        <v>2240</v>
      </c>
      <c r="G3653" s="147">
        <v>0</v>
      </c>
      <c r="I3653" s="147">
        <v>6</v>
      </c>
      <c r="J3653" s="147">
        <v>2562280</v>
      </c>
    </row>
    <row r="3654" spans="1:10" x14ac:dyDescent="0.2">
      <c r="A3654" s="147">
        <v>6</v>
      </c>
      <c r="B3654" s="149" t="s">
        <v>31128</v>
      </c>
      <c r="C3654" s="147" t="s">
        <v>2242</v>
      </c>
      <c r="D3654" s="147" t="s">
        <v>31127</v>
      </c>
      <c r="E3654" s="147" t="s">
        <v>2240</v>
      </c>
      <c r="G3654" s="147">
        <v>0</v>
      </c>
      <c r="I3654" s="147">
        <v>6</v>
      </c>
      <c r="J3654" s="147">
        <v>2562270</v>
      </c>
    </row>
    <row r="3655" spans="1:10" x14ac:dyDescent="0.2">
      <c r="A3655" s="147">
        <v>6</v>
      </c>
      <c r="B3655" s="149" t="s">
        <v>31126</v>
      </c>
      <c r="C3655" s="147" t="s">
        <v>2242</v>
      </c>
      <c r="D3655" s="147" t="s">
        <v>31125</v>
      </c>
      <c r="E3655" s="147" t="s">
        <v>2240</v>
      </c>
      <c r="G3655" s="147">
        <v>0</v>
      </c>
      <c r="I3655" s="147">
        <v>6</v>
      </c>
      <c r="J3655" s="147">
        <v>2562266</v>
      </c>
    </row>
    <row r="3656" spans="1:10" x14ac:dyDescent="0.2">
      <c r="A3656" s="147">
        <v>6</v>
      </c>
      <c r="B3656" s="149" t="s">
        <v>31124</v>
      </c>
      <c r="C3656" s="147" t="s">
        <v>2242</v>
      </c>
      <c r="D3656" s="147" t="s">
        <v>31123</v>
      </c>
      <c r="E3656" s="147" t="s">
        <v>2240</v>
      </c>
      <c r="G3656" s="147">
        <v>0</v>
      </c>
      <c r="I3656" s="147">
        <v>6</v>
      </c>
      <c r="J3656" s="147">
        <v>2562276</v>
      </c>
    </row>
    <row r="3657" spans="1:10" x14ac:dyDescent="0.2">
      <c r="A3657" s="147">
        <v>6</v>
      </c>
      <c r="B3657" s="149" t="s">
        <v>31122</v>
      </c>
      <c r="C3657" s="147" t="s">
        <v>2242</v>
      </c>
      <c r="D3657" s="147" t="s">
        <v>31121</v>
      </c>
      <c r="E3657" s="147" t="s">
        <v>2240</v>
      </c>
      <c r="G3657" s="147">
        <v>0</v>
      </c>
      <c r="I3657" s="147">
        <v>6</v>
      </c>
      <c r="J3657" s="147">
        <v>2562281</v>
      </c>
    </row>
    <row r="3658" spans="1:10" x14ac:dyDescent="0.2">
      <c r="A3658" s="147">
        <v>6</v>
      </c>
      <c r="B3658" s="149" t="s">
        <v>31120</v>
      </c>
      <c r="C3658" s="147" t="s">
        <v>2242</v>
      </c>
      <c r="D3658" s="147" t="s">
        <v>31119</v>
      </c>
      <c r="E3658" s="147" t="s">
        <v>2240</v>
      </c>
      <c r="G3658" s="147">
        <v>0</v>
      </c>
      <c r="I3658" s="147">
        <v>6</v>
      </c>
      <c r="J3658" s="147">
        <v>2562282</v>
      </c>
    </row>
    <row r="3659" spans="1:10" x14ac:dyDescent="0.2">
      <c r="A3659" s="147">
        <v>3</v>
      </c>
      <c r="B3659" s="149" t="s">
        <v>31117</v>
      </c>
      <c r="C3659" s="147" t="s">
        <v>2242</v>
      </c>
      <c r="D3659" s="147" t="s">
        <v>31115</v>
      </c>
      <c r="E3659" s="147" t="s">
        <v>2246</v>
      </c>
      <c r="G3659" s="147">
        <v>0</v>
      </c>
      <c r="I3659" s="147">
        <v>3</v>
      </c>
      <c r="J3659" s="147">
        <v>2562139</v>
      </c>
    </row>
    <row r="3660" spans="1:10" x14ac:dyDescent="0.2">
      <c r="A3660" s="147">
        <v>3</v>
      </c>
      <c r="B3660" s="149" t="s">
        <v>31117</v>
      </c>
      <c r="C3660" s="147" t="s">
        <v>2261</v>
      </c>
      <c r="D3660" s="147" t="s">
        <v>31118</v>
      </c>
      <c r="E3660" s="147" t="s">
        <v>2246</v>
      </c>
      <c r="G3660" s="147">
        <v>0</v>
      </c>
      <c r="I3660" s="147">
        <v>3</v>
      </c>
      <c r="J3660" s="147">
        <v>1190148</v>
      </c>
    </row>
    <row r="3661" spans="1:10" x14ac:dyDescent="0.2">
      <c r="A3661" s="147">
        <v>3</v>
      </c>
      <c r="B3661" s="149" t="s">
        <v>31117</v>
      </c>
      <c r="C3661" s="147" t="s">
        <v>2446</v>
      </c>
      <c r="D3661" s="147" t="s">
        <v>31036</v>
      </c>
      <c r="E3661" s="147" t="s">
        <v>2246</v>
      </c>
      <c r="G3661" s="147">
        <v>0</v>
      </c>
      <c r="I3661" s="147">
        <v>3</v>
      </c>
      <c r="J3661" s="147">
        <v>1190170</v>
      </c>
    </row>
    <row r="3662" spans="1:10" x14ac:dyDescent="0.2">
      <c r="A3662" s="147">
        <v>4</v>
      </c>
      <c r="B3662" s="149" t="s">
        <v>31116</v>
      </c>
      <c r="C3662" s="147" t="s">
        <v>2242</v>
      </c>
      <c r="D3662" s="147" t="s">
        <v>31115</v>
      </c>
      <c r="E3662" s="147" t="s">
        <v>2246</v>
      </c>
      <c r="G3662" s="147">
        <v>0</v>
      </c>
      <c r="I3662" s="147">
        <v>4</v>
      </c>
      <c r="J3662" s="147">
        <v>2562284</v>
      </c>
    </row>
    <row r="3663" spans="1:10" x14ac:dyDescent="0.2">
      <c r="A3663" s="147">
        <v>5</v>
      </c>
      <c r="B3663" s="149" t="s">
        <v>31114</v>
      </c>
      <c r="C3663" s="147" t="s">
        <v>2242</v>
      </c>
      <c r="D3663" s="147" t="s">
        <v>31113</v>
      </c>
      <c r="E3663" s="147" t="s">
        <v>2246</v>
      </c>
      <c r="G3663" s="147">
        <v>0</v>
      </c>
      <c r="I3663" s="147">
        <v>5</v>
      </c>
      <c r="J3663" s="147">
        <v>2562290</v>
      </c>
    </row>
    <row r="3664" spans="1:10" x14ac:dyDescent="0.2">
      <c r="A3664" s="147">
        <v>6</v>
      </c>
      <c r="B3664" s="149" t="s">
        <v>31112</v>
      </c>
      <c r="C3664" s="147" t="s">
        <v>2242</v>
      </c>
      <c r="D3664" s="147" t="s">
        <v>31111</v>
      </c>
      <c r="E3664" s="147" t="s">
        <v>2240</v>
      </c>
      <c r="G3664" s="147">
        <v>0</v>
      </c>
      <c r="I3664" s="147">
        <v>6</v>
      </c>
      <c r="J3664" s="147">
        <v>2562304</v>
      </c>
    </row>
    <row r="3665" spans="1:10" x14ac:dyDescent="0.2">
      <c r="A3665" s="147">
        <v>6</v>
      </c>
      <c r="B3665" s="149" t="s">
        <v>31110</v>
      </c>
      <c r="C3665" s="147" t="s">
        <v>2242</v>
      </c>
      <c r="D3665" s="147" t="s">
        <v>31109</v>
      </c>
      <c r="E3665" s="147" t="s">
        <v>2240</v>
      </c>
      <c r="G3665" s="147">
        <v>0</v>
      </c>
      <c r="I3665" s="147">
        <v>6</v>
      </c>
      <c r="J3665" s="147">
        <v>2562307</v>
      </c>
    </row>
    <row r="3666" spans="1:10" x14ac:dyDescent="0.2">
      <c r="A3666" s="147">
        <v>5</v>
      </c>
      <c r="B3666" s="149" t="s">
        <v>31108</v>
      </c>
      <c r="C3666" s="147" t="s">
        <v>2242</v>
      </c>
      <c r="D3666" s="147" t="s">
        <v>31107</v>
      </c>
      <c r="E3666" s="147" t="s">
        <v>2246</v>
      </c>
      <c r="G3666" s="147">
        <v>0</v>
      </c>
      <c r="I3666" s="147">
        <v>5</v>
      </c>
      <c r="J3666" s="147">
        <v>2562300</v>
      </c>
    </row>
    <row r="3667" spans="1:10" x14ac:dyDescent="0.2">
      <c r="A3667" s="147">
        <v>6</v>
      </c>
      <c r="B3667" s="149" t="s">
        <v>31106</v>
      </c>
      <c r="C3667" s="147" t="s">
        <v>2242</v>
      </c>
      <c r="D3667" s="147" t="s">
        <v>31105</v>
      </c>
      <c r="E3667" s="147" t="s">
        <v>2240</v>
      </c>
      <c r="G3667" s="147">
        <v>0</v>
      </c>
      <c r="I3667" s="147">
        <v>6</v>
      </c>
      <c r="J3667" s="147">
        <v>2562311</v>
      </c>
    </row>
    <row r="3668" spans="1:10" x14ac:dyDescent="0.2">
      <c r="A3668" s="147">
        <v>6</v>
      </c>
      <c r="B3668" s="149" t="s">
        <v>31104</v>
      </c>
      <c r="C3668" s="147" t="s">
        <v>2242</v>
      </c>
      <c r="D3668" s="147" t="s">
        <v>31103</v>
      </c>
      <c r="E3668" s="147" t="s">
        <v>2240</v>
      </c>
      <c r="G3668" s="147">
        <v>0</v>
      </c>
      <c r="I3668" s="147">
        <v>6</v>
      </c>
      <c r="J3668" s="147">
        <v>2562326</v>
      </c>
    </row>
    <row r="3669" spans="1:10" x14ac:dyDescent="0.2">
      <c r="A3669" s="147">
        <v>6</v>
      </c>
      <c r="B3669" s="149" t="s">
        <v>31102</v>
      </c>
      <c r="C3669" s="147" t="s">
        <v>2242</v>
      </c>
      <c r="D3669" s="147" t="s">
        <v>31101</v>
      </c>
      <c r="E3669" s="147" t="s">
        <v>2240</v>
      </c>
      <c r="G3669" s="147">
        <v>0</v>
      </c>
      <c r="I3669" s="147">
        <v>6</v>
      </c>
      <c r="J3669" s="147">
        <v>2562318</v>
      </c>
    </row>
    <row r="3670" spans="1:10" x14ac:dyDescent="0.2">
      <c r="A3670" s="147">
        <v>6</v>
      </c>
      <c r="B3670" s="149" t="s">
        <v>31100</v>
      </c>
      <c r="C3670" s="147" t="s">
        <v>2242</v>
      </c>
      <c r="D3670" s="147" t="s">
        <v>31099</v>
      </c>
      <c r="E3670" s="147" t="s">
        <v>2240</v>
      </c>
      <c r="G3670" s="147">
        <v>0</v>
      </c>
      <c r="I3670" s="147">
        <v>6</v>
      </c>
      <c r="J3670" s="147">
        <v>2562323</v>
      </c>
    </row>
    <row r="3671" spans="1:10" x14ac:dyDescent="0.2">
      <c r="A3671" s="147">
        <v>6</v>
      </c>
      <c r="B3671" s="149" t="s">
        <v>31098</v>
      </c>
      <c r="C3671" s="147" t="s">
        <v>2242</v>
      </c>
      <c r="D3671" s="147" t="s">
        <v>31097</v>
      </c>
      <c r="E3671" s="147" t="s">
        <v>2240</v>
      </c>
      <c r="G3671" s="147">
        <v>0</v>
      </c>
      <c r="I3671" s="147">
        <v>6</v>
      </c>
      <c r="J3671" s="147">
        <v>2562319</v>
      </c>
    </row>
    <row r="3672" spans="1:10" x14ac:dyDescent="0.2">
      <c r="A3672" s="147">
        <v>6</v>
      </c>
      <c r="B3672" s="149" t="s">
        <v>31096</v>
      </c>
      <c r="C3672" s="147" t="s">
        <v>2242</v>
      </c>
      <c r="D3672" s="147" t="s">
        <v>31095</v>
      </c>
      <c r="E3672" s="147" t="s">
        <v>2240</v>
      </c>
      <c r="G3672" s="147">
        <v>0</v>
      </c>
      <c r="I3672" s="147">
        <v>6</v>
      </c>
      <c r="J3672" s="147">
        <v>2562316</v>
      </c>
    </row>
    <row r="3673" spans="1:10" x14ac:dyDescent="0.2">
      <c r="A3673" s="147">
        <v>5</v>
      </c>
      <c r="B3673" s="149" t="s">
        <v>31094</v>
      </c>
      <c r="C3673" s="147" t="s">
        <v>2242</v>
      </c>
      <c r="D3673" s="147" t="s">
        <v>31093</v>
      </c>
      <c r="E3673" s="147" t="s">
        <v>2246</v>
      </c>
      <c r="G3673" s="147">
        <v>0</v>
      </c>
      <c r="I3673" s="147">
        <v>5</v>
      </c>
      <c r="J3673" s="147">
        <v>2562292</v>
      </c>
    </row>
    <row r="3674" spans="1:10" x14ac:dyDescent="0.2">
      <c r="A3674" s="147">
        <v>6</v>
      </c>
      <c r="B3674" s="149" t="s">
        <v>31092</v>
      </c>
      <c r="C3674" s="147" t="s">
        <v>2242</v>
      </c>
      <c r="D3674" s="147" t="s">
        <v>31091</v>
      </c>
      <c r="E3674" s="147" t="s">
        <v>2240</v>
      </c>
      <c r="G3674" s="147">
        <v>0</v>
      </c>
      <c r="I3674" s="147">
        <v>6</v>
      </c>
      <c r="J3674" s="147">
        <v>2562344</v>
      </c>
    </row>
    <row r="3675" spans="1:10" x14ac:dyDescent="0.2">
      <c r="A3675" s="147">
        <v>6</v>
      </c>
      <c r="B3675" s="149" t="s">
        <v>31090</v>
      </c>
      <c r="C3675" s="147" t="s">
        <v>2242</v>
      </c>
      <c r="D3675" s="147" t="s">
        <v>31089</v>
      </c>
      <c r="E3675" s="147" t="s">
        <v>2240</v>
      </c>
      <c r="G3675" s="147">
        <v>0</v>
      </c>
      <c r="I3675" s="147">
        <v>6</v>
      </c>
      <c r="J3675" s="147">
        <v>2562332</v>
      </c>
    </row>
    <row r="3676" spans="1:10" x14ac:dyDescent="0.2">
      <c r="A3676" s="147">
        <v>6</v>
      </c>
      <c r="B3676" s="149" t="s">
        <v>31088</v>
      </c>
      <c r="C3676" s="147" t="s">
        <v>2242</v>
      </c>
      <c r="D3676" s="147" t="s">
        <v>31087</v>
      </c>
      <c r="E3676" s="147" t="s">
        <v>2240</v>
      </c>
      <c r="G3676" s="147">
        <v>0</v>
      </c>
      <c r="I3676" s="147">
        <v>6</v>
      </c>
      <c r="J3676" s="147">
        <v>2562336</v>
      </c>
    </row>
    <row r="3677" spans="1:10" x14ac:dyDescent="0.2">
      <c r="A3677" s="147">
        <v>6</v>
      </c>
      <c r="B3677" s="149" t="s">
        <v>31086</v>
      </c>
      <c r="C3677" s="147" t="s">
        <v>2242</v>
      </c>
      <c r="D3677" s="147" t="s">
        <v>31085</v>
      </c>
      <c r="E3677" s="147" t="s">
        <v>2240</v>
      </c>
      <c r="G3677" s="147">
        <v>0</v>
      </c>
      <c r="I3677" s="147">
        <v>6</v>
      </c>
      <c r="J3677" s="147">
        <v>2562339</v>
      </c>
    </row>
    <row r="3678" spans="1:10" x14ac:dyDescent="0.2">
      <c r="A3678" s="147">
        <v>6</v>
      </c>
      <c r="B3678" s="149" t="s">
        <v>31084</v>
      </c>
      <c r="C3678" s="147" t="s">
        <v>2242</v>
      </c>
      <c r="D3678" s="147" t="s">
        <v>31083</v>
      </c>
      <c r="E3678" s="147" t="s">
        <v>2240</v>
      </c>
      <c r="G3678" s="147">
        <v>0</v>
      </c>
      <c r="I3678" s="147">
        <v>6</v>
      </c>
      <c r="J3678" s="147">
        <v>2562342</v>
      </c>
    </row>
    <row r="3679" spans="1:10" x14ac:dyDescent="0.2">
      <c r="A3679" s="147">
        <v>6</v>
      </c>
      <c r="B3679" s="149" t="s">
        <v>31082</v>
      </c>
      <c r="C3679" s="147" t="s">
        <v>2242</v>
      </c>
      <c r="D3679" s="147" t="s">
        <v>31081</v>
      </c>
      <c r="E3679" s="147" t="s">
        <v>2240</v>
      </c>
      <c r="G3679" s="147">
        <v>0</v>
      </c>
      <c r="I3679" s="147">
        <v>6</v>
      </c>
      <c r="J3679" s="147">
        <v>2562330</v>
      </c>
    </row>
    <row r="3680" spans="1:10" x14ac:dyDescent="0.2">
      <c r="A3680" s="147">
        <v>5</v>
      </c>
      <c r="B3680" s="149" t="s">
        <v>31080</v>
      </c>
      <c r="C3680" s="147" t="s">
        <v>2242</v>
      </c>
      <c r="D3680" s="147" t="s">
        <v>31079</v>
      </c>
      <c r="E3680" s="147" t="s">
        <v>2246</v>
      </c>
      <c r="G3680" s="147">
        <v>0</v>
      </c>
      <c r="I3680" s="147">
        <v>5</v>
      </c>
      <c r="J3680" s="147">
        <v>2562293</v>
      </c>
    </row>
    <row r="3681" spans="1:10" x14ac:dyDescent="0.2">
      <c r="A3681" s="147">
        <v>6</v>
      </c>
      <c r="B3681" s="149" t="s">
        <v>31078</v>
      </c>
      <c r="C3681" s="147" t="s">
        <v>2242</v>
      </c>
      <c r="D3681" s="147" t="s">
        <v>31077</v>
      </c>
      <c r="E3681" s="147" t="s">
        <v>2240</v>
      </c>
      <c r="G3681" s="147">
        <v>0</v>
      </c>
      <c r="I3681" s="147">
        <v>6</v>
      </c>
      <c r="J3681" s="147">
        <v>2562354</v>
      </c>
    </row>
    <row r="3682" spans="1:10" x14ac:dyDescent="0.2">
      <c r="A3682" s="147">
        <v>6</v>
      </c>
      <c r="B3682" s="149" t="s">
        <v>31076</v>
      </c>
      <c r="C3682" s="147" t="s">
        <v>2242</v>
      </c>
      <c r="D3682" s="147" t="s">
        <v>31075</v>
      </c>
      <c r="E3682" s="147" t="s">
        <v>2240</v>
      </c>
      <c r="G3682" s="147">
        <v>0</v>
      </c>
      <c r="I3682" s="147">
        <v>6</v>
      </c>
      <c r="J3682" s="147">
        <v>2562352</v>
      </c>
    </row>
    <row r="3683" spans="1:10" x14ac:dyDescent="0.2">
      <c r="A3683" s="147">
        <v>6</v>
      </c>
      <c r="B3683" s="149" t="s">
        <v>31074</v>
      </c>
      <c r="C3683" s="147" t="s">
        <v>2242</v>
      </c>
      <c r="D3683" s="147" t="s">
        <v>31073</v>
      </c>
      <c r="E3683" s="147" t="s">
        <v>2240</v>
      </c>
      <c r="G3683" s="147">
        <v>0</v>
      </c>
      <c r="I3683" s="147">
        <v>6</v>
      </c>
      <c r="J3683" s="147">
        <v>2562353</v>
      </c>
    </row>
    <row r="3684" spans="1:10" x14ac:dyDescent="0.2">
      <c r="A3684" s="147">
        <v>6</v>
      </c>
      <c r="B3684" s="149" t="s">
        <v>31072</v>
      </c>
      <c r="C3684" s="147" t="s">
        <v>2242</v>
      </c>
      <c r="D3684" s="147" t="s">
        <v>31071</v>
      </c>
      <c r="E3684" s="147" t="s">
        <v>2240</v>
      </c>
      <c r="G3684" s="147">
        <v>0</v>
      </c>
      <c r="I3684" s="147">
        <v>6</v>
      </c>
      <c r="J3684" s="147">
        <v>2562360</v>
      </c>
    </row>
    <row r="3685" spans="1:10" x14ac:dyDescent="0.2">
      <c r="A3685" s="147">
        <v>6</v>
      </c>
      <c r="B3685" s="149" t="s">
        <v>31070</v>
      </c>
      <c r="C3685" s="147" t="s">
        <v>2242</v>
      </c>
      <c r="D3685" s="147" t="s">
        <v>31069</v>
      </c>
      <c r="E3685" s="147" t="s">
        <v>2240</v>
      </c>
      <c r="G3685" s="147">
        <v>0</v>
      </c>
      <c r="I3685" s="147">
        <v>6</v>
      </c>
      <c r="J3685" s="147">
        <v>2562356</v>
      </c>
    </row>
    <row r="3686" spans="1:10" x14ac:dyDescent="0.2">
      <c r="A3686" s="147">
        <v>6</v>
      </c>
      <c r="B3686" s="149" t="s">
        <v>31068</v>
      </c>
      <c r="C3686" s="147" t="s">
        <v>2242</v>
      </c>
      <c r="D3686" s="147" t="s">
        <v>31067</v>
      </c>
      <c r="E3686" s="147" t="s">
        <v>2240</v>
      </c>
      <c r="G3686" s="147">
        <v>0</v>
      </c>
      <c r="I3686" s="147">
        <v>6</v>
      </c>
      <c r="J3686" s="147">
        <v>2562363</v>
      </c>
    </row>
    <row r="3687" spans="1:10" x14ac:dyDescent="0.2">
      <c r="A3687" s="147">
        <v>5</v>
      </c>
      <c r="B3687" s="149" t="s">
        <v>31066</v>
      </c>
      <c r="C3687" s="147" t="s">
        <v>2242</v>
      </c>
      <c r="D3687" s="147" t="s">
        <v>31065</v>
      </c>
      <c r="E3687" s="147" t="s">
        <v>2246</v>
      </c>
      <c r="G3687" s="147">
        <v>0</v>
      </c>
      <c r="I3687" s="147">
        <v>5</v>
      </c>
      <c r="J3687" s="147">
        <v>2562302</v>
      </c>
    </row>
    <row r="3688" spans="1:10" x14ac:dyDescent="0.2">
      <c r="A3688" s="147">
        <v>6</v>
      </c>
      <c r="B3688" s="149" t="s">
        <v>31064</v>
      </c>
      <c r="C3688" s="147" t="s">
        <v>2242</v>
      </c>
      <c r="D3688" s="147" t="s">
        <v>31063</v>
      </c>
      <c r="E3688" s="147" t="s">
        <v>2240</v>
      </c>
      <c r="G3688" s="147">
        <v>0</v>
      </c>
      <c r="I3688" s="147">
        <v>6</v>
      </c>
      <c r="J3688" s="147">
        <v>2562376</v>
      </c>
    </row>
    <row r="3689" spans="1:10" x14ac:dyDescent="0.2">
      <c r="A3689" s="147">
        <v>6</v>
      </c>
      <c r="B3689" s="149" t="s">
        <v>31062</v>
      </c>
      <c r="C3689" s="147" t="s">
        <v>2242</v>
      </c>
      <c r="D3689" s="147" t="s">
        <v>31061</v>
      </c>
      <c r="E3689" s="147" t="s">
        <v>2240</v>
      </c>
      <c r="G3689" s="147">
        <v>0</v>
      </c>
      <c r="I3689" s="147">
        <v>6</v>
      </c>
      <c r="J3689" s="147">
        <v>2562365</v>
      </c>
    </row>
    <row r="3690" spans="1:10" x14ac:dyDescent="0.2">
      <c r="A3690" s="147">
        <v>6</v>
      </c>
      <c r="B3690" s="149" t="s">
        <v>31060</v>
      </c>
      <c r="C3690" s="147" t="s">
        <v>2242</v>
      </c>
      <c r="D3690" s="147" t="s">
        <v>31059</v>
      </c>
      <c r="E3690" s="147" t="s">
        <v>2240</v>
      </c>
      <c r="G3690" s="147">
        <v>0</v>
      </c>
      <c r="I3690" s="147">
        <v>6</v>
      </c>
      <c r="J3690" s="147">
        <v>2562369</v>
      </c>
    </row>
    <row r="3691" spans="1:10" x14ac:dyDescent="0.2">
      <c r="A3691" s="147">
        <v>6</v>
      </c>
      <c r="B3691" s="149" t="s">
        <v>31058</v>
      </c>
      <c r="C3691" s="147" t="s">
        <v>2242</v>
      </c>
      <c r="D3691" s="147" t="s">
        <v>31057</v>
      </c>
      <c r="E3691" s="147" t="s">
        <v>2240</v>
      </c>
      <c r="G3691" s="147">
        <v>0</v>
      </c>
      <c r="I3691" s="147">
        <v>6</v>
      </c>
      <c r="J3691" s="147">
        <v>2562379</v>
      </c>
    </row>
    <row r="3692" spans="1:10" x14ac:dyDescent="0.2">
      <c r="A3692" s="147">
        <v>6</v>
      </c>
      <c r="B3692" s="149" t="s">
        <v>31056</v>
      </c>
      <c r="C3692" s="147" t="s">
        <v>2242</v>
      </c>
      <c r="D3692" s="147" t="s">
        <v>31055</v>
      </c>
      <c r="E3692" s="147" t="s">
        <v>2240</v>
      </c>
      <c r="G3692" s="147">
        <v>0</v>
      </c>
      <c r="I3692" s="147">
        <v>6</v>
      </c>
      <c r="J3692" s="147">
        <v>2562372</v>
      </c>
    </row>
    <row r="3693" spans="1:10" x14ac:dyDescent="0.2">
      <c r="A3693" s="147">
        <v>6</v>
      </c>
      <c r="B3693" s="149" t="s">
        <v>31054</v>
      </c>
      <c r="C3693" s="147" t="s">
        <v>2242</v>
      </c>
      <c r="D3693" s="147" t="s">
        <v>31053</v>
      </c>
      <c r="E3693" s="147" t="s">
        <v>2240</v>
      </c>
      <c r="G3693" s="147">
        <v>0</v>
      </c>
      <c r="I3693" s="147">
        <v>6</v>
      </c>
      <c r="J3693" s="147">
        <v>2562374</v>
      </c>
    </row>
    <row r="3694" spans="1:10" x14ac:dyDescent="0.2">
      <c r="A3694" s="147">
        <v>5</v>
      </c>
      <c r="B3694" s="149" t="s">
        <v>31052</v>
      </c>
      <c r="C3694" s="147" t="s">
        <v>2242</v>
      </c>
      <c r="D3694" s="147" t="s">
        <v>31051</v>
      </c>
      <c r="E3694" s="147" t="s">
        <v>2246</v>
      </c>
      <c r="G3694" s="147">
        <v>0</v>
      </c>
      <c r="I3694" s="147">
        <v>5</v>
      </c>
      <c r="J3694" s="147">
        <v>2562288</v>
      </c>
    </row>
    <row r="3695" spans="1:10" x14ac:dyDescent="0.2">
      <c r="A3695" s="147">
        <v>6</v>
      </c>
      <c r="B3695" s="149" t="s">
        <v>31050</v>
      </c>
      <c r="C3695" s="147" t="s">
        <v>2242</v>
      </c>
      <c r="D3695" s="147" t="s">
        <v>31049</v>
      </c>
      <c r="E3695" s="147" t="s">
        <v>2240</v>
      </c>
      <c r="G3695" s="147">
        <v>0</v>
      </c>
      <c r="I3695" s="147">
        <v>6</v>
      </c>
      <c r="J3695" s="147">
        <v>2562388</v>
      </c>
    </row>
    <row r="3696" spans="1:10" x14ac:dyDescent="0.2">
      <c r="A3696" s="147">
        <v>6</v>
      </c>
      <c r="B3696" s="149" t="s">
        <v>31048</v>
      </c>
      <c r="C3696" s="147" t="s">
        <v>2242</v>
      </c>
      <c r="D3696" s="147" t="s">
        <v>31047</v>
      </c>
      <c r="E3696" s="147" t="s">
        <v>2240</v>
      </c>
      <c r="G3696" s="147">
        <v>0</v>
      </c>
      <c r="I3696" s="147">
        <v>6</v>
      </c>
      <c r="J3696" s="147">
        <v>2562387</v>
      </c>
    </row>
    <row r="3697" spans="1:10" x14ac:dyDescent="0.2">
      <c r="A3697" s="147">
        <v>6</v>
      </c>
      <c r="B3697" s="149" t="s">
        <v>31046</v>
      </c>
      <c r="C3697" s="147" t="s">
        <v>2242</v>
      </c>
      <c r="D3697" s="147" t="s">
        <v>31045</v>
      </c>
      <c r="E3697" s="147" t="s">
        <v>2240</v>
      </c>
      <c r="G3697" s="147">
        <v>0</v>
      </c>
      <c r="I3697" s="147">
        <v>6</v>
      </c>
      <c r="J3697" s="147">
        <v>2562399</v>
      </c>
    </row>
    <row r="3698" spans="1:10" x14ac:dyDescent="0.2">
      <c r="A3698" s="147">
        <v>6</v>
      </c>
      <c r="B3698" s="149" t="s">
        <v>31044</v>
      </c>
      <c r="C3698" s="147" t="s">
        <v>2242</v>
      </c>
      <c r="D3698" s="147" t="s">
        <v>31043</v>
      </c>
      <c r="E3698" s="147" t="s">
        <v>2240</v>
      </c>
      <c r="G3698" s="147">
        <v>0</v>
      </c>
      <c r="I3698" s="147">
        <v>6</v>
      </c>
      <c r="J3698" s="147">
        <v>2562394</v>
      </c>
    </row>
    <row r="3699" spans="1:10" x14ac:dyDescent="0.2">
      <c r="A3699" s="147">
        <v>6</v>
      </c>
      <c r="B3699" s="149" t="s">
        <v>31042</v>
      </c>
      <c r="C3699" s="147" t="s">
        <v>2242</v>
      </c>
      <c r="D3699" s="147" t="s">
        <v>31041</v>
      </c>
      <c r="E3699" s="147" t="s">
        <v>2240</v>
      </c>
      <c r="G3699" s="147">
        <v>0</v>
      </c>
      <c r="I3699" s="147">
        <v>6</v>
      </c>
      <c r="J3699" s="147">
        <v>2562397</v>
      </c>
    </row>
    <row r="3700" spans="1:10" x14ac:dyDescent="0.2">
      <c r="A3700" s="147">
        <v>6</v>
      </c>
      <c r="B3700" s="149" t="s">
        <v>31040</v>
      </c>
      <c r="C3700" s="147" t="s">
        <v>2242</v>
      </c>
      <c r="D3700" s="147" t="s">
        <v>31039</v>
      </c>
      <c r="E3700" s="147" t="s">
        <v>2240</v>
      </c>
      <c r="G3700" s="147">
        <v>0</v>
      </c>
      <c r="I3700" s="147">
        <v>6</v>
      </c>
      <c r="J3700" s="147">
        <v>2562389</v>
      </c>
    </row>
    <row r="3701" spans="1:10" x14ac:dyDescent="0.2">
      <c r="A3701" s="147">
        <v>3</v>
      </c>
      <c r="B3701" s="149" t="s">
        <v>31035</v>
      </c>
      <c r="C3701" s="147" t="s">
        <v>2242</v>
      </c>
      <c r="D3701" s="147" t="s">
        <v>31038</v>
      </c>
      <c r="E3701" s="147" t="s">
        <v>2246</v>
      </c>
      <c r="G3701" s="147">
        <v>0</v>
      </c>
      <c r="I3701" s="147">
        <v>3</v>
      </c>
      <c r="J3701" s="147">
        <v>2562153</v>
      </c>
    </row>
    <row r="3702" spans="1:10" x14ac:dyDescent="0.2">
      <c r="A3702" s="147">
        <v>3</v>
      </c>
      <c r="B3702" s="149" t="s">
        <v>31035</v>
      </c>
      <c r="C3702" s="147" t="s">
        <v>2261</v>
      </c>
      <c r="D3702" s="147" t="s">
        <v>31037</v>
      </c>
      <c r="E3702" s="147" t="s">
        <v>2246</v>
      </c>
      <c r="G3702" s="147">
        <v>0</v>
      </c>
      <c r="I3702" s="147">
        <v>3</v>
      </c>
      <c r="J3702" s="147">
        <v>1190159</v>
      </c>
    </row>
    <row r="3703" spans="1:10" x14ac:dyDescent="0.2">
      <c r="A3703" s="147">
        <v>3</v>
      </c>
      <c r="B3703" s="149" t="s">
        <v>31035</v>
      </c>
      <c r="C3703" s="147" t="s">
        <v>2446</v>
      </c>
      <c r="D3703" s="147" t="s">
        <v>31036</v>
      </c>
      <c r="E3703" s="147" t="s">
        <v>2246</v>
      </c>
      <c r="G3703" s="147">
        <v>0</v>
      </c>
      <c r="I3703" s="147">
        <v>3</v>
      </c>
      <c r="J3703" s="147">
        <v>1190161</v>
      </c>
    </row>
    <row r="3704" spans="1:10" x14ac:dyDescent="0.2">
      <c r="A3704" s="147">
        <v>3</v>
      </c>
      <c r="B3704" s="149" t="s">
        <v>31035</v>
      </c>
      <c r="C3704" s="147" t="s">
        <v>2446</v>
      </c>
      <c r="D3704" s="147" t="s">
        <v>31034</v>
      </c>
      <c r="E3704" s="147" t="s">
        <v>2246</v>
      </c>
      <c r="G3704" s="147">
        <v>0</v>
      </c>
      <c r="I3704" s="147">
        <v>3</v>
      </c>
      <c r="J3704" s="147">
        <v>1190172</v>
      </c>
    </row>
    <row r="3705" spans="1:10" x14ac:dyDescent="0.2">
      <c r="A3705" s="147">
        <v>4</v>
      </c>
      <c r="B3705" s="149" t="s">
        <v>31033</v>
      </c>
      <c r="C3705" s="147" t="s">
        <v>2242</v>
      </c>
      <c r="D3705" s="147" t="s">
        <v>31032</v>
      </c>
      <c r="E3705" s="147" t="s">
        <v>2246</v>
      </c>
      <c r="G3705" s="147">
        <v>0</v>
      </c>
      <c r="I3705" s="147">
        <v>4</v>
      </c>
      <c r="J3705" s="147">
        <v>2562400</v>
      </c>
    </row>
    <row r="3706" spans="1:10" x14ac:dyDescent="0.2">
      <c r="A3706" s="147">
        <v>5</v>
      </c>
      <c r="B3706" s="149" t="s">
        <v>31031</v>
      </c>
      <c r="C3706" s="147" t="s">
        <v>2242</v>
      </c>
      <c r="D3706" s="147" t="s">
        <v>31030</v>
      </c>
      <c r="E3706" s="147" t="s">
        <v>2246</v>
      </c>
      <c r="G3706" s="147">
        <v>0</v>
      </c>
      <c r="I3706" s="147">
        <v>5</v>
      </c>
      <c r="J3706" s="147">
        <v>2562410</v>
      </c>
    </row>
    <row r="3707" spans="1:10" x14ac:dyDescent="0.2">
      <c r="A3707" s="147">
        <v>6</v>
      </c>
      <c r="B3707" s="149" t="s">
        <v>31029</v>
      </c>
      <c r="C3707" s="147" t="s">
        <v>2242</v>
      </c>
      <c r="D3707" s="147" t="s">
        <v>31028</v>
      </c>
      <c r="E3707" s="147" t="s">
        <v>2240</v>
      </c>
      <c r="G3707" s="147">
        <v>0</v>
      </c>
      <c r="I3707" s="147">
        <v>6</v>
      </c>
      <c r="J3707" s="147">
        <v>2562426</v>
      </c>
    </row>
    <row r="3708" spans="1:10" x14ac:dyDescent="0.2">
      <c r="A3708" s="147">
        <v>5</v>
      </c>
      <c r="B3708" s="149" t="s">
        <v>31027</v>
      </c>
      <c r="C3708" s="147" t="s">
        <v>2242</v>
      </c>
      <c r="D3708" s="147" t="s">
        <v>31026</v>
      </c>
      <c r="E3708" s="147" t="s">
        <v>2246</v>
      </c>
      <c r="G3708" s="147">
        <v>0</v>
      </c>
      <c r="I3708" s="147">
        <v>5</v>
      </c>
      <c r="J3708" s="147">
        <v>2562419</v>
      </c>
    </row>
    <row r="3709" spans="1:10" x14ac:dyDescent="0.2">
      <c r="A3709" s="147">
        <v>6</v>
      </c>
      <c r="B3709" s="149" t="s">
        <v>31025</v>
      </c>
      <c r="C3709" s="147" t="s">
        <v>2242</v>
      </c>
      <c r="D3709" s="147" t="s">
        <v>31024</v>
      </c>
      <c r="E3709" s="147" t="s">
        <v>2240</v>
      </c>
      <c r="G3709" s="147">
        <v>0</v>
      </c>
      <c r="I3709" s="147">
        <v>6</v>
      </c>
      <c r="J3709" s="147">
        <v>2562444</v>
      </c>
    </row>
    <row r="3710" spans="1:10" x14ac:dyDescent="0.2">
      <c r="A3710" s="147">
        <v>6</v>
      </c>
      <c r="B3710" s="149" t="s">
        <v>31023</v>
      </c>
      <c r="C3710" s="147" t="s">
        <v>2242</v>
      </c>
      <c r="D3710" s="147" t="s">
        <v>31022</v>
      </c>
      <c r="E3710" s="147" t="s">
        <v>2240</v>
      </c>
      <c r="G3710" s="147">
        <v>0</v>
      </c>
      <c r="I3710" s="147">
        <v>6</v>
      </c>
      <c r="J3710" s="147">
        <v>2562438</v>
      </c>
    </row>
    <row r="3711" spans="1:10" x14ac:dyDescent="0.2">
      <c r="A3711" s="147">
        <v>6</v>
      </c>
      <c r="B3711" s="149" t="s">
        <v>31021</v>
      </c>
      <c r="C3711" s="147" t="s">
        <v>2242</v>
      </c>
      <c r="D3711" s="147" t="s">
        <v>31020</v>
      </c>
      <c r="E3711" s="147" t="s">
        <v>2240</v>
      </c>
      <c r="G3711" s="147">
        <v>0</v>
      </c>
      <c r="I3711" s="147">
        <v>6</v>
      </c>
      <c r="J3711" s="147">
        <v>2562432</v>
      </c>
    </row>
    <row r="3712" spans="1:10" x14ac:dyDescent="0.2">
      <c r="A3712" s="147">
        <v>6</v>
      </c>
      <c r="B3712" s="149" t="s">
        <v>31019</v>
      </c>
      <c r="C3712" s="147" t="s">
        <v>2242</v>
      </c>
      <c r="D3712" s="147" t="s">
        <v>31018</v>
      </c>
      <c r="E3712" s="147" t="s">
        <v>2240</v>
      </c>
      <c r="G3712" s="147">
        <v>0</v>
      </c>
      <c r="I3712" s="147">
        <v>6</v>
      </c>
      <c r="J3712" s="147">
        <v>2562434</v>
      </c>
    </row>
    <row r="3713" spans="1:10" x14ac:dyDescent="0.2">
      <c r="A3713" s="147">
        <v>6</v>
      </c>
      <c r="B3713" s="149" t="s">
        <v>31017</v>
      </c>
      <c r="C3713" s="147" t="s">
        <v>2242</v>
      </c>
      <c r="D3713" s="147" t="s">
        <v>31016</v>
      </c>
      <c r="E3713" s="147" t="s">
        <v>2240</v>
      </c>
      <c r="G3713" s="147">
        <v>0</v>
      </c>
      <c r="I3713" s="147">
        <v>6</v>
      </c>
      <c r="J3713" s="147">
        <v>2562428</v>
      </c>
    </row>
    <row r="3714" spans="1:10" x14ac:dyDescent="0.2">
      <c r="A3714" s="147">
        <v>6</v>
      </c>
      <c r="B3714" s="149" t="s">
        <v>31015</v>
      </c>
      <c r="C3714" s="147" t="s">
        <v>2242</v>
      </c>
      <c r="D3714" s="147" t="s">
        <v>31014</v>
      </c>
      <c r="E3714" s="147" t="s">
        <v>2240</v>
      </c>
      <c r="G3714" s="147">
        <v>0</v>
      </c>
      <c r="I3714" s="147">
        <v>6</v>
      </c>
      <c r="J3714" s="147">
        <v>2562440</v>
      </c>
    </row>
    <row r="3715" spans="1:10" x14ac:dyDescent="0.2">
      <c r="A3715" s="147">
        <v>5</v>
      </c>
      <c r="B3715" s="149" t="s">
        <v>31013</v>
      </c>
      <c r="C3715" s="147" t="s">
        <v>2242</v>
      </c>
      <c r="D3715" s="147" t="s">
        <v>31012</v>
      </c>
      <c r="E3715" s="147" t="s">
        <v>2246</v>
      </c>
      <c r="G3715" s="147">
        <v>0</v>
      </c>
      <c r="I3715" s="147">
        <v>5</v>
      </c>
      <c r="J3715" s="147">
        <v>2562415</v>
      </c>
    </row>
    <row r="3716" spans="1:10" x14ac:dyDescent="0.2">
      <c r="A3716" s="147">
        <v>6</v>
      </c>
      <c r="B3716" s="149" t="s">
        <v>31011</v>
      </c>
      <c r="C3716" s="147" t="s">
        <v>2242</v>
      </c>
      <c r="D3716" s="147" t="s">
        <v>31010</v>
      </c>
      <c r="E3716" s="147" t="s">
        <v>2240</v>
      </c>
      <c r="G3716" s="147">
        <v>0</v>
      </c>
      <c r="I3716" s="147">
        <v>6</v>
      </c>
      <c r="J3716" s="147">
        <v>2562451</v>
      </c>
    </row>
    <row r="3717" spans="1:10" x14ac:dyDescent="0.2">
      <c r="A3717" s="147">
        <v>6</v>
      </c>
      <c r="B3717" s="149" t="s">
        <v>31009</v>
      </c>
      <c r="C3717" s="147" t="s">
        <v>2242</v>
      </c>
      <c r="D3717" s="147" t="s">
        <v>31008</v>
      </c>
      <c r="E3717" s="147" t="s">
        <v>2240</v>
      </c>
      <c r="G3717" s="147">
        <v>0</v>
      </c>
      <c r="I3717" s="147">
        <v>6</v>
      </c>
      <c r="J3717" s="147">
        <v>2562455</v>
      </c>
    </row>
    <row r="3718" spans="1:10" x14ac:dyDescent="0.2">
      <c r="A3718" s="147">
        <v>6</v>
      </c>
      <c r="B3718" s="149" t="s">
        <v>31007</v>
      </c>
      <c r="C3718" s="147" t="s">
        <v>2242</v>
      </c>
      <c r="D3718" s="147" t="s">
        <v>31006</v>
      </c>
      <c r="E3718" s="147" t="s">
        <v>2240</v>
      </c>
      <c r="G3718" s="147">
        <v>0</v>
      </c>
      <c r="I3718" s="147">
        <v>6</v>
      </c>
      <c r="J3718" s="147">
        <v>2562448</v>
      </c>
    </row>
    <row r="3719" spans="1:10" x14ac:dyDescent="0.2">
      <c r="A3719" s="147">
        <v>6</v>
      </c>
      <c r="B3719" s="149" t="s">
        <v>31005</v>
      </c>
      <c r="C3719" s="147" t="s">
        <v>2242</v>
      </c>
      <c r="D3719" s="147" t="s">
        <v>31004</v>
      </c>
      <c r="E3719" s="147" t="s">
        <v>2240</v>
      </c>
      <c r="G3719" s="147">
        <v>0</v>
      </c>
      <c r="I3719" s="147">
        <v>6</v>
      </c>
      <c r="J3719" s="147">
        <v>2562449</v>
      </c>
    </row>
    <row r="3720" spans="1:10" x14ac:dyDescent="0.2">
      <c r="A3720" s="147">
        <v>6</v>
      </c>
      <c r="B3720" s="149" t="s">
        <v>31003</v>
      </c>
      <c r="C3720" s="147" t="s">
        <v>2242</v>
      </c>
      <c r="D3720" s="147" t="s">
        <v>31002</v>
      </c>
      <c r="E3720" s="147" t="s">
        <v>2240</v>
      </c>
      <c r="G3720" s="147">
        <v>0</v>
      </c>
      <c r="I3720" s="147">
        <v>6</v>
      </c>
      <c r="J3720" s="147">
        <v>2562456</v>
      </c>
    </row>
    <row r="3721" spans="1:10" x14ac:dyDescent="0.2">
      <c r="A3721" s="147">
        <v>6</v>
      </c>
      <c r="B3721" s="149" t="s">
        <v>31001</v>
      </c>
      <c r="C3721" s="147" t="s">
        <v>2242</v>
      </c>
      <c r="D3721" s="147" t="s">
        <v>31000</v>
      </c>
      <c r="E3721" s="147" t="s">
        <v>2240</v>
      </c>
      <c r="G3721" s="147">
        <v>0</v>
      </c>
      <c r="I3721" s="147">
        <v>6</v>
      </c>
      <c r="J3721" s="147">
        <v>2562452</v>
      </c>
    </row>
    <row r="3722" spans="1:10" x14ac:dyDescent="0.2">
      <c r="A3722" s="147">
        <v>5</v>
      </c>
      <c r="B3722" s="149" t="s">
        <v>30999</v>
      </c>
      <c r="C3722" s="147" t="s">
        <v>2242</v>
      </c>
      <c r="D3722" s="147" t="s">
        <v>30998</v>
      </c>
      <c r="E3722" s="147" t="s">
        <v>2246</v>
      </c>
      <c r="G3722" s="147">
        <v>0</v>
      </c>
      <c r="I3722" s="147">
        <v>5</v>
      </c>
      <c r="J3722" s="147">
        <v>2562409</v>
      </c>
    </row>
    <row r="3723" spans="1:10" x14ac:dyDescent="0.2">
      <c r="A3723" s="147">
        <v>6</v>
      </c>
      <c r="B3723" s="149" t="s">
        <v>30997</v>
      </c>
      <c r="C3723" s="147" t="s">
        <v>2242</v>
      </c>
      <c r="D3723" s="147" t="s">
        <v>30996</v>
      </c>
      <c r="E3723" s="147" t="s">
        <v>2240</v>
      </c>
      <c r="G3723" s="147">
        <v>0</v>
      </c>
      <c r="I3723" s="147">
        <v>6</v>
      </c>
      <c r="J3723" s="147">
        <v>2562464</v>
      </c>
    </row>
    <row r="3724" spans="1:10" x14ac:dyDescent="0.2">
      <c r="A3724" s="147">
        <v>6</v>
      </c>
      <c r="B3724" s="149" t="s">
        <v>30995</v>
      </c>
      <c r="C3724" s="147" t="s">
        <v>2242</v>
      </c>
      <c r="D3724" s="147" t="s">
        <v>30994</v>
      </c>
      <c r="E3724" s="147" t="s">
        <v>2240</v>
      </c>
      <c r="G3724" s="147">
        <v>0</v>
      </c>
      <c r="I3724" s="147">
        <v>6</v>
      </c>
      <c r="J3724" s="147">
        <v>2562471</v>
      </c>
    </row>
    <row r="3725" spans="1:10" x14ac:dyDescent="0.2">
      <c r="A3725" s="147">
        <v>6</v>
      </c>
      <c r="B3725" s="149" t="s">
        <v>30993</v>
      </c>
      <c r="C3725" s="147" t="s">
        <v>2242</v>
      </c>
      <c r="D3725" s="147" t="s">
        <v>30992</v>
      </c>
      <c r="E3725" s="147" t="s">
        <v>2240</v>
      </c>
      <c r="G3725" s="147">
        <v>0</v>
      </c>
      <c r="I3725" s="147">
        <v>6</v>
      </c>
      <c r="J3725" s="147">
        <v>2562478</v>
      </c>
    </row>
    <row r="3726" spans="1:10" x14ac:dyDescent="0.2">
      <c r="A3726" s="147">
        <v>6</v>
      </c>
      <c r="B3726" s="149" t="s">
        <v>30991</v>
      </c>
      <c r="C3726" s="147" t="s">
        <v>2242</v>
      </c>
      <c r="D3726" s="147" t="s">
        <v>30990</v>
      </c>
      <c r="E3726" s="147" t="s">
        <v>2240</v>
      </c>
      <c r="G3726" s="147">
        <v>0</v>
      </c>
      <c r="I3726" s="147">
        <v>6</v>
      </c>
      <c r="J3726" s="147">
        <v>2562474</v>
      </c>
    </row>
    <row r="3727" spans="1:10" x14ac:dyDescent="0.2">
      <c r="A3727" s="147">
        <v>6</v>
      </c>
      <c r="B3727" s="149" t="s">
        <v>30989</v>
      </c>
      <c r="C3727" s="147" t="s">
        <v>2242</v>
      </c>
      <c r="D3727" s="147" t="s">
        <v>30988</v>
      </c>
      <c r="E3727" s="147" t="s">
        <v>2240</v>
      </c>
      <c r="G3727" s="147">
        <v>0</v>
      </c>
      <c r="I3727" s="147">
        <v>6</v>
      </c>
      <c r="J3727" s="147">
        <v>2562480</v>
      </c>
    </row>
    <row r="3728" spans="1:10" x14ac:dyDescent="0.2">
      <c r="A3728" s="147">
        <v>6</v>
      </c>
      <c r="B3728" s="149" t="s">
        <v>30987</v>
      </c>
      <c r="C3728" s="147" t="s">
        <v>2242</v>
      </c>
      <c r="D3728" s="147" t="s">
        <v>30986</v>
      </c>
      <c r="E3728" s="147" t="s">
        <v>2240</v>
      </c>
      <c r="G3728" s="147">
        <v>0</v>
      </c>
      <c r="I3728" s="147">
        <v>6</v>
      </c>
      <c r="J3728" s="147">
        <v>2562463</v>
      </c>
    </row>
    <row r="3729" spans="1:10" x14ac:dyDescent="0.2">
      <c r="A3729" s="147">
        <v>5</v>
      </c>
      <c r="B3729" s="149" t="s">
        <v>30985</v>
      </c>
      <c r="C3729" s="147" t="s">
        <v>2242</v>
      </c>
      <c r="D3729" s="147" t="s">
        <v>30984</v>
      </c>
      <c r="E3729" s="147" t="s">
        <v>2246</v>
      </c>
      <c r="G3729" s="147">
        <v>0</v>
      </c>
      <c r="I3729" s="147">
        <v>5</v>
      </c>
      <c r="J3729" s="147">
        <v>2562422</v>
      </c>
    </row>
    <row r="3730" spans="1:10" x14ac:dyDescent="0.2">
      <c r="A3730" s="147">
        <v>6</v>
      </c>
      <c r="B3730" s="149" t="s">
        <v>30983</v>
      </c>
      <c r="C3730" s="147" t="s">
        <v>2242</v>
      </c>
      <c r="D3730" s="147" t="s">
        <v>30982</v>
      </c>
      <c r="E3730" s="147" t="s">
        <v>2240</v>
      </c>
      <c r="G3730" s="147">
        <v>0</v>
      </c>
      <c r="I3730" s="147">
        <v>6</v>
      </c>
      <c r="J3730" s="147">
        <v>2562497</v>
      </c>
    </row>
    <row r="3731" spans="1:10" x14ac:dyDescent="0.2">
      <c r="A3731" s="147">
        <v>6</v>
      </c>
      <c r="B3731" s="149" t="s">
        <v>30981</v>
      </c>
      <c r="C3731" s="147" t="s">
        <v>2242</v>
      </c>
      <c r="D3731" s="147" t="s">
        <v>30980</v>
      </c>
      <c r="E3731" s="147" t="s">
        <v>2240</v>
      </c>
      <c r="G3731" s="147">
        <v>0</v>
      </c>
      <c r="I3731" s="147">
        <v>6</v>
      </c>
      <c r="J3731" s="147">
        <v>2562488</v>
      </c>
    </row>
    <row r="3732" spans="1:10" x14ac:dyDescent="0.2">
      <c r="A3732" s="147">
        <v>6</v>
      </c>
      <c r="B3732" s="149" t="s">
        <v>30979</v>
      </c>
      <c r="C3732" s="147" t="s">
        <v>2242</v>
      </c>
      <c r="D3732" s="147" t="s">
        <v>30978</v>
      </c>
      <c r="E3732" s="147" t="s">
        <v>2240</v>
      </c>
      <c r="G3732" s="147">
        <v>0</v>
      </c>
      <c r="I3732" s="147">
        <v>6</v>
      </c>
      <c r="J3732" s="147">
        <v>2562494</v>
      </c>
    </row>
    <row r="3733" spans="1:10" x14ac:dyDescent="0.2">
      <c r="A3733" s="147">
        <v>6</v>
      </c>
      <c r="B3733" s="149" t="s">
        <v>30977</v>
      </c>
      <c r="C3733" s="147" t="s">
        <v>2242</v>
      </c>
      <c r="D3733" s="147" t="s">
        <v>30976</v>
      </c>
      <c r="E3733" s="147" t="s">
        <v>2240</v>
      </c>
      <c r="G3733" s="147">
        <v>0</v>
      </c>
      <c r="I3733" s="147">
        <v>6</v>
      </c>
      <c r="J3733" s="147">
        <v>2562493</v>
      </c>
    </row>
    <row r="3734" spans="1:10" x14ac:dyDescent="0.2">
      <c r="A3734" s="147">
        <v>6</v>
      </c>
      <c r="B3734" s="149" t="s">
        <v>30975</v>
      </c>
      <c r="C3734" s="147" t="s">
        <v>2242</v>
      </c>
      <c r="D3734" s="147" t="s">
        <v>30974</v>
      </c>
      <c r="E3734" s="147" t="s">
        <v>2240</v>
      </c>
      <c r="G3734" s="147">
        <v>0</v>
      </c>
      <c r="I3734" s="147">
        <v>6</v>
      </c>
      <c r="J3734" s="147">
        <v>2562482</v>
      </c>
    </row>
    <row r="3735" spans="1:10" x14ac:dyDescent="0.2">
      <c r="A3735" s="147">
        <v>6</v>
      </c>
      <c r="B3735" s="149" t="s">
        <v>30973</v>
      </c>
      <c r="C3735" s="147" t="s">
        <v>2242</v>
      </c>
      <c r="D3735" s="147" t="s">
        <v>30972</v>
      </c>
      <c r="E3735" s="147" t="s">
        <v>2240</v>
      </c>
      <c r="G3735" s="147">
        <v>0</v>
      </c>
      <c r="I3735" s="147">
        <v>6</v>
      </c>
      <c r="J3735" s="147">
        <v>2562486</v>
      </c>
    </row>
    <row r="3736" spans="1:10" x14ac:dyDescent="0.2">
      <c r="A3736" s="147">
        <v>5</v>
      </c>
      <c r="B3736" s="149" t="s">
        <v>30971</v>
      </c>
      <c r="C3736" s="147" t="s">
        <v>2242</v>
      </c>
      <c r="D3736" s="147" t="s">
        <v>30970</v>
      </c>
      <c r="E3736" s="147" t="s">
        <v>2246</v>
      </c>
      <c r="G3736" s="147">
        <v>0</v>
      </c>
      <c r="I3736" s="147">
        <v>5</v>
      </c>
      <c r="J3736" s="147">
        <v>2562417</v>
      </c>
    </row>
    <row r="3737" spans="1:10" x14ac:dyDescent="0.2">
      <c r="A3737" s="147">
        <v>6</v>
      </c>
      <c r="B3737" s="149" t="s">
        <v>30969</v>
      </c>
      <c r="C3737" s="147" t="s">
        <v>2242</v>
      </c>
      <c r="D3737" s="147" t="s">
        <v>30968</v>
      </c>
      <c r="E3737" s="147" t="s">
        <v>2240</v>
      </c>
      <c r="G3737" s="147">
        <v>0</v>
      </c>
      <c r="I3737" s="147">
        <v>6</v>
      </c>
      <c r="J3737" s="147">
        <v>2562500</v>
      </c>
    </row>
    <row r="3738" spans="1:10" x14ac:dyDescent="0.2">
      <c r="A3738" s="147">
        <v>6</v>
      </c>
      <c r="B3738" s="149" t="s">
        <v>30967</v>
      </c>
      <c r="C3738" s="147" t="s">
        <v>2242</v>
      </c>
      <c r="D3738" s="147" t="s">
        <v>30966</v>
      </c>
      <c r="E3738" s="147" t="s">
        <v>2240</v>
      </c>
      <c r="G3738" s="147">
        <v>0</v>
      </c>
      <c r="I3738" s="147">
        <v>6</v>
      </c>
      <c r="J3738" s="147">
        <v>2562516</v>
      </c>
    </row>
    <row r="3739" spans="1:10" x14ac:dyDescent="0.2">
      <c r="A3739" s="147">
        <v>6</v>
      </c>
      <c r="B3739" s="149" t="s">
        <v>30965</v>
      </c>
      <c r="C3739" s="147" t="s">
        <v>2242</v>
      </c>
      <c r="D3739" s="147" t="s">
        <v>30964</v>
      </c>
      <c r="E3739" s="147" t="s">
        <v>2240</v>
      </c>
      <c r="G3739" s="147">
        <v>0</v>
      </c>
      <c r="I3739" s="147">
        <v>6</v>
      </c>
      <c r="J3739" s="147">
        <v>2562505</v>
      </c>
    </row>
    <row r="3740" spans="1:10" x14ac:dyDescent="0.2">
      <c r="A3740" s="147">
        <v>6</v>
      </c>
      <c r="B3740" s="149" t="s">
        <v>30963</v>
      </c>
      <c r="C3740" s="147" t="s">
        <v>2242</v>
      </c>
      <c r="D3740" s="147" t="s">
        <v>30962</v>
      </c>
      <c r="E3740" s="147" t="s">
        <v>2240</v>
      </c>
      <c r="G3740" s="147">
        <v>0</v>
      </c>
      <c r="I3740" s="147">
        <v>6</v>
      </c>
      <c r="J3740" s="147">
        <v>2562504</v>
      </c>
    </row>
    <row r="3741" spans="1:10" x14ac:dyDescent="0.2">
      <c r="A3741" s="147">
        <v>6</v>
      </c>
      <c r="B3741" s="149" t="s">
        <v>30961</v>
      </c>
      <c r="C3741" s="147" t="s">
        <v>2242</v>
      </c>
      <c r="D3741" s="147" t="s">
        <v>30960</v>
      </c>
      <c r="E3741" s="147" t="s">
        <v>2240</v>
      </c>
      <c r="G3741" s="147">
        <v>0</v>
      </c>
      <c r="I3741" s="147">
        <v>6</v>
      </c>
      <c r="J3741" s="147">
        <v>2562502</v>
      </c>
    </row>
    <row r="3742" spans="1:10" x14ac:dyDescent="0.2">
      <c r="A3742" s="147">
        <v>6</v>
      </c>
      <c r="B3742" s="149" t="s">
        <v>30959</v>
      </c>
      <c r="C3742" s="147" t="s">
        <v>2242</v>
      </c>
      <c r="D3742" s="147" t="s">
        <v>30958</v>
      </c>
      <c r="E3742" s="147" t="s">
        <v>2240</v>
      </c>
      <c r="G3742" s="147">
        <v>0</v>
      </c>
      <c r="I3742" s="147">
        <v>6</v>
      </c>
      <c r="J3742" s="147">
        <v>2562499</v>
      </c>
    </row>
    <row r="3743" spans="1:10" x14ac:dyDescent="0.2">
      <c r="A3743" s="147">
        <v>6</v>
      </c>
      <c r="B3743" s="149" t="s">
        <v>30957</v>
      </c>
      <c r="C3743" s="147" t="s">
        <v>2242</v>
      </c>
      <c r="D3743" s="147" t="s">
        <v>30956</v>
      </c>
      <c r="E3743" s="147" t="s">
        <v>2240</v>
      </c>
      <c r="G3743" s="147">
        <v>0</v>
      </c>
      <c r="I3743" s="147">
        <v>5</v>
      </c>
      <c r="J3743" s="147">
        <v>2562411</v>
      </c>
    </row>
    <row r="3744" spans="1:10" x14ac:dyDescent="0.2">
      <c r="A3744" s="147">
        <v>3</v>
      </c>
      <c r="B3744" s="149" t="s">
        <v>30955</v>
      </c>
      <c r="C3744" s="147" t="s">
        <v>2242</v>
      </c>
      <c r="D3744" s="147" t="s">
        <v>30954</v>
      </c>
      <c r="E3744" s="147" t="s">
        <v>2246</v>
      </c>
      <c r="G3744" s="147">
        <v>0</v>
      </c>
      <c r="I3744" s="147">
        <v>3</v>
      </c>
      <c r="J3744" s="147">
        <v>2562152</v>
      </c>
    </row>
    <row r="3745" spans="1:10" x14ac:dyDescent="0.2">
      <c r="A3745" s="147">
        <v>4</v>
      </c>
      <c r="B3745" s="149" t="s">
        <v>30953</v>
      </c>
      <c r="C3745" s="147" t="s">
        <v>2242</v>
      </c>
      <c r="D3745" s="147" t="s">
        <v>30952</v>
      </c>
      <c r="E3745" s="147" t="s">
        <v>2240</v>
      </c>
      <c r="G3745" s="147">
        <v>0</v>
      </c>
      <c r="I3745" s="147">
        <v>4</v>
      </c>
      <c r="J3745" s="147">
        <v>2562521</v>
      </c>
    </row>
    <row r="3746" spans="1:10" x14ac:dyDescent="0.2">
      <c r="A3746" s="147">
        <v>4</v>
      </c>
      <c r="B3746" s="149" t="s">
        <v>30947</v>
      </c>
      <c r="C3746" s="147" t="s">
        <v>2242</v>
      </c>
      <c r="D3746" s="147" t="s">
        <v>30951</v>
      </c>
      <c r="E3746" s="147" t="s">
        <v>2246</v>
      </c>
      <c r="G3746" s="147">
        <v>0</v>
      </c>
      <c r="I3746" s="147">
        <v>4</v>
      </c>
      <c r="J3746" s="147">
        <v>2562520</v>
      </c>
    </row>
    <row r="3747" spans="1:10" x14ac:dyDescent="0.2">
      <c r="A3747" s="147">
        <v>4</v>
      </c>
      <c r="B3747" s="149" t="s">
        <v>30947</v>
      </c>
      <c r="C3747" s="147" t="s">
        <v>2261</v>
      </c>
      <c r="D3747" s="147" t="s">
        <v>30950</v>
      </c>
      <c r="E3747" s="147" t="s">
        <v>2246</v>
      </c>
      <c r="G3747" s="147">
        <v>0</v>
      </c>
      <c r="I3747" s="147">
        <v>4</v>
      </c>
      <c r="J3747" s="147">
        <v>1190180</v>
      </c>
    </row>
    <row r="3748" spans="1:10" x14ac:dyDescent="0.2">
      <c r="A3748" s="147">
        <v>4</v>
      </c>
      <c r="B3748" s="149" t="s">
        <v>30947</v>
      </c>
      <c r="C3748" s="147" t="s">
        <v>2261</v>
      </c>
      <c r="D3748" s="147" t="s">
        <v>30949</v>
      </c>
      <c r="E3748" s="147" t="s">
        <v>2246</v>
      </c>
      <c r="G3748" s="147">
        <v>0</v>
      </c>
      <c r="I3748" s="147">
        <v>4</v>
      </c>
      <c r="J3748" s="147">
        <v>1190178</v>
      </c>
    </row>
    <row r="3749" spans="1:10" x14ac:dyDescent="0.2">
      <c r="A3749" s="147">
        <v>4</v>
      </c>
      <c r="B3749" s="149" t="s">
        <v>30947</v>
      </c>
      <c r="C3749" s="147" t="s">
        <v>2261</v>
      </c>
      <c r="D3749" s="147" t="s">
        <v>30948</v>
      </c>
      <c r="E3749" s="147" t="s">
        <v>2246</v>
      </c>
      <c r="G3749" s="147">
        <v>0</v>
      </c>
      <c r="I3749" s="147">
        <v>4</v>
      </c>
      <c r="J3749" s="147">
        <v>1190179</v>
      </c>
    </row>
    <row r="3750" spans="1:10" x14ac:dyDescent="0.2">
      <c r="A3750" s="147">
        <v>4</v>
      </c>
      <c r="B3750" s="149" t="s">
        <v>30947</v>
      </c>
      <c r="C3750" s="147" t="s">
        <v>2277</v>
      </c>
      <c r="D3750" s="147" t="s">
        <v>30946</v>
      </c>
      <c r="E3750" s="147" t="s">
        <v>2246</v>
      </c>
      <c r="G3750" s="147">
        <v>0</v>
      </c>
      <c r="I3750" s="147">
        <v>4</v>
      </c>
      <c r="J3750" s="147">
        <v>1190181</v>
      </c>
    </row>
    <row r="3751" spans="1:10" x14ac:dyDescent="0.2">
      <c r="A3751" s="147">
        <v>5</v>
      </c>
      <c r="B3751" s="149" t="s">
        <v>30945</v>
      </c>
      <c r="C3751" s="147" t="s">
        <v>2242</v>
      </c>
      <c r="D3751" s="147" t="s">
        <v>30944</v>
      </c>
      <c r="E3751" s="147" t="s">
        <v>2246</v>
      </c>
      <c r="G3751" s="147">
        <v>0</v>
      </c>
      <c r="I3751" s="147">
        <v>5</v>
      </c>
      <c r="J3751" s="147">
        <v>2562527</v>
      </c>
    </row>
    <row r="3752" spans="1:10" x14ac:dyDescent="0.2">
      <c r="A3752" s="147">
        <v>6</v>
      </c>
      <c r="B3752" s="149" t="s">
        <v>30943</v>
      </c>
      <c r="C3752" s="147" t="s">
        <v>2242</v>
      </c>
      <c r="D3752" s="147" t="s">
        <v>30942</v>
      </c>
      <c r="E3752" s="147" t="s">
        <v>2240</v>
      </c>
      <c r="G3752" s="147">
        <v>0</v>
      </c>
      <c r="I3752" s="147">
        <v>6</v>
      </c>
      <c r="J3752" s="147">
        <v>2562535</v>
      </c>
    </row>
    <row r="3753" spans="1:10" x14ac:dyDescent="0.2">
      <c r="A3753" s="147">
        <v>6</v>
      </c>
      <c r="B3753" s="149" t="s">
        <v>30941</v>
      </c>
      <c r="C3753" s="147" t="s">
        <v>2242</v>
      </c>
      <c r="D3753" s="147" t="s">
        <v>30940</v>
      </c>
      <c r="E3753" s="147" t="s">
        <v>2240</v>
      </c>
      <c r="G3753" s="147">
        <v>0</v>
      </c>
      <c r="I3753" s="147">
        <v>5</v>
      </c>
      <c r="J3753" s="147">
        <v>2562529</v>
      </c>
    </row>
    <row r="3754" spans="1:10" x14ac:dyDescent="0.2">
      <c r="A3754" s="147">
        <v>6</v>
      </c>
      <c r="B3754" s="149" t="s">
        <v>30939</v>
      </c>
      <c r="C3754" s="147" t="s">
        <v>2242</v>
      </c>
      <c r="D3754" s="147" t="s">
        <v>30938</v>
      </c>
      <c r="E3754" s="147" t="s">
        <v>2240</v>
      </c>
      <c r="G3754" s="147">
        <v>0</v>
      </c>
      <c r="I3754" s="147">
        <v>5</v>
      </c>
      <c r="J3754" s="147">
        <v>2562524</v>
      </c>
    </row>
    <row r="3755" spans="1:10" x14ac:dyDescent="0.2">
      <c r="A3755" s="147">
        <v>6</v>
      </c>
      <c r="B3755" s="149" t="s">
        <v>30937</v>
      </c>
      <c r="C3755" s="147" t="s">
        <v>2242</v>
      </c>
      <c r="D3755" s="147" t="s">
        <v>30936</v>
      </c>
      <c r="E3755" s="147" t="s">
        <v>2240</v>
      </c>
      <c r="G3755" s="147">
        <v>0</v>
      </c>
      <c r="I3755" s="147">
        <v>5</v>
      </c>
      <c r="J3755" s="147">
        <v>2562528</v>
      </c>
    </row>
    <row r="3756" spans="1:10" x14ac:dyDescent="0.2">
      <c r="A3756" s="147">
        <v>3</v>
      </c>
      <c r="B3756" s="149" t="s">
        <v>30935</v>
      </c>
      <c r="C3756" s="147" t="s">
        <v>2242</v>
      </c>
      <c r="D3756" s="147" t="s">
        <v>30924</v>
      </c>
      <c r="E3756" s="147" t="s">
        <v>2246</v>
      </c>
      <c r="G3756" s="147">
        <v>0</v>
      </c>
      <c r="I3756" s="147">
        <v>3</v>
      </c>
      <c r="J3756" s="147">
        <v>2562140</v>
      </c>
    </row>
    <row r="3757" spans="1:10" x14ac:dyDescent="0.2">
      <c r="A3757" s="147">
        <v>4</v>
      </c>
      <c r="B3757" s="149" t="s">
        <v>30933</v>
      </c>
      <c r="C3757" s="147" t="s">
        <v>2242</v>
      </c>
      <c r="D3757" s="147" t="s">
        <v>30934</v>
      </c>
      <c r="E3757" s="147" t="s">
        <v>2240</v>
      </c>
      <c r="G3757" s="147">
        <v>0</v>
      </c>
      <c r="I3757" s="147">
        <v>4</v>
      </c>
      <c r="J3757" s="147">
        <v>2562552</v>
      </c>
    </row>
    <row r="3758" spans="1:10" x14ac:dyDescent="0.2">
      <c r="A3758" s="147">
        <v>4</v>
      </c>
      <c r="B3758" s="149" t="s">
        <v>30933</v>
      </c>
      <c r="C3758" s="147" t="s">
        <v>2277</v>
      </c>
      <c r="D3758" s="147" t="s">
        <v>30678</v>
      </c>
      <c r="E3758" s="147" t="s">
        <v>2246</v>
      </c>
      <c r="G3758" s="147">
        <v>0</v>
      </c>
      <c r="I3758" s="147">
        <v>4</v>
      </c>
      <c r="J3758" s="147">
        <v>1190190</v>
      </c>
    </row>
    <row r="3759" spans="1:10" x14ac:dyDescent="0.2">
      <c r="A3759" s="147">
        <v>4</v>
      </c>
      <c r="B3759" s="149" t="s">
        <v>30931</v>
      </c>
      <c r="C3759" s="147" t="s">
        <v>2242</v>
      </c>
      <c r="D3759" s="147" t="s">
        <v>30932</v>
      </c>
      <c r="E3759" s="147" t="s">
        <v>2240</v>
      </c>
      <c r="G3759" s="147">
        <v>0</v>
      </c>
      <c r="I3759" s="147">
        <v>4</v>
      </c>
      <c r="J3759" s="147">
        <v>2562544</v>
      </c>
    </row>
    <row r="3760" spans="1:10" x14ac:dyDescent="0.2">
      <c r="A3760" s="147">
        <v>4</v>
      </c>
      <c r="B3760" s="149" t="s">
        <v>30931</v>
      </c>
      <c r="C3760" s="147" t="s">
        <v>2277</v>
      </c>
      <c r="D3760" s="147" t="s">
        <v>30645</v>
      </c>
      <c r="E3760" s="147" t="s">
        <v>2246</v>
      </c>
      <c r="G3760" s="147">
        <v>0</v>
      </c>
      <c r="I3760" s="147">
        <v>4</v>
      </c>
      <c r="J3760" s="147">
        <v>1190189</v>
      </c>
    </row>
    <row r="3761" spans="1:11" x14ac:dyDescent="0.2">
      <c r="A3761" s="147">
        <v>4</v>
      </c>
      <c r="B3761" s="149" t="s">
        <v>30929</v>
      </c>
      <c r="C3761" s="147" t="s">
        <v>2242</v>
      </c>
      <c r="D3761" s="147" t="s">
        <v>30930</v>
      </c>
      <c r="E3761" s="147" t="s">
        <v>2240</v>
      </c>
      <c r="G3761" s="147">
        <v>0</v>
      </c>
      <c r="I3761" s="147">
        <v>4</v>
      </c>
      <c r="J3761" s="147">
        <v>2562550</v>
      </c>
    </row>
    <row r="3762" spans="1:11" x14ac:dyDescent="0.2">
      <c r="A3762" s="147">
        <v>4</v>
      </c>
      <c r="B3762" s="149" t="s">
        <v>30929</v>
      </c>
      <c r="C3762" s="147" t="s">
        <v>2261</v>
      </c>
      <c r="D3762" s="147" t="s">
        <v>30928</v>
      </c>
      <c r="E3762" s="147" t="s">
        <v>2246</v>
      </c>
      <c r="G3762" s="147">
        <v>0</v>
      </c>
      <c r="I3762" s="147">
        <v>4</v>
      </c>
      <c r="J3762" s="147">
        <v>1190188</v>
      </c>
    </row>
    <row r="3763" spans="1:11" x14ac:dyDescent="0.2">
      <c r="A3763" s="147">
        <v>4</v>
      </c>
      <c r="B3763" s="149" t="s">
        <v>30927</v>
      </c>
      <c r="C3763" s="147" t="s">
        <v>2242</v>
      </c>
      <c r="D3763" s="147" t="s">
        <v>30926</v>
      </c>
      <c r="E3763" s="147" t="s">
        <v>2240</v>
      </c>
      <c r="G3763" s="147">
        <v>0</v>
      </c>
      <c r="I3763" s="147">
        <v>4</v>
      </c>
      <c r="J3763" s="147">
        <v>2562539</v>
      </c>
    </row>
    <row r="3764" spans="1:11" x14ac:dyDescent="0.2">
      <c r="A3764" s="147">
        <v>4</v>
      </c>
      <c r="B3764" s="149" t="s">
        <v>30925</v>
      </c>
      <c r="C3764" s="147" t="s">
        <v>2242</v>
      </c>
      <c r="D3764" s="147" t="s">
        <v>30924</v>
      </c>
      <c r="E3764" s="147" t="s">
        <v>2240</v>
      </c>
      <c r="G3764" s="147">
        <v>0</v>
      </c>
      <c r="I3764" s="147">
        <v>4</v>
      </c>
      <c r="J3764" s="147">
        <v>2562546</v>
      </c>
    </row>
    <row r="3765" spans="1:11" x14ac:dyDescent="0.2">
      <c r="A3765" s="147">
        <v>2</v>
      </c>
      <c r="B3765" s="149" t="s">
        <v>30918</v>
      </c>
      <c r="C3765" s="147" t="s">
        <v>2242</v>
      </c>
      <c r="D3765" s="147" t="s">
        <v>30923</v>
      </c>
      <c r="E3765" s="147" t="s">
        <v>2246</v>
      </c>
      <c r="G3765" s="147">
        <v>0</v>
      </c>
      <c r="I3765" s="147">
        <v>2</v>
      </c>
      <c r="J3765" s="147">
        <v>2561317</v>
      </c>
    </row>
    <row r="3766" spans="1:11" x14ac:dyDescent="0.2">
      <c r="A3766" s="147">
        <v>2</v>
      </c>
      <c r="B3766" s="149" t="s">
        <v>30918</v>
      </c>
      <c r="C3766" s="147" t="s">
        <v>2294</v>
      </c>
      <c r="D3766" s="147" t="s">
        <v>30922</v>
      </c>
      <c r="E3766" s="147" t="s">
        <v>2246</v>
      </c>
      <c r="G3766" s="147">
        <v>0</v>
      </c>
      <c r="I3766" s="147">
        <v>2</v>
      </c>
      <c r="J3766" s="147">
        <v>1189808</v>
      </c>
    </row>
    <row r="3767" spans="1:11" x14ac:dyDescent="0.2">
      <c r="A3767" s="147">
        <v>2</v>
      </c>
      <c r="B3767" s="149" t="s">
        <v>30918</v>
      </c>
      <c r="C3767" s="147" t="s">
        <v>2294</v>
      </c>
      <c r="D3767" s="147" t="s">
        <v>30921</v>
      </c>
      <c r="E3767" s="147" t="s">
        <v>2246</v>
      </c>
      <c r="G3767" s="147">
        <v>0</v>
      </c>
      <c r="I3767" s="147">
        <v>2</v>
      </c>
      <c r="J3767" s="147">
        <v>1189793</v>
      </c>
    </row>
    <row r="3768" spans="1:11" x14ac:dyDescent="0.2">
      <c r="A3768" s="147">
        <v>2</v>
      </c>
      <c r="B3768" s="149" t="s">
        <v>30918</v>
      </c>
      <c r="C3768" s="147" t="s">
        <v>2294</v>
      </c>
      <c r="D3768" s="147" t="s">
        <v>30920</v>
      </c>
      <c r="E3768" s="147" t="s">
        <v>2246</v>
      </c>
      <c r="G3768" s="147">
        <v>0</v>
      </c>
      <c r="I3768" s="147">
        <v>2</v>
      </c>
      <c r="J3768" s="147">
        <v>1189823</v>
      </c>
    </row>
    <row r="3769" spans="1:11" x14ac:dyDescent="0.2">
      <c r="A3769" s="147">
        <v>2</v>
      </c>
      <c r="B3769" s="149" t="s">
        <v>30918</v>
      </c>
      <c r="C3769" s="147" t="s">
        <v>2294</v>
      </c>
      <c r="D3769" s="147" t="s">
        <v>30919</v>
      </c>
      <c r="E3769" s="147" t="s">
        <v>2246</v>
      </c>
      <c r="G3769" s="147">
        <v>0</v>
      </c>
      <c r="I3769" s="147">
        <v>2</v>
      </c>
      <c r="J3769" s="147">
        <v>1189814</v>
      </c>
    </row>
    <row r="3770" spans="1:11" x14ac:dyDescent="0.2">
      <c r="A3770" s="147">
        <v>2</v>
      </c>
      <c r="B3770" s="149" t="s">
        <v>30918</v>
      </c>
      <c r="C3770" s="147" t="s">
        <v>2446</v>
      </c>
      <c r="D3770" s="147" t="s">
        <v>30917</v>
      </c>
      <c r="E3770" s="147" t="s">
        <v>2246</v>
      </c>
      <c r="G3770" s="147">
        <v>0</v>
      </c>
      <c r="I3770" s="147">
        <v>2</v>
      </c>
      <c r="J3770" s="147">
        <v>1189826</v>
      </c>
    </row>
    <row r="3771" spans="1:11" x14ac:dyDescent="0.2">
      <c r="A3771" s="147">
        <v>3</v>
      </c>
      <c r="B3771" s="149" t="s">
        <v>30916</v>
      </c>
      <c r="C3771" s="147" t="s">
        <v>2242</v>
      </c>
      <c r="D3771" s="147" t="s">
        <v>30914</v>
      </c>
      <c r="E3771" s="147" t="s">
        <v>2246</v>
      </c>
      <c r="G3771" s="147">
        <v>0</v>
      </c>
      <c r="I3771" s="147">
        <v>3</v>
      </c>
      <c r="J3771" s="147">
        <v>2562570</v>
      </c>
    </row>
    <row r="3772" spans="1:11" x14ac:dyDescent="0.2">
      <c r="A3772" s="147">
        <v>4</v>
      </c>
      <c r="B3772" s="149" t="s">
        <v>30915</v>
      </c>
      <c r="C3772" s="147" t="s">
        <v>2242</v>
      </c>
      <c r="D3772" s="147" t="s">
        <v>30914</v>
      </c>
      <c r="E3772" s="147" t="s">
        <v>2246</v>
      </c>
      <c r="G3772" s="147">
        <v>0</v>
      </c>
      <c r="I3772" s="147">
        <v>4</v>
      </c>
      <c r="J3772" s="147">
        <v>2562572</v>
      </c>
    </row>
    <row r="3773" spans="1:11" x14ac:dyDescent="0.2">
      <c r="A3773" s="147">
        <v>5</v>
      </c>
      <c r="B3773" s="149" t="s">
        <v>30913</v>
      </c>
      <c r="C3773" s="147" t="s">
        <v>2242</v>
      </c>
      <c r="D3773" s="147" t="s">
        <v>30912</v>
      </c>
      <c r="E3773" s="147" t="s">
        <v>2246</v>
      </c>
      <c r="G3773" s="147">
        <v>0</v>
      </c>
      <c r="I3773" s="147">
        <v>5</v>
      </c>
      <c r="J3773" s="147">
        <v>2562578</v>
      </c>
    </row>
    <row r="3774" spans="1:11" x14ac:dyDescent="0.2">
      <c r="A3774" s="147">
        <v>6</v>
      </c>
      <c r="B3774" s="149" t="s">
        <v>30911</v>
      </c>
      <c r="C3774" s="147" t="s">
        <v>2242</v>
      </c>
      <c r="D3774" s="147" t="s">
        <v>30910</v>
      </c>
      <c r="E3774" s="147" t="s">
        <v>2240</v>
      </c>
      <c r="G3774" s="147">
        <v>0</v>
      </c>
      <c r="I3774" s="147">
        <v>6</v>
      </c>
      <c r="J3774" s="147">
        <v>2562584</v>
      </c>
      <c r="K3774" s="147" t="s">
        <v>2769</v>
      </c>
    </row>
    <row r="3775" spans="1:11" x14ac:dyDescent="0.2">
      <c r="A3775" s="147">
        <v>6</v>
      </c>
      <c r="B3775" s="149" t="s">
        <v>30909</v>
      </c>
      <c r="C3775" s="147" t="s">
        <v>2242</v>
      </c>
      <c r="D3775" s="147" t="s">
        <v>30908</v>
      </c>
      <c r="E3775" s="147" t="s">
        <v>2240</v>
      </c>
      <c r="G3775" s="147">
        <v>0</v>
      </c>
      <c r="I3775" s="147">
        <v>5</v>
      </c>
      <c r="J3775" s="147">
        <v>2562577</v>
      </c>
      <c r="K3775" s="147" t="s">
        <v>2769</v>
      </c>
    </row>
    <row r="3776" spans="1:11" x14ac:dyDescent="0.2">
      <c r="A3776" s="147">
        <v>6</v>
      </c>
      <c r="B3776" s="149" t="s">
        <v>30907</v>
      </c>
      <c r="C3776" s="147" t="s">
        <v>2242</v>
      </c>
      <c r="D3776" s="147" t="s">
        <v>30906</v>
      </c>
      <c r="E3776" s="147" t="s">
        <v>2240</v>
      </c>
      <c r="G3776" s="147">
        <v>0</v>
      </c>
      <c r="I3776" s="147">
        <v>5</v>
      </c>
      <c r="J3776" s="147">
        <v>2562579</v>
      </c>
      <c r="K3776" s="147" t="s">
        <v>2769</v>
      </c>
    </row>
    <row r="3777" spans="1:11" x14ac:dyDescent="0.2">
      <c r="A3777" s="147">
        <v>3</v>
      </c>
      <c r="B3777" s="149" t="s">
        <v>30905</v>
      </c>
      <c r="C3777" s="147" t="s">
        <v>2242</v>
      </c>
      <c r="D3777" s="147" t="s">
        <v>30904</v>
      </c>
      <c r="E3777" s="147" t="s">
        <v>2246</v>
      </c>
      <c r="G3777" s="147">
        <v>0</v>
      </c>
      <c r="I3777" s="147">
        <v>3</v>
      </c>
      <c r="J3777" s="147">
        <v>2562555</v>
      </c>
    </row>
    <row r="3778" spans="1:11" x14ac:dyDescent="0.2">
      <c r="A3778" s="147">
        <v>4</v>
      </c>
      <c r="B3778" s="149" t="s">
        <v>30903</v>
      </c>
      <c r="C3778" s="147" t="s">
        <v>2242</v>
      </c>
      <c r="D3778" s="147" t="s">
        <v>30902</v>
      </c>
      <c r="E3778" s="147" t="s">
        <v>2240</v>
      </c>
      <c r="G3778" s="147">
        <v>0</v>
      </c>
      <c r="I3778" s="147">
        <v>4</v>
      </c>
      <c r="J3778" s="147">
        <v>2562590</v>
      </c>
      <c r="K3778" s="147" t="s">
        <v>2769</v>
      </c>
    </row>
    <row r="3779" spans="1:11" x14ac:dyDescent="0.2">
      <c r="A3779" s="147">
        <v>4</v>
      </c>
      <c r="B3779" s="149" t="s">
        <v>30901</v>
      </c>
      <c r="C3779" s="147" t="s">
        <v>2242</v>
      </c>
      <c r="D3779" s="147" t="s">
        <v>30900</v>
      </c>
      <c r="E3779" s="147" t="s">
        <v>2240</v>
      </c>
      <c r="G3779" s="147">
        <v>0</v>
      </c>
      <c r="I3779" s="147">
        <v>4</v>
      </c>
      <c r="J3779" s="147">
        <v>2562587</v>
      </c>
      <c r="K3779" s="147" t="s">
        <v>2769</v>
      </c>
    </row>
    <row r="3780" spans="1:11" x14ac:dyDescent="0.2">
      <c r="A3780" s="147">
        <v>4</v>
      </c>
      <c r="B3780" s="149" t="s">
        <v>30898</v>
      </c>
      <c r="C3780" s="147" t="s">
        <v>2242</v>
      </c>
      <c r="D3780" s="147" t="s">
        <v>30899</v>
      </c>
      <c r="E3780" s="147" t="s">
        <v>2240</v>
      </c>
      <c r="G3780" s="147">
        <v>0</v>
      </c>
      <c r="I3780" s="147">
        <v>4</v>
      </c>
      <c r="J3780" s="147">
        <v>2562593</v>
      </c>
      <c r="K3780" s="147" t="s">
        <v>2769</v>
      </c>
    </row>
    <row r="3781" spans="1:11" x14ac:dyDescent="0.2">
      <c r="A3781" s="147">
        <v>4</v>
      </c>
      <c r="B3781" s="149" t="s">
        <v>30898</v>
      </c>
      <c r="C3781" s="147" t="s">
        <v>2277</v>
      </c>
      <c r="D3781" s="147" t="s">
        <v>30897</v>
      </c>
      <c r="E3781" s="147" t="s">
        <v>2246</v>
      </c>
      <c r="G3781" s="147">
        <v>0</v>
      </c>
      <c r="I3781" s="147">
        <v>4</v>
      </c>
      <c r="J3781" s="147">
        <v>1190198</v>
      </c>
    </row>
    <row r="3782" spans="1:11" x14ac:dyDescent="0.2">
      <c r="A3782" s="147">
        <v>3</v>
      </c>
      <c r="B3782" s="149" t="s">
        <v>30896</v>
      </c>
      <c r="C3782" s="147" t="s">
        <v>2242</v>
      </c>
      <c r="D3782" s="147" t="s">
        <v>30895</v>
      </c>
      <c r="E3782" s="147" t="s">
        <v>2246</v>
      </c>
      <c r="G3782" s="147">
        <v>0</v>
      </c>
      <c r="I3782" s="147">
        <v>3</v>
      </c>
      <c r="J3782" s="147">
        <v>2562554</v>
      </c>
    </row>
    <row r="3783" spans="1:11" x14ac:dyDescent="0.2">
      <c r="A3783" s="147">
        <v>4</v>
      </c>
      <c r="B3783" s="149" t="s">
        <v>30893</v>
      </c>
      <c r="C3783" s="147" t="s">
        <v>2242</v>
      </c>
      <c r="D3783" s="147" t="s">
        <v>30894</v>
      </c>
      <c r="E3783" s="147" t="s">
        <v>2240</v>
      </c>
      <c r="G3783" s="147">
        <v>0</v>
      </c>
      <c r="I3783" s="147">
        <v>4</v>
      </c>
      <c r="J3783" s="147">
        <v>2562600</v>
      </c>
      <c r="K3783" s="147" t="s">
        <v>2769</v>
      </c>
    </row>
    <row r="3784" spans="1:11" x14ac:dyDescent="0.2">
      <c r="A3784" s="147">
        <v>4</v>
      </c>
      <c r="B3784" s="149" t="s">
        <v>30893</v>
      </c>
      <c r="C3784" s="147" t="s">
        <v>2261</v>
      </c>
      <c r="D3784" s="147" t="s">
        <v>30892</v>
      </c>
      <c r="E3784" s="147" t="s">
        <v>2246</v>
      </c>
      <c r="G3784" s="147">
        <v>0</v>
      </c>
      <c r="I3784" s="147">
        <v>4</v>
      </c>
      <c r="J3784" s="147">
        <v>1190204</v>
      </c>
    </row>
    <row r="3785" spans="1:11" x14ac:dyDescent="0.2">
      <c r="A3785" s="147">
        <v>4</v>
      </c>
      <c r="B3785" s="149" t="s">
        <v>30889</v>
      </c>
      <c r="C3785" s="147" t="s">
        <v>2242</v>
      </c>
      <c r="D3785" s="147" t="s">
        <v>30891</v>
      </c>
      <c r="E3785" s="147" t="s">
        <v>2246</v>
      </c>
      <c r="G3785" s="147">
        <v>0</v>
      </c>
      <c r="I3785" s="147">
        <v>4</v>
      </c>
      <c r="J3785" s="147">
        <v>2562596</v>
      </c>
    </row>
    <row r="3786" spans="1:11" x14ac:dyDescent="0.2">
      <c r="A3786" s="147">
        <v>4</v>
      </c>
      <c r="B3786" s="149" t="s">
        <v>30889</v>
      </c>
      <c r="C3786" s="147" t="s">
        <v>2277</v>
      </c>
      <c r="D3786" s="147" t="s">
        <v>30890</v>
      </c>
      <c r="E3786" s="147" t="s">
        <v>2246</v>
      </c>
      <c r="G3786" s="147">
        <v>0</v>
      </c>
      <c r="I3786" s="147">
        <v>4</v>
      </c>
      <c r="J3786" s="147">
        <v>1190206</v>
      </c>
    </row>
    <row r="3787" spans="1:11" x14ac:dyDescent="0.2">
      <c r="A3787" s="147">
        <v>4</v>
      </c>
      <c r="B3787" s="149" t="s">
        <v>30889</v>
      </c>
      <c r="C3787" s="147" t="s">
        <v>2277</v>
      </c>
      <c r="D3787" s="147" t="s">
        <v>30888</v>
      </c>
      <c r="E3787" s="147" t="s">
        <v>2246</v>
      </c>
      <c r="G3787" s="147">
        <v>0</v>
      </c>
      <c r="I3787" s="147">
        <v>4</v>
      </c>
      <c r="J3787" s="147">
        <v>1190207</v>
      </c>
    </row>
    <row r="3788" spans="1:11" x14ac:dyDescent="0.2">
      <c r="A3788" s="147">
        <v>5</v>
      </c>
      <c r="B3788" s="149" t="s">
        <v>30887</v>
      </c>
      <c r="C3788" s="147" t="s">
        <v>2242</v>
      </c>
      <c r="D3788" s="147" t="s">
        <v>30886</v>
      </c>
      <c r="E3788" s="147" t="s">
        <v>2246</v>
      </c>
      <c r="G3788" s="147">
        <v>0</v>
      </c>
      <c r="I3788" s="147">
        <v>5</v>
      </c>
      <c r="J3788" s="147">
        <v>2562605</v>
      </c>
    </row>
    <row r="3789" spans="1:11" x14ac:dyDescent="0.2">
      <c r="A3789" s="147">
        <v>6</v>
      </c>
      <c r="B3789" s="149" t="s">
        <v>30885</v>
      </c>
      <c r="C3789" s="147" t="s">
        <v>2242</v>
      </c>
      <c r="D3789" s="147" t="s">
        <v>30884</v>
      </c>
      <c r="E3789" s="147" t="s">
        <v>2240</v>
      </c>
      <c r="G3789" s="147">
        <v>0</v>
      </c>
      <c r="I3789" s="147">
        <v>6</v>
      </c>
      <c r="J3789" s="147">
        <v>2562611</v>
      </c>
      <c r="K3789" s="147" t="s">
        <v>2769</v>
      </c>
    </row>
    <row r="3790" spans="1:11" x14ac:dyDescent="0.2">
      <c r="A3790" s="147">
        <v>6</v>
      </c>
      <c r="B3790" s="149" t="s">
        <v>30883</v>
      </c>
      <c r="C3790" s="147" t="s">
        <v>2242</v>
      </c>
      <c r="D3790" s="147" t="s">
        <v>30882</v>
      </c>
      <c r="E3790" s="147" t="s">
        <v>2240</v>
      </c>
      <c r="G3790" s="147">
        <v>0</v>
      </c>
      <c r="I3790" s="147">
        <v>5</v>
      </c>
      <c r="J3790" s="147">
        <v>2562609</v>
      </c>
      <c r="K3790" s="147" t="s">
        <v>2769</v>
      </c>
    </row>
    <row r="3791" spans="1:11" x14ac:dyDescent="0.2">
      <c r="A3791" s="147">
        <v>6</v>
      </c>
      <c r="B3791" s="149" t="s">
        <v>30881</v>
      </c>
      <c r="C3791" s="147" t="s">
        <v>2242</v>
      </c>
      <c r="D3791" s="147" t="s">
        <v>30880</v>
      </c>
      <c r="E3791" s="147" t="s">
        <v>2240</v>
      </c>
      <c r="G3791" s="147">
        <v>0</v>
      </c>
      <c r="I3791" s="147">
        <v>5</v>
      </c>
      <c r="J3791" s="147">
        <v>2562604</v>
      </c>
      <c r="K3791" s="147" t="s">
        <v>2769</v>
      </c>
    </row>
    <row r="3792" spans="1:11" x14ac:dyDescent="0.2">
      <c r="A3792" s="147">
        <v>3</v>
      </c>
      <c r="B3792" s="149" t="s">
        <v>30879</v>
      </c>
      <c r="C3792" s="147" t="s">
        <v>2242</v>
      </c>
      <c r="D3792" s="147" t="s">
        <v>30878</v>
      </c>
      <c r="E3792" s="147" t="s">
        <v>2246</v>
      </c>
      <c r="G3792" s="147">
        <v>0</v>
      </c>
      <c r="I3792" s="147">
        <v>3</v>
      </c>
      <c r="J3792" s="147">
        <v>2562558</v>
      </c>
    </row>
    <row r="3793" spans="1:11" x14ac:dyDescent="0.2">
      <c r="A3793" s="147">
        <v>4</v>
      </c>
      <c r="B3793" s="149" t="s">
        <v>30876</v>
      </c>
      <c r="C3793" s="147" t="s">
        <v>2242</v>
      </c>
      <c r="D3793" s="147" t="s">
        <v>30877</v>
      </c>
      <c r="E3793" s="147" t="s">
        <v>2240</v>
      </c>
      <c r="G3793" s="147">
        <v>0</v>
      </c>
      <c r="I3793" s="147">
        <v>4</v>
      </c>
      <c r="J3793" s="147">
        <v>2562614</v>
      </c>
      <c r="K3793" s="147" t="s">
        <v>2769</v>
      </c>
    </row>
    <row r="3794" spans="1:11" x14ac:dyDescent="0.2">
      <c r="A3794" s="147">
        <v>4</v>
      </c>
      <c r="B3794" s="149" t="s">
        <v>30876</v>
      </c>
      <c r="C3794" s="147" t="s">
        <v>2261</v>
      </c>
      <c r="D3794" s="147" t="s">
        <v>30875</v>
      </c>
      <c r="E3794" s="147" t="s">
        <v>2246</v>
      </c>
      <c r="G3794" s="147">
        <v>0</v>
      </c>
      <c r="I3794" s="147">
        <v>4</v>
      </c>
      <c r="J3794" s="147">
        <v>1190215</v>
      </c>
    </row>
    <row r="3795" spans="1:11" x14ac:dyDescent="0.2">
      <c r="A3795" s="147">
        <v>4</v>
      </c>
      <c r="B3795" s="149" t="s">
        <v>30873</v>
      </c>
      <c r="C3795" s="147" t="s">
        <v>2242</v>
      </c>
      <c r="D3795" s="147" t="s">
        <v>30874</v>
      </c>
      <c r="E3795" s="147" t="s">
        <v>2246</v>
      </c>
      <c r="G3795" s="147">
        <v>0</v>
      </c>
      <c r="I3795" s="147">
        <v>4</v>
      </c>
      <c r="J3795" s="147">
        <v>2562621</v>
      </c>
    </row>
    <row r="3796" spans="1:11" x14ac:dyDescent="0.2">
      <c r="A3796" s="147">
        <v>4</v>
      </c>
      <c r="B3796" s="149" t="s">
        <v>30873</v>
      </c>
      <c r="C3796" s="147" t="s">
        <v>2261</v>
      </c>
      <c r="D3796" s="147" t="s">
        <v>30872</v>
      </c>
      <c r="E3796" s="147" t="s">
        <v>2246</v>
      </c>
      <c r="G3796" s="147">
        <v>0</v>
      </c>
      <c r="I3796" s="147">
        <v>4</v>
      </c>
      <c r="J3796" s="147">
        <v>1190208</v>
      </c>
    </row>
    <row r="3797" spans="1:11" x14ac:dyDescent="0.2">
      <c r="A3797" s="147">
        <v>5</v>
      </c>
      <c r="B3797" s="149" t="s">
        <v>30871</v>
      </c>
      <c r="C3797" s="147" t="s">
        <v>2242</v>
      </c>
      <c r="D3797" s="147" t="s">
        <v>30870</v>
      </c>
      <c r="E3797" s="147" t="s">
        <v>2246</v>
      </c>
      <c r="G3797" s="147">
        <v>0</v>
      </c>
      <c r="I3797" s="147">
        <v>5</v>
      </c>
      <c r="J3797" s="147">
        <v>2562629</v>
      </c>
    </row>
    <row r="3798" spans="1:11" x14ac:dyDescent="0.2">
      <c r="A3798" s="147">
        <v>6</v>
      </c>
      <c r="B3798" s="149" t="s">
        <v>30869</v>
      </c>
      <c r="C3798" s="147" t="s">
        <v>2242</v>
      </c>
      <c r="D3798" s="147" t="s">
        <v>30868</v>
      </c>
      <c r="E3798" s="147" t="s">
        <v>2240</v>
      </c>
      <c r="G3798" s="147">
        <v>0</v>
      </c>
      <c r="I3798" s="147">
        <v>6</v>
      </c>
      <c r="J3798" s="147">
        <v>2562634</v>
      </c>
      <c r="K3798" s="147" t="s">
        <v>2769</v>
      </c>
    </row>
    <row r="3799" spans="1:11" x14ac:dyDescent="0.2">
      <c r="A3799" s="147">
        <v>6</v>
      </c>
      <c r="B3799" s="149" t="s">
        <v>30867</v>
      </c>
      <c r="C3799" s="147" t="s">
        <v>2242</v>
      </c>
      <c r="D3799" s="147" t="s">
        <v>30866</v>
      </c>
      <c r="E3799" s="147" t="s">
        <v>2240</v>
      </c>
      <c r="G3799" s="147">
        <v>0</v>
      </c>
      <c r="I3799" s="147">
        <v>5</v>
      </c>
      <c r="J3799" s="147">
        <v>2562626</v>
      </c>
      <c r="K3799" s="147" t="s">
        <v>2769</v>
      </c>
    </row>
    <row r="3800" spans="1:11" x14ac:dyDescent="0.2">
      <c r="A3800" s="147">
        <v>6</v>
      </c>
      <c r="B3800" s="149" t="s">
        <v>30865</v>
      </c>
      <c r="C3800" s="147" t="s">
        <v>2242</v>
      </c>
      <c r="D3800" s="147" t="s">
        <v>30864</v>
      </c>
      <c r="E3800" s="147" t="s">
        <v>2240</v>
      </c>
      <c r="G3800" s="147">
        <v>0</v>
      </c>
      <c r="I3800" s="147">
        <v>5</v>
      </c>
      <c r="J3800" s="147">
        <v>2562628</v>
      </c>
      <c r="K3800" s="147" t="s">
        <v>2769</v>
      </c>
    </row>
    <row r="3801" spans="1:11" x14ac:dyDescent="0.2">
      <c r="A3801" s="147">
        <v>6</v>
      </c>
      <c r="B3801" s="149" t="s">
        <v>30863</v>
      </c>
      <c r="C3801" s="147" t="s">
        <v>2242</v>
      </c>
      <c r="D3801" s="147" t="s">
        <v>30862</v>
      </c>
      <c r="E3801" s="147" t="s">
        <v>2240</v>
      </c>
      <c r="G3801" s="147">
        <v>0</v>
      </c>
      <c r="I3801" s="147">
        <v>5</v>
      </c>
      <c r="J3801" s="147">
        <v>2562624</v>
      </c>
      <c r="K3801" s="147" t="s">
        <v>2769</v>
      </c>
    </row>
    <row r="3802" spans="1:11" x14ac:dyDescent="0.2">
      <c r="A3802" s="147">
        <v>4</v>
      </c>
      <c r="B3802" s="149" t="s">
        <v>30858</v>
      </c>
      <c r="C3802" s="147" t="s">
        <v>2242</v>
      </c>
      <c r="D3802" s="147" t="s">
        <v>30861</v>
      </c>
      <c r="E3802" s="147" t="s">
        <v>2246</v>
      </c>
      <c r="G3802" s="147">
        <v>0</v>
      </c>
      <c r="I3802" s="147">
        <v>4</v>
      </c>
      <c r="J3802" s="147">
        <v>2562617</v>
      </c>
    </row>
    <row r="3803" spans="1:11" x14ac:dyDescent="0.2">
      <c r="A3803" s="147">
        <v>4</v>
      </c>
      <c r="B3803" s="149" t="s">
        <v>30858</v>
      </c>
      <c r="C3803" s="147" t="s">
        <v>2261</v>
      </c>
      <c r="D3803" s="147" t="s">
        <v>30860</v>
      </c>
      <c r="E3803" s="147" t="s">
        <v>2246</v>
      </c>
      <c r="G3803" s="147">
        <v>0</v>
      </c>
      <c r="I3803" s="147">
        <v>4</v>
      </c>
      <c r="J3803" s="147">
        <v>1190218</v>
      </c>
    </row>
    <row r="3804" spans="1:11" x14ac:dyDescent="0.2">
      <c r="A3804" s="147">
        <v>4</v>
      </c>
      <c r="B3804" s="149" t="s">
        <v>30858</v>
      </c>
      <c r="C3804" s="147" t="s">
        <v>2261</v>
      </c>
      <c r="D3804" s="147" t="s">
        <v>30859</v>
      </c>
      <c r="E3804" s="147" t="s">
        <v>2246</v>
      </c>
      <c r="G3804" s="147">
        <v>0</v>
      </c>
      <c r="I3804" s="147">
        <v>4</v>
      </c>
      <c r="J3804" s="147">
        <v>1190213</v>
      </c>
    </row>
    <row r="3805" spans="1:11" x14ac:dyDescent="0.2">
      <c r="A3805" s="147">
        <v>4</v>
      </c>
      <c r="B3805" s="149" t="s">
        <v>30858</v>
      </c>
      <c r="C3805" s="147" t="s">
        <v>2261</v>
      </c>
      <c r="D3805" s="147" t="s">
        <v>30857</v>
      </c>
      <c r="E3805" s="147" t="s">
        <v>2246</v>
      </c>
      <c r="G3805" s="147">
        <v>0</v>
      </c>
      <c r="I3805" s="147">
        <v>4</v>
      </c>
      <c r="J3805" s="147">
        <v>1190210</v>
      </c>
    </row>
    <row r="3806" spans="1:11" x14ac:dyDescent="0.2">
      <c r="A3806" s="147">
        <v>5</v>
      </c>
      <c r="B3806" s="149" t="s">
        <v>30856</v>
      </c>
      <c r="C3806" s="147" t="s">
        <v>2242</v>
      </c>
      <c r="D3806" s="147" t="s">
        <v>30855</v>
      </c>
      <c r="E3806" s="147" t="s">
        <v>2246</v>
      </c>
      <c r="G3806" s="147">
        <v>0</v>
      </c>
      <c r="I3806" s="147">
        <v>5</v>
      </c>
      <c r="J3806" s="147">
        <v>2562637</v>
      </c>
    </row>
    <row r="3807" spans="1:11" x14ac:dyDescent="0.2">
      <c r="A3807" s="147">
        <v>6</v>
      </c>
      <c r="B3807" s="149" t="s">
        <v>30854</v>
      </c>
      <c r="C3807" s="147" t="s">
        <v>2242</v>
      </c>
      <c r="D3807" s="147" t="s">
        <v>30853</v>
      </c>
      <c r="E3807" s="147" t="s">
        <v>2240</v>
      </c>
      <c r="G3807" s="147">
        <v>0</v>
      </c>
      <c r="I3807" s="147">
        <v>6</v>
      </c>
      <c r="J3807" s="147">
        <v>2562657</v>
      </c>
      <c r="K3807" s="147" t="s">
        <v>2769</v>
      </c>
    </row>
    <row r="3808" spans="1:11" x14ac:dyDescent="0.2">
      <c r="A3808" s="147">
        <v>6</v>
      </c>
      <c r="B3808" s="149" t="s">
        <v>30852</v>
      </c>
      <c r="C3808" s="147" t="s">
        <v>2242</v>
      </c>
      <c r="D3808" s="147" t="s">
        <v>30851</v>
      </c>
      <c r="E3808" s="147" t="s">
        <v>2240</v>
      </c>
      <c r="G3808" s="147">
        <v>0</v>
      </c>
      <c r="I3808" s="147">
        <v>5</v>
      </c>
      <c r="J3808" s="147">
        <v>2562653</v>
      </c>
      <c r="K3808" s="147" t="s">
        <v>2769</v>
      </c>
    </row>
    <row r="3809" spans="1:11" x14ac:dyDescent="0.2">
      <c r="A3809" s="147">
        <v>6</v>
      </c>
      <c r="B3809" s="149" t="s">
        <v>30850</v>
      </c>
      <c r="C3809" s="147" t="s">
        <v>2242</v>
      </c>
      <c r="D3809" s="147" t="s">
        <v>30849</v>
      </c>
      <c r="E3809" s="147" t="s">
        <v>2240</v>
      </c>
      <c r="G3809" s="147">
        <v>0</v>
      </c>
      <c r="I3809" s="147">
        <v>5</v>
      </c>
      <c r="J3809" s="147">
        <v>2562649</v>
      </c>
      <c r="K3809" s="147" t="s">
        <v>2769</v>
      </c>
    </row>
    <row r="3810" spans="1:11" x14ac:dyDescent="0.2">
      <c r="A3810" s="147">
        <v>6</v>
      </c>
      <c r="B3810" s="149" t="s">
        <v>30848</v>
      </c>
      <c r="C3810" s="147" t="s">
        <v>2242</v>
      </c>
      <c r="D3810" s="147" t="s">
        <v>30847</v>
      </c>
      <c r="E3810" s="147" t="s">
        <v>2240</v>
      </c>
      <c r="G3810" s="147">
        <v>0</v>
      </c>
      <c r="I3810" s="147">
        <v>5</v>
      </c>
      <c r="J3810" s="147">
        <v>2562650</v>
      </c>
      <c r="K3810" s="147" t="s">
        <v>2769</v>
      </c>
    </row>
    <row r="3811" spans="1:11" x14ac:dyDescent="0.2">
      <c r="A3811" s="147">
        <v>6</v>
      </c>
      <c r="B3811" s="149" t="s">
        <v>30846</v>
      </c>
      <c r="C3811" s="147" t="s">
        <v>2242</v>
      </c>
      <c r="D3811" s="147" t="s">
        <v>30845</v>
      </c>
      <c r="E3811" s="147" t="s">
        <v>2240</v>
      </c>
      <c r="G3811" s="147">
        <v>0</v>
      </c>
      <c r="I3811" s="147">
        <v>5</v>
      </c>
      <c r="J3811" s="147">
        <v>2562640</v>
      </c>
      <c r="K3811" s="147" t="s">
        <v>2769</v>
      </c>
    </row>
    <row r="3812" spans="1:11" x14ac:dyDescent="0.2">
      <c r="A3812" s="147">
        <v>6</v>
      </c>
      <c r="B3812" s="149" t="s">
        <v>30844</v>
      </c>
      <c r="C3812" s="147" t="s">
        <v>2242</v>
      </c>
      <c r="D3812" s="147" t="s">
        <v>30843</v>
      </c>
      <c r="E3812" s="147" t="s">
        <v>2240</v>
      </c>
      <c r="G3812" s="147">
        <v>0</v>
      </c>
      <c r="I3812" s="147">
        <v>5</v>
      </c>
      <c r="J3812" s="147">
        <v>2562642</v>
      </c>
      <c r="K3812" s="147" t="s">
        <v>2769</v>
      </c>
    </row>
    <row r="3813" spans="1:11" x14ac:dyDescent="0.2">
      <c r="A3813" s="147">
        <v>3</v>
      </c>
      <c r="B3813" s="149" t="s">
        <v>30842</v>
      </c>
      <c r="C3813" s="147" t="s">
        <v>2242</v>
      </c>
      <c r="D3813" s="147" t="s">
        <v>30841</v>
      </c>
      <c r="E3813" s="147" t="s">
        <v>2246</v>
      </c>
      <c r="G3813" s="147">
        <v>0</v>
      </c>
      <c r="I3813" s="147">
        <v>3</v>
      </c>
      <c r="J3813" s="147">
        <v>2562559</v>
      </c>
    </row>
    <row r="3814" spans="1:11" x14ac:dyDescent="0.2">
      <c r="A3814" s="147">
        <v>4</v>
      </c>
      <c r="B3814" s="149" t="s">
        <v>30840</v>
      </c>
      <c r="C3814" s="147" t="s">
        <v>2242</v>
      </c>
      <c r="D3814" s="147" t="s">
        <v>30839</v>
      </c>
      <c r="E3814" s="147" t="s">
        <v>2246</v>
      </c>
      <c r="G3814" s="147">
        <v>0</v>
      </c>
      <c r="I3814" s="147">
        <v>4</v>
      </c>
      <c r="J3814" s="147">
        <v>2562660</v>
      </c>
    </row>
    <row r="3815" spans="1:11" x14ac:dyDescent="0.2">
      <c r="A3815" s="147">
        <v>5</v>
      </c>
      <c r="B3815" s="149" t="s">
        <v>30838</v>
      </c>
      <c r="C3815" s="147" t="s">
        <v>2242</v>
      </c>
      <c r="D3815" s="147" t="s">
        <v>30837</v>
      </c>
      <c r="E3815" s="147" t="s">
        <v>2246</v>
      </c>
      <c r="G3815" s="147">
        <v>0</v>
      </c>
      <c r="I3815" s="147">
        <v>5</v>
      </c>
      <c r="J3815" s="147">
        <v>2562670</v>
      </c>
    </row>
    <row r="3816" spans="1:11" x14ac:dyDescent="0.2">
      <c r="A3816" s="147">
        <v>6</v>
      </c>
      <c r="B3816" s="149" t="s">
        <v>30836</v>
      </c>
      <c r="C3816" s="147" t="s">
        <v>2242</v>
      </c>
      <c r="D3816" s="147" t="s">
        <v>30835</v>
      </c>
      <c r="E3816" s="147" t="s">
        <v>2240</v>
      </c>
      <c r="G3816" s="147">
        <v>0</v>
      </c>
      <c r="I3816" s="147">
        <v>6</v>
      </c>
      <c r="J3816" s="147">
        <v>2562678</v>
      </c>
      <c r="K3816" s="147" t="s">
        <v>2769</v>
      </c>
    </row>
    <row r="3817" spans="1:11" x14ac:dyDescent="0.2">
      <c r="A3817" s="147">
        <v>6</v>
      </c>
      <c r="B3817" s="149" t="s">
        <v>30834</v>
      </c>
      <c r="C3817" s="147" t="s">
        <v>2242</v>
      </c>
      <c r="D3817" s="147" t="s">
        <v>30833</v>
      </c>
      <c r="E3817" s="147" t="s">
        <v>2240</v>
      </c>
      <c r="G3817" s="147">
        <v>0</v>
      </c>
      <c r="I3817" s="147">
        <v>5</v>
      </c>
      <c r="J3817" s="147">
        <v>2562667</v>
      </c>
      <c r="K3817" s="147" t="s">
        <v>2769</v>
      </c>
    </row>
    <row r="3818" spans="1:11" x14ac:dyDescent="0.2">
      <c r="A3818" s="147">
        <v>6</v>
      </c>
      <c r="B3818" s="149" t="s">
        <v>30832</v>
      </c>
      <c r="C3818" s="147" t="s">
        <v>2242</v>
      </c>
      <c r="D3818" s="147" t="s">
        <v>30831</v>
      </c>
      <c r="E3818" s="147" t="s">
        <v>2240</v>
      </c>
      <c r="G3818" s="147">
        <v>0</v>
      </c>
      <c r="I3818" s="147">
        <v>5</v>
      </c>
      <c r="J3818" s="147">
        <v>2562674</v>
      </c>
      <c r="K3818" s="147" t="s">
        <v>2769</v>
      </c>
    </row>
    <row r="3819" spans="1:11" x14ac:dyDescent="0.2">
      <c r="A3819" s="147">
        <v>4</v>
      </c>
      <c r="B3819" s="149" t="s">
        <v>30830</v>
      </c>
      <c r="C3819" s="147" t="s">
        <v>2242</v>
      </c>
      <c r="D3819" s="147" t="s">
        <v>30829</v>
      </c>
      <c r="E3819" s="147" t="s">
        <v>2240</v>
      </c>
      <c r="G3819" s="147">
        <v>0</v>
      </c>
      <c r="I3819" s="147">
        <v>4</v>
      </c>
      <c r="J3819" s="147">
        <v>2562661</v>
      </c>
    </row>
    <row r="3820" spans="1:11" x14ac:dyDescent="0.2">
      <c r="A3820" s="147">
        <v>4</v>
      </c>
      <c r="B3820" s="149" t="s">
        <v>30828</v>
      </c>
      <c r="C3820" s="147" t="s">
        <v>2242</v>
      </c>
      <c r="D3820" s="147" t="s">
        <v>30827</v>
      </c>
      <c r="E3820" s="147" t="s">
        <v>2246</v>
      </c>
      <c r="G3820" s="147">
        <v>0</v>
      </c>
      <c r="I3820" s="147">
        <v>4</v>
      </c>
      <c r="J3820" s="147">
        <v>2562666</v>
      </c>
    </row>
    <row r="3821" spans="1:11" x14ac:dyDescent="0.2">
      <c r="A3821" s="147">
        <v>5</v>
      </c>
      <c r="B3821" s="149" t="s">
        <v>30826</v>
      </c>
      <c r="C3821" s="147" t="s">
        <v>2242</v>
      </c>
      <c r="D3821" s="147" t="s">
        <v>30825</v>
      </c>
      <c r="E3821" s="147" t="s">
        <v>2246</v>
      </c>
      <c r="G3821" s="147">
        <v>0</v>
      </c>
      <c r="I3821" s="147">
        <v>5</v>
      </c>
      <c r="J3821" s="147">
        <v>2562686</v>
      </c>
    </row>
    <row r="3822" spans="1:11" x14ac:dyDescent="0.2">
      <c r="A3822" s="147">
        <v>6</v>
      </c>
      <c r="B3822" s="149" t="s">
        <v>30824</v>
      </c>
      <c r="C3822" s="147" t="s">
        <v>2242</v>
      </c>
      <c r="D3822" s="147" t="s">
        <v>30823</v>
      </c>
      <c r="E3822" s="147" t="s">
        <v>2240</v>
      </c>
      <c r="G3822" s="147">
        <v>0</v>
      </c>
      <c r="I3822" s="147">
        <v>6</v>
      </c>
      <c r="J3822" s="147">
        <v>2562694</v>
      </c>
      <c r="K3822" s="147" t="s">
        <v>2769</v>
      </c>
    </row>
    <row r="3823" spans="1:11" x14ac:dyDescent="0.2">
      <c r="A3823" s="147">
        <v>6</v>
      </c>
      <c r="B3823" s="149" t="s">
        <v>30822</v>
      </c>
      <c r="C3823" s="147" t="s">
        <v>2242</v>
      </c>
      <c r="D3823" s="147" t="s">
        <v>30821</v>
      </c>
      <c r="E3823" s="147" t="s">
        <v>2240</v>
      </c>
      <c r="G3823" s="147">
        <v>0</v>
      </c>
      <c r="I3823" s="147">
        <v>5</v>
      </c>
      <c r="J3823" s="147">
        <v>2562691</v>
      </c>
      <c r="K3823" s="147" t="s">
        <v>2769</v>
      </c>
    </row>
    <row r="3824" spans="1:11" x14ac:dyDescent="0.2">
      <c r="A3824" s="147">
        <v>6</v>
      </c>
      <c r="B3824" s="149" t="s">
        <v>30820</v>
      </c>
      <c r="C3824" s="147" t="s">
        <v>2242</v>
      </c>
      <c r="D3824" s="147" t="s">
        <v>30819</v>
      </c>
      <c r="E3824" s="147" t="s">
        <v>2240</v>
      </c>
      <c r="G3824" s="147">
        <v>0</v>
      </c>
      <c r="I3824" s="147">
        <v>5</v>
      </c>
      <c r="J3824" s="147">
        <v>2562681</v>
      </c>
      <c r="K3824" s="147" t="s">
        <v>2769</v>
      </c>
    </row>
    <row r="3825" spans="1:11" x14ac:dyDescent="0.2">
      <c r="A3825" s="147">
        <v>6</v>
      </c>
      <c r="B3825" s="149" t="s">
        <v>30818</v>
      </c>
      <c r="C3825" s="147" t="s">
        <v>2242</v>
      </c>
      <c r="D3825" s="147" t="s">
        <v>30817</v>
      </c>
      <c r="E3825" s="147" t="s">
        <v>2240</v>
      </c>
      <c r="G3825" s="147">
        <v>0</v>
      </c>
      <c r="I3825" s="147">
        <v>5</v>
      </c>
      <c r="J3825" s="147">
        <v>2562683</v>
      </c>
      <c r="K3825" s="147" t="s">
        <v>2769</v>
      </c>
    </row>
    <row r="3826" spans="1:11" x14ac:dyDescent="0.2">
      <c r="A3826" s="147">
        <v>6</v>
      </c>
      <c r="B3826" s="149" t="s">
        <v>30816</v>
      </c>
      <c r="C3826" s="147" t="s">
        <v>2242</v>
      </c>
      <c r="D3826" s="147" t="s">
        <v>30815</v>
      </c>
      <c r="E3826" s="147" t="s">
        <v>2240</v>
      </c>
      <c r="G3826" s="147">
        <v>0</v>
      </c>
      <c r="I3826" s="147">
        <v>5</v>
      </c>
      <c r="J3826" s="147">
        <v>2562680</v>
      </c>
      <c r="K3826" s="147" t="s">
        <v>2769</v>
      </c>
    </row>
    <row r="3827" spans="1:11" x14ac:dyDescent="0.2">
      <c r="A3827" s="147">
        <v>3</v>
      </c>
      <c r="B3827" s="149" t="s">
        <v>30814</v>
      </c>
      <c r="C3827" s="147" t="s">
        <v>2242</v>
      </c>
      <c r="D3827" s="147" t="s">
        <v>30810</v>
      </c>
      <c r="E3827" s="147" t="s">
        <v>2246</v>
      </c>
      <c r="G3827" s="147">
        <v>0</v>
      </c>
      <c r="I3827" s="147">
        <v>3</v>
      </c>
      <c r="J3827" s="147">
        <v>2562556</v>
      </c>
    </row>
    <row r="3828" spans="1:11" x14ac:dyDescent="0.2">
      <c r="A3828" s="147">
        <v>4</v>
      </c>
      <c r="B3828" s="149" t="s">
        <v>30813</v>
      </c>
      <c r="C3828" s="147" t="s">
        <v>2242</v>
      </c>
      <c r="D3828" s="147" t="s">
        <v>30812</v>
      </c>
      <c r="E3828" s="147" t="s">
        <v>2240</v>
      </c>
      <c r="G3828" s="147">
        <v>0</v>
      </c>
      <c r="I3828" s="147">
        <v>4</v>
      </c>
      <c r="J3828" s="147">
        <v>2562702</v>
      </c>
      <c r="K3828" s="147" t="s">
        <v>2769</v>
      </c>
    </row>
    <row r="3829" spans="1:11" x14ac:dyDescent="0.2">
      <c r="A3829" s="147">
        <v>4</v>
      </c>
      <c r="B3829" s="149" t="s">
        <v>30811</v>
      </c>
      <c r="C3829" s="147" t="s">
        <v>2242</v>
      </c>
      <c r="D3829" s="147" t="s">
        <v>30810</v>
      </c>
      <c r="E3829" s="147" t="s">
        <v>2246</v>
      </c>
      <c r="G3829" s="147">
        <v>0</v>
      </c>
      <c r="I3829" s="147">
        <v>4</v>
      </c>
      <c r="J3829" s="147">
        <v>2562697</v>
      </c>
    </row>
    <row r="3830" spans="1:11" x14ac:dyDescent="0.2">
      <c r="A3830" s="147">
        <v>5</v>
      </c>
      <c r="B3830" s="149" t="s">
        <v>30809</v>
      </c>
      <c r="C3830" s="147" t="s">
        <v>2242</v>
      </c>
      <c r="D3830" s="147" t="s">
        <v>30808</v>
      </c>
      <c r="E3830" s="147" t="s">
        <v>2246</v>
      </c>
      <c r="G3830" s="147">
        <v>0</v>
      </c>
      <c r="I3830" s="147">
        <v>5</v>
      </c>
      <c r="J3830" s="147">
        <v>2562723</v>
      </c>
    </row>
    <row r="3831" spans="1:11" x14ac:dyDescent="0.2">
      <c r="A3831" s="147">
        <v>6</v>
      </c>
      <c r="B3831" s="149" t="s">
        <v>30807</v>
      </c>
      <c r="C3831" s="147" t="s">
        <v>2242</v>
      </c>
      <c r="D3831" s="147" t="s">
        <v>30806</v>
      </c>
      <c r="E3831" s="147" t="s">
        <v>2240</v>
      </c>
      <c r="G3831" s="147">
        <v>0</v>
      </c>
      <c r="I3831" s="147">
        <v>6</v>
      </c>
      <c r="J3831" s="147">
        <v>2562731</v>
      </c>
      <c r="K3831" s="147" t="s">
        <v>2769</v>
      </c>
    </row>
    <row r="3832" spans="1:11" x14ac:dyDescent="0.2">
      <c r="A3832" s="147">
        <v>6</v>
      </c>
      <c r="B3832" s="149" t="s">
        <v>30805</v>
      </c>
      <c r="C3832" s="147" t="s">
        <v>2242</v>
      </c>
      <c r="D3832" s="147" t="s">
        <v>30804</v>
      </c>
      <c r="E3832" s="147" t="s">
        <v>2240</v>
      </c>
      <c r="G3832" s="147">
        <v>0</v>
      </c>
      <c r="I3832" s="147">
        <v>5</v>
      </c>
      <c r="J3832" s="147">
        <v>2562722</v>
      </c>
      <c r="K3832" s="147" t="s">
        <v>2769</v>
      </c>
    </row>
    <row r="3833" spans="1:11" x14ac:dyDescent="0.2">
      <c r="A3833" s="147">
        <v>6</v>
      </c>
      <c r="B3833" s="149" t="s">
        <v>30802</v>
      </c>
      <c r="C3833" s="147" t="s">
        <v>2242</v>
      </c>
      <c r="D3833" s="147" t="s">
        <v>30803</v>
      </c>
      <c r="E3833" s="147" t="s">
        <v>2240</v>
      </c>
      <c r="G3833" s="147">
        <v>0</v>
      </c>
      <c r="I3833" s="147">
        <v>5</v>
      </c>
      <c r="J3833" s="147">
        <v>2562705</v>
      </c>
      <c r="K3833" s="147" t="s">
        <v>2769</v>
      </c>
    </row>
    <row r="3834" spans="1:11" x14ac:dyDescent="0.2">
      <c r="A3834" s="147">
        <v>6</v>
      </c>
      <c r="B3834" s="149" t="s">
        <v>30802</v>
      </c>
      <c r="C3834" s="147" t="s">
        <v>2294</v>
      </c>
      <c r="D3834" s="147" t="s">
        <v>30801</v>
      </c>
      <c r="E3834" s="147" t="s">
        <v>2246</v>
      </c>
      <c r="G3834" s="147">
        <v>0</v>
      </c>
      <c r="I3834" s="147">
        <v>5</v>
      </c>
      <c r="J3834" s="147">
        <v>1190226</v>
      </c>
    </row>
    <row r="3835" spans="1:11" x14ac:dyDescent="0.2">
      <c r="A3835" s="147">
        <v>6</v>
      </c>
      <c r="B3835" s="149" t="s">
        <v>30800</v>
      </c>
      <c r="C3835" s="147" t="s">
        <v>2242</v>
      </c>
      <c r="D3835" s="147" t="s">
        <v>30799</v>
      </c>
      <c r="E3835" s="147" t="s">
        <v>2240</v>
      </c>
      <c r="G3835" s="147">
        <v>0</v>
      </c>
      <c r="I3835" s="147">
        <v>5</v>
      </c>
      <c r="J3835" s="147">
        <v>2562725</v>
      </c>
      <c r="K3835" s="147" t="s">
        <v>2769</v>
      </c>
    </row>
    <row r="3836" spans="1:11" x14ac:dyDescent="0.2">
      <c r="A3836" s="147">
        <v>6</v>
      </c>
      <c r="B3836" s="149" t="s">
        <v>30797</v>
      </c>
      <c r="C3836" s="147" t="s">
        <v>2242</v>
      </c>
      <c r="D3836" s="147" t="s">
        <v>30798</v>
      </c>
      <c r="E3836" s="147" t="s">
        <v>2240</v>
      </c>
      <c r="G3836" s="147">
        <v>0</v>
      </c>
      <c r="I3836" s="147">
        <v>5</v>
      </c>
      <c r="J3836" s="147">
        <v>2562704</v>
      </c>
      <c r="K3836" s="147" t="s">
        <v>2769</v>
      </c>
    </row>
    <row r="3837" spans="1:11" x14ac:dyDescent="0.2">
      <c r="A3837" s="147">
        <v>6</v>
      </c>
      <c r="B3837" s="149" t="s">
        <v>30797</v>
      </c>
      <c r="C3837" s="147" t="s">
        <v>2294</v>
      </c>
      <c r="D3837" s="147" t="s">
        <v>30796</v>
      </c>
      <c r="E3837" s="147" t="s">
        <v>2246</v>
      </c>
      <c r="G3837" s="147">
        <v>0</v>
      </c>
      <c r="I3837" s="147">
        <v>5</v>
      </c>
      <c r="J3837" s="147">
        <v>1190224</v>
      </c>
    </row>
    <row r="3838" spans="1:11" x14ac:dyDescent="0.2">
      <c r="A3838" s="147">
        <v>6</v>
      </c>
      <c r="B3838" s="149" t="s">
        <v>30795</v>
      </c>
      <c r="C3838" s="147" t="s">
        <v>2242</v>
      </c>
      <c r="D3838" s="147" t="s">
        <v>30794</v>
      </c>
      <c r="E3838" s="147" t="s">
        <v>2240</v>
      </c>
      <c r="G3838" s="147">
        <v>0</v>
      </c>
      <c r="I3838" s="147">
        <v>5</v>
      </c>
      <c r="J3838" s="147">
        <v>2562703</v>
      </c>
      <c r="K3838" s="147" t="s">
        <v>2769</v>
      </c>
    </row>
    <row r="3839" spans="1:11" x14ac:dyDescent="0.2">
      <c r="A3839" s="147">
        <v>6</v>
      </c>
      <c r="B3839" s="149" t="s">
        <v>30793</v>
      </c>
      <c r="C3839" s="147" t="s">
        <v>2242</v>
      </c>
      <c r="D3839" s="147" t="s">
        <v>30792</v>
      </c>
      <c r="E3839" s="147" t="s">
        <v>2240</v>
      </c>
      <c r="G3839" s="147">
        <v>0</v>
      </c>
      <c r="I3839" s="147">
        <v>5</v>
      </c>
      <c r="J3839" s="147">
        <v>2562707</v>
      </c>
      <c r="K3839" s="147" t="s">
        <v>2769</v>
      </c>
    </row>
    <row r="3840" spans="1:11" x14ac:dyDescent="0.2">
      <c r="A3840" s="147">
        <v>6</v>
      </c>
      <c r="B3840" s="149" t="s">
        <v>30791</v>
      </c>
      <c r="C3840" s="147" t="s">
        <v>2242</v>
      </c>
      <c r="D3840" s="147" t="s">
        <v>30790</v>
      </c>
      <c r="E3840" s="147" t="s">
        <v>2240</v>
      </c>
      <c r="G3840" s="147">
        <v>0</v>
      </c>
      <c r="I3840" s="147">
        <v>5</v>
      </c>
      <c r="J3840" s="147">
        <v>2562719</v>
      </c>
      <c r="K3840" s="147" t="s">
        <v>2769</v>
      </c>
    </row>
    <row r="3841" spans="1:11" x14ac:dyDescent="0.2">
      <c r="A3841" s="147">
        <v>6</v>
      </c>
      <c r="B3841" s="149" t="s">
        <v>30789</v>
      </c>
      <c r="C3841" s="147" t="s">
        <v>2242</v>
      </c>
      <c r="D3841" s="147" t="s">
        <v>30788</v>
      </c>
      <c r="E3841" s="147" t="s">
        <v>2240</v>
      </c>
      <c r="G3841" s="147">
        <v>0</v>
      </c>
      <c r="I3841" s="147">
        <v>5</v>
      </c>
      <c r="J3841" s="147">
        <v>2562713</v>
      </c>
      <c r="K3841" s="147" t="s">
        <v>2769</v>
      </c>
    </row>
    <row r="3842" spans="1:11" x14ac:dyDescent="0.2">
      <c r="A3842" s="147">
        <v>2</v>
      </c>
      <c r="B3842" s="149" t="s">
        <v>30782</v>
      </c>
      <c r="C3842" s="147" t="s">
        <v>2242</v>
      </c>
      <c r="D3842" s="147" t="s">
        <v>30787</v>
      </c>
      <c r="E3842" s="147" t="s">
        <v>2246</v>
      </c>
      <c r="G3842" s="147">
        <v>0</v>
      </c>
      <c r="I3842" s="147">
        <v>2</v>
      </c>
      <c r="J3842" s="147">
        <v>2561328</v>
      </c>
    </row>
    <row r="3843" spans="1:11" x14ac:dyDescent="0.2">
      <c r="A3843" s="147">
        <v>2</v>
      </c>
      <c r="B3843" s="149" t="s">
        <v>30782</v>
      </c>
      <c r="C3843" s="147" t="s">
        <v>2294</v>
      </c>
      <c r="D3843" s="147" t="s">
        <v>30786</v>
      </c>
      <c r="E3843" s="147" t="s">
        <v>2246</v>
      </c>
      <c r="G3843" s="147">
        <v>0</v>
      </c>
      <c r="I3843" s="147">
        <v>2</v>
      </c>
      <c r="J3843" s="147">
        <v>1189829</v>
      </c>
    </row>
    <row r="3844" spans="1:11" x14ac:dyDescent="0.2">
      <c r="A3844" s="147">
        <v>2</v>
      </c>
      <c r="B3844" s="149" t="s">
        <v>30782</v>
      </c>
      <c r="C3844" s="147" t="s">
        <v>2294</v>
      </c>
      <c r="D3844" s="147" t="s">
        <v>30785</v>
      </c>
      <c r="E3844" s="147" t="s">
        <v>2246</v>
      </c>
      <c r="G3844" s="147">
        <v>0</v>
      </c>
      <c r="I3844" s="147">
        <v>2</v>
      </c>
      <c r="J3844" s="147">
        <v>1189807</v>
      </c>
    </row>
    <row r="3845" spans="1:11" x14ac:dyDescent="0.2">
      <c r="A3845" s="147">
        <v>2</v>
      </c>
      <c r="B3845" s="149" t="s">
        <v>30782</v>
      </c>
      <c r="C3845" s="147" t="s">
        <v>2294</v>
      </c>
      <c r="D3845" s="147" t="s">
        <v>30784</v>
      </c>
      <c r="E3845" s="147" t="s">
        <v>2246</v>
      </c>
      <c r="G3845" s="147">
        <v>0</v>
      </c>
      <c r="I3845" s="147">
        <v>2</v>
      </c>
      <c r="J3845" s="147">
        <v>1189809</v>
      </c>
    </row>
    <row r="3846" spans="1:11" x14ac:dyDescent="0.2">
      <c r="A3846" s="147">
        <v>2</v>
      </c>
      <c r="B3846" s="149" t="s">
        <v>30782</v>
      </c>
      <c r="C3846" s="147" t="s">
        <v>2277</v>
      </c>
      <c r="D3846" s="147" t="s">
        <v>30783</v>
      </c>
      <c r="E3846" s="147" t="s">
        <v>2246</v>
      </c>
      <c r="G3846" s="147">
        <v>0</v>
      </c>
      <c r="I3846" s="147">
        <v>2</v>
      </c>
      <c r="J3846" s="147">
        <v>1189786</v>
      </c>
    </row>
    <row r="3847" spans="1:11" x14ac:dyDescent="0.2">
      <c r="A3847" s="147">
        <v>2</v>
      </c>
      <c r="B3847" s="149" t="s">
        <v>30782</v>
      </c>
      <c r="C3847" s="147" t="s">
        <v>2277</v>
      </c>
      <c r="D3847" s="147" t="s">
        <v>30781</v>
      </c>
      <c r="E3847" s="147" t="s">
        <v>2246</v>
      </c>
      <c r="G3847" s="147">
        <v>0</v>
      </c>
      <c r="I3847" s="147">
        <v>2</v>
      </c>
      <c r="J3847" s="147">
        <v>1189818</v>
      </c>
    </row>
    <row r="3848" spans="1:11" x14ac:dyDescent="0.2">
      <c r="A3848" s="147">
        <v>3</v>
      </c>
      <c r="B3848" s="149" t="s">
        <v>30776</v>
      </c>
      <c r="C3848" s="147" t="s">
        <v>2242</v>
      </c>
      <c r="D3848" s="147" t="s">
        <v>30780</v>
      </c>
      <c r="E3848" s="147" t="s">
        <v>2240</v>
      </c>
      <c r="G3848" s="147">
        <v>0</v>
      </c>
      <c r="I3848" s="147">
        <v>3</v>
      </c>
      <c r="J3848" s="147">
        <v>2562759</v>
      </c>
    </row>
    <row r="3849" spans="1:11" x14ac:dyDescent="0.2">
      <c r="A3849" s="147">
        <v>3</v>
      </c>
      <c r="B3849" s="149" t="s">
        <v>30776</v>
      </c>
      <c r="C3849" s="147" t="s">
        <v>2261</v>
      </c>
      <c r="D3849" s="147" t="s">
        <v>30779</v>
      </c>
      <c r="E3849" s="147" t="s">
        <v>2246</v>
      </c>
      <c r="G3849" s="147">
        <v>0</v>
      </c>
      <c r="I3849" s="147">
        <v>3</v>
      </c>
      <c r="J3849" s="147">
        <v>1190237</v>
      </c>
    </row>
    <row r="3850" spans="1:11" x14ac:dyDescent="0.2">
      <c r="A3850" s="147">
        <v>3</v>
      </c>
      <c r="B3850" s="149" t="s">
        <v>30776</v>
      </c>
      <c r="C3850" s="147" t="s">
        <v>2261</v>
      </c>
      <c r="D3850" s="147" t="s">
        <v>30778</v>
      </c>
      <c r="E3850" s="147" t="s">
        <v>2246</v>
      </c>
      <c r="G3850" s="147">
        <v>0</v>
      </c>
      <c r="I3850" s="147">
        <v>3</v>
      </c>
      <c r="J3850" s="147">
        <v>1190232</v>
      </c>
    </row>
    <row r="3851" spans="1:11" x14ac:dyDescent="0.2">
      <c r="A3851" s="147">
        <v>3</v>
      </c>
      <c r="B3851" s="149" t="s">
        <v>30776</v>
      </c>
      <c r="C3851" s="147" t="s">
        <v>2261</v>
      </c>
      <c r="D3851" s="147" t="s">
        <v>30777</v>
      </c>
      <c r="E3851" s="147" t="s">
        <v>2246</v>
      </c>
      <c r="G3851" s="147">
        <v>0</v>
      </c>
      <c r="I3851" s="147">
        <v>3</v>
      </c>
      <c r="J3851" s="147">
        <v>1190227</v>
      </c>
    </row>
    <row r="3852" spans="1:11" x14ac:dyDescent="0.2">
      <c r="A3852" s="147">
        <v>3</v>
      </c>
      <c r="B3852" s="149" t="s">
        <v>30776</v>
      </c>
      <c r="C3852" s="147" t="s">
        <v>2277</v>
      </c>
      <c r="D3852" s="147" t="s">
        <v>30775</v>
      </c>
      <c r="E3852" s="147" t="s">
        <v>2246</v>
      </c>
      <c r="G3852" s="147">
        <v>0</v>
      </c>
      <c r="I3852" s="147">
        <v>3</v>
      </c>
      <c r="J3852" s="147">
        <v>1190241</v>
      </c>
    </row>
    <row r="3853" spans="1:11" x14ac:dyDescent="0.2">
      <c r="A3853" s="147">
        <v>3</v>
      </c>
      <c r="B3853" s="149" t="s">
        <v>30774</v>
      </c>
      <c r="C3853" s="147" t="s">
        <v>2242</v>
      </c>
      <c r="D3853" s="147" t="s">
        <v>30773</v>
      </c>
      <c r="E3853" s="147" t="s">
        <v>2240</v>
      </c>
      <c r="G3853" s="147">
        <v>0</v>
      </c>
      <c r="I3853" s="147">
        <v>3</v>
      </c>
      <c r="J3853" s="147">
        <v>2562752</v>
      </c>
      <c r="K3853" s="147" t="s">
        <v>2769</v>
      </c>
    </row>
    <row r="3854" spans="1:11" x14ac:dyDescent="0.2">
      <c r="A3854" s="147">
        <v>3</v>
      </c>
      <c r="B3854" s="149" t="s">
        <v>30772</v>
      </c>
      <c r="C3854" s="147" t="s">
        <v>2242</v>
      </c>
      <c r="D3854" s="147" t="s">
        <v>30771</v>
      </c>
      <c r="E3854" s="147" t="s">
        <v>2246</v>
      </c>
      <c r="G3854" s="147">
        <v>0</v>
      </c>
      <c r="I3854" s="147">
        <v>3</v>
      </c>
      <c r="J3854" s="147">
        <v>2562757</v>
      </c>
    </row>
    <row r="3855" spans="1:11" x14ac:dyDescent="0.2">
      <c r="A3855" s="147">
        <v>4</v>
      </c>
      <c r="B3855" s="149" t="s">
        <v>30770</v>
      </c>
      <c r="C3855" s="147" t="s">
        <v>2242</v>
      </c>
      <c r="D3855" s="147" t="s">
        <v>30769</v>
      </c>
      <c r="E3855" s="147" t="s">
        <v>2246</v>
      </c>
      <c r="G3855" s="147">
        <v>0</v>
      </c>
      <c r="I3855" s="147">
        <v>4</v>
      </c>
      <c r="J3855" s="147">
        <v>2562761</v>
      </c>
    </row>
    <row r="3856" spans="1:11" x14ac:dyDescent="0.2">
      <c r="A3856" s="147">
        <v>5</v>
      </c>
      <c r="B3856" s="149" t="s">
        <v>30768</v>
      </c>
      <c r="C3856" s="147" t="s">
        <v>2242</v>
      </c>
      <c r="D3856" s="147" t="s">
        <v>30767</v>
      </c>
      <c r="E3856" s="147" t="s">
        <v>2246</v>
      </c>
      <c r="G3856" s="147">
        <v>0</v>
      </c>
      <c r="I3856" s="147">
        <v>5</v>
      </c>
      <c r="J3856" s="147">
        <v>2562781</v>
      </c>
    </row>
    <row r="3857" spans="1:11" x14ac:dyDescent="0.2">
      <c r="A3857" s="147">
        <v>6</v>
      </c>
      <c r="B3857" s="149" t="s">
        <v>30766</v>
      </c>
      <c r="C3857" s="147" t="s">
        <v>2242</v>
      </c>
      <c r="D3857" s="147" t="s">
        <v>30765</v>
      </c>
      <c r="E3857" s="147" t="s">
        <v>2240</v>
      </c>
      <c r="G3857" s="147">
        <v>0</v>
      </c>
      <c r="I3857" s="147">
        <v>6</v>
      </c>
      <c r="J3857" s="147">
        <v>2562788</v>
      </c>
      <c r="K3857" s="147" t="s">
        <v>2769</v>
      </c>
    </row>
    <row r="3858" spans="1:11" x14ac:dyDescent="0.2">
      <c r="A3858" s="147">
        <v>6</v>
      </c>
      <c r="B3858" s="149" t="s">
        <v>30764</v>
      </c>
      <c r="C3858" s="147" t="s">
        <v>2242</v>
      </c>
      <c r="D3858" s="147" t="s">
        <v>30763</v>
      </c>
      <c r="E3858" s="147" t="s">
        <v>2240</v>
      </c>
      <c r="G3858" s="147">
        <v>0</v>
      </c>
      <c r="I3858" s="147">
        <v>5</v>
      </c>
      <c r="J3858" s="147">
        <v>2562778</v>
      </c>
      <c r="K3858" s="147" t="s">
        <v>2769</v>
      </c>
    </row>
    <row r="3859" spans="1:11" x14ac:dyDescent="0.2">
      <c r="A3859" s="147">
        <v>6</v>
      </c>
      <c r="B3859" s="149" t="s">
        <v>30762</v>
      </c>
      <c r="C3859" s="147" t="s">
        <v>2242</v>
      </c>
      <c r="D3859" s="147" t="s">
        <v>30761</v>
      </c>
      <c r="E3859" s="147" t="s">
        <v>2240</v>
      </c>
      <c r="G3859" s="147">
        <v>0</v>
      </c>
      <c r="I3859" s="147">
        <v>5</v>
      </c>
      <c r="J3859" s="147">
        <v>2562776</v>
      </c>
      <c r="K3859" s="147" t="s">
        <v>2769</v>
      </c>
    </row>
    <row r="3860" spans="1:11" x14ac:dyDescent="0.2">
      <c r="A3860" s="147">
        <v>6</v>
      </c>
      <c r="B3860" s="149" t="s">
        <v>30760</v>
      </c>
      <c r="C3860" s="147" t="s">
        <v>2242</v>
      </c>
      <c r="D3860" s="147" t="s">
        <v>30759</v>
      </c>
      <c r="E3860" s="147" t="s">
        <v>2240</v>
      </c>
      <c r="G3860" s="147">
        <v>0</v>
      </c>
      <c r="I3860" s="147">
        <v>5</v>
      </c>
      <c r="J3860" s="147">
        <v>2562782</v>
      </c>
      <c r="K3860" s="147" t="s">
        <v>2769</v>
      </c>
    </row>
    <row r="3861" spans="1:11" x14ac:dyDescent="0.2">
      <c r="A3861" s="147">
        <v>4</v>
      </c>
      <c r="B3861" s="149" t="s">
        <v>30758</v>
      </c>
      <c r="C3861" s="147" t="s">
        <v>2242</v>
      </c>
      <c r="D3861" s="147" t="s">
        <v>30757</v>
      </c>
      <c r="E3861" s="147" t="s">
        <v>2246</v>
      </c>
      <c r="G3861" s="147">
        <v>0</v>
      </c>
      <c r="I3861" s="147">
        <v>4</v>
      </c>
      <c r="J3861" s="147">
        <v>2562765</v>
      </c>
    </row>
    <row r="3862" spans="1:11" x14ac:dyDescent="0.2">
      <c r="A3862" s="147">
        <v>5</v>
      </c>
      <c r="B3862" s="149" t="s">
        <v>30756</v>
      </c>
      <c r="C3862" s="147" t="s">
        <v>2242</v>
      </c>
      <c r="D3862" s="147" t="s">
        <v>30755</v>
      </c>
      <c r="E3862" s="147" t="s">
        <v>2246</v>
      </c>
      <c r="G3862" s="147">
        <v>0</v>
      </c>
      <c r="I3862" s="147">
        <v>5</v>
      </c>
      <c r="J3862" s="147">
        <v>2562791</v>
      </c>
    </row>
    <row r="3863" spans="1:11" x14ac:dyDescent="0.2">
      <c r="A3863" s="147">
        <v>6</v>
      </c>
      <c r="B3863" s="149" t="s">
        <v>30754</v>
      </c>
      <c r="C3863" s="147" t="s">
        <v>2242</v>
      </c>
      <c r="D3863" s="147" t="s">
        <v>30753</v>
      </c>
      <c r="E3863" s="147" t="s">
        <v>2240</v>
      </c>
      <c r="G3863" s="147">
        <v>0</v>
      </c>
      <c r="I3863" s="147">
        <v>6</v>
      </c>
      <c r="J3863" s="147">
        <v>2562803</v>
      </c>
      <c r="K3863" s="147" t="s">
        <v>2769</v>
      </c>
    </row>
    <row r="3864" spans="1:11" x14ac:dyDescent="0.2">
      <c r="A3864" s="147">
        <v>6</v>
      </c>
      <c r="B3864" s="149" t="s">
        <v>30752</v>
      </c>
      <c r="C3864" s="147" t="s">
        <v>2242</v>
      </c>
      <c r="D3864" s="147" t="s">
        <v>30751</v>
      </c>
      <c r="E3864" s="147" t="s">
        <v>2240</v>
      </c>
      <c r="G3864" s="147">
        <v>0</v>
      </c>
      <c r="I3864" s="147">
        <v>5</v>
      </c>
      <c r="J3864" s="147">
        <v>2562795</v>
      </c>
      <c r="K3864" s="147" t="s">
        <v>2769</v>
      </c>
    </row>
    <row r="3865" spans="1:11" x14ac:dyDescent="0.2">
      <c r="A3865" s="147">
        <v>6</v>
      </c>
      <c r="B3865" s="149" t="s">
        <v>30750</v>
      </c>
      <c r="C3865" s="147" t="s">
        <v>2242</v>
      </c>
      <c r="D3865" s="147" t="s">
        <v>30749</v>
      </c>
      <c r="E3865" s="147" t="s">
        <v>2240</v>
      </c>
      <c r="G3865" s="147">
        <v>0</v>
      </c>
      <c r="I3865" s="147">
        <v>5</v>
      </c>
      <c r="J3865" s="147">
        <v>2562790</v>
      </c>
      <c r="K3865" s="147" t="s">
        <v>2769</v>
      </c>
    </row>
    <row r="3866" spans="1:11" x14ac:dyDescent="0.2">
      <c r="A3866" s="147">
        <v>6</v>
      </c>
      <c r="B3866" s="149" t="s">
        <v>30748</v>
      </c>
      <c r="C3866" s="147" t="s">
        <v>2242</v>
      </c>
      <c r="D3866" s="147" t="s">
        <v>30747</v>
      </c>
      <c r="E3866" s="147" t="s">
        <v>2240</v>
      </c>
      <c r="G3866" s="147">
        <v>0</v>
      </c>
      <c r="I3866" s="147">
        <v>5</v>
      </c>
      <c r="J3866" s="147">
        <v>2562800</v>
      </c>
      <c r="K3866" s="147" t="s">
        <v>2769</v>
      </c>
    </row>
    <row r="3867" spans="1:11" x14ac:dyDescent="0.2">
      <c r="A3867" s="147">
        <v>4</v>
      </c>
      <c r="B3867" s="149" t="s">
        <v>30746</v>
      </c>
      <c r="C3867" s="147" t="s">
        <v>2242</v>
      </c>
      <c r="D3867" s="147" t="s">
        <v>30745</v>
      </c>
      <c r="E3867" s="147" t="s">
        <v>2246</v>
      </c>
      <c r="G3867" s="147">
        <v>0</v>
      </c>
      <c r="I3867" s="147">
        <v>4</v>
      </c>
      <c r="J3867" s="147">
        <v>2562771</v>
      </c>
    </row>
    <row r="3868" spans="1:11" x14ac:dyDescent="0.2">
      <c r="A3868" s="147">
        <v>5</v>
      </c>
      <c r="B3868" s="149" t="s">
        <v>30744</v>
      </c>
      <c r="C3868" s="147" t="s">
        <v>2242</v>
      </c>
      <c r="D3868" s="147" t="s">
        <v>30743</v>
      </c>
      <c r="E3868" s="147" t="s">
        <v>2246</v>
      </c>
      <c r="G3868" s="147">
        <v>0</v>
      </c>
      <c r="I3868" s="147">
        <v>5</v>
      </c>
      <c r="J3868" s="147">
        <v>2562805</v>
      </c>
    </row>
    <row r="3869" spans="1:11" x14ac:dyDescent="0.2">
      <c r="A3869" s="147">
        <v>6</v>
      </c>
      <c r="B3869" s="149" t="s">
        <v>30742</v>
      </c>
      <c r="C3869" s="147" t="s">
        <v>2242</v>
      </c>
      <c r="D3869" s="147" t="s">
        <v>30741</v>
      </c>
      <c r="E3869" s="147" t="s">
        <v>2240</v>
      </c>
      <c r="G3869" s="147">
        <v>0</v>
      </c>
      <c r="I3869" s="147">
        <v>6</v>
      </c>
      <c r="J3869" s="147">
        <v>2562819</v>
      </c>
      <c r="K3869" s="147" t="s">
        <v>2769</v>
      </c>
    </row>
    <row r="3870" spans="1:11" x14ac:dyDescent="0.2">
      <c r="A3870" s="147">
        <v>6</v>
      </c>
      <c r="B3870" s="149" t="s">
        <v>30740</v>
      </c>
      <c r="C3870" s="147" t="s">
        <v>2242</v>
      </c>
      <c r="D3870" s="147" t="s">
        <v>30739</v>
      </c>
      <c r="E3870" s="147" t="s">
        <v>2240</v>
      </c>
      <c r="G3870" s="147">
        <v>0</v>
      </c>
      <c r="I3870" s="147">
        <v>5</v>
      </c>
      <c r="J3870" s="147">
        <v>2562815</v>
      </c>
      <c r="K3870" s="147" t="s">
        <v>2769</v>
      </c>
    </row>
    <row r="3871" spans="1:11" x14ac:dyDescent="0.2">
      <c r="A3871" s="147">
        <v>6</v>
      </c>
      <c r="B3871" s="149" t="s">
        <v>30738</v>
      </c>
      <c r="C3871" s="147" t="s">
        <v>2242</v>
      </c>
      <c r="D3871" s="147" t="s">
        <v>30737</v>
      </c>
      <c r="E3871" s="147" t="s">
        <v>2240</v>
      </c>
      <c r="G3871" s="147">
        <v>0</v>
      </c>
      <c r="I3871" s="147">
        <v>5</v>
      </c>
      <c r="J3871" s="147">
        <v>2562809</v>
      </c>
      <c r="K3871" s="147" t="s">
        <v>2769</v>
      </c>
    </row>
    <row r="3872" spans="1:11" x14ac:dyDescent="0.2">
      <c r="A3872" s="147">
        <v>6</v>
      </c>
      <c r="B3872" s="149" t="s">
        <v>30736</v>
      </c>
      <c r="C3872" s="147" t="s">
        <v>2242</v>
      </c>
      <c r="D3872" s="147" t="s">
        <v>30735</v>
      </c>
      <c r="E3872" s="147" t="s">
        <v>2240</v>
      </c>
      <c r="G3872" s="147">
        <v>0</v>
      </c>
      <c r="I3872" s="147">
        <v>5</v>
      </c>
      <c r="J3872" s="147">
        <v>2562807</v>
      </c>
      <c r="K3872" s="147" t="s">
        <v>2769</v>
      </c>
    </row>
    <row r="3873" spans="1:11" x14ac:dyDescent="0.2">
      <c r="A3873" s="147">
        <v>4</v>
      </c>
      <c r="B3873" s="149" t="s">
        <v>30734</v>
      </c>
      <c r="C3873" s="147" t="s">
        <v>2242</v>
      </c>
      <c r="D3873" s="147" t="s">
        <v>30733</v>
      </c>
      <c r="E3873" s="147" t="s">
        <v>2246</v>
      </c>
      <c r="G3873" s="147">
        <v>0</v>
      </c>
      <c r="I3873" s="147">
        <v>4</v>
      </c>
      <c r="J3873" s="147">
        <v>2562760</v>
      </c>
    </row>
    <row r="3874" spans="1:11" x14ac:dyDescent="0.2">
      <c r="A3874" s="147">
        <v>5</v>
      </c>
      <c r="B3874" s="149" t="s">
        <v>30732</v>
      </c>
      <c r="C3874" s="147" t="s">
        <v>2242</v>
      </c>
      <c r="D3874" s="147" t="s">
        <v>30731</v>
      </c>
      <c r="E3874" s="147" t="s">
        <v>2246</v>
      </c>
      <c r="G3874" s="147">
        <v>0</v>
      </c>
      <c r="I3874" s="147">
        <v>5</v>
      </c>
      <c r="J3874" s="147">
        <v>2562821</v>
      </c>
    </row>
    <row r="3875" spans="1:11" x14ac:dyDescent="0.2">
      <c r="A3875" s="147">
        <v>6</v>
      </c>
      <c r="B3875" s="149" t="s">
        <v>30730</v>
      </c>
      <c r="C3875" s="147" t="s">
        <v>2242</v>
      </c>
      <c r="D3875" s="147" t="s">
        <v>30729</v>
      </c>
      <c r="E3875" s="147" t="s">
        <v>2240</v>
      </c>
      <c r="G3875" s="147">
        <v>0</v>
      </c>
      <c r="I3875" s="147">
        <v>6</v>
      </c>
      <c r="J3875" s="147">
        <v>2562832</v>
      </c>
      <c r="K3875" s="147" t="s">
        <v>2769</v>
      </c>
    </row>
    <row r="3876" spans="1:11" x14ac:dyDescent="0.2">
      <c r="A3876" s="147">
        <v>6</v>
      </c>
      <c r="B3876" s="149" t="s">
        <v>30728</v>
      </c>
      <c r="C3876" s="147" t="s">
        <v>2242</v>
      </c>
      <c r="D3876" s="147" t="s">
        <v>30727</v>
      </c>
      <c r="E3876" s="147" t="s">
        <v>2240</v>
      </c>
      <c r="G3876" s="147">
        <v>0</v>
      </c>
      <c r="I3876" s="147">
        <v>5</v>
      </c>
      <c r="J3876" s="147">
        <v>2562831</v>
      </c>
      <c r="K3876" s="147" t="s">
        <v>2769</v>
      </c>
    </row>
    <row r="3877" spans="1:11" x14ac:dyDescent="0.2">
      <c r="A3877" s="147">
        <v>6</v>
      </c>
      <c r="B3877" s="149" t="s">
        <v>30726</v>
      </c>
      <c r="C3877" s="147" t="s">
        <v>2242</v>
      </c>
      <c r="D3877" s="147" t="s">
        <v>30725</v>
      </c>
      <c r="E3877" s="147" t="s">
        <v>2240</v>
      </c>
      <c r="G3877" s="147">
        <v>0</v>
      </c>
      <c r="I3877" s="147">
        <v>5</v>
      </c>
      <c r="J3877" s="147">
        <v>2562825</v>
      </c>
      <c r="K3877" s="147" t="s">
        <v>2769</v>
      </c>
    </row>
    <row r="3878" spans="1:11" x14ac:dyDescent="0.2">
      <c r="A3878" s="147">
        <v>6</v>
      </c>
      <c r="B3878" s="149" t="s">
        <v>30724</v>
      </c>
      <c r="C3878" s="147" t="s">
        <v>2242</v>
      </c>
      <c r="D3878" s="147" t="s">
        <v>30723</v>
      </c>
      <c r="E3878" s="147" t="s">
        <v>2240</v>
      </c>
      <c r="G3878" s="147">
        <v>0</v>
      </c>
      <c r="I3878" s="147">
        <v>5</v>
      </c>
      <c r="J3878" s="147">
        <v>2562829</v>
      </c>
      <c r="K3878" s="147" t="s">
        <v>2769</v>
      </c>
    </row>
    <row r="3879" spans="1:11" x14ac:dyDescent="0.2">
      <c r="A3879" s="147">
        <v>4</v>
      </c>
      <c r="B3879" s="149" t="s">
        <v>30721</v>
      </c>
      <c r="C3879" s="147" t="s">
        <v>2242</v>
      </c>
      <c r="D3879" s="147" t="s">
        <v>30722</v>
      </c>
      <c r="E3879" s="147" t="s">
        <v>2240</v>
      </c>
      <c r="G3879" s="147">
        <v>0</v>
      </c>
      <c r="I3879" s="147">
        <v>4</v>
      </c>
      <c r="J3879" s="147">
        <v>2562763</v>
      </c>
    </row>
    <row r="3880" spans="1:11" x14ac:dyDescent="0.2">
      <c r="A3880" s="147">
        <v>4</v>
      </c>
      <c r="B3880" s="149" t="s">
        <v>30721</v>
      </c>
      <c r="C3880" s="147" t="s">
        <v>2277</v>
      </c>
      <c r="D3880" s="147" t="s">
        <v>30029</v>
      </c>
      <c r="E3880" s="147" t="s">
        <v>2246</v>
      </c>
      <c r="G3880" s="147">
        <v>0</v>
      </c>
      <c r="I3880" s="147">
        <v>4</v>
      </c>
      <c r="J3880" s="147">
        <v>1190245</v>
      </c>
    </row>
    <row r="3881" spans="1:11" x14ac:dyDescent="0.2">
      <c r="A3881" s="147">
        <v>3</v>
      </c>
      <c r="B3881" s="149" t="s">
        <v>30720</v>
      </c>
      <c r="C3881" s="147" t="s">
        <v>2242</v>
      </c>
      <c r="D3881" s="147" t="s">
        <v>30719</v>
      </c>
      <c r="E3881" s="147" t="s">
        <v>2246</v>
      </c>
      <c r="G3881" s="147">
        <v>0</v>
      </c>
      <c r="I3881" s="147">
        <v>3</v>
      </c>
      <c r="J3881" s="147">
        <v>2562756</v>
      </c>
    </row>
    <row r="3882" spans="1:11" x14ac:dyDescent="0.2">
      <c r="A3882" s="147">
        <v>4</v>
      </c>
      <c r="B3882" s="149" t="s">
        <v>30714</v>
      </c>
      <c r="C3882" s="147" t="s">
        <v>2242</v>
      </c>
      <c r="D3882" s="147" t="s">
        <v>30718</v>
      </c>
      <c r="E3882" s="147" t="s">
        <v>2246</v>
      </c>
      <c r="G3882" s="147">
        <v>0</v>
      </c>
      <c r="I3882" s="147">
        <v>4</v>
      </c>
      <c r="J3882" s="147">
        <v>2562840</v>
      </c>
    </row>
    <row r="3883" spans="1:11" x14ac:dyDescent="0.2">
      <c r="A3883" s="147">
        <v>4</v>
      </c>
      <c r="B3883" s="149" t="s">
        <v>30714</v>
      </c>
      <c r="C3883" s="147" t="s">
        <v>2261</v>
      </c>
      <c r="D3883" s="147" t="s">
        <v>30717</v>
      </c>
      <c r="E3883" s="147" t="s">
        <v>2246</v>
      </c>
      <c r="G3883" s="147">
        <v>0</v>
      </c>
      <c r="I3883" s="147">
        <v>4</v>
      </c>
      <c r="J3883" s="147">
        <v>1190256</v>
      </c>
    </row>
    <row r="3884" spans="1:11" x14ac:dyDescent="0.2">
      <c r="A3884" s="147">
        <v>4</v>
      </c>
      <c r="B3884" s="149" t="s">
        <v>30714</v>
      </c>
      <c r="C3884" s="147" t="s">
        <v>2261</v>
      </c>
      <c r="D3884" s="147" t="s">
        <v>30716</v>
      </c>
      <c r="E3884" s="147" t="s">
        <v>2246</v>
      </c>
      <c r="G3884" s="147">
        <v>0</v>
      </c>
      <c r="I3884" s="147">
        <v>4</v>
      </c>
      <c r="J3884" s="147">
        <v>1190258</v>
      </c>
    </row>
    <row r="3885" spans="1:11" x14ac:dyDescent="0.2">
      <c r="A3885" s="147">
        <v>4</v>
      </c>
      <c r="B3885" s="149" t="s">
        <v>30714</v>
      </c>
      <c r="C3885" s="147" t="s">
        <v>2261</v>
      </c>
      <c r="D3885" s="147" t="s">
        <v>30715</v>
      </c>
      <c r="E3885" s="147" t="s">
        <v>2246</v>
      </c>
      <c r="G3885" s="147">
        <v>0</v>
      </c>
      <c r="I3885" s="147">
        <v>4</v>
      </c>
      <c r="J3885" s="147">
        <v>1190255</v>
      </c>
    </row>
    <row r="3886" spans="1:11" x14ac:dyDescent="0.2">
      <c r="A3886" s="147">
        <v>4</v>
      </c>
      <c r="B3886" s="149" t="s">
        <v>30714</v>
      </c>
      <c r="C3886" s="147" t="s">
        <v>2277</v>
      </c>
      <c r="D3886" s="147" t="s">
        <v>30713</v>
      </c>
      <c r="E3886" s="147" t="s">
        <v>2246</v>
      </c>
      <c r="G3886" s="147">
        <v>0</v>
      </c>
      <c r="I3886" s="147">
        <v>4</v>
      </c>
      <c r="J3886" s="147">
        <v>1190264</v>
      </c>
    </row>
    <row r="3887" spans="1:11" x14ac:dyDescent="0.2">
      <c r="A3887" s="147">
        <v>5</v>
      </c>
      <c r="B3887" s="149" t="s">
        <v>30712</v>
      </c>
      <c r="C3887" s="147" t="s">
        <v>2242</v>
      </c>
      <c r="D3887" s="147" t="s">
        <v>30711</v>
      </c>
      <c r="E3887" s="147" t="s">
        <v>2246</v>
      </c>
      <c r="G3887" s="147">
        <v>0</v>
      </c>
      <c r="I3887" s="147">
        <v>5</v>
      </c>
      <c r="J3887" s="147">
        <v>2562851</v>
      </c>
    </row>
    <row r="3888" spans="1:11" x14ac:dyDescent="0.2">
      <c r="A3888" s="147">
        <v>6</v>
      </c>
      <c r="B3888" s="149" t="s">
        <v>30710</v>
      </c>
      <c r="C3888" s="147" t="s">
        <v>2242</v>
      </c>
      <c r="D3888" s="147" t="s">
        <v>30709</v>
      </c>
      <c r="E3888" s="147" t="s">
        <v>2240</v>
      </c>
      <c r="G3888" s="147">
        <v>0</v>
      </c>
      <c r="I3888" s="147">
        <v>6</v>
      </c>
      <c r="J3888" s="147">
        <v>2562857</v>
      </c>
      <c r="K3888" s="147" t="s">
        <v>2769</v>
      </c>
    </row>
    <row r="3889" spans="1:11" x14ac:dyDescent="0.2">
      <c r="A3889" s="147">
        <v>6</v>
      </c>
      <c r="B3889" s="149" t="s">
        <v>30708</v>
      </c>
      <c r="C3889" s="147" t="s">
        <v>2242</v>
      </c>
      <c r="D3889" s="147" t="s">
        <v>30707</v>
      </c>
      <c r="E3889" s="147" t="s">
        <v>2240</v>
      </c>
      <c r="G3889" s="147">
        <v>0</v>
      </c>
      <c r="I3889" s="147">
        <v>5</v>
      </c>
      <c r="J3889" s="147">
        <v>2562855</v>
      </c>
      <c r="K3889" s="147" t="s">
        <v>2769</v>
      </c>
    </row>
    <row r="3890" spans="1:11" x14ac:dyDescent="0.2">
      <c r="A3890" s="147">
        <v>6</v>
      </c>
      <c r="B3890" s="149" t="s">
        <v>30706</v>
      </c>
      <c r="C3890" s="147" t="s">
        <v>2242</v>
      </c>
      <c r="D3890" s="147" t="s">
        <v>30705</v>
      </c>
      <c r="E3890" s="147" t="s">
        <v>2240</v>
      </c>
      <c r="G3890" s="147">
        <v>0</v>
      </c>
      <c r="I3890" s="147">
        <v>5</v>
      </c>
      <c r="J3890" s="147">
        <v>2562843</v>
      </c>
      <c r="K3890" s="147" t="s">
        <v>2769</v>
      </c>
    </row>
    <row r="3891" spans="1:11" x14ac:dyDescent="0.2">
      <c r="A3891" s="147">
        <v>6</v>
      </c>
      <c r="B3891" s="149" t="s">
        <v>30704</v>
      </c>
      <c r="C3891" s="147" t="s">
        <v>2242</v>
      </c>
      <c r="D3891" s="147" t="s">
        <v>30703</v>
      </c>
      <c r="E3891" s="147" t="s">
        <v>2240</v>
      </c>
      <c r="G3891" s="147">
        <v>0</v>
      </c>
      <c r="I3891" s="147">
        <v>5</v>
      </c>
      <c r="J3891" s="147">
        <v>2562844</v>
      </c>
      <c r="K3891" s="147" t="s">
        <v>2769</v>
      </c>
    </row>
    <row r="3892" spans="1:11" x14ac:dyDescent="0.2">
      <c r="A3892" s="147">
        <v>6</v>
      </c>
      <c r="B3892" s="149" t="s">
        <v>30702</v>
      </c>
      <c r="C3892" s="147" t="s">
        <v>2242</v>
      </c>
      <c r="D3892" s="147" t="s">
        <v>30701</v>
      </c>
      <c r="E3892" s="147" t="s">
        <v>2240</v>
      </c>
      <c r="G3892" s="147">
        <v>0</v>
      </c>
      <c r="I3892" s="147">
        <v>5</v>
      </c>
      <c r="J3892" s="147">
        <v>2562842</v>
      </c>
      <c r="K3892" s="147" t="s">
        <v>2769</v>
      </c>
    </row>
    <row r="3893" spans="1:11" x14ac:dyDescent="0.2">
      <c r="A3893" s="147">
        <v>4</v>
      </c>
      <c r="B3893" s="149" t="s">
        <v>30697</v>
      </c>
      <c r="C3893" s="147" t="s">
        <v>2242</v>
      </c>
      <c r="D3893" s="147" t="s">
        <v>30700</v>
      </c>
      <c r="E3893" s="147" t="s">
        <v>2246</v>
      </c>
      <c r="G3893" s="147">
        <v>0</v>
      </c>
      <c r="I3893" s="147">
        <v>4</v>
      </c>
      <c r="J3893" s="147">
        <v>2562836</v>
      </c>
    </row>
    <row r="3894" spans="1:11" x14ac:dyDescent="0.2">
      <c r="A3894" s="147">
        <v>4</v>
      </c>
      <c r="B3894" s="149" t="s">
        <v>30697</v>
      </c>
      <c r="C3894" s="147" t="s">
        <v>2261</v>
      </c>
      <c r="D3894" s="147" t="s">
        <v>30699</v>
      </c>
      <c r="E3894" s="147" t="s">
        <v>2246</v>
      </c>
      <c r="G3894" s="147">
        <v>0</v>
      </c>
      <c r="I3894" s="147">
        <v>4</v>
      </c>
      <c r="J3894" s="147">
        <v>1190257</v>
      </c>
    </row>
    <row r="3895" spans="1:11" x14ac:dyDescent="0.2">
      <c r="A3895" s="147">
        <v>4</v>
      </c>
      <c r="B3895" s="149" t="s">
        <v>30697</v>
      </c>
      <c r="C3895" s="147" t="s">
        <v>2261</v>
      </c>
      <c r="D3895" s="147" t="s">
        <v>30698</v>
      </c>
      <c r="E3895" s="147" t="s">
        <v>2246</v>
      </c>
      <c r="G3895" s="147">
        <v>0</v>
      </c>
      <c r="I3895" s="147">
        <v>4</v>
      </c>
      <c r="J3895" s="147">
        <v>1190253</v>
      </c>
    </row>
    <row r="3896" spans="1:11" x14ac:dyDescent="0.2">
      <c r="A3896" s="147">
        <v>4</v>
      </c>
      <c r="B3896" s="149" t="s">
        <v>30697</v>
      </c>
      <c r="C3896" s="147" t="s">
        <v>2261</v>
      </c>
      <c r="D3896" s="147" t="s">
        <v>30696</v>
      </c>
      <c r="E3896" s="147" t="s">
        <v>2246</v>
      </c>
      <c r="G3896" s="147">
        <v>0</v>
      </c>
      <c r="I3896" s="147">
        <v>4</v>
      </c>
      <c r="J3896" s="147">
        <v>1190261</v>
      </c>
    </row>
    <row r="3897" spans="1:11" x14ac:dyDescent="0.2">
      <c r="A3897" s="147">
        <v>5</v>
      </c>
      <c r="B3897" s="149" t="s">
        <v>30695</v>
      </c>
      <c r="C3897" s="147" t="s">
        <v>2242</v>
      </c>
      <c r="D3897" s="147" t="s">
        <v>30694</v>
      </c>
      <c r="E3897" s="147" t="s">
        <v>2246</v>
      </c>
      <c r="G3897" s="147">
        <v>0</v>
      </c>
      <c r="I3897" s="147">
        <v>5</v>
      </c>
      <c r="J3897" s="147">
        <v>2562871</v>
      </c>
    </row>
    <row r="3898" spans="1:11" x14ac:dyDescent="0.2">
      <c r="A3898" s="147">
        <v>6</v>
      </c>
      <c r="B3898" s="149" t="s">
        <v>30693</v>
      </c>
      <c r="C3898" s="147" t="s">
        <v>2242</v>
      </c>
      <c r="D3898" s="147" t="s">
        <v>30692</v>
      </c>
      <c r="E3898" s="147" t="s">
        <v>2240</v>
      </c>
      <c r="G3898" s="147">
        <v>0</v>
      </c>
      <c r="I3898" s="147">
        <v>6</v>
      </c>
      <c r="J3898" s="147">
        <v>2562876</v>
      </c>
      <c r="K3898" s="147" t="s">
        <v>2769</v>
      </c>
    </row>
    <row r="3899" spans="1:11" x14ac:dyDescent="0.2">
      <c r="A3899" s="147">
        <v>6</v>
      </c>
      <c r="B3899" s="149" t="s">
        <v>30690</v>
      </c>
      <c r="C3899" s="147" t="s">
        <v>2242</v>
      </c>
      <c r="D3899" s="147" t="s">
        <v>30691</v>
      </c>
      <c r="E3899" s="147" t="s">
        <v>2240</v>
      </c>
      <c r="G3899" s="147">
        <v>0</v>
      </c>
      <c r="I3899" s="147">
        <v>5</v>
      </c>
      <c r="J3899" s="147">
        <v>2562869</v>
      </c>
      <c r="K3899" s="147" t="s">
        <v>2769</v>
      </c>
    </row>
    <row r="3900" spans="1:11" x14ac:dyDescent="0.2">
      <c r="A3900" s="147">
        <v>6</v>
      </c>
      <c r="B3900" s="149" t="s">
        <v>30690</v>
      </c>
      <c r="C3900" s="147" t="s">
        <v>2261</v>
      </c>
      <c r="D3900" s="147" t="s">
        <v>30687</v>
      </c>
      <c r="E3900" s="147" t="s">
        <v>2246</v>
      </c>
      <c r="G3900" s="147">
        <v>0</v>
      </c>
      <c r="I3900" s="147">
        <v>5</v>
      </c>
      <c r="J3900" s="147">
        <v>1190265</v>
      </c>
    </row>
    <row r="3901" spans="1:11" x14ac:dyDescent="0.2">
      <c r="A3901" s="147">
        <v>6</v>
      </c>
      <c r="B3901" s="149" t="s">
        <v>30688</v>
      </c>
      <c r="C3901" s="147" t="s">
        <v>2242</v>
      </c>
      <c r="D3901" s="147" t="s">
        <v>30689</v>
      </c>
      <c r="E3901" s="147" t="s">
        <v>2240</v>
      </c>
      <c r="G3901" s="147">
        <v>0</v>
      </c>
      <c r="I3901" s="147">
        <v>5</v>
      </c>
      <c r="J3901" s="147">
        <v>2562870</v>
      </c>
      <c r="K3901" s="147" t="s">
        <v>2769</v>
      </c>
    </row>
    <row r="3902" spans="1:11" x14ac:dyDescent="0.2">
      <c r="A3902" s="147">
        <v>6</v>
      </c>
      <c r="B3902" s="149" t="s">
        <v>30688</v>
      </c>
      <c r="C3902" s="147" t="s">
        <v>2261</v>
      </c>
      <c r="D3902" s="147" t="s">
        <v>30687</v>
      </c>
      <c r="E3902" s="147" t="s">
        <v>2246</v>
      </c>
      <c r="G3902" s="147">
        <v>0</v>
      </c>
      <c r="I3902" s="147">
        <v>5</v>
      </c>
      <c r="J3902" s="147">
        <v>1190270</v>
      </c>
    </row>
    <row r="3903" spans="1:11" x14ac:dyDescent="0.2">
      <c r="A3903" s="147">
        <v>6</v>
      </c>
      <c r="B3903" s="149" t="s">
        <v>30686</v>
      </c>
      <c r="C3903" s="147" t="s">
        <v>2242</v>
      </c>
      <c r="D3903" s="147" t="s">
        <v>30685</v>
      </c>
      <c r="E3903" s="147" t="s">
        <v>2240</v>
      </c>
      <c r="G3903" s="147">
        <v>0</v>
      </c>
      <c r="I3903" s="147">
        <v>5</v>
      </c>
      <c r="J3903" s="147">
        <v>2562864</v>
      </c>
      <c r="K3903" s="147" t="s">
        <v>2769</v>
      </c>
    </row>
    <row r="3904" spans="1:11" x14ac:dyDescent="0.2">
      <c r="A3904" s="147">
        <v>6</v>
      </c>
      <c r="B3904" s="149" t="s">
        <v>30684</v>
      </c>
      <c r="C3904" s="147" t="s">
        <v>2242</v>
      </c>
      <c r="D3904" s="147" t="s">
        <v>30683</v>
      </c>
      <c r="E3904" s="147" t="s">
        <v>2240</v>
      </c>
      <c r="G3904" s="147">
        <v>0</v>
      </c>
      <c r="I3904" s="147">
        <v>5</v>
      </c>
      <c r="J3904" s="147">
        <v>2562860</v>
      </c>
      <c r="K3904" s="147" t="s">
        <v>2769</v>
      </c>
    </row>
    <row r="3905" spans="1:10" x14ac:dyDescent="0.2">
      <c r="A3905" s="147">
        <v>3</v>
      </c>
      <c r="B3905" s="149" t="s">
        <v>30682</v>
      </c>
      <c r="C3905" s="147" t="s">
        <v>2242</v>
      </c>
      <c r="D3905" s="147" t="s">
        <v>30681</v>
      </c>
      <c r="E3905" s="147" t="s">
        <v>2246</v>
      </c>
      <c r="G3905" s="147">
        <v>0</v>
      </c>
      <c r="I3905" s="147">
        <v>3</v>
      </c>
      <c r="J3905" s="147">
        <v>2562734</v>
      </c>
    </row>
    <row r="3906" spans="1:10" x14ac:dyDescent="0.2">
      <c r="A3906" s="147">
        <v>4</v>
      </c>
      <c r="B3906" s="149" t="s">
        <v>30679</v>
      </c>
      <c r="C3906" s="147" t="s">
        <v>2242</v>
      </c>
      <c r="D3906" s="147" t="s">
        <v>30680</v>
      </c>
      <c r="E3906" s="147" t="s">
        <v>2240</v>
      </c>
      <c r="G3906" s="147">
        <v>0</v>
      </c>
      <c r="I3906" s="147">
        <v>4</v>
      </c>
      <c r="J3906" s="147">
        <v>2562882</v>
      </c>
    </row>
    <row r="3907" spans="1:10" x14ac:dyDescent="0.2">
      <c r="A3907" s="147">
        <v>4</v>
      </c>
      <c r="B3907" s="149" t="s">
        <v>30679</v>
      </c>
      <c r="C3907" s="147" t="s">
        <v>2277</v>
      </c>
      <c r="D3907" s="147" t="s">
        <v>30678</v>
      </c>
      <c r="E3907" s="147" t="s">
        <v>2246</v>
      </c>
      <c r="G3907" s="147">
        <v>0</v>
      </c>
      <c r="I3907" s="147">
        <v>4</v>
      </c>
      <c r="J3907" s="147">
        <v>1190283</v>
      </c>
    </row>
    <row r="3908" spans="1:10" x14ac:dyDescent="0.2">
      <c r="A3908" s="147">
        <v>4</v>
      </c>
      <c r="B3908" s="149" t="s">
        <v>30677</v>
      </c>
      <c r="C3908" s="147" t="s">
        <v>2242</v>
      </c>
      <c r="D3908" s="147" t="s">
        <v>30676</v>
      </c>
      <c r="E3908" s="147" t="s">
        <v>2240</v>
      </c>
      <c r="G3908" s="147">
        <v>0</v>
      </c>
      <c r="I3908" s="147">
        <v>4</v>
      </c>
      <c r="J3908" s="147">
        <v>2562883</v>
      </c>
    </row>
    <row r="3909" spans="1:10" x14ac:dyDescent="0.2">
      <c r="A3909" s="147">
        <v>4</v>
      </c>
      <c r="B3909" s="149" t="s">
        <v>30675</v>
      </c>
      <c r="C3909" s="147" t="s">
        <v>2242</v>
      </c>
      <c r="D3909" s="147" t="s">
        <v>30674</v>
      </c>
      <c r="E3909" s="147" t="s">
        <v>2246</v>
      </c>
      <c r="G3909" s="147">
        <v>0</v>
      </c>
      <c r="I3909" s="147">
        <v>4</v>
      </c>
      <c r="J3909" s="147">
        <v>2562880</v>
      </c>
    </row>
    <row r="3910" spans="1:10" x14ac:dyDescent="0.2">
      <c r="A3910" s="147">
        <v>5</v>
      </c>
      <c r="B3910" s="149" t="s">
        <v>30673</v>
      </c>
      <c r="C3910" s="147" t="s">
        <v>2242</v>
      </c>
      <c r="D3910" s="147" t="s">
        <v>30672</v>
      </c>
      <c r="E3910" s="147" t="s">
        <v>2246</v>
      </c>
      <c r="G3910" s="147">
        <v>0</v>
      </c>
      <c r="I3910" s="147">
        <v>5</v>
      </c>
      <c r="J3910" s="147">
        <v>2562895</v>
      </c>
    </row>
    <row r="3911" spans="1:10" x14ac:dyDescent="0.2">
      <c r="A3911" s="147">
        <v>6</v>
      </c>
      <c r="B3911" s="149" t="s">
        <v>30671</v>
      </c>
      <c r="C3911" s="147" t="s">
        <v>2242</v>
      </c>
      <c r="D3911" s="147" t="s">
        <v>30670</v>
      </c>
      <c r="E3911" s="147" t="s">
        <v>2240</v>
      </c>
      <c r="G3911" s="147">
        <v>0</v>
      </c>
      <c r="I3911" s="147">
        <v>6</v>
      </c>
      <c r="J3911" s="147">
        <v>2562901</v>
      </c>
    </row>
    <row r="3912" spans="1:10" x14ac:dyDescent="0.2">
      <c r="A3912" s="147">
        <v>6</v>
      </c>
      <c r="B3912" s="149" t="s">
        <v>30669</v>
      </c>
      <c r="C3912" s="147" t="s">
        <v>2242</v>
      </c>
      <c r="D3912" s="147" t="s">
        <v>30668</v>
      </c>
      <c r="E3912" s="147" t="s">
        <v>2240</v>
      </c>
      <c r="G3912" s="147">
        <v>0</v>
      </c>
      <c r="I3912" s="147">
        <v>5</v>
      </c>
      <c r="J3912" s="147">
        <v>2562897</v>
      </c>
    </row>
    <row r="3913" spans="1:10" x14ac:dyDescent="0.2">
      <c r="A3913" s="147">
        <v>6</v>
      </c>
      <c r="B3913" s="149" t="s">
        <v>30667</v>
      </c>
      <c r="C3913" s="147" t="s">
        <v>2242</v>
      </c>
      <c r="D3913" s="147" t="s">
        <v>30666</v>
      </c>
      <c r="E3913" s="147" t="s">
        <v>2240</v>
      </c>
      <c r="G3913" s="147">
        <v>0</v>
      </c>
      <c r="I3913" s="147">
        <v>5</v>
      </c>
      <c r="J3913" s="147">
        <v>2562898</v>
      </c>
    </row>
    <row r="3914" spans="1:10" x14ac:dyDescent="0.2">
      <c r="A3914" s="147">
        <v>4</v>
      </c>
      <c r="B3914" s="149" t="s">
        <v>30665</v>
      </c>
      <c r="C3914" s="147" t="s">
        <v>2242</v>
      </c>
      <c r="D3914" s="147" t="s">
        <v>30664</v>
      </c>
      <c r="E3914" s="147" t="s">
        <v>2246</v>
      </c>
      <c r="G3914" s="147">
        <v>0</v>
      </c>
      <c r="I3914" s="147">
        <v>4</v>
      </c>
      <c r="J3914" s="147">
        <v>2562889</v>
      </c>
    </row>
    <row r="3915" spans="1:10" x14ac:dyDescent="0.2">
      <c r="A3915" s="147">
        <v>5</v>
      </c>
      <c r="B3915" s="149" t="s">
        <v>30663</v>
      </c>
      <c r="C3915" s="147" t="s">
        <v>2242</v>
      </c>
      <c r="D3915" s="147" t="s">
        <v>30662</v>
      </c>
      <c r="E3915" s="147" t="s">
        <v>2246</v>
      </c>
      <c r="G3915" s="147">
        <v>0</v>
      </c>
      <c r="I3915" s="147">
        <v>5</v>
      </c>
      <c r="J3915" s="147">
        <v>2562905</v>
      </c>
    </row>
    <row r="3916" spans="1:10" x14ac:dyDescent="0.2">
      <c r="A3916" s="147">
        <v>6</v>
      </c>
      <c r="B3916" s="149" t="s">
        <v>30661</v>
      </c>
      <c r="C3916" s="147" t="s">
        <v>2242</v>
      </c>
      <c r="D3916" s="147" t="s">
        <v>30660</v>
      </c>
      <c r="E3916" s="147" t="s">
        <v>2240</v>
      </c>
      <c r="G3916" s="147">
        <v>0</v>
      </c>
      <c r="I3916" s="147">
        <v>6</v>
      </c>
      <c r="J3916" s="147">
        <v>2562917</v>
      </c>
    </row>
    <row r="3917" spans="1:10" x14ac:dyDescent="0.2">
      <c r="A3917" s="147">
        <v>6</v>
      </c>
      <c r="B3917" s="149" t="s">
        <v>30659</v>
      </c>
      <c r="C3917" s="147" t="s">
        <v>2242</v>
      </c>
      <c r="D3917" s="147" t="s">
        <v>30658</v>
      </c>
      <c r="E3917" s="147" t="s">
        <v>2240</v>
      </c>
      <c r="G3917" s="147">
        <v>0</v>
      </c>
      <c r="I3917" s="147">
        <v>5</v>
      </c>
      <c r="J3917" s="147">
        <v>2562913</v>
      </c>
    </row>
    <row r="3918" spans="1:10" x14ac:dyDescent="0.2">
      <c r="A3918" s="147">
        <v>6</v>
      </c>
      <c r="B3918" s="149" t="s">
        <v>30657</v>
      </c>
      <c r="C3918" s="147" t="s">
        <v>2242</v>
      </c>
      <c r="D3918" s="147" t="s">
        <v>30656</v>
      </c>
      <c r="E3918" s="147" t="s">
        <v>2240</v>
      </c>
      <c r="G3918" s="147">
        <v>0</v>
      </c>
      <c r="I3918" s="147">
        <v>5</v>
      </c>
      <c r="J3918" s="147">
        <v>2562915</v>
      </c>
    </row>
    <row r="3919" spans="1:10" x14ac:dyDescent="0.2">
      <c r="A3919" s="147">
        <v>6</v>
      </c>
      <c r="B3919" s="149" t="s">
        <v>30655</v>
      </c>
      <c r="C3919" s="147" t="s">
        <v>2242</v>
      </c>
      <c r="D3919" s="147" t="s">
        <v>30654</v>
      </c>
      <c r="E3919" s="147" t="s">
        <v>2240</v>
      </c>
      <c r="G3919" s="147">
        <v>0</v>
      </c>
      <c r="I3919" s="147">
        <v>5</v>
      </c>
      <c r="J3919" s="147">
        <v>2562911</v>
      </c>
    </row>
    <row r="3920" spans="1:10" x14ac:dyDescent="0.2">
      <c r="A3920" s="147">
        <v>4</v>
      </c>
      <c r="B3920" s="149" t="s">
        <v>30646</v>
      </c>
      <c r="C3920" s="147" t="s">
        <v>2242</v>
      </c>
      <c r="D3920" s="147" t="s">
        <v>30653</v>
      </c>
      <c r="E3920" s="147" t="s">
        <v>2246</v>
      </c>
      <c r="G3920" s="147">
        <v>0</v>
      </c>
      <c r="I3920" s="147">
        <v>4</v>
      </c>
      <c r="J3920" s="147">
        <v>2562878</v>
      </c>
    </row>
    <row r="3921" spans="1:11" x14ac:dyDescent="0.2">
      <c r="A3921" s="147">
        <v>4</v>
      </c>
      <c r="B3921" s="149" t="s">
        <v>30646</v>
      </c>
      <c r="C3921" s="147" t="s">
        <v>2277</v>
      </c>
      <c r="D3921" s="147" t="s">
        <v>30652</v>
      </c>
      <c r="E3921" s="147" t="s">
        <v>2246</v>
      </c>
      <c r="G3921" s="147">
        <v>0</v>
      </c>
      <c r="I3921" s="147">
        <v>4</v>
      </c>
      <c r="J3921" s="147">
        <v>1190272</v>
      </c>
    </row>
    <row r="3922" spans="1:11" x14ac:dyDescent="0.2">
      <c r="A3922" s="147">
        <v>4</v>
      </c>
      <c r="B3922" s="149" t="s">
        <v>30646</v>
      </c>
      <c r="C3922" s="147" t="s">
        <v>2277</v>
      </c>
      <c r="D3922" s="147" t="s">
        <v>30651</v>
      </c>
      <c r="E3922" s="147" t="s">
        <v>2246</v>
      </c>
      <c r="G3922" s="147">
        <v>0</v>
      </c>
      <c r="I3922" s="147">
        <v>4</v>
      </c>
      <c r="J3922" s="147">
        <v>1190280</v>
      </c>
    </row>
    <row r="3923" spans="1:11" x14ac:dyDescent="0.2">
      <c r="A3923" s="147">
        <v>4</v>
      </c>
      <c r="B3923" s="149" t="s">
        <v>30646</v>
      </c>
      <c r="C3923" s="147" t="s">
        <v>2277</v>
      </c>
      <c r="D3923" s="147" t="s">
        <v>30650</v>
      </c>
      <c r="E3923" s="147" t="s">
        <v>2246</v>
      </c>
      <c r="G3923" s="147">
        <v>0</v>
      </c>
      <c r="I3923" s="147">
        <v>4</v>
      </c>
      <c r="J3923" s="147">
        <v>1190294</v>
      </c>
    </row>
    <row r="3924" spans="1:11" x14ac:dyDescent="0.2">
      <c r="A3924" s="147">
        <v>4</v>
      </c>
      <c r="B3924" s="149" t="s">
        <v>30646</v>
      </c>
      <c r="C3924" s="147" t="s">
        <v>2277</v>
      </c>
      <c r="D3924" s="147" t="s">
        <v>30649</v>
      </c>
      <c r="E3924" s="147" t="s">
        <v>2246</v>
      </c>
      <c r="G3924" s="147">
        <v>0</v>
      </c>
      <c r="I3924" s="147">
        <v>4</v>
      </c>
      <c r="J3924" s="147">
        <v>1190292</v>
      </c>
    </row>
    <row r="3925" spans="1:11" x14ac:dyDescent="0.2">
      <c r="A3925" s="147">
        <v>4</v>
      </c>
      <c r="B3925" s="149" t="s">
        <v>30646</v>
      </c>
      <c r="C3925" s="147" t="s">
        <v>2277</v>
      </c>
      <c r="D3925" s="147" t="s">
        <v>30648</v>
      </c>
      <c r="E3925" s="147" t="s">
        <v>2246</v>
      </c>
      <c r="G3925" s="147">
        <v>0</v>
      </c>
      <c r="I3925" s="147">
        <v>4</v>
      </c>
      <c r="J3925" s="147">
        <v>1190281</v>
      </c>
    </row>
    <row r="3926" spans="1:11" x14ac:dyDescent="0.2">
      <c r="A3926" s="147">
        <v>4</v>
      </c>
      <c r="B3926" s="149" t="s">
        <v>30646</v>
      </c>
      <c r="C3926" s="147" t="s">
        <v>2277</v>
      </c>
      <c r="D3926" s="147" t="s">
        <v>30482</v>
      </c>
      <c r="E3926" s="147" t="s">
        <v>2246</v>
      </c>
      <c r="G3926" s="147">
        <v>0</v>
      </c>
      <c r="I3926" s="147">
        <v>4</v>
      </c>
      <c r="J3926" s="147">
        <v>1190271</v>
      </c>
    </row>
    <row r="3927" spans="1:11" x14ac:dyDescent="0.2">
      <c r="A3927" s="147">
        <v>4</v>
      </c>
      <c r="B3927" s="149" t="s">
        <v>30646</v>
      </c>
      <c r="C3927" s="147" t="s">
        <v>2277</v>
      </c>
      <c r="D3927" s="147" t="s">
        <v>30647</v>
      </c>
      <c r="E3927" s="147" t="s">
        <v>2246</v>
      </c>
      <c r="G3927" s="147">
        <v>0</v>
      </c>
      <c r="I3927" s="147">
        <v>4</v>
      </c>
      <c r="J3927" s="147">
        <v>1190285</v>
      </c>
    </row>
    <row r="3928" spans="1:11" x14ac:dyDescent="0.2">
      <c r="A3928" s="147">
        <v>4</v>
      </c>
      <c r="B3928" s="149" t="s">
        <v>30646</v>
      </c>
      <c r="C3928" s="147" t="s">
        <v>2277</v>
      </c>
      <c r="D3928" s="147" t="s">
        <v>30645</v>
      </c>
      <c r="E3928" s="147" t="s">
        <v>2246</v>
      </c>
      <c r="G3928" s="147">
        <v>0</v>
      </c>
      <c r="I3928" s="147">
        <v>4</v>
      </c>
      <c r="J3928" s="147">
        <v>1190286</v>
      </c>
    </row>
    <row r="3929" spans="1:11" x14ac:dyDescent="0.2">
      <c r="A3929" s="147">
        <v>5</v>
      </c>
      <c r="B3929" s="149" t="s">
        <v>30644</v>
      </c>
      <c r="C3929" s="147" t="s">
        <v>2242</v>
      </c>
      <c r="D3929" s="147" t="s">
        <v>30643</v>
      </c>
      <c r="E3929" s="147" t="s">
        <v>2246</v>
      </c>
      <c r="G3929" s="147">
        <v>0</v>
      </c>
      <c r="I3929" s="147">
        <v>5</v>
      </c>
      <c r="J3929" s="147">
        <v>2562926</v>
      </c>
    </row>
    <row r="3930" spans="1:11" x14ac:dyDescent="0.2">
      <c r="A3930" s="147">
        <v>6</v>
      </c>
      <c r="B3930" s="149" t="s">
        <v>30642</v>
      </c>
      <c r="C3930" s="147" t="s">
        <v>2242</v>
      </c>
      <c r="D3930" s="147" t="s">
        <v>30641</v>
      </c>
      <c r="E3930" s="147" t="s">
        <v>2240</v>
      </c>
      <c r="G3930" s="147">
        <v>0</v>
      </c>
      <c r="I3930" s="147">
        <v>6</v>
      </c>
      <c r="J3930" s="147">
        <v>2562933</v>
      </c>
      <c r="K3930" s="147" t="s">
        <v>2769</v>
      </c>
    </row>
    <row r="3931" spans="1:11" x14ac:dyDescent="0.2">
      <c r="A3931" s="147">
        <v>6</v>
      </c>
      <c r="B3931" s="149" t="s">
        <v>30640</v>
      </c>
      <c r="C3931" s="147" t="s">
        <v>2242</v>
      </c>
      <c r="D3931" s="147" t="s">
        <v>30639</v>
      </c>
      <c r="E3931" s="147" t="s">
        <v>2240</v>
      </c>
      <c r="G3931" s="147">
        <v>0</v>
      </c>
      <c r="I3931" s="147">
        <v>5</v>
      </c>
      <c r="J3931" s="147">
        <v>2562925</v>
      </c>
      <c r="K3931" s="147" t="s">
        <v>2769</v>
      </c>
    </row>
    <row r="3932" spans="1:11" x14ac:dyDescent="0.2">
      <c r="A3932" s="147">
        <v>6</v>
      </c>
      <c r="B3932" s="149" t="s">
        <v>30638</v>
      </c>
      <c r="C3932" s="147" t="s">
        <v>2242</v>
      </c>
      <c r="D3932" s="147" t="s">
        <v>30637</v>
      </c>
      <c r="E3932" s="147" t="s">
        <v>2240</v>
      </c>
      <c r="G3932" s="147">
        <v>0</v>
      </c>
      <c r="I3932" s="147">
        <v>5</v>
      </c>
      <c r="J3932" s="147">
        <v>2562924</v>
      </c>
      <c r="K3932" s="147" t="s">
        <v>2769</v>
      </c>
    </row>
    <row r="3933" spans="1:11" x14ac:dyDescent="0.2">
      <c r="A3933" s="147">
        <v>6</v>
      </c>
      <c r="B3933" s="149" t="s">
        <v>30636</v>
      </c>
      <c r="C3933" s="147" t="s">
        <v>2242</v>
      </c>
      <c r="D3933" s="147" t="s">
        <v>30635</v>
      </c>
      <c r="E3933" s="147" t="s">
        <v>2240</v>
      </c>
      <c r="G3933" s="147">
        <v>0</v>
      </c>
      <c r="I3933" s="147">
        <v>5</v>
      </c>
      <c r="J3933" s="147">
        <v>2562921</v>
      </c>
      <c r="K3933" s="147" t="s">
        <v>2769</v>
      </c>
    </row>
    <row r="3934" spans="1:11" x14ac:dyDescent="0.2">
      <c r="A3934" s="147">
        <v>3</v>
      </c>
      <c r="B3934" s="149" t="s">
        <v>30633</v>
      </c>
      <c r="C3934" s="147" t="s">
        <v>2242</v>
      </c>
      <c r="D3934" s="147" t="s">
        <v>30634</v>
      </c>
      <c r="E3934" s="147" t="s">
        <v>2246</v>
      </c>
      <c r="G3934" s="147">
        <v>0</v>
      </c>
      <c r="I3934" s="147">
        <v>3</v>
      </c>
      <c r="J3934" s="147">
        <v>2562740</v>
      </c>
    </row>
    <row r="3935" spans="1:11" x14ac:dyDescent="0.2">
      <c r="A3935" s="147">
        <v>3</v>
      </c>
      <c r="B3935" s="149" t="s">
        <v>30633</v>
      </c>
      <c r="C3935" s="147" t="s">
        <v>2277</v>
      </c>
      <c r="D3935" s="147" t="s">
        <v>30632</v>
      </c>
      <c r="E3935" s="147" t="s">
        <v>2246</v>
      </c>
      <c r="G3935" s="147">
        <v>0</v>
      </c>
      <c r="I3935" s="147">
        <v>3</v>
      </c>
      <c r="J3935" s="147">
        <v>1190236</v>
      </c>
    </row>
    <row r="3936" spans="1:11" x14ac:dyDescent="0.2">
      <c r="A3936" s="147">
        <v>4</v>
      </c>
      <c r="B3936" s="149" t="s">
        <v>30630</v>
      </c>
      <c r="C3936" s="147" t="s">
        <v>2242</v>
      </c>
      <c r="D3936" s="147" t="s">
        <v>30631</v>
      </c>
      <c r="E3936" s="147" t="s">
        <v>2240</v>
      </c>
      <c r="G3936" s="147">
        <v>0</v>
      </c>
      <c r="I3936" s="147">
        <v>4</v>
      </c>
      <c r="J3936" s="147">
        <v>2562952</v>
      </c>
    </row>
    <row r="3937" spans="1:11" x14ac:dyDescent="0.2">
      <c r="A3937" s="147">
        <v>4</v>
      </c>
      <c r="B3937" s="149" t="s">
        <v>30630</v>
      </c>
      <c r="C3937" s="147" t="s">
        <v>2261</v>
      </c>
      <c r="D3937" s="147" t="s">
        <v>30629</v>
      </c>
      <c r="E3937" s="147" t="s">
        <v>2246</v>
      </c>
      <c r="G3937" s="147">
        <v>0</v>
      </c>
      <c r="I3937" s="147">
        <v>4</v>
      </c>
      <c r="J3937" s="147">
        <v>1190309</v>
      </c>
    </row>
    <row r="3938" spans="1:11" x14ac:dyDescent="0.2">
      <c r="A3938" s="147">
        <v>4</v>
      </c>
      <c r="B3938" s="149" t="s">
        <v>30628</v>
      </c>
      <c r="C3938" s="147" t="s">
        <v>2242</v>
      </c>
      <c r="D3938" s="147" t="s">
        <v>30627</v>
      </c>
      <c r="E3938" s="147" t="s">
        <v>2240</v>
      </c>
      <c r="G3938" s="147">
        <v>0</v>
      </c>
      <c r="I3938" s="147">
        <v>4</v>
      </c>
      <c r="J3938" s="147">
        <v>2562937</v>
      </c>
    </row>
    <row r="3939" spans="1:11" x14ac:dyDescent="0.2">
      <c r="A3939" s="147">
        <v>4</v>
      </c>
      <c r="B3939" s="149" t="s">
        <v>30623</v>
      </c>
      <c r="C3939" s="147" t="s">
        <v>2242</v>
      </c>
      <c r="D3939" s="147" t="s">
        <v>30626</v>
      </c>
      <c r="E3939" s="147" t="s">
        <v>2240</v>
      </c>
      <c r="G3939" s="147">
        <v>0</v>
      </c>
      <c r="I3939" s="147">
        <v>4</v>
      </c>
      <c r="J3939" s="147">
        <v>2562959</v>
      </c>
    </row>
    <row r="3940" spans="1:11" x14ac:dyDescent="0.2">
      <c r="A3940" s="147">
        <v>4</v>
      </c>
      <c r="B3940" s="149" t="s">
        <v>30623</v>
      </c>
      <c r="C3940" s="147" t="s">
        <v>2277</v>
      </c>
      <c r="D3940" s="147" t="s">
        <v>30625</v>
      </c>
      <c r="E3940" s="147" t="s">
        <v>2246</v>
      </c>
      <c r="G3940" s="147">
        <v>0</v>
      </c>
      <c r="I3940" s="147">
        <v>4</v>
      </c>
      <c r="J3940" s="147">
        <v>1190298</v>
      </c>
    </row>
    <row r="3941" spans="1:11" x14ac:dyDescent="0.2">
      <c r="A3941" s="147">
        <v>4</v>
      </c>
      <c r="B3941" s="149" t="s">
        <v>30623</v>
      </c>
      <c r="C3941" s="147" t="s">
        <v>2277</v>
      </c>
      <c r="D3941" s="147" t="s">
        <v>30624</v>
      </c>
      <c r="E3941" s="147" t="s">
        <v>2246</v>
      </c>
      <c r="G3941" s="147">
        <v>0</v>
      </c>
      <c r="I3941" s="147">
        <v>4</v>
      </c>
      <c r="J3941" s="147">
        <v>1190301</v>
      </c>
    </row>
    <row r="3942" spans="1:11" x14ac:dyDescent="0.2">
      <c r="A3942" s="147">
        <v>4</v>
      </c>
      <c r="B3942" s="149" t="s">
        <v>30623</v>
      </c>
      <c r="C3942" s="147" t="s">
        <v>2277</v>
      </c>
      <c r="D3942" s="147" t="s">
        <v>30622</v>
      </c>
      <c r="E3942" s="147" t="s">
        <v>2246</v>
      </c>
      <c r="G3942" s="147">
        <v>0</v>
      </c>
      <c r="I3942" s="147">
        <v>4</v>
      </c>
      <c r="J3942" s="147">
        <v>1190303</v>
      </c>
    </row>
    <row r="3943" spans="1:11" x14ac:dyDescent="0.2">
      <c r="A3943" s="147">
        <v>4</v>
      </c>
      <c r="B3943" s="149" t="s">
        <v>30621</v>
      </c>
      <c r="C3943" s="147" t="s">
        <v>2242</v>
      </c>
      <c r="D3943" s="147" t="s">
        <v>30620</v>
      </c>
      <c r="E3943" s="147" t="s">
        <v>2246</v>
      </c>
      <c r="G3943" s="147">
        <v>0</v>
      </c>
      <c r="I3943" s="147">
        <v>4</v>
      </c>
      <c r="J3943" s="147">
        <v>2562943</v>
      </c>
    </row>
    <row r="3944" spans="1:11" x14ac:dyDescent="0.2">
      <c r="A3944" s="147">
        <v>5</v>
      </c>
      <c r="B3944" s="149" t="s">
        <v>30619</v>
      </c>
      <c r="C3944" s="147" t="s">
        <v>2242</v>
      </c>
      <c r="D3944" s="147" t="s">
        <v>30618</v>
      </c>
      <c r="E3944" s="147" t="s">
        <v>2246</v>
      </c>
      <c r="G3944" s="147">
        <v>0</v>
      </c>
      <c r="I3944" s="147">
        <v>5</v>
      </c>
      <c r="J3944" s="147">
        <v>2562968</v>
      </c>
    </row>
    <row r="3945" spans="1:11" x14ac:dyDescent="0.2">
      <c r="A3945" s="147">
        <v>6</v>
      </c>
      <c r="B3945" s="149" t="s">
        <v>30617</v>
      </c>
      <c r="C3945" s="147" t="s">
        <v>2242</v>
      </c>
      <c r="D3945" s="147" t="s">
        <v>30616</v>
      </c>
      <c r="E3945" s="147" t="s">
        <v>2240</v>
      </c>
      <c r="G3945" s="147">
        <v>0</v>
      </c>
      <c r="I3945" s="147">
        <v>6</v>
      </c>
      <c r="J3945" s="147">
        <v>2562975</v>
      </c>
      <c r="K3945" s="147" t="s">
        <v>2769</v>
      </c>
    </row>
    <row r="3946" spans="1:11" x14ac:dyDescent="0.2">
      <c r="A3946" s="147">
        <v>6</v>
      </c>
      <c r="B3946" s="149" t="s">
        <v>30615</v>
      </c>
      <c r="C3946" s="147" t="s">
        <v>2242</v>
      </c>
      <c r="D3946" s="147" t="s">
        <v>30614</v>
      </c>
      <c r="E3946" s="147" t="s">
        <v>2240</v>
      </c>
      <c r="G3946" s="147">
        <v>0</v>
      </c>
      <c r="I3946" s="147">
        <v>5</v>
      </c>
      <c r="J3946" s="147">
        <v>2562971</v>
      </c>
      <c r="K3946" s="147" t="s">
        <v>2769</v>
      </c>
    </row>
    <row r="3947" spans="1:11" x14ac:dyDescent="0.2">
      <c r="A3947" s="147">
        <v>6</v>
      </c>
      <c r="B3947" s="149" t="s">
        <v>30613</v>
      </c>
      <c r="C3947" s="147" t="s">
        <v>2242</v>
      </c>
      <c r="D3947" s="147" t="s">
        <v>30612</v>
      </c>
      <c r="E3947" s="147" t="s">
        <v>2240</v>
      </c>
      <c r="G3947" s="147">
        <v>0</v>
      </c>
      <c r="I3947" s="147">
        <v>5</v>
      </c>
      <c r="J3947" s="147">
        <v>2562970</v>
      </c>
      <c r="K3947" s="147" t="s">
        <v>2769</v>
      </c>
    </row>
    <row r="3948" spans="1:11" x14ac:dyDescent="0.2">
      <c r="A3948" s="147">
        <v>6</v>
      </c>
      <c r="B3948" s="149" t="s">
        <v>30611</v>
      </c>
      <c r="C3948" s="147" t="s">
        <v>2242</v>
      </c>
      <c r="D3948" s="147" t="s">
        <v>30610</v>
      </c>
      <c r="E3948" s="147" t="s">
        <v>2240</v>
      </c>
      <c r="G3948" s="147">
        <v>0</v>
      </c>
      <c r="I3948" s="147">
        <v>5</v>
      </c>
      <c r="J3948" s="147">
        <v>2562972</v>
      </c>
      <c r="K3948" s="147" t="s">
        <v>2769</v>
      </c>
    </row>
    <row r="3949" spans="1:11" x14ac:dyDescent="0.2">
      <c r="A3949" s="147">
        <v>4</v>
      </c>
      <c r="B3949" s="149" t="s">
        <v>30609</v>
      </c>
      <c r="C3949" s="147" t="s">
        <v>2242</v>
      </c>
      <c r="D3949" s="147" t="s">
        <v>30608</v>
      </c>
      <c r="E3949" s="147" t="s">
        <v>2246</v>
      </c>
      <c r="G3949" s="147">
        <v>0</v>
      </c>
      <c r="I3949" s="147">
        <v>4</v>
      </c>
      <c r="J3949" s="147">
        <v>2562957</v>
      </c>
    </row>
    <row r="3950" spans="1:11" x14ac:dyDescent="0.2">
      <c r="A3950" s="147">
        <v>5</v>
      </c>
      <c r="B3950" s="149" t="s">
        <v>30607</v>
      </c>
      <c r="C3950" s="147" t="s">
        <v>2242</v>
      </c>
      <c r="D3950" s="147" t="s">
        <v>30606</v>
      </c>
      <c r="E3950" s="147" t="s">
        <v>2246</v>
      </c>
      <c r="G3950" s="147">
        <v>0</v>
      </c>
      <c r="I3950" s="147">
        <v>5</v>
      </c>
      <c r="J3950" s="147">
        <v>2562976</v>
      </c>
    </row>
    <row r="3951" spans="1:11" x14ac:dyDescent="0.2">
      <c r="A3951" s="147">
        <v>6</v>
      </c>
      <c r="B3951" s="149" t="s">
        <v>30605</v>
      </c>
      <c r="C3951" s="147" t="s">
        <v>2242</v>
      </c>
      <c r="D3951" s="147" t="s">
        <v>30604</v>
      </c>
      <c r="E3951" s="147" t="s">
        <v>2240</v>
      </c>
      <c r="G3951" s="147">
        <v>0</v>
      </c>
      <c r="I3951" s="147">
        <v>6</v>
      </c>
      <c r="J3951" s="147">
        <v>2562988</v>
      </c>
    </row>
    <row r="3952" spans="1:11" x14ac:dyDescent="0.2">
      <c r="A3952" s="147">
        <v>6</v>
      </c>
      <c r="B3952" s="149" t="s">
        <v>30603</v>
      </c>
      <c r="C3952" s="147" t="s">
        <v>2242</v>
      </c>
      <c r="D3952" s="147" t="s">
        <v>30602</v>
      </c>
      <c r="E3952" s="147" t="s">
        <v>2240</v>
      </c>
      <c r="G3952" s="147">
        <v>0</v>
      </c>
      <c r="I3952" s="147">
        <v>5</v>
      </c>
      <c r="J3952" s="147">
        <v>2562981</v>
      </c>
    </row>
    <row r="3953" spans="1:10" x14ac:dyDescent="0.2">
      <c r="A3953" s="147">
        <v>6</v>
      </c>
      <c r="B3953" s="149" t="s">
        <v>30601</v>
      </c>
      <c r="C3953" s="147" t="s">
        <v>2242</v>
      </c>
      <c r="D3953" s="147" t="s">
        <v>30600</v>
      </c>
      <c r="E3953" s="147" t="s">
        <v>2240</v>
      </c>
      <c r="G3953" s="147">
        <v>0</v>
      </c>
      <c r="I3953" s="147">
        <v>5</v>
      </c>
      <c r="J3953" s="147">
        <v>2562983</v>
      </c>
    </row>
    <row r="3954" spans="1:10" x14ac:dyDescent="0.2">
      <c r="A3954" s="147">
        <v>6</v>
      </c>
      <c r="B3954" s="149" t="s">
        <v>30599</v>
      </c>
      <c r="C3954" s="147" t="s">
        <v>2242</v>
      </c>
      <c r="D3954" s="147" t="s">
        <v>30598</v>
      </c>
      <c r="E3954" s="147" t="s">
        <v>2240</v>
      </c>
      <c r="G3954" s="147">
        <v>0</v>
      </c>
      <c r="I3954" s="147">
        <v>5</v>
      </c>
      <c r="J3954" s="147">
        <v>2562979</v>
      </c>
    </row>
    <row r="3955" spans="1:10" x14ac:dyDescent="0.2">
      <c r="A3955" s="147">
        <v>4</v>
      </c>
      <c r="B3955" s="149" t="s">
        <v>30597</v>
      </c>
      <c r="C3955" s="147" t="s">
        <v>2242</v>
      </c>
      <c r="D3955" s="147" t="s">
        <v>30596</v>
      </c>
      <c r="E3955" s="147" t="s">
        <v>2246</v>
      </c>
      <c r="G3955" s="147">
        <v>0</v>
      </c>
      <c r="I3955" s="147">
        <v>4</v>
      </c>
      <c r="J3955" s="147">
        <v>2562934</v>
      </c>
    </row>
    <row r="3956" spans="1:10" x14ac:dyDescent="0.2">
      <c r="A3956" s="147">
        <v>5</v>
      </c>
      <c r="B3956" s="149" t="s">
        <v>30595</v>
      </c>
      <c r="C3956" s="147" t="s">
        <v>2242</v>
      </c>
      <c r="D3956" s="147" t="s">
        <v>30594</v>
      </c>
      <c r="E3956" s="147" t="s">
        <v>2246</v>
      </c>
      <c r="G3956" s="147">
        <v>0</v>
      </c>
      <c r="I3956" s="147">
        <v>5</v>
      </c>
      <c r="J3956" s="147">
        <v>2562996</v>
      </c>
    </row>
    <row r="3957" spans="1:10" x14ac:dyDescent="0.2">
      <c r="A3957" s="147">
        <v>6</v>
      </c>
      <c r="B3957" s="149" t="s">
        <v>30593</v>
      </c>
      <c r="C3957" s="147" t="s">
        <v>2242</v>
      </c>
      <c r="D3957" s="147" t="s">
        <v>30592</v>
      </c>
      <c r="E3957" s="147" t="s">
        <v>2240</v>
      </c>
      <c r="G3957" s="147">
        <v>0</v>
      </c>
      <c r="I3957" s="147">
        <v>6</v>
      </c>
      <c r="J3957" s="147">
        <v>2563017</v>
      </c>
    </row>
    <row r="3958" spans="1:10" x14ac:dyDescent="0.2">
      <c r="A3958" s="147">
        <v>6</v>
      </c>
      <c r="B3958" s="149" t="s">
        <v>30591</v>
      </c>
      <c r="C3958" s="147" t="s">
        <v>2242</v>
      </c>
      <c r="D3958" s="147" t="s">
        <v>30590</v>
      </c>
      <c r="E3958" s="147" t="s">
        <v>2240</v>
      </c>
      <c r="G3958" s="147">
        <v>0</v>
      </c>
      <c r="I3958" s="147">
        <v>5</v>
      </c>
      <c r="J3958" s="147">
        <v>2563010</v>
      </c>
    </row>
    <row r="3959" spans="1:10" x14ac:dyDescent="0.2">
      <c r="A3959" s="147">
        <v>6</v>
      </c>
      <c r="B3959" s="149" t="s">
        <v>30589</v>
      </c>
      <c r="C3959" s="147" t="s">
        <v>2242</v>
      </c>
      <c r="D3959" s="147" t="s">
        <v>30588</v>
      </c>
      <c r="E3959" s="147" t="s">
        <v>2240</v>
      </c>
      <c r="G3959" s="147">
        <v>0</v>
      </c>
      <c r="I3959" s="147">
        <v>5</v>
      </c>
      <c r="J3959" s="147">
        <v>2562993</v>
      </c>
    </row>
    <row r="3960" spans="1:10" x14ac:dyDescent="0.2">
      <c r="A3960" s="147">
        <v>6</v>
      </c>
      <c r="B3960" s="149" t="s">
        <v>30587</v>
      </c>
      <c r="C3960" s="147" t="s">
        <v>2242</v>
      </c>
      <c r="D3960" s="147" t="s">
        <v>30586</v>
      </c>
      <c r="E3960" s="147" t="s">
        <v>2240</v>
      </c>
      <c r="G3960" s="147">
        <v>0</v>
      </c>
      <c r="I3960" s="147">
        <v>5</v>
      </c>
      <c r="J3960" s="147">
        <v>2563002</v>
      </c>
    </row>
    <row r="3961" spans="1:10" x14ac:dyDescent="0.2">
      <c r="A3961" s="147">
        <v>6</v>
      </c>
      <c r="B3961" s="149" t="s">
        <v>30585</v>
      </c>
      <c r="C3961" s="147" t="s">
        <v>2242</v>
      </c>
      <c r="D3961" s="147" t="s">
        <v>30584</v>
      </c>
      <c r="E3961" s="147" t="s">
        <v>2240</v>
      </c>
      <c r="G3961" s="147">
        <v>0</v>
      </c>
      <c r="I3961" s="147">
        <v>5</v>
      </c>
      <c r="J3961" s="147">
        <v>2563014</v>
      </c>
    </row>
    <row r="3962" spans="1:10" x14ac:dyDescent="0.2">
      <c r="A3962" s="147">
        <v>6</v>
      </c>
      <c r="B3962" s="149" t="s">
        <v>30583</v>
      </c>
      <c r="C3962" s="147" t="s">
        <v>2242</v>
      </c>
      <c r="D3962" s="147" t="s">
        <v>30582</v>
      </c>
      <c r="E3962" s="147" t="s">
        <v>2240</v>
      </c>
      <c r="G3962" s="147">
        <v>0</v>
      </c>
      <c r="I3962" s="147">
        <v>5</v>
      </c>
      <c r="J3962" s="147">
        <v>2563008</v>
      </c>
    </row>
    <row r="3963" spans="1:10" x14ac:dyDescent="0.2">
      <c r="A3963" s="147">
        <v>6</v>
      </c>
      <c r="B3963" s="149" t="s">
        <v>30581</v>
      </c>
      <c r="C3963" s="147" t="s">
        <v>2242</v>
      </c>
      <c r="D3963" s="147" t="s">
        <v>30580</v>
      </c>
      <c r="E3963" s="147" t="s">
        <v>2240</v>
      </c>
      <c r="G3963" s="147">
        <v>0</v>
      </c>
      <c r="I3963" s="147">
        <v>5</v>
      </c>
      <c r="J3963" s="147">
        <v>2562991</v>
      </c>
    </row>
    <row r="3964" spans="1:10" x14ac:dyDescent="0.2">
      <c r="A3964" s="147">
        <v>6</v>
      </c>
      <c r="B3964" s="149" t="s">
        <v>30579</v>
      </c>
      <c r="C3964" s="147" t="s">
        <v>2242</v>
      </c>
      <c r="D3964" s="147" t="s">
        <v>30578</v>
      </c>
      <c r="E3964" s="147" t="s">
        <v>2240</v>
      </c>
      <c r="G3964" s="147">
        <v>0</v>
      </c>
      <c r="I3964" s="147">
        <v>5</v>
      </c>
      <c r="J3964" s="147">
        <v>2563012</v>
      </c>
    </row>
    <row r="3965" spans="1:10" x14ac:dyDescent="0.2">
      <c r="A3965" s="147">
        <v>4</v>
      </c>
      <c r="B3965" s="149" t="s">
        <v>30577</v>
      </c>
      <c r="C3965" s="147" t="s">
        <v>2242</v>
      </c>
      <c r="D3965" s="147" t="s">
        <v>30576</v>
      </c>
      <c r="E3965" s="147" t="s">
        <v>2246</v>
      </c>
      <c r="G3965" s="147">
        <v>0</v>
      </c>
      <c r="I3965" s="147">
        <v>4</v>
      </c>
      <c r="J3965" s="147">
        <v>2562953</v>
      </c>
    </row>
    <row r="3966" spans="1:10" x14ac:dyDescent="0.2">
      <c r="A3966" s="147">
        <v>5</v>
      </c>
      <c r="B3966" s="149" t="s">
        <v>30575</v>
      </c>
      <c r="C3966" s="147" t="s">
        <v>2242</v>
      </c>
      <c r="D3966" s="147" t="s">
        <v>30574</v>
      </c>
      <c r="E3966" s="147" t="s">
        <v>2246</v>
      </c>
      <c r="G3966" s="147">
        <v>0</v>
      </c>
      <c r="I3966" s="147">
        <v>5</v>
      </c>
      <c r="J3966" s="147">
        <v>2563027</v>
      </c>
    </row>
    <row r="3967" spans="1:10" x14ac:dyDescent="0.2">
      <c r="A3967" s="147">
        <v>6</v>
      </c>
      <c r="B3967" s="149" t="s">
        <v>30573</v>
      </c>
      <c r="C3967" s="147" t="s">
        <v>2242</v>
      </c>
      <c r="D3967" s="147" t="s">
        <v>30572</v>
      </c>
      <c r="E3967" s="147" t="s">
        <v>2240</v>
      </c>
      <c r="G3967" s="147">
        <v>0</v>
      </c>
      <c r="I3967" s="147">
        <v>6</v>
      </c>
      <c r="J3967" s="147">
        <v>2563032</v>
      </c>
    </row>
    <row r="3968" spans="1:10" x14ac:dyDescent="0.2">
      <c r="A3968" s="147">
        <v>6</v>
      </c>
      <c r="B3968" s="149" t="s">
        <v>30571</v>
      </c>
      <c r="C3968" s="147" t="s">
        <v>2242</v>
      </c>
      <c r="D3968" s="147" t="s">
        <v>30570</v>
      </c>
      <c r="E3968" s="147" t="s">
        <v>2240</v>
      </c>
      <c r="G3968" s="147">
        <v>0</v>
      </c>
      <c r="I3968" s="147">
        <v>5</v>
      </c>
      <c r="J3968" s="147">
        <v>2563025</v>
      </c>
    </row>
    <row r="3969" spans="1:10" x14ac:dyDescent="0.2">
      <c r="A3969" s="147">
        <v>6</v>
      </c>
      <c r="B3969" s="149" t="s">
        <v>30569</v>
      </c>
      <c r="C3969" s="147" t="s">
        <v>2242</v>
      </c>
      <c r="D3969" s="147" t="s">
        <v>30568</v>
      </c>
      <c r="E3969" s="147" t="s">
        <v>2240</v>
      </c>
      <c r="G3969" s="147">
        <v>0</v>
      </c>
      <c r="I3969" s="147">
        <v>5</v>
      </c>
      <c r="J3969" s="147">
        <v>2563029</v>
      </c>
    </row>
    <row r="3970" spans="1:10" x14ac:dyDescent="0.2">
      <c r="A3970" s="147">
        <v>6</v>
      </c>
      <c r="B3970" s="149" t="s">
        <v>30567</v>
      </c>
      <c r="C3970" s="147" t="s">
        <v>2242</v>
      </c>
      <c r="D3970" s="147" t="s">
        <v>30566</v>
      </c>
      <c r="E3970" s="147" t="s">
        <v>2240</v>
      </c>
      <c r="G3970" s="147">
        <v>0</v>
      </c>
      <c r="I3970" s="147">
        <v>5</v>
      </c>
      <c r="J3970" s="147">
        <v>2563022</v>
      </c>
    </row>
    <row r="3971" spans="1:10" x14ac:dyDescent="0.2">
      <c r="A3971" s="147">
        <v>4</v>
      </c>
      <c r="B3971" s="149" t="s">
        <v>30565</v>
      </c>
      <c r="C3971" s="147" t="s">
        <v>2242</v>
      </c>
      <c r="D3971" s="147" t="s">
        <v>30564</v>
      </c>
      <c r="E3971" s="147" t="s">
        <v>2240</v>
      </c>
      <c r="G3971" s="147">
        <v>0</v>
      </c>
      <c r="I3971" s="147">
        <v>4</v>
      </c>
      <c r="J3971" s="147">
        <v>2562960</v>
      </c>
    </row>
    <row r="3972" spans="1:10" x14ac:dyDescent="0.2">
      <c r="A3972" s="147">
        <v>4</v>
      </c>
      <c r="B3972" s="149" t="s">
        <v>30562</v>
      </c>
      <c r="C3972" s="147" t="s">
        <v>2242</v>
      </c>
      <c r="D3972" s="147" t="s">
        <v>30563</v>
      </c>
      <c r="E3972" s="147" t="s">
        <v>2246</v>
      </c>
      <c r="G3972" s="147">
        <v>0</v>
      </c>
      <c r="I3972" s="147">
        <v>4</v>
      </c>
      <c r="J3972" s="147">
        <v>2562946</v>
      </c>
    </row>
    <row r="3973" spans="1:10" x14ac:dyDescent="0.2">
      <c r="A3973" s="147">
        <v>4</v>
      </c>
      <c r="B3973" s="149" t="s">
        <v>30562</v>
      </c>
      <c r="C3973" s="147" t="s">
        <v>2261</v>
      </c>
      <c r="D3973" s="147" t="s">
        <v>30561</v>
      </c>
      <c r="E3973" s="147" t="s">
        <v>2246</v>
      </c>
      <c r="G3973" s="147">
        <v>0</v>
      </c>
      <c r="I3973" s="147">
        <v>4</v>
      </c>
      <c r="J3973" s="147">
        <v>1190302</v>
      </c>
    </row>
    <row r="3974" spans="1:10" x14ac:dyDescent="0.2">
      <c r="A3974" s="147">
        <v>5</v>
      </c>
      <c r="B3974" s="149" t="s">
        <v>30560</v>
      </c>
      <c r="C3974" s="147" t="s">
        <v>2242</v>
      </c>
      <c r="D3974" s="147" t="s">
        <v>30559</v>
      </c>
      <c r="E3974" s="147" t="s">
        <v>2246</v>
      </c>
      <c r="G3974" s="147">
        <v>0</v>
      </c>
      <c r="I3974" s="147">
        <v>5</v>
      </c>
      <c r="J3974" s="147">
        <v>2563048</v>
      </c>
    </row>
    <row r="3975" spans="1:10" x14ac:dyDescent="0.2">
      <c r="A3975" s="147">
        <v>6</v>
      </c>
      <c r="B3975" s="149" t="s">
        <v>30558</v>
      </c>
      <c r="C3975" s="147" t="s">
        <v>2242</v>
      </c>
      <c r="D3975" s="147" t="s">
        <v>30557</v>
      </c>
      <c r="E3975" s="147" t="s">
        <v>2240</v>
      </c>
      <c r="G3975" s="147">
        <v>0</v>
      </c>
      <c r="I3975" s="147">
        <v>6</v>
      </c>
      <c r="J3975" s="147">
        <v>2563071</v>
      </c>
    </row>
    <row r="3976" spans="1:10" x14ac:dyDescent="0.2">
      <c r="A3976" s="147">
        <v>6</v>
      </c>
      <c r="B3976" s="149" t="s">
        <v>30556</v>
      </c>
      <c r="C3976" s="147" t="s">
        <v>2242</v>
      </c>
      <c r="D3976" s="147" t="s">
        <v>30555</v>
      </c>
      <c r="E3976" s="147" t="s">
        <v>2240</v>
      </c>
      <c r="G3976" s="147">
        <v>0</v>
      </c>
      <c r="I3976" s="147">
        <v>5</v>
      </c>
      <c r="J3976" s="147">
        <v>2563042</v>
      </c>
    </row>
    <row r="3977" spans="1:10" x14ac:dyDescent="0.2">
      <c r="A3977" s="147">
        <v>6</v>
      </c>
      <c r="B3977" s="149" t="s">
        <v>30554</v>
      </c>
      <c r="C3977" s="147" t="s">
        <v>2242</v>
      </c>
      <c r="D3977" s="147" t="s">
        <v>30553</v>
      </c>
      <c r="E3977" s="147" t="s">
        <v>2240</v>
      </c>
      <c r="G3977" s="147">
        <v>0</v>
      </c>
      <c r="I3977" s="147">
        <v>5</v>
      </c>
      <c r="J3977" s="147">
        <v>2563054</v>
      </c>
    </row>
    <row r="3978" spans="1:10" x14ac:dyDescent="0.2">
      <c r="A3978" s="147">
        <v>6</v>
      </c>
      <c r="B3978" s="149" t="s">
        <v>30552</v>
      </c>
      <c r="C3978" s="147" t="s">
        <v>2242</v>
      </c>
      <c r="D3978" s="147" t="s">
        <v>30551</v>
      </c>
      <c r="E3978" s="147" t="s">
        <v>2240</v>
      </c>
      <c r="G3978" s="147">
        <v>0</v>
      </c>
      <c r="I3978" s="147">
        <v>5</v>
      </c>
      <c r="J3978" s="147">
        <v>2563063</v>
      </c>
    </row>
    <row r="3979" spans="1:10" x14ac:dyDescent="0.2">
      <c r="A3979" s="147">
        <v>6</v>
      </c>
      <c r="B3979" s="149" t="s">
        <v>30550</v>
      </c>
      <c r="C3979" s="147" t="s">
        <v>2242</v>
      </c>
      <c r="D3979" s="147" t="s">
        <v>30549</v>
      </c>
      <c r="E3979" s="147" t="s">
        <v>2240</v>
      </c>
      <c r="G3979" s="147">
        <v>0</v>
      </c>
      <c r="I3979" s="147">
        <v>5</v>
      </c>
      <c r="J3979" s="147">
        <v>2563064</v>
      </c>
    </row>
    <row r="3980" spans="1:10" x14ac:dyDescent="0.2">
      <c r="A3980" s="147">
        <v>6</v>
      </c>
      <c r="B3980" s="149" t="s">
        <v>30548</v>
      </c>
      <c r="C3980" s="147" t="s">
        <v>2242</v>
      </c>
      <c r="D3980" s="147" t="s">
        <v>30547</v>
      </c>
      <c r="E3980" s="147" t="s">
        <v>2240</v>
      </c>
      <c r="G3980" s="147">
        <v>0</v>
      </c>
      <c r="I3980" s="147">
        <v>5</v>
      </c>
      <c r="J3980" s="147">
        <v>2563041</v>
      </c>
    </row>
    <row r="3981" spans="1:10" x14ac:dyDescent="0.2">
      <c r="A3981" s="147">
        <v>6</v>
      </c>
      <c r="B3981" s="149" t="s">
        <v>30546</v>
      </c>
      <c r="C3981" s="147" t="s">
        <v>2242</v>
      </c>
      <c r="D3981" s="147" t="s">
        <v>30545</v>
      </c>
      <c r="E3981" s="147" t="s">
        <v>2240</v>
      </c>
      <c r="G3981" s="147">
        <v>0</v>
      </c>
      <c r="I3981" s="147">
        <v>5</v>
      </c>
      <c r="J3981" s="147">
        <v>2563068</v>
      </c>
    </row>
    <row r="3982" spans="1:10" x14ac:dyDescent="0.2">
      <c r="A3982" s="147">
        <v>6</v>
      </c>
      <c r="B3982" s="149" t="s">
        <v>30544</v>
      </c>
      <c r="C3982" s="147" t="s">
        <v>2242</v>
      </c>
      <c r="D3982" s="147" t="s">
        <v>30543</v>
      </c>
      <c r="E3982" s="147" t="s">
        <v>2240</v>
      </c>
      <c r="G3982" s="147">
        <v>0</v>
      </c>
      <c r="I3982" s="147">
        <v>5</v>
      </c>
      <c r="J3982" s="147">
        <v>2563049</v>
      </c>
    </row>
    <row r="3983" spans="1:10" x14ac:dyDescent="0.2">
      <c r="A3983" s="147">
        <v>6</v>
      </c>
      <c r="B3983" s="149" t="s">
        <v>30542</v>
      </c>
      <c r="C3983" s="147" t="s">
        <v>2242</v>
      </c>
      <c r="D3983" s="147" t="s">
        <v>30541</v>
      </c>
      <c r="E3983" s="147" t="s">
        <v>2240</v>
      </c>
      <c r="G3983" s="147">
        <v>0</v>
      </c>
      <c r="I3983" s="147">
        <v>5</v>
      </c>
      <c r="J3983" s="147">
        <v>2563053</v>
      </c>
    </row>
    <row r="3984" spans="1:10" x14ac:dyDescent="0.2">
      <c r="A3984" s="147">
        <v>6</v>
      </c>
      <c r="B3984" s="149" t="s">
        <v>30540</v>
      </c>
      <c r="C3984" s="147" t="s">
        <v>2242</v>
      </c>
      <c r="D3984" s="147" t="s">
        <v>30539</v>
      </c>
      <c r="E3984" s="147" t="s">
        <v>2240</v>
      </c>
      <c r="G3984" s="147">
        <v>0</v>
      </c>
      <c r="I3984" s="147">
        <v>5</v>
      </c>
      <c r="J3984" s="147">
        <v>2563055</v>
      </c>
    </row>
    <row r="3985" spans="1:10" x14ac:dyDescent="0.2">
      <c r="A3985" s="147">
        <v>6</v>
      </c>
      <c r="B3985" s="149" t="s">
        <v>30538</v>
      </c>
      <c r="C3985" s="147" t="s">
        <v>2242</v>
      </c>
      <c r="D3985" s="147" t="s">
        <v>30537</v>
      </c>
      <c r="E3985" s="147" t="s">
        <v>2240</v>
      </c>
      <c r="G3985" s="147">
        <v>0</v>
      </c>
      <c r="I3985" s="147">
        <v>5</v>
      </c>
      <c r="J3985" s="147">
        <v>2563067</v>
      </c>
    </row>
    <row r="3986" spans="1:10" x14ac:dyDescent="0.2">
      <c r="A3986" s="147">
        <v>6</v>
      </c>
      <c r="B3986" s="149" t="s">
        <v>30536</v>
      </c>
      <c r="C3986" s="147" t="s">
        <v>2242</v>
      </c>
      <c r="D3986" s="147" t="s">
        <v>30535</v>
      </c>
      <c r="E3986" s="147" t="s">
        <v>2240</v>
      </c>
      <c r="G3986" s="147">
        <v>0</v>
      </c>
      <c r="I3986" s="147">
        <v>5</v>
      </c>
      <c r="J3986" s="147">
        <v>2563060</v>
      </c>
    </row>
    <row r="3987" spans="1:10" x14ac:dyDescent="0.2">
      <c r="A3987" s="147">
        <v>3</v>
      </c>
      <c r="B3987" s="149" t="s">
        <v>30533</v>
      </c>
      <c r="C3987" s="147" t="s">
        <v>2242</v>
      </c>
      <c r="D3987" s="147" t="s">
        <v>30534</v>
      </c>
      <c r="E3987" s="147" t="s">
        <v>2246</v>
      </c>
      <c r="G3987" s="147">
        <v>0</v>
      </c>
      <c r="I3987" s="147">
        <v>3</v>
      </c>
      <c r="J3987" s="147">
        <v>2562743</v>
      </c>
    </row>
    <row r="3988" spans="1:10" x14ac:dyDescent="0.2">
      <c r="A3988" s="147">
        <v>3</v>
      </c>
      <c r="B3988" s="149" t="s">
        <v>30533</v>
      </c>
      <c r="C3988" s="147" t="s">
        <v>2261</v>
      </c>
      <c r="D3988" s="147" t="s">
        <v>30532</v>
      </c>
      <c r="E3988" s="147" t="s">
        <v>2246</v>
      </c>
      <c r="G3988" s="147">
        <v>0</v>
      </c>
      <c r="I3988" s="147">
        <v>3</v>
      </c>
      <c r="J3988" s="147">
        <v>1190239</v>
      </c>
    </row>
    <row r="3989" spans="1:10" x14ac:dyDescent="0.2">
      <c r="A3989" s="147">
        <v>4</v>
      </c>
      <c r="B3989" s="149" t="s">
        <v>30530</v>
      </c>
      <c r="C3989" s="147" t="s">
        <v>2242</v>
      </c>
      <c r="D3989" s="147" t="s">
        <v>30531</v>
      </c>
      <c r="E3989" s="147" t="s">
        <v>2240</v>
      </c>
      <c r="G3989" s="147">
        <v>0</v>
      </c>
      <c r="I3989" s="147">
        <v>4</v>
      </c>
      <c r="J3989" s="147">
        <v>2563082</v>
      </c>
    </row>
    <row r="3990" spans="1:10" x14ac:dyDescent="0.2">
      <c r="A3990" s="147">
        <v>4</v>
      </c>
      <c r="B3990" s="149" t="s">
        <v>30530</v>
      </c>
      <c r="C3990" s="147" t="s">
        <v>2261</v>
      </c>
      <c r="D3990" s="147" t="s">
        <v>30529</v>
      </c>
      <c r="E3990" s="147" t="s">
        <v>2246</v>
      </c>
      <c r="G3990" s="147">
        <v>0</v>
      </c>
      <c r="I3990" s="147">
        <v>4</v>
      </c>
      <c r="J3990" s="147">
        <v>1190326</v>
      </c>
    </row>
    <row r="3991" spans="1:10" x14ac:dyDescent="0.2">
      <c r="A3991" s="147">
        <v>4</v>
      </c>
      <c r="B3991" s="149" t="s">
        <v>30526</v>
      </c>
      <c r="C3991" s="147" t="s">
        <v>2242</v>
      </c>
      <c r="D3991" s="147" t="s">
        <v>30528</v>
      </c>
      <c r="E3991" s="147" t="s">
        <v>2246</v>
      </c>
      <c r="G3991" s="147">
        <v>0</v>
      </c>
      <c r="I3991" s="147">
        <v>4</v>
      </c>
      <c r="J3991" s="147">
        <v>2563077</v>
      </c>
    </row>
    <row r="3992" spans="1:10" x14ac:dyDescent="0.2">
      <c r="A3992" s="147">
        <v>4</v>
      </c>
      <c r="B3992" s="149" t="s">
        <v>30526</v>
      </c>
      <c r="C3992" s="147" t="s">
        <v>2261</v>
      </c>
      <c r="D3992" s="147" t="s">
        <v>30527</v>
      </c>
      <c r="E3992" s="147" t="s">
        <v>2246</v>
      </c>
      <c r="G3992" s="147">
        <v>0</v>
      </c>
      <c r="I3992" s="147">
        <v>4</v>
      </c>
      <c r="J3992" s="147">
        <v>1190324</v>
      </c>
    </row>
    <row r="3993" spans="1:10" x14ac:dyDescent="0.2">
      <c r="A3993" s="147">
        <v>4</v>
      </c>
      <c r="B3993" s="149" t="s">
        <v>30526</v>
      </c>
      <c r="C3993" s="147" t="s">
        <v>2277</v>
      </c>
      <c r="D3993" s="147" t="s">
        <v>30525</v>
      </c>
      <c r="E3993" s="147" t="s">
        <v>2246</v>
      </c>
      <c r="G3993" s="147">
        <v>0</v>
      </c>
      <c r="I3993" s="147">
        <v>4</v>
      </c>
      <c r="J3993" s="147">
        <v>1190313</v>
      </c>
    </row>
    <row r="3994" spans="1:10" x14ac:dyDescent="0.2">
      <c r="A3994" s="147">
        <v>5</v>
      </c>
      <c r="B3994" s="149" t="s">
        <v>30524</v>
      </c>
      <c r="C3994" s="147" t="s">
        <v>2242</v>
      </c>
      <c r="D3994" s="147" t="s">
        <v>30523</v>
      </c>
      <c r="E3994" s="147" t="s">
        <v>2246</v>
      </c>
      <c r="G3994" s="147">
        <v>0</v>
      </c>
      <c r="I3994" s="147">
        <v>5</v>
      </c>
      <c r="J3994" s="147">
        <v>2563088</v>
      </c>
    </row>
    <row r="3995" spans="1:10" x14ac:dyDescent="0.2">
      <c r="A3995" s="147">
        <v>6</v>
      </c>
      <c r="B3995" s="149" t="s">
        <v>30522</v>
      </c>
      <c r="C3995" s="147" t="s">
        <v>2242</v>
      </c>
      <c r="D3995" s="147" t="s">
        <v>30521</v>
      </c>
      <c r="E3995" s="147" t="s">
        <v>2240</v>
      </c>
      <c r="G3995" s="147">
        <v>0</v>
      </c>
      <c r="I3995" s="147">
        <v>6</v>
      </c>
      <c r="J3995" s="147">
        <v>2563112</v>
      </c>
    </row>
    <row r="3996" spans="1:10" x14ac:dyDescent="0.2">
      <c r="A3996" s="147">
        <v>6</v>
      </c>
      <c r="B3996" s="149" t="s">
        <v>30520</v>
      </c>
      <c r="C3996" s="147" t="s">
        <v>2242</v>
      </c>
      <c r="D3996" s="147" t="s">
        <v>30519</v>
      </c>
      <c r="E3996" s="147" t="s">
        <v>2240</v>
      </c>
      <c r="F3996" s="147" t="s">
        <v>2259</v>
      </c>
      <c r="G3996" s="147">
        <v>2</v>
      </c>
      <c r="H3996" s="148">
        <v>41204</v>
      </c>
      <c r="I3996" s="147">
        <v>5</v>
      </c>
      <c r="J3996" s="147">
        <v>2563087</v>
      </c>
    </row>
    <row r="3997" spans="1:10" x14ac:dyDescent="0.2">
      <c r="A3997" s="147">
        <v>6</v>
      </c>
      <c r="B3997" s="149" t="s">
        <v>30517</v>
      </c>
      <c r="C3997" s="147" t="s">
        <v>2242</v>
      </c>
      <c r="D3997" s="147" t="s">
        <v>30518</v>
      </c>
      <c r="E3997" s="147" t="s">
        <v>2240</v>
      </c>
      <c r="F3997" s="147" t="s">
        <v>2259</v>
      </c>
      <c r="G3997" s="147">
        <v>2</v>
      </c>
      <c r="H3997" s="148">
        <v>41204</v>
      </c>
      <c r="I3997" s="147">
        <v>5</v>
      </c>
      <c r="J3997" s="147">
        <v>2563094</v>
      </c>
    </row>
    <row r="3998" spans="1:10" x14ac:dyDescent="0.2">
      <c r="A3998" s="147">
        <v>6</v>
      </c>
      <c r="B3998" s="149" t="s">
        <v>30517</v>
      </c>
      <c r="C3998" s="147" t="s">
        <v>2446</v>
      </c>
      <c r="D3998" s="147" t="s">
        <v>30510</v>
      </c>
      <c r="E3998" s="147" t="s">
        <v>2246</v>
      </c>
      <c r="F3998" s="147" t="s">
        <v>2259</v>
      </c>
      <c r="G3998" s="147">
        <v>2</v>
      </c>
      <c r="H3998" s="148">
        <v>41204</v>
      </c>
      <c r="I3998" s="147">
        <v>5</v>
      </c>
      <c r="J3998" s="147">
        <v>1190335</v>
      </c>
    </row>
    <row r="3999" spans="1:10" x14ac:dyDescent="0.2">
      <c r="A3999" s="147">
        <v>6</v>
      </c>
      <c r="B3999" s="149" t="s">
        <v>30515</v>
      </c>
      <c r="C3999" s="147" t="s">
        <v>2242</v>
      </c>
      <c r="D3999" s="147" t="s">
        <v>30516</v>
      </c>
      <c r="E3999" s="147" t="s">
        <v>2240</v>
      </c>
      <c r="F3999" s="147" t="s">
        <v>2259</v>
      </c>
      <c r="G3999" s="147">
        <v>1</v>
      </c>
      <c r="H3999" s="148">
        <v>41204</v>
      </c>
      <c r="I3999" s="147">
        <v>5</v>
      </c>
      <c r="J3999" s="147">
        <v>2563101</v>
      </c>
    </row>
    <row r="4000" spans="1:10" x14ac:dyDescent="0.2">
      <c r="A4000" s="147">
        <v>6</v>
      </c>
      <c r="B4000" s="149" t="s">
        <v>30515</v>
      </c>
      <c r="C4000" s="147" t="s">
        <v>2294</v>
      </c>
      <c r="D4000" s="147" t="s">
        <v>30507</v>
      </c>
      <c r="E4000" s="147" t="s">
        <v>2246</v>
      </c>
      <c r="F4000" s="147" t="s">
        <v>2259</v>
      </c>
      <c r="G4000" s="147">
        <v>1</v>
      </c>
      <c r="H4000" s="148">
        <v>41204</v>
      </c>
      <c r="I4000" s="147">
        <v>5</v>
      </c>
      <c r="J4000" s="147">
        <v>1190340</v>
      </c>
    </row>
    <row r="4001" spans="1:10" x14ac:dyDescent="0.2">
      <c r="A4001" s="147">
        <v>6</v>
      </c>
      <c r="B4001" s="149" t="s">
        <v>30514</v>
      </c>
      <c r="C4001" s="147" t="s">
        <v>2242</v>
      </c>
      <c r="D4001" s="147" t="s">
        <v>30513</v>
      </c>
      <c r="E4001" s="147" t="s">
        <v>2240</v>
      </c>
      <c r="F4001" s="147" t="s">
        <v>2259</v>
      </c>
      <c r="G4001" s="147">
        <v>2</v>
      </c>
      <c r="H4001" s="148">
        <v>41204</v>
      </c>
      <c r="I4001" s="147">
        <v>5</v>
      </c>
      <c r="J4001" s="147">
        <v>2563091</v>
      </c>
    </row>
    <row r="4002" spans="1:10" x14ac:dyDescent="0.2">
      <c r="A4002" s="147">
        <v>6</v>
      </c>
      <c r="B4002" s="149" t="s">
        <v>30511</v>
      </c>
      <c r="C4002" s="147" t="s">
        <v>2242</v>
      </c>
      <c r="D4002" s="147" t="s">
        <v>30512</v>
      </c>
      <c r="E4002" s="147" t="s">
        <v>2240</v>
      </c>
      <c r="F4002" s="147" t="s">
        <v>2259</v>
      </c>
      <c r="G4002" s="147">
        <v>1</v>
      </c>
      <c r="H4002" s="148">
        <v>41204</v>
      </c>
      <c r="I4002" s="147">
        <v>5</v>
      </c>
      <c r="J4002" s="147">
        <v>2563099</v>
      </c>
    </row>
    <row r="4003" spans="1:10" x14ac:dyDescent="0.2">
      <c r="A4003" s="147">
        <v>6</v>
      </c>
      <c r="B4003" s="149" t="s">
        <v>30511</v>
      </c>
      <c r="C4003" s="147" t="s">
        <v>2446</v>
      </c>
      <c r="D4003" s="147" t="s">
        <v>30510</v>
      </c>
      <c r="E4003" s="147" t="s">
        <v>2246</v>
      </c>
      <c r="F4003" s="147" t="s">
        <v>2259</v>
      </c>
      <c r="G4003" s="147">
        <v>1</v>
      </c>
      <c r="H4003" s="148">
        <v>41204</v>
      </c>
      <c r="I4003" s="147">
        <v>5</v>
      </c>
      <c r="J4003" s="147">
        <v>1190343</v>
      </c>
    </row>
    <row r="4004" spans="1:10" x14ac:dyDescent="0.2">
      <c r="A4004" s="147">
        <v>6</v>
      </c>
      <c r="B4004" s="149" t="s">
        <v>30508</v>
      </c>
      <c r="C4004" s="147" t="s">
        <v>2242</v>
      </c>
      <c r="D4004" s="147" t="s">
        <v>30509</v>
      </c>
      <c r="E4004" s="147" t="s">
        <v>2240</v>
      </c>
      <c r="F4004" s="147" t="s">
        <v>2259</v>
      </c>
      <c r="G4004" s="147">
        <v>1</v>
      </c>
      <c r="H4004" s="148">
        <v>41204</v>
      </c>
      <c r="I4004" s="147">
        <v>5</v>
      </c>
      <c r="J4004" s="147">
        <v>2563090</v>
      </c>
    </row>
    <row r="4005" spans="1:10" x14ac:dyDescent="0.2">
      <c r="A4005" s="147">
        <v>6</v>
      </c>
      <c r="B4005" s="149" t="s">
        <v>30508</v>
      </c>
      <c r="C4005" s="147" t="s">
        <v>2294</v>
      </c>
      <c r="D4005" s="147" t="s">
        <v>30507</v>
      </c>
      <c r="E4005" s="147" t="s">
        <v>2246</v>
      </c>
      <c r="F4005" s="147" t="s">
        <v>2259</v>
      </c>
      <c r="G4005" s="147">
        <v>1</v>
      </c>
      <c r="H4005" s="148">
        <v>41204</v>
      </c>
      <c r="I4005" s="147">
        <v>5</v>
      </c>
      <c r="J4005" s="147">
        <v>1190338</v>
      </c>
    </row>
    <row r="4006" spans="1:10" x14ac:dyDescent="0.2">
      <c r="A4006" s="147">
        <v>6</v>
      </c>
      <c r="B4006" s="149" t="s">
        <v>30506</v>
      </c>
      <c r="C4006" s="147" t="s">
        <v>2242</v>
      </c>
      <c r="D4006" s="147" t="s">
        <v>30505</v>
      </c>
      <c r="E4006" s="147" t="s">
        <v>2240</v>
      </c>
      <c r="G4006" s="147">
        <v>0</v>
      </c>
      <c r="I4006" s="147">
        <v>5</v>
      </c>
      <c r="J4006" s="147">
        <v>2563093</v>
      </c>
    </row>
    <row r="4007" spans="1:10" x14ac:dyDescent="0.2">
      <c r="A4007" s="147">
        <v>4</v>
      </c>
      <c r="B4007" s="149" t="s">
        <v>30502</v>
      </c>
      <c r="C4007" s="147" t="s">
        <v>2242</v>
      </c>
      <c r="D4007" s="147" t="s">
        <v>30504</v>
      </c>
      <c r="E4007" s="147" t="s">
        <v>2246</v>
      </c>
      <c r="G4007" s="147">
        <v>0</v>
      </c>
      <c r="I4007" s="147">
        <v>4</v>
      </c>
      <c r="J4007" s="147">
        <v>2563086</v>
      </c>
    </row>
    <row r="4008" spans="1:10" x14ac:dyDescent="0.2">
      <c r="A4008" s="147">
        <v>4</v>
      </c>
      <c r="B4008" s="149" t="s">
        <v>30502</v>
      </c>
      <c r="C4008" s="147" t="s">
        <v>2261</v>
      </c>
      <c r="D4008" s="147" t="s">
        <v>30503</v>
      </c>
      <c r="E4008" s="147" t="s">
        <v>2246</v>
      </c>
      <c r="G4008" s="147">
        <v>0</v>
      </c>
      <c r="I4008" s="147">
        <v>4</v>
      </c>
      <c r="J4008" s="147">
        <v>1190311</v>
      </c>
    </row>
    <row r="4009" spans="1:10" x14ac:dyDescent="0.2">
      <c r="A4009" s="147">
        <v>4</v>
      </c>
      <c r="B4009" s="149" t="s">
        <v>30502</v>
      </c>
      <c r="C4009" s="147" t="s">
        <v>2261</v>
      </c>
      <c r="D4009" s="147" t="s">
        <v>30501</v>
      </c>
      <c r="E4009" s="147" t="s">
        <v>2246</v>
      </c>
      <c r="G4009" s="147">
        <v>0</v>
      </c>
      <c r="I4009" s="147">
        <v>4</v>
      </c>
      <c r="J4009" s="147">
        <v>1190312</v>
      </c>
    </row>
    <row r="4010" spans="1:10" x14ac:dyDescent="0.2">
      <c r="A4010" s="147">
        <v>5</v>
      </c>
      <c r="B4010" s="149" t="s">
        <v>30500</v>
      </c>
      <c r="C4010" s="147" t="s">
        <v>2242</v>
      </c>
      <c r="D4010" s="147" t="s">
        <v>30499</v>
      </c>
      <c r="E4010" s="147" t="s">
        <v>2246</v>
      </c>
      <c r="G4010" s="147">
        <v>0</v>
      </c>
      <c r="I4010" s="147">
        <v>5</v>
      </c>
      <c r="J4010" s="147">
        <v>2563122</v>
      </c>
    </row>
    <row r="4011" spans="1:10" x14ac:dyDescent="0.2">
      <c r="A4011" s="147">
        <v>6</v>
      </c>
      <c r="B4011" s="149" t="s">
        <v>30498</v>
      </c>
      <c r="C4011" s="147" t="s">
        <v>2242</v>
      </c>
      <c r="D4011" s="147" t="s">
        <v>30497</v>
      </c>
      <c r="E4011" s="147" t="s">
        <v>2240</v>
      </c>
      <c r="G4011" s="147">
        <v>0</v>
      </c>
      <c r="I4011" s="147">
        <v>6</v>
      </c>
      <c r="J4011" s="147">
        <v>2563131</v>
      </c>
    </row>
    <row r="4012" spans="1:10" x14ac:dyDescent="0.2">
      <c r="A4012" s="147">
        <v>6</v>
      </c>
      <c r="B4012" s="149" t="s">
        <v>30496</v>
      </c>
      <c r="C4012" s="147" t="s">
        <v>2242</v>
      </c>
      <c r="D4012" s="147" t="s">
        <v>30495</v>
      </c>
      <c r="E4012" s="147" t="s">
        <v>2240</v>
      </c>
      <c r="G4012" s="147">
        <v>0</v>
      </c>
      <c r="I4012" s="147">
        <v>5</v>
      </c>
      <c r="J4012" s="147">
        <v>2563117</v>
      </c>
    </row>
    <row r="4013" spans="1:10" x14ac:dyDescent="0.2">
      <c r="A4013" s="147">
        <v>6</v>
      </c>
      <c r="B4013" s="149" t="s">
        <v>30494</v>
      </c>
      <c r="C4013" s="147" t="s">
        <v>2242</v>
      </c>
      <c r="D4013" s="147" t="s">
        <v>30493</v>
      </c>
      <c r="E4013" s="147" t="s">
        <v>2240</v>
      </c>
      <c r="G4013" s="147">
        <v>0</v>
      </c>
      <c r="I4013" s="147">
        <v>5</v>
      </c>
      <c r="J4013" s="147">
        <v>2563121</v>
      </c>
    </row>
    <row r="4014" spans="1:10" x14ac:dyDescent="0.2">
      <c r="A4014" s="147">
        <v>6</v>
      </c>
      <c r="B4014" s="149" t="s">
        <v>30492</v>
      </c>
      <c r="C4014" s="147" t="s">
        <v>2242</v>
      </c>
      <c r="D4014" s="147" t="s">
        <v>30491</v>
      </c>
      <c r="E4014" s="147" t="s">
        <v>2240</v>
      </c>
      <c r="G4014" s="147">
        <v>0</v>
      </c>
      <c r="I4014" s="147">
        <v>5</v>
      </c>
      <c r="J4014" s="147">
        <v>2563125</v>
      </c>
    </row>
    <row r="4015" spans="1:10" x14ac:dyDescent="0.2">
      <c r="A4015" s="147">
        <v>6</v>
      </c>
      <c r="B4015" s="149" t="s">
        <v>30490</v>
      </c>
      <c r="C4015" s="147" t="s">
        <v>2242</v>
      </c>
      <c r="D4015" s="147" t="s">
        <v>30489</v>
      </c>
      <c r="E4015" s="147" t="s">
        <v>2240</v>
      </c>
      <c r="G4015" s="147">
        <v>0</v>
      </c>
      <c r="I4015" s="147">
        <v>5</v>
      </c>
      <c r="J4015" s="147">
        <v>2563116</v>
      </c>
    </row>
    <row r="4016" spans="1:10" x14ac:dyDescent="0.2">
      <c r="A4016" s="147">
        <v>4</v>
      </c>
      <c r="B4016" s="149" t="s">
        <v>30488</v>
      </c>
      <c r="C4016" s="147" t="s">
        <v>2242</v>
      </c>
      <c r="D4016" s="147" t="s">
        <v>30487</v>
      </c>
      <c r="E4016" s="147" t="s">
        <v>2240</v>
      </c>
      <c r="G4016" s="147">
        <v>0</v>
      </c>
      <c r="I4016" s="147">
        <v>4</v>
      </c>
      <c r="J4016" s="147">
        <v>2563073</v>
      </c>
    </row>
    <row r="4017" spans="1:10" x14ac:dyDescent="0.2">
      <c r="A4017" s="147">
        <v>4</v>
      </c>
      <c r="B4017" s="149" t="s">
        <v>30483</v>
      </c>
      <c r="C4017" s="147" t="s">
        <v>2242</v>
      </c>
      <c r="D4017" s="147" t="s">
        <v>30486</v>
      </c>
      <c r="E4017" s="147" t="s">
        <v>2246</v>
      </c>
      <c r="G4017" s="147">
        <v>0</v>
      </c>
      <c r="I4017" s="147">
        <v>4</v>
      </c>
      <c r="J4017" s="147">
        <v>2563083</v>
      </c>
    </row>
    <row r="4018" spans="1:10" x14ac:dyDescent="0.2">
      <c r="A4018" s="147">
        <v>4</v>
      </c>
      <c r="B4018" s="149" t="s">
        <v>30483</v>
      </c>
      <c r="C4018" s="147" t="s">
        <v>2446</v>
      </c>
      <c r="D4018" s="147" t="s">
        <v>30485</v>
      </c>
      <c r="E4018" s="147" t="s">
        <v>2246</v>
      </c>
      <c r="G4018" s="147">
        <v>0</v>
      </c>
      <c r="I4018" s="147">
        <v>4</v>
      </c>
      <c r="J4018" s="147">
        <v>1190332</v>
      </c>
    </row>
    <row r="4019" spans="1:10" x14ac:dyDescent="0.2">
      <c r="A4019" s="147">
        <v>4</v>
      </c>
      <c r="B4019" s="149" t="s">
        <v>30483</v>
      </c>
      <c r="C4019" s="147" t="s">
        <v>2446</v>
      </c>
      <c r="D4019" s="147" t="s">
        <v>30484</v>
      </c>
      <c r="E4019" s="147" t="s">
        <v>2246</v>
      </c>
      <c r="G4019" s="147">
        <v>0</v>
      </c>
      <c r="I4019" s="147">
        <v>4</v>
      </c>
      <c r="J4019" s="147">
        <v>1190319</v>
      </c>
    </row>
    <row r="4020" spans="1:10" x14ac:dyDescent="0.2">
      <c r="A4020" s="147">
        <v>4</v>
      </c>
      <c r="B4020" s="149" t="s">
        <v>30483</v>
      </c>
      <c r="C4020" s="147" t="s">
        <v>2277</v>
      </c>
      <c r="D4020" s="147" t="s">
        <v>30482</v>
      </c>
      <c r="E4020" s="147" t="s">
        <v>2246</v>
      </c>
      <c r="G4020" s="147">
        <v>0</v>
      </c>
      <c r="I4020" s="147">
        <v>4</v>
      </c>
      <c r="J4020" s="147">
        <v>1190323</v>
      </c>
    </row>
    <row r="4021" spans="1:10" x14ac:dyDescent="0.2">
      <c r="A4021" s="147">
        <v>5</v>
      </c>
      <c r="B4021" s="149" t="s">
        <v>30481</v>
      </c>
      <c r="C4021" s="147" t="s">
        <v>2242</v>
      </c>
      <c r="D4021" s="147" t="s">
        <v>30480</v>
      </c>
      <c r="E4021" s="147" t="s">
        <v>2246</v>
      </c>
      <c r="G4021" s="147">
        <v>0</v>
      </c>
      <c r="I4021" s="147">
        <v>5</v>
      </c>
      <c r="J4021" s="147">
        <v>2563136</v>
      </c>
    </row>
    <row r="4022" spans="1:10" x14ac:dyDescent="0.2">
      <c r="A4022" s="147">
        <v>6</v>
      </c>
      <c r="B4022" s="149" t="s">
        <v>30479</v>
      </c>
      <c r="C4022" s="147" t="s">
        <v>2242</v>
      </c>
      <c r="D4022" s="147" t="s">
        <v>30478</v>
      </c>
      <c r="E4022" s="147" t="s">
        <v>2240</v>
      </c>
      <c r="G4022" s="147">
        <v>0</v>
      </c>
      <c r="I4022" s="147">
        <v>6</v>
      </c>
      <c r="J4022" s="147">
        <v>2563144</v>
      </c>
    </row>
    <row r="4023" spans="1:10" x14ac:dyDescent="0.2">
      <c r="A4023" s="147">
        <v>6</v>
      </c>
      <c r="B4023" s="149" t="s">
        <v>30477</v>
      </c>
      <c r="C4023" s="147" t="s">
        <v>2242</v>
      </c>
      <c r="D4023" s="147" t="s">
        <v>30476</v>
      </c>
      <c r="E4023" s="147" t="s">
        <v>2240</v>
      </c>
      <c r="G4023" s="147">
        <v>0</v>
      </c>
      <c r="I4023" s="147">
        <v>5</v>
      </c>
      <c r="J4023" s="147">
        <v>2563133</v>
      </c>
    </row>
    <row r="4024" spans="1:10" x14ac:dyDescent="0.2">
      <c r="A4024" s="147">
        <v>6</v>
      </c>
      <c r="B4024" s="149" t="s">
        <v>30475</v>
      </c>
      <c r="C4024" s="147" t="s">
        <v>2242</v>
      </c>
      <c r="D4024" s="147" t="s">
        <v>30474</v>
      </c>
      <c r="E4024" s="147" t="s">
        <v>2240</v>
      </c>
      <c r="G4024" s="147">
        <v>0</v>
      </c>
      <c r="I4024" s="147">
        <v>5</v>
      </c>
      <c r="J4024" s="147">
        <v>2563138</v>
      </c>
    </row>
    <row r="4025" spans="1:10" x14ac:dyDescent="0.2">
      <c r="A4025" s="147">
        <v>6</v>
      </c>
      <c r="B4025" s="149" t="s">
        <v>30473</v>
      </c>
      <c r="C4025" s="147" t="s">
        <v>2242</v>
      </c>
      <c r="D4025" s="147" t="s">
        <v>30472</v>
      </c>
      <c r="E4025" s="147" t="s">
        <v>2240</v>
      </c>
      <c r="G4025" s="147">
        <v>0</v>
      </c>
      <c r="I4025" s="147">
        <v>5</v>
      </c>
      <c r="J4025" s="147">
        <v>2563139</v>
      </c>
    </row>
    <row r="4026" spans="1:10" x14ac:dyDescent="0.2">
      <c r="A4026" s="147">
        <v>3</v>
      </c>
      <c r="B4026" s="149" t="s">
        <v>30471</v>
      </c>
      <c r="C4026" s="147" t="s">
        <v>2242</v>
      </c>
      <c r="D4026" s="147" t="s">
        <v>30470</v>
      </c>
      <c r="E4026" s="147" t="s">
        <v>2246</v>
      </c>
      <c r="G4026" s="147">
        <v>0</v>
      </c>
      <c r="I4026" s="147">
        <v>3</v>
      </c>
      <c r="J4026" s="147">
        <v>2562744</v>
      </c>
    </row>
    <row r="4027" spans="1:10" x14ac:dyDescent="0.2">
      <c r="A4027" s="147">
        <v>4</v>
      </c>
      <c r="B4027" s="149" t="s">
        <v>30469</v>
      </c>
      <c r="C4027" s="147" t="s">
        <v>2242</v>
      </c>
      <c r="D4027" s="147" t="s">
        <v>30468</v>
      </c>
      <c r="E4027" s="147" t="s">
        <v>2240</v>
      </c>
      <c r="G4027" s="147">
        <v>0</v>
      </c>
      <c r="I4027" s="147">
        <v>4</v>
      </c>
      <c r="J4027" s="147">
        <v>2563155</v>
      </c>
    </row>
    <row r="4028" spans="1:10" x14ac:dyDescent="0.2">
      <c r="A4028" s="147">
        <v>4</v>
      </c>
      <c r="B4028" s="149" t="s">
        <v>30466</v>
      </c>
      <c r="C4028" s="147" t="s">
        <v>2242</v>
      </c>
      <c r="D4028" s="147" t="s">
        <v>30467</v>
      </c>
      <c r="E4028" s="147" t="s">
        <v>2240</v>
      </c>
      <c r="G4028" s="147">
        <v>0</v>
      </c>
      <c r="I4028" s="147">
        <v>4</v>
      </c>
      <c r="J4028" s="147">
        <v>2563154</v>
      </c>
    </row>
    <row r="4029" spans="1:10" x14ac:dyDescent="0.2">
      <c r="A4029" s="147">
        <v>4</v>
      </c>
      <c r="B4029" s="149" t="s">
        <v>30466</v>
      </c>
      <c r="C4029" s="147" t="s">
        <v>2277</v>
      </c>
      <c r="D4029" s="147" t="s">
        <v>30465</v>
      </c>
      <c r="E4029" s="147" t="s">
        <v>2246</v>
      </c>
      <c r="G4029" s="147">
        <v>0</v>
      </c>
      <c r="I4029" s="147">
        <v>4</v>
      </c>
      <c r="J4029" s="147">
        <v>1190352</v>
      </c>
    </row>
    <row r="4030" spans="1:10" x14ac:dyDescent="0.2">
      <c r="A4030" s="147">
        <v>4</v>
      </c>
      <c r="B4030" s="149" t="s">
        <v>30462</v>
      </c>
      <c r="C4030" s="147" t="s">
        <v>2242</v>
      </c>
      <c r="D4030" s="147" t="s">
        <v>30464</v>
      </c>
      <c r="E4030" s="147" t="s">
        <v>2240</v>
      </c>
      <c r="G4030" s="147">
        <v>0</v>
      </c>
      <c r="I4030" s="147">
        <v>4</v>
      </c>
      <c r="J4030" s="147">
        <v>2563148</v>
      </c>
    </row>
    <row r="4031" spans="1:10" x14ac:dyDescent="0.2">
      <c r="A4031" s="147">
        <v>4</v>
      </c>
      <c r="B4031" s="149" t="s">
        <v>30462</v>
      </c>
      <c r="C4031" s="147" t="s">
        <v>2277</v>
      </c>
      <c r="D4031" s="147" t="s">
        <v>30463</v>
      </c>
      <c r="E4031" s="147" t="s">
        <v>2246</v>
      </c>
      <c r="G4031" s="147">
        <v>0</v>
      </c>
      <c r="I4031" s="147">
        <v>4</v>
      </c>
      <c r="J4031" s="147">
        <v>1190353</v>
      </c>
    </row>
    <row r="4032" spans="1:10" x14ac:dyDescent="0.2">
      <c r="A4032" s="147">
        <v>4</v>
      </c>
      <c r="B4032" s="149" t="s">
        <v>30462</v>
      </c>
      <c r="C4032" s="147" t="s">
        <v>2277</v>
      </c>
      <c r="D4032" s="147" t="s">
        <v>30461</v>
      </c>
      <c r="E4032" s="147" t="s">
        <v>2246</v>
      </c>
      <c r="G4032" s="147">
        <v>0</v>
      </c>
      <c r="I4032" s="147">
        <v>4</v>
      </c>
      <c r="J4032" s="147">
        <v>1190349</v>
      </c>
    </row>
    <row r="4033" spans="1:10" x14ac:dyDescent="0.2">
      <c r="A4033" s="147">
        <v>4</v>
      </c>
      <c r="B4033" s="149" t="s">
        <v>30460</v>
      </c>
      <c r="C4033" s="147" t="s">
        <v>2242</v>
      </c>
      <c r="D4033" s="147" t="s">
        <v>30459</v>
      </c>
      <c r="E4033" s="147" t="s">
        <v>2240</v>
      </c>
      <c r="G4033" s="147">
        <v>0</v>
      </c>
      <c r="I4033" s="147">
        <v>4</v>
      </c>
      <c r="J4033" s="147">
        <v>2563152</v>
      </c>
    </row>
    <row r="4034" spans="1:10" x14ac:dyDescent="0.2">
      <c r="A4034" s="147">
        <v>3</v>
      </c>
      <c r="B4034" s="149" t="s">
        <v>30458</v>
      </c>
      <c r="C4034" s="147" t="s">
        <v>2242</v>
      </c>
      <c r="D4034" s="147" t="s">
        <v>30457</v>
      </c>
      <c r="E4034" s="147" t="s">
        <v>2246</v>
      </c>
      <c r="G4034" s="147">
        <v>0</v>
      </c>
      <c r="I4034" s="147">
        <v>3</v>
      </c>
      <c r="J4034" s="147">
        <v>2562741</v>
      </c>
    </row>
    <row r="4035" spans="1:10" x14ac:dyDescent="0.2">
      <c r="A4035" s="147">
        <v>4</v>
      </c>
      <c r="B4035" s="149" t="s">
        <v>30454</v>
      </c>
      <c r="C4035" s="147" t="s">
        <v>2242</v>
      </c>
      <c r="D4035" s="147" t="s">
        <v>30456</v>
      </c>
      <c r="E4035" s="147" t="s">
        <v>2240</v>
      </c>
      <c r="G4035" s="147">
        <v>0</v>
      </c>
      <c r="I4035" s="147">
        <v>4</v>
      </c>
      <c r="J4035" s="147">
        <v>2563165</v>
      </c>
    </row>
    <row r="4036" spans="1:10" x14ac:dyDescent="0.2">
      <c r="A4036" s="147">
        <v>4</v>
      </c>
      <c r="B4036" s="149" t="s">
        <v>30454</v>
      </c>
      <c r="C4036" s="147" t="s">
        <v>2261</v>
      </c>
      <c r="D4036" s="147" t="s">
        <v>30455</v>
      </c>
      <c r="E4036" s="147" t="s">
        <v>2246</v>
      </c>
      <c r="G4036" s="147">
        <v>0</v>
      </c>
      <c r="I4036" s="147">
        <v>4</v>
      </c>
      <c r="J4036" s="147">
        <v>1190358</v>
      </c>
    </row>
    <row r="4037" spans="1:10" x14ac:dyDescent="0.2">
      <c r="A4037" s="147">
        <v>4</v>
      </c>
      <c r="B4037" s="149" t="s">
        <v>30454</v>
      </c>
      <c r="C4037" s="147" t="s">
        <v>2277</v>
      </c>
      <c r="D4037" s="147" t="s">
        <v>30453</v>
      </c>
      <c r="E4037" s="147" t="s">
        <v>2246</v>
      </c>
      <c r="G4037" s="147">
        <v>0</v>
      </c>
      <c r="I4037" s="147">
        <v>4</v>
      </c>
      <c r="J4037" s="147">
        <v>1190368</v>
      </c>
    </row>
    <row r="4038" spans="1:10" x14ac:dyDescent="0.2">
      <c r="A4038" s="147">
        <v>4</v>
      </c>
      <c r="B4038" s="149" t="s">
        <v>30447</v>
      </c>
      <c r="C4038" s="147" t="s">
        <v>2242</v>
      </c>
      <c r="D4038" s="147" t="s">
        <v>30452</v>
      </c>
      <c r="E4038" s="147" t="s">
        <v>2240</v>
      </c>
      <c r="G4038" s="147">
        <v>0</v>
      </c>
      <c r="I4038" s="147">
        <v>4</v>
      </c>
      <c r="J4038" s="147">
        <v>2563167</v>
      </c>
    </row>
    <row r="4039" spans="1:10" x14ac:dyDescent="0.2">
      <c r="A4039" s="147">
        <v>4</v>
      </c>
      <c r="B4039" s="149" t="s">
        <v>30447</v>
      </c>
      <c r="C4039" s="147" t="s">
        <v>2277</v>
      </c>
      <c r="D4039" s="147" t="s">
        <v>30451</v>
      </c>
      <c r="E4039" s="147" t="s">
        <v>2246</v>
      </c>
      <c r="G4039" s="147">
        <v>0</v>
      </c>
      <c r="I4039" s="147">
        <v>4</v>
      </c>
      <c r="J4039" s="147">
        <v>1190376</v>
      </c>
    </row>
    <row r="4040" spans="1:10" x14ac:dyDescent="0.2">
      <c r="A4040" s="147">
        <v>4</v>
      </c>
      <c r="B4040" s="149" t="s">
        <v>30447</v>
      </c>
      <c r="C4040" s="147" t="s">
        <v>2277</v>
      </c>
      <c r="D4040" s="147" t="s">
        <v>30450</v>
      </c>
      <c r="E4040" s="147" t="s">
        <v>2246</v>
      </c>
      <c r="G4040" s="147">
        <v>0</v>
      </c>
      <c r="I4040" s="147">
        <v>4</v>
      </c>
      <c r="J4040" s="147">
        <v>1190364</v>
      </c>
    </row>
    <row r="4041" spans="1:10" x14ac:dyDescent="0.2">
      <c r="A4041" s="147">
        <v>4</v>
      </c>
      <c r="B4041" s="149" t="s">
        <v>30447</v>
      </c>
      <c r="C4041" s="147" t="s">
        <v>2277</v>
      </c>
      <c r="D4041" s="147" t="s">
        <v>30449</v>
      </c>
      <c r="E4041" s="147" t="s">
        <v>2246</v>
      </c>
      <c r="G4041" s="147">
        <v>0</v>
      </c>
      <c r="I4041" s="147">
        <v>4</v>
      </c>
      <c r="J4041" s="147">
        <v>1190356</v>
      </c>
    </row>
    <row r="4042" spans="1:10" x14ac:dyDescent="0.2">
      <c r="A4042" s="147">
        <v>4</v>
      </c>
      <c r="B4042" s="149" t="s">
        <v>30447</v>
      </c>
      <c r="C4042" s="147" t="s">
        <v>2277</v>
      </c>
      <c r="D4042" s="147" t="s">
        <v>30448</v>
      </c>
      <c r="E4042" s="147" t="s">
        <v>2246</v>
      </c>
      <c r="G4042" s="147">
        <v>0</v>
      </c>
      <c r="I4042" s="147">
        <v>4</v>
      </c>
      <c r="J4042" s="147">
        <v>1190365</v>
      </c>
    </row>
    <row r="4043" spans="1:10" x14ac:dyDescent="0.2">
      <c r="A4043" s="147">
        <v>4</v>
      </c>
      <c r="B4043" s="149" t="s">
        <v>30447</v>
      </c>
      <c r="C4043" s="147" t="s">
        <v>2277</v>
      </c>
      <c r="D4043" s="147" t="s">
        <v>30446</v>
      </c>
      <c r="E4043" s="147" t="s">
        <v>2246</v>
      </c>
      <c r="G4043" s="147">
        <v>0</v>
      </c>
      <c r="I4043" s="147">
        <v>4</v>
      </c>
      <c r="J4043" s="147">
        <v>1190366</v>
      </c>
    </row>
    <row r="4044" spans="1:10" x14ac:dyDescent="0.2">
      <c r="A4044" s="147">
        <v>4</v>
      </c>
      <c r="B4044" s="149" t="s">
        <v>30442</v>
      </c>
      <c r="C4044" s="147" t="s">
        <v>2242</v>
      </c>
      <c r="D4044" s="147" t="s">
        <v>30445</v>
      </c>
      <c r="E4044" s="147" t="s">
        <v>2240</v>
      </c>
      <c r="G4044" s="147">
        <v>0</v>
      </c>
      <c r="I4044" s="147">
        <v>4</v>
      </c>
      <c r="J4044" s="147">
        <v>2563160</v>
      </c>
    </row>
    <row r="4045" spans="1:10" x14ac:dyDescent="0.2">
      <c r="A4045" s="147">
        <v>4</v>
      </c>
      <c r="B4045" s="149" t="s">
        <v>30442</v>
      </c>
      <c r="C4045" s="147" t="s">
        <v>2261</v>
      </c>
      <c r="D4045" s="147" t="s">
        <v>30444</v>
      </c>
      <c r="E4045" s="147" t="s">
        <v>2246</v>
      </c>
      <c r="G4045" s="147">
        <v>0</v>
      </c>
      <c r="I4045" s="147">
        <v>4</v>
      </c>
      <c r="J4045" s="147">
        <v>1190375</v>
      </c>
    </row>
    <row r="4046" spans="1:10" x14ac:dyDescent="0.2">
      <c r="A4046" s="147">
        <v>4</v>
      </c>
      <c r="B4046" s="149" t="s">
        <v>30442</v>
      </c>
      <c r="C4046" s="147" t="s">
        <v>2277</v>
      </c>
      <c r="D4046" s="147" t="s">
        <v>30443</v>
      </c>
      <c r="E4046" s="147" t="s">
        <v>2246</v>
      </c>
      <c r="G4046" s="147">
        <v>0</v>
      </c>
      <c r="I4046" s="147">
        <v>4</v>
      </c>
      <c r="J4046" s="147">
        <v>1190377</v>
      </c>
    </row>
    <row r="4047" spans="1:10" x14ac:dyDescent="0.2">
      <c r="A4047" s="147">
        <v>4</v>
      </c>
      <c r="B4047" s="149" t="s">
        <v>30442</v>
      </c>
      <c r="C4047" s="147" t="s">
        <v>2277</v>
      </c>
      <c r="D4047" s="147" t="s">
        <v>30441</v>
      </c>
      <c r="E4047" s="147" t="s">
        <v>2246</v>
      </c>
      <c r="G4047" s="147">
        <v>0</v>
      </c>
      <c r="I4047" s="147">
        <v>4</v>
      </c>
      <c r="J4047" s="147">
        <v>1190372</v>
      </c>
    </row>
    <row r="4048" spans="1:10" x14ac:dyDescent="0.2">
      <c r="A4048" s="147">
        <v>2</v>
      </c>
      <c r="B4048" s="149" t="s">
        <v>30440</v>
      </c>
      <c r="C4048" s="147" t="s">
        <v>2242</v>
      </c>
      <c r="D4048" s="147" t="s">
        <v>30439</v>
      </c>
      <c r="E4048" s="147" t="s">
        <v>2246</v>
      </c>
      <c r="G4048" s="147">
        <v>0</v>
      </c>
      <c r="I4048" s="147">
        <v>2</v>
      </c>
      <c r="J4048" s="147">
        <v>2561315</v>
      </c>
    </row>
    <row r="4049" spans="1:11" x14ac:dyDescent="0.2">
      <c r="A4049" s="147">
        <v>3</v>
      </c>
      <c r="B4049" s="149" t="s">
        <v>30434</v>
      </c>
      <c r="C4049" s="147" t="s">
        <v>2242</v>
      </c>
      <c r="D4049" s="147" t="s">
        <v>30438</v>
      </c>
      <c r="E4049" s="147" t="s">
        <v>2240</v>
      </c>
      <c r="G4049" s="147">
        <v>0</v>
      </c>
      <c r="I4049" s="147">
        <v>3</v>
      </c>
      <c r="J4049" s="147">
        <v>2563184</v>
      </c>
    </row>
    <row r="4050" spans="1:11" x14ac:dyDescent="0.2">
      <c r="A4050" s="147">
        <v>3</v>
      </c>
      <c r="B4050" s="149" t="s">
        <v>30434</v>
      </c>
      <c r="C4050" s="147" t="s">
        <v>2261</v>
      </c>
      <c r="D4050" s="147" t="s">
        <v>30437</v>
      </c>
      <c r="E4050" s="147" t="s">
        <v>2246</v>
      </c>
      <c r="G4050" s="147">
        <v>0</v>
      </c>
      <c r="I4050" s="147">
        <v>3</v>
      </c>
      <c r="J4050" s="147">
        <v>1190393</v>
      </c>
    </row>
    <row r="4051" spans="1:11" x14ac:dyDescent="0.2">
      <c r="A4051" s="147">
        <v>3</v>
      </c>
      <c r="B4051" s="149" t="s">
        <v>30434</v>
      </c>
      <c r="C4051" s="147" t="s">
        <v>2261</v>
      </c>
      <c r="D4051" s="147" t="s">
        <v>30436</v>
      </c>
      <c r="E4051" s="147" t="s">
        <v>2246</v>
      </c>
      <c r="G4051" s="147">
        <v>0</v>
      </c>
      <c r="I4051" s="147">
        <v>3</v>
      </c>
      <c r="J4051" s="147">
        <v>1190401</v>
      </c>
    </row>
    <row r="4052" spans="1:11" x14ac:dyDescent="0.2">
      <c r="A4052" s="147">
        <v>3</v>
      </c>
      <c r="B4052" s="149" t="s">
        <v>30434</v>
      </c>
      <c r="C4052" s="147" t="s">
        <v>2261</v>
      </c>
      <c r="D4052" s="147" t="s">
        <v>30435</v>
      </c>
      <c r="E4052" s="147" t="s">
        <v>2246</v>
      </c>
      <c r="G4052" s="147">
        <v>0</v>
      </c>
      <c r="I4052" s="147">
        <v>3</v>
      </c>
      <c r="J4052" s="147">
        <v>1190392</v>
      </c>
    </row>
    <row r="4053" spans="1:11" x14ac:dyDescent="0.2">
      <c r="A4053" s="147">
        <v>3</v>
      </c>
      <c r="B4053" s="149" t="s">
        <v>30434</v>
      </c>
      <c r="C4053" s="147" t="s">
        <v>2261</v>
      </c>
      <c r="D4053" s="147" t="s">
        <v>30433</v>
      </c>
      <c r="E4053" s="147" t="s">
        <v>2246</v>
      </c>
      <c r="G4053" s="147">
        <v>0</v>
      </c>
      <c r="I4053" s="147">
        <v>3</v>
      </c>
      <c r="J4053" s="147">
        <v>1190394</v>
      </c>
    </row>
    <row r="4054" spans="1:11" x14ac:dyDescent="0.2">
      <c r="A4054" s="147">
        <v>3</v>
      </c>
      <c r="B4054" s="149" t="s">
        <v>30432</v>
      </c>
      <c r="C4054" s="147" t="s">
        <v>2242</v>
      </c>
      <c r="D4054" s="147" t="s">
        <v>30431</v>
      </c>
      <c r="E4054" s="147" t="s">
        <v>2246</v>
      </c>
      <c r="G4054" s="147">
        <v>0</v>
      </c>
      <c r="I4054" s="147">
        <v>3</v>
      </c>
      <c r="J4054" s="147">
        <v>2563193</v>
      </c>
    </row>
    <row r="4055" spans="1:11" x14ac:dyDescent="0.2">
      <c r="A4055" s="147">
        <v>4</v>
      </c>
      <c r="B4055" s="149" t="s">
        <v>30430</v>
      </c>
      <c r="C4055" s="147" t="s">
        <v>2242</v>
      </c>
      <c r="D4055" s="147" t="s">
        <v>30429</v>
      </c>
      <c r="E4055" s="147" t="s">
        <v>2240</v>
      </c>
      <c r="G4055" s="147">
        <v>0</v>
      </c>
      <c r="I4055" s="147">
        <v>4</v>
      </c>
      <c r="J4055" s="147">
        <v>2563195</v>
      </c>
    </row>
    <row r="4056" spans="1:11" x14ac:dyDescent="0.2">
      <c r="A4056" s="147">
        <v>4</v>
      </c>
      <c r="B4056" s="149" t="s">
        <v>30427</v>
      </c>
      <c r="C4056" s="147" t="s">
        <v>2242</v>
      </c>
      <c r="D4056" s="147" t="s">
        <v>30428</v>
      </c>
      <c r="E4056" s="147" t="s">
        <v>2240</v>
      </c>
      <c r="G4056" s="147">
        <v>0</v>
      </c>
      <c r="I4056" s="147">
        <v>4</v>
      </c>
      <c r="J4056" s="147">
        <v>2563196</v>
      </c>
    </row>
    <row r="4057" spans="1:11" x14ac:dyDescent="0.2">
      <c r="A4057" s="147">
        <v>4</v>
      </c>
      <c r="B4057" s="149" t="s">
        <v>30427</v>
      </c>
      <c r="C4057" s="147" t="s">
        <v>2277</v>
      </c>
      <c r="D4057" s="147" t="s">
        <v>30029</v>
      </c>
      <c r="E4057" s="147" t="s">
        <v>2246</v>
      </c>
      <c r="G4057" s="147">
        <v>0</v>
      </c>
      <c r="I4057" s="147">
        <v>4</v>
      </c>
      <c r="J4057" s="147">
        <v>1190402</v>
      </c>
    </row>
    <row r="4058" spans="1:11" x14ac:dyDescent="0.2">
      <c r="A4058" s="147">
        <v>3</v>
      </c>
      <c r="B4058" s="149" t="s">
        <v>30426</v>
      </c>
      <c r="C4058" s="147" t="s">
        <v>2242</v>
      </c>
      <c r="D4058" s="147" t="s">
        <v>30423</v>
      </c>
      <c r="E4058" s="147" t="s">
        <v>2246</v>
      </c>
      <c r="G4058" s="147">
        <v>0</v>
      </c>
      <c r="I4058" s="147">
        <v>3</v>
      </c>
      <c r="J4058" s="147">
        <v>2563177</v>
      </c>
    </row>
    <row r="4059" spans="1:11" x14ac:dyDescent="0.2">
      <c r="A4059" s="147">
        <v>3</v>
      </c>
      <c r="B4059" s="149" t="s">
        <v>30426</v>
      </c>
      <c r="C4059" s="147" t="s">
        <v>2261</v>
      </c>
      <c r="D4059" s="147" t="s">
        <v>30425</v>
      </c>
      <c r="E4059" s="147" t="s">
        <v>2246</v>
      </c>
      <c r="G4059" s="147">
        <v>0</v>
      </c>
      <c r="I4059" s="147">
        <v>3</v>
      </c>
      <c r="J4059" s="147">
        <v>1190397</v>
      </c>
    </row>
    <row r="4060" spans="1:11" x14ac:dyDescent="0.2">
      <c r="A4060" s="147">
        <v>4</v>
      </c>
      <c r="B4060" s="149" t="s">
        <v>30424</v>
      </c>
      <c r="C4060" s="147" t="s">
        <v>2242</v>
      </c>
      <c r="D4060" s="147" t="s">
        <v>30423</v>
      </c>
      <c r="E4060" s="147" t="s">
        <v>2246</v>
      </c>
      <c r="G4060" s="147">
        <v>0</v>
      </c>
      <c r="I4060" s="147">
        <v>4</v>
      </c>
      <c r="J4060" s="147">
        <v>2563202</v>
      </c>
    </row>
    <row r="4061" spans="1:11" x14ac:dyDescent="0.2">
      <c r="A4061" s="147">
        <v>5</v>
      </c>
      <c r="B4061" s="149" t="s">
        <v>30422</v>
      </c>
      <c r="C4061" s="147" t="s">
        <v>2242</v>
      </c>
      <c r="D4061" s="147" t="s">
        <v>30421</v>
      </c>
      <c r="E4061" s="147" t="s">
        <v>2246</v>
      </c>
      <c r="G4061" s="147">
        <v>0</v>
      </c>
      <c r="I4061" s="147">
        <v>5</v>
      </c>
      <c r="J4061" s="147">
        <v>2563215</v>
      </c>
    </row>
    <row r="4062" spans="1:11" x14ac:dyDescent="0.2">
      <c r="A4062" s="147">
        <v>6</v>
      </c>
      <c r="B4062" s="149" t="s">
        <v>30420</v>
      </c>
      <c r="C4062" s="147" t="s">
        <v>2242</v>
      </c>
      <c r="D4062" s="147" t="s">
        <v>30419</v>
      </c>
      <c r="E4062" s="147" t="s">
        <v>2240</v>
      </c>
      <c r="G4062" s="147">
        <v>0</v>
      </c>
      <c r="I4062" s="147">
        <v>6</v>
      </c>
      <c r="J4062" s="147">
        <v>2563220</v>
      </c>
      <c r="K4062" s="147" t="s">
        <v>2769</v>
      </c>
    </row>
    <row r="4063" spans="1:11" x14ac:dyDescent="0.2">
      <c r="A4063" s="147">
        <v>6</v>
      </c>
      <c r="B4063" s="149" t="s">
        <v>30418</v>
      </c>
      <c r="C4063" s="147" t="s">
        <v>2242</v>
      </c>
      <c r="D4063" s="147" t="s">
        <v>30417</v>
      </c>
      <c r="E4063" s="147" t="s">
        <v>2240</v>
      </c>
      <c r="G4063" s="147">
        <v>0</v>
      </c>
      <c r="I4063" s="147">
        <v>5</v>
      </c>
      <c r="J4063" s="147">
        <v>2563207</v>
      </c>
      <c r="K4063" s="147" t="s">
        <v>2769</v>
      </c>
    </row>
    <row r="4064" spans="1:11" x14ac:dyDescent="0.2">
      <c r="A4064" s="147">
        <v>6</v>
      </c>
      <c r="B4064" s="149" t="s">
        <v>30416</v>
      </c>
      <c r="C4064" s="147" t="s">
        <v>2242</v>
      </c>
      <c r="D4064" s="147" t="s">
        <v>30415</v>
      </c>
      <c r="E4064" s="147" t="s">
        <v>2240</v>
      </c>
      <c r="G4064" s="147">
        <v>0</v>
      </c>
      <c r="I4064" s="147">
        <v>5</v>
      </c>
      <c r="J4064" s="147">
        <v>2563213</v>
      </c>
      <c r="K4064" s="147" t="s">
        <v>2769</v>
      </c>
    </row>
    <row r="4065" spans="1:11" x14ac:dyDescent="0.2">
      <c r="A4065" s="147">
        <v>6</v>
      </c>
      <c r="B4065" s="149" t="s">
        <v>30414</v>
      </c>
      <c r="C4065" s="147" t="s">
        <v>2242</v>
      </c>
      <c r="D4065" s="147" t="s">
        <v>30413</v>
      </c>
      <c r="E4065" s="147" t="s">
        <v>2240</v>
      </c>
      <c r="G4065" s="147">
        <v>0</v>
      </c>
      <c r="I4065" s="147">
        <v>5</v>
      </c>
      <c r="J4065" s="147">
        <v>2563209</v>
      </c>
      <c r="K4065" s="147" t="s">
        <v>2769</v>
      </c>
    </row>
    <row r="4066" spans="1:11" x14ac:dyDescent="0.2">
      <c r="A4066" s="147">
        <v>6</v>
      </c>
      <c r="B4066" s="149" t="s">
        <v>30412</v>
      </c>
      <c r="C4066" s="147" t="s">
        <v>2242</v>
      </c>
      <c r="D4066" s="147" t="s">
        <v>30411</v>
      </c>
      <c r="E4066" s="147" t="s">
        <v>2240</v>
      </c>
      <c r="G4066" s="147">
        <v>0</v>
      </c>
      <c r="I4066" s="147">
        <v>5</v>
      </c>
      <c r="J4066" s="147">
        <v>2563211</v>
      </c>
      <c r="K4066" s="147" t="s">
        <v>2769</v>
      </c>
    </row>
    <row r="4067" spans="1:11" x14ac:dyDescent="0.2">
      <c r="A4067" s="147">
        <v>3</v>
      </c>
      <c r="B4067" s="149" t="s">
        <v>30410</v>
      </c>
      <c r="C4067" s="147" t="s">
        <v>2242</v>
      </c>
      <c r="D4067" s="147" t="s">
        <v>30409</v>
      </c>
      <c r="E4067" s="147" t="s">
        <v>2240</v>
      </c>
      <c r="G4067" s="147">
        <v>0</v>
      </c>
      <c r="I4067" s="147">
        <v>3</v>
      </c>
      <c r="J4067" s="147">
        <v>2563191</v>
      </c>
    </row>
    <row r="4068" spans="1:11" x14ac:dyDescent="0.2">
      <c r="A4068" s="147">
        <v>3</v>
      </c>
      <c r="B4068" s="149" t="s">
        <v>30408</v>
      </c>
      <c r="C4068" s="147" t="s">
        <v>2242</v>
      </c>
      <c r="D4068" s="147" t="s">
        <v>30407</v>
      </c>
      <c r="E4068" s="147" t="s">
        <v>2240</v>
      </c>
      <c r="G4068" s="147">
        <v>0</v>
      </c>
      <c r="I4068" s="147">
        <v>3</v>
      </c>
      <c r="J4068" s="147">
        <v>2563174</v>
      </c>
      <c r="K4068" s="147" t="s">
        <v>2769</v>
      </c>
    </row>
    <row r="4069" spans="1:11" x14ac:dyDescent="0.2">
      <c r="A4069" s="147">
        <v>3</v>
      </c>
      <c r="B4069" s="149" t="s">
        <v>30406</v>
      </c>
      <c r="C4069" s="147" t="s">
        <v>2242</v>
      </c>
      <c r="D4069" s="147" t="s">
        <v>30404</v>
      </c>
      <c r="E4069" s="147" t="s">
        <v>2246</v>
      </c>
      <c r="G4069" s="147">
        <v>0</v>
      </c>
      <c r="I4069" s="147">
        <v>3</v>
      </c>
      <c r="J4069" s="147">
        <v>2563173</v>
      </c>
    </row>
    <row r="4070" spans="1:11" x14ac:dyDescent="0.2">
      <c r="A4070" s="147">
        <v>4</v>
      </c>
      <c r="B4070" s="149" t="s">
        <v>30405</v>
      </c>
      <c r="C4070" s="147" t="s">
        <v>2242</v>
      </c>
      <c r="D4070" s="147" t="s">
        <v>30404</v>
      </c>
      <c r="E4070" s="147" t="s">
        <v>2246</v>
      </c>
      <c r="G4070" s="147">
        <v>0</v>
      </c>
      <c r="I4070" s="147">
        <v>4</v>
      </c>
      <c r="J4070" s="147">
        <v>2563223</v>
      </c>
    </row>
    <row r="4071" spans="1:11" x14ac:dyDescent="0.2">
      <c r="A4071" s="147">
        <v>5</v>
      </c>
      <c r="B4071" s="149" t="s">
        <v>30403</v>
      </c>
      <c r="C4071" s="147" t="s">
        <v>2242</v>
      </c>
      <c r="D4071" s="147" t="s">
        <v>30402</v>
      </c>
      <c r="E4071" s="147" t="s">
        <v>2246</v>
      </c>
      <c r="G4071" s="147">
        <v>0</v>
      </c>
      <c r="I4071" s="147">
        <v>5</v>
      </c>
      <c r="J4071" s="147">
        <v>2563235</v>
      </c>
    </row>
    <row r="4072" spans="1:11" x14ac:dyDescent="0.2">
      <c r="A4072" s="147">
        <v>6</v>
      </c>
      <c r="B4072" s="149" t="s">
        <v>30401</v>
      </c>
      <c r="C4072" s="147" t="s">
        <v>2242</v>
      </c>
      <c r="D4072" s="147" t="s">
        <v>30400</v>
      </c>
      <c r="E4072" s="147" t="s">
        <v>2240</v>
      </c>
      <c r="G4072" s="147">
        <v>0</v>
      </c>
      <c r="I4072" s="147">
        <v>6</v>
      </c>
      <c r="J4072" s="147">
        <v>2563238</v>
      </c>
      <c r="K4072" s="147" t="s">
        <v>2769</v>
      </c>
    </row>
    <row r="4073" spans="1:11" x14ac:dyDescent="0.2">
      <c r="A4073" s="147">
        <v>6</v>
      </c>
      <c r="B4073" s="149" t="s">
        <v>30399</v>
      </c>
      <c r="C4073" s="147" t="s">
        <v>2242</v>
      </c>
      <c r="D4073" s="147" t="s">
        <v>30398</v>
      </c>
      <c r="E4073" s="147" t="s">
        <v>2240</v>
      </c>
      <c r="G4073" s="147">
        <v>0</v>
      </c>
      <c r="I4073" s="147">
        <v>5</v>
      </c>
      <c r="J4073" s="147">
        <v>2563232</v>
      </c>
      <c r="K4073" s="147" t="s">
        <v>2769</v>
      </c>
    </row>
    <row r="4074" spans="1:11" x14ac:dyDescent="0.2">
      <c r="A4074" s="147">
        <v>6</v>
      </c>
      <c r="B4074" s="149" t="s">
        <v>30397</v>
      </c>
      <c r="C4074" s="147" t="s">
        <v>2242</v>
      </c>
      <c r="D4074" s="147" t="s">
        <v>30396</v>
      </c>
      <c r="E4074" s="147" t="s">
        <v>2240</v>
      </c>
      <c r="G4074" s="147">
        <v>0</v>
      </c>
      <c r="I4074" s="147">
        <v>5</v>
      </c>
      <c r="J4074" s="147">
        <v>2563225</v>
      </c>
      <c r="K4074" s="147" t="s">
        <v>2769</v>
      </c>
    </row>
    <row r="4075" spans="1:11" x14ac:dyDescent="0.2">
      <c r="A4075" s="147">
        <v>6</v>
      </c>
      <c r="B4075" s="149" t="s">
        <v>30395</v>
      </c>
      <c r="C4075" s="147" t="s">
        <v>2242</v>
      </c>
      <c r="D4075" s="147" t="s">
        <v>30394</v>
      </c>
      <c r="E4075" s="147" t="s">
        <v>2240</v>
      </c>
      <c r="G4075" s="147">
        <v>0</v>
      </c>
      <c r="I4075" s="147">
        <v>5</v>
      </c>
      <c r="J4075" s="147">
        <v>2563229</v>
      </c>
      <c r="K4075" s="147" t="s">
        <v>2769</v>
      </c>
    </row>
    <row r="4076" spans="1:11" x14ac:dyDescent="0.2">
      <c r="A4076" s="147">
        <v>3</v>
      </c>
      <c r="B4076" s="149" t="s">
        <v>30392</v>
      </c>
      <c r="C4076" s="147" t="s">
        <v>2242</v>
      </c>
      <c r="D4076" s="147" t="s">
        <v>30393</v>
      </c>
      <c r="E4076" s="147" t="s">
        <v>2240</v>
      </c>
      <c r="G4076" s="147">
        <v>0</v>
      </c>
      <c r="I4076" s="147">
        <v>3</v>
      </c>
      <c r="J4076" s="147">
        <v>2563182</v>
      </c>
      <c r="K4076" s="147" t="s">
        <v>2769</v>
      </c>
    </row>
    <row r="4077" spans="1:11" x14ac:dyDescent="0.2">
      <c r="A4077" s="147">
        <v>3</v>
      </c>
      <c r="B4077" s="149" t="s">
        <v>30392</v>
      </c>
      <c r="C4077" s="147" t="s">
        <v>2261</v>
      </c>
      <c r="D4077" s="147" t="s">
        <v>30391</v>
      </c>
      <c r="E4077" s="147" t="s">
        <v>2246</v>
      </c>
      <c r="G4077" s="147">
        <v>0</v>
      </c>
      <c r="I4077" s="147">
        <v>3</v>
      </c>
      <c r="J4077" s="147">
        <v>1190396</v>
      </c>
    </row>
    <row r="4078" spans="1:11" x14ac:dyDescent="0.2">
      <c r="A4078" s="147">
        <v>3</v>
      </c>
      <c r="B4078" s="149" t="s">
        <v>30390</v>
      </c>
      <c r="C4078" s="147" t="s">
        <v>2242</v>
      </c>
      <c r="D4078" s="147" t="s">
        <v>30388</v>
      </c>
      <c r="E4078" s="147" t="s">
        <v>2246</v>
      </c>
      <c r="G4078" s="147">
        <v>0</v>
      </c>
      <c r="I4078" s="147">
        <v>3</v>
      </c>
      <c r="J4078" s="147">
        <v>2563192</v>
      </c>
    </row>
    <row r="4079" spans="1:11" x14ac:dyDescent="0.2">
      <c r="A4079" s="147">
        <v>4</v>
      </c>
      <c r="B4079" s="149" t="s">
        <v>30389</v>
      </c>
      <c r="C4079" s="147" t="s">
        <v>2242</v>
      </c>
      <c r="D4079" s="147" t="s">
        <v>30388</v>
      </c>
      <c r="E4079" s="147" t="s">
        <v>2246</v>
      </c>
      <c r="G4079" s="147">
        <v>0</v>
      </c>
      <c r="I4079" s="147">
        <v>4</v>
      </c>
      <c r="J4079" s="147">
        <v>2563242</v>
      </c>
    </row>
    <row r="4080" spans="1:11" x14ac:dyDescent="0.2">
      <c r="A4080" s="147">
        <v>5</v>
      </c>
      <c r="B4080" s="149" t="s">
        <v>30387</v>
      </c>
      <c r="C4080" s="147" t="s">
        <v>2242</v>
      </c>
      <c r="D4080" s="147" t="s">
        <v>30386</v>
      </c>
      <c r="E4080" s="147" t="s">
        <v>2246</v>
      </c>
      <c r="G4080" s="147">
        <v>0</v>
      </c>
      <c r="I4080" s="147">
        <v>5</v>
      </c>
      <c r="J4080" s="147">
        <v>2563250</v>
      </c>
    </row>
    <row r="4081" spans="1:11" x14ac:dyDescent="0.2">
      <c r="A4081" s="147">
        <v>6</v>
      </c>
      <c r="B4081" s="149" t="s">
        <v>30385</v>
      </c>
      <c r="C4081" s="147" t="s">
        <v>2242</v>
      </c>
      <c r="D4081" s="147" t="s">
        <v>30384</v>
      </c>
      <c r="E4081" s="147" t="s">
        <v>2240</v>
      </c>
      <c r="G4081" s="147">
        <v>0</v>
      </c>
      <c r="I4081" s="147">
        <v>6</v>
      </c>
      <c r="J4081" s="147">
        <v>2563257</v>
      </c>
      <c r="K4081" s="147" t="s">
        <v>2769</v>
      </c>
    </row>
    <row r="4082" spans="1:11" x14ac:dyDescent="0.2">
      <c r="A4082" s="147">
        <v>6</v>
      </c>
      <c r="B4082" s="149" t="s">
        <v>30383</v>
      </c>
      <c r="C4082" s="147" t="s">
        <v>2242</v>
      </c>
      <c r="D4082" s="147" t="s">
        <v>30382</v>
      </c>
      <c r="E4082" s="147" t="s">
        <v>2240</v>
      </c>
      <c r="G4082" s="147">
        <v>0</v>
      </c>
      <c r="I4082" s="147">
        <v>5</v>
      </c>
      <c r="J4082" s="147">
        <v>2563243</v>
      </c>
      <c r="K4082" s="147" t="s">
        <v>2769</v>
      </c>
    </row>
    <row r="4083" spans="1:11" x14ac:dyDescent="0.2">
      <c r="A4083" s="147">
        <v>6</v>
      </c>
      <c r="B4083" s="149" t="s">
        <v>30381</v>
      </c>
      <c r="C4083" s="147" t="s">
        <v>2242</v>
      </c>
      <c r="D4083" s="147" t="s">
        <v>30380</v>
      </c>
      <c r="E4083" s="147" t="s">
        <v>2240</v>
      </c>
      <c r="G4083" s="147">
        <v>0</v>
      </c>
      <c r="I4083" s="147">
        <v>5</v>
      </c>
      <c r="J4083" s="147">
        <v>2563252</v>
      </c>
      <c r="K4083" s="147" t="s">
        <v>2769</v>
      </c>
    </row>
    <row r="4084" spans="1:11" x14ac:dyDescent="0.2">
      <c r="A4084" s="147">
        <v>6</v>
      </c>
      <c r="B4084" s="149" t="s">
        <v>30379</v>
      </c>
      <c r="C4084" s="147" t="s">
        <v>2242</v>
      </c>
      <c r="D4084" s="147" t="s">
        <v>30378</v>
      </c>
      <c r="E4084" s="147" t="s">
        <v>2240</v>
      </c>
      <c r="G4084" s="147">
        <v>0</v>
      </c>
      <c r="I4084" s="147">
        <v>5</v>
      </c>
      <c r="J4084" s="147">
        <v>2563244</v>
      </c>
      <c r="K4084" s="147" t="s">
        <v>2769</v>
      </c>
    </row>
    <row r="4085" spans="1:11" x14ac:dyDescent="0.2">
      <c r="A4085" s="147">
        <v>3</v>
      </c>
      <c r="B4085" s="149" t="s">
        <v>30377</v>
      </c>
      <c r="C4085" s="147" t="s">
        <v>2242</v>
      </c>
      <c r="D4085" s="147" t="s">
        <v>30369</v>
      </c>
      <c r="E4085" s="147" t="s">
        <v>2246</v>
      </c>
      <c r="G4085" s="147">
        <v>0</v>
      </c>
      <c r="I4085" s="147">
        <v>3</v>
      </c>
      <c r="J4085" s="147">
        <v>2563171</v>
      </c>
    </row>
    <row r="4086" spans="1:11" x14ac:dyDescent="0.2">
      <c r="A4086" s="147">
        <v>4</v>
      </c>
      <c r="B4086" s="149" t="s">
        <v>30375</v>
      </c>
      <c r="C4086" s="147" t="s">
        <v>2242</v>
      </c>
      <c r="D4086" s="147" t="s">
        <v>30376</v>
      </c>
      <c r="E4086" s="147" t="s">
        <v>2240</v>
      </c>
      <c r="G4086" s="147">
        <v>0</v>
      </c>
      <c r="I4086" s="147">
        <v>4</v>
      </c>
      <c r="J4086" s="147">
        <v>2563263</v>
      </c>
      <c r="K4086" s="147" t="s">
        <v>2769</v>
      </c>
    </row>
    <row r="4087" spans="1:11" x14ac:dyDescent="0.2">
      <c r="A4087" s="147">
        <v>4</v>
      </c>
      <c r="B4087" s="149" t="s">
        <v>30375</v>
      </c>
      <c r="C4087" s="147" t="s">
        <v>2277</v>
      </c>
      <c r="D4087" s="147" t="s">
        <v>30374</v>
      </c>
      <c r="E4087" s="147" t="s">
        <v>2246</v>
      </c>
      <c r="G4087" s="147">
        <v>0</v>
      </c>
      <c r="I4087" s="147">
        <v>4</v>
      </c>
      <c r="J4087" s="147">
        <v>1190407</v>
      </c>
    </row>
    <row r="4088" spans="1:11" x14ac:dyDescent="0.2">
      <c r="A4088" s="147">
        <v>4</v>
      </c>
      <c r="B4088" s="149" t="s">
        <v>30372</v>
      </c>
      <c r="C4088" s="147" t="s">
        <v>2242</v>
      </c>
      <c r="D4088" s="147" t="s">
        <v>30373</v>
      </c>
      <c r="E4088" s="147" t="s">
        <v>2240</v>
      </c>
      <c r="G4088" s="147">
        <v>0</v>
      </c>
      <c r="I4088" s="147">
        <v>4</v>
      </c>
      <c r="J4088" s="147">
        <v>2563264</v>
      </c>
      <c r="K4088" s="147" t="s">
        <v>2769</v>
      </c>
    </row>
    <row r="4089" spans="1:11" x14ac:dyDescent="0.2">
      <c r="A4089" s="147">
        <v>4</v>
      </c>
      <c r="B4089" s="149" t="s">
        <v>30372</v>
      </c>
      <c r="C4089" s="147" t="s">
        <v>2277</v>
      </c>
      <c r="D4089" s="147" t="s">
        <v>30371</v>
      </c>
      <c r="E4089" s="147" t="s">
        <v>2246</v>
      </c>
      <c r="G4089" s="147">
        <v>0</v>
      </c>
      <c r="I4089" s="147">
        <v>4</v>
      </c>
      <c r="J4089" s="147">
        <v>1190410</v>
      </c>
    </row>
    <row r="4090" spans="1:11" x14ac:dyDescent="0.2">
      <c r="A4090" s="147">
        <v>4</v>
      </c>
      <c r="B4090" s="149" t="s">
        <v>30370</v>
      </c>
      <c r="C4090" s="147" t="s">
        <v>2242</v>
      </c>
      <c r="D4090" s="147" t="s">
        <v>30369</v>
      </c>
      <c r="E4090" s="147" t="s">
        <v>2240</v>
      </c>
      <c r="G4090" s="147">
        <v>0</v>
      </c>
      <c r="I4090" s="147">
        <v>4</v>
      </c>
      <c r="J4090" s="147">
        <v>2563262</v>
      </c>
      <c r="K4090" s="147" t="s">
        <v>2769</v>
      </c>
    </row>
    <row r="4091" spans="1:11" x14ac:dyDescent="0.2">
      <c r="A4091" s="147">
        <v>2</v>
      </c>
      <c r="B4091" s="149" t="s">
        <v>30363</v>
      </c>
      <c r="C4091" s="147" t="s">
        <v>2242</v>
      </c>
      <c r="D4091" s="147" t="s">
        <v>30368</v>
      </c>
      <c r="E4091" s="147" t="s">
        <v>2246</v>
      </c>
      <c r="G4091" s="147">
        <v>0</v>
      </c>
      <c r="I4091" s="147">
        <v>2</v>
      </c>
      <c r="J4091" s="147">
        <v>2561311</v>
      </c>
    </row>
    <row r="4092" spans="1:11" x14ac:dyDescent="0.2">
      <c r="A4092" s="147">
        <v>2</v>
      </c>
      <c r="B4092" s="149" t="s">
        <v>30363</v>
      </c>
      <c r="C4092" s="147" t="s">
        <v>2294</v>
      </c>
      <c r="D4092" s="147" t="s">
        <v>30367</v>
      </c>
      <c r="E4092" s="147" t="s">
        <v>2246</v>
      </c>
      <c r="G4092" s="147">
        <v>0</v>
      </c>
      <c r="I4092" s="147">
        <v>2</v>
      </c>
      <c r="J4092" s="147">
        <v>1189785</v>
      </c>
    </row>
    <row r="4093" spans="1:11" x14ac:dyDescent="0.2">
      <c r="A4093" s="147">
        <v>2</v>
      </c>
      <c r="B4093" s="149" t="s">
        <v>30363</v>
      </c>
      <c r="C4093" s="147" t="s">
        <v>2294</v>
      </c>
      <c r="D4093" s="147" t="s">
        <v>30366</v>
      </c>
      <c r="E4093" s="147" t="s">
        <v>2246</v>
      </c>
      <c r="G4093" s="147">
        <v>0</v>
      </c>
      <c r="I4093" s="147">
        <v>2</v>
      </c>
      <c r="J4093" s="147">
        <v>1189815</v>
      </c>
    </row>
    <row r="4094" spans="1:11" x14ac:dyDescent="0.2">
      <c r="A4094" s="147">
        <v>2</v>
      </c>
      <c r="B4094" s="149" t="s">
        <v>30363</v>
      </c>
      <c r="C4094" s="147" t="s">
        <v>2294</v>
      </c>
      <c r="D4094" s="147" t="s">
        <v>30365</v>
      </c>
      <c r="E4094" s="147" t="s">
        <v>2246</v>
      </c>
      <c r="G4094" s="147">
        <v>0</v>
      </c>
      <c r="I4094" s="147">
        <v>2</v>
      </c>
      <c r="J4094" s="147">
        <v>1189805</v>
      </c>
    </row>
    <row r="4095" spans="1:11" x14ac:dyDescent="0.2">
      <c r="A4095" s="147">
        <v>2</v>
      </c>
      <c r="B4095" s="149" t="s">
        <v>30363</v>
      </c>
      <c r="C4095" s="147" t="s">
        <v>2294</v>
      </c>
      <c r="D4095" s="147" t="s">
        <v>30364</v>
      </c>
      <c r="E4095" s="147" t="s">
        <v>2246</v>
      </c>
      <c r="G4095" s="147">
        <v>0</v>
      </c>
      <c r="I4095" s="147">
        <v>2</v>
      </c>
      <c r="J4095" s="147">
        <v>1189820</v>
      </c>
    </row>
    <row r="4096" spans="1:11" x14ac:dyDescent="0.2">
      <c r="A4096" s="147">
        <v>2</v>
      </c>
      <c r="B4096" s="149" t="s">
        <v>30363</v>
      </c>
      <c r="C4096" s="147" t="s">
        <v>2294</v>
      </c>
      <c r="D4096" s="147" t="s">
        <v>30362</v>
      </c>
      <c r="E4096" s="147" t="s">
        <v>2246</v>
      </c>
      <c r="G4096" s="147">
        <v>0</v>
      </c>
      <c r="I4096" s="147">
        <v>2</v>
      </c>
      <c r="J4096" s="147">
        <v>1189827</v>
      </c>
    </row>
    <row r="4097" spans="1:10" x14ac:dyDescent="0.2">
      <c r="A4097" s="147">
        <v>3</v>
      </c>
      <c r="B4097" s="149" t="s">
        <v>30358</v>
      </c>
      <c r="C4097" s="147" t="s">
        <v>2242</v>
      </c>
      <c r="D4097" s="147" t="s">
        <v>30361</v>
      </c>
      <c r="E4097" s="147" t="s">
        <v>2240</v>
      </c>
      <c r="G4097" s="147">
        <v>0</v>
      </c>
      <c r="I4097" s="147">
        <v>3</v>
      </c>
      <c r="J4097" s="147">
        <v>2563283</v>
      </c>
    </row>
    <row r="4098" spans="1:10" x14ac:dyDescent="0.2">
      <c r="A4098" s="147">
        <v>3</v>
      </c>
      <c r="B4098" s="149" t="s">
        <v>30358</v>
      </c>
      <c r="C4098" s="147" t="s">
        <v>2261</v>
      </c>
      <c r="D4098" s="147" t="s">
        <v>30360</v>
      </c>
      <c r="E4098" s="147" t="s">
        <v>2246</v>
      </c>
      <c r="G4098" s="147">
        <v>0</v>
      </c>
      <c r="I4098" s="147">
        <v>3</v>
      </c>
      <c r="J4098" s="147">
        <v>1190419</v>
      </c>
    </row>
    <row r="4099" spans="1:10" x14ac:dyDescent="0.2">
      <c r="A4099" s="147">
        <v>3</v>
      </c>
      <c r="B4099" s="149" t="s">
        <v>30358</v>
      </c>
      <c r="C4099" s="147" t="s">
        <v>2277</v>
      </c>
      <c r="D4099" s="147" t="s">
        <v>30359</v>
      </c>
      <c r="E4099" s="147" t="s">
        <v>2246</v>
      </c>
      <c r="G4099" s="147">
        <v>0</v>
      </c>
      <c r="I4099" s="147">
        <v>3</v>
      </c>
      <c r="J4099" s="147">
        <v>1190421</v>
      </c>
    </row>
    <row r="4100" spans="1:10" x14ac:dyDescent="0.2">
      <c r="A4100" s="147">
        <v>3</v>
      </c>
      <c r="B4100" s="149" t="s">
        <v>30358</v>
      </c>
      <c r="C4100" s="147" t="s">
        <v>2277</v>
      </c>
      <c r="D4100" s="147" t="s">
        <v>30357</v>
      </c>
      <c r="E4100" s="147" t="s">
        <v>2246</v>
      </c>
      <c r="G4100" s="147">
        <v>0</v>
      </c>
      <c r="I4100" s="147">
        <v>3</v>
      </c>
      <c r="J4100" s="147">
        <v>1190436</v>
      </c>
    </row>
    <row r="4101" spans="1:10" x14ac:dyDescent="0.2">
      <c r="A4101" s="147">
        <v>3</v>
      </c>
      <c r="B4101" s="149" t="s">
        <v>30356</v>
      </c>
      <c r="C4101" s="147" t="s">
        <v>2242</v>
      </c>
      <c r="D4101" s="147" t="s">
        <v>30355</v>
      </c>
      <c r="E4101" s="147" t="s">
        <v>2246</v>
      </c>
      <c r="G4101" s="147">
        <v>0</v>
      </c>
      <c r="I4101" s="147">
        <v>3</v>
      </c>
      <c r="J4101" s="147">
        <v>2563277</v>
      </c>
    </row>
    <row r="4102" spans="1:10" x14ac:dyDescent="0.2">
      <c r="A4102" s="147">
        <v>4</v>
      </c>
      <c r="B4102" s="149" t="s">
        <v>30354</v>
      </c>
      <c r="C4102" s="147" t="s">
        <v>2242</v>
      </c>
      <c r="D4102" s="147" t="s">
        <v>30353</v>
      </c>
      <c r="E4102" s="147" t="s">
        <v>2240</v>
      </c>
      <c r="G4102" s="147">
        <v>0</v>
      </c>
      <c r="I4102" s="147">
        <v>4</v>
      </c>
      <c r="J4102" s="147">
        <v>2563295</v>
      </c>
    </row>
    <row r="4103" spans="1:10" x14ac:dyDescent="0.2">
      <c r="A4103" s="147">
        <v>4</v>
      </c>
      <c r="B4103" s="149" t="s">
        <v>30351</v>
      </c>
      <c r="C4103" s="147" t="s">
        <v>2242</v>
      </c>
      <c r="D4103" s="147" t="s">
        <v>30352</v>
      </c>
      <c r="E4103" s="147" t="s">
        <v>2246</v>
      </c>
      <c r="G4103" s="147">
        <v>0</v>
      </c>
      <c r="I4103" s="147">
        <v>4</v>
      </c>
      <c r="J4103" s="147">
        <v>2563296</v>
      </c>
    </row>
    <row r="4104" spans="1:10" x14ac:dyDescent="0.2">
      <c r="A4104" s="147">
        <v>4</v>
      </c>
      <c r="B4104" s="149" t="s">
        <v>30351</v>
      </c>
      <c r="C4104" s="147" t="s">
        <v>2261</v>
      </c>
      <c r="D4104" s="147" t="s">
        <v>30350</v>
      </c>
      <c r="E4104" s="147" t="s">
        <v>2246</v>
      </c>
      <c r="G4104" s="147">
        <v>0</v>
      </c>
      <c r="I4104" s="147">
        <v>4</v>
      </c>
      <c r="J4104" s="147">
        <v>1190441</v>
      </c>
    </row>
    <row r="4105" spans="1:10" x14ac:dyDescent="0.2">
      <c r="A4105" s="147">
        <v>5</v>
      </c>
      <c r="B4105" s="149" t="s">
        <v>30349</v>
      </c>
      <c r="C4105" s="147" t="s">
        <v>2242</v>
      </c>
      <c r="D4105" s="147" t="s">
        <v>30348</v>
      </c>
      <c r="E4105" s="147" t="s">
        <v>2246</v>
      </c>
      <c r="G4105" s="147">
        <v>0</v>
      </c>
      <c r="I4105" s="147">
        <v>5</v>
      </c>
      <c r="J4105" s="147">
        <v>2563306</v>
      </c>
    </row>
    <row r="4106" spans="1:10" x14ac:dyDescent="0.2">
      <c r="A4106" s="147">
        <v>6</v>
      </c>
      <c r="B4106" s="149" t="s">
        <v>30347</v>
      </c>
      <c r="C4106" s="147" t="s">
        <v>2242</v>
      </c>
      <c r="D4106" s="147" t="s">
        <v>30346</v>
      </c>
      <c r="E4106" s="147" t="s">
        <v>2240</v>
      </c>
      <c r="G4106" s="147">
        <v>0</v>
      </c>
      <c r="I4106" s="147">
        <v>6</v>
      </c>
      <c r="J4106" s="147">
        <v>2563312</v>
      </c>
    </row>
    <row r="4107" spans="1:10" x14ac:dyDescent="0.2">
      <c r="A4107" s="147">
        <v>6</v>
      </c>
      <c r="B4107" s="149" t="s">
        <v>30345</v>
      </c>
      <c r="C4107" s="147" t="s">
        <v>2242</v>
      </c>
      <c r="D4107" s="147" t="s">
        <v>30344</v>
      </c>
      <c r="E4107" s="147" t="s">
        <v>2240</v>
      </c>
      <c r="G4107" s="147">
        <v>0</v>
      </c>
      <c r="I4107" s="147">
        <v>5</v>
      </c>
      <c r="J4107" s="147">
        <v>2563307</v>
      </c>
    </row>
    <row r="4108" spans="1:10" x14ac:dyDescent="0.2">
      <c r="A4108" s="147">
        <v>6</v>
      </c>
      <c r="B4108" s="149" t="s">
        <v>30343</v>
      </c>
      <c r="C4108" s="147" t="s">
        <v>2242</v>
      </c>
      <c r="D4108" s="147" t="s">
        <v>30342</v>
      </c>
      <c r="E4108" s="147" t="s">
        <v>2240</v>
      </c>
      <c r="G4108" s="147">
        <v>0</v>
      </c>
      <c r="I4108" s="147">
        <v>5</v>
      </c>
      <c r="J4108" s="147">
        <v>2563310</v>
      </c>
    </row>
    <row r="4109" spans="1:10" x14ac:dyDescent="0.2">
      <c r="A4109" s="147">
        <v>6</v>
      </c>
      <c r="B4109" s="149" t="s">
        <v>30341</v>
      </c>
      <c r="C4109" s="147" t="s">
        <v>2242</v>
      </c>
      <c r="D4109" s="147" t="s">
        <v>30340</v>
      </c>
      <c r="E4109" s="147" t="s">
        <v>2240</v>
      </c>
      <c r="G4109" s="147">
        <v>0</v>
      </c>
      <c r="I4109" s="147">
        <v>5</v>
      </c>
      <c r="J4109" s="147">
        <v>2563304</v>
      </c>
    </row>
    <row r="4110" spans="1:10" x14ac:dyDescent="0.2">
      <c r="A4110" s="147">
        <v>6</v>
      </c>
      <c r="B4110" s="149" t="s">
        <v>30339</v>
      </c>
      <c r="C4110" s="147" t="s">
        <v>2242</v>
      </c>
      <c r="D4110" s="147" t="s">
        <v>30338</v>
      </c>
      <c r="E4110" s="147" t="s">
        <v>2240</v>
      </c>
      <c r="G4110" s="147">
        <v>0</v>
      </c>
      <c r="I4110" s="147">
        <v>5</v>
      </c>
      <c r="J4110" s="147">
        <v>2563297</v>
      </c>
    </row>
    <row r="4111" spans="1:10" x14ac:dyDescent="0.2">
      <c r="A4111" s="147">
        <v>4</v>
      </c>
      <c r="B4111" s="149" t="s">
        <v>30335</v>
      </c>
      <c r="C4111" s="147" t="s">
        <v>2242</v>
      </c>
      <c r="D4111" s="147" t="s">
        <v>30337</v>
      </c>
      <c r="E4111" s="147" t="s">
        <v>2240</v>
      </c>
      <c r="G4111" s="147">
        <v>0</v>
      </c>
      <c r="I4111" s="147">
        <v>4</v>
      </c>
      <c r="J4111" s="147">
        <v>2563291</v>
      </c>
    </row>
    <row r="4112" spans="1:10" x14ac:dyDescent="0.2">
      <c r="A4112" s="147">
        <v>4</v>
      </c>
      <c r="B4112" s="149" t="s">
        <v>30335</v>
      </c>
      <c r="C4112" s="147" t="s">
        <v>2277</v>
      </c>
      <c r="D4112" s="147" t="s">
        <v>30336</v>
      </c>
      <c r="E4112" s="147" t="s">
        <v>2246</v>
      </c>
      <c r="G4112" s="147">
        <v>0</v>
      </c>
      <c r="I4112" s="147">
        <v>4</v>
      </c>
      <c r="J4112" s="147">
        <v>1190442</v>
      </c>
    </row>
    <row r="4113" spans="1:11" x14ac:dyDescent="0.2">
      <c r="A4113" s="147">
        <v>4</v>
      </c>
      <c r="B4113" s="149" t="s">
        <v>30335</v>
      </c>
      <c r="C4113" s="147" t="s">
        <v>2277</v>
      </c>
      <c r="D4113" s="147" t="s">
        <v>30334</v>
      </c>
      <c r="E4113" s="147" t="s">
        <v>2246</v>
      </c>
      <c r="G4113" s="147">
        <v>0</v>
      </c>
      <c r="I4113" s="147">
        <v>4</v>
      </c>
      <c r="J4113" s="147">
        <v>1190440</v>
      </c>
    </row>
    <row r="4114" spans="1:11" x14ac:dyDescent="0.2">
      <c r="A4114" s="147">
        <v>3</v>
      </c>
      <c r="B4114" s="149" t="s">
        <v>30332</v>
      </c>
      <c r="C4114" s="147" t="s">
        <v>2242</v>
      </c>
      <c r="D4114" s="147" t="s">
        <v>30333</v>
      </c>
      <c r="E4114" s="147" t="s">
        <v>2246</v>
      </c>
      <c r="G4114" s="147">
        <v>0</v>
      </c>
      <c r="I4114" s="147">
        <v>3</v>
      </c>
      <c r="J4114" s="147">
        <v>2563270</v>
      </c>
    </row>
    <row r="4115" spans="1:11" x14ac:dyDescent="0.2">
      <c r="A4115" s="147">
        <v>3</v>
      </c>
      <c r="B4115" s="149" t="s">
        <v>30332</v>
      </c>
      <c r="C4115" s="147" t="s">
        <v>2277</v>
      </c>
      <c r="D4115" s="147" t="s">
        <v>30331</v>
      </c>
      <c r="E4115" s="147" t="s">
        <v>2246</v>
      </c>
      <c r="G4115" s="147">
        <v>0</v>
      </c>
      <c r="I4115" s="147">
        <v>3</v>
      </c>
      <c r="J4115" s="147">
        <v>1190417</v>
      </c>
    </row>
    <row r="4116" spans="1:11" x14ac:dyDescent="0.2">
      <c r="A4116" s="147">
        <v>4</v>
      </c>
      <c r="B4116" s="149" t="s">
        <v>30330</v>
      </c>
      <c r="C4116" s="147" t="s">
        <v>2242</v>
      </c>
      <c r="D4116" s="147" t="s">
        <v>30329</v>
      </c>
      <c r="E4116" s="147" t="s">
        <v>2246</v>
      </c>
      <c r="G4116" s="147">
        <v>0</v>
      </c>
      <c r="I4116" s="147">
        <v>4</v>
      </c>
      <c r="J4116" s="147">
        <v>2563315</v>
      </c>
    </row>
    <row r="4117" spans="1:11" x14ac:dyDescent="0.2">
      <c r="A4117" s="147">
        <v>5</v>
      </c>
      <c r="B4117" s="149" t="s">
        <v>30328</v>
      </c>
      <c r="C4117" s="147" t="s">
        <v>2242</v>
      </c>
      <c r="D4117" s="147" t="s">
        <v>30327</v>
      </c>
      <c r="E4117" s="147" t="s">
        <v>2246</v>
      </c>
      <c r="G4117" s="147">
        <v>0</v>
      </c>
      <c r="I4117" s="147">
        <v>5</v>
      </c>
      <c r="J4117" s="147">
        <v>2563332</v>
      </c>
    </row>
    <row r="4118" spans="1:11" x14ac:dyDescent="0.2">
      <c r="A4118" s="147">
        <v>6</v>
      </c>
      <c r="B4118" s="149" t="s">
        <v>30326</v>
      </c>
      <c r="C4118" s="147" t="s">
        <v>2242</v>
      </c>
      <c r="D4118" s="147" t="s">
        <v>30325</v>
      </c>
      <c r="E4118" s="147" t="s">
        <v>2240</v>
      </c>
      <c r="G4118" s="147">
        <v>0</v>
      </c>
      <c r="I4118" s="147">
        <v>6</v>
      </c>
      <c r="J4118" s="147">
        <v>2563337</v>
      </c>
      <c r="K4118" s="147" t="s">
        <v>2769</v>
      </c>
    </row>
    <row r="4119" spans="1:11" x14ac:dyDescent="0.2">
      <c r="A4119" s="147">
        <v>6</v>
      </c>
      <c r="B4119" s="149" t="s">
        <v>30323</v>
      </c>
      <c r="C4119" s="147" t="s">
        <v>2242</v>
      </c>
      <c r="D4119" s="147" t="s">
        <v>30324</v>
      </c>
      <c r="E4119" s="147" t="s">
        <v>2240</v>
      </c>
      <c r="G4119" s="147">
        <v>0</v>
      </c>
      <c r="I4119" s="147">
        <v>5</v>
      </c>
      <c r="J4119" s="147">
        <v>2563326</v>
      </c>
      <c r="K4119" s="147" t="s">
        <v>2769</v>
      </c>
    </row>
    <row r="4120" spans="1:11" x14ac:dyDescent="0.2">
      <c r="A4120" s="147">
        <v>6</v>
      </c>
      <c r="B4120" s="149" t="s">
        <v>30323</v>
      </c>
      <c r="C4120" s="147" t="s">
        <v>2277</v>
      </c>
      <c r="D4120" s="147" t="s">
        <v>30249</v>
      </c>
      <c r="E4120" s="147" t="s">
        <v>2246</v>
      </c>
      <c r="G4120" s="147">
        <v>0</v>
      </c>
      <c r="I4120" s="147">
        <v>5</v>
      </c>
      <c r="J4120" s="147">
        <v>1190450</v>
      </c>
    </row>
    <row r="4121" spans="1:11" x14ac:dyDescent="0.2">
      <c r="A4121" s="147">
        <v>6</v>
      </c>
      <c r="B4121" s="149" t="s">
        <v>30322</v>
      </c>
      <c r="C4121" s="147" t="s">
        <v>2242</v>
      </c>
      <c r="D4121" s="147" t="s">
        <v>30321</v>
      </c>
      <c r="E4121" s="147" t="s">
        <v>2240</v>
      </c>
      <c r="G4121" s="147">
        <v>0</v>
      </c>
      <c r="I4121" s="147">
        <v>5</v>
      </c>
      <c r="J4121" s="147">
        <v>2563324</v>
      </c>
      <c r="K4121" s="147" t="s">
        <v>2769</v>
      </c>
    </row>
    <row r="4122" spans="1:11" x14ac:dyDescent="0.2">
      <c r="A4122" s="147">
        <v>6</v>
      </c>
      <c r="B4122" s="149" t="s">
        <v>30320</v>
      </c>
      <c r="C4122" s="147" t="s">
        <v>2242</v>
      </c>
      <c r="D4122" s="147" t="s">
        <v>30319</v>
      </c>
      <c r="E4122" s="147" t="s">
        <v>2240</v>
      </c>
      <c r="G4122" s="147">
        <v>0</v>
      </c>
      <c r="I4122" s="147">
        <v>5</v>
      </c>
      <c r="J4122" s="147">
        <v>2563333</v>
      </c>
      <c r="K4122" s="147" t="s">
        <v>2769</v>
      </c>
    </row>
    <row r="4123" spans="1:11" x14ac:dyDescent="0.2">
      <c r="A4123" s="147">
        <v>6</v>
      </c>
      <c r="B4123" s="149" t="s">
        <v>30318</v>
      </c>
      <c r="C4123" s="147" t="s">
        <v>2242</v>
      </c>
      <c r="D4123" s="147" t="s">
        <v>30317</v>
      </c>
      <c r="E4123" s="147" t="s">
        <v>2240</v>
      </c>
      <c r="G4123" s="147">
        <v>0</v>
      </c>
      <c r="I4123" s="147">
        <v>5</v>
      </c>
      <c r="J4123" s="147">
        <v>2563330</v>
      </c>
      <c r="K4123" s="147" t="s">
        <v>2769</v>
      </c>
    </row>
    <row r="4124" spans="1:11" x14ac:dyDescent="0.2">
      <c r="A4124" s="147">
        <v>6</v>
      </c>
      <c r="B4124" s="149" t="s">
        <v>30316</v>
      </c>
      <c r="C4124" s="147" t="s">
        <v>2242</v>
      </c>
      <c r="D4124" s="147" t="s">
        <v>30315</v>
      </c>
      <c r="E4124" s="147" t="s">
        <v>2240</v>
      </c>
      <c r="G4124" s="147">
        <v>0</v>
      </c>
      <c r="I4124" s="147">
        <v>5</v>
      </c>
      <c r="J4124" s="147">
        <v>2563331</v>
      </c>
      <c r="K4124" s="147" t="s">
        <v>2769</v>
      </c>
    </row>
    <row r="4125" spans="1:11" x14ac:dyDescent="0.2">
      <c r="A4125" s="147">
        <v>3</v>
      </c>
      <c r="B4125" s="149" t="s">
        <v>30314</v>
      </c>
      <c r="C4125" s="147" t="s">
        <v>2242</v>
      </c>
      <c r="D4125" s="147" t="s">
        <v>30313</v>
      </c>
      <c r="E4125" s="147" t="s">
        <v>2246</v>
      </c>
      <c r="G4125" s="147">
        <v>0</v>
      </c>
      <c r="I4125" s="147">
        <v>3</v>
      </c>
      <c r="J4125" s="147">
        <v>2563274</v>
      </c>
    </row>
    <row r="4126" spans="1:11" x14ac:dyDescent="0.2">
      <c r="A4126" s="147">
        <v>4</v>
      </c>
      <c r="B4126" s="149" t="s">
        <v>30311</v>
      </c>
      <c r="C4126" s="147" t="s">
        <v>2242</v>
      </c>
      <c r="D4126" s="147" t="s">
        <v>30312</v>
      </c>
      <c r="E4126" s="147" t="s">
        <v>2240</v>
      </c>
      <c r="G4126" s="147">
        <v>0</v>
      </c>
      <c r="I4126" s="147">
        <v>4</v>
      </c>
      <c r="J4126" s="147">
        <v>2563346</v>
      </c>
    </row>
    <row r="4127" spans="1:11" x14ac:dyDescent="0.2">
      <c r="A4127" s="147">
        <v>4</v>
      </c>
      <c r="B4127" s="149" t="s">
        <v>30311</v>
      </c>
      <c r="C4127" s="147" t="s">
        <v>2277</v>
      </c>
      <c r="D4127" s="147" t="s">
        <v>30310</v>
      </c>
      <c r="E4127" s="147" t="s">
        <v>2246</v>
      </c>
      <c r="G4127" s="147">
        <v>0</v>
      </c>
      <c r="I4127" s="147">
        <v>4</v>
      </c>
      <c r="J4127" s="147">
        <v>1190455</v>
      </c>
    </row>
    <row r="4128" spans="1:11" x14ac:dyDescent="0.2">
      <c r="A4128" s="147">
        <v>4</v>
      </c>
      <c r="B4128" s="149" t="s">
        <v>30309</v>
      </c>
      <c r="C4128" s="147" t="s">
        <v>2242</v>
      </c>
      <c r="D4128" s="147" t="s">
        <v>30308</v>
      </c>
      <c r="E4128" s="147" t="s">
        <v>2246</v>
      </c>
      <c r="G4128" s="147">
        <v>0</v>
      </c>
      <c r="I4128" s="147">
        <v>4</v>
      </c>
      <c r="J4128" s="147">
        <v>2563340</v>
      </c>
    </row>
    <row r="4129" spans="1:10" x14ac:dyDescent="0.2">
      <c r="A4129" s="147">
        <v>5</v>
      </c>
      <c r="B4129" s="149" t="s">
        <v>30307</v>
      </c>
      <c r="C4129" s="147" t="s">
        <v>2242</v>
      </c>
      <c r="D4129" s="147" t="s">
        <v>30306</v>
      </c>
      <c r="E4129" s="147" t="s">
        <v>2246</v>
      </c>
      <c r="G4129" s="147">
        <v>0</v>
      </c>
      <c r="I4129" s="147">
        <v>5</v>
      </c>
      <c r="J4129" s="147">
        <v>2563361</v>
      </c>
    </row>
    <row r="4130" spans="1:10" x14ac:dyDescent="0.2">
      <c r="A4130" s="147">
        <v>6</v>
      </c>
      <c r="B4130" s="149" t="s">
        <v>30305</v>
      </c>
      <c r="C4130" s="147" t="s">
        <v>2242</v>
      </c>
      <c r="D4130" s="147" t="s">
        <v>30304</v>
      </c>
      <c r="E4130" s="147" t="s">
        <v>2240</v>
      </c>
      <c r="G4130" s="147">
        <v>0</v>
      </c>
      <c r="I4130" s="147">
        <v>6</v>
      </c>
      <c r="J4130" s="147">
        <v>2563364</v>
      </c>
    </row>
    <row r="4131" spans="1:10" x14ac:dyDescent="0.2">
      <c r="A4131" s="147">
        <v>6</v>
      </c>
      <c r="B4131" s="149" t="s">
        <v>30303</v>
      </c>
      <c r="C4131" s="147" t="s">
        <v>2242</v>
      </c>
      <c r="D4131" s="147" t="s">
        <v>30302</v>
      </c>
      <c r="E4131" s="147" t="s">
        <v>2240</v>
      </c>
      <c r="G4131" s="147">
        <v>0</v>
      </c>
      <c r="I4131" s="147">
        <v>5</v>
      </c>
      <c r="J4131" s="147">
        <v>2563360</v>
      </c>
    </row>
    <row r="4132" spans="1:10" x14ac:dyDescent="0.2">
      <c r="A4132" s="147">
        <v>6</v>
      </c>
      <c r="B4132" s="149" t="s">
        <v>30301</v>
      </c>
      <c r="C4132" s="147" t="s">
        <v>2242</v>
      </c>
      <c r="D4132" s="147" t="s">
        <v>30300</v>
      </c>
      <c r="E4132" s="147" t="s">
        <v>2240</v>
      </c>
      <c r="G4132" s="147">
        <v>0</v>
      </c>
      <c r="I4132" s="147">
        <v>5</v>
      </c>
      <c r="J4132" s="147">
        <v>2563355</v>
      </c>
    </row>
    <row r="4133" spans="1:10" x14ac:dyDescent="0.2">
      <c r="A4133" s="147">
        <v>6</v>
      </c>
      <c r="B4133" s="149" t="s">
        <v>30299</v>
      </c>
      <c r="C4133" s="147" t="s">
        <v>2242</v>
      </c>
      <c r="D4133" s="147" t="s">
        <v>30298</v>
      </c>
      <c r="E4133" s="147" t="s">
        <v>2240</v>
      </c>
      <c r="G4133" s="147">
        <v>0</v>
      </c>
      <c r="I4133" s="147">
        <v>5</v>
      </c>
      <c r="J4133" s="147">
        <v>2563362</v>
      </c>
    </row>
    <row r="4134" spans="1:10" x14ac:dyDescent="0.2">
      <c r="A4134" s="147">
        <v>4</v>
      </c>
      <c r="B4134" s="149" t="s">
        <v>30296</v>
      </c>
      <c r="C4134" s="147" t="s">
        <v>2242</v>
      </c>
      <c r="D4134" s="147" t="s">
        <v>30297</v>
      </c>
      <c r="E4134" s="147" t="s">
        <v>2246</v>
      </c>
      <c r="G4134" s="147">
        <v>0</v>
      </c>
      <c r="I4134" s="147">
        <v>4</v>
      </c>
      <c r="J4134" s="147">
        <v>2563349</v>
      </c>
    </row>
    <row r="4135" spans="1:10" x14ac:dyDescent="0.2">
      <c r="A4135" s="147">
        <v>4</v>
      </c>
      <c r="B4135" s="149" t="s">
        <v>30296</v>
      </c>
      <c r="C4135" s="147" t="s">
        <v>2277</v>
      </c>
      <c r="D4135" s="147" t="s">
        <v>30295</v>
      </c>
      <c r="E4135" s="147" t="s">
        <v>2246</v>
      </c>
      <c r="G4135" s="147">
        <v>0</v>
      </c>
      <c r="I4135" s="147">
        <v>4</v>
      </c>
      <c r="J4135" s="147">
        <v>1190454</v>
      </c>
    </row>
    <row r="4136" spans="1:10" x14ac:dyDescent="0.2">
      <c r="A4136" s="147">
        <v>5</v>
      </c>
      <c r="B4136" s="149" t="s">
        <v>30294</v>
      </c>
      <c r="C4136" s="147" t="s">
        <v>2242</v>
      </c>
      <c r="D4136" s="147" t="s">
        <v>30293</v>
      </c>
      <c r="E4136" s="147" t="s">
        <v>2246</v>
      </c>
      <c r="G4136" s="147">
        <v>0</v>
      </c>
      <c r="I4136" s="147">
        <v>5</v>
      </c>
      <c r="J4136" s="147">
        <v>2563384</v>
      </c>
    </row>
    <row r="4137" spans="1:10" x14ac:dyDescent="0.2">
      <c r="A4137" s="147">
        <v>6</v>
      </c>
      <c r="B4137" s="149" t="s">
        <v>30292</v>
      </c>
      <c r="C4137" s="147" t="s">
        <v>2242</v>
      </c>
      <c r="D4137" s="147" t="s">
        <v>30291</v>
      </c>
      <c r="E4137" s="147" t="s">
        <v>2240</v>
      </c>
      <c r="G4137" s="147">
        <v>0</v>
      </c>
      <c r="I4137" s="147">
        <v>6</v>
      </c>
      <c r="J4137" s="147">
        <v>2563387</v>
      </c>
    </row>
    <row r="4138" spans="1:10" x14ac:dyDescent="0.2">
      <c r="A4138" s="147">
        <v>6</v>
      </c>
      <c r="B4138" s="149" t="s">
        <v>30290</v>
      </c>
      <c r="C4138" s="147" t="s">
        <v>2242</v>
      </c>
      <c r="D4138" s="147" t="s">
        <v>30289</v>
      </c>
      <c r="E4138" s="147" t="s">
        <v>2240</v>
      </c>
      <c r="G4138" s="147">
        <v>0</v>
      </c>
      <c r="I4138" s="147">
        <v>5</v>
      </c>
      <c r="J4138" s="147">
        <v>2563368</v>
      </c>
    </row>
    <row r="4139" spans="1:10" x14ac:dyDescent="0.2">
      <c r="A4139" s="147">
        <v>6</v>
      </c>
      <c r="B4139" s="149" t="s">
        <v>30288</v>
      </c>
      <c r="C4139" s="147" t="s">
        <v>2242</v>
      </c>
      <c r="D4139" s="147" t="s">
        <v>30287</v>
      </c>
      <c r="E4139" s="147" t="s">
        <v>2240</v>
      </c>
      <c r="G4139" s="147">
        <v>0</v>
      </c>
      <c r="I4139" s="147">
        <v>5</v>
      </c>
      <c r="J4139" s="147">
        <v>2563367</v>
      </c>
    </row>
    <row r="4140" spans="1:10" x14ac:dyDescent="0.2">
      <c r="A4140" s="147">
        <v>6</v>
      </c>
      <c r="B4140" s="149" t="s">
        <v>30286</v>
      </c>
      <c r="C4140" s="147" t="s">
        <v>2242</v>
      </c>
      <c r="D4140" s="147" t="s">
        <v>30285</v>
      </c>
      <c r="E4140" s="147" t="s">
        <v>2240</v>
      </c>
      <c r="G4140" s="147">
        <v>0</v>
      </c>
      <c r="I4140" s="147">
        <v>5</v>
      </c>
      <c r="J4140" s="147">
        <v>2563373</v>
      </c>
    </row>
    <row r="4141" spans="1:10" x14ac:dyDescent="0.2">
      <c r="A4141" s="147">
        <v>6</v>
      </c>
      <c r="B4141" s="149" t="s">
        <v>30284</v>
      </c>
      <c r="C4141" s="147" t="s">
        <v>2242</v>
      </c>
      <c r="D4141" s="147" t="s">
        <v>30283</v>
      </c>
      <c r="E4141" s="147" t="s">
        <v>2240</v>
      </c>
      <c r="G4141" s="147">
        <v>0</v>
      </c>
      <c r="I4141" s="147">
        <v>5</v>
      </c>
      <c r="J4141" s="147">
        <v>2563375</v>
      </c>
    </row>
    <row r="4142" spans="1:10" x14ac:dyDescent="0.2">
      <c r="A4142" s="147">
        <v>6</v>
      </c>
      <c r="B4142" s="149" t="s">
        <v>30282</v>
      </c>
      <c r="C4142" s="147" t="s">
        <v>2242</v>
      </c>
      <c r="D4142" s="147" t="s">
        <v>30281</v>
      </c>
      <c r="E4142" s="147" t="s">
        <v>2240</v>
      </c>
      <c r="G4142" s="147">
        <v>0</v>
      </c>
      <c r="I4142" s="147">
        <v>5</v>
      </c>
      <c r="J4142" s="147">
        <v>2563372</v>
      </c>
    </row>
    <row r="4143" spans="1:10" x14ac:dyDescent="0.2">
      <c r="A4143" s="147">
        <v>6</v>
      </c>
      <c r="B4143" s="149" t="s">
        <v>30280</v>
      </c>
      <c r="C4143" s="147" t="s">
        <v>2242</v>
      </c>
      <c r="D4143" s="147" t="s">
        <v>30279</v>
      </c>
      <c r="E4143" s="147" t="s">
        <v>2240</v>
      </c>
      <c r="G4143" s="147">
        <v>0</v>
      </c>
      <c r="I4143" s="147">
        <v>5</v>
      </c>
      <c r="J4143" s="147">
        <v>2563371</v>
      </c>
    </row>
    <row r="4144" spans="1:10" x14ac:dyDescent="0.2">
      <c r="A4144" s="147">
        <v>4</v>
      </c>
      <c r="B4144" s="149" t="s">
        <v>30278</v>
      </c>
      <c r="C4144" s="147" t="s">
        <v>2242</v>
      </c>
      <c r="D4144" s="147" t="s">
        <v>30277</v>
      </c>
      <c r="E4144" s="147" t="s">
        <v>2240</v>
      </c>
      <c r="G4144" s="147">
        <v>0</v>
      </c>
      <c r="I4144" s="147">
        <v>4</v>
      </c>
      <c r="J4144" s="147">
        <v>2563344</v>
      </c>
    </row>
    <row r="4145" spans="1:10" x14ac:dyDescent="0.2">
      <c r="A4145" s="147">
        <v>3</v>
      </c>
      <c r="B4145" s="149" t="s">
        <v>30271</v>
      </c>
      <c r="C4145" s="147" t="s">
        <v>2242</v>
      </c>
      <c r="D4145" s="147" t="s">
        <v>30268</v>
      </c>
      <c r="E4145" s="147" t="s">
        <v>2246</v>
      </c>
      <c r="G4145" s="147">
        <v>0</v>
      </c>
      <c r="I4145" s="147">
        <v>3</v>
      </c>
      <c r="J4145" s="147">
        <v>2563271</v>
      </c>
    </row>
    <row r="4146" spans="1:10" x14ac:dyDescent="0.2">
      <c r="A4146" s="147">
        <v>3</v>
      </c>
      <c r="B4146" s="149" t="s">
        <v>30271</v>
      </c>
      <c r="C4146" s="147" t="s">
        <v>2261</v>
      </c>
      <c r="D4146" s="147" t="s">
        <v>30276</v>
      </c>
      <c r="E4146" s="147" t="s">
        <v>2246</v>
      </c>
      <c r="G4146" s="147">
        <v>0</v>
      </c>
      <c r="I4146" s="147">
        <v>3</v>
      </c>
      <c r="J4146" s="147">
        <v>1190420</v>
      </c>
    </row>
    <row r="4147" spans="1:10" x14ac:dyDescent="0.2">
      <c r="A4147" s="147">
        <v>3</v>
      </c>
      <c r="B4147" s="149" t="s">
        <v>30271</v>
      </c>
      <c r="C4147" s="147" t="s">
        <v>2261</v>
      </c>
      <c r="D4147" s="147" t="s">
        <v>30275</v>
      </c>
      <c r="E4147" s="147" t="s">
        <v>2246</v>
      </c>
      <c r="G4147" s="147">
        <v>0</v>
      </c>
      <c r="I4147" s="147">
        <v>3</v>
      </c>
      <c r="J4147" s="147">
        <v>1190412</v>
      </c>
    </row>
    <row r="4148" spans="1:10" x14ac:dyDescent="0.2">
      <c r="A4148" s="147">
        <v>3</v>
      </c>
      <c r="B4148" s="149" t="s">
        <v>30271</v>
      </c>
      <c r="C4148" s="147" t="s">
        <v>2261</v>
      </c>
      <c r="D4148" s="147" t="s">
        <v>30274</v>
      </c>
      <c r="E4148" s="147" t="s">
        <v>2246</v>
      </c>
      <c r="G4148" s="147">
        <v>0</v>
      </c>
      <c r="I4148" s="147">
        <v>3</v>
      </c>
      <c r="J4148" s="147">
        <v>1190433</v>
      </c>
    </row>
    <row r="4149" spans="1:10" x14ac:dyDescent="0.2">
      <c r="A4149" s="147">
        <v>3</v>
      </c>
      <c r="B4149" s="149" t="s">
        <v>30271</v>
      </c>
      <c r="C4149" s="147" t="s">
        <v>2277</v>
      </c>
      <c r="D4149" s="147" t="s">
        <v>30273</v>
      </c>
      <c r="E4149" s="147" t="s">
        <v>2246</v>
      </c>
      <c r="G4149" s="147">
        <v>0</v>
      </c>
      <c r="I4149" s="147">
        <v>3</v>
      </c>
      <c r="J4149" s="147">
        <v>1190426</v>
      </c>
    </row>
    <row r="4150" spans="1:10" x14ac:dyDescent="0.2">
      <c r="A4150" s="147">
        <v>3</v>
      </c>
      <c r="B4150" s="149" t="s">
        <v>30271</v>
      </c>
      <c r="C4150" s="147" t="s">
        <v>2277</v>
      </c>
      <c r="D4150" s="147" t="s">
        <v>30272</v>
      </c>
      <c r="E4150" s="147" t="s">
        <v>2246</v>
      </c>
      <c r="G4150" s="147">
        <v>0</v>
      </c>
      <c r="I4150" s="147">
        <v>3</v>
      </c>
      <c r="J4150" s="147">
        <v>1190415</v>
      </c>
    </row>
    <row r="4151" spans="1:10" x14ac:dyDescent="0.2">
      <c r="A4151" s="147">
        <v>3</v>
      </c>
      <c r="B4151" s="149" t="s">
        <v>30271</v>
      </c>
      <c r="C4151" s="147" t="s">
        <v>2277</v>
      </c>
      <c r="D4151" s="147" t="s">
        <v>30270</v>
      </c>
      <c r="E4151" s="147" t="s">
        <v>2246</v>
      </c>
      <c r="G4151" s="147">
        <v>0</v>
      </c>
      <c r="I4151" s="147">
        <v>3</v>
      </c>
      <c r="J4151" s="147">
        <v>1190431</v>
      </c>
    </row>
    <row r="4152" spans="1:10" x14ac:dyDescent="0.2">
      <c r="A4152" s="147">
        <v>4</v>
      </c>
      <c r="B4152" s="149" t="s">
        <v>30269</v>
      </c>
      <c r="C4152" s="147" t="s">
        <v>2242</v>
      </c>
      <c r="D4152" s="147" t="s">
        <v>30268</v>
      </c>
      <c r="E4152" s="147" t="s">
        <v>2246</v>
      </c>
      <c r="G4152" s="147">
        <v>0</v>
      </c>
      <c r="I4152" s="147">
        <v>4</v>
      </c>
      <c r="J4152" s="147">
        <v>2563390</v>
      </c>
    </row>
    <row r="4153" spans="1:10" x14ac:dyDescent="0.2">
      <c r="A4153" s="147">
        <v>5</v>
      </c>
      <c r="B4153" s="149" t="s">
        <v>30267</v>
      </c>
      <c r="C4153" s="147" t="s">
        <v>2242</v>
      </c>
      <c r="D4153" s="147" t="s">
        <v>30266</v>
      </c>
      <c r="E4153" s="147" t="s">
        <v>2246</v>
      </c>
      <c r="G4153" s="147">
        <v>0</v>
      </c>
      <c r="I4153" s="147">
        <v>5</v>
      </c>
      <c r="J4153" s="147">
        <v>2563396</v>
      </c>
    </row>
    <row r="4154" spans="1:10" x14ac:dyDescent="0.2">
      <c r="A4154" s="147">
        <v>6</v>
      </c>
      <c r="B4154" s="149" t="s">
        <v>30265</v>
      </c>
      <c r="C4154" s="147" t="s">
        <v>2242</v>
      </c>
      <c r="D4154" s="147" t="s">
        <v>30264</v>
      </c>
      <c r="E4154" s="147" t="s">
        <v>2240</v>
      </c>
      <c r="G4154" s="147">
        <v>0</v>
      </c>
      <c r="I4154" s="147">
        <v>6</v>
      </c>
      <c r="J4154" s="147">
        <v>2563410</v>
      </c>
    </row>
    <row r="4155" spans="1:10" x14ac:dyDescent="0.2">
      <c r="A4155" s="147">
        <v>6</v>
      </c>
      <c r="B4155" s="149" t="s">
        <v>30263</v>
      </c>
      <c r="C4155" s="147" t="s">
        <v>2242</v>
      </c>
      <c r="D4155" s="147" t="s">
        <v>30262</v>
      </c>
      <c r="E4155" s="147" t="s">
        <v>2240</v>
      </c>
      <c r="G4155" s="147">
        <v>0</v>
      </c>
      <c r="I4155" s="147">
        <v>5</v>
      </c>
      <c r="J4155" s="147">
        <v>2563404</v>
      </c>
    </row>
    <row r="4156" spans="1:10" x14ac:dyDescent="0.2">
      <c r="A4156" s="147">
        <v>6</v>
      </c>
      <c r="B4156" s="149" t="s">
        <v>30261</v>
      </c>
      <c r="C4156" s="147" t="s">
        <v>2242</v>
      </c>
      <c r="D4156" s="147" t="s">
        <v>30260</v>
      </c>
      <c r="E4156" s="147" t="s">
        <v>2240</v>
      </c>
      <c r="G4156" s="147">
        <v>0</v>
      </c>
      <c r="I4156" s="147">
        <v>5</v>
      </c>
      <c r="J4156" s="147">
        <v>2563406</v>
      </c>
    </row>
    <row r="4157" spans="1:10" x14ac:dyDescent="0.2">
      <c r="A4157" s="147">
        <v>6</v>
      </c>
      <c r="B4157" s="149" t="s">
        <v>30259</v>
      </c>
      <c r="C4157" s="147" t="s">
        <v>2242</v>
      </c>
      <c r="D4157" s="147" t="s">
        <v>30258</v>
      </c>
      <c r="E4157" s="147" t="s">
        <v>2240</v>
      </c>
      <c r="G4157" s="147">
        <v>0</v>
      </c>
      <c r="I4157" s="147">
        <v>5</v>
      </c>
      <c r="J4157" s="147">
        <v>2563400</v>
      </c>
    </row>
    <row r="4158" spans="1:10" x14ac:dyDescent="0.2">
      <c r="A4158" s="147">
        <v>6</v>
      </c>
      <c r="B4158" s="149" t="s">
        <v>30257</v>
      </c>
      <c r="C4158" s="147" t="s">
        <v>2242</v>
      </c>
      <c r="D4158" s="147" t="s">
        <v>30256</v>
      </c>
      <c r="E4158" s="147" t="s">
        <v>2240</v>
      </c>
      <c r="G4158" s="147">
        <v>0</v>
      </c>
      <c r="I4158" s="147">
        <v>5</v>
      </c>
      <c r="J4158" s="147">
        <v>2563398</v>
      </c>
    </row>
    <row r="4159" spans="1:10" x14ac:dyDescent="0.2">
      <c r="A4159" s="147">
        <v>3</v>
      </c>
      <c r="B4159" s="149" t="s">
        <v>30255</v>
      </c>
      <c r="C4159" s="147" t="s">
        <v>2242</v>
      </c>
      <c r="D4159" s="147" t="s">
        <v>30242</v>
      </c>
      <c r="E4159" s="147" t="s">
        <v>2246</v>
      </c>
      <c r="G4159" s="147">
        <v>0</v>
      </c>
      <c r="I4159" s="147">
        <v>3</v>
      </c>
      <c r="J4159" s="147">
        <v>2563267</v>
      </c>
    </row>
    <row r="4160" spans="1:10" x14ac:dyDescent="0.2">
      <c r="A4160" s="147">
        <v>4</v>
      </c>
      <c r="B4160" s="149" t="s">
        <v>30254</v>
      </c>
      <c r="C4160" s="147" t="s">
        <v>2242</v>
      </c>
      <c r="D4160" s="147" t="s">
        <v>30253</v>
      </c>
      <c r="E4160" s="147" t="s">
        <v>2240</v>
      </c>
      <c r="G4160" s="147">
        <v>0</v>
      </c>
      <c r="I4160" s="147">
        <v>4</v>
      </c>
      <c r="J4160" s="147">
        <v>2563424</v>
      </c>
    </row>
    <row r="4161" spans="1:10" x14ac:dyDescent="0.2">
      <c r="A4161" s="147">
        <v>4</v>
      </c>
      <c r="B4161" s="149" t="s">
        <v>30250</v>
      </c>
      <c r="C4161" s="147" t="s">
        <v>2242</v>
      </c>
      <c r="D4161" s="147" t="s">
        <v>30252</v>
      </c>
      <c r="E4161" s="147" t="s">
        <v>2240</v>
      </c>
      <c r="G4161" s="147">
        <v>0</v>
      </c>
      <c r="I4161" s="147">
        <v>4</v>
      </c>
      <c r="J4161" s="147">
        <v>2563422</v>
      </c>
    </row>
    <row r="4162" spans="1:10" x14ac:dyDescent="0.2">
      <c r="A4162" s="147">
        <v>4</v>
      </c>
      <c r="B4162" s="149" t="s">
        <v>30250</v>
      </c>
      <c r="C4162" s="147" t="s">
        <v>2261</v>
      </c>
      <c r="D4162" s="147" t="s">
        <v>30251</v>
      </c>
      <c r="E4162" s="147" t="s">
        <v>2246</v>
      </c>
      <c r="G4162" s="147">
        <v>0</v>
      </c>
      <c r="I4162" s="147">
        <v>4</v>
      </c>
      <c r="J4162" s="147">
        <v>1190464</v>
      </c>
    </row>
    <row r="4163" spans="1:10" x14ac:dyDescent="0.2">
      <c r="A4163" s="147">
        <v>4</v>
      </c>
      <c r="B4163" s="149" t="s">
        <v>30250</v>
      </c>
      <c r="C4163" s="147" t="s">
        <v>2261</v>
      </c>
      <c r="D4163" s="147" t="s">
        <v>30249</v>
      </c>
      <c r="E4163" s="147" t="s">
        <v>2246</v>
      </c>
      <c r="G4163" s="147">
        <v>0</v>
      </c>
      <c r="I4163" s="147">
        <v>4</v>
      </c>
      <c r="J4163" s="147">
        <v>1190458</v>
      </c>
    </row>
    <row r="4164" spans="1:10" x14ac:dyDescent="0.2">
      <c r="A4164" s="147">
        <v>4</v>
      </c>
      <c r="B4164" s="149" t="s">
        <v>30247</v>
      </c>
      <c r="C4164" s="147" t="s">
        <v>2242</v>
      </c>
      <c r="D4164" s="147" t="s">
        <v>30248</v>
      </c>
      <c r="E4164" s="147" t="s">
        <v>2240</v>
      </c>
      <c r="G4164" s="147">
        <v>0</v>
      </c>
      <c r="I4164" s="147">
        <v>4</v>
      </c>
      <c r="J4164" s="147">
        <v>2563420</v>
      </c>
    </row>
    <row r="4165" spans="1:10" x14ac:dyDescent="0.2">
      <c r="A4165" s="147">
        <v>4</v>
      </c>
      <c r="B4165" s="149" t="s">
        <v>30247</v>
      </c>
      <c r="C4165" s="147" t="s">
        <v>2261</v>
      </c>
      <c r="D4165" s="147" t="s">
        <v>30246</v>
      </c>
      <c r="E4165" s="147" t="s">
        <v>2246</v>
      </c>
      <c r="G4165" s="147">
        <v>0</v>
      </c>
      <c r="I4165" s="147">
        <v>4</v>
      </c>
      <c r="J4165" s="147">
        <v>1190460</v>
      </c>
    </row>
    <row r="4166" spans="1:10" x14ac:dyDescent="0.2">
      <c r="A4166" s="147">
        <v>4</v>
      </c>
      <c r="B4166" s="149" t="s">
        <v>30245</v>
      </c>
      <c r="C4166" s="147" t="s">
        <v>2242</v>
      </c>
      <c r="D4166" s="147" t="s">
        <v>30244</v>
      </c>
      <c r="E4166" s="147" t="s">
        <v>2240</v>
      </c>
      <c r="G4166" s="147">
        <v>0</v>
      </c>
      <c r="I4166" s="147">
        <v>4</v>
      </c>
      <c r="J4166" s="147">
        <v>2563421</v>
      </c>
    </row>
    <row r="4167" spans="1:10" x14ac:dyDescent="0.2">
      <c r="A4167" s="147">
        <v>4</v>
      </c>
      <c r="B4167" s="149" t="s">
        <v>30243</v>
      </c>
      <c r="C4167" s="147" t="s">
        <v>2242</v>
      </c>
      <c r="D4167" s="147" t="s">
        <v>30242</v>
      </c>
      <c r="E4167" s="147" t="s">
        <v>2240</v>
      </c>
      <c r="G4167" s="147">
        <v>0</v>
      </c>
      <c r="I4167" s="147">
        <v>4</v>
      </c>
      <c r="J4167" s="147">
        <v>2563419</v>
      </c>
    </row>
    <row r="4168" spans="1:10" x14ac:dyDescent="0.2">
      <c r="A4168" s="147">
        <v>3</v>
      </c>
      <c r="B4168" s="149" t="s">
        <v>30241</v>
      </c>
      <c r="C4168" s="147" t="s">
        <v>2242</v>
      </c>
      <c r="D4168" s="147" t="s">
        <v>30240</v>
      </c>
      <c r="E4168" s="147" t="s">
        <v>2246</v>
      </c>
      <c r="G4168" s="147">
        <v>0</v>
      </c>
      <c r="I4168" s="147">
        <v>3</v>
      </c>
      <c r="J4168" s="147">
        <v>2563275</v>
      </c>
    </row>
    <row r="4169" spans="1:10" x14ac:dyDescent="0.2">
      <c r="A4169" s="147">
        <v>4</v>
      </c>
      <c r="B4169" s="149" t="s">
        <v>30238</v>
      </c>
      <c r="C4169" s="147" t="s">
        <v>2242</v>
      </c>
      <c r="D4169" s="147" t="s">
        <v>30239</v>
      </c>
      <c r="E4169" s="147" t="s">
        <v>2240</v>
      </c>
      <c r="G4169" s="147">
        <v>0</v>
      </c>
      <c r="I4169" s="147">
        <v>4</v>
      </c>
      <c r="J4169" s="147">
        <v>2563427</v>
      </c>
    </row>
    <row r="4170" spans="1:10" x14ac:dyDescent="0.2">
      <c r="A4170" s="147">
        <v>4</v>
      </c>
      <c r="B4170" s="149" t="s">
        <v>30238</v>
      </c>
      <c r="C4170" s="147" t="s">
        <v>2261</v>
      </c>
      <c r="D4170" s="147" t="s">
        <v>30237</v>
      </c>
      <c r="E4170" s="147" t="s">
        <v>2246</v>
      </c>
      <c r="G4170" s="147">
        <v>0</v>
      </c>
      <c r="I4170" s="147">
        <v>4</v>
      </c>
      <c r="J4170" s="147">
        <v>1190473</v>
      </c>
    </row>
    <row r="4171" spans="1:10" x14ac:dyDescent="0.2">
      <c r="A4171" s="147">
        <v>4</v>
      </c>
      <c r="B4171" s="149" t="s">
        <v>30236</v>
      </c>
      <c r="C4171" s="147" t="s">
        <v>2242</v>
      </c>
      <c r="D4171" s="147" t="s">
        <v>30235</v>
      </c>
      <c r="E4171" s="147" t="s">
        <v>2240</v>
      </c>
      <c r="G4171" s="147">
        <v>0</v>
      </c>
      <c r="I4171" s="147">
        <v>4</v>
      </c>
      <c r="J4171" s="147">
        <v>2563431</v>
      </c>
    </row>
    <row r="4172" spans="1:10" x14ac:dyDescent="0.2">
      <c r="A4172" s="147">
        <v>4</v>
      </c>
      <c r="B4172" s="149" t="s">
        <v>30232</v>
      </c>
      <c r="C4172" s="147" t="s">
        <v>2242</v>
      </c>
      <c r="D4172" s="147" t="s">
        <v>30234</v>
      </c>
      <c r="E4172" s="147" t="s">
        <v>2240</v>
      </c>
      <c r="G4172" s="147">
        <v>0</v>
      </c>
      <c r="I4172" s="147">
        <v>4</v>
      </c>
      <c r="J4172" s="147">
        <v>2563433</v>
      </c>
    </row>
    <row r="4173" spans="1:10" x14ac:dyDescent="0.2">
      <c r="A4173" s="147">
        <v>4</v>
      </c>
      <c r="B4173" s="149" t="s">
        <v>30232</v>
      </c>
      <c r="C4173" s="147" t="s">
        <v>2277</v>
      </c>
      <c r="D4173" s="147" t="s">
        <v>30233</v>
      </c>
      <c r="E4173" s="147" t="s">
        <v>2246</v>
      </c>
      <c r="G4173" s="147">
        <v>0</v>
      </c>
      <c r="I4173" s="147">
        <v>4</v>
      </c>
      <c r="J4173" s="147">
        <v>1190466</v>
      </c>
    </row>
    <row r="4174" spans="1:10" x14ac:dyDescent="0.2">
      <c r="A4174" s="147">
        <v>4</v>
      </c>
      <c r="B4174" s="149" t="s">
        <v>30232</v>
      </c>
      <c r="C4174" s="147" t="s">
        <v>2277</v>
      </c>
      <c r="D4174" s="147" t="s">
        <v>30231</v>
      </c>
      <c r="E4174" s="147" t="s">
        <v>2246</v>
      </c>
      <c r="G4174" s="147">
        <v>0</v>
      </c>
      <c r="I4174" s="147">
        <v>4</v>
      </c>
      <c r="J4174" s="147">
        <v>1190467</v>
      </c>
    </row>
    <row r="4175" spans="1:10" x14ac:dyDescent="0.2">
      <c r="A4175" s="147">
        <v>2</v>
      </c>
      <c r="B4175" s="149" t="s">
        <v>30230</v>
      </c>
      <c r="C4175" s="147" t="s">
        <v>2242</v>
      </c>
      <c r="D4175" s="147" t="s">
        <v>30229</v>
      </c>
      <c r="E4175" s="147" t="s">
        <v>2246</v>
      </c>
      <c r="G4175" s="147">
        <v>0</v>
      </c>
      <c r="I4175" s="147">
        <v>2</v>
      </c>
      <c r="J4175" s="147">
        <v>2563438</v>
      </c>
    </row>
    <row r="4176" spans="1:10" x14ac:dyDescent="0.2">
      <c r="A4176" s="147">
        <v>3</v>
      </c>
      <c r="B4176" s="149" t="s">
        <v>30228</v>
      </c>
      <c r="C4176" s="147" t="s">
        <v>2242</v>
      </c>
      <c r="D4176" s="147" t="s">
        <v>30227</v>
      </c>
      <c r="E4176" s="147" t="s">
        <v>2246</v>
      </c>
      <c r="G4176" s="147">
        <v>0</v>
      </c>
      <c r="I4176" s="147">
        <v>3</v>
      </c>
      <c r="J4176" s="147">
        <v>2563459</v>
      </c>
    </row>
    <row r="4177" spans="1:10" x14ac:dyDescent="0.2">
      <c r="A4177" s="147">
        <v>4</v>
      </c>
      <c r="B4177" s="149" t="s">
        <v>30226</v>
      </c>
      <c r="C4177" s="147" t="s">
        <v>2242</v>
      </c>
      <c r="D4177" s="147" t="s">
        <v>30225</v>
      </c>
      <c r="E4177" s="147" t="s">
        <v>2240</v>
      </c>
      <c r="G4177" s="147">
        <v>0</v>
      </c>
      <c r="I4177" s="147">
        <v>4</v>
      </c>
      <c r="J4177" s="147">
        <v>2563468</v>
      </c>
    </row>
    <row r="4178" spans="1:10" x14ac:dyDescent="0.2">
      <c r="A4178" s="147">
        <v>4</v>
      </c>
      <c r="B4178" s="149" t="s">
        <v>30220</v>
      </c>
      <c r="C4178" s="147" t="s">
        <v>2242</v>
      </c>
      <c r="D4178" s="147" t="s">
        <v>30224</v>
      </c>
      <c r="E4178" s="147" t="s">
        <v>2246</v>
      </c>
      <c r="G4178" s="147">
        <v>0</v>
      </c>
      <c r="I4178" s="147">
        <v>4</v>
      </c>
      <c r="J4178" s="147">
        <v>2563467</v>
      </c>
    </row>
    <row r="4179" spans="1:10" x14ac:dyDescent="0.2">
      <c r="A4179" s="147">
        <v>4</v>
      </c>
      <c r="B4179" s="149" t="s">
        <v>30220</v>
      </c>
      <c r="C4179" s="147" t="s">
        <v>2261</v>
      </c>
      <c r="D4179" s="147" t="s">
        <v>30223</v>
      </c>
      <c r="E4179" s="147" t="s">
        <v>2246</v>
      </c>
      <c r="G4179" s="147">
        <v>0</v>
      </c>
      <c r="I4179" s="147">
        <v>4</v>
      </c>
      <c r="J4179" s="147">
        <v>1190524</v>
      </c>
    </row>
    <row r="4180" spans="1:10" x14ac:dyDescent="0.2">
      <c r="A4180" s="147">
        <v>4</v>
      </c>
      <c r="B4180" s="149" t="s">
        <v>30220</v>
      </c>
      <c r="C4180" s="147" t="s">
        <v>2277</v>
      </c>
      <c r="D4180" s="147" t="s">
        <v>30222</v>
      </c>
      <c r="E4180" s="147" t="s">
        <v>2246</v>
      </c>
      <c r="G4180" s="147">
        <v>0</v>
      </c>
      <c r="I4180" s="147">
        <v>4</v>
      </c>
      <c r="J4180" s="147">
        <v>1190526</v>
      </c>
    </row>
    <row r="4181" spans="1:10" x14ac:dyDescent="0.2">
      <c r="A4181" s="147">
        <v>4</v>
      </c>
      <c r="B4181" s="149" t="s">
        <v>30220</v>
      </c>
      <c r="C4181" s="147" t="s">
        <v>2277</v>
      </c>
      <c r="D4181" s="147" t="s">
        <v>30221</v>
      </c>
      <c r="E4181" s="147" t="s">
        <v>2246</v>
      </c>
      <c r="G4181" s="147">
        <v>0</v>
      </c>
      <c r="I4181" s="147">
        <v>4</v>
      </c>
      <c r="J4181" s="147">
        <v>1190522</v>
      </c>
    </row>
    <row r="4182" spans="1:10" x14ac:dyDescent="0.2">
      <c r="A4182" s="147">
        <v>4</v>
      </c>
      <c r="B4182" s="149" t="s">
        <v>30220</v>
      </c>
      <c r="C4182" s="147" t="s">
        <v>2277</v>
      </c>
      <c r="D4182" s="147" t="s">
        <v>29956</v>
      </c>
      <c r="E4182" s="147" t="s">
        <v>2246</v>
      </c>
      <c r="G4182" s="147">
        <v>0</v>
      </c>
      <c r="I4182" s="147">
        <v>4</v>
      </c>
      <c r="J4182" s="147">
        <v>1190527</v>
      </c>
    </row>
    <row r="4183" spans="1:10" x14ac:dyDescent="0.2">
      <c r="A4183" s="147">
        <v>5</v>
      </c>
      <c r="B4183" s="149" t="s">
        <v>30219</v>
      </c>
      <c r="C4183" s="147" t="s">
        <v>2242</v>
      </c>
      <c r="D4183" s="147" t="s">
        <v>30218</v>
      </c>
      <c r="E4183" s="147" t="s">
        <v>2246</v>
      </c>
      <c r="G4183" s="147">
        <v>0</v>
      </c>
      <c r="I4183" s="147">
        <v>5</v>
      </c>
      <c r="J4183" s="147">
        <v>2563485</v>
      </c>
    </row>
    <row r="4184" spans="1:10" x14ac:dyDescent="0.2">
      <c r="A4184" s="147">
        <v>6</v>
      </c>
      <c r="B4184" s="149" t="s">
        <v>30217</v>
      </c>
      <c r="C4184" s="147" t="s">
        <v>2242</v>
      </c>
      <c r="D4184" s="147" t="s">
        <v>30216</v>
      </c>
      <c r="E4184" s="147" t="s">
        <v>2240</v>
      </c>
      <c r="G4184" s="147">
        <v>0</v>
      </c>
      <c r="I4184" s="147">
        <v>6</v>
      </c>
      <c r="J4184" s="147">
        <v>2563491</v>
      </c>
    </row>
    <row r="4185" spans="1:10" x14ac:dyDescent="0.2">
      <c r="A4185" s="147">
        <v>6</v>
      </c>
      <c r="B4185" s="149" t="s">
        <v>30215</v>
      </c>
      <c r="C4185" s="147" t="s">
        <v>2242</v>
      </c>
      <c r="D4185" s="147" t="s">
        <v>30214</v>
      </c>
      <c r="E4185" s="147" t="s">
        <v>2240</v>
      </c>
      <c r="G4185" s="147">
        <v>0</v>
      </c>
      <c r="I4185" s="147">
        <v>5</v>
      </c>
      <c r="J4185" s="147">
        <v>2563475</v>
      </c>
    </row>
    <row r="4186" spans="1:10" x14ac:dyDescent="0.2">
      <c r="A4186" s="147">
        <v>6</v>
      </c>
      <c r="B4186" s="149" t="s">
        <v>30213</v>
      </c>
      <c r="C4186" s="147" t="s">
        <v>2242</v>
      </c>
      <c r="D4186" s="147" t="s">
        <v>30212</v>
      </c>
      <c r="E4186" s="147" t="s">
        <v>2240</v>
      </c>
      <c r="G4186" s="147">
        <v>0</v>
      </c>
      <c r="I4186" s="147">
        <v>5</v>
      </c>
      <c r="J4186" s="147">
        <v>2563478</v>
      </c>
    </row>
    <row r="4187" spans="1:10" x14ac:dyDescent="0.2">
      <c r="A4187" s="147">
        <v>6</v>
      </c>
      <c r="B4187" s="149" t="s">
        <v>30211</v>
      </c>
      <c r="C4187" s="147" t="s">
        <v>2242</v>
      </c>
      <c r="D4187" s="147" t="s">
        <v>30210</v>
      </c>
      <c r="E4187" s="147" t="s">
        <v>2240</v>
      </c>
      <c r="G4187" s="147">
        <v>0</v>
      </c>
      <c r="I4187" s="147">
        <v>5</v>
      </c>
      <c r="J4187" s="147">
        <v>2563484</v>
      </c>
    </row>
    <row r="4188" spans="1:10" x14ac:dyDescent="0.2">
      <c r="A4188" s="147">
        <v>6</v>
      </c>
      <c r="B4188" s="149" t="s">
        <v>30209</v>
      </c>
      <c r="C4188" s="147" t="s">
        <v>2242</v>
      </c>
      <c r="D4188" s="147" t="s">
        <v>30208</v>
      </c>
      <c r="E4188" s="147" t="s">
        <v>2240</v>
      </c>
      <c r="G4188" s="147">
        <v>0</v>
      </c>
      <c r="I4188" s="147">
        <v>5</v>
      </c>
      <c r="J4188" s="147">
        <v>2563480</v>
      </c>
    </row>
    <row r="4189" spans="1:10" x14ac:dyDescent="0.2">
      <c r="A4189" s="147">
        <v>6</v>
      </c>
      <c r="B4189" s="149" t="s">
        <v>30207</v>
      </c>
      <c r="C4189" s="147" t="s">
        <v>2242</v>
      </c>
      <c r="D4189" s="147" t="s">
        <v>30206</v>
      </c>
      <c r="E4189" s="147" t="s">
        <v>2240</v>
      </c>
      <c r="G4189" s="147">
        <v>0</v>
      </c>
      <c r="I4189" s="147">
        <v>5</v>
      </c>
      <c r="J4189" s="147">
        <v>2563486</v>
      </c>
    </row>
    <row r="4190" spans="1:10" x14ac:dyDescent="0.2">
      <c r="A4190" s="147">
        <v>3</v>
      </c>
      <c r="B4190" s="149" t="s">
        <v>30205</v>
      </c>
      <c r="C4190" s="147" t="s">
        <v>2242</v>
      </c>
      <c r="D4190" s="147" t="s">
        <v>30203</v>
      </c>
      <c r="E4190" s="147" t="s">
        <v>2246</v>
      </c>
      <c r="G4190" s="147">
        <v>0</v>
      </c>
      <c r="I4190" s="147">
        <v>3</v>
      </c>
      <c r="J4190" s="147">
        <v>2563462</v>
      </c>
    </row>
    <row r="4191" spans="1:10" x14ac:dyDescent="0.2">
      <c r="A4191" s="147">
        <v>4</v>
      </c>
      <c r="B4191" s="149" t="s">
        <v>30204</v>
      </c>
      <c r="C4191" s="147" t="s">
        <v>2242</v>
      </c>
      <c r="D4191" s="147" t="s">
        <v>30203</v>
      </c>
      <c r="E4191" s="147" t="s">
        <v>2246</v>
      </c>
      <c r="G4191" s="147">
        <v>0</v>
      </c>
      <c r="I4191" s="147">
        <v>4</v>
      </c>
      <c r="J4191" s="147">
        <v>2563493</v>
      </c>
    </row>
    <row r="4192" spans="1:10" x14ac:dyDescent="0.2">
      <c r="A4192" s="147">
        <v>5</v>
      </c>
      <c r="B4192" s="149" t="s">
        <v>30202</v>
      </c>
      <c r="C4192" s="147" t="s">
        <v>2242</v>
      </c>
      <c r="D4192" s="147" t="s">
        <v>30201</v>
      </c>
      <c r="E4192" s="147" t="s">
        <v>2246</v>
      </c>
      <c r="G4192" s="147">
        <v>0</v>
      </c>
      <c r="I4192" s="147">
        <v>5</v>
      </c>
      <c r="J4192" s="147">
        <v>2563495</v>
      </c>
    </row>
    <row r="4193" spans="1:11" x14ac:dyDescent="0.2">
      <c r="A4193" s="147">
        <v>6</v>
      </c>
      <c r="B4193" s="149" t="s">
        <v>30200</v>
      </c>
      <c r="C4193" s="147" t="s">
        <v>2242</v>
      </c>
      <c r="D4193" s="147" t="s">
        <v>30199</v>
      </c>
      <c r="E4193" s="147" t="s">
        <v>2240</v>
      </c>
      <c r="G4193" s="147">
        <v>0</v>
      </c>
      <c r="I4193" s="147">
        <v>6</v>
      </c>
      <c r="J4193" s="147">
        <v>2563508</v>
      </c>
    </row>
    <row r="4194" spans="1:11" x14ac:dyDescent="0.2">
      <c r="A4194" s="147">
        <v>6</v>
      </c>
      <c r="B4194" s="149" t="s">
        <v>30198</v>
      </c>
      <c r="C4194" s="147" t="s">
        <v>2242</v>
      </c>
      <c r="D4194" s="147" t="s">
        <v>30197</v>
      </c>
      <c r="E4194" s="147" t="s">
        <v>2240</v>
      </c>
      <c r="G4194" s="147">
        <v>0</v>
      </c>
      <c r="I4194" s="147">
        <v>5</v>
      </c>
      <c r="J4194" s="147">
        <v>2563501</v>
      </c>
    </row>
    <row r="4195" spans="1:11" x14ac:dyDescent="0.2">
      <c r="A4195" s="147">
        <v>6</v>
      </c>
      <c r="B4195" s="149" t="s">
        <v>30196</v>
      </c>
      <c r="C4195" s="147" t="s">
        <v>2242</v>
      </c>
      <c r="D4195" s="147" t="s">
        <v>30195</v>
      </c>
      <c r="E4195" s="147" t="s">
        <v>2240</v>
      </c>
      <c r="G4195" s="147">
        <v>0</v>
      </c>
      <c r="I4195" s="147">
        <v>5</v>
      </c>
      <c r="J4195" s="147">
        <v>2563506</v>
      </c>
    </row>
    <row r="4196" spans="1:11" x14ac:dyDescent="0.2">
      <c r="A4196" s="147">
        <v>6</v>
      </c>
      <c r="B4196" s="149" t="s">
        <v>30194</v>
      </c>
      <c r="C4196" s="147" t="s">
        <v>2242</v>
      </c>
      <c r="D4196" s="147" t="s">
        <v>30193</v>
      </c>
      <c r="E4196" s="147" t="s">
        <v>2240</v>
      </c>
      <c r="G4196" s="147">
        <v>0</v>
      </c>
      <c r="I4196" s="147">
        <v>5</v>
      </c>
      <c r="J4196" s="147">
        <v>2563498</v>
      </c>
    </row>
    <row r="4197" spans="1:11" x14ac:dyDescent="0.2">
      <c r="A4197" s="147">
        <v>3</v>
      </c>
      <c r="B4197" s="149" t="s">
        <v>30192</v>
      </c>
      <c r="C4197" s="147" t="s">
        <v>2242</v>
      </c>
      <c r="D4197" s="147" t="s">
        <v>30176</v>
      </c>
      <c r="E4197" s="147" t="s">
        <v>2246</v>
      </c>
      <c r="G4197" s="147">
        <v>0</v>
      </c>
      <c r="I4197" s="147">
        <v>3</v>
      </c>
      <c r="J4197" s="147">
        <v>2563453</v>
      </c>
    </row>
    <row r="4198" spans="1:11" x14ac:dyDescent="0.2">
      <c r="A4198" s="147">
        <v>4</v>
      </c>
      <c r="B4198" s="149" t="s">
        <v>30191</v>
      </c>
      <c r="C4198" s="147" t="s">
        <v>2242</v>
      </c>
      <c r="D4198" s="147" t="s">
        <v>30190</v>
      </c>
      <c r="E4198" s="147" t="s">
        <v>2240</v>
      </c>
      <c r="G4198" s="147">
        <v>0</v>
      </c>
      <c r="I4198" s="147">
        <v>4</v>
      </c>
      <c r="J4198" s="147">
        <v>2563516</v>
      </c>
    </row>
    <row r="4199" spans="1:11" x14ac:dyDescent="0.2">
      <c r="A4199" s="147">
        <v>4</v>
      </c>
      <c r="B4199" s="149" t="s">
        <v>30188</v>
      </c>
      <c r="C4199" s="147" t="s">
        <v>2242</v>
      </c>
      <c r="D4199" s="147" t="s">
        <v>30189</v>
      </c>
      <c r="E4199" s="147" t="s">
        <v>2246</v>
      </c>
      <c r="G4199" s="147">
        <v>0</v>
      </c>
      <c r="I4199" s="147">
        <v>4</v>
      </c>
      <c r="J4199" s="147">
        <v>2563514</v>
      </c>
    </row>
    <row r="4200" spans="1:11" x14ac:dyDescent="0.2">
      <c r="A4200" s="147">
        <v>4</v>
      </c>
      <c r="B4200" s="149" t="s">
        <v>30188</v>
      </c>
      <c r="C4200" s="147" t="s">
        <v>2261</v>
      </c>
      <c r="D4200" s="147" t="s">
        <v>30187</v>
      </c>
      <c r="E4200" s="147" t="s">
        <v>2246</v>
      </c>
      <c r="G4200" s="147">
        <v>0</v>
      </c>
      <c r="I4200" s="147">
        <v>4</v>
      </c>
      <c r="J4200" s="147">
        <v>1190531</v>
      </c>
    </row>
    <row r="4201" spans="1:11" x14ac:dyDescent="0.2">
      <c r="A4201" s="147">
        <v>5</v>
      </c>
      <c r="B4201" s="149" t="s">
        <v>30186</v>
      </c>
      <c r="C4201" s="147" t="s">
        <v>2242</v>
      </c>
      <c r="D4201" s="147" t="s">
        <v>30185</v>
      </c>
      <c r="E4201" s="147" t="s">
        <v>2246</v>
      </c>
      <c r="G4201" s="147">
        <v>0</v>
      </c>
      <c r="I4201" s="147">
        <v>5</v>
      </c>
      <c r="J4201" s="147">
        <v>2563523</v>
      </c>
    </row>
    <row r="4202" spans="1:11" x14ac:dyDescent="0.2">
      <c r="A4202" s="147">
        <v>6</v>
      </c>
      <c r="B4202" s="149" t="s">
        <v>30184</v>
      </c>
      <c r="C4202" s="147" t="s">
        <v>2242</v>
      </c>
      <c r="D4202" s="147" t="s">
        <v>30183</v>
      </c>
      <c r="E4202" s="147" t="s">
        <v>2240</v>
      </c>
      <c r="G4202" s="147">
        <v>0</v>
      </c>
      <c r="I4202" s="147">
        <v>6</v>
      </c>
      <c r="J4202" s="147">
        <v>2563531</v>
      </c>
      <c r="K4202" s="147" t="s">
        <v>2769</v>
      </c>
    </row>
    <row r="4203" spans="1:11" x14ac:dyDescent="0.2">
      <c r="A4203" s="147">
        <v>6</v>
      </c>
      <c r="B4203" s="149" t="s">
        <v>30182</v>
      </c>
      <c r="C4203" s="147" t="s">
        <v>2242</v>
      </c>
      <c r="D4203" s="147" t="s">
        <v>30181</v>
      </c>
      <c r="E4203" s="147" t="s">
        <v>2240</v>
      </c>
      <c r="G4203" s="147">
        <v>0</v>
      </c>
      <c r="I4203" s="147">
        <v>5</v>
      </c>
      <c r="J4203" s="147">
        <v>2563520</v>
      </c>
      <c r="K4203" s="147" t="s">
        <v>2769</v>
      </c>
    </row>
    <row r="4204" spans="1:11" x14ac:dyDescent="0.2">
      <c r="A4204" s="147">
        <v>6</v>
      </c>
      <c r="B4204" s="149" t="s">
        <v>30180</v>
      </c>
      <c r="C4204" s="147" t="s">
        <v>2242</v>
      </c>
      <c r="D4204" s="147" t="s">
        <v>30179</v>
      </c>
      <c r="E4204" s="147" t="s">
        <v>2240</v>
      </c>
      <c r="G4204" s="147">
        <v>0</v>
      </c>
      <c r="I4204" s="147">
        <v>5</v>
      </c>
      <c r="J4204" s="147">
        <v>2563526</v>
      </c>
      <c r="K4204" s="147" t="s">
        <v>2769</v>
      </c>
    </row>
    <row r="4205" spans="1:11" x14ac:dyDescent="0.2">
      <c r="A4205" s="147">
        <v>6</v>
      </c>
      <c r="B4205" s="149" t="s">
        <v>30178</v>
      </c>
      <c r="C4205" s="147" t="s">
        <v>2242</v>
      </c>
      <c r="D4205" s="147" t="s">
        <v>30177</v>
      </c>
      <c r="E4205" s="147" t="s">
        <v>2240</v>
      </c>
      <c r="G4205" s="147">
        <v>0</v>
      </c>
      <c r="I4205" s="147">
        <v>5</v>
      </c>
      <c r="J4205" s="147">
        <v>2563522</v>
      </c>
      <c r="K4205" s="147" t="s">
        <v>2769</v>
      </c>
    </row>
    <row r="4206" spans="1:11" x14ac:dyDescent="0.2">
      <c r="A4206" s="147">
        <v>4</v>
      </c>
      <c r="B4206" s="149" t="s">
        <v>30175</v>
      </c>
      <c r="C4206" s="147" t="s">
        <v>2242</v>
      </c>
      <c r="D4206" s="147" t="s">
        <v>30176</v>
      </c>
      <c r="E4206" s="147" t="s">
        <v>2246</v>
      </c>
      <c r="G4206" s="147">
        <v>0</v>
      </c>
      <c r="I4206" s="147">
        <v>4</v>
      </c>
      <c r="J4206" s="147">
        <v>2563515</v>
      </c>
    </row>
    <row r="4207" spans="1:11" x14ac:dyDescent="0.2">
      <c r="A4207" s="147">
        <v>4</v>
      </c>
      <c r="B4207" s="149" t="s">
        <v>30175</v>
      </c>
      <c r="C4207" s="147" t="s">
        <v>2261</v>
      </c>
      <c r="D4207" s="147" t="s">
        <v>30174</v>
      </c>
      <c r="E4207" s="147" t="s">
        <v>2246</v>
      </c>
      <c r="G4207" s="147">
        <v>0</v>
      </c>
      <c r="I4207" s="147">
        <v>4</v>
      </c>
      <c r="J4207" s="147">
        <v>1190533</v>
      </c>
    </row>
    <row r="4208" spans="1:11" x14ac:dyDescent="0.2">
      <c r="A4208" s="147">
        <v>5</v>
      </c>
      <c r="B4208" s="149" t="s">
        <v>30173</v>
      </c>
      <c r="C4208" s="147" t="s">
        <v>2242</v>
      </c>
      <c r="D4208" s="147" t="s">
        <v>30172</v>
      </c>
      <c r="E4208" s="147" t="s">
        <v>2246</v>
      </c>
      <c r="G4208" s="147">
        <v>0</v>
      </c>
      <c r="I4208" s="147">
        <v>5</v>
      </c>
      <c r="J4208" s="147">
        <v>2563551</v>
      </c>
    </row>
    <row r="4209" spans="1:10" x14ac:dyDescent="0.2">
      <c r="A4209" s="147">
        <v>6</v>
      </c>
      <c r="B4209" s="149" t="s">
        <v>30171</v>
      </c>
      <c r="C4209" s="147" t="s">
        <v>2242</v>
      </c>
      <c r="D4209" s="147" t="s">
        <v>30170</v>
      </c>
      <c r="E4209" s="147" t="s">
        <v>2240</v>
      </c>
      <c r="G4209" s="147">
        <v>0</v>
      </c>
      <c r="I4209" s="147">
        <v>6</v>
      </c>
      <c r="J4209" s="147">
        <v>2563560</v>
      </c>
    </row>
    <row r="4210" spans="1:10" x14ac:dyDescent="0.2">
      <c r="A4210" s="147">
        <v>6</v>
      </c>
      <c r="B4210" s="149" t="s">
        <v>30169</v>
      </c>
      <c r="C4210" s="147" t="s">
        <v>2242</v>
      </c>
      <c r="D4210" s="147" t="s">
        <v>30168</v>
      </c>
      <c r="E4210" s="147" t="s">
        <v>2240</v>
      </c>
      <c r="G4210" s="147">
        <v>0</v>
      </c>
      <c r="I4210" s="147">
        <v>5</v>
      </c>
      <c r="J4210" s="147">
        <v>2563548</v>
      </c>
    </row>
    <row r="4211" spans="1:10" x14ac:dyDescent="0.2">
      <c r="A4211" s="147">
        <v>6</v>
      </c>
      <c r="B4211" s="149" t="s">
        <v>30167</v>
      </c>
      <c r="C4211" s="147" t="s">
        <v>2242</v>
      </c>
      <c r="D4211" s="147" t="s">
        <v>30166</v>
      </c>
      <c r="E4211" s="147" t="s">
        <v>2240</v>
      </c>
      <c r="G4211" s="147">
        <v>0</v>
      </c>
      <c r="I4211" s="147">
        <v>5</v>
      </c>
      <c r="J4211" s="147">
        <v>2563535</v>
      </c>
    </row>
    <row r="4212" spans="1:10" x14ac:dyDescent="0.2">
      <c r="A4212" s="147">
        <v>6</v>
      </c>
      <c r="B4212" s="149" t="s">
        <v>30165</v>
      </c>
      <c r="C4212" s="147" t="s">
        <v>2242</v>
      </c>
      <c r="D4212" s="147" t="s">
        <v>30164</v>
      </c>
      <c r="E4212" s="147" t="s">
        <v>2240</v>
      </c>
      <c r="G4212" s="147">
        <v>0</v>
      </c>
      <c r="I4212" s="147">
        <v>5</v>
      </c>
      <c r="J4212" s="147">
        <v>2563543</v>
      </c>
    </row>
    <row r="4213" spans="1:10" x14ac:dyDescent="0.2">
      <c r="A4213" s="147">
        <v>6</v>
      </c>
      <c r="B4213" s="149" t="s">
        <v>30163</v>
      </c>
      <c r="C4213" s="147" t="s">
        <v>2242</v>
      </c>
      <c r="D4213" s="147" t="s">
        <v>30162</v>
      </c>
      <c r="E4213" s="147" t="s">
        <v>2240</v>
      </c>
      <c r="G4213" s="147">
        <v>0</v>
      </c>
      <c r="I4213" s="147">
        <v>5</v>
      </c>
      <c r="J4213" s="147">
        <v>2563539</v>
      </c>
    </row>
    <row r="4214" spans="1:10" x14ac:dyDescent="0.2">
      <c r="A4214" s="147">
        <v>6</v>
      </c>
      <c r="B4214" s="149" t="s">
        <v>30161</v>
      </c>
      <c r="C4214" s="147" t="s">
        <v>2242</v>
      </c>
      <c r="D4214" s="147" t="s">
        <v>30160</v>
      </c>
      <c r="E4214" s="147" t="s">
        <v>2240</v>
      </c>
      <c r="G4214" s="147">
        <v>0</v>
      </c>
      <c r="I4214" s="147">
        <v>5</v>
      </c>
      <c r="J4214" s="147">
        <v>2563538</v>
      </c>
    </row>
    <row r="4215" spans="1:10" x14ac:dyDescent="0.2">
      <c r="A4215" s="147">
        <v>6</v>
      </c>
      <c r="B4215" s="149" t="s">
        <v>30159</v>
      </c>
      <c r="C4215" s="147" t="s">
        <v>2242</v>
      </c>
      <c r="D4215" s="147" t="s">
        <v>30158</v>
      </c>
      <c r="E4215" s="147" t="s">
        <v>2240</v>
      </c>
      <c r="G4215" s="147">
        <v>0</v>
      </c>
      <c r="I4215" s="147">
        <v>5</v>
      </c>
      <c r="J4215" s="147">
        <v>2563534</v>
      </c>
    </row>
    <row r="4216" spans="1:10" x14ac:dyDescent="0.2">
      <c r="A4216" s="147">
        <v>6</v>
      </c>
      <c r="B4216" s="149" t="s">
        <v>30157</v>
      </c>
      <c r="C4216" s="147" t="s">
        <v>2242</v>
      </c>
      <c r="D4216" s="147" t="s">
        <v>30156</v>
      </c>
      <c r="E4216" s="147" t="s">
        <v>2240</v>
      </c>
      <c r="G4216" s="147">
        <v>0</v>
      </c>
      <c r="I4216" s="147">
        <v>5</v>
      </c>
      <c r="J4216" s="147">
        <v>2563549</v>
      </c>
    </row>
    <row r="4217" spans="1:10" x14ac:dyDescent="0.2">
      <c r="A4217" s="147">
        <v>3</v>
      </c>
      <c r="B4217" s="149" t="s">
        <v>30152</v>
      </c>
      <c r="C4217" s="147" t="s">
        <v>2242</v>
      </c>
      <c r="D4217" s="147" t="s">
        <v>30149</v>
      </c>
      <c r="E4217" s="147" t="s">
        <v>2246</v>
      </c>
      <c r="G4217" s="147">
        <v>0</v>
      </c>
      <c r="I4217" s="147">
        <v>3</v>
      </c>
      <c r="J4217" s="147">
        <v>2563458</v>
      </c>
    </row>
    <row r="4218" spans="1:10" x14ac:dyDescent="0.2">
      <c r="A4218" s="147">
        <v>3</v>
      </c>
      <c r="B4218" s="149" t="s">
        <v>30152</v>
      </c>
      <c r="C4218" s="147" t="s">
        <v>2261</v>
      </c>
      <c r="D4218" s="147" t="s">
        <v>30155</v>
      </c>
      <c r="E4218" s="147" t="s">
        <v>2246</v>
      </c>
      <c r="G4218" s="147">
        <v>0</v>
      </c>
      <c r="I4218" s="147">
        <v>3</v>
      </c>
      <c r="J4218" s="147">
        <v>1190513</v>
      </c>
    </row>
    <row r="4219" spans="1:10" x14ac:dyDescent="0.2">
      <c r="A4219" s="147">
        <v>3</v>
      </c>
      <c r="B4219" s="149" t="s">
        <v>30152</v>
      </c>
      <c r="C4219" s="147" t="s">
        <v>2261</v>
      </c>
      <c r="D4219" s="147" t="s">
        <v>30154</v>
      </c>
      <c r="E4219" s="147" t="s">
        <v>2246</v>
      </c>
      <c r="G4219" s="147">
        <v>0</v>
      </c>
      <c r="I4219" s="147">
        <v>3</v>
      </c>
      <c r="J4219" s="147">
        <v>1190508</v>
      </c>
    </row>
    <row r="4220" spans="1:10" x14ac:dyDescent="0.2">
      <c r="A4220" s="147">
        <v>3</v>
      </c>
      <c r="B4220" s="149" t="s">
        <v>30152</v>
      </c>
      <c r="C4220" s="147" t="s">
        <v>2261</v>
      </c>
      <c r="D4220" s="147" t="s">
        <v>30153</v>
      </c>
      <c r="E4220" s="147" t="s">
        <v>2246</v>
      </c>
      <c r="G4220" s="147">
        <v>0</v>
      </c>
      <c r="I4220" s="147">
        <v>3</v>
      </c>
      <c r="J4220" s="147">
        <v>1190516</v>
      </c>
    </row>
    <row r="4221" spans="1:10" x14ac:dyDescent="0.2">
      <c r="A4221" s="147">
        <v>3</v>
      </c>
      <c r="B4221" s="149" t="s">
        <v>30152</v>
      </c>
      <c r="C4221" s="147" t="s">
        <v>2277</v>
      </c>
      <c r="D4221" s="147" t="s">
        <v>30151</v>
      </c>
      <c r="E4221" s="147" t="s">
        <v>2246</v>
      </c>
      <c r="G4221" s="147">
        <v>0</v>
      </c>
      <c r="I4221" s="147">
        <v>3</v>
      </c>
      <c r="J4221" s="147">
        <v>1190507</v>
      </c>
    </row>
    <row r="4222" spans="1:10" x14ac:dyDescent="0.2">
      <c r="A4222" s="147">
        <v>4</v>
      </c>
      <c r="B4222" s="149" t="s">
        <v>30150</v>
      </c>
      <c r="C4222" s="147" t="s">
        <v>2242</v>
      </c>
      <c r="D4222" s="147" t="s">
        <v>30149</v>
      </c>
      <c r="E4222" s="147" t="s">
        <v>2246</v>
      </c>
      <c r="G4222" s="147">
        <v>0</v>
      </c>
      <c r="I4222" s="147">
        <v>4</v>
      </c>
      <c r="J4222" s="147">
        <v>2563561</v>
      </c>
    </row>
    <row r="4223" spans="1:10" x14ac:dyDescent="0.2">
      <c r="A4223" s="147">
        <v>5</v>
      </c>
      <c r="B4223" s="149" t="s">
        <v>30148</v>
      </c>
      <c r="C4223" s="147" t="s">
        <v>2242</v>
      </c>
      <c r="D4223" s="147" t="s">
        <v>30147</v>
      </c>
      <c r="E4223" s="147" t="s">
        <v>2246</v>
      </c>
      <c r="G4223" s="147">
        <v>0</v>
      </c>
      <c r="I4223" s="147">
        <v>5</v>
      </c>
      <c r="J4223" s="147">
        <v>2563590</v>
      </c>
    </row>
    <row r="4224" spans="1:10" x14ac:dyDescent="0.2">
      <c r="A4224" s="147">
        <v>6</v>
      </c>
      <c r="B4224" s="149" t="s">
        <v>30146</v>
      </c>
      <c r="C4224" s="147" t="s">
        <v>2242</v>
      </c>
      <c r="D4224" s="147" t="s">
        <v>30145</v>
      </c>
      <c r="E4224" s="147" t="s">
        <v>2240</v>
      </c>
      <c r="G4224" s="147">
        <v>0</v>
      </c>
      <c r="I4224" s="147">
        <v>6</v>
      </c>
      <c r="J4224" s="147">
        <v>2563598</v>
      </c>
    </row>
    <row r="4225" spans="1:10" x14ac:dyDescent="0.2">
      <c r="A4225" s="147">
        <v>6</v>
      </c>
      <c r="B4225" s="149" t="s">
        <v>30144</v>
      </c>
      <c r="C4225" s="147" t="s">
        <v>2242</v>
      </c>
      <c r="D4225" s="147" t="s">
        <v>30143</v>
      </c>
      <c r="E4225" s="147" t="s">
        <v>2240</v>
      </c>
      <c r="G4225" s="147">
        <v>0</v>
      </c>
      <c r="I4225" s="147">
        <v>5</v>
      </c>
      <c r="J4225" s="147">
        <v>2563593</v>
      </c>
    </row>
    <row r="4226" spans="1:10" x14ac:dyDescent="0.2">
      <c r="A4226" s="147">
        <v>6</v>
      </c>
      <c r="B4226" s="149" t="s">
        <v>30142</v>
      </c>
      <c r="C4226" s="147" t="s">
        <v>2242</v>
      </c>
      <c r="D4226" s="147" t="s">
        <v>30141</v>
      </c>
      <c r="E4226" s="147" t="s">
        <v>2240</v>
      </c>
      <c r="G4226" s="147">
        <v>0</v>
      </c>
      <c r="I4226" s="147">
        <v>5</v>
      </c>
      <c r="J4226" s="147">
        <v>2563571</v>
      </c>
    </row>
    <row r="4227" spans="1:10" x14ac:dyDescent="0.2">
      <c r="A4227" s="147">
        <v>6</v>
      </c>
      <c r="B4227" s="149" t="s">
        <v>30140</v>
      </c>
      <c r="C4227" s="147" t="s">
        <v>2242</v>
      </c>
      <c r="D4227" s="147" t="s">
        <v>30139</v>
      </c>
      <c r="E4227" s="147" t="s">
        <v>2240</v>
      </c>
      <c r="G4227" s="147">
        <v>0</v>
      </c>
      <c r="I4227" s="147">
        <v>5</v>
      </c>
      <c r="J4227" s="147">
        <v>2563583</v>
      </c>
    </row>
    <row r="4228" spans="1:10" x14ac:dyDescent="0.2">
      <c r="A4228" s="147">
        <v>6</v>
      </c>
      <c r="B4228" s="149" t="s">
        <v>30138</v>
      </c>
      <c r="C4228" s="147" t="s">
        <v>2242</v>
      </c>
      <c r="D4228" s="147" t="s">
        <v>30137</v>
      </c>
      <c r="E4228" s="147" t="s">
        <v>2240</v>
      </c>
      <c r="G4228" s="147">
        <v>0</v>
      </c>
      <c r="I4228" s="147">
        <v>5</v>
      </c>
      <c r="J4228" s="147">
        <v>2563570</v>
      </c>
    </row>
    <row r="4229" spans="1:10" x14ac:dyDescent="0.2">
      <c r="A4229" s="147">
        <v>6</v>
      </c>
      <c r="B4229" s="149" t="s">
        <v>30136</v>
      </c>
      <c r="C4229" s="147" t="s">
        <v>2242</v>
      </c>
      <c r="D4229" s="147" t="s">
        <v>30135</v>
      </c>
      <c r="E4229" s="147" t="s">
        <v>2240</v>
      </c>
      <c r="G4229" s="147">
        <v>0</v>
      </c>
      <c r="I4229" s="147">
        <v>5</v>
      </c>
      <c r="J4229" s="147">
        <v>2563566</v>
      </c>
    </row>
    <row r="4230" spans="1:10" x14ac:dyDescent="0.2">
      <c r="A4230" s="147">
        <v>6</v>
      </c>
      <c r="B4230" s="149" t="s">
        <v>30134</v>
      </c>
      <c r="C4230" s="147" t="s">
        <v>2242</v>
      </c>
      <c r="D4230" s="147" t="s">
        <v>30133</v>
      </c>
      <c r="E4230" s="147" t="s">
        <v>2240</v>
      </c>
      <c r="G4230" s="147">
        <v>0</v>
      </c>
      <c r="I4230" s="147">
        <v>5</v>
      </c>
      <c r="J4230" s="147">
        <v>2563592</v>
      </c>
    </row>
    <row r="4231" spans="1:10" x14ac:dyDescent="0.2">
      <c r="A4231" s="147">
        <v>6</v>
      </c>
      <c r="B4231" s="149" t="s">
        <v>30132</v>
      </c>
      <c r="C4231" s="147" t="s">
        <v>2242</v>
      </c>
      <c r="D4231" s="147" t="s">
        <v>30131</v>
      </c>
      <c r="E4231" s="147" t="s">
        <v>2240</v>
      </c>
      <c r="G4231" s="147">
        <v>0</v>
      </c>
      <c r="I4231" s="147">
        <v>5</v>
      </c>
      <c r="J4231" s="147">
        <v>2563574</v>
      </c>
    </row>
    <row r="4232" spans="1:10" x14ac:dyDescent="0.2">
      <c r="A4232" s="147">
        <v>6</v>
      </c>
      <c r="B4232" s="149" t="s">
        <v>30130</v>
      </c>
      <c r="C4232" s="147" t="s">
        <v>2242</v>
      </c>
      <c r="D4232" s="147" t="s">
        <v>30129</v>
      </c>
      <c r="E4232" s="147" t="s">
        <v>2240</v>
      </c>
      <c r="G4232" s="147">
        <v>0</v>
      </c>
      <c r="I4232" s="147">
        <v>5</v>
      </c>
      <c r="J4232" s="147">
        <v>2563585</v>
      </c>
    </row>
    <row r="4233" spans="1:10" x14ac:dyDescent="0.2">
      <c r="A4233" s="147">
        <v>6</v>
      </c>
      <c r="B4233" s="149" t="s">
        <v>30128</v>
      </c>
      <c r="C4233" s="147" t="s">
        <v>2242</v>
      </c>
      <c r="D4233" s="147" t="s">
        <v>30127</v>
      </c>
      <c r="E4233" s="147" t="s">
        <v>2240</v>
      </c>
      <c r="G4233" s="147">
        <v>0</v>
      </c>
      <c r="I4233" s="147">
        <v>5</v>
      </c>
      <c r="J4233" s="147">
        <v>2563589</v>
      </c>
    </row>
    <row r="4234" spans="1:10" x14ac:dyDescent="0.2">
      <c r="A4234" s="147">
        <v>6</v>
      </c>
      <c r="B4234" s="149" t="s">
        <v>30126</v>
      </c>
      <c r="C4234" s="147" t="s">
        <v>2242</v>
      </c>
      <c r="D4234" s="147" t="s">
        <v>30125</v>
      </c>
      <c r="E4234" s="147" t="s">
        <v>2240</v>
      </c>
      <c r="G4234" s="147">
        <v>0</v>
      </c>
      <c r="I4234" s="147">
        <v>5</v>
      </c>
      <c r="J4234" s="147">
        <v>2563579</v>
      </c>
    </row>
    <row r="4235" spans="1:10" x14ac:dyDescent="0.2">
      <c r="A4235" s="147">
        <v>3</v>
      </c>
      <c r="B4235" s="149" t="s">
        <v>30124</v>
      </c>
      <c r="C4235" s="147" t="s">
        <v>2242</v>
      </c>
      <c r="D4235" s="147" t="s">
        <v>30121</v>
      </c>
      <c r="E4235" s="147" t="s">
        <v>2246</v>
      </c>
      <c r="G4235" s="147">
        <v>0</v>
      </c>
      <c r="I4235" s="147">
        <v>3</v>
      </c>
      <c r="J4235" s="147">
        <v>2563457</v>
      </c>
    </row>
    <row r="4236" spans="1:10" x14ac:dyDescent="0.2">
      <c r="A4236" s="147">
        <v>3</v>
      </c>
      <c r="B4236" s="149" t="s">
        <v>30124</v>
      </c>
      <c r="C4236" s="147" t="s">
        <v>2261</v>
      </c>
      <c r="D4236" s="147" t="s">
        <v>30123</v>
      </c>
      <c r="E4236" s="147" t="s">
        <v>2246</v>
      </c>
      <c r="G4236" s="147">
        <v>0</v>
      </c>
      <c r="I4236" s="147">
        <v>3</v>
      </c>
      <c r="J4236" s="147">
        <v>1190505</v>
      </c>
    </row>
    <row r="4237" spans="1:10" x14ac:dyDescent="0.2">
      <c r="A4237" s="147">
        <v>4</v>
      </c>
      <c r="B4237" s="149" t="s">
        <v>30122</v>
      </c>
      <c r="C4237" s="147" t="s">
        <v>2242</v>
      </c>
      <c r="D4237" s="147" t="s">
        <v>30121</v>
      </c>
      <c r="E4237" s="147" t="s">
        <v>2246</v>
      </c>
      <c r="G4237" s="147">
        <v>0</v>
      </c>
      <c r="I4237" s="147">
        <v>4</v>
      </c>
      <c r="J4237" s="147">
        <v>2563601</v>
      </c>
    </row>
    <row r="4238" spans="1:10" x14ac:dyDescent="0.2">
      <c r="A4238" s="147">
        <v>5</v>
      </c>
      <c r="B4238" s="149" t="s">
        <v>30120</v>
      </c>
      <c r="C4238" s="147" t="s">
        <v>2242</v>
      </c>
      <c r="D4238" s="147" t="s">
        <v>30119</v>
      </c>
      <c r="E4238" s="147" t="s">
        <v>2246</v>
      </c>
      <c r="G4238" s="147">
        <v>0</v>
      </c>
      <c r="I4238" s="147">
        <v>5</v>
      </c>
      <c r="J4238" s="147">
        <v>2563652</v>
      </c>
    </row>
    <row r="4239" spans="1:10" x14ac:dyDescent="0.2">
      <c r="A4239" s="147">
        <v>6</v>
      </c>
      <c r="B4239" s="149" t="s">
        <v>30118</v>
      </c>
      <c r="C4239" s="147" t="s">
        <v>2242</v>
      </c>
      <c r="D4239" s="147" t="s">
        <v>30117</v>
      </c>
      <c r="E4239" s="147" t="s">
        <v>2240</v>
      </c>
      <c r="G4239" s="147">
        <v>0</v>
      </c>
      <c r="I4239" s="147">
        <v>6</v>
      </c>
      <c r="J4239" s="147">
        <v>2563664</v>
      </c>
    </row>
    <row r="4240" spans="1:10" x14ac:dyDescent="0.2">
      <c r="A4240" s="147">
        <v>6</v>
      </c>
      <c r="B4240" s="149" t="s">
        <v>30116</v>
      </c>
      <c r="C4240" s="147" t="s">
        <v>2242</v>
      </c>
      <c r="D4240" s="147" t="s">
        <v>30115</v>
      </c>
      <c r="E4240" s="147" t="s">
        <v>2240</v>
      </c>
      <c r="G4240" s="147">
        <v>0</v>
      </c>
      <c r="I4240" s="147">
        <v>5</v>
      </c>
      <c r="J4240" s="147">
        <v>2563659</v>
      </c>
    </row>
    <row r="4241" spans="1:10" x14ac:dyDescent="0.2">
      <c r="A4241" s="147">
        <v>6</v>
      </c>
      <c r="B4241" s="149" t="s">
        <v>30114</v>
      </c>
      <c r="C4241" s="147" t="s">
        <v>2242</v>
      </c>
      <c r="D4241" s="147" t="s">
        <v>30113</v>
      </c>
      <c r="E4241" s="147" t="s">
        <v>2240</v>
      </c>
      <c r="G4241" s="147">
        <v>0</v>
      </c>
      <c r="I4241" s="147">
        <v>5</v>
      </c>
      <c r="J4241" s="147">
        <v>2563646</v>
      </c>
    </row>
    <row r="4242" spans="1:10" x14ac:dyDescent="0.2">
      <c r="A4242" s="147">
        <v>6</v>
      </c>
      <c r="B4242" s="149" t="s">
        <v>30112</v>
      </c>
      <c r="C4242" s="147" t="s">
        <v>2242</v>
      </c>
      <c r="D4242" s="147" t="s">
        <v>30111</v>
      </c>
      <c r="E4242" s="147" t="s">
        <v>2240</v>
      </c>
      <c r="G4242" s="147">
        <v>0</v>
      </c>
      <c r="I4242" s="147">
        <v>5</v>
      </c>
      <c r="J4242" s="147">
        <v>2563642</v>
      </c>
    </row>
    <row r="4243" spans="1:10" x14ac:dyDescent="0.2">
      <c r="A4243" s="147">
        <v>6</v>
      </c>
      <c r="B4243" s="149" t="s">
        <v>30110</v>
      </c>
      <c r="C4243" s="147" t="s">
        <v>2242</v>
      </c>
      <c r="D4243" s="147" t="s">
        <v>30109</v>
      </c>
      <c r="E4243" s="147" t="s">
        <v>2240</v>
      </c>
      <c r="G4243" s="147">
        <v>0</v>
      </c>
      <c r="I4243" s="147">
        <v>5</v>
      </c>
      <c r="J4243" s="147">
        <v>2563649</v>
      </c>
    </row>
    <row r="4244" spans="1:10" x14ac:dyDescent="0.2">
      <c r="A4244" s="147">
        <v>6</v>
      </c>
      <c r="B4244" s="149" t="s">
        <v>30108</v>
      </c>
      <c r="C4244" s="147" t="s">
        <v>2242</v>
      </c>
      <c r="D4244" s="147" t="s">
        <v>30107</v>
      </c>
      <c r="E4244" s="147" t="s">
        <v>2240</v>
      </c>
      <c r="G4244" s="147">
        <v>0</v>
      </c>
      <c r="I4244" s="147">
        <v>5</v>
      </c>
      <c r="J4244" s="147">
        <v>2563657</v>
      </c>
    </row>
    <row r="4245" spans="1:10" x14ac:dyDescent="0.2">
      <c r="A4245" s="147">
        <v>6</v>
      </c>
      <c r="B4245" s="149" t="s">
        <v>30106</v>
      </c>
      <c r="C4245" s="147" t="s">
        <v>2242</v>
      </c>
      <c r="D4245" s="147" t="s">
        <v>30105</v>
      </c>
      <c r="E4245" s="147" t="s">
        <v>2240</v>
      </c>
      <c r="G4245" s="147">
        <v>0</v>
      </c>
      <c r="I4245" s="147">
        <v>5</v>
      </c>
      <c r="J4245" s="147">
        <v>2563640</v>
      </c>
    </row>
    <row r="4246" spans="1:10" x14ac:dyDescent="0.2">
      <c r="A4246" s="147">
        <v>6</v>
      </c>
      <c r="B4246" s="149" t="s">
        <v>30104</v>
      </c>
      <c r="C4246" s="147" t="s">
        <v>2242</v>
      </c>
      <c r="D4246" s="147" t="s">
        <v>30103</v>
      </c>
      <c r="E4246" s="147" t="s">
        <v>2240</v>
      </c>
      <c r="G4246" s="147">
        <v>0</v>
      </c>
      <c r="I4246" s="147">
        <v>5</v>
      </c>
      <c r="J4246" s="147">
        <v>2563651</v>
      </c>
    </row>
    <row r="4247" spans="1:10" x14ac:dyDescent="0.2">
      <c r="A4247" s="147">
        <v>6</v>
      </c>
      <c r="B4247" s="149" t="s">
        <v>30102</v>
      </c>
      <c r="C4247" s="147" t="s">
        <v>2242</v>
      </c>
      <c r="D4247" s="147" t="s">
        <v>30101</v>
      </c>
      <c r="E4247" s="147" t="s">
        <v>2240</v>
      </c>
      <c r="G4247" s="147">
        <v>0</v>
      </c>
      <c r="I4247" s="147">
        <v>5</v>
      </c>
      <c r="J4247" s="147">
        <v>2563613</v>
      </c>
    </row>
    <row r="4248" spans="1:10" x14ac:dyDescent="0.2">
      <c r="A4248" s="147">
        <v>6</v>
      </c>
      <c r="B4248" s="149" t="s">
        <v>30100</v>
      </c>
      <c r="C4248" s="147" t="s">
        <v>2242</v>
      </c>
      <c r="D4248" s="147" t="s">
        <v>30099</v>
      </c>
      <c r="E4248" s="147" t="s">
        <v>2240</v>
      </c>
      <c r="G4248" s="147">
        <v>0</v>
      </c>
      <c r="I4248" s="147">
        <v>5</v>
      </c>
      <c r="J4248" s="147">
        <v>2563624</v>
      </c>
    </row>
    <row r="4249" spans="1:10" x14ac:dyDescent="0.2">
      <c r="A4249" s="147">
        <v>6</v>
      </c>
      <c r="B4249" s="149" t="s">
        <v>30098</v>
      </c>
      <c r="C4249" s="147" t="s">
        <v>2242</v>
      </c>
      <c r="D4249" s="147" t="s">
        <v>30097</v>
      </c>
      <c r="E4249" s="147" t="s">
        <v>2240</v>
      </c>
      <c r="G4249" s="147">
        <v>0</v>
      </c>
      <c r="I4249" s="147">
        <v>5</v>
      </c>
      <c r="J4249" s="147">
        <v>2563603</v>
      </c>
    </row>
    <row r="4250" spans="1:10" x14ac:dyDescent="0.2">
      <c r="A4250" s="147">
        <v>6</v>
      </c>
      <c r="B4250" s="149" t="s">
        <v>30096</v>
      </c>
      <c r="C4250" s="147" t="s">
        <v>2242</v>
      </c>
      <c r="D4250" s="147" t="s">
        <v>30095</v>
      </c>
      <c r="E4250" s="147" t="s">
        <v>2240</v>
      </c>
      <c r="G4250" s="147">
        <v>0</v>
      </c>
      <c r="I4250" s="147">
        <v>5</v>
      </c>
      <c r="J4250" s="147">
        <v>2563623</v>
      </c>
    </row>
    <row r="4251" spans="1:10" x14ac:dyDescent="0.2">
      <c r="A4251" s="147">
        <v>6</v>
      </c>
      <c r="B4251" s="149" t="s">
        <v>30094</v>
      </c>
      <c r="C4251" s="147" t="s">
        <v>2242</v>
      </c>
      <c r="D4251" s="147" t="s">
        <v>30093</v>
      </c>
      <c r="E4251" s="147" t="s">
        <v>2240</v>
      </c>
      <c r="G4251" s="147">
        <v>0</v>
      </c>
      <c r="I4251" s="147">
        <v>5</v>
      </c>
      <c r="J4251" s="147">
        <v>2563661</v>
      </c>
    </row>
    <row r="4252" spans="1:10" x14ac:dyDescent="0.2">
      <c r="A4252" s="147">
        <v>6</v>
      </c>
      <c r="B4252" s="149" t="s">
        <v>30092</v>
      </c>
      <c r="C4252" s="147" t="s">
        <v>2242</v>
      </c>
      <c r="D4252" s="147" t="s">
        <v>30091</v>
      </c>
      <c r="E4252" s="147" t="s">
        <v>2240</v>
      </c>
      <c r="G4252" s="147">
        <v>0</v>
      </c>
      <c r="I4252" s="147">
        <v>5</v>
      </c>
      <c r="J4252" s="147">
        <v>2563615</v>
      </c>
    </row>
    <row r="4253" spans="1:10" x14ac:dyDescent="0.2">
      <c r="A4253" s="147">
        <v>6</v>
      </c>
      <c r="B4253" s="149" t="s">
        <v>30090</v>
      </c>
      <c r="C4253" s="147" t="s">
        <v>2242</v>
      </c>
      <c r="D4253" s="147" t="s">
        <v>30089</v>
      </c>
      <c r="E4253" s="147" t="s">
        <v>2240</v>
      </c>
      <c r="G4253" s="147">
        <v>0</v>
      </c>
      <c r="I4253" s="147">
        <v>5</v>
      </c>
      <c r="J4253" s="147">
        <v>2563648</v>
      </c>
    </row>
    <row r="4254" spans="1:10" x14ac:dyDescent="0.2">
      <c r="A4254" s="147">
        <v>6</v>
      </c>
      <c r="B4254" s="149" t="s">
        <v>30088</v>
      </c>
      <c r="C4254" s="147" t="s">
        <v>2242</v>
      </c>
      <c r="D4254" s="147" t="s">
        <v>30087</v>
      </c>
      <c r="E4254" s="147" t="s">
        <v>2240</v>
      </c>
      <c r="G4254" s="147">
        <v>0</v>
      </c>
      <c r="I4254" s="147">
        <v>5</v>
      </c>
      <c r="J4254" s="147">
        <v>2563609</v>
      </c>
    </row>
    <row r="4255" spans="1:10" x14ac:dyDescent="0.2">
      <c r="A4255" s="147">
        <v>6</v>
      </c>
      <c r="B4255" s="149" t="s">
        <v>30086</v>
      </c>
      <c r="C4255" s="147" t="s">
        <v>2242</v>
      </c>
      <c r="D4255" s="147" t="s">
        <v>30085</v>
      </c>
      <c r="E4255" s="147" t="s">
        <v>2240</v>
      </c>
      <c r="G4255" s="147">
        <v>0</v>
      </c>
      <c r="I4255" s="147">
        <v>5</v>
      </c>
      <c r="J4255" s="147">
        <v>2563660</v>
      </c>
    </row>
    <row r="4256" spans="1:10" x14ac:dyDescent="0.2">
      <c r="A4256" s="147">
        <v>6</v>
      </c>
      <c r="B4256" s="149" t="s">
        <v>30084</v>
      </c>
      <c r="C4256" s="147" t="s">
        <v>2242</v>
      </c>
      <c r="D4256" s="147" t="s">
        <v>30083</v>
      </c>
      <c r="E4256" s="147" t="s">
        <v>2240</v>
      </c>
      <c r="G4256" s="147">
        <v>0</v>
      </c>
      <c r="I4256" s="147">
        <v>5</v>
      </c>
      <c r="J4256" s="147">
        <v>2563647</v>
      </c>
    </row>
    <row r="4257" spans="1:10" x14ac:dyDescent="0.2">
      <c r="A4257" s="147">
        <v>6</v>
      </c>
      <c r="B4257" s="149" t="s">
        <v>30082</v>
      </c>
      <c r="C4257" s="147" t="s">
        <v>2242</v>
      </c>
      <c r="D4257" s="147" t="s">
        <v>30081</v>
      </c>
      <c r="E4257" s="147" t="s">
        <v>2240</v>
      </c>
      <c r="G4257" s="147">
        <v>0</v>
      </c>
      <c r="I4257" s="147">
        <v>5</v>
      </c>
      <c r="J4257" s="147">
        <v>2563635</v>
      </c>
    </row>
    <row r="4258" spans="1:10" x14ac:dyDescent="0.2">
      <c r="A4258" s="147">
        <v>6</v>
      </c>
      <c r="B4258" s="149" t="s">
        <v>30080</v>
      </c>
      <c r="C4258" s="147" t="s">
        <v>2242</v>
      </c>
      <c r="D4258" s="147" t="s">
        <v>30079</v>
      </c>
      <c r="E4258" s="147" t="s">
        <v>2240</v>
      </c>
      <c r="G4258" s="147">
        <v>0</v>
      </c>
      <c r="I4258" s="147">
        <v>5</v>
      </c>
      <c r="J4258" s="147">
        <v>2563633</v>
      </c>
    </row>
    <row r="4259" spans="1:10" x14ac:dyDescent="0.2">
      <c r="A4259" s="147">
        <v>2</v>
      </c>
      <c r="B4259" s="149" t="s">
        <v>30078</v>
      </c>
      <c r="C4259" s="147" t="s">
        <v>2242</v>
      </c>
      <c r="D4259" s="147" t="s">
        <v>29927</v>
      </c>
      <c r="E4259" s="147" t="s">
        <v>2246</v>
      </c>
      <c r="G4259" s="147">
        <v>0</v>
      </c>
      <c r="I4259" s="147">
        <v>2</v>
      </c>
      <c r="J4259" s="147">
        <v>2563445</v>
      </c>
    </row>
    <row r="4260" spans="1:10" x14ac:dyDescent="0.2">
      <c r="A4260" s="147">
        <v>3</v>
      </c>
      <c r="B4260" s="149" t="s">
        <v>30076</v>
      </c>
      <c r="C4260" s="147" t="s">
        <v>2242</v>
      </c>
      <c r="D4260" s="147" t="s">
        <v>30077</v>
      </c>
      <c r="E4260" s="147" t="s">
        <v>2240</v>
      </c>
      <c r="G4260" s="147">
        <v>0</v>
      </c>
      <c r="I4260" s="147">
        <v>3</v>
      </c>
      <c r="J4260" s="147">
        <v>2563686</v>
      </c>
    </row>
    <row r="4261" spans="1:10" x14ac:dyDescent="0.2">
      <c r="A4261" s="147">
        <v>3</v>
      </c>
      <c r="B4261" s="149" t="s">
        <v>30076</v>
      </c>
      <c r="C4261" s="147" t="s">
        <v>2261</v>
      </c>
      <c r="D4261" s="147" t="s">
        <v>30075</v>
      </c>
      <c r="E4261" s="147" t="s">
        <v>2246</v>
      </c>
      <c r="G4261" s="147">
        <v>0</v>
      </c>
      <c r="I4261" s="147">
        <v>3</v>
      </c>
      <c r="J4261" s="147">
        <v>1190542</v>
      </c>
    </row>
    <row r="4262" spans="1:10" x14ac:dyDescent="0.2">
      <c r="A4262" s="147">
        <v>3</v>
      </c>
      <c r="B4262" s="149" t="s">
        <v>30073</v>
      </c>
      <c r="C4262" s="147" t="s">
        <v>2242</v>
      </c>
      <c r="D4262" s="147" t="s">
        <v>30074</v>
      </c>
      <c r="E4262" s="147" t="s">
        <v>2240</v>
      </c>
      <c r="G4262" s="147">
        <v>0</v>
      </c>
      <c r="I4262" s="147">
        <v>3</v>
      </c>
      <c r="J4262" s="147">
        <v>2563680</v>
      </c>
    </row>
    <row r="4263" spans="1:10" x14ac:dyDescent="0.2">
      <c r="A4263" s="147">
        <v>3</v>
      </c>
      <c r="B4263" s="149" t="s">
        <v>30073</v>
      </c>
      <c r="C4263" s="147" t="s">
        <v>2261</v>
      </c>
      <c r="D4263" s="147" t="s">
        <v>30072</v>
      </c>
      <c r="E4263" s="147" t="s">
        <v>2246</v>
      </c>
      <c r="G4263" s="147">
        <v>0</v>
      </c>
      <c r="I4263" s="147">
        <v>3</v>
      </c>
      <c r="J4263" s="147">
        <v>1190546</v>
      </c>
    </row>
    <row r="4264" spans="1:10" x14ac:dyDescent="0.2">
      <c r="A4264" s="147">
        <v>3</v>
      </c>
      <c r="B4264" s="149" t="s">
        <v>30071</v>
      </c>
      <c r="C4264" s="147" t="s">
        <v>2242</v>
      </c>
      <c r="D4264" s="147" t="s">
        <v>30070</v>
      </c>
      <c r="E4264" s="147" t="s">
        <v>2246</v>
      </c>
      <c r="G4264" s="147">
        <v>0</v>
      </c>
      <c r="I4264" s="147">
        <v>3</v>
      </c>
      <c r="J4264" s="147">
        <v>2563671</v>
      </c>
    </row>
    <row r="4265" spans="1:10" x14ac:dyDescent="0.2">
      <c r="A4265" s="147">
        <v>4</v>
      </c>
      <c r="B4265" s="149" t="s">
        <v>30069</v>
      </c>
      <c r="C4265" s="147" t="s">
        <v>2242</v>
      </c>
      <c r="D4265" s="147" t="s">
        <v>30068</v>
      </c>
      <c r="E4265" s="147" t="s">
        <v>2240</v>
      </c>
      <c r="G4265" s="147">
        <v>0</v>
      </c>
      <c r="I4265" s="147">
        <v>4</v>
      </c>
      <c r="J4265" s="147">
        <v>2563697</v>
      </c>
    </row>
    <row r="4266" spans="1:10" x14ac:dyDescent="0.2">
      <c r="A4266" s="147">
        <v>4</v>
      </c>
      <c r="B4266" s="149" t="s">
        <v>30065</v>
      </c>
      <c r="C4266" s="147" t="s">
        <v>2242</v>
      </c>
      <c r="D4266" s="147" t="s">
        <v>30067</v>
      </c>
      <c r="E4266" s="147" t="s">
        <v>2240</v>
      </c>
      <c r="G4266" s="147">
        <v>0</v>
      </c>
      <c r="I4266" s="147">
        <v>4</v>
      </c>
      <c r="J4266" s="147">
        <v>2563694</v>
      </c>
    </row>
    <row r="4267" spans="1:10" x14ac:dyDescent="0.2">
      <c r="A4267" s="147">
        <v>4</v>
      </c>
      <c r="B4267" s="149" t="s">
        <v>30065</v>
      </c>
      <c r="C4267" s="147" t="s">
        <v>2277</v>
      </c>
      <c r="D4267" s="147" t="s">
        <v>30066</v>
      </c>
      <c r="E4267" s="147" t="s">
        <v>2246</v>
      </c>
      <c r="G4267" s="147">
        <v>0</v>
      </c>
      <c r="I4267" s="147">
        <v>4</v>
      </c>
      <c r="J4267" s="147">
        <v>1190556</v>
      </c>
    </row>
    <row r="4268" spans="1:10" x14ac:dyDescent="0.2">
      <c r="A4268" s="147">
        <v>4</v>
      </c>
      <c r="B4268" s="149" t="s">
        <v>30065</v>
      </c>
      <c r="C4268" s="147" t="s">
        <v>2277</v>
      </c>
      <c r="D4268" s="147" t="s">
        <v>30064</v>
      </c>
      <c r="E4268" s="147" t="s">
        <v>2246</v>
      </c>
      <c r="G4268" s="147">
        <v>0</v>
      </c>
      <c r="I4268" s="147">
        <v>4</v>
      </c>
      <c r="J4268" s="147">
        <v>1190561</v>
      </c>
    </row>
    <row r="4269" spans="1:10" x14ac:dyDescent="0.2">
      <c r="A4269" s="147">
        <v>3</v>
      </c>
      <c r="B4269" s="149" t="s">
        <v>30062</v>
      </c>
      <c r="C4269" s="147" t="s">
        <v>2242</v>
      </c>
      <c r="D4269" s="147" t="s">
        <v>30063</v>
      </c>
      <c r="E4269" s="147" t="s">
        <v>2240</v>
      </c>
      <c r="G4269" s="147">
        <v>0</v>
      </c>
      <c r="I4269" s="147">
        <v>3</v>
      </c>
      <c r="J4269" s="147">
        <v>2563672</v>
      </c>
    </row>
    <row r="4270" spans="1:10" x14ac:dyDescent="0.2">
      <c r="A4270" s="147">
        <v>3</v>
      </c>
      <c r="B4270" s="149" t="s">
        <v>30062</v>
      </c>
      <c r="C4270" s="147" t="s">
        <v>2277</v>
      </c>
      <c r="D4270" s="147" t="s">
        <v>30061</v>
      </c>
      <c r="E4270" s="147" t="s">
        <v>2246</v>
      </c>
      <c r="G4270" s="147">
        <v>0</v>
      </c>
      <c r="I4270" s="147">
        <v>3</v>
      </c>
      <c r="J4270" s="147">
        <v>1190551</v>
      </c>
    </row>
    <row r="4271" spans="1:10" x14ac:dyDescent="0.2">
      <c r="A4271" s="147">
        <v>3</v>
      </c>
      <c r="B4271" s="149" t="s">
        <v>30060</v>
      </c>
      <c r="C4271" s="147" t="s">
        <v>2242</v>
      </c>
      <c r="D4271" s="147" t="s">
        <v>30059</v>
      </c>
      <c r="E4271" s="147" t="s">
        <v>2246</v>
      </c>
      <c r="G4271" s="147">
        <v>0</v>
      </c>
      <c r="I4271" s="147">
        <v>3</v>
      </c>
      <c r="J4271" s="147">
        <v>2563673</v>
      </c>
    </row>
    <row r="4272" spans="1:10" x14ac:dyDescent="0.2">
      <c r="A4272" s="147">
        <v>4</v>
      </c>
      <c r="B4272" s="149" t="s">
        <v>30057</v>
      </c>
      <c r="C4272" s="147" t="s">
        <v>2242</v>
      </c>
      <c r="D4272" s="147" t="s">
        <v>30058</v>
      </c>
      <c r="E4272" s="147" t="s">
        <v>2240</v>
      </c>
      <c r="G4272" s="147">
        <v>0</v>
      </c>
      <c r="I4272" s="147">
        <v>4</v>
      </c>
      <c r="J4272" s="147">
        <v>2563711</v>
      </c>
    </row>
    <row r="4273" spans="1:10" x14ac:dyDescent="0.2">
      <c r="A4273" s="147">
        <v>4</v>
      </c>
      <c r="B4273" s="149" t="s">
        <v>30057</v>
      </c>
      <c r="C4273" s="147" t="s">
        <v>2277</v>
      </c>
      <c r="D4273" s="147" t="s">
        <v>30054</v>
      </c>
      <c r="E4273" s="147" t="s">
        <v>2246</v>
      </c>
      <c r="G4273" s="147">
        <v>0</v>
      </c>
      <c r="I4273" s="147">
        <v>4</v>
      </c>
      <c r="J4273" s="147">
        <v>1190569</v>
      </c>
    </row>
    <row r="4274" spans="1:10" x14ac:dyDescent="0.2">
      <c r="A4274" s="147">
        <v>4</v>
      </c>
      <c r="B4274" s="149" t="s">
        <v>30055</v>
      </c>
      <c r="C4274" s="147" t="s">
        <v>2242</v>
      </c>
      <c r="D4274" s="147" t="s">
        <v>30056</v>
      </c>
      <c r="E4274" s="147" t="s">
        <v>2246</v>
      </c>
      <c r="G4274" s="147">
        <v>0</v>
      </c>
      <c r="I4274" s="147">
        <v>4</v>
      </c>
      <c r="J4274" s="147">
        <v>2563706</v>
      </c>
    </row>
    <row r="4275" spans="1:10" x14ac:dyDescent="0.2">
      <c r="A4275" s="147">
        <v>4</v>
      </c>
      <c r="B4275" s="149" t="s">
        <v>30055</v>
      </c>
      <c r="C4275" s="147" t="s">
        <v>2277</v>
      </c>
      <c r="D4275" s="147" t="s">
        <v>30054</v>
      </c>
      <c r="E4275" s="147" t="s">
        <v>2246</v>
      </c>
      <c r="G4275" s="147">
        <v>0</v>
      </c>
      <c r="I4275" s="147">
        <v>4</v>
      </c>
      <c r="J4275" s="147">
        <v>1190563</v>
      </c>
    </row>
    <row r="4276" spans="1:10" x14ac:dyDescent="0.2">
      <c r="A4276" s="147">
        <v>5</v>
      </c>
      <c r="B4276" s="149" t="s">
        <v>30053</v>
      </c>
      <c r="C4276" s="147" t="s">
        <v>2242</v>
      </c>
      <c r="D4276" s="147" t="s">
        <v>30052</v>
      </c>
      <c r="E4276" s="147" t="s">
        <v>2246</v>
      </c>
      <c r="G4276" s="147">
        <v>0</v>
      </c>
      <c r="I4276" s="147">
        <v>5</v>
      </c>
      <c r="J4276" s="147">
        <v>2563736</v>
      </c>
    </row>
    <row r="4277" spans="1:10" x14ac:dyDescent="0.2">
      <c r="A4277" s="147">
        <v>6</v>
      </c>
      <c r="B4277" s="149" t="s">
        <v>30051</v>
      </c>
      <c r="C4277" s="147" t="s">
        <v>2242</v>
      </c>
      <c r="D4277" s="147" t="s">
        <v>30050</v>
      </c>
      <c r="E4277" s="147" t="s">
        <v>2240</v>
      </c>
      <c r="G4277" s="147">
        <v>0</v>
      </c>
      <c r="I4277" s="147">
        <v>6</v>
      </c>
      <c r="J4277" s="147">
        <v>2563738</v>
      </c>
    </row>
    <row r="4278" spans="1:10" x14ac:dyDescent="0.2">
      <c r="A4278" s="147">
        <v>6</v>
      </c>
      <c r="B4278" s="149" t="s">
        <v>30049</v>
      </c>
      <c r="C4278" s="147" t="s">
        <v>2242</v>
      </c>
      <c r="D4278" s="147" t="s">
        <v>30048</v>
      </c>
      <c r="E4278" s="147" t="s">
        <v>2240</v>
      </c>
      <c r="G4278" s="147">
        <v>0</v>
      </c>
      <c r="I4278" s="147">
        <v>5</v>
      </c>
      <c r="J4278" s="147">
        <v>2563724</v>
      </c>
    </row>
    <row r="4279" spans="1:10" x14ac:dyDescent="0.2">
      <c r="A4279" s="147">
        <v>6</v>
      </c>
      <c r="B4279" s="149" t="s">
        <v>30047</v>
      </c>
      <c r="C4279" s="147" t="s">
        <v>2242</v>
      </c>
      <c r="D4279" s="147" t="s">
        <v>30046</v>
      </c>
      <c r="E4279" s="147" t="s">
        <v>2240</v>
      </c>
      <c r="G4279" s="147">
        <v>0</v>
      </c>
      <c r="I4279" s="147">
        <v>5</v>
      </c>
      <c r="J4279" s="147">
        <v>2563737</v>
      </c>
    </row>
    <row r="4280" spans="1:10" x14ac:dyDescent="0.2">
      <c r="A4280" s="147">
        <v>6</v>
      </c>
      <c r="B4280" s="149" t="s">
        <v>30045</v>
      </c>
      <c r="C4280" s="147" t="s">
        <v>2242</v>
      </c>
      <c r="D4280" s="147" t="s">
        <v>30044</v>
      </c>
      <c r="E4280" s="147" t="s">
        <v>2240</v>
      </c>
      <c r="G4280" s="147">
        <v>0</v>
      </c>
      <c r="I4280" s="147">
        <v>5</v>
      </c>
      <c r="J4280" s="147">
        <v>2563734</v>
      </c>
    </row>
    <row r="4281" spans="1:10" x14ac:dyDescent="0.2">
      <c r="A4281" s="147">
        <v>6</v>
      </c>
      <c r="B4281" s="149" t="s">
        <v>30043</v>
      </c>
      <c r="C4281" s="147" t="s">
        <v>2242</v>
      </c>
      <c r="D4281" s="147" t="s">
        <v>30042</v>
      </c>
      <c r="E4281" s="147" t="s">
        <v>2240</v>
      </c>
      <c r="G4281" s="147">
        <v>0</v>
      </c>
      <c r="I4281" s="147">
        <v>5</v>
      </c>
      <c r="J4281" s="147">
        <v>2563725</v>
      </c>
    </row>
    <row r="4282" spans="1:10" x14ac:dyDescent="0.2">
      <c r="A4282" s="147">
        <v>6</v>
      </c>
      <c r="B4282" s="149" t="s">
        <v>30041</v>
      </c>
      <c r="C4282" s="147" t="s">
        <v>2242</v>
      </c>
      <c r="D4282" s="147" t="s">
        <v>30040</v>
      </c>
      <c r="E4282" s="147" t="s">
        <v>2240</v>
      </c>
      <c r="G4282" s="147">
        <v>0</v>
      </c>
      <c r="I4282" s="147">
        <v>5</v>
      </c>
      <c r="J4282" s="147">
        <v>2563727</v>
      </c>
    </row>
    <row r="4283" spans="1:10" x14ac:dyDescent="0.2">
      <c r="A4283" s="147">
        <v>4</v>
      </c>
      <c r="B4283" s="149" t="s">
        <v>30039</v>
      </c>
      <c r="C4283" s="147" t="s">
        <v>2242</v>
      </c>
      <c r="D4283" s="147" t="s">
        <v>30038</v>
      </c>
      <c r="E4283" s="147" t="s">
        <v>2240</v>
      </c>
      <c r="G4283" s="147">
        <v>0</v>
      </c>
      <c r="I4283" s="147">
        <v>4</v>
      </c>
      <c r="J4283" s="147">
        <v>2563699</v>
      </c>
    </row>
    <row r="4284" spans="1:10" x14ac:dyDescent="0.2">
      <c r="A4284" s="147">
        <v>4</v>
      </c>
      <c r="B4284" s="149" t="s">
        <v>30037</v>
      </c>
      <c r="C4284" s="147" t="s">
        <v>2242</v>
      </c>
      <c r="D4284" s="147" t="s">
        <v>30036</v>
      </c>
      <c r="E4284" s="147" t="s">
        <v>2240</v>
      </c>
      <c r="G4284" s="147">
        <v>0</v>
      </c>
      <c r="I4284" s="147">
        <v>4</v>
      </c>
      <c r="J4284" s="147">
        <v>2563704</v>
      </c>
    </row>
    <row r="4285" spans="1:10" x14ac:dyDescent="0.2">
      <c r="A4285" s="147">
        <v>4</v>
      </c>
      <c r="B4285" s="149" t="s">
        <v>30034</v>
      </c>
      <c r="C4285" s="147" t="s">
        <v>2242</v>
      </c>
      <c r="D4285" s="147" t="s">
        <v>30035</v>
      </c>
      <c r="E4285" s="147" t="s">
        <v>2240</v>
      </c>
      <c r="G4285" s="147">
        <v>0</v>
      </c>
      <c r="I4285" s="147">
        <v>4</v>
      </c>
      <c r="J4285" s="147">
        <v>2563714</v>
      </c>
    </row>
    <row r="4286" spans="1:10" x14ac:dyDescent="0.2">
      <c r="A4286" s="147">
        <v>4</v>
      </c>
      <c r="B4286" s="149" t="s">
        <v>30034</v>
      </c>
      <c r="C4286" s="147" t="s">
        <v>2261</v>
      </c>
      <c r="D4286" s="147" t="s">
        <v>30033</v>
      </c>
      <c r="E4286" s="147" t="s">
        <v>2246</v>
      </c>
      <c r="G4286" s="147">
        <v>0</v>
      </c>
      <c r="I4286" s="147">
        <v>4</v>
      </c>
      <c r="J4286" s="147">
        <v>1190571</v>
      </c>
    </row>
    <row r="4287" spans="1:10" x14ac:dyDescent="0.2">
      <c r="A4287" s="147">
        <v>4</v>
      </c>
      <c r="B4287" s="149" t="s">
        <v>30030</v>
      </c>
      <c r="C4287" s="147" t="s">
        <v>2242</v>
      </c>
      <c r="D4287" s="147" t="s">
        <v>30032</v>
      </c>
      <c r="E4287" s="147" t="s">
        <v>2240</v>
      </c>
      <c r="G4287" s="147">
        <v>0</v>
      </c>
      <c r="I4287" s="147">
        <v>4</v>
      </c>
      <c r="J4287" s="147">
        <v>2563710</v>
      </c>
    </row>
    <row r="4288" spans="1:10" x14ac:dyDescent="0.2">
      <c r="A4288" s="147">
        <v>4</v>
      </c>
      <c r="B4288" s="149" t="s">
        <v>30030</v>
      </c>
      <c r="C4288" s="147" t="s">
        <v>2277</v>
      </c>
      <c r="D4288" s="147" t="s">
        <v>30031</v>
      </c>
      <c r="E4288" s="147" t="s">
        <v>2246</v>
      </c>
      <c r="G4288" s="147">
        <v>0</v>
      </c>
      <c r="I4288" s="147">
        <v>4</v>
      </c>
      <c r="J4288" s="147">
        <v>1190573</v>
      </c>
    </row>
    <row r="4289" spans="1:10" x14ac:dyDescent="0.2">
      <c r="A4289" s="147">
        <v>4</v>
      </c>
      <c r="B4289" s="149" t="s">
        <v>30030</v>
      </c>
      <c r="C4289" s="147" t="s">
        <v>2277</v>
      </c>
      <c r="D4289" s="147" t="s">
        <v>30029</v>
      </c>
      <c r="E4289" s="147" t="s">
        <v>2246</v>
      </c>
      <c r="G4289" s="147">
        <v>0</v>
      </c>
      <c r="I4289" s="147">
        <v>4</v>
      </c>
      <c r="J4289" s="147">
        <v>1190567</v>
      </c>
    </row>
    <row r="4290" spans="1:10" x14ac:dyDescent="0.2">
      <c r="A4290" s="147">
        <v>4</v>
      </c>
      <c r="B4290" s="149" t="s">
        <v>30027</v>
      </c>
      <c r="C4290" s="147" t="s">
        <v>2242</v>
      </c>
      <c r="D4290" s="147" t="s">
        <v>30028</v>
      </c>
      <c r="E4290" s="147" t="s">
        <v>2240</v>
      </c>
      <c r="G4290" s="147">
        <v>0</v>
      </c>
      <c r="I4290" s="147">
        <v>4</v>
      </c>
      <c r="J4290" s="147">
        <v>2563718</v>
      </c>
    </row>
    <row r="4291" spans="1:10" x14ac:dyDescent="0.2">
      <c r="A4291" s="147">
        <v>4</v>
      </c>
      <c r="B4291" s="149" t="s">
        <v>30027</v>
      </c>
      <c r="C4291" s="147" t="s">
        <v>2277</v>
      </c>
      <c r="D4291" s="147" t="s">
        <v>30026</v>
      </c>
      <c r="E4291" s="147" t="s">
        <v>2246</v>
      </c>
      <c r="G4291" s="147">
        <v>0</v>
      </c>
      <c r="I4291" s="147">
        <v>4</v>
      </c>
      <c r="J4291" s="147">
        <v>1190578</v>
      </c>
    </row>
    <row r="4292" spans="1:10" x14ac:dyDescent="0.2">
      <c r="A4292" s="147">
        <v>3</v>
      </c>
      <c r="B4292" s="149" t="s">
        <v>30023</v>
      </c>
      <c r="C4292" s="147" t="s">
        <v>2242</v>
      </c>
      <c r="D4292" s="147" t="s">
        <v>30016</v>
      </c>
      <c r="E4292" s="147" t="s">
        <v>2246</v>
      </c>
      <c r="G4292" s="147">
        <v>0</v>
      </c>
      <c r="I4292" s="147">
        <v>3</v>
      </c>
      <c r="J4292" s="147">
        <v>2563675</v>
      </c>
    </row>
    <row r="4293" spans="1:10" x14ac:dyDescent="0.2">
      <c r="A4293" s="147">
        <v>3</v>
      </c>
      <c r="B4293" s="149" t="s">
        <v>30023</v>
      </c>
      <c r="C4293" s="147" t="s">
        <v>2277</v>
      </c>
      <c r="D4293" s="147" t="s">
        <v>30025</v>
      </c>
      <c r="E4293" s="147" t="s">
        <v>2246</v>
      </c>
      <c r="G4293" s="147">
        <v>0</v>
      </c>
      <c r="I4293" s="147">
        <v>3</v>
      </c>
      <c r="J4293" s="147">
        <v>1190545</v>
      </c>
    </row>
    <row r="4294" spans="1:10" x14ac:dyDescent="0.2">
      <c r="A4294" s="147">
        <v>3</v>
      </c>
      <c r="B4294" s="149" t="s">
        <v>30023</v>
      </c>
      <c r="C4294" s="147" t="s">
        <v>2277</v>
      </c>
      <c r="D4294" s="147" t="s">
        <v>30024</v>
      </c>
      <c r="E4294" s="147" t="s">
        <v>2246</v>
      </c>
      <c r="G4294" s="147">
        <v>0</v>
      </c>
      <c r="I4294" s="147">
        <v>3</v>
      </c>
      <c r="J4294" s="147">
        <v>1190544</v>
      </c>
    </row>
    <row r="4295" spans="1:10" x14ac:dyDescent="0.2">
      <c r="A4295" s="147">
        <v>3</v>
      </c>
      <c r="B4295" s="149" t="s">
        <v>30023</v>
      </c>
      <c r="C4295" s="147" t="s">
        <v>2277</v>
      </c>
      <c r="D4295" s="147" t="s">
        <v>29956</v>
      </c>
      <c r="E4295" s="147" t="s">
        <v>2246</v>
      </c>
      <c r="G4295" s="147">
        <v>0</v>
      </c>
      <c r="I4295" s="147">
        <v>3</v>
      </c>
      <c r="J4295" s="147">
        <v>1190541</v>
      </c>
    </row>
    <row r="4296" spans="1:10" x14ac:dyDescent="0.2">
      <c r="A4296" s="147">
        <v>4</v>
      </c>
      <c r="B4296" s="149" t="s">
        <v>30022</v>
      </c>
      <c r="C4296" s="147" t="s">
        <v>2242</v>
      </c>
      <c r="D4296" s="147" t="s">
        <v>30016</v>
      </c>
      <c r="E4296" s="147" t="s">
        <v>2246</v>
      </c>
      <c r="G4296" s="147">
        <v>0</v>
      </c>
      <c r="I4296" s="147">
        <v>4</v>
      </c>
      <c r="J4296" s="147">
        <v>2563743</v>
      </c>
    </row>
    <row r="4297" spans="1:10" x14ac:dyDescent="0.2">
      <c r="A4297" s="147">
        <v>5</v>
      </c>
      <c r="B4297" s="149" t="s">
        <v>30021</v>
      </c>
      <c r="C4297" s="147" t="s">
        <v>2242</v>
      </c>
      <c r="D4297" s="147" t="s">
        <v>30020</v>
      </c>
      <c r="E4297" s="147" t="s">
        <v>2246</v>
      </c>
      <c r="G4297" s="147">
        <v>0</v>
      </c>
      <c r="I4297" s="147">
        <v>5</v>
      </c>
      <c r="J4297" s="147">
        <v>2563747</v>
      </c>
    </row>
    <row r="4298" spans="1:10" x14ac:dyDescent="0.2">
      <c r="A4298" s="147">
        <v>6</v>
      </c>
      <c r="B4298" s="149" t="s">
        <v>30019</v>
      </c>
      <c r="C4298" s="147" t="s">
        <v>2242</v>
      </c>
      <c r="D4298" s="147" t="s">
        <v>30018</v>
      </c>
      <c r="E4298" s="147" t="s">
        <v>2240</v>
      </c>
      <c r="G4298" s="147">
        <v>0</v>
      </c>
      <c r="I4298" s="147">
        <v>6</v>
      </c>
      <c r="J4298" s="147">
        <v>2563757</v>
      </c>
    </row>
    <row r="4299" spans="1:10" x14ac:dyDescent="0.2">
      <c r="A4299" s="147">
        <v>6</v>
      </c>
      <c r="B4299" s="149" t="s">
        <v>30017</v>
      </c>
      <c r="C4299" s="147" t="s">
        <v>2242</v>
      </c>
      <c r="D4299" s="147" t="s">
        <v>30016</v>
      </c>
      <c r="E4299" s="147" t="s">
        <v>2240</v>
      </c>
      <c r="G4299" s="147">
        <v>0</v>
      </c>
      <c r="I4299" s="147">
        <v>5</v>
      </c>
      <c r="J4299" s="147">
        <v>2563745</v>
      </c>
    </row>
    <row r="4300" spans="1:10" x14ac:dyDescent="0.2">
      <c r="A4300" s="147">
        <v>6</v>
      </c>
      <c r="B4300" s="149" t="s">
        <v>30014</v>
      </c>
      <c r="C4300" s="147" t="s">
        <v>2242</v>
      </c>
      <c r="D4300" s="147" t="s">
        <v>30015</v>
      </c>
      <c r="E4300" s="147" t="s">
        <v>2240</v>
      </c>
      <c r="G4300" s="147">
        <v>0</v>
      </c>
      <c r="I4300" s="147">
        <v>5</v>
      </c>
      <c r="J4300" s="147">
        <v>2563749</v>
      </c>
    </row>
    <row r="4301" spans="1:10" x14ac:dyDescent="0.2">
      <c r="A4301" s="147">
        <v>6</v>
      </c>
      <c r="B4301" s="149" t="s">
        <v>30014</v>
      </c>
      <c r="C4301" s="147" t="s">
        <v>2294</v>
      </c>
      <c r="D4301" s="147" t="s">
        <v>30013</v>
      </c>
      <c r="E4301" s="147" t="s">
        <v>2246</v>
      </c>
      <c r="G4301" s="147">
        <v>0</v>
      </c>
      <c r="I4301" s="147">
        <v>5</v>
      </c>
      <c r="J4301" s="147">
        <v>1190581</v>
      </c>
    </row>
    <row r="4302" spans="1:10" x14ac:dyDescent="0.2">
      <c r="A4302" s="147">
        <v>6</v>
      </c>
      <c r="B4302" s="149" t="s">
        <v>30012</v>
      </c>
      <c r="C4302" s="147" t="s">
        <v>2242</v>
      </c>
      <c r="D4302" s="147" t="s">
        <v>30011</v>
      </c>
      <c r="E4302" s="147" t="s">
        <v>2240</v>
      </c>
      <c r="G4302" s="147">
        <v>0</v>
      </c>
      <c r="I4302" s="147">
        <v>5</v>
      </c>
      <c r="J4302" s="147">
        <v>2563746</v>
      </c>
    </row>
    <row r="4303" spans="1:10" x14ac:dyDescent="0.2">
      <c r="A4303" s="147">
        <v>3</v>
      </c>
      <c r="B4303" s="149" t="s">
        <v>30010</v>
      </c>
      <c r="C4303" s="147" t="s">
        <v>2242</v>
      </c>
      <c r="D4303" s="147" t="s">
        <v>29971</v>
      </c>
      <c r="E4303" s="147" t="s">
        <v>2246</v>
      </c>
      <c r="G4303" s="147">
        <v>0</v>
      </c>
      <c r="I4303" s="147">
        <v>3</v>
      </c>
      <c r="J4303" s="147">
        <v>2563681</v>
      </c>
    </row>
    <row r="4304" spans="1:10" x14ac:dyDescent="0.2">
      <c r="A4304" s="147">
        <v>4</v>
      </c>
      <c r="B4304" s="149" t="s">
        <v>30009</v>
      </c>
      <c r="C4304" s="147" t="s">
        <v>2242</v>
      </c>
      <c r="D4304" s="147" t="s">
        <v>30008</v>
      </c>
      <c r="E4304" s="147" t="s">
        <v>2240</v>
      </c>
      <c r="G4304" s="147">
        <v>0</v>
      </c>
      <c r="I4304" s="147">
        <v>4</v>
      </c>
      <c r="J4304" s="147">
        <v>2563771</v>
      </c>
    </row>
    <row r="4305" spans="1:10" x14ac:dyDescent="0.2">
      <c r="A4305" s="147">
        <v>4</v>
      </c>
      <c r="B4305" s="149" t="s">
        <v>30005</v>
      </c>
      <c r="C4305" s="147" t="s">
        <v>2242</v>
      </c>
      <c r="D4305" s="147" t="s">
        <v>30007</v>
      </c>
      <c r="E4305" s="147" t="s">
        <v>2240</v>
      </c>
      <c r="G4305" s="147">
        <v>0</v>
      </c>
      <c r="I4305" s="147">
        <v>4</v>
      </c>
      <c r="J4305" s="147">
        <v>2563759</v>
      </c>
    </row>
    <row r="4306" spans="1:10" x14ac:dyDescent="0.2">
      <c r="A4306" s="147">
        <v>4</v>
      </c>
      <c r="B4306" s="149" t="s">
        <v>30005</v>
      </c>
      <c r="C4306" s="147" t="s">
        <v>2261</v>
      </c>
      <c r="D4306" s="147" t="s">
        <v>30006</v>
      </c>
      <c r="E4306" s="147" t="s">
        <v>2246</v>
      </c>
      <c r="G4306" s="147">
        <v>0</v>
      </c>
      <c r="I4306" s="147">
        <v>4</v>
      </c>
      <c r="J4306" s="147">
        <v>1190596</v>
      </c>
    </row>
    <row r="4307" spans="1:10" x14ac:dyDescent="0.2">
      <c r="A4307" s="147">
        <v>4</v>
      </c>
      <c r="B4307" s="149" t="s">
        <v>30005</v>
      </c>
      <c r="C4307" s="147" t="s">
        <v>2261</v>
      </c>
      <c r="D4307" s="147" t="s">
        <v>30004</v>
      </c>
      <c r="E4307" s="147" t="s">
        <v>2246</v>
      </c>
      <c r="G4307" s="147">
        <v>0</v>
      </c>
      <c r="I4307" s="147">
        <v>4</v>
      </c>
      <c r="J4307" s="147">
        <v>1190587</v>
      </c>
    </row>
    <row r="4308" spans="1:10" x14ac:dyDescent="0.2">
      <c r="A4308" s="147">
        <v>4</v>
      </c>
      <c r="B4308" s="149" t="s">
        <v>30003</v>
      </c>
      <c r="C4308" s="147" t="s">
        <v>2242</v>
      </c>
      <c r="D4308" s="147" t="s">
        <v>30002</v>
      </c>
      <c r="E4308" s="147" t="s">
        <v>2240</v>
      </c>
      <c r="G4308" s="147">
        <v>0</v>
      </c>
      <c r="I4308" s="147">
        <v>4</v>
      </c>
      <c r="J4308" s="147">
        <v>2563769</v>
      </c>
    </row>
    <row r="4309" spans="1:10" x14ac:dyDescent="0.2">
      <c r="A4309" s="147">
        <v>4</v>
      </c>
      <c r="B4309" s="149" t="s">
        <v>30001</v>
      </c>
      <c r="C4309" s="147" t="s">
        <v>2242</v>
      </c>
      <c r="D4309" s="147" t="s">
        <v>30000</v>
      </c>
      <c r="E4309" s="147" t="s">
        <v>2240</v>
      </c>
      <c r="G4309" s="147">
        <v>0</v>
      </c>
      <c r="I4309" s="147">
        <v>4</v>
      </c>
      <c r="J4309" s="147">
        <v>2563766</v>
      </c>
    </row>
    <row r="4310" spans="1:10" x14ac:dyDescent="0.2">
      <c r="A4310" s="147">
        <v>4</v>
      </c>
      <c r="B4310" s="149" t="s">
        <v>29996</v>
      </c>
      <c r="C4310" s="147" t="s">
        <v>2242</v>
      </c>
      <c r="D4310" s="147" t="s">
        <v>29999</v>
      </c>
      <c r="E4310" s="147" t="s">
        <v>2246</v>
      </c>
      <c r="G4310" s="147">
        <v>0</v>
      </c>
      <c r="I4310" s="147">
        <v>4</v>
      </c>
      <c r="J4310" s="147">
        <v>2563760</v>
      </c>
    </row>
    <row r="4311" spans="1:10" x14ac:dyDescent="0.2">
      <c r="A4311" s="147">
        <v>4</v>
      </c>
      <c r="B4311" s="149" t="s">
        <v>29996</v>
      </c>
      <c r="C4311" s="147" t="s">
        <v>2261</v>
      </c>
      <c r="D4311" s="147" t="s">
        <v>29998</v>
      </c>
      <c r="E4311" s="147" t="s">
        <v>2246</v>
      </c>
      <c r="G4311" s="147">
        <v>0</v>
      </c>
      <c r="I4311" s="147">
        <v>4</v>
      </c>
      <c r="J4311" s="147">
        <v>1190590</v>
      </c>
    </row>
    <row r="4312" spans="1:10" x14ac:dyDescent="0.2">
      <c r="A4312" s="147">
        <v>4</v>
      </c>
      <c r="B4312" s="149" t="s">
        <v>29996</v>
      </c>
      <c r="C4312" s="147" t="s">
        <v>2261</v>
      </c>
      <c r="D4312" s="147" t="s">
        <v>29997</v>
      </c>
      <c r="E4312" s="147" t="s">
        <v>2246</v>
      </c>
      <c r="G4312" s="147">
        <v>0</v>
      </c>
      <c r="I4312" s="147">
        <v>4</v>
      </c>
      <c r="J4312" s="147">
        <v>1190595</v>
      </c>
    </row>
    <row r="4313" spans="1:10" x14ac:dyDescent="0.2">
      <c r="A4313" s="147">
        <v>4</v>
      </c>
      <c r="B4313" s="149" t="s">
        <v>29996</v>
      </c>
      <c r="C4313" s="147" t="s">
        <v>2277</v>
      </c>
      <c r="D4313" s="147" t="s">
        <v>29995</v>
      </c>
      <c r="E4313" s="147" t="s">
        <v>2246</v>
      </c>
      <c r="G4313" s="147">
        <v>0</v>
      </c>
      <c r="I4313" s="147">
        <v>4</v>
      </c>
      <c r="J4313" s="147">
        <v>1190584</v>
      </c>
    </row>
    <row r="4314" spans="1:10" x14ac:dyDescent="0.2">
      <c r="A4314" s="147">
        <v>5</v>
      </c>
      <c r="B4314" s="149" t="s">
        <v>29994</v>
      </c>
      <c r="C4314" s="147" t="s">
        <v>2242</v>
      </c>
      <c r="D4314" s="147" t="s">
        <v>29993</v>
      </c>
      <c r="E4314" s="147" t="s">
        <v>2246</v>
      </c>
      <c r="G4314" s="147">
        <v>0</v>
      </c>
      <c r="I4314" s="147">
        <v>5</v>
      </c>
      <c r="J4314" s="147">
        <v>2563789</v>
      </c>
    </row>
    <row r="4315" spans="1:10" x14ac:dyDescent="0.2">
      <c r="A4315" s="147">
        <v>6</v>
      </c>
      <c r="B4315" s="149" t="s">
        <v>29992</v>
      </c>
      <c r="C4315" s="147" t="s">
        <v>2242</v>
      </c>
      <c r="D4315" s="147" t="s">
        <v>29991</v>
      </c>
      <c r="E4315" s="147" t="s">
        <v>2240</v>
      </c>
      <c r="G4315" s="147">
        <v>0</v>
      </c>
      <c r="I4315" s="147">
        <v>6</v>
      </c>
      <c r="J4315" s="147">
        <v>2563813</v>
      </c>
    </row>
    <row r="4316" spans="1:10" x14ac:dyDescent="0.2">
      <c r="A4316" s="147">
        <v>6</v>
      </c>
      <c r="B4316" s="149" t="s">
        <v>29990</v>
      </c>
      <c r="C4316" s="147" t="s">
        <v>2242</v>
      </c>
      <c r="D4316" s="147" t="s">
        <v>29989</v>
      </c>
      <c r="E4316" s="147" t="s">
        <v>2240</v>
      </c>
      <c r="G4316" s="147">
        <v>0</v>
      </c>
      <c r="I4316" s="147">
        <v>5</v>
      </c>
      <c r="J4316" s="147">
        <v>2563777</v>
      </c>
    </row>
    <row r="4317" spans="1:10" x14ac:dyDescent="0.2">
      <c r="A4317" s="147">
        <v>6</v>
      </c>
      <c r="B4317" s="149" t="s">
        <v>29988</v>
      </c>
      <c r="C4317" s="147" t="s">
        <v>2242</v>
      </c>
      <c r="D4317" s="147" t="s">
        <v>29987</v>
      </c>
      <c r="E4317" s="147" t="s">
        <v>2240</v>
      </c>
      <c r="G4317" s="147">
        <v>0</v>
      </c>
      <c r="I4317" s="147">
        <v>5</v>
      </c>
      <c r="J4317" s="147">
        <v>2563782</v>
      </c>
    </row>
    <row r="4318" spans="1:10" x14ac:dyDescent="0.2">
      <c r="A4318" s="147">
        <v>6</v>
      </c>
      <c r="B4318" s="149" t="s">
        <v>29986</v>
      </c>
      <c r="C4318" s="147" t="s">
        <v>2242</v>
      </c>
      <c r="D4318" s="147" t="s">
        <v>29985</v>
      </c>
      <c r="E4318" s="147" t="s">
        <v>2240</v>
      </c>
      <c r="G4318" s="147">
        <v>0</v>
      </c>
      <c r="I4318" s="147">
        <v>5</v>
      </c>
      <c r="J4318" s="147">
        <v>2563793</v>
      </c>
    </row>
    <row r="4319" spans="1:10" x14ac:dyDescent="0.2">
      <c r="A4319" s="147">
        <v>6</v>
      </c>
      <c r="B4319" s="149" t="s">
        <v>29984</v>
      </c>
      <c r="C4319" s="147" t="s">
        <v>2242</v>
      </c>
      <c r="D4319" s="147" t="s">
        <v>29983</v>
      </c>
      <c r="E4319" s="147" t="s">
        <v>2240</v>
      </c>
      <c r="G4319" s="147">
        <v>0</v>
      </c>
      <c r="I4319" s="147">
        <v>5</v>
      </c>
      <c r="J4319" s="147">
        <v>2563787</v>
      </c>
    </row>
    <row r="4320" spans="1:10" x14ac:dyDescent="0.2">
      <c r="A4320" s="147">
        <v>6</v>
      </c>
      <c r="B4320" s="149" t="s">
        <v>29982</v>
      </c>
      <c r="C4320" s="147" t="s">
        <v>2242</v>
      </c>
      <c r="D4320" s="147" t="s">
        <v>29981</v>
      </c>
      <c r="E4320" s="147" t="s">
        <v>2240</v>
      </c>
      <c r="G4320" s="147">
        <v>0</v>
      </c>
      <c r="I4320" s="147">
        <v>5</v>
      </c>
      <c r="J4320" s="147">
        <v>2563796</v>
      </c>
    </row>
    <row r="4321" spans="1:10" x14ac:dyDescent="0.2">
      <c r="A4321" s="147">
        <v>6</v>
      </c>
      <c r="B4321" s="149" t="s">
        <v>29980</v>
      </c>
      <c r="C4321" s="147" t="s">
        <v>2242</v>
      </c>
      <c r="D4321" s="147" t="s">
        <v>29979</v>
      </c>
      <c r="E4321" s="147" t="s">
        <v>2240</v>
      </c>
      <c r="G4321" s="147">
        <v>0</v>
      </c>
      <c r="I4321" s="147">
        <v>5</v>
      </c>
      <c r="J4321" s="147">
        <v>2563794</v>
      </c>
    </row>
    <row r="4322" spans="1:10" x14ac:dyDescent="0.2">
      <c r="A4322" s="147">
        <v>6</v>
      </c>
      <c r="B4322" s="149" t="s">
        <v>29978</v>
      </c>
      <c r="C4322" s="147" t="s">
        <v>2242</v>
      </c>
      <c r="D4322" s="147" t="s">
        <v>29977</v>
      </c>
      <c r="E4322" s="147" t="s">
        <v>2240</v>
      </c>
      <c r="G4322" s="147">
        <v>0</v>
      </c>
      <c r="I4322" s="147">
        <v>5</v>
      </c>
      <c r="J4322" s="147">
        <v>2563774</v>
      </c>
    </row>
    <row r="4323" spans="1:10" x14ac:dyDescent="0.2">
      <c r="A4323" s="147">
        <v>6</v>
      </c>
      <c r="B4323" s="149" t="s">
        <v>29976</v>
      </c>
      <c r="C4323" s="147" t="s">
        <v>2242</v>
      </c>
      <c r="D4323" s="147" t="s">
        <v>29975</v>
      </c>
      <c r="E4323" s="147" t="s">
        <v>2240</v>
      </c>
      <c r="G4323" s="147">
        <v>0</v>
      </c>
      <c r="I4323" s="147">
        <v>5</v>
      </c>
      <c r="J4323" s="147">
        <v>2563805</v>
      </c>
    </row>
    <row r="4324" spans="1:10" x14ac:dyDescent="0.2">
      <c r="A4324" s="147">
        <v>6</v>
      </c>
      <c r="B4324" s="149" t="s">
        <v>29974</v>
      </c>
      <c r="C4324" s="147" t="s">
        <v>2242</v>
      </c>
      <c r="D4324" s="147" t="s">
        <v>29973</v>
      </c>
      <c r="E4324" s="147" t="s">
        <v>2240</v>
      </c>
      <c r="G4324" s="147">
        <v>0</v>
      </c>
      <c r="I4324" s="147">
        <v>5</v>
      </c>
      <c r="J4324" s="147">
        <v>2563790</v>
      </c>
    </row>
    <row r="4325" spans="1:10" x14ac:dyDescent="0.2">
      <c r="A4325" s="147">
        <v>6</v>
      </c>
      <c r="B4325" s="149" t="s">
        <v>29972</v>
      </c>
      <c r="C4325" s="147" t="s">
        <v>2242</v>
      </c>
      <c r="D4325" s="147" t="s">
        <v>29971</v>
      </c>
      <c r="E4325" s="147" t="s">
        <v>2240</v>
      </c>
      <c r="G4325" s="147">
        <v>0</v>
      </c>
      <c r="I4325" s="147">
        <v>5</v>
      </c>
      <c r="J4325" s="147">
        <v>2563799</v>
      </c>
    </row>
    <row r="4326" spans="1:10" x14ac:dyDescent="0.2">
      <c r="A4326" s="147">
        <v>6</v>
      </c>
      <c r="B4326" s="149" t="s">
        <v>29970</v>
      </c>
      <c r="C4326" s="147" t="s">
        <v>2242</v>
      </c>
      <c r="D4326" s="147" t="s">
        <v>29969</v>
      </c>
      <c r="E4326" s="147" t="s">
        <v>2240</v>
      </c>
      <c r="G4326" s="147">
        <v>0</v>
      </c>
      <c r="I4326" s="147">
        <v>5</v>
      </c>
      <c r="J4326" s="147">
        <v>2563802</v>
      </c>
    </row>
    <row r="4327" spans="1:10" x14ac:dyDescent="0.2">
      <c r="A4327" s="147">
        <v>6</v>
      </c>
      <c r="B4327" s="149" t="s">
        <v>29968</v>
      </c>
      <c r="C4327" s="147" t="s">
        <v>2242</v>
      </c>
      <c r="D4327" s="147" t="s">
        <v>29967</v>
      </c>
      <c r="E4327" s="147" t="s">
        <v>2240</v>
      </c>
      <c r="G4327" s="147">
        <v>0</v>
      </c>
      <c r="I4327" s="147">
        <v>5</v>
      </c>
      <c r="J4327" s="147">
        <v>2563792</v>
      </c>
    </row>
    <row r="4328" spans="1:10" x14ac:dyDescent="0.2">
      <c r="A4328" s="147">
        <v>3</v>
      </c>
      <c r="B4328" s="149" t="s">
        <v>29966</v>
      </c>
      <c r="C4328" s="147" t="s">
        <v>2242</v>
      </c>
      <c r="D4328" s="147" t="s">
        <v>29965</v>
      </c>
      <c r="E4328" s="147" t="s">
        <v>2246</v>
      </c>
      <c r="G4328" s="147">
        <v>0</v>
      </c>
      <c r="I4328" s="147">
        <v>3</v>
      </c>
      <c r="J4328" s="147">
        <v>2563676</v>
      </c>
    </row>
    <row r="4329" spans="1:10" x14ac:dyDescent="0.2">
      <c r="A4329" s="147">
        <v>4</v>
      </c>
      <c r="B4329" s="149" t="s">
        <v>29964</v>
      </c>
      <c r="C4329" s="147" t="s">
        <v>2242</v>
      </c>
      <c r="D4329" s="147" t="s">
        <v>29963</v>
      </c>
      <c r="E4329" s="147" t="s">
        <v>2240</v>
      </c>
      <c r="G4329" s="147">
        <v>0</v>
      </c>
      <c r="I4329" s="147">
        <v>4</v>
      </c>
      <c r="J4329" s="147">
        <v>2563819</v>
      </c>
    </row>
    <row r="4330" spans="1:10" x14ac:dyDescent="0.2">
      <c r="A4330" s="147">
        <v>4</v>
      </c>
      <c r="B4330" s="149" t="s">
        <v>29961</v>
      </c>
      <c r="C4330" s="147" t="s">
        <v>2242</v>
      </c>
      <c r="D4330" s="147" t="s">
        <v>29962</v>
      </c>
      <c r="E4330" s="147" t="s">
        <v>2240</v>
      </c>
      <c r="G4330" s="147">
        <v>0</v>
      </c>
      <c r="I4330" s="147">
        <v>4</v>
      </c>
      <c r="J4330" s="147">
        <v>2563831</v>
      </c>
    </row>
    <row r="4331" spans="1:10" x14ac:dyDescent="0.2">
      <c r="A4331" s="147">
        <v>4</v>
      </c>
      <c r="B4331" s="149" t="s">
        <v>29961</v>
      </c>
      <c r="C4331" s="147" t="s">
        <v>2261</v>
      </c>
      <c r="D4331" s="147" t="s">
        <v>29960</v>
      </c>
      <c r="E4331" s="147" t="s">
        <v>2246</v>
      </c>
      <c r="G4331" s="147">
        <v>0</v>
      </c>
      <c r="I4331" s="147">
        <v>4</v>
      </c>
      <c r="J4331" s="147">
        <v>1190602</v>
      </c>
    </row>
    <row r="4332" spans="1:10" x14ac:dyDescent="0.2">
      <c r="A4332" s="147">
        <v>4</v>
      </c>
      <c r="B4332" s="149" t="s">
        <v>29957</v>
      </c>
      <c r="C4332" s="147" t="s">
        <v>2242</v>
      </c>
      <c r="D4332" s="147" t="s">
        <v>29959</v>
      </c>
      <c r="E4332" s="147" t="s">
        <v>2240</v>
      </c>
      <c r="G4332" s="147">
        <v>0</v>
      </c>
      <c r="I4332" s="147">
        <v>4</v>
      </c>
      <c r="J4332" s="147">
        <v>2563829</v>
      </c>
    </row>
    <row r="4333" spans="1:10" x14ac:dyDescent="0.2">
      <c r="A4333" s="147">
        <v>4</v>
      </c>
      <c r="B4333" s="149" t="s">
        <v>29957</v>
      </c>
      <c r="C4333" s="147" t="s">
        <v>2261</v>
      </c>
      <c r="D4333" s="147" t="s">
        <v>29958</v>
      </c>
      <c r="E4333" s="147" t="s">
        <v>2246</v>
      </c>
      <c r="G4333" s="147">
        <v>0</v>
      </c>
      <c r="I4333" s="147">
        <v>4</v>
      </c>
      <c r="J4333" s="147">
        <v>1190598</v>
      </c>
    </row>
    <row r="4334" spans="1:10" x14ac:dyDescent="0.2">
      <c r="A4334" s="147">
        <v>4</v>
      </c>
      <c r="B4334" s="149" t="s">
        <v>29957</v>
      </c>
      <c r="C4334" s="147" t="s">
        <v>2277</v>
      </c>
      <c r="D4334" s="147" t="s">
        <v>29956</v>
      </c>
      <c r="E4334" s="147" t="s">
        <v>2246</v>
      </c>
      <c r="G4334" s="147">
        <v>0</v>
      </c>
      <c r="I4334" s="147">
        <v>4</v>
      </c>
      <c r="J4334" s="147">
        <v>1190601</v>
      </c>
    </row>
    <row r="4335" spans="1:10" x14ac:dyDescent="0.2">
      <c r="A4335" s="147">
        <v>4</v>
      </c>
      <c r="B4335" s="149" t="s">
        <v>29955</v>
      </c>
      <c r="C4335" s="147" t="s">
        <v>2242</v>
      </c>
      <c r="D4335" s="147" t="s">
        <v>29954</v>
      </c>
      <c r="E4335" s="147" t="s">
        <v>2240</v>
      </c>
      <c r="G4335" s="147">
        <v>0</v>
      </c>
      <c r="I4335" s="147">
        <v>4</v>
      </c>
      <c r="J4335" s="147">
        <v>2563817</v>
      </c>
    </row>
    <row r="4336" spans="1:10" x14ac:dyDescent="0.2">
      <c r="A4336" s="147">
        <v>4</v>
      </c>
      <c r="B4336" s="149" t="s">
        <v>29950</v>
      </c>
      <c r="C4336" s="147" t="s">
        <v>2242</v>
      </c>
      <c r="D4336" s="147" t="s">
        <v>29953</v>
      </c>
      <c r="E4336" s="147" t="s">
        <v>2240</v>
      </c>
      <c r="G4336" s="147">
        <v>0</v>
      </c>
      <c r="I4336" s="147">
        <v>4</v>
      </c>
      <c r="J4336" s="147">
        <v>2563833</v>
      </c>
    </row>
    <row r="4337" spans="1:11" x14ac:dyDescent="0.2">
      <c r="A4337" s="147">
        <v>4</v>
      </c>
      <c r="B4337" s="149" t="s">
        <v>29950</v>
      </c>
      <c r="C4337" s="147" t="s">
        <v>2261</v>
      </c>
      <c r="D4337" s="147" t="s">
        <v>29952</v>
      </c>
      <c r="E4337" s="147" t="s">
        <v>2246</v>
      </c>
      <c r="G4337" s="147">
        <v>0</v>
      </c>
      <c r="I4337" s="147">
        <v>4</v>
      </c>
      <c r="J4337" s="147">
        <v>1190608</v>
      </c>
    </row>
    <row r="4338" spans="1:11" x14ac:dyDescent="0.2">
      <c r="A4338" s="147">
        <v>4</v>
      </c>
      <c r="B4338" s="149" t="s">
        <v>29950</v>
      </c>
      <c r="C4338" s="147" t="s">
        <v>2261</v>
      </c>
      <c r="D4338" s="147" t="s">
        <v>29951</v>
      </c>
      <c r="E4338" s="147" t="s">
        <v>2246</v>
      </c>
      <c r="G4338" s="147">
        <v>0</v>
      </c>
      <c r="I4338" s="147">
        <v>4</v>
      </c>
      <c r="J4338" s="147">
        <v>1190611</v>
      </c>
    </row>
    <row r="4339" spans="1:11" x14ac:dyDescent="0.2">
      <c r="A4339" s="147">
        <v>4</v>
      </c>
      <c r="B4339" s="149" t="s">
        <v>29950</v>
      </c>
      <c r="C4339" s="147" t="s">
        <v>2261</v>
      </c>
      <c r="D4339" s="147" t="s">
        <v>29949</v>
      </c>
      <c r="E4339" s="147" t="s">
        <v>2246</v>
      </c>
      <c r="G4339" s="147">
        <v>0</v>
      </c>
      <c r="I4339" s="147">
        <v>4</v>
      </c>
      <c r="J4339" s="147">
        <v>1190606</v>
      </c>
    </row>
    <row r="4340" spans="1:11" x14ac:dyDescent="0.2">
      <c r="A4340" s="147">
        <v>4</v>
      </c>
      <c r="B4340" s="149" t="s">
        <v>29948</v>
      </c>
      <c r="C4340" s="147" t="s">
        <v>2242</v>
      </c>
      <c r="D4340" s="147" t="s">
        <v>29947</v>
      </c>
      <c r="E4340" s="147" t="s">
        <v>2246</v>
      </c>
      <c r="G4340" s="147">
        <v>0</v>
      </c>
      <c r="I4340" s="147">
        <v>4</v>
      </c>
      <c r="J4340" s="147">
        <v>2563824</v>
      </c>
    </row>
    <row r="4341" spans="1:11" x14ac:dyDescent="0.2">
      <c r="A4341" s="147">
        <v>5</v>
      </c>
      <c r="B4341" s="149" t="s">
        <v>29946</v>
      </c>
      <c r="C4341" s="147" t="s">
        <v>2242</v>
      </c>
      <c r="D4341" s="147" t="s">
        <v>29945</v>
      </c>
      <c r="E4341" s="147" t="s">
        <v>2246</v>
      </c>
      <c r="G4341" s="147">
        <v>0</v>
      </c>
      <c r="I4341" s="147">
        <v>5</v>
      </c>
      <c r="J4341" s="147">
        <v>2563850</v>
      </c>
    </row>
    <row r="4342" spans="1:11" x14ac:dyDescent="0.2">
      <c r="A4342" s="147">
        <v>6</v>
      </c>
      <c r="B4342" s="149" t="s">
        <v>29944</v>
      </c>
      <c r="C4342" s="147" t="s">
        <v>2242</v>
      </c>
      <c r="D4342" s="147" t="s">
        <v>29943</v>
      </c>
      <c r="E4342" s="147" t="s">
        <v>2240</v>
      </c>
      <c r="G4342" s="147">
        <v>0</v>
      </c>
      <c r="I4342" s="147">
        <v>6</v>
      </c>
      <c r="J4342" s="147">
        <v>2563858</v>
      </c>
    </row>
    <row r="4343" spans="1:11" x14ac:dyDescent="0.2">
      <c r="A4343" s="147">
        <v>6</v>
      </c>
      <c r="B4343" s="149" t="s">
        <v>29942</v>
      </c>
      <c r="C4343" s="147" t="s">
        <v>2242</v>
      </c>
      <c r="D4343" s="147" t="s">
        <v>29941</v>
      </c>
      <c r="E4343" s="147" t="s">
        <v>2240</v>
      </c>
      <c r="G4343" s="147">
        <v>0</v>
      </c>
      <c r="I4343" s="147">
        <v>5</v>
      </c>
      <c r="J4343" s="147">
        <v>2563846</v>
      </c>
    </row>
    <row r="4344" spans="1:11" x14ac:dyDescent="0.2">
      <c r="A4344" s="147">
        <v>6</v>
      </c>
      <c r="B4344" s="149" t="s">
        <v>29940</v>
      </c>
      <c r="C4344" s="147" t="s">
        <v>2242</v>
      </c>
      <c r="D4344" s="147" t="s">
        <v>29939</v>
      </c>
      <c r="E4344" s="147" t="s">
        <v>2240</v>
      </c>
      <c r="G4344" s="147">
        <v>0</v>
      </c>
      <c r="I4344" s="147">
        <v>5</v>
      </c>
      <c r="J4344" s="147">
        <v>2563842</v>
      </c>
    </row>
    <row r="4345" spans="1:11" x14ac:dyDescent="0.2">
      <c r="A4345" s="147">
        <v>6</v>
      </c>
      <c r="B4345" s="149" t="s">
        <v>29938</v>
      </c>
      <c r="C4345" s="147" t="s">
        <v>2242</v>
      </c>
      <c r="D4345" s="147" t="s">
        <v>29937</v>
      </c>
      <c r="E4345" s="147" t="s">
        <v>2240</v>
      </c>
      <c r="G4345" s="147">
        <v>0</v>
      </c>
      <c r="I4345" s="147">
        <v>5</v>
      </c>
      <c r="J4345" s="147">
        <v>2563840</v>
      </c>
    </row>
    <row r="4346" spans="1:11" x14ac:dyDescent="0.2">
      <c r="A4346" s="147">
        <v>6</v>
      </c>
      <c r="B4346" s="149" t="s">
        <v>29936</v>
      </c>
      <c r="C4346" s="147" t="s">
        <v>2242</v>
      </c>
      <c r="D4346" s="147" t="s">
        <v>29935</v>
      </c>
      <c r="E4346" s="147" t="s">
        <v>2240</v>
      </c>
      <c r="G4346" s="147">
        <v>0</v>
      </c>
      <c r="I4346" s="147">
        <v>5</v>
      </c>
      <c r="J4346" s="147">
        <v>2563839</v>
      </c>
    </row>
    <row r="4347" spans="1:11" x14ac:dyDescent="0.2">
      <c r="A4347" s="147">
        <v>6</v>
      </c>
      <c r="B4347" s="149" t="s">
        <v>29934</v>
      </c>
      <c r="C4347" s="147" t="s">
        <v>2242</v>
      </c>
      <c r="D4347" s="147" t="s">
        <v>29933</v>
      </c>
      <c r="E4347" s="147" t="s">
        <v>2240</v>
      </c>
      <c r="G4347" s="147">
        <v>0</v>
      </c>
      <c r="I4347" s="147">
        <v>5</v>
      </c>
      <c r="J4347" s="147">
        <v>2563838</v>
      </c>
    </row>
    <row r="4348" spans="1:11" x14ac:dyDescent="0.2">
      <c r="A4348" s="147">
        <v>6</v>
      </c>
      <c r="B4348" s="149" t="s">
        <v>29932</v>
      </c>
      <c r="C4348" s="147" t="s">
        <v>2242</v>
      </c>
      <c r="D4348" s="147" t="s">
        <v>29931</v>
      </c>
      <c r="E4348" s="147" t="s">
        <v>2240</v>
      </c>
      <c r="G4348" s="147">
        <v>0</v>
      </c>
      <c r="I4348" s="147">
        <v>5</v>
      </c>
      <c r="J4348" s="147">
        <v>2563843</v>
      </c>
    </row>
    <row r="4349" spans="1:11" x14ac:dyDescent="0.2">
      <c r="A4349" s="147">
        <v>6</v>
      </c>
      <c r="B4349" s="149" t="s">
        <v>29930</v>
      </c>
      <c r="C4349" s="147" t="s">
        <v>2242</v>
      </c>
      <c r="D4349" s="147" t="s">
        <v>29929</v>
      </c>
      <c r="E4349" s="147" t="s">
        <v>2240</v>
      </c>
      <c r="G4349" s="147">
        <v>0</v>
      </c>
      <c r="I4349" s="147">
        <v>5</v>
      </c>
      <c r="J4349" s="147">
        <v>2563855</v>
      </c>
    </row>
    <row r="4350" spans="1:11" x14ac:dyDescent="0.2">
      <c r="A4350" s="147">
        <v>3</v>
      </c>
      <c r="B4350" s="149" t="s">
        <v>29928</v>
      </c>
      <c r="C4350" s="147" t="s">
        <v>2242</v>
      </c>
      <c r="D4350" s="147" t="s">
        <v>29927</v>
      </c>
      <c r="E4350" s="147" t="s">
        <v>2246</v>
      </c>
      <c r="G4350" s="147">
        <v>0</v>
      </c>
      <c r="I4350" s="147">
        <v>3</v>
      </c>
      <c r="J4350" s="147">
        <v>2563668</v>
      </c>
    </row>
    <row r="4351" spans="1:11" x14ac:dyDescent="0.2">
      <c r="A4351" s="147">
        <v>4</v>
      </c>
      <c r="B4351" s="149" t="s">
        <v>29926</v>
      </c>
      <c r="C4351" s="147" t="s">
        <v>2242</v>
      </c>
      <c r="D4351" s="147" t="s">
        <v>29925</v>
      </c>
      <c r="E4351" s="147" t="s">
        <v>2240</v>
      </c>
      <c r="G4351" s="147">
        <v>0</v>
      </c>
      <c r="I4351" s="147">
        <v>4</v>
      </c>
      <c r="J4351" s="147">
        <v>2563865</v>
      </c>
      <c r="K4351" s="147" t="s">
        <v>2769</v>
      </c>
    </row>
    <row r="4352" spans="1:11" x14ac:dyDescent="0.2">
      <c r="A4352" s="147">
        <v>4</v>
      </c>
      <c r="B4352" s="149" t="s">
        <v>29924</v>
      </c>
      <c r="C4352" s="147" t="s">
        <v>2242</v>
      </c>
      <c r="D4352" s="147" t="s">
        <v>29923</v>
      </c>
      <c r="E4352" s="147" t="s">
        <v>2240</v>
      </c>
      <c r="G4352" s="147">
        <v>0</v>
      </c>
      <c r="I4352" s="147">
        <v>4</v>
      </c>
      <c r="J4352" s="147">
        <v>2563864</v>
      </c>
    </row>
    <row r="4353" spans="1:10" x14ac:dyDescent="0.2">
      <c r="A4353" s="147">
        <v>4</v>
      </c>
      <c r="B4353" s="149" t="s">
        <v>29922</v>
      </c>
      <c r="C4353" s="147" t="s">
        <v>2242</v>
      </c>
      <c r="D4353" s="147" t="s">
        <v>29921</v>
      </c>
      <c r="E4353" s="147" t="s">
        <v>2240</v>
      </c>
      <c r="G4353" s="147">
        <v>0</v>
      </c>
      <c r="I4353" s="147">
        <v>4</v>
      </c>
      <c r="J4353" s="147">
        <v>2563872</v>
      </c>
    </row>
    <row r="4354" spans="1:10" x14ac:dyDescent="0.2">
      <c r="A4354" s="147">
        <v>4</v>
      </c>
      <c r="B4354" s="149" t="s">
        <v>29920</v>
      </c>
      <c r="C4354" s="147" t="s">
        <v>2242</v>
      </c>
      <c r="D4354" s="147" t="s">
        <v>29919</v>
      </c>
      <c r="E4354" s="147" t="s">
        <v>2240</v>
      </c>
      <c r="G4354" s="147">
        <v>0</v>
      </c>
      <c r="I4354" s="147">
        <v>4</v>
      </c>
      <c r="J4354" s="147">
        <v>2563871</v>
      </c>
    </row>
    <row r="4355" spans="1:10" x14ac:dyDescent="0.2">
      <c r="A4355" s="147">
        <v>4</v>
      </c>
      <c r="B4355" s="149" t="s">
        <v>29918</v>
      </c>
      <c r="C4355" s="147" t="s">
        <v>2242</v>
      </c>
      <c r="D4355" s="147" t="s">
        <v>29917</v>
      </c>
      <c r="E4355" s="147" t="s">
        <v>2240</v>
      </c>
      <c r="G4355" s="147">
        <v>0</v>
      </c>
      <c r="I4355" s="147">
        <v>4</v>
      </c>
      <c r="J4355" s="147">
        <v>2563870</v>
      </c>
    </row>
    <row r="4356" spans="1:10" x14ac:dyDescent="0.2">
      <c r="A4356" s="147">
        <v>4</v>
      </c>
      <c r="B4356" s="149" t="s">
        <v>29912</v>
      </c>
      <c r="C4356" s="147" t="s">
        <v>2242</v>
      </c>
      <c r="D4356" s="147" t="s">
        <v>29916</v>
      </c>
      <c r="E4356" s="147" t="s">
        <v>2240</v>
      </c>
      <c r="G4356" s="147">
        <v>0</v>
      </c>
      <c r="I4356" s="147">
        <v>4</v>
      </c>
      <c r="J4356" s="147">
        <v>2563868</v>
      </c>
    </row>
    <row r="4357" spans="1:10" x14ac:dyDescent="0.2">
      <c r="A4357" s="147">
        <v>4</v>
      </c>
      <c r="B4357" s="149" t="s">
        <v>29912</v>
      </c>
      <c r="C4357" s="147" t="s">
        <v>2261</v>
      </c>
      <c r="D4357" s="147" t="s">
        <v>29915</v>
      </c>
      <c r="E4357" s="147" t="s">
        <v>2246</v>
      </c>
      <c r="G4357" s="147">
        <v>0</v>
      </c>
      <c r="I4357" s="147">
        <v>4</v>
      </c>
      <c r="J4357" s="147">
        <v>1190630</v>
      </c>
    </row>
    <row r="4358" spans="1:10" x14ac:dyDescent="0.2">
      <c r="A4358" s="147">
        <v>4</v>
      </c>
      <c r="B4358" s="149" t="s">
        <v>29912</v>
      </c>
      <c r="C4358" s="147" t="s">
        <v>2261</v>
      </c>
      <c r="D4358" s="147" t="s">
        <v>29914</v>
      </c>
      <c r="E4358" s="147" t="s">
        <v>2246</v>
      </c>
      <c r="G4358" s="147">
        <v>0</v>
      </c>
      <c r="I4358" s="147">
        <v>4</v>
      </c>
      <c r="J4358" s="147">
        <v>1190614</v>
      </c>
    </row>
    <row r="4359" spans="1:10" x14ac:dyDescent="0.2">
      <c r="A4359" s="147">
        <v>4</v>
      </c>
      <c r="B4359" s="149" t="s">
        <v>29912</v>
      </c>
      <c r="C4359" s="147" t="s">
        <v>2261</v>
      </c>
      <c r="D4359" s="147" t="s">
        <v>29913</v>
      </c>
      <c r="E4359" s="147" t="s">
        <v>2246</v>
      </c>
      <c r="G4359" s="147">
        <v>0</v>
      </c>
      <c r="I4359" s="147">
        <v>4</v>
      </c>
      <c r="J4359" s="147">
        <v>1190633</v>
      </c>
    </row>
    <row r="4360" spans="1:10" x14ac:dyDescent="0.2">
      <c r="A4360" s="147">
        <v>4</v>
      </c>
      <c r="B4360" s="149" t="s">
        <v>29912</v>
      </c>
      <c r="C4360" s="147" t="s">
        <v>2277</v>
      </c>
      <c r="D4360" s="147" t="s">
        <v>29911</v>
      </c>
      <c r="E4360" s="147" t="s">
        <v>2246</v>
      </c>
      <c r="G4360" s="147">
        <v>0</v>
      </c>
      <c r="I4360" s="147">
        <v>4</v>
      </c>
      <c r="J4360" s="147">
        <v>1190634</v>
      </c>
    </row>
    <row r="4361" spans="1:10" x14ac:dyDescent="0.2">
      <c r="A4361" s="147">
        <v>4</v>
      </c>
      <c r="B4361" s="149" t="s">
        <v>29906</v>
      </c>
      <c r="C4361" s="147" t="s">
        <v>2242</v>
      </c>
      <c r="D4361" s="147" t="s">
        <v>29910</v>
      </c>
      <c r="E4361" s="147" t="s">
        <v>2240</v>
      </c>
      <c r="G4361" s="147">
        <v>0</v>
      </c>
      <c r="I4361" s="147">
        <v>4</v>
      </c>
      <c r="J4361" s="147">
        <v>2563876</v>
      </c>
    </row>
    <row r="4362" spans="1:10" x14ac:dyDescent="0.2">
      <c r="A4362" s="147">
        <v>4</v>
      </c>
      <c r="B4362" s="149" t="s">
        <v>29906</v>
      </c>
      <c r="C4362" s="147" t="s">
        <v>2277</v>
      </c>
      <c r="D4362" s="147" t="s">
        <v>29909</v>
      </c>
      <c r="E4362" s="147" t="s">
        <v>2246</v>
      </c>
      <c r="G4362" s="147">
        <v>0</v>
      </c>
      <c r="I4362" s="147">
        <v>4</v>
      </c>
      <c r="J4362" s="147">
        <v>1190621</v>
      </c>
    </row>
    <row r="4363" spans="1:10" x14ac:dyDescent="0.2">
      <c r="A4363" s="147">
        <v>4</v>
      </c>
      <c r="B4363" s="149" t="s">
        <v>29906</v>
      </c>
      <c r="C4363" s="147" t="s">
        <v>2277</v>
      </c>
      <c r="D4363" s="147" t="s">
        <v>29908</v>
      </c>
      <c r="E4363" s="147" t="s">
        <v>2246</v>
      </c>
      <c r="G4363" s="147">
        <v>0</v>
      </c>
      <c r="I4363" s="147">
        <v>4</v>
      </c>
      <c r="J4363" s="147">
        <v>1190626</v>
      </c>
    </row>
    <row r="4364" spans="1:10" x14ac:dyDescent="0.2">
      <c r="A4364" s="147">
        <v>4</v>
      </c>
      <c r="B4364" s="149" t="s">
        <v>29906</v>
      </c>
      <c r="C4364" s="147" t="s">
        <v>2277</v>
      </c>
      <c r="D4364" s="147" t="s">
        <v>29907</v>
      </c>
      <c r="E4364" s="147" t="s">
        <v>2246</v>
      </c>
      <c r="G4364" s="147">
        <v>0</v>
      </c>
      <c r="I4364" s="147">
        <v>4</v>
      </c>
      <c r="J4364" s="147">
        <v>1190615</v>
      </c>
    </row>
    <row r="4365" spans="1:10" x14ac:dyDescent="0.2">
      <c r="A4365" s="147">
        <v>4</v>
      </c>
      <c r="B4365" s="149" t="s">
        <v>29906</v>
      </c>
      <c r="C4365" s="147" t="s">
        <v>2277</v>
      </c>
      <c r="D4365" s="147" t="s">
        <v>29905</v>
      </c>
      <c r="E4365" s="147" t="s">
        <v>2246</v>
      </c>
      <c r="G4365" s="147">
        <v>0</v>
      </c>
      <c r="I4365" s="147">
        <v>4</v>
      </c>
      <c r="J4365" s="147">
        <v>1190625</v>
      </c>
    </row>
    <row r="4366" spans="1:10" x14ac:dyDescent="0.2">
      <c r="A4366" s="147">
        <v>2</v>
      </c>
      <c r="B4366" s="149" t="s">
        <v>29903</v>
      </c>
      <c r="C4366" s="147" t="s">
        <v>2242</v>
      </c>
      <c r="D4366" s="147" t="s">
        <v>29904</v>
      </c>
      <c r="E4366" s="147" t="s">
        <v>2246</v>
      </c>
      <c r="G4366" s="147">
        <v>0</v>
      </c>
      <c r="I4366" s="147">
        <v>2</v>
      </c>
      <c r="J4366" s="147">
        <v>2563435</v>
      </c>
    </row>
    <row r="4367" spans="1:10" x14ac:dyDescent="0.2">
      <c r="A4367" s="147">
        <v>2</v>
      </c>
      <c r="B4367" s="149" t="s">
        <v>29903</v>
      </c>
      <c r="C4367" s="147" t="s">
        <v>2294</v>
      </c>
      <c r="D4367" s="147" t="s">
        <v>29714</v>
      </c>
      <c r="E4367" s="147" t="s">
        <v>2246</v>
      </c>
      <c r="G4367" s="147">
        <v>0</v>
      </c>
      <c r="I4367" s="147">
        <v>2</v>
      </c>
      <c r="J4367" s="147">
        <v>1190476</v>
      </c>
    </row>
    <row r="4368" spans="1:10" x14ac:dyDescent="0.2">
      <c r="A4368" s="147">
        <v>2</v>
      </c>
      <c r="B4368" s="149" t="s">
        <v>29903</v>
      </c>
      <c r="C4368" s="147" t="s">
        <v>2294</v>
      </c>
      <c r="D4368" s="147" t="s">
        <v>29713</v>
      </c>
      <c r="E4368" s="147" t="s">
        <v>2246</v>
      </c>
      <c r="G4368" s="147">
        <v>0</v>
      </c>
      <c r="I4368" s="147">
        <v>2</v>
      </c>
      <c r="J4368" s="147">
        <v>1190496</v>
      </c>
    </row>
    <row r="4369" spans="1:11" x14ac:dyDescent="0.2">
      <c r="A4369" s="147">
        <v>2</v>
      </c>
      <c r="B4369" s="149" t="s">
        <v>29903</v>
      </c>
      <c r="C4369" s="147" t="s">
        <v>2294</v>
      </c>
      <c r="D4369" s="147" t="s">
        <v>29712</v>
      </c>
      <c r="E4369" s="147" t="s">
        <v>2246</v>
      </c>
      <c r="G4369" s="147">
        <v>0</v>
      </c>
      <c r="I4369" s="147">
        <v>2</v>
      </c>
      <c r="J4369" s="147">
        <v>1190481</v>
      </c>
    </row>
    <row r="4370" spans="1:11" x14ac:dyDescent="0.2">
      <c r="A4370" s="147">
        <v>2</v>
      </c>
      <c r="B4370" s="149" t="s">
        <v>29903</v>
      </c>
      <c r="C4370" s="147" t="s">
        <v>2294</v>
      </c>
      <c r="D4370" s="147" t="s">
        <v>29710</v>
      </c>
      <c r="E4370" s="147" t="s">
        <v>2246</v>
      </c>
      <c r="G4370" s="147">
        <v>0</v>
      </c>
      <c r="I4370" s="147">
        <v>2</v>
      </c>
      <c r="J4370" s="147">
        <v>1190479</v>
      </c>
    </row>
    <row r="4371" spans="1:11" x14ac:dyDescent="0.2">
      <c r="A4371" s="147">
        <v>2</v>
      </c>
      <c r="B4371" s="149" t="s">
        <v>29903</v>
      </c>
      <c r="C4371" s="147" t="s">
        <v>2446</v>
      </c>
      <c r="D4371" s="147" t="s">
        <v>29902</v>
      </c>
      <c r="E4371" s="147" t="s">
        <v>2246</v>
      </c>
      <c r="G4371" s="147">
        <v>0</v>
      </c>
      <c r="I4371" s="147">
        <v>2</v>
      </c>
      <c r="J4371" s="147">
        <v>1190478</v>
      </c>
    </row>
    <row r="4372" spans="1:11" x14ac:dyDescent="0.2">
      <c r="A4372" s="147">
        <v>3</v>
      </c>
      <c r="B4372" s="149" t="s">
        <v>29899</v>
      </c>
      <c r="C4372" s="147" t="s">
        <v>2242</v>
      </c>
      <c r="D4372" s="147" t="s">
        <v>29901</v>
      </c>
      <c r="E4372" s="147" t="s">
        <v>2246</v>
      </c>
      <c r="G4372" s="147">
        <v>0</v>
      </c>
      <c r="I4372" s="147">
        <v>3</v>
      </c>
      <c r="J4372" s="147">
        <v>2563882</v>
      </c>
    </row>
    <row r="4373" spans="1:11" x14ac:dyDescent="0.2">
      <c r="A4373" s="147">
        <v>3</v>
      </c>
      <c r="B4373" s="149" t="s">
        <v>29899</v>
      </c>
      <c r="C4373" s="147" t="s">
        <v>2277</v>
      </c>
      <c r="D4373" s="147" t="s">
        <v>29900</v>
      </c>
      <c r="E4373" s="147" t="s">
        <v>2246</v>
      </c>
      <c r="G4373" s="147">
        <v>0</v>
      </c>
      <c r="I4373" s="147">
        <v>3</v>
      </c>
      <c r="J4373" s="147">
        <v>1190656</v>
      </c>
    </row>
    <row r="4374" spans="1:11" x14ac:dyDescent="0.2">
      <c r="A4374" s="147">
        <v>3</v>
      </c>
      <c r="B4374" s="149" t="s">
        <v>29899</v>
      </c>
      <c r="C4374" s="147" t="s">
        <v>2277</v>
      </c>
      <c r="D4374" s="147" t="s">
        <v>29898</v>
      </c>
      <c r="E4374" s="147" t="s">
        <v>2246</v>
      </c>
      <c r="G4374" s="147">
        <v>0</v>
      </c>
      <c r="I4374" s="147">
        <v>3</v>
      </c>
      <c r="J4374" s="147">
        <v>1190671</v>
      </c>
    </row>
    <row r="4375" spans="1:11" x14ac:dyDescent="0.2">
      <c r="A4375" s="147">
        <v>4</v>
      </c>
      <c r="B4375" s="149" t="s">
        <v>29897</v>
      </c>
      <c r="C4375" s="147" t="s">
        <v>2242</v>
      </c>
      <c r="D4375" s="147" t="s">
        <v>29896</v>
      </c>
      <c r="E4375" s="147" t="s">
        <v>2246</v>
      </c>
      <c r="G4375" s="147">
        <v>0</v>
      </c>
      <c r="I4375" s="147">
        <v>4</v>
      </c>
      <c r="J4375" s="147">
        <v>2563911</v>
      </c>
    </row>
    <row r="4376" spans="1:11" x14ac:dyDescent="0.2">
      <c r="A4376" s="147">
        <v>5</v>
      </c>
      <c r="B4376" s="149" t="s">
        <v>29895</v>
      </c>
      <c r="C4376" s="147" t="s">
        <v>2242</v>
      </c>
      <c r="D4376" s="147" t="s">
        <v>29894</v>
      </c>
      <c r="E4376" s="147" t="s">
        <v>2246</v>
      </c>
      <c r="G4376" s="147">
        <v>0</v>
      </c>
      <c r="I4376" s="147">
        <v>5</v>
      </c>
      <c r="J4376" s="147">
        <v>2563914</v>
      </c>
    </row>
    <row r="4377" spans="1:11" x14ac:dyDescent="0.2">
      <c r="A4377" s="147">
        <v>6</v>
      </c>
      <c r="B4377" s="149" t="s">
        <v>29893</v>
      </c>
      <c r="C4377" s="147" t="s">
        <v>2242</v>
      </c>
      <c r="D4377" s="147" t="s">
        <v>29892</v>
      </c>
      <c r="E4377" s="147" t="s">
        <v>2240</v>
      </c>
      <c r="G4377" s="147">
        <v>0</v>
      </c>
      <c r="I4377" s="147">
        <v>6</v>
      </c>
      <c r="J4377" s="147">
        <v>2563927</v>
      </c>
      <c r="K4377" s="147" t="s">
        <v>2769</v>
      </c>
    </row>
    <row r="4378" spans="1:11" x14ac:dyDescent="0.2">
      <c r="A4378" s="147">
        <v>6</v>
      </c>
      <c r="B4378" s="149" t="s">
        <v>29891</v>
      </c>
      <c r="C4378" s="147" t="s">
        <v>2242</v>
      </c>
      <c r="D4378" s="147" t="s">
        <v>29890</v>
      </c>
      <c r="E4378" s="147" t="s">
        <v>2240</v>
      </c>
      <c r="G4378" s="147">
        <v>0</v>
      </c>
      <c r="I4378" s="147">
        <v>5</v>
      </c>
      <c r="J4378" s="147">
        <v>2563925</v>
      </c>
      <c r="K4378" s="147" t="s">
        <v>2769</v>
      </c>
    </row>
    <row r="4379" spans="1:11" x14ac:dyDescent="0.2">
      <c r="A4379" s="147">
        <v>6</v>
      </c>
      <c r="B4379" s="149" t="s">
        <v>29889</v>
      </c>
      <c r="C4379" s="147" t="s">
        <v>2242</v>
      </c>
      <c r="D4379" s="147" t="s">
        <v>29888</v>
      </c>
      <c r="E4379" s="147" t="s">
        <v>2240</v>
      </c>
      <c r="G4379" s="147">
        <v>0</v>
      </c>
      <c r="I4379" s="147">
        <v>5</v>
      </c>
      <c r="J4379" s="147">
        <v>2563916</v>
      </c>
      <c r="K4379" s="147" t="s">
        <v>2769</v>
      </c>
    </row>
    <row r="4380" spans="1:11" x14ac:dyDescent="0.2">
      <c r="A4380" s="147">
        <v>6</v>
      </c>
      <c r="B4380" s="149" t="s">
        <v>29887</v>
      </c>
      <c r="C4380" s="147" t="s">
        <v>2242</v>
      </c>
      <c r="D4380" s="147" t="s">
        <v>29886</v>
      </c>
      <c r="E4380" s="147" t="s">
        <v>2240</v>
      </c>
      <c r="G4380" s="147">
        <v>0</v>
      </c>
      <c r="I4380" s="147">
        <v>5</v>
      </c>
      <c r="J4380" s="147">
        <v>2563912</v>
      </c>
      <c r="K4380" s="147" t="s">
        <v>2769</v>
      </c>
    </row>
    <row r="4381" spans="1:11" x14ac:dyDescent="0.2">
      <c r="A4381" s="147">
        <v>6</v>
      </c>
      <c r="B4381" s="149" t="s">
        <v>29885</v>
      </c>
      <c r="C4381" s="147" t="s">
        <v>2242</v>
      </c>
      <c r="D4381" s="147" t="s">
        <v>29884</v>
      </c>
      <c r="E4381" s="147" t="s">
        <v>2240</v>
      </c>
      <c r="G4381" s="147">
        <v>0</v>
      </c>
      <c r="I4381" s="147">
        <v>5</v>
      </c>
      <c r="J4381" s="147">
        <v>2563918</v>
      </c>
      <c r="K4381" s="147" t="s">
        <v>2769</v>
      </c>
    </row>
    <row r="4382" spans="1:11" x14ac:dyDescent="0.2">
      <c r="A4382" s="147">
        <v>4</v>
      </c>
      <c r="B4382" s="149" t="s">
        <v>29882</v>
      </c>
      <c r="C4382" s="147" t="s">
        <v>2242</v>
      </c>
      <c r="D4382" s="147" t="s">
        <v>29883</v>
      </c>
      <c r="E4382" s="147" t="s">
        <v>2246</v>
      </c>
      <c r="G4382" s="147">
        <v>0</v>
      </c>
      <c r="I4382" s="147">
        <v>4</v>
      </c>
      <c r="J4382" s="147">
        <v>2563907</v>
      </c>
    </row>
    <row r="4383" spans="1:11" x14ac:dyDescent="0.2">
      <c r="A4383" s="147">
        <v>4</v>
      </c>
      <c r="B4383" s="149" t="s">
        <v>29882</v>
      </c>
      <c r="C4383" s="147" t="s">
        <v>2277</v>
      </c>
      <c r="D4383" s="147" t="s">
        <v>29881</v>
      </c>
      <c r="E4383" s="147" t="s">
        <v>2246</v>
      </c>
      <c r="G4383" s="147">
        <v>0</v>
      </c>
      <c r="I4383" s="147">
        <v>4</v>
      </c>
      <c r="J4383" s="147">
        <v>1190676</v>
      </c>
    </row>
    <row r="4384" spans="1:11" x14ac:dyDescent="0.2">
      <c r="A4384" s="147">
        <v>5</v>
      </c>
      <c r="B4384" s="149" t="s">
        <v>29878</v>
      </c>
      <c r="C4384" s="147" t="s">
        <v>2242</v>
      </c>
      <c r="D4384" s="147" t="s">
        <v>29880</v>
      </c>
      <c r="E4384" s="147" t="s">
        <v>2246</v>
      </c>
      <c r="G4384" s="147">
        <v>0</v>
      </c>
      <c r="I4384" s="147">
        <v>5</v>
      </c>
      <c r="J4384" s="147">
        <v>2563935</v>
      </c>
    </row>
    <row r="4385" spans="1:11" x14ac:dyDescent="0.2">
      <c r="A4385" s="147">
        <v>5</v>
      </c>
      <c r="B4385" s="149" t="s">
        <v>29878</v>
      </c>
      <c r="C4385" s="147" t="s">
        <v>2446</v>
      </c>
      <c r="D4385" s="147" t="s">
        <v>29879</v>
      </c>
      <c r="E4385" s="147" t="s">
        <v>2246</v>
      </c>
      <c r="G4385" s="147">
        <v>0</v>
      </c>
      <c r="I4385" s="147">
        <v>5</v>
      </c>
      <c r="J4385" s="147">
        <v>1190682</v>
      </c>
    </row>
    <row r="4386" spans="1:11" x14ac:dyDescent="0.2">
      <c r="A4386" s="147">
        <v>5</v>
      </c>
      <c r="B4386" s="149" t="s">
        <v>29878</v>
      </c>
      <c r="C4386" s="147" t="s">
        <v>2446</v>
      </c>
      <c r="D4386" s="147" t="s">
        <v>29877</v>
      </c>
      <c r="E4386" s="147" t="s">
        <v>2246</v>
      </c>
      <c r="G4386" s="147">
        <v>0</v>
      </c>
      <c r="I4386" s="147">
        <v>5</v>
      </c>
      <c r="J4386" s="147">
        <v>1190681</v>
      </c>
    </row>
    <row r="4387" spans="1:11" x14ac:dyDescent="0.2">
      <c r="A4387" s="147">
        <v>6</v>
      </c>
      <c r="B4387" s="149" t="s">
        <v>29876</v>
      </c>
      <c r="C4387" s="147" t="s">
        <v>2242</v>
      </c>
      <c r="D4387" s="147" t="s">
        <v>29875</v>
      </c>
      <c r="E4387" s="147" t="s">
        <v>2240</v>
      </c>
      <c r="G4387" s="147">
        <v>0</v>
      </c>
      <c r="I4387" s="147">
        <v>6</v>
      </c>
      <c r="J4387" s="147">
        <v>2563944</v>
      </c>
      <c r="K4387" s="147" t="s">
        <v>2769</v>
      </c>
    </row>
    <row r="4388" spans="1:11" x14ac:dyDescent="0.2">
      <c r="A4388" s="147">
        <v>6</v>
      </c>
      <c r="B4388" s="149" t="s">
        <v>29874</v>
      </c>
      <c r="C4388" s="147" t="s">
        <v>2242</v>
      </c>
      <c r="D4388" s="147" t="s">
        <v>29873</v>
      </c>
      <c r="E4388" s="147" t="s">
        <v>2240</v>
      </c>
      <c r="G4388" s="147">
        <v>0</v>
      </c>
      <c r="I4388" s="147">
        <v>5</v>
      </c>
      <c r="J4388" s="147">
        <v>2563939</v>
      </c>
      <c r="K4388" s="147" t="s">
        <v>2769</v>
      </c>
    </row>
    <row r="4389" spans="1:11" x14ac:dyDescent="0.2">
      <c r="A4389" s="147">
        <v>6</v>
      </c>
      <c r="B4389" s="149" t="s">
        <v>29872</v>
      </c>
      <c r="C4389" s="147" t="s">
        <v>2242</v>
      </c>
      <c r="D4389" s="147" t="s">
        <v>29871</v>
      </c>
      <c r="E4389" s="147" t="s">
        <v>2240</v>
      </c>
      <c r="G4389" s="147">
        <v>0</v>
      </c>
      <c r="I4389" s="147">
        <v>5</v>
      </c>
      <c r="J4389" s="147">
        <v>2563936</v>
      </c>
      <c r="K4389" s="147" t="s">
        <v>2769</v>
      </c>
    </row>
    <row r="4390" spans="1:11" x14ac:dyDescent="0.2">
      <c r="A4390" s="147">
        <v>6</v>
      </c>
      <c r="B4390" s="149" t="s">
        <v>29870</v>
      </c>
      <c r="C4390" s="147" t="s">
        <v>2242</v>
      </c>
      <c r="D4390" s="147" t="s">
        <v>29869</v>
      </c>
      <c r="E4390" s="147" t="s">
        <v>2240</v>
      </c>
      <c r="G4390" s="147">
        <v>0</v>
      </c>
      <c r="I4390" s="147">
        <v>5</v>
      </c>
      <c r="J4390" s="147">
        <v>2563932</v>
      </c>
      <c r="K4390" s="147" t="s">
        <v>2769</v>
      </c>
    </row>
    <row r="4391" spans="1:11" x14ac:dyDescent="0.2">
      <c r="A4391" s="147">
        <v>3</v>
      </c>
      <c r="B4391" s="149" t="s">
        <v>29867</v>
      </c>
      <c r="C4391" s="147" t="s">
        <v>2242</v>
      </c>
      <c r="D4391" s="147" t="s">
        <v>29864</v>
      </c>
      <c r="E4391" s="147" t="s">
        <v>2246</v>
      </c>
      <c r="G4391" s="147">
        <v>0</v>
      </c>
      <c r="I4391" s="147">
        <v>3</v>
      </c>
      <c r="J4391" s="147">
        <v>2563888</v>
      </c>
    </row>
    <row r="4392" spans="1:11" x14ac:dyDescent="0.2">
      <c r="A4392" s="147">
        <v>3</v>
      </c>
      <c r="B4392" s="149" t="s">
        <v>29867</v>
      </c>
      <c r="C4392" s="147" t="s">
        <v>2261</v>
      </c>
      <c r="D4392" s="147" t="s">
        <v>29868</v>
      </c>
      <c r="E4392" s="147" t="s">
        <v>2246</v>
      </c>
      <c r="G4392" s="147">
        <v>0</v>
      </c>
      <c r="I4392" s="147">
        <v>3</v>
      </c>
      <c r="J4392" s="147">
        <v>1190639</v>
      </c>
    </row>
    <row r="4393" spans="1:11" x14ac:dyDescent="0.2">
      <c r="A4393" s="147">
        <v>3</v>
      </c>
      <c r="B4393" s="149" t="s">
        <v>29867</v>
      </c>
      <c r="C4393" s="147" t="s">
        <v>2277</v>
      </c>
      <c r="D4393" s="147" t="s">
        <v>29866</v>
      </c>
      <c r="E4393" s="147" t="s">
        <v>2246</v>
      </c>
      <c r="G4393" s="147">
        <v>0</v>
      </c>
      <c r="I4393" s="147">
        <v>3</v>
      </c>
      <c r="J4393" s="147">
        <v>1190659</v>
      </c>
    </row>
    <row r="4394" spans="1:11" x14ac:dyDescent="0.2">
      <c r="A4394" s="147">
        <v>4</v>
      </c>
      <c r="B4394" s="149" t="s">
        <v>29865</v>
      </c>
      <c r="C4394" s="147" t="s">
        <v>2242</v>
      </c>
      <c r="D4394" s="147" t="s">
        <v>29864</v>
      </c>
      <c r="E4394" s="147" t="s">
        <v>2246</v>
      </c>
      <c r="G4394" s="147">
        <v>0</v>
      </c>
      <c r="I4394" s="147">
        <v>4</v>
      </c>
      <c r="J4394" s="147">
        <v>2563947</v>
      </c>
    </row>
    <row r="4395" spans="1:11" x14ac:dyDescent="0.2">
      <c r="A4395" s="147">
        <v>5</v>
      </c>
      <c r="B4395" s="149" t="s">
        <v>29863</v>
      </c>
      <c r="C4395" s="147" t="s">
        <v>2242</v>
      </c>
      <c r="D4395" s="147" t="s">
        <v>29862</v>
      </c>
      <c r="E4395" s="147" t="s">
        <v>2246</v>
      </c>
      <c r="G4395" s="147">
        <v>0</v>
      </c>
      <c r="I4395" s="147">
        <v>5</v>
      </c>
      <c r="J4395" s="147">
        <v>2563949</v>
      </c>
    </row>
    <row r="4396" spans="1:11" x14ac:dyDescent="0.2">
      <c r="A4396" s="147">
        <v>6</v>
      </c>
      <c r="B4396" s="149" t="s">
        <v>29861</v>
      </c>
      <c r="C4396" s="147" t="s">
        <v>2242</v>
      </c>
      <c r="D4396" s="147" t="s">
        <v>29860</v>
      </c>
      <c r="E4396" s="147" t="s">
        <v>2240</v>
      </c>
      <c r="G4396" s="147">
        <v>0</v>
      </c>
      <c r="I4396" s="147">
        <v>6</v>
      </c>
      <c r="J4396" s="147">
        <v>2563961</v>
      </c>
      <c r="K4396" s="147" t="s">
        <v>2769</v>
      </c>
    </row>
    <row r="4397" spans="1:11" x14ac:dyDescent="0.2">
      <c r="A4397" s="147">
        <v>6</v>
      </c>
      <c r="B4397" s="149" t="s">
        <v>29858</v>
      </c>
      <c r="C4397" s="147" t="s">
        <v>2242</v>
      </c>
      <c r="D4397" s="147" t="s">
        <v>29859</v>
      </c>
      <c r="E4397" s="147" t="s">
        <v>2240</v>
      </c>
      <c r="G4397" s="147">
        <v>0</v>
      </c>
      <c r="I4397" s="147">
        <v>5</v>
      </c>
      <c r="J4397" s="147">
        <v>2563950</v>
      </c>
    </row>
    <row r="4398" spans="1:11" x14ac:dyDescent="0.2">
      <c r="A4398" s="147">
        <v>6</v>
      </c>
      <c r="B4398" s="149" t="s">
        <v>29858</v>
      </c>
      <c r="C4398" s="147" t="s">
        <v>2294</v>
      </c>
      <c r="D4398" s="147" t="s">
        <v>29857</v>
      </c>
      <c r="E4398" s="147" t="s">
        <v>2246</v>
      </c>
      <c r="G4398" s="147">
        <v>0</v>
      </c>
      <c r="I4398" s="147">
        <v>5</v>
      </c>
      <c r="J4398" s="147">
        <v>1190689</v>
      </c>
    </row>
    <row r="4399" spans="1:11" x14ac:dyDescent="0.2">
      <c r="A4399" s="147">
        <v>6</v>
      </c>
      <c r="B4399" s="149" t="s">
        <v>29855</v>
      </c>
      <c r="C4399" s="147" t="s">
        <v>2242</v>
      </c>
      <c r="D4399" s="147" t="s">
        <v>29856</v>
      </c>
      <c r="E4399" s="147" t="s">
        <v>2240</v>
      </c>
      <c r="G4399" s="147">
        <v>0</v>
      </c>
      <c r="I4399" s="147">
        <v>5</v>
      </c>
      <c r="J4399" s="147">
        <v>2563948</v>
      </c>
      <c r="K4399" s="147" t="s">
        <v>2769</v>
      </c>
    </row>
    <row r="4400" spans="1:11" x14ac:dyDescent="0.2">
      <c r="A4400" s="147">
        <v>6</v>
      </c>
      <c r="B4400" s="149" t="s">
        <v>29855</v>
      </c>
      <c r="C4400" s="147" t="s">
        <v>2294</v>
      </c>
      <c r="D4400" s="147" t="s">
        <v>29854</v>
      </c>
      <c r="E4400" s="147" t="s">
        <v>2246</v>
      </c>
      <c r="G4400" s="147">
        <v>0</v>
      </c>
      <c r="I4400" s="147">
        <v>5</v>
      </c>
      <c r="J4400" s="147">
        <v>1190685</v>
      </c>
    </row>
    <row r="4401" spans="1:11" x14ac:dyDescent="0.2">
      <c r="A4401" s="147">
        <v>6</v>
      </c>
      <c r="B4401" s="149" t="s">
        <v>29853</v>
      </c>
      <c r="C4401" s="147" t="s">
        <v>2242</v>
      </c>
      <c r="D4401" s="147" t="s">
        <v>29852</v>
      </c>
      <c r="E4401" s="147" t="s">
        <v>2240</v>
      </c>
      <c r="G4401" s="147">
        <v>0</v>
      </c>
      <c r="I4401" s="147">
        <v>5</v>
      </c>
      <c r="J4401" s="147">
        <v>2563957</v>
      </c>
      <c r="K4401" s="147" t="s">
        <v>2769</v>
      </c>
    </row>
    <row r="4402" spans="1:11" x14ac:dyDescent="0.2">
      <c r="A4402" s="147">
        <v>3</v>
      </c>
      <c r="B4402" s="149" t="s">
        <v>29851</v>
      </c>
      <c r="C4402" s="147" t="s">
        <v>2242</v>
      </c>
      <c r="D4402" s="147" t="s">
        <v>29850</v>
      </c>
      <c r="E4402" s="147" t="s">
        <v>2246</v>
      </c>
      <c r="G4402" s="147">
        <v>0</v>
      </c>
      <c r="I4402" s="147">
        <v>3</v>
      </c>
      <c r="J4402" s="147">
        <v>2563883</v>
      </c>
    </row>
    <row r="4403" spans="1:11" x14ac:dyDescent="0.2">
      <c r="A4403" s="147">
        <v>4</v>
      </c>
      <c r="B4403" s="149" t="s">
        <v>29848</v>
      </c>
      <c r="C4403" s="147" t="s">
        <v>2242</v>
      </c>
      <c r="D4403" s="147" t="s">
        <v>29849</v>
      </c>
      <c r="E4403" s="147" t="s">
        <v>2240</v>
      </c>
      <c r="G4403" s="147">
        <v>0</v>
      </c>
      <c r="I4403" s="147">
        <v>4</v>
      </c>
      <c r="J4403" s="147">
        <v>2563987</v>
      </c>
      <c r="K4403" s="147" t="s">
        <v>2769</v>
      </c>
    </row>
    <row r="4404" spans="1:11" x14ac:dyDescent="0.2">
      <c r="A4404" s="147">
        <v>4</v>
      </c>
      <c r="B4404" s="149" t="s">
        <v>29848</v>
      </c>
      <c r="C4404" s="147" t="s">
        <v>2261</v>
      </c>
      <c r="D4404" s="147" t="s">
        <v>29847</v>
      </c>
      <c r="E4404" s="147" t="s">
        <v>2246</v>
      </c>
      <c r="G4404" s="147">
        <v>0</v>
      </c>
      <c r="I4404" s="147">
        <v>4</v>
      </c>
      <c r="J4404" s="147">
        <v>1190730</v>
      </c>
    </row>
    <row r="4405" spans="1:11" x14ac:dyDescent="0.2">
      <c r="A4405" s="147">
        <v>4</v>
      </c>
      <c r="B4405" s="149" t="s">
        <v>29846</v>
      </c>
      <c r="C4405" s="147" t="s">
        <v>2242</v>
      </c>
      <c r="D4405" s="147" t="s">
        <v>29845</v>
      </c>
      <c r="E4405" s="147" t="s">
        <v>2240</v>
      </c>
      <c r="G4405" s="147">
        <v>0</v>
      </c>
      <c r="I4405" s="147">
        <v>4</v>
      </c>
      <c r="J4405" s="147">
        <v>2563965</v>
      </c>
      <c r="K4405" s="147" t="s">
        <v>2769</v>
      </c>
    </row>
    <row r="4406" spans="1:11" x14ac:dyDescent="0.2">
      <c r="A4406" s="147">
        <v>4</v>
      </c>
      <c r="B4406" s="149" t="s">
        <v>29844</v>
      </c>
      <c r="C4406" s="147" t="s">
        <v>2242</v>
      </c>
      <c r="D4406" s="147" t="s">
        <v>29843</v>
      </c>
      <c r="E4406" s="147" t="s">
        <v>2240</v>
      </c>
      <c r="G4406" s="147">
        <v>0</v>
      </c>
      <c r="I4406" s="147">
        <v>4</v>
      </c>
      <c r="J4406" s="147">
        <v>2563985</v>
      </c>
      <c r="K4406" s="147" t="s">
        <v>2769</v>
      </c>
    </row>
    <row r="4407" spans="1:11" x14ac:dyDescent="0.2">
      <c r="A4407" s="147">
        <v>4</v>
      </c>
      <c r="B4407" s="149" t="s">
        <v>29842</v>
      </c>
      <c r="C4407" s="147" t="s">
        <v>2242</v>
      </c>
      <c r="D4407" s="147" t="s">
        <v>29841</v>
      </c>
      <c r="E4407" s="147" t="s">
        <v>2240</v>
      </c>
      <c r="G4407" s="147">
        <v>0</v>
      </c>
      <c r="I4407" s="147">
        <v>4</v>
      </c>
      <c r="J4407" s="147">
        <v>2563983</v>
      </c>
      <c r="K4407" s="147" t="s">
        <v>2769</v>
      </c>
    </row>
    <row r="4408" spans="1:11" x14ac:dyDescent="0.2">
      <c r="A4408" s="147">
        <v>4</v>
      </c>
      <c r="B4408" s="149" t="s">
        <v>29840</v>
      </c>
      <c r="C4408" s="147" t="s">
        <v>2242</v>
      </c>
      <c r="D4408" s="147" t="s">
        <v>29839</v>
      </c>
      <c r="E4408" s="147" t="s">
        <v>2240</v>
      </c>
      <c r="G4408" s="147">
        <v>0</v>
      </c>
      <c r="I4408" s="147">
        <v>4</v>
      </c>
      <c r="J4408" s="147">
        <v>2563988</v>
      </c>
      <c r="K4408" s="147" t="s">
        <v>2769</v>
      </c>
    </row>
    <row r="4409" spans="1:11" x14ac:dyDescent="0.2">
      <c r="A4409" s="147">
        <v>4</v>
      </c>
      <c r="B4409" s="149" t="s">
        <v>29837</v>
      </c>
      <c r="C4409" s="147" t="s">
        <v>2242</v>
      </c>
      <c r="D4409" s="147" t="s">
        <v>29838</v>
      </c>
      <c r="E4409" s="147" t="s">
        <v>2240</v>
      </c>
      <c r="G4409" s="147">
        <v>0</v>
      </c>
      <c r="I4409" s="147">
        <v>4</v>
      </c>
      <c r="J4409" s="147">
        <v>2563984</v>
      </c>
      <c r="K4409" s="147" t="s">
        <v>2769</v>
      </c>
    </row>
    <row r="4410" spans="1:11" x14ac:dyDescent="0.2">
      <c r="A4410" s="147">
        <v>4</v>
      </c>
      <c r="B4410" s="149" t="s">
        <v>29837</v>
      </c>
      <c r="C4410" s="147" t="s">
        <v>2277</v>
      </c>
      <c r="D4410" s="147" t="s">
        <v>29836</v>
      </c>
      <c r="E4410" s="147" t="s">
        <v>2246</v>
      </c>
      <c r="G4410" s="147">
        <v>0</v>
      </c>
      <c r="I4410" s="147">
        <v>4</v>
      </c>
      <c r="J4410" s="147">
        <v>1190737</v>
      </c>
    </row>
    <row r="4411" spans="1:11" x14ac:dyDescent="0.2">
      <c r="A4411" s="147">
        <v>4</v>
      </c>
      <c r="B4411" s="149" t="s">
        <v>29835</v>
      </c>
      <c r="C4411" s="147" t="s">
        <v>2242</v>
      </c>
      <c r="D4411" s="147" t="s">
        <v>29834</v>
      </c>
      <c r="E4411" s="147" t="s">
        <v>2240</v>
      </c>
      <c r="G4411" s="147">
        <v>0</v>
      </c>
      <c r="I4411" s="147">
        <v>4</v>
      </c>
      <c r="J4411" s="147">
        <v>2563968</v>
      </c>
      <c r="K4411" s="147" t="s">
        <v>2769</v>
      </c>
    </row>
    <row r="4412" spans="1:11" x14ac:dyDescent="0.2">
      <c r="A4412" s="147">
        <v>4</v>
      </c>
      <c r="B4412" s="149" t="s">
        <v>29831</v>
      </c>
      <c r="C4412" s="147" t="s">
        <v>2242</v>
      </c>
      <c r="D4412" s="147" t="s">
        <v>29833</v>
      </c>
      <c r="E4412" s="147" t="s">
        <v>2240</v>
      </c>
      <c r="G4412" s="147">
        <v>0</v>
      </c>
      <c r="I4412" s="147">
        <v>4</v>
      </c>
      <c r="J4412" s="147">
        <v>2563967</v>
      </c>
      <c r="K4412" s="147" t="s">
        <v>2769</v>
      </c>
    </row>
    <row r="4413" spans="1:11" x14ac:dyDescent="0.2">
      <c r="A4413" s="147">
        <v>4</v>
      </c>
      <c r="B4413" s="149" t="s">
        <v>29831</v>
      </c>
      <c r="C4413" s="147" t="s">
        <v>2277</v>
      </c>
      <c r="D4413" s="147" t="s">
        <v>29826</v>
      </c>
      <c r="E4413" s="147" t="s">
        <v>2246</v>
      </c>
      <c r="G4413" s="147">
        <v>0</v>
      </c>
      <c r="I4413" s="147">
        <v>4</v>
      </c>
      <c r="J4413" s="147">
        <v>1190716</v>
      </c>
    </row>
    <row r="4414" spans="1:11" x14ac:dyDescent="0.2">
      <c r="A4414" s="147">
        <v>4</v>
      </c>
      <c r="B4414" s="149" t="s">
        <v>29831</v>
      </c>
      <c r="C4414" s="147" t="s">
        <v>2277</v>
      </c>
      <c r="D4414" s="147" t="s">
        <v>29832</v>
      </c>
      <c r="E4414" s="147" t="s">
        <v>2246</v>
      </c>
      <c r="G4414" s="147">
        <v>0</v>
      </c>
      <c r="I4414" s="147">
        <v>4</v>
      </c>
      <c r="J4414" s="147">
        <v>1190748</v>
      </c>
    </row>
    <row r="4415" spans="1:11" x14ac:dyDescent="0.2">
      <c r="A4415" s="147">
        <v>4</v>
      </c>
      <c r="B4415" s="149" t="s">
        <v>29831</v>
      </c>
      <c r="C4415" s="147" t="s">
        <v>2277</v>
      </c>
      <c r="D4415" s="147" t="s">
        <v>29822</v>
      </c>
      <c r="E4415" s="147" t="s">
        <v>2246</v>
      </c>
      <c r="G4415" s="147">
        <v>0</v>
      </c>
      <c r="I4415" s="147">
        <v>4</v>
      </c>
      <c r="J4415" s="147">
        <v>1190733</v>
      </c>
    </row>
    <row r="4416" spans="1:11" x14ac:dyDescent="0.2">
      <c r="A4416" s="147">
        <v>4</v>
      </c>
      <c r="B4416" s="149" t="s">
        <v>29831</v>
      </c>
      <c r="C4416" s="147" t="s">
        <v>2277</v>
      </c>
      <c r="D4416" s="147" t="s">
        <v>29820</v>
      </c>
      <c r="E4416" s="147" t="s">
        <v>2246</v>
      </c>
      <c r="G4416" s="147">
        <v>0</v>
      </c>
      <c r="I4416" s="147">
        <v>4</v>
      </c>
      <c r="J4416" s="147">
        <v>1190735</v>
      </c>
    </row>
    <row r="4417" spans="1:11" x14ac:dyDescent="0.2">
      <c r="A4417" s="147">
        <v>4</v>
      </c>
      <c r="B4417" s="149" t="s">
        <v>29831</v>
      </c>
      <c r="C4417" s="147" t="s">
        <v>2277</v>
      </c>
      <c r="D4417" s="147" t="s">
        <v>29819</v>
      </c>
      <c r="E4417" s="147" t="s">
        <v>2246</v>
      </c>
      <c r="G4417" s="147">
        <v>0</v>
      </c>
      <c r="I4417" s="147">
        <v>4</v>
      </c>
      <c r="J4417" s="147">
        <v>1190732</v>
      </c>
    </row>
    <row r="4418" spans="1:11" x14ac:dyDescent="0.2">
      <c r="A4418" s="147">
        <v>4</v>
      </c>
      <c r="B4418" s="149" t="s">
        <v>29831</v>
      </c>
      <c r="C4418" s="147" t="s">
        <v>2277</v>
      </c>
      <c r="D4418" s="147" t="s">
        <v>29817</v>
      </c>
      <c r="E4418" s="147" t="s">
        <v>2246</v>
      </c>
      <c r="G4418" s="147">
        <v>0</v>
      </c>
      <c r="I4418" s="147">
        <v>4</v>
      </c>
      <c r="J4418" s="147">
        <v>1190742</v>
      </c>
    </row>
    <row r="4419" spans="1:11" x14ac:dyDescent="0.2">
      <c r="A4419" s="147">
        <v>4</v>
      </c>
      <c r="B4419" s="149" t="s">
        <v>29818</v>
      </c>
      <c r="C4419" s="147" t="s">
        <v>2242</v>
      </c>
      <c r="D4419" s="147" t="s">
        <v>29830</v>
      </c>
      <c r="E4419" s="147" t="s">
        <v>2240</v>
      </c>
      <c r="G4419" s="147">
        <v>0</v>
      </c>
      <c r="I4419" s="147">
        <v>4</v>
      </c>
      <c r="J4419" s="147">
        <v>2563986</v>
      </c>
      <c r="K4419" s="147" t="s">
        <v>2769</v>
      </c>
    </row>
    <row r="4420" spans="1:11" x14ac:dyDescent="0.2">
      <c r="A4420" s="147">
        <v>4</v>
      </c>
      <c r="B4420" s="149" t="s">
        <v>29818</v>
      </c>
      <c r="C4420" s="147" t="s">
        <v>2261</v>
      </c>
      <c r="D4420" s="147" t="s">
        <v>29829</v>
      </c>
      <c r="E4420" s="147" t="s">
        <v>2246</v>
      </c>
      <c r="G4420" s="147">
        <v>0</v>
      </c>
      <c r="I4420" s="147">
        <v>4</v>
      </c>
      <c r="J4420" s="147">
        <v>1190701</v>
      </c>
    </row>
    <row r="4421" spans="1:11" x14ac:dyDescent="0.2">
      <c r="A4421" s="147">
        <v>4</v>
      </c>
      <c r="B4421" s="149" t="s">
        <v>29818</v>
      </c>
      <c r="C4421" s="147" t="s">
        <v>2261</v>
      </c>
      <c r="D4421" s="147" t="s">
        <v>29828</v>
      </c>
      <c r="E4421" s="147" t="s">
        <v>2246</v>
      </c>
      <c r="F4421" s="147" t="s">
        <v>2259</v>
      </c>
      <c r="G4421" s="147">
        <v>2</v>
      </c>
      <c r="H4421" s="148">
        <v>41204</v>
      </c>
      <c r="I4421" s="147">
        <v>4</v>
      </c>
      <c r="J4421" s="147">
        <v>1190723</v>
      </c>
    </row>
    <row r="4422" spans="1:11" x14ac:dyDescent="0.2">
      <c r="A4422" s="147">
        <v>4</v>
      </c>
      <c r="B4422" s="149" t="s">
        <v>29818</v>
      </c>
      <c r="C4422" s="147" t="s">
        <v>2277</v>
      </c>
      <c r="D4422" s="147" t="s">
        <v>29827</v>
      </c>
      <c r="E4422" s="147" t="s">
        <v>2246</v>
      </c>
      <c r="G4422" s="147">
        <v>0</v>
      </c>
      <c r="I4422" s="147">
        <v>4</v>
      </c>
      <c r="J4422" s="147">
        <v>1190734</v>
      </c>
    </row>
    <row r="4423" spans="1:11" x14ac:dyDescent="0.2">
      <c r="A4423" s="147">
        <v>4</v>
      </c>
      <c r="B4423" s="149" t="s">
        <v>29818</v>
      </c>
      <c r="C4423" s="147" t="s">
        <v>2277</v>
      </c>
      <c r="D4423" s="147" t="s">
        <v>29826</v>
      </c>
      <c r="E4423" s="147" t="s">
        <v>2246</v>
      </c>
      <c r="G4423" s="147">
        <v>0</v>
      </c>
      <c r="I4423" s="147">
        <v>4</v>
      </c>
      <c r="J4423" s="147">
        <v>1190728</v>
      </c>
    </row>
    <row r="4424" spans="1:11" x14ac:dyDescent="0.2">
      <c r="A4424" s="147">
        <v>4</v>
      </c>
      <c r="B4424" s="149" t="s">
        <v>29818</v>
      </c>
      <c r="C4424" s="147" t="s">
        <v>2277</v>
      </c>
      <c r="D4424" s="147" t="s">
        <v>29825</v>
      </c>
      <c r="E4424" s="147" t="s">
        <v>2246</v>
      </c>
      <c r="G4424" s="147">
        <v>0</v>
      </c>
      <c r="I4424" s="147">
        <v>4</v>
      </c>
      <c r="J4424" s="147">
        <v>1190727</v>
      </c>
    </row>
    <row r="4425" spans="1:11" x14ac:dyDescent="0.2">
      <c r="A4425" s="147">
        <v>4</v>
      </c>
      <c r="B4425" s="149" t="s">
        <v>29818</v>
      </c>
      <c r="C4425" s="147" t="s">
        <v>2277</v>
      </c>
      <c r="D4425" s="147" t="s">
        <v>29824</v>
      </c>
      <c r="E4425" s="147" t="s">
        <v>2246</v>
      </c>
      <c r="G4425" s="147">
        <v>0</v>
      </c>
      <c r="I4425" s="147">
        <v>4</v>
      </c>
      <c r="J4425" s="147">
        <v>1190699</v>
      </c>
    </row>
    <row r="4426" spans="1:11" x14ac:dyDescent="0.2">
      <c r="A4426" s="147">
        <v>4</v>
      </c>
      <c r="B4426" s="149" t="s">
        <v>29818</v>
      </c>
      <c r="C4426" s="147" t="s">
        <v>2277</v>
      </c>
      <c r="D4426" s="147" t="s">
        <v>29823</v>
      </c>
      <c r="E4426" s="147" t="s">
        <v>2246</v>
      </c>
      <c r="G4426" s="147">
        <v>0</v>
      </c>
      <c r="I4426" s="147">
        <v>4</v>
      </c>
      <c r="J4426" s="147">
        <v>1190724</v>
      </c>
    </row>
    <row r="4427" spans="1:11" x14ac:dyDescent="0.2">
      <c r="A4427" s="147">
        <v>4</v>
      </c>
      <c r="B4427" s="149" t="s">
        <v>29818</v>
      </c>
      <c r="C4427" s="147" t="s">
        <v>2277</v>
      </c>
      <c r="D4427" s="147" t="s">
        <v>29822</v>
      </c>
      <c r="E4427" s="147" t="s">
        <v>2246</v>
      </c>
      <c r="G4427" s="147">
        <v>0</v>
      </c>
      <c r="I4427" s="147">
        <v>4</v>
      </c>
      <c r="J4427" s="147">
        <v>1190746</v>
      </c>
    </row>
    <row r="4428" spans="1:11" x14ac:dyDescent="0.2">
      <c r="A4428" s="147">
        <v>4</v>
      </c>
      <c r="B4428" s="149" t="s">
        <v>29818</v>
      </c>
      <c r="C4428" s="147" t="s">
        <v>2277</v>
      </c>
      <c r="D4428" s="147" t="s">
        <v>29821</v>
      </c>
      <c r="E4428" s="147" t="s">
        <v>2246</v>
      </c>
      <c r="G4428" s="147">
        <v>0</v>
      </c>
      <c r="I4428" s="147">
        <v>4</v>
      </c>
      <c r="J4428" s="147">
        <v>1190695</v>
      </c>
    </row>
    <row r="4429" spans="1:11" x14ac:dyDescent="0.2">
      <c r="A4429" s="147">
        <v>4</v>
      </c>
      <c r="B4429" s="149" t="s">
        <v>29818</v>
      </c>
      <c r="C4429" s="147" t="s">
        <v>2277</v>
      </c>
      <c r="D4429" s="147" t="s">
        <v>29820</v>
      </c>
      <c r="E4429" s="147" t="s">
        <v>2246</v>
      </c>
      <c r="G4429" s="147">
        <v>0</v>
      </c>
      <c r="I4429" s="147">
        <v>4</v>
      </c>
      <c r="J4429" s="147">
        <v>1190692</v>
      </c>
    </row>
    <row r="4430" spans="1:11" x14ac:dyDescent="0.2">
      <c r="A4430" s="147">
        <v>4</v>
      </c>
      <c r="B4430" s="149" t="s">
        <v>29818</v>
      </c>
      <c r="C4430" s="147" t="s">
        <v>2277</v>
      </c>
      <c r="D4430" s="147" t="s">
        <v>29819</v>
      </c>
      <c r="E4430" s="147" t="s">
        <v>2246</v>
      </c>
      <c r="G4430" s="147">
        <v>0</v>
      </c>
      <c r="I4430" s="147">
        <v>4</v>
      </c>
      <c r="J4430" s="147">
        <v>1190711</v>
      </c>
    </row>
    <row r="4431" spans="1:11" x14ac:dyDescent="0.2">
      <c r="A4431" s="147">
        <v>4</v>
      </c>
      <c r="B4431" s="149" t="s">
        <v>29818</v>
      </c>
      <c r="C4431" s="147" t="s">
        <v>2277</v>
      </c>
      <c r="D4431" s="147" t="s">
        <v>29817</v>
      </c>
      <c r="E4431" s="147" t="s">
        <v>2246</v>
      </c>
      <c r="G4431" s="147">
        <v>0</v>
      </c>
      <c r="I4431" s="147">
        <v>4</v>
      </c>
      <c r="J4431" s="147">
        <v>1190709</v>
      </c>
    </row>
    <row r="4432" spans="1:11" x14ac:dyDescent="0.2">
      <c r="A4432" s="147">
        <v>3</v>
      </c>
      <c r="B4432" s="149" t="s">
        <v>29814</v>
      </c>
      <c r="C4432" s="147" t="s">
        <v>2242</v>
      </c>
      <c r="D4432" s="147" t="s">
        <v>29816</v>
      </c>
      <c r="E4432" s="147" t="s">
        <v>2246</v>
      </c>
      <c r="G4432" s="147">
        <v>0</v>
      </c>
      <c r="I4432" s="147">
        <v>3</v>
      </c>
      <c r="J4432" s="147">
        <v>2563896</v>
      </c>
    </row>
    <row r="4433" spans="1:11" x14ac:dyDescent="0.2">
      <c r="A4433" s="147">
        <v>3</v>
      </c>
      <c r="B4433" s="149" t="s">
        <v>29814</v>
      </c>
      <c r="C4433" s="147" t="s">
        <v>2261</v>
      </c>
      <c r="D4433" s="147" t="s">
        <v>29815</v>
      </c>
      <c r="E4433" s="147" t="s">
        <v>2246</v>
      </c>
      <c r="G4433" s="147">
        <v>0</v>
      </c>
      <c r="I4433" s="147">
        <v>3</v>
      </c>
      <c r="J4433" s="147">
        <v>1190660</v>
      </c>
    </row>
    <row r="4434" spans="1:11" x14ac:dyDescent="0.2">
      <c r="A4434" s="147">
        <v>3</v>
      </c>
      <c r="B4434" s="149" t="s">
        <v>29814</v>
      </c>
      <c r="C4434" s="147" t="s">
        <v>2261</v>
      </c>
      <c r="D4434" s="147" t="s">
        <v>29813</v>
      </c>
      <c r="E4434" s="147" t="s">
        <v>2246</v>
      </c>
      <c r="G4434" s="147">
        <v>0</v>
      </c>
      <c r="I4434" s="147">
        <v>3</v>
      </c>
      <c r="J4434" s="147">
        <v>1190673</v>
      </c>
    </row>
    <row r="4435" spans="1:11" x14ac:dyDescent="0.2">
      <c r="A4435" s="147">
        <v>4</v>
      </c>
      <c r="B4435" s="149" t="s">
        <v>29812</v>
      </c>
      <c r="C4435" s="147" t="s">
        <v>2242</v>
      </c>
      <c r="D4435" s="147" t="s">
        <v>29811</v>
      </c>
      <c r="E4435" s="147" t="s">
        <v>2240</v>
      </c>
      <c r="G4435" s="147">
        <v>0</v>
      </c>
      <c r="I4435" s="147">
        <v>4</v>
      </c>
      <c r="J4435" s="147">
        <v>2563995</v>
      </c>
      <c r="K4435" s="147" t="s">
        <v>2769</v>
      </c>
    </row>
    <row r="4436" spans="1:11" x14ac:dyDescent="0.2">
      <c r="A4436" s="147">
        <v>4</v>
      </c>
      <c r="B4436" s="149" t="s">
        <v>29809</v>
      </c>
      <c r="C4436" s="147" t="s">
        <v>2242</v>
      </c>
      <c r="D4436" s="147" t="s">
        <v>29810</v>
      </c>
      <c r="E4436" s="147" t="s">
        <v>2240</v>
      </c>
      <c r="G4436" s="147">
        <v>0</v>
      </c>
      <c r="I4436" s="147">
        <v>4</v>
      </c>
      <c r="J4436" s="147">
        <v>2563994</v>
      </c>
      <c r="K4436" s="147" t="s">
        <v>2769</v>
      </c>
    </row>
    <row r="4437" spans="1:11" x14ac:dyDescent="0.2">
      <c r="A4437" s="147">
        <v>4</v>
      </c>
      <c r="B4437" s="149" t="s">
        <v>29809</v>
      </c>
      <c r="C4437" s="147" t="s">
        <v>2277</v>
      </c>
      <c r="D4437" s="147" t="s">
        <v>29808</v>
      </c>
      <c r="E4437" s="147" t="s">
        <v>2246</v>
      </c>
      <c r="G4437" s="147">
        <v>0</v>
      </c>
      <c r="I4437" s="147">
        <v>4</v>
      </c>
      <c r="J4437" s="147">
        <v>1190753</v>
      </c>
    </row>
    <row r="4438" spans="1:11" x14ac:dyDescent="0.2">
      <c r="A4438" s="147">
        <v>3</v>
      </c>
      <c r="B4438" s="149" t="s">
        <v>29805</v>
      </c>
      <c r="C4438" s="147" t="s">
        <v>2242</v>
      </c>
      <c r="D4438" s="147" t="s">
        <v>29807</v>
      </c>
      <c r="E4438" s="147" t="s">
        <v>2246</v>
      </c>
      <c r="G4438" s="147">
        <v>0</v>
      </c>
      <c r="I4438" s="147">
        <v>3</v>
      </c>
      <c r="J4438" s="147">
        <v>2563893</v>
      </c>
    </row>
    <row r="4439" spans="1:11" x14ac:dyDescent="0.2">
      <c r="A4439" s="147">
        <v>3</v>
      </c>
      <c r="B4439" s="149" t="s">
        <v>29805</v>
      </c>
      <c r="C4439" s="147" t="s">
        <v>2261</v>
      </c>
      <c r="D4439" s="147" t="s">
        <v>29806</v>
      </c>
      <c r="E4439" s="147" t="s">
        <v>2246</v>
      </c>
      <c r="G4439" s="147">
        <v>0</v>
      </c>
      <c r="I4439" s="147">
        <v>3</v>
      </c>
      <c r="J4439" s="147">
        <v>1190663</v>
      </c>
    </row>
    <row r="4440" spans="1:11" x14ac:dyDescent="0.2">
      <c r="A4440" s="147">
        <v>3</v>
      </c>
      <c r="B4440" s="149" t="s">
        <v>29805</v>
      </c>
      <c r="C4440" s="147" t="s">
        <v>2277</v>
      </c>
      <c r="D4440" s="147" t="s">
        <v>29804</v>
      </c>
      <c r="E4440" s="147" t="s">
        <v>2246</v>
      </c>
      <c r="G4440" s="147">
        <v>0</v>
      </c>
      <c r="I4440" s="147">
        <v>3</v>
      </c>
      <c r="J4440" s="147">
        <v>1190649</v>
      </c>
    </row>
    <row r="4441" spans="1:11" x14ac:dyDescent="0.2">
      <c r="A4441" s="147">
        <v>4</v>
      </c>
      <c r="B4441" s="149" t="s">
        <v>29803</v>
      </c>
      <c r="C4441" s="147" t="s">
        <v>2242</v>
      </c>
      <c r="D4441" s="147" t="s">
        <v>29802</v>
      </c>
      <c r="E4441" s="147" t="s">
        <v>2246</v>
      </c>
      <c r="G4441" s="147">
        <v>0</v>
      </c>
      <c r="I4441" s="147">
        <v>4</v>
      </c>
      <c r="J4441" s="147">
        <v>2564001</v>
      </c>
    </row>
    <row r="4442" spans="1:11" x14ac:dyDescent="0.2">
      <c r="A4442" s="147">
        <v>5</v>
      </c>
      <c r="B4442" s="149" t="s">
        <v>29801</v>
      </c>
      <c r="C4442" s="147" t="s">
        <v>2242</v>
      </c>
      <c r="D4442" s="147" t="s">
        <v>29800</v>
      </c>
      <c r="E4442" s="147" t="s">
        <v>2246</v>
      </c>
      <c r="G4442" s="147">
        <v>0</v>
      </c>
      <c r="I4442" s="147">
        <v>5</v>
      </c>
      <c r="J4442" s="147">
        <v>2564011</v>
      </c>
    </row>
    <row r="4443" spans="1:11" x14ac:dyDescent="0.2">
      <c r="A4443" s="147">
        <v>6</v>
      </c>
      <c r="B4443" s="149" t="s">
        <v>29799</v>
      </c>
      <c r="C4443" s="147" t="s">
        <v>2242</v>
      </c>
      <c r="D4443" s="147" t="s">
        <v>29798</v>
      </c>
      <c r="E4443" s="147" t="s">
        <v>2240</v>
      </c>
      <c r="G4443" s="147">
        <v>0</v>
      </c>
      <c r="I4443" s="147">
        <v>6</v>
      </c>
      <c r="J4443" s="147">
        <v>2564030</v>
      </c>
      <c r="K4443" s="147" t="s">
        <v>2769</v>
      </c>
    </row>
    <row r="4444" spans="1:11" x14ac:dyDescent="0.2">
      <c r="A4444" s="147">
        <v>6</v>
      </c>
      <c r="B4444" s="149" t="s">
        <v>29797</v>
      </c>
      <c r="C4444" s="147" t="s">
        <v>2242</v>
      </c>
      <c r="D4444" s="147" t="s">
        <v>29796</v>
      </c>
      <c r="E4444" s="147" t="s">
        <v>2240</v>
      </c>
      <c r="G4444" s="147">
        <v>0</v>
      </c>
      <c r="I4444" s="147">
        <v>5</v>
      </c>
      <c r="J4444" s="147">
        <v>2564012</v>
      </c>
      <c r="K4444" s="147" t="s">
        <v>2769</v>
      </c>
    </row>
    <row r="4445" spans="1:11" x14ac:dyDescent="0.2">
      <c r="A4445" s="147">
        <v>6</v>
      </c>
      <c r="B4445" s="149" t="s">
        <v>29795</v>
      </c>
      <c r="C4445" s="147" t="s">
        <v>2242</v>
      </c>
      <c r="D4445" s="147" t="s">
        <v>29794</v>
      </c>
      <c r="E4445" s="147" t="s">
        <v>2240</v>
      </c>
      <c r="G4445" s="147">
        <v>0</v>
      </c>
      <c r="I4445" s="147">
        <v>5</v>
      </c>
      <c r="J4445" s="147">
        <v>2564019</v>
      </c>
      <c r="K4445" s="147" t="s">
        <v>2769</v>
      </c>
    </row>
    <row r="4446" spans="1:11" x14ac:dyDescent="0.2">
      <c r="A4446" s="147">
        <v>6</v>
      </c>
      <c r="B4446" s="149" t="s">
        <v>29793</v>
      </c>
      <c r="C4446" s="147" t="s">
        <v>2242</v>
      </c>
      <c r="D4446" s="147" t="s">
        <v>29792</v>
      </c>
      <c r="E4446" s="147" t="s">
        <v>2240</v>
      </c>
      <c r="G4446" s="147">
        <v>0</v>
      </c>
      <c r="I4446" s="147">
        <v>5</v>
      </c>
      <c r="J4446" s="147">
        <v>2564028</v>
      </c>
      <c r="K4446" s="147" t="s">
        <v>2769</v>
      </c>
    </row>
    <row r="4447" spans="1:11" x14ac:dyDescent="0.2">
      <c r="A4447" s="147">
        <v>6</v>
      </c>
      <c r="B4447" s="149" t="s">
        <v>29791</v>
      </c>
      <c r="C4447" s="147" t="s">
        <v>2242</v>
      </c>
      <c r="D4447" s="147" t="s">
        <v>29790</v>
      </c>
      <c r="E4447" s="147" t="s">
        <v>2240</v>
      </c>
      <c r="G4447" s="147">
        <v>0</v>
      </c>
      <c r="I4447" s="147">
        <v>5</v>
      </c>
      <c r="J4447" s="147">
        <v>2564008</v>
      </c>
      <c r="K4447" s="147" t="s">
        <v>2769</v>
      </c>
    </row>
    <row r="4448" spans="1:11" x14ac:dyDescent="0.2">
      <c r="A4448" s="147">
        <v>6</v>
      </c>
      <c r="B4448" s="149" t="s">
        <v>29789</v>
      </c>
      <c r="C4448" s="147" t="s">
        <v>2242</v>
      </c>
      <c r="D4448" s="147" t="s">
        <v>29788</v>
      </c>
      <c r="E4448" s="147" t="s">
        <v>2240</v>
      </c>
      <c r="G4448" s="147">
        <v>0</v>
      </c>
      <c r="I4448" s="147">
        <v>5</v>
      </c>
      <c r="J4448" s="147">
        <v>2564010</v>
      </c>
      <c r="K4448" s="147" t="s">
        <v>2769</v>
      </c>
    </row>
    <row r="4449" spans="1:11" x14ac:dyDescent="0.2">
      <c r="A4449" s="147">
        <v>6</v>
      </c>
      <c r="B4449" s="149" t="s">
        <v>29787</v>
      </c>
      <c r="C4449" s="147" t="s">
        <v>2242</v>
      </c>
      <c r="D4449" s="147" t="s">
        <v>29786</v>
      </c>
      <c r="E4449" s="147" t="s">
        <v>2240</v>
      </c>
      <c r="G4449" s="147">
        <v>0</v>
      </c>
      <c r="I4449" s="147">
        <v>5</v>
      </c>
      <c r="J4449" s="147">
        <v>2564005</v>
      </c>
      <c r="K4449" s="147" t="s">
        <v>2769</v>
      </c>
    </row>
    <row r="4450" spans="1:11" x14ac:dyDescent="0.2">
      <c r="A4450" s="147">
        <v>6</v>
      </c>
      <c r="B4450" s="149" t="s">
        <v>29785</v>
      </c>
      <c r="C4450" s="147" t="s">
        <v>2242</v>
      </c>
      <c r="D4450" s="147" t="s">
        <v>29784</v>
      </c>
      <c r="E4450" s="147" t="s">
        <v>2240</v>
      </c>
      <c r="G4450" s="147">
        <v>0</v>
      </c>
      <c r="I4450" s="147">
        <v>5</v>
      </c>
      <c r="J4450" s="147">
        <v>2564015</v>
      </c>
      <c r="K4450" s="147" t="s">
        <v>2769</v>
      </c>
    </row>
    <row r="4451" spans="1:11" x14ac:dyDescent="0.2">
      <c r="A4451" s="147">
        <v>4</v>
      </c>
      <c r="B4451" s="149" t="s">
        <v>29783</v>
      </c>
      <c r="C4451" s="147" t="s">
        <v>2242</v>
      </c>
      <c r="D4451" s="147" t="s">
        <v>29782</v>
      </c>
      <c r="E4451" s="147" t="s">
        <v>2246</v>
      </c>
      <c r="G4451" s="147">
        <v>0</v>
      </c>
      <c r="I4451" s="147">
        <v>4</v>
      </c>
      <c r="J4451" s="147">
        <v>2563997</v>
      </c>
    </row>
    <row r="4452" spans="1:11" x14ac:dyDescent="0.2">
      <c r="A4452" s="147">
        <v>5</v>
      </c>
      <c r="B4452" s="149" t="s">
        <v>29781</v>
      </c>
      <c r="C4452" s="147" t="s">
        <v>2242</v>
      </c>
      <c r="D4452" s="147" t="s">
        <v>29780</v>
      </c>
      <c r="E4452" s="147" t="s">
        <v>2246</v>
      </c>
      <c r="G4452" s="147">
        <v>0</v>
      </c>
      <c r="I4452" s="147">
        <v>5</v>
      </c>
      <c r="J4452" s="147">
        <v>2564094</v>
      </c>
    </row>
    <row r="4453" spans="1:11" x14ac:dyDescent="0.2">
      <c r="A4453" s="147">
        <v>6</v>
      </c>
      <c r="B4453" s="149" t="s">
        <v>29779</v>
      </c>
      <c r="C4453" s="147" t="s">
        <v>2242</v>
      </c>
      <c r="D4453" s="147" t="s">
        <v>29778</v>
      </c>
      <c r="E4453" s="147" t="s">
        <v>2240</v>
      </c>
      <c r="G4453" s="147">
        <v>0</v>
      </c>
      <c r="I4453" s="147">
        <v>6</v>
      </c>
      <c r="J4453" s="147">
        <v>2564096</v>
      </c>
      <c r="K4453" s="147" t="s">
        <v>2769</v>
      </c>
    </row>
    <row r="4454" spans="1:11" x14ac:dyDescent="0.2">
      <c r="A4454" s="147">
        <v>6</v>
      </c>
      <c r="B4454" s="149" t="s">
        <v>29777</v>
      </c>
      <c r="C4454" s="147" t="s">
        <v>2242</v>
      </c>
      <c r="D4454" s="147" t="s">
        <v>29776</v>
      </c>
      <c r="E4454" s="147" t="s">
        <v>2240</v>
      </c>
      <c r="G4454" s="147">
        <v>0</v>
      </c>
      <c r="I4454" s="147">
        <v>5</v>
      </c>
      <c r="J4454" s="147">
        <v>2564080</v>
      </c>
      <c r="K4454" s="147" t="s">
        <v>2769</v>
      </c>
    </row>
    <row r="4455" spans="1:11" x14ac:dyDescent="0.2">
      <c r="A4455" s="147">
        <v>6</v>
      </c>
      <c r="B4455" s="149" t="s">
        <v>29775</v>
      </c>
      <c r="C4455" s="147" t="s">
        <v>2242</v>
      </c>
      <c r="D4455" s="147" t="s">
        <v>29774</v>
      </c>
      <c r="E4455" s="147" t="s">
        <v>2240</v>
      </c>
      <c r="G4455" s="147">
        <v>0</v>
      </c>
      <c r="I4455" s="147">
        <v>5</v>
      </c>
      <c r="J4455" s="147">
        <v>2564076</v>
      </c>
      <c r="K4455" s="147" t="s">
        <v>2769</v>
      </c>
    </row>
    <row r="4456" spans="1:11" x14ac:dyDescent="0.2">
      <c r="A4456" s="147">
        <v>6</v>
      </c>
      <c r="B4456" s="149" t="s">
        <v>29773</v>
      </c>
      <c r="C4456" s="147" t="s">
        <v>2242</v>
      </c>
      <c r="D4456" s="147" t="s">
        <v>29772</v>
      </c>
      <c r="E4456" s="147" t="s">
        <v>2240</v>
      </c>
      <c r="G4456" s="147">
        <v>0</v>
      </c>
      <c r="I4456" s="147">
        <v>5</v>
      </c>
      <c r="J4456" s="147">
        <v>2564087</v>
      </c>
      <c r="K4456" s="147" t="s">
        <v>2769</v>
      </c>
    </row>
    <row r="4457" spans="1:11" x14ac:dyDescent="0.2">
      <c r="A4457" s="147">
        <v>6</v>
      </c>
      <c r="B4457" s="149" t="s">
        <v>29771</v>
      </c>
      <c r="C4457" s="147" t="s">
        <v>2242</v>
      </c>
      <c r="D4457" s="147" t="s">
        <v>29770</v>
      </c>
      <c r="E4457" s="147" t="s">
        <v>2240</v>
      </c>
      <c r="G4457" s="147">
        <v>0</v>
      </c>
      <c r="I4457" s="147">
        <v>5</v>
      </c>
      <c r="J4457" s="147">
        <v>2564036</v>
      </c>
      <c r="K4457" s="147" t="s">
        <v>2769</v>
      </c>
    </row>
    <row r="4458" spans="1:11" x14ac:dyDescent="0.2">
      <c r="A4458" s="147">
        <v>6</v>
      </c>
      <c r="B4458" s="149" t="s">
        <v>29769</v>
      </c>
      <c r="C4458" s="147" t="s">
        <v>2242</v>
      </c>
      <c r="D4458" s="147" t="s">
        <v>29768</v>
      </c>
      <c r="E4458" s="147" t="s">
        <v>2240</v>
      </c>
      <c r="G4458" s="147">
        <v>0</v>
      </c>
      <c r="I4458" s="147">
        <v>5</v>
      </c>
      <c r="J4458" s="147">
        <v>2564038</v>
      </c>
      <c r="K4458" s="147" t="s">
        <v>2769</v>
      </c>
    </row>
    <row r="4459" spans="1:11" x14ac:dyDescent="0.2">
      <c r="A4459" s="147">
        <v>6</v>
      </c>
      <c r="B4459" s="149" t="s">
        <v>29767</v>
      </c>
      <c r="C4459" s="147" t="s">
        <v>2242</v>
      </c>
      <c r="D4459" s="147" t="s">
        <v>29766</v>
      </c>
      <c r="E4459" s="147" t="s">
        <v>2240</v>
      </c>
      <c r="G4459" s="147">
        <v>0</v>
      </c>
      <c r="I4459" s="147">
        <v>5</v>
      </c>
      <c r="J4459" s="147">
        <v>2564074</v>
      </c>
      <c r="K4459" s="147" t="s">
        <v>2769</v>
      </c>
    </row>
    <row r="4460" spans="1:11" x14ac:dyDescent="0.2">
      <c r="A4460" s="147">
        <v>6</v>
      </c>
      <c r="B4460" s="149" t="s">
        <v>29765</v>
      </c>
      <c r="C4460" s="147" t="s">
        <v>2242</v>
      </c>
      <c r="D4460" s="147" t="s">
        <v>29764</v>
      </c>
      <c r="E4460" s="147" t="s">
        <v>2240</v>
      </c>
      <c r="G4460" s="147">
        <v>0</v>
      </c>
      <c r="I4460" s="147">
        <v>5</v>
      </c>
      <c r="J4460" s="147">
        <v>2564071</v>
      </c>
      <c r="K4460" s="147" t="s">
        <v>2769</v>
      </c>
    </row>
    <row r="4461" spans="1:11" x14ac:dyDescent="0.2">
      <c r="A4461" s="147">
        <v>6</v>
      </c>
      <c r="B4461" s="149" t="s">
        <v>29763</v>
      </c>
      <c r="C4461" s="147" t="s">
        <v>2242</v>
      </c>
      <c r="D4461" s="147" t="s">
        <v>29762</v>
      </c>
      <c r="E4461" s="147" t="s">
        <v>2240</v>
      </c>
      <c r="G4461" s="147">
        <v>0</v>
      </c>
      <c r="I4461" s="147">
        <v>5</v>
      </c>
      <c r="J4461" s="147">
        <v>2564066</v>
      </c>
      <c r="K4461" s="147" t="s">
        <v>2769</v>
      </c>
    </row>
    <row r="4462" spans="1:11" x14ac:dyDescent="0.2">
      <c r="A4462" s="147">
        <v>6</v>
      </c>
      <c r="B4462" s="149" t="s">
        <v>29761</v>
      </c>
      <c r="C4462" s="147" t="s">
        <v>2242</v>
      </c>
      <c r="D4462" s="147" t="s">
        <v>29760</v>
      </c>
      <c r="E4462" s="147" t="s">
        <v>2240</v>
      </c>
      <c r="G4462" s="147">
        <v>0</v>
      </c>
      <c r="I4462" s="147">
        <v>5</v>
      </c>
      <c r="J4462" s="147">
        <v>2564081</v>
      </c>
      <c r="K4462" s="147" t="s">
        <v>2769</v>
      </c>
    </row>
    <row r="4463" spans="1:11" x14ac:dyDescent="0.2">
      <c r="A4463" s="147">
        <v>6</v>
      </c>
      <c r="B4463" s="149" t="s">
        <v>29759</v>
      </c>
      <c r="C4463" s="147" t="s">
        <v>2242</v>
      </c>
      <c r="D4463" s="147" t="s">
        <v>29758</v>
      </c>
      <c r="E4463" s="147" t="s">
        <v>2240</v>
      </c>
      <c r="G4463" s="147">
        <v>0</v>
      </c>
      <c r="I4463" s="147">
        <v>5</v>
      </c>
      <c r="J4463" s="147">
        <v>2564060</v>
      </c>
      <c r="K4463" s="147" t="s">
        <v>2769</v>
      </c>
    </row>
    <row r="4464" spans="1:11" x14ac:dyDescent="0.2">
      <c r="A4464" s="147">
        <v>6</v>
      </c>
      <c r="B4464" s="149" t="s">
        <v>29757</v>
      </c>
      <c r="C4464" s="147" t="s">
        <v>2242</v>
      </c>
      <c r="D4464" s="147" t="s">
        <v>29756</v>
      </c>
      <c r="E4464" s="147" t="s">
        <v>2240</v>
      </c>
      <c r="G4464" s="147">
        <v>0</v>
      </c>
      <c r="I4464" s="147">
        <v>5</v>
      </c>
      <c r="J4464" s="147">
        <v>2564063</v>
      </c>
      <c r="K4464" s="147" t="s">
        <v>2769</v>
      </c>
    </row>
    <row r="4465" spans="1:11" x14ac:dyDescent="0.2">
      <c r="A4465" s="147">
        <v>6</v>
      </c>
      <c r="B4465" s="149" t="s">
        <v>29755</v>
      </c>
      <c r="C4465" s="147" t="s">
        <v>2242</v>
      </c>
      <c r="D4465" s="147" t="s">
        <v>29754</v>
      </c>
      <c r="E4465" s="147" t="s">
        <v>2240</v>
      </c>
      <c r="G4465" s="147">
        <v>0</v>
      </c>
      <c r="I4465" s="147">
        <v>5</v>
      </c>
      <c r="J4465" s="147">
        <v>2564085</v>
      </c>
      <c r="K4465" s="147" t="s">
        <v>2769</v>
      </c>
    </row>
    <row r="4466" spans="1:11" x14ac:dyDescent="0.2">
      <c r="A4466" s="147">
        <v>6</v>
      </c>
      <c r="B4466" s="149" t="s">
        <v>29751</v>
      </c>
      <c r="C4466" s="147" t="s">
        <v>2242</v>
      </c>
      <c r="D4466" s="147" t="s">
        <v>29753</v>
      </c>
      <c r="E4466" s="147" t="s">
        <v>2240</v>
      </c>
      <c r="G4466" s="147">
        <v>0</v>
      </c>
      <c r="I4466" s="147">
        <v>5</v>
      </c>
      <c r="J4466" s="147">
        <v>2564034</v>
      </c>
      <c r="K4466" s="147" t="s">
        <v>2769</v>
      </c>
    </row>
    <row r="4467" spans="1:11" x14ac:dyDescent="0.2">
      <c r="A4467" s="147">
        <v>6</v>
      </c>
      <c r="B4467" s="149" t="s">
        <v>29751</v>
      </c>
      <c r="C4467" s="147" t="s">
        <v>2261</v>
      </c>
      <c r="D4467" s="147" t="s">
        <v>29752</v>
      </c>
      <c r="E4467" s="147" t="s">
        <v>2246</v>
      </c>
      <c r="G4467" s="147">
        <v>0</v>
      </c>
      <c r="I4467" s="147">
        <v>5</v>
      </c>
      <c r="J4467" s="147">
        <v>1190761</v>
      </c>
    </row>
    <row r="4468" spans="1:11" x14ac:dyDescent="0.2">
      <c r="A4468" s="147">
        <v>6</v>
      </c>
      <c r="B4468" s="149" t="s">
        <v>29751</v>
      </c>
      <c r="C4468" s="147" t="s">
        <v>2294</v>
      </c>
      <c r="D4468" s="147" t="s">
        <v>29750</v>
      </c>
      <c r="E4468" s="147" t="s">
        <v>2246</v>
      </c>
      <c r="G4468" s="147">
        <v>0</v>
      </c>
      <c r="I4468" s="147">
        <v>5</v>
      </c>
      <c r="J4468" s="147">
        <v>1190757</v>
      </c>
    </row>
    <row r="4469" spans="1:11" x14ac:dyDescent="0.2">
      <c r="A4469" s="147">
        <v>6</v>
      </c>
      <c r="B4469" s="149" t="s">
        <v>29748</v>
      </c>
      <c r="C4469" s="147" t="s">
        <v>2242</v>
      </c>
      <c r="D4469" s="147" t="s">
        <v>29749</v>
      </c>
      <c r="E4469" s="147" t="s">
        <v>2240</v>
      </c>
      <c r="G4469" s="147">
        <v>0</v>
      </c>
      <c r="I4469" s="147">
        <v>5</v>
      </c>
      <c r="J4469" s="147">
        <v>2564041</v>
      </c>
      <c r="K4469" s="147" t="s">
        <v>2769</v>
      </c>
    </row>
    <row r="4470" spans="1:11" x14ac:dyDescent="0.2">
      <c r="A4470" s="147">
        <v>6</v>
      </c>
      <c r="B4470" s="149" t="s">
        <v>29748</v>
      </c>
      <c r="C4470" s="147" t="s">
        <v>2294</v>
      </c>
      <c r="D4470" s="147" t="s">
        <v>29747</v>
      </c>
      <c r="E4470" s="147" t="s">
        <v>2246</v>
      </c>
      <c r="G4470" s="147">
        <v>0</v>
      </c>
      <c r="I4470" s="147">
        <v>5</v>
      </c>
      <c r="J4470" s="147">
        <v>1190758</v>
      </c>
    </row>
    <row r="4471" spans="1:11" x14ac:dyDescent="0.2">
      <c r="A4471" s="147">
        <v>6</v>
      </c>
      <c r="B4471" s="149" t="s">
        <v>29746</v>
      </c>
      <c r="C4471" s="147" t="s">
        <v>2242</v>
      </c>
      <c r="D4471" s="147" t="s">
        <v>29745</v>
      </c>
      <c r="E4471" s="147" t="s">
        <v>2240</v>
      </c>
      <c r="G4471" s="147">
        <v>0</v>
      </c>
      <c r="I4471" s="147">
        <v>5</v>
      </c>
      <c r="J4471" s="147">
        <v>2564050</v>
      </c>
      <c r="K4471" s="147" t="s">
        <v>2769</v>
      </c>
    </row>
    <row r="4472" spans="1:11" x14ac:dyDescent="0.2">
      <c r="A4472" s="147">
        <v>6</v>
      </c>
      <c r="B4472" s="149" t="s">
        <v>29744</v>
      </c>
      <c r="C4472" s="147" t="s">
        <v>2242</v>
      </c>
      <c r="D4472" s="147" t="s">
        <v>29743</v>
      </c>
      <c r="E4472" s="147" t="s">
        <v>2240</v>
      </c>
      <c r="G4472" s="147">
        <v>0</v>
      </c>
      <c r="I4472" s="147">
        <v>5</v>
      </c>
      <c r="J4472" s="147">
        <v>2564084</v>
      </c>
      <c r="K4472" s="147" t="s">
        <v>2769</v>
      </c>
    </row>
    <row r="4473" spans="1:11" x14ac:dyDescent="0.2">
      <c r="A4473" s="147">
        <v>6</v>
      </c>
      <c r="B4473" s="149" t="s">
        <v>29742</v>
      </c>
      <c r="C4473" s="147" t="s">
        <v>2242</v>
      </c>
      <c r="D4473" s="147" t="s">
        <v>29741</v>
      </c>
      <c r="E4473" s="147" t="s">
        <v>2240</v>
      </c>
      <c r="G4473" s="147">
        <v>0</v>
      </c>
      <c r="I4473" s="147">
        <v>5</v>
      </c>
      <c r="J4473" s="147">
        <v>2564090</v>
      </c>
      <c r="K4473" s="147" t="s">
        <v>2769</v>
      </c>
    </row>
    <row r="4474" spans="1:11" x14ac:dyDescent="0.2">
      <c r="A4474" s="147">
        <v>6</v>
      </c>
      <c r="B4474" s="149" t="s">
        <v>29740</v>
      </c>
      <c r="C4474" s="147" t="s">
        <v>2242</v>
      </c>
      <c r="D4474" s="147" t="s">
        <v>29739</v>
      </c>
      <c r="E4474" s="147" t="s">
        <v>2240</v>
      </c>
      <c r="G4474" s="147">
        <v>0</v>
      </c>
      <c r="I4474" s="147">
        <v>5</v>
      </c>
      <c r="J4474" s="147">
        <v>2564054</v>
      </c>
      <c r="K4474" s="147" t="s">
        <v>2769</v>
      </c>
    </row>
    <row r="4475" spans="1:11" x14ac:dyDescent="0.2">
      <c r="A4475" s="147">
        <v>6</v>
      </c>
      <c r="B4475" s="149" t="s">
        <v>29738</v>
      </c>
      <c r="C4475" s="147" t="s">
        <v>2242</v>
      </c>
      <c r="D4475" s="147" t="s">
        <v>29737</v>
      </c>
      <c r="E4475" s="147" t="s">
        <v>2240</v>
      </c>
      <c r="G4475" s="147">
        <v>0</v>
      </c>
      <c r="I4475" s="147">
        <v>5</v>
      </c>
      <c r="J4475" s="147">
        <v>2564058</v>
      </c>
      <c r="K4475" s="147" t="s">
        <v>2769</v>
      </c>
    </row>
    <row r="4476" spans="1:11" x14ac:dyDescent="0.2">
      <c r="A4476" s="147">
        <v>6</v>
      </c>
      <c r="B4476" s="149" t="s">
        <v>29736</v>
      </c>
      <c r="C4476" s="147" t="s">
        <v>2242</v>
      </c>
      <c r="D4476" s="147" t="s">
        <v>29735</v>
      </c>
      <c r="E4476" s="147" t="s">
        <v>2240</v>
      </c>
      <c r="F4476" s="147" t="s">
        <v>2259</v>
      </c>
      <c r="G4476" s="147">
        <v>1</v>
      </c>
      <c r="H4476" s="148">
        <v>41204</v>
      </c>
      <c r="I4476" s="147">
        <v>5</v>
      </c>
      <c r="J4476" s="147">
        <v>2564051</v>
      </c>
    </row>
    <row r="4477" spans="1:11" x14ac:dyDescent="0.2">
      <c r="A4477" s="147">
        <v>4</v>
      </c>
      <c r="B4477" s="149" t="s">
        <v>29733</v>
      </c>
      <c r="C4477" s="147" t="s">
        <v>2242</v>
      </c>
      <c r="D4477" s="147" t="s">
        <v>29734</v>
      </c>
      <c r="E4477" s="147" t="s">
        <v>2240</v>
      </c>
      <c r="G4477" s="147">
        <v>0</v>
      </c>
      <c r="I4477" s="147">
        <v>4</v>
      </c>
      <c r="J4477" s="147">
        <v>2563996</v>
      </c>
      <c r="K4477" s="147" t="s">
        <v>2769</v>
      </c>
    </row>
    <row r="4478" spans="1:11" x14ac:dyDescent="0.2">
      <c r="A4478" s="147">
        <v>4</v>
      </c>
      <c r="B4478" s="149" t="s">
        <v>29733</v>
      </c>
      <c r="C4478" s="147" t="s">
        <v>2277</v>
      </c>
      <c r="D4478" s="147" t="s">
        <v>29732</v>
      </c>
      <c r="E4478" s="147" t="s">
        <v>2246</v>
      </c>
      <c r="G4478" s="147">
        <v>0</v>
      </c>
      <c r="I4478" s="147">
        <v>4</v>
      </c>
      <c r="J4478" s="147">
        <v>1190755</v>
      </c>
    </row>
    <row r="4479" spans="1:11" x14ac:dyDescent="0.2">
      <c r="A4479" s="147">
        <v>3</v>
      </c>
      <c r="B4479" s="149" t="s">
        <v>29729</v>
      </c>
      <c r="C4479" s="147" t="s">
        <v>2242</v>
      </c>
      <c r="D4479" s="147" t="s">
        <v>29731</v>
      </c>
      <c r="E4479" s="147" t="s">
        <v>2246</v>
      </c>
      <c r="G4479" s="147">
        <v>0</v>
      </c>
      <c r="I4479" s="147">
        <v>3</v>
      </c>
      <c r="J4479" s="147">
        <v>2563890</v>
      </c>
    </row>
    <row r="4480" spans="1:11" x14ac:dyDescent="0.2">
      <c r="A4480" s="147">
        <v>3</v>
      </c>
      <c r="B4480" s="149" t="s">
        <v>29729</v>
      </c>
      <c r="C4480" s="147" t="s">
        <v>2261</v>
      </c>
      <c r="D4480" s="147" t="s">
        <v>29730</v>
      </c>
      <c r="E4480" s="147" t="s">
        <v>2246</v>
      </c>
      <c r="G4480" s="147">
        <v>0</v>
      </c>
      <c r="I4480" s="147">
        <v>3</v>
      </c>
      <c r="J4480" s="147">
        <v>1190640</v>
      </c>
    </row>
    <row r="4481" spans="1:11" x14ac:dyDescent="0.2">
      <c r="A4481" s="147">
        <v>3</v>
      </c>
      <c r="B4481" s="149" t="s">
        <v>29729</v>
      </c>
      <c r="C4481" s="147" t="s">
        <v>2261</v>
      </c>
      <c r="D4481" s="147" t="s">
        <v>29728</v>
      </c>
      <c r="E4481" s="147" t="s">
        <v>2246</v>
      </c>
      <c r="G4481" s="147">
        <v>0</v>
      </c>
      <c r="I4481" s="147">
        <v>3</v>
      </c>
      <c r="J4481" s="147">
        <v>1190658</v>
      </c>
    </row>
    <row r="4482" spans="1:11" x14ac:dyDescent="0.2">
      <c r="A4482" s="147">
        <v>4</v>
      </c>
      <c r="B4482" s="149" t="s">
        <v>29727</v>
      </c>
      <c r="C4482" s="147" t="s">
        <v>2242</v>
      </c>
      <c r="D4482" s="147" t="s">
        <v>29726</v>
      </c>
      <c r="E4482" s="147" t="s">
        <v>2240</v>
      </c>
      <c r="G4482" s="147">
        <v>0</v>
      </c>
      <c r="I4482" s="147">
        <v>4</v>
      </c>
      <c r="J4482" s="147">
        <v>2564103</v>
      </c>
      <c r="K4482" s="147" t="s">
        <v>2769</v>
      </c>
    </row>
    <row r="4483" spans="1:11" x14ac:dyDescent="0.2">
      <c r="A4483" s="147">
        <v>4</v>
      </c>
      <c r="B4483" s="149" t="s">
        <v>29724</v>
      </c>
      <c r="C4483" s="147" t="s">
        <v>2242</v>
      </c>
      <c r="D4483" s="147" t="s">
        <v>29725</v>
      </c>
      <c r="E4483" s="147" t="s">
        <v>2240</v>
      </c>
      <c r="G4483" s="147">
        <v>0</v>
      </c>
      <c r="I4483" s="147">
        <v>4</v>
      </c>
      <c r="J4483" s="147">
        <v>2564098</v>
      </c>
      <c r="K4483" s="147" t="s">
        <v>2769</v>
      </c>
    </row>
    <row r="4484" spans="1:11" x14ac:dyDescent="0.2">
      <c r="A4484" s="147">
        <v>4</v>
      </c>
      <c r="B4484" s="149" t="s">
        <v>29724</v>
      </c>
      <c r="C4484" s="147" t="s">
        <v>2277</v>
      </c>
      <c r="D4484" s="147" t="s">
        <v>29723</v>
      </c>
      <c r="E4484" s="147" t="s">
        <v>2246</v>
      </c>
      <c r="G4484" s="147">
        <v>0</v>
      </c>
      <c r="I4484" s="147">
        <v>4</v>
      </c>
      <c r="J4484" s="147">
        <v>1190767</v>
      </c>
    </row>
    <row r="4485" spans="1:11" x14ac:dyDescent="0.2">
      <c r="A4485" s="147">
        <v>3</v>
      </c>
      <c r="B4485" s="149" t="s">
        <v>29721</v>
      </c>
      <c r="C4485" s="147" t="s">
        <v>2242</v>
      </c>
      <c r="D4485" s="147" t="s">
        <v>29722</v>
      </c>
      <c r="E4485" s="147" t="s">
        <v>2240</v>
      </c>
      <c r="G4485" s="147">
        <v>0</v>
      </c>
      <c r="I4485" s="147">
        <v>3</v>
      </c>
      <c r="J4485" s="147">
        <v>2563894</v>
      </c>
    </row>
    <row r="4486" spans="1:11" x14ac:dyDescent="0.2">
      <c r="A4486" s="147">
        <v>3</v>
      </c>
      <c r="B4486" s="149" t="s">
        <v>29721</v>
      </c>
      <c r="C4486" s="147" t="s">
        <v>2261</v>
      </c>
      <c r="D4486" s="147" t="s">
        <v>29720</v>
      </c>
      <c r="E4486" s="147" t="s">
        <v>2246</v>
      </c>
      <c r="G4486" s="147">
        <v>0</v>
      </c>
      <c r="I4486" s="147">
        <v>3</v>
      </c>
      <c r="J4486" s="147">
        <v>1190650</v>
      </c>
    </row>
    <row r="4487" spans="1:11" x14ac:dyDescent="0.2">
      <c r="A4487" s="147">
        <v>3</v>
      </c>
      <c r="B4487" s="149" t="s">
        <v>29717</v>
      </c>
      <c r="C4487" s="147" t="s">
        <v>2242</v>
      </c>
      <c r="D4487" s="147" t="s">
        <v>29719</v>
      </c>
      <c r="E4487" s="147" t="s">
        <v>2240</v>
      </c>
      <c r="G4487" s="147">
        <v>0</v>
      </c>
      <c r="I4487" s="147">
        <v>3</v>
      </c>
      <c r="J4487" s="147">
        <v>2563903</v>
      </c>
    </row>
    <row r="4488" spans="1:11" x14ac:dyDescent="0.2">
      <c r="A4488" s="147">
        <v>3</v>
      </c>
      <c r="B4488" s="149" t="s">
        <v>29717</v>
      </c>
      <c r="C4488" s="147" t="s">
        <v>2277</v>
      </c>
      <c r="D4488" s="147" t="s">
        <v>29718</v>
      </c>
      <c r="E4488" s="147" t="s">
        <v>2246</v>
      </c>
      <c r="G4488" s="147">
        <v>0</v>
      </c>
      <c r="I4488" s="147">
        <v>3</v>
      </c>
      <c r="J4488" s="147">
        <v>1190638</v>
      </c>
    </row>
    <row r="4489" spans="1:11" x14ac:dyDescent="0.2">
      <c r="A4489" s="147">
        <v>3</v>
      </c>
      <c r="B4489" s="149" t="s">
        <v>29717</v>
      </c>
      <c r="C4489" s="147" t="s">
        <v>2277</v>
      </c>
      <c r="D4489" s="147" t="s">
        <v>29716</v>
      </c>
      <c r="E4489" s="147" t="s">
        <v>2246</v>
      </c>
      <c r="G4489" s="147">
        <v>0</v>
      </c>
      <c r="I4489" s="147">
        <v>3</v>
      </c>
      <c r="J4489" s="147">
        <v>1190665</v>
      </c>
    </row>
    <row r="4490" spans="1:11" x14ac:dyDescent="0.2">
      <c r="A4490" s="147">
        <v>2</v>
      </c>
      <c r="B4490" s="149" t="s">
        <v>29711</v>
      </c>
      <c r="C4490" s="147" t="s">
        <v>2242</v>
      </c>
      <c r="D4490" s="147" t="s">
        <v>29715</v>
      </c>
      <c r="E4490" s="147" t="s">
        <v>2246</v>
      </c>
      <c r="G4490" s="147">
        <v>0</v>
      </c>
      <c r="I4490" s="147">
        <v>2</v>
      </c>
      <c r="J4490" s="147">
        <v>2563448</v>
      </c>
    </row>
    <row r="4491" spans="1:11" x14ac:dyDescent="0.2">
      <c r="A4491" s="147">
        <v>2</v>
      </c>
      <c r="B4491" s="149" t="s">
        <v>29711</v>
      </c>
      <c r="C4491" s="147" t="s">
        <v>2294</v>
      </c>
      <c r="D4491" s="147" t="s">
        <v>29714</v>
      </c>
      <c r="E4491" s="147" t="s">
        <v>2246</v>
      </c>
      <c r="G4491" s="147">
        <v>0</v>
      </c>
      <c r="I4491" s="147">
        <v>2</v>
      </c>
      <c r="J4491" s="147">
        <v>1190485</v>
      </c>
    </row>
    <row r="4492" spans="1:11" x14ac:dyDescent="0.2">
      <c r="A4492" s="147">
        <v>2</v>
      </c>
      <c r="B4492" s="149" t="s">
        <v>29711</v>
      </c>
      <c r="C4492" s="147" t="s">
        <v>2294</v>
      </c>
      <c r="D4492" s="147" t="s">
        <v>29713</v>
      </c>
      <c r="E4492" s="147" t="s">
        <v>2246</v>
      </c>
      <c r="G4492" s="147">
        <v>0</v>
      </c>
      <c r="I4492" s="147">
        <v>2</v>
      </c>
      <c r="J4492" s="147">
        <v>1190501</v>
      </c>
    </row>
    <row r="4493" spans="1:11" x14ac:dyDescent="0.2">
      <c r="A4493" s="147">
        <v>2</v>
      </c>
      <c r="B4493" s="149" t="s">
        <v>29711</v>
      </c>
      <c r="C4493" s="147" t="s">
        <v>2294</v>
      </c>
      <c r="D4493" s="147" t="s">
        <v>29712</v>
      </c>
      <c r="E4493" s="147" t="s">
        <v>2246</v>
      </c>
      <c r="G4493" s="147">
        <v>0</v>
      </c>
      <c r="I4493" s="147">
        <v>2</v>
      </c>
      <c r="J4493" s="147">
        <v>1190491</v>
      </c>
    </row>
    <row r="4494" spans="1:11" x14ac:dyDescent="0.2">
      <c r="A4494" s="147">
        <v>2</v>
      </c>
      <c r="B4494" s="149" t="s">
        <v>29711</v>
      </c>
      <c r="C4494" s="147" t="s">
        <v>2294</v>
      </c>
      <c r="D4494" s="147" t="s">
        <v>29710</v>
      </c>
      <c r="E4494" s="147" t="s">
        <v>2246</v>
      </c>
      <c r="G4494" s="147">
        <v>0</v>
      </c>
      <c r="I4494" s="147">
        <v>2</v>
      </c>
      <c r="J4494" s="147">
        <v>1190504</v>
      </c>
    </row>
    <row r="4495" spans="1:11" x14ac:dyDescent="0.2">
      <c r="A4495" s="147">
        <v>3</v>
      </c>
      <c r="B4495" s="149" t="s">
        <v>29708</v>
      </c>
      <c r="C4495" s="147" t="s">
        <v>2242</v>
      </c>
      <c r="D4495" s="147" t="s">
        <v>29709</v>
      </c>
      <c r="E4495" s="147" t="s">
        <v>2240</v>
      </c>
      <c r="G4495" s="147">
        <v>0</v>
      </c>
      <c r="I4495" s="147">
        <v>3</v>
      </c>
      <c r="J4495" s="147">
        <v>2564109</v>
      </c>
      <c r="K4495" s="147" t="s">
        <v>2769</v>
      </c>
    </row>
    <row r="4496" spans="1:11" x14ac:dyDescent="0.2">
      <c r="A4496" s="147">
        <v>3</v>
      </c>
      <c r="B4496" s="149" t="s">
        <v>29708</v>
      </c>
      <c r="C4496" s="147" t="s">
        <v>2261</v>
      </c>
      <c r="D4496" s="147" t="s">
        <v>29707</v>
      </c>
      <c r="E4496" s="147" t="s">
        <v>2246</v>
      </c>
      <c r="G4496" s="147">
        <v>0</v>
      </c>
      <c r="I4496" s="147">
        <v>3</v>
      </c>
      <c r="J4496" s="147">
        <v>1190772</v>
      </c>
    </row>
    <row r="4497" spans="1:11" x14ac:dyDescent="0.2">
      <c r="A4497" s="147">
        <v>3</v>
      </c>
      <c r="B4497" s="149" t="s">
        <v>29705</v>
      </c>
      <c r="C4497" s="147" t="s">
        <v>2242</v>
      </c>
      <c r="D4497" s="147" t="s">
        <v>29706</v>
      </c>
      <c r="E4497" s="147" t="s">
        <v>2240</v>
      </c>
      <c r="G4497" s="147">
        <v>0</v>
      </c>
      <c r="I4497" s="147">
        <v>3</v>
      </c>
      <c r="J4497" s="147">
        <v>2564115</v>
      </c>
      <c r="K4497" s="147" t="s">
        <v>2769</v>
      </c>
    </row>
    <row r="4498" spans="1:11" x14ac:dyDescent="0.2">
      <c r="A4498" s="147">
        <v>3</v>
      </c>
      <c r="B4498" s="149" t="s">
        <v>29705</v>
      </c>
      <c r="C4498" s="147" t="s">
        <v>2277</v>
      </c>
      <c r="D4498" s="147" t="s">
        <v>29704</v>
      </c>
      <c r="E4498" s="147" t="s">
        <v>2246</v>
      </c>
      <c r="G4498" s="147">
        <v>0</v>
      </c>
      <c r="I4498" s="147">
        <v>3</v>
      </c>
      <c r="J4498" s="147">
        <v>1190774</v>
      </c>
    </row>
    <row r="4499" spans="1:11" x14ac:dyDescent="0.2">
      <c r="A4499" s="147">
        <v>3</v>
      </c>
      <c r="B4499" s="149" t="s">
        <v>29703</v>
      </c>
      <c r="C4499" s="147" t="s">
        <v>2242</v>
      </c>
      <c r="D4499" s="147" t="s">
        <v>29702</v>
      </c>
      <c r="E4499" s="147" t="s">
        <v>2246</v>
      </c>
      <c r="G4499" s="147">
        <v>0</v>
      </c>
      <c r="I4499" s="147">
        <v>3</v>
      </c>
      <c r="J4499" s="147">
        <v>2564120</v>
      </c>
    </row>
    <row r="4500" spans="1:11" x14ac:dyDescent="0.2">
      <c r="A4500" s="147">
        <v>4</v>
      </c>
      <c r="B4500" s="149" t="s">
        <v>29698</v>
      </c>
      <c r="C4500" s="147" t="s">
        <v>2242</v>
      </c>
      <c r="D4500" s="147" t="s">
        <v>29701</v>
      </c>
      <c r="E4500" s="147" t="s">
        <v>2240</v>
      </c>
      <c r="G4500" s="147">
        <v>0</v>
      </c>
      <c r="I4500" s="147">
        <v>4</v>
      </c>
      <c r="J4500" s="147">
        <v>2564142</v>
      </c>
      <c r="K4500" s="147" t="s">
        <v>2769</v>
      </c>
    </row>
    <row r="4501" spans="1:11" x14ac:dyDescent="0.2">
      <c r="A4501" s="147">
        <v>4</v>
      </c>
      <c r="B4501" s="149" t="s">
        <v>29698</v>
      </c>
      <c r="C4501" s="147" t="s">
        <v>2277</v>
      </c>
      <c r="D4501" s="147" t="s">
        <v>29700</v>
      </c>
      <c r="E4501" s="147" t="s">
        <v>2246</v>
      </c>
      <c r="G4501" s="147">
        <v>0</v>
      </c>
      <c r="I4501" s="147">
        <v>4</v>
      </c>
      <c r="J4501" s="147">
        <v>1190840</v>
      </c>
    </row>
    <row r="4502" spans="1:11" x14ac:dyDescent="0.2">
      <c r="A4502" s="147">
        <v>4</v>
      </c>
      <c r="B4502" s="149" t="s">
        <v>29698</v>
      </c>
      <c r="C4502" s="147" t="s">
        <v>2277</v>
      </c>
      <c r="D4502" s="147" t="s">
        <v>29699</v>
      </c>
      <c r="E4502" s="147" t="s">
        <v>2246</v>
      </c>
      <c r="G4502" s="147">
        <v>0</v>
      </c>
      <c r="I4502" s="147">
        <v>4</v>
      </c>
      <c r="J4502" s="147">
        <v>1190830</v>
      </c>
    </row>
    <row r="4503" spans="1:11" x14ac:dyDescent="0.2">
      <c r="A4503" s="147">
        <v>4</v>
      </c>
      <c r="B4503" s="149" t="s">
        <v>29698</v>
      </c>
      <c r="C4503" s="147" t="s">
        <v>2277</v>
      </c>
      <c r="D4503" s="147" t="s">
        <v>29697</v>
      </c>
      <c r="E4503" s="147" t="s">
        <v>2246</v>
      </c>
      <c r="G4503" s="147">
        <v>0</v>
      </c>
      <c r="I4503" s="147">
        <v>4</v>
      </c>
      <c r="J4503" s="147">
        <v>1190804</v>
      </c>
    </row>
    <row r="4504" spans="1:11" x14ac:dyDescent="0.2">
      <c r="A4504" s="147">
        <v>4</v>
      </c>
      <c r="B4504" s="149" t="s">
        <v>29695</v>
      </c>
      <c r="C4504" s="147" t="s">
        <v>2242</v>
      </c>
      <c r="D4504" s="147" t="s">
        <v>29696</v>
      </c>
      <c r="E4504" s="147" t="s">
        <v>2246</v>
      </c>
      <c r="G4504" s="147">
        <v>0</v>
      </c>
      <c r="I4504" s="147">
        <v>4</v>
      </c>
      <c r="J4504" s="147">
        <v>2564155</v>
      </c>
    </row>
    <row r="4505" spans="1:11" x14ac:dyDescent="0.2">
      <c r="A4505" s="147">
        <v>4</v>
      </c>
      <c r="B4505" s="149" t="s">
        <v>29695</v>
      </c>
      <c r="C4505" s="147" t="s">
        <v>2277</v>
      </c>
      <c r="D4505" s="147" t="s">
        <v>29682</v>
      </c>
      <c r="E4505" s="147" t="s">
        <v>2246</v>
      </c>
      <c r="G4505" s="147">
        <v>0</v>
      </c>
      <c r="I4505" s="147">
        <v>4</v>
      </c>
      <c r="J4505" s="147">
        <v>1190824</v>
      </c>
    </row>
    <row r="4506" spans="1:11" x14ac:dyDescent="0.2">
      <c r="A4506" s="147">
        <v>5</v>
      </c>
      <c r="B4506" s="149" t="s">
        <v>29694</v>
      </c>
      <c r="C4506" s="147" t="s">
        <v>2242</v>
      </c>
      <c r="D4506" s="147" t="s">
        <v>29693</v>
      </c>
      <c r="E4506" s="147" t="s">
        <v>2246</v>
      </c>
      <c r="G4506" s="147">
        <v>0</v>
      </c>
      <c r="I4506" s="147">
        <v>5</v>
      </c>
      <c r="J4506" s="147">
        <v>2564168</v>
      </c>
    </row>
    <row r="4507" spans="1:11" x14ac:dyDescent="0.2">
      <c r="A4507" s="147">
        <v>6</v>
      </c>
      <c r="B4507" s="149" t="s">
        <v>29692</v>
      </c>
      <c r="C4507" s="147" t="s">
        <v>2242</v>
      </c>
      <c r="D4507" s="147" t="s">
        <v>29691</v>
      </c>
      <c r="E4507" s="147" t="s">
        <v>2240</v>
      </c>
      <c r="G4507" s="147">
        <v>0</v>
      </c>
      <c r="I4507" s="147">
        <v>6</v>
      </c>
      <c r="J4507" s="147">
        <v>2564172</v>
      </c>
    </row>
    <row r="4508" spans="1:11" x14ac:dyDescent="0.2">
      <c r="A4508" s="147">
        <v>6</v>
      </c>
      <c r="B4508" s="149" t="s">
        <v>29689</v>
      </c>
      <c r="C4508" s="147" t="s">
        <v>2242</v>
      </c>
      <c r="D4508" s="147" t="s">
        <v>29690</v>
      </c>
      <c r="E4508" s="147" t="s">
        <v>2240</v>
      </c>
      <c r="G4508" s="147">
        <v>0</v>
      </c>
      <c r="I4508" s="147">
        <v>5</v>
      </c>
      <c r="J4508" s="147">
        <v>2564162</v>
      </c>
    </row>
    <row r="4509" spans="1:11" x14ac:dyDescent="0.2">
      <c r="A4509" s="147">
        <v>6</v>
      </c>
      <c r="B4509" s="149" t="s">
        <v>29689</v>
      </c>
      <c r="C4509" s="147" t="s">
        <v>2294</v>
      </c>
      <c r="D4509" s="147" t="s">
        <v>29688</v>
      </c>
      <c r="E4509" s="147" t="s">
        <v>2246</v>
      </c>
      <c r="G4509" s="147">
        <v>0</v>
      </c>
      <c r="I4509" s="147">
        <v>5</v>
      </c>
      <c r="J4509" s="147">
        <v>1190876</v>
      </c>
    </row>
    <row r="4510" spans="1:11" x14ac:dyDescent="0.2">
      <c r="A4510" s="147">
        <v>6</v>
      </c>
      <c r="B4510" s="149" t="s">
        <v>29687</v>
      </c>
      <c r="C4510" s="147" t="s">
        <v>2242</v>
      </c>
      <c r="D4510" s="147" t="s">
        <v>29686</v>
      </c>
      <c r="E4510" s="147" t="s">
        <v>2240</v>
      </c>
      <c r="G4510" s="147">
        <v>0</v>
      </c>
      <c r="I4510" s="147">
        <v>5</v>
      </c>
      <c r="J4510" s="147">
        <v>2564161</v>
      </c>
    </row>
    <row r="4511" spans="1:11" x14ac:dyDescent="0.2">
      <c r="A4511" s="147">
        <v>4</v>
      </c>
      <c r="B4511" s="149" t="s">
        <v>29684</v>
      </c>
      <c r="C4511" s="147" t="s">
        <v>2242</v>
      </c>
      <c r="D4511" s="147" t="s">
        <v>29685</v>
      </c>
      <c r="E4511" s="147" t="s">
        <v>2240</v>
      </c>
      <c r="G4511" s="147">
        <v>0</v>
      </c>
      <c r="I4511" s="147">
        <v>4</v>
      </c>
      <c r="J4511" s="147">
        <v>2564150</v>
      </c>
    </row>
    <row r="4512" spans="1:11" x14ac:dyDescent="0.2">
      <c r="A4512" s="147">
        <v>4</v>
      </c>
      <c r="B4512" s="149" t="s">
        <v>29684</v>
      </c>
      <c r="C4512" s="147" t="s">
        <v>2277</v>
      </c>
      <c r="D4512" s="147" t="s">
        <v>29682</v>
      </c>
      <c r="E4512" s="147" t="s">
        <v>2246</v>
      </c>
      <c r="G4512" s="147">
        <v>0</v>
      </c>
      <c r="I4512" s="147">
        <v>4</v>
      </c>
      <c r="J4512" s="147">
        <v>1190825</v>
      </c>
    </row>
    <row r="4513" spans="1:10" x14ac:dyDescent="0.2">
      <c r="A4513" s="147">
        <v>4</v>
      </c>
      <c r="B4513" s="149" t="s">
        <v>29681</v>
      </c>
      <c r="C4513" s="147" t="s">
        <v>2242</v>
      </c>
      <c r="D4513" s="147" t="s">
        <v>29683</v>
      </c>
      <c r="E4513" s="147" t="s">
        <v>2246</v>
      </c>
      <c r="G4513" s="147">
        <v>0</v>
      </c>
      <c r="I4513" s="147">
        <v>4</v>
      </c>
      <c r="J4513" s="147">
        <v>2564154</v>
      </c>
    </row>
    <row r="4514" spans="1:10" x14ac:dyDescent="0.2">
      <c r="A4514" s="147">
        <v>4</v>
      </c>
      <c r="B4514" s="149" t="s">
        <v>29681</v>
      </c>
      <c r="C4514" s="147" t="s">
        <v>2277</v>
      </c>
      <c r="D4514" s="147" t="s">
        <v>29682</v>
      </c>
      <c r="E4514" s="147" t="s">
        <v>2246</v>
      </c>
      <c r="G4514" s="147">
        <v>0</v>
      </c>
      <c r="I4514" s="147">
        <v>4</v>
      </c>
      <c r="J4514" s="147">
        <v>1190821</v>
      </c>
    </row>
    <row r="4515" spans="1:10" x14ac:dyDescent="0.2">
      <c r="A4515" s="147">
        <v>4</v>
      </c>
      <c r="B4515" s="149" t="s">
        <v>29681</v>
      </c>
      <c r="C4515" s="147" t="s">
        <v>2277</v>
      </c>
      <c r="D4515" s="147" t="s">
        <v>29680</v>
      </c>
      <c r="E4515" s="147" t="s">
        <v>2246</v>
      </c>
      <c r="G4515" s="147">
        <v>0</v>
      </c>
      <c r="I4515" s="147">
        <v>4</v>
      </c>
      <c r="J4515" s="147">
        <v>1190798</v>
      </c>
    </row>
    <row r="4516" spans="1:10" x14ac:dyDescent="0.2">
      <c r="A4516" s="147">
        <v>5</v>
      </c>
      <c r="B4516" s="149" t="s">
        <v>29679</v>
      </c>
      <c r="C4516" s="147" t="s">
        <v>2242</v>
      </c>
      <c r="D4516" s="147" t="s">
        <v>29678</v>
      </c>
      <c r="E4516" s="147" t="s">
        <v>2246</v>
      </c>
      <c r="G4516" s="147">
        <v>0</v>
      </c>
      <c r="I4516" s="147">
        <v>5</v>
      </c>
      <c r="J4516" s="147">
        <v>2564175</v>
      </c>
    </row>
    <row r="4517" spans="1:10" x14ac:dyDescent="0.2">
      <c r="A4517" s="147">
        <v>6</v>
      </c>
      <c r="B4517" s="149" t="s">
        <v>29677</v>
      </c>
      <c r="C4517" s="147" t="s">
        <v>2242</v>
      </c>
      <c r="D4517" s="147" t="s">
        <v>29676</v>
      </c>
      <c r="E4517" s="147" t="s">
        <v>2240</v>
      </c>
      <c r="G4517" s="147">
        <v>0</v>
      </c>
      <c r="I4517" s="147">
        <v>6</v>
      </c>
      <c r="J4517" s="147">
        <v>2564182</v>
      </c>
    </row>
    <row r="4518" spans="1:10" x14ac:dyDescent="0.2">
      <c r="A4518" s="147">
        <v>5</v>
      </c>
      <c r="B4518" s="149" t="s">
        <v>29675</v>
      </c>
      <c r="C4518" s="147" t="s">
        <v>2242</v>
      </c>
      <c r="D4518" s="147" t="s">
        <v>29674</v>
      </c>
      <c r="E4518" s="147" t="s">
        <v>2246</v>
      </c>
      <c r="G4518" s="147">
        <v>0</v>
      </c>
      <c r="I4518" s="147">
        <v>5</v>
      </c>
      <c r="J4518" s="147">
        <v>2564178</v>
      </c>
    </row>
    <row r="4519" spans="1:10" x14ac:dyDescent="0.2">
      <c r="A4519" s="147">
        <v>6</v>
      </c>
      <c r="B4519" s="149" t="s">
        <v>29673</v>
      </c>
      <c r="C4519" s="147" t="s">
        <v>2242</v>
      </c>
      <c r="D4519" s="147" t="s">
        <v>29672</v>
      </c>
      <c r="E4519" s="147" t="s">
        <v>2240</v>
      </c>
      <c r="G4519" s="147">
        <v>0</v>
      </c>
      <c r="I4519" s="147">
        <v>6</v>
      </c>
      <c r="J4519" s="147">
        <v>2564190</v>
      </c>
    </row>
    <row r="4520" spans="1:10" x14ac:dyDescent="0.2">
      <c r="A4520" s="147">
        <v>6</v>
      </c>
      <c r="B4520" s="149" t="s">
        <v>29671</v>
      </c>
      <c r="C4520" s="147" t="s">
        <v>2242</v>
      </c>
      <c r="D4520" s="147" t="s">
        <v>29670</v>
      </c>
      <c r="E4520" s="147" t="s">
        <v>2240</v>
      </c>
      <c r="G4520" s="147">
        <v>0</v>
      </c>
      <c r="I4520" s="147">
        <v>6</v>
      </c>
      <c r="J4520" s="147">
        <v>2564188</v>
      </c>
    </row>
    <row r="4521" spans="1:10" x14ac:dyDescent="0.2">
      <c r="A4521" s="147">
        <v>6</v>
      </c>
      <c r="B4521" s="149" t="s">
        <v>29669</v>
      </c>
      <c r="C4521" s="147" t="s">
        <v>2242</v>
      </c>
      <c r="D4521" s="147" t="s">
        <v>29668</v>
      </c>
      <c r="E4521" s="147" t="s">
        <v>2240</v>
      </c>
      <c r="G4521" s="147">
        <v>0</v>
      </c>
      <c r="I4521" s="147">
        <v>6</v>
      </c>
      <c r="J4521" s="147">
        <v>2564198</v>
      </c>
    </row>
    <row r="4522" spans="1:10" x14ac:dyDescent="0.2">
      <c r="A4522" s="147">
        <v>6</v>
      </c>
      <c r="B4522" s="149" t="s">
        <v>29667</v>
      </c>
      <c r="C4522" s="147" t="s">
        <v>2242</v>
      </c>
      <c r="D4522" s="147" t="s">
        <v>29666</v>
      </c>
      <c r="E4522" s="147" t="s">
        <v>2240</v>
      </c>
      <c r="G4522" s="147">
        <v>0</v>
      </c>
      <c r="I4522" s="147">
        <v>6</v>
      </c>
      <c r="J4522" s="147">
        <v>2564197</v>
      </c>
    </row>
    <row r="4523" spans="1:10" x14ac:dyDescent="0.2">
      <c r="A4523" s="147">
        <v>6</v>
      </c>
      <c r="B4523" s="149" t="s">
        <v>29665</v>
      </c>
      <c r="C4523" s="147" t="s">
        <v>2242</v>
      </c>
      <c r="D4523" s="147" t="s">
        <v>29664</v>
      </c>
      <c r="E4523" s="147" t="s">
        <v>2240</v>
      </c>
      <c r="F4523" s="147" t="s">
        <v>2259</v>
      </c>
      <c r="G4523" s="147">
        <v>1</v>
      </c>
      <c r="H4523" s="148">
        <v>41204</v>
      </c>
      <c r="I4523" s="147">
        <v>6</v>
      </c>
      <c r="J4523" s="147">
        <v>2564195</v>
      </c>
    </row>
    <row r="4524" spans="1:10" x14ac:dyDescent="0.2">
      <c r="A4524" s="147">
        <v>6</v>
      </c>
      <c r="B4524" s="149" t="s">
        <v>29663</v>
      </c>
      <c r="C4524" s="147" t="s">
        <v>2242</v>
      </c>
      <c r="D4524" s="147" t="s">
        <v>29662</v>
      </c>
      <c r="E4524" s="147" t="s">
        <v>2240</v>
      </c>
      <c r="G4524" s="147">
        <v>0</v>
      </c>
      <c r="I4524" s="147">
        <v>6</v>
      </c>
      <c r="J4524" s="147">
        <v>2564189</v>
      </c>
    </row>
    <row r="4525" spans="1:10" x14ac:dyDescent="0.2">
      <c r="A4525" s="147">
        <v>6</v>
      </c>
      <c r="B4525" s="149" t="s">
        <v>29661</v>
      </c>
      <c r="C4525" s="147" t="s">
        <v>2242</v>
      </c>
      <c r="D4525" s="147" t="s">
        <v>29660</v>
      </c>
      <c r="E4525" s="147" t="s">
        <v>2240</v>
      </c>
      <c r="G4525" s="147">
        <v>0</v>
      </c>
      <c r="I4525" s="147">
        <v>5</v>
      </c>
      <c r="J4525" s="147">
        <v>2564177</v>
      </c>
    </row>
    <row r="4526" spans="1:10" x14ac:dyDescent="0.2">
      <c r="A4526" s="147">
        <v>4</v>
      </c>
      <c r="B4526" s="149" t="s">
        <v>29656</v>
      </c>
      <c r="C4526" s="147" t="s">
        <v>2242</v>
      </c>
      <c r="D4526" s="147" t="s">
        <v>29659</v>
      </c>
      <c r="E4526" s="147" t="s">
        <v>2246</v>
      </c>
      <c r="G4526" s="147">
        <v>0</v>
      </c>
      <c r="I4526" s="147">
        <v>4</v>
      </c>
      <c r="J4526" s="147">
        <v>2564147</v>
      </c>
    </row>
    <row r="4527" spans="1:10" x14ac:dyDescent="0.2">
      <c r="A4527" s="147">
        <v>4</v>
      </c>
      <c r="B4527" s="149" t="s">
        <v>29656</v>
      </c>
      <c r="C4527" s="147" t="s">
        <v>2261</v>
      </c>
      <c r="D4527" s="147" t="s">
        <v>29658</v>
      </c>
      <c r="E4527" s="147" t="s">
        <v>2246</v>
      </c>
      <c r="G4527" s="147">
        <v>0</v>
      </c>
      <c r="I4527" s="147">
        <v>4</v>
      </c>
      <c r="J4527" s="147">
        <v>1190822</v>
      </c>
    </row>
    <row r="4528" spans="1:10" x14ac:dyDescent="0.2">
      <c r="A4528" s="147">
        <v>4</v>
      </c>
      <c r="B4528" s="149" t="s">
        <v>29656</v>
      </c>
      <c r="C4528" s="147" t="s">
        <v>2277</v>
      </c>
      <c r="D4528" s="147" t="s">
        <v>29657</v>
      </c>
      <c r="E4528" s="147" t="s">
        <v>2246</v>
      </c>
      <c r="G4528" s="147">
        <v>0</v>
      </c>
      <c r="I4528" s="147">
        <v>4</v>
      </c>
      <c r="J4528" s="147">
        <v>1190838</v>
      </c>
    </row>
    <row r="4529" spans="1:11" x14ac:dyDescent="0.2">
      <c r="A4529" s="147">
        <v>4</v>
      </c>
      <c r="B4529" s="149" t="s">
        <v>29656</v>
      </c>
      <c r="C4529" s="147" t="s">
        <v>2277</v>
      </c>
      <c r="D4529" s="147" t="s">
        <v>3493</v>
      </c>
      <c r="E4529" s="147" t="s">
        <v>2246</v>
      </c>
      <c r="G4529" s="147">
        <v>0</v>
      </c>
      <c r="I4529" s="147">
        <v>4</v>
      </c>
      <c r="J4529" s="147">
        <v>1190818</v>
      </c>
    </row>
    <row r="4530" spans="1:11" x14ac:dyDescent="0.2">
      <c r="A4530" s="147">
        <v>5</v>
      </c>
      <c r="B4530" s="149" t="s">
        <v>29655</v>
      </c>
      <c r="C4530" s="147" t="s">
        <v>2242</v>
      </c>
      <c r="D4530" s="147" t="s">
        <v>29654</v>
      </c>
      <c r="E4530" s="147" t="s">
        <v>2246</v>
      </c>
      <c r="G4530" s="147">
        <v>0</v>
      </c>
      <c r="I4530" s="147">
        <v>5</v>
      </c>
      <c r="J4530" s="147">
        <v>2564207</v>
      </c>
    </row>
    <row r="4531" spans="1:11" x14ac:dyDescent="0.2">
      <c r="A4531" s="147">
        <v>6</v>
      </c>
      <c r="B4531" s="149" t="s">
        <v>29653</v>
      </c>
      <c r="C4531" s="147" t="s">
        <v>2242</v>
      </c>
      <c r="D4531" s="147" t="s">
        <v>29652</v>
      </c>
      <c r="E4531" s="147" t="s">
        <v>2240</v>
      </c>
      <c r="G4531" s="147">
        <v>0</v>
      </c>
      <c r="I4531" s="147">
        <v>6</v>
      </c>
      <c r="J4531" s="147">
        <v>2564229</v>
      </c>
      <c r="K4531" s="147" t="s">
        <v>2769</v>
      </c>
    </row>
    <row r="4532" spans="1:11" x14ac:dyDescent="0.2">
      <c r="A4532" s="147">
        <v>6</v>
      </c>
      <c r="B4532" s="149" t="s">
        <v>29651</v>
      </c>
      <c r="C4532" s="147" t="s">
        <v>2242</v>
      </c>
      <c r="D4532" s="147" t="s">
        <v>29650</v>
      </c>
      <c r="E4532" s="147" t="s">
        <v>2240</v>
      </c>
      <c r="G4532" s="147">
        <v>0</v>
      </c>
      <c r="I4532" s="147">
        <v>5</v>
      </c>
      <c r="J4532" s="147">
        <v>2564204</v>
      </c>
    </row>
    <row r="4533" spans="1:11" x14ac:dyDescent="0.2">
      <c r="A4533" s="147">
        <v>6</v>
      </c>
      <c r="B4533" s="149" t="s">
        <v>29649</v>
      </c>
      <c r="C4533" s="147" t="s">
        <v>2242</v>
      </c>
      <c r="D4533" s="147" t="s">
        <v>29648</v>
      </c>
      <c r="E4533" s="147" t="s">
        <v>2240</v>
      </c>
      <c r="G4533" s="147">
        <v>0</v>
      </c>
      <c r="I4533" s="147">
        <v>5</v>
      </c>
      <c r="J4533" s="147">
        <v>2564212</v>
      </c>
    </row>
    <row r="4534" spans="1:11" x14ac:dyDescent="0.2">
      <c r="A4534" s="147">
        <v>6</v>
      </c>
      <c r="B4534" s="149" t="s">
        <v>29647</v>
      </c>
      <c r="C4534" s="147" t="s">
        <v>2242</v>
      </c>
      <c r="D4534" s="147" t="s">
        <v>29646</v>
      </c>
      <c r="E4534" s="147" t="s">
        <v>2240</v>
      </c>
      <c r="G4534" s="147">
        <v>0</v>
      </c>
      <c r="I4534" s="147">
        <v>5</v>
      </c>
      <c r="J4534" s="147">
        <v>2564222</v>
      </c>
    </row>
    <row r="4535" spans="1:11" x14ac:dyDescent="0.2">
      <c r="A4535" s="147">
        <v>6</v>
      </c>
      <c r="B4535" s="149" t="s">
        <v>29645</v>
      </c>
      <c r="C4535" s="147" t="s">
        <v>2242</v>
      </c>
      <c r="D4535" s="147" t="s">
        <v>29644</v>
      </c>
      <c r="E4535" s="147" t="s">
        <v>2240</v>
      </c>
      <c r="G4535" s="147">
        <v>0</v>
      </c>
      <c r="I4535" s="147">
        <v>5</v>
      </c>
      <c r="J4535" s="147">
        <v>2564225</v>
      </c>
    </row>
    <row r="4536" spans="1:11" x14ac:dyDescent="0.2">
      <c r="A4536" s="147">
        <v>6</v>
      </c>
      <c r="B4536" s="149" t="s">
        <v>29643</v>
      </c>
      <c r="C4536" s="147" t="s">
        <v>2242</v>
      </c>
      <c r="D4536" s="147" t="s">
        <v>29642</v>
      </c>
      <c r="E4536" s="147" t="s">
        <v>2240</v>
      </c>
      <c r="G4536" s="147">
        <v>0</v>
      </c>
      <c r="I4536" s="147">
        <v>5</v>
      </c>
      <c r="J4536" s="147">
        <v>2564210</v>
      </c>
    </row>
    <row r="4537" spans="1:11" x14ac:dyDescent="0.2">
      <c r="A4537" s="147">
        <v>6</v>
      </c>
      <c r="B4537" s="149" t="s">
        <v>29641</v>
      </c>
      <c r="C4537" s="147" t="s">
        <v>2242</v>
      </c>
      <c r="D4537" s="147" t="s">
        <v>29640</v>
      </c>
      <c r="E4537" s="147" t="s">
        <v>2240</v>
      </c>
      <c r="G4537" s="147">
        <v>0</v>
      </c>
      <c r="I4537" s="147">
        <v>5</v>
      </c>
      <c r="J4537" s="147">
        <v>2564218</v>
      </c>
    </row>
    <row r="4538" spans="1:11" x14ac:dyDescent="0.2">
      <c r="A4538" s="147">
        <v>6</v>
      </c>
      <c r="B4538" s="149" t="s">
        <v>29639</v>
      </c>
      <c r="C4538" s="147" t="s">
        <v>2242</v>
      </c>
      <c r="D4538" s="147" t="s">
        <v>29638</v>
      </c>
      <c r="E4538" s="147" t="s">
        <v>2240</v>
      </c>
      <c r="G4538" s="147">
        <v>0</v>
      </c>
      <c r="I4538" s="147">
        <v>5</v>
      </c>
      <c r="J4538" s="147">
        <v>2564215</v>
      </c>
    </row>
    <row r="4539" spans="1:11" x14ac:dyDescent="0.2">
      <c r="A4539" s="147">
        <v>4</v>
      </c>
      <c r="B4539" s="149" t="s">
        <v>29636</v>
      </c>
      <c r="C4539" s="147" t="s">
        <v>2242</v>
      </c>
      <c r="D4539" s="147" t="s">
        <v>29637</v>
      </c>
      <c r="E4539" s="147" t="s">
        <v>2240</v>
      </c>
      <c r="G4539" s="147">
        <v>0</v>
      </c>
      <c r="I4539" s="147">
        <v>4</v>
      </c>
      <c r="J4539" s="147">
        <v>2564140</v>
      </c>
    </row>
    <row r="4540" spans="1:11" x14ac:dyDescent="0.2">
      <c r="A4540" s="147">
        <v>4</v>
      </c>
      <c r="B4540" s="149" t="s">
        <v>29636</v>
      </c>
      <c r="C4540" s="147" t="s">
        <v>2277</v>
      </c>
      <c r="D4540" s="147" t="s">
        <v>29635</v>
      </c>
      <c r="E4540" s="147" t="s">
        <v>2246</v>
      </c>
      <c r="G4540" s="147">
        <v>0</v>
      </c>
      <c r="I4540" s="147">
        <v>4</v>
      </c>
      <c r="J4540" s="147">
        <v>1190817</v>
      </c>
    </row>
    <row r="4541" spans="1:11" x14ac:dyDescent="0.2">
      <c r="A4541" s="147">
        <v>4</v>
      </c>
      <c r="B4541" s="149" t="s">
        <v>29631</v>
      </c>
      <c r="C4541" s="147" t="s">
        <v>2242</v>
      </c>
      <c r="D4541" s="147" t="s">
        <v>29634</v>
      </c>
      <c r="E4541" s="147" t="s">
        <v>2246</v>
      </c>
      <c r="G4541" s="147">
        <v>0</v>
      </c>
      <c r="I4541" s="147">
        <v>4</v>
      </c>
      <c r="J4541" s="147">
        <v>2564138</v>
      </c>
    </row>
    <row r="4542" spans="1:11" x14ac:dyDescent="0.2">
      <c r="A4542" s="147">
        <v>4</v>
      </c>
      <c r="B4542" s="149" t="s">
        <v>29631</v>
      </c>
      <c r="C4542" s="147" t="s">
        <v>2446</v>
      </c>
      <c r="D4542" s="147" t="s">
        <v>29633</v>
      </c>
      <c r="E4542" s="147" t="s">
        <v>2246</v>
      </c>
      <c r="G4542" s="147">
        <v>0</v>
      </c>
      <c r="I4542" s="147">
        <v>4</v>
      </c>
      <c r="J4542" s="147">
        <v>1190843</v>
      </c>
    </row>
    <row r="4543" spans="1:11" x14ac:dyDescent="0.2">
      <c r="A4543" s="147">
        <v>4</v>
      </c>
      <c r="B4543" s="149" t="s">
        <v>29631</v>
      </c>
      <c r="C4543" s="147" t="s">
        <v>2277</v>
      </c>
      <c r="D4543" s="147" t="s">
        <v>29632</v>
      </c>
      <c r="E4543" s="147" t="s">
        <v>2246</v>
      </c>
      <c r="G4543" s="147">
        <v>0</v>
      </c>
      <c r="I4543" s="147">
        <v>4</v>
      </c>
      <c r="J4543" s="147">
        <v>1190848</v>
      </c>
    </row>
    <row r="4544" spans="1:11" x14ac:dyDescent="0.2">
      <c r="A4544" s="147">
        <v>4</v>
      </c>
      <c r="B4544" s="149" t="s">
        <v>29631</v>
      </c>
      <c r="C4544" s="147" t="s">
        <v>2277</v>
      </c>
      <c r="D4544" s="147" t="s">
        <v>29630</v>
      </c>
      <c r="E4544" s="147" t="s">
        <v>2246</v>
      </c>
      <c r="G4544" s="147">
        <v>0</v>
      </c>
      <c r="I4544" s="147">
        <v>4</v>
      </c>
      <c r="J4544" s="147">
        <v>1190809</v>
      </c>
    </row>
    <row r="4545" spans="1:11" x14ac:dyDescent="0.2">
      <c r="A4545" s="147">
        <v>5</v>
      </c>
      <c r="B4545" s="149" t="s">
        <v>29629</v>
      </c>
      <c r="C4545" s="147" t="s">
        <v>2242</v>
      </c>
      <c r="D4545" s="147" t="s">
        <v>29628</v>
      </c>
      <c r="E4545" s="147" t="s">
        <v>2246</v>
      </c>
      <c r="G4545" s="147">
        <v>0</v>
      </c>
      <c r="I4545" s="147">
        <v>5</v>
      </c>
      <c r="J4545" s="147">
        <v>2564237</v>
      </c>
    </row>
    <row r="4546" spans="1:11" x14ac:dyDescent="0.2">
      <c r="A4546" s="147">
        <v>6</v>
      </c>
      <c r="B4546" s="149" t="s">
        <v>29627</v>
      </c>
      <c r="C4546" s="147" t="s">
        <v>2242</v>
      </c>
      <c r="D4546" s="147" t="s">
        <v>29626</v>
      </c>
      <c r="E4546" s="147" t="s">
        <v>2240</v>
      </c>
      <c r="G4546" s="147">
        <v>0</v>
      </c>
      <c r="I4546" s="147">
        <v>6</v>
      </c>
      <c r="J4546" s="147">
        <v>2564240</v>
      </c>
      <c r="K4546" s="147" t="s">
        <v>2769</v>
      </c>
    </row>
    <row r="4547" spans="1:11" x14ac:dyDescent="0.2">
      <c r="A4547" s="147">
        <v>5</v>
      </c>
      <c r="B4547" s="149" t="s">
        <v>29625</v>
      </c>
      <c r="C4547" s="147" t="s">
        <v>2242</v>
      </c>
      <c r="D4547" s="147" t="s">
        <v>29624</v>
      </c>
      <c r="E4547" s="147" t="s">
        <v>2246</v>
      </c>
      <c r="G4547" s="147">
        <v>0</v>
      </c>
      <c r="I4547" s="147">
        <v>5</v>
      </c>
      <c r="J4547" s="147">
        <v>2564234</v>
      </c>
    </row>
    <row r="4548" spans="1:11" x14ac:dyDescent="0.2">
      <c r="A4548" s="147">
        <v>6</v>
      </c>
      <c r="B4548" s="149" t="s">
        <v>29623</v>
      </c>
      <c r="C4548" s="147" t="s">
        <v>2242</v>
      </c>
      <c r="D4548" s="147" t="s">
        <v>29622</v>
      </c>
      <c r="E4548" s="147" t="s">
        <v>2240</v>
      </c>
      <c r="G4548" s="147">
        <v>0</v>
      </c>
      <c r="I4548" s="147">
        <v>6</v>
      </c>
      <c r="J4548" s="147">
        <v>2564256</v>
      </c>
    </row>
    <row r="4549" spans="1:11" x14ac:dyDescent="0.2">
      <c r="A4549" s="147">
        <v>6</v>
      </c>
      <c r="B4549" s="149" t="s">
        <v>29621</v>
      </c>
      <c r="C4549" s="147" t="s">
        <v>2242</v>
      </c>
      <c r="D4549" s="147" t="s">
        <v>29620</v>
      </c>
      <c r="E4549" s="147" t="s">
        <v>2240</v>
      </c>
      <c r="G4549" s="147">
        <v>0</v>
      </c>
      <c r="I4549" s="147">
        <v>6</v>
      </c>
      <c r="J4549" s="147">
        <v>2564252</v>
      </c>
    </row>
    <row r="4550" spans="1:11" x14ac:dyDescent="0.2">
      <c r="A4550" s="147">
        <v>6</v>
      </c>
      <c r="B4550" s="149" t="s">
        <v>29619</v>
      </c>
      <c r="C4550" s="147" t="s">
        <v>2242</v>
      </c>
      <c r="D4550" s="147" t="s">
        <v>29618</v>
      </c>
      <c r="E4550" s="147" t="s">
        <v>2240</v>
      </c>
      <c r="G4550" s="147">
        <v>0</v>
      </c>
      <c r="I4550" s="147">
        <v>6</v>
      </c>
      <c r="J4550" s="147">
        <v>2564249</v>
      </c>
    </row>
    <row r="4551" spans="1:11" x14ac:dyDescent="0.2">
      <c r="A4551" s="147">
        <v>6</v>
      </c>
      <c r="B4551" s="149" t="s">
        <v>29617</v>
      </c>
      <c r="C4551" s="147" t="s">
        <v>2242</v>
      </c>
      <c r="D4551" s="147" t="s">
        <v>29616</v>
      </c>
      <c r="E4551" s="147" t="s">
        <v>2240</v>
      </c>
      <c r="G4551" s="147">
        <v>0</v>
      </c>
      <c r="I4551" s="147">
        <v>6</v>
      </c>
      <c r="J4551" s="147">
        <v>2564246</v>
      </c>
    </row>
    <row r="4552" spans="1:11" x14ac:dyDescent="0.2">
      <c r="A4552" s="147">
        <v>6</v>
      </c>
      <c r="B4552" s="149" t="s">
        <v>29615</v>
      </c>
      <c r="C4552" s="147" t="s">
        <v>2242</v>
      </c>
      <c r="D4552" s="147" t="s">
        <v>29614</v>
      </c>
      <c r="E4552" s="147" t="s">
        <v>2240</v>
      </c>
      <c r="G4552" s="147">
        <v>0</v>
      </c>
      <c r="I4552" s="147">
        <v>6</v>
      </c>
      <c r="J4552" s="147">
        <v>2564254</v>
      </c>
    </row>
    <row r="4553" spans="1:11" x14ac:dyDescent="0.2">
      <c r="A4553" s="147">
        <v>6</v>
      </c>
      <c r="B4553" s="149" t="s">
        <v>29613</v>
      </c>
      <c r="C4553" s="147" t="s">
        <v>2242</v>
      </c>
      <c r="D4553" s="147" t="s">
        <v>29612</v>
      </c>
      <c r="E4553" s="147" t="s">
        <v>2240</v>
      </c>
      <c r="G4553" s="147">
        <v>0</v>
      </c>
      <c r="I4553" s="147">
        <v>5</v>
      </c>
      <c r="J4553" s="147">
        <v>2564231</v>
      </c>
    </row>
    <row r="4554" spans="1:11" x14ac:dyDescent="0.2">
      <c r="A4554" s="147">
        <v>4</v>
      </c>
      <c r="B4554" s="149" t="s">
        <v>29606</v>
      </c>
      <c r="C4554" s="147" t="s">
        <v>2242</v>
      </c>
      <c r="D4554" s="147" t="s">
        <v>29611</v>
      </c>
      <c r="E4554" s="147" t="s">
        <v>2240</v>
      </c>
      <c r="G4554" s="147">
        <v>0</v>
      </c>
      <c r="I4554" s="147">
        <v>4</v>
      </c>
      <c r="J4554" s="147">
        <v>2564148</v>
      </c>
      <c r="K4554" s="147" t="s">
        <v>2769</v>
      </c>
    </row>
    <row r="4555" spans="1:11" x14ac:dyDescent="0.2">
      <c r="A4555" s="147">
        <v>4</v>
      </c>
      <c r="B4555" s="149" t="s">
        <v>29606</v>
      </c>
      <c r="C4555" s="147" t="s">
        <v>2261</v>
      </c>
      <c r="D4555" s="147" t="s">
        <v>29610</v>
      </c>
      <c r="E4555" s="147" t="s">
        <v>2246</v>
      </c>
      <c r="G4555" s="147">
        <v>0</v>
      </c>
      <c r="I4555" s="147">
        <v>4</v>
      </c>
      <c r="J4555" s="147">
        <v>1190837</v>
      </c>
    </row>
    <row r="4556" spans="1:11" x14ac:dyDescent="0.2">
      <c r="A4556" s="147">
        <v>4</v>
      </c>
      <c r="B4556" s="149" t="s">
        <v>29606</v>
      </c>
      <c r="C4556" s="147" t="s">
        <v>2261</v>
      </c>
      <c r="D4556" s="147" t="s">
        <v>29609</v>
      </c>
      <c r="E4556" s="147" t="s">
        <v>2246</v>
      </c>
      <c r="G4556" s="147">
        <v>0</v>
      </c>
      <c r="I4556" s="147">
        <v>4</v>
      </c>
      <c r="J4556" s="147">
        <v>1190794</v>
      </c>
    </row>
    <row r="4557" spans="1:11" x14ac:dyDescent="0.2">
      <c r="A4557" s="147">
        <v>4</v>
      </c>
      <c r="B4557" s="149" t="s">
        <v>29606</v>
      </c>
      <c r="C4557" s="147" t="s">
        <v>2277</v>
      </c>
      <c r="D4557" s="147" t="s">
        <v>29608</v>
      </c>
      <c r="E4557" s="147" t="s">
        <v>2246</v>
      </c>
      <c r="G4557" s="147">
        <v>0</v>
      </c>
      <c r="I4557" s="147">
        <v>4</v>
      </c>
      <c r="J4557" s="147">
        <v>1190802</v>
      </c>
    </row>
    <row r="4558" spans="1:11" x14ac:dyDescent="0.2">
      <c r="A4558" s="147">
        <v>4</v>
      </c>
      <c r="B4558" s="149" t="s">
        <v>29606</v>
      </c>
      <c r="C4558" s="147" t="s">
        <v>2277</v>
      </c>
      <c r="D4558" s="147" t="s">
        <v>29607</v>
      </c>
      <c r="E4558" s="147" t="s">
        <v>2246</v>
      </c>
      <c r="G4558" s="147">
        <v>0</v>
      </c>
      <c r="I4558" s="147">
        <v>4</v>
      </c>
      <c r="J4558" s="147">
        <v>1190835</v>
      </c>
    </row>
    <row r="4559" spans="1:11" x14ac:dyDescent="0.2">
      <c r="A4559" s="147">
        <v>4</v>
      </c>
      <c r="B4559" s="149" t="s">
        <v>29606</v>
      </c>
      <c r="C4559" s="147" t="s">
        <v>2277</v>
      </c>
      <c r="D4559" s="147" t="s">
        <v>29605</v>
      </c>
      <c r="E4559" s="147" t="s">
        <v>2246</v>
      </c>
      <c r="G4559" s="147">
        <v>0</v>
      </c>
      <c r="I4559" s="147">
        <v>4</v>
      </c>
      <c r="J4559" s="147">
        <v>1190851</v>
      </c>
    </row>
    <row r="4560" spans="1:11" x14ac:dyDescent="0.2">
      <c r="A4560" s="147">
        <v>4</v>
      </c>
      <c r="B4560" s="149" t="s">
        <v>29604</v>
      </c>
      <c r="C4560" s="147" t="s">
        <v>2242</v>
      </c>
      <c r="D4560" s="147" t="s">
        <v>29603</v>
      </c>
      <c r="E4560" s="147" t="s">
        <v>2240</v>
      </c>
      <c r="G4560" s="147">
        <v>0</v>
      </c>
      <c r="I4560" s="147">
        <v>4</v>
      </c>
      <c r="J4560" s="147">
        <v>2564133</v>
      </c>
      <c r="K4560" s="147" t="s">
        <v>2769</v>
      </c>
    </row>
    <row r="4561" spans="1:11" x14ac:dyDescent="0.2">
      <c r="A4561" s="147">
        <v>4</v>
      </c>
      <c r="B4561" s="149" t="s">
        <v>29594</v>
      </c>
      <c r="C4561" s="147" t="s">
        <v>2242</v>
      </c>
      <c r="D4561" s="147" t="s">
        <v>29602</v>
      </c>
      <c r="E4561" s="147" t="s">
        <v>2240</v>
      </c>
      <c r="G4561" s="147">
        <v>0</v>
      </c>
      <c r="I4561" s="147">
        <v>4</v>
      </c>
      <c r="J4561" s="147">
        <v>2564131</v>
      </c>
    </row>
    <row r="4562" spans="1:11" x14ac:dyDescent="0.2">
      <c r="A4562" s="147">
        <v>4</v>
      </c>
      <c r="B4562" s="149" t="s">
        <v>29594</v>
      </c>
      <c r="C4562" s="147" t="s">
        <v>2277</v>
      </c>
      <c r="D4562" s="147" t="s">
        <v>29601</v>
      </c>
      <c r="E4562" s="147" t="s">
        <v>2246</v>
      </c>
      <c r="G4562" s="147">
        <v>0</v>
      </c>
      <c r="I4562" s="147">
        <v>4</v>
      </c>
      <c r="J4562" s="147">
        <v>1190871</v>
      </c>
    </row>
    <row r="4563" spans="1:11" x14ac:dyDescent="0.2">
      <c r="A4563" s="147">
        <v>4</v>
      </c>
      <c r="B4563" s="149" t="s">
        <v>29594</v>
      </c>
      <c r="C4563" s="147" t="s">
        <v>2277</v>
      </c>
      <c r="D4563" s="147" t="s">
        <v>29600</v>
      </c>
      <c r="E4563" s="147" t="s">
        <v>2246</v>
      </c>
      <c r="G4563" s="147">
        <v>0</v>
      </c>
      <c r="I4563" s="147">
        <v>4</v>
      </c>
      <c r="J4563" s="147">
        <v>1190861</v>
      </c>
    </row>
    <row r="4564" spans="1:11" x14ac:dyDescent="0.2">
      <c r="A4564" s="147">
        <v>4</v>
      </c>
      <c r="B4564" s="149" t="s">
        <v>29594</v>
      </c>
      <c r="C4564" s="147" t="s">
        <v>2277</v>
      </c>
      <c r="D4564" s="147" t="s">
        <v>29599</v>
      </c>
      <c r="E4564" s="147" t="s">
        <v>2246</v>
      </c>
      <c r="G4564" s="147">
        <v>0</v>
      </c>
      <c r="I4564" s="147">
        <v>4</v>
      </c>
      <c r="J4564" s="147">
        <v>1190857</v>
      </c>
    </row>
    <row r="4565" spans="1:11" x14ac:dyDescent="0.2">
      <c r="A4565" s="147">
        <v>4</v>
      </c>
      <c r="B4565" s="149" t="s">
        <v>29594</v>
      </c>
      <c r="C4565" s="147" t="s">
        <v>2277</v>
      </c>
      <c r="D4565" s="147" t="s">
        <v>29598</v>
      </c>
      <c r="E4565" s="147" t="s">
        <v>2246</v>
      </c>
      <c r="G4565" s="147">
        <v>0</v>
      </c>
      <c r="I4565" s="147">
        <v>4</v>
      </c>
      <c r="J4565" s="147">
        <v>1190873</v>
      </c>
    </row>
    <row r="4566" spans="1:11" x14ac:dyDescent="0.2">
      <c r="A4566" s="147">
        <v>4</v>
      </c>
      <c r="B4566" s="149" t="s">
        <v>29594</v>
      </c>
      <c r="C4566" s="147" t="s">
        <v>2277</v>
      </c>
      <c r="D4566" s="147" t="s">
        <v>29597</v>
      </c>
      <c r="E4566" s="147" t="s">
        <v>2246</v>
      </c>
      <c r="G4566" s="147">
        <v>0</v>
      </c>
      <c r="I4566" s="147">
        <v>4</v>
      </c>
      <c r="J4566" s="147">
        <v>1190870</v>
      </c>
    </row>
    <row r="4567" spans="1:11" x14ac:dyDescent="0.2">
      <c r="A4567" s="147">
        <v>4</v>
      </c>
      <c r="B4567" s="149" t="s">
        <v>29594</v>
      </c>
      <c r="C4567" s="147" t="s">
        <v>2277</v>
      </c>
      <c r="D4567" s="147" t="s">
        <v>29596</v>
      </c>
      <c r="E4567" s="147" t="s">
        <v>2246</v>
      </c>
      <c r="G4567" s="147">
        <v>0</v>
      </c>
      <c r="I4567" s="147">
        <v>4</v>
      </c>
      <c r="J4567" s="147">
        <v>1190866</v>
      </c>
    </row>
    <row r="4568" spans="1:11" x14ac:dyDescent="0.2">
      <c r="A4568" s="147">
        <v>4</v>
      </c>
      <c r="B4568" s="149" t="s">
        <v>29594</v>
      </c>
      <c r="C4568" s="147" t="s">
        <v>2277</v>
      </c>
      <c r="D4568" s="147" t="s">
        <v>29595</v>
      </c>
      <c r="E4568" s="147" t="s">
        <v>2246</v>
      </c>
      <c r="G4568" s="147">
        <v>0</v>
      </c>
      <c r="I4568" s="147">
        <v>4</v>
      </c>
      <c r="J4568" s="147">
        <v>1190872</v>
      </c>
    </row>
    <row r="4569" spans="1:11" x14ac:dyDescent="0.2">
      <c r="A4569" s="147">
        <v>4</v>
      </c>
      <c r="B4569" s="149" t="s">
        <v>29594</v>
      </c>
      <c r="C4569" s="147" t="s">
        <v>2277</v>
      </c>
      <c r="D4569" s="147" t="s">
        <v>29593</v>
      </c>
      <c r="E4569" s="147" t="s">
        <v>2246</v>
      </c>
      <c r="G4569" s="147">
        <v>0</v>
      </c>
      <c r="I4569" s="147">
        <v>4</v>
      </c>
      <c r="J4569" s="147">
        <v>1190867</v>
      </c>
    </row>
    <row r="4570" spans="1:11" x14ac:dyDescent="0.2">
      <c r="A4570" s="147">
        <v>3</v>
      </c>
      <c r="B4570" s="149" t="s">
        <v>29592</v>
      </c>
      <c r="C4570" s="147" t="s">
        <v>2242</v>
      </c>
      <c r="D4570" s="147" t="s">
        <v>29591</v>
      </c>
      <c r="E4570" s="147" t="s">
        <v>2246</v>
      </c>
      <c r="G4570" s="147">
        <v>0</v>
      </c>
      <c r="I4570" s="147">
        <v>3</v>
      </c>
      <c r="J4570" s="147">
        <v>2564119</v>
      </c>
    </row>
    <row r="4571" spans="1:11" x14ac:dyDescent="0.2">
      <c r="A4571" s="147">
        <v>4</v>
      </c>
      <c r="B4571" s="149" t="s">
        <v>29590</v>
      </c>
      <c r="C4571" s="147" t="s">
        <v>2242</v>
      </c>
      <c r="D4571" s="147" t="s">
        <v>29589</v>
      </c>
      <c r="E4571" s="147" t="s">
        <v>2240</v>
      </c>
      <c r="G4571" s="147">
        <v>0</v>
      </c>
      <c r="I4571" s="147">
        <v>4</v>
      </c>
      <c r="J4571" s="147">
        <v>2564258</v>
      </c>
      <c r="K4571" s="147" t="s">
        <v>2769</v>
      </c>
    </row>
    <row r="4572" spans="1:11" x14ac:dyDescent="0.2">
      <c r="A4572" s="147">
        <v>4</v>
      </c>
      <c r="B4572" s="149" t="s">
        <v>29587</v>
      </c>
      <c r="C4572" s="147" t="s">
        <v>2242</v>
      </c>
      <c r="D4572" s="147" t="s">
        <v>29588</v>
      </c>
      <c r="E4572" s="147" t="s">
        <v>2240</v>
      </c>
      <c r="G4572" s="147">
        <v>0</v>
      </c>
      <c r="I4572" s="147">
        <v>4</v>
      </c>
      <c r="J4572" s="147">
        <v>2564271</v>
      </c>
      <c r="K4572" s="147" t="s">
        <v>2769</v>
      </c>
    </row>
    <row r="4573" spans="1:11" x14ac:dyDescent="0.2">
      <c r="A4573" s="147">
        <v>4</v>
      </c>
      <c r="B4573" s="149" t="s">
        <v>29587</v>
      </c>
      <c r="C4573" s="147" t="s">
        <v>2261</v>
      </c>
      <c r="D4573" s="147" t="s">
        <v>29586</v>
      </c>
      <c r="E4573" s="147" t="s">
        <v>2246</v>
      </c>
      <c r="G4573" s="147">
        <v>0</v>
      </c>
      <c r="I4573" s="147">
        <v>4</v>
      </c>
      <c r="J4573" s="147">
        <v>1190884</v>
      </c>
    </row>
    <row r="4574" spans="1:11" x14ac:dyDescent="0.2">
      <c r="A4574" s="147">
        <v>4</v>
      </c>
      <c r="B4574" s="149" t="s">
        <v>29585</v>
      </c>
      <c r="C4574" s="147" t="s">
        <v>2242</v>
      </c>
      <c r="D4574" s="147" t="s">
        <v>29584</v>
      </c>
      <c r="E4574" s="147" t="s">
        <v>2240</v>
      </c>
      <c r="G4574" s="147">
        <v>0</v>
      </c>
      <c r="I4574" s="147">
        <v>4</v>
      </c>
      <c r="J4574" s="147">
        <v>2564261</v>
      </c>
      <c r="K4574" s="147" t="s">
        <v>2769</v>
      </c>
    </row>
    <row r="4575" spans="1:11" x14ac:dyDescent="0.2">
      <c r="A4575" s="147">
        <v>4</v>
      </c>
      <c r="B4575" s="149" t="s">
        <v>29582</v>
      </c>
      <c r="C4575" s="147" t="s">
        <v>2242</v>
      </c>
      <c r="D4575" s="147" t="s">
        <v>29583</v>
      </c>
      <c r="E4575" s="147" t="s">
        <v>2246</v>
      </c>
      <c r="G4575" s="147">
        <v>0</v>
      </c>
      <c r="I4575" s="147">
        <v>4</v>
      </c>
      <c r="J4575" s="147">
        <v>2564263</v>
      </c>
    </row>
    <row r="4576" spans="1:11" x14ac:dyDescent="0.2">
      <c r="A4576" s="147">
        <v>4</v>
      </c>
      <c r="B4576" s="149" t="s">
        <v>29582</v>
      </c>
      <c r="C4576" s="147" t="s">
        <v>2261</v>
      </c>
      <c r="D4576" s="147" t="s">
        <v>29581</v>
      </c>
      <c r="E4576" s="147" t="s">
        <v>2246</v>
      </c>
      <c r="G4576" s="147">
        <v>0</v>
      </c>
      <c r="I4576" s="147">
        <v>4</v>
      </c>
      <c r="J4576" s="147">
        <v>1190879</v>
      </c>
    </row>
    <row r="4577" spans="1:11" x14ac:dyDescent="0.2">
      <c r="A4577" s="147">
        <v>5</v>
      </c>
      <c r="B4577" s="149" t="s">
        <v>29580</v>
      </c>
      <c r="C4577" s="147" t="s">
        <v>2242</v>
      </c>
      <c r="D4577" s="147" t="s">
        <v>29579</v>
      </c>
      <c r="E4577" s="147" t="s">
        <v>2246</v>
      </c>
      <c r="G4577" s="147">
        <v>0</v>
      </c>
      <c r="I4577" s="147">
        <v>5</v>
      </c>
      <c r="J4577" s="147">
        <v>2564278</v>
      </c>
    </row>
    <row r="4578" spans="1:11" x14ac:dyDescent="0.2">
      <c r="A4578" s="147">
        <v>6</v>
      </c>
      <c r="B4578" s="149" t="s">
        <v>29578</v>
      </c>
      <c r="C4578" s="147" t="s">
        <v>2242</v>
      </c>
      <c r="D4578" s="147" t="s">
        <v>29577</v>
      </c>
      <c r="E4578" s="147" t="s">
        <v>2240</v>
      </c>
      <c r="G4578" s="147">
        <v>0</v>
      </c>
      <c r="I4578" s="147">
        <v>6</v>
      </c>
      <c r="J4578" s="147">
        <v>2564284</v>
      </c>
    </row>
    <row r="4579" spans="1:11" x14ac:dyDescent="0.2">
      <c r="A4579" s="147">
        <v>6</v>
      </c>
      <c r="B4579" s="149" t="s">
        <v>29576</v>
      </c>
      <c r="C4579" s="147" t="s">
        <v>2242</v>
      </c>
      <c r="D4579" s="147" t="s">
        <v>29575</v>
      </c>
      <c r="E4579" s="147" t="s">
        <v>2240</v>
      </c>
      <c r="G4579" s="147">
        <v>0</v>
      </c>
      <c r="I4579" s="147">
        <v>5</v>
      </c>
      <c r="J4579" s="147">
        <v>2564276</v>
      </c>
    </row>
    <row r="4580" spans="1:11" x14ac:dyDescent="0.2">
      <c r="A4580" s="147">
        <v>6</v>
      </c>
      <c r="B4580" s="149" t="s">
        <v>29574</v>
      </c>
      <c r="C4580" s="147" t="s">
        <v>2242</v>
      </c>
      <c r="D4580" s="147" t="s">
        <v>29573</v>
      </c>
      <c r="E4580" s="147" t="s">
        <v>2240</v>
      </c>
      <c r="G4580" s="147">
        <v>0</v>
      </c>
      <c r="I4580" s="147">
        <v>5</v>
      </c>
      <c r="J4580" s="147">
        <v>2564281</v>
      </c>
    </row>
    <row r="4581" spans="1:11" x14ac:dyDescent="0.2">
      <c r="A4581" s="147">
        <v>6</v>
      </c>
      <c r="B4581" s="149" t="s">
        <v>29572</v>
      </c>
      <c r="C4581" s="147" t="s">
        <v>2242</v>
      </c>
      <c r="D4581" s="147" t="s">
        <v>29571</v>
      </c>
      <c r="E4581" s="147" t="s">
        <v>2240</v>
      </c>
      <c r="G4581" s="147">
        <v>0</v>
      </c>
      <c r="I4581" s="147">
        <v>5</v>
      </c>
      <c r="J4581" s="147">
        <v>2564275</v>
      </c>
    </row>
    <row r="4582" spans="1:11" x14ac:dyDescent="0.2">
      <c r="A4582" s="147">
        <v>4</v>
      </c>
      <c r="B4582" s="149" t="s">
        <v>29569</v>
      </c>
      <c r="C4582" s="147" t="s">
        <v>2242</v>
      </c>
      <c r="D4582" s="147" t="s">
        <v>29570</v>
      </c>
      <c r="E4582" s="147" t="s">
        <v>2240</v>
      </c>
      <c r="G4582" s="147">
        <v>0</v>
      </c>
      <c r="I4582" s="147">
        <v>4</v>
      </c>
      <c r="J4582" s="147">
        <v>2564267</v>
      </c>
      <c r="K4582" s="147" t="s">
        <v>2769</v>
      </c>
    </row>
    <row r="4583" spans="1:11" x14ac:dyDescent="0.2">
      <c r="A4583" s="147">
        <v>4</v>
      </c>
      <c r="B4583" s="149" t="s">
        <v>29569</v>
      </c>
      <c r="C4583" s="147" t="s">
        <v>2261</v>
      </c>
      <c r="D4583" s="147" t="s">
        <v>29568</v>
      </c>
      <c r="E4583" s="147" t="s">
        <v>2246</v>
      </c>
      <c r="G4583" s="147">
        <v>0</v>
      </c>
      <c r="I4583" s="147">
        <v>4</v>
      </c>
      <c r="J4583" s="147">
        <v>1190878</v>
      </c>
    </row>
    <row r="4584" spans="1:11" x14ac:dyDescent="0.2">
      <c r="A4584" s="147">
        <v>3</v>
      </c>
      <c r="B4584" s="149" t="s">
        <v>29566</v>
      </c>
      <c r="C4584" s="147" t="s">
        <v>2242</v>
      </c>
      <c r="D4584" s="147" t="s">
        <v>29567</v>
      </c>
      <c r="E4584" s="147" t="s">
        <v>2246</v>
      </c>
      <c r="G4584" s="147">
        <v>0</v>
      </c>
      <c r="I4584" s="147">
        <v>3</v>
      </c>
      <c r="J4584" s="147">
        <v>2564110</v>
      </c>
    </row>
    <row r="4585" spans="1:11" x14ac:dyDescent="0.2">
      <c r="A4585" s="147">
        <v>3</v>
      </c>
      <c r="B4585" s="149" t="s">
        <v>29566</v>
      </c>
      <c r="C4585" s="147" t="s">
        <v>2261</v>
      </c>
      <c r="D4585" s="147" t="s">
        <v>29565</v>
      </c>
      <c r="E4585" s="147" t="s">
        <v>2246</v>
      </c>
      <c r="G4585" s="147">
        <v>0</v>
      </c>
      <c r="I4585" s="147">
        <v>3</v>
      </c>
      <c r="J4585" s="147">
        <v>1190775</v>
      </c>
    </row>
    <row r="4586" spans="1:11" x14ac:dyDescent="0.2">
      <c r="A4586" s="147">
        <v>4</v>
      </c>
      <c r="B4586" s="149" t="s">
        <v>29564</v>
      </c>
      <c r="C4586" s="147" t="s">
        <v>2242</v>
      </c>
      <c r="D4586" s="147" t="s">
        <v>29563</v>
      </c>
      <c r="E4586" s="147" t="s">
        <v>2240</v>
      </c>
      <c r="G4586" s="147">
        <v>0</v>
      </c>
      <c r="I4586" s="147">
        <v>4</v>
      </c>
      <c r="J4586" s="147">
        <v>2564298</v>
      </c>
      <c r="K4586" s="147" t="s">
        <v>2769</v>
      </c>
    </row>
    <row r="4587" spans="1:11" x14ac:dyDescent="0.2">
      <c r="A4587" s="147">
        <v>4</v>
      </c>
      <c r="B4587" s="149" t="s">
        <v>29555</v>
      </c>
      <c r="C4587" s="147" t="s">
        <v>2242</v>
      </c>
      <c r="D4587" s="147" t="s">
        <v>29562</v>
      </c>
      <c r="E4587" s="147" t="s">
        <v>2240</v>
      </c>
      <c r="G4587" s="147">
        <v>0</v>
      </c>
      <c r="I4587" s="147">
        <v>4</v>
      </c>
      <c r="J4587" s="147">
        <v>2564287</v>
      </c>
    </row>
    <row r="4588" spans="1:11" x14ac:dyDescent="0.2">
      <c r="A4588" s="147">
        <v>4</v>
      </c>
      <c r="B4588" s="149" t="s">
        <v>29555</v>
      </c>
      <c r="C4588" s="147" t="s">
        <v>2261</v>
      </c>
      <c r="D4588" s="147" t="s">
        <v>29561</v>
      </c>
      <c r="E4588" s="147" t="s">
        <v>2246</v>
      </c>
      <c r="G4588" s="147">
        <v>0</v>
      </c>
      <c r="I4588" s="147">
        <v>4</v>
      </c>
      <c r="J4588" s="147">
        <v>1190889</v>
      </c>
    </row>
    <row r="4589" spans="1:11" x14ac:dyDescent="0.2">
      <c r="A4589" s="147">
        <v>4</v>
      </c>
      <c r="B4589" s="149" t="s">
        <v>29555</v>
      </c>
      <c r="C4589" s="147" t="s">
        <v>2261</v>
      </c>
      <c r="D4589" s="147" t="s">
        <v>29560</v>
      </c>
      <c r="E4589" s="147" t="s">
        <v>2246</v>
      </c>
      <c r="G4589" s="147">
        <v>0</v>
      </c>
      <c r="I4589" s="147">
        <v>4</v>
      </c>
      <c r="J4589" s="147">
        <v>1190886</v>
      </c>
    </row>
    <row r="4590" spans="1:11" x14ac:dyDescent="0.2">
      <c r="A4590" s="147">
        <v>4</v>
      </c>
      <c r="B4590" s="149" t="s">
        <v>29555</v>
      </c>
      <c r="C4590" s="147" t="s">
        <v>2261</v>
      </c>
      <c r="D4590" s="147" t="s">
        <v>29559</v>
      </c>
      <c r="E4590" s="147" t="s">
        <v>2246</v>
      </c>
      <c r="G4590" s="147">
        <v>0</v>
      </c>
      <c r="I4590" s="147">
        <v>4</v>
      </c>
      <c r="J4590" s="147">
        <v>1190902</v>
      </c>
    </row>
    <row r="4591" spans="1:11" x14ac:dyDescent="0.2">
      <c r="A4591" s="147">
        <v>4</v>
      </c>
      <c r="B4591" s="149" t="s">
        <v>29555</v>
      </c>
      <c r="C4591" s="147" t="s">
        <v>2261</v>
      </c>
      <c r="D4591" s="147" t="s">
        <v>29558</v>
      </c>
      <c r="E4591" s="147" t="s">
        <v>2246</v>
      </c>
      <c r="G4591" s="147">
        <v>0</v>
      </c>
      <c r="I4591" s="147">
        <v>4</v>
      </c>
      <c r="J4591" s="147">
        <v>1190905</v>
      </c>
    </row>
    <row r="4592" spans="1:11" x14ac:dyDescent="0.2">
      <c r="A4592" s="147">
        <v>4</v>
      </c>
      <c r="B4592" s="149" t="s">
        <v>29555</v>
      </c>
      <c r="C4592" s="147" t="s">
        <v>2277</v>
      </c>
      <c r="D4592" s="147" t="s">
        <v>29557</v>
      </c>
      <c r="E4592" s="147" t="s">
        <v>2246</v>
      </c>
      <c r="G4592" s="147">
        <v>0</v>
      </c>
      <c r="I4592" s="147">
        <v>4</v>
      </c>
      <c r="J4592" s="147">
        <v>1190907</v>
      </c>
    </row>
    <row r="4593" spans="1:10" x14ac:dyDescent="0.2">
      <c r="A4593" s="147">
        <v>4</v>
      </c>
      <c r="B4593" s="149" t="s">
        <v>29555</v>
      </c>
      <c r="C4593" s="147" t="s">
        <v>2277</v>
      </c>
      <c r="D4593" s="147" t="s">
        <v>29556</v>
      </c>
      <c r="E4593" s="147" t="s">
        <v>2246</v>
      </c>
      <c r="G4593" s="147">
        <v>0</v>
      </c>
      <c r="I4593" s="147">
        <v>4</v>
      </c>
      <c r="J4593" s="147">
        <v>1190903</v>
      </c>
    </row>
    <row r="4594" spans="1:10" x14ac:dyDescent="0.2">
      <c r="A4594" s="147">
        <v>4</v>
      </c>
      <c r="B4594" s="149" t="s">
        <v>29555</v>
      </c>
      <c r="C4594" s="147" t="s">
        <v>2277</v>
      </c>
      <c r="D4594" s="147" t="s">
        <v>29554</v>
      </c>
      <c r="E4594" s="147" t="s">
        <v>2246</v>
      </c>
      <c r="G4594" s="147">
        <v>0</v>
      </c>
      <c r="I4594" s="147">
        <v>4</v>
      </c>
      <c r="J4594" s="147">
        <v>1190892</v>
      </c>
    </row>
    <row r="4595" spans="1:10" x14ac:dyDescent="0.2">
      <c r="A4595" s="147">
        <v>4</v>
      </c>
      <c r="B4595" s="149" t="s">
        <v>29553</v>
      </c>
      <c r="C4595" s="147" t="s">
        <v>2242</v>
      </c>
      <c r="D4595" s="147" t="s">
        <v>29552</v>
      </c>
      <c r="E4595" s="147" t="s">
        <v>2240</v>
      </c>
      <c r="G4595" s="147">
        <v>0</v>
      </c>
      <c r="I4595" s="147">
        <v>4</v>
      </c>
      <c r="J4595" s="147">
        <v>2564290</v>
      </c>
    </row>
    <row r="4596" spans="1:10" x14ac:dyDescent="0.2">
      <c r="A4596" s="147">
        <v>4</v>
      </c>
      <c r="B4596" s="149" t="s">
        <v>29551</v>
      </c>
      <c r="C4596" s="147" t="s">
        <v>2242</v>
      </c>
      <c r="D4596" s="147" t="s">
        <v>29550</v>
      </c>
      <c r="E4596" s="147" t="s">
        <v>2246</v>
      </c>
      <c r="G4596" s="147">
        <v>0</v>
      </c>
      <c r="I4596" s="147">
        <v>4</v>
      </c>
      <c r="J4596" s="147">
        <v>2564294</v>
      </c>
    </row>
    <row r="4597" spans="1:10" x14ac:dyDescent="0.2">
      <c r="A4597" s="147">
        <v>5</v>
      </c>
      <c r="B4597" s="149" t="s">
        <v>29549</v>
      </c>
      <c r="C4597" s="147" t="s">
        <v>2242</v>
      </c>
      <c r="D4597" s="147" t="s">
        <v>29548</v>
      </c>
      <c r="E4597" s="147" t="s">
        <v>2246</v>
      </c>
      <c r="G4597" s="147">
        <v>0</v>
      </c>
      <c r="I4597" s="147">
        <v>5</v>
      </c>
      <c r="J4597" s="147">
        <v>2564306</v>
      </c>
    </row>
    <row r="4598" spans="1:10" x14ac:dyDescent="0.2">
      <c r="A4598" s="147">
        <v>6</v>
      </c>
      <c r="B4598" s="149" t="s">
        <v>29547</v>
      </c>
      <c r="C4598" s="147" t="s">
        <v>2242</v>
      </c>
      <c r="D4598" s="147" t="s">
        <v>29546</v>
      </c>
      <c r="E4598" s="147" t="s">
        <v>2240</v>
      </c>
      <c r="G4598" s="147">
        <v>0</v>
      </c>
      <c r="I4598" s="147">
        <v>6</v>
      </c>
      <c r="J4598" s="147">
        <v>2564311</v>
      </c>
    </row>
    <row r="4599" spans="1:10" x14ac:dyDescent="0.2">
      <c r="A4599" s="147">
        <v>5</v>
      </c>
      <c r="B4599" s="149" t="s">
        <v>29544</v>
      </c>
      <c r="C4599" s="147" t="s">
        <v>2242</v>
      </c>
      <c r="D4599" s="147" t="s">
        <v>29545</v>
      </c>
      <c r="E4599" s="147" t="s">
        <v>2246</v>
      </c>
      <c r="G4599" s="147">
        <v>0</v>
      </c>
      <c r="I4599" s="147">
        <v>5</v>
      </c>
      <c r="J4599" s="147">
        <v>2564309</v>
      </c>
    </row>
    <row r="4600" spans="1:10" x14ac:dyDescent="0.2">
      <c r="A4600" s="147">
        <v>5</v>
      </c>
      <c r="B4600" s="149" t="s">
        <v>29544</v>
      </c>
      <c r="C4600" s="147" t="s">
        <v>2250</v>
      </c>
      <c r="D4600" s="147" t="s">
        <v>29543</v>
      </c>
      <c r="E4600" s="147" t="s">
        <v>2246</v>
      </c>
      <c r="G4600" s="147">
        <v>0</v>
      </c>
      <c r="I4600" s="147">
        <v>5</v>
      </c>
      <c r="J4600" s="147">
        <v>1190910</v>
      </c>
    </row>
    <row r="4601" spans="1:10" x14ac:dyDescent="0.2">
      <c r="A4601" s="147">
        <v>6</v>
      </c>
      <c r="B4601" s="149" t="s">
        <v>29542</v>
      </c>
      <c r="C4601" s="147" t="s">
        <v>2242</v>
      </c>
      <c r="D4601" s="147" t="s">
        <v>29541</v>
      </c>
      <c r="E4601" s="147" t="s">
        <v>2240</v>
      </c>
      <c r="G4601" s="147">
        <v>0</v>
      </c>
      <c r="I4601" s="147">
        <v>6</v>
      </c>
      <c r="J4601" s="147">
        <v>2564339</v>
      </c>
    </row>
    <row r="4602" spans="1:10" x14ac:dyDescent="0.2">
      <c r="A4602" s="147">
        <v>6</v>
      </c>
      <c r="B4602" s="149" t="s">
        <v>29540</v>
      </c>
      <c r="C4602" s="147" t="s">
        <v>2242</v>
      </c>
      <c r="D4602" s="147" t="s">
        <v>29539</v>
      </c>
      <c r="E4602" s="147" t="s">
        <v>2240</v>
      </c>
      <c r="G4602" s="147">
        <v>0</v>
      </c>
      <c r="I4602" s="147">
        <v>6</v>
      </c>
      <c r="J4602" s="147">
        <v>2564330</v>
      </c>
    </row>
    <row r="4603" spans="1:10" x14ac:dyDescent="0.2">
      <c r="A4603" s="147">
        <v>6</v>
      </c>
      <c r="B4603" s="149" t="s">
        <v>29538</v>
      </c>
      <c r="C4603" s="147" t="s">
        <v>2242</v>
      </c>
      <c r="D4603" s="147" t="s">
        <v>29537</v>
      </c>
      <c r="E4603" s="147" t="s">
        <v>2240</v>
      </c>
      <c r="G4603" s="147">
        <v>0</v>
      </c>
      <c r="I4603" s="147">
        <v>6</v>
      </c>
      <c r="J4603" s="147">
        <v>2564327</v>
      </c>
    </row>
    <row r="4604" spans="1:10" x14ac:dyDescent="0.2">
      <c r="A4604" s="147">
        <v>6</v>
      </c>
      <c r="B4604" s="149" t="s">
        <v>29536</v>
      </c>
      <c r="C4604" s="147" t="s">
        <v>2242</v>
      </c>
      <c r="D4604" s="147" t="s">
        <v>29535</v>
      </c>
      <c r="E4604" s="147" t="s">
        <v>2240</v>
      </c>
      <c r="G4604" s="147">
        <v>0</v>
      </c>
      <c r="I4604" s="147">
        <v>6</v>
      </c>
      <c r="J4604" s="147">
        <v>2564338</v>
      </c>
    </row>
    <row r="4605" spans="1:10" x14ac:dyDescent="0.2">
      <c r="A4605" s="147">
        <v>6</v>
      </c>
      <c r="B4605" s="149" t="s">
        <v>29534</v>
      </c>
      <c r="C4605" s="147" t="s">
        <v>2242</v>
      </c>
      <c r="D4605" s="147" t="s">
        <v>29533</v>
      </c>
      <c r="E4605" s="147" t="s">
        <v>2240</v>
      </c>
      <c r="G4605" s="147">
        <v>0</v>
      </c>
      <c r="I4605" s="147">
        <v>6</v>
      </c>
      <c r="J4605" s="147">
        <v>2564329</v>
      </c>
    </row>
    <row r="4606" spans="1:10" x14ac:dyDescent="0.2">
      <c r="A4606" s="147">
        <v>6</v>
      </c>
      <c r="B4606" s="149" t="s">
        <v>29532</v>
      </c>
      <c r="C4606" s="147" t="s">
        <v>2242</v>
      </c>
      <c r="D4606" s="147" t="s">
        <v>29531</v>
      </c>
      <c r="E4606" s="147" t="s">
        <v>2240</v>
      </c>
      <c r="G4606" s="147">
        <v>0</v>
      </c>
      <c r="I4606" s="147">
        <v>6</v>
      </c>
      <c r="J4606" s="147">
        <v>2564316</v>
      </c>
    </row>
    <row r="4607" spans="1:10" x14ac:dyDescent="0.2">
      <c r="A4607" s="147">
        <v>6</v>
      </c>
      <c r="B4607" s="149" t="s">
        <v>29530</v>
      </c>
      <c r="C4607" s="147" t="s">
        <v>2242</v>
      </c>
      <c r="D4607" s="147" t="s">
        <v>29529</v>
      </c>
      <c r="E4607" s="147" t="s">
        <v>2240</v>
      </c>
      <c r="G4607" s="147">
        <v>0</v>
      </c>
      <c r="I4607" s="147">
        <v>6</v>
      </c>
      <c r="J4607" s="147">
        <v>2564334</v>
      </c>
    </row>
    <row r="4608" spans="1:10" x14ac:dyDescent="0.2">
      <c r="A4608" s="147">
        <v>6</v>
      </c>
      <c r="B4608" s="149" t="s">
        <v>29528</v>
      </c>
      <c r="C4608" s="147" t="s">
        <v>2242</v>
      </c>
      <c r="D4608" s="147" t="s">
        <v>29527</v>
      </c>
      <c r="E4608" s="147" t="s">
        <v>2240</v>
      </c>
      <c r="G4608" s="147">
        <v>0</v>
      </c>
      <c r="I4608" s="147">
        <v>6</v>
      </c>
      <c r="J4608" s="147">
        <v>2564336</v>
      </c>
    </row>
    <row r="4609" spans="1:10" x14ac:dyDescent="0.2">
      <c r="A4609" s="147">
        <v>6</v>
      </c>
      <c r="B4609" s="149" t="s">
        <v>29526</v>
      </c>
      <c r="C4609" s="147" t="s">
        <v>2242</v>
      </c>
      <c r="D4609" s="147" t="s">
        <v>29525</v>
      </c>
      <c r="E4609" s="147" t="s">
        <v>2240</v>
      </c>
      <c r="G4609" s="147">
        <v>0</v>
      </c>
      <c r="I4609" s="147">
        <v>6</v>
      </c>
      <c r="J4609" s="147">
        <v>2564335</v>
      </c>
    </row>
    <row r="4610" spans="1:10" x14ac:dyDescent="0.2">
      <c r="A4610" s="147">
        <v>6</v>
      </c>
      <c r="B4610" s="149" t="s">
        <v>29524</v>
      </c>
      <c r="C4610" s="147" t="s">
        <v>2242</v>
      </c>
      <c r="D4610" s="147" t="s">
        <v>29523</v>
      </c>
      <c r="E4610" s="147" t="s">
        <v>2240</v>
      </c>
      <c r="G4610" s="147">
        <v>0</v>
      </c>
      <c r="I4610" s="147">
        <v>5</v>
      </c>
      <c r="J4610" s="147">
        <v>2564305</v>
      </c>
    </row>
    <row r="4611" spans="1:10" x14ac:dyDescent="0.2">
      <c r="A4611" s="147">
        <v>4</v>
      </c>
      <c r="B4611" s="149" t="s">
        <v>29521</v>
      </c>
      <c r="C4611" s="147" t="s">
        <v>2242</v>
      </c>
      <c r="D4611" s="147" t="s">
        <v>29522</v>
      </c>
      <c r="E4611" s="147" t="s">
        <v>2246</v>
      </c>
      <c r="G4611" s="147">
        <v>0</v>
      </c>
      <c r="I4611" s="147">
        <v>4</v>
      </c>
      <c r="J4611" s="147">
        <v>2564301</v>
      </c>
    </row>
    <row r="4612" spans="1:10" x14ac:dyDescent="0.2">
      <c r="A4612" s="147">
        <v>4</v>
      </c>
      <c r="B4612" s="149" t="s">
        <v>29521</v>
      </c>
      <c r="C4612" s="147" t="s">
        <v>2277</v>
      </c>
      <c r="D4612" s="147" t="s">
        <v>29187</v>
      </c>
      <c r="E4612" s="147" t="s">
        <v>2246</v>
      </c>
      <c r="G4612" s="147">
        <v>0</v>
      </c>
      <c r="I4612" s="147">
        <v>4</v>
      </c>
      <c r="J4612" s="147">
        <v>1190899</v>
      </c>
    </row>
    <row r="4613" spans="1:10" x14ac:dyDescent="0.2">
      <c r="A4613" s="147">
        <v>5</v>
      </c>
      <c r="B4613" s="149" t="s">
        <v>29520</v>
      </c>
      <c r="C4613" s="147" t="s">
        <v>2242</v>
      </c>
      <c r="D4613" s="147" t="s">
        <v>29519</v>
      </c>
      <c r="E4613" s="147" t="s">
        <v>2246</v>
      </c>
      <c r="G4613" s="147">
        <v>0</v>
      </c>
      <c r="I4613" s="147">
        <v>5</v>
      </c>
      <c r="J4613" s="147">
        <v>2564343</v>
      </c>
    </row>
    <row r="4614" spans="1:10" x14ac:dyDescent="0.2">
      <c r="A4614" s="147">
        <v>6</v>
      </c>
      <c r="B4614" s="149" t="s">
        <v>29518</v>
      </c>
      <c r="C4614" s="147" t="s">
        <v>2242</v>
      </c>
      <c r="D4614" s="147" t="s">
        <v>29517</v>
      </c>
      <c r="E4614" s="147" t="s">
        <v>2240</v>
      </c>
      <c r="G4614" s="147">
        <v>0</v>
      </c>
      <c r="I4614" s="147">
        <v>6</v>
      </c>
      <c r="J4614" s="147">
        <v>2564352</v>
      </c>
    </row>
    <row r="4615" spans="1:10" x14ac:dyDescent="0.2">
      <c r="A4615" s="147">
        <v>5</v>
      </c>
      <c r="B4615" s="149" t="s">
        <v>29515</v>
      </c>
      <c r="C4615" s="147" t="s">
        <v>2242</v>
      </c>
      <c r="D4615" s="147" t="s">
        <v>29516</v>
      </c>
      <c r="E4615" s="147" t="s">
        <v>2246</v>
      </c>
      <c r="G4615" s="147">
        <v>0</v>
      </c>
      <c r="I4615" s="147">
        <v>5</v>
      </c>
      <c r="J4615" s="147">
        <v>2564347</v>
      </c>
    </row>
    <row r="4616" spans="1:10" x14ac:dyDescent="0.2">
      <c r="A4616" s="147">
        <v>5</v>
      </c>
      <c r="B4616" s="149" t="s">
        <v>29515</v>
      </c>
      <c r="C4616" s="147" t="s">
        <v>2250</v>
      </c>
      <c r="D4616" s="147" t="s">
        <v>29514</v>
      </c>
      <c r="E4616" s="147" t="s">
        <v>2246</v>
      </c>
      <c r="G4616" s="147">
        <v>0</v>
      </c>
      <c r="I4616" s="147">
        <v>5</v>
      </c>
      <c r="J4616" s="147">
        <v>1190912</v>
      </c>
    </row>
    <row r="4617" spans="1:10" x14ac:dyDescent="0.2">
      <c r="A4617" s="147">
        <v>6</v>
      </c>
      <c r="B4617" s="149" t="s">
        <v>29513</v>
      </c>
      <c r="C4617" s="147" t="s">
        <v>2242</v>
      </c>
      <c r="D4617" s="147" t="s">
        <v>29512</v>
      </c>
      <c r="E4617" s="147" t="s">
        <v>2240</v>
      </c>
      <c r="G4617" s="147">
        <v>0</v>
      </c>
      <c r="I4617" s="147">
        <v>6</v>
      </c>
      <c r="J4617" s="147">
        <v>2564379</v>
      </c>
    </row>
    <row r="4618" spans="1:10" x14ac:dyDescent="0.2">
      <c r="A4618" s="147">
        <v>6</v>
      </c>
      <c r="B4618" s="149" t="s">
        <v>29511</v>
      </c>
      <c r="C4618" s="147" t="s">
        <v>2242</v>
      </c>
      <c r="D4618" s="147" t="s">
        <v>29510</v>
      </c>
      <c r="E4618" s="147" t="s">
        <v>2240</v>
      </c>
      <c r="G4618" s="147">
        <v>0</v>
      </c>
      <c r="I4618" s="147">
        <v>6</v>
      </c>
      <c r="J4618" s="147">
        <v>2564375</v>
      </c>
    </row>
    <row r="4619" spans="1:10" x14ac:dyDescent="0.2">
      <c r="A4619" s="147">
        <v>6</v>
      </c>
      <c r="B4619" s="149" t="s">
        <v>29509</v>
      </c>
      <c r="C4619" s="147" t="s">
        <v>2242</v>
      </c>
      <c r="D4619" s="147" t="s">
        <v>29508</v>
      </c>
      <c r="E4619" s="147" t="s">
        <v>2240</v>
      </c>
      <c r="G4619" s="147">
        <v>0</v>
      </c>
      <c r="I4619" s="147">
        <v>6</v>
      </c>
      <c r="J4619" s="147">
        <v>2564356</v>
      </c>
    </row>
    <row r="4620" spans="1:10" x14ac:dyDescent="0.2">
      <c r="A4620" s="147">
        <v>6</v>
      </c>
      <c r="B4620" s="149" t="s">
        <v>29507</v>
      </c>
      <c r="C4620" s="147" t="s">
        <v>2242</v>
      </c>
      <c r="D4620" s="147" t="s">
        <v>29506</v>
      </c>
      <c r="E4620" s="147" t="s">
        <v>2240</v>
      </c>
      <c r="G4620" s="147">
        <v>0</v>
      </c>
      <c r="I4620" s="147">
        <v>6</v>
      </c>
      <c r="J4620" s="147">
        <v>2564366</v>
      </c>
    </row>
    <row r="4621" spans="1:10" x14ac:dyDescent="0.2">
      <c r="A4621" s="147">
        <v>6</v>
      </c>
      <c r="B4621" s="149" t="s">
        <v>29505</v>
      </c>
      <c r="C4621" s="147" t="s">
        <v>2242</v>
      </c>
      <c r="D4621" s="147" t="s">
        <v>29504</v>
      </c>
      <c r="E4621" s="147" t="s">
        <v>2240</v>
      </c>
      <c r="G4621" s="147">
        <v>0</v>
      </c>
      <c r="I4621" s="147">
        <v>6</v>
      </c>
      <c r="J4621" s="147">
        <v>2564369</v>
      </c>
    </row>
    <row r="4622" spans="1:10" x14ac:dyDescent="0.2">
      <c r="A4622" s="147">
        <v>6</v>
      </c>
      <c r="B4622" s="149" t="s">
        <v>29503</v>
      </c>
      <c r="C4622" s="147" t="s">
        <v>2242</v>
      </c>
      <c r="D4622" s="147" t="s">
        <v>29502</v>
      </c>
      <c r="E4622" s="147" t="s">
        <v>2240</v>
      </c>
      <c r="G4622" s="147">
        <v>0</v>
      </c>
      <c r="I4622" s="147">
        <v>6</v>
      </c>
      <c r="J4622" s="147">
        <v>2564378</v>
      </c>
    </row>
    <row r="4623" spans="1:10" x14ac:dyDescent="0.2">
      <c r="A4623" s="147">
        <v>6</v>
      </c>
      <c r="B4623" s="149" t="s">
        <v>29501</v>
      </c>
      <c r="C4623" s="147" t="s">
        <v>2242</v>
      </c>
      <c r="D4623" s="147" t="s">
        <v>29500</v>
      </c>
      <c r="E4623" s="147" t="s">
        <v>2240</v>
      </c>
      <c r="G4623" s="147">
        <v>0</v>
      </c>
      <c r="I4623" s="147">
        <v>6</v>
      </c>
      <c r="J4623" s="147">
        <v>2564374</v>
      </c>
    </row>
    <row r="4624" spans="1:10" x14ac:dyDescent="0.2">
      <c r="A4624" s="147">
        <v>6</v>
      </c>
      <c r="B4624" s="149" t="s">
        <v>29499</v>
      </c>
      <c r="C4624" s="147" t="s">
        <v>2242</v>
      </c>
      <c r="D4624" s="147" t="s">
        <v>29498</v>
      </c>
      <c r="E4624" s="147" t="s">
        <v>2240</v>
      </c>
      <c r="G4624" s="147">
        <v>0</v>
      </c>
      <c r="I4624" s="147">
        <v>6</v>
      </c>
      <c r="J4624" s="147">
        <v>2564363</v>
      </c>
    </row>
    <row r="4625" spans="1:11" x14ac:dyDescent="0.2">
      <c r="A4625" s="147">
        <v>6</v>
      </c>
      <c r="B4625" s="149" t="s">
        <v>29497</v>
      </c>
      <c r="C4625" s="147" t="s">
        <v>2242</v>
      </c>
      <c r="D4625" s="147" t="s">
        <v>29496</v>
      </c>
      <c r="E4625" s="147" t="s">
        <v>2240</v>
      </c>
      <c r="G4625" s="147">
        <v>0</v>
      </c>
      <c r="I4625" s="147">
        <v>6</v>
      </c>
      <c r="J4625" s="147">
        <v>2564372</v>
      </c>
    </row>
    <row r="4626" spans="1:11" x14ac:dyDescent="0.2">
      <c r="A4626" s="147">
        <v>6</v>
      </c>
      <c r="B4626" s="149" t="s">
        <v>29495</v>
      </c>
      <c r="C4626" s="147" t="s">
        <v>2242</v>
      </c>
      <c r="D4626" s="147" t="s">
        <v>29494</v>
      </c>
      <c r="E4626" s="147" t="s">
        <v>2240</v>
      </c>
      <c r="G4626" s="147">
        <v>0</v>
      </c>
      <c r="I4626" s="147">
        <v>5</v>
      </c>
      <c r="J4626" s="147">
        <v>2564344</v>
      </c>
    </row>
    <row r="4627" spans="1:11" x14ac:dyDescent="0.2">
      <c r="A4627" s="147">
        <v>3</v>
      </c>
      <c r="B4627" s="149" t="s">
        <v>29492</v>
      </c>
      <c r="C4627" s="147" t="s">
        <v>2242</v>
      </c>
      <c r="D4627" s="147" t="s">
        <v>29493</v>
      </c>
      <c r="E4627" s="147" t="s">
        <v>2246</v>
      </c>
      <c r="G4627" s="147">
        <v>0</v>
      </c>
      <c r="I4627" s="147">
        <v>3</v>
      </c>
      <c r="J4627" s="147">
        <v>2564107</v>
      </c>
    </row>
    <row r="4628" spans="1:11" x14ac:dyDescent="0.2">
      <c r="A4628" s="147">
        <v>3</v>
      </c>
      <c r="B4628" s="149" t="s">
        <v>29492</v>
      </c>
      <c r="C4628" s="147" t="s">
        <v>2261</v>
      </c>
      <c r="D4628" s="147" t="s">
        <v>20753</v>
      </c>
      <c r="E4628" s="147" t="s">
        <v>2246</v>
      </c>
      <c r="G4628" s="147">
        <v>0</v>
      </c>
      <c r="I4628" s="147">
        <v>3</v>
      </c>
      <c r="J4628" s="147">
        <v>1190782</v>
      </c>
    </row>
    <row r="4629" spans="1:11" x14ac:dyDescent="0.2">
      <c r="A4629" s="147">
        <v>3</v>
      </c>
      <c r="B4629" s="149" t="s">
        <v>29492</v>
      </c>
      <c r="C4629" s="147" t="s">
        <v>2277</v>
      </c>
      <c r="D4629" s="147" t="s">
        <v>28035</v>
      </c>
      <c r="E4629" s="147" t="s">
        <v>2246</v>
      </c>
      <c r="G4629" s="147">
        <v>0</v>
      </c>
      <c r="I4629" s="147">
        <v>3</v>
      </c>
      <c r="J4629" s="147">
        <v>1190783</v>
      </c>
    </row>
    <row r="4630" spans="1:11" x14ac:dyDescent="0.2">
      <c r="A4630" s="147">
        <v>4</v>
      </c>
      <c r="B4630" s="149" t="s">
        <v>29490</v>
      </c>
      <c r="C4630" s="147" t="s">
        <v>2242</v>
      </c>
      <c r="D4630" s="147" t="s">
        <v>29491</v>
      </c>
      <c r="E4630" s="147" t="s">
        <v>2240</v>
      </c>
      <c r="G4630" s="147">
        <v>0</v>
      </c>
      <c r="I4630" s="147">
        <v>4</v>
      </c>
      <c r="J4630" s="147">
        <v>2564380</v>
      </c>
      <c r="K4630" s="147" t="s">
        <v>2769</v>
      </c>
    </row>
    <row r="4631" spans="1:11" x14ac:dyDescent="0.2">
      <c r="A4631" s="147">
        <v>4</v>
      </c>
      <c r="B4631" s="149" t="s">
        <v>29490</v>
      </c>
      <c r="C4631" s="147" t="s">
        <v>2446</v>
      </c>
      <c r="D4631" s="147" t="s">
        <v>29484</v>
      </c>
      <c r="E4631" s="147" t="s">
        <v>2246</v>
      </c>
      <c r="G4631" s="147">
        <v>0</v>
      </c>
      <c r="I4631" s="147">
        <v>4</v>
      </c>
      <c r="J4631" s="147">
        <v>1190936</v>
      </c>
    </row>
    <row r="4632" spans="1:11" x14ac:dyDescent="0.2">
      <c r="A4632" s="147">
        <v>4</v>
      </c>
      <c r="B4632" s="149" t="s">
        <v>29490</v>
      </c>
      <c r="C4632" s="147" t="s">
        <v>2277</v>
      </c>
      <c r="D4632" s="147" t="s">
        <v>29482</v>
      </c>
      <c r="E4632" s="147" t="s">
        <v>2246</v>
      </c>
      <c r="G4632" s="147">
        <v>0</v>
      </c>
      <c r="I4632" s="147">
        <v>4</v>
      </c>
      <c r="J4632" s="147">
        <v>1190919</v>
      </c>
    </row>
    <row r="4633" spans="1:11" x14ac:dyDescent="0.2">
      <c r="A4633" s="147">
        <v>4</v>
      </c>
      <c r="B4633" s="149" t="s">
        <v>29488</v>
      </c>
      <c r="C4633" s="147" t="s">
        <v>2242</v>
      </c>
      <c r="D4633" s="147" t="s">
        <v>29489</v>
      </c>
      <c r="E4633" s="147" t="s">
        <v>2240</v>
      </c>
      <c r="G4633" s="147">
        <v>0</v>
      </c>
      <c r="I4633" s="147">
        <v>4</v>
      </c>
      <c r="J4633" s="147">
        <v>2564381</v>
      </c>
      <c r="K4633" s="147" t="s">
        <v>2769</v>
      </c>
    </row>
    <row r="4634" spans="1:11" x14ac:dyDescent="0.2">
      <c r="A4634" s="147">
        <v>4</v>
      </c>
      <c r="B4634" s="149" t="s">
        <v>29488</v>
      </c>
      <c r="C4634" s="147" t="s">
        <v>2446</v>
      </c>
      <c r="D4634" s="147" t="s">
        <v>29484</v>
      </c>
      <c r="E4634" s="147" t="s">
        <v>2246</v>
      </c>
      <c r="G4634" s="147">
        <v>0</v>
      </c>
      <c r="I4634" s="147">
        <v>4</v>
      </c>
      <c r="J4634" s="147">
        <v>1190930</v>
      </c>
    </row>
    <row r="4635" spans="1:11" x14ac:dyDescent="0.2">
      <c r="A4635" s="147">
        <v>4</v>
      </c>
      <c r="B4635" s="149" t="s">
        <v>29488</v>
      </c>
      <c r="C4635" s="147" t="s">
        <v>2277</v>
      </c>
      <c r="D4635" s="147" t="s">
        <v>29482</v>
      </c>
      <c r="E4635" s="147" t="s">
        <v>2246</v>
      </c>
      <c r="G4635" s="147">
        <v>0</v>
      </c>
      <c r="I4635" s="147">
        <v>4</v>
      </c>
      <c r="J4635" s="147">
        <v>1190928</v>
      </c>
    </row>
    <row r="4636" spans="1:11" x14ac:dyDescent="0.2">
      <c r="A4636" s="147">
        <v>4</v>
      </c>
      <c r="B4636" s="149" t="s">
        <v>29483</v>
      </c>
      <c r="C4636" s="147" t="s">
        <v>2242</v>
      </c>
      <c r="D4636" s="147" t="s">
        <v>29487</v>
      </c>
      <c r="E4636" s="147" t="s">
        <v>2240</v>
      </c>
      <c r="G4636" s="147">
        <v>0</v>
      </c>
      <c r="I4636" s="147">
        <v>4</v>
      </c>
      <c r="J4636" s="147">
        <v>2564382</v>
      </c>
      <c r="K4636" s="147" t="s">
        <v>2769</v>
      </c>
    </row>
    <row r="4637" spans="1:11" x14ac:dyDescent="0.2">
      <c r="A4637" s="147">
        <v>4</v>
      </c>
      <c r="B4637" s="149" t="s">
        <v>29483</v>
      </c>
      <c r="C4637" s="147" t="s">
        <v>2261</v>
      </c>
      <c r="D4637" s="147" t="s">
        <v>29486</v>
      </c>
      <c r="E4637" s="147" t="s">
        <v>2246</v>
      </c>
      <c r="G4637" s="147">
        <v>0</v>
      </c>
      <c r="I4637" s="147">
        <v>4</v>
      </c>
      <c r="J4637" s="147">
        <v>1190921</v>
      </c>
    </row>
    <row r="4638" spans="1:11" x14ac:dyDescent="0.2">
      <c r="A4638" s="147">
        <v>4</v>
      </c>
      <c r="B4638" s="149" t="s">
        <v>29483</v>
      </c>
      <c r="C4638" s="147" t="s">
        <v>2261</v>
      </c>
      <c r="D4638" s="147" t="s">
        <v>29485</v>
      </c>
      <c r="E4638" s="147" t="s">
        <v>2246</v>
      </c>
      <c r="G4638" s="147">
        <v>0</v>
      </c>
      <c r="I4638" s="147">
        <v>4</v>
      </c>
      <c r="J4638" s="147">
        <v>1190937</v>
      </c>
    </row>
    <row r="4639" spans="1:11" x14ac:dyDescent="0.2">
      <c r="A4639" s="147">
        <v>4</v>
      </c>
      <c r="B4639" s="149" t="s">
        <v>29483</v>
      </c>
      <c r="C4639" s="147" t="s">
        <v>2446</v>
      </c>
      <c r="D4639" s="147" t="s">
        <v>29484</v>
      </c>
      <c r="E4639" s="147" t="s">
        <v>2246</v>
      </c>
      <c r="G4639" s="147">
        <v>0</v>
      </c>
      <c r="I4639" s="147">
        <v>4</v>
      </c>
      <c r="J4639" s="147">
        <v>1190924</v>
      </c>
    </row>
    <row r="4640" spans="1:11" x14ac:dyDescent="0.2">
      <c r="A4640" s="147">
        <v>4</v>
      </c>
      <c r="B4640" s="149" t="s">
        <v>29483</v>
      </c>
      <c r="C4640" s="147" t="s">
        <v>2277</v>
      </c>
      <c r="D4640" s="147" t="s">
        <v>29482</v>
      </c>
      <c r="E4640" s="147" t="s">
        <v>2246</v>
      </c>
      <c r="G4640" s="147">
        <v>0</v>
      </c>
      <c r="I4640" s="147">
        <v>4</v>
      </c>
      <c r="J4640" s="147">
        <v>1190934</v>
      </c>
    </row>
    <row r="4641" spans="1:11" x14ac:dyDescent="0.2">
      <c r="A4641" s="147">
        <v>4</v>
      </c>
      <c r="B4641" s="149" t="s">
        <v>29481</v>
      </c>
      <c r="C4641" s="147" t="s">
        <v>2242</v>
      </c>
      <c r="D4641" s="147" t="s">
        <v>29480</v>
      </c>
      <c r="E4641" s="147" t="s">
        <v>2240</v>
      </c>
      <c r="G4641" s="147">
        <v>0</v>
      </c>
      <c r="I4641" s="147">
        <v>4</v>
      </c>
      <c r="J4641" s="147">
        <v>2564383</v>
      </c>
      <c r="K4641" s="147" t="s">
        <v>2769</v>
      </c>
    </row>
    <row r="4642" spans="1:11" x14ac:dyDescent="0.2">
      <c r="A4642" s="147">
        <v>3</v>
      </c>
      <c r="B4642" s="149" t="s">
        <v>29479</v>
      </c>
      <c r="C4642" s="147" t="s">
        <v>2242</v>
      </c>
      <c r="D4642" s="147" t="s">
        <v>29476</v>
      </c>
      <c r="E4642" s="147" t="s">
        <v>2246</v>
      </c>
      <c r="G4642" s="147">
        <v>0</v>
      </c>
      <c r="I4642" s="147">
        <v>3</v>
      </c>
      <c r="J4642" s="147">
        <v>2564122</v>
      </c>
    </row>
    <row r="4643" spans="1:11" x14ac:dyDescent="0.2">
      <c r="A4643" s="147">
        <v>3</v>
      </c>
      <c r="B4643" s="149" t="s">
        <v>29479</v>
      </c>
      <c r="C4643" s="147" t="s">
        <v>2250</v>
      </c>
      <c r="D4643" s="147" t="s">
        <v>20753</v>
      </c>
      <c r="E4643" s="147" t="s">
        <v>2246</v>
      </c>
      <c r="G4643" s="147">
        <v>0</v>
      </c>
      <c r="I4643" s="147">
        <v>3</v>
      </c>
      <c r="J4643" s="147">
        <v>1190778</v>
      </c>
    </row>
    <row r="4644" spans="1:11" x14ac:dyDescent="0.2">
      <c r="A4644" s="147">
        <v>3</v>
      </c>
      <c r="B4644" s="149" t="s">
        <v>29479</v>
      </c>
      <c r="C4644" s="147" t="s">
        <v>2446</v>
      </c>
      <c r="D4644" s="147" t="s">
        <v>29478</v>
      </c>
      <c r="E4644" s="147" t="s">
        <v>2246</v>
      </c>
      <c r="G4644" s="147">
        <v>0</v>
      </c>
      <c r="I4644" s="147">
        <v>3</v>
      </c>
      <c r="J4644" s="147">
        <v>1190784</v>
      </c>
    </row>
    <row r="4645" spans="1:11" x14ac:dyDescent="0.2">
      <c r="A4645" s="147">
        <v>4</v>
      </c>
      <c r="B4645" s="149" t="s">
        <v>29477</v>
      </c>
      <c r="C4645" s="147" t="s">
        <v>2242</v>
      </c>
      <c r="D4645" s="147" t="s">
        <v>29476</v>
      </c>
      <c r="E4645" s="147" t="s">
        <v>2246</v>
      </c>
      <c r="G4645" s="147">
        <v>0</v>
      </c>
      <c r="I4645" s="147">
        <v>4</v>
      </c>
      <c r="J4645" s="147">
        <v>2564393</v>
      </c>
    </row>
    <row r="4646" spans="1:11" x14ac:dyDescent="0.2">
      <c r="A4646" s="147">
        <v>5</v>
      </c>
      <c r="B4646" s="149" t="s">
        <v>29475</v>
      </c>
      <c r="C4646" s="147" t="s">
        <v>2242</v>
      </c>
      <c r="D4646" s="147" t="s">
        <v>29474</v>
      </c>
      <c r="E4646" s="147" t="s">
        <v>2246</v>
      </c>
      <c r="G4646" s="147">
        <v>0</v>
      </c>
      <c r="I4646" s="147">
        <v>5</v>
      </c>
      <c r="J4646" s="147">
        <v>2564399</v>
      </c>
    </row>
    <row r="4647" spans="1:11" x14ac:dyDescent="0.2">
      <c r="A4647" s="147">
        <v>6</v>
      </c>
      <c r="B4647" s="149" t="s">
        <v>29473</v>
      </c>
      <c r="C4647" s="147" t="s">
        <v>2242</v>
      </c>
      <c r="D4647" s="147" t="s">
        <v>29472</v>
      </c>
      <c r="E4647" s="147" t="s">
        <v>2240</v>
      </c>
      <c r="G4647" s="147">
        <v>0</v>
      </c>
      <c r="I4647" s="147">
        <v>6</v>
      </c>
      <c r="J4647" s="147">
        <v>2564404</v>
      </c>
    </row>
    <row r="4648" spans="1:11" x14ac:dyDescent="0.2">
      <c r="A4648" s="147">
        <v>6</v>
      </c>
      <c r="B4648" s="149" t="s">
        <v>29471</v>
      </c>
      <c r="C4648" s="147" t="s">
        <v>2242</v>
      </c>
      <c r="D4648" s="147" t="s">
        <v>29470</v>
      </c>
      <c r="E4648" s="147" t="s">
        <v>2240</v>
      </c>
      <c r="G4648" s="147">
        <v>0</v>
      </c>
      <c r="I4648" s="147">
        <v>5</v>
      </c>
      <c r="J4648" s="147">
        <v>2564397</v>
      </c>
    </row>
    <row r="4649" spans="1:11" x14ac:dyDescent="0.2">
      <c r="A4649" s="147">
        <v>6</v>
      </c>
      <c r="B4649" s="149" t="s">
        <v>29469</v>
      </c>
      <c r="C4649" s="147" t="s">
        <v>2242</v>
      </c>
      <c r="D4649" s="147" t="s">
        <v>29468</v>
      </c>
      <c r="E4649" s="147" t="s">
        <v>2240</v>
      </c>
      <c r="G4649" s="147">
        <v>0</v>
      </c>
      <c r="I4649" s="147">
        <v>5</v>
      </c>
      <c r="J4649" s="147">
        <v>2564401</v>
      </c>
    </row>
    <row r="4650" spans="1:11" x14ac:dyDescent="0.2">
      <c r="A4650" s="147">
        <v>3</v>
      </c>
      <c r="B4650" s="149" t="s">
        <v>29465</v>
      </c>
      <c r="C4650" s="147" t="s">
        <v>2242</v>
      </c>
      <c r="D4650" s="147" t="s">
        <v>29467</v>
      </c>
      <c r="E4650" s="147" t="s">
        <v>2246</v>
      </c>
      <c r="G4650" s="147">
        <v>0</v>
      </c>
      <c r="I4650" s="147">
        <v>3</v>
      </c>
      <c r="J4650" s="147">
        <v>2564129</v>
      </c>
    </row>
    <row r="4651" spans="1:11" x14ac:dyDescent="0.2">
      <c r="A4651" s="147">
        <v>3</v>
      </c>
      <c r="B4651" s="149" t="s">
        <v>29465</v>
      </c>
      <c r="C4651" s="147" t="s">
        <v>2261</v>
      </c>
      <c r="D4651" s="147" t="s">
        <v>29466</v>
      </c>
      <c r="E4651" s="147" t="s">
        <v>2246</v>
      </c>
      <c r="G4651" s="147">
        <v>0</v>
      </c>
      <c r="I4651" s="147">
        <v>3</v>
      </c>
      <c r="J4651" s="147">
        <v>1190776</v>
      </c>
    </row>
    <row r="4652" spans="1:11" x14ac:dyDescent="0.2">
      <c r="A4652" s="147">
        <v>3</v>
      </c>
      <c r="B4652" s="149" t="s">
        <v>29465</v>
      </c>
      <c r="C4652" s="147" t="s">
        <v>2277</v>
      </c>
      <c r="D4652" s="147" t="s">
        <v>29464</v>
      </c>
      <c r="E4652" s="147" t="s">
        <v>2246</v>
      </c>
      <c r="G4652" s="147">
        <v>0</v>
      </c>
      <c r="I4652" s="147">
        <v>3</v>
      </c>
      <c r="J4652" s="147">
        <v>1190788</v>
      </c>
    </row>
    <row r="4653" spans="1:11" x14ac:dyDescent="0.2">
      <c r="A4653" s="147">
        <v>4</v>
      </c>
      <c r="B4653" s="149" t="s">
        <v>29461</v>
      </c>
      <c r="C4653" s="147" t="s">
        <v>2242</v>
      </c>
      <c r="D4653" s="147" t="s">
        <v>29463</v>
      </c>
      <c r="E4653" s="147" t="s">
        <v>2246</v>
      </c>
      <c r="G4653" s="147">
        <v>0</v>
      </c>
      <c r="I4653" s="147">
        <v>4</v>
      </c>
      <c r="J4653" s="147">
        <v>2564409</v>
      </c>
    </row>
    <row r="4654" spans="1:11" x14ac:dyDescent="0.2">
      <c r="A4654" s="147">
        <v>4</v>
      </c>
      <c r="B4654" s="149" t="s">
        <v>29461</v>
      </c>
      <c r="C4654" s="147" t="s">
        <v>2261</v>
      </c>
      <c r="D4654" s="147" t="s">
        <v>29462</v>
      </c>
      <c r="E4654" s="147" t="s">
        <v>2246</v>
      </c>
      <c r="G4654" s="147">
        <v>0</v>
      </c>
      <c r="I4654" s="147">
        <v>4</v>
      </c>
      <c r="J4654" s="147">
        <v>1190945</v>
      </c>
    </row>
    <row r="4655" spans="1:11" x14ac:dyDescent="0.2">
      <c r="A4655" s="147">
        <v>4</v>
      </c>
      <c r="B4655" s="149" t="s">
        <v>29461</v>
      </c>
      <c r="C4655" s="147" t="s">
        <v>2261</v>
      </c>
      <c r="D4655" s="147" t="s">
        <v>29460</v>
      </c>
      <c r="E4655" s="147" t="s">
        <v>2246</v>
      </c>
      <c r="G4655" s="147">
        <v>0</v>
      </c>
      <c r="I4655" s="147">
        <v>4</v>
      </c>
      <c r="J4655" s="147">
        <v>1190939</v>
      </c>
    </row>
    <row r="4656" spans="1:11" x14ac:dyDescent="0.2">
      <c r="A4656" s="147">
        <v>5</v>
      </c>
      <c r="B4656" s="149" t="s">
        <v>29459</v>
      </c>
      <c r="C4656" s="147" t="s">
        <v>2242</v>
      </c>
      <c r="D4656" s="147" t="s">
        <v>29458</v>
      </c>
      <c r="E4656" s="147" t="s">
        <v>2246</v>
      </c>
      <c r="G4656" s="147">
        <v>0</v>
      </c>
      <c r="I4656" s="147">
        <v>5</v>
      </c>
      <c r="J4656" s="147">
        <v>2564442</v>
      </c>
    </row>
    <row r="4657" spans="1:10" x14ac:dyDescent="0.2">
      <c r="A4657" s="147">
        <v>6</v>
      </c>
      <c r="B4657" s="149" t="s">
        <v>29457</v>
      </c>
      <c r="C4657" s="147" t="s">
        <v>2242</v>
      </c>
      <c r="D4657" s="147" t="s">
        <v>29456</v>
      </c>
      <c r="E4657" s="147" t="s">
        <v>2240</v>
      </c>
      <c r="G4657" s="147">
        <v>0</v>
      </c>
      <c r="I4657" s="147">
        <v>6</v>
      </c>
      <c r="J4657" s="147">
        <v>2564458</v>
      </c>
    </row>
    <row r="4658" spans="1:10" x14ac:dyDescent="0.2">
      <c r="A4658" s="147">
        <v>6</v>
      </c>
      <c r="B4658" s="149" t="s">
        <v>29455</v>
      </c>
      <c r="C4658" s="147" t="s">
        <v>2242</v>
      </c>
      <c r="D4658" s="147" t="s">
        <v>29443</v>
      </c>
      <c r="E4658" s="147" t="s">
        <v>2240</v>
      </c>
      <c r="G4658" s="147">
        <v>0</v>
      </c>
      <c r="I4658" s="147">
        <v>5</v>
      </c>
      <c r="J4658" s="147">
        <v>2564425</v>
      </c>
    </row>
    <row r="4659" spans="1:10" x14ac:dyDescent="0.2">
      <c r="A4659" s="147">
        <v>6</v>
      </c>
      <c r="B4659" s="149" t="s">
        <v>29454</v>
      </c>
      <c r="C4659" s="147" t="s">
        <v>2242</v>
      </c>
      <c r="D4659" s="147" t="s">
        <v>29453</v>
      </c>
      <c r="E4659" s="147" t="s">
        <v>2240</v>
      </c>
      <c r="G4659" s="147">
        <v>0</v>
      </c>
      <c r="I4659" s="147">
        <v>5</v>
      </c>
      <c r="J4659" s="147">
        <v>2564424</v>
      </c>
    </row>
    <row r="4660" spans="1:10" x14ac:dyDescent="0.2">
      <c r="A4660" s="147">
        <v>6</v>
      </c>
      <c r="B4660" s="149" t="s">
        <v>29452</v>
      </c>
      <c r="C4660" s="147" t="s">
        <v>2242</v>
      </c>
      <c r="D4660" s="147" t="s">
        <v>29451</v>
      </c>
      <c r="E4660" s="147" t="s">
        <v>2240</v>
      </c>
      <c r="G4660" s="147">
        <v>0</v>
      </c>
      <c r="I4660" s="147">
        <v>5</v>
      </c>
      <c r="J4660" s="147">
        <v>2564420</v>
      </c>
    </row>
    <row r="4661" spans="1:10" x14ac:dyDescent="0.2">
      <c r="A4661" s="147">
        <v>6</v>
      </c>
      <c r="B4661" s="149" t="s">
        <v>29450</v>
      </c>
      <c r="C4661" s="147" t="s">
        <v>2242</v>
      </c>
      <c r="D4661" s="147" t="s">
        <v>29449</v>
      </c>
      <c r="E4661" s="147" t="s">
        <v>2240</v>
      </c>
      <c r="G4661" s="147">
        <v>0</v>
      </c>
      <c r="I4661" s="147">
        <v>5</v>
      </c>
      <c r="J4661" s="147">
        <v>2564440</v>
      </c>
    </row>
    <row r="4662" spans="1:10" x14ac:dyDescent="0.2">
      <c r="A4662" s="147">
        <v>6</v>
      </c>
      <c r="B4662" s="149" t="s">
        <v>29448</v>
      </c>
      <c r="C4662" s="147" t="s">
        <v>2242</v>
      </c>
      <c r="D4662" s="147" t="s">
        <v>29447</v>
      </c>
      <c r="E4662" s="147" t="s">
        <v>2240</v>
      </c>
      <c r="G4662" s="147">
        <v>0</v>
      </c>
      <c r="I4662" s="147">
        <v>5</v>
      </c>
      <c r="J4662" s="147">
        <v>2564436</v>
      </c>
    </row>
    <row r="4663" spans="1:10" x14ac:dyDescent="0.2">
      <c r="A4663" s="147">
        <v>6</v>
      </c>
      <c r="B4663" s="149" t="s">
        <v>29446</v>
      </c>
      <c r="C4663" s="147" t="s">
        <v>2242</v>
      </c>
      <c r="D4663" s="147" t="s">
        <v>29445</v>
      </c>
      <c r="E4663" s="147" t="s">
        <v>2240</v>
      </c>
      <c r="G4663" s="147">
        <v>0</v>
      </c>
      <c r="I4663" s="147">
        <v>5</v>
      </c>
      <c r="J4663" s="147">
        <v>2564446</v>
      </c>
    </row>
    <row r="4664" spans="1:10" x14ac:dyDescent="0.2">
      <c r="A4664" s="147">
        <v>6</v>
      </c>
      <c r="B4664" s="149" t="s">
        <v>29444</v>
      </c>
      <c r="C4664" s="147" t="s">
        <v>2242</v>
      </c>
      <c r="D4664" s="147" t="s">
        <v>29443</v>
      </c>
      <c r="E4664" s="147" t="s">
        <v>2240</v>
      </c>
      <c r="G4664" s="147">
        <v>0</v>
      </c>
      <c r="I4664" s="147">
        <v>5</v>
      </c>
      <c r="J4664" s="147">
        <v>2564434</v>
      </c>
    </row>
    <row r="4665" spans="1:10" x14ac:dyDescent="0.2">
      <c r="A4665" s="147">
        <v>6</v>
      </c>
      <c r="B4665" s="149" t="s">
        <v>29442</v>
      </c>
      <c r="C4665" s="147" t="s">
        <v>2242</v>
      </c>
      <c r="D4665" s="147" t="s">
        <v>29441</v>
      </c>
      <c r="E4665" s="147" t="s">
        <v>2240</v>
      </c>
      <c r="G4665" s="147">
        <v>0</v>
      </c>
      <c r="I4665" s="147">
        <v>5</v>
      </c>
      <c r="J4665" s="147">
        <v>2564428</v>
      </c>
    </row>
    <row r="4666" spans="1:10" x14ac:dyDescent="0.2">
      <c r="A4666" s="147">
        <v>6</v>
      </c>
      <c r="B4666" s="149" t="s">
        <v>29440</v>
      </c>
      <c r="C4666" s="147" t="s">
        <v>2242</v>
      </c>
      <c r="D4666" s="147" t="s">
        <v>29439</v>
      </c>
      <c r="E4666" s="147" t="s">
        <v>2240</v>
      </c>
      <c r="G4666" s="147">
        <v>0</v>
      </c>
      <c r="I4666" s="147">
        <v>5</v>
      </c>
      <c r="J4666" s="147">
        <v>2564451</v>
      </c>
    </row>
    <row r="4667" spans="1:10" x14ac:dyDescent="0.2">
      <c r="A4667" s="147">
        <v>6</v>
      </c>
      <c r="B4667" s="149" t="s">
        <v>29438</v>
      </c>
      <c r="C4667" s="147" t="s">
        <v>2242</v>
      </c>
      <c r="D4667" s="147" t="s">
        <v>29437</v>
      </c>
      <c r="E4667" s="147" t="s">
        <v>2240</v>
      </c>
      <c r="G4667" s="147">
        <v>0</v>
      </c>
      <c r="I4667" s="147">
        <v>5</v>
      </c>
      <c r="J4667" s="147">
        <v>2564416</v>
      </c>
    </row>
    <row r="4668" spans="1:10" x14ac:dyDescent="0.2">
      <c r="A4668" s="147">
        <v>6</v>
      </c>
      <c r="B4668" s="149" t="s">
        <v>29436</v>
      </c>
      <c r="C4668" s="147" t="s">
        <v>2242</v>
      </c>
      <c r="D4668" s="147" t="s">
        <v>29435</v>
      </c>
      <c r="E4668" s="147" t="s">
        <v>2240</v>
      </c>
      <c r="G4668" s="147">
        <v>0</v>
      </c>
      <c r="I4668" s="147">
        <v>5</v>
      </c>
      <c r="J4668" s="147">
        <v>2564441</v>
      </c>
    </row>
    <row r="4669" spans="1:10" x14ac:dyDescent="0.2">
      <c r="A4669" s="147">
        <v>6</v>
      </c>
      <c r="B4669" s="149" t="s">
        <v>29434</v>
      </c>
      <c r="C4669" s="147" t="s">
        <v>2242</v>
      </c>
      <c r="D4669" s="147" t="s">
        <v>29433</v>
      </c>
      <c r="E4669" s="147" t="s">
        <v>2240</v>
      </c>
      <c r="G4669" s="147">
        <v>0</v>
      </c>
      <c r="I4669" s="147">
        <v>5</v>
      </c>
      <c r="J4669" s="147">
        <v>2564433</v>
      </c>
    </row>
    <row r="4670" spans="1:10" x14ac:dyDescent="0.2">
      <c r="A4670" s="147">
        <v>6</v>
      </c>
      <c r="B4670" s="149" t="s">
        <v>29432</v>
      </c>
      <c r="C4670" s="147" t="s">
        <v>2242</v>
      </c>
      <c r="D4670" s="147" t="s">
        <v>29431</v>
      </c>
      <c r="E4670" s="147" t="s">
        <v>2240</v>
      </c>
      <c r="G4670" s="147">
        <v>0</v>
      </c>
      <c r="I4670" s="147">
        <v>5</v>
      </c>
      <c r="J4670" s="147">
        <v>2564456</v>
      </c>
    </row>
    <row r="4671" spans="1:10" x14ac:dyDescent="0.2">
      <c r="A4671" s="147">
        <v>4</v>
      </c>
      <c r="B4671" s="149" t="s">
        <v>29430</v>
      </c>
      <c r="C4671" s="147" t="s">
        <v>2242</v>
      </c>
      <c r="D4671" s="147" t="s">
        <v>29429</v>
      </c>
      <c r="E4671" s="147" t="s">
        <v>2240</v>
      </c>
      <c r="G4671" s="147">
        <v>0</v>
      </c>
      <c r="I4671" s="147">
        <v>4</v>
      </c>
      <c r="J4671" s="147">
        <v>2564411</v>
      </c>
    </row>
    <row r="4672" spans="1:10" x14ac:dyDescent="0.2">
      <c r="A4672" s="147">
        <v>4</v>
      </c>
      <c r="B4672" s="149" t="s">
        <v>29427</v>
      </c>
      <c r="C4672" s="147" t="s">
        <v>2242</v>
      </c>
      <c r="D4672" s="147" t="s">
        <v>29428</v>
      </c>
      <c r="E4672" s="147" t="s">
        <v>2240</v>
      </c>
      <c r="G4672" s="147">
        <v>0</v>
      </c>
      <c r="I4672" s="147">
        <v>4</v>
      </c>
      <c r="J4672" s="147">
        <v>2564415</v>
      </c>
    </row>
    <row r="4673" spans="1:10" x14ac:dyDescent="0.2">
      <c r="A4673" s="147">
        <v>4</v>
      </c>
      <c r="B4673" s="149" t="s">
        <v>29427</v>
      </c>
      <c r="C4673" s="147" t="s">
        <v>2261</v>
      </c>
      <c r="D4673" s="147" t="s">
        <v>29426</v>
      </c>
      <c r="E4673" s="147" t="s">
        <v>2246</v>
      </c>
      <c r="G4673" s="147">
        <v>0</v>
      </c>
      <c r="I4673" s="147">
        <v>4</v>
      </c>
      <c r="J4673" s="147">
        <v>1190942</v>
      </c>
    </row>
    <row r="4674" spans="1:10" x14ac:dyDescent="0.2">
      <c r="A4674" s="147">
        <v>3</v>
      </c>
      <c r="B4674" s="149" t="s">
        <v>29425</v>
      </c>
      <c r="C4674" s="147" t="s">
        <v>2242</v>
      </c>
      <c r="D4674" s="147" t="s">
        <v>29424</v>
      </c>
      <c r="E4674" s="147" t="s">
        <v>2246</v>
      </c>
      <c r="G4674" s="147">
        <v>0</v>
      </c>
      <c r="I4674" s="147">
        <v>3</v>
      </c>
      <c r="J4674" s="147">
        <v>2564121</v>
      </c>
    </row>
    <row r="4675" spans="1:10" x14ac:dyDescent="0.2">
      <c r="A4675" s="147">
        <v>4</v>
      </c>
      <c r="B4675" s="149" t="s">
        <v>29423</v>
      </c>
      <c r="C4675" s="147" t="s">
        <v>2242</v>
      </c>
      <c r="D4675" s="147" t="s">
        <v>29422</v>
      </c>
      <c r="E4675" s="147" t="s">
        <v>2246</v>
      </c>
      <c r="G4675" s="147">
        <v>0</v>
      </c>
      <c r="I4675" s="147">
        <v>4</v>
      </c>
      <c r="J4675" s="147">
        <v>2564461</v>
      </c>
    </row>
    <row r="4676" spans="1:10" x14ac:dyDescent="0.2">
      <c r="A4676" s="147">
        <v>5</v>
      </c>
      <c r="B4676" s="149" t="s">
        <v>29421</v>
      </c>
      <c r="C4676" s="147" t="s">
        <v>2242</v>
      </c>
      <c r="D4676" s="147" t="s">
        <v>29420</v>
      </c>
      <c r="E4676" s="147" t="s">
        <v>2246</v>
      </c>
      <c r="G4676" s="147">
        <v>0</v>
      </c>
      <c r="I4676" s="147">
        <v>5</v>
      </c>
      <c r="J4676" s="147">
        <v>2564498</v>
      </c>
    </row>
    <row r="4677" spans="1:10" x14ac:dyDescent="0.2">
      <c r="A4677" s="147">
        <v>6</v>
      </c>
      <c r="B4677" s="149" t="s">
        <v>29419</v>
      </c>
      <c r="C4677" s="147" t="s">
        <v>2242</v>
      </c>
      <c r="D4677" s="147" t="s">
        <v>29418</v>
      </c>
      <c r="E4677" s="147" t="s">
        <v>2240</v>
      </c>
      <c r="G4677" s="147">
        <v>0</v>
      </c>
      <c r="I4677" s="147">
        <v>6</v>
      </c>
      <c r="J4677" s="147">
        <v>2564502</v>
      </c>
    </row>
    <row r="4678" spans="1:10" x14ac:dyDescent="0.2">
      <c r="A4678" s="147">
        <v>6</v>
      </c>
      <c r="B4678" s="149" t="s">
        <v>29417</v>
      </c>
      <c r="C4678" s="147" t="s">
        <v>2242</v>
      </c>
      <c r="D4678" s="147" t="s">
        <v>29416</v>
      </c>
      <c r="E4678" s="147" t="s">
        <v>2240</v>
      </c>
      <c r="G4678" s="147">
        <v>0</v>
      </c>
      <c r="I4678" s="147">
        <v>5</v>
      </c>
      <c r="J4678" s="147">
        <v>2564496</v>
      </c>
    </row>
    <row r="4679" spans="1:10" x14ac:dyDescent="0.2">
      <c r="A4679" s="147">
        <v>6</v>
      </c>
      <c r="B4679" s="149" t="s">
        <v>29415</v>
      </c>
      <c r="C4679" s="147" t="s">
        <v>2242</v>
      </c>
      <c r="D4679" s="147" t="s">
        <v>29414</v>
      </c>
      <c r="E4679" s="147" t="s">
        <v>2240</v>
      </c>
      <c r="G4679" s="147">
        <v>0</v>
      </c>
      <c r="I4679" s="147">
        <v>5</v>
      </c>
      <c r="J4679" s="147">
        <v>2564494</v>
      </c>
    </row>
    <row r="4680" spans="1:10" x14ac:dyDescent="0.2">
      <c r="A4680" s="147">
        <v>6</v>
      </c>
      <c r="B4680" s="149" t="s">
        <v>29413</v>
      </c>
      <c r="C4680" s="147" t="s">
        <v>2242</v>
      </c>
      <c r="D4680" s="147" t="s">
        <v>29412</v>
      </c>
      <c r="E4680" s="147" t="s">
        <v>2240</v>
      </c>
      <c r="G4680" s="147">
        <v>0</v>
      </c>
      <c r="I4680" s="147">
        <v>5</v>
      </c>
      <c r="J4680" s="147">
        <v>2564481</v>
      </c>
    </row>
    <row r="4681" spans="1:10" x14ac:dyDescent="0.2">
      <c r="A4681" s="147">
        <v>6</v>
      </c>
      <c r="B4681" s="149" t="s">
        <v>29411</v>
      </c>
      <c r="C4681" s="147" t="s">
        <v>2242</v>
      </c>
      <c r="D4681" s="147" t="s">
        <v>29410</v>
      </c>
      <c r="E4681" s="147" t="s">
        <v>2240</v>
      </c>
      <c r="G4681" s="147">
        <v>0</v>
      </c>
      <c r="I4681" s="147">
        <v>5</v>
      </c>
      <c r="J4681" s="147">
        <v>2564488</v>
      </c>
    </row>
    <row r="4682" spans="1:10" x14ac:dyDescent="0.2">
      <c r="A4682" s="147">
        <v>6</v>
      </c>
      <c r="B4682" s="149" t="s">
        <v>29409</v>
      </c>
      <c r="C4682" s="147" t="s">
        <v>2242</v>
      </c>
      <c r="D4682" s="147" t="s">
        <v>29408</v>
      </c>
      <c r="E4682" s="147" t="s">
        <v>2240</v>
      </c>
      <c r="G4682" s="147">
        <v>0</v>
      </c>
      <c r="I4682" s="147">
        <v>5</v>
      </c>
      <c r="J4682" s="147">
        <v>2564497</v>
      </c>
    </row>
    <row r="4683" spans="1:10" x14ac:dyDescent="0.2">
      <c r="A4683" s="147">
        <v>6</v>
      </c>
      <c r="B4683" s="149" t="s">
        <v>29407</v>
      </c>
      <c r="C4683" s="147" t="s">
        <v>2242</v>
      </c>
      <c r="D4683" s="147" t="s">
        <v>29406</v>
      </c>
      <c r="E4683" s="147" t="s">
        <v>2240</v>
      </c>
      <c r="G4683" s="147">
        <v>0</v>
      </c>
      <c r="I4683" s="147">
        <v>5</v>
      </c>
      <c r="J4683" s="147">
        <v>2564480</v>
      </c>
    </row>
    <row r="4684" spans="1:10" x14ac:dyDescent="0.2">
      <c r="A4684" s="147">
        <v>6</v>
      </c>
      <c r="B4684" s="149" t="s">
        <v>29405</v>
      </c>
      <c r="C4684" s="147" t="s">
        <v>2242</v>
      </c>
      <c r="D4684" s="147" t="s">
        <v>29404</v>
      </c>
      <c r="E4684" s="147" t="s">
        <v>2240</v>
      </c>
      <c r="G4684" s="147">
        <v>0</v>
      </c>
      <c r="I4684" s="147">
        <v>5</v>
      </c>
      <c r="J4684" s="147">
        <v>2564499</v>
      </c>
    </row>
    <row r="4685" spans="1:10" x14ac:dyDescent="0.2">
      <c r="A4685" s="147">
        <v>4</v>
      </c>
      <c r="B4685" s="149" t="s">
        <v>29403</v>
      </c>
      <c r="C4685" s="147" t="s">
        <v>2242</v>
      </c>
      <c r="D4685" s="147" t="s">
        <v>29402</v>
      </c>
      <c r="E4685" s="147" t="s">
        <v>2240</v>
      </c>
      <c r="G4685" s="147">
        <v>0</v>
      </c>
      <c r="I4685" s="147">
        <v>4</v>
      </c>
      <c r="J4685" s="147">
        <v>2564468</v>
      </c>
    </row>
    <row r="4686" spans="1:10" x14ac:dyDescent="0.2">
      <c r="A4686" s="147">
        <v>4</v>
      </c>
      <c r="B4686" s="149" t="s">
        <v>29400</v>
      </c>
      <c r="C4686" s="147" t="s">
        <v>2242</v>
      </c>
      <c r="D4686" s="147" t="s">
        <v>29401</v>
      </c>
      <c r="E4686" s="147" t="s">
        <v>2240</v>
      </c>
      <c r="G4686" s="147">
        <v>0</v>
      </c>
      <c r="I4686" s="147">
        <v>4</v>
      </c>
      <c r="J4686" s="147">
        <v>2564463</v>
      </c>
    </row>
    <row r="4687" spans="1:10" x14ac:dyDescent="0.2">
      <c r="A4687" s="147">
        <v>4</v>
      </c>
      <c r="B4687" s="149" t="s">
        <v>29400</v>
      </c>
      <c r="C4687" s="147" t="s">
        <v>2277</v>
      </c>
      <c r="D4687" s="147" t="s">
        <v>29399</v>
      </c>
      <c r="E4687" s="147" t="s">
        <v>2246</v>
      </c>
      <c r="G4687" s="147">
        <v>0</v>
      </c>
      <c r="I4687" s="147">
        <v>4</v>
      </c>
      <c r="J4687" s="147">
        <v>1190958</v>
      </c>
    </row>
    <row r="4688" spans="1:10" x14ac:dyDescent="0.2">
      <c r="A4688" s="147">
        <v>4</v>
      </c>
      <c r="B4688" s="149" t="s">
        <v>29396</v>
      </c>
      <c r="C4688" s="147" t="s">
        <v>2242</v>
      </c>
      <c r="D4688" s="147" t="s">
        <v>29398</v>
      </c>
      <c r="E4688" s="147" t="s">
        <v>2240</v>
      </c>
      <c r="G4688" s="147">
        <v>0</v>
      </c>
      <c r="I4688" s="147">
        <v>4</v>
      </c>
      <c r="J4688" s="147">
        <v>2564473</v>
      </c>
    </row>
    <row r="4689" spans="1:11" x14ac:dyDescent="0.2">
      <c r="A4689" s="147">
        <v>4</v>
      </c>
      <c r="B4689" s="149" t="s">
        <v>29396</v>
      </c>
      <c r="C4689" s="147" t="s">
        <v>2277</v>
      </c>
      <c r="D4689" s="147" t="s">
        <v>29397</v>
      </c>
      <c r="E4689" s="147" t="s">
        <v>2246</v>
      </c>
      <c r="G4689" s="147">
        <v>0</v>
      </c>
      <c r="I4689" s="147">
        <v>4</v>
      </c>
      <c r="J4689" s="147">
        <v>1190950</v>
      </c>
    </row>
    <row r="4690" spans="1:11" x14ac:dyDescent="0.2">
      <c r="A4690" s="147">
        <v>4</v>
      </c>
      <c r="B4690" s="149" t="s">
        <v>29396</v>
      </c>
      <c r="C4690" s="147" t="s">
        <v>2277</v>
      </c>
      <c r="D4690" s="147" t="s">
        <v>29395</v>
      </c>
      <c r="E4690" s="147" t="s">
        <v>2246</v>
      </c>
      <c r="G4690" s="147">
        <v>0</v>
      </c>
      <c r="I4690" s="147">
        <v>4</v>
      </c>
      <c r="J4690" s="147">
        <v>1190959</v>
      </c>
    </row>
    <row r="4691" spans="1:11" x14ac:dyDescent="0.2">
      <c r="A4691" s="147">
        <v>4</v>
      </c>
      <c r="B4691" s="149" t="s">
        <v>29392</v>
      </c>
      <c r="C4691" s="147" t="s">
        <v>2242</v>
      </c>
      <c r="D4691" s="147" t="s">
        <v>29394</v>
      </c>
      <c r="E4691" s="147" t="s">
        <v>2240</v>
      </c>
      <c r="G4691" s="147">
        <v>0</v>
      </c>
      <c r="I4691" s="147">
        <v>4</v>
      </c>
      <c r="J4691" s="147">
        <v>2564472</v>
      </c>
      <c r="K4691" s="147" t="s">
        <v>2769</v>
      </c>
    </row>
    <row r="4692" spans="1:11" x14ac:dyDescent="0.2">
      <c r="A4692" s="147">
        <v>4</v>
      </c>
      <c r="B4692" s="149" t="s">
        <v>29392</v>
      </c>
      <c r="C4692" s="147" t="s">
        <v>2261</v>
      </c>
      <c r="D4692" s="147" t="s">
        <v>29393</v>
      </c>
      <c r="E4692" s="147" t="s">
        <v>2246</v>
      </c>
      <c r="G4692" s="147">
        <v>0</v>
      </c>
      <c r="I4692" s="147">
        <v>4</v>
      </c>
      <c r="J4692" s="147">
        <v>1190960</v>
      </c>
    </row>
    <row r="4693" spans="1:11" x14ac:dyDescent="0.2">
      <c r="A4693" s="147">
        <v>4</v>
      </c>
      <c r="B4693" s="149" t="s">
        <v>29392</v>
      </c>
      <c r="C4693" s="147" t="s">
        <v>2277</v>
      </c>
      <c r="D4693" s="147" t="s">
        <v>29391</v>
      </c>
      <c r="E4693" s="147" t="s">
        <v>2246</v>
      </c>
      <c r="G4693" s="147">
        <v>0</v>
      </c>
      <c r="I4693" s="147">
        <v>4</v>
      </c>
      <c r="J4693" s="147">
        <v>1190954</v>
      </c>
    </row>
    <row r="4694" spans="1:11" x14ac:dyDescent="0.2">
      <c r="A4694" s="147">
        <v>2</v>
      </c>
      <c r="B4694" s="149" t="s">
        <v>29389</v>
      </c>
      <c r="C4694" s="147" t="s">
        <v>2242</v>
      </c>
      <c r="D4694" s="147" t="s">
        <v>29390</v>
      </c>
      <c r="E4694" s="147" t="s">
        <v>2246</v>
      </c>
      <c r="G4694" s="147">
        <v>0</v>
      </c>
      <c r="I4694" s="147">
        <v>2</v>
      </c>
      <c r="J4694" s="147">
        <v>2563446</v>
      </c>
    </row>
    <row r="4695" spans="1:11" x14ac:dyDescent="0.2">
      <c r="A4695" s="147">
        <v>2</v>
      </c>
      <c r="B4695" s="149" t="s">
        <v>29389</v>
      </c>
      <c r="C4695" s="147" t="s">
        <v>2277</v>
      </c>
      <c r="D4695" s="147" t="s">
        <v>29388</v>
      </c>
      <c r="E4695" s="147" t="s">
        <v>2246</v>
      </c>
      <c r="G4695" s="147">
        <v>0</v>
      </c>
      <c r="I4695" s="147">
        <v>2</v>
      </c>
      <c r="J4695" s="147">
        <v>1190494</v>
      </c>
    </row>
    <row r="4696" spans="1:11" x14ac:dyDescent="0.2">
      <c r="A4696" s="147">
        <v>3</v>
      </c>
      <c r="B4696" s="149" t="s">
        <v>29386</v>
      </c>
      <c r="C4696" s="147" t="s">
        <v>2242</v>
      </c>
      <c r="D4696" s="147" t="s">
        <v>29387</v>
      </c>
      <c r="E4696" s="147" t="s">
        <v>2246</v>
      </c>
      <c r="G4696" s="147">
        <v>0</v>
      </c>
      <c r="I4696" s="147">
        <v>3</v>
      </c>
      <c r="J4696" s="147">
        <v>2564532</v>
      </c>
    </row>
    <row r="4697" spans="1:11" x14ac:dyDescent="0.2">
      <c r="A4697" s="147">
        <v>3</v>
      </c>
      <c r="B4697" s="149" t="s">
        <v>29386</v>
      </c>
      <c r="C4697" s="147" t="s">
        <v>2277</v>
      </c>
      <c r="D4697" s="147" t="s">
        <v>13785</v>
      </c>
      <c r="E4697" s="147" t="s">
        <v>2246</v>
      </c>
      <c r="G4697" s="147">
        <v>0</v>
      </c>
      <c r="I4697" s="147">
        <v>3</v>
      </c>
      <c r="J4697" s="147">
        <v>1190982</v>
      </c>
    </row>
    <row r="4698" spans="1:11" x14ac:dyDescent="0.2">
      <c r="A4698" s="147">
        <v>4</v>
      </c>
      <c r="B4698" s="149" t="s">
        <v>29383</v>
      </c>
      <c r="C4698" s="147" t="s">
        <v>2242</v>
      </c>
      <c r="D4698" s="147" t="s">
        <v>29385</v>
      </c>
      <c r="E4698" s="147" t="s">
        <v>2246</v>
      </c>
      <c r="G4698" s="147">
        <v>0</v>
      </c>
      <c r="I4698" s="147">
        <v>4</v>
      </c>
      <c r="J4698" s="147">
        <v>2564548</v>
      </c>
    </row>
    <row r="4699" spans="1:11" x14ac:dyDescent="0.2">
      <c r="A4699" s="147">
        <v>4</v>
      </c>
      <c r="B4699" s="149" t="s">
        <v>29383</v>
      </c>
      <c r="C4699" s="147" t="s">
        <v>2261</v>
      </c>
      <c r="D4699" s="147" t="s">
        <v>29384</v>
      </c>
      <c r="E4699" s="147" t="s">
        <v>2246</v>
      </c>
      <c r="G4699" s="147">
        <v>0</v>
      </c>
      <c r="I4699" s="147">
        <v>4</v>
      </c>
      <c r="J4699" s="147">
        <v>1191026</v>
      </c>
    </row>
    <row r="4700" spans="1:11" x14ac:dyDescent="0.2">
      <c r="A4700" s="147">
        <v>4</v>
      </c>
      <c r="B4700" s="149" t="s">
        <v>29383</v>
      </c>
      <c r="C4700" s="147" t="s">
        <v>2277</v>
      </c>
      <c r="D4700" s="147" t="s">
        <v>29382</v>
      </c>
      <c r="E4700" s="147" t="s">
        <v>2246</v>
      </c>
      <c r="G4700" s="147">
        <v>0</v>
      </c>
      <c r="I4700" s="147">
        <v>4</v>
      </c>
      <c r="J4700" s="147">
        <v>1191009</v>
      </c>
    </row>
    <row r="4701" spans="1:11" x14ac:dyDescent="0.2">
      <c r="A4701" s="147">
        <v>5</v>
      </c>
      <c r="B4701" s="149" t="s">
        <v>29381</v>
      </c>
      <c r="C4701" s="147" t="s">
        <v>2242</v>
      </c>
      <c r="D4701" s="147" t="s">
        <v>29380</v>
      </c>
      <c r="E4701" s="147" t="s">
        <v>2246</v>
      </c>
      <c r="G4701" s="147">
        <v>0</v>
      </c>
      <c r="I4701" s="147">
        <v>5</v>
      </c>
      <c r="J4701" s="147">
        <v>2564559</v>
      </c>
    </row>
    <row r="4702" spans="1:11" x14ac:dyDescent="0.2">
      <c r="A4702" s="147">
        <v>6</v>
      </c>
      <c r="B4702" s="149" t="s">
        <v>29379</v>
      </c>
      <c r="C4702" s="147" t="s">
        <v>2242</v>
      </c>
      <c r="D4702" s="147" t="s">
        <v>29378</v>
      </c>
      <c r="E4702" s="147" t="s">
        <v>2240</v>
      </c>
      <c r="G4702" s="147">
        <v>0</v>
      </c>
      <c r="I4702" s="147">
        <v>6</v>
      </c>
      <c r="J4702" s="147">
        <v>2564564</v>
      </c>
    </row>
    <row r="4703" spans="1:11" x14ac:dyDescent="0.2">
      <c r="A4703" s="147">
        <v>6</v>
      </c>
      <c r="B4703" s="149" t="s">
        <v>29377</v>
      </c>
      <c r="C4703" s="147" t="s">
        <v>2242</v>
      </c>
      <c r="D4703" s="147" t="s">
        <v>29376</v>
      </c>
      <c r="E4703" s="147" t="s">
        <v>2240</v>
      </c>
      <c r="G4703" s="147">
        <v>0</v>
      </c>
      <c r="I4703" s="147">
        <v>5</v>
      </c>
      <c r="J4703" s="147">
        <v>2564554</v>
      </c>
    </row>
    <row r="4704" spans="1:11" x14ac:dyDescent="0.2">
      <c r="A4704" s="147">
        <v>6</v>
      </c>
      <c r="B4704" s="149" t="s">
        <v>29375</v>
      </c>
      <c r="C4704" s="147" t="s">
        <v>2242</v>
      </c>
      <c r="D4704" s="147" t="s">
        <v>29374</v>
      </c>
      <c r="E4704" s="147" t="s">
        <v>2240</v>
      </c>
      <c r="G4704" s="147">
        <v>0</v>
      </c>
      <c r="I4704" s="147">
        <v>5</v>
      </c>
      <c r="J4704" s="147">
        <v>2564555</v>
      </c>
    </row>
    <row r="4705" spans="1:10" x14ac:dyDescent="0.2">
      <c r="A4705" s="147">
        <v>4</v>
      </c>
      <c r="B4705" s="149" t="s">
        <v>29373</v>
      </c>
      <c r="C4705" s="147" t="s">
        <v>2242</v>
      </c>
      <c r="D4705" s="147" t="s">
        <v>29372</v>
      </c>
      <c r="E4705" s="147" t="s">
        <v>2240</v>
      </c>
      <c r="G4705" s="147">
        <v>0</v>
      </c>
      <c r="I4705" s="147">
        <v>4</v>
      </c>
      <c r="J4705" s="147">
        <v>2564535</v>
      </c>
    </row>
    <row r="4706" spans="1:10" x14ac:dyDescent="0.2">
      <c r="A4706" s="147">
        <v>4</v>
      </c>
      <c r="B4706" s="149" t="s">
        <v>29371</v>
      </c>
      <c r="C4706" s="147" t="s">
        <v>2242</v>
      </c>
      <c r="D4706" s="147" t="s">
        <v>29370</v>
      </c>
      <c r="E4706" s="147" t="s">
        <v>2240</v>
      </c>
      <c r="F4706" s="147" t="s">
        <v>2259</v>
      </c>
      <c r="G4706" s="147">
        <v>2</v>
      </c>
      <c r="H4706" s="148">
        <v>41204</v>
      </c>
      <c r="I4706" s="147">
        <v>4</v>
      </c>
      <c r="J4706" s="147">
        <v>2564536</v>
      </c>
    </row>
    <row r="4707" spans="1:10" x14ac:dyDescent="0.2">
      <c r="A4707" s="147">
        <v>4</v>
      </c>
      <c r="B4707" s="149" t="s">
        <v>29364</v>
      </c>
      <c r="C4707" s="147" t="s">
        <v>2242</v>
      </c>
      <c r="D4707" s="147" t="s">
        <v>29369</v>
      </c>
      <c r="E4707" s="147" t="s">
        <v>2240</v>
      </c>
      <c r="G4707" s="147">
        <v>0</v>
      </c>
      <c r="I4707" s="147">
        <v>4</v>
      </c>
      <c r="J4707" s="147">
        <v>2564546</v>
      </c>
    </row>
    <row r="4708" spans="1:10" x14ac:dyDescent="0.2">
      <c r="A4708" s="147">
        <v>4</v>
      </c>
      <c r="B4708" s="149" t="s">
        <v>29364</v>
      </c>
      <c r="C4708" s="147" t="s">
        <v>2261</v>
      </c>
      <c r="D4708" s="147" t="s">
        <v>29368</v>
      </c>
      <c r="E4708" s="147" t="s">
        <v>2246</v>
      </c>
      <c r="G4708" s="147">
        <v>0</v>
      </c>
      <c r="I4708" s="147">
        <v>4</v>
      </c>
      <c r="J4708" s="147">
        <v>1191039</v>
      </c>
    </row>
    <row r="4709" spans="1:10" x14ac:dyDescent="0.2">
      <c r="A4709" s="147">
        <v>4</v>
      </c>
      <c r="B4709" s="149" t="s">
        <v>29364</v>
      </c>
      <c r="C4709" s="147" t="s">
        <v>2261</v>
      </c>
      <c r="D4709" s="147" t="s">
        <v>29367</v>
      </c>
      <c r="E4709" s="147" t="s">
        <v>2246</v>
      </c>
      <c r="G4709" s="147">
        <v>0</v>
      </c>
      <c r="I4709" s="147">
        <v>4</v>
      </c>
      <c r="J4709" s="147">
        <v>1191021</v>
      </c>
    </row>
    <row r="4710" spans="1:10" x14ac:dyDescent="0.2">
      <c r="A4710" s="147">
        <v>4</v>
      </c>
      <c r="B4710" s="149" t="s">
        <v>29364</v>
      </c>
      <c r="C4710" s="147" t="s">
        <v>2261</v>
      </c>
      <c r="D4710" s="147" t="s">
        <v>29366</v>
      </c>
      <c r="E4710" s="147" t="s">
        <v>2246</v>
      </c>
      <c r="G4710" s="147">
        <v>0</v>
      </c>
      <c r="I4710" s="147">
        <v>4</v>
      </c>
      <c r="J4710" s="147">
        <v>1191042</v>
      </c>
    </row>
    <row r="4711" spans="1:10" x14ac:dyDescent="0.2">
      <c r="A4711" s="147">
        <v>4</v>
      </c>
      <c r="B4711" s="149" t="s">
        <v>29364</v>
      </c>
      <c r="C4711" s="147" t="s">
        <v>2294</v>
      </c>
      <c r="D4711" s="147" t="s">
        <v>29365</v>
      </c>
      <c r="E4711" s="147" t="s">
        <v>2246</v>
      </c>
      <c r="G4711" s="147">
        <v>0</v>
      </c>
      <c r="I4711" s="147">
        <v>4</v>
      </c>
      <c r="J4711" s="147">
        <v>1191035</v>
      </c>
    </row>
    <row r="4712" spans="1:10" x14ac:dyDescent="0.2">
      <c r="A4712" s="147">
        <v>4</v>
      </c>
      <c r="B4712" s="149" t="s">
        <v>29364</v>
      </c>
      <c r="C4712" s="147" t="s">
        <v>2277</v>
      </c>
      <c r="D4712" s="147" t="s">
        <v>29363</v>
      </c>
      <c r="E4712" s="147" t="s">
        <v>2246</v>
      </c>
      <c r="G4712" s="147">
        <v>0</v>
      </c>
      <c r="I4712" s="147">
        <v>4</v>
      </c>
      <c r="J4712" s="147">
        <v>1191018</v>
      </c>
    </row>
    <row r="4713" spans="1:10" x14ac:dyDescent="0.2">
      <c r="A4713" s="147">
        <v>4</v>
      </c>
      <c r="B4713" s="149" t="s">
        <v>29362</v>
      </c>
      <c r="C4713" s="147" t="s">
        <v>2242</v>
      </c>
      <c r="D4713" s="147" t="s">
        <v>29361</v>
      </c>
      <c r="E4713" s="147" t="s">
        <v>2240</v>
      </c>
      <c r="G4713" s="147">
        <v>0</v>
      </c>
      <c r="I4713" s="147">
        <v>4</v>
      </c>
      <c r="J4713" s="147">
        <v>2564547</v>
      </c>
    </row>
    <row r="4714" spans="1:10" x14ac:dyDescent="0.2">
      <c r="A4714" s="147">
        <v>4</v>
      </c>
      <c r="B4714" s="149" t="s">
        <v>29359</v>
      </c>
      <c r="C4714" s="147" t="s">
        <v>2242</v>
      </c>
      <c r="D4714" s="147" t="s">
        <v>29360</v>
      </c>
      <c r="E4714" s="147" t="s">
        <v>2240</v>
      </c>
      <c r="G4714" s="147">
        <v>0</v>
      </c>
      <c r="I4714" s="147">
        <v>4</v>
      </c>
      <c r="J4714" s="147">
        <v>2564551</v>
      </c>
    </row>
    <row r="4715" spans="1:10" x14ac:dyDescent="0.2">
      <c r="A4715" s="147">
        <v>4</v>
      </c>
      <c r="B4715" s="149" t="s">
        <v>29359</v>
      </c>
      <c r="C4715" s="147" t="s">
        <v>2261</v>
      </c>
      <c r="D4715" s="147" t="s">
        <v>29358</v>
      </c>
      <c r="E4715" s="147" t="s">
        <v>2246</v>
      </c>
      <c r="G4715" s="147">
        <v>0</v>
      </c>
      <c r="I4715" s="147">
        <v>4</v>
      </c>
      <c r="J4715" s="147">
        <v>1191008</v>
      </c>
    </row>
    <row r="4716" spans="1:10" x14ac:dyDescent="0.2">
      <c r="A4716" s="147">
        <v>4</v>
      </c>
      <c r="B4716" s="149" t="s">
        <v>29352</v>
      </c>
      <c r="C4716" s="147" t="s">
        <v>2242</v>
      </c>
      <c r="D4716" s="147" t="s">
        <v>29357</v>
      </c>
      <c r="E4716" s="147" t="s">
        <v>2246</v>
      </c>
      <c r="G4716" s="147">
        <v>0</v>
      </c>
      <c r="I4716" s="147">
        <v>4</v>
      </c>
      <c r="J4716" s="147">
        <v>2564537</v>
      </c>
    </row>
    <row r="4717" spans="1:10" x14ac:dyDescent="0.2">
      <c r="A4717" s="147">
        <v>4</v>
      </c>
      <c r="B4717" s="149" t="s">
        <v>29352</v>
      </c>
      <c r="C4717" s="147" t="s">
        <v>2261</v>
      </c>
      <c r="D4717" s="147" t="s">
        <v>29356</v>
      </c>
      <c r="E4717" s="147" t="s">
        <v>2246</v>
      </c>
      <c r="G4717" s="147">
        <v>0</v>
      </c>
      <c r="I4717" s="147">
        <v>4</v>
      </c>
      <c r="J4717" s="147">
        <v>1191023</v>
      </c>
    </row>
    <row r="4718" spans="1:10" x14ac:dyDescent="0.2">
      <c r="A4718" s="147">
        <v>4</v>
      </c>
      <c r="B4718" s="149" t="s">
        <v>29352</v>
      </c>
      <c r="C4718" s="147" t="s">
        <v>2261</v>
      </c>
      <c r="D4718" s="147" t="s">
        <v>29355</v>
      </c>
      <c r="E4718" s="147" t="s">
        <v>2246</v>
      </c>
      <c r="G4718" s="147">
        <v>0</v>
      </c>
      <c r="I4718" s="147">
        <v>4</v>
      </c>
      <c r="J4718" s="147">
        <v>1191007</v>
      </c>
    </row>
    <row r="4719" spans="1:10" x14ac:dyDescent="0.2">
      <c r="A4719" s="147">
        <v>4</v>
      </c>
      <c r="B4719" s="149" t="s">
        <v>29352</v>
      </c>
      <c r="C4719" s="147" t="s">
        <v>2261</v>
      </c>
      <c r="D4719" s="147" t="s">
        <v>29354</v>
      </c>
      <c r="E4719" s="147" t="s">
        <v>2246</v>
      </c>
      <c r="G4719" s="147">
        <v>0</v>
      </c>
      <c r="I4719" s="147">
        <v>4</v>
      </c>
      <c r="J4719" s="147">
        <v>1191013</v>
      </c>
    </row>
    <row r="4720" spans="1:10" x14ac:dyDescent="0.2">
      <c r="A4720" s="147">
        <v>4</v>
      </c>
      <c r="B4720" s="149" t="s">
        <v>29352</v>
      </c>
      <c r="C4720" s="147" t="s">
        <v>2277</v>
      </c>
      <c r="D4720" s="147" t="s">
        <v>29353</v>
      </c>
      <c r="E4720" s="147" t="s">
        <v>2246</v>
      </c>
      <c r="G4720" s="147">
        <v>0</v>
      </c>
      <c r="I4720" s="147">
        <v>4</v>
      </c>
      <c r="J4720" s="147">
        <v>1191015</v>
      </c>
    </row>
    <row r="4721" spans="1:11" x14ac:dyDescent="0.2">
      <c r="A4721" s="147">
        <v>4</v>
      </c>
      <c r="B4721" s="149" t="s">
        <v>29352</v>
      </c>
      <c r="C4721" s="147" t="s">
        <v>2277</v>
      </c>
      <c r="D4721" s="147" t="s">
        <v>29351</v>
      </c>
      <c r="E4721" s="147" t="s">
        <v>2246</v>
      </c>
      <c r="G4721" s="147">
        <v>0</v>
      </c>
      <c r="I4721" s="147">
        <v>4</v>
      </c>
      <c r="J4721" s="147">
        <v>1191045</v>
      </c>
    </row>
    <row r="4722" spans="1:11" x14ac:dyDescent="0.2">
      <c r="A4722" s="147">
        <v>5</v>
      </c>
      <c r="B4722" s="149" t="s">
        <v>29350</v>
      </c>
      <c r="C4722" s="147" t="s">
        <v>2242</v>
      </c>
      <c r="D4722" s="147" t="s">
        <v>29349</v>
      </c>
      <c r="E4722" s="147" t="s">
        <v>2246</v>
      </c>
      <c r="G4722" s="147">
        <v>0</v>
      </c>
      <c r="I4722" s="147">
        <v>5</v>
      </c>
      <c r="J4722" s="147">
        <v>2564570</v>
      </c>
    </row>
    <row r="4723" spans="1:11" x14ac:dyDescent="0.2">
      <c r="A4723" s="147">
        <v>6</v>
      </c>
      <c r="B4723" s="149" t="s">
        <v>29348</v>
      </c>
      <c r="C4723" s="147" t="s">
        <v>2242</v>
      </c>
      <c r="D4723" s="147" t="s">
        <v>29347</v>
      </c>
      <c r="E4723" s="147" t="s">
        <v>2240</v>
      </c>
      <c r="G4723" s="147">
        <v>0</v>
      </c>
      <c r="I4723" s="147">
        <v>6</v>
      </c>
      <c r="J4723" s="147">
        <v>2564577</v>
      </c>
    </row>
    <row r="4724" spans="1:11" x14ac:dyDescent="0.2">
      <c r="A4724" s="147">
        <v>6</v>
      </c>
      <c r="B4724" s="149" t="s">
        <v>29346</v>
      </c>
      <c r="C4724" s="147" t="s">
        <v>2242</v>
      </c>
      <c r="D4724" s="147" t="s">
        <v>29345</v>
      </c>
      <c r="E4724" s="147" t="s">
        <v>2240</v>
      </c>
      <c r="G4724" s="147">
        <v>0</v>
      </c>
      <c r="I4724" s="147">
        <v>5</v>
      </c>
      <c r="J4724" s="147">
        <v>2564569</v>
      </c>
    </row>
    <row r="4725" spans="1:11" x14ac:dyDescent="0.2">
      <c r="A4725" s="147">
        <v>6</v>
      </c>
      <c r="B4725" s="149" t="s">
        <v>29344</v>
      </c>
      <c r="C4725" s="147" t="s">
        <v>2242</v>
      </c>
      <c r="D4725" s="147" t="s">
        <v>29343</v>
      </c>
      <c r="E4725" s="147" t="s">
        <v>2240</v>
      </c>
      <c r="G4725" s="147">
        <v>0</v>
      </c>
      <c r="I4725" s="147">
        <v>5</v>
      </c>
      <c r="J4725" s="147">
        <v>2564571</v>
      </c>
    </row>
    <row r="4726" spans="1:11" x14ac:dyDescent="0.2">
      <c r="A4726" s="147">
        <v>3</v>
      </c>
      <c r="B4726" s="149" t="s">
        <v>29339</v>
      </c>
      <c r="C4726" s="147" t="s">
        <v>2242</v>
      </c>
      <c r="D4726" s="147" t="s">
        <v>29342</v>
      </c>
      <c r="E4726" s="147" t="s">
        <v>2240</v>
      </c>
      <c r="G4726" s="147">
        <v>0</v>
      </c>
      <c r="I4726" s="147">
        <v>3</v>
      </c>
      <c r="J4726" s="147">
        <v>2564528</v>
      </c>
    </row>
    <row r="4727" spans="1:11" x14ac:dyDescent="0.2">
      <c r="A4727" s="147">
        <v>3</v>
      </c>
      <c r="B4727" s="149" t="s">
        <v>29339</v>
      </c>
      <c r="C4727" s="147" t="s">
        <v>2261</v>
      </c>
      <c r="D4727" s="147" t="s">
        <v>29341</v>
      </c>
      <c r="E4727" s="147" t="s">
        <v>2246</v>
      </c>
      <c r="G4727" s="147">
        <v>0</v>
      </c>
      <c r="I4727" s="147">
        <v>3</v>
      </c>
      <c r="J4727" s="147">
        <v>1190975</v>
      </c>
    </row>
    <row r="4728" spans="1:11" x14ac:dyDescent="0.2">
      <c r="A4728" s="147">
        <v>3</v>
      </c>
      <c r="B4728" s="149" t="s">
        <v>29339</v>
      </c>
      <c r="C4728" s="147" t="s">
        <v>2277</v>
      </c>
      <c r="D4728" s="147" t="s">
        <v>29340</v>
      </c>
      <c r="E4728" s="147" t="s">
        <v>2246</v>
      </c>
      <c r="G4728" s="147">
        <v>0</v>
      </c>
      <c r="I4728" s="147">
        <v>3</v>
      </c>
      <c r="J4728" s="147">
        <v>1190979</v>
      </c>
    </row>
    <row r="4729" spans="1:11" x14ac:dyDescent="0.2">
      <c r="A4729" s="147">
        <v>3</v>
      </c>
      <c r="B4729" s="149" t="s">
        <v>29339</v>
      </c>
      <c r="C4729" s="147" t="s">
        <v>2277</v>
      </c>
      <c r="D4729" s="147" t="s">
        <v>29338</v>
      </c>
      <c r="E4729" s="147" t="s">
        <v>2246</v>
      </c>
      <c r="G4729" s="147">
        <v>0</v>
      </c>
      <c r="I4729" s="147">
        <v>3</v>
      </c>
      <c r="J4729" s="147">
        <v>1190972</v>
      </c>
    </row>
    <row r="4730" spans="1:11" x14ac:dyDescent="0.2">
      <c r="A4730" s="147">
        <v>3</v>
      </c>
      <c r="B4730" s="149" t="s">
        <v>29337</v>
      </c>
      <c r="C4730" s="147" t="s">
        <v>2242</v>
      </c>
      <c r="D4730" s="147" t="s">
        <v>29336</v>
      </c>
      <c r="E4730" s="147" t="s">
        <v>2246</v>
      </c>
      <c r="G4730" s="147">
        <v>0</v>
      </c>
      <c r="I4730" s="147">
        <v>3</v>
      </c>
      <c r="J4730" s="147">
        <v>2564523</v>
      </c>
    </row>
    <row r="4731" spans="1:11" x14ac:dyDescent="0.2">
      <c r="A4731" s="147">
        <v>4</v>
      </c>
      <c r="B4731" s="149" t="s">
        <v>29335</v>
      </c>
      <c r="C4731" s="147" t="s">
        <v>2242</v>
      </c>
      <c r="D4731" s="147" t="s">
        <v>29334</v>
      </c>
      <c r="E4731" s="147" t="s">
        <v>2240</v>
      </c>
      <c r="G4731" s="147">
        <v>0</v>
      </c>
      <c r="I4731" s="147">
        <v>4</v>
      </c>
      <c r="J4731" s="147">
        <v>2564588</v>
      </c>
    </row>
    <row r="4732" spans="1:11" x14ac:dyDescent="0.2">
      <c r="A4732" s="147">
        <v>4</v>
      </c>
      <c r="B4732" s="149" t="s">
        <v>29333</v>
      </c>
      <c r="C4732" s="147" t="s">
        <v>2242</v>
      </c>
      <c r="D4732" s="147" t="s">
        <v>29332</v>
      </c>
      <c r="E4732" s="147" t="s">
        <v>2246</v>
      </c>
      <c r="G4732" s="147">
        <v>0</v>
      </c>
      <c r="I4732" s="147">
        <v>4</v>
      </c>
      <c r="J4732" s="147">
        <v>2564585</v>
      </c>
    </row>
    <row r="4733" spans="1:11" x14ac:dyDescent="0.2">
      <c r="A4733" s="147">
        <v>5</v>
      </c>
      <c r="B4733" s="149" t="s">
        <v>29331</v>
      </c>
      <c r="C4733" s="147" t="s">
        <v>2242</v>
      </c>
      <c r="D4733" s="147" t="s">
        <v>29330</v>
      </c>
      <c r="E4733" s="147" t="s">
        <v>2246</v>
      </c>
      <c r="G4733" s="147">
        <v>0</v>
      </c>
      <c r="I4733" s="147">
        <v>5</v>
      </c>
      <c r="J4733" s="147">
        <v>2564618</v>
      </c>
    </row>
    <row r="4734" spans="1:11" x14ac:dyDescent="0.2">
      <c r="A4734" s="147">
        <v>6</v>
      </c>
      <c r="B4734" s="149" t="s">
        <v>29329</v>
      </c>
      <c r="C4734" s="147" t="s">
        <v>2242</v>
      </c>
      <c r="D4734" s="147" t="s">
        <v>29328</v>
      </c>
      <c r="E4734" s="147" t="s">
        <v>2240</v>
      </c>
      <c r="G4734" s="147">
        <v>0</v>
      </c>
      <c r="I4734" s="147">
        <v>6</v>
      </c>
      <c r="J4734" s="147">
        <v>2564622</v>
      </c>
      <c r="K4734" s="147" t="s">
        <v>2769</v>
      </c>
    </row>
    <row r="4735" spans="1:11" x14ac:dyDescent="0.2">
      <c r="A4735" s="147">
        <v>6</v>
      </c>
      <c r="B4735" s="149" t="s">
        <v>29326</v>
      </c>
      <c r="C4735" s="147" t="s">
        <v>2242</v>
      </c>
      <c r="D4735" s="147" t="s">
        <v>29327</v>
      </c>
      <c r="E4735" s="147" t="s">
        <v>2240</v>
      </c>
      <c r="G4735" s="147">
        <v>0</v>
      </c>
      <c r="I4735" s="147">
        <v>5</v>
      </c>
      <c r="J4735" s="147">
        <v>2564614</v>
      </c>
      <c r="K4735" s="147" t="s">
        <v>2769</v>
      </c>
    </row>
    <row r="4736" spans="1:11" x14ac:dyDescent="0.2">
      <c r="A4736" s="147">
        <v>6</v>
      </c>
      <c r="B4736" s="149" t="s">
        <v>29326</v>
      </c>
      <c r="C4736" s="147" t="s">
        <v>2294</v>
      </c>
      <c r="D4736" s="147" t="s">
        <v>29323</v>
      </c>
      <c r="E4736" s="147" t="s">
        <v>2246</v>
      </c>
      <c r="G4736" s="147">
        <v>0</v>
      </c>
      <c r="I4736" s="147">
        <v>5</v>
      </c>
      <c r="J4736" s="147">
        <v>1191104</v>
      </c>
    </row>
    <row r="4737" spans="1:11" x14ac:dyDescent="0.2">
      <c r="A4737" s="147">
        <v>6</v>
      </c>
      <c r="B4737" s="149" t="s">
        <v>29324</v>
      </c>
      <c r="C4737" s="147" t="s">
        <v>2242</v>
      </c>
      <c r="D4737" s="147" t="s">
        <v>29325</v>
      </c>
      <c r="E4737" s="147" t="s">
        <v>2240</v>
      </c>
      <c r="G4737" s="147">
        <v>0</v>
      </c>
      <c r="I4737" s="147">
        <v>5</v>
      </c>
      <c r="J4737" s="147">
        <v>2564616</v>
      </c>
      <c r="K4737" s="147" t="s">
        <v>2769</v>
      </c>
    </row>
    <row r="4738" spans="1:11" x14ac:dyDescent="0.2">
      <c r="A4738" s="147">
        <v>6</v>
      </c>
      <c r="B4738" s="149" t="s">
        <v>29324</v>
      </c>
      <c r="C4738" s="147" t="s">
        <v>2294</v>
      </c>
      <c r="D4738" s="147" t="s">
        <v>29323</v>
      </c>
      <c r="E4738" s="147" t="s">
        <v>2246</v>
      </c>
      <c r="G4738" s="147">
        <v>0</v>
      </c>
      <c r="I4738" s="147">
        <v>5</v>
      </c>
      <c r="J4738" s="147">
        <v>1191101</v>
      </c>
    </row>
    <row r="4739" spans="1:11" x14ac:dyDescent="0.2">
      <c r="A4739" s="147">
        <v>6</v>
      </c>
      <c r="B4739" s="149" t="s">
        <v>29322</v>
      </c>
      <c r="C4739" s="147" t="s">
        <v>2242</v>
      </c>
      <c r="D4739" s="147" t="s">
        <v>29321</v>
      </c>
      <c r="E4739" s="147" t="s">
        <v>2240</v>
      </c>
      <c r="G4739" s="147">
        <v>0</v>
      </c>
      <c r="I4739" s="147">
        <v>5</v>
      </c>
      <c r="J4739" s="147">
        <v>2564613</v>
      </c>
      <c r="K4739" s="147" t="s">
        <v>2769</v>
      </c>
    </row>
    <row r="4740" spans="1:11" x14ac:dyDescent="0.2">
      <c r="A4740" s="147">
        <v>4</v>
      </c>
      <c r="B4740" s="149" t="s">
        <v>29319</v>
      </c>
      <c r="C4740" s="147" t="s">
        <v>2242</v>
      </c>
      <c r="D4740" s="147" t="s">
        <v>29320</v>
      </c>
      <c r="E4740" s="147" t="s">
        <v>2240</v>
      </c>
      <c r="G4740" s="147">
        <v>0</v>
      </c>
      <c r="I4740" s="147">
        <v>4</v>
      </c>
      <c r="J4740" s="147">
        <v>2564602</v>
      </c>
    </row>
    <row r="4741" spans="1:11" x14ac:dyDescent="0.2">
      <c r="A4741" s="147">
        <v>4</v>
      </c>
      <c r="B4741" s="149" t="s">
        <v>29319</v>
      </c>
      <c r="C4741" s="147" t="s">
        <v>2446</v>
      </c>
      <c r="D4741" s="147" t="s">
        <v>29318</v>
      </c>
      <c r="E4741" s="147" t="s">
        <v>2246</v>
      </c>
      <c r="G4741" s="147">
        <v>0</v>
      </c>
      <c r="I4741" s="147">
        <v>4</v>
      </c>
      <c r="J4741" s="147">
        <v>1191067</v>
      </c>
    </row>
    <row r="4742" spans="1:11" x14ac:dyDescent="0.2">
      <c r="A4742" s="147">
        <v>4</v>
      </c>
      <c r="B4742" s="149" t="s">
        <v>29317</v>
      </c>
      <c r="C4742" s="147" t="s">
        <v>2242</v>
      </c>
      <c r="D4742" s="147" t="s">
        <v>29316</v>
      </c>
      <c r="E4742" s="147" t="s">
        <v>2246</v>
      </c>
      <c r="G4742" s="147">
        <v>0</v>
      </c>
      <c r="I4742" s="147">
        <v>4</v>
      </c>
      <c r="J4742" s="147">
        <v>2564581</v>
      </c>
    </row>
    <row r="4743" spans="1:11" x14ac:dyDescent="0.2">
      <c r="A4743" s="147">
        <v>5</v>
      </c>
      <c r="B4743" s="149" t="s">
        <v>29315</v>
      </c>
      <c r="C4743" s="147" t="s">
        <v>2242</v>
      </c>
      <c r="D4743" s="147" t="s">
        <v>29314</v>
      </c>
      <c r="E4743" s="147" t="s">
        <v>2246</v>
      </c>
      <c r="G4743" s="147">
        <v>0</v>
      </c>
      <c r="I4743" s="147">
        <v>5</v>
      </c>
      <c r="J4743" s="147">
        <v>2564627</v>
      </c>
    </row>
    <row r="4744" spans="1:11" x14ac:dyDescent="0.2">
      <c r="A4744" s="147">
        <v>6</v>
      </c>
      <c r="B4744" s="149" t="s">
        <v>29313</v>
      </c>
      <c r="C4744" s="147" t="s">
        <v>2242</v>
      </c>
      <c r="D4744" s="147" t="s">
        <v>29312</v>
      </c>
      <c r="E4744" s="147" t="s">
        <v>2240</v>
      </c>
      <c r="G4744" s="147">
        <v>0</v>
      </c>
      <c r="I4744" s="147">
        <v>6</v>
      </c>
      <c r="J4744" s="147">
        <v>2564637</v>
      </c>
    </row>
    <row r="4745" spans="1:11" x14ac:dyDescent="0.2">
      <c r="A4745" s="147">
        <v>6</v>
      </c>
      <c r="B4745" s="149" t="s">
        <v>29311</v>
      </c>
      <c r="C4745" s="147" t="s">
        <v>2242</v>
      </c>
      <c r="D4745" s="147" t="s">
        <v>29310</v>
      </c>
      <c r="E4745" s="147" t="s">
        <v>2240</v>
      </c>
      <c r="G4745" s="147">
        <v>0</v>
      </c>
      <c r="I4745" s="147">
        <v>5</v>
      </c>
      <c r="J4745" s="147">
        <v>2564628</v>
      </c>
    </row>
    <row r="4746" spans="1:11" x14ac:dyDescent="0.2">
      <c r="A4746" s="147">
        <v>6</v>
      </c>
      <c r="B4746" s="149" t="s">
        <v>29309</v>
      </c>
      <c r="C4746" s="147" t="s">
        <v>2242</v>
      </c>
      <c r="D4746" s="147" t="s">
        <v>29308</v>
      </c>
      <c r="E4746" s="147" t="s">
        <v>2240</v>
      </c>
      <c r="G4746" s="147">
        <v>0</v>
      </c>
      <c r="I4746" s="147">
        <v>5</v>
      </c>
      <c r="J4746" s="147">
        <v>2564625</v>
      </c>
    </row>
    <row r="4747" spans="1:11" x14ac:dyDescent="0.2">
      <c r="A4747" s="147">
        <v>6</v>
      </c>
      <c r="B4747" s="149" t="s">
        <v>29307</v>
      </c>
      <c r="C4747" s="147" t="s">
        <v>2242</v>
      </c>
      <c r="D4747" s="147" t="s">
        <v>29306</v>
      </c>
      <c r="E4747" s="147" t="s">
        <v>2240</v>
      </c>
      <c r="G4747" s="147">
        <v>0</v>
      </c>
      <c r="I4747" s="147">
        <v>5</v>
      </c>
      <c r="J4747" s="147">
        <v>2564633</v>
      </c>
    </row>
    <row r="4748" spans="1:11" x14ac:dyDescent="0.2">
      <c r="A4748" s="147">
        <v>4</v>
      </c>
      <c r="B4748" s="149" t="s">
        <v>29304</v>
      </c>
      <c r="C4748" s="147" t="s">
        <v>2242</v>
      </c>
      <c r="D4748" s="147" t="s">
        <v>29305</v>
      </c>
      <c r="E4748" s="147" t="s">
        <v>2240</v>
      </c>
      <c r="G4748" s="147">
        <v>0</v>
      </c>
      <c r="I4748" s="147">
        <v>4</v>
      </c>
      <c r="J4748" s="147">
        <v>2564590</v>
      </c>
    </row>
    <row r="4749" spans="1:11" x14ac:dyDescent="0.2">
      <c r="A4749" s="147">
        <v>4</v>
      </c>
      <c r="B4749" s="149" t="s">
        <v>29304</v>
      </c>
      <c r="C4749" s="147" t="s">
        <v>2277</v>
      </c>
      <c r="D4749" s="147" t="s">
        <v>29303</v>
      </c>
      <c r="E4749" s="147" t="s">
        <v>2246</v>
      </c>
      <c r="G4749" s="147">
        <v>0</v>
      </c>
      <c r="I4749" s="147">
        <v>4</v>
      </c>
      <c r="J4749" s="147">
        <v>1191053</v>
      </c>
    </row>
    <row r="4750" spans="1:11" x14ac:dyDescent="0.2">
      <c r="A4750" s="147">
        <v>4</v>
      </c>
      <c r="B4750" s="149" t="s">
        <v>29302</v>
      </c>
      <c r="C4750" s="147" t="s">
        <v>2242</v>
      </c>
      <c r="D4750" s="147" t="s">
        <v>29301</v>
      </c>
      <c r="E4750" s="147" t="s">
        <v>2240</v>
      </c>
      <c r="G4750" s="147">
        <v>0</v>
      </c>
      <c r="I4750" s="147">
        <v>4</v>
      </c>
      <c r="J4750" s="147">
        <v>2564592</v>
      </c>
    </row>
    <row r="4751" spans="1:11" x14ac:dyDescent="0.2">
      <c r="A4751" s="147">
        <v>4</v>
      </c>
      <c r="B4751" s="149" t="s">
        <v>29300</v>
      </c>
      <c r="C4751" s="147" t="s">
        <v>2242</v>
      </c>
      <c r="D4751" s="147" t="s">
        <v>29299</v>
      </c>
      <c r="E4751" s="147" t="s">
        <v>2240</v>
      </c>
      <c r="G4751" s="147">
        <v>0</v>
      </c>
      <c r="I4751" s="147">
        <v>4</v>
      </c>
      <c r="J4751" s="147">
        <v>2564587</v>
      </c>
    </row>
    <row r="4752" spans="1:11" x14ac:dyDescent="0.2">
      <c r="A4752" s="147">
        <v>4</v>
      </c>
      <c r="B4752" s="149" t="s">
        <v>29298</v>
      </c>
      <c r="C4752" s="147" t="s">
        <v>2242</v>
      </c>
      <c r="D4752" s="147" t="s">
        <v>29297</v>
      </c>
      <c r="E4752" s="147" t="s">
        <v>2246</v>
      </c>
      <c r="G4752" s="147">
        <v>0</v>
      </c>
      <c r="I4752" s="147">
        <v>4</v>
      </c>
      <c r="J4752" s="147">
        <v>2564595</v>
      </c>
    </row>
    <row r="4753" spans="1:10" x14ac:dyDescent="0.2">
      <c r="A4753" s="147">
        <v>5</v>
      </c>
      <c r="B4753" s="149" t="s">
        <v>29296</v>
      </c>
      <c r="C4753" s="147" t="s">
        <v>2242</v>
      </c>
      <c r="D4753" s="147" t="s">
        <v>29295</v>
      </c>
      <c r="E4753" s="147" t="s">
        <v>2246</v>
      </c>
      <c r="G4753" s="147">
        <v>0</v>
      </c>
      <c r="I4753" s="147">
        <v>5</v>
      </c>
      <c r="J4753" s="147">
        <v>2564638</v>
      </c>
    </row>
    <row r="4754" spans="1:10" x14ac:dyDescent="0.2">
      <c r="A4754" s="147">
        <v>6</v>
      </c>
      <c r="B4754" s="149" t="s">
        <v>29294</v>
      </c>
      <c r="C4754" s="147" t="s">
        <v>2242</v>
      </c>
      <c r="D4754" s="147" t="s">
        <v>29293</v>
      </c>
      <c r="E4754" s="147" t="s">
        <v>2240</v>
      </c>
      <c r="G4754" s="147">
        <v>0</v>
      </c>
      <c r="I4754" s="147">
        <v>6</v>
      </c>
      <c r="J4754" s="147">
        <v>2564650</v>
      </c>
    </row>
    <row r="4755" spans="1:10" x14ac:dyDescent="0.2">
      <c r="A4755" s="147">
        <v>6</v>
      </c>
      <c r="B4755" s="149" t="s">
        <v>29292</v>
      </c>
      <c r="C4755" s="147" t="s">
        <v>2242</v>
      </c>
      <c r="D4755" s="147" t="s">
        <v>29291</v>
      </c>
      <c r="E4755" s="147" t="s">
        <v>2240</v>
      </c>
      <c r="G4755" s="147">
        <v>0</v>
      </c>
      <c r="I4755" s="147">
        <v>5</v>
      </c>
      <c r="J4755" s="147">
        <v>2564645</v>
      </c>
    </row>
    <row r="4756" spans="1:10" x14ac:dyDescent="0.2">
      <c r="A4756" s="147">
        <v>6</v>
      </c>
      <c r="B4756" s="149" t="s">
        <v>29290</v>
      </c>
      <c r="C4756" s="147" t="s">
        <v>2242</v>
      </c>
      <c r="D4756" s="147" t="s">
        <v>29289</v>
      </c>
      <c r="E4756" s="147" t="s">
        <v>2240</v>
      </c>
      <c r="G4756" s="147">
        <v>0</v>
      </c>
      <c r="I4756" s="147">
        <v>5</v>
      </c>
      <c r="J4756" s="147">
        <v>2564641</v>
      </c>
    </row>
    <row r="4757" spans="1:10" x14ac:dyDescent="0.2">
      <c r="A4757" s="147">
        <v>6</v>
      </c>
      <c r="B4757" s="149" t="s">
        <v>29288</v>
      </c>
      <c r="C4757" s="147" t="s">
        <v>2242</v>
      </c>
      <c r="D4757" s="147" t="s">
        <v>29287</v>
      </c>
      <c r="E4757" s="147" t="s">
        <v>2240</v>
      </c>
      <c r="G4757" s="147">
        <v>0</v>
      </c>
      <c r="I4757" s="147">
        <v>5</v>
      </c>
      <c r="J4757" s="147">
        <v>2564646</v>
      </c>
    </row>
    <row r="4758" spans="1:10" x14ac:dyDescent="0.2">
      <c r="A4758" s="147">
        <v>4</v>
      </c>
      <c r="B4758" s="149" t="s">
        <v>29272</v>
      </c>
      <c r="C4758" s="147" t="s">
        <v>2242</v>
      </c>
      <c r="D4758" s="147" t="s">
        <v>29286</v>
      </c>
      <c r="E4758" s="147" t="s">
        <v>2240</v>
      </c>
      <c r="G4758" s="147">
        <v>0</v>
      </c>
      <c r="I4758" s="147">
        <v>4</v>
      </c>
      <c r="J4758" s="147">
        <v>2564583</v>
      </c>
    </row>
    <row r="4759" spans="1:10" x14ac:dyDescent="0.2">
      <c r="A4759" s="147">
        <v>4</v>
      </c>
      <c r="B4759" s="149" t="s">
        <v>29272</v>
      </c>
      <c r="C4759" s="147" t="s">
        <v>2277</v>
      </c>
      <c r="D4759" s="147" t="s">
        <v>29285</v>
      </c>
      <c r="E4759" s="147" t="s">
        <v>2246</v>
      </c>
      <c r="G4759" s="147">
        <v>0</v>
      </c>
      <c r="I4759" s="147">
        <v>4</v>
      </c>
      <c r="J4759" s="147">
        <v>1191056</v>
      </c>
    </row>
    <row r="4760" spans="1:10" x14ac:dyDescent="0.2">
      <c r="A4760" s="147">
        <v>4</v>
      </c>
      <c r="B4760" s="149" t="s">
        <v>29272</v>
      </c>
      <c r="C4760" s="147" t="s">
        <v>2277</v>
      </c>
      <c r="D4760" s="147" t="s">
        <v>29284</v>
      </c>
      <c r="E4760" s="147" t="s">
        <v>2246</v>
      </c>
      <c r="G4760" s="147">
        <v>0</v>
      </c>
      <c r="I4760" s="147">
        <v>4</v>
      </c>
      <c r="J4760" s="147">
        <v>1191065</v>
      </c>
    </row>
    <row r="4761" spans="1:10" x14ac:dyDescent="0.2">
      <c r="A4761" s="147">
        <v>4</v>
      </c>
      <c r="B4761" s="149" t="s">
        <v>29272</v>
      </c>
      <c r="C4761" s="147" t="s">
        <v>2277</v>
      </c>
      <c r="D4761" s="147" t="s">
        <v>29283</v>
      </c>
      <c r="E4761" s="147" t="s">
        <v>2246</v>
      </c>
      <c r="G4761" s="147">
        <v>0</v>
      </c>
      <c r="I4761" s="147">
        <v>4</v>
      </c>
      <c r="J4761" s="147">
        <v>1191046</v>
      </c>
    </row>
    <row r="4762" spans="1:10" x14ac:dyDescent="0.2">
      <c r="A4762" s="147">
        <v>4</v>
      </c>
      <c r="B4762" s="149" t="s">
        <v>29272</v>
      </c>
      <c r="C4762" s="147" t="s">
        <v>2277</v>
      </c>
      <c r="D4762" s="147" t="s">
        <v>29282</v>
      </c>
      <c r="E4762" s="147" t="s">
        <v>2246</v>
      </c>
      <c r="G4762" s="147">
        <v>0</v>
      </c>
      <c r="I4762" s="147">
        <v>4</v>
      </c>
      <c r="J4762" s="147">
        <v>1191066</v>
      </c>
    </row>
    <row r="4763" spans="1:10" x14ac:dyDescent="0.2">
      <c r="A4763" s="147">
        <v>4</v>
      </c>
      <c r="B4763" s="149" t="s">
        <v>29272</v>
      </c>
      <c r="C4763" s="147" t="s">
        <v>2277</v>
      </c>
      <c r="D4763" s="147" t="s">
        <v>29281</v>
      </c>
      <c r="E4763" s="147" t="s">
        <v>2246</v>
      </c>
      <c r="G4763" s="147">
        <v>0</v>
      </c>
      <c r="I4763" s="147">
        <v>4</v>
      </c>
      <c r="J4763" s="147">
        <v>1191051</v>
      </c>
    </row>
    <row r="4764" spans="1:10" x14ac:dyDescent="0.2">
      <c r="A4764" s="147">
        <v>4</v>
      </c>
      <c r="B4764" s="149" t="s">
        <v>29272</v>
      </c>
      <c r="C4764" s="147" t="s">
        <v>2277</v>
      </c>
      <c r="D4764" s="147" t="s">
        <v>29280</v>
      </c>
      <c r="E4764" s="147" t="s">
        <v>2246</v>
      </c>
      <c r="G4764" s="147">
        <v>0</v>
      </c>
      <c r="I4764" s="147">
        <v>4</v>
      </c>
      <c r="J4764" s="147">
        <v>1191087</v>
      </c>
    </row>
    <row r="4765" spans="1:10" x14ac:dyDescent="0.2">
      <c r="A4765" s="147">
        <v>4</v>
      </c>
      <c r="B4765" s="149" t="s">
        <v>29272</v>
      </c>
      <c r="C4765" s="147" t="s">
        <v>2277</v>
      </c>
      <c r="D4765" s="147" t="s">
        <v>29279</v>
      </c>
      <c r="E4765" s="147" t="s">
        <v>2246</v>
      </c>
      <c r="G4765" s="147">
        <v>0</v>
      </c>
      <c r="I4765" s="147">
        <v>4</v>
      </c>
      <c r="J4765" s="147">
        <v>1191061</v>
      </c>
    </row>
    <row r="4766" spans="1:10" x14ac:dyDescent="0.2">
      <c r="A4766" s="147">
        <v>4</v>
      </c>
      <c r="B4766" s="149" t="s">
        <v>29272</v>
      </c>
      <c r="C4766" s="147" t="s">
        <v>2277</v>
      </c>
      <c r="D4766" s="147" t="s">
        <v>29278</v>
      </c>
      <c r="E4766" s="147" t="s">
        <v>2246</v>
      </c>
      <c r="G4766" s="147">
        <v>0</v>
      </c>
      <c r="I4766" s="147">
        <v>4</v>
      </c>
      <c r="J4766" s="147">
        <v>1191068</v>
      </c>
    </row>
    <row r="4767" spans="1:10" x14ac:dyDescent="0.2">
      <c r="A4767" s="147">
        <v>4</v>
      </c>
      <c r="B4767" s="149" t="s">
        <v>29272</v>
      </c>
      <c r="C4767" s="147" t="s">
        <v>2277</v>
      </c>
      <c r="D4767" s="147" t="s">
        <v>29277</v>
      </c>
      <c r="E4767" s="147" t="s">
        <v>2246</v>
      </c>
      <c r="G4767" s="147">
        <v>0</v>
      </c>
      <c r="I4767" s="147">
        <v>4</v>
      </c>
      <c r="J4767" s="147">
        <v>1191062</v>
      </c>
    </row>
    <row r="4768" spans="1:10" x14ac:dyDescent="0.2">
      <c r="A4768" s="147">
        <v>4</v>
      </c>
      <c r="B4768" s="149" t="s">
        <v>29272</v>
      </c>
      <c r="C4768" s="147" t="s">
        <v>2277</v>
      </c>
      <c r="D4768" s="147" t="s">
        <v>29276</v>
      </c>
      <c r="E4768" s="147" t="s">
        <v>2246</v>
      </c>
      <c r="G4768" s="147">
        <v>0</v>
      </c>
      <c r="I4768" s="147">
        <v>4</v>
      </c>
      <c r="J4768" s="147">
        <v>1191069</v>
      </c>
    </row>
    <row r="4769" spans="1:10" x14ac:dyDescent="0.2">
      <c r="A4769" s="147">
        <v>4</v>
      </c>
      <c r="B4769" s="149" t="s">
        <v>29272</v>
      </c>
      <c r="C4769" s="147" t="s">
        <v>2277</v>
      </c>
      <c r="D4769" s="147" t="s">
        <v>29275</v>
      </c>
      <c r="E4769" s="147" t="s">
        <v>2246</v>
      </c>
      <c r="G4769" s="147">
        <v>0</v>
      </c>
      <c r="I4769" s="147">
        <v>4</v>
      </c>
      <c r="J4769" s="147">
        <v>1191055</v>
      </c>
    </row>
    <row r="4770" spans="1:10" x14ac:dyDescent="0.2">
      <c r="A4770" s="147">
        <v>4</v>
      </c>
      <c r="B4770" s="149" t="s">
        <v>29272</v>
      </c>
      <c r="C4770" s="147" t="s">
        <v>2277</v>
      </c>
      <c r="D4770" s="147" t="s">
        <v>29274</v>
      </c>
      <c r="E4770" s="147" t="s">
        <v>2246</v>
      </c>
      <c r="G4770" s="147">
        <v>0</v>
      </c>
      <c r="I4770" s="147">
        <v>4</v>
      </c>
      <c r="J4770" s="147">
        <v>1191097</v>
      </c>
    </row>
    <row r="4771" spans="1:10" x14ac:dyDescent="0.2">
      <c r="A4771" s="147">
        <v>4</v>
      </c>
      <c r="B4771" s="149" t="s">
        <v>29272</v>
      </c>
      <c r="C4771" s="147" t="s">
        <v>2277</v>
      </c>
      <c r="D4771" s="147" t="s">
        <v>29273</v>
      </c>
      <c r="E4771" s="147" t="s">
        <v>2246</v>
      </c>
      <c r="G4771" s="147">
        <v>0</v>
      </c>
      <c r="I4771" s="147">
        <v>4</v>
      </c>
      <c r="J4771" s="147">
        <v>1191075</v>
      </c>
    </row>
    <row r="4772" spans="1:10" x14ac:dyDescent="0.2">
      <c r="A4772" s="147">
        <v>4</v>
      </c>
      <c r="B4772" s="149" t="s">
        <v>29272</v>
      </c>
      <c r="C4772" s="147" t="s">
        <v>2277</v>
      </c>
      <c r="D4772" s="147" t="s">
        <v>29271</v>
      </c>
      <c r="E4772" s="147" t="s">
        <v>2246</v>
      </c>
      <c r="G4772" s="147">
        <v>0</v>
      </c>
      <c r="I4772" s="147">
        <v>4</v>
      </c>
      <c r="J4772" s="147">
        <v>1191096</v>
      </c>
    </row>
    <row r="4773" spans="1:10" x14ac:dyDescent="0.2">
      <c r="A4773" s="147">
        <v>4</v>
      </c>
      <c r="B4773" s="149" t="s">
        <v>29268</v>
      </c>
      <c r="C4773" s="147" t="s">
        <v>2242</v>
      </c>
      <c r="D4773" s="147" t="s">
        <v>29270</v>
      </c>
      <c r="E4773" s="147" t="s">
        <v>2240</v>
      </c>
      <c r="G4773" s="147">
        <v>0</v>
      </c>
      <c r="I4773" s="147">
        <v>4</v>
      </c>
      <c r="J4773" s="147">
        <v>2564606</v>
      </c>
    </row>
    <row r="4774" spans="1:10" x14ac:dyDescent="0.2">
      <c r="A4774" s="147">
        <v>4</v>
      </c>
      <c r="B4774" s="149" t="s">
        <v>29268</v>
      </c>
      <c r="C4774" s="147" t="s">
        <v>2277</v>
      </c>
      <c r="D4774" s="147" t="s">
        <v>29269</v>
      </c>
      <c r="E4774" s="147" t="s">
        <v>2246</v>
      </c>
      <c r="G4774" s="147">
        <v>0</v>
      </c>
      <c r="I4774" s="147">
        <v>4</v>
      </c>
      <c r="J4774" s="147">
        <v>1191084</v>
      </c>
    </row>
    <row r="4775" spans="1:10" x14ac:dyDescent="0.2">
      <c r="A4775" s="147">
        <v>4</v>
      </c>
      <c r="B4775" s="149" t="s">
        <v>29268</v>
      </c>
      <c r="C4775" s="147" t="s">
        <v>2277</v>
      </c>
      <c r="D4775" s="147" t="s">
        <v>29267</v>
      </c>
      <c r="E4775" s="147" t="s">
        <v>2246</v>
      </c>
      <c r="G4775" s="147">
        <v>0</v>
      </c>
      <c r="I4775" s="147">
        <v>4</v>
      </c>
      <c r="J4775" s="147">
        <v>1191094</v>
      </c>
    </row>
    <row r="4776" spans="1:10" x14ac:dyDescent="0.2">
      <c r="A4776" s="147">
        <v>3</v>
      </c>
      <c r="B4776" s="149" t="s">
        <v>29265</v>
      </c>
      <c r="C4776" s="147" t="s">
        <v>2242</v>
      </c>
      <c r="D4776" s="147" t="s">
        <v>29262</v>
      </c>
      <c r="E4776" s="147" t="s">
        <v>2246</v>
      </c>
      <c r="G4776" s="147">
        <v>0</v>
      </c>
      <c r="I4776" s="147">
        <v>3</v>
      </c>
      <c r="J4776" s="147">
        <v>2564520</v>
      </c>
    </row>
    <row r="4777" spans="1:10" x14ac:dyDescent="0.2">
      <c r="A4777" s="147">
        <v>3</v>
      </c>
      <c r="B4777" s="149" t="s">
        <v>29265</v>
      </c>
      <c r="C4777" s="147" t="s">
        <v>2277</v>
      </c>
      <c r="D4777" s="147" t="s">
        <v>29266</v>
      </c>
      <c r="E4777" s="147" t="s">
        <v>2246</v>
      </c>
      <c r="G4777" s="147">
        <v>0</v>
      </c>
      <c r="I4777" s="147">
        <v>3</v>
      </c>
      <c r="J4777" s="147">
        <v>1191002</v>
      </c>
    </row>
    <row r="4778" spans="1:10" x14ac:dyDescent="0.2">
      <c r="A4778" s="147">
        <v>3</v>
      </c>
      <c r="B4778" s="149" t="s">
        <v>29265</v>
      </c>
      <c r="C4778" s="147" t="s">
        <v>2277</v>
      </c>
      <c r="D4778" s="147" t="s">
        <v>29264</v>
      </c>
      <c r="E4778" s="147" t="s">
        <v>2246</v>
      </c>
      <c r="G4778" s="147">
        <v>0</v>
      </c>
      <c r="I4778" s="147">
        <v>3</v>
      </c>
      <c r="J4778" s="147">
        <v>1190969</v>
      </c>
    </row>
    <row r="4779" spans="1:10" x14ac:dyDescent="0.2">
      <c r="A4779" s="147">
        <v>4</v>
      </c>
      <c r="B4779" s="149" t="s">
        <v>29263</v>
      </c>
      <c r="C4779" s="147" t="s">
        <v>2242</v>
      </c>
      <c r="D4779" s="147" t="s">
        <v>29262</v>
      </c>
      <c r="E4779" s="147" t="s">
        <v>2246</v>
      </c>
      <c r="G4779" s="147">
        <v>0</v>
      </c>
      <c r="I4779" s="147">
        <v>4</v>
      </c>
      <c r="J4779" s="147">
        <v>2564654</v>
      </c>
    </row>
    <row r="4780" spans="1:10" x14ac:dyDescent="0.2">
      <c r="A4780" s="147">
        <v>5</v>
      </c>
      <c r="B4780" s="149" t="s">
        <v>29261</v>
      </c>
      <c r="C4780" s="147" t="s">
        <v>2242</v>
      </c>
      <c r="D4780" s="147" t="s">
        <v>29260</v>
      </c>
      <c r="E4780" s="147" t="s">
        <v>2246</v>
      </c>
      <c r="G4780" s="147">
        <v>0</v>
      </c>
      <c r="I4780" s="147">
        <v>5</v>
      </c>
      <c r="J4780" s="147">
        <v>2564660</v>
      </c>
    </row>
    <row r="4781" spans="1:10" x14ac:dyDescent="0.2">
      <c r="A4781" s="147">
        <v>6</v>
      </c>
      <c r="B4781" s="149" t="s">
        <v>29259</v>
      </c>
      <c r="C4781" s="147" t="s">
        <v>2242</v>
      </c>
      <c r="D4781" s="147" t="s">
        <v>29258</v>
      </c>
      <c r="E4781" s="147" t="s">
        <v>2240</v>
      </c>
      <c r="G4781" s="147">
        <v>0</v>
      </c>
      <c r="I4781" s="147">
        <v>6</v>
      </c>
      <c r="J4781" s="147">
        <v>2564700</v>
      </c>
    </row>
    <row r="4782" spans="1:10" x14ac:dyDescent="0.2">
      <c r="A4782" s="147">
        <v>6</v>
      </c>
      <c r="B4782" s="149" t="s">
        <v>29257</v>
      </c>
      <c r="C4782" s="147" t="s">
        <v>2242</v>
      </c>
      <c r="D4782" s="147" t="s">
        <v>29256</v>
      </c>
      <c r="E4782" s="147" t="s">
        <v>2240</v>
      </c>
      <c r="G4782" s="147">
        <v>0</v>
      </c>
      <c r="I4782" s="147">
        <v>5</v>
      </c>
      <c r="J4782" s="147">
        <v>2564691</v>
      </c>
    </row>
    <row r="4783" spans="1:10" x14ac:dyDescent="0.2">
      <c r="A4783" s="147">
        <v>6</v>
      </c>
      <c r="B4783" s="149" t="s">
        <v>29255</v>
      </c>
      <c r="C4783" s="147" t="s">
        <v>2242</v>
      </c>
      <c r="D4783" s="147" t="s">
        <v>29254</v>
      </c>
      <c r="E4783" s="147" t="s">
        <v>2240</v>
      </c>
      <c r="G4783" s="147">
        <v>0</v>
      </c>
      <c r="I4783" s="147">
        <v>5</v>
      </c>
      <c r="J4783" s="147">
        <v>2564683</v>
      </c>
    </row>
    <row r="4784" spans="1:10" x14ac:dyDescent="0.2">
      <c r="A4784" s="147">
        <v>6</v>
      </c>
      <c r="B4784" s="149" t="s">
        <v>29253</v>
      </c>
      <c r="C4784" s="147" t="s">
        <v>2242</v>
      </c>
      <c r="D4784" s="147" t="s">
        <v>29252</v>
      </c>
      <c r="E4784" s="147" t="s">
        <v>2240</v>
      </c>
      <c r="G4784" s="147">
        <v>0</v>
      </c>
      <c r="I4784" s="147">
        <v>5</v>
      </c>
      <c r="J4784" s="147">
        <v>2564661</v>
      </c>
    </row>
    <row r="4785" spans="1:10" x14ac:dyDescent="0.2">
      <c r="A4785" s="147">
        <v>6</v>
      </c>
      <c r="B4785" s="149" t="s">
        <v>29251</v>
      </c>
      <c r="C4785" s="147" t="s">
        <v>2242</v>
      </c>
      <c r="D4785" s="147" t="s">
        <v>29250</v>
      </c>
      <c r="E4785" s="147" t="s">
        <v>2240</v>
      </c>
      <c r="G4785" s="147">
        <v>0</v>
      </c>
      <c r="I4785" s="147">
        <v>5</v>
      </c>
      <c r="J4785" s="147">
        <v>2564688</v>
      </c>
    </row>
    <row r="4786" spans="1:10" x14ac:dyDescent="0.2">
      <c r="A4786" s="147">
        <v>6</v>
      </c>
      <c r="B4786" s="149" t="s">
        <v>29249</v>
      </c>
      <c r="C4786" s="147" t="s">
        <v>2242</v>
      </c>
      <c r="D4786" s="147" t="s">
        <v>29248</v>
      </c>
      <c r="E4786" s="147" t="s">
        <v>2240</v>
      </c>
      <c r="G4786" s="147">
        <v>0</v>
      </c>
      <c r="I4786" s="147">
        <v>5</v>
      </c>
      <c r="J4786" s="147">
        <v>2564662</v>
      </c>
    </row>
    <row r="4787" spans="1:10" x14ac:dyDescent="0.2">
      <c r="A4787" s="147">
        <v>6</v>
      </c>
      <c r="B4787" s="149" t="s">
        <v>29247</v>
      </c>
      <c r="C4787" s="147" t="s">
        <v>2242</v>
      </c>
      <c r="D4787" s="147" t="s">
        <v>29246</v>
      </c>
      <c r="E4787" s="147" t="s">
        <v>2240</v>
      </c>
      <c r="G4787" s="147">
        <v>0</v>
      </c>
      <c r="I4787" s="147">
        <v>5</v>
      </c>
      <c r="J4787" s="147">
        <v>2564689</v>
      </c>
    </row>
    <row r="4788" spans="1:10" x14ac:dyDescent="0.2">
      <c r="A4788" s="147">
        <v>6</v>
      </c>
      <c r="B4788" s="149" t="s">
        <v>29245</v>
      </c>
      <c r="C4788" s="147" t="s">
        <v>2242</v>
      </c>
      <c r="D4788" s="147" t="s">
        <v>29244</v>
      </c>
      <c r="E4788" s="147" t="s">
        <v>2240</v>
      </c>
      <c r="G4788" s="147">
        <v>0</v>
      </c>
      <c r="I4788" s="147">
        <v>5</v>
      </c>
      <c r="J4788" s="147">
        <v>2564671</v>
      </c>
    </row>
    <row r="4789" spans="1:10" x14ac:dyDescent="0.2">
      <c r="A4789" s="147">
        <v>6</v>
      </c>
      <c r="B4789" s="149" t="s">
        <v>29243</v>
      </c>
      <c r="C4789" s="147" t="s">
        <v>2242</v>
      </c>
      <c r="D4789" s="147" t="s">
        <v>29242</v>
      </c>
      <c r="E4789" s="147" t="s">
        <v>2240</v>
      </c>
      <c r="G4789" s="147">
        <v>0</v>
      </c>
      <c r="I4789" s="147">
        <v>5</v>
      </c>
      <c r="J4789" s="147">
        <v>2564676</v>
      </c>
    </row>
    <row r="4790" spans="1:10" x14ac:dyDescent="0.2">
      <c r="A4790" s="147">
        <v>6</v>
      </c>
      <c r="B4790" s="149" t="s">
        <v>29241</v>
      </c>
      <c r="C4790" s="147" t="s">
        <v>2242</v>
      </c>
      <c r="D4790" s="147" t="s">
        <v>29240</v>
      </c>
      <c r="E4790" s="147" t="s">
        <v>2240</v>
      </c>
      <c r="G4790" s="147">
        <v>0</v>
      </c>
      <c r="I4790" s="147">
        <v>5</v>
      </c>
      <c r="J4790" s="147">
        <v>2564664</v>
      </c>
    </row>
    <row r="4791" spans="1:10" x14ac:dyDescent="0.2">
      <c r="A4791" s="147">
        <v>6</v>
      </c>
      <c r="B4791" s="149" t="s">
        <v>29239</v>
      </c>
      <c r="C4791" s="147" t="s">
        <v>2242</v>
      </c>
      <c r="D4791" s="147" t="s">
        <v>29238</v>
      </c>
      <c r="E4791" s="147" t="s">
        <v>2240</v>
      </c>
      <c r="G4791" s="147">
        <v>0</v>
      </c>
      <c r="I4791" s="147">
        <v>5</v>
      </c>
      <c r="J4791" s="147">
        <v>2564692</v>
      </c>
    </row>
    <row r="4792" spans="1:10" x14ac:dyDescent="0.2">
      <c r="A4792" s="147">
        <v>6</v>
      </c>
      <c r="B4792" s="149" t="s">
        <v>29237</v>
      </c>
      <c r="C4792" s="147" t="s">
        <v>2242</v>
      </c>
      <c r="D4792" s="147" t="s">
        <v>29236</v>
      </c>
      <c r="E4792" s="147" t="s">
        <v>2240</v>
      </c>
      <c r="G4792" s="147">
        <v>0</v>
      </c>
      <c r="I4792" s="147">
        <v>5</v>
      </c>
      <c r="J4792" s="147">
        <v>2564659</v>
      </c>
    </row>
    <row r="4793" spans="1:10" x14ac:dyDescent="0.2">
      <c r="A4793" s="147">
        <v>6</v>
      </c>
      <c r="B4793" s="149" t="s">
        <v>29235</v>
      </c>
      <c r="C4793" s="147" t="s">
        <v>2242</v>
      </c>
      <c r="D4793" s="147" t="s">
        <v>29234</v>
      </c>
      <c r="E4793" s="147" t="s">
        <v>2240</v>
      </c>
      <c r="G4793" s="147">
        <v>0</v>
      </c>
      <c r="I4793" s="147">
        <v>5</v>
      </c>
      <c r="J4793" s="147">
        <v>2564666</v>
      </c>
    </row>
    <row r="4794" spans="1:10" x14ac:dyDescent="0.2">
      <c r="A4794" s="147">
        <v>6</v>
      </c>
      <c r="B4794" s="149" t="s">
        <v>29233</v>
      </c>
      <c r="C4794" s="147" t="s">
        <v>2242</v>
      </c>
      <c r="D4794" s="147" t="s">
        <v>29232</v>
      </c>
      <c r="E4794" s="147" t="s">
        <v>2240</v>
      </c>
      <c r="G4794" s="147">
        <v>0</v>
      </c>
      <c r="I4794" s="147">
        <v>5</v>
      </c>
      <c r="J4794" s="147">
        <v>2564663</v>
      </c>
    </row>
    <row r="4795" spans="1:10" x14ac:dyDescent="0.2">
      <c r="A4795" s="147">
        <v>3</v>
      </c>
      <c r="B4795" s="149" t="s">
        <v>29226</v>
      </c>
      <c r="C4795" s="147" t="s">
        <v>2242</v>
      </c>
      <c r="D4795" s="147" t="s">
        <v>29223</v>
      </c>
      <c r="E4795" s="147" t="s">
        <v>2246</v>
      </c>
      <c r="G4795" s="147">
        <v>0</v>
      </c>
      <c r="I4795" s="147">
        <v>3</v>
      </c>
      <c r="J4795" s="147">
        <v>2564531</v>
      </c>
    </row>
    <row r="4796" spans="1:10" x14ac:dyDescent="0.2">
      <c r="A4796" s="147">
        <v>3</v>
      </c>
      <c r="B4796" s="149" t="s">
        <v>29226</v>
      </c>
      <c r="C4796" s="147" t="s">
        <v>2277</v>
      </c>
      <c r="D4796" s="147" t="s">
        <v>29231</v>
      </c>
      <c r="E4796" s="147" t="s">
        <v>2246</v>
      </c>
      <c r="G4796" s="147">
        <v>0</v>
      </c>
      <c r="I4796" s="147">
        <v>3</v>
      </c>
      <c r="J4796" s="147">
        <v>1191000</v>
      </c>
    </row>
    <row r="4797" spans="1:10" x14ac:dyDescent="0.2">
      <c r="A4797" s="147">
        <v>3</v>
      </c>
      <c r="B4797" s="149" t="s">
        <v>29226</v>
      </c>
      <c r="C4797" s="147" t="s">
        <v>2277</v>
      </c>
      <c r="D4797" s="147" t="s">
        <v>29230</v>
      </c>
      <c r="E4797" s="147" t="s">
        <v>2246</v>
      </c>
      <c r="G4797" s="147">
        <v>0</v>
      </c>
      <c r="I4797" s="147">
        <v>3</v>
      </c>
      <c r="J4797" s="147">
        <v>1190967</v>
      </c>
    </row>
    <row r="4798" spans="1:10" x14ac:dyDescent="0.2">
      <c r="A4798" s="147">
        <v>3</v>
      </c>
      <c r="B4798" s="149" t="s">
        <v>29226</v>
      </c>
      <c r="C4798" s="147" t="s">
        <v>2277</v>
      </c>
      <c r="D4798" s="147" t="s">
        <v>29229</v>
      </c>
      <c r="E4798" s="147" t="s">
        <v>2246</v>
      </c>
      <c r="G4798" s="147">
        <v>0</v>
      </c>
      <c r="I4798" s="147">
        <v>3</v>
      </c>
      <c r="J4798" s="147">
        <v>1190994</v>
      </c>
    </row>
    <row r="4799" spans="1:10" x14ac:dyDescent="0.2">
      <c r="A4799" s="147">
        <v>3</v>
      </c>
      <c r="B4799" s="149" t="s">
        <v>29226</v>
      </c>
      <c r="C4799" s="147" t="s">
        <v>2277</v>
      </c>
      <c r="D4799" s="147" t="s">
        <v>29228</v>
      </c>
      <c r="E4799" s="147" t="s">
        <v>2246</v>
      </c>
      <c r="G4799" s="147">
        <v>0</v>
      </c>
      <c r="I4799" s="147">
        <v>3</v>
      </c>
      <c r="J4799" s="147">
        <v>1190991</v>
      </c>
    </row>
    <row r="4800" spans="1:10" x14ac:dyDescent="0.2">
      <c r="A4800" s="147">
        <v>3</v>
      </c>
      <c r="B4800" s="149" t="s">
        <v>29226</v>
      </c>
      <c r="C4800" s="147" t="s">
        <v>2277</v>
      </c>
      <c r="D4800" s="147" t="s">
        <v>29227</v>
      </c>
      <c r="E4800" s="147" t="s">
        <v>2246</v>
      </c>
      <c r="G4800" s="147">
        <v>0</v>
      </c>
      <c r="I4800" s="147">
        <v>3</v>
      </c>
      <c r="J4800" s="147">
        <v>1190971</v>
      </c>
    </row>
    <row r="4801" spans="1:10" x14ac:dyDescent="0.2">
      <c r="A4801" s="147">
        <v>3</v>
      </c>
      <c r="B4801" s="149" t="s">
        <v>29226</v>
      </c>
      <c r="C4801" s="147" t="s">
        <v>2277</v>
      </c>
      <c r="D4801" s="147" t="s">
        <v>29225</v>
      </c>
      <c r="E4801" s="147" t="s">
        <v>2246</v>
      </c>
      <c r="G4801" s="147">
        <v>0</v>
      </c>
      <c r="I4801" s="147">
        <v>3</v>
      </c>
      <c r="J4801" s="147">
        <v>1190984</v>
      </c>
    </row>
    <row r="4802" spans="1:10" x14ac:dyDescent="0.2">
      <c r="A4802" s="147">
        <v>4</v>
      </c>
      <c r="B4802" s="149" t="s">
        <v>29224</v>
      </c>
      <c r="C4802" s="147" t="s">
        <v>2242</v>
      </c>
      <c r="D4802" s="147" t="s">
        <v>29223</v>
      </c>
      <c r="E4802" s="147" t="s">
        <v>2246</v>
      </c>
      <c r="G4802" s="147">
        <v>0</v>
      </c>
      <c r="I4802" s="147">
        <v>4</v>
      </c>
      <c r="J4802" s="147">
        <v>2564703</v>
      </c>
    </row>
    <row r="4803" spans="1:10" x14ac:dyDescent="0.2">
      <c r="A4803" s="147">
        <v>5</v>
      </c>
      <c r="B4803" s="149" t="s">
        <v>29222</v>
      </c>
      <c r="C4803" s="147" t="s">
        <v>2242</v>
      </c>
      <c r="D4803" s="147" t="s">
        <v>29221</v>
      </c>
      <c r="E4803" s="147" t="s">
        <v>2246</v>
      </c>
      <c r="G4803" s="147">
        <v>0</v>
      </c>
      <c r="I4803" s="147">
        <v>5</v>
      </c>
      <c r="J4803" s="147">
        <v>2564723</v>
      </c>
    </row>
    <row r="4804" spans="1:10" x14ac:dyDescent="0.2">
      <c r="A4804" s="147">
        <v>6</v>
      </c>
      <c r="B4804" s="149" t="s">
        <v>29220</v>
      </c>
      <c r="C4804" s="147" t="s">
        <v>2242</v>
      </c>
      <c r="D4804" s="147" t="s">
        <v>29219</v>
      </c>
      <c r="E4804" s="147" t="s">
        <v>2240</v>
      </c>
      <c r="G4804" s="147">
        <v>0</v>
      </c>
      <c r="I4804" s="147">
        <v>6</v>
      </c>
      <c r="J4804" s="147">
        <v>2564734</v>
      </c>
    </row>
    <row r="4805" spans="1:10" x14ac:dyDescent="0.2">
      <c r="A4805" s="147">
        <v>6</v>
      </c>
      <c r="B4805" s="149" t="s">
        <v>29218</v>
      </c>
      <c r="C4805" s="147" t="s">
        <v>2242</v>
      </c>
      <c r="D4805" s="147" t="s">
        <v>29217</v>
      </c>
      <c r="E4805" s="147" t="s">
        <v>2240</v>
      </c>
      <c r="G4805" s="147">
        <v>0</v>
      </c>
      <c r="I4805" s="147">
        <v>5</v>
      </c>
      <c r="J4805" s="147">
        <v>2564713</v>
      </c>
    </row>
    <row r="4806" spans="1:10" x14ac:dyDescent="0.2">
      <c r="A4806" s="147">
        <v>6</v>
      </c>
      <c r="B4806" s="149" t="s">
        <v>29216</v>
      </c>
      <c r="C4806" s="147" t="s">
        <v>2242</v>
      </c>
      <c r="D4806" s="147" t="s">
        <v>29215</v>
      </c>
      <c r="E4806" s="147" t="s">
        <v>2240</v>
      </c>
      <c r="G4806" s="147">
        <v>0</v>
      </c>
      <c r="I4806" s="147">
        <v>5</v>
      </c>
      <c r="J4806" s="147">
        <v>2564727</v>
      </c>
    </row>
    <row r="4807" spans="1:10" x14ac:dyDescent="0.2">
      <c r="A4807" s="147">
        <v>6</v>
      </c>
      <c r="B4807" s="149" t="s">
        <v>29214</v>
      </c>
      <c r="C4807" s="147" t="s">
        <v>2242</v>
      </c>
      <c r="D4807" s="147" t="s">
        <v>29213</v>
      </c>
      <c r="E4807" s="147" t="s">
        <v>2240</v>
      </c>
      <c r="G4807" s="147">
        <v>0</v>
      </c>
      <c r="I4807" s="147">
        <v>5</v>
      </c>
      <c r="J4807" s="147">
        <v>2564722</v>
      </c>
    </row>
    <row r="4808" spans="1:10" x14ac:dyDescent="0.2">
      <c r="A4808" s="147">
        <v>6</v>
      </c>
      <c r="B4808" s="149" t="s">
        <v>29211</v>
      </c>
      <c r="C4808" s="147" t="s">
        <v>2242</v>
      </c>
      <c r="D4808" s="147" t="s">
        <v>29212</v>
      </c>
      <c r="E4808" s="147" t="s">
        <v>2240</v>
      </c>
      <c r="G4808" s="147">
        <v>0</v>
      </c>
      <c r="I4808" s="147">
        <v>5</v>
      </c>
      <c r="J4808" s="147">
        <v>2564707</v>
      </c>
    </row>
    <row r="4809" spans="1:10" x14ac:dyDescent="0.2">
      <c r="A4809" s="147">
        <v>6</v>
      </c>
      <c r="B4809" s="149" t="s">
        <v>29211</v>
      </c>
      <c r="C4809" s="147" t="s">
        <v>2294</v>
      </c>
      <c r="D4809" s="147" t="s">
        <v>29210</v>
      </c>
      <c r="E4809" s="147" t="s">
        <v>2246</v>
      </c>
      <c r="G4809" s="147">
        <v>0</v>
      </c>
      <c r="I4809" s="147">
        <v>5</v>
      </c>
      <c r="J4809" s="147">
        <v>1191108</v>
      </c>
    </row>
    <row r="4810" spans="1:10" x14ac:dyDescent="0.2">
      <c r="A4810" s="147">
        <v>6</v>
      </c>
      <c r="B4810" s="149" t="s">
        <v>29209</v>
      </c>
      <c r="C4810" s="147" t="s">
        <v>2242</v>
      </c>
      <c r="D4810" s="147" t="s">
        <v>29208</v>
      </c>
      <c r="E4810" s="147" t="s">
        <v>2240</v>
      </c>
      <c r="G4810" s="147">
        <v>0</v>
      </c>
      <c r="I4810" s="147">
        <v>5</v>
      </c>
      <c r="J4810" s="147">
        <v>2564721</v>
      </c>
    </row>
    <row r="4811" spans="1:10" x14ac:dyDescent="0.2">
      <c r="A4811" s="147">
        <v>6</v>
      </c>
      <c r="B4811" s="149" t="s">
        <v>29207</v>
      </c>
      <c r="C4811" s="147" t="s">
        <v>2242</v>
      </c>
      <c r="D4811" s="147" t="s">
        <v>29206</v>
      </c>
      <c r="E4811" s="147" t="s">
        <v>2240</v>
      </c>
      <c r="G4811" s="147">
        <v>0</v>
      </c>
      <c r="I4811" s="147">
        <v>5</v>
      </c>
      <c r="J4811" s="147">
        <v>2564720</v>
      </c>
    </row>
    <row r="4812" spans="1:10" x14ac:dyDescent="0.2">
      <c r="A4812" s="147">
        <v>6</v>
      </c>
      <c r="B4812" s="149" t="s">
        <v>29205</v>
      </c>
      <c r="C4812" s="147" t="s">
        <v>2242</v>
      </c>
      <c r="D4812" s="147" t="s">
        <v>29204</v>
      </c>
      <c r="E4812" s="147" t="s">
        <v>2240</v>
      </c>
      <c r="G4812" s="147">
        <v>0</v>
      </c>
      <c r="I4812" s="147">
        <v>5</v>
      </c>
      <c r="J4812" s="147">
        <v>2564733</v>
      </c>
    </row>
    <row r="4813" spans="1:10" x14ac:dyDescent="0.2">
      <c r="A4813" s="147">
        <v>6</v>
      </c>
      <c r="B4813" s="149" t="s">
        <v>29202</v>
      </c>
      <c r="C4813" s="147" t="s">
        <v>2242</v>
      </c>
      <c r="D4813" s="147" t="s">
        <v>29203</v>
      </c>
      <c r="E4813" s="147" t="s">
        <v>2240</v>
      </c>
      <c r="G4813" s="147">
        <v>0</v>
      </c>
      <c r="I4813" s="147">
        <v>5</v>
      </c>
      <c r="J4813" s="147">
        <v>2564725</v>
      </c>
    </row>
    <row r="4814" spans="1:10" x14ac:dyDescent="0.2">
      <c r="A4814" s="147">
        <v>6</v>
      </c>
      <c r="B4814" s="149" t="s">
        <v>29202</v>
      </c>
      <c r="C4814" s="147" t="s">
        <v>2294</v>
      </c>
      <c r="D4814" s="147" t="s">
        <v>29201</v>
      </c>
      <c r="E4814" s="147" t="s">
        <v>2246</v>
      </c>
      <c r="G4814" s="147">
        <v>0</v>
      </c>
      <c r="I4814" s="147">
        <v>5</v>
      </c>
      <c r="J4814" s="147">
        <v>1191107</v>
      </c>
    </row>
    <row r="4815" spans="1:10" x14ac:dyDescent="0.2">
      <c r="A4815" s="147">
        <v>6</v>
      </c>
      <c r="B4815" s="149" t="s">
        <v>29200</v>
      </c>
      <c r="C4815" s="147" t="s">
        <v>2242</v>
      </c>
      <c r="D4815" s="147" t="s">
        <v>29199</v>
      </c>
      <c r="E4815" s="147" t="s">
        <v>2240</v>
      </c>
      <c r="G4815" s="147">
        <v>0</v>
      </c>
      <c r="I4815" s="147">
        <v>5</v>
      </c>
      <c r="J4815" s="147">
        <v>2564726</v>
      </c>
    </row>
    <row r="4816" spans="1:10" x14ac:dyDescent="0.2">
      <c r="A4816" s="147">
        <v>3</v>
      </c>
      <c r="B4816" s="149" t="s">
        <v>29198</v>
      </c>
      <c r="C4816" s="147" t="s">
        <v>2242</v>
      </c>
      <c r="D4816" s="147" t="s">
        <v>29197</v>
      </c>
      <c r="E4816" s="147" t="s">
        <v>2246</v>
      </c>
      <c r="G4816" s="147">
        <v>0</v>
      </c>
      <c r="I4816" s="147">
        <v>3</v>
      </c>
      <c r="J4816" s="147">
        <v>2564526</v>
      </c>
    </row>
    <row r="4817" spans="1:10" x14ac:dyDescent="0.2">
      <c r="A4817" s="147">
        <v>4</v>
      </c>
      <c r="B4817" s="149" t="s">
        <v>29195</v>
      </c>
      <c r="C4817" s="147" t="s">
        <v>2242</v>
      </c>
      <c r="D4817" s="147" t="s">
        <v>29196</v>
      </c>
      <c r="E4817" s="147" t="s">
        <v>2240</v>
      </c>
      <c r="G4817" s="147">
        <v>0</v>
      </c>
      <c r="I4817" s="147">
        <v>4</v>
      </c>
      <c r="J4817" s="147">
        <v>2564744</v>
      </c>
    </row>
    <row r="4818" spans="1:10" x14ac:dyDescent="0.2">
      <c r="A4818" s="147">
        <v>4</v>
      </c>
      <c r="B4818" s="149" t="s">
        <v>29195</v>
      </c>
      <c r="C4818" s="147" t="s">
        <v>2277</v>
      </c>
      <c r="D4818" s="147" t="s">
        <v>29194</v>
      </c>
      <c r="E4818" s="147" t="s">
        <v>2246</v>
      </c>
      <c r="G4818" s="147">
        <v>0</v>
      </c>
      <c r="I4818" s="147">
        <v>4</v>
      </c>
      <c r="J4818" s="147">
        <v>1191113</v>
      </c>
    </row>
    <row r="4819" spans="1:10" x14ac:dyDescent="0.2">
      <c r="A4819" s="147">
        <v>4</v>
      </c>
      <c r="B4819" s="149" t="s">
        <v>29193</v>
      </c>
      <c r="C4819" s="147" t="s">
        <v>2242</v>
      </c>
      <c r="D4819" s="147" t="s">
        <v>29192</v>
      </c>
      <c r="E4819" s="147" t="s">
        <v>2240</v>
      </c>
      <c r="G4819" s="147">
        <v>0</v>
      </c>
      <c r="I4819" s="147">
        <v>4</v>
      </c>
      <c r="J4819" s="147">
        <v>2564738</v>
      </c>
    </row>
    <row r="4820" spans="1:10" x14ac:dyDescent="0.2">
      <c r="A4820" s="147">
        <v>4</v>
      </c>
      <c r="B4820" s="149" t="s">
        <v>29188</v>
      </c>
      <c r="C4820" s="147" t="s">
        <v>2242</v>
      </c>
      <c r="D4820" s="147" t="s">
        <v>29191</v>
      </c>
      <c r="E4820" s="147" t="s">
        <v>2246</v>
      </c>
      <c r="G4820" s="147">
        <v>0</v>
      </c>
      <c r="I4820" s="147">
        <v>4</v>
      </c>
      <c r="J4820" s="147">
        <v>2564743</v>
      </c>
    </row>
    <row r="4821" spans="1:10" x14ac:dyDescent="0.2">
      <c r="A4821" s="147">
        <v>4</v>
      </c>
      <c r="B4821" s="149" t="s">
        <v>29188</v>
      </c>
      <c r="C4821" s="147" t="s">
        <v>2261</v>
      </c>
      <c r="D4821" s="147" t="s">
        <v>29190</v>
      </c>
      <c r="E4821" s="147" t="s">
        <v>2246</v>
      </c>
      <c r="G4821" s="147">
        <v>0</v>
      </c>
      <c r="I4821" s="147">
        <v>4</v>
      </c>
      <c r="J4821" s="147">
        <v>1191122</v>
      </c>
    </row>
    <row r="4822" spans="1:10" x14ac:dyDescent="0.2">
      <c r="A4822" s="147">
        <v>4</v>
      </c>
      <c r="B4822" s="149" t="s">
        <v>29188</v>
      </c>
      <c r="C4822" s="147" t="s">
        <v>2277</v>
      </c>
      <c r="D4822" s="147" t="s">
        <v>29189</v>
      </c>
      <c r="E4822" s="147" t="s">
        <v>2246</v>
      </c>
      <c r="G4822" s="147">
        <v>0</v>
      </c>
      <c r="I4822" s="147">
        <v>4</v>
      </c>
      <c r="J4822" s="147">
        <v>1191114</v>
      </c>
    </row>
    <row r="4823" spans="1:10" x14ac:dyDescent="0.2">
      <c r="A4823" s="147">
        <v>4</v>
      </c>
      <c r="B4823" s="149" t="s">
        <v>29188</v>
      </c>
      <c r="C4823" s="147" t="s">
        <v>2277</v>
      </c>
      <c r="D4823" s="147" t="s">
        <v>29187</v>
      </c>
      <c r="E4823" s="147" t="s">
        <v>2246</v>
      </c>
      <c r="G4823" s="147">
        <v>0</v>
      </c>
      <c r="I4823" s="147">
        <v>4</v>
      </c>
      <c r="J4823" s="147">
        <v>1191116</v>
      </c>
    </row>
    <row r="4824" spans="1:10" x14ac:dyDescent="0.2">
      <c r="A4824" s="147">
        <v>5</v>
      </c>
      <c r="B4824" s="149" t="s">
        <v>29186</v>
      </c>
      <c r="C4824" s="147" t="s">
        <v>2242</v>
      </c>
      <c r="D4824" s="147" t="s">
        <v>29185</v>
      </c>
      <c r="E4824" s="147" t="s">
        <v>2246</v>
      </c>
      <c r="G4824" s="147">
        <v>0</v>
      </c>
      <c r="I4824" s="147">
        <v>5</v>
      </c>
      <c r="J4824" s="147">
        <v>2564750</v>
      </c>
    </row>
    <row r="4825" spans="1:10" x14ac:dyDescent="0.2">
      <c r="A4825" s="147">
        <v>6</v>
      </c>
      <c r="B4825" s="149" t="s">
        <v>29184</v>
      </c>
      <c r="C4825" s="147" t="s">
        <v>2242</v>
      </c>
      <c r="D4825" s="147" t="s">
        <v>29183</v>
      </c>
      <c r="E4825" s="147" t="s">
        <v>2240</v>
      </c>
      <c r="G4825" s="147">
        <v>0</v>
      </c>
      <c r="I4825" s="147">
        <v>6</v>
      </c>
      <c r="J4825" s="147">
        <v>2564760</v>
      </c>
    </row>
    <row r="4826" spans="1:10" x14ac:dyDescent="0.2">
      <c r="A4826" s="147">
        <v>6</v>
      </c>
      <c r="B4826" s="149" t="s">
        <v>29182</v>
      </c>
      <c r="C4826" s="147" t="s">
        <v>2242</v>
      </c>
      <c r="D4826" s="147" t="s">
        <v>29181</v>
      </c>
      <c r="E4826" s="147" t="s">
        <v>2240</v>
      </c>
      <c r="G4826" s="147">
        <v>0</v>
      </c>
      <c r="I4826" s="147">
        <v>5</v>
      </c>
      <c r="J4826" s="147">
        <v>2564752</v>
      </c>
    </row>
    <row r="4827" spans="1:10" x14ac:dyDescent="0.2">
      <c r="A4827" s="147">
        <v>6</v>
      </c>
      <c r="B4827" s="149" t="s">
        <v>29180</v>
      </c>
      <c r="C4827" s="147" t="s">
        <v>2242</v>
      </c>
      <c r="D4827" s="147" t="s">
        <v>29179</v>
      </c>
      <c r="E4827" s="147" t="s">
        <v>2240</v>
      </c>
      <c r="G4827" s="147">
        <v>0</v>
      </c>
      <c r="I4827" s="147">
        <v>5</v>
      </c>
      <c r="J4827" s="147">
        <v>2564746</v>
      </c>
    </row>
    <row r="4828" spans="1:10" x14ac:dyDescent="0.2">
      <c r="A4828" s="147">
        <v>6</v>
      </c>
      <c r="B4828" s="149" t="s">
        <v>29178</v>
      </c>
      <c r="C4828" s="147" t="s">
        <v>2242</v>
      </c>
      <c r="D4828" s="147" t="s">
        <v>29177</v>
      </c>
      <c r="E4828" s="147" t="s">
        <v>2240</v>
      </c>
      <c r="G4828" s="147">
        <v>0</v>
      </c>
      <c r="I4828" s="147">
        <v>5</v>
      </c>
      <c r="J4828" s="147">
        <v>2564755</v>
      </c>
    </row>
    <row r="4829" spans="1:10" x14ac:dyDescent="0.2">
      <c r="A4829" s="147">
        <v>3</v>
      </c>
      <c r="B4829" s="149" t="s">
        <v>29174</v>
      </c>
      <c r="C4829" s="147" t="s">
        <v>2242</v>
      </c>
      <c r="D4829" s="147" t="s">
        <v>29171</v>
      </c>
      <c r="E4829" s="147" t="s">
        <v>2246</v>
      </c>
      <c r="G4829" s="147">
        <v>0</v>
      </c>
      <c r="I4829" s="147">
        <v>3</v>
      </c>
      <c r="J4829" s="147">
        <v>2564506</v>
      </c>
    </row>
    <row r="4830" spans="1:10" x14ac:dyDescent="0.2">
      <c r="A4830" s="147">
        <v>3</v>
      </c>
      <c r="B4830" s="149" t="s">
        <v>29174</v>
      </c>
      <c r="C4830" s="147" t="s">
        <v>2261</v>
      </c>
      <c r="D4830" s="147" t="s">
        <v>29176</v>
      </c>
      <c r="E4830" s="147" t="s">
        <v>2246</v>
      </c>
      <c r="G4830" s="147">
        <v>0</v>
      </c>
      <c r="I4830" s="147">
        <v>3</v>
      </c>
      <c r="J4830" s="147">
        <v>1190965</v>
      </c>
    </row>
    <row r="4831" spans="1:10" x14ac:dyDescent="0.2">
      <c r="A4831" s="147">
        <v>3</v>
      </c>
      <c r="B4831" s="149" t="s">
        <v>29174</v>
      </c>
      <c r="C4831" s="147" t="s">
        <v>2261</v>
      </c>
      <c r="D4831" s="147" t="s">
        <v>29175</v>
      </c>
      <c r="E4831" s="147" t="s">
        <v>2246</v>
      </c>
      <c r="G4831" s="147">
        <v>0</v>
      </c>
      <c r="I4831" s="147">
        <v>3</v>
      </c>
      <c r="J4831" s="147">
        <v>1190995</v>
      </c>
    </row>
    <row r="4832" spans="1:10" x14ac:dyDescent="0.2">
      <c r="A4832" s="147">
        <v>3</v>
      </c>
      <c r="B4832" s="149" t="s">
        <v>29174</v>
      </c>
      <c r="C4832" s="147" t="s">
        <v>2277</v>
      </c>
      <c r="D4832" s="147" t="s">
        <v>29173</v>
      </c>
      <c r="E4832" s="147" t="s">
        <v>2246</v>
      </c>
      <c r="G4832" s="147">
        <v>0</v>
      </c>
      <c r="I4832" s="147">
        <v>3</v>
      </c>
      <c r="J4832" s="147">
        <v>1190989</v>
      </c>
    </row>
    <row r="4833" spans="1:11" x14ac:dyDescent="0.2">
      <c r="A4833" s="147">
        <v>4</v>
      </c>
      <c r="B4833" s="149" t="s">
        <v>29172</v>
      </c>
      <c r="C4833" s="147" t="s">
        <v>2242</v>
      </c>
      <c r="D4833" s="147" t="s">
        <v>29171</v>
      </c>
      <c r="E4833" s="147" t="s">
        <v>2246</v>
      </c>
      <c r="G4833" s="147">
        <v>0</v>
      </c>
      <c r="I4833" s="147">
        <v>4</v>
      </c>
      <c r="J4833" s="147">
        <v>2564761</v>
      </c>
    </row>
    <row r="4834" spans="1:11" x14ac:dyDescent="0.2">
      <c r="A4834" s="147">
        <v>5</v>
      </c>
      <c r="B4834" s="149" t="s">
        <v>29170</v>
      </c>
      <c r="C4834" s="147" t="s">
        <v>2242</v>
      </c>
      <c r="D4834" s="147" t="s">
        <v>29169</v>
      </c>
      <c r="E4834" s="147" t="s">
        <v>2246</v>
      </c>
      <c r="G4834" s="147">
        <v>0</v>
      </c>
      <c r="I4834" s="147">
        <v>5</v>
      </c>
      <c r="J4834" s="147">
        <v>2564780</v>
      </c>
    </row>
    <row r="4835" spans="1:11" x14ac:dyDescent="0.2">
      <c r="A4835" s="147">
        <v>6</v>
      </c>
      <c r="B4835" s="149" t="s">
        <v>29168</v>
      </c>
      <c r="C4835" s="147" t="s">
        <v>2242</v>
      </c>
      <c r="D4835" s="147" t="s">
        <v>29167</v>
      </c>
      <c r="E4835" s="147" t="s">
        <v>2240</v>
      </c>
      <c r="G4835" s="147">
        <v>0</v>
      </c>
      <c r="I4835" s="147">
        <v>6</v>
      </c>
      <c r="J4835" s="147">
        <v>2564791</v>
      </c>
      <c r="K4835" s="147" t="s">
        <v>2769</v>
      </c>
    </row>
    <row r="4836" spans="1:11" x14ac:dyDescent="0.2">
      <c r="A4836" s="147">
        <v>6</v>
      </c>
      <c r="B4836" s="149" t="s">
        <v>29166</v>
      </c>
      <c r="C4836" s="147" t="s">
        <v>2242</v>
      </c>
      <c r="D4836" s="147" t="s">
        <v>29165</v>
      </c>
      <c r="E4836" s="147" t="s">
        <v>2240</v>
      </c>
      <c r="G4836" s="147">
        <v>0</v>
      </c>
      <c r="I4836" s="147">
        <v>5</v>
      </c>
      <c r="J4836" s="147">
        <v>2564775</v>
      </c>
      <c r="K4836" s="147" t="s">
        <v>2769</v>
      </c>
    </row>
    <row r="4837" spans="1:11" x14ac:dyDescent="0.2">
      <c r="A4837" s="147">
        <v>6</v>
      </c>
      <c r="B4837" s="149" t="s">
        <v>29164</v>
      </c>
      <c r="C4837" s="147" t="s">
        <v>2242</v>
      </c>
      <c r="D4837" s="147" t="s">
        <v>29163</v>
      </c>
      <c r="E4837" s="147" t="s">
        <v>2240</v>
      </c>
      <c r="G4837" s="147">
        <v>0</v>
      </c>
      <c r="I4837" s="147">
        <v>5</v>
      </c>
      <c r="J4837" s="147">
        <v>2564789</v>
      </c>
      <c r="K4837" s="147" t="s">
        <v>2769</v>
      </c>
    </row>
    <row r="4838" spans="1:11" x14ac:dyDescent="0.2">
      <c r="A4838" s="147">
        <v>6</v>
      </c>
      <c r="B4838" s="149" t="s">
        <v>29162</v>
      </c>
      <c r="C4838" s="147" t="s">
        <v>2242</v>
      </c>
      <c r="D4838" s="147" t="s">
        <v>29161</v>
      </c>
      <c r="E4838" s="147" t="s">
        <v>2240</v>
      </c>
      <c r="G4838" s="147">
        <v>0</v>
      </c>
      <c r="I4838" s="147">
        <v>5</v>
      </c>
      <c r="J4838" s="147">
        <v>2564773</v>
      </c>
      <c r="K4838" s="147" t="s">
        <v>2769</v>
      </c>
    </row>
    <row r="4839" spans="1:11" x14ac:dyDescent="0.2">
      <c r="A4839" s="147">
        <v>6</v>
      </c>
      <c r="B4839" s="149" t="s">
        <v>29160</v>
      </c>
      <c r="C4839" s="147" t="s">
        <v>2242</v>
      </c>
      <c r="D4839" s="147" t="s">
        <v>29159</v>
      </c>
      <c r="E4839" s="147" t="s">
        <v>2240</v>
      </c>
      <c r="G4839" s="147">
        <v>0</v>
      </c>
      <c r="I4839" s="147">
        <v>5</v>
      </c>
      <c r="J4839" s="147">
        <v>2564766</v>
      </c>
      <c r="K4839" s="147" t="s">
        <v>2769</v>
      </c>
    </row>
    <row r="4840" spans="1:11" x14ac:dyDescent="0.2">
      <c r="A4840" s="147">
        <v>6</v>
      </c>
      <c r="B4840" s="149" t="s">
        <v>29158</v>
      </c>
      <c r="C4840" s="147" t="s">
        <v>2242</v>
      </c>
      <c r="D4840" s="147" t="s">
        <v>29157</v>
      </c>
      <c r="E4840" s="147" t="s">
        <v>2240</v>
      </c>
      <c r="G4840" s="147">
        <v>0</v>
      </c>
      <c r="I4840" s="147">
        <v>5</v>
      </c>
      <c r="J4840" s="147">
        <v>2564781</v>
      </c>
      <c r="K4840" s="147" t="s">
        <v>2769</v>
      </c>
    </row>
    <row r="4841" spans="1:11" x14ac:dyDescent="0.2">
      <c r="A4841" s="147">
        <v>6</v>
      </c>
      <c r="B4841" s="149" t="s">
        <v>29156</v>
      </c>
      <c r="C4841" s="147" t="s">
        <v>2242</v>
      </c>
      <c r="D4841" s="147" t="s">
        <v>29155</v>
      </c>
      <c r="E4841" s="147" t="s">
        <v>2240</v>
      </c>
      <c r="G4841" s="147">
        <v>0</v>
      </c>
      <c r="I4841" s="147">
        <v>5</v>
      </c>
      <c r="J4841" s="147">
        <v>2564782</v>
      </c>
      <c r="K4841" s="147" t="s">
        <v>2769</v>
      </c>
    </row>
    <row r="4842" spans="1:11" x14ac:dyDescent="0.2">
      <c r="A4842" s="147">
        <v>6</v>
      </c>
      <c r="B4842" s="149" t="s">
        <v>29154</v>
      </c>
      <c r="C4842" s="147" t="s">
        <v>2242</v>
      </c>
      <c r="D4842" s="147" t="s">
        <v>29153</v>
      </c>
      <c r="E4842" s="147" t="s">
        <v>2240</v>
      </c>
      <c r="G4842" s="147">
        <v>0</v>
      </c>
      <c r="I4842" s="147">
        <v>5</v>
      </c>
      <c r="J4842" s="147">
        <v>2564787</v>
      </c>
      <c r="K4842" s="147" t="s">
        <v>2769</v>
      </c>
    </row>
    <row r="4843" spans="1:11" x14ac:dyDescent="0.2">
      <c r="A4843" s="147">
        <v>6</v>
      </c>
      <c r="B4843" s="149" t="s">
        <v>29152</v>
      </c>
      <c r="C4843" s="147" t="s">
        <v>2242</v>
      </c>
      <c r="D4843" s="147" t="s">
        <v>29151</v>
      </c>
      <c r="E4843" s="147" t="s">
        <v>2240</v>
      </c>
      <c r="G4843" s="147">
        <v>0</v>
      </c>
      <c r="I4843" s="147">
        <v>5</v>
      </c>
      <c r="J4843" s="147">
        <v>2564788</v>
      </c>
      <c r="K4843" s="147" t="s">
        <v>2769</v>
      </c>
    </row>
    <row r="4844" spans="1:11" x14ac:dyDescent="0.2">
      <c r="A4844" s="147">
        <v>3</v>
      </c>
      <c r="B4844" s="149" t="s">
        <v>29150</v>
      </c>
      <c r="C4844" s="147" t="s">
        <v>2242</v>
      </c>
      <c r="D4844" s="147" t="s">
        <v>29149</v>
      </c>
      <c r="E4844" s="147" t="s">
        <v>2246</v>
      </c>
      <c r="G4844" s="147">
        <v>0</v>
      </c>
      <c r="I4844" s="147">
        <v>3</v>
      </c>
      <c r="J4844" s="147">
        <v>2564511</v>
      </c>
    </row>
    <row r="4845" spans="1:11" x14ac:dyDescent="0.2">
      <c r="A4845" s="147">
        <v>4</v>
      </c>
      <c r="B4845" s="149" t="s">
        <v>29147</v>
      </c>
      <c r="C4845" s="147" t="s">
        <v>2242</v>
      </c>
      <c r="D4845" s="147" t="s">
        <v>29148</v>
      </c>
      <c r="E4845" s="147" t="s">
        <v>2240</v>
      </c>
      <c r="G4845" s="147">
        <v>0</v>
      </c>
      <c r="I4845" s="147">
        <v>4</v>
      </c>
      <c r="J4845" s="147">
        <v>2564805</v>
      </c>
    </row>
    <row r="4846" spans="1:11" x14ac:dyDescent="0.2">
      <c r="A4846" s="147">
        <v>4</v>
      </c>
      <c r="B4846" s="149" t="s">
        <v>29147</v>
      </c>
      <c r="C4846" s="147" t="s">
        <v>2277</v>
      </c>
      <c r="D4846" s="147" t="s">
        <v>29146</v>
      </c>
      <c r="E4846" s="147" t="s">
        <v>2246</v>
      </c>
      <c r="G4846" s="147">
        <v>0</v>
      </c>
      <c r="I4846" s="147">
        <v>4</v>
      </c>
      <c r="J4846" s="147">
        <v>1191140</v>
      </c>
    </row>
    <row r="4847" spans="1:11" x14ac:dyDescent="0.2">
      <c r="A4847" s="147">
        <v>4</v>
      </c>
      <c r="B4847" s="149" t="s">
        <v>29145</v>
      </c>
      <c r="C4847" s="147" t="s">
        <v>2242</v>
      </c>
      <c r="D4847" s="147" t="s">
        <v>29144</v>
      </c>
      <c r="E4847" s="147" t="s">
        <v>2240</v>
      </c>
      <c r="G4847" s="147">
        <v>0</v>
      </c>
      <c r="I4847" s="147">
        <v>4</v>
      </c>
      <c r="J4847" s="147">
        <v>2564806</v>
      </c>
    </row>
    <row r="4848" spans="1:11" x14ac:dyDescent="0.2">
      <c r="A4848" s="147">
        <v>4</v>
      </c>
      <c r="B4848" s="149" t="s">
        <v>29140</v>
      </c>
      <c r="C4848" s="147" t="s">
        <v>2242</v>
      </c>
      <c r="D4848" s="147" t="s">
        <v>29143</v>
      </c>
      <c r="E4848" s="147" t="s">
        <v>2240</v>
      </c>
      <c r="G4848" s="147">
        <v>0</v>
      </c>
      <c r="I4848" s="147">
        <v>4</v>
      </c>
      <c r="J4848" s="147">
        <v>2564799</v>
      </c>
    </row>
    <row r="4849" spans="1:10" x14ac:dyDescent="0.2">
      <c r="A4849" s="147">
        <v>4</v>
      </c>
      <c r="B4849" s="149" t="s">
        <v>29140</v>
      </c>
      <c r="C4849" s="147" t="s">
        <v>2261</v>
      </c>
      <c r="D4849" s="147" t="s">
        <v>29142</v>
      </c>
      <c r="E4849" s="147" t="s">
        <v>2246</v>
      </c>
      <c r="G4849" s="147">
        <v>0</v>
      </c>
      <c r="I4849" s="147">
        <v>4</v>
      </c>
      <c r="J4849" s="147">
        <v>1191128</v>
      </c>
    </row>
    <row r="4850" spans="1:10" x14ac:dyDescent="0.2">
      <c r="A4850" s="147">
        <v>4</v>
      </c>
      <c r="B4850" s="149" t="s">
        <v>29140</v>
      </c>
      <c r="C4850" s="147" t="s">
        <v>2261</v>
      </c>
      <c r="D4850" s="147" t="s">
        <v>29141</v>
      </c>
      <c r="E4850" s="147" t="s">
        <v>2246</v>
      </c>
      <c r="G4850" s="147">
        <v>0</v>
      </c>
      <c r="I4850" s="147">
        <v>4</v>
      </c>
      <c r="J4850" s="147">
        <v>1191134</v>
      </c>
    </row>
    <row r="4851" spans="1:10" x14ac:dyDescent="0.2">
      <c r="A4851" s="147">
        <v>4</v>
      </c>
      <c r="B4851" s="149" t="s">
        <v>29140</v>
      </c>
      <c r="C4851" s="147" t="s">
        <v>2261</v>
      </c>
      <c r="D4851" s="147" t="s">
        <v>29139</v>
      </c>
      <c r="E4851" s="147" t="s">
        <v>2246</v>
      </c>
      <c r="G4851" s="147">
        <v>0</v>
      </c>
      <c r="I4851" s="147">
        <v>4</v>
      </c>
      <c r="J4851" s="147">
        <v>1191132</v>
      </c>
    </row>
    <row r="4852" spans="1:10" x14ac:dyDescent="0.2">
      <c r="A4852" s="147">
        <v>4</v>
      </c>
      <c r="B4852" s="149" t="s">
        <v>29136</v>
      </c>
      <c r="C4852" s="147" t="s">
        <v>2242</v>
      </c>
      <c r="D4852" s="147" t="s">
        <v>29138</v>
      </c>
      <c r="E4852" s="147" t="s">
        <v>2240</v>
      </c>
      <c r="G4852" s="147">
        <v>0</v>
      </c>
      <c r="I4852" s="147">
        <v>4</v>
      </c>
      <c r="J4852" s="147">
        <v>2564808</v>
      </c>
    </row>
    <row r="4853" spans="1:10" x14ac:dyDescent="0.2">
      <c r="A4853" s="147">
        <v>4</v>
      </c>
      <c r="B4853" s="149" t="s">
        <v>29136</v>
      </c>
      <c r="C4853" s="147" t="s">
        <v>2261</v>
      </c>
      <c r="D4853" s="147" t="s">
        <v>29137</v>
      </c>
      <c r="E4853" s="147" t="s">
        <v>2246</v>
      </c>
      <c r="G4853" s="147">
        <v>0</v>
      </c>
      <c r="I4853" s="147">
        <v>4</v>
      </c>
      <c r="J4853" s="147">
        <v>1191139</v>
      </c>
    </row>
    <row r="4854" spans="1:10" x14ac:dyDescent="0.2">
      <c r="A4854" s="147">
        <v>4</v>
      </c>
      <c r="B4854" s="149" t="s">
        <v>29136</v>
      </c>
      <c r="C4854" s="147" t="s">
        <v>2261</v>
      </c>
      <c r="D4854" s="147" t="s">
        <v>29135</v>
      </c>
      <c r="E4854" s="147" t="s">
        <v>2246</v>
      </c>
      <c r="G4854" s="147">
        <v>0</v>
      </c>
      <c r="I4854" s="147">
        <v>4</v>
      </c>
      <c r="J4854" s="147">
        <v>1191143</v>
      </c>
    </row>
    <row r="4855" spans="1:10" x14ac:dyDescent="0.2">
      <c r="A4855" s="147">
        <v>4</v>
      </c>
      <c r="B4855" s="149" t="s">
        <v>29133</v>
      </c>
      <c r="C4855" s="147" t="s">
        <v>2242</v>
      </c>
      <c r="D4855" s="147" t="s">
        <v>29134</v>
      </c>
      <c r="E4855" s="147" t="s">
        <v>2246</v>
      </c>
      <c r="G4855" s="147">
        <v>0</v>
      </c>
      <c r="I4855" s="147">
        <v>4</v>
      </c>
      <c r="J4855" s="147">
        <v>2564795</v>
      </c>
    </row>
    <row r="4856" spans="1:10" x14ac:dyDescent="0.2">
      <c r="A4856" s="147">
        <v>4</v>
      </c>
      <c r="B4856" s="149" t="s">
        <v>29133</v>
      </c>
      <c r="C4856" s="147" t="s">
        <v>2261</v>
      </c>
      <c r="D4856" s="147" t="s">
        <v>29132</v>
      </c>
      <c r="E4856" s="147" t="s">
        <v>2246</v>
      </c>
      <c r="G4856" s="147">
        <v>0</v>
      </c>
      <c r="I4856" s="147">
        <v>4</v>
      </c>
      <c r="J4856" s="147">
        <v>1191130</v>
      </c>
    </row>
    <row r="4857" spans="1:10" x14ac:dyDescent="0.2">
      <c r="A4857" s="147">
        <v>5</v>
      </c>
      <c r="B4857" s="149" t="s">
        <v>29131</v>
      </c>
      <c r="C4857" s="147" t="s">
        <v>2242</v>
      </c>
      <c r="D4857" s="147" t="s">
        <v>29130</v>
      </c>
      <c r="E4857" s="147" t="s">
        <v>2246</v>
      </c>
      <c r="G4857" s="147">
        <v>0</v>
      </c>
      <c r="I4857" s="147">
        <v>5</v>
      </c>
      <c r="J4857" s="147">
        <v>2564847</v>
      </c>
    </row>
    <row r="4858" spans="1:10" x14ac:dyDescent="0.2">
      <c r="A4858" s="147">
        <v>6</v>
      </c>
      <c r="B4858" s="149" t="s">
        <v>29129</v>
      </c>
      <c r="C4858" s="147" t="s">
        <v>2242</v>
      </c>
      <c r="D4858" s="147" t="s">
        <v>29128</v>
      </c>
      <c r="E4858" s="147" t="s">
        <v>2240</v>
      </c>
      <c r="G4858" s="147">
        <v>0</v>
      </c>
      <c r="I4858" s="147">
        <v>6</v>
      </c>
      <c r="J4858" s="147">
        <v>2564854</v>
      </c>
    </row>
    <row r="4859" spans="1:10" x14ac:dyDescent="0.2">
      <c r="A4859" s="147">
        <v>6</v>
      </c>
      <c r="B4859" s="149" t="s">
        <v>29126</v>
      </c>
      <c r="C4859" s="147" t="s">
        <v>2242</v>
      </c>
      <c r="D4859" s="147" t="s">
        <v>29127</v>
      </c>
      <c r="E4859" s="147" t="s">
        <v>2240</v>
      </c>
      <c r="G4859" s="147">
        <v>0</v>
      </c>
      <c r="I4859" s="147">
        <v>5</v>
      </c>
      <c r="J4859" s="147">
        <v>2564812</v>
      </c>
    </row>
    <row r="4860" spans="1:10" x14ac:dyDescent="0.2">
      <c r="A4860" s="147">
        <v>6</v>
      </c>
      <c r="B4860" s="149" t="s">
        <v>29126</v>
      </c>
      <c r="C4860" s="147" t="s">
        <v>2294</v>
      </c>
      <c r="D4860" s="147" t="s">
        <v>29125</v>
      </c>
      <c r="E4860" s="147" t="s">
        <v>2246</v>
      </c>
      <c r="G4860" s="147">
        <v>0</v>
      </c>
      <c r="I4860" s="147">
        <v>5</v>
      </c>
      <c r="J4860" s="147">
        <v>1191148</v>
      </c>
    </row>
    <row r="4861" spans="1:10" x14ac:dyDescent="0.2">
      <c r="A4861" s="147">
        <v>6</v>
      </c>
      <c r="B4861" s="149" t="s">
        <v>29124</v>
      </c>
      <c r="C4861" s="147" t="s">
        <v>2242</v>
      </c>
      <c r="D4861" s="147" t="s">
        <v>29123</v>
      </c>
      <c r="E4861" s="147" t="s">
        <v>2240</v>
      </c>
      <c r="G4861" s="147">
        <v>0</v>
      </c>
      <c r="I4861" s="147">
        <v>5</v>
      </c>
      <c r="J4861" s="147">
        <v>2564827</v>
      </c>
    </row>
    <row r="4862" spans="1:10" x14ac:dyDescent="0.2">
      <c r="A4862" s="147">
        <v>6</v>
      </c>
      <c r="B4862" s="149" t="s">
        <v>29122</v>
      </c>
      <c r="C4862" s="147" t="s">
        <v>2242</v>
      </c>
      <c r="D4862" s="147" t="s">
        <v>29121</v>
      </c>
      <c r="E4862" s="147" t="s">
        <v>2240</v>
      </c>
      <c r="G4862" s="147">
        <v>0</v>
      </c>
      <c r="I4862" s="147">
        <v>5</v>
      </c>
      <c r="J4862" s="147">
        <v>2564833</v>
      </c>
    </row>
    <row r="4863" spans="1:10" x14ac:dyDescent="0.2">
      <c r="A4863" s="147">
        <v>6</v>
      </c>
      <c r="B4863" s="149" t="s">
        <v>29120</v>
      </c>
      <c r="C4863" s="147" t="s">
        <v>2242</v>
      </c>
      <c r="D4863" s="147" t="s">
        <v>29119</v>
      </c>
      <c r="E4863" s="147" t="s">
        <v>2240</v>
      </c>
      <c r="G4863" s="147">
        <v>0</v>
      </c>
      <c r="I4863" s="147">
        <v>5</v>
      </c>
      <c r="J4863" s="147">
        <v>2564845</v>
      </c>
    </row>
    <row r="4864" spans="1:10" x14ac:dyDescent="0.2">
      <c r="A4864" s="147">
        <v>6</v>
      </c>
      <c r="B4864" s="149" t="s">
        <v>29117</v>
      </c>
      <c r="C4864" s="147" t="s">
        <v>2242</v>
      </c>
      <c r="D4864" s="147" t="s">
        <v>29118</v>
      </c>
      <c r="E4864" s="147" t="s">
        <v>2240</v>
      </c>
      <c r="G4864" s="147">
        <v>0</v>
      </c>
      <c r="I4864" s="147">
        <v>5</v>
      </c>
      <c r="J4864" s="147">
        <v>2564834</v>
      </c>
    </row>
    <row r="4865" spans="1:10" x14ac:dyDescent="0.2">
      <c r="A4865" s="147">
        <v>6</v>
      </c>
      <c r="B4865" s="149" t="s">
        <v>29117</v>
      </c>
      <c r="C4865" s="147" t="s">
        <v>2294</v>
      </c>
      <c r="D4865" s="147" t="s">
        <v>29108</v>
      </c>
      <c r="E4865" s="147" t="s">
        <v>2246</v>
      </c>
      <c r="G4865" s="147">
        <v>0</v>
      </c>
      <c r="I4865" s="147">
        <v>5</v>
      </c>
      <c r="J4865" s="147">
        <v>1191150</v>
      </c>
    </row>
    <row r="4866" spans="1:10" x14ac:dyDescent="0.2">
      <c r="A4866" s="147">
        <v>6</v>
      </c>
      <c r="B4866" s="149" t="s">
        <v>29116</v>
      </c>
      <c r="C4866" s="147" t="s">
        <v>2242</v>
      </c>
      <c r="D4866" s="147" t="s">
        <v>29115</v>
      </c>
      <c r="E4866" s="147" t="s">
        <v>2240</v>
      </c>
      <c r="G4866" s="147">
        <v>0</v>
      </c>
      <c r="I4866" s="147">
        <v>5</v>
      </c>
      <c r="J4866" s="147">
        <v>2564837</v>
      </c>
    </row>
    <row r="4867" spans="1:10" x14ac:dyDescent="0.2">
      <c r="A4867" s="147">
        <v>6</v>
      </c>
      <c r="B4867" s="149" t="s">
        <v>29114</v>
      </c>
      <c r="C4867" s="147" t="s">
        <v>2242</v>
      </c>
      <c r="D4867" s="147" t="s">
        <v>29113</v>
      </c>
      <c r="E4867" s="147" t="s">
        <v>2240</v>
      </c>
      <c r="G4867" s="147">
        <v>0</v>
      </c>
      <c r="I4867" s="147">
        <v>5</v>
      </c>
      <c r="J4867" s="147">
        <v>2564853</v>
      </c>
    </row>
    <row r="4868" spans="1:10" x14ac:dyDescent="0.2">
      <c r="A4868" s="147">
        <v>6</v>
      </c>
      <c r="B4868" s="149" t="s">
        <v>29112</v>
      </c>
      <c r="C4868" s="147" t="s">
        <v>2242</v>
      </c>
      <c r="D4868" s="147" t="s">
        <v>29111</v>
      </c>
      <c r="E4868" s="147" t="s">
        <v>2240</v>
      </c>
      <c r="G4868" s="147">
        <v>0</v>
      </c>
      <c r="I4868" s="147">
        <v>5</v>
      </c>
      <c r="J4868" s="147">
        <v>2564809</v>
      </c>
    </row>
    <row r="4869" spans="1:10" x14ac:dyDescent="0.2">
      <c r="A4869" s="147">
        <v>6</v>
      </c>
      <c r="B4869" s="149" t="s">
        <v>29109</v>
      </c>
      <c r="C4869" s="147" t="s">
        <v>2242</v>
      </c>
      <c r="D4869" s="147" t="s">
        <v>29110</v>
      </c>
      <c r="E4869" s="147" t="s">
        <v>2240</v>
      </c>
      <c r="G4869" s="147">
        <v>0</v>
      </c>
      <c r="I4869" s="147">
        <v>5</v>
      </c>
      <c r="J4869" s="147">
        <v>2564811</v>
      </c>
    </row>
    <row r="4870" spans="1:10" x14ac:dyDescent="0.2">
      <c r="A4870" s="147">
        <v>6</v>
      </c>
      <c r="B4870" s="149" t="s">
        <v>29109</v>
      </c>
      <c r="C4870" s="147" t="s">
        <v>2294</v>
      </c>
      <c r="D4870" s="147" t="s">
        <v>29108</v>
      </c>
      <c r="E4870" s="147" t="s">
        <v>2246</v>
      </c>
      <c r="G4870" s="147">
        <v>0</v>
      </c>
      <c r="I4870" s="147">
        <v>5</v>
      </c>
      <c r="J4870" s="147">
        <v>1191147</v>
      </c>
    </row>
    <row r="4871" spans="1:10" x14ac:dyDescent="0.2">
      <c r="A4871" s="147">
        <v>6</v>
      </c>
      <c r="B4871" s="149" t="s">
        <v>29107</v>
      </c>
      <c r="C4871" s="147" t="s">
        <v>2242</v>
      </c>
      <c r="D4871" s="147" t="s">
        <v>29106</v>
      </c>
      <c r="E4871" s="147" t="s">
        <v>2240</v>
      </c>
      <c r="G4871" s="147">
        <v>0</v>
      </c>
      <c r="I4871" s="147">
        <v>5</v>
      </c>
      <c r="J4871" s="147">
        <v>2564831</v>
      </c>
    </row>
    <row r="4872" spans="1:10" x14ac:dyDescent="0.2">
      <c r="A4872" s="147">
        <v>6</v>
      </c>
      <c r="B4872" s="149" t="s">
        <v>29105</v>
      </c>
      <c r="C4872" s="147" t="s">
        <v>2242</v>
      </c>
      <c r="D4872" s="147" t="s">
        <v>29104</v>
      </c>
      <c r="E4872" s="147" t="s">
        <v>2240</v>
      </c>
      <c r="G4872" s="147">
        <v>0</v>
      </c>
      <c r="I4872" s="147">
        <v>5</v>
      </c>
      <c r="J4872" s="147">
        <v>2564821</v>
      </c>
    </row>
    <row r="4873" spans="1:10" x14ac:dyDescent="0.2">
      <c r="A4873" s="147">
        <v>6</v>
      </c>
      <c r="B4873" s="149" t="s">
        <v>29103</v>
      </c>
      <c r="C4873" s="147" t="s">
        <v>2242</v>
      </c>
      <c r="D4873" s="147" t="s">
        <v>29102</v>
      </c>
      <c r="E4873" s="147" t="s">
        <v>2240</v>
      </c>
      <c r="G4873" s="147">
        <v>0</v>
      </c>
      <c r="I4873" s="147">
        <v>5</v>
      </c>
      <c r="J4873" s="147">
        <v>2564850</v>
      </c>
    </row>
    <row r="4874" spans="1:10" x14ac:dyDescent="0.2">
      <c r="A4874" s="147">
        <v>6</v>
      </c>
      <c r="B4874" s="149" t="s">
        <v>29101</v>
      </c>
      <c r="C4874" s="147" t="s">
        <v>2242</v>
      </c>
      <c r="D4874" s="147" t="s">
        <v>29100</v>
      </c>
      <c r="E4874" s="147" t="s">
        <v>2240</v>
      </c>
      <c r="G4874" s="147">
        <v>0</v>
      </c>
      <c r="I4874" s="147">
        <v>5</v>
      </c>
      <c r="J4874" s="147">
        <v>2564832</v>
      </c>
    </row>
    <row r="4875" spans="1:10" x14ac:dyDescent="0.2">
      <c r="A4875" s="147">
        <v>6</v>
      </c>
      <c r="B4875" s="149" t="s">
        <v>29099</v>
      </c>
      <c r="C4875" s="147" t="s">
        <v>2242</v>
      </c>
      <c r="D4875" s="147" t="s">
        <v>29098</v>
      </c>
      <c r="E4875" s="147" t="s">
        <v>2240</v>
      </c>
      <c r="G4875" s="147">
        <v>0</v>
      </c>
      <c r="I4875" s="147">
        <v>5</v>
      </c>
      <c r="J4875" s="147">
        <v>2564843</v>
      </c>
    </row>
    <row r="4876" spans="1:10" x14ac:dyDescent="0.2">
      <c r="A4876" s="147">
        <v>3</v>
      </c>
      <c r="B4876" s="149" t="s">
        <v>29097</v>
      </c>
      <c r="C4876" s="147" t="s">
        <v>2242</v>
      </c>
      <c r="D4876" s="147" t="s">
        <v>29096</v>
      </c>
      <c r="E4876" s="147" t="s">
        <v>2246</v>
      </c>
      <c r="G4876" s="147">
        <v>0</v>
      </c>
      <c r="I4876" s="147">
        <v>3</v>
      </c>
      <c r="J4876" s="147">
        <v>2564515</v>
      </c>
    </row>
    <row r="4877" spans="1:10" x14ac:dyDescent="0.2">
      <c r="A4877" s="147">
        <v>4</v>
      </c>
      <c r="B4877" s="149" t="s">
        <v>29094</v>
      </c>
      <c r="C4877" s="147" t="s">
        <v>2242</v>
      </c>
      <c r="D4877" s="147" t="s">
        <v>29095</v>
      </c>
      <c r="E4877" s="147" t="s">
        <v>2240</v>
      </c>
      <c r="G4877" s="147">
        <v>0</v>
      </c>
      <c r="I4877" s="147">
        <v>4</v>
      </c>
      <c r="J4877" s="147">
        <v>2564859</v>
      </c>
    </row>
    <row r="4878" spans="1:10" x14ac:dyDescent="0.2">
      <c r="A4878" s="147">
        <v>4</v>
      </c>
      <c r="B4878" s="149" t="s">
        <v>29094</v>
      </c>
      <c r="C4878" s="147" t="s">
        <v>2277</v>
      </c>
      <c r="D4878" s="147" t="s">
        <v>29093</v>
      </c>
      <c r="E4878" s="147" t="s">
        <v>2246</v>
      </c>
      <c r="G4878" s="147">
        <v>0</v>
      </c>
      <c r="I4878" s="147">
        <v>4</v>
      </c>
      <c r="J4878" s="147">
        <v>1191165</v>
      </c>
    </row>
    <row r="4879" spans="1:10" x14ac:dyDescent="0.2">
      <c r="A4879" s="147">
        <v>4</v>
      </c>
      <c r="B4879" s="149" t="s">
        <v>29092</v>
      </c>
      <c r="C4879" s="147" t="s">
        <v>2242</v>
      </c>
      <c r="D4879" s="147" t="s">
        <v>29091</v>
      </c>
      <c r="E4879" s="147" t="s">
        <v>2240</v>
      </c>
      <c r="G4879" s="147">
        <v>0</v>
      </c>
      <c r="I4879" s="147">
        <v>4</v>
      </c>
      <c r="J4879" s="147">
        <v>2564864</v>
      </c>
    </row>
    <row r="4880" spans="1:10" x14ac:dyDescent="0.2">
      <c r="A4880" s="147">
        <v>4</v>
      </c>
      <c r="B4880" s="149" t="s">
        <v>29087</v>
      </c>
      <c r="C4880" s="147" t="s">
        <v>2242</v>
      </c>
      <c r="D4880" s="147" t="s">
        <v>29090</v>
      </c>
      <c r="E4880" s="147" t="s">
        <v>2240</v>
      </c>
      <c r="G4880" s="147">
        <v>0</v>
      </c>
      <c r="I4880" s="147">
        <v>4</v>
      </c>
      <c r="J4880" s="147">
        <v>2564874</v>
      </c>
    </row>
    <row r="4881" spans="1:10" x14ac:dyDescent="0.2">
      <c r="A4881" s="147">
        <v>4</v>
      </c>
      <c r="B4881" s="149" t="s">
        <v>29087</v>
      </c>
      <c r="C4881" s="147" t="s">
        <v>2261</v>
      </c>
      <c r="D4881" s="147" t="s">
        <v>29089</v>
      </c>
      <c r="E4881" s="147" t="s">
        <v>2246</v>
      </c>
      <c r="G4881" s="147">
        <v>0</v>
      </c>
      <c r="I4881" s="147">
        <v>4</v>
      </c>
      <c r="J4881" s="147">
        <v>1191163</v>
      </c>
    </row>
    <row r="4882" spans="1:10" x14ac:dyDescent="0.2">
      <c r="A4882" s="147">
        <v>4</v>
      </c>
      <c r="B4882" s="149" t="s">
        <v>29087</v>
      </c>
      <c r="C4882" s="147" t="s">
        <v>2261</v>
      </c>
      <c r="D4882" s="147" t="s">
        <v>29088</v>
      </c>
      <c r="E4882" s="147" t="s">
        <v>2246</v>
      </c>
      <c r="G4882" s="147">
        <v>0</v>
      </c>
      <c r="I4882" s="147">
        <v>4</v>
      </c>
      <c r="J4882" s="147">
        <v>1191164</v>
      </c>
    </row>
    <row r="4883" spans="1:10" x14ac:dyDescent="0.2">
      <c r="A4883" s="147">
        <v>4</v>
      </c>
      <c r="B4883" s="149" t="s">
        <v>29087</v>
      </c>
      <c r="C4883" s="147" t="s">
        <v>2261</v>
      </c>
      <c r="D4883" s="147" t="s">
        <v>29086</v>
      </c>
      <c r="E4883" s="147" t="s">
        <v>2246</v>
      </c>
      <c r="G4883" s="147">
        <v>0</v>
      </c>
      <c r="I4883" s="147">
        <v>4</v>
      </c>
      <c r="J4883" s="147">
        <v>1191155</v>
      </c>
    </row>
    <row r="4884" spans="1:10" x14ac:dyDescent="0.2">
      <c r="A4884" s="147">
        <v>4</v>
      </c>
      <c r="B4884" s="149" t="s">
        <v>29084</v>
      </c>
      <c r="C4884" s="147" t="s">
        <v>2242</v>
      </c>
      <c r="D4884" s="147" t="s">
        <v>29085</v>
      </c>
      <c r="E4884" s="147" t="s">
        <v>2240</v>
      </c>
      <c r="G4884" s="147">
        <v>0</v>
      </c>
      <c r="I4884" s="147">
        <v>4</v>
      </c>
      <c r="J4884" s="147">
        <v>2564861</v>
      </c>
    </row>
    <row r="4885" spans="1:10" x14ac:dyDescent="0.2">
      <c r="A4885" s="147">
        <v>4</v>
      </c>
      <c r="B4885" s="149" t="s">
        <v>29084</v>
      </c>
      <c r="C4885" s="147" t="s">
        <v>2277</v>
      </c>
      <c r="D4885" s="147" t="s">
        <v>29083</v>
      </c>
      <c r="E4885" s="147" t="s">
        <v>2246</v>
      </c>
      <c r="G4885" s="147">
        <v>0</v>
      </c>
      <c r="I4885" s="147">
        <v>4</v>
      </c>
      <c r="J4885" s="147">
        <v>1191169</v>
      </c>
    </row>
    <row r="4886" spans="1:10" x14ac:dyDescent="0.2">
      <c r="A4886" s="147">
        <v>4</v>
      </c>
      <c r="B4886" s="149" t="s">
        <v>29082</v>
      </c>
      <c r="C4886" s="147" t="s">
        <v>2242</v>
      </c>
      <c r="D4886" s="147" t="s">
        <v>29081</v>
      </c>
      <c r="E4886" s="147" t="s">
        <v>2240</v>
      </c>
      <c r="G4886" s="147">
        <v>0</v>
      </c>
      <c r="I4886" s="147">
        <v>4</v>
      </c>
      <c r="J4886" s="147">
        <v>2564870</v>
      </c>
    </row>
    <row r="4887" spans="1:10" x14ac:dyDescent="0.2">
      <c r="A4887" s="147">
        <v>4</v>
      </c>
      <c r="B4887" s="149" t="s">
        <v>29080</v>
      </c>
      <c r="C4887" s="147" t="s">
        <v>2242</v>
      </c>
      <c r="D4887" s="147" t="s">
        <v>29079</v>
      </c>
      <c r="E4887" s="147" t="s">
        <v>2246</v>
      </c>
      <c r="G4887" s="147">
        <v>0</v>
      </c>
      <c r="I4887" s="147">
        <v>4</v>
      </c>
      <c r="J4887" s="147">
        <v>2564872</v>
      </c>
    </row>
    <row r="4888" spans="1:10" x14ac:dyDescent="0.2">
      <c r="A4888" s="147">
        <v>5</v>
      </c>
      <c r="B4888" s="149" t="s">
        <v>29078</v>
      </c>
      <c r="C4888" s="147" t="s">
        <v>2242</v>
      </c>
      <c r="D4888" s="147" t="s">
        <v>29077</v>
      </c>
      <c r="E4888" s="147" t="s">
        <v>2246</v>
      </c>
      <c r="G4888" s="147">
        <v>0</v>
      </c>
      <c r="I4888" s="147">
        <v>5</v>
      </c>
      <c r="J4888" s="147">
        <v>2564878</v>
      </c>
    </row>
    <row r="4889" spans="1:10" x14ac:dyDescent="0.2">
      <c r="A4889" s="147">
        <v>6</v>
      </c>
      <c r="B4889" s="149" t="s">
        <v>29076</v>
      </c>
      <c r="C4889" s="147" t="s">
        <v>2242</v>
      </c>
      <c r="D4889" s="147" t="s">
        <v>29075</v>
      </c>
      <c r="E4889" s="147" t="s">
        <v>2240</v>
      </c>
      <c r="G4889" s="147">
        <v>0</v>
      </c>
      <c r="I4889" s="147">
        <v>6</v>
      </c>
      <c r="J4889" s="147">
        <v>2564884</v>
      </c>
    </row>
    <row r="4890" spans="1:10" x14ac:dyDescent="0.2">
      <c r="A4890" s="147">
        <v>6</v>
      </c>
      <c r="B4890" s="149" t="s">
        <v>29074</v>
      </c>
      <c r="C4890" s="147" t="s">
        <v>2242</v>
      </c>
      <c r="D4890" s="147" t="s">
        <v>29073</v>
      </c>
      <c r="E4890" s="147" t="s">
        <v>2240</v>
      </c>
      <c r="G4890" s="147">
        <v>0</v>
      </c>
      <c r="I4890" s="147">
        <v>5</v>
      </c>
      <c r="J4890" s="147">
        <v>2564883</v>
      </c>
    </row>
    <row r="4891" spans="1:10" x14ac:dyDescent="0.2">
      <c r="A4891" s="147">
        <v>6</v>
      </c>
      <c r="B4891" s="149" t="s">
        <v>29072</v>
      </c>
      <c r="C4891" s="147" t="s">
        <v>2242</v>
      </c>
      <c r="D4891" s="147" t="s">
        <v>29071</v>
      </c>
      <c r="E4891" s="147" t="s">
        <v>2240</v>
      </c>
      <c r="G4891" s="147">
        <v>0</v>
      </c>
      <c r="I4891" s="147">
        <v>5</v>
      </c>
      <c r="J4891" s="147">
        <v>2564882</v>
      </c>
    </row>
    <row r="4892" spans="1:10" x14ac:dyDescent="0.2">
      <c r="A4892" s="147">
        <v>3</v>
      </c>
      <c r="B4892" s="149" t="s">
        <v>29070</v>
      </c>
      <c r="C4892" s="147" t="s">
        <v>2242</v>
      </c>
      <c r="D4892" s="147" t="s">
        <v>29069</v>
      </c>
      <c r="E4892" s="147" t="s">
        <v>2246</v>
      </c>
      <c r="G4892" s="147">
        <v>0</v>
      </c>
      <c r="I4892" s="147">
        <v>3</v>
      </c>
      <c r="J4892" s="147">
        <v>2564514</v>
      </c>
    </row>
    <row r="4893" spans="1:10" x14ac:dyDescent="0.2">
      <c r="A4893" s="147">
        <v>4</v>
      </c>
      <c r="B4893" s="149" t="s">
        <v>29066</v>
      </c>
      <c r="C4893" s="147" t="s">
        <v>2242</v>
      </c>
      <c r="D4893" s="147" t="s">
        <v>29068</v>
      </c>
      <c r="E4893" s="147" t="s">
        <v>2240</v>
      </c>
      <c r="G4893" s="147">
        <v>0</v>
      </c>
      <c r="I4893" s="147">
        <v>4</v>
      </c>
      <c r="J4893" s="147">
        <v>2564892</v>
      </c>
    </row>
    <row r="4894" spans="1:10" x14ac:dyDescent="0.2">
      <c r="A4894" s="147">
        <v>4</v>
      </c>
      <c r="B4894" s="149" t="s">
        <v>29066</v>
      </c>
      <c r="C4894" s="147" t="s">
        <v>2261</v>
      </c>
      <c r="D4894" s="147" t="s">
        <v>29067</v>
      </c>
      <c r="E4894" s="147" t="s">
        <v>2246</v>
      </c>
      <c r="G4894" s="147">
        <v>0</v>
      </c>
      <c r="I4894" s="147">
        <v>4</v>
      </c>
      <c r="J4894" s="147">
        <v>1191173</v>
      </c>
    </row>
    <row r="4895" spans="1:10" x14ac:dyDescent="0.2">
      <c r="A4895" s="147">
        <v>4</v>
      </c>
      <c r="B4895" s="149" t="s">
        <v>29066</v>
      </c>
      <c r="C4895" s="147" t="s">
        <v>2261</v>
      </c>
      <c r="D4895" s="147" t="s">
        <v>29065</v>
      </c>
      <c r="E4895" s="147" t="s">
        <v>2246</v>
      </c>
      <c r="G4895" s="147">
        <v>0</v>
      </c>
      <c r="I4895" s="147">
        <v>4</v>
      </c>
      <c r="J4895" s="147">
        <v>1191187</v>
      </c>
    </row>
    <row r="4896" spans="1:10" x14ac:dyDescent="0.2">
      <c r="A4896" s="147">
        <v>4</v>
      </c>
      <c r="B4896" s="149" t="s">
        <v>29060</v>
      </c>
      <c r="C4896" s="147" t="s">
        <v>2242</v>
      </c>
      <c r="D4896" s="147" t="s">
        <v>29064</v>
      </c>
      <c r="E4896" s="147" t="s">
        <v>2246</v>
      </c>
      <c r="G4896" s="147">
        <v>0</v>
      </c>
      <c r="I4896" s="147">
        <v>4</v>
      </c>
      <c r="J4896" s="147">
        <v>2564898</v>
      </c>
    </row>
    <row r="4897" spans="1:10" x14ac:dyDescent="0.2">
      <c r="A4897" s="147">
        <v>4</v>
      </c>
      <c r="B4897" s="149" t="s">
        <v>29060</v>
      </c>
      <c r="C4897" s="147" t="s">
        <v>2261</v>
      </c>
      <c r="D4897" s="147" t="s">
        <v>29063</v>
      </c>
      <c r="E4897" s="147" t="s">
        <v>2246</v>
      </c>
      <c r="G4897" s="147">
        <v>0</v>
      </c>
      <c r="I4897" s="147">
        <v>4</v>
      </c>
      <c r="J4897" s="147">
        <v>1191180</v>
      </c>
    </row>
    <row r="4898" spans="1:10" x14ac:dyDescent="0.2">
      <c r="A4898" s="147">
        <v>4</v>
      </c>
      <c r="B4898" s="149" t="s">
        <v>29060</v>
      </c>
      <c r="C4898" s="147" t="s">
        <v>2261</v>
      </c>
      <c r="D4898" s="147" t="s">
        <v>29062</v>
      </c>
      <c r="E4898" s="147" t="s">
        <v>2246</v>
      </c>
      <c r="G4898" s="147">
        <v>0</v>
      </c>
      <c r="I4898" s="147">
        <v>4</v>
      </c>
      <c r="J4898" s="147">
        <v>1191190</v>
      </c>
    </row>
    <row r="4899" spans="1:10" x14ac:dyDescent="0.2">
      <c r="A4899" s="147">
        <v>4</v>
      </c>
      <c r="B4899" s="149" t="s">
        <v>29060</v>
      </c>
      <c r="C4899" s="147" t="s">
        <v>2446</v>
      </c>
      <c r="D4899" s="147" t="s">
        <v>29061</v>
      </c>
      <c r="E4899" s="147" t="s">
        <v>2246</v>
      </c>
      <c r="G4899" s="147">
        <v>0</v>
      </c>
      <c r="I4899" s="147">
        <v>4</v>
      </c>
      <c r="J4899" s="147">
        <v>1191171</v>
      </c>
    </row>
    <row r="4900" spans="1:10" x14ac:dyDescent="0.2">
      <c r="A4900" s="147">
        <v>4</v>
      </c>
      <c r="B4900" s="149" t="s">
        <v>29060</v>
      </c>
      <c r="C4900" s="147" t="s">
        <v>2277</v>
      </c>
      <c r="D4900" s="147" t="s">
        <v>29059</v>
      </c>
      <c r="E4900" s="147" t="s">
        <v>2246</v>
      </c>
      <c r="G4900" s="147">
        <v>0</v>
      </c>
      <c r="I4900" s="147">
        <v>4</v>
      </c>
      <c r="J4900" s="147">
        <v>1191191</v>
      </c>
    </row>
    <row r="4901" spans="1:10" x14ac:dyDescent="0.2">
      <c r="A4901" s="147">
        <v>5</v>
      </c>
      <c r="B4901" s="149" t="s">
        <v>29058</v>
      </c>
      <c r="C4901" s="147" t="s">
        <v>2242</v>
      </c>
      <c r="D4901" s="147" t="s">
        <v>29057</v>
      </c>
      <c r="E4901" s="147" t="s">
        <v>2246</v>
      </c>
      <c r="G4901" s="147">
        <v>0</v>
      </c>
      <c r="I4901" s="147">
        <v>5</v>
      </c>
      <c r="J4901" s="147">
        <v>2564903</v>
      </c>
    </row>
    <row r="4902" spans="1:10" x14ac:dyDescent="0.2">
      <c r="A4902" s="147">
        <v>6</v>
      </c>
      <c r="B4902" s="149" t="s">
        <v>29056</v>
      </c>
      <c r="C4902" s="147" t="s">
        <v>2242</v>
      </c>
      <c r="D4902" s="147" t="s">
        <v>29055</v>
      </c>
      <c r="E4902" s="147" t="s">
        <v>2240</v>
      </c>
      <c r="G4902" s="147">
        <v>0</v>
      </c>
      <c r="I4902" s="147">
        <v>6</v>
      </c>
      <c r="J4902" s="147">
        <v>2564911</v>
      </c>
    </row>
    <row r="4903" spans="1:10" x14ac:dyDescent="0.2">
      <c r="A4903" s="147">
        <v>6</v>
      </c>
      <c r="B4903" s="149" t="s">
        <v>29053</v>
      </c>
      <c r="C4903" s="147" t="s">
        <v>2242</v>
      </c>
      <c r="D4903" s="147" t="s">
        <v>29054</v>
      </c>
      <c r="E4903" s="147" t="s">
        <v>2240</v>
      </c>
      <c r="G4903" s="147">
        <v>0</v>
      </c>
      <c r="I4903" s="147">
        <v>5</v>
      </c>
      <c r="J4903" s="147">
        <v>2564907</v>
      </c>
    </row>
    <row r="4904" spans="1:10" x14ac:dyDescent="0.2">
      <c r="A4904" s="147">
        <v>6</v>
      </c>
      <c r="B4904" s="149" t="s">
        <v>29053</v>
      </c>
      <c r="C4904" s="147" t="s">
        <v>2294</v>
      </c>
      <c r="D4904" s="147" t="s">
        <v>29052</v>
      </c>
      <c r="E4904" s="147" t="s">
        <v>2246</v>
      </c>
      <c r="G4904" s="147">
        <v>0</v>
      </c>
      <c r="I4904" s="147">
        <v>5</v>
      </c>
      <c r="J4904" s="147">
        <v>1191202</v>
      </c>
    </row>
    <row r="4905" spans="1:10" x14ac:dyDescent="0.2">
      <c r="A4905" s="147">
        <v>6</v>
      </c>
      <c r="B4905" s="149" t="s">
        <v>29050</v>
      </c>
      <c r="C4905" s="147" t="s">
        <v>2242</v>
      </c>
      <c r="D4905" s="147" t="s">
        <v>29051</v>
      </c>
      <c r="E4905" s="147" t="s">
        <v>2240</v>
      </c>
      <c r="G4905" s="147">
        <v>0</v>
      </c>
      <c r="I4905" s="147">
        <v>5</v>
      </c>
      <c r="J4905" s="147">
        <v>2564899</v>
      </c>
    </row>
    <row r="4906" spans="1:10" x14ac:dyDescent="0.2">
      <c r="A4906" s="147">
        <v>6</v>
      </c>
      <c r="B4906" s="149" t="s">
        <v>29050</v>
      </c>
      <c r="C4906" s="147" t="s">
        <v>2277</v>
      </c>
      <c r="D4906" s="147" t="s">
        <v>29049</v>
      </c>
      <c r="E4906" s="147" t="s">
        <v>2246</v>
      </c>
      <c r="G4906" s="147">
        <v>0</v>
      </c>
      <c r="I4906" s="147">
        <v>5</v>
      </c>
      <c r="J4906" s="147">
        <v>1191195</v>
      </c>
    </row>
    <row r="4907" spans="1:10" x14ac:dyDescent="0.2">
      <c r="A4907" s="147">
        <v>6</v>
      </c>
      <c r="B4907" s="149" t="s">
        <v>29047</v>
      </c>
      <c r="C4907" s="147" t="s">
        <v>2242</v>
      </c>
      <c r="D4907" s="147" t="s">
        <v>29048</v>
      </c>
      <c r="E4907" s="147" t="s">
        <v>2240</v>
      </c>
      <c r="G4907" s="147">
        <v>0</v>
      </c>
      <c r="I4907" s="147">
        <v>5</v>
      </c>
      <c r="J4907" s="147">
        <v>2564906</v>
      </c>
    </row>
    <row r="4908" spans="1:10" x14ac:dyDescent="0.2">
      <c r="A4908" s="147">
        <v>6</v>
      </c>
      <c r="B4908" s="149" t="s">
        <v>29047</v>
      </c>
      <c r="C4908" s="147" t="s">
        <v>2277</v>
      </c>
      <c r="D4908" s="147" t="s">
        <v>29046</v>
      </c>
      <c r="E4908" s="147" t="s">
        <v>2246</v>
      </c>
      <c r="G4908" s="147">
        <v>0</v>
      </c>
      <c r="I4908" s="147">
        <v>5</v>
      </c>
      <c r="J4908" s="147">
        <v>1191197</v>
      </c>
    </row>
    <row r="4909" spans="1:10" x14ac:dyDescent="0.2">
      <c r="A4909" s="147">
        <v>4</v>
      </c>
      <c r="B4909" s="149" t="s">
        <v>29045</v>
      </c>
      <c r="C4909" s="147" t="s">
        <v>2242</v>
      </c>
      <c r="D4909" s="147" t="s">
        <v>29044</v>
      </c>
      <c r="E4909" s="147" t="s">
        <v>2240</v>
      </c>
      <c r="G4909" s="147">
        <v>0</v>
      </c>
      <c r="I4909" s="147">
        <v>4</v>
      </c>
      <c r="J4909" s="147">
        <v>2564897</v>
      </c>
    </row>
    <row r="4910" spans="1:10" x14ac:dyDescent="0.2">
      <c r="A4910" s="147">
        <v>4</v>
      </c>
      <c r="B4910" s="149" t="s">
        <v>29040</v>
      </c>
      <c r="C4910" s="147" t="s">
        <v>2242</v>
      </c>
      <c r="D4910" s="147" t="s">
        <v>29043</v>
      </c>
      <c r="E4910" s="147" t="s">
        <v>2246</v>
      </c>
      <c r="G4910" s="147">
        <v>0</v>
      </c>
      <c r="I4910" s="147">
        <v>4</v>
      </c>
      <c r="J4910" s="147">
        <v>2564891</v>
      </c>
    </row>
    <row r="4911" spans="1:10" x14ac:dyDescent="0.2">
      <c r="A4911" s="147">
        <v>4</v>
      </c>
      <c r="B4911" s="149" t="s">
        <v>29040</v>
      </c>
      <c r="C4911" s="147" t="s">
        <v>2277</v>
      </c>
      <c r="D4911" s="147" t="s">
        <v>29042</v>
      </c>
      <c r="E4911" s="147" t="s">
        <v>2246</v>
      </c>
      <c r="G4911" s="147">
        <v>0</v>
      </c>
      <c r="I4911" s="147">
        <v>4</v>
      </c>
      <c r="J4911" s="147">
        <v>1191181</v>
      </c>
    </row>
    <row r="4912" spans="1:10" x14ac:dyDescent="0.2">
      <c r="A4912" s="147">
        <v>4</v>
      </c>
      <c r="B4912" s="149" t="s">
        <v>29040</v>
      </c>
      <c r="C4912" s="147" t="s">
        <v>2277</v>
      </c>
      <c r="D4912" s="147" t="s">
        <v>29041</v>
      </c>
      <c r="E4912" s="147" t="s">
        <v>2246</v>
      </c>
      <c r="G4912" s="147">
        <v>0</v>
      </c>
      <c r="I4912" s="147">
        <v>4</v>
      </c>
      <c r="J4912" s="147">
        <v>1191192</v>
      </c>
    </row>
    <row r="4913" spans="1:11" x14ac:dyDescent="0.2">
      <c r="A4913" s="147">
        <v>4</v>
      </c>
      <c r="B4913" s="149" t="s">
        <v>29040</v>
      </c>
      <c r="C4913" s="147" t="s">
        <v>2277</v>
      </c>
      <c r="D4913" s="147" t="s">
        <v>29039</v>
      </c>
      <c r="E4913" s="147" t="s">
        <v>2246</v>
      </c>
      <c r="G4913" s="147">
        <v>0</v>
      </c>
      <c r="I4913" s="147">
        <v>4</v>
      </c>
      <c r="J4913" s="147">
        <v>1191178</v>
      </c>
    </row>
    <row r="4914" spans="1:11" x14ac:dyDescent="0.2">
      <c r="A4914" s="147">
        <v>5</v>
      </c>
      <c r="B4914" s="149" t="s">
        <v>29038</v>
      </c>
      <c r="C4914" s="147" t="s">
        <v>2242</v>
      </c>
      <c r="D4914" s="147" t="s">
        <v>29037</v>
      </c>
      <c r="E4914" s="147" t="s">
        <v>2246</v>
      </c>
      <c r="G4914" s="147">
        <v>0</v>
      </c>
      <c r="I4914" s="147">
        <v>5</v>
      </c>
      <c r="J4914" s="147">
        <v>2564919</v>
      </c>
    </row>
    <row r="4915" spans="1:11" x14ac:dyDescent="0.2">
      <c r="A4915" s="147">
        <v>6</v>
      </c>
      <c r="B4915" s="149" t="s">
        <v>29036</v>
      </c>
      <c r="C4915" s="147" t="s">
        <v>2242</v>
      </c>
      <c r="D4915" s="147" t="s">
        <v>29035</v>
      </c>
      <c r="E4915" s="147" t="s">
        <v>2240</v>
      </c>
      <c r="G4915" s="147">
        <v>0</v>
      </c>
      <c r="I4915" s="147">
        <v>6</v>
      </c>
      <c r="J4915" s="147">
        <v>2564925</v>
      </c>
    </row>
    <row r="4916" spans="1:11" x14ac:dyDescent="0.2">
      <c r="A4916" s="147">
        <v>6</v>
      </c>
      <c r="B4916" s="149" t="s">
        <v>29034</v>
      </c>
      <c r="C4916" s="147" t="s">
        <v>2242</v>
      </c>
      <c r="D4916" s="147" t="s">
        <v>29033</v>
      </c>
      <c r="E4916" s="147" t="s">
        <v>2240</v>
      </c>
      <c r="G4916" s="147">
        <v>0</v>
      </c>
      <c r="I4916" s="147">
        <v>5</v>
      </c>
      <c r="J4916" s="147">
        <v>2564922</v>
      </c>
      <c r="K4916" s="147" t="s">
        <v>2769</v>
      </c>
    </row>
    <row r="4917" spans="1:11" x14ac:dyDescent="0.2">
      <c r="A4917" s="147">
        <v>6</v>
      </c>
      <c r="B4917" s="149" t="s">
        <v>29032</v>
      </c>
      <c r="C4917" s="147" t="s">
        <v>2242</v>
      </c>
      <c r="D4917" s="147" t="s">
        <v>29031</v>
      </c>
      <c r="E4917" s="147" t="s">
        <v>2240</v>
      </c>
      <c r="G4917" s="147">
        <v>0</v>
      </c>
      <c r="I4917" s="147">
        <v>5</v>
      </c>
      <c r="J4917" s="147">
        <v>2564916</v>
      </c>
    </row>
    <row r="4918" spans="1:11" x14ac:dyDescent="0.2">
      <c r="A4918" s="147">
        <v>2</v>
      </c>
      <c r="B4918" s="149" t="s">
        <v>29029</v>
      </c>
      <c r="C4918" s="147" t="s">
        <v>2242</v>
      </c>
      <c r="D4918" s="147" t="s">
        <v>29030</v>
      </c>
      <c r="E4918" s="147" t="s">
        <v>2246</v>
      </c>
      <c r="G4918" s="147">
        <v>0</v>
      </c>
      <c r="I4918" s="147">
        <v>2</v>
      </c>
      <c r="J4918" s="147">
        <v>2564929</v>
      </c>
    </row>
    <row r="4919" spans="1:11" x14ac:dyDescent="0.2">
      <c r="A4919" s="147">
        <v>2</v>
      </c>
      <c r="B4919" s="149" t="s">
        <v>29029</v>
      </c>
      <c r="C4919" s="147" t="s">
        <v>2294</v>
      </c>
      <c r="D4919" s="147" t="s">
        <v>28482</v>
      </c>
      <c r="E4919" s="147" t="s">
        <v>2246</v>
      </c>
      <c r="G4919" s="147">
        <v>0</v>
      </c>
      <c r="I4919" s="147">
        <v>2</v>
      </c>
      <c r="J4919" s="147">
        <v>1191211</v>
      </c>
    </row>
    <row r="4920" spans="1:11" x14ac:dyDescent="0.2">
      <c r="A4920" s="147">
        <v>2</v>
      </c>
      <c r="B4920" s="149" t="s">
        <v>29029</v>
      </c>
      <c r="C4920" s="147" t="s">
        <v>2294</v>
      </c>
      <c r="D4920" s="147" t="s">
        <v>28481</v>
      </c>
      <c r="E4920" s="147" t="s">
        <v>2246</v>
      </c>
      <c r="G4920" s="147">
        <v>0</v>
      </c>
      <c r="I4920" s="147">
        <v>2</v>
      </c>
      <c r="J4920" s="147">
        <v>1191203</v>
      </c>
    </row>
    <row r="4921" spans="1:11" x14ac:dyDescent="0.2">
      <c r="A4921" s="147">
        <v>2</v>
      </c>
      <c r="B4921" s="149" t="s">
        <v>29029</v>
      </c>
      <c r="C4921" s="147" t="s">
        <v>2446</v>
      </c>
      <c r="D4921" s="147" t="s">
        <v>25769</v>
      </c>
      <c r="E4921" s="147" t="s">
        <v>2246</v>
      </c>
      <c r="G4921" s="147">
        <v>0</v>
      </c>
      <c r="I4921" s="147">
        <v>2</v>
      </c>
      <c r="J4921" s="147">
        <v>1191209</v>
      </c>
    </row>
    <row r="4922" spans="1:11" x14ac:dyDescent="0.2">
      <c r="A4922" s="147">
        <v>3</v>
      </c>
      <c r="B4922" s="149" t="s">
        <v>29026</v>
      </c>
      <c r="C4922" s="147" t="s">
        <v>2242</v>
      </c>
      <c r="D4922" s="147" t="s">
        <v>29028</v>
      </c>
      <c r="E4922" s="147" t="s">
        <v>2246</v>
      </c>
      <c r="G4922" s="147">
        <v>0</v>
      </c>
      <c r="I4922" s="147">
        <v>3</v>
      </c>
      <c r="J4922" s="147">
        <v>2564955</v>
      </c>
    </row>
    <row r="4923" spans="1:11" x14ac:dyDescent="0.2">
      <c r="A4923" s="147">
        <v>3</v>
      </c>
      <c r="B4923" s="149" t="s">
        <v>29026</v>
      </c>
      <c r="C4923" s="147" t="s">
        <v>2261</v>
      </c>
      <c r="D4923" s="147" t="s">
        <v>29027</v>
      </c>
      <c r="E4923" s="147" t="s">
        <v>2246</v>
      </c>
      <c r="G4923" s="147">
        <v>0</v>
      </c>
      <c r="I4923" s="147">
        <v>3</v>
      </c>
      <c r="J4923" s="147">
        <v>1191265</v>
      </c>
    </row>
    <row r="4924" spans="1:11" x14ac:dyDescent="0.2">
      <c r="A4924" s="147">
        <v>3</v>
      </c>
      <c r="B4924" s="149" t="s">
        <v>29026</v>
      </c>
      <c r="C4924" s="147" t="s">
        <v>2277</v>
      </c>
      <c r="D4924" s="147" t="s">
        <v>29010</v>
      </c>
      <c r="E4924" s="147" t="s">
        <v>2246</v>
      </c>
      <c r="G4924" s="147">
        <v>0</v>
      </c>
      <c r="I4924" s="147">
        <v>3</v>
      </c>
      <c r="J4924" s="147">
        <v>1191247</v>
      </c>
    </row>
    <row r="4925" spans="1:11" x14ac:dyDescent="0.2">
      <c r="A4925" s="147">
        <v>4</v>
      </c>
      <c r="B4925" s="149" t="s">
        <v>29025</v>
      </c>
      <c r="C4925" s="147" t="s">
        <v>2242</v>
      </c>
      <c r="D4925" s="147" t="s">
        <v>29024</v>
      </c>
      <c r="E4925" s="147" t="s">
        <v>2240</v>
      </c>
      <c r="G4925" s="147">
        <v>0</v>
      </c>
      <c r="I4925" s="147">
        <v>4</v>
      </c>
      <c r="J4925" s="147">
        <v>2564981</v>
      </c>
    </row>
    <row r="4926" spans="1:11" x14ac:dyDescent="0.2">
      <c r="A4926" s="147">
        <v>4</v>
      </c>
      <c r="B4926" s="149" t="s">
        <v>29023</v>
      </c>
      <c r="C4926" s="147" t="s">
        <v>2242</v>
      </c>
      <c r="D4926" s="147" t="s">
        <v>29022</v>
      </c>
      <c r="E4926" s="147" t="s">
        <v>2240</v>
      </c>
      <c r="G4926" s="147">
        <v>0</v>
      </c>
      <c r="I4926" s="147">
        <v>4</v>
      </c>
      <c r="J4926" s="147">
        <v>2564982</v>
      </c>
    </row>
    <row r="4927" spans="1:11" x14ac:dyDescent="0.2">
      <c r="A4927" s="147">
        <v>4</v>
      </c>
      <c r="B4927" s="149" t="s">
        <v>29021</v>
      </c>
      <c r="C4927" s="147" t="s">
        <v>2242</v>
      </c>
      <c r="D4927" s="147" t="s">
        <v>29020</v>
      </c>
      <c r="E4927" s="147" t="s">
        <v>2240</v>
      </c>
      <c r="G4927" s="147">
        <v>0</v>
      </c>
      <c r="I4927" s="147">
        <v>4</v>
      </c>
      <c r="J4927" s="147">
        <v>2564978</v>
      </c>
    </row>
    <row r="4928" spans="1:11" x14ac:dyDescent="0.2">
      <c r="A4928" s="147">
        <v>4</v>
      </c>
      <c r="B4928" s="149" t="s">
        <v>29018</v>
      </c>
      <c r="C4928" s="147" t="s">
        <v>2242</v>
      </c>
      <c r="D4928" s="147" t="s">
        <v>29019</v>
      </c>
      <c r="E4928" s="147" t="s">
        <v>2240</v>
      </c>
      <c r="G4928" s="147">
        <v>0</v>
      </c>
      <c r="I4928" s="147">
        <v>4</v>
      </c>
      <c r="J4928" s="147">
        <v>2564972</v>
      </c>
    </row>
    <row r="4929" spans="1:10" x14ac:dyDescent="0.2">
      <c r="A4929" s="147">
        <v>4</v>
      </c>
      <c r="B4929" s="149" t="s">
        <v>29018</v>
      </c>
      <c r="C4929" s="147" t="s">
        <v>2261</v>
      </c>
      <c r="D4929" s="147" t="s">
        <v>29017</v>
      </c>
      <c r="E4929" s="147" t="s">
        <v>2246</v>
      </c>
      <c r="G4929" s="147">
        <v>0</v>
      </c>
      <c r="I4929" s="147">
        <v>4</v>
      </c>
      <c r="J4929" s="147">
        <v>1191291</v>
      </c>
    </row>
    <row r="4930" spans="1:10" x14ac:dyDescent="0.2">
      <c r="A4930" s="147">
        <v>4</v>
      </c>
      <c r="B4930" s="149" t="s">
        <v>29016</v>
      </c>
      <c r="C4930" s="147" t="s">
        <v>2242</v>
      </c>
      <c r="D4930" s="147" t="s">
        <v>29015</v>
      </c>
      <c r="E4930" s="147" t="s">
        <v>2240</v>
      </c>
      <c r="G4930" s="147">
        <v>0</v>
      </c>
      <c r="I4930" s="147">
        <v>4</v>
      </c>
      <c r="J4930" s="147">
        <v>2564976</v>
      </c>
    </row>
    <row r="4931" spans="1:10" x14ac:dyDescent="0.2">
      <c r="A4931" s="147">
        <v>3</v>
      </c>
      <c r="B4931" s="149" t="s">
        <v>29011</v>
      </c>
      <c r="C4931" s="147" t="s">
        <v>2242</v>
      </c>
      <c r="D4931" s="147" t="s">
        <v>29014</v>
      </c>
      <c r="E4931" s="147" t="s">
        <v>2246</v>
      </c>
      <c r="G4931" s="147">
        <v>0</v>
      </c>
      <c r="I4931" s="147">
        <v>3</v>
      </c>
      <c r="J4931" s="147">
        <v>2564961</v>
      </c>
    </row>
    <row r="4932" spans="1:10" x14ac:dyDescent="0.2">
      <c r="A4932" s="147">
        <v>3</v>
      </c>
      <c r="B4932" s="149" t="s">
        <v>29011</v>
      </c>
      <c r="C4932" s="147" t="s">
        <v>2294</v>
      </c>
      <c r="D4932" s="147" t="s">
        <v>29013</v>
      </c>
      <c r="E4932" s="147" t="s">
        <v>2246</v>
      </c>
      <c r="G4932" s="147">
        <v>0</v>
      </c>
      <c r="I4932" s="147">
        <v>3</v>
      </c>
      <c r="J4932" s="147">
        <v>1191280</v>
      </c>
    </row>
    <row r="4933" spans="1:10" x14ac:dyDescent="0.2">
      <c r="A4933" s="147">
        <v>3</v>
      </c>
      <c r="B4933" s="149" t="s">
        <v>29011</v>
      </c>
      <c r="C4933" s="147" t="s">
        <v>2446</v>
      </c>
      <c r="D4933" s="147" t="s">
        <v>28480</v>
      </c>
      <c r="E4933" s="147" t="s">
        <v>2246</v>
      </c>
      <c r="G4933" s="147">
        <v>0</v>
      </c>
      <c r="I4933" s="147">
        <v>3</v>
      </c>
      <c r="J4933" s="147">
        <v>1191244</v>
      </c>
    </row>
    <row r="4934" spans="1:10" x14ac:dyDescent="0.2">
      <c r="A4934" s="147">
        <v>3</v>
      </c>
      <c r="B4934" s="149" t="s">
        <v>29011</v>
      </c>
      <c r="C4934" s="147" t="s">
        <v>2277</v>
      </c>
      <c r="D4934" s="147" t="s">
        <v>29012</v>
      </c>
      <c r="E4934" s="147" t="s">
        <v>2246</v>
      </c>
      <c r="G4934" s="147">
        <v>0</v>
      </c>
      <c r="I4934" s="147">
        <v>3</v>
      </c>
      <c r="J4934" s="147">
        <v>1191266</v>
      </c>
    </row>
    <row r="4935" spans="1:10" x14ac:dyDescent="0.2">
      <c r="A4935" s="147">
        <v>3</v>
      </c>
      <c r="B4935" s="149" t="s">
        <v>29011</v>
      </c>
      <c r="C4935" s="147" t="s">
        <v>2277</v>
      </c>
      <c r="D4935" s="147" t="s">
        <v>28937</v>
      </c>
      <c r="E4935" s="147" t="s">
        <v>2246</v>
      </c>
      <c r="G4935" s="147">
        <v>0</v>
      </c>
      <c r="I4935" s="147">
        <v>3</v>
      </c>
      <c r="J4935" s="147">
        <v>1191249</v>
      </c>
    </row>
    <row r="4936" spans="1:10" x14ac:dyDescent="0.2">
      <c r="A4936" s="147">
        <v>3</v>
      </c>
      <c r="B4936" s="149" t="s">
        <v>29011</v>
      </c>
      <c r="C4936" s="147" t="s">
        <v>2277</v>
      </c>
      <c r="D4936" s="147" t="s">
        <v>29010</v>
      </c>
      <c r="E4936" s="147" t="s">
        <v>2246</v>
      </c>
      <c r="G4936" s="147">
        <v>0</v>
      </c>
      <c r="I4936" s="147">
        <v>3</v>
      </c>
      <c r="J4936" s="147">
        <v>1191256</v>
      </c>
    </row>
    <row r="4937" spans="1:10" x14ac:dyDescent="0.2">
      <c r="A4937" s="147">
        <v>4</v>
      </c>
      <c r="B4937" s="149" t="s">
        <v>29009</v>
      </c>
      <c r="C4937" s="147" t="s">
        <v>2242</v>
      </c>
      <c r="D4937" s="147" t="s">
        <v>29008</v>
      </c>
      <c r="E4937" s="147" t="s">
        <v>2240</v>
      </c>
      <c r="G4937" s="147">
        <v>0</v>
      </c>
      <c r="I4937" s="147">
        <v>4</v>
      </c>
      <c r="J4937" s="147">
        <v>2565002</v>
      </c>
    </row>
    <row r="4938" spans="1:10" x14ac:dyDescent="0.2">
      <c r="A4938" s="147">
        <v>4</v>
      </c>
      <c r="B4938" s="149" t="s">
        <v>29007</v>
      </c>
      <c r="C4938" s="147" t="s">
        <v>2242</v>
      </c>
      <c r="D4938" s="147" t="s">
        <v>29006</v>
      </c>
      <c r="E4938" s="147" t="s">
        <v>2246</v>
      </c>
      <c r="G4938" s="147">
        <v>0</v>
      </c>
      <c r="I4938" s="147">
        <v>4</v>
      </c>
      <c r="J4938" s="147">
        <v>2564999</v>
      </c>
    </row>
    <row r="4939" spans="1:10" x14ac:dyDescent="0.2">
      <c r="A4939" s="147">
        <v>5</v>
      </c>
      <c r="B4939" s="149" t="s">
        <v>29005</v>
      </c>
      <c r="C4939" s="147" t="s">
        <v>2242</v>
      </c>
      <c r="D4939" s="147" t="s">
        <v>29004</v>
      </c>
      <c r="E4939" s="147" t="s">
        <v>2246</v>
      </c>
      <c r="G4939" s="147">
        <v>0</v>
      </c>
      <c r="I4939" s="147">
        <v>5</v>
      </c>
      <c r="J4939" s="147">
        <v>2565011</v>
      </c>
    </row>
    <row r="4940" spans="1:10" x14ac:dyDescent="0.2">
      <c r="A4940" s="147">
        <v>6</v>
      </c>
      <c r="B4940" s="149" t="s">
        <v>29003</v>
      </c>
      <c r="C4940" s="147" t="s">
        <v>2242</v>
      </c>
      <c r="D4940" s="147" t="s">
        <v>29002</v>
      </c>
      <c r="E4940" s="147" t="s">
        <v>2240</v>
      </c>
      <c r="G4940" s="147">
        <v>0</v>
      </c>
      <c r="I4940" s="147">
        <v>6</v>
      </c>
      <c r="J4940" s="147">
        <v>2565016</v>
      </c>
    </row>
    <row r="4941" spans="1:10" x14ac:dyDescent="0.2">
      <c r="A4941" s="147">
        <v>6</v>
      </c>
      <c r="B4941" s="149" t="s">
        <v>29001</v>
      </c>
      <c r="C4941" s="147" t="s">
        <v>2242</v>
      </c>
      <c r="D4941" s="147" t="s">
        <v>29000</v>
      </c>
      <c r="E4941" s="147" t="s">
        <v>2240</v>
      </c>
      <c r="G4941" s="147">
        <v>0</v>
      </c>
      <c r="I4941" s="147">
        <v>5</v>
      </c>
      <c r="J4941" s="147">
        <v>2565004</v>
      </c>
    </row>
    <row r="4942" spans="1:10" x14ac:dyDescent="0.2">
      <c r="A4942" s="147">
        <v>6</v>
      </c>
      <c r="B4942" s="149" t="s">
        <v>28999</v>
      </c>
      <c r="C4942" s="147" t="s">
        <v>2242</v>
      </c>
      <c r="D4942" s="147" t="s">
        <v>28998</v>
      </c>
      <c r="E4942" s="147" t="s">
        <v>2240</v>
      </c>
      <c r="G4942" s="147">
        <v>0</v>
      </c>
      <c r="I4942" s="147">
        <v>5</v>
      </c>
      <c r="J4942" s="147">
        <v>2565013</v>
      </c>
    </row>
    <row r="4943" spans="1:10" x14ac:dyDescent="0.2">
      <c r="A4943" s="147">
        <v>6</v>
      </c>
      <c r="B4943" s="149" t="s">
        <v>28996</v>
      </c>
      <c r="C4943" s="147" t="s">
        <v>2242</v>
      </c>
      <c r="D4943" s="147" t="s">
        <v>28997</v>
      </c>
      <c r="E4943" s="147" t="s">
        <v>2240</v>
      </c>
      <c r="G4943" s="147">
        <v>0</v>
      </c>
      <c r="I4943" s="147">
        <v>5</v>
      </c>
      <c r="J4943" s="147">
        <v>2565009</v>
      </c>
    </row>
    <row r="4944" spans="1:10" x14ac:dyDescent="0.2">
      <c r="A4944" s="147">
        <v>6</v>
      </c>
      <c r="B4944" s="149" t="s">
        <v>28996</v>
      </c>
      <c r="C4944" s="147" t="s">
        <v>2261</v>
      </c>
      <c r="D4944" s="147" t="s">
        <v>28995</v>
      </c>
      <c r="E4944" s="147" t="s">
        <v>2246</v>
      </c>
      <c r="G4944" s="147">
        <v>0</v>
      </c>
      <c r="I4944" s="147">
        <v>5</v>
      </c>
      <c r="J4944" s="147">
        <v>1191294</v>
      </c>
    </row>
    <row r="4945" spans="1:10" x14ac:dyDescent="0.2">
      <c r="A4945" s="147">
        <v>4</v>
      </c>
      <c r="B4945" s="149" t="s">
        <v>28994</v>
      </c>
      <c r="C4945" s="147" t="s">
        <v>2242</v>
      </c>
      <c r="D4945" s="147" t="s">
        <v>28993</v>
      </c>
      <c r="E4945" s="147" t="s">
        <v>2246</v>
      </c>
      <c r="G4945" s="147">
        <v>0</v>
      </c>
      <c r="I4945" s="147">
        <v>4</v>
      </c>
      <c r="J4945" s="147">
        <v>2564986</v>
      </c>
    </row>
    <row r="4946" spans="1:10" x14ac:dyDescent="0.2">
      <c r="A4946" s="147">
        <v>5</v>
      </c>
      <c r="B4946" s="149" t="s">
        <v>28992</v>
      </c>
      <c r="C4946" s="147" t="s">
        <v>2242</v>
      </c>
      <c r="D4946" s="147" t="s">
        <v>28991</v>
      </c>
      <c r="E4946" s="147" t="s">
        <v>2246</v>
      </c>
      <c r="G4946" s="147">
        <v>0</v>
      </c>
      <c r="I4946" s="147">
        <v>5</v>
      </c>
      <c r="J4946" s="147">
        <v>2565024</v>
      </c>
    </row>
    <row r="4947" spans="1:10" x14ac:dyDescent="0.2">
      <c r="A4947" s="147">
        <v>6</v>
      </c>
      <c r="B4947" s="149" t="s">
        <v>28990</v>
      </c>
      <c r="C4947" s="147" t="s">
        <v>2242</v>
      </c>
      <c r="D4947" s="147" t="s">
        <v>28989</v>
      </c>
      <c r="E4947" s="147" t="s">
        <v>2240</v>
      </c>
      <c r="G4947" s="147">
        <v>0</v>
      </c>
      <c r="I4947" s="147">
        <v>6</v>
      </c>
      <c r="J4947" s="147">
        <v>2565036</v>
      </c>
    </row>
    <row r="4948" spans="1:10" x14ac:dyDescent="0.2">
      <c r="A4948" s="147">
        <v>6</v>
      </c>
      <c r="B4948" s="149" t="s">
        <v>28988</v>
      </c>
      <c r="C4948" s="147" t="s">
        <v>2242</v>
      </c>
      <c r="D4948" s="147" t="s">
        <v>28987</v>
      </c>
      <c r="E4948" s="147" t="s">
        <v>2240</v>
      </c>
      <c r="G4948" s="147">
        <v>0</v>
      </c>
      <c r="I4948" s="147">
        <v>5</v>
      </c>
      <c r="J4948" s="147">
        <v>2565026</v>
      </c>
    </row>
    <row r="4949" spans="1:10" x14ac:dyDescent="0.2">
      <c r="A4949" s="147">
        <v>6</v>
      </c>
      <c r="B4949" s="149" t="s">
        <v>28986</v>
      </c>
      <c r="C4949" s="147" t="s">
        <v>2242</v>
      </c>
      <c r="D4949" s="147" t="s">
        <v>28985</v>
      </c>
      <c r="E4949" s="147" t="s">
        <v>2240</v>
      </c>
      <c r="G4949" s="147">
        <v>0</v>
      </c>
      <c r="I4949" s="147">
        <v>5</v>
      </c>
      <c r="J4949" s="147">
        <v>2565021</v>
      </c>
    </row>
    <row r="4950" spans="1:10" x14ac:dyDescent="0.2">
      <c r="A4950" s="147">
        <v>6</v>
      </c>
      <c r="B4950" s="149" t="s">
        <v>28984</v>
      </c>
      <c r="C4950" s="147" t="s">
        <v>2242</v>
      </c>
      <c r="D4950" s="147" t="s">
        <v>28983</v>
      </c>
      <c r="E4950" s="147" t="s">
        <v>2240</v>
      </c>
      <c r="G4950" s="147">
        <v>0</v>
      </c>
      <c r="I4950" s="147">
        <v>5</v>
      </c>
      <c r="J4950" s="147">
        <v>2565023</v>
      </c>
    </row>
    <row r="4951" spans="1:10" x14ac:dyDescent="0.2">
      <c r="A4951" s="147">
        <v>6</v>
      </c>
      <c r="B4951" s="149" t="s">
        <v>28981</v>
      </c>
      <c r="C4951" s="147" t="s">
        <v>2242</v>
      </c>
      <c r="D4951" s="147" t="s">
        <v>28982</v>
      </c>
      <c r="E4951" s="147" t="s">
        <v>2240</v>
      </c>
      <c r="G4951" s="147">
        <v>0</v>
      </c>
      <c r="I4951" s="147">
        <v>5</v>
      </c>
      <c r="J4951" s="147">
        <v>2565030</v>
      </c>
    </row>
    <row r="4952" spans="1:10" x14ac:dyDescent="0.2">
      <c r="A4952" s="147">
        <v>6</v>
      </c>
      <c r="B4952" s="149" t="s">
        <v>28981</v>
      </c>
      <c r="C4952" s="147" t="s">
        <v>2261</v>
      </c>
      <c r="D4952" s="147" t="s">
        <v>28954</v>
      </c>
      <c r="E4952" s="147" t="s">
        <v>2246</v>
      </c>
      <c r="G4952" s="147">
        <v>0</v>
      </c>
      <c r="I4952" s="147">
        <v>5</v>
      </c>
      <c r="J4952" s="147">
        <v>1191297</v>
      </c>
    </row>
    <row r="4953" spans="1:10" x14ac:dyDescent="0.2">
      <c r="A4953" s="147">
        <v>4</v>
      </c>
      <c r="B4953" s="149" t="s">
        <v>28980</v>
      </c>
      <c r="C4953" s="147" t="s">
        <v>2242</v>
      </c>
      <c r="D4953" s="147" t="s">
        <v>28979</v>
      </c>
      <c r="E4953" s="147" t="s">
        <v>2246</v>
      </c>
      <c r="G4953" s="147">
        <v>0</v>
      </c>
      <c r="I4953" s="147">
        <v>4</v>
      </c>
      <c r="J4953" s="147">
        <v>2564989</v>
      </c>
    </row>
    <row r="4954" spans="1:10" x14ac:dyDescent="0.2">
      <c r="A4954" s="147">
        <v>5</v>
      </c>
      <c r="B4954" s="149" t="s">
        <v>28978</v>
      </c>
      <c r="C4954" s="147" t="s">
        <v>2242</v>
      </c>
      <c r="D4954" s="147" t="s">
        <v>28977</v>
      </c>
      <c r="E4954" s="147" t="s">
        <v>2246</v>
      </c>
      <c r="G4954" s="147">
        <v>0</v>
      </c>
      <c r="I4954" s="147">
        <v>5</v>
      </c>
      <c r="J4954" s="147">
        <v>2565040</v>
      </c>
    </row>
    <row r="4955" spans="1:10" x14ac:dyDescent="0.2">
      <c r="A4955" s="147">
        <v>6</v>
      </c>
      <c r="B4955" s="149" t="s">
        <v>28976</v>
      </c>
      <c r="C4955" s="147" t="s">
        <v>2242</v>
      </c>
      <c r="D4955" s="147" t="s">
        <v>28975</v>
      </c>
      <c r="E4955" s="147" t="s">
        <v>2240</v>
      </c>
      <c r="G4955" s="147">
        <v>0</v>
      </c>
      <c r="I4955" s="147">
        <v>6</v>
      </c>
      <c r="J4955" s="147">
        <v>2565050</v>
      </c>
    </row>
    <row r="4956" spans="1:10" x14ac:dyDescent="0.2">
      <c r="A4956" s="147">
        <v>6</v>
      </c>
      <c r="B4956" s="149" t="s">
        <v>28974</v>
      </c>
      <c r="C4956" s="147" t="s">
        <v>2242</v>
      </c>
      <c r="D4956" s="147" t="s">
        <v>28973</v>
      </c>
      <c r="E4956" s="147" t="s">
        <v>2240</v>
      </c>
      <c r="G4956" s="147">
        <v>0</v>
      </c>
      <c r="I4956" s="147">
        <v>5</v>
      </c>
      <c r="J4956" s="147">
        <v>2565042</v>
      </c>
    </row>
    <row r="4957" spans="1:10" x14ac:dyDescent="0.2">
      <c r="A4957" s="147">
        <v>6</v>
      </c>
      <c r="B4957" s="149" t="s">
        <v>28972</v>
      </c>
      <c r="C4957" s="147" t="s">
        <v>2242</v>
      </c>
      <c r="D4957" s="147" t="s">
        <v>28971</v>
      </c>
      <c r="E4957" s="147" t="s">
        <v>2240</v>
      </c>
      <c r="G4957" s="147">
        <v>0</v>
      </c>
      <c r="I4957" s="147">
        <v>5</v>
      </c>
      <c r="J4957" s="147">
        <v>2565045</v>
      </c>
    </row>
    <row r="4958" spans="1:10" x14ac:dyDescent="0.2">
      <c r="A4958" s="147">
        <v>6</v>
      </c>
      <c r="B4958" s="149" t="s">
        <v>28969</v>
      </c>
      <c r="C4958" s="147" t="s">
        <v>2242</v>
      </c>
      <c r="D4958" s="147" t="s">
        <v>28970</v>
      </c>
      <c r="E4958" s="147" t="s">
        <v>2240</v>
      </c>
      <c r="G4958" s="147">
        <v>0</v>
      </c>
      <c r="I4958" s="147">
        <v>5</v>
      </c>
      <c r="J4958" s="147">
        <v>2565047</v>
      </c>
    </row>
    <row r="4959" spans="1:10" x14ac:dyDescent="0.2">
      <c r="A4959" s="147">
        <v>6</v>
      </c>
      <c r="B4959" s="149" t="s">
        <v>28969</v>
      </c>
      <c r="C4959" s="147" t="s">
        <v>2261</v>
      </c>
      <c r="D4959" s="147" t="s">
        <v>28954</v>
      </c>
      <c r="E4959" s="147" t="s">
        <v>2246</v>
      </c>
      <c r="G4959" s="147">
        <v>0</v>
      </c>
      <c r="I4959" s="147">
        <v>5</v>
      </c>
      <c r="J4959" s="147">
        <v>1191298</v>
      </c>
    </row>
    <row r="4960" spans="1:10" x14ac:dyDescent="0.2">
      <c r="A4960" s="147">
        <v>4</v>
      </c>
      <c r="B4960" s="149" t="s">
        <v>28968</v>
      </c>
      <c r="C4960" s="147" t="s">
        <v>2242</v>
      </c>
      <c r="D4960" s="147" t="s">
        <v>28967</v>
      </c>
      <c r="E4960" s="147" t="s">
        <v>2246</v>
      </c>
      <c r="G4960" s="147">
        <v>0</v>
      </c>
      <c r="I4960" s="147">
        <v>4</v>
      </c>
      <c r="J4960" s="147">
        <v>2564991</v>
      </c>
    </row>
    <row r="4961" spans="1:10" x14ac:dyDescent="0.2">
      <c r="A4961" s="147">
        <v>5</v>
      </c>
      <c r="B4961" s="149" t="s">
        <v>28966</v>
      </c>
      <c r="C4961" s="147" t="s">
        <v>2242</v>
      </c>
      <c r="D4961" s="147" t="s">
        <v>28965</v>
      </c>
      <c r="E4961" s="147" t="s">
        <v>2246</v>
      </c>
      <c r="G4961" s="147">
        <v>0</v>
      </c>
      <c r="I4961" s="147">
        <v>5</v>
      </c>
      <c r="J4961" s="147">
        <v>2565059</v>
      </c>
    </row>
    <row r="4962" spans="1:10" x14ac:dyDescent="0.2">
      <c r="A4962" s="147">
        <v>6</v>
      </c>
      <c r="B4962" s="149" t="s">
        <v>28964</v>
      </c>
      <c r="C4962" s="147" t="s">
        <v>2242</v>
      </c>
      <c r="D4962" s="147" t="s">
        <v>28963</v>
      </c>
      <c r="E4962" s="147" t="s">
        <v>2240</v>
      </c>
      <c r="G4962" s="147">
        <v>0</v>
      </c>
      <c r="I4962" s="147">
        <v>6</v>
      </c>
      <c r="J4962" s="147">
        <v>2565068</v>
      </c>
    </row>
    <row r="4963" spans="1:10" x14ac:dyDescent="0.2">
      <c r="A4963" s="147">
        <v>6</v>
      </c>
      <c r="B4963" s="149" t="s">
        <v>28962</v>
      </c>
      <c r="C4963" s="147" t="s">
        <v>2242</v>
      </c>
      <c r="D4963" s="147" t="s">
        <v>28961</v>
      </c>
      <c r="E4963" s="147" t="s">
        <v>2240</v>
      </c>
      <c r="G4963" s="147">
        <v>0</v>
      </c>
      <c r="I4963" s="147">
        <v>5</v>
      </c>
      <c r="J4963" s="147">
        <v>2565065</v>
      </c>
    </row>
    <row r="4964" spans="1:10" x14ac:dyDescent="0.2">
      <c r="A4964" s="147">
        <v>6</v>
      </c>
      <c r="B4964" s="149" t="s">
        <v>28960</v>
      </c>
      <c r="C4964" s="147" t="s">
        <v>2242</v>
      </c>
      <c r="D4964" s="147" t="s">
        <v>28959</v>
      </c>
      <c r="E4964" s="147" t="s">
        <v>2240</v>
      </c>
      <c r="G4964" s="147">
        <v>0</v>
      </c>
      <c r="I4964" s="147">
        <v>5</v>
      </c>
      <c r="J4964" s="147">
        <v>2565063</v>
      </c>
    </row>
    <row r="4965" spans="1:10" x14ac:dyDescent="0.2">
      <c r="A4965" s="147">
        <v>6</v>
      </c>
      <c r="B4965" s="149" t="s">
        <v>28958</v>
      </c>
      <c r="C4965" s="147" t="s">
        <v>2242</v>
      </c>
      <c r="D4965" s="147" t="s">
        <v>28957</v>
      </c>
      <c r="E4965" s="147" t="s">
        <v>2240</v>
      </c>
      <c r="G4965" s="147">
        <v>0</v>
      </c>
      <c r="I4965" s="147">
        <v>5</v>
      </c>
      <c r="J4965" s="147">
        <v>2565062</v>
      </c>
    </row>
    <row r="4966" spans="1:10" x14ac:dyDescent="0.2">
      <c r="A4966" s="147">
        <v>6</v>
      </c>
      <c r="B4966" s="149" t="s">
        <v>28955</v>
      </c>
      <c r="C4966" s="147" t="s">
        <v>2242</v>
      </c>
      <c r="D4966" s="147" t="s">
        <v>28956</v>
      </c>
      <c r="E4966" s="147" t="s">
        <v>2240</v>
      </c>
      <c r="G4966" s="147">
        <v>0</v>
      </c>
      <c r="I4966" s="147">
        <v>5</v>
      </c>
      <c r="J4966" s="147">
        <v>2565056</v>
      </c>
    </row>
    <row r="4967" spans="1:10" x14ac:dyDescent="0.2">
      <c r="A4967" s="147">
        <v>6</v>
      </c>
      <c r="B4967" s="149" t="s">
        <v>28955</v>
      </c>
      <c r="C4967" s="147" t="s">
        <v>2261</v>
      </c>
      <c r="D4967" s="147" t="s">
        <v>28954</v>
      </c>
      <c r="E4967" s="147" t="s">
        <v>2246</v>
      </c>
      <c r="G4967" s="147">
        <v>0</v>
      </c>
      <c r="I4967" s="147">
        <v>5</v>
      </c>
      <c r="J4967" s="147">
        <v>1191302</v>
      </c>
    </row>
    <row r="4968" spans="1:10" x14ac:dyDescent="0.2">
      <c r="A4968" s="147">
        <v>4</v>
      </c>
      <c r="B4968" s="149" t="s">
        <v>28953</v>
      </c>
      <c r="C4968" s="147" t="s">
        <v>2242</v>
      </c>
      <c r="D4968" s="147" t="s">
        <v>28952</v>
      </c>
      <c r="E4968" s="147" t="s">
        <v>2246</v>
      </c>
      <c r="G4968" s="147">
        <v>0</v>
      </c>
      <c r="I4968" s="147">
        <v>4</v>
      </c>
      <c r="J4968" s="147">
        <v>2564994</v>
      </c>
    </row>
    <row r="4969" spans="1:10" x14ac:dyDescent="0.2">
      <c r="A4969" s="147">
        <v>5</v>
      </c>
      <c r="B4969" s="149" t="s">
        <v>28951</v>
      </c>
      <c r="C4969" s="147" t="s">
        <v>2242</v>
      </c>
      <c r="D4969" s="147" t="s">
        <v>28950</v>
      </c>
      <c r="E4969" s="147" t="s">
        <v>2246</v>
      </c>
      <c r="G4969" s="147">
        <v>0</v>
      </c>
      <c r="I4969" s="147">
        <v>5</v>
      </c>
      <c r="J4969" s="147">
        <v>2565075</v>
      </c>
    </row>
    <row r="4970" spans="1:10" x14ac:dyDescent="0.2">
      <c r="A4970" s="147">
        <v>6</v>
      </c>
      <c r="B4970" s="149" t="s">
        <v>28949</v>
      </c>
      <c r="C4970" s="147" t="s">
        <v>2242</v>
      </c>
      <c r="D4970" s="147" t="s">
        <v>28948</v>
      </c>
      <c r="E4970" s="147" t="s">
        <v>2240</v>
      </c>
      <c r="G4970" s="147">
        <v>0</v>
      </c>
      <c r="I4970" s="147">
        <v>6</v>
      </c>
      <c r="J4970" s="147">
        <v>2565084</v>
      </c>
    </row>
    <row r="4971" spans="1:10" x14ac:dyDescent="0.2">
      <c r="A4971" s="147">
        <v>6</v>
      </c>
      <c r="B4971" s="149" t="s">
        <v>28947</v>
      </c>
      <c r="C4971" s="147" t="s">
        <v>2242</v>
      </c>
      <c r="D4971" s="147" t="s">
        <v>28946</v>
      </c>
      <c r="E4971" s="147" t="s">
        <v>2240</v>
      </c>
      <c r="G4971" s="147">
        <v>0</v>
      </c>
      <c r="I4971" s="147">
        <v>5</v>
      </c>
      <c r="J4971" s="147">
        <v>2565080</v>
      </c>
    </row>
    <row r="4972" spans="1:10" x14ac:dyDescent="0.2">
      <c r="A4972" s="147">
        <v>6</v>
      </c>
      <c r="B4972" s="149" t="s">
        <v>28945</v>
      </c>
      <c r="C4972" s="147" t="s">
        <v>2242</v>
      </c>
      <c r="D4972" s="147" t="s">
        <v>28944</v>
      </c>
      <c r="E4972" s="147" t="s">
        <v>2240</v>
      </c>
      <c r="G4972" s="147">
        <v>0</v>
      </c>
      <c r="I4972" s="147">
        <v>5</v>
      </c>
      <c r="J4972" s="147">
        <v>2565071</v>
      </c>
    </row>
    <row r="4973" spans="1:10" x14ac:dyDescent="0.2">
      <c r="A4973" s="147">
        <v>6</v>
      </c>
      <c r="B4973" s="149" t="s">
        <v>28943</v>
      </c>
      <c r="C4973" s="147" t="s">
        <v>2242</v>
      </c>
      <c r="D4973" s="147" t="s">
        <v>28942</v>
      </c>
      <c r="E4973" s="147" t="s">
        <v>2240</v>
      </c>
      <c r="G4973" s="147">
        <v>0</v>
      </c>
      <c r="I4973" s="147">
        <v>5</v>
      </c>
      <c r="J4973" s="147">
        <v>2565076</v>
      </c>
    </row>
    <row r="4974" spans="1:10" x14ac:dyDescent="0.2">
      <c r="A4974" s="147">
        <v>3</v>
      </c>
      <c r="B4974" s="149" t="s">
        <v>28938</v>
      </c>
      <c r="C4974" s="147" t="s">
        <v>2242</v>
      </c>
      <c r="D4974" s="147" t="s">
        <v>28941</v>
      </c>
      <c r="E4974" s="147" t="s">
        <v>2246</v>
      </c>
      <c r="G4974" s="147">
        <v>0</v>
      </c>
      <c r="I4974" s="147">
        <v>3</v>
      </c>
      <c r="J4974" s="147">
        <v>2564951</v>
      </c>
    </row>
    <row r="4975" spans="1:10" x14ac:dyDescent="0.2">
      <c r="A4975" s="147">
        <v>3</v>
      </c>
      <c r="B4975" s="149" t="s">
        <v>28938</v>
      </c>
      <c r="C4975" s="147" t="s">
        <v>2294</v>
      </c>
      <c r="D4975" s="147" t="s">
        <v>28940</v>
      </c>
      <c r="E4975" s="147" t="s">
        <v>2246</v>
      </c>
      <c r="G4975" s="147">
        <v>0</v>
      </c>
      <c r="I4975" s="147">
        <v>3</v>
      </c>
      <c r="J4975" s="147">
        <v>1191260</v>
      </c>
    </row>
    <row r="4976" spans="1:10" x14ac:dyDescent="0.2">
      <c r="A4976" s="147">
        <v>3</v>
      </c>
      <c r="B4976" s="149" t="s">
        <v>28938</v>
      </c>
      <c r="C4976" s="147" t="s">
        <v>2446</v>
      </c>
      <c r="D4976" s="147" t="s">
        <v>25769</v>
      </c>
      <c r="E4976" s="147" t="s">
        <v>2246</v>
      </c>
      <c r="G4976" s="147">
        <v>0</v>
      </c>
      <c r="I4976" s="147">
        <v>3</v>
      </c>
      <c r="J4976" s="147">
        <v>1191261</v>
      </c>
    </row>
    <row r="4977" spans="1:10" x14ac:dyDescent="0.2">
      <c r="A4977" s="147">
        <v>3</v>
      </c>
      <c r="B4977" s="149" t="s">
        <v>28938</v>
      </c>
      <c r="C4977" s="147" t="s">
        <v>2277</v>
      </c>
      <c r="D4977" s="147" t="s">
        <v>28939</v>
      </c>
      <c r="E4977" s="147" t="s">
        <v>2246</v>
      </c>
      <c r="G4977" s="147">
        <v>0</v>
      </c>
      <c r="I4977" s="147">
        <v>3</v>
      </c>
      <c r="J4977" s="147">
        <v>1191254</v>
      </c>
    </row>
    <row r="4978" spans="1:10" x14ac:dyDescent="0.2">
      <c r="A4978" s="147">
        <v>3</v>
      </c>
      <c r="B4978" s="149" t="s">
        <v>28938</v>
      </c>
      <c r="C4978" s="147" t="s">
        <v>2277</v>
      </c>
      <c r="D4978" s="147" t="s">
        <v>28937</v>
      </c>
      <c r="E4978" s="147" t="s">
        <v>2246</v>
      </c>
      <c r="G4978" s="147">
        <v>0</v>
      </c>
      <c r="I4978" s="147">
        <v>3</v>
      </c>
      <c r="J4978" s="147">
        <v>1191250</v>
      </c>
    </row>
    <row r="4979" spans="1:10" x14ac:dyDescent="0.2">
      <c r="A4979" s="147">
        <v>4</v>
      </c>
      <c r="B4979" s="149" t="s">
        <v>28935</v>
      </c>
      <c r="C4979" s="147" t="s">
        <v>2242</v>
      </c>
      <c r="D4979" s="147" t="s">
        <v>28936</v>
      </c>
      <c r="E4979" s="147" t="s">
        <v>2240</v>
      </c>
      <c r="G4979" s="147">
        <v>0</v>
      </c>
      <c r="I4979" s="147">
        <v>4</v>
      </c>
      <c r="J4979" s="147">
        <v>2565102</v>
      </c>
    </row>
    <row r="4980" spans="1:10" x14ac:dyDescent="0.2">
      <c r="A4980" s="147">
        <v>4</v>
      </c>
      <c r="B4980" s="149" t="s">
        <v>28935</v>
      </c>
      <c r="C4980" s="147" t="s">
        <v>2261</v>
      </c>
      <c r="D4980" s="147" t="s">
        <v>28934</v>
      </c>
      <c r="E4980" s="147" t="s">
        <v>2246</v>
      </c>
      <c r="G4980" s="147">
        <v>0</v>
      </c>
      <c r="I4980" s="147">
        <v>4</v>
      </c>
      <c r="J4980" s="147">
        <v>1191335</v>
      </c>
    </row>
    <row r="4981" spans="1:10" x14ac:dyDescent="0.2">
      <c r="A4981" s="147">
        <v>4</v>
      </c>
      <c r="B4981" s="149" t="s">
        <v>28932</v>
      </c>
      <c r="C4981" s="147" t="s">
        <v>2242</v>
      </c>
      <c r="D4981" s="147" t="s">
        <v>28933</v>
      </c>
      <c r="E4981" s="147" t="s">
        <v>2246</v>
      </c>
      <c r="G4981" s="147">
        <v>0</v>
      </c>
      <c r="I4981" s="147">
        <v>4</v>
      </c>
      <c r="J4981" s="147">
        <v>2565087</v>
      </c>
    </row>
    <row r="4982" spans="1:10" x14ac:dyDescent="0.2">
      <c r="A4982" s="147">
        <v>4</v>
      </c>
      <c r="B4982" s="149" t="s">
        <v>28932</v>
      </c>
      <c r="C4982" s="147" t="s">
        <v>2261</v>
      </c>
      <c r="D4982" s="147" t="s">
        <v>28931</v>
      </c>
      <c r="E4982" s="147" t="s">
        <v>2246</v>
      </c>
      <c r="G4982" s="147">
        <v>0</v>
      </c>
      <c r="I4982" s="147">
        <v>4</v>
      </c>
      <c r="J4982" s="147">
        <v>1191336</v>
      </c>
    </row>
    <row r="4983" spans="1:10" x14ac:dyDescent="0.2">
      <c r="A4983" s="147">
        <v>5</v>
      </c>
      <c r="B4983" s="149" t="s">
        <v>28930</v>
      </c>
      <c r="C4983" s="147" t="s">
        <v>2242</v>
      </c>
      <c r="D4983" s="147" t="s">
        <v>28929</v>
      </c>
      <c r="E4983" s="147" t="s">
        <v>2246</v>
      </c>
      <c r="G4983" s="147">
        <v>0</v>
      </c>
      <c r="I4983" s="147">
        <v>5</v>
      </c>
      <c r="J4983" s="147">
        <v>2565121</v>
      </c>
    </row>
    <row r="4984" spans="1:10" x14ac:dyDescent="0.2">
      <c r="A4984" s="147">
        <v>6</v>
      </c>
      <c r="B4984" s="149" t="s">
        <v>28928</v>
      </c>
      <c r="C4984" s="147" t="s">
        <v>2242</v>
      </c>
      <c r="D4984" s="147" t="s">
        <v>28927</v>
      </c>
      <c r="E4984" s="147" t="s">
        <v>2240</v>
      </c>
      <c r="G4984" s="147">
        <v>0</v>
      </c>
      <c r="I4984" s="147">
        <v>6</v>
      </c>
      <c r="J4984" s="147">
        <v>2565130</v>
      </c>
    </row>
    <row r="4985" spans="1:10" x14ac:dyDescent="0.2">
      <c r="A4985" s="147">
        <v>6</v>
      </c>
      <c r="B4985" s="149" t="s">
        <v>28926</v>
      </c>
      <c r="C4985" s="147" t="s">
        <v>2242</v>
      </c>
      <c r="D4985" s="147" t="s">
        <v>28925</v>
      </c>
      <c r="E4985" s="147" t="s">
        <v>2240</v>
      </c>
      <c r="G4985" s="147">
        <v>0</v>
      </c>
      <c r="I4985" s="147">
        <v>5</v>
      </c>
      <c r="J4985" s="147">
        <v>2565117</v>
      </c>
    </row>
    <row r="4986" spans="1:10" x14ac:dyDescent="0.2">
      <c r="A4986" s="147">
        <v>6</v>
      </c>
      <c r="B4986" s="149" t="s">
        <v>28924</v>
      </c>
      <c r="C4986" s="147" t="s">
        <v>2242</v>
      </c>
      <c r="D4986" s="147" t="s">
        <v>28923</v>
      </c>
      <c r="E4986" s="147" t="s">
        <v>2240</v>
      </c>
      <c r="F4986" s="147" t="s">
        <v>2259</v>
      </c>
      <c r="G4986" s="147">
        <v>1</v>
      </c>
      <c r="H4986" s="148">
        <v>41204</v>
      </c>
      <c r="I4986" s="147">
        <v>5</v>
      </c>
      <c r="J4986" s="147">
        <v>2565115</v>
      </c>
    </row>
    <row r="4987" spans="1:10" x14ac:dyDescent="0.2">
      <c r="A4987" s="147">
        <v>6</v>
      </c>
      <c r="B4987" s="149" t="s">
        <v>28921</v>
      </c>
      <c r="C4987" s="147" t="s">
        <v>2242</v>
      </c>
      <c r="D4987" s="147" t="s">
        <v>28922</v>
      </c>
      <c r="E4987" s="147" t="s">
        <v>2240</v>
      </c>
      <c r="G4987" s="147">
        <v>0</v>
      </c>
      <c r="I4987" s="147">
        <v>5</v>
      </c>
      <c r="J4987" s="147">
        <v>2565128</v>
      </c>
    </row>
    <row r="4988" spans="1:10" x14ac:dyDescent="0.2">
      <c r="A4988" s="147">
        <v>6</v>
      </c>
      <c r="B4988" s="149" t="s">
        <v>28921</v>
      </c>
      <c r="C4988" s="147" t="s">
        <v>2294</v>
      </c>
      <c r="D4988" s="147" t="s">
        <v>28862</v>
      </c>
      <c r="E4988" s="147" t="s">
        <v>2246</v>
      </c>
      <c r="G4988" s="147">
        <v>0</v>
      </c>
      <c r="I4988" s="147">
        <v>5</v>
      </c>
      <c r="J4988" s="147">
        <v>1191343</v>
      </c>
    </row>
    <row r="4989" spans="1:10" x14ac:dyDescent="0.2">
      <c r="A4989" s="147">
        <v>6</v>
      </c>
      <c r="B4989" s="149" t="s">
        <v>28920</v>
      </c>
      <c r="C4989" s="147" t="s">
        <v>2242</v>
      </c>
      <c r="D4989" s="147" t="s">
        <v>28919</v>
      </c>
      <c r="E4989" s="147" t="s">
        <v>2240</v>
      </c>
      <c r="G4989" s="147">
        <v>0</v>
      </c>
      <c r="I4989" s="147">
        <v>5</v>
      </c>
      <c r="J4989" s="147">
        <v>2565127</v>
      </c>
    </row>
    <row r="4990" spans="1:10" x14ac:dyDescent="0.2">
      <c r="A4990" s="147">
        <v>4</v>
      </c>
      <c r="B4990" s="149" t="s">
        <v>28916</v>
      </c>
      <c r="C4990" s="147" t="s">
        <v>2242</v>
      </c>
      <c r="D4990" s="147" t="s">
        <v>28918</v>
      </c>
      <c r="E4990" s="147" t="s">
        <v>2246</v>
      </c>
      <c r="G4990" s="147">
        <v>0</v>
      </c>
      <c r="I4990" s="147">
        <v>4</v>
      </c>
      <c r="J4990" s="147">
        <v>2565088</v>
      </c>
    </row>
    <row r="4991" spans="1:10" x14ac:dyDescent="0.2">
      <c r="A4991" s="147">
        <v>4</v>
      </c>
      <c r="B4991" s="149" t="s">
        <v>28916</v>
      </c>
      <c r="C4991" s="147" t="s">
        <v>2261</v>
      </c>
      <c r="D4991" s="147" t="s">
        <v>28917</v>
      </c>
      <c r="E4991" s="147" t="s">
        <v>2246</v>
      </c>
      <c r="G4991" s="147">
        <v>0</v>
      </c>
      <c r="I4991" s="147">
        <v>4</v>
      </c>
      <c r="J4991" s="147">
        <v>1191320</v>
      </c>
    </row>
    <row r="4992" spans="1:10" x14ac:dyDescent="0.2">
      <c r="A4992" s="147">
        <v>4</v>
      </c>
      <c r="B4992" s="149" t="s">
        <v>28916</v>
      </c>
      <c r="C4992" s="147" t="s">
        <v>2261</v>
      </c>
      <c r="D4992" s="147" t="s">
        <v>28915</v>
      </c>
      <c r="E4992" s="147" t="s">
        <v>2246</v>
      </c>
      <c r="G4992" s="147">
        <v>0</v>
      </c>
      <c r="I4992" s="147">
        <v>4</v>
      </c>
      <c r="J4992" s="147">
        <v>1191338</v>
      </c>
    </row>
    <row r="4993" spans="1:10" x14ac:dyDescent="0.2">
      <c r="A4993" s="147">
        <v>5</v>
      </c>
      <c r="B4993" s="149" t="s">
        <v>28914</v>
      </c>
      <c r="C4993" s="147" t="s">
        <v>2242</v>
      </c>
      <c r="D4993" s="147" t="s">
        <v>28913</v>
      </c>
      <c r="E4993" s="147" t="s">
        <v>2246</v>
      </c>
      <c r="G4993" s="147">
        <v>0</v>
      </c>
      <c r="I4993" s="147">
        <v>5</v>
      </c>
      <c r="J4993" s="147">
        <v>2565148</v>
      </c>
    </row>
    <row r="4994" spans="1:10" x14ac:dyDescent="0.2">
      <c r="A4994" s="147">
        <v>6</v>
      </c>
      <c r="B4994" s="149" t="s">
        <v>28912</v>
      </c>
      <c r="C4994" s="147" t="s">
        <v>2242</v>
      </c>
      <c r="D4994" s="147" t="s">
        <v>28911</v>
      </c>
      <c r="E4994" s="147" t="s">
        <v>2240</v>
      </c>
      <c r="G4994" s="147">
        <v>0</v>
      </c>
      <c r="I4994" s="147">
        <v>6</v>
      </c>
      <c r="J4994" s="147">
        <v>2565155</v>
      </c>
    </row>
    <row r="4995" spans="1:10" x14ac:dyDescent="0.2">
      <c r="A4995" s="147">
        <v>6</v>
      </c>
      <c r="B4995" s="149" t="s">
        <v>28909</v>
      </c>
      <c r="C4995" s="147" t="s">
        <v>2242</v>
      </c>
      <c r="D4995" s="147" t="s">
        <v>28910</v>
      </c>
      <c r="E4995" s="147" t="s">
        <v>2240</v>
      </c>
      <c r="G4995" s="147">
        <v>0</v>
      </c>
      <c r="I4995" s="147">
        <v>5</v>
      </c>
      <c r="J4995" s="147">
        <v>2565145</v>
      </c>
    </row>
    <row r="4996" spans="1:10" x14ac:dyDescent="0.2">
      <c r="A4996" s="147">
        <v>6</v>
      </c>
      <c r="B4996" s="149" t="s">
        <v>28909</v>
      </c>
      <c r="C4996" s="147" t="s">
        <v>2277</v>
      </c>
      <c r="D4996" s="147" t="s">
        <v>28908</v>
      </c>
      <c r="E4996" s="147" t="s">
        <v>2246</v>
      </c>
      <c r="G4996" s="147">
        <v>0</v>
      </c>
      <c r="I4996" s="147">
        <v>5</v>
      </c>
      <c r="J4996" s="147">
        <v>1191348</v>
      </c>
    </row>
    <row r="4997" spans="1:10" x14ac:dyDescent="0.2">
      <c r="A4997" s="147">
        <v>6</v>
      </c>
      <c r="B4997" s="149" t="s">
        <v>28907</v>
      </c>
      <c r="C4997" s="147" t="s">
        <v>2242</v>
      </c>
      <c r="D4997" s="147" t="s">
        <v>28906</v>
      </c>
      <c r="E4997" s="147" t="s">
        <v>2240</v>
      </c>
      <c r="G4997" s="147">
        <v>0</v>
      </c>
      <c r="I4997" s="147">
        <v>5</v>
      </c>
      <c r="J4997" s="147">
        <v>2565150</v>
      </c>
    </row>
    <row r="4998" spans="1:10" x14ac:dyDescent="0.2">
      <c r="A4998" s="147">
        <v>6</v>
      </c>
      <c r="B4998" s="149" t="s">
        <v>28905</v>
      </c>
      <c r="C4998" s="147" t="s">
        <v>2242</v>
      </c>
      <c r="D4998" s="147" t="s">
        <v>28904</v>
      </c>
      <c r="E4998" s="147" t="s">
        <v>2240</v>
      </c>
      <c r="G4998" s="147">
        <v>0</v>
      </c>
      <c r="I4998" s="147">
        <v>5</v>
      </c>
      <c r="J4998" s="147">
        <v>2565142</v>
      </c>
    </row>
    <row r="4999" spans="1:10" x14ac:dyDescent="0.2">
      <c r="A4999" s="147">
        <v>6</v>
      </c>
      <c r="B4999" s="149" t="s">
        <v>28903</v>
      </c>
      <c r="C4999" s="147" t="s">
        <v>2242</v>
      </c>
      <c r="D4999" s="147" t="s">
        <v>28902</v>
      </c>
      <c r="E4999" s="147" t="s">
        <v>2240</v>
      </c>
      <c r="G4999" s="147">
        <v>0</v>
      </c>
      <c r="I4999" s="147">
        <v>5</v>
      </c>
      <c r="J4999" s="147">
        <v>2565134</v>
      </c>
    </row>
    <row r="5000" spans="1:10" x14ac:dyDescent="0.2">
      <c r="A5000" s="147">
        <v>6</v>
      </c>
      <c r="B5000" s="149" t="s">
        <v>28900</v>
      </c>
      <c r="C5000" s="147" t="s">
        <v>2242</v>
      </c>
      <c r="D5000" s="147" t="s">
        <v>28901</v>
      </c>
      <c r="E5000" s="147" t="s">
        <v>2240</v>
      </c>
      <c r="G5000" s="147">
        <v>0</v>
      </c>
      <c r="I5000" s="147">
        <v>5</v>
      </c>
      <c r="J5000" s="147">
        <v>2565138</v>
      </c>
    </row>
    <row r="5001" spans="1:10" x14ac:dyDescent="0.2">
      <c r="A5001" s="147">
        <v>6</v>
      </c>
      <c r="B5001" s="149" t="s">
        <v>28900</v>
      </c>
      <c r="C5001" s="147" t="s">
        <v>2294</v>
      </c>
      <c r="D5001" s="147" t="s">
        <v>28862</v>
      </c>
      <c r="E5001" s="147" t="s">
        <v>2246</v>
      </c>
      <c r="G5001" s="147">
        <v>0</v>
      </c>
      <c r="I5001" s="147">
        <v>5</v>
      </c>
      <c r="J5001" s="147">
        <v>1191353</v>
      </c>
    </row>
    <row r="5002" spans="1:10" x14ac:dyDescent="0.2">
      <c r="A5002" s="147">
        <v>6</v>
      </c>
      <c r="B5002" s="149" t="s">
        <v>28898</v>
      </c>
      <c r="C5002" s="147" t="s">
        <v>2242</v>
      </c>
      <c r="D5002" s="147" t="s">
        <v>28899</v>
      </c>
      <c r="E5002" s="147" t="s">
        <v>2240</v>
      </c>
      <c r="G5002" s="147">
        <v>0</v>
      </c>
      <c r="I5002" s="147">
        <v>5</v>
      </c>
      <c r="J5002" s="147">
        <v>2565133</v>
      </c>
    </row>
    <row r="5003" spans="1:10" x14ac:dyDescent="0.2">
      <c r="A5003" s="147">
        <v>6</v>
      </c>
      <c r="B5003" s="149" t="s">
        <v>28898</v>
      </c>
      <c r="C5003" s="147" t="s">
        <v>2261</v>
      </c>
      <c r="D5003" s="147" t="s">
        <v>28859</v>
      </c>
      <c r="E5003" s="147" t="s">
        <v>2246</v>
      </c>
      <c r="G5003" s="147">
        <v>0</v>
      </c>
      <c r="I5003" s="147">
        <v>5</v>
      </c>
      <c r="J5003" s="147">
        <v>1191350</v>
      </c>
    </row>
    <row r="5004" spans="1:10" x14ac:dyDescent="0.2">
      <c r="A5004" s="147">
        <v>4</v>
      </c>
      <c r="B5004" s="149" t="s">
        <v>28896</v>
      </c>
      <c r="C5004" s="147" t="s">
        <v>2242</v>
      </c>
      <c r="D5004" s="147" t="s">
        <v>28897</v>
      </c>
      <c r="E5004" s="147" t="s">
        <v>2240</v>
      </c>
      <c r="G5004" s="147">
        <v>0</v>
      </c>
      <c r="I5004" s="147">
        <v>4</v>
      </c>
      <c r="J5004" s="147">
        <v>2565094</v>
      </c>
    </row>
    <row r="5005" spans="1:10" x14ac:dyDescent="0.2">
      <c r="A5005" s="147">
        <v>4</v>
      </c>
      <c r="B5005" s="149" t="s">
        <v>28896</v>
      </c>
      <c r="C5005" s="147" t="s">
        <v>2261</v>
      </c>
      <c r="D5005" s="147" t="s">
        <v>28895</v>
      </c>
      <c r="E5005" s="147" t="s">
        <v>2246</v>
      </c>
      <c r="G5005" s="147">
        <v>0</v>
      </c>
      <c r="I5005" s="147">
        <v>4</v>
      </c>
      <c r="J5005" s="147">
        <v>1191325</v>
      </c>
    </row>
    <row r="5006" spans="1:10" x14ac:dyDescent="0.2">
      <c r="A5006" s="147">
        <v>4</v>
      </c>
      <c r="B5006" s="149" t="s">
        <v>28892</v>
      </c>
      <c r="C5006" s="147" t="s">
        <v>2242</v>
      </c>
      <c r="D5006" s="147" t="s">
        <v>28894</v>
      </c>
      <c r="E5006" s="147" t="s">
        <v>2240</v>
      </c>
      <c r="G5006" s="147">
        <v>0</v>
      </c>
      <c r="I5006" s="147">
        <v>4</v>
      </c>
      <c r="J5006" s="147">
        <v>2565090</v>
      </c>
    </row>
    <row r="5007" spans="1:10" x14ac:dyDescent="0.2">
      <c r="A5007" s="147">
        <v>4</v>
      </c>
      <c r="B5007" s="149" t="s">
        <v>28892</v>
      </c>
      <c r="C5007" s="147" t="s">
        <v>2261</v>
      </c>
      <c r="D5007" s="147" t="s">
        <v>28893</v>
      </c>
      <c r="E5007" s="147" t="s">
        <v>2246</v>
      </c>
      <c r="G5007" s="147">
        <v>0</v>
      </c>
      <c r="I5007" s="147">
        <v>4</v>
      </c>
      <c r="J5007" s="147">
        <v>1191332</v>
      </c>
    </row>
    <row r="5008" spans="1:10" x14ac:dyDescent="0.2">
      <c r="A5008" s="147">
        <v>4</v>
      </c>
      <c r="B5008" s="149" t="s">
        <v>28892</v>
      </c>
      <c r="C5008" s="147" t="s">
        <v>2261</v>
      </c>
      <c r="D5008" s="147" t="s">
        <v>28891</v>
      </c>
      <c r="E5008" s="147" t="s">
        <v>2246</v>
      </c>
      <c r="G5008" s="147">
        <v>0</v>
      </c>
      <c r="I5008" s="147">
        <v>4</v>
      </c>
      <c r="J5008" s="147">
        <v>1191318</v>
      </c>
    </row>
    <row r="5009" spans="1:10" x14ac:dyDescent="0.2">
      <c r="A5009" s="147">
        <v>4</v>
      </c>
      <c r="B5009" s="149" t="s">
        <v>28889</v>
      </c>
      <c r="C5009" s="147" t="s">
        <v>2242</v>
      </c>
      <c r="D5009" s="147" t="s">
        <v>28890</v>
      </c>
      <c r="E5009" s="147" t="s">
        <v>2246</v>
      </c>
      <c r="G5009" s="147">
        <v>0</v>
      </c>
      <c r="I5009" s="147">
        <v>4</v>
      </c>
      <c r="J5009" s="147">
        <v>2565093</v>
      </c>
    </row>
    <row r="5010" spans="1:10" x14ac:dyDescent="0.2">
      <c r="A5010" s="147">
        <v>4</v>
      </c>
      <c r="B5010" s="149" t="s">
        <v>28889</v>
      </c>
      <c r="C5010" s="147" t="s">
        <v>2261</v>
      </c>
      <c r="D5010" s="147" t="s">
        <v>28888</v>
      </c>
      <c r="E5010" s="147" t="s">
        <v>2246</v>
      </c>
      <c r="G5010" s="147">
        <v>0</v>
      </c>
      <c r="I5010" s="147">
        <v>4</v>
      </c>
      <c r="J5010" s="147">
        <v>1191339</v>
      </c>
    </row>
    <row r="5011" spans="1:10" x14ac:dyDescent="0.2">
      <c r="A5011" s="147">
        <v>5</v>
      </c>
      <c r="B5011" s="149" t="s">
        <v>28887</v>
      </c>
      <c r="C5011" s="147" t="s">
        <v>2242</v>
      </c>
      <c r="D5011" s="147" t="s">
        <v>28886</v>
      </c>
      <c r="E5011" s="147" t="s">
        <v>2246</v>
      </c>
      <c r="G5011" s="147">
        <v>0</v>
      </c>
      <c r="I5011" s="147">
        <v>5</v>
      </c>
      <c r="J5011" s="147">
        <v>2565160</v>
      </c>
    </row>
    <row r="5012" spans="1:10" x14ac:dyDescent="0.2">
      <c r="A5012" s="147">
        <v>6</v>
      </c>
      <c r="B5012" s="149" t="s">
        <v>28885</v>
      </c>
      <c r="C5012" s="147" t="s">
        <v>2242</v>
      </c>
      <c r="D5012" s="147" t="s">
        <v>28884</v>
      </c>
      <c r="E5012" s="147" t="s">
        <v>2240</v>
      </c>
      <c r="G5012" s="147">
        <v>0</v>
      </c>
      <c r="I5012" s="147">
        <v>6</v>
      </c>
      <c r="J5012" s="147">
        <v>2565169</v>
      </c>
    </row>
    <row r="5013" spans="1:10" x14ac:dyDescent="0.2">
      <c r="A5013" s="147">
        <v>6</v>
      </c>
      <c r="B5013" s="149" t="s">
        <v>28883</v>
      </c>
      <c r="C5013" s="147" t="s">
        <v>2242</v>
      </c>
      <c r="D5013" s="147" t="s">
        <v>28882</v>
      </c>
      <c r="E5013" s="147" t="s">
        <v>2240</v>
      </c>
      <c r="G5013" s="147">
        <v>0</v>
      </c>
      <c r="I5013" s="147">
        <v>5</v>
      </c>
      <c r="J5013" s="147">
        <v>2565166</v>
      </c>
    </row>
    <row r="5014" spans="1:10" x14ac:dyDescent="0.2">
      <c r="A5014" s="147">
        <v>6</v>
      </c>
      <c r="B5014" s="149" t="s">
        <v>28880</v>
      </c>
      <c r="C5014" s="147" t="s">
        <v>2242</v>
      </c>
      <c r="D5014" s="147" t="s">
        <v>28881</v>
      </c>
      <c r="E5014" s="147" t="s">
        <v>2240</v>
      </c>
      <c r="G5014" s="147">
        <v>0</v>
      </c>
      <c r="I5014" s="147">
        <v>5</v>
      </c>
      <c r="J5014" s="147">
        <v>2565165</v>
      </c>
    </row>
    <row r="5015" spans="1:10" x14ac:dyDescent="0.2">
      <c r="A5015" s="147">
        <v>6</v>
      </c>
      <c r="B5015" s="149" t="s">
        <v>28880</v>
      </c>
      <c r="C5015" s="147" t="s">
        <v>2294</v>
      </c>
      <c r="D5015" s="147" t="s">
        <v>28862</v>
      </c>
      <c r="E5015" s="147" t="s">
        <v>2246</v>
      </c>
      <c r="G5015" s="147">
        <v>0</v>
      </c>
      <c r="I5015" s="147">
        <v>5</v>
      </c>
      <c r="J5015" s="147">
        <v>1191357</v>
      </c>
    </row>
    <row r="5016" spans="1:10" x14ac:dyDescent="0.2">
      <c r="A5016" s="147">
        <v>6</v>
      </c>
      <c r="B5016" s="149" t="s">
        <v>28879</v>
      </c>
      <c r="C5016" s="147" t="s">
        <v>2242</v>
      </c>
      <c r="D5016" s="147" t="s">
        <v>28878</v>
      </c>
      <c r="E5016" s="147" t="s">
        <v>2240</v>
      </c>
      <c r="G5016" s="147">
        <v>0</v>
      </c>
      <c r="I5016" s="147">
        <v>5</v>
      </c>
      <c r="J5016" s="147">
        <v>2565161</v>
      </c>
    </row>
    <row r="5017" spans="1:10" x14ac:dyDescent="0.2">
      <c r="A5017" s="147">
        <v>4</v>
      </c>
      <c r="B5017" s="149" t="s">
        <v>28875</v>
      </c>
      <c r="C5017" s="147" t="s">
        <v>2242</v>
      </c>
      <c r="D5017" s="147" t="s">
        <v>28877</v>
      </c>
      <c r="E5017" s="147" t="s">
        <v>2246</v>
      </c>
      <c r="G5017" s="147">
        <v>0</v>
      </c>
      <c r="I5017" s="147">
        <v>4</v>
      </c>
      <c r="J5017" s="147">
        <v>2565109</v>
      </c>
    </row>
    <row r="5018" spans="1:10" x14ac:dyDescent="0.2">
      <c r="A5018" s="147">
        <v>4</v>
      </c>
      <c r="B5018" s="149" t="s">
        <v>28875</v>
      </c>
      <c r="C5018" s="147" t="s">
        <v>2261</v>
      </c>
      <c r="D5018" s="147" t="s">
        <v>28876</v>
      </c>
      <c r="E5018" s="147" t="s">
        <v>2246</v>
      </c>
      <c r="G5018" s="147">
        <v>0</v>
      </c>
      <c r="I5018" s="147">
        <v>4</v>
      </c>
      <c r="J5018" s="147">
        <v>1191304</v>
      </c>
    </row>
    <row r="5019" spans="1:10" x14ac:dyDescent="0.2">
      <c r="A5019" s="147">
        <v>4</v>
      </c>
      <c r="B5019" s="149" t="s">
        <v>28875</v>
      </c>
      <c r="C5019" s="147" t="s">
        <v>2261</v>
      </c>
      <c r="D5019" s="147" t="s">
        <v>28874</v>
      </c>
      <c r="E5019" s="147" t="s">
        <v>2246</v>
      </c>
      <c r="G5019" s="147">
        <v>0</v>
      </c>
      <c r="I5019" s="147">
        <v>4</v>
      </c>
      <c r="J5019" s="147">
        <v>1191328</v>
      </c>
    </row>
    <row r="5020" spans="1:10" x14ac:dyDescent="0.2">
      <c r="A5020" s="147">
        <v>5</v>
      </c>
      <c r="B5020" s="149" t="s">
        <v>28873</v>
      </c>
      <c r="C5020" s="147" t="s">
        <v>2242</v>
      </c>
      <c r="D5020" s="147" t="s">
        <v>28872</v>
      </c>
      <c r="E5020" s="147" t="s">
        <v>2246</v>
      </c>
      <c r="G5020" s="147">
        <v>0</v>
      </c>
      <c r="I5020" s="147">
        <v>5</v>
      </c>
      <c r="J5020" s="147">
        <v>2565180</v>
      </c>
    </row>
    <row r="5021" spans="1:10" x14ac:dyDescent="0.2">
      <c r="A5021" s="147">
        <v>6</v>
      </c>
      <c r="B5021" s="149" t="s">
        <v>28871</v>
      </c>
      <c r="C5021" s="147" t="s">
        <v>2242</v>
      </c>
      <c r="D5021" s="147" t="s">
        <v>28870</v>
      </c>
      <c r="E5021" s="147" t="s">
        <v>2240</v>
      </c>
      <c r="G5021" s="147">
        <v>0</v>
      </c>
      <c r="I5021" s="147">
        <v>6</v>
      </c>
      <c r="J5021" s="147">
        <v>2565187</v>
      </c>
    </row>
    <row r="5022" spans="1:10" x14ac:dyDescent="0.2">
      <c r="A5022" s="147">
        <v>6</v>
      </c>
      <c r="B5022" s="149" t="s">
        <v>28868</v>
      </c>
      <c r="C5022" s="147" t="s">
        <v>2242</v>
      </c>
      <c r="D5022" s="147" t="s">
        <v>28869</v>
      </c>
      <c r="E5022" s="147" t="s">
        <v>2240</v>
      </c>
      <c r="G5022" s="147">
        <v>0</v>
      </c>
      <c r="I5022" s="147">
        <v>5</v>
      </c>
      <c r="J5022" s="147">
        <v>2565176</v>
      </c>
    </row>
    <row r="5023" spans="1:10" x14ac:dyDescent="0.2">
      <c r="A5023" s="147">
        <v>6</v>
      </c>
      <c r="B5023" s="149" t="s">
        <v>28868</v>
      </c>
      <c r="C5023" s="147" t="s">
        <v>2277</v>
      </c>
      <c r="D5023" s="147" t="s">
        <v>28867</v>
      </c>
      <c r="E5023" s="147" t="s">
        <v>2246</v>
      </c>
      <c r="G5023" s="147">
        <v>0</v>
      </c>
      <c r="I5023" s="147">
        <v>5</v>
      </c>
      <c r="J5023" s="147">
        <v>1191361</v>
      </c>
    </row>
    <row r="5024" spans="1:10" x14ac:dyDescent="0.2">
      <c r="A5024" s="147">
        <v>6</v>
      </c>
      <c r="B5024" s="149" t="s">
        <v>28866</v>
      </c>
      <c r="C5024" s="147" t="s">
        <v>2242</v>
      </c>
      <c r="D5024" s="147" t="s">
        <v>28865</v>
      </c>
      <c r="E5024" s="147" t="s">
        <v>2240</v>
      </c>
      <c r="G5024" s="147">
        <v>0</v>
      </c>
      <c r="I5024" s="147">
        <v>5</v>
      </c>
      <c r="J5024" s="147">
        <v>2565177</v>
      </c>
    </row>
    <row r="5025" spans="1:10" x14ac:dyDescent="0.2">
      <c r="A5025" s="147">
        <v>6</v>
      </c>
      <c r="B5025" s="149" t="s">
        <v>28863</v>
      </c>
      <c r="C5025" s="147" t="s">
        <v>2242</v>
      </c>
      <c r="D5025" s="147" t="s">
        <v>28864</v>
      </c>
      <c r="E5025" s="147" t="s">
        <v>2240</v>
      </c>
      <c r="G5025" s="147">
        <v>0</v>
      </c>
      <c r="I5025" s="147">
        <v>5</v>
      </c>
      <c r="J5025" s="147">
        <v>2565185</v>
      </c>
    </row>
    <row r="5026" spans="1:10" x14ac:dyDescent="0.2">
      <c r="A5026" s="147">
        <v>6</v>
      </c>
      <c r="B5026" s="149" t="s">
        <v>28863</v>
      </c>
      <c r="C5026" s="147" t="s">
        <v>2294</v>
      </c>
      <c r="D5026" s="147" t="s">
        <v>28862</v>
      </c>
      <c r="E5026" s="147" t="s">
        <v>2246</v>
      </c>
      <c r="G5026" s="147">
        <v>0</v>
      </c>
      <c r="I5026" s="147">
        <v>5</v>
      </c>
      <c r="J5026" s="147">
        <v>1191358</v>
      </c>
    </row>
    <row r="5027" spans="1:10" x14ac:dyDescent="0.2">
      <c r="A5027" s="147">
        <v>6</v>
      </c>
      <c r="B5027" s="149" t="s">
        <v>28860</v>
      </c>
      <c r="C5027" s="147" t="s">
        <v>2242</v>
      </c>
      <c r="D5027" s="147" t="s">
        <v>28861</v>
      </c>
      <c r="E5027" s="147" t="s">
        <v>2240</v>
      </c>
      <c r="G5027" s="147">
        <v>0</v>
      </c>
      <c r="I5027" s="147">
        <v>5</v>
      </c>
      <c r="J5027" s="147">
        <v>2565179</v>
      </c>
    </row>
    <row r="5028" spans="1:10" x14ac:dyDescent="0.2">
      <c r="A5028" s="147">
        <v>6</v>
      </c>
      <c r="B5028" s="149" t="s">
        <v>28860</v>
      </c>
      <c r="C5028" s="147" t="s">
        <v>2261</v>
      </c>
      <c r="D5028" s="147" t="s">
        <v>28859</v>
      </c>
      <c r="E5028" s="147" t="s">
        <v>2246</v>
      </c>
      <c r="G5028" s="147">
        <v>0</v>
      </c>
      <c r="I5028" s="147">
        <v>5</v>
      </c>
      <c r="J5028" s="147">
        <v>1191360</v>
      </c>
    </row>
    <row r="5029" spans="1:10" x14ac:dyDescent="0.2">
      <c r="A5029" s="147">
        <v>4</v>
      </c>
      <c r="B5029" s="149" t="s">
        <v>28857</v>
      </c>
      <c r="C5029" s="147" t="s">
        <v>2242</v>
      </c>
      <c r="D5029" s="147" t="s">
        <v>28858</v>
      </c>
      <c r="E5029" s="147" t="s">
        <v>2240</v>
      </c>
      <c r="G5029" s="147">
        <v>0</v>
      </c>
      <c r="I5029" s="147">
        <v>4</v>
      </c>
      <c r="J5029" s="147">
        <v>2565108</v>
      </c>
    </row>
    <row r="5030" spans="1:10" x14ac:dyDescent="0.2">
      <c r="A5030" s="147">
        <v>4</v>
      </c>
      <c r="B5030" s="149" t="s">
        <v>28857</v>
      </c>
      <c r="C5030" s="147" t="s">
        <v>2261</v>
      </c>
      <c r="D5030" s="147" t="s">
        <v>28856</v>
      </c>
      <c r="E5030" s="147" t="s">
        <v>2246</v>
      </c>
      <c r="G5030" s="147">
        <v>0</v>
      </c>
      <c r="I5030" s="147">
        <v>4</v>
      </c>
      <c r="J5030" s="147">
        <v>1191331</v>
      </c>
    </row>
    <row r="5031" spans="1:10" x14ac:dyDescent="0.2">
      <c r="A5031" s="147">
        <v>4</v>
      </c>
      <c r="B5031" s="149" t="s">
        <v>28853</v>
      </c>
      <c r="C5031" s="147" t="s">
        <v>2242</v>
      </c>
      <c r="D5031" s="147" t="s">
        <v>28855</v>
      </c>
      <c r="E5031" s="147" t="s">
        <v>2240</v>
      </c>
      <c r="G5031" s="147">
        <v>0</v>
      </c>
      <c r="I5031" s="147">
        <v>4</v>
      </c>
      <c r="J5031" s="147">
        <v>2565107</v>
      </c>
    </row>
    <row r="5032" spans="1:10" x14ac:dyDescent="0.2">
      <c r="A5032" s="147">
        <v>4</v>
      </c>
      <c r="B5032" s="149" t="s">
        <v>28853</v>
      </c>
      <c r="C5032" s="147" t="s">
        <v>2261</v>
      </c>
      <c r="D5032" s="147" t="s">
        <v>28854</v>
      </c>
      <c r="E5032" s="147" t="s">
        <v>2246</v>
      </c>
      <c r="G5032" s="147">
        <v>0</v>
      </c>
      <c r="I5032" s="147">
        <v>4</v>
      </c>
      <c r="J5032" s="147">
        <v>1191326</v>
      </c>
    </row>
    <row r="5033" spans="1:10" x14ac:dyDescent="0.2">
      <c r="A5033" s="147">
        <v>4</v>
      </c>
      <c r="B5033" s="149" t="s">
        <v>28853</v>
      </c>
      <c r="C5033" s="147" t="s">
        <v>2261</v>
      </c>
      <c r="D5033" s="147" t="s">
        <v>28852</v>
      </c>
      <c r="E5033" s="147" t="s">
        <v>2246</v>
      </c>
      <c r="G5033" s="147">
        <v>0</v>
      </c>
      <c r="I5033" s="147">
        <v>4</v>
      </c>
      <c r="J5033" s="147">
        <v>1191316</v>
      </c>
    </row>
    <row r="5034" spans="1:10" x14ac:dyDescent="0.2">
      <c r="A5034" s="147">
        <v>4</v>
      </c>
      <c r="B5034" s="149" t="s">
        <v>28851</v>
      </c>
      <c r="C5034" s="147" t="s">
        <v>2242</v>
      </c>
      <c r="D5034" s="147" t="s">
        <v>28850</v>
      </c>
      <c r="E5034" s="147" t="s">
        <v>2246</v>
      </c>
      <c r="G5034" s="147">
        <v>0</v>
      </c>
      <c r="I5034" s="147">
        <v>4</v>
      </c>
      <c r="J5034" s="147">
        <v>2565096</v>
      </c>
    </row>
    <row r="5035" spans="1:10" x14ac:dyDescent="0.2">
      <c r="A5035" s="147">
        <v>5</v>
      </c>
      <c r="B5035" s="149" t="s">
        <v>28849</v>
      </c>
      <c r="C5035" s="147" t="s">
        <v>2242</v>
      </c>
      <c r="D5035" s="147" t="s">
        <v>28848</v>
      </c>
      <c r="E5035" s="147" t="s">
        <v>2246</v>
      </c>
      <c r="G5035" s="147">
        <v>0</v>
      </c>
      <c r="I5035" s="147">
        <v>5</v>
      </c>
      <c r="J5035" s="147">
        <v>2565191</v>
      </c>
    </row>
    <row r="5036" spans="1:10" x14ac:dyDescent="0.2">
      <c r="A5036" s="147">
        <v>6</v>
      </c>
      <c r="B5036" s="149" t="s">
        <v>28847</v>
      </c>
      <c r="C5036" s="147" t="s">
        <v>2242</v>
      </c>
      <c r="D5036" s="147" t="s">
        <v>28846</v>
      </c>
      <c r="E5036" s="147" t="s">
        <v>2240</v>
      </c>
      <c r="G5036" s="147">
        <v>0</v>
      </c>
      <c r="I5036" s="147">
        <v>6</v>
      </c>
      <c r="J5036" s="147">
        <v>2565202</v>
      </c>
    </row>
    <row r="5037" spans="1:10" x14ac:dyDescent="0.2">
      <c r="A5037" s="147">
        <v>6</v>
      </c>
      <c r="B5037" s="149" t="s">
        <v>28845</v>
      </c>
      <c r="C5037" s="147" t="s">
        <v>2242</v>
      </c>
      <c r="D5037" s="147" t="s">
        <v>28844</v>
      </c>
      <c r="E5037" s="147" t="s">
        <v>2240</v>
      </c>
      <c r="G5037" s="147">
        <v>0</v>
      </c>
      <c r="I5037" s="147">
        <v>5</v>
      </c>
      <c r="J5037" s="147">
        <v>2565195</v>
      </c>
    </row>
    <row r="5038" spans="1:10" x14ac:dyDescent="0.2">
      <c r="A5038" s="147">
        <v>6</v>
      </c>
      <c r="B5038" s="149" t="s">
        <v>28843</v>
      </c>
      <c r="C5038" s="147" t="s">
        <v>2242</v>
      </c>
      <c r="D5038" s="147" t="s">
        <v>28842</v>
      </c>
      <c r="E5038" s="147" t="s">
        <v>2240</v>
      </c>
      <c r="G5038" s="147">
        <v>0</v>
      </c>
      <c r="I5038" s="147">
        <v>5</v>
      </c>
      <c r="J5038" s="147">
        <v>2565196</v>
      </c>
    </row>
    <row r="5039" spans="1:10" x14ac:dyDescent="0.2">
      <c r="A5039" s="147">
        <v>6</v>
      </c>
      <c r="B5039" s="149" t="s">
        <v>28841</v>
      </c>
      <c r="C5039" s="147" t="s">
        <v>2242</v>
      </c>
      <c r="D5039" s="147" t="s">
        <v>28840</v>
      </c>
      <c r="E5039" s="147" t="s">
        <v>2240</v>
      </c>
      <c r="G5039" s="147">
        <v>0</v>
      </c>
      <c r="I5039" s="147">
        <v>5</v>
      </c>
      <c r="J5039" s="147">
        <v>2565192</v>
      </c>
    </row>
    <row r="5040" spans="1:10" x14ac:dyDescent="0.2">
      <c r="A5040" s="147">
        <v>3</v>
      </c>
      <c r="B5040" s="149" t="s">
        <v>28838</v>
      </c>
      <c r="C5040" s="147" t="s">
        <v>2242</v>
      </c>
      <c r="D5040" s="147" t="s">
        <v>28839</v>
      </c>
      <c r="E5040" s="147" t="s">
        <v>2246</v>
      </c>
      <c r="G5040" s="147">
        <v>0</v>
      </c>
      <c r="I5040" s="147">
        <v>3</v>
      </c>
      <c r="J5040" s="147">
        <v>2564962</v>
      </c>
    </row>
    <row r="5041" spans="1:10" x14ac:dyDescent="0.2">
      <c r="A5041" s="147">
        <v>3</v>
      </c>
      <c r="B5041" s="149" t="s">
        <v>28838</v>
      </c>
      <c r="C5041" s="147" t="s">
        <v>2446</v>
      </c>
      <c r="D5041" s="147" t="s">
        <v>28480</v>
      </c>
      <c r="E5041" s="147" t="s">
        <v>2246</v>
      </c>
      <c r="G5041" s="147">
        <v>0</v>
      </c>
      <c r="I5041" s="147">
        <v>3</v>
      </c>
      <c r="J5041" s="147">
        <v>1191273</v>
      </c>
    </row>
    <row r="5042" spans="1:10" x14ac:dyDescent="0.2">
      <c r="A5042" s="147">
        <v>4</v>
      </c>
      <c r="B5042" s="149" t="s">
        <v>28834</v>
      </c>
      <c r="C5042" s="147" t="s">
        <v>2242</v>
      </c>
      <c r="D5042" s="147" t="s">
        <v>28837</v>
      </c>
      <c r="E5042" s="147" t="s">
        <v>2240</v>
      </c>
      <c r="G5042" s="147">
        <v>0</v>
      </c>
      <c r="I5042" s="147">
        <v>4</v>
      </c>
      <c r="J5042" s="147">
        <v>2565217</v>
      </c>
    </row>
    <row r="5043" spans="1:10" x14ac:dyDescent="0.2">
      <c r="A5043" s="147">
        <v>4</v>
      </c>
      <c r="B5043" s="149" t="s">
        <v>28834</v>
      </c>
      <c r="C5043" s="147" t="s">
        <v>2261</v>
      </c>
      <c r="D5043" s="147" t="s">
        <v>28836</v>
      </c>
      <c r="E5043" s="147" t="s">
        <v>2246</v>
      </c>
      <c r="G5043" s="147">
        <v>0</v>
      </c>
      <c r="I5043" s="147">
        <v>4</v>
      </c>
      <c r="J5043" s="147">
        <v>1191378</v>
      </c>
    </row>
    <row r="5044" spans="1:10" x14ac:dyDescent="0.2">
      <c r="A5044" s="147">
        <v>4</v>
      </c>
      <c r="B5044" s="149" t="s">
        <v>28834</v>
      </c>
      <c r="C5044" s="147" t="s">
        <v>2261</v>
      </c>
      <c r="D5044" s="147" t="s">
        <v>28835</v>
      </c>
      <c r="E5044" s="147" t="s">
        <v>2246</v>
      </c>
      <c r="G5044" s="147">
        <v>0</v>
      </c>
      <c r="I5044" s="147">
        <v>4</v>
      </c>
      <c r="J5044" s="147">
        <v>1191397</v>
      </c>
    </row>
    <row r="5045" spans="1:10" x14ac:dyDescent="0.2">
      <c r="A5045" s="147">
        <v>4</v>
      </c>
      <c r="B5045" s="149" t="s">
        <v>28834</v>
      </c>
      <c r="C5045" s="147" t="s">
        <v>2261</v>
      </c>
      <c r="D5045" s="147" t="s">
        <v>28833</v>
      </c>
      <c r="E5045" s="147" t="s">
        <v>2246</v>
      </c>
      <c r="G5045" s="147">
        <v>0</v>
      </c>
      <c r="I5045" s="147">
        <v>4</v>
      </c>
      <c r="J5045" s="147">
        <v>1191369</v>
      </c>
    </row>
    <row r="5046" spans="1:10" x14ac:dyDescent="0.2">
      <c r="A5046" s="147">
        <v>4</v>
      </c>
      <c r="B5046" s="149" t="s">
        <v>28829</v>
      </c>
      <c r="C5046" s="147" t="s">
        <v>2242</v>
      </c>
      <c r="D5046" s="147" t="s">
        <v>28832</v>
      </c>
      <c r="E5046" s="147" t="s">
        <v>2240</v>
      </c>
      <c r="G5046" s="147">
        <v>0</v>
      </c>
      <c r="I5046" s="147">
        <v>4</v>
      </c>
      <c r="J5046" s="147">
        <v>2565219</v>
      </c>
    </row>
    <row r="5047" spans="1:10" x14ac:dyDescent="0.2">
      <c r="A5047" s="147">
        <v>4</v>
      </c>
      <c r="B5047" s="149" t="s">
        <v>28829</v>
      </c>
      <c r="C5047" s="147" t="s">
        <v>2261</v>
      </c>
      <c r="D5047" s="147" t="s">
        <v>28831</v>
      </c>
      <c r="E5047" s="147" t="s">
        <v>2246</v>
      </c>
      <c r="G5047" s="147">
        <v>0</v>
      </c>
      <c r="I5047" s="147">
        <v>4</v>
      </c>
      <c r="J5047" s="147">
        <v>1191387</v>
      </c>
    </row>
    <row r="5048" spans="1:10" x14ac:dyDescent="0.2">
      <c r="A5048" s="147">
        <v>4</v>
      </c>
      <c r="B5048" s="149" t="s">
        <v>28829</v>
      </c>
      <c r="C5048" s="147" t="s">
        <v>2261</v>
      </c>
      <c r="D5048" s="147" t="s">
        <v>28830</v>
      </c>
      <c r="E5048" s="147" t="s">
        <v>2246</v>
      </c>
      <c r="G5048" s="147">
        <v>0</v>
      </c>
      <c r="I5048" s="147">
        <v>4</v>
      </c>
      <c r="J5048" s="147">
        <v>1191372</v>
      </c>
    </row>
    <row r="5049" spans="1:10" x14ac:dyDescent="0.2">
      <c r="A5049" s="147">
        <v>4</v>
      </c>
      <c r="B5049" s="149" t="s">
        <v>28829</v>
      </c>
      <c r="C5049" s="147" t="s">
        <v>2261</v>
      </c>
      <c r="D5049" s="147" t="s">
        <v>28828</v>
      </c>
      <c r="E5049" s="147" t="s">
        <v>2246</v>
      </c>
      <c r="G5049" s="147">
        <v>0</v>
      </c>
      <c r="I5049" s="147">
        <v>4</v>
      </c>
      <c r="J5049" s="147">
        <v>1191401</v>
      </c>
    </row>
    <row r="5050" spans="1:10" x14ac:dyDescent="0.2">
      <c r="A5050" s="147">
        <v>4</v>
      </c>
      <c r="B5050" s="149" t="s">
        <v>28826</v>
      </c>
      <c r="C5050" s="147" t="s">
        <v>2242</v>
      </c>
      <c r="D5050" s="147" t="s">
        <v>28827</v>
      </c>
      <c r="E5050" s="147" t="s">
        <v>2246</v>
      </c>
      <c r="G5050" s="147">
        <v>0</v>
      </c>
      <c r="I5050" s="147">
        <v>4</v>
      </c>
      <c r="J5050" s="147">
        <v>2565221</v>
      </c>
    </row>
    <row r="5051" spans="1:10" x14ac:dyDescent="0.2">
      <c r="A5051" s="147">
        <v>4</v>
      </c>
      <c r="B5051" s="149" t="s">
        <v>28826</v>
      </c>
      <c r="C5051" s="147" t="s">
        <v>2261</v>
      </c>
      <c r="D5051" s="147" t="s">
        <v>28825</v>
      </c>
      <c r="E5051" s="147" t="s">
        <v>2246</v>
      </c>
      <c r="G5051" s="147">
        <v>0</v>
      </c>
      <c r="I5051" s="147">
        <v>4</v>
      </c>
      <c r="J5051" s="147">
        <v>1191367</v>
      </c>
    </row>
    <row r="5052" spans="1:10" x14ac:dyDescent="0.2">
      <c r="A5052" s="147">
        <v>5</v>
      </c>
      <c r="B5052" s="149" t="s">
        <v>28824</v>
      </c>
      <c r="C5052" s="147" t="s">
        <v>2242</v>
      </c>
      <c r="D5052" s="147" t="s">
        <v>28823</v>
      </c>
      <c r="E5052" s="147" t="s">
        <v>2246</v>
      </c>
      <c r="G5052" s="147">
        <v>0</v>
      </c>
      <c r="I5052" s="147">
        <v>5</v>
      </c>
      <c r="J5052" s="147">
        <v>2565230</v>
      </c>
    </row>
    <row r="5053" spans="1:10" x14ac:dyDescent="0.2">
      <c r="A5053" s="147">
        <v>6</v>
      </c>
      <c r="B5053" s="149" t="s">
        <v>28822</v>
      </c>
      <c r="C5053" s="147" t="s">
        <v>2242</v>
      </c>
      <c r="D5053" s="147" t="s">
        <v>28821</v>
      </c>
      <c r="E5053" s="147" t="s">
        <v>2240</v>
      </c>
      <c r="G5053" s="147">
        <v>0</v>
      </c>
      <c r="I5053" s="147">
        <v>6</v>
      </c>
      <c r="J5053" s="147">
        <v>2565256</v>
      </c>
    </row>
    <row r="5054" spans="1:10" x14ac:dyDescent="0.2">
      <c r="A5054" s="147">
        <v>6</v>
      </c>
      <c r="B5054" s="149" t="s">
        <v>28820</v>
      </c>
      <c r="C5054" s="147" t="s">
        <v>2242</v>
      </c>
      <c r="D5054" s="147" t="s">
        <v>28819</v>
      </c>
      <c r="E5054" s="147" t="s">
        <v>2240</v>
      </c>
      <c r="G5054" s="147">
        <v>0</v>
      </c>
      <c r="I5054" s="147">
        <v>5</v>
      </c>
      <c r="J5054" s="147">
        <v>2565255</v>
      </c>
    </row>
    <row r="5055" spans="1:10" x14ac:dyDescent="0.2">
      <c r="A5055" s="147">
        <v>6</v>
      </c>
      <c r="B5055" s="149" t="s">
        <v>28817</v>
      </c>
      <c r="C5055" s="147" t="s">
        <v>2242</v>
      </c>
      <c r="D5055" s="147" t="s">
        <v>28818</v>
      </c>
      <c r="E5055" s="147" t="s">
        <v>2240</v>
      </c>
      <c r="G5055" s="147">
        <v>0</v>
      </c>
      <c r="I5055" s="147">
        <v>5</v>
      </c>
      <c r="J5055" s="147">
        <v>2565247</v>
      </c>
    </row>
    <row r="5056" spans="1:10" x14ac:dyDescent="0.2">
      <c r="A5056" s="147">
        <v>6</v>
      </c>
      <c r="B5056" s="149" t="s">
        <v>28817</v>
      </c>
      <c r="C5056" s="147" t="s">
        <v>2277</v>
      </c>
      <c r="D5056" s="147" t="s">
        <v>28816</v>
      </c>
      <c r="E5056" s="147" t="s">
        <v>2246</v>
      </c>
      <c r="G5056" s="147">
        <v>0</v>
      </c>
      <c r="I5056" s="147">
        <v>5</v>
      </c>
      <c r="J5056" s="147">
        <v>1191403</v>
      </c>
    </row>
    <row r="5057" spans="1:10" x14ac:dyDescent="0.2">
      <c r="A5057" s="147">
        <v>6</v>
      </c>
      <c r="B5057" s="149" t="s">
        <v>28815</v>
      </c>
      <c r="C5057" s="147" t="s">
        <v>2242</v>
      </c>
      <c r="D5057" s="147" t="s">
        <v>28814</v>
      </c>
      <c r="E5057" s="147" t="s">
        <v>2240</v>
      </c>
      <c r="G5057" s="147">
        <v>0</v>
      </c>
      <c r="I5057" s="147">
        <v>5</v>
      </c>
      <c r="J5057" s="147">
        <v>2565223</v>
      </c>
    </row>
    <row r="5058" spans="1:10" x14ac:dyDescent="0.2">
      <c r="A5058" s="147">
        <v>6</v>
      </c>
      <c r="B5058" s="149" t="s">
        <v>28813</v>
      </c>
      <c r="C5058" s="147" t="s">
        <v>2242</v>
      </c>
      <c r="D5058" s="147" t="s">
        <v>28812</v>
      </c>
      <c r="E5058" s="147" t="s">
        <v>2240</v>
      </c>
      <c r="G5058" s="147">
        <v>0</v>
      </c>
      <c r="I5058" s="147">
        <v>5</v>
      </c>
      <c r="J5058" s="147">
        <v>2565224</v>
      </c>
    </row>
    <row r="5059" spans="1:10" x14ac:dyDescent="0.2">
      <c r="A5059" s="147">
        <v>6</v>
      </c>
      <c r="B5059" s="149" t="s">
        <v>28811</v>
      </c>
      <c r="C5059" s="147" t="s">
        <v>2242</v>
      </c>
      <c r="D5059" s="147" t="s">
        <v>28810</v>
      </c>
      <c r="E5059" s="147" t="s">
        <v>2240</v>
      </c>
      <c r="G5059" s="147">
        <v>0</v>
      </c>
      <c r="I5059" s="147">
        <v>5</v>
      </c>
      <c r="J5059" s="147">
        <v>2565252</v>
      </c>
    </row>
    <row r="5060" spans="1:10" x14ac:dyDescent="0.2">
      <c r="A5060" s="147">
        <v>6</v>
      </c>
      <c r="B5060" s="149" t="s">
        <v>28809</v>
      </c>
      <c r="C5060" s="147" t="s">
        <v>2242</v>
      </c>
      <c r="D5060" s="147" t="s">
        <v>28808</v>
      </c>
      <c r="E5060" s="147" t="s">
        <v>2240</v>
      </c>
      <c r="G5060" s="147">
        <v>0</v>
      </c>
      <c r="I5060" s="147">
        <v>5</v>
      </c>
      <c r="J5060" s="147">
        <v>2565251</v>
      </c>
    </row>
    <row r="5061" spans="1:10" x14ac:dyDescent="0.2">
      <c r="A5061" s="147">
        <v>6</v>
      </c>
      <c r="B5061" s="149" t="s">
        <v>28807</v>
      </c>
      <c r="C5061" s="147" t="s">
        <v>2242</v>
      </c>
      <c r="D5061" s="147" t="s">
        <v>28806</v>
      </c>
      <c r="E5061" s="147" t="s">
        <v>2240</v>
      </c>
      <c r="G5061" s="147">
        <v>0</v>
      </c>
      <c r="I5061" s="147">
        <v>5</v>
      </c>
      <c r="J5061" s="147">
        <v>2565254</v>
      </c>
    </row>
    <row r="5062" spans="1:10" x14ac:dyDescent="0.2">
      <c r="A5062" s="147">
        <v>6</v>
      </c>
      <c r="B5062" s="149" t="s">
        <v>28805</v>
      </c>
      <c r="C5062" s="147" t="s">
        <v>2242</v>
      </c>
      <c r="D5062" s="147" t="s">
        <v>28804</v>
      </c>
      <c r="E5062" s="147" t="s">
        <v>2240</v>
      </c>
      <c r="G5062" s="147">
        <v>0</v>
      </c>
      <c r="I5062" s="147">
        <v>5</v>
      </c>
      <c r="J5062" s="147">
        <v>2565249</v>
      </c>
    </row>
    <row r="5063" spans="1:10" x14ac:dyDescent="0.2">
      <c r="A5063" s="147">
        <v>6</v>
      </c>
      <c r="B5063" s="149" t="s">
        <v>28803</v>
      </c>
      <c r="C5063" s="147" t="s">
        <v>2242</v>
      </c>
      <c r="D5063" s="147" t="s">
        <v>28802</v>
      </c>
      <c r="E5063" s="147" t="s">
        <v>2240</v>
      </c>
      <c r="G5063" s="147">
        <v>0</v>
      </c>
      <c r="I5063" s="147">
        <v>5</v>
      </c>
      <c r="J5063" s="147">
        <v>2565235</v>
      </c>
    </row>
    <row r="5064" spans="1:10" x14ac:dyDescent="0.2">
      <c r="A5064" s="147">
        <v>6</v>
      </c>
      <c r="B5064" s="149" t="s">
        <v>28801</v>
      </c>
      <c r="C5064" s="147" t="s">
        <v>2242</v>
      </c>
      <c r="D5064" s="147" t="s">
        <v>28800</v>
      </c>
      <c r="E5064" s="147" t="s">
        <v>2240</v>
      </c>
      <c r="G5064" s="147">
        <v>0</v>
      </c>
      <c r="I5064" s="147">
        <v>5</v>
      </c>
      <c r="J5064" s="147">
        <v>2565226</v>
      </c>
    </row>
    <row r="5065" spans="1:10" x14ac:dyDescent="0.2">
      <c r="A5065" s="147">
        <v>4</v>
      </c>
      <c r="B5065" s="149" t="s">
        <v>28798</v>
      </c>
      <c r="C5065" s="147" t="s">
        <v>2242</v>
      </c>
      <c r="D5065" s="147" t="s">
        <v>28799</v>
      </c>
      <c r="E5065" s="147" t="s">
        <v>2240</v>
      </c>
      <c r="G5065" s="147">
        <v>0</v>
      </c>
      <c r="I5065" s="147">
        <v>4</v>
      </c>
      <c r="J5065" s="147">
        <v>2565213</v>
      </c>
    </row>
    <row r="5066" spans="1:10" x14ac:dyDescent="0.2">
      <c r="A5066" s="147">
        <v>4</v>
      </c>
      <c r="B5066" s="149" t="s">
        <v>28798</v>
      </c>
      <c r="C5066" s="147" t="s">
        <v>2261</v>
      </c>
      <c r="D5066" s="147" t="s">
        <v>28797</v>
      </c>
      <c r="E5066" s="147" t="s">
        <v>2246</v>
      </c>
      <c r="G5066" s="147">
        <v>0</v>
      </c>
      <c r="I5066" s="147">
        <v>4</v>
      </c>
      <c r="J5066" s="147">
        <v>1191375</v>
      </c>
    </row>
    <row r="5067" spans="1:10" x14ac:dyDescent="0.2">
      <c r="A5067" s="147">
        <v>4</v>
      </c>
      <c r="B5067" s="149" t="s">
        <v>28793</v>
      </c>
      <c r="C5067" s="147" t="s">
        <v>2242</v>
      </c>
      <c r="D5067" s="147" t="s">
        <v>28796</v>
      </c>
      <c r="E5067" s="147" t="s">
        <v>2246</v>
      </c>
      <c r="G5067" s="147">
        <v>0</v>
      </c>
      <c r="I5067" s="147">
        <v>4</v>
      </c>
      <c r="J5067" s="147">
        <v>2565216</v>
      </c>
    </row>
    <row r="5068" spans="1:10" x14ac:dyDescent="0.2">
      <c r="A5068" s="147">
        <v>4</v>
      </c>
      <c r="B5068" s="149" t="s">
        <v>28793</v>
      </c>
      <c r="C5068" s="147" t="s">
        <v>2261</v>
      </c>
      <c r="D5068" s="147" t="s">
        <v>28795</v>
      </c>
      <c r="E5068" s="147" t="s">
        <v>2246</v>
      </c>
      <c r="G5068" s="147">
        <v>0</v>
      </c>
      <c r="I5068" s="147">
        <v>4</v>
      </c>
      <c r="J5068" s="147">
        <v>1191400</v>
      </c>
    </row>
    <row r="5069" spans="1:10" x14ac:dyDescent="0.2">
      <c r="A5069" s="147">
        <v>4</v>
      </c>
      <c r="B5069" s="149" t="s">
        <v>28793</v>
      </c>
      <c r="C5069" s="147" t="s">
        <v>2261</v>
      </c>
      <c r="D5069" s="147" t="s">
        <v>28794</v>
      </c>
      <c r="E5069" s="147" t="s">
        <v>2246</v>
      </c>
      <c r="G5069" s="147">
        <v>0</v>
      </c>
      <c r="I5069" s="147">
        <v>4</v>
      </c>
      <c r="J5069" s="147">
        <v>1191388</v>
      </c>
    </row>
    <row r="5070" spans="1:10" x14ac:dyDescent="0.2">
      <c r="A5070" s="147">
        <v>4</v>
      </c>
      <c r="B5070" s="149" t="s">
        <v>28793</v>
      </c>
      <c r="C5070" s="147" t="s">
        <v>2261</v>
      </c>
      <c r="D5070" s="147" t="s">
        <v>28792</v>
      </c>
      <c r="E5070" s="147" t="s">
        <v>2246</v>
      </c>
      <c r="G5070" s="147">
        <v>0</v>
      </c>
      <c r="I5070" s="147">
        <v>4</v>
      </c>
      <c r="J5070" s="147">
        <v>1191386</v>
      </c>
    </row>
    <row r="5071" spans="1:10" x14ac:dyDescent="0.2">
      <c r="A5071" s="147">
        <v>5</v>
      </c>
      <c r="B5071" s="149" t="s">
        <v>28791</v>
      </c>
      <c r="C5071" s="147" t="s">
        <v>2242</v>
      </c>
      <c r="D5071" s="147" t="s">
        <v>28790</v>
      </c>
      <c r="E5071" s="147" t="s">
        <v>2246</v>
      </c>
      <c r="G5071" s="147">
        <v>0</v>
      </c>
      <c r="I5071" s="147">
        <v>5</v>
      </c>
      <c r="J5071" s="147">
        <v>2565266</v>
      </c>
    </row>
    <row r="5072" spans="1:10" x14ac:dyDescent="0.2">
      <c r="A5072" s="147">
        <v>6</v>
      </c>
      <c r="B5072" s="149" t="s">
        <v>28789</v>
      </c>
      <c r="C5072" s="147" t="s">
        <v>2242</v>
      </c>
      <c r="D5072" s="147" t="s">
        <v>28788</v>
      </c>
      <c r="E5072" s="147" t="s">
        <v>2240</v>
      </c>
      <c r="G5072" s="147">
        <v>0</v>
      </c>
      <c r="I5072" s="147">
        <v>6</v>
      </c>
      <c r="J5072" s="147">
        <v>2565269</v>
      </c>
    </row>
    <row r="5073" spans="1:10" x14ac:dyDescent="0.2">
      <c r="A5073" s="147">
        <v>6</v>
      </c>
      <c r="B5073" s="149" t="s">
        <v>28787</v>
      </c>
      <c r="C5073" s="147" t="s">
        <v>2242</v>
      </c>
      <c r="D5073" s="147" t="s">
        <v>28786</v>
      </c>
      <c r="E5073" s="147" t="s">
        <v>2240</v>
      </c>
      <c r="G5073" s="147">
        <v>0</v>
      </c>
      <c r="I5073" s="147">
        <v>5</v>
      </c>
      <c r="J5073" s="147">
        <v>2565259</v>
      </c>
    </row>
    <row r="5074" spans="1:10" x14ac:dyDescent="0.2">
      <c r="A5074" s="147">
        <v>6</v>
      </c>
      <c r="B5074" s="149" t="s">
        <v>28785</v>
      </c>
      <c r="C5074" s="147" t="s">
        <v>2242</v>
      </c>
      <c r="D5074" s="147" t="s">
        <v>28784</v>
      </c>
      <c r="E5074" s="147" t="s">
        <v>2240</v>
      </c>
      <c r="G5074" s="147">
        <v>0</v>
      </c>
      <c r="I5074" s="147">
        <v>5</v>
      </c>
      <c r="J5074" s="147">
        <v>2565260</v>
      </c>
    </row>
    <row r="5075" spans="1:10" x14ac:dyDescent="0.2">
      <c r="A5075" s="147">
        <v>4</v>
      </c>
      <c r="B5075" s="149" t="s">
        <v>28783</v>
      </c>
      <c r="C5075" s="147" t="s">
        <v>2242</v>
      </c>
      <c r="D5075" s="147" t="s">
        <v>28780</v>
      </c>
      <c r="E5075" s="147" t="s">
        <v>2246</v>
      </c>
      <c r="G5075" s="147">
        <v>0</v>
      </c>
      <c r="I5075" s="147">
        <v>4</v>
      </c>
      <c r="J5075" s="147">
        <v>2565220</v>
      </c>
    </row>
    <row r="5076" spans="1:10" x14ac:dyDescent="0.2">
      <c r="A5076" s="147">
        <v>4</v>
      </c>
      <c r="B5076" s="149" t="s">
        <v>28783</v>
      </c>
      <c r="C5076" s="147" t="s">
        <v>2261</v>
      </c>
      <c r="D5076" s="147" t="s">
        <v>28782</v>
      </c>
      <c r="E5076" s="147" t="s">
        <v>2246</v>
      </c>
      <c r="G5076" s="147">
        <v>0</v>
      </c>
      <c r="I5076" s="147">
        <v>4</v>
      </c>
      <c r="J5076" s="147">
        <v>1191395</v>
      </c>
    </row>
    <row r="5077" spans="1:10" x14ac:dyDescent="0.2">
      <c r="A5077" s="147">
        <v>5</v>
      </c>
      <c r="B5077" s="149" t="s">
        <v>28781</v>
      </c>
      <c r="C5077" s="147" t="s">
        <v>2242</v>
      </c>
      <c r="D5077" s="147" t="s">
        <v>28780</v>
      </c>
      <c r="E5077" s="147" t="s">
        <v>2246</v>
      </c>
      <c r="G5077" s="147">
        <v>0</v>
      </c>
      <c r="I5077" s="147">
        <v>5</v>
      </c>
      <c r="J5077" s="147">
        <v>2565279</v>
      </c>
    </row>
    <row r="5078" spans="1:10" x14ac:dyDescent="0.2">
      <c r="A5078" s="147">
        <v>6</v>
      </c>
      <c r="B5078" s="149" t="s">
        <v>28779</v>
      </c>
      <c r="C5078" s="147" t="s">
        <v>2242</v>
      </c>
      <c r="D5078" s="147" t="s">
        <v>28778</v>
      </c>
      <c r="E5078" s="147" t="s">
        <v>2240</v>
      </c>
      <c r="G5078" s="147">
        <v>0</v>
      </c>
      <c r="I5078" s="147">
        <v>6</v>
      </c>
      <c r="J5078" s="147">
        <v>2565289</v>
      </c>
    </row>
    <row r="5079" spans="1:10" x14ac:dyDescent="0.2">
      <c r="A5079" s="147">
        <v>6</v>
      </c>
      <c r="B5079" s="149" t="s">
        <v>28777</v>
      </c>
      <c r="C5079" s="147" t="s">
        <v>2242</v>
      </c>
      <c r="D5079" s="147" t="s">
        <v>28776</v>
      </c>
      <c r="E5079" s="147" t="s">
        <v>2240</v>
      </c>
      <c r="G5079" s="147">
        <v>0</v>
      </c>
      <c r="I5079" s="147">
        <v>5</v>
      </c>
      <c r="J5079" s="147">
        <v>2565272</v>
      </c>
    </row>
    <row r="5080" spans="1:10" x14ac:dyDescent="0.2">
      <c r="A5080" s="147">
        <v>6</v>
      </c>
      <c r="B5080" s="149" t="s">
        <v>28775</v>
      </c>
      <c r="C5080" s="147" t="s">
        <v>2242</v>
      </c>
      <c r="D5080" s="147" t="s">
        <v>28774</v>
      </c>
      <c r="E5080" s="147" t="s">
        <v>2240</v>
      </c>
      <c r="G5080" s="147">
        <v>0</v>
      </c>
      <c r="I5080" s="147">
        <v>5</v>
      </c>
      <c r="J5080" s="147">
        <v>2565277</v>
      </c>
    </row>
    <row r="5081" spans="1:10" x14ac:dyDescent="0.2">
      <c r="A5081" s="147">
        <v>6</v>
      </c>
      <c r="B5081" s="149" t="s">
        <v>28773</v>
      </c>
      <c r="C5081" s="147" t="s">
        <v>2242</v>
      </c>
      <c r="D5081" s="147" t="s">
        <v>28772</v>
      </c>
      <c r="E5081" s="147" t="s">
        <v>2240</v>
      </c>
      <c r="G5081" s="147">
        <v>0</v>
      </c>
      <c r="I5081" s="147">
        <v>5</v>
      </c>
      <c r="J5081" s="147">
        <v>2565288</v>
      </c>
    </row>
    <row r="5082" spans="1:10" x14ac:dyDescent="0.2">
      <c r="A5082" s="147">
        <v>6</v>
      </c>
      <c r="B5082" s="149" t="s">
        <v>28771</v>
      </c>
      <c r="C5082" s="147" t="s">
        <v>2242</v>
      </c>
      <c r="D5082" s="147" t="s">
        <v>28770</v>
      </c>
      <c r="E5082" s="147" t="s">
        <v>2240</v>
      </c>
      <c r="G5082" s="147">
        <v>0</v>
      </c>
      <c r="I5082" s="147">
        <v>5</v>
      </c>
      <c r="J5082" s="147">
        <v>2565282</v>
      </c>
    </row>
    <row r="5083" spans="1:10" x14ac:dyDescent="0.2">
      <c r="A5083" s="147">
        <v>6</v>
      </c>
      <c r="B5083" s="149" t="s">
        <v>28769</v>
      </c>
      <c r="C5083" s="147" t="s">
        <v>2242</v>
      </c>
      <c r="D5083" s="147" t="s">
        <v>28768</v>
      </c>
      <c r="E5083" s="147" t="s">
        <v>2240</v>
      </c>
      <c r="G5083" s="147">
        <v>0</v>
      </c>
      <c r="I5083" s="147">
        <v>5</v>
      </c>
      <c r="J5083" s="147">
        <v>2565284</v>
      </c>
    </row>
    <row r="5084" spans="1:10" x14ac:dyDescent="0.2">
      <c r="A5084" s="147">
        <v>3</v>
      </c>
      <c r="B5084" s="149" t="s">
        <v>28767</v>
      </c>
      <c r="C5084" s="147" t="s">
        <v>2242</v>
      </c>
      <c r="D5084" s="147" t="s">
        <v>28766</v>
      </c>
      <c r="E5084" s="147" t="s">
        <v>2246</v>
      </c>
      <c r="G5084" s="147">
        <v>0</v>
      </c>
      <c r="I5084" s="147">
        <v>3</v>
      </c>
      <c r="J5084" s="147">
        <v>2564959</v>
      </c>
    </row>
    <row r="5085" spans="1:10" x14ac:dyDescent="0.2">
      <c r="A5085" s="147">
        <v>4</v>
      </c>
      <c r="B5085" s="149" t="s">
        <v>28763</v>
      </c>
      <c r="C5085" s="147" t="s">
        <v>2242</v>
      </c>
      <c r="D5085" s="147" t="s">
        <v>28765</v>
      </c>
      <c r="E5085" s="147" t="s">
        <v>2246</v>
      </c>
      <c r="G5085" s="147">
        <v>0</v>
      </c>
      <c r="I5085" s="147">
        <v>4</v>
      </c>
      <c r="J5085" s="147">
        <v>2565297</v>
      </c>
    </row>
    <row r="5086" spans="1:10" x14ac:dyDescent="0.2">
      <c r="A5086" s="147">
        <v>4</v>
      </c>
      <c r="B5086" s="149" t="s">
        <v>28763</v>
      </c>
      <c r="C5086" s="147" t="s">
        <v>2261</v>
      </c>
      <c r="D5086" s="147" t="s">
        <v>28764</v>
      </c>
      <c r="E5086" s="147" t="s">
        <v>2246</v>
      </c>
      <c r="G5086" s="147">
        <v>0</v>
      </c>
      <c r="I5086" s="147">
        <v>4</v>
      </c>
      <c r="J5086" s="147">
        <v>1191407</v>
      </c>
    </row>
    <row r="5087" spans="1:10" x14ac:dyDescent="0.2">
      <c r="A5087" s="147">
        <v>4</v>
      </c>
      <c r="B5087" s="149" t="s">
        <v>28763</v>
      </c>
      <c r="C5087" s="147" t="s">
        <v>2261</v>
      </c>
      <c r="D5087" s="147" t="s">
        <v>28762</v>
      </c>
      <c r="E5087" s="147" t="s">
        <v>2246</v>
      </c>
      <c r="G5087" s="147">
        <v>0</v>
      </c>
      <c r="I5087" s="147">
        <v>4</v>
      </c>
      <c r="J5087" s="147">
        <v>1191410</v>
      </c>
    </row>
    <row r="5088" spans="1:10" x14ac:dyDescent="0.2">
      <c r="A5088" s="147">
        <v>5</v>
      </c>
      <c r="B5088" s="149" t="s">
        <v>28761</v>
      </c>
      <c r="C5088" s="147" t="s">
        <v>2242</v>
      </c>
      <c r="D5088" s="147" t="s">
        <v>28760</v>
      </c>
      <c r="E5088" s="147" t="s">
        <v>2246</v>
      </c>
      <c r="G5088" s="147">
        <v>0</v>
      </c>
      <c r="I5088" s="147">
        <v>5</v>
      </c>
      <c r="J5088" s="147">
        <v>2565310</v>
      </c>
    </row>
    <row r="5089" spans="1:10" x14ac:dyDescent="0.2">
      <c r="A5089" s="147">
        <v>6</v>
      </c>
      <c r="B5089" s="149" t="s">
        <v>28759</v>
      </c>
      <c r="C5089" s="147" t="s">
        <v>2242</v>
      </c>
      <c r="D5089" s="147" t="s">
        <v>28758</v>
      </c>
      <c r="E5089" s="147" t="s">
        <v>2240</v>
      </c>
      <c r="G5089" s="147">
        <v>0</v>
      </c>
      <c r="I5089" s="147">
        <v>6</v>
      </c>
      <c r="J5089" s="147">
        <v>2565313</v>
      </c>
    </row>
    <row r="5090" spans="1:10" x14ac:dyDescent="0.2">
      <c r="A5090" s="147">
        <v>6</v>
      </c>
      <c r="B5090" s="149" t="s">
        <v>28757</v>
      </c>
      <c r="C5090" s="147" t="s">
        <v>2242</v>
      </c>
      <c r="D5090" s="147" t="s">
        <v>28756</v>
      </c>
      <c r="E5090" s="147" t="s">
        <v>2240</v>
      </c>
      <c r="G5090" s="147">
        <v>0</v>
      </c>
      <c r="I5090" s="147">
        <v>5</v>
      </c>
      <c r="J5090" s="147">
        <v>2565305</v>
      </c>
    </row>
    <row r="5091" spans="1:10" x14ac:dyDescent="0.2">
      <c r="A5091" s="147">
        <v>6</v>
      </c>
      <c r="B5091" s="149" t="s">
        <v>28754</v>
      </c>
      <c r="C5091" s="147" t="s">
        <v>2242</v>
      </c>
      <c r="D5091" s="147" t="s">
        <v>28755</v>
      </c>
      <c r="E5091" s="147" t="s">
        <v>2240</v>
      </c>
      <c r="G5091" s="147">
        <v>0</v>
      </c>
      <c r="I5091" s="147">
        <v>5</v>
      </c>
      <c r="J5091" s="147">
        <v>2565309</v>
      </c>
    </row>
    <row r="5092" spans="1:10" x14ac:dyDescent="0.2">
      <c r="A5092" s="147">
        <v>6</v>
      </c>
      <c r="B5092" s="149" t="s">
        <v>28754</v>
      </c>
      <c r="C5092" s="147" t="s">
        <v>2261</v>
      </c>
      <c r="D5092" s="147" t="s">
        <v>28697</v>
      </c>
      <c r="E5092" s="147" t="s">
        <v>2246</v>
      </c>
      <c r="G5092" s="147">
        <v>0</v>
      </c>
      <c r="I5092" s="147">
        <v>5</v>
      </c>
      <c r="J5092" s="147">
        <v>1191416</v>
      </c>
    </row>
    <row r="5093" spans="1:10" x14ac:dyDescent="0.2">
      <c r="A5093" s="147">
        <v>6</v>
      </c>
      <c r="B5093" s="149" t="s">
        <v>28753</v>
      </c>
      <c r="C5093" s="147" t="s">
        <v>2242</v>
      </c>
      <c r="D5093" s="147" t="s">
        <v>28752</v>
      </c>
      <c r="E5093" s="147" t="s">
        <v>2240</v>
      </c>
      <c r="G5093" s="147">
        <v>0</v>
      </c>
      <c r="I5093" s="147">
        <v>5</v>
      </c>
      <c r="J5093" s="147">
        <v>2565303</v>
      </c>
    </row>
    <row r="5094" spans="1:10" x14ac:dyDescent="0.2">
      <c r="A5094" s="147">
        <v>4</v>
      </c>
      <c r="B5094" s="149" t="s">
        <v>28750</v>
      </c>
      <c r="C5094" s="147" t="s">
        <v>2242</v>
      </c>
      <c r="D5094" s="147" t="s">
        <v>28751</v>
      </c>
      <c r="E5094" s="147" t="s">
        <v>2246</v>
      </c>
      <c r="G5094" s="147">
        <v>0</v>
      </c>
      <c r="I5094" s="147">
        <v>4</v>
      </c>
      <c r="J5094" s="147">
        <v>2565296</v>
      </c>
    </row>
    <row r="5095" spans="1:10" x14ac:dyDescent="0.2">
      <c r="A5095" s="147">
        <v>4</v>
      </c>
      <c r="B5095" s="149" t="s">
        <v>28750</v>
      </c>
      <c r="C5095" s="147" t="s">
        <v>2261</v>
      </c>
      <c r="D5095" s="147" t="s">
        <v>28749</v>
      </c>
      <c r="E5095" s="147" t="s">
        <v>2246</v>
      </c>
      <c r="G5095" s="147">
        <v>0</v>
      </c>
      <c r="I5095" s="147">
        <v>4</v>
      </c>
      <c r="J5095" s="147">
        <v>1191413</v>
      </c>
    </row>
    <row r="5096" spans="1:10" x14ac:dyDescent="0.2">
      <c r="A5096" s="147">
        <v>5</v>
      </c>
      <c r="B5096" s="149" t="s">
        <v>28748</v>
      </c>
      <c r="C5096" s="147" t="s">
        <v>2242</v>
      </c>
      <c r="D5096" s="147" t="s">
        <v>28747</v>
      </c>
      <c r="E5096" s="147" t="s">
        <v>2246</v>
      </c>
      <c r="G5096" s="147">
        <v>0</v>
      </c>
      <c r="I5096" s="147">
        <v>5</v>
      </c>
      <c r="J5096" s="147">
        <v>2565324</v>
      </c>
    </row>
    <row r="5097" spans="1:10" x14ac:dyDescent="0.2">
      <c r="A5097" s="147">
        <v>6</v>
      </c>
      <c r="B5097" s="149" t="s">
        <v>28746</v>
      </c>
      <c r="C5097" s="147" t="s">
        <v>2242</v>
      </c>
      <c r="D5097" s="147" t="s">
        <v>28745</v>
      </c>
      <c r="E5097" s="147" t="s">
        <v>2240</v>
      </c>
      <c r="G5097" s="147">
        <v>0</v>
      </c>
      <c r="I5097" s="147">
        <v>6</v>
      </c>
      <c r="J5097" s="147">
        <v>2565329</v>
      </c>
    </row>
    <row r="5098" spans="1:10" x14ac:dyDescent="0.2">
      <c r="A5098" s="147">
        <v>6</v>
      </c>
      <c r="B5098" s="149" t="s">
        <v>28744</v>
      </c>
      <c r="C5098" s="147" t="s">
        <v>2242</v>
      </c>
      <c r="D5098" s="147" t="s">
        <v>28743</v>
      </c>
      <c r="E5098" s="147" t="s">
        <v>2240</v>
      </c>
      <c r="G5098" s="147">
        <v>0</v>
      </c>
      <c r="I5098" s="147">
        <v>5</v>
      </c>
      <c r="J5098" s="147">
        <v>2565320</v>
      </c>
    </row>
    <row r="5099" spans="1:10" x14ac:dyDescent="0.2">
      <c r="A5099" s="147">
        <v>6</v>
      </c>
      <c r="B5099" s="149" t="s">
        <v>28741</v>
      </c>
      <c r="C5099" s="147" t="s">
        <v>2242</v>
      </c>
      <c r="D5099" s="147" t="s">
        <v>28742</v>
      </c>
      <c r="E5099" s="147" t="s">
        <v>2240</v>
      </c>
      <c r="G5099" s="147">
        <v>0</v>
      </c>
      <c r="I5099" s="147">
        <v>5</v>
      </c>
      <c r="J5099" s="147">
        <v>2565326</v>
      </c>
    </row>
    <row r="5100" spans="1:10" x14ac:dyDescent="0.2">
      <c r="A5100" s="147">
        <v>6</v>
      </c>
      <c r="B5100" s="149" t="s">
        <v>28741</v>
      </c>
      <c r="C5100" s="147" t="s">
        <v>2261</v>
      </c>
      <c r="D5100" s="147" t="s">
        <v>28697</v>
      </c>
      <c r="E5100" s="147" t="s">
        <v>2246</v>
      </c>
      <c r="G5100" s="147">
        <v>0</v>
      </c>
      <c r="I5100" s="147">
        <v>5</v>
      </c>
      <c r="J5100" s="147">
        <v>1191417</v>
      </c>
    </row>
    <row r="5101" spans="1:10" x14ac:dyDescent="0.2">
      <c r="A5101" s="147">
        <v>6</v>
      </c>
      <c r="B5101" s="149" t="s">
        <v>28740</v>
      </c>
      <c r="C5101" s="147" t="s">
        <v>2242</v>
      </c>
      <c r="D5101" s="147" t="s">
        <v>28739</v>
      </c>
      <c r="E5101" s="147" t="s">
        <v>2240</v>
      </c>
      <c r="G5101" s="147">
        <v>0</v>
      </c>
      <c r="I5101" s="147">
        <v>5</v>
      </c>
      <c r="J5101" s="147">
        <v>2565319</v>
      </c>
    </row>
    <row r="5102" spans="1:10" x14ac:dyDescent="0.2">
      <c r="A5102" s="147">
        <v>4</v>
      </c>
      <c r="B5102" s="149" t="s">
        <v>28738</v>
      </c>
      <c r="C5102" s="147" t="s">
        <v>2242</v>
      </c>
      <c r="D5102" s="147" t="s">
        <v>28737</v>
      </c>
      <c r="E5102" s="147" t="s">
        <v>2246</v>
      </c>
      <c r="G5102" s="147">
        <v>0</v>
      </c>
      <c r="I5102" s="147">
        <v>4</v>
      </c>
      <c r="J5102" s="147">
        <v>2565294</v>
      </c>
    </row>
    <row r="5103" spans="1:10" x14ac:dyDescent="0.2">
      <c r="A5103" s="147">
        <v>5</v>
      </c>
      <c r="B5103" s="149" t="s">
        <v>28736</v>
      </c>
      <c r="C5103" s="147" t="s">
        <v>2242</v>
      </c>
      <c r="D5103" s="147" t="s">
        <v>28735</v>
      </c>
      <c r="E5103" s="147" t="s">
        <v>2246</v>
      </c>
      <c r="G5103" s="147">
        <v>0</v>
      </c>
      <c r="I5103" s="147">
        <v>5</v>
      </c>
      <c r="J5103" s="147">
        <v>2565331</v>
      </c>
    </row>
    <row r="5104" spans="1:10" x14ac:dyDescent="0.2">
      <c r="A5104" s="147">
        <v>6</v>
      </c>
      <c r="B5104" s="149" t="s">
        <v>28734</v>
      </c>
      <c r="C5104" s="147" t="s">
        <v>2242</v>
      </c>
      <c r="D5104" s="147" t="s">
        <v>28733</v>
      </c>
      <c r="E5104" s="147" t="s">
        <v>2240</v>
      </c>
      <c r="G5104" s="147">
        <v>0</v>
      </c>
      <c r="I5104" s="147">
        <v>6</v>
      </c>
      <c r="J5104" s="147">
        <v>2565344</v>
      </c>
    </row>
    <row r="5105" spans="1:10" x14ac:dyDescent="0.2">
      <c r="A5105" s="147">
        <v>6</v>
      </c>
      <c r="B5105" s="149" t="s">
        <v>28732</v>
      </c>
      <c r="C5105" s="147" t="s">
        <v>2242</v>
      </c>
      <c r="D5105" s="147" t="s">
        <v>28731</v>
      </c>
      <c r="E5105" s="147" t="s">
        <v>2240</v>
      </c>
      <c r="G5105" s="147">
        <v>0</v>
      </c>
      <c r="I5105" s="147">
        <v>5</v>
      </c>
      <c r="J5105" s="147">
        <v>2565337</v>
      </c>
    </row>
    <row r="5106" spans="1:10" x14ac:dyDescent="0.2">
      <c r="A5106" s="147">
        <v>6</v>
      </c>
      <c r="B5106" s="149" t="s">
        <v>28730</v>
      </c>
      <c r="C5106" s="147" t="s">
        <v>2242</v>
      </c>
      <c r="D5106" s="147" t="s">
        <v>28729</v>
      </c>
      <c r="E5106" s="147" t="s">
        <v>2240</v>
      </c>
      <c r="G5106" s="147">
        <v>0</v>
      </c>
      <c r="I5106" s="147">
        <v>5</v>
      </c>
      <c r="J5106" s="147">
        <v>2565338</v>
      </c>
    </row>
    <row r="5107" spans="1:10" x14ac:dyDescent="0.2">
      <c r="A5107" s="147">
        <v>6</v>
      </c>
      <c r="B5107" s="149" t="s">
        <v>28728</v>
      </c>
      <c r="C5107" s="147" t="s">
        <v>2242</v>
      </c>
      <c r="D5107" s="147" t="s">
        <v>28727</v>
      </c>
      <c r="E5107" s="147" t="s">
        <v>2240</v>
      </c>
      <c r="G5107" s="147">
        <v>0</v>
      </c>
      <c r="I5107" s="147">
        <v>5</v>
      </c>
      <c r="J5107" s="147">
        <v>2565335</v>
      </c>
    </row>
    <row r="5108" spans="1:10" x14ac:dyDescent="0.2">
      <c r="A5108" s="147">
        <v>3</v>
      </c>
      <c r="B5108" s="149" t="s">
        <v>28724</v>
      </c>
      <c r="C5108" s="147" t="s">
        <v>2242</v>
      </c>
      <c r="D5108" s="147" t="s">
        <v>28726</v>
      </c>
      <c r="E5108" s="147" t="s">
        <v>2246</v>
      </c>
      <c r="G5108" s="147">
        <v>0</v>
      </c>
      <c r="I5108" s="147">
        <v>3</v>
      </c>
      <c r="J5108" s="147">
        <v>2564963</v>
      </c>
    </row>
    <row r="5109" spans="1:10" x14ac:dyDescent="0.2">
      <c r="A5109" s="147">
        <v>3</v>
      </c>
      <c r="B5109" s="149" t="s">
        <v>28724</v>
      </c>
      <c r="C5109" s="147" t="s">
        <v>2294</v>
      </c>
      <c r="D5109" s="147" t="s">
        <v>28725</v>
      </c>
      <c r="E5109" s="147" t="s">
        <v>2246</v>
      </c>
      <c r="G5109" s="147">
        <v>0</v>
      </c>
      <c r="I5109" s="147">
        <v>3</v>
      </c>
      <c r="J5109" s="147">
        <v>1191255</v>
      </c>
    </row>
    <row r="5110" spans="1:10" x14ac:dyDescent="0.2">
      <c r="A5110" s="147">
        <v>3</v>
      </c>
      <c r="B5110" s="149" t="s">
        <v>28724</v>
      </c>
      <c r="C5110" s="147" t="s">
        <v>2446</v>
      </c>
      <c r="D5110" s="147" t="s">
        <v>25769</v>
      </c>
      <c r="E5110" s="147" t="s">
        <v>2246</v>
      </c>
      <c r="G5110" s="147">
        <v>0</v>
      </c>
      <c r="I5110" s="147">
        <v>3</v>
      </c>
      <c r="J5110" s="147">
        <v>1191259</v>
      </c>
    </row>
    <row r="5111" spans="1:10" x14ac:dyDescent="0.2">
      <c r="A5111" s="147">
        <v>4</v>
      </c>
      <c r="B5111" s="149" t="s">
        <v>28721</v>
      </c>
      <c r="C5111" s="147" t="s">
        <v>2242</v>
      </c>
      <c r="D5111" s="147" t="s">
        <v>28723</v>
      </c>
      <c r="E5111" s="147" t="s">
        <v>2240</v>
      </c>
      <c r="G5111" s="147">
        <v>0</v>
      </c>
      <c r="I5111" s="147">
        <v>4</v>
      </c>
      <c r="J5111" s="147">
        <v>2565350</v>
      </c>
    </row>
    <row r="5112" spans="1:10" x14ac:dyDescent="0.2">
      <c r="A5112" s="147">
        <v>4</v>
      </c>
      <c r="B5112" s="149" t="s">
        <v>28721</v>
      </c>
      <c r="C5112" s="147" t="s">
        <v>2277</v>
      </c>
      <c r="D5112" s="147" t="s">
        <v>28722</v>
      </c>
      <c r="E5112" s="147" t="s">
        <v>2246</v>
      </c>
      <c r="G5112" s="147">
        <v>0</v>
      </c>
      <c r="I5112" s="147">
        <v>4</v>
      </c>
      <c r="J5112" s="147">
        <v>1191431</v>
      </c>
    </row>
    <row r="5113" spans="1:10" x14ac:dyDescent="0.2">
      <c r="A5113" s="147">
        <v>4</v>
      </c>
      <c r="B5113" s="149" t="s">
        <v>28721</v>
      </c>
      <c r="C5113" s="147" t="s">
        <v>2277</v>
      </c>
      <c r="D5113" s="147" t="s">
        <v>28708</v>
      </c>
      <c r="E5113" s="147" t="s">
        <v>2246</v>
      </c>
      <c r="G5113" s="147">
        <v>0</v>
      </c>
      <c r="I5113" s="147">
        <v>4</v>
      </c>
      <c r="J5113" s="147">
        <v>1191449</v>
      </c>
    </row>
    <row r="5114" spans="1:10" x14ac:dyDescent="0.2">
      <c r="A5114" s="147">
        <v>4</v>
      </c>
      <c r="B5114" s="149" t="s">
        <v>28714</v>
      </c>
      <c r="C5114" s="147" t="s">
        <v>2242</v>
      </c>
      <c r="D5114" s="147" t="s">
        <v>28720</v>
      </c>
      <c r="E5114" s="147" t="s">
        <v>2240</v>
      </c>
      <c r="G5114" s="147">
        <v>0</v>
      </c>
      <c r="I5114" s="147">
        <v>4</v>
      </c>
      <c r="J5114" s="147">
        <v>2565354</v>
      </c>
    </row>
    <row r="5115" spans="1:10" x14ac:dyDescent="0.2">
      <c r="A5115" s="147">
        <v>4</v>
      </c>
      <c r="B5115" s="149" t="s">
        <v>28714</v>
      </c>
      <c r="C5115" s="147" t="s">
        <v>2261</v>
      </c>
      <c r="D5115" s="147" t="s">
        <v>28719</v>
      </c>
      <c r="E5115" s="147" t="s">
        <v>2246</v>
      </c>
      <c r="G5115" s="147">
        <v>0</v>
      </c>
      <c r="I5115" s="147">
        <v>4</v>
      </c>
      <c r="J5115" s="147">
        <v>1191458</v>
      </c>
    </row>
    <row r="5116" spans="1:10" x14ac:dyDescent="0.2">
      <c r="A5116" s="147">
        <v>4</v>
      </c>
      <c r="B5116" s="149" t="s">
        <v>28714</v>
      </c>
      <c r="C5116" s="147" t="s">
        <v>2261</v>
      </c>
      <c r="D5116" s="147" t="s">
        <v>28718</v>
      </c>
      <c r="E5116" s="147" t="s">
        <v>2246</v>
      </c>
      <c r="G5116" s="147">
        <v>0</v>
      </c>
      <c r="I5116" s="147">
        <v>4</v>
      </c>
      <c r="J5116" s="147">
        <v>1191464</v>
      </c>
    </row>
    <row r="5117" spans="1:10" x14ac:dyDescent="0.2">
      <c r="A5117" s="147">
        <v>4</v>
      </c>
      <c r="B5117" s="149" t="s">
        <v>28714</v>
      </c>
      <c r="C5117" s="147" t="s">
        <v>2261</v>
      </c>
      <c r="D5117" s="147" t="s">
        <v>28717</v>
      </c>
      <c r="E5117" s="147" t="s">
        <v>2246</v>
      </c>
      <c r="G5117" s="147">
        <v>0</v>
      </c>
      <c r="I5117" s="147">
        <v>4</v>
      </c>
      <c r="J5117" s="147">
        <v>1191420</v>
      </c>
    </row>
    <row r="5118" spans="1:10" x14ac:dyDescent="0.2">
      <c r="A5118" s="147">
        <v>4</v>
      </c>
      <c r="B5118" s="149" t="s">
        <v>28714</v>
      </c>
      <c r="C5118" s="147" t="s">
        <v>2261</v>
      </c>
      <c r="D5118" s="147" t="s">
        <v>28716</v>
      </c>
      <c r="E5118" s="147" t="s">
        <v>2246</v>
      </c>
      <c r="G5118" s="147">
        <v>0</v>
      </c>
      <c r="I5118" s="147">
        <v>4</v>
      </c>
      <c r="J5118" s="147">
        <v>1191459</v>
      </c>
    </row>
    <row r="5119" spans="1:10" x14ac:dyDescent="0.2">
      <c r="A5119" s="147">
        <v>4</v>
      </c>
      <c r="B5119" s="149" t="s">
        <v>28714</v>
      </c>
      <c r="C5119" s="147" t="s">
        <v>2277</v>
      </c>
      <c r="D5119" s="147" t="s">
        <v>28715</v>
      </c>
      <c r="E5119" s="147" t="s">
        <v>2246</v>
      </c>
      <c r="G5119" s="147">
        <v>0</v>
      </c>
      <c r="I5119" s="147">
        <v>4</v>
      </c>
      <c r="J5119" s="147">
        <v>1191465</v>
      </c>
    </row>
    <row r="5120" spans="1:10" x14ac:dyDescent="0.2">
      <c r="A5120" s="147">
        <v>4</v>
      </c>
      <c r="B5120" s="149" t="s">
        <v>28714</v>
      </c>
      <c r="C5120" s="147" t="s">
        <v>2277</v>
      </c>
      <c r="D5120" s="147" t="s">
        <v>28708</v>
      </c>
      <c r="E5120" s="147" t="s">
        <v>2246</v>
      </c>
      <c r="G5120" s="147">
        <v>0</v>
      </c>
      <c r="I5120" s="147">
        <v>4</v>
      </c>
      <c r="J5120" s="147">
        <v>1191471</v>
      </c>
    </row>
    <row r="5121" spans="1:10" x14ac:dyDescent="0.2">
      <c r="A5121" s="147">
        <v>4</v>
      </c>
      <c r="B5121" s="149" t="s">
        <v>28709</v>
      </c>
      <c r="C5121" s="147" t="s">
        <v>2242</v>
      </c>
      <c r="D5121" s="147" t="s">
        <v>28713</v>
      </c>
      <c r="E5121" s="147" t="s">
        <v>2240</v>
      </c>
      <c r="G5121" s="147">
        <v>0</v>
      </c>
      <c r="I5121" s="147">
        <v>4</v>
      </c>
      <c r="J5121" s="147">
        <v>2565346</v>
      </c>
    </row>
    <row r="5122" spans="1:10" x14ac:dyDescent="0.2">
      <c r="A5122" s="147">
        <v>4</v>
      </c>
      <c r="B5122" s="149" t="s">
        <v>28709</v>
      </c>
      <c r="C5122" s="147" t="s">
        <v>2261</v>
      </c>
      <c r="D5122" s="147" t="s">
        <v>28712</v>
      </c>
      <c r="E5122" s="147" t="s">
        <v>2246</v>
      </c>
      <c r="G5122" s="147">
        <v>0</v>
      </c>
      <c r="I5122" s="147">
        <v>4</v>
      </c>
      <c r="J5122" s="147">
        <v>1191430</v>
      </c>
    </row>
    <row r="5123" spans="1:10" x14ac:dyDescent="0.2">
      <c r="A5123" s="147">
        <v>4</v>
      </c>
      <c r="B5123" s="149" t="s">
        <v>28709</v>
      </c>
      <c r="C5123" s="147" t="s">
        <v>2261</v>
      </c>
      <c r="D5123" s="147" t="s">
        <v>28711</v>
      </c>
      <c r="E5123" s="147" t="s">
        <v>2246</v>
      </c>
      <c r="G5123" s="147">
        <v>0</v>
      </c>
      <c r="I5123" s="147">
        <v>4</v>
      </c>
      <c r="J5123" s="147">
        <v>1191439</v>
      </c>
    </row>
    <row r="5124" spans="1:10" x14ac:dyDescent="0.2">
      <c r="A5124" s="147">
        <v>4</v>
      </c>
      <c r="B5124" s="149" t="s">
        <v>28709</v>
      </c>
      <c r="C5124" s="147" t="s">
        <v>2277</v>
      </c>
      <c r="D5124" s="147" t="s">
        <v>28710</v>
      </c>
      <c r="E5124" s="147" t="s">
        <v>2246</v>
      </c>
      <c r="G5124" s="147">
        <v>0</v>
      </c>
      <c r="I5124" s="147">
        <v>4</v>
      </c>
      <c r="J5124" s="147">
        <v>1191447</v>
      </c>
    </row>
    <row r="5125" spans="1:10" x14ac:dyDescent="0.2">
      <c r="A5125" s="147">
        <v>4</v>
      </c>
      <c r="B5125" s="149" t="s">
        <v>28709</v>
      </c>
      <c r="C5125" s="147" t="s">
        <v>2277</v>
      </c>
      <c r="D5125" s="147" t="s">
        <v>28708</v>
      </c>
      <c r="E5125" s="147" t="s">
        <v>2246</v>
      </c>
      <c r="G5125" s="147">
        <v>0</v>
      </c>
      <c r="I5125" s="147">
        <v>4</v>
      </c>
      <c r="J5125" s="147">
        <v>1191436</v>
      </c>
    </row>
    <row r="5126" spans="1:10" x14ac:dyDescent="0.2">
      <c r="A5126" s="147">
        <v>4</v>
      </c>
      <c r="B5126" s="149" t="s">
        <v>28701</v>
      </c>
      <c r="C5126" s="147" t="s">
        <v>2242</v>
      </c>
      <c r="D5126" s="147" t="s">
        <v>28707</v>
      </c>
      <c r="E5126" s="147" t="s">
        <v>2240</v>
      </c>
      <c r="G5126" s="147">
        <v>0</v>
      </c>
      <c r="I5126" s="147">
        <v>4</v>
      </c>
      <c r="J5126" s="147">
        <v>2565357</v>
      </c>
    </row>
    <row r="5127" spans="1:10" x14ac:dyDescent="0.2">
      <c r="A5127" s="147">
        <v>4</v>
      </c>
      <c r="B5127" s="149" t="s">
        <v>28701</v>
      </c>
      <c r="C5127" s="147" t="s">
        <v>2261</v>
      </c>
      <c r="D5127" s="147" t="s">
        <v>28706</v>
      </c>
      <c r="E5127" s="147" t="s">
        <v>2246</v>
      </c>
      <c r="G5127" s="147">
        <v>0</v>
      </c>
      <c r="I5127" s="147">
        <v>4</v>
      </c>
      <c r="J5127" s="147">
        <v>1191473</v>
      </c>
    </row>
    <row r="5128" spans="1:10" x14ac:dyDescent="0.2">
      <c r="A5128" s="147">
        <v>4</v>
      </c>
      <c r="B5128" s="149" t="s">
        <v>28701</v>
      </c>
      <c r="C5128" s="147" t="s">
        <v>2261</v>
      </c>
      <c r="D5128" s="147" t="s">
        <v>28705</v>
      </c>
      <c r="E5128" s="147" t="s">
        <v>2246</v>
      </c>
      <c r="G5128" s="147">
        <v>0</v>
      </c>
      <c r="I5128" s="147">
        <v>4</v>
      </c>
      <c r="J5128" s="147">
        <v>1191474</v>
      </c>
    </row>
    <row r="5129" spans="1:10" x14ac:dyDescent="0.2">
      <c r="A5129" s="147">
        <v>4</v>
      </c>
      <c r="B5129" s="149" t="s">
        <v>28701</v>
      </c>
      <c r="C5129" s="147" t="s">
        <v>2261</v>
      </c>
      <c r="D5129" s="147" t="s">
        <v>28704</v>
      </c>
      <c r="E5129" s="147" t="s">
        <v>2246</v>
      </c>
      <c r="G5129" s="147">
        <v>0</v>
      </c>
      <c r="I5129" s="147">
        <v>4</v>
      </c>
      <c r="J5129" s="147">
        <v>1191445</v>
      </c>
    </row>
    <row r="5130" spans="1:10" x14ac:dyDescent="0.2">
      <c r="A5130" s="147">
        <v>4</v>
      </c>
      <c r="B5130" s="149" t="s">
        <v>28701</v>
      </c>
      <c r="C5130" s="147" t="s">
        <v>2277</v>
      </c>
      <c r="D5130" s="147" t="s">
        <v>28703</v>
      </c>
      <c r="E5130" s="147" t="s">
        <v>2246</v>
      </c>
      <c r="F5130" s="147" t="s">
        <v>2259</v>
      </c>
      <c r="G5130" s="147">
        <v>2</v>
      </c>
      <c r="H5130" s="148">
        <v>41204</v>
      </c>
      <c r="I5130" s="147">
        <v>4</v>
      </c>
      <c r="J5130" s="147">
        <v>1191446</v>
      </c>
    </row>
    <row r="5131" spans="1:10" x14ac:dyDescent="0.2">
      <c r="A5131" s="147">
        <v>4</v>
      </c>
      <c r="B5131" s="149" t="s">
        <v>28701</v>
      </c>
      <c r="C5131" s="147" t="s">
        <v>2277</v>
      </c>
      <c r="D5131" s="147" t="s">
        <v>28702</v>
      </c>
      <c r="E5131" s="147" t="s">
        <v>2246</v>
      </c>
      <c r="G5131" s="147">
        <v>0</v>
      </c>
      <c r="I5131" s="147">
        <v>4</v>
      </c>
      <c r="J5131" s="147">
        <v>1191428</v>
      </c>
    </row>
    <row r="5132" spans="1:10" x14ac:dyDescent="0.2">
      <c r="A5132" s="147">
        <v>4</v>
      </c>
      <c r="B5132" s="149" t="s">
        <v>28701</v>
      </c>
      <c r="C5132" s="147" t="s">
        <v>2277</v>
      </c>
      <c r="D5132" s="147" t="s">
        <v>28700</v>
      </c>
      <c r="E5132" s="147" t="s">
        <v>2246</v>
      </c>
      <c r="G5132" s="147">
        <v>0</v>
      </c>
      <c r="I5132" s="147">
        <v>4</v>
      </c>
      <c r="J5132" s="147">
        <v>1191423</v>
      </c>
    </row>
    <row r="5133" spans="1:10" x14ac:dyDescent="0.2">
      <c r="A5133" s="147">
        <v>4</v>
      </c>
      <c r="B5133" s="149" t="s">
        <v>28698</v>
      </c>
      <c r="C5133" s="147" t="s">
        <v>2242</v>
      </c>
      <c r="D5133" s="147" t="s">
        <v>28699</v>
      </c>
      <c r="E5133" s="147" t="s">
        <v>2240</v>
      </c>
      <c r="G5133" s="147">
        <v>0</v>
      </c>
      <c r="I5133" s="147">
        <v>4</v>
      </c>
      <c r="J5133" s="147">
        <v>2565358</v>
      </c>
    </row>
    <row r="5134" spans="1:10" x14ac:dyDescent="0.2">
      <c r="A5134" s="147">
        <v>4</v>
      </c>
      <c r="B5134" s="149" t="s">
        <v>28698</v>
      </c>
      <c r="C5134" s="147" t="s">
        <v>2261</v>
      </c>
      <c r="D5134" s="147" t="s">
        <v>28697</v>
      </c>
      <c r="E5134" s="147" t="s">
        <v>2246</v>
      </c>
      <c r="G5134" s="147">
        <v>0</v>
      </c>
      <c r="I5134" s="147">
        <v>4</v>
      </c>
      <c r="J5134" s="147">
        <v>1191442</v>
      </c>
    </row>
    <row r="5135" spans="1:10" x14ac:dyDescent="0.2">
      <c r="A5135" s="147">
        <v>3</v>
      </c>
      <c r="B5135" s="149" t="s">
        <v>28695</v>
      </c>
      <c r="C5135" s="147" t="s">
        <v>2242</v>
      </c>
      <c r="D5135" s="147" t="s">
        <v>28696</v>
      </c>
      <c r="E5135" s="147" t="s">
        <v>2246</v>
      </c>
      <c r="G5135" s="147">
        <v>0</v>
      </c>
      <c r="I5135" s="147">
        <v>3</v>
      </c>
      <c r="J5135" s="147">
        <v>2564943</v>
      </c>
    </row>
    <row r="5136" spans="1:10" x14ac:dyDescent="0.2">
      <c r="A5136" s="147">
        <v>3</v>
      </c>
      <c r="B5136" s="149" t="s">
        <v>28695</v>
      </c>
      <c r="C5136" s="147" t="s">
        <v>2446</v>
      </c>
      <c r="D5136" s="147" t="s">
        <v>25769</v>
      </c>
      <c r="E5136" s="147" t="s">
        <v>2246</v>
      </c>
      <c r="G5136" s="147">
        <v>0</v>
      </c>
      <c r="I5136" s="147">
        <v>3</v>
      </c>
      <c r="J5136" s="147">
        <v>1191241</v>
      </c>
    </row>
    <row r="5137" spans="1:10" x14ac:dyDescent="0.2">
      <c r="A5137" s="147">
        <v>4</v>
      </c>
      <c r="B5137" s="149" t="s">
        <v>28692</v>
      </c>
      <c r="C5137" s="147" t="s">
        <v>2242</v>
      </c>
      <c r="D5137" s="147" t="s">
        <v>28694</v>
      </c>
      <c r="E5137" s="147" t="s">
        <v>2240</v>
      </c>
      <c r="G5137" s="147">
        <v>0</v>
      </c>
      <c r="I5137" s="147">
        <v>4</v>
      </c>
      <c r="J5137" s="147">
        <v>2565361</v>
      </c>
    </row>
    <row r="5138" spans="1:10" x14ac:dyDescent="0.2">
      <c r="A5138" s="147">
        <v>4</v>
      </c>
      <c r="B5138" s="149" t="s">
        <v>28692</v>
      </c>
      <c r="C5138" s="147" t="s">
        <v>2277</v>
      </c>
      <c r="D5138" s="147" t="s">
        <v>28693</v>
      </c>
      <c r="E5138" s="147" t="s">
        <v>2246</v>
      </c>
      <c r="G5138" s="147">
        <v>0</v>
      </c>
      <c r="I5138" s="147">
        <v>4</v>
      </c>
      <c r="J5138" s="147">
        <v>1191487</v>
      </c>
    </row>
    <row r="5139" spans="1:10" x14ac:dyDescent="0.2">
      <c r="A5139" s="147">
        <v>4</v>
      </c>
      <c r="B5139" s="149" t="s">
        <v>28692</v>
      </c>
      <c r="C5139" s="147" t="s">
        <v>2277</v>
      </c>
      <c r="D5139" s="147" t="s">
        <v>28678</v>
      </c>
      <c r="E5139" s="147" t="s">
        <v>2246</v>
      </c>
      <c r="G5139" s="147">
        <v>0</v>
      </c>
      <c r="I5139" s="147">
        <v>4</v>
      </c>
      <c r="J5139" s="147">
        <v>1191504</v>
      </c>
    </row>
    <row r="5140" spans="1:10" x14ac:dyDescent="0.2">
      <c r="A5140" s="147">
        <v>4</v>
      </c>
      <c r="B5140" s="149" t="s">
        <v>28685</v>
      </c>
      <c r="C5140" s="147" t="s">
        <v>2242</v>
      </c>
      <c r="D5140" s="147" t="s">
        <v>28691</v>
      </c>
      <c r="E5140" s="147" t="s">
        <v>2240</v>
      </c>
      <c r="G5140" s="147">
        <v>0</v>
      </c>
      <c r="I5140" s="147">
        <v>4</v>
      </c>
      <c r="J5140" s="147">
        <v>2565362</v>
      </c>
    </row>
    <row r="5141" spans="1:10" x14ac:dyDescent="0.2">
      <c r="A5141" s="147">
        <v>4</v>
      </c>
      <c r="B5141" s="149" t="s">
        <v>28685</v>
      </c>
      <c r="C5141" s="147" t="s">
        <v>2261</v>
      </c>
      <c r="D5141" s="147" t="s">
        <v>28690</v>
      </c>
      <c r="E5141" s="147" t="s">
        <v>2246</v>
      </c>
      <c r="G5141" s="147">
        <v>0</v>
      </c>
      <c r="I5141" s="147">
        <v>4</v>
      </c>
      <c r="J5141" s="147">
        <v>1191518</v>
      </c>
    </row>
    <row r="5142" spans="1:10" x14ac:dyDescent="0.2">
      <c r="A5142" s="147">
        <v>4</v>
      </c>
      <c r="B5142" s="149" t="s">
        <v>28685</v>
      </c>
      <c r="C5142" s="147" t="s">
        <v>2261</v>
      </c>
      <c r="D5142" s="147" t="s">
        <v>28689</v>
      </c>
      <c r="E5142" s="147" t="s">
        <v>2246</v>
      </c>
      <c r="G5142" s="147">
        <v>0</v>
      </c>
      <c r="I5142" s="147">
        <v>4</v>
      </c>
      <c r="J5142" s="147">
        <v>1191483</v>
      </c>
    </row>
    <row r="5143" spans="1:10" x14ac:dyDescent="0.2">
      <c r="A5143" s="147">
        <v>4</v>
      </c>
      <c r="B5143" s="149" t="s">
        <v>28685</v>
      </c>
      <c r="C5143" s="147" t="s">
        <v>2261</v>
      </c>
      <c r="D5143" s="147" t="s">
        <v>28688</v>
      </c>
      <c r="E5143" s="147" t="s">
        <v>2246</v>
      </c>
      <c r="G5143" s="147">
        <v>0</v>
      </c>
      <c r="I5143" s="147">
        <v>4</v>
      </c>
      <c r="J5143" s="147">
        <v>1191491</v>
      </c>
    </row>
    <row r="5144" spans="1:10" x14ac:dyDescent="0.2">
      <c r="A5144" s="147">
        <v>4</v>
      </c>
      <c r="B5144" s="149" t="s">
        <v>28685</v>
      </c>
      <c r="C5144" s="147" t="s">
        <v>2261</v>
      </c>
      <c r="D5144" s="147" t="s">
        <v>28687</v>
      </c>
      <c r="E5144" s="147" t="s">
        <v>2246</v>
      </c>
      <c r="G5144" s="147">
        <v>0</v>
      </c>
      <c r="I5144" s="147">
        <v>4</v>
      </c>
      <c r="J5144" s="147">
        <v>1191488</v>
      </c>
    </row>
    <row r="5145" spans="1:10" x14ac:dyDescent="0.2">
      <c r="A5145" s="147">
        <v>4</v>
      </c>
      <c r="B5145" s="149" t="s">
        <v>28685</v>
      </c>
      <c r="C5145" s="147" t="s">
        <v>2277</v>
      </c>
      <c r="D5145" s="147" t="s">
        <v>28686</v>
      </c>
      <c r="E5145" s="147" t="s">
        <v>2246</v>
      </c>
      <c r="G5145" s="147">
        <v>0</v>
      </c>
      <c r="I5145" s="147">
        <v>4</v>
      </c>
      <c r="J5145" s="147">
        <v>1191490</v>
      </c>
    </row>
    <row r="5146" spans="1:10" x14ac:dyDescent="0.2">
      <c r="A5146" s="147">
        <v>4</v>
      </c>
      <c r="B5146" s="149" t="s">
        <v>28685</v>
      </c>
      <c r="C5146" s="147" t="s">
        <v>2277</v>
      </c>
      <c r="D5146" s="147" t="s">
        <v>28684</v>
      </c>
      <c r="E5146" s="147" t="s">
        <v>2246</v>
      </c>
      <c r="G5146" s="147">
        <v>0</v>
      </c>
      <c r="I5146" s="147">
        <v>4</v>
      </c>
      <c r="J5146" s="147">
        <v>1191524</v>
      </c>
    </row>
    <row r="5147" spans="1:10" x14ac:dyDescent="0.2">
      <c r="A5147" s="147">
        <v>4</v>
      </c>
      <c r="B5147" s="149" t="s">
        <v>28679</v>
      </c>
      <c r="C5147" s="147" t="s">
        <v>2242</v>
      </c>
      <c r="D5147" s="147" t="s">
        <v>28683</v>
      </c>
      <c r="E5147" s="147" t="s">
        <v>2240</v>
      </c>
      <c r="G5147" s="147">
        <v>0</v>
      </c>
      <c r="I5147" s="147">
        <v>4</v>
      </c>
      <c r="J5147" s="147">
        <v>2565363</v>
      </c>
    </row>
    <row r="5148" spans="1:10" x14ac:dyDescent="0.2">
      <c r="A5148" s="147">
        <v>4</v>
      </c>
      <c r="B5148" s="149" t="s">
        <v>28679</v>
      </c>
      <c r="C5148" s="147" t="s">
        <v>2261</v>
      </c>
      <c r="D5148" s="147" t="s">
        <v>28682</v>
      </c>
      <c r="E5148" s="147" t="s">
        <v>2246</v>
      </c>
      <c r="G5148" s="147">
        <v>0</v>
      </c>
      <c r="I5148" s="147">
        <v>4</v>
      </c>
      <c r="J5148" s="147">
        <v>1191530</v>
      </c>
    </row>
    <row r="5149" spans="1:10" x14ac:dyDescent="0.2">
      <c r="A5149" s="147">
        <v>4</v>
      </c>
      <c r="B5149" s="149" t="s">
        <v>28679</v>
      </c>
      <c r="C5149" s="147" t="s">
        <v>2261</v>
      </c>
      <c r="D5149" s="147" t="s">
        <v>28681</v>
      </c>
      <c r="E5149" s="147" t="s">
        <v>2246</v>
      </c>
      <c r="G5149" s="147">
        <v>0</v>
      </c>
      <c r="I5149" s="147">
        <v>4</v>
      </c>
      <c r="J5149" s="147">
        <v>1191479</v>
      </c>
    </row>
    <row r="5150" spans="1:10" x14ac:dyDescent="0.2">
      <c r="A5150" s="147">
        <v>4</v>
      </c>
      <c r="B5150" s="149" t="s">
        <v>28679</v>
      </c>
      <c r="C5150" s="147" t="s">
        <v>2277</v>
      </c>
      <c r="D5150" s="147" t="s">
        <v>28680</v>
      </c>
      <c r="E5150" s="147" t="s">
        <v>2246</v>
      </c>
      <c r="G5150" s="147">
        <v>0</v>
      </c>
      <c r="I5150" s="147">
        <v>4</v>
      </c>
      <c r="J5150" s="147">
        <v>1191523</v>
      </c>
    </row>
    <row r="5151" spans="1:10" x14ac:dyDescent="0.2">
      <c r="A5151" s="147">
        <v>4</v>
      </c>
      <c r="B5151" s="149" t="s">
        <v>28679</v>
      </c>
      <c r="C5151" s="147" t="s">
        <v>2277</v>
      </c>
      <c r="D5151" s="147" t="s">
        <v>28678</v>
      </c>
      <c r="E5151" s="147" t="s">
        <v>2246</v>
      </c>
      <c r="G5151" s="147">
        <v>0</v>
      </c>
      <c r="I5151" s="147">
        <v>4</v>
      </c>
      <c r="J5151" s="147">
        <v>1191508</v>
      </c>
    </row>
    <row r="5152" spans="1:10" x14ac:dyDescent="0.2">
      <c r="A5152" s="147">
        <v>4</v>
      </c>
      <c r="B5152" s="149" t="s">
        <v>28671</v>
      </c>
      <c r="C5152" s="147" t="s">
        <v>2242</v>
      </c>
      <c r="D5152" s="147" t="s">
        <v>28677</v>
      </c>
      <c r="E5152" s="147" t="s">
        <v>2240</v>
      </c>
      <c r="G5152" s="147">
        <v>0</v>
      </c>
      <c r="I5152" s="147">
        <v>4</v>
      </c>
      <c r="J5152" s="147">
        <v>2565372</v>
      </c>
    </row>
    <row r="5153" spans="1:10" x14ac:dyDescent="0.2">
      <c r="A5153" s="147">
        <v>4</v>
      </c>
      <c r="B5153" s="149" t="s">
        <v>28671</v>
      </c>
      <c r="C5153" s="147" t="s">
        <v>2261</v>
      </c>
      <c r="D5153" s="147" t="s">
        <v>28676</v>
      </c>
      <c r="E5153" s="147" t="s">
        <v>2246</v>
      </c>
      <c r="G5153" s="147">
        <v>0</v>
      </c>
      <c r="I5153" s="147">
        <v>4</v>
      </c>
      <c r="J5153" s="147">
        <v>1191493</v>
      </c>
    </row>
    <row r="5154" spans="1:10" x14ac:dyDescent="0.2">
      <c r="A5154" s="147">
        <v>4</v>
      </c>
      <c r="B5154" s="149" t="s">
        <v>28671</v>
      </c>
      <c r="C5154" s="147" t="s">
        <v>2261</v>
      </c>
      <c r="D5154" s="147" t="s">
        <v>28675</v>
      </c>
      <c r="E5154" s="147" t="s">
        <v>2246</v>
      </c>
      <c r="G5154" s="147">
        <v>0</v>
      </c>
      <c r="I5154" s="147">
        <v>4</v>
      </c>
      <c r="J5154" s="147">
        <v>1191482</v>
      </c>
    </row>
    <row r="5155" spans="1:10" x14ac:dyDescent="0.2">
      <c r="A5155" s="147">
        <v>4</v>
      </c>
      <c r="B5155" s="149" t="s">
        <v>28671</v>
      </c>
      <c r="C5155" s="147" t="s">
        <v>2261</v>
      </c>
      <c r="D5155" s="147" t="s">
        <v>28674</v>
      </c>
      <c r="E5155" s="147" t="s">
        <v>2246</v>
      </c>
      <c r="G5155" s="147">
        <v>0</v>
      </c>
      <c r="I5155" s="147">
        <v>4</v>
      </c>
      <c r="J5155" s="147">
        <v>1191495</v>
      </c>
    </row>
    <row r="5156" spans="1:10" x14ac:dyDescent="0.2">
      <c r="A5156" s="147">
        <v>4</v>
      </c>
      <c r="B5156" s="149" t="s">
        <v>28671</v>
      </c>
      <c r="C5156" s="147" t="s">
        <v>2277</v>
      </c>
      <c r="D5156" s="147" t="s">
        <v>28673</v>
      </c>
      <c r="E5156" s="147" t="s">
        <v>2246</v>
      </c>
      <c r="G5156" s="147">
        <v>0</v>
      </c>
      <c r="I5156" s="147">
        <v>4</v>
      </c>
      <c r="J5156" s="147">
        <v>1191527</v>
      </c>
    </row>
    <row r="5157" spans="1:10" x14ac:dyDescent="0.2">
      <c r="A5157" s="147">
        <v>4</v>
      </c>
      <c r="B5157" s="149" t="s">
        <v>28671</v>
      </c>
      <c r="C5157" s="147" t="s">
        <v>2277</v>
      </c>
      <c r="D5157" s="147" t="s">
        <v>28672</v>
      </c>
      <c r="E5157" s="147" t="s">
        <v>2246</v>
      </c>
      <c r="G5157" s="147">
        <v>0</v>
      </c>
      <c r="I5157" s="147">
        <v>4</v>
      </c>
      <c r="J5157" s="147">
        <v>1191511</v>
      </c>
    </row>
    <row r="5158" spans="1:10" x14ac:dyDescent="0.2">
      <c r="A5158" s="147">
        <v>4</v>
      </c>
      <c r="B5158" s="149" t="s">
        <v>28671</v>
      </c>
      <c r="C5158" s="147" t="s">
        <v>2277</v>
      </c>
      <c r="D5158" s="147" t="s">
        <v>28670</v>
      </c>
      <c r="E5158" s="147" t="s">
        <v>2246</v>
      </c>
      <c r="G5158" s="147">
        <v>0</v>
      </c>
      <c r="I5158" s="147">
        <v>4</v>
      </c>
      <c r="J5158" s="147">
        <v>1191521</v>
      </c>
    </row>
    <row r="5159" spans="1:10" x14ac:dyDescent="0.2">
      <c r="A5159" s="147">
        <v>3</v>
      </c>
      <c r="B5159" s="149" t="s">
        <v>28668</v>
      </c>
      <c r="C5159" s="147" t="s">
        <v>2242</v>
      </c>
      <c r="D5159" s="147" t="s">
        <v>28669</v>
      </c>
      <c r="E5159" s="147" t="s">
        <v>2246</v>
      </c>
      <c r="G5159" s="147">
        <v>0</v>
      </c>
      <c r="I5159" s="147">
        <v>3</v>
      </c>
      <c r="J5159" s="147">
        <v>2564946</v>
      </c>
    </row>
    <row r="5160" spans="1:10" x14ac:dyDescent="0.2">
      <c r="A5160" s="147">
        <v>3</v>
      </c>
      <c r="B5160" s="149" t="s">
        <v>28668</v>
      </c>
      <c r="C5160" s="147" t="s">
        <v>2446</v>
      </c>
      <c r="D5160" s="147" t="s">
        <v>25769</v>
      </c>
      <c r="E5160" s="147" t="s">
        <v>2246</v>
      </c>
      <c r="G5160" s="147">
        <v>0</v>
      </c>
      <c r="I5160" s="147">
        <v>3</v>
      </c>
      <c r="J5160" s="147">
        <v>1191274</v>
      </c>
    </row>
    <row r="5161" spans="1:10" x14ac:dyDescent="0.2">
      <c r="A5161" s="147">
        <v>4</v>
      </c>
      <c r="B5161" s="149" t="s">
        <v>28664</v>
      </c>
      <c r="C5161" s="147" t="s">
        <v>2242</v>
      </c>
      <c r="D5161" s="147" t="s">
        <v>28667</v>
      </c>
      <c r="E5161" s="147" t="s">
        <v>2240</v>
      </c>
      <c r="G5161" s="147">
        <v>0</v>
      </c>
      <c r="I5161" s="147">
        <v>4</v>
      </c>
      <c r="J5161" s="147">
        <v>2565376</v>
      </c>
    </row>
    <row r="5162" spans="1:10" x14ac:dyDescent="0.2">
      <c r="A5162" s="147">
        <v>4</v>
      </c>
      <c r="B5162" s="149" t="s">
        <v>28664</v>
      </c>
      <c r="C5162" s="147" t="s">
        <v>2261</v>
      </c>
      <c r="D5162" s="147" t="s">
        <v>28666</v>
      </c>
      <c r="E5162" s="147" t="s">
        <v>2246</v>
      </c>
      <c r="G5162" s="147">
        <v>0</v>
      </c>
      <c r="I5162" s="147">
        <v>4</v>
      </c>
      <c r="J5162" s="147">
        <v>1191580</v>
      </c>
    </row>
    <row r="5163" spans="1:10" x14ac:dyDescent="0.2">
      <c r="A5163" s="147">
        <v>4</v>
      </c>
      <c r="B5163" s="149" t="s">
        <v>28664</v>
      </c>
      <c r="C5163" s="147" t="s">
        <v>2277</v>
      </c>
      <c r="D5163" s="147" t="s">
        <v>28665</v>
      </c>
      <c r="E5163" s="147" t="s">
        <v>2246</v>
      </c>
      <c r="G5163" s="147">
        <v>0</v>
      </c>
      <c r="I5163" s="147">
        <v>4</v>
      </c>
      <c r="J5163" s="147">
        <v>1191558</v>
      </c>
    </row>
    <row r="5164" spans="1:10" x14ac:dyDescent="0.2">
      <c r="A5164" s="147">
        <v>4</v>
      </c>
      <c r="B5164" s="149" t="s">
        <v>28664</v>
      </c>
      <c r="C5164" s="147" t="s">
        <v>2277</v>
      </c>
      <c r="D5164" s="147" t="s">
        <v>28652</v>
      </c>
      <c r="E5164" s="147" t="s">
        <v>2246</v>
      </c>
      <c r="G5164" s="147">
        <v>0</v>
      </c>
      <c r="I5164" s="147">
        <v>4</v>
      </c>
      <c r="J5164" s="147">
        <v>1191557</v>
      </c>
    </row>
    <row r="5165" spans="1:10" x14ac:dyDescent="0.2">
      <c r="A5165" s="147">
        <v>4</v>
      </c>
      <c r="B5165" s="149" t="s">
        <v>28658</v>
      </c>
      <c r="C5165" s="147" t="s">
        <v>2242</v>
      </c>
      <c r="D5165" s="147" t="s">
        <v>28663</v>
      </c>
      <c r="E5165" s="147" t="s">
        <v>2240</v>
      </c>
      <c r="G5165" s="147">
        <v>0</v>
      </c>
      <c r="I5165" s="147">
        <v>4</v>
      </c>
      <c r="J5165" s="147">
        <v>2565382</v>
      </c>
    </row>
    <row r="5166" spans="1:10" x14ac:dyDescent="0.2">
      <c r="A5166" s="147">
        <v>4</v>
      </c>
      <c r="B5166" s="149" t="s">
        <v>28658</v>
      </c>
      <c r="C5166" s="147" t="s">
        <v>2261</v>
      </c>
      <c r="D5166" s="147" t="s">
        <v>28662</v>
      </c>
      <c r="E5166" s="147" t="s">
        <v>2246</v>
      </c>
      <c r="G5166" s="147">
        <v>0</v>
      </c>
      <c r="I5166" s="147">
        <v>4</v>
      </c>
      <c r="J5166" s="147">
        <v>1191534</v>
      </c>
    </row>
    <row r="5167" spans="1:10" x14ac:dyDescent="0.2">
      <c r="A5167" s="147">
        <v>4</v>
      </c>
      <c r="B5167" s="149" t="s">
        <v>28658</v>
      </c>
      <c r="C5167" s="147" t="s">
        <v>2261</v>
      </c>
      <c r="D5167" s="147" t="s">
        <v>28661</v>
      </c>
      <c r="E5167" s="147" t="s">
        <v>2246</v>
      </c>
      <c r="G5167" s="147">
        <v>0</v>
      </c>
      <c r="I5167" s="147">
        <v>4</v>
      </c>
      <c r="J5167" s="147">
        <v>1191579</v>
      </c>
    </row>
    <row r="5168" spans="1:10" x14ac:dyDescent="0.2">
      <c r="A5168" s="147">
        <v>4</v>
      </c>
      <c r="B5168" s="149" t="s">
        <v>28658</v>
      </c>
      <c r="C5168" s="147" t="s">
        <v>2261</v>
      </c>
      <c r="D5168" s="147" t="s">
        <v>28660</v>
      </c>
      <c r="E5168" s="147" t="s">
        <v>2246</v>
      </c>
      <c r="G5168" s="147">
        <v>0</v>
      </c>
      <c r="I5168" s="147">
        <v>4</v>
      </c>
      <c r="J5168" s="147">
        <v>1191549</v>
      </c>
    </row>
    <row r="5169" spans="1:10" x14ac:dyDescent="0.2">
      <c r="A5169" s="147">
        <v>4</v>
      </c>
      <c r="B5169" s="149" t="s">
        <v>28658</v>
      </c>
      <c r="C5169" s="147" t="s">
        <v>2277</v>
      </c>
      <c r="D5169" s="147" t="s">
        <v>28659</v>
      </c>
      <c r="E5169" s="147" t="s">
        <v>2246</v>
      </c>
      <c r="G5169" s="147">
        <v>0</v>
      </c>
      <c r="I5169" s="147">
        <v>4</v>
      </c>
      <c r="J5169" s="147">
        <v>1191584</v>
      </c>
    </row>
    <row r="5170" spans="1:10" x14ac:dyDescent="0.2">
      <c r="A5170" s="147">
        <v>4</v>
      </c>
      <c r="B5170" s="149" t="s">
        <v>28658</v>
      </c>
      <c r="C5170" s="147" t="s">
        <v>2277</v>
      </c>
      <c r="D5170" s="147" t="s">
        <v>28652</v>
      </c>
      <c r="E5170" s="147" t="s">
        <v>2246</v>
      </c>
      <c r="G5170" s="147">
        <v>0</v>
      </c>
      <c r="I5170" s="147">
        <v>4</v>
      </c>
      <c r="J5170" s="147">
        <v>1191565</v>
      </c>
    </row>
    <row r="5171" spans="1:10" x14ac:dyDescent="0.2">
      <c r="A5171" s="147">
        <v>4</v>
      </c>
      <c r="B5171" s="149" t="s">
        <v>28653</v>
      </c>
      <c r="C5171" s="147" t="s">
        <v>2242</v>
      </c>
      <c r="D5171" s="147" t="s">
        <v>28657</v>
      </c>
      <c r="E5171" s="147" t="s">
        <v>2246</v>
      </c>
      <c r="G5171" s="147">
        <v>0</v>
      </c>
      <c r="I5171" s="147">
        <v>4</v>
      </c>
      <c r="J5171" s="147">
        <v>2565383</v>
      </c>
    </row>
    <row r="5172" spans="1:10" x14ac:dyDescent="0.2">
      <c r="A5172" s="147">
        <v>4</v>
      </c>
      <c r="B5172" s="149" t="s">
        <v>28653</v>
      </c>
      <c r="C5172" s="147" t="s">
        <v>2261</v>
      </c>
      <c r="D5172" s="147" t="s">
        <v>28656</v>
      </c>
      <c r="E5172" s="147" t="s">
        <v>2246</v>
      </c>
      <c r="G5172" s="147">
        <v>0</v>
      </c>
      <c r="I5172" s="147">
        <v>4</v>
      </c>
      <c r="J5172" s="147">
        <v>1191552</v>
      </c>
    </row>
    <row r="5173" spans="1:10" x14ac:dyDescent="0.2">
      <c r="A5173" s="147">
        <v>4</v>
      </c>
      <c r="B5173" s="149" t="s">
        <v>28653</v>
      </c>
      <c r="C5173" s="147" t="s">
        <v>2261</v>
      </c>
      <c r="D5173" s="147" t="s">
        <v>28655</v>
      </c>
      <c r="E5173" s="147" t="s">
        <v>2246</v>
      </c>
      <c r="G5173" s="147">
        <v>0</v>
      </c>
      <c r="I5173" s="147">
        <v>4</v>
      </c>
      <c r="J5173" s="147">
        <v>1191551</v>
      </c>
    </row>
    <row r="5174" spans="1:10" x14ac:dyDescent="0.2">
      <c r="A5174" s="147">
        <v>4</v>
      </c>
      <c r="B5174" s="149" t="s">
        <v>28653</v>
      </c>
      <c r="C5174" s="147" t="s">
        <v>2277</v>
      </c>
      <c r="D5174" s="147" t="s">
        <v>28654</v>
      </c>
      <c r="E5174" s="147" t="s">
        <v>2246</v>
      </c>
      <c r="G5174" s="147">
        <v>0</v>
      </c>
      <c r="I5174" s="147">
        <v>4</v>
      </c>
      <c r="J5174" s="147">
        <v>1191554</v>
      </c>
    </row>
    <row r="5175" spans="1:10" x14ac:dyDescent="0.2">
      <c r="A5175" s="147">
        <v>4</v>
      </c>
      <c r="B5175" s="149" t="s">
        <v>28653</v>
      </c>
      <c r="C5175" s="147" t="s">
        <v>2277</v>
      </c>
      <c r="D5175" s="147" t="s">
        <v>28652</v>
      </c>
      <c r="E5175" s="147" t="s">
        <v>2246</v>
      </c>
      <c r="G5175" s="147">
        <v>0</v>
      </c>
      <c r="I5175" s="147">
        <v>4</v>
      </c>
      <c r="J5175" s="147">
        <v>1191560</v>
      </c>
    </row>
    <row r="5176" spans="1:10" x14ac:dyDescent="0.2">
      <c r="A5176" s="147">
        <v>5</v>
      </c>
      <c r="B5176" s="149" t="s">
        <v>28651</v>
      </c>
      <c r="C5176" s="147" t="s">
        <v>2242</v>
      </c>
      <c r="D5176" s="147" t="s">
        <v>28650</v>
      </c>
      <c r="E5176" s="147" t="s">
        <v>2246</v>
      </c>
      <c r="G5176" s="147">
        <v>0</v>
      </c>
      <c r="I5176" s="147">
        <v>5</v>
      </c>
      <c r="J5176" s="147">
        <v>2565387</v>
      </c>
    </row>
    <row r="5177" spans="1:10" x14ac:dyDescent="0.2">
      <c r="A5177" s="147">
        <v>6</v>
      </c>
      <c r="B5177" s="149" t="s">
        <v>28649</v>
      </c>
      <c r="C5177" s="147" t="s">
        <v>2242</v>
      </c>
      <c r="D5177" s="147" t="s">
        <v>28648</v>
      </c>
      <c r="E5177" s="147" t="s">
        <v>2240</v>
      </c>
      <c r="G5177" s="147">
        <v>0</v>
      </c>
      <c r="I5177" s="147">
        <v>6</v>
      </c>
      <c r="J5177" s="147">
        <v>2565394</v>
      </c>
    </row>
    <row r="5178" spans="1:10" x14ac:dyDescent="0.2">
      <c r="A5178" s="147">
        <v>6</v>
      </c>
      <c r="B5178" s="149" t="s">
        <v>28646</v>
      </c>
      <c r="C5178" s="147" t="s">
        <v>2242</v>
      </c>
      <c r="D5178" s="147" t="s">
        <v>28647</v>
      </c>
      <c r="E5178" s="147" t="s">
        <v>2240</v>
      </c>
      <c r="G5178" s="147">
        <v>0</v>
      </c>
      <c r="I5178" s="147">
        <v>5</v>
      </c>
      <c r="J5178" s="147">
        <v>2565391</v>
      </c>
    </row>
    <row r="5179" spans="1:10" x14ac:dyDescent="0.2">
      <c r="A5179" s="147">
        <v>6</v>
      </c>
      <c r="B5179" s="149" t="s">
        <v>28646</v>
      </c>
      <c r="C5179" s="147" t="s">
        <v>2261</v>
      </c>
      <c r="D5179" s="147" t="s">
        <v>28645</v>
      </c>
      <c r="E5179" s="147" t="s">
        <v>2246</v>
      </c>
      <c r="G5179" s="147">
        <v>0</v>
      </c>
      <c r="I5179" s="147">
        <v>5</v>
      </c>
      <c r="J5179" s="147">
        <v>1191586</v>
      </c>
    </row>
    <row r="5180" spans="1:10" x14ac:dyDescent="0.2">
      <c r="A5180" s="147">
        <v>6</v>
      </c>
      <c r="B5180" s="149" t="s">
        <v>28644</v>
      </c>
      <c r="C5180" s="147" t="s">
        <v>2242</v>
      </c>
      <c r="D5180" s="147" t="s">
        <v>28643</v>
      </c>
      <c r="E5180" s="147" t="s">
        <v>2240</v>
      </c>
      <c r="G5180" s="147">
        <v>0</v>
      </c>
      <c r="I5180" s="147">
        <v>5</v>
      </c>
      <c r="J5180" s="147">
        <v>2565386</v>
      </c>
    </row>
    <row r="5181" spans="1:10" x14ac:dyDescent="0.2">
      <c r="A5181" s="147">
        <v>4</v>
      </c>
      <c r="B5181" s="149" t="s">
        <v>28636</v>
      </c>
      <c r="C5181" s="147" t="s">
        <v>2242</v>
      </c>
      <c r="D5181" s="147" t="s">
        <v>28642</v>
      </c>
      <c r="E5181" s="147" t="s">
        <v>2240</v>
      </c>
      <c r="G5181" s="147">
        <v>0</v>
      </c>
      <c r="I5181" s="147">
        <v>4</v>
      </c>
      <c r="J5181" s="147">
        <v>2565375</v>
      </c>
    </row>
    <row r="5182" spans="1:10" x14ac:dyDescent="0.2">
      <c r="A5182" s="147">
        <v>4</v>
      </c>
      <c r="B5182" s="149" t="s">
        <v>28636</v>
      </c>
      <c r="C5182" s="147" t="s">
        <v>2261</v>
      </c>
      <c r="D5182" s="147" t="s">
        <v>28641</v>
      </c>
      <c r="E5182" s="147" t="s">
        <v>2246</v>
      </c>
      <c r="G5182" s="147">
        <v>0</v>
      </c>
      <c r="I5182" s="147">
        <v>4</v>
      </c>
      <c r="J5182" s="147">
        <v>1191562</v>
      </c>
    </row>
    <row r="5183" spans="1:10" x14ac:dyDescent="0.2">
      <c r="A5183" s="147">
        <v>4</v>
      </c>
      <c r="B5183" s="149" t="s">
        <v>28636</v>
      </c>
      <c r="C5183" s="147" t="s">
        <v>2261</v>
      </c>
      <c r="D5183" s="147" t="s">
        <v>28640</v>
      </c>
      <c r="E5183" s="147" t="s">
        <v>2246</v>
      </c>
      <c r="G5183" s="147">
        <v>0</v>
      </c>
      <c r="I5183" s="147">
        <v>4</v>
      </c>
      <c r="J5183" s="147">
        <v>1191538</v>
      </c>
    </row>
    <row r="5184" spans="1:10" x14ac:dyDescent="0.2">
      <c r="A5184" s="147">
        <v>4</v>
      </c>
      <c r="B5184" s="149" t="s">
        <v>28636</v>
      </c>
      <c r="C5184" s="147" t="s">
        <v>2261</v>
      </c>
      <c r="D5184" s="147" t="s">
        <v>28639</v>
      </c>
      <c r="E5184" s="147" t="s">
        <v>2246</v>
      </c>
      <c r="G5184" s="147">
        <v>0</v>
      </c>
      <c r="I5184" s="147">
        <v>4</v>
      </c>
      <c r="J5184" s="147">
        <v>1191540</v>
      </c>
    </row>
    <row r="5185" spans="1:10" x14ac:dyDescent="0.2">
      <c r="A5185" s="147">
        <v>4</v>
      </c>
      <c r="B5185" s="149" t="s">
        <v>28636</v>
      </c>
      <c r="C5185" s="147" t="s">
        <v>2277</v>
      </c>
      <c r="D5185" s="147" t="s">
        <v>28638</v>
      </c>
      <c r="E5185" s="147" t="s">
        <v>2246</v>
      </c>
      <c r="G5185" s="147">
        <v>0</v>
      </c>
      <c r="I5185" s="147">
        <v>4</v>
      </c>
      <c r="J5185" s="147">
        <v>1191581</v>
      </c>
    </row>
    <row r="5186" spans="1:10" x14ac:dyDescent="0.2">
      <c r="A5186" s="147">
        <v>4</v>
      </c>
      <c r="B5186" s="149" t="s">
        <v>28636</v>
      </c>
      <c r="C5186" s="147" t="s">
        <v>2277</v>
      </c>
      <c r="D5186" s="147" t="s">
        <v>28637</v>
      </c>
      <c r="E5186" s="147" t="s">
        <v>2246</v>
      </c>
      <c r="G5186" s="147">
        <v>0</v>
      </c>
      <c r="I5186" s="147">
        <v>4</v>
      </c>
      <c r="J5186" s="147">
        <v>1191563</v>
      </c>
    </row>
    <row r="5187" spans="1:10" x14ac:dyDescent="0.2">
      <c r="A5187" s="147">
        <v>4</v>
      </c>
      <c r="B5187" s="149" t="s">
        <v>28636</v>
      </c>
      <c r="C5187" s="147" t="s">
        <v>2277</v>
      </c>
      <c r="D5187" s="147" t="s">
        <v>28635</v>
      </c>
      <c r="E5187" s="147" t="s">
        <v>2246</v>
      </c>
      <c r="G5187" s="147">
        <v>0</v>
      </c>
      <c r="I5187" s="147">
        <v>4</v>
      </c>
      <c r="J5187" s="147">
        <v>1191566</v>
      </c>
    </row>
    <row r="5188" spans="1:10" x14ac:dyDescent="0.2">
      <c r="A5188" s="147">
        <v>3</v>
      </c>
      <c r="B5188" s="149" t="s">
        <v>28633</v>
      </c>
      <c r="C5188" s="147" t="s">
        <v>2242</v>
      </c>
      <c r="D5188" s="147" t="s">
        <v>28634</v>
      </c>
      <c r="E5188" s="147" t="s">
        <v>2246</v>
      </c>
      <c r="G5188" s="147">
        <v>0</v>
      </c>
      <c r="I5188" s="147">
        <v>3</v>
      </c>
      <c r="J5188" s="147">
        <v>2564952</v>
      </c>
    </row>
    <row r="5189" spans="1:10" x14ac:dyDescent="0.2">
      <c r="A5189" s="147">
        <v>3</v>
      </c>
      <c r="B5189" s="149" t="s">
        <v>28633</v>
      </c>
      <c r="C5189" s="147" t="s">
        <v>2261</v>
      </c>
      <c r="D5189" s="147" t="s">
        <v>28632</v>
      </c>
      <c r="E5189" s="147" t="s">
        <v>2246</v>
      </c>
      <c r="F5189" s="147" t="s">
        <v>2259</v>
      </c>
      <c r="G5189" s="147">
        <v>1</v>
      </c>
      <c r="H5189" s="148">
        <v>41204</v>
      </c>
      <c r="I5189" s="147">
        <v>3</v>
      </c>
      <c r="J5189" s="147">
        <v>1191287</v>
      </c>
    </row>
    <row r="5190" spans="1:10" x14ac:dyDescent="0.2">
      <c r="A5190" s="147">
        <v>4</v>
      </c>
      <c r="B5190" s="149" t="s">
        <v>28624</v>
      </c>
      <c r="C5190" s="147" t="s">
        <v>2242</v>
      </c>
      <c r="D5190" s="147" t="s">
        <v>28631</v>
      </c>
      <c r="E5190" s="147" t="s">
        <v>2240</v>
      </c>
      <c r="G5190" s="147">
        <v>0</v>
      </c>
      <c r="I5190" s="147">
        <v>4</v>
      </c>
      <c r="J5190" s="147">
        <v>2565406</v>
      </c>
    </row>
    <row r="5191" spans="1:10" x14ac:dyDescent="0.2">
      <c r="A5191" s="147">
        <v>4</v>
      </c>
      <c r="B5191" s="149" t="s">
        <v>28624</v>
      </c>
      <c r="C5191" s="147" t="s">
        <v>2261</v>
      </c>
      <c r="D5191" s="147" t="s">
        <v>28630</v>
      </c>
      <c r="E5191" s="147" t="s">
        <v>2246</v>
      </c>
      <c r="G5191" s="147">
        <v>0</v>
      </c>
      <c r="I5191" s="147">
        <v>4</v>
      </c>
      <c r="J5191" s="147">
        <v>1191602</v>
      </c>
    </row>
    <row r="5192" spans="1:10" x14ac:dyDescent="0.2">
      <c r="A5192" s="147">
        <v>4</v>
      </c>
      <c r="B5192" s="149" t="s">
        <v>28624</v>
      </c>
      <c r="C5192" s="147" t="s">
        <v>2261</v>
      </c>
      <c r="D5192" s="147" t="s">
        <v>28629</v>
      </c>
      <c r="E5192" s="147" t="s">
        <v>2246</v>
      </c>
      <c r="G5192" s="147">
        <v>0</v>
      </c>
      <c r="I5192" s="147">
        <v>4</v>
      </c>
      <c r="J5192" s="147">
        <v>1191630</v>
      </c>
    </row>
    <row r="5193" spans="1:10" x14ac:dyDescent="0.2">
      <c r="A5193" s="147">
        <v>4</v>
      </c>
      <c r="B5193" s="149" t="s">
        <v>28624</v>
      </c>
      <c r="C5193" s="147" t="s">
        <v>2261</v>
      </c>
      <c r="D5193" s="147" t="s">
        <v>28628</v>
      </c>
      <c r="E5193" s="147" t="s">
        <v>2246</v>
      </c>
      <c r="G5193" s="147">
        <v>0</v>
      </c>
      <c r="I5193" s="147">
        <v>4</v>
      </c>
      <c r="J5193" s="147">
        <v>1191624</v>
      </c>
    </row>
    <row r="5194" spans="1:10" x14ac:dyDescent="0.2">
      <c r="A5194" s="147">
        <v>4</v>
      </c>
      <c r="B5194" s="149" t="s">
        <v>28624</v>
      </c>
      <c r="C5194" s="147" t="s">
        <v>2261</v>
      </c>
      <c r="D5194" s="147" t="s">
        <v>28627</v>
      </c>
      <c r="E5194" s="147" t="s">
        <v>2246</v>
      </c>
      <c r="G5194" s="147">
        <v>0</v>
      </c>
      <c r="I5194" s="147">
        <v>4</v>
      </c>
      <c r="J5194" s="147">
        <v>1191607</v>
      </c>
    </row>
    <row r="5195" spans="1:10" x14ac:dyDescent="0.2">
      <c r="A5195" s="147">
        <v>4</v>
      </c>
      <c r="B5195" s="149" t="s">
        <v>28624</v>
      </c>
      <c r="C5195" s="147" t="s">
        <v>2261</v>
      </c>
      <c r="D5195" s="147" t="s">
        <v>28626</v>
      </c>
      <c r="E5195" s="147" t="s">
        <v>2246</v>
      </c>
      <c r="G5195" s="147">
        <v>0</v>
      </c>
      <c r="I5195" s="147">
        <v>4</v>
      </c>
      <c r="J5195" s="147">
        <v>1191642</v>
      </c>
    </row>
    <row r="5196" spans="1:10" x14ac:dyDescent="0.2">
      <c r="A5196" s="147">
        <v>4</v>
      </c>
      <c r="B5196" s="149" t="s">
        <v>28624</v>
      </c>
      <c r="C5196" s="147" t="s">
        <v>2261</v>
      </c>
      <c r="D5196" s="147" t="s">
        <v>28625</v>
      </c>
      <c r="E5196" s="147" t="s">
        <v>2246</v>
      </c>
      <c r="G5196" s="147">
        <v>0</v>
      </c>
      <c r="I5196" s="147">
        <v>4</v>
      </c>
      <c r="J5196" s="147">
        <v>1191634</v>
      </c>
    </row>
    <row r="5197" spans="1:10" x14ac:dyDescent="0.2">
      <c r="A5197" s="147">
        <v>4</v>
      </c>
      <c r="B5197" s="149" t="s">
        <v>28624</v>
      </c>
      <c r="C5197" s="147" t="s">
        <v>2261</v>
      </c>
      <c r="D5197" s="147" t="s">
        <v>28623</v>
      </c>
      <c r="E5197" s="147" t="s">
        <v>2246</v>
      </c>
      <c r="G5197" s="147">
        <v>0</v>
      </c>
      <c r="I5197" s="147">
        <v>4</v>
      </c>
      <c r="J5197" s="147">
        <v>1191626</v>
      </c>
    </row>
    <row r="5198" spans="1:10" x14ac:dyDescent="0.2">
      <c r="A5198" s="147">
        <v>4</v>
      </c>
      <c r="B5198" s="149" t="s">
        <v>28617</v>
      </c>
      <c r="C5198" s="147" t="s">
        <v>2242</v>
      </c>
      <c r="D5198" s="147" t="s">
        <v>28622</v>
      </c>
      <c r="E5198" s="147" t="s">
        <v>2240</v>
      </c>
      <c r="G5198" s="147">
        <v>0</v>
      </c>
      <c r="I5198" s="147">
        <v>4</v>
      </c>
      <c r="J5198" s="147">
        <v>2565399</v>
      </c>
    </row>
    <row r="5199" spans="1:10" x14ac:dyDescent="0.2">
      <c r="A5199" s="147">
        <v>4</v>
      </c>
      <c r="B5199" s="149" t="s">
        <v>28617</v>
      </c>
      <c r="C5199" s="147" t="s">
        <v>2261</v>
      </c>
      <c r="D5199" s="147" t="s">
        <v>28621</v>
      </c>
      <c r="E5199" s="147" t="s">
        <v>2246</v>
      </c>
      <c r="G5199" s="147">
        <v>0</v>
      </c>
      <c r="I5199" s="147">
        <v>4</v>
      </c>
      <c r="J5199" s="147">
        <v>1191614</v>
      </c>
    </row>
    <row r="5200" spans="1:10" x14ac:dyDescent="0.2">
      <c r="A5200" s="147">
        <v>4</v>
      </c>
      <c r="B5200" s="149" t="s">
        <v>28617</v>
      </c>
      <c r="C5200" s="147" t="s">
        <v>2261</v>
      </c>
      <c r="D5200" s="147" t="s">
        <v>28620</v>
      </c>
      <c r="E5200" s="147" t="s">
        <v>2246</v>
      </c>
      <c r="G5200" s="147">
        <v>0</v>
      </c>
      <c r="I5200" s="147">
        <v>4</v>
      </c>
      <c r="J5200" s="147">
        <v>1191609</v>
      </c>
    </row>
    <row r="5201" spans="1:10" x14ac:dyDescent="0.2">
      <c r="A5201" s="147">
        <v>4</v>
      </c>
      <c r="B5201" s="149" t="s">
        <v>28617</v>
      </c>
      <c r="C5201" s="147" t="s">
        <v>2261</v>
      </c>
      <c r="D5201" s="147" t="s">
        <v>28619</v>
      </c>
      <c r="E5201" s="147" t="s">
        <v>2246</v>
      </c>
      <c r="G5201" s="147">
        <v>0</v>
      </c>
      <c r="I5201" s="147">
        <v>4</v>
      </c>
      <c r="J5201" s="147">
        <v>1191620</v>
      </c>
    </row>
    <row r="5202" spans="1:10" x14ac:dyDescent="0.2">
      <c r="A5202" s="147">
        <v>4</v>
      </c>
      <c r="B5202" s="149" t="s">
        <v>28617</v>
      </c>
      <c r="C5202" s="147" t="s">
        <v>2261</v>
      </c>
      <c r="D5202" s="147" t="s">
        <v>28618</v>
      </c>
      <c r="E5202" s="147" t="s">
        <v>2246</v>
      </c>
      <c r="G5202" s="147">
        <v>0</v>
      </c>
      <c r="I5202" s="147">
        <v>4</v>
      </c>
      <c r="J5202" s="147">
        <v>1191629</v>
      </c>
    </row>
    <row r="5203" spans="1:10" x14ac:dyDescent="0.2">
      <c r="A5203" s="147">
        <v>4</v>
      </c>
      <c r="B5203" s="149" t="s">
        <v>28617</v>
      </c>
      <c r="C5203" s="147" t="s">
        <v>2261</v>
      </c>
      <c r="D5203" s="147" t="s">
        <v>28616</v>
      </c>
      <c r="E5203" s="147" t="s">
        <v>2246</v>
      </c>
      <c r="G5203" s="147">
        <v>0</v>
      </c>
      <c r="I5203" s="147">
        <v>4</v>
      </c>
      <c r="J5203" s="147">
        <v>1191608</v>
      </c>
    </row>
    <row r="5204" spans="1:10" x14ac:dyDescent="0.2">
      <c r="A5204" s="147">
        <v>4</v>
      </c>
      <c r="B5204" s="149" t="s">
        <v>28612</v>
      </c>
      <c r="C5204" s="147" t="s">
        <v>2242</v>
      </c>
      <c r="D5204" s="147" t="s">
        <v>28615</v>
      </c>
      <c r="E5204" s="147" t="s">
        <v>2240</v>
      </c>
      <c r="G5204" s="147">
        <v>0</v>
      </c>
      <c r="I5204" s="147">
        <v>4</v>
      </c>
      <c r="J5204" s="147">
        <v>2565402</v>
      </c>
    </row>
    <row r="5205" spans="1:10" x14ac:dyDescent="0.2">
      <c r="A5205" s="147">
        <v>4</v>
      </c>
      <c r="B5205" s="149" t="s">
        <v>28612</v>
      </c>
      <c r="C5205" s="147" t="s">
        <v>2261</v>
      </c>
      <c r="D5205" s="147" t="s">
        <v>28614</v>
      </c>
      <c r="E5205" s="147" t="s">
        <v>2246</v>
      </c>
      <c r="G5205" s="147">
        <v>0</v>
      </c>
      <c r="I5205" s="147">
        <v>4</v>
      </c>
      <c r="J5205" s="147">
        <v>1191633</v>
      </c>
    </row>
    <row r="5206" spans="1:10" x14ac:dyDescent="0.2">
      <c r="A5206" s="147">
        <v>4</v>
      </c>
      <c r="B5206" s="149" t="s">
        <v>28612</v>
      </c>
      <c r="C5206" s="147" t="s">
        <v>2261</v>
      </c>
      <c r="D5206" s="147" t="s">
        <v>28613</v>
      </c>
      <c r="E5206" s="147" t="s">
        <v>2246</v>
      </c>
      <c r="G5206" s="147">
        <v>0</v>
      </c>
      <c r="I5206" s="147">
        <v>4</v>
      </c>
      <c r="J5206" s="147">
        <v>1191639</v>
      </c>
    </row>
    <row r="5207" spans="1:10" x14ac:dyDescent="0.2">
      <c r="A5207" s="147">
        <v>4</v>
      </c>
      <c r="B5207" s="149" t="s">
        <v>28612</v>
      </c>
      <c r="C5207" s="147" t="s">
        <v>2261</v>
      </c>
      <c r="D5207" s="147" t="s">
        <v>28611</v>
      </c>
      <c r="E5207" s="147" t="s">
        <v>2246</v>
      </c>
      <c r="G5207" s="147">
        <v>0</v>
      </c>
      <c r="I5207" s="147">
        <v>4</v>
      </c>
      <c r="J5207" s="147">
        <v>1191610</v>
      </c>
    </row>
    <row r="5208" spans="1:10" x14ac:dyDescent="0.2">
      <c r="A5208" s="147">
        <v>4</v>
      </c>
      <c r="B5208" s="149" t="s">
        <v>28606</v>
      </c>
      <c r="C5208" s="147" t="s">
        <v>2242</v>
      </c>
      <c r="D5208" s="147" t="s">
        <v>28610</v>
      </c>
      <c r="E5208" s="147" t="s">
        <v>2240</v>
      </c>
      <c r="G5208" s="147">
        <v>0</v>
      </c>
      <c r="I5208" s="147">
        <v>4</v>
      </c>
      <c r="J5208" s="147">
        <v>2565397</v>
      </c>
    </row>
    <row r="5209" spans="1:10" x14ac:dyDescent="0.2">
      <c r="A5209" s="147">
        <v>4</v>
      </c>
      <c r="B5209" s="149" t="s">
        <v>28606</v>
      </c>
      <c r="C5209" s="147" t="s">
        <v>2261</v>
      </c>
      <c r="D5209" s="147" t="s">
        <v>28609</v>
      </c>
      <c r="E5209" s="147" t="s">
        <v>2246</v>
      </c>
      <c r="G5209" s="147">
        <v>0</v>
      </c>
      <c r="I5209" s="147">
        <v>4</v>
      </c>
      <c r="J5209" s="147">
        <v>1191595</v>
      </c>
    </row>
    <row r="5210" spans="1:10" x14ac:dyDescent="0.2">
      <c r="A5210" s="147">
        <v>4</v>
      </c>
      <c r="B5210" s="149" t="s">
        <v>28606</v>
      </c>
      <c r="C5210" s="147" t="s">
        <v>2261</v>
      </c>
      <c r="D5210" s="147" t="s">
        <v>28608</v>
      </c>
      <c r="E5210" s="147" t="s">
        <v>2246</v>
      </c>
      <c r="G5210" s="147">
        <v>0</v>
      </c>
      <c r="I5210" s="147">
        <v>4</v>
      </c>
      <c r="J5210" s="147">
        <v>1191589</v>
      </c>
    </row>
    <row r="5211" spans="1:10" x14ac:dyDescent="0.2">
      <c r="A5211" s="147">
        <v>4</v>
      </c>
      <c r="B5211" s="149" t="s">
        <v>28606</v>
      </c>
      <c r="C5211" s="147" t="s">
        <v>2277</v>
      </c>
      <c r="D5211" s="147" t="s">
        <v>28607</v>
      </c>
      <c r="E5211" s="147" t="s">
        <v>2246</v>
      </c>
      <c r="G5211" s="147">
        <v>0</v>
      </c>
      <c r="I5211" s="147">
        <v>4</v>
      </c>
      <c r="J5211" s="147">
        <v>1191636</v>
      </c>
    </row>
    <row r="5212" spans="1:10" x14ac:dyDescent="0.2">
      <c r="A5212" s="147">
        <v>4</v>
      </c>
      <c r="B5212" s="149" t="s">
        <v>28606</v>
      </c>
      <c r="C5212" s="147" t="s">
        <v>2277</v>
      </c>
      <c r="D5212" s="147" t="s">
        <v>28605</v>
      </c>
      <c r="E5212" s="147" t="s">
        <v>2246</v>
      </c>
      <c r="G5212" s="147">
        <v>0</v>
      </c>
      <c r="I5212" s="147">
        <v>4</v>
      </c>
      <c r="J5212" s="147">
        <v>1191623</v>
      </c>
    </row>
    <row r="5213" spans="1:10" x14ac:dyDescent="0.2">
      <c r="A5213" s="147">
        <v>3</v>
      </c>
      <c r="B5213" s="149" t="s">
        <v>28603</v>
      </c>
      <c r="C5213" s="147" t="s">
        <v>2242</v>
      </c>
      <c r="D5213" s="147" t="s">
        <v>28604</v>
      </c>
      <c r="E5213" s="147" t="s">
        <v>2246</v>
      </c>
      <c r="G5213" s="147">
        <v>0</v>
      </c>
      <c r="I5213" s="147">
        <v>3</v>
      </c>
      <c r="J5213" s="147">
        <v>2564970</v>
      </c>
    </row>
    <row r="5214" spans="1:10" x14ac:dyDescent="0.2">
      <c r="A5214" s="147">
        <v>3</v>
      </c>
      <c r="B5214" s="149" t="s">
        <v>28603</v>
      </c>
      <c r="C5214" s="147" t="s">
        <v>2446</v>
      </c>
      <c r="D5214" s="147" t="s">
        <v>28480</v>
      </c>
      <c r="E5214" s="147" t="s">
        <v>2246</v>
      </c>
      <c r="G5214" s="147">
        <v>0</v>
      </c>
      <c r="I5214" s="147">
        <v>3</v>
      </c>
      <c r="J5214" s="147">
        <v>1191286</v>
      </c>
    </row>
    <row r="5215" spans="1:10" x14ac:dyDescent="0.2">
      <c r="A5215" s="147">
        <v>4</v>
      </c>
      <c r="B5215" s="149" t="s">
        <v>28598</v>
      </c>
      <c r="C5215" s="147" t="s">
        <v>2242</v>
      </c>
      <c r="D5215" s="147" t="s">
        <v>28602</v>
      </c>
      <c r="E5215" s="147" t="s">
        <v>2240</v>
      </c>
      <c r="G5215" s="147">
        <v>0</v>
      </c>
      <c r="I5215" s="147">
        <v>4</v>
      </c>
      <c r="J5215" s="147">
        <v>2565409</v>
      </c>
    </row>
    <row r="5216" spans="1:10" x14ac:dyDescent="0.2">
      <c r="A5216" s="147">
        <v>4</v>
      </c>
      <c r="B5216" s="149" t="s">
        <v>28598</v>
      </c>
      <c r="C5216" s="147" t="s">
        <v>2261</v>
      </c>
      <c r="D5216" s="147" t="s">
        <v>28601</v>
      </c>
      <c r="E5216" s="147" t="s">
        <v>2246</v>
      </c>
      <c r="G5216" s="147">
        <v>0</v>
      </c>
      <c r="I5216" s="147">
        <v>4</v>
      </c>
      <c r="J5216" s="147">
        <v>1191653</v>
      </c>
    </row>
    <row r="5217" spans="1:10" x14ac:dyDescent="0.2">
      <c r="A5217" s="147">
        <v>4</v>
      </c>
      <c r="B5217" s="149" t="s">
        <v>28598</v>
      </c>
      <c r="C5217" s="147" t="s">
        <v>2261</v>
      </c>
      <c r="D5217" s="147" t="s">
        <v>28600</v>
      </c>
      <c r="E5217" s="147" t="s">
        <v>2246</v>
      </c>
      <c r="G5217" s="147">
        <v>0</v>
      </c>
      <c r="I5217" s="147">
        <v>4</v>
      </c>
      <c r="J5217" s="147">
        <v>1191679</v>
      </c>
    </row>
    <row r="5218" spans="1:10" x14ac:dyDescent="0.2">
      <c r="A5218" s="147">
        <v>4</v>
      </c>
      <c r="B5218" s="149" t="s">
        <v>28598</v>
      </c>
      <c r="C5218" s="147" t="s">
        <v>2261</v>
      </c>
      <c r="D5218" s="147" t="s">
        <v>28599</v>
      </c>
      <c r="E5218" s="147" t="s">
        <v>2246</v>
      </c>
      <c r="G5218" s="147">
        <v>0</v>
      </c>
      <c r="I5218" s="147">
        <v>4</v>
      </c>
      <c r="J5218" s="147">
        <v>1191682</v>
      </c>
    </row>
    <row r="5219" spans="1:10" x14ac:dyDescent="0.2">
      <c r="A5219" s="147">
        <v>4</v>
      </c>
      <c r="B5219" s="149" t="s">
        <v>28598</v>
      </c>
      <c r="C5219" s="147" t="s">
        <v>2261</v>
      </c>
      <c r="D5219" s="147" t="s">
        <v>28597</v>
      </c>
      <c r="E5219" s="147" t="s">
        <v>2246</v>
      </c>
      <c r="G5219" s="147">
        <v>0</v>
      </c>
      <c r="I5219" s="147">
        <v>4</v>
      </c>
      <c r="J5219" s="147">
        <v>1191681</v>
      </c>
    </row>
    <row r="5220" spans="1:10" x14ac:dyDescent="0.2">
      <c r="A5220" s="147">
        <v>4</v>
      </c>
      <c r="B5220" s="149" t="s">
        <v>28593</v>
      </c>
      <c r="C5220" s="147" t="s">
        <v>2242</v>
      </c>
      <c r="D5220" s="147" t="s">
        <v>28596</v>
      </c>
      <c r="E5220" s="147" t="s">
        <v>2240</v>
      </c>
      <c r="G5220" s="147">
        <v>0</v>
      </c>
      <c r="I5220" s="147">
        <v>4</v>
      </c>
      <c r="J5220" s="147">
        <v>2565424</v>
      </c>
    </row>
    <row r="5221" spans="1:10" x14ac:dyDescent="0.2">
      <c r="A5221" s="147">
        <v>4</v>
      </c>
      <c r="B5221" s="149" t="s">
        <v>28593</v>
      </c>
      <c r="C5221" s="147" t="s">
        <v>2261</v>
      </c>
      <c r="D5221" s="147" t="s">
        <v>28595</v>
      </c>
      <c r="E5221" s="147" t="s">
        <v>2246</v>
      </c>
      <c r="G5221" s="147">
        <v>0</v>
      </c>
      <c r="I5221" s="147">
        <v>4</v>
      </c>
      <c r="J5221" s="147">
        <v>1191677</v>
      </c>
    </row>
    <row r="5222" spans="1:10" x14ac:dyDescent="0.2">
      <c r="A5222" s="147">
        <v>4</v>
      </c>
      <c r="B5222" s="149" t="s">
        <v>28593</v>
      </c>
      <c r="C5222" s="147" t="s">
        <v>2261</v>
      </c>
      <c r="D5222" s="147" t="s">
        <v>28594</v>
      </c>
      <c r="E5222" s="147" t="s">
        <v>2246</v>
      </c>
      <c r="G5222" s="147">
        <v>0</v>
      </c>
      <c r="I5222" s="147">
        <v>4</v>
      </c>
      <c r="J5222" s="147">
        <v>1191666</v>
      </c>
    </row>
    <row r="5223" spans="1:10" x14ac:dyDescent="0.2">
      <c r="A5223" s="147">
        <v>4</v>
      </c>
      <c r="B5223" s="149" t="s">
        <v>28593</v>
      </c>
      <c r="C5223" s="147" t="s">
        <v>2277</v>
      </c>
      <c r="D5223" s="147" t="s">
        <v>28592</v>
      </c>
      <c r="E5223" s="147" t="s">
        <v>2246</v>
      </c>
      <c r="G5223" s="147">
        <v>0</v>
      </c>
      <c r="I5223" s="147">
        <v>4</v>
      </c>
      <c r="J5223" s="147">
        <v>1191692</v>
      </c>
    </row>
    <row r="5224" spans="1:10" x14ac:dyDescent="0.2">
      <c r="A5224" s="147">
        <v>4</v>
      </c>
      <c r="B5224" s="149" t="s">
        <v>28589</v>
      </c>
      <c r="C5224" s="147" t="s">
        <v>2242</v>
      </c>
      <c r="D5224" s="147" t="s">
        <v>28591</v>
      </c>
      <c r="E5224" s="147" t="s">
        <v>2240</v>
      </c>
      <c r="G5224" s="147">
        <v>0</v>
      </c>
      <c r="I5224" s="147">
        <v>4</v>
      </c>
      <c r="J5224" s="147">
        <v>2565415</v>
      </c>
    </row>
    <row r="5225" spans="1:10" x14ac:dyDescent="0.2">
      <c r="A5225" s="147">
        <v>4</v>
      </c>
      <c r="B5225" s="149" t="s">
        <v>28589</v>
      </c>
      <c r="C5225" s="147" t="s">
        <v>2261</v>
      </c>
      <c r="D5225" s="147" t="s">
        <v>28590</v>
      </c>
      <c r="E5225" s="147" t="s">
        <v>2246</v>
      </c>
      <c r="G5225" s="147">
        <v>0</v>
      </c>
      <c r="I5225" s="147">
        <v>4</v>
      </c>
      <c r="J5225" s="147">
        <v>1191670</v>
      </c>
    </row>
    <row r="5226" spans="1:10" x14ac:dyDescent="0.2">
      <c r="A5226" s="147">
        <v>4</v>
      </c>
      <c r="B5226" s="149" t="s">
        <v>28589</v>
      </c>
      <c r="C5226" s="147" t="s">
        <v>2261</v>
      </c>
      <c r="D5226" s="147" t="s">
        <v>28588</v>
      </c>
      <c r="E5226" s="147" t="s">
        <v>2246</v>
      </c>
      <c r="G5226" s="147">
        <v>0</v>
      </c>
      <c r="I5226" s="147">
        <v>4</v>
      </c>
      <c r="J5226" s="147">
        <v>1191689</v>
      </c>
    </row>
    <row r="5227" spans="1:10" x14ac:dyDescent="0.2">
      <c r="A5227" s="147">
        <v>4</v>
      </c>
      <c r="B5227" s="149" t="s">
        <v>28586</v>
      </c>
      <c r="C5227" s="147" t="s">
        <v>2242</v>
      </c>
      <c r="D5227" s="147" t="s">
        <v>28587</v>
      </c>
      <c r="E5227" s="147" t="s">
        <v>2240</v>
      </c>
      <c r="G5227" s="147">
        <v>0</v>
      </c>
      <c r="I5227" s="147">
        <v>4</v>
      </c>
      <c r="J5227" s="147">
        <v>2565410</v>
      </c>
    </row>
    <row r="5228" spans="1:10" x14ac:dyDescent="0.2">
      <c r="A5228" s="147">
        <v>4</v>
      </c>
      <c r="B5228" s="149" t="s">
        <v>28586</v>
      </c>
      <c r="C5228" s="147" t="s">
        <v>2261</v>
      </c>
      <c r="D5228" s="147" t="s">
        <v>28585</v>
      </c>
      <c r="E5228" s="147" t="s">
        <v>2246</v>
      </c>
      <c r="G5228" s="147">
        <v>0</v>
      </c>
      <c r="I5228" s="147">
        <v>4</v>
      </c>
      <c r="J5228" s="147">
        <v>1191685</v>
      </c>
    </row>
    <row r="5229" spans="1:10" x14ac:dyDescent="0.2">
      <c r="A5229" s="147">
        <v>4</v>
      </c>
      <c r="B5229" s="149" t="s">
        <v>28578</v>
      </c>
      <c r="C5229" s="147" t="s">
        <v>2242</v>
      </c>
      <c r="D5229" s="147" t="s">
        <v>28584</v>
      </c>
      <c r="E5229" s="147" t="s">
        <v>2246</v>
      </c>
      <c r="G5229" s="147">
        <v>0</v>
      </c>
      <c r="I5229" s="147">
        <v>4</v>
      </c>
      <c r="J5229" s="147">
        <v>2565413</v>
      </c>
    </row>
    <row r="5230" spans="1:10" x14ac:dyDescent="0.2">
      <c r="A5230" s="147">
        <v>4</v>
      </c>
      <c r="B5230" s="149" t="s">
        <v>28578</v>
      </c>
      <c r="C5230" s="147" t="s">
        <v>2261</v>
      </c>
      <c r="D5230" s="147" t="s">
        <v>28583</v>
      </c>
      <c r="E5230" s="147" t="s">
        <v>2246</v>
      </c>
      <c r="G5230" s="147">
        <v>0</v>
      </c>
      <c r="I5230" s="147">
        <v>4</v>
      </c>
      <c r="J5230" s="147">
        <v>1191680</v>
      </c>
    </row>
    <row r="5231" spans="1:10" x14ac:dyDescent="0.2">
      <c r="A5231" s="147">
        <v>4</v>
      </c>
      <c r="B5231" s="149" t="s">
        <v>28578</v>
      </c>
      <c r="C5231" s="147" t="s">
        <v>2261</v>
      </c>
      <c r="D5231" s="147" t="s">
        <v>28582</v>
      </c>
      <c r="E5231" s="147" t="s">
        <v>2246</v>
      </c>
      <c r="G5231" s="147">
        <v>0</v>
      </c>
      <c r="I5231" s="147">
        <v>4</v>
      </c>
      <c r="J5231" s="147">
        <v>1191667</v>
      </c>
    </row>
    <row r="5232" spans="1:10" x14ac:dyDescent="0.2">
      <c r="A5232" s="147">
        <v>4</v>
      </c>
      <c r="B5232" s="149" t="s">
        <v>28578</v>
      </c>
      <c r="C5232" s="147" t="s">
        <v>2261</v>
      </c>
      <c r="D5232" s="147" t="s">
        <v>28581</v>
      </c>
      <c r="E5232" s="147" t="s">
        <v>2246</v>
      </c>
      <c r="G5232" s="147">
        <v>0</v>
      </c>
      <c r="I5232" s="147">
        <v>4</v>
      </c>
      <c r="J5232" s="147">
        <v>1191646</v>
      </c>
    </row>
    <row r="5233" spans="1:10" x14ac:dyDescent="0.2">
      <c r="A5233" s="147">
        <v>4</v>
      </c>
      <c r="B5233" s="149" t="s">
        <v>28578</v>
      </c>
      <c r="C5233" s="147" t="s">
        <v>2277</v>
      </c>
      <c r="D5233" s="147" t="s">
        <v>28580</v>
      </c>
      <c r="E5233" s="147" t="s">
        <v>2246</v>
      </c>
      <c r="G5233" s="147">
        <v>0</v>
      </c>
      <c r="I5233" s="147">
        <v>4</v>
      </c>
      <c r="J5233" s="147">
        <v>1191688</v>
      </c>
    </row>
    <row r="5234" spans="1:10" x14ac:dyDescent="0.2">
      <c r="A5234" s="147">
        <v>4</v>
      </c>
      <c r="B5234" s="149" t="s">
        <v>28578</v>
      </c>
      <c r="C5234" s="147" t="s">
        <v>2277</v>
      </c>
      <c r="D5234" s="147" t="s">
        <v>28579</v>
      </c>
      <c r="E5234" s="147" t="s">
        <v>2246</v>
      </c>
      <c r="G5234" s="147">
        <v>0</v>
      </c>
      <c r="I5234" s="147">
        <v>4</v>
      </c>
      <c r="J5234" s="147">
        <v>1191651</v>
      </c>
    </row>
    <row r="5235" spans="1:10" x14ac:dyDescent="0.2">
      <c r="A5235" s="147">
        <v>4</v>
      </c>
      <c r="B5235" s="149" t="s">
        <v>28578</v>
      </c>
      <c r="C5235" s="147" t="s">
        <v>2277</v>
      </c>
      <c r="D5235" s="147" t="s">
        <v>28577</v>
      </c>
      <c r="E5235" s="147" t="s">
        <v>2246</v>
      </c>
      <c r="G5235" s="147">
        <v>0</v>
      </c>
      <c r="I5235" s="147">
        <v>4</v>
      </c>
      <c r="J5235" s="147">
        <v>1191661</v>
      </c>
    </row>
    <row r="5236" spans="1:10" x14ac:dyDescent="0.2">
      <c r="A5236" s="147">
        <v>5</v>
      </c>
      <c r="B5236" s="149" t="s">
        <v>28576</v>
      </c>
      <c r="C5236" s="147" t="s">
        <v>2242</v>
      </c>
      <c r="D5236" s="147" t="s">
        <v>28575</v>
      </c>
      <c r="E5236" s="147" t="s">
        <v>2246</v>
      </c>
      <c r="G5236" s="147">
        <v>0</v>
      </c>
      <c r="I5236" s="147">
        <v>5</v>
      </c>
      <c r="J5236" s="147">
        <v>2565445</v>
      </c>
    </row>
    <row r="5237" spans="1:10" x14ac:dyDescent="0.2">
      <c r="A5237" s="147">
        <v>6</v>
      </c>
      <c r="B5237" s="149" t="s">
        <v>28574</v>
      </c>
      <c r="C5237" s="147" t="s">
        <v>2242</v>
      </c>
      <c r="D5237" s="147" t="s">
        <v>28573</v>
      </c>
      <c r="E5237" s="147" t="s">
        <v>2240</v>
      </c>
      <c r="G5237" s="147">
        <v>0</v>
      </c>
      <c r="I5237" s="147">
        <v>6</v>
      </c>
      <c r="J5237" s="147">
        <v>2565458</v>
      </c>
    </row>
    <row r="5238" spans="1:10" x14ac:dyDescent="0.2">
      <c r="A5238" s="147">
        <v>6</v>
      </c>
      <c r="B5238" s="149" t="s">
        <v>28572</v>
      </c>
      <c r="C5238" s="147" t="s">
        <v>2242</v>
      </c>
      <c r="D5238" s="147" t="s">
        <v>28571</v>
      </c>
      <c r="E5238" s="147" t="s">
        <v>2240</v>
      </c>
      <c r="G5238" s="147">
        <v>0</v>
      </c>
      <c r="I5238" s="147">
        <v>5</v>
      </c>
      <c r="J5238" s="147">
        <v>2565434</v>
      </c>
    </row>
    <row r="5239" spans="1:10" x14ac:dyDescent="0.2">
      <c r="A5239" s="147">
        <v>6</v>
      </c>
      <c r="B5239" s="149" t="s">
        <v>28570</v>
      </c>
      <c r="C5239" s="147" t="s">
        <v>2242</v>
      </c>
      <c r="D5239" s="147" t="s">
        <v>28569</v>
      </c>
      <c r="E5239" s="147" t="s">
        <v>2240</v>
      </c>
      <c r="G5239" s="147">
        <v>0</v>
      </c>
      <c r="I5239" s="147">
        <v>5</v>
      </c>
      <c r="J5239" s="147">
        <v>2565447</v>
      </c>
    </row>
    <row r="5240" spans="1:10" x14ac:dyDescent="0.2">
      <c r="A5240" s="147">
        <v>6</v>
      </c>
      <c r="B5240" s="149" t="s">
        <v>28568</v>
      </c>
      <c r="C5240" s="147" t="s">
        <v>2242</v>
      </c>
      <c r="D5240" s="147" t="s">
        <v>28567</v>
      </c>
      <c r="E5240" s="147" t="s">
        <v>2240</v>
      </c>
      <c r="G5240" s="147">
        <v>0</v>
      </c>
      <c r="I5240" s="147">
        <v>5</v>
      </c>
      <c r="J5240" s="147">
        <v>2565449</v>
      </c>
    </row>
    <row r="5241" spans="1:10" x14ac:dyDescent="0.2">
      <c r="A5241" s="147">
        <v>6</v>
      </c>
      <c r="B5241" s="149" t="s">
        <v>28566</v>
      </c>
      <c r="C5241" s="147" t="s">
        <v>2242</v>
      </c>
      <c r="D5241" s="147" t="s">
        <v>28565</v>
      </c>
      <c r="E5241" s="147" t="s">
        <v>2240</v>
      </c>
      <c r="G5241" s="147">
        <v>0</v>
      </c>
      <c r="I5241" s="147">
        <v>5</v>
      </c>
      <c r="J5241" s="147">
        <v>2565448</v>
      </c>
    </row>
    <row r="5242" spans="1:10" x14ac:dyDescent="0.2">
      <c r="A5242" s="147">
        <v>6</v>
      </c>
      <c r="B5242" s="149" t="s">
        <v>28564</v>
      </c>
      <c r="C5242" s="147" t="s">
        <v>2242</v>
      </c>
      <c r="D5242" s="147" t="s">
        <v>28563</v>
      </c>
      <c r="E5242" s="147" t="s">
        <v>2240</v>
      </c>
      <c r="G5242" s="147">
        <v>0</v>
      </c>
      <c r="I5242" s="147">
        <v>5</v>
      </c>
      <c r="J5242" s="147">
        <v>2565446</v>
      </c>
    </row>
    <row r="5243" spans="1:10" x14ac:dyDescent="0.2">
      <c r="A5243" s="147">
        <v>6</v>
      </c>
      <c r="B5243" s="149" t="s">
        <v>28562</v>
      </c>
      <c r="C5243" s="147" t="s">
        <v>2242</v>
      </c>
      <c r="D5243" s="147" t="s">
        <v>28561</v>
      </c>
      <c r="E5243" s="147" t="s">
        <v>2240</v>
      </c>
      <c r="G5243" s="147">
        <v>0</v>
      </c>
      <c r="I5243" s="147">
        <v>5</v>
      </c>
      <c r="J5243" s="147">
        <v>2565443</v>
      </c>
    </row>
    <row r="5244" spans="1:10" x14ac:dyDescent="0.2">
      <c r="A5244" s="147">
        <v>6</v>
      </c>
      <c r="B5244" s="149" t="s">
        <v>28560</v>
      </c>
      <c r="C5244" s="147" t="s">
        <v>2242</v>
      </c>
      <c r="D5244" s="147" t="s">
        <v>28559</v>
      </c>
      <c r="E5244" s="147" t="s">
        <v>2240</v>
      </c>
      <c r="G5244" s="147">
        <v>0</v>
      </c>
      <c r="I5244" s="147">
        <v>5</v>
      </c>
      <c r="J5244" s="147">
        <v>2565441</v>
      </c>
    </row>
    <row r="5245" spans="1:10" x14ac:dyDescent="0.2">
      <c r="A5245" s="147">
        <v>4</v>
      </c>
      <c r="B5245" s="149" t="s">
        <v>28557</v>
      </c>
      <c r="C5245" s="147" t="s">
        <v>2242</v>
      </c>
      <c r="D5245" s="147" t="s">
        <v>28558</v>
      </c>
      <c r="E5245" s="147" t="s">
        <v>2246</v>
      </c>
      <c r="G5245" s="147">
        <v>0</v>
      </c>
      <c r="I5245" s="147">
        <v>4</v>
      </c>
      <c r="J5245" s="147">
        <v>2565420</v>
      </c>
    </row>
    <row r="5246" spans="1:10" x14ac:dyDescent="0.2">
      <c r="A5246" s="147">
        <v>4</v>
      </c>
      <c r="B5246" s="149" t="s">
        <v>28557</v>
      </c>
      <c r="C5246" s="147" t="s">
        <v>2261</v>
      </c>
      <c r="D5246" s="147" t="s">
        <v>28556</v>
      </c>
      <c r="E5246" s="147" t="s">
        <v>2246</v>
      </c>
      <c r="G5246" s="147">
        <v>0</v>
      </c>
      <c r="I5246" s="147">
        <v>4</v>
      </c>
      <c r="J5246" s="147">
        <v>1191662</v>
      </c>
    </row>
    <row r="5247" spans="1:10" x14ac:dyDescent="0.2">
      <c r="A5247" s="147">
        <v>5</v>
      </c>
      <c r="B5247" s="149" t="s">
        <v>28555</v>
      </c>
      <c r="C5247" s="147" t="s">
        <v>2242</v>
      </c>
      <c r="D5247" s="147" t="s">
        <v>28554</v>
      </c>
      <c r="E5247" s="147" t="s">
        <v>2246</v>
      </c>
      <c r="G5247" s="147">
        <v>0</v>
      </c>
      <c r="I5247" s="147">
        <v>5</v>
      </c>
      <c r="J5247" s="147">
        <v>2565473</v>
      </c>
    </row>
    <row r="5248" spans="1:10" x14ac:dyDescent="0.2">
      <c r="A5248" s="147">
        <v>6</v>
      </c>
      <c r="B5248" s="149" t="s">
        <v>28553</v>
      </c>
      <c r="C5248" s="147" t="s">
        <v>2242</v>
      </c>
      <c r="D5248" s="147" t="s">
        <v>28552</v>
      </c>
      <c r="E5248" s="147" t="s">
        <v>2240</v>
      </c>
      <c r="G5248" s="147">
        <v>0</v>
      </c>
      <c r="I5248" s="147">
        <v>6</v>
      </c>
      <c r="J5248" s="147">
        <v>2565485</v>
      </c>
    </row>
    <row r="5249" spans="1:10" x14ac:dyDescent="0.2">
      <c r="A5249" s="147">
        <v>6</v>
      </c>
      <c r="B5249" s="149" t="s">
        <v>28551</v>
      </c>
      <c r="C5249" s="147" t="s">
        <v>2242</v>
      </c>
      <c r="D5249" s="147" t="s">
        <v>28550</v>
      </c>
      <c r="E5249" s="147" t="s">
        <v>2240</v>
      </c>
      <c r="G5249" s="147">
        <v>0</v>
      </c>
      <c r="I5249" s="147">
        <v>6</v>
      </c>
      <c r="J5249" s="147">
        <v>2565484</v>
      </c>
    </row>
    <row r="5250" spans="1:10" x14ac:dyDescent="0.2">
      <c r="A5250" s="147">
        <v>5</v>
      </c>
      <c r="B5250" s="149" t="s">
        <v>28549</v>
      </c>
      <c r="C5250" s="147" t="s">
        <v>2242</v>
      </c>
      <c r="D5250" s="147" t="s">
        <v>28548</v>
      </c>
      <c r="E5250" s="147" t="s">
        <v>2246</v>
      </c>
      <c r="G5250" s="147">
        <v>0</v>
      </c>
      <c r="I5250" s="147">
        <v>5</v>
      </c>
      <c r="J5250" s="147">
        <v>2565471</v>
      </c>
    </row>
    <row r="5251" spans="1:10" x14ac:dyDescent="0.2">
      <c r="A5251" s="147">
        <v>6</v>
      </c>
      <c r="B5251" s="149" t="s">
        <v>28547</v>
      </c>
      <c r="C5251" s="147" t="s">
        <v>2242</v>
      </c>
      <c r="D5251" s="147" t="s">
        <v>28546</v>
      </c>
      <c r="E5251" s="147" t="s">
        <v>2240</v>
      </c>
      <c r="G5251" s="147">
        <v>0</v>
      </c>
      <c r="I5251" s="147">
        <v>6</v>
      </c>
      <c r="J5251" s="147">
        <v>2565494</v>
      </c>
    </row>
    <row r="5252" spans="1:10" x14ac:dyDescent="0.2">
      <c r="A5252" s="147">
        <v>6</v>
      </c>
      <c r="B5252" s="149" t="s">
        <v>28544</v>
      </c>
      <c r="C5252" s="147" t="s">
        <v>2242</v>
      </c>
      <c r="D5252" s="147" t="s">
        <v>28545</v>
      </c>
      <c r="E5252" s="147" t="s">
        <v>2240</v>
      </c>
      <c r="G5252" s="147">
        <v>0</v>
      </c>
      <c r="I5252" s="147">
        <v>6</v>
      </c>
      <c r="J5252" s="147">
        <v>2565497</v>
      </c>
    </row>
    <row r="5253" spans="1:10" x14ac:dyDescent="0.2">
      <c r="A5253" s="147">
        <v>6</v>
      </c>
      <c r="B5253" s="149" t="s">
        <v>28544</v>
      </c>
      <c r="C5253" s="147" t="s">
        <v>2277</v>
      </c>
      <c r="D5253" s="147" t="s">
        <v>28543</v>
      </c>
      <c r="E5253" s="147" t="s">
        <v>2246</v>
      </c>
      <c r="G5253" s="147">
        <v>0</v>
      </c>
      <c r="I5253" s="147">
        <v>6</v>
      </c>
      <c r="J5253" s="147">
        <v>1191702</v>
      </c>
    </row>
    <row r="5254" spans="1:10" x14ac:dyDescent="0.2">
      <c r="A5254" s="147">
        <v>6</v>
      </c>
      <c r="B5254" s="149" t="s">
        <v>28542</v>
      </c>
      <c r="C5254" s="147" t="s">
        <v>2242</v>
      </c>
      <c r="D5254" s="147" t="s">
        <v>28541</v>
      </c>
      <c r="E5254" s="147" t="s">
        <v>2240</v>
      </c>
      <c r="G5254" s="147">
        <v>0</v>
      </c>
      <c r="I5254" s="147">
        <v>6</v>
      </c>
      <c r="J5254" s="147">
        <v>2565495</v>
      </c>
    </row>
    <row r="5255" spans="1:10" x14ac:dyDescent="0.2">
      <c r="A5255" s="147">
        <v>6</v>
      </c>
      <c r="B5255" s="149" t="s">
        <v>28540</v>
      </c>
      <c r="C5255" s="147" t="s">
        <v>2242</v>
      </c>
      <c r="D5255" s="147" t="s">
        <v>28539</v>
      </c>
      <c r="E5255" s="147" t="s">
        <v>2240</v>
      </c>
      <c r="G5255" s="147">
        <v>0</v>
      </c>
      <c r="I5255" s="147">
        <v>5</v>
      </c>
      <c r="J5255" s="147">
        <v>2565467</v>
      </c>
    </row>
    <row r="5256" spans="1:10" x14ac:dyDescent="0.2">
      <c r="A5256" s="147">
        <v>6</v>
      </c>
      <c r="B5256" s="149" t="s">
        <v>28537</v>
      </c>
      <c r="C5256" s="147" t="s">
        <v>2242</v>
      </c>
      <c r="D5256" s="147" t="s">
        <v>28538</v>
      </c>
      <c r="E5256" s="147" t="s">
        <v>2240</v>
      </c>
      <c r="G5256" s="147">
        <v>0</v>
      </c>
      <c r="I5256" s="147">
        <v>5</v>
      </c>
      <c r="J5256" s="147">
        <v>2565482</v>
      </c>
    </row>
    <row r="5257" spans="1:10" x14ac:dyDescent="0.2">
      <c r="A5257" s="147">
        <v>6</v>
      </c>
      <c r="B5257" s="149" t="s">
        <v>28537</v>
      </c>
      <c r="C5257" s="147" t="s">
        <v>2261</v>
      </c>
      <c r="D5257" s="147" t="s">
        <v>28536</v>
      </c>
      <c r="E5257" s="147" t="s">
        <v>2246</v>
      </c>
      <c r="G5257" s="147">
        <v>0</v>
      </c>
      <c r="I5257" s="147">
        <v>5</v>
      </c>
      <c r="J5257" s="147">
        <v>1191697</v>
      </c>
    </row>
    <row r="5258" spans="1:10" x14ac:dyDescent="0.2">
      <c r="A5258" s="147">
        <v>6</v>
      </c>
      <c r="B5258" s="149" t="s">
        <v>28534</v>
      </c>
      <c r="C5258" s="147" t="s">
        <v>2242</v>
      </c>
      <c r="D5258" s="147" t="s">
        <v>28535</v>
      </c>
      <c r="E5258" s="147" t="s">
        <v>2240</v>
      </c>
      <c r="G5258" s="147">
        <v>0</v>
      </c>
      <c r="I5258" s="147">
        <v>5</v>
      </c>
      <c r="J5258" s="147">
        <v>2565480</v>
      </c>
    </row>
    <row r="5259" spans="1:10" x14ac:dyDescent="0.2">
      <c r="A5259" s="147">
        <v>6</v>
      </c>
      <c r="B5259" s="149" t="s">
        <v>28534</v>
      </c>
      <c r="C5259" s="147" t="s">
        <v>2261</v>
      </c>
      <c r="D5259" s="147" t="s">
        <v>28533</v>
      </c>
      <c r="E5259" s="147" t="s">
        <v>2246</v>
      </c>
      <c r="G5259" s="147">
        <v>0</v>
      </c>
      <c r="I5259" s="147">
        <v>5</v>
      </c>
      <c r="J5259" s="147">
        <v>1191695</v>
      </c>
    </row>
    <row r="5260" spans="1:10" x14ac:dyDescent="0.2">
      <c r="A5260" s="147">
        <v>6</v>
      </c>
      <c r="B5260" s="149" t="s">
        <v>28532</v>
      </c>
      <c r="C5260" s="147" t="s">
        <v>2242</v>
      </c>
      <c r="D5260" s="147" t="s">
        <v>28531</v>
      </c>
      <c r="E5260" s="147" t="s">
        <v>2240</v>
      </c>
      <c r="G5260" s="147">
        <v>0</v>
      </c>
      <c r="I5260" s="147">
        <v>5</v>
      </c>
      <c r="J5260" s="147">
        <v>2565472</v>
      </c>
    </row>
    <row r="5261" spans="1:10" x14ac:dyDescent="0.2">
      <c r="A5261" s="147">
        <v>6</v>
      </c>
      <c r="B5261" s="149" t="s">
        <v>28530</v>
      </c>
      <c r="C5261" s="147" t="s">
        <v>2242</v>
      </c>
      <c r="D5261" s="147" t="s">
        <v>28529</v>
      </c>
      <c r="E5261" s="147" t="s">
        <v>2240</v>
      </c>
      <c r="G5261" s="147">
        <v>0</v>
      </c>
      <c r="I5261" s="147">
        <v>5</v>
      </c>
      <c r="J5261" s="147">
        <v>2565483</v>
      </c>
    </row>
    <row r="5262" spans="1:10" x14ac:dyDescent="0.2">
      <c r="A5262" s="147">
        <v>6</v>
      </c>
      <c r="B5262" s="149" t="s">
        <v>28528</v>
      </c>
      <c r="C5262" s="147" t="s">
        <v>2242</v>
      </c>
      <c r="D5262" s="147" t="s">
        <v>28527</v>
      </c>
      <c r="E5262" s="147" t="s">
        <v>2240</v>
      </c>
      <c r="G5262" s="147">
        <v>0</v>
      </c>
      <c r="I5262" s="147">
        <v>5</v>
      </c>
      <c r="J5262" s="147">
        <v>2565478</v>
      </c>
    </row>
    <row r="5263" spans="1:10" x14ac:dyDescent="0.2">
      <c r="A5263" s="147">
        <v>4</v>
      </c>
      <c r="B5263" s="149" t="s">
        <v>28526</v>
      </c>
      <c r="C5263" s="147" t="s">
        <v>2242</v>
      </c>
      <c r="D5263" s="147" t="s">
        <v>28525</v>
      </c>
      <c r="E5263" s="147" t="s">
        <v>2246</v>
      </c>
      <c r="G5263" s="147">
        <v>0</v>
      </c>
      <c r="I5263" s="147">
        <v>4</v>
      </c>
      <c r="J5263" s="147">
        <v>2565418</v>
      </c>
    </row>
    <row r="5264" spans="1:10" x14ac:dyDescent="0.2">
      <c r="A5264" s="147">
        <v>5</v>
      </c>
      <c r="B5264" s="149" t="s">
        <v>28524</v>
      </c>
      <c r="C5264" s="147" t="s">
        <v>2242</v>
      </c>
      <c r="D5264" s="147" t="s">
        <v>28523</v>
      </c>
      <c r="E5264" s="147" t="s">
        <v>2246</v>
      </c>
      <c r="G5264" s="147">
        <v>0</v>
      </c>
      <c r="I5264" s="147">
        <v>5</v>
      </c>
      <c r="J5264" s="147">
        <v>2565503</v>
      </c>
    </row>
    <row r="5265" spans="1:10" x14ac:dyDescent="0.2">
      <c r="A5265" s="147">
        <v>6</v>
      </c>
      <c r="B5265" s="149" t="s">
        <v>28522</v>
      </c>
      <c r="C5265" s="147" t="s">
        <v>2242</v>
      </c>
      <c r="D5265" s="147" t="s">
        <v>28521</v>
      </c>
      <c r="E5265" s="147" t="s">
        <v>2240</v>
      </c>
      <c r="G5265" s="147">
        <v>0</v>
      </c>
      <c r="I5265" s="147">
        <v>6</v>
      </c>
      <c r="J5265" s="147">
        <v>2565520</v>
      </c>
    </row>
    <row r="5266" spans="1:10" x14ac:dyDescent="0.2">
      <c r="A5266" s="147">
        <v>6</v>
      </c>
      <c r="B5266" s="149" t="s">
        <v>28520</v>
      </c>
      <c r="C5266" s="147" t="s">
        <v>2242</v>
      </c>
      <c r="D5266" s="147" t="s">
        <v>28519</v>
      </c>
      <c r="E5266" s="147" t="s">
        <v>2240</v>
      </c>
      <c r="G5266" s="147">
        <v>0</v>
      </c>
      <c r="I5266" s="147">
        <v>5</v>
      </c>
      <c r="J5266" s="147">
        <v>2565500</v>
      </c>
    </row>
    <row r="5267" spans="1:10" x14ac:dyDescent="0.2">
      <c r="A5267" s="147">
        <v>6</v>
      </c>
      <c r="B5267" s="149" t="s">
        <v>28518</v>
      </c>
      <c r="C5267" s="147" t="s">
        <v>2242</v>
      </c>
      <c r="D5267" s="147" t="s">
        <v>28517</v>
      </c>
      <c r="E5267" s="147" t="s">
        <v>2240</v>
      </c>
      <c r="G5267" s="147">
        <v>0</v>
      </c>
      <c r="I5267" s="147">
        <v>5</v>
      </c>
      <c r="J5267" s="147">
        <v>2565517</v>
      </c>
    </row>
    <row r="5268" spans="1:10" x14ac:dyDescent="0.2">
      <c r="A5268" s="147">
        <v>6</v>
      </c>
      <c r="B5268" s="149" t="s">
        <v>28516</v>
      </c>
      <c r="C5268" s="147" t="s">
        <v>2242</v>
      </c>
      <c r="D5268" s="147" t="s">
        <v>28515</v>
      </c>
      <c r="E5268" s="147" t="s">
        <v>2240</v>
      </c>
      <c r="G5268" s="147">
        <v>0</v>
      </c>
      <c r="I5268" s="147">
        <v>5</v>
      </c>
      <c r="J5268" s="147">
        <v>2565501</v>
      </c>
    </row>
    <row r="5269" spans="1:10" x14ac:dyDescent="0.2">
      <c r="A5269" s="147">
        <v>6</v>
      </c>
      <c r="B5269" s="149" t="s">
        <v>28514</v>
      </c>
      <c r="C5269" s="147" t="s">
        <v>2242</v>
      </c>
      <c r="D5269" s="147" t="s">
        <v>28513</v>
      </c>
      <c r="E5269" s="147" t="s">
        <v>2240</v>
      </c>
      <c r="G5269" s="147">
        <v>0</v>
      </c>
      <c r="I5269" s="147">
        <v>5</v>
      </c>
      <c r="J5269" s="147">
        <v>2565516</v>
      </c>
    </row>
    <row r="5270" spans="1:10" x14ac:dyDescent="0.2">
      <c r="A5270" s="147">
        <v>6</v>
      </c>
      <c r="B5270" s="149" t="s">
        <v>28512</v>
      </c>
      <c r="C5270" s="147" t="s">
        <v>2242</v>
      </c>
      <c r="D5270" s="147" t="s">
        <v>28511</v>
      </c>
      <c r="E5270" s="147" t="s">
        <v>2240</v>
      </c>
      <c r="G5270" s="147">
        <v>0</v>
      </c>
      <c r="I5270" s="147">
        <v>5</v>
      </c>
      <c r="J5270" s="147">
        <v>2565519</v>
      </c>
    </row>
    <row r="5271" spans="1:10" x14ac:dyDescent="0.2">
      <c r="A5271" s="147">
        <v>6</v>
      </c>
      <c r="B5271" s="149" t="s">
        <v>28510</v>
      </c>
      <c r="C5271" s="147" t="s">
        <v>2242</v>
      </c>
      <c r="D5271" s="147" t="s">
        <v>28509</v>
      </c>
      <c r="E5271" s="147" t="s">
        <v>2240</v>
      </c>
      <c r="G5271" s="147">
        <v>0</v>
      </c>
      <c r="I5271" s="147">
        <v>5</v>
      </c>
      <c r="J5271" s="147">
        <v>2565511</v>
      </c>
    </row>
    <row r="5272" spans="1:10" x14ac:dyDescent="0.2">
      <c r="A5272" s="147">
        <v>4</v>
      </c>
      <c r="B5272" s="149" t="s">
        <v>28508</v>
      </c>
      <c r="C5272" s="147" t="s">
        <v>2242</v>
      </c>
      <c r="D5272" s="147" t="s">
        <v>28507</v>
      </c>
      <c r="E5272" s="147" t="s">
        <v>2246</v>
      </c>
      <c r="G5272" s="147">
        <v>0</v>
      </c>
      <c r="I5272" s="147">
        <v>4</v>
      </c>
      <c r="J5272" s="147">
        <v>2565430</v>
      </c>
    </row>
    <row r="5273" spans="1:10" x14ac:dyDescent="0.2">
      <c r="A5273" s="147">
        <v>5</v>
      </c>
      <c r="B5273" s="149" t="s">
        <v>28506</v>
      </c>
      <c r="C5273" s="147" t="s">
        <v>2242</v>
      </c>
      <c r="D5273" s="147" t="s">
        <v>28505</v>
      </c>
      <c r="E5273" s="147" t="s">
        <v>2246</v>
      </c>
      <c r="G5273" s="147">
        <v>0</v>
      </c>
      <c r="I5273" s="147">
        <v>5</v>
      </c>
      <c r="J5273" s="147">
        <v>2565534</v>
      </c>
    </row>
    <row r="5274" spans="1:10" x14ac:dyDescent="0.2">
      <c r="A5274" s="147">
        <v>6</v>
      </c>
      <c r="B5274" s="149" t="s">
        <v>28504</v>
      </c>
      <c r="C5274" s="147" t="s">
        <v>2242</v>
      </c>
      <c r="D5274" s="147" t="s">
        <v>28503</v>
      </c>
      <c r="E5274" s="147" t="s">
        <v>2240</v>
      </c>
      <c r="G5274" s="147">
        <v>0</v>
      </c>
      <c r="I5274" s="147">
        <v>6</v>
      </c>
      <c r="J5274" s="147">
        <v>2565555</v>
      </c>
    </row>
    <row r="5275" spans="1:10" x14ac:dyDescent="0.2">
      <c r="A5275" s="147">
        <v>6</v>
      </c>
      <c r="B5275" s="149" t="s">
        <v>28502</v>
      </c>
      <c r="C5275" s="147" t="s">
        <v>2242</v>
      </c>
      <c r="D5275" s="147" t="s">
        <v>28501</v>
      </c>
      <c r="E5275" s="147" t="s">
        <v>2240</v>
      </c>
      <c r="G5275" s="147">
        <v>0</v>
      </c>
      <c r="I5275" s="147">
        <v>5</v>
      </c>
      <c r="J5275" s="147">
        <v>2565544</v>
      </c>
    </row>
    <row r="5276" spans="1:10" x14ac:dyDescent="0.2">
      <c r="A5276" s="147">
        <v>6</v>
      </c>
      <c r="B5276" s="149" t="s">
        <v>28500</v>
      </c>
      <c r="C5276" s="147" t="s">
        <v>2242</v>
      </c>
      <c r="D5276" s="147" t="s">
        <v>28499</v>
      </c>
      <c r="E5276" s="147" t="s">
        <v>2240</v>
      </c>
      <c r="G5276" s="147">
        <v>0</v>
      </c>
      <c r="I5276" s="147">
        <v>5</v>
      </c>
      <c r="J5276" s="147">
        <v>2565550</v>
      </c>
    </row>
    <row r="5277" spans="1:10" x14ac:dyDescent="0.2">
      <c r="A5277" s="147">
        <v>6</v>
      </c>
      <c r="B5277" s="149" t="s">
        <v>28498</v>
      </c>
      <c r="C5277" s="147" t="s">
        <v>2242</v>
      </c>
      <c r="D5277" s="147" t="s">
        <v>28497</v>
      </c>
      <c r="E5277" s="147" t="s">
        <v>2240</v>
      </c>
      <c r="G5277" s="147">
        <v>0</v>
      </c>
      <c r="I5277" s="147">
        <v>5</v>
      </c>
      <c r="J5277" s="147">
        <v>2565545</v>
      </c>
    </row>
    <row r="5278" spans="1:10" x14ac:dyDescent="0.2">
      <c r="A5278" s="147">
        <v>6</v>
      </c>
      <c r="B5278" s="149" t="s">
        <v>28496</v>
      </c>
      <c r="C5278" s="147" t="s">
        <v>2242</v>
      </c>
      <c r="D5278" s="147" t="s">
        <v>28495</v>
      </c>
      <c r="E5278" s="147" t="s">
        <v>2240</v>
      </c>
      <c r="G5278" s="147">
        <v>0</v>
      </c>
      <c r="I5278" s="147">
        <v>5</v>
      </c>
      <c r="J5278" s="147">
        <v>2565540</v>
      </c>
    </row>
    <row r="5279" spans="1:10" x14ac:dyDescent="0.2">
      <c r="A5279" s="147">
        <v>6</v>
      </c>
      <c r="B5279" s="149" t="s">
        <v>28494</v>
      </c>
      <c r="C5279" s="147" t="s">
        <v>2242</v>
      </c>
      <c r="D5279" s="147" t="s">
        <v>28493</v>
      </c>
      <c r="E5279" s="147" t="s">
        <v>2240</v>
      </c>
      <c r="G5279" s="147">
        <v>0</v>
      </c>
      <c r="I5279" s="147">
        <v>5</v>
      </c>
      <c r="J5279" s="147">
        <v>2565541</v>
      </c>
    </row>
    <row r="5280" spans="1:10" x14ac:dyDescent="0.2">
      <c r="A5280" s="147">
        <v>6</v>
      </c>
      <c r="B5280" s="149" t="s">
        <v>28492</v>
      </c>
      <c r="C5280" s="147" t="s">
        <v>2242</v>
      </c>
      <c r="D5280" s="147" t="s">
        <v>28491</v>
      </c>
      <c r="E5280" s="147" t="s">
        <v>2240</v>
      </c>
      <c r="G5280" s="147">
        <v>0</v>
      </c>
      <c r="I5280" s="147">
        <v>5</v>
      </c>
      <c r="J5280" s="147">
        <v>2565551</v>
      </c>
    </row>
    <row r="5281" spans="1:10" x14ac:dyDescent="0.2">
      <c r="A5281" s="147">
        <v>6</v>
      </c>
      <c r="B5281" s="149" t="s">
        <v>28490</v>
      </c>
      <c r="C5281" s="147" t="s">
        <v>2242</v>
      </c>
      <c r="D5281" s="147" t="s">
        <v>28489</v>
      </c>
      <c r="E5281" s="147" t="s">
        <v>2240</v>
      </c>
      <c r="G5281" s="147">
        <v>0</v>
      </c>
      <c r="I5281" s="147">
        <v>5</v>
      </c>
      <c r="J5281" s="147">
        <v>2565536</v>
      </c>
    </row>
    <row r="5282" spans="1:10" x14ac:dyDescent="0.2">
      <c r="A5282" s="147">
        <v>6</v>
      </c>
      <c r="B5282" s="149" t="s">
        <v>28488</v>
      </c>
      <c r="C5282" s="147" t="s">
        <v>2242</v>
      </c>
      <c r="D5282" s="147" t="s">
        <v>28487</v>
      </c>
      <c r="E5282" s="147" t="s">
        <v>2240</v>
      </c>
      <c r="G5282" s="147">
        <v>0</v>
      </c>
      <c r="I5282" s="147">
        <v>5</v>
      </c>
      <c r="J5282" s="147">
        <v>2565537</v>
      </c>
    </row>
    <row r="5283" spans="1:10" x14ac:dyDescent="0.2">
      <c r="A5283" s="147">
        <v>6</v>
      </c>
      <c r="B5283" s="149" t="s">
        <v>28485</v>
      </c>
      <c r="C5283" s="147" t="s">
        <v>2242</v>
      </c>
      <c r="D5283" s="147" t="s">
        <v>28486</v>
      </c>
      <c r="E5283" s="147" t="s">
        <v>2240</v>
      </c>
      <c r="G5283" s="147">
        <v>0</v>
      </c>
      <c r="I5283" s="147">
        <v>5</v>
      </c>
      <c r="J5283" s="147">
        <v>2565530</v>
      </c>
    </row>
    <row r="5284" spans="1:10" x14ac:dyDescent="0.2">
      <c r="A5284" s="147">
        <v>6</v>
      </c>
      <c r="B5284" s="149" t="s">
        <v>28485</v>
      </c>
      <c r="C5284" s="147" t="s">
        <v>2261</v>
      </c>
      <c r="D5284" s="147" t="s">
        <v>28484</v>
      </c>
      <c r="E5284" s="147" t="s">
        <v>2246</v>
      </c>
      <c r="G5284" s="147">
        <v>0</v>
      </c>
      <c r="I5284" s="147">
        <v>5</v>
      </c>
      <c r="J5284" s="147">
        <v>1191706</v>
      </c>
    </row>
    <row r="5285" spans="1:10" x14ac:dyDescent="0.2">
      <c r="A5285" s="147">
        <v>2</v>
      </c>
      <c r="B5285" s="149" t="s">
        <v>28479</v>
      </c>
      <c r="C5285" s="147" t="s">
        <v>2242</v>
      </c>
      <c r="D5285" s="147" t="s">
        <v>28483</v>
      </c>
      <c r="E5285" s="147" t="s">
        <v>2246</v>
      </c>
      <c r="G5285" s="147">
        <v>0</v>
      </c>
      <c r="I5285" s="147">
        <v>2</v>
      </c>
      <c r="J5285" s="147">
        <v>2564933</v>
      </c>
    </row>
    <row r="5286" spans="1:10" x14ac:dyDescent="0.2">
      <c r="A5286" s="147">
        <v>2</v>
      </c>
      <c r="B5286" s="149" t="s">
        <v>28479</v>
      </c>
      <c r="C5286" s="147" t="s">
        <v>2294</v>
      </c>
      <c r="D5286" s="147" t="s">
        <v>28482</v>
      </c>
      <c r="E5286" s="147" t="s">
        <v>2246</v>
      </c>
      <c r="G5286" s="147">
        <v>0</v>
      </c>
      <c r="I5286" s="147">
        <v>2</v>
      </c>
      <c r="J5286" s="147">
        <v>1191205</v>
      </c>
    </row>
    <row r="5287" spans="1:10" x14ac:dyDescent="0.2">
      <c r="A5287" s="147">
        <v>2</v>
      </c>
      <c r="B5287" s="149" t="s">
        <v>28479</v>
      </c>
      <c r="C5287" s="147" t="s">
        <v>2294</v>
      </c>
      <c r="D5287" s="147" t="s">
        <v>28481</v>
      </c>
      <c r="E5287" s="147" t="s">
        <v>2246</v>
      </c>
      <c r="G5287" s="147">
        <v>0</v>
      </c>
      <c r="I5287" s="147">
        <v>2</v>
      </c>
      <c r="J5287" s="147">
        <v>1191214</v>
      </c>
    </row>
    <row r="5288" spans="1:10" x14ac:dyDescent="0.2">
      <c r="A5288" s="147">
        <v>2</v>
      </c>
      <c r="B5288" s="149" t="s">
        <v>28479</v>
      </c>
      <c r="C5288" s="147" t="s">
        <v>2446</v>
      </c>
      <c r="D5288" s="147" t="s">
        <v>28480</v>
      </c>
      <c r="E5288" s="147" t="s">
        <v>2246</v>
      </c>
      <c r="G5288" s="147">
        <v>0</v>
      </c>
      <c r="I5288" s="147">
        <v>2</v>
      </c>
      <c r="J5288" s="147">
        <v>1191206</v>
      </c>
    </row>
    <row r="5289" spans="1:10" x14ac:dyDescent="0.2">
      <c r="A5289" s="147">
        <v>2</v>
      </c>
      <c r="B5289" s="149" t="s">
        <v>28479</v>
      </c>
      <c r="C5289" s="147" t="s">
        <v>2446</v>
      </c>
      <c r="D5289" s="147" t="s">
        <v>28478</v>
      </c>
      <c r="E5289" s="147" t="s">
        <v>2246</v>
      </c>
      <c r="G5289" s="147">
        <v>0</v>
      </c>
      <c r="I5289" s="147">
        <v>2</v>
      </c>
      <c r="J5289" s="147">
        <v>1191219</v>
      </c>
    </row>
    <row r="5290" spans="1:10" x14ac:dyDescent="0.2">
      <c r="A5290" s="147">
        <v>3</v>
      </c>
      <c r="B5290" s="149" t="s">
        <v>28477</v>
      </c>
      <c r="C5290" s="147" t="s">
        <v>2242</v>
      </c>
      <c r="D5290" s="147" t="s">
        <v>28476</v>
      </c>
      <c r="E5290" s="147" t="s">
        <v>2246</v>
      </c>
      <c r="G5290" s="147">
        <v>0</v>
      </c>
      <c r="I5290" s="147">
        <v>3</v>
      </c>
      <c r="J5290" s="147">
        <v>2565565</v>
      </c>
    </row>
    <row r="5291" spans="1:10" x14ac:dyDescent="0.2">
      <c r="A5291" s="147">
        <v>4</v>
      </c>
      <c r="B5291" s="149" t="s">
        <v>28469</v>
      </c>
      <c r="C5291" s="147" t="s">
        <v>2242</v>
      </c>
      <c r="D5291" s="147" t="s">
        <v>28475</v>
      </c>
      <c r="E5291" s="147" t="s">
        <v>2240</v>
      </c>
      <c r="G5291" s="147">
        <v>0</v>
      </c>
      <c r="I5291" s="147">
        <v>4</v>
      </c>
      <c r="J5291" s="147">
        <v>2565572</v>
      </c>
    </row>
    <row r="5292" spans="1:10" x14ac:dyDescent="0.2">
      <c r="A5292" s="147">
        <v>4</v>
      </c>
      <c r="B5292" s="149" t="s">
        <v>28469</v>
      </c>
      <c r="C5292" s="147" t="s">
        <v>2261</v>
      </c>
      <c r="D5292" s="147" t="s">
        <v>28474</v>
      </c>
      <c r="E5292" s="147" t="s">
        <v>2246</v>
      </c>
      <c r="G5292" s="147">
        <v>0</v>
      </c>
      <c r="I5292" s="147">
        <v>4</v>
      </c>
      <c r="J5292" s="147">
        <v>1191757</v>
      </c>
    </row>
    <row r="5293" spans="1:10" x14ac:dyDescent="0.2">
      <c r="A5293" s="147">
        <v>4</v>
      </c>
      <c r="B5293" s="149" t="s">
        <v>28469</v>
      </c>
      <c r="C5293" s="147" t="s">
        <v>2261</v>
      </c>
      <c r="D5293" s="147" t="s">
        <v>28473</v>
      </c>
      <c r="E5293" s="147" t="s">
        <v>2246</v>
      </c>
      <c r="G5293" s="147">
        <v>0</v>
      </c>
      <c r="I5293" s="147">
        <v>4</v>
      </c>
      <c r="J5293" s="147">
        <v>1191741</v>
      </c>
    </row>
    <row r="5294" spans="1:10" x14ac:dyDescent="0.2">
      <c r="A5294" s="147">
        <v>4</v>
      </c>
      <c r="B5294" s="149" t="s">
        <v>28469</v>
      </c>
      <c r="C5294" s="147" t="s">
        <v>2261</v>
      </c>
      <c r="D5294" s="147" t="s">
        <v>28472</v>
      </c>
      <c r="E5294" s="147" t="s">
        <v>2246</v>
      </c>
      <c r="G5294" s="147">
        <v>0</v>
      </c>
      <c r="I5294" s="147">
        <v>4</v>
      </c>
      <c r="J5294" s="147">
        <v>1191768</v>
      </c>
    </row>
    <row r="5295" spans="1:10" x14ac:dyDescent="0.2">
      <c r="A5295" s="147">
        <v>4</v>
      </c>
      <c r="B5295" s="149" t="s">
        <v>28469</v>
      </c>
      <c r="C5295" s="147" t="s">
        <v>2446</v>
      </c>
      <c r="D5295" s="147" t="s">
        <v>25378</v>
      </c>
      <c r="E5295" s="147" t="s">
        <v>2246</v>
      </c>
      <c r="G5295" s="147">
        <v>0</v>
      </c>
      <c r="I5295" s="147">
        <v>4</v>
      </c>
      <c r="J5295" s="147">
        <v>1191740</v>
      </c>
    </row>
    <row r="5296" spans="1:10" x14ac:dyDescent="0.2">
      <c r="A5296" s="147">
        <v>4</v>
      </c>
      <c r="B5296" s="149" t="s">
        <v>28469</v>
      </c>
      <c r="C5296" s="147" t="s">
        <v>2446</v>
      </c>
      <c r="D5296" s="147" t="s">
        <v>25171</v>
      </c>
      <c r="E5296" s="147" t="s">
        <v>2246</v>
      </c>
      <c r="G5296" s="147">
        <v>0</v>
      </c>
      <c r="I5296" s="147">
        <v>4</v>
      </c>
      <c r="J5296" s="147">
        <v>1191755</v>
      </c>
    </row>
    <row r="5297" spans="1:10" x14ac:dyDescent="0.2">
      <c r="A5297" s="147">
        <v>4</v>
      </c>
      <c r="B5297" s="149" t="s">
        <v>28469</v>
      </c>
      <c r="C5297" s="147" t="s">
        <v>2446</v>
      </c>
      <c r="D5297" s="147" t="s">
        <v>25170</v>
      </c>
      <c r="E5297" s="147" t="s">
        <v>2246</v>
      </c>
      <c r="G5297" s="147">
        <v>0</v>
      </c>
      <c r="I5297" s="147">
        <v>4</v>
      </c>
      <c r="J5297" s="147">
        <v>1191744</v>
      </c>
    </row>
    <row r="5298" spans="1:10" x14ac:dyDescent="0.2">
      <c r="A5298" s="147">
        <v>4</v>
      </c>
      <c r="B5298" s="149" t="s">
        <v>28469</v>
      </c>
      <c r="C5298" s="147" t="s">
        <v>2446</v>
      </c>
      <c r="D5298" s="147" t="s">
        <v>28471</v>
      </c>
      <c r="E5298" s="147" t="s">
        <v>2246</v>
      </c>
      <c r="G5298" s="147">
        <v>0</v>
      </c>
      <c r="I5298" s="147">
        <v>4</v>
      </c>
      <c r="J5298" s="147">
        <v>1191760</v>
      </c>
    </row>
    <row r="5299" spans="1:10" x14ac:dyDescent="0.2">
      <c r="A5299" s="147">
        <v>4</v>
      </c>
      <c r="B5299" s="149" t="s">
        <v>28469</v>
      </c>
      <c r="C5299" s="147" t="s">
        <v>2446</v>
      </c>
      <c r="D5299" s="147" t="s">
        <v>28470</v>
      </c>
      <c r="E5299" s="147" t="s">
        <v>2246</v>
      </c>
      <c r="G5299" s="147">
        <v>0</v>
      </c>
      <c r="I5299" s="147">
        <v>4</v>
      </c>
      <c r="J5299" s="147">
        <v>1191771</v>
      </c>
    </row>
    <row r="5300" spans="1:10" x14ac:dyDescent="0.2">
      <c r="A5300" s="147">
        <v>4</v>
      </c>
      <c r="B5300" s="149" t="s">
        <v>28469</v>
      </c>
      <c r="C5300" s="147" t="s">
        <v>2277</v>
      </c>
      <c r="D5300" s="147" t="s">
        <v>28468</v>
      </c>
      <c r="E5300" s="147" t="s">
        <v>2246</v>
      </c>
      <c r="G5300" s="147">
        <v>0</v>
      </c>
      <c r="I5300" s="147">
        <v>4</v>
      </c>
      <c r="J5300" s="147">
        <v>1191776</v>
      </c>
    </row>
    <row r="5301" spans="1:10" x14ac:dyDescent="0.2">
      <c r="A5301" s="147">
        <v>4</v>
      </c>
      <c r="B5301" s="149" t="s">
        <v>28462</v>
      </c>
      <c r="C5301" s="147" t="s">
        <v>2242</v>
      </c>
      <c r="D5301" s="147" t="s">
        <v>28467</v>
      </c>
      <c r="E5301" s="147" t="s">
        <v>2240</v>
      </c>
      <c r="G5301" s="147">
        <v>0</v>
      </c>
      <c r="I5301" s="147">
        <v>4</v>
      </c>
      <c r="J5301" s="147">
        <v>2565575</v>
      </c>
    </row>
    <row r="5302" spans="1:10" x14ac:dyDescent="0.2">
      <c r="A5302" s="147">
        <v>4</v>
      </c>
      <c r="B5302" s="149" t="s">
        <v>28462</v>
      </c>
      <c r="C5302" s="147" t="s">
        <v>2261</v>
      </c>
      <c r="D5302" s="147" t="s">
        <v>28466</v>
      </c>
      <c r="E5302" s="147" t="s">
        <v>2246</v>
      </c>
      <c r="G5302" s="147">
        <v>0</v>
      </c>
      <c r="I5302" s="147">
        <v>4</v>
      </c>
      <c r="J5302" s="147">
        <v>1191770</v>
      </c>
    </row>
    <row r="5303" spans="1:10" x14ac:dyDescent="0.2">
      <c r="A5303" s="147">
        <v>4</v>
      </c>
      <c r="B5303" s="149" t="s">
        <v>28462</v>
      </c>
      <c r="C5303" s="147" t="s">
        <v>2261</v>
      </c>
      <c r="D5303" s="147" t="s">
        <v>28465</v>
      </c>
      <c r="E5303" s="147" t="s">
        <v>2246</v>
      </c>
      <c r="G5303" s="147">
        <v>0</v>
      </c>
      <c r="I5303" s="147">
        <v>4</v>
      </c>
      <c r="J5303" s="147">
        <v>1191749</v>
      </c>
    </row>
    <row r="5304" spans="1:10" x14ac:dyDescent="0.2">
      <c r="A5304" s="147">
        <v>4</v>
      </c>
      <c r="B5304" s="149" t="s">
        <v>28462</v>
      </c>
      <c r="C5304" s="147" t="s">
        <v>2261</v>
      </c>
      <c r="D5304" s="147" t="s">
        <v>28464</v>
      </c>
      <c r="E5304" s="147" t="s">
        <v>2246</v>
      </c>
      <c r="G5304" s="147">
        <v>0</v>
      </c>
      <c r="I5304" s="147">
        <v>4</v>
      </c>
      <c r="J5304" s="147">
        <v>1191752</v>
      </c>
    </row>
    <row r="5305" spans="1:10" x14ac:dyDescent="0.2">
      <c r="A5305" s="147">
        <v>4</v>
      </c>
      <c r="B5305" s="149" t="s">
        <v>28462</v>
      </c>
      <c r="C5305" s="147" t="s">
        <v>2446</v>
      </c>
      <c r="D5305" s="147" t="s">
        <v>28453</v>
      </c>
      <c r="E5305" s="147" t="s">
        <v>2246</v>
      </c>
      <c r="G5305" s="147">
        <v>0</v>
      </c>
      <c r="I5305" s="147">
        <v>4</v>
      </c>
      <c r="J5305" s="147">
        <v>1191739</v>
      </c>
    </row>
    <row r="5306" spans="1:10" x14ac:dyDescent="0.2">
      <c r="A5306" s="147">
        <v>4</v>
      </c>
      <c r="B5306" s="149" t="s">
        <v>28462</v>
      </c>
      <c r="C5306" s="147" t="s">
        <v>2277</v>
      </c>
      <c r="D5306" s="147" t="s">
        <v>28463</v>
      </c>
      <c r="E5306" s="147" t="s">
        <v>2246</v>
      </c>
      <c r="G5306" s="147">
        <v>0</v>
      </c>
      <c r="I5306" s="147">
        <v>4</v>
      </c>
      <c r="J5306" s="147">
        <v>1191761</v>
      </c>
    </row>
    <row r="5307" spans="1:10" x14ac:dyDescent="0.2">
      <c r="A5307" s="147">
        <v>4</v>
      </c>
      <c r="B5307" s="149" t="s">
        <v>28462</v>
      </c>
      <c r="C5307" s="147" t="s">
        <v>2277</v>
      </c>
      <c r="D5307" s="147" t="s">
        <v>28461</v>
      </c>
      <c r="E5307" s="147" t="s">
        <v>2246</v>
      </c>
      <c r="G5307" s="147">
        <v>0</v>
      </c>
      <c r="I5307" s="147">
        <v>4</v>
      </c>
      <c r="J5307" s="147">
        <v>1191837</v>
      </c>
    </row>
    <row r="5308" spans="1:10" x14ac:dyDescent="0.2">
      <c r="A5308" s="147">
        <v>4</v>
      </c>
      <c r="B5308" s="149" t="s">
        <v>28457</v>
      </c>
      <c r="C5308" s="147" t="s">
        <v>2242</v>
      </c>
      <c r="D5308" s="147" t="s">
        <v>28460</v>
      </c>
      <c r="E5308" s="147" t="s">
        <v>2240</v>
      </c>
      <c r="G5308" s="147">
        <v>0</v>
      </c>
      <c r="I5308" s="147">
        <v>4</v>
      </c>
      <c r="J5308" s="147">
        <v>2565580</v>
      </c>
    </row>
    <row r="5309" spans="1:10" x14ac:dyDescent="0.2">
      <c r="A5309" s="147">
        <v>4</v>
      </c>
      <c r="B5309" s="149" t="s">
        <v>28457</v>
      </c>
      <c r="C5309" s="147" t="s">
        <v>2261</v>
      </c>
      <c r="D5309" s="147" t="s">
        <v>25178</v>
      </c>
      <c r="E5309" s="147" t="s">
        <v>2246</v>
      </c>
      <c r="G5309" s="147">
        <v>0</v>
      </c>
      <c r="I5309" s="147">
        <v>4</v>
      </c>
      <c r="J5309" s="147">
        <v>1191841</v>
      </c>
    </row>
    <row r="5310" spans="1:10" x14ac:dyDescent="0.2">
      <c r="A5310" s="147">
        <v>4</v>
      </c>
      <c r="B5310" s="149" t="s">
        <v>28457</v>
      </c>
      <c r="C5310" s="147" t="s">
        <v>2261</v>
      </c>
      <c r="D5310" s="147" t="s">
        <v>25380</v>
      </c>
      <c r="E5310" s="147" t="s">
        <v>2246</v>
      </c>
      <c r="G5310" s="147">
        <v>0</v>
      </c>
      <c r="I5310" s="147">
        <v>4</v>
      </c>
      <c r="J5310" s="147">
        <v>1191862</v>
      </c>
    </row>
    <row r="5311" spans="1:10" x14ac:dyDescent="0.2">
      <c r="A5311" s="147">
        <v>4</v>
      </c>
      <c r="B5311" s="149" t="s">
        <v>28457</v>
      </c>
      <c r="C5311" s="147" t="s">
        <v>2261</v>
      </c>
      <c r="D5311" s="147" t="s">
        <v>28454</v>
      </c>
      <c r="E5311" s="147" t="s">
        <v>2246</v>
      </c>
      <c r="G5311" s="147">
        <v>0</v>
      </c>
      <c r="I5311" s="147">
        <v>4</v>
      </c>
      <c r="J5311" s="147">
        <v>1191813</v>
      </c>
    </row>
    <row r="5312" spans="1:10" x14ac:dyDescent="0.2">
      <c r="A5312" s="147">
        <v>4</v>
      </c>
      <c r="B5312" s="149" t="s">
        <v>28457</v>
      </c>
      <c r="C5312" s="147" t="s">
        <v>2261</v>
      </c>
      <c r="D5312" s="147" t="s">
        <v>25176</v>
      </c>
      <c r="E5312" s="147" t="s">
        <v>2246</v>
      </c>
      <c r="G5312" s="147">
        <v>0</v>
      </c>
      <c r="I5312" s="147">
        <v>4</v>
      </c>
      <c r="J5312" s="147">
        <v>1191808</v>
      </c>
    </row>
    <row r="5313" spans="1:10" x14ac:dyDescent="0.2">
      <c r="A5313" s="147">
        <v>4</v>
      </c>
      <c r="B5313" s="149" t="s">
        <v>28457</v>
      </c>
      <c r="C5313" s="147" t="s">
        <v>2261</v>
      </c>
      <c r="D5313" s="147" t="s">
        <v>25174</v>
      </c>
      <c r="E5313" s="147" t="s">
        <v>2246</v>
      </c>
      <c r="G5313" s="147">
        <v>0</v>
      </c>
      <c r="I5313" s="147">
        <v>4</v>
      </c>
      <c r="J5313" s="147">
        <v>1191838</v>
      </c>
    </row>
    <row r="5314" spans="1:10" x14ac:dyDescent="0.2">
      <c r="A5314" s="147">
        <v>4</v>
      </c>
      <c r="B5314" s="149" t="s">
        <v>28457</v>
      </c>
      <c r="C5314" s="147" t="s">
        <v>2446</v>
      </c>
      <c r="D5314" s="147" t="s">
        <v>28459</v>
      </c>
      <c r="E5314" s="147" t="s">
        <v>2246</v>
      </c>
      <c r="G5314" s="147">
        <v>0</v>
      </c>
      <c r="I5314" s="147">
        <v>4</v>
      </c>
      <c r="J5314" s="147">
        <v>1191790</v>
      </c>
    </row>
    <row r="5315" spans="1:10" x14ac:dyDescent="0.2">
      <c r="A5315" s="147">
        <v>4</v>
      </c>
      <c r="B5315" s="149" t="s">
        <v>28457</v>
      </c>
      <c r="C5315" s="147" t="s">
        <v>2446</v>
      </c>
      <c r="D5315" s="147" t="s">
        <v>28458</v>
      </c>
      <c r="E5315" s="147" t="s">
        <v>2246</v>
      </c>
      <c r="G5315" s="147">
        <v>0</v>
      </c>
      <c r="I5315" s="147">
        <v>4</v>
      </c>
      <c r="J5315" s="147">
        <v>1191795</v>
      </c>
    </row>
    <row r="5316" spans="1:10" x14ac:dyDescent="0.2">
      <c r="A5316" s="147">
        <v>4</v>
      </c>
      <c r="B5316" s="149" t="s">
        <v>28457</v>
      </c>
      <c r="C5316" s="147" t="s">
        <v>2446</v>
      </c>
      <c r="D5316" s="147" t="s">
        <v>25171</v>
      </c>
      <c r="E5316" s="147" t="s">
        <v>2246</v>
      </c>
      <c r="G5316" s="147">
        <v>0</v>
      </c>
      <c r="I5316" s="147">
        <v>4</v>
      </c>
      <c r="J5316" s="147">
        <v>1191777</v>
      </c>
    </row>
    <row r="5317" spans="1:10" x14ac:dyDescent="0.2">
      <c r="A5317" s="147">
        <v>4</v>
      </c>
      <c r="B5317" s="149" t="s">
        <v>28457</v>
      </c>
      <c r="C5317" s="147" t="s">
        <v>2446</v>
      </c>
      <c r="D5317" s="147" t="s">
        <v>25170</v>
      </c>
      <c r="E5317" s="147" t="s">
        <v>2246</v>
      </c>
      <c r="G5317" s="147">
        <v>0</v>
      </c>
      <c r="I5317" s="147">
        <v>4</v>
      </c>
      <c r="J5317" s="147">
        <v>1191782</v>
      </c>
    </row>
    <row r="5318" spans="1:10" x14ac:dyDescent="0.2">
      <c r="A5318" s="147">
        <v>4</v>
      </c>
      <c r="B5318" s="149" t="s">
        <v>28457</v>
      </c>
      <c r="C5318" s="147" t="s">
        <v>2446</v>
      </c>
      <c r="D5318" s="147" t="s">
        <v>25413</v>
      </c>
      <c r="E5318" s="147" t="s">
        <v>2246</v>
      </c>
      <c r="G5318" s="147">
        <v>0</v>
      </c>
      <c r="I5318" s="147">
        <v>4</v>
      </c>
      <c r="J5318" s="147">
        <v>1191844</v>
      </c>
    </row>
    <row r="5319" spans="1:10" x14ac:dyDescent="0.2">
      <c r="A5319" s="147">
        <v>4</v>
      </c>
      <c r="B5319" s="149" t="s">
        <v>28457</v>
      </c>
      <c r="C5319" s="147" t="s">
        <v>2277</v>
      </c>
      <c r="D5319" s="147" t="s">
        <v>28456</v>
      </c>
      <c r="E5319" s="147" t="s">
        <v>2246</v>
      </c>
      <c r="G5319" s="147">
        <v>0</v>
      </c>
      <c r="I5319" s="147">
        <v>4</v>
      </c>
      <c r="J5319" s="147">
        <v>1191825</v>
      </c>
    </row>
    <row r="5320" spans="1:10" x14ac:dyDescent="0.2">
      <c r="A5320" s="147">
        <v>4</v>
      </c>
      <c r="B5320" s="149" t="s">
        <v>28450</v>
      </c>
      <c r="C5320" s="147" t="s">
        <v>2242</v>
      </c>
      <c r="D5320" s="147" t="s">
        <v>28455</v>
      </c>
      <c r="E5320" s="147" t="s">
        <v>2246</v>
      </c>
      <c r="G5320" s="147">
        <v>0</v>
      </c>
      <c r="I5320" s="147">
        <v>4</v>
      </c>
      <c r="J5320" s="147">
        <v>2565579</v>
      </c>
    </row>
    <row r="5321" spans="1:10" x14ac:dyDescent="0.2">
      <c r="A5321" s="147">
        <v>4</v>
      </c>
      <c r="B5321" s="149" t="s">
        <v>28450</v>
      </c>
      <c r="C5321" s="147" t="s">
        <v>2261</v>
      </c>
      <c r="D5321" s="147" t="s">
        <v>25178</v>
      </c>
      <c r="E5321" s="147" t="s">
        <v>2246</v>
      </c>
      <c r="G5321" s="147">
        <v>0</v>
      </c>
      <c r="I5321" s="147">
        <v>4</v>
      </c>
      <c r="J5321" s="147">
        <v>1191853</v>
      </c>
    </row>
    <row r="5322" spans="1:10" x14ac:dyDescent="0.2">
      <c r="A5322" s="147">
        <v>4</v>
      </c>
      <c r="B5322" s="149" t="s">
        <v>28450</v>
      </c>
      <c r="C5322" s="147" t="s">
        <v>2261</v>
      </c>
      <c r="D5322" s="147" t="s">
        <v>25380</v>
      </c>
      <c r="E5322" s="147" t="s">
        <v>2246</v>
      </c>
      <c r="G5322" s="147">
        <v>0</v>
      </c>
      <c r="I5322" s="147">
        <v>4</v>
      </c>
      <c r="J5322" s="147">
        <v>1191814</v>
      </c>
    </row>
    <row r="5323" spans="1:10" x14ac:dyDescent="0.2">
      <c r="A5323" s="147">
        <v>4</v>
      </c>
      <c r="B5323" s="149" t="s">
        <v>28450</v>
      </c>
      <c r="C5323" s="147" t="s">
        <v>2261</v>
      </c>
      <c r="D5323" s="147" t="s">
        <v>28454</v>
      </c>
      <c r="E5323" s="147" t="s">
        <v>2246</v>
      </c>
      <c r="G5323" s="147">
        <v>0</v>
      </c>
      <c r="I5323" s="147">
        <v>4</v>
      </c>
      <c r="J5323" s="147">
        <v>1191820</v>
      </c>
    </row>
    <row r="5324" spans="1:10" x14ac:dyDescent="0.2">
      <c r="A5324" s="147">
        <v>4</v>
      </c>
      <c r="B5324" s="149" t="s">
        <v>28450</v>
      </c>
      <c r="C5324" s="147" t="s">
        <v>2446</v>
      </c>
      <c r="D5324" s="147" t="s">
        <v>28453</v>
      </c>
      <c r="E5324" s="147" t="s">
        <v>2246</v>
      </c>
      <c r="G5324" s="147">
        <v>0</v>
      </c>
      <c r="I5324" s="147">
        <v>4</v>
      </c>
      <c r="J5324" s="147">
        <v>1191834</v>
      </c>
    </row>
    <row r="5325" spans="1:10" x14ac:dyDescent="0.2">
      <c r="A5325" s="147">
        <v>4</v>
      </c>
      <c r="B5325" s="149" t="s">
        <v>28450</v>
      </c>
      <c r="C5325" s="147" t="s">
        <v>2446</v>
      </c>
      <c r="D5325" s="147" t="s">
        <v>28452</v>
      </c>
      <c r="E5325" s="147" t="s">
        <v>2246</v>
      </c>
      <c r="G5325" s="147">
        <v>0</v>
      </c>
      <c r="I5325" s="147">
        <v>4</v>
      </c>
      <c r="J5325" s="147">
        <v>1191858</v>
      </c>
    </row>
    <row r="5326" spans="1:10" x14ac:dyDescent="0.2">
      <c r="A5326" s="147">
        <v>4</v>
      </c>
      <c r="B5326" s="149" t="s">
        <v>28450</v>
      </c>
      <c r="C5326" s="147" t="s">
        <v>2446</v>
      </c>
      <c r="D5326" s="147" t="s">
        <v>25171</v>
      </c>
      <c r="E5326" s="147" t="s">
        <v>2246</v>
      </c>
      <c r="G5326" s="147">
        <v>0</v>
      </c>
      <c r="I5326" s="147">
        <v>4</v>
      </c>
      <c r="J5326" s="147">
        <v>1191810</v>
      </c>
    </row>
    <row r="5327" spans="1:10" x14ac:dyDescent="0.2">
      <c r="A5327" s="147">
        <v>4</v>
      </c>
      <c r="B5327" s="149" t="s">
        <v>28450</v>
      </c>
      <c r="C5327" s="147" t="s">
        <v>2446</v>
      </c>
      <c r="D5327" s="147" t="s">
        <v>25170</v>
      </c>
      <c r="E5327" s="147" t="s">
        <v>2246</v>
      </c>
      <c r="G5327" s="147">
        <v>0</v>
      </c>
      <c r="I5327" s="147">
        <v>4</v>
      </c>
      <c r="J5327" s="147">
        <v>1191818</v>
      </c>
    </row>
    <row r="5328" spans="1:10" x14ac:dyDescent="0.2">
      <c r="A5328" s="147">
        <v>4</v>
      </c>
      <c r="B5328" s="149" t="s">
        <v>28450</v>
      </c>
      <c r="C5328" s="147" t="s">
        <v>2446</v>
      </c>
      <c r="D5328" s="147" t="s">
        <v>25413</v>
      </c>
      <c r="E5328" s="147" t="s">
        <v>2246</v>
      </c>
      <c r="G5328" s="147">
        <v>0</v>
      </c>
      <c r="I5328" s="147">
        <v>4</v>
      </c>
      <c r="J5328" s="147">
        <v>1191835</v>
      </c>
    </row>
    <row r="5329" spans="1:10" x14ac:dyDescent="0.2">
      <c r="A5329" s="147">
        <v>4</v>
      </c>
      <c r="B5329" s="149" t="s">
        <v>28450</v>
      </c>
      <c r="C5329" s="147" t="s">
        <v>2277</v>
      </c>
      <c r="D5329" s="147" t="s">
        <v>28451</v>
      </c>
      <c r="E5329" s="147" t="s">
        <v>2246</v>
      </c>
      <c r="G5329" s="147">
        <v>0</v>
      </c>
      <c r="I5329" s="147">
        <v>4</v>
      </c>
      <c r="J5329" s="147">
        <v>1191817</v>
      </c>
    </row>
    <row r="5330" spans="1:10" x14ac:dyDescent="0.2">
      <c r="A5330" s="147">
        <v>4</v>
      </c>
      <c r="B5330" s="149" t="s">
        <v>28450</v>
      </c>
      <c r="C5330" s="147" t="s">
        <v>2277</v>
      </c>
      <c r="D5330" s="147" t="s">
        <v>28449</v>
      </c>
      <c r="E5330" s="147" t="s">
        <v>2246</v>
      </c>
      <c r="G5330" s="147">
        <v>0</v>
      </c>
      <c r="I5330" s="147">
        <v>4</v>
      </c>
      <c r="J5330" s="147">
        <v>1191816</v>
      </c>
    </row>
    <row r="5331" spans="1:10" x14ac:dyDescent="0.2">
      <c r="A5331" s="147">
        <v>5</v>
      </c>
      <c r="B5331" s="149" t="s">
        <v>28448</v>
      </c>
      <c r="C5331" s="147" t="s">
        <v>2242</v>
      </c>
      <c r="D5331" s="147" t="s">
        <v>28447</v>
      </c>
      <c r="E5331" s="147" t="s">
        <v>2246</v>
      </c>
      <c r="F5331" s="147" t="s">
        <v>2259</v>
      </c>
      <c r="G5331" s="147">
        <v>1</v>
      </c>
      <c r="H5331" s="148">
        <v>41204</v>
      </c>
      <c r="I5331" s="147">
        <v>5</v>
      </c>
      <c r="J5331" s="147">
        <v>2565589</v>
      </c>
    </row>
    <row r="5332" spans="1:10" x14ac:dyDescent="0.2">
      <c r="A5332" s="147">
        <v>6</v>
      </c>
      <c r="B5332" s="149" t="s">
        <v>28446</v>
      </c>
      <c r="C5332" s="147" t="s">
        <v>2242</v>
      </c>
      <c r="D5332" s="147" t="s">
        <v>28445</v>
      </c>
      <c r="E5332" s="147" t="s">
        <v>2240</v>
      </c>
      <c r="F5332" s="147" t="s">
        <v>2259</v>
      </c>
      <c r="G5332" s="147">
        <v>1</v>
      </c>
      <c r="H5332" s="148">
        <v>41204</v>
      </c>
      <c r="I5332" s="147">
        <v>6</v>
      </c>
      <c r="J5332" s="147">
        <v>2565596</v>
      </c>
    </row>
    <row r="5333" spans="1:10" x14ac:dyDescent="0.2">
      <c r="A5333" s="147">
        <v>6</v>
      </c>
      <c r="B5333" s="149" t="s">
        <v>28444</v>
      </c>
      <c r="C5333" s="147" t="s">
        <v>2242</v>
      </c>
      <c r="D5333" s="147" t="s">
        <v>28443</v>
      </c>
      <c r="E5333" s="147" t="s">
        <v>2240</v>
      </c>
      <c r="F5333" s="147" t="s">
        <v>2259</v>
      </c>
      <c r="G5333" s="147">
        <v>1</v>
      </c>
      <c r="H5333" s="148">
        <v>41204</v>
      </c>
      <c r="I5333" s="147">
        <v>5</v>
      </c>
      <c r="J5333" s="147">
        <v>2565586</v>
      </c>
    </row>
    <row r="5334" spans="1:10" x14ac:dyDescent="0.2">
      <c r="A5334" s="147">
        <v>6</v>
      </c>
      <c r="B5334" s="149" t="s">
        <v>28442</v>
      </c>
      <c r="C5334" s="147" t="s">
        <v>2242</v>
      </c>
      <c r="D5334" s="147" t="s">
        <v>28441</v>
      </c>
      <c r="E5334" s="147" t="s">
        <v>2240</v>
      </c>
      <c r="F5334" s="147" t="s">
        <v>2259</v>
      </c>
      <c r="G5334" s="147">
        <v>1</v>
      </c>
      <c r="H5334" s="148">
        <v>41204</v>
      </c>
      <c r="I5334" s="147">
        <v>5</v>
      </c>
      <c r="J5334" s="147">
        <v>2565591</v>
      </c>
    </row>
    <row r="5335" spans="1:10" x14ac:dyDescent="0.2">
      <c r="A5335" s="147">
        <v>4</v>
      </c>
      <c r="B5335" s="149" t="s">
        <v>28437</v>
      </c>
      <c r="C5335" s="147" t="s">
        <v>2242</v>
      </c>
      <c r="D5335" s="147" t="s">
        <v>28440</v>
      </c>
      <c r="E5335" s="147" t="s">
        <v>2240</v>
      </c>
      <c r="G5335" s="147">
        <v>0</v>
      </c>
      <c r="I5335" s="147">
        <v>4</v>
      </c>
      <c r="J5335" s="147">
        <v>2565582</v>
      </c>
    </row>
    <row r="5336" spans="1:10" x14ac:dyDescent="0.2">
      <c r="A5336" s="147">
        <v>4</v>
      </c>
      <c r="B5336" s="149" t="s">
        <v>28437</v>
      </c>
      <c r="C5336" s="147" t="s">
        <v>2261</v>
      </c>
      <c r="D5336" s="147" t="s">
        <v>28439</v>
      </c>
      <c r="E5336" s="147" t="s">
        <v>2246</v>
      </c>
      <c r="G5336" s="147">
        <v>0</v>
      </c>
      <c r="I5336" s="147">
        <v>4</v>
      </c>
      <c r="J5336" s="147">
        <v>1191798</v>
      </c>
    </row>
    <row r="5337" spans="1:10" x14ac:dyDescent="0.2">
      <c r="A5337" s="147">
        <v>4</v>
      </c>
      <c r="B5337" s="149" t="s">
        <v>28437</v>
      </c>
      <c r="C5337" s="147" t="s">
        <v>2446</v>
      </c>
      <c r="D5337" s="147" t="s">
        <v>25171</v>
      </c>
      <c r="E5337" s="147" t="s">
        <v>2246</v>
      </c>
      <c r="G5337" s="147">
        <v>0</v>
      </c>
      <c r="I5337" s="147">
        <v>4</v>
      </c>
      <c r="J5337" s="147">
        <v>1191842</v>
      </c>
    </row>
    <row r="5338" spans="1:10" x14ac:dyDescent="0.2">
      <c r="A5338" s="147">
        <v>4</v>
      </c>
      <c r="B5338" s="149" t="s">
        <v>28437</v>
      </c>
      <c r="C5338" s="147" t="s">
        <v>2446</v>
      </c>
      <c r="D5338" s="147" t="s">
        <v>25170</v>
      </c>
      <c r="E5338" s="147" t="s">
        <v>2246</v>
      </c>
      <c r="G5338" s="147">
        <v>0</v>
      </c>
      <c r="I5338" s="147">
        <v>4</v>
      </c>
      <c r="J5338" s="147">
        <v>1191845</v>
      </c>
    </row>
    <row r="5339" spans="1:10" x14ac:dyDescent="0.2">
      <c r="A5339" s="147">
        <v>4</v>
      </c>
      <c r="B5339" s="149" t="s">
        <v>28437</v>
      </c>
      <c r="C5339" s="147" t="s">
        <v>2446</v>
      </c>
      <c r="D5339" s="147" t="s">
        <v>25413</v>
      </c>
      <c r="E5339" s="147" t="s">
        <v>2246</v>
      </c>
      <c r="G5339" s="147">
        <v>0</v>
      </c>
      <c r="I5339" s="147">
        <v>4</v>
      </c>
      <c r="J5339" s="147">
        <v>1191805</v>
      </c>
    </row>
    <row r="5340" spans="1:10" x14ac:dyDescent="0.2">
      <c r="A5340" s="147">
        <v>4</v>
      </c>
      <c r="B5340" s="149" t="s">
        <v>28437</v>
      </c>
      <c r="C5340" s="147" t="s">
        <v>2277</v>
      </c>
      <c r="D5340" s="147" t="s">
        <v>28438</v>
      </c>
      <c r="E5340" s="147" t="s">
        <v>2246</v>
      </c>
      <c r="G5340" s="147">
        <v>0</v>
      </c>
      <c r="I5340" s="147">
        <v>4</v>
      </c>
      <c r="J5340" s="147">
        <v>1191800</v>
      </c>
    </row>
    <row r="5341" spans="1:10" x14ac:dyDescent="0.2">
      <c r="A5341" s="147">
        <v>4</v>
      </c>
      <c r="B5341" s="149" t="s">
        <v>28437</v>
      </c>
      <c r="C5341" s="147" t="s">
        <v>2277</v>
      </c>
      <c r="D5341" s="147" t="s">
        <v>28436</v>
      </c>
      <c r="E5341" s="147" t="s">
        <v>2246</v>
      </c>
      <c r="G5341" s="147">
        <v>0</v>
      </c>
      <c r="I5341" s="147">
        <v>4</v>
      </c>
      <c r="J5341" s="147">
        <v>1191801</v>
      </c>
    </row>
    <row r="5342" spans="1:10" x14ac:dyDescent="0.2">
      <c r="A5342" s="147">
        <v>3</v>
      </c>
      <c r="B5342" s="149" t="s">
        <v>28433</v>
      </c>
      <c r="C5342" s="147" t="s">
        <v>2242</v>
      </c>
      <c r="D5342" s="147" t="s">
        <v>28435</v>
      </c>
      <c r="E5342" s="147" t="s">
        <v>2246</v>
      </c>
      <c r="G5342" s="147">
        <v>0</v>
      </c>
      <c r="I5342" s="147">
        <v>3</v>
      </c>
      <c r="J5342" s="147">
        <v>2565569</v>
      </c>
    </row>
    <row r="5343" spans="1:10" x14ac:dyDescent="0.2">
      <c r="A5343" s="147">
        <v>3</v>
      </c>
      <c r="B5343" s="149" t="s">
        <v>28433</v>
      </c>
      <c r="C5343" s="147" t="s">
        <v>2250</v>
      </c>
      <c r="D5343" s="147" t="s">
        <v>28434</v>
      </c>
      <c r="E5343" s="147" t="s">
        <v>2246</v>
      </c>
      <c r="G5343" s="147">
        <v>0</v>
      </c>
      <c r="I5343" s="147">
        <v>3</v>
      </c>
      <c r="J5343" s="147">
        <v>1191727</v>
      </c>
    </row>
    <row r="5344" spans="1:10" x14ac:dyDescent="0.2">
      <c r="A5344" s="147">
        <v>3</v>
      </c>
      <c r="B5344" s="149" t="s">
        <v>28433</v>
      </c>
      <c r="C5344" s="147" t="s">
        <v>2446</v>
      </c>
      <c r="D5344" s="147" t="s">
        <v>25769</v>
      </c>
      <c r="E5344" s="147" t="s">
        <v>2246</v>
      </c>
      <c r="G5344" s="147">
        <v>0</v>
      </c>
      <c r="I5344" s="147">
        <v>3</v>
      </c>
      <c r="J5344" s="147">
        <v>1191723</v>
      </c>
    </row>
    <row r="5345" spans="1:10" x14ac:dyDescent="0.2">
      <c r="A5345" s="147">
        <v>3</v>
      </c>
      <c r="B5345" s="149" t="s">
        <v>28433</v>
      </c>
      <c r="C5345" s="147" t="s">
        <v>2446</v>
      </c>
      <c r="D5345" s="147" t="s">
        <v>28432</v>
      </c>
      <c r="E5345" s="147" t="s">
        <v>2246</v>
      </c>
      <c r="G5345" s="147">
        <v>0</v>
      </c>
      <c r="I5345" s="147">
        <v>3</v>
      </c>
      <c r="J5345" s="147">
        <v>1191710</v>
      </c>
    </row>
    <row r="5346" spans="1:10" x14ac:dyDescent="0.2">
      <c r="A5346" s="147">
        <v>4</v>
      </c>
      <c r="B5346" s="149" t="s">
        <v>28428</v>
      </c>
      <c r="C5346" s="147" t="s">
        <v>2242</v>
      </c>
      <c r="D5346" s="147" t="s">
        <v>28423</v>
      </c>
      <c r="E5346" s="147" t="s">
        <v>2246</v>
      </c>
      <c r="G5346" s="147">
        <v>0</v>
      </c>
      <c r="I5346" s="147">
        <v>4</v>
      </c>
      <c r="J5346" s="147">
        <v>2565598</v>
      </c>
    </row>
    <row r="5347" spans="1:10" x14ac:dyDescent="0.2">
      <c r="A5347" s="147">
        <v>4</v>
      </c>
      <c r="B5347" s="149" t="s">
        <v>28428</v>
      </c>
      <c r="C5347" s="147" t="s">
        <v>2261</v>
      </c>
      <c r="D5347" s="147" t="s">
        <v>28431</v>
      </c>
      <c r="E5347" s="147" t="s">
        <v>2246</v>
      </c>
      <c r="G5347" s="147">
        <v>0</v>
      </c>
      <c r="I5347" s="147">
        <v>4</v>
      </c>
      <c r="J5347" s="147">
        <v>1191886</v>
      </c>
    </row>
    <row r="5348" spans="1:10" x14ac:dyDescent="0.2">
      <c r="A5348" s="147">
        <v>4</v>
      </c>
      <c r="B5348" s="149" t="s">
        <v>28428</v>
      </c>
      <c r="C5348" s="147" t="s">
        <v>2261</v>
      </c>
      <c r="D5348" s="147" t="s">
        <v>28430</v>
      </c>
      <c r="E5348" s="147" t="s">
        <v>2246</v>
      </c>
      <c r="G5348" s="147">
        <v>0</v>
      </c>
      <c r="I5348" s="147">
        <v>4</v>
      </c>
      <c r="J5348" s="147">
        <v>1191889</v>
      </c>
    </row>
    <row r="5349" spans="1:10" x14ac:dyDescent="0.2">
      <c r="A5349" s="147">
        <v>4</v>
      </c>
      <c r="B5349" s="149" t="s">
        <v>28428</v>
      </c>
      <c r="C5349" s="147" t="s">
        <v>2261</v>
      </c>
      <c r="D5349" s="147" t="s">
        <v>28429</v>
      </c>
      <c r="E5349" s="147" t="s">
        <v>2246</v>
      </c>
      <c r="G5349" s="147">
        <v>0</v>
      </c>
      <c r="I5349" s="147">
        <v>4</v>
      </c>
      <c r="J5349" s="147">
        <v>1191868</v>
      </c>
    </row>
    <row r="5350" spans="1:10" x14ac:dyDescent="0.2">
      <c r="A5350" s="147">
        <v>4</v>
      </c>
      <c r="B5350" s="149" t="s">
        <v>28428</v>
      </c>
      <c r="C5350" s="147" t="s">
        <v>2261</v>
      </c>
      <c r="D5350" s="147" t="s">
        <v>28427</v>
      </c>
      <c r="E5350" s="147" t="s">
        <v>2246</v>
      </c>
      <c r="G5350" s="147">
        <v>0</v>
      </c>
      <c r="I5350" s="147">
        <v>4</v>
      </c>
      <c r="J5350" s="147">
        <v>1191874</v>
      </c>
    </row>
    <row r="5351" spans="1:10" x14ac:dyDescent="0.2">
      <c r="A5351" s="147">
        <v>5</v>
      </c>
      <c r="B5351" s="149" t="s">
        <v>28426</v>
      </c>
      <c r="C5351" s="147" t="s">
        <v>2242</v>
      </c>
      <c r="D5351" s="147" t="s">
        <v>28425</v>
      </c>
      <c r="E5351" s="147" t="s">
        <v>2246</v>
      </c>
      <c r="G5351" s="147">
        <v>0</v>
      </c>
      <c r="I5351" s="147">
        <v>5</v>
      </c>
      <c r="J5351" s="147">
        <v>2565627</v>
      </c>
    </row>
    <row r="5352" spans="1:10" x14ac:dyDescent="0.2">
      <c r="A5352" s="147">
        <v>6</v>
      </c>
      <c r="B5352" s="149" t="s">
        <v>28424</v>
      </c>
      <c r="C5352" s="147" t="s">
        <v>2242</v>
      </c>
      <c r="D5352" s="147" t="s">
        <v>28423</v>
      </c>
      <c r="E5352" s="147" t="s">
        <v>2240</v>
      </c>
      <c r="G5352" s="147">
        <v>0</v>
      </c>
      <c r="I5352" s="147">
        <v>6</v>
      </c>
      <c r="J5352" s="147">
        <v>2565641</v>
      </c>
    </row>
    <row r="5353" spans="1:10" x14ac:dyDescent="0.2">
      <c r="A5353" s="147">
        <v>6</v>
      </c>
      <c r="B5353" s="149" t="s">
        <v>28422</v>
      </c>
      <c r="C5353" s="147" t="s">
        <v>2242</v>
      </c>
      <c r="D5353" s="147" t="s">
        <v>28421</v>
      </c>
      <c r="E5353" s="147" t="s">
        <v>2240</v>
      </c>
      <c r="G5353" s="147">
        <v>0</v>
      </c>
      <c r="I5353" s="147">
        <v>5</v>
      </c>
      <c r="J5353" s="147">
        <v>2565635</v>
      </c>
    </row>
    <row r="5354" spans="1:10" x14ac:dyDescent="0.2">
      <c r="A5354" s="147">
        <v>6</v>
      </c>
      <c r="B5354" s="149" t="s">
        <v>28420</v>
      </c>
      <c r="C5354" s="147" t="s">
        <v>2242</v>
      </c>
      <c r="D5354" s="147" t="s">
        <v>28419</v>
      </c>
      <c r="E5354" s="147" t="s">
        <v>2240</v>
      </c>
      <c r="G5354" s="147">
        <v>0</v>
      </c>
      <c r="I5354" s="147">
        <v>5</v>
      </c>
      <c r="J5354" s="147">
        <v>2565632</v>
      </c>
    </row>
    <row r="5355" spans="1:10" x14ac:dyDescent="0.2">
      <c r="A5355" s="147">
        <v>6</v>
      </c>
      <c r="B5355" s="149" t="s">
        <v>28418</v>
      </c>
      <c r="C5355" s="147" t="s">
        <v>2242</v>
      </c>
      <c r="D5355" s="147" t="s">
        <v>28417</v>
      </c>
      <c r="E5355" s="147" t="s">
        <v>2240</v>
      </c>
      <c r="G5355" s="147">
        <v>0</v>
      </c>
      <c r="I5355" s="147">
        <v>5</v>
      </c>
      <c r="J5355" s="147">
        <v>2565631</v>
      </c>
    </row>
    <row r="5356" spans="1:10" x14ac:dyDescent="0.2">
      <c r="A5356" s="147">
        <v>6</v>
      </c>
      <c r="B5356" s="149" t="s">
        <v>28416</v>
      </c>
      <c r="C5356" s="147" t="s">
        <v>2242</v>
      </c>
      <c r="D5356" s="147" t="s">
        <v>28415</v>
      </c>
      <c r="E5356" s="147" t="s">
        <v>2240</v>
      </c>
      <c r="G5356" s="147">
        <v>0</v>
      </c>
      <c r="I5356" s="147">
        <v>5</v>
      </c>
      <c r="J5356" s="147">
        <v>2565629</v>
      </c>
    </row>
    <row r="5357" spans="1:10" x14ac:dyDescent="0.2">
      <c r="A5357" s="147">
        <v>4</v>
      </c>
      <c r="B5357" s="149" t="s">
        <v>28414</v>
      </c>
      <c r="C5357" s="147" t="s">
        <v>2242</v>
      </c>
      <c r="D5357" s="147" t="s">
        <v>28413</v>
      </c>
      <c r="E5357" s="147" t="s">
        <v>2246</v>
      </c>
      <c r="G5357" s="147">
        <v>0</v>
      </c>
      <c r="I5357" s="147">
        <v>4</v>
      </c>
      <c r="J5357" s="147">
        <v>2565603</v>
      </c>
    </row>
    <row r="5358" spans="1:10" x14ac:dyDescent="0.2">
      <c r="A5358" s="147">
        <v>5</v>
      </c>
      <c r="B5358" s="149" t="s">
        <v>28412</v>
      </c>
      <c r="C5358" s="147" t="s">
        <v>2242</v>
      </c>
      <c r="D5358" s="147" t="s">
        <v>28411</v>
      </c>
      <c r="E5358" s="147" t="s">
        <v>2246</v>
      </c>
      <c r="G5358" s="147">
        <v>0</v>
      </c>
      <c r="I5358" s="147">
        <v>5</v>
      </c>
      <c r="J5358" s="147">
        <v>2565647</v>
      </c>
    </row>
    <row r="5359" spans="1:10" x14ac:dyDescent="0.2">
      <c r="A5359" s="147">
        <v>6</v>
      </c>
      <c r="B5359" s="149" t="s">
        <v>28410</v>
      </c>
      <c r="C5359" s="147" t="s">
        <v>2242</v>
      </c>
      <c r="D5359" s="147" t="s">
        <v>28409</v>
      </c>
      <c r="E5359" s="147" t="s">
        <v>2240</v>
      </c>
      <c r="G5359" s="147">
        <v>0</v>
      </c>
      <c r="I5359" s="147">
        <v>6</v>
      </c>
      <c r="J5359" s="147">
        <v>2565659</v>
      </c>
    </row>
    <row r="5360" spans="1:10" x14ac:dyDescent="0.2">
      <c r="A5360" s="147">
        <v>6</v>
      </c>
      <c r="B5360" s="149" t="s">
        <v>28408</v>
      </c>
      <c r="C5360" s="147" t="s">
        <v>2242</v>
      </c>
      <c r="D5360" s="147" t="s">
        <v>28407</v>
      </c>
      <c r="E5360" s="147" t="s">
        <v>2240</v>
      </c>
      <c r="G5360" s="147">
        <v>0</v>
      </c>
      <c r="I5360" s="147">
        <v>5</v>
      </c>
      <c r="J5360" s="147">
        <v>2565654</v>
      </c>
    </row>
    <row r="5361" spans="1:10" x14ac:dyDescent="0.2">
      <c r="A5361" s="147">
        <v>6</v>
      </c>
      <c r="B5361" s="149" t="s">
        <v>28406</v>
      </c>
      <c r="C5361" s="147" t="s">
        <v>2242</v>
      </c>
      <c r="D5361" s="147" t="s">
        <v>28405</v>
      </c>
      <c r="E5361" s="147" t="s">
        <v>2240</v>
      </c>
      <c r="G5361" s="147">
        <v>0</v>
      </c>
      <c r="I5361" s="147">
        <v>5</v>
      </c>
      <c r="J5361" s="147">
        <v>2565649</v>
      </c>
    </row>
    <row r="5362" spans="1:10" x14ac:dyDescent="0.2">
      <c r="A5362" s="147">
        <v>6</v>
      </c>
      <c r="B5362" s="149" t="s">
        <v>28404</v>
      </c>
      <c r="C5362" s="147" t="s">
        <v>2242</v>
      </c>
      <c r="D5362" s="147" t="s">
        <v>28403</v>
      </c>
      <c r="E5362" s="147" t="s">
        <v>2240</v>
      </c>
      <c r="G5362" s="147">
        <v>0</v>
      </c>
      <c r="I5362" s="147">
        <v>5</v>
      </c>
      <c r="J5362" s="147">
        <v>2565651</v>
      </c>
    </row>
    <row r="5363" spans="1:10" x14ac:dyDescent="0.2">
      <c r="A5363" s="147">
        <v>6</v>
      </c>
      <c r="B5363" s="149" t="s">
        <v>28402</v>
      </c>
      <c r="C5363" s="147" t="s">
        <v>2242</v>
      </c>
      <c r="D5363" s="147" t="s">
        <v>28401</v>
      </c>
      <c r="E5363" s="147" t="s">
        <v>2240</v>
      </c>
      <c r="G5363" s="147">
        <v>0</v>
      </c>
      <c r="I5363" s="147">
        <v>5</v>
      </c>
      <c r="J5363" s="147">
        <v>2565646</v>
      </c>
    </row>
    <row r="5364" spans="1:10" x14ac:dyDescent="0.2">
      <c r="A5364" s="147">
        <v>4</v>
      </c>
      <c r="B5364" s="149" t="s">
        <v>28400</v>
      </c>
      <c r="C5364" s="147" t="s">
        <v>2242</v>
      </c>
      <c r="D5364" s="147" t="s">
        <v>28399</v>
      </c>
      <c r="E5364" s="147" t="s">
        <v>2246</v>
      </c>
      <c r="G5364" s="147">
        <v>0</v>
      </c>
      <c r="I5364" s="147">
        <v>4</v>
      </c>
      <c r="J5364" s="147">
        <v>2565616</v>
      </c>
    </row>
    <row r="5365" spans="1:10" x14ac:dyDescent="0.2">
      <c r="A5365" s="147">
        <v>5</v>
      </c>
      <c r="B5365" s="149" t="s">
        <v>28398</v>
      </c>
      <c r="C5365" s="147" t="s">
        <v>2242</v>
      </c>
      <c r="D5365" s="147" t="s">
        <v>28397</v>
      </c>
      <c r="E5365" s="147" t="s">
        <v>2246</v>
      </c>
      <c r="G5365" s="147">
        <v>0</v>
      </c>
      <c r="I5365" s="147">
        <v>5</v>
      </c>
      <c r="J5365" s="147">
        <v>2565674</v>
      </c>
    </row>
    <row r="5366" spans="1:10" x14ac:dyDescent="0.2">
      <c r="A5366" s="147">
        <v>6</v>
      </c>
      <c r="B5366" s="149" t="s">
        <v>28396</v>
      </c>
      <c r="C5366" s="147" t="s">
        <v>2242</v>
      </c>
      <c r="D5366" s="147" t="s">
        <v>28395</v>
      </c>
      <c r="E5366" s="147" t="s">
        <v>2240</v>
      </c>
      <c r="G5366" s="147">
        <v>0</v>
      </c>
      <c r="I5366" s="147">
        <v>6</v>
      </c>
      <c r="J5366" s="147">
        <v>2565678</v>
      </c>
    </row>
    <row r="5367" spans="1:10" x14ac:dyDescent="0.2">
      <c r="A5367" s="147">
        <v>6</v>
      </c>
      <c r="B5367" s="149" t="s">
        <v>28394</v>
      </c>
      <c r="C5367" s="147" t="s">
        <v>2242</v>
      </c>
      <c r="D5367" s="147" t="s">
        <v>28393</v>
      </c>
      <c r="E5367" s="147" t="s">
        <v>2240</v>
      </c>
      <c r="G5367" s="147">
        <v>0</v>
      </c>
      <c r="I5367" s="147">
        <v>5</v>
      </c>
      <c r="J5367" s="147">
        <v>2565662</v>
      </c>
    </row>
    <row r="5368" spans="1:10" x14ac:dyDescent="0.2">
      <c r="A5368" s="147">
        <v>6</v>
      </c>
      <c r="B5368" s="149" t="s">
        <v>28392</v>
      </c>
      <c r="C5368" s="147" t="s">
        <v>2242</v>
      </c>
      <c r="D5368" s="147" t="s">
        <v>28391</v>
      </c>
      <c r="E5368" s="147" t="s">
        <v>2240</v>
      </c>
      <c r="G5368" s="147">
        <v>0</v>
      </c>
      <c r="I5368" s="147">
        <v>5</v>
      </c>
      <c r="J5368" s="147">
        <v>2565664</v>
      </c>
    </row>
    <row r="5369" spans="1:10" x14ac:dyDescent="0.2">
      <c r="A5369" s="147">
        <v>6</v>
      </c>
      <c r="B5369" s="149" t="s">
        <v>28390</v>
      </c>
      <c r="C5369" s="147" t="s">
        <v>2242</v>
      </c>
      <c r="D5369" s="147" t="s">
        <v>28389</v>
      </c>
      <c r="E5369" s="147" t="s">
        <v>2240</v>
      </c>
      <c r="G5369" s="147">
        <v>0</v>
      </c>
      <c r="I5369" s="147">
        <v>5</v>
      </c>
      <c r="J5369" s="147">
        <v>2565675</v>
      </c>
    </row>
    <row r="5370" spans="1:10" x14ac:dyDescent="0.2">
      <c r="A5370" s="147">
        <v>6</v>
      </c>
      <c r="B5370" s="149" t="s">
        <v>28388</v>
      </c>
      <c r="C5370" s="147" t="s">
        <v>2242</v>
      </c>
      <c r="D5370" s="147" t="s">
        <v>28387</v>
      </c>
      <c r="E5370" s="147" t="s">
        <v>2240</v>
      </c>
      <c r="G5370" s="147">
        <v>0</v>
      </c>
      <c r="I5370" s="147">
        <v>5</v>
      </c>
      <c r="J5370" s="147">
        <v>2565669</v>
      </c>
    </row>
    <row r="5371" spans="1:10" x14ac:dyDescent="0.2">
      <c r="A5371" s="147">
        <v>4</v>
      </c>
      <c r="B5371" s="149" t="s">
        <v>28386</v>
      </c>
      <c r="C5371" s="147" t="s">
        <v>2242</v>
      </c>
      <c r="D5371" s="147" t="s">
        <v>28385</v>
      </c>
      <c r="E5371" s="147" t="s">
        <v>2246</v>
      </c>
      <c r="G5371" s="147">
        <v>0</v>
      </c>
      <c r="I5371" s="147">
        <v>4</v>
      </c>
      <c r="J5371" s="147">
        <v>2565609</v>
      </c>
    </row>
    <row r="5372" spans="1:10" x14ac:dyDescent="0.2">
      <c r="A5372" s="147">
        <v>5</v>
      </c>
      <c r="B5372" s="149" t="s">
        <v>28384</v>
      </c>
      <c r="C5372" s="147" t="s">
        <v>2242</v>
      </c>
      <c r="D5372" s="147" t="s">
        <v>28383</v>
      </c>
      <c r="E5372" s="147" t="s">
        <v>2246</v>
      </c>
      <c r="G5372" s="147">
        <v>0</v>
      </c>
      <c r="I5372" s="147">
        <v>5</v>
      </c>
      <c r="J5372" s="147">
        <v>2565689</v>
      </c>
    </row>
    <row r="5373" spans="1:10" x14ac:dyDescent="0.2">
      <c r="A5373" s="147">
        <v>6</v>
      </c>
      <c r="B5373" s="149" t="s">
        <v>28382</v>
      </c>
      <c r="C5373" s="147" t="s">
        <v>2242</v>
      </c>
      <c r="D5373" s="147" t="s">
        <v>28381</v>
      </c>
      <c r="E5373" s="147" t="s">
        <v>2240</v>
      </c>
      <c r="G5373" s="147">
        <v>0</v>
      </c>
      <c r="I5373" s="147">
        <v>6</v>
      </c>
      <c r="J5373" s="147">
        <v>2565696</v>
      </c>
    </row>
    <row r="5374" spans="1:10" x14ac:dyDescent="0.2">
      <c r="A5374" s="147">
        <v>6</v>
      </c>
      <c r="B5374" s="149" t="s">
        <v>28380</v>
      </c>
      <c r="C5374" s="147" t="s">
        <v>2242</v>
      </c>
      <c r="D5374" s="147" t="s">
        <v>28379</v>
      </c>
      <c r="E5374" s="147" t="s">
        <v>2240</v>
      </c>
      <c r="G5374" s="147">
        <v>0</v>
      </c>
      <c r="I5374" s="147">
        <v>5</v>
      </c>
      <c r="J5374" s="147">
        <v>2565686</v>
      </c>
    </row>
    <row r="5375" spans="1:10" x14ac:dyDescent="0.2">
      <c r="A5375" s="147">
        <v>6</v>
      </c>
      <c r="B5375" s="149" t="s">
        <v>28378</v>
      </c>
      <c r="C5375" s="147" t="s">
        <v>2242</v>
      </c>
      <c r="D5375" s="147" t="s">
        <v>28377</v>
      </c>
      <c r="E5375" s="147" t="s">
        <v>2240</v>
      </c>
      <c r="G5375" s="147">
        <v>0</v>
      </c>
      <c r="I5375" s="147">
        <v>5</v>
      </c>
      <c r="J5375" s="147">
        <v>2565687</v>
      </c>
    </row>
    <row r="5376" spans="1:10" x14ac:dyDescent="0.2">
      <c r="A5376" s="147">
        <v>6</v>
      </c>
      <c r="B5376" s="149" t="s">
        <v>28376</v>
      </c>
      <c r="C5376" s="147" t="s">
        <v>2242</v>
      </c>
      <c r="D5376" s="147" t="s">
        <v>28375</v>
      </c>
      <c r="E5376" s="147" t="s">
        <v>2240</v>
      </c>
      <c r="G5376" s="147">
        <v>0</v>
      </c>
      <c r="I5376" s="147">
        <v>5</v>
      </c>
      <c r="J5376" s="147">
        <v>2565682</v>
      </c>
    </row>
    <row r="5377" spans="1:10" x14ac:dyDescent="0.2">
      <c r="A5377" s="147">
        <v>6</v>
      </c>
      <c r="B5377" s="149" t="s">
        <v>28374</v>
      </c>
      <c r="C5377" s="147" t="s">
        <v>2242</v>
      </c>
      <c r="D5377" s="147" t="s">
        <v>28373</v>
      </c>
      <c r="E5377" s="147" t="s">
        <v>2240</v>
      </c>
      <c r="G5377" s="147">
        <v>0</v>
      </c>
      <c r="I5377" s="147">
        <v>5</v>
      </c>
      <c r="J5377" s="147">
        <v>2565688</v>
      </c>
    </row>
    <row r="5378" spans="1:10" x14ac:dyDescent="0.2">
      <c r="A5378" s="147">
        <v>4</v>
      </c>
      <c r="B5378" s="149" t="s">
        <v>28372</v>
      </c>
      <c r="C5378" s="147" t="s">
        <v>2242</v>
      </c>
      <c r="D5378" s="147" t="s">
        <v>28371</v>
      </c>
      <c r="E5378" s="147" t="s">
        <v>2246</v>
      </c>
      <c r="G5378" s="147">
        <v>0</v>
      </c>
      <c r="I5378" s="147">
        <v>4</v>
      </c>
      <c r="J5378" s="147">
        <v>2565600</v>
      </c>
    </row>
    <row r="5379" spans="1:10" x14ac:dyDescent="0.2">
      <c r="A5379" s="147">
        <v>5</v>
      </c>
      <c r="B5379" s="149" t="s">
        <v>28370</v>
      </c>
      <c r="C5379" s="147" t="s">
        <v>2242</v>
      </c>
      <c r="D5379" s="147" t="s">
        <v>28369</v>
      </c>
      <c r="E5379" s="147" t="s">
        <v>2246</v>
      </c>
      <c r="G5379" s="147">
        <v>0</v>
      </c>
      <c r="I5379" s="147">
        <v>5</v>
      </c>
      <c r="J5379" s="147">
        <v>2565709</v>
      </c>
    </row>
    <row r="5380" spans="1:10" x14ac:dyDescent="0.2">
      <c r="A5380" s="147">
        <v>6</v>
      </c>
      <c r="B5380" s="149" t="s">
        <v>28368</v>
      </c>
      <c r="C5380" s="147" t="s">
        <v>2242</v>
      </c>
      <c r="D5380" s="147" t="s">
        <v>28367</v>
      </c>
      <c r="E5380" s="147" t="s">
        <v>2240</v>
      </c>
      <c r="G5380" s="147">
        <v>0</v>
      </c>
      <c r="I5380" s="147">
        <v>6</v>
      </c>
      <c r="J5380" s="147">
        <v>2565712</v>
      </c>
    </row>
    <row r="5381" spans="1:10" x14ac:dyDescent="0.2">
      <c r="A5381" s="147">
        <v>6</v>
      </c>
      <c r="B5381" s="149" t="s">
        <v>28366</v>
      </c>
      <c r="C5381" s="147" t="s">
        <v>2242</v>
      </c>
      <c r="D5381" s="147" t="s">
        <v>28365</v>
      </c>
      <c r="E5381" s="147" t="s">
        <v>2240</v>
      </c>
      <c r="G5381" s="147">
        <v>0</v>
      </c>
      <c r="I5381" s="147">
        <v>5</v>
      </c>
      <c r="J5381" s="147">
        <v>2565711</v>
      </c>
    </row>
    <row r="5382" spans="1:10" x14ac:dyDescent="0.2">
      <c r="A5382" s="147">
        <v>6</v>
      </c>
      <c r="B5382" s="149" t="s">
        <v>28364</v>
      </c>
      <c r="C5382" s="147" t="s">
        <v>2242</v>
      </c>
      <c r="D5382" s="147" t="s">
        <v>28363</v>
      </c>
      <c r="E5382" s="147" t="s">
        <v>2240</v>
      </c>
      <c r="G5382" s="147">
        <v>0</v>
      </c>
      <c r="I5382" s="147">
        <v>5</v>
      </c>
      <c r="J5382" s="147">
        <v>2565703</v>
      </c>
    </row>
    <row r="5383" spans="1:10" x14ac:dyDescent="0.2">
      <c r="A5383" s="147">
        <v>6</v>
      </c>
      <c r="B5383" s="149" t="s">
        <v>28362</v>
      </c>
      <c r="C5383" s="147" t="s">
        <v>2242</v>
      </c>
      <c r="D5383" s="147" t="s">
        <v>28361</v>
      </c>
      <c r="E5383" s="147" t="s">
        <v>2240</v>
      </c>
      <c r="G5383" s="147">
        <v>0</v>
      </c>
      <c r="I5383" s="147">
        <v>5</v>
      </c>
      <c r="J5383" s="147">
        <v>2565701</v>
      </c>
    </row>
    <row r="5384" spans="1:10" x14ac:dyDescent="0.2">
      <c r="A5384" s="147">
        <v>6</v>
      </c>
      <c r="B5384" s="149" t="s">
        <v>28360</v>
      </c>
      <c r="C5384" s="147" t="s">
        <v>2242</v>
      </c>
      <c r="D5384" s="147" t="s">
        <v>28359</v>
      </c>
      <c r="E5384" s="147" t="s">
        <v>2240</v>
      </c>
      <c r="G5384" s="147">
        <v>0</v>
      </c>
      <c r="I5384" s="147">
        <v>5</v>
      </c>
      <c r="J5384" s="147">
        <v>2565697</v>
      </c>
    </row>
    <row r="5385" spans="1:10" x14ac:dyDescent="0.2">
      <c r="A5385" s="147">
        <v>4</v>
      </c>
      <c r="B5385" s="149" t="s">
        <v>28356</v>
      </c>
      <c r="C5385" s="147" t="s">
        <v>2242</v>
      </c>
      <c r="D5385" s="147" t="s">
        <v>28358</v>
      </c>
      <c r="E5385" s="147" t="s">
        <v>2240</v>
      </c>
      <c r="G5385" s="147">
        <v>0</v>
      </c>
      <c r="I5385" s="147">
        <v>4</v>
      </c>
      <c r="J5385" s="147">
        <v>2565619</v>
      </c>
    </row>
    <row r="5386" spans="1:10" x14ac:dyDescent="0.2">
      <c r="A5386" s="147">
        <v>4</v>
      </c>
      <c r="B5386" s="149" t="s">
        <v>28356</v>
      </c>
      <c r="C5386" s="147" t="s">
        <v>2261</v>
      </c>
      <c r="D5386" s="147" t="s">
        <v>28357</v>
      </c>
      <c r="E5386" s="147" t="s">
        <v>2246</v>
      </c>
      <c r="G5386" s="147">
        <v>0</v>
      </c>
      <c r="I5386" s="147">
        <v>4</v>
      </c>
      <c r="J5386" s="147">
        <v>1191867</v>
      </c>
    </row>
    <row r="5387" spans="1:10" x14ac:dyDescent="0.2">
      <c r="A5387" s="147">
        <v>4</v>
      </c>
      <c r="B5387" s="149" t="s">
        <v>28356</v>
      </c>
      <c r="C5387" s="147" t="s">
        <v>2261</v>
      </c>
      <c r="D5387" s="147" t="s">
        <v>28355</v>
      </c>
      <c r="E5387" s="147" t="s">
        <v>2246</v>
      </c>
      <c r="G5387" s="147">
        <v>0</v>
      </c>
      <c r="I5387" s="147">
        <v>4</v>
      </c>
      <c r="J5387" s="147">
        <v>1191890</v>
      </c>
    </row>
    <row r="5388" spans="1:10" x14ac:dyDescent="0.2">
      <c r="A5388" s="147">
        <v>4</v>
      </c>
      <c r="B5388" s="149" t="s">
        <v>28352</v>
      </c>
      <c r="C5388" s="147" t="s">
        <v>2242</v>
      </c>
      <c r="D5388" s="147" t="s">
        <v>28354</v>
      </c>
      <c r="E5388" s="147" t="s">
        <v>2240</v>
      </c>
      <c r="G5388" s="147">
        <v>0</v>
      </c>
      <c r="I5388" s="147">
        <v>4</v>
      </c>
      <c r="J5388" s="147">
        <v>2565604</v>
      </c>
    </row>
    <row r="5389" spans="1:10" x14ac:dyDescent="0.2">
      <c r="A5389" s="147">
        <v>4</v>
      </c>
      <c r="B5389" s="149" t="s">
        <v>28352</v>
      </c>
      <c r="C5389" s="147" t="s">
        <v>2261</v>
      </c>
      <c r="D5389" s="147" t="s">
        <v>28353</v>
      </c>
      <c r="E5389" s="147" t="s">
        <v>2246</v>
      </c>
      <c r="G5389" s="147">
        <v>0</v>
      </c>
      <c r="I5389" s="147">
        <v>4</v>
      </c>
      <c r="J5389" s="147">
        <v>1191884</v>
      </c>
    </row>
    <row r="5390" spans="1:10" x14ac:dyDescent="0.2">
      <c r="A5390" s="147">
        <v>4</v>
      </c>
      <c r="B5390" s="149" t="s">
        <v>28352</v>
      </c>
      <c r="C5390" s="147" t="s">
        <v>2261</v>
      </c>
      <c r="D5390" s="147" t="s">
        <v>28351</v>
      </c>
      <c r="E5390" s="147" t="s">
        <v>2246</v>
      </c>
      <c r="G5390" s="147">
        <v>0</v>
      </c>
      <c r="I5390" s="147">
        <v>4</v>
      </c>
      <c r="J5390" s="147">
        <v>1191888</v>
      </c>
    </row>
    <row r="5391" spans="1:10" x14ac:dyDescent="0.2">
      <c r="A5391" s="147">
        <v>4</v>
      </c>
      <c r="B5391" s="149" t="s">
        <v>28349</v>
      </c>
      <c r="C5391" s="147" t="s">
        <v>2242</v>
      </c>
      <c r="D5391" s="147" t="s">
        <v>28350</v>
      </c>
      <c r="E5391" s="147" t="s">
        <v>2240</v>
      </c>
      <c r="G5391" s="147">
        <v>0</v>
      </c>
      <c r="I5391" s="147">
        <v>4</v>
      </c>
      <c r="J5391" s="147">
        <v>2565611</v>
      </c>
    </row>
    <row r="5392" spans="1:10" x14ac:dyDescent="0.2">
      <c r="A5392" s="147">
        <v>4</v>
      </c>
      <c r="B5392" s="149" t="s">
        <v>28349</v>
      </c>
      <c r="C5392" s="147" t="s">
        <v>2261</v>
      </c>
      <c r="D5392" s="147" t="s">
        <v>28348</v>
      </c>
      <c r="E5392" s="147" t="s">
        <v>2246</v>
      </c>
      <c r="G5392" s="147">
        <v>0</v>
      </c>
      <c r="I5392" s="147">
        <v>4</v>
      </c>
      <c r="J5392" s="147">
        <v>1191866</v>
      </c>
    </row>
    <row r="5393" spans="1:10" x14ac:dyDescent="0.2">
      <c r="A5393" s="147">
        <v>4</v>
      </c>
      <c r="B5393" s="149" t="s">
        <v>28347</v>
      </c>
      <c r="C5393" s="147" t="s">
        <v>2242</v>
      </c>
      <c r="D5393" s="147" t="s">
        <v>28346</v>
      </c>
      <c r="E5393" s="147" t="s">
        <v>2240</v>
      </c>
      <c r="G5393" s="147">
        <v>0</v>
      </c>
      <c r="I5393" s="147">
        <v>4</v>
      </c>
      <c r="J5393" s="147">
        <v>2565601</v>
      </c>
    </row>
    <row r="5394" spans="1:10" x14ac:dyDescent="0.2">
      <c r="A5394" s="147">
        <v>3</v>
      </c>
      <c r="B5394" s="149" t="s">
        <v>28338</v>
      </c>
      <c r="C5394" s="147" t="s">
        <v>2242</v>
      </c>
      <c r="D5394" s="147" t="s">
        <v>28345</v>
      </c>
      <c r="E5394" s="147" t="s">
        <v>2240</v>
      </c>
      <c r="G5394" s="147">
        <v>0</v>
      </c>
      <c r="I5394" s="147">
        <v>3</v>
      </c>
      <c r="J5394" s="147">
        <v>2565560</v>
      </c>
    </row>
    <row r="5395" spans="1:10" x14ac:dyDescent="0.2">
      <c r="A5395" s="147">
        <v>3</v>
      </c>
      <c r="B5395" s="149" t="s">
        <v>28338</v>
      </c>
      <c r="C5395" s="147" t="s">
        <v>2261</v>
      </c>
      <c r="D5395" s="147" t="s">
        <v>28344</v>
      </c>
      <c r="E5395" s="147" t="s">
        <v>2246</v>
      </c>
      <c r="G5395" s="147">
        <v>0</v>
      </c>
      <c r="I5395" s="147">
        <v>3</v>
      </c>
      <c r="J5395" s="147">
        <v>1191733</v>
      </c>
    </row>
    <row r="5396" spans="1:10" x14ac:dyDescent="0.2">
      <c r="A5396" s="147">
        <v>3</v>
      </c>
      <c r="B5396" s="149" t="s">
        <v>28338</v>
      </c>
      <c r="C5396" s="147" t="s">
        <v>2261</v>
      </c>
      <c r="D5396" s="147" t="s">
        <v>28343</v>
      </c>
      <c r="E5396" s="147" t="s">
        <v>2246</v>
      </c>
      <c r="G5396" s="147">
        <v>0</v>
      </c>
      <c r="I5396" s="147">
        <v>3</v>
      </c>
      <c r="J5396" s="147">
        <v>1191713</v>
      </c>
    </row>
    <row r="5397" spans="1:10" x14ac:dyDescent="0.2">
      <c r="A5397" s="147">
        <v>3</v>
      </c>
      <c r="B5397" s="149" t="s">
        <v>28338</v>
      </c>
      <c r="C5397" s="147" t="s">
        <v>2261</v>
      </c>
      <c r="D5397" s="147" t="s">
        <v>28342</v>
      </c>
      <c r="E5397" s="147" t="s">
        <v>2246</v>
      </c>
      <c r="G5397" s="147">
        <v>0</v>
      </c>
      <c r="I5397" s="147">
        <v>3</v>
      </c>
      <c r="J5397" s="147">
        <v>1191731</v>
      </c>
    </row>
    <row r="5398" spans="1:10" x14ac:dyDescent="0.2">
      <c r="A5398" s="147">
        <v>3</v>
      </c>
      <c r="B5398" s="149" t="s">
        <v>28338</v>
      </c>
      <c r="C5398" s="147" t="s">
        <v>2261</v>
      </c>
      <c r="D5398" s="147" t="s">
        <v>28341</v>
      </c>
      <c r="E5398" s="147" t="s">
        <v>2246</v>
      </c>
      <c r="G5398" s="147">
        <v>0</v>
      </c>
      <c r="I5398" s="147">
        <v>3</v>
      </c>
      <c r="J5398" s="147">
        <v>1191717</v>
      </c>
    </row>
    <row r="5399" spans="1:10" x14ac:dyDescent="0.2">
      <c r="A5399" s="147">
        <v>3</v>
      </c>
      <c r="B5399" s="149" t="s">
        <v>28338</v>
      </c>
      <c r="C5399" s="147" t="s">
        <v>2261</v>
      </c>
      <c r="D5399" s="147" t="s">
        <v>28340</v>
      </c>
      <c r="E5399" s="147" t="s">
        <v>2246</v>
      </c>
      <c r="G5399" s="147">
        <v>0</v>
      </c>
      <c r="I5399" s="147">
        <v>3</v>
      </c>
      <c r="J5399" s="147">
        <v>1191711</v>
      </c>
    </row>
    <row r="5400" spans="1:10" x14ac:dyDescent="0.2">
      <c r="A5400" s="147">
        <v>3</v>
      </c>
      <c r="B5400" s="149" t="s">
        <v>28338</v>
      </c>
      <c r="C5400" s="147" t="s">
        <v>2261</v>
      </c>
      <c r="D5400" s="147" t="s">
        <v>28339</v>
      </c>
      <c r="E5400" s="147" t="s">
        <v>2246</v>
      </c>
      <c r="G5400" s="147">
        <v>0</v>
      </c>
      <c r="I5400" s="147">
        <v>3</v>
      </c>
      <c r="J5400" s="147">
        <v>1191724</v>
      </c>
    </row>
    <row r="5401" spans="1:10" x14ac:dyDescent="0.2">
      <c r="A5401" s="147">
        <v>3</v>
      </c>
      <c r="B5401" s="149" t="s">
        <v>28338</v>
      </c>
      <c r="C5401" s="147" t="s">
        <v>2261</v>
      </c>
      <c r="D5401" s="147" t="s">
        <v>28337</v>
      </c>
      <c r="E5401" s="147" t="s">
        <v>2246</v>
      </c>
      <c r="G5401" s="147">
        <v>0</v>
      </c>
      <c r="I5401" s="147">
        <v>3</v>
      </c>
      <c r="J5401" s="147">
        <v>1191709</v>
      </c>
    </row>
    <row r="5402" spans="1:10" x14ac:dyDescent="0.2">
      <c r="A5402" s="147">
        <v>3</v>
      </c>
      <c r="B5402" s="149" t="s">
        <v>28336</v>
      </c>
      <c r="C5402" s="147" t="s">
        <v>2242</v>
      </c>
      <c r="D5402" s="147" t="s">
        <v>28324</v>
      </c>
      <c r="E5402" s="147" t="s">
        <v>2246</v>
      </c>
      <c r="G5402" s="147">
        <v>0</v>
      </c>
      <c r="I5402" s="147">
        <v>3</v>
      </c>
      <c r="J5402" s="147">
        <v>2565564</v>
      </c>
    </row>
    <row r="5403" spans="1:10" x14ac:dyDescent="0.2">
      <c r="A5403" s="147">
        <v>4</v>
      </c>
      <c r="B5403" s="149" t="s">
        <v>28335</v>
      </c>
      <c r="C5403" s="147" t="s">
        <v>2242</v>
      </c>
      <c r="D5403" s="147" t="s">
        <v>28334</v>
      </c>
      <c r="E5403" s="147" t="s">
        <v>2240</v>
      </c>
      <c r="G5403" s="147">
        <v>0</v>
      </c>
      <c r="I5403" s="147">
        <v>4</v>
      </c>
      <c r="J5403" s="147">
        <v>2565718</v>
      </c>
    </row>
    <row r="5404" spans="1:10" x14ac:dyDescent="0.2">
      <c r="A5404" s="147">
        <v>4</v>
      </c>
      <c r="B5404" s="149" t="s">
        <v>28333</v>
      </c>
      <c r="C5404" s="147" t="s">
        <v>2242</v>
      </c>
      <c r="D5404" s="147" t="s">
        <v>28332</v>
      </c>
      <c r="E5404" s="147" t="s">
        <v>2240</v>
      </c>
      <c r="G5404" s="147">
        <v>0</v>
      </c>
      <c r="I5404" s="147">
        <v>4</v>
      </c>
      <c r="J5404" s="147">
        <v>2565727</v>
      </c>
    </row>
    <row r="5405" spans="1:10" x14ac:dyDescent="0.2">
      <c r="A5405" s="147">
        <v>4</v>
      </c>
      <c r="B5405" s="149" t="s">
        <v>28329</v>
      </c>
      <c r="C5405" s="147" t="s">
        <v>2242</v>
      </c>
      <c r="D5405" s="147" t="s">
        <v>28331</v>
      </c>
      <c r="E5405" s="147" t="s">
        <v>2240</v>
      </c>
      <c r="G5405" s="147">
        <v>0</v>
      </c>
      <c r="I5405" s="147">
        <v>4</v>
      </c>
      <c r="J5405" s="147">
        <v>2565722</v>
      </c>
    </row>
    <row r="5406" spans="1:10" x14ac:dyDescent="0.2">
      <c r="A5406" s="147">
        <v>4</v>
      </c>
      <c r="B5406" s="149" t="s">
        <v>28329</v>
      </c>
      <c r="C5406" s="147" t="s">
        <v>2261</v>
      </c>
      <c r="D5406" s="147" t="s">
        <v>28330</v>
      </c>
      <c r="E5406" s="147" t="s">
        <v>2246</v>
      </c>
      <c r="G5406" s="147">
        <v>0</v>
      </c>
      <c r="I5406" s="147">
        <v>4</v>
      </c>
      <c r="J5406" s="147">
        <v>1191904</v>
      </c>
    </row>
    <row r="5407" spans="1:10" x14ac:dyDescent="0.2">
      <c r="A5407" s="147">
        <v>4</v>
      </c>
      <c r="B5407" s="149" t="s">
        <v>28329</v>
      </c>
      <c r="C5407" s="147" t="s">
        <v>2261</v>
      </c>
      <c r="D5407" s="147" t="s">
        <v>28328</v>
      </c>
      <c r="E5407" s="147" t="s">
        <v>2246</v>
      </c>
      <c r="G5407" s="147">
        <v>0</v>
      </c>
      <c r="I5407" s="147">
        <v>4</v>
      </c>
      <c r="J5407" s="147">
        <v>1191915</v>
      </c>
    </row>
    <row r="5408" spans="1:10" x14ac:dyDescent="0.2">
      <c r="A5408" s="147">
        <v>4</v>
      </c>
      <c r="B5408" s="149" t="s">
        <v>28326</v>
      </c>
      <c r="C5408" s="147" t="s">
        <v>2242</v>
      </c>
      <c r="D5408" s="147" t="s">
        <v>28327</v>
      </c>
      <c r="E5408" s="147" t="s">
        <v>2240</v>
      </c>
      <c r="G5408" s="147">
        <v>0</v>
      </c>
      <c r="I5408" s="147">
        <v>4</v>
      </c>
      <c r="J5408" s="147">
        <v>2565728</v>
      </c>
    </row>
    <row r="5409" spans="1:10" x14ac:dyDescent="0.2">
      <c r="A5409" s="147">
        <v>4</v>
      </c>
      <c r="B5409" s="149" t="s">
        <v>28326</v>
      </c>
      <c r="C5409" s="147" t="s">
        <v>2261</v>
      </c>
      <c r="D5409" s="147" t="s">
        <v>28325</v>
      </c>
      <c r="E5409" s="147" t="s">
        <v>2246</v>
      </c>
      <c r="G5409" s="147">
        <v>0</v>
      </c>
      <c r="I5409" s="147">
        <v>4</v>
      </c>
      <c r="J5409" s="147">
        <v>1191911</v>
      </c>
    </row>
    <row r="5410" spans="1:10" x14ac:dyDescent="0.2">
      <c r="A5410" s="147">
        <v>4</v>
      </c>
      <c r="B5410" s="149" t="s">
        <v>28318</v>
      </c>
      <c r="C5410" s="147" t="s">
        <v>2242</v>
      </c>
      <c r="D5410" s="147" t="s">
        <v>28324</v>
      </c>
      <c r="E5410" s="147" t="s">
        <v>2246</v>
      </c>
      <c r="G5410" s="147">
        <v>0</v>
      </c>
      <c r="I5410" s="147">
        <v>4</v>
      </c>
      <c r="J5410" s="147">
        <v>2565719</v>
      </c>
    </row>
    <row r="5411" spans="1:10" x14ac:dyDescent="0.2">
      <c r="A5411" s="147">
        <v>4</v>
      </c>
      <c r="B5411" s="149" t="s">
        <v>28318</v>
      </c>
      <c r="C5411" s="147" t="s">
        <v>2261</v>
      </c>
      <c r="D5411" s="147" t="s">
        <v>28323</v>
      </c>
      <c r="E5411" s="147" t="s">
        <v>2246</v>
      </c>
      <c r="G5411" s="147">
        <v>0</v>
      </c>
      <c r="I5411" s="147">
        <v>4</v>
      </c>
      <c r="J5411" s="147">
        <v>1191894</v>
      </c>
    </row>
    <row r="5412" spans="1:10" x14ac:dyDescent="0.2">
      <c r="A5412" s="147">
        <v>4</v>
      </c>
      <c r="B5412" s="149" t="s">
        <v>28318</v>
      </c>
      <c r="C5412" s="147" t="s">
        <v>2261</v>
      </c>
      <c r="D5412" s="147" t="s">
        <v>28322</v>
      </c>
      <c r="E5412" s="147" t="s">
        <v>2246</v>
      </c>
      <c r="G5412" s="147">
        <v>0</v>
      </c>
      <c r="I5412" s="147">
        <v>4</v>
      </c>
      <c r="J5412" s="147">
        <v>1191893</v>
      </c>
    </row>
    <row r="5413" spans="1:10" x14ac:dyDescent="0.2">
      <c r="A5413" s="147">
        <v>4</v>
      </c>
      <c r="B5413" s="149" t="s">
        <v>28318</v>
      </c>
      <c r="C5413" s="147" t="s">
        <v>2261</v>
      </c>
      <c r="D5413" s="147" t="s">
        <v>28321</v>
      </c>
      <c r="E5413" s="147" t="s">
        <v>2246</v>
      </c>
      <c r="G5413" s="147">
        <v>0</v>
      </c>
      <c r="I5413" s="147">
        <v>4</v>
      </c>
      <c r="J5413" s="147">
        <v>1191916</v>
      </c>
    </row>
    <row r="5414" spans="1:10" x14ac:dyDescent="0.2">
      <c r="A5414" s="147">
        <v>4</v>
      </c>
      <c r="B5414" s="149" t="s">
        <v>28318</v>
      </c>
      <c r="C5414" s="147" t="s">
        <v>2261</v>
      </c>
      <c r="D5414" s="147" t="s">
        <v>28320</v>
      </c>
      <c r="E5414" s="147" t="s">
        <v>2246</v>
      </c>
      <c r="G5414" s="147">
        <v>0</v>
      </c>
      <c r="I5414" s="147">
        <v>4</v>
      </c>
      <c r="J5414" s="147">
        <v>1191897</v>
      </c>
    </row>
    <row r="5415" spans="1:10" x14ac:dyDescent="0.2">
      <c r="A5415" s="147">
        <v>4</v>
      </c>
      <c r="B5415" s="149" t="s">
        <v>28318</v>
      </c>
      <c r="C5415" s="147" t="s">
        <v>2261</v>
      </c>
      <c r="D5415" s="147" t="s">
        <v>28319</v>
      </c>
      <c r="E5415" s="147" t="s">
        <v>2246</v>
      </c>
      <c r="G5415" s="147">
        <v>0</v>
      </c>
      <c r="I5415" s="147">
        <v>4</v>
      </c>
      <c r="J5415" s="147">
        <v>1191899</v>
      </c>
    </row>
    <row r="5416" spans="1:10" x14ac:dyDescent="0.2">
      <c r="A5416" s="147">
        <v>4</v>
      </c>
      <c r="B5416" s="149" t="s">
        <v>28318</v>
      </c>
      <c r="C5416" s="147" t="s">
        <v>2261</v>
      </c>
      <c r="D5416" s="147" t="s">
        <v>28317</v>
      </c>
      <c r="E5416" s="147" t="s">
        <v>2246</v>
      </c>
      <c r="G5416" s="147">
        <v>0</v>
      </c>
      <c r="I5416" s="147">
        <v>4</v>
      </c>
      <c r="J5416" s="147">
        <v>1191901</v>
      </c>
    </row>
    <row r="5417" spans="1:10" x14ac:dyDescent="0.2">
      <c r="A5417" s="147">
        <v>5</v>
      </c>
      <c r="B5417" s="149" t="s">
        <v>28316</v>
      </c>
      <c r="C5417" s="147" t="s">
        <v>2242</v>
      </c>
      <c r="D5417" s="147" t="s">
        <v>28315</v>
      </c>
      <c r="E5417" s="147" t="s">
        <v>2246</v>
      </c>
      <c r="G5417" s="147">
        <v>0</v>
      </c>
      <c r="I5417" s="147">
        <v>5</v>
      </c>
      <c r="J5417" s="147">
        <v>2565747</v>
      </c>
    </row>
    <row r="5418" spans="1:10" x14ac:dyDescent="0.2">
      <c r="A5418" s="147">
        <v>6</v>
      </c>
      <c r="B5418" s="149" t="s">
        <v>28314</v>
      </c>
      <c r="C5418" s="147" t="s">
        <v>2242</v>
      </c>
      <c r="D5418" s="147" t="s">
        <v>28313</v>
      </c>
      <c r="E5418" s="147" t="s">
        <v>2240</v>
      </c>
      <c r="G5418" s="147">
        <v>0</v>
      </c>
      <c r="I5418" s="147">
        <v>6</v>
      </c>
      <c r="J5418" s="147">
        <v>2565752</v>
      </c>
    </row>
    <row r="5419" spans="1:10" x14ac:dyDescent="0.2">
      <c r="A5419" s="147">
        <v>6</v>
      </c>
      <c r="B5419" s="149" t="s">
        <v>28312</v>
      </c>
      <c r="C5419" s="147" t="s">
        <v>2242</v>
      </c>
      <c r="D5419" s="147" t="s">
        <v>28311</v>
      </c>
      <c r="E5419" s="147" t="s">
        <v>2240</v>
      </c>
      <c r="G5419" s="147">
        <v>0</v>
      </c>
      <c r="I5419" s="147">
        <v>5</v>
      </c>
      <c r="J5419" s="147">
        <v>2565742</v>
      </c>
    </row>
    <row r="5420" spans="1:10" x14ac:dyDescent="0.2">
      <c r="A5420" s="147">
        <v>6</v>
      </c>
      <c r="B5420" s="149" t="s">
        <v>28310</v>
      </c>
      <c r="C5420" s="147" t="s">
        <v>2242</v>
      </c>
      <c r="D5420" s="147" t="s">
        <v>28309</v>
      </c>
      <c r="E5420" s="147" t="s">
        <v>2240</v>
      </c>
      <c r="G5420" s="147">
        <v>0</v>
      </c>
      <c r="I5420" s="147">
        <v>5</v>
      </c>
      <c r="J5420" s="147">
        <v>2565739</v>
      </c>
    </row>
    <row r="5421" spans="1:10" x14ac:dyDescent="0.2">
      <c r="A5421" s="147">
        <v>6</v>
      </c>
      <c r="B5421" s="149" t="s">
        <v>28308</v>
      </c>
      <c r="C5421" s="147" t="s">
        <v>2242</v>
      </c>
      <c r="D5421" s="147" t="s">
        <v>28307</v>
      </c>
      <c r="E5421" s="147" t="s">
        <v>2240</v>
      </c>
      <c r="G5421" s="147">
        <v>0</v>
      </c>
      <c r="I5421" s="147">
        <v>5</v>
      </c>
      <c r="J5421" s="147">
        <v>2565733</v>
      </c>
    </row>
    <row r="5422" spans="1:10" x14ac:dyDescent="0.2">
      <c r="A5422" s="147">
        <v>6</v>
      </c>
      <c r="B5422" s="149" t="s">
        <v>28306</v>
      </c>
      <c r="C5422" s="147" t="s">
        <v>2242</v>
      </c>
      <c r="D5422" s="147" t="s">
        <v>28305</v>
      </c>
      <c r="E5422" s="147" t="s">
        <v>2240</v>
      </c>
      <c r="G5422" s="147">
        <v>0</v>
      </c>
      <c r="I5422" s="147">
        <v>5</v>
      </c>
      <c r="J5422" s="147">
        <v>2565745</v>
      </c>
    </row>
    <row r="5423" spans="1:10" x14ac:dyDescent="0.2">
      <c r="A5423" s="147">
        <v>6</v>
      </c>
      <c r="B5423" s="149" t="s">
        <v>28304</v>
      </c>
      <c r="C5423" s="147" t="s">
        <v>2242</v>
      </c>
      <c r="D5423" s="147" t="s">
        <v>28303</v>
      </c>
      <c r="E5423" s="147" t="s">
        <v>2240</v>
      </c>
      <c r="G5423" s="147">
        <v>0</v>
      </c>
      <c r="I5423" s="147">
        <v>5</v>
      </c>
      <c r="J5423" s="147">
        <v>2565750</v>
      </c>
    </row>
    <row r="5424" spans="1:10" x14ac:dyDescent="0.2">
      <c r="A5424" s="147">
        <v>6</v>
      </c>
      <c r="B5424" s="149" t="s">
        <v>28302</v>
      </c>
      <c r="C5424" s="147" t="s">
        <v>2242</v>
      </c>
      <c r="D5424" s="147" t="s">
        <v>28301</v>
      </c>
      <c r="E5424" s="147" t="s">
        <v>2240</v>
      </c>
      <c r="G5424" s="147">
        <v>0</v>
      </c>
      <c r="I5424" s="147">
        <v>5</v>
      </c>
      <c r="J5424" s="147">
        <v>2565744</v>
      </c>
    </row>
    <row r="5425" spans="1:10" x14ac:dyDescent="0.2">
      <c r="A5425" s="147">
        <v>3</v>
      </c>
      <c r="B5425" s="149" t="s">
        <v>28300</v>
      </c>
      <c r="C5425" s="147" t="s">
        <v>2242</v>
      </c>
      <c r="D5425" s="147" t="s">
        <v>28297</v>
      </c>
      <c r="E5425" s="147" t="s">
        <v>2246</v>
      </c>
      <c r="G5425" s="147">
        <v>0</v>
      </c>
      <c r="I5425" s="147">
        <v>3</v>
      </c>
      <c r="J5425" s="147">
        <v>2565568</v>
      </c>
    </row>
    <row r="5426" spans="1:10" x14ac:dyDescent="0.2">
      <c r="A5426" s="147">
        <v>3</v>
      </c>
      <c r="B5426" s="149" t="s">
        <v>28300</v>
      </c>
      <c r="C5426" s="147" t="s">
        <v>2446</v>
      </c>
      <c r="D5426" s="147" t="s">
        <v>25769</v>
      </c>
      <c r="E5426" s="147" t="s">
        <v>2246</v>
      </c>
      <c r="G5426" s="147">
        <v>0</v>
      </c>
      <c r="I5426" s="147">
        <v>3</v>
      </c>
      <c r="J5426" s="147">
        <v>1191730</v>
      </c>
    </row>
    <row r="5427" spans="1:10" x14ac:dyDescent="0.2">
      <c r="A5427" s="147">
        <v>4</v>
      </c>
      <c r="B5427" s="149" t="s">
        <v>28299</v>
      </c>
      <c r="C5427" s="147" t="s">
        <v>2242</v>
      </c>
      <c r="D5427" s="147" t="s">
        <v>28298</v>
      </c>
      <c r="E5427" s="147" t="s">
        <v>2240</v>
      </c>
      <c r="G5427" s="147">
        <v>0</v>
      </c>
      <c r="I5427" s="147">
        <v>4</v>
      </c>
      <c r="J5427" s="147">
        <v>2565759</v>
      </c>
    </row>
    <row r="5428" spans="1:10" x14ac:dyDescent="0.2">
      <c r="A5428" s="147">
        <v>4</v>
      </c>
      <c r="B5428" s="149" t="s">
        <v>28293</v>
      </c>
      <c r="C5428" s="147" t="s">
        <v>2242</v>
      </c>
      <c r="D5428" s="147" t="s">
        <v>28297</v>
      </c>
      <c r="E5428" s="147" t="s">
        <v>2246</v>
      </c>
      <c r="G5428" s="147">
        <v>0</v>
      </c>
      <c r="I5428" s="147">
        <v>4</v>
      </c>
      <c r="J5428" s="147">
        <v>2565758</v>
      </c>
    </row>
    <row r="5429" spans="1:10" x14ac:dyDescent="0.2">
      <c r="A5429" s="147">
        <v>4</v>
      </c>
      <c r="B5429" s="149" t="s">
        <v>28293</v>
      </c>
      <c r="C5429" s="147" t="s">
        <v>2261</v>
      </c>
      <c r="D5429" s="147" t="s">
        <v>28296</v>
      </c>
      <c r="E5429" s="147" t="s">
        <v>2246</v>
      </c>
      <c r="G5429" s="147">
        <v>0</v>
      </c>
      <c r="I5429" s="147">
        <v>4</v>
      </c>
      <c r="J5429" s="147">
        <v>1191928</v>
      </c>
    </row>
    <row r="5430" spans="1:10" x14ac:dyDescent="0.2">
      <c r="A5430" s="147">
        <v>4</v>
      </c>
      <c r="B5430" s="149" t="s">
        <v>28293</v>
      </c>
      <c r="C5430" s="147" t="s">
        <v>2261</v>
      </c>
      <c r="D5430" s="147" t="s">
        <v>28295</v>
      </c>
      <c r="E5430" s="147" t="s">
        <v>2246</v>
      </c>
      <c r="G5430" s="147">
        <v>0</v>
      </c>
      <c r="I5430" s="147">
        <v>4</v>
      </c>
      <c r="J5430" s="147">
        <v>1191931</v>
      </c>
    </row>
    <row r="5431" spans="1:10" x14ac:dyDescent="0.2">
      <c r="A5431" s="147">
        <v>4</v>
      </c>
      <c r="B5431" s="149" t="s">
        <v>28293</v>
      </c>
      <c r="C5431" s="147" t="s">
        <v>2261</v>
      </c>
      <c r="D5431" s="147" t="s">
        <v>28294</v>
      </c>
      <c r="E5431" s="147" t="s">
        <v>2246</v>
      </c>
      <c r="G5431" s="147">
        <v>0</v>
      </c>
      <c r="I5431" s="147">
        <v>4</v>
      </c>
      <c r="J5431" s="147">
        <v>1191925</v>
      </c>
    </row>
    <row r="5432" spans="1:10" x14ac:dyDescent="0.2">
      <c r="A5432" s="147">
        <v>4</v>
      </c>
      <c r="B5432" s="149" t="s">
        <v>28293</v>
      </c>
      <c r="C5432" s="147" t="s">
        <v>2261</v>
      </c>
      <c r="D5432" s="147" t="s">
        <v>28292</v>
      </c>
      <c r="E5432" s="147" t="s">
        <v>2246</v>
      </c>
      <c r="G5432" s="147">
        <v>0</v>
      </c>
      <c r="I5432" s="147">
        <v>4</v>
      </c>
      <c r="J5432" s="147">
        <v>1191921</v>
      </c>
    </row>
    <row r="5433" spans="1:10" x14ac:dyDescent="0.2">
      <c r="A5433" s="147">
        <v>5</v>
      </c>
      <c r="B5433" s="149" t="s">
        <v>28291</v>
      </c>
      <c r="C5433" s="147" t="s">
        <v>2242</v>
      </c>
      <c r="D5433" s="147" t="s">
        <v>28290</v>
      </c>
      <c r="E5433" s="147" t="s">
        <v>2246</v>
      </c>
      <c r="G5433" s="147">
        <v>0</v>
      </c>
      <c r="I5433" s="147">
        <v>5</v>
      </c>
      <c r="J5433" s="147">
        <v>2565765</v>
      </c>
    </row>
    <row r="5434" spans="1:10" x14ac:dyDescent="0.2">
      <c r="A5434" s="147">
        <v>6</v>
      </c>
      <c r="B5434" s="149" t="s">
        <v>28289</v>
      </c>
      <c r="C5434" s="147" t="s">
        <v>2242</v>
      </c>
      <c r="D5434" s="147" t="s">
        <v>28288</v>
      </c>
      <c r="E5434" s="147" t="s">
        <v>2240</v>
      </c>
      <c r="G5434" s="147">
        <v>0</v>
      </c>
      <c r="I5434" s="147">
        <v>5</v>
      </c>
      <c r="J5434" s="147">
        <v>2565766</v>
      </c>
    </row>
    <row r="5435" spans="1:10" x14ac:dyDescent="0.2">
      <c r="A5435" s="147">
        <v>6</v>
      </c>
      <c r="B5435" s="149" t="s">
        <v>28287</v>
      </c>
      <c r="C5435" s="147" t="s">
        <v>2242</v>
      </c>
      <c r="D5435" s="147" t="s">
        <v>28286</v>
      </c>
      <c r="E5435" s="147" t="s">
        <v>2240</v>
      </c>
      <c r="G5435" s="147">
        <v>0</v>
      </c>
      <c r="I5435" s="147">
        <v>5</v>
      </c>
      <c r="J5435" s="147">
        <v>2565781</v>
      </c>
    </row>
    <row r="5436" spans="1:10" x14ac:dyDescent="0.2">
      <c r="A5436" s="147">
        <v>6</v>
      </c>
      <c r="B5436" s="149" t="s">
        <v>28285</v>
      </c>
      <c r="C5436" s="147" t="s">
        <v>2242</v>
      </c>
      <c r="D5436" s="147" t="s">
        <v>28284</v>
      </c>
      <c r="E5436" s="147" t="s">
        <v>2240</v>
      </c>
      <c r="G5436" s="147">
        <v>0</v>
      </c>
      <c r="I5436" s="147">
        <v>5</v>
      </c>
      <c r="J5436" s="147">
        <v>2565774</v>
      </c>
    </row>
    <row r="5437" spans="1:10" x14ac:dyDescent="0.2">
      <c r="A5437" s="147">
        <v>6</v>
      </c>
      <c r="B5437" s="149" t="s">
        <v>28283</v>
      </c>
      <c r="C5437" s="147" t="s">
        <v>2242</v>
      </c>
      <c r="D5437" s="147" t="s">
        <v>28282</v>
      </c>
      <c r="E5437" s="147" t="s">
        <v>2240</v>
      </c>
      <c r="G5437" s="147">
        <v>0</v>
      </c>
      <c r="I5437" s="147">
        <v>5</v>
      </c>
      <c r="J5437" s="147">
        <v>2565776</v>
      </c>
    </row>
    <row r="5438" spans="1:10" x14ac:dyDescent="0.2">
      <c r="A5438" s="147">
        <v>6</v>
      </c>
      <c r="B5438" s="149" t="s">
        <v>28281</v>
      </c>
      <c r="C5438" s="147" t="s">
        <v>2242</v>
      </c>
      <c r="D5438" s="147" t="s">
        <v>28280</v>
      </c>
      <c r="E5438" s="147" t="s">
        <v>2240</v>
      </c>
      <c r="G5438" s="147">
        <v>0</v>
      </c>
      <c r="I5438" s="147">
        <v>5</v>
      </c>
      <c r="J5438" s="147">
        <v>2565789</v>
      </c>
    </row>
    <row r="5439" spans="1:10" x14ac:dyDescent="0.2">
      <c r="A5439" s="147">
        <v>6</v>
      </c>
      <c r="B5439" s="149" t="s">
        <v>28279</v>
      </c>
      <c r="C5439" s="147" t="s">
        <v>2242</v>
      </c>
      <c r="D5439" s="147" t="s">
        <v>28278</v>
      </c>
      <c r="E5439" s="147" t="s">
        <v>2240</v>
      </c>
      <c r="G5439" s="147">
        <v>0</v>
      </c>
      <c r="I5439" s="147">
        <v>5</v>
      </c>
      <c r="J5439" s="147">
        <v>2565785</v>
      </c>
    </row>
    <row r="5440" spans="1:10" x14ac:dyDescent="0.2">
      <c r="A5440" s="147">
        <v>6</v>
      </c>
      <c r="B5440" s="149" t="s">
        <v>28277</v>
      </c>
      <c r="C5440" s="147" t="s">
        <v>2242</v>
      </c>
      <c r="D5440" s="147" t="s">
        <v>28276</v>
      </c>
      <c r="E5440" s="147" t="s">
        <v>2240</v>
      </c>
      <c r="G5440" s="147">
        <v>0</v>
      </c>
      <c r="I5440" s="147">
        <v>5</v>
      </c>
      <c r="J5440" s="147">
        <v>2565771</v>
      </c>
    </row>
    <row r="5441" spans="1:10" x14ac:dyDescent="0.2">
      <c r="A5441" s="147">
        <v>6</v>
      </c>
      <c r="B5441" s="149" t="s">
        <v>28275</v>
      </c>
      <c r="C5441" s="147" t="s">
        <v>2242</v>
      </c>
      <c r="D5441" s="147" t="s">
        <v>28274</v>
      </c>
      <c r="E5441" s="147" t="s">
        <v>2240</v>
      </c>
      <c r="G5441" s="147">
        <v>0</v>
      </c>
      <c r="I5441" s="147">
        <v>5</v>
      </c>
      <c r="J5441" s="147">
        <v>2565767</v>
      </c>
    </row>
    <row r="5442" spans="1:10" x14ac:dyDescent="0.2">
      <c r="A5442" s="147">
        <v>6</v>
      </c>
      <c r="B5442" s="149" t="s">
        <v>28273</v>
      </c>
      <c r="C5442" s="147" t="s">
        <v>2242</v>
      </c>
      <c r="D5442" s="147" t="s">
        <v>28272</v>
      </c>
      <c r="E5442" s="147" t="s">
        <v>2240</v>
      </c>
      <c r="G5442" s="147">
        <v>0</v>
      </c>
      <c r="I5442" s="147">
        <v>5</v>
      </c>
      <c r="J5442" s="147">
        <v>2565764</v>
      </c>
    </row>
    <row r="5443" spans="1:10" x14ac:dyDescent="0.2">
      <c r="A5443" s="147">
        <v>2</v>
      </c>
      <c r="B5443" s="149" t="s">
        <v>28271</v>
      </c>
      <c r="C5443" s="147" t="s">
        <v>2242</v>
      </c>
      <c r="D5443" s="147" t="s">
        <v>27455</v>
      </c>
      <c r="E5443" s="147" t="s">
        <v>2246</v>
      </c>
      <c r="G5443" s="147">
        <v>0</v>
      </c>
      <c r="I5443" s="147">
        <v>2</v>
      </c>
      <c r="J5443" s="147">
        <v>2564932</v>
      </c>
    </row>
    <row r="5444" spans="1:10" x14ac:dyDescent="0.2">
      <c r="A5444" s="147">
        <v>3</v>
      </c>
      <c r="B5444" s="149" t="s">
        <v>28269</v>
      </c>
      <c r="C5444" s="147" t="s">
        <v>2242</v>
      </c>
      <c r="D5444" s="147" t="s">
        <v>28270</v>
      </c>
      <c r="E5444" s="147" t="s">
        <v>2240</v>
      </c>
      <c r="G5444" s="147">
        <v>0</v>
      </c>
      <c r="I5444" s="147">
        <v>3</v>
      </c>
      <c r="J5444" s="147">
        <v>2565810</v>
      </c>
    </row>
    <row r="5445" spans="1:10" x14ac:dyDescent="0.2">
      <c r="A5445" s="147">
        <v>3</v>
      </c>
      <c r="B5445" s="149" t="s">
        <v>28269</v>
      </c>
      <c r="C5445" s="147" t="s">
        <v>2261</v>
      </c>
      <c r="D5445" s="147" t="s">
        <v>28268</v>
      </c>
      <c r="E5445" s="147" t="s">
        <v>2246</v>
      </c>
      <c r="G5445" s="147">
        <v>0</v>
      </c>
      <c r="I5445" s="147">
        <v>3</v>
      </c>
      <c r="J5445" s="147">
        <v>1191953</v>
      </c>
    </row>
    <row r="5446" spans="1:10" x14ac:dyDescent="0.2">
      <c r="A5446" s="147">
        <v>3</v>
      </c>
      <c r="B5446" s="149" t="s">
        <v>28266</v>
      </c>
      <c r="C5446" s="147" t="s">
        <v>2242</v>
      </c>
      <c r="D5446" s="147" t="s">
        <v>28267</v>
      </c>
      <c r="E5446" s="147" t="s">
        <v>2246</v>
      </c>
      <c r="G5446" s="147">
        <v>0</v>
      </c>
      <c r="I5446" s="147">
        <v>3</v>
      </c>
      <c r="J5446" s="147">
        <v>2565796</v>
      </c>
    </row>
    <row r="5447" spans="1:10" x14ac:dyDescent="0.2">
      <c r="A5447" s="147">
        <v>3</v>
      </c>
      <c r="B5447" s="149" t="s">
        <v>28266</v>
      </c>
      <c r="C5447" s="147" t="s">
        <v>2446</v>
      </c>
      <c r="D5447" s="147" t="s">
        <v>25769</v>
      </c>
      <c r="E5447" s="147" t="s">
        <v>2246</v>
      </c>
      <c r="G5447" s="147">
        <v>0</v>
      </c>
      <c r="I5447" s="147">
        <v>3</v>
      </c>
      <c r="J5447" s="147">
        <v>1191941</v>
      </c>
    </row>
    <row r="5448" spans="1:10" x14ac:dyDescent="0.2">
      <c r="A5448" s="147">
        <v>4</v>
      </c>
      <c r="B5448" s="149" t="s">
        <v>28264</v>
      </c>
      <c r="C5448" s="147" t="s">
        <v>2242</v>
      </c>
      <c r="D5448" s="147" t="s">
        <v>28265</v>
      </c>
      <c r="E5448" s="147" t="s">
        <v>2240</v>
      </c>
      <c r="G5448" s="147">
        <v>0</v>
      </c>
      <c r="I5448" s="147">
        <v>4</v>
      </c>
      <c r="J5448" s="147">
        <v>2565824</v>
      </c>
    </row>
    <row r="5449" spans="1:10" x14ac:dyDescent="0.2">
      <c r="A5449" s="147">
        <v>4</v>
      </c>
      <c r="B5449" s="149" t="s">
        <v>28264</v>
      </c>
      <c r="C5449" s="147" t="s">
        <v>2261</v>
      </c>
      <c r="D5449" s="147" t="s">
        <v>28263</v>
      </c>
      <c r="E5449" s="147" t="s">
        <v>2246</v>
      </c>
      <c r="G5449" s="147">
        <v>0</v>
      </c>
      <c r="I5449" s="147">
        <v>4</v>
      </c>
      <c r="J5449" s="147">
        <v>1191980</v>
      </c>
    </row>
    <row r="5450" spans="1:10" x14ac:dyDescent="0.2">
      <c r="A5450" s="147">
        <v>4</v>
      </c>
      <c r="B5450" s="149" t="s">
        <v>28257</v>
      </c>
      <c r="C5450" s="147" t="s">
        <v>2242</v>
      </c>
      <c r="D5450" s="147" t="s">
        <v>28262</v>
      </c>
      <c r="E5450" s="147" t="s">
        <v>2246</v>
      </c>
      <c r="G5450" s="147">
        <v>0</v>
      </c>
      <c r="I5450" s="147">
        <v>4</v>
      </c>
      <c r="J5450" s="147">
        <v>2565822</v>
      </c>
    </row>
    <row r="5451" spans="1:10" x14ac:dyDescent="0.2">
      <c r="A5451" s="147">
        <v>4</v>
      </c>
      <c r="B5451" s="149" t="s">
        <v>28257</v>
      </c>
      <c r="C5451" s="147" t="s">
        <v>2261</v>
      </c>
      <c r="D5451" s="147" t="s">
        <v>28261</v>
      </c>
      <c r="E5451" s="147" t="s">
        <v>2246</v>
      </c>
      <c r="G5451" s="147">
        <v>0</v>
      </c>
      <c r="I5451" s="147">
        <v>4</v>
      </c>
      <c r="J5451" s="147">
        <v>1191992</v>
      </c>
    </row>
    <row r="5452" spans="1:10" x14ac:dyDescent="0.2">
      <c r="A5452" s="147">
        <v>4</v>
      </c>
      <c r="B5452" s="149" t="s">
        <v>28257</v>
      </c>
      <c r="C5452" s="147" t="s">
        <v>2261</v>
      </c>
      <c r="D5452" s="147" t="s">
        <v>28260</v>
      </c>
      <c r="E5452" s="147" t="s">
        <v>2246</v>
      </c>
      <c r="G5452" s="147">
        <v>0</v>
      </c>
      <c r="I5452" s="147">
        <v>4</v>
      </c>
      <c r="J5452" s="147">
        <v>1191989</v>
      </c>
    </row>
    <row r="5453" spans="1:10" x14ac:dyDescent="0.2">
      <c r="A5453" s="147">
        <v>4</v>
      </c>
      <c r="B5453" s="149" t="s">
        <v>28257</v>
      </c>
      <c r="C5453" s="147" t="s">
        <v>2261</v>
      </c>
      <c r="D5453" s="147" t="s">
        <v>28259</v>
      </c>
      <c r="E5453" s="147" t="s">
        <v>2246</v>
      </c>
      <c r="G5453" s="147">
        <v>0</v>
      </c>
      <c r="I5453" s="147">
        <v>4</v>
      </c>
      <c r="J5453" s="147">
        <v>1191976</v>
      </c>
    </row>
    <row r="5454" spans="1:10" x14ac:dyDescent="0.2">
      <c r="A5454" s="147">
        <v>4</v>
      </c>
      <c r="B5454" s="149" t="s">
        <v>28257</v>
      </c>
      <c r="C5454" s="147" t="s">
        <v>2261</v>
      </c>
      <c r="D5454" s="147" t="s">
        <v>28258</v>
      </c>
      <c r="E5454" s="147" t="s">
        <v>2246</v>
      </c>
      <c r="G5454" s="147">
        <v>0</v>
      </c>
      <c r="I5454" s="147">
        <v>4</v>
      </c>
      <c r="J5454" s="147">
        <v>1191982</v>
      </c>
    </row>
    <row r="5455" spans="1:10" x14ac:dyDescent="0.2">
      <c r="A5455" s="147">
        <v>4</v>
      </c>
      <c r="B5455" s="149" t="s">
        <v>28257</v>
      </c>
      <c r="C5455" s="147" t="s">
        <v>2261</v>
      </c>
      <c r="D5455" s="147" t="s">
        <v>28256</v>
      </c>
      <c r="E5455" s="147" t="s">
        <v>2246</v>
      </c>
      <c r="G5455" s="147">
        <v>0</v>
      </c>
      <c r="I5455" s="147">
        <v>4</v>
      </c>
      <c r="J5455" s="147">
        <v>1191974</v>
      </c>
    </row>
    <row r="5456" spans="1:10" x14ac:dyDescent="0.2">
      <c r="A5456" s="147">
        <v>5</v>
      </c>
      <c r="B5456" s="149" t="s">
        <v>28255</v>
      </c>
      <c r="C5456" s="147" t="s">
        <v>2242</v>
      </c>
      <c r="D5456" s="147" t="s">
        <v>28254</v>
      </c>
      <c r="E5456" s="147" t="s">
        <v>2246</v>
      </c>
      <c r="G5456" s="147">
        <v>0</v>
      </c>
      <c r="I5456" s="147">
        <v>5</v>
      </c>
      <c r="J5456" s="147">
        <v>2565832</v>
      </c>
    </row>
    <row r="5457" spans="1:10" x14ac:dyDescent="0.2">
      <c r="A5457" s="147">
        <v>6</v>
      </c>
      <c r="B5457" s="149" t="s">
        <v>28253</v>
      </c>
      <c r="C5457" s="147" t="s">
        <v>2242</v>
      </c>
      <c r="D5457" s="147" t="s">
        <v>28252</v>
      </c>
      <c r="E5457" s="147" t="s">
        <v>2240</v>
      </c>
      <c r="G5457" s="147">
        <v>0</v>
      </c>
      <c r="I5457" s="147">
        <v>6</v>
      </c>
      <c r="J5457" s="147">
        <v>2565838</v>
      </c>
    </row>
    <row r="5458" spans="1:10" x14ac:dyDescent="0.2">
      <c r="A5458" s="147">
        <v>6</v>
      </c>
      <c r="B5458" s="149" t="s">
        <v>28251</v>
      </c>
      <c r="C5458" s="147" t="s">
        <v>2242</v>
      </c>
      <c r="D5458" s="147" t="s">
        <v>28250</v>
      </c>
      <c r="E5458" s="147" t="s">
        <v>2240</v>
      </c>
      <c r="G5458" s="147">
        <v>0</v>
      </c>
      <c r="I5458" s="147">
        <v>5</v>
      </c>
      <c r="J5458" s="147">
        <v>2565837</v>
      </c>
    </row>
    <row r="5459" spans="1:10" x14ac:dyDescent="0.2">
      <c r="A5459" s="147">
        <v>6</v>
      </c>
      <c r="B5459" s="149" t="s">
        <v>28249</v>
      </c>
      <c r="C5459" s="147" t="s">
        <v>2242</v>
      </c>
      <c r="D5459" s="147" t="s">
        <v>28248</v>
      </c>
      <c r="E5459" s="147" t="s">
        <v>2240</v>
      </c>
      <c r="G5459" s="147">
        <v>0</v>
      </c>
      <c r="I5459" s="147">
        <v>5</v>
      </c>
      <c r="J5459" s="147">
        <v>2565829</v>
      </c>
    </row>
    <row r="5460" spans="1:10" x14ac:dyDescent="0.2">
      <c r="A5460" s="147">
        <v>4</v>
      </c>
      <c r="B5460" s="149" t="s">
        <v>28244</v>
      </c>
      <c r="C5460" s="147" t="s">
        <v>2242</v>
      </c>
      <c r="D5460" s="147" t="s">
        <v>28247</v>
      </c>
      <c r="E5460" s="147" t="s">
        <v>2240</v>
      </c>
      <c r="G5460" s="147">
        <v>0</v>
      </c>
      <c r="I5460" s="147">
        <v>4</v>
      </c>
      <c r="J5460" s="147">
        <v>2565821</v>
      </c>
    </row>
    <row r="5461" spans="1:10" x14ac:dyDescent="0.2">
      <c r="A5461" s="147">
        <v>4</v>
      </c>
      <c r="B5461" s="149" t="s">
        <v>28244</v>
      </c>
      <c r="C5461" s="147" t="s">
        <v>2261</v>
      </c>
      <c r="D5461" s="147" t="s">
        <v>28246</v>
      </c>
      <c r="E5461" s="147" t="s">
        <v>2246</v>
      </c>
      <c r="G5461" s="147">
        <v>0</v>
      </c>
      <c r="I5461" s="147">
        <v>4</v>
      </c>
      <c r="J5461" s="147">
        <v>1191977</v>
      </c>
    </row>
    <row r="5462" spans="1:10" x14ac:dyDescent="0.2">
      <c r="A5462" s="147">
        <v>4</v>
      </c>
      <c r="B5462" s="149" t="s">
        <v>28244</v>
      </c>
      <c r="C5462" s="147" t="s">
        <v>2261</v>
      </c>
      <c r="D5462" s="147" t="s">
        <v>28245</v>
      </c>
      <c r="E5462" s="147" t="s">
        <v>2246</v>
      </c>
      <c r="G5462" s="147">
        <v>0</v>
      </c>
      <c r="I5462" s="147">
        <v>4</v>
      </c>
      <c r="J5462" s="147">
        <v>1191983</v>
      </c>
    </row>
    <row r="5463" spans="1:10" x14ac:dyDescent="0.2">
      <c r="A5463" s="147">
        <v>4</v>
      </c>
      <c r="B5463" s="149" t="s">
        <v>28244</v>
      </c>
      <c r="C5463" s="147" t="s">
        <v>2261</v>
      </c>
      <c r="D5463" s="147" t="s">
        <v>28243</v>
      </c>
      <c r="E5463" s="147" t="s">
        <v>2246</v>
      </c>
      <c r="G5463" s="147">
        <v>0</v>
      </c>
      <c r="I5463" s="147">
        <v>4</v>
      </c>
      <c r="J5463" s="147">
        <v>1191990</v>
      </c>
    </row>
    <row r="5464" spans="1:10" x14ac:dyDescent="0.2">
      <c r="A5464" s="147">
        <v>3</v>
      </c>
      <c r="B5464" s="149" t="s">
        <v>28242</v>
      </c>
      <c r="C5464" s="147" t="s">
        <v>2242</v>
      </c>
      <c r="D5464" s="147" t="s">
        <v>28241</v>
      </c>
      <c r="E5464" s="147" t="s">
        <v>2246</v>
      </c>
      <c r="G5464" s="147">
        <v>0</v>
      </c>
      <c r="I5464" s="147">
        <v>3</v>
      </c>
      <c r="J5464" s="147">
        <v>2565800</v>
      </c>
    </row>
    <row r="5465" spans="1:10" x14ac:dyDescent="0.2">
      <c r="A5465" s="147">
        <v>4</v>
      </c>
      <c r="B5465" s="149" t="s">
        <v>28239</v>
      </c>
      <c r="C5465" s="147" t="s">
        <v>2242</v>
      </c>
      <c r="D5465" s="147" t="s">
        <v>28240</v>
      </c>
      <c r="E5465" s="147" t="s">
        <v>2246</v>
      </c>
      <c r="G5465" s="147">
        <v>0</v>
      </c>
      <c r="I5465" s="147">
        <v>4</v>
      </c>
      <c r="J5465" s="147">
        <v>2565862</v>
      </c>
    </row>
    <row r="5466" spans="1:10" x14ac:dyDescent="0.2">
      <c r="A5466" s="147">
        <v>4</v>
      </c>
      <c r="B5466" s="149" t="s">
        <v>28239</v>
      </c>
      <c r="C5466" s="147" t="s">
        <v>2277</v>
      </c>
      <c r="D5466" s="147" t="s">
        <v>28186</v>
      </c>
      <c r="E5466" s="147" t="s">
        <v>2246</v>
      </c>
      <c r="G5466" s="147">
        <v>0</v>
      </c>
      <c r="I5466" s="147">
        <v>4</v>
      </c>
      <c r="J5466" s="147">
        <v>1192052</v>
      </c>
    </row>
    <row r="5467" spans="1:10" x14ac:dyDescent="0.2">
      <c r="A5467" s="147">
        <v>4</v>
      </c>
      <c r="B5467" s="149" t="s">
        <v>28239</v>
      </c>
      <c r="C5467" s="147" t="s">
        <v>2277</v>
      </c>
      <c r="D5467" s="147" t="s">
        <v>28185</v>
      </c>
      <c r="E5467" s="147" t="s">
        <v>2246</v>
      </c>
      <c r="G5467" s="147">
        <v>0</v>
      </c>
      <c r="I5467" s="147">
        <v>4</v>
      </c>
      <c r="J5467" s="147">
        <v>1192033</v>
      </c>
    </row>
    <row r="5468" spans="1:10" x14ac:dyDescent="0.2">
      <c r="A5468" s="147">
        <v>4</v>
      </c>
      <c r="B5468" s="149" t="s">
        <v>28239</v>
      </c>
      <c r="C5468" s="147" t="s">
        <v>2277</v>
      </c>
      <c r="D5468" s="147" t="s">
        <v>5597</v>
      </c>
      <c r="E5468" s="147" t="s">
        <v>2246</v>
      </c>
      <c r="G5468" s="147">
        <v>0</v>
      </c>
      <c r="I5468" s="147">
        <v>4</v>
      </c>
      <c r="J5468" s="147">
        <v>1192023</v>
      </c>
    </row>
    <row r="5469" spans="1:10" x14ac:dyDescent="0.2">
      <c r="A5469" s="147">
        <v>5</v>
      </c>
      <c r="B5469" s="149" t="s">
        <v>28238</v>
      </c>
      <c r="C5469" s="147" t="s">
        <v>2242</v>
      </c>
      <c r="D5469" s="147" t="s">
        <v>28237</v>
      </c>
      <c r="E5469" s="147" t="s">
        <v>2246</v>
      </c>
      <c r="G5469" s="147">
        <v>0</v>
      </c>
      <c r="I5469" s="147">
        <v>5</v>
      </c>
      <c r="J5469" s="147">
        <v>2565888</v>
      </c>
    </row>
    <row r="5470" spans="1:10" x14ac:dyDescent="0.2">
      <c r="A5470" s="147">
        <v>6</v>
      </c>
      <c r="B5470" s="149" t="s">
        <v>28236</v>
      </c>
      <c r="C5470" s="147" t="s">
        <v>2242</v>
      </c>
      <c r="D5470" s="147" t="s">
        <v>28235</v>
      </c>
      <c r="E5470" s="147" t="s">
        <v>2240</v>
      </c>
      <c r="G5470" s="147">
        <v>0</v>
      </c>
      <c r="I5470" s="147">
        <v>6</v>
      </c>
      <c r="J5470" s="147">
        <v>2565890</v>
      </c>
    </row>
    <row r="5471" spans="1:10" x14ac:dyDescent="0.2">
      <c r="A5471" s="147">
        <v>6</v>
      </c>
      <c r="B5471" s="149" t="s">
        <v>28233</v>
      </c>
      <c r="C5471" s="147" t="s">
        <v>2242</v>
      </c>
      <c r="D5471" s="147" t="s">
        <v>28234</v>
      </c>
      <c r="E5471" s="147" t="s">
        <v>2240</v>
      </c>
      <c r="G5471" s="147">
        <v>0</v>
      </c>
      <c r="I5471" s="147">
        <v>5</v>
      </c>
      <c r="J5471" s="147">
        <v>2565880</v>
      </c>
    </row>
    <row r="5472" spans="1:10" x14ac:dyDescent="0.2">
      <c r="A5472" s="147">
        <v>6</v>
      </c>
      <c r="B5472" s="149" t="s">
        <v>28233</v>
      </c>
      <c r="C5472" s="147" t="s">
        <v>2277</v>
      </c>
      <c r="D5472" s="147" t="s">
        <v>28232</v>
      </c>
      <c r="E5472" s="147" t="s">
        <v>2246</v>
      </c>
      <c r="G5472" s="147">
        <v>0</v>
      </c>
      <c r="I5472" s="147">
        <v>5</v>
      </c>
      <c r="J5472" s="147">
        <v>1192075</v>
      </c>
    </row>
    <row r="5473" spans="1:10" x14ac:dyDescent="0.2">
      <c r="A5473" s="147">
        <v>6</v>
      </c>
      <c r="B5473" s="149" t="s">
        <v>28231</v>
      </c>
      <c r="C5473" s="147" t="s">
        <v>2242</v>
      </c>
      <c r="D5473" s="147" t="s">
        <v>28230</v>
      </c>
      <c r="E5473" s="147" t="s">
        <v>2240</v>
      </c>
      <c r="G5473" s="147">
        <v>0</v>
      </c>
      <c r="I5473" s="147">
        <v>5</v>
      </c>
      <c r="J5473" s="147">
        <v>2565871</v>
      </c>
    </row>
    <row r="5474" spans="1:10" x14ac:dyDescent="0.2">
      <c r="A5474" s="147">
        <v>6</v>
      </c>
      <c r="B5474" s="149" t="s">
        <v>28228</v>
      </c>
      <c r="C5474" s="147" t="s">
        <v>2242</v>
      </c>
      <c r="D5474" s="147" t="s">
        <v>28229</v>
      </c>
      <c r="E5474" s="147" t="s">
        <v>2240</v>
      </c>
      <c r="G5474" s="147">
        <v>0</v>
      </c>
      <c r="I5474" s="147">
        <v>5</v>
      </c>
      <c r="J5474" s="147">
        <v>2565878</v>
      </c>
    </row>
    <row r="5475" spans="1:10" x14ac:dyDescent="0.2">
      <c r="A5475" s="147">
        <v>6</v>
      </c>
      <c r="B5475" s="149" t="s">
        <v>28228</v>
      </c>
      <c r="C5475" s="147" t="s">
        <v>2277</v>
      </c>
      <c r="D5475" s="147" t="s">
        <v>28227</v>
      </c>
      <c r="E5475" s="147" t="s">
        <v>2246</v>
      </c>
      <c r="G5475" s="147">
        <v>0</v>
      </c>
      <c r="I5475" s="147">
        <v>5</v>
      </c>
      <c r="J5475" s="147">
        <v>1192074</v>
      </c>
    </row>
    <row r="5476" spans="1:10" x14ac:dyDescent="0.2">
      <c r="A5476" s="147">
        <v>6</v>
      </c>
      <c r="B5476" s="149" t="s">
        <v>28226</v>
      </c>
      <c r="C5476" s="147" t="s">
        <v>2242</v>
      </c>
      <c r="D5476" s="147" t="s">
        <v>28225</v>
      </c>
      <c r="E5476" s="147" t="s">
        <v>2240</v>
      </c>
      <c r="G5476" s="147">
        <v>0</v>
      </c>
      <c r="I5476" s="147">
        <v>5</v>
      </c>
      <c r="J5476" s="147">
        <v>2565874</v>
      </c>
    </row>
    <row r="5477" spans="1:10" x14ac:dyDescent="0.2">
      <c r="A5477" s="147">
        <v>6</v>
      </c>
      <c r="B5477" s="149" t="s">
        <v>28224</v>
      </c>
      <c r="C5477" s="147" t="s">
        <v>2242</v>
      </c>
      <c r="D5477" s="147" t="s">
        <v>28223</v>
      </c>
      <c r="E5477" s="147" t="s">
        <v>2240</v>
      </c>
      <c r="G5477" s="147">
        <v>0</v>
      </c>
      <c r="I5477" s="147">
        <v>5</v>
      </c>
      <c r="J5477" s="147">
        <v>2565887</v>
      </c>
    </row>
    <row r="5478" spans="1:10" x14ac:dyDescent="0.2">
      <c r="A5478" s="147">
        <v>4</v>
      </c>
      <c r="B5478" s="149" t="s">
        <v>28220</v>
      </c>
      <c r="C5478" s="147" t="s">
        <v>2242</v>
      </c>
      <c r="D5478" s="147" t="s">
        <v>28222</v>
      </c>
      <c r="E5478" s="147" t="s">
        <v>2240</v>
      </c>
      <c r="G5478" s="147">
        <v>0</v>
      </c>
      <c r="I5478" s="147">
        <v>4</v>
      </c>
      <c r="J5478" s="147">
        <v>2565869</v>
      </c>
    </row>
    <row r="5479" spans="1:10" x14ac:dyDescent="0.2">
      <c r="A5479" s="147">
        <v>4</v>
      </c>
      <c r="B5479" s="149" t="s">
        <v>28220</v>
      </c>
      <c r="C5479" s="147" t="s">
        <v>2261</v>
      </c>
      <c r="D5479" s="147" t="s">
        <v>28221</v>
      </c>
      <c r="E5479" s="147" t="s">
        <v>2246</v>
      </c>
      <c r="G5479" s="147">
        <v>0</v>
      </c>
      <c r="I5479" s="147">
        <v>4</v>
      </c>
      <c r="J5479" s="147">
        <v>1192018</v>
      </c>
    </row>
    <row r="5480" spans="1:10" x14ac:dyDescent="0.2">
      <c r="A5480" s="147">
        <v>4</v>
      </c>
      <c r="B5480" s="149" t="s">
        <v>28220</v>
      </c>
      <c r="C5480" s="147" t="s">
        <v>2277</v>
      </c>
      <c r="D5480" s="147" t="s">
        <v>28217</v>
      </c>
      <c r="E5480" s="147" t="s">
        <v>2246</v>
      </c>
      <c r="G5480" s="147">
        <v>0</v>
      </c>
      <c r="I5480" s="147">
        <v>4</v>
      </c>
      <c r="J5480" s="147">
        <v>1192048</v>
      </c>
    </row>
    <row r="5481" spans="1:10" x14ac:dyDescent="0.2">
      <c r="A5481" s="147">
        <v>4</v>
      </c>
      <c r="B5481" s="149" t="s">
        <v>28218</v>
      </c>
      <c r="C5481" s="147" t="s">
        <v>2242</v>
      </c>
      <c r="D5481" s="147" t="s">
        <v>28219</v>
      </c>
      <c r="E5481" s="147" t="s">
        <v>2240</v>
      </c>
      <c r="G5481" s="147">
        <v>0</v>
      </c>
      <c r="I5481" s="147">
        <v>4</v>
      </c>
      <c r="J5481" s="147">
        <v>2565857</v>
      </c>
    </row>
    <row r="5482" spans="1:10" x14ac:dyDescent="0.2">
      <c r="A5482" s="147">
        <v>4</v>
      </c>
      <c r="B5482" s="149" t="s">
        <v>28218</v>
      </c>
      <c r="C5482" s="147" t="s">
        <v>2277</v>
      </c>
      <c r="D5482" s="147" t="s">
        <v>28217</v>
      </c>
      <c r="E5482" s="147" t="s">
        <v>2246</v>
      </c>
      <c r="G5482" s="147">
        <v>0</v>
      </c>
      <c r="I5482" s="147">
        <v>4</v>
      </c>
      <c r="J5482" s="147">
        <v>1192068</v>
      </c>
    </row>
    <row r="5483" spans="1:10" x14ac:dyDescent="0.2">
      <c r="A5483" s="147">
        <v>4</v>
      </c>
      <c r="B5483" s="149" t="s">
        <v>28216</v>
      </c>
      <c r="C5483" s="147" t="s">
        <v>2242</v>
      </c>
      <c r="D5483" s="147" t="s">
        <v>28215</v>
      </c>
      <c r="E5483" s="147" t="s">
        <v>2240</v>
      </c>
      <c r="G5483" s="147">
        <v>0</v>
      </c>
      <c r="I5483" s="147">
        <v>4</v>
      </c>
      <c r="J5483" s="147">
        <v>2565850</v>
      </c>
    </row>
    <row r="5484" spans="1:10" x14ac:dyDescent="0.2">
      <c r="A5484" s="147">
        <v>4</v>
      </c>
      <c r="B5484" s="149" t="s">
        <v>28214</v>
      </c>
      <c r="C5484" s="147" t="s">
        <v>2242</v>
      </c>
      <c r="D5484" s="147" t="s">
        <v>28213</v>
      </c>
      <c r="E5484" s="147" t="s">
        <v>2246</v>
      </c>
      <c r="G5484" s="147">
        <v>0</v>
      </c>
      <c r="I5484" s="147">
        <v>4</v>
      </c>
      <c r="J5484" s="147">
        <v>2565870</v>
      </c>
    </row>
    <row r="5485" spans="1:10" x14ac:dyDescent="0.2">
      <c r="A5485" s="147">
        <v>5</v>
      </c>
      <c r="B5485" s="149" t="s">
        <v>28212</v>
      </c>
      <c r="C5485" s="147" t="s">
        <v>2242</v>
      </c>
      <c r="D5485" s="147" t="s">
        <v>28211</v>
      </c>
      <c r="E5485" s="147" t="s">
        <v>2246</v>
      </c>
      <c r="G5485" s="147">
        <v>0</v>
      </c>
      <c r="I5485" s="147">
        <v>5</v>
      </c>
      <c r="J5485" s="147">
        <v>2565896</v>
      </c>
    </row>
    <row r="5486" spans="1:10" x14ac:dyDescent="0.2">
      <c r="A5486" s="147">
        <v>6</v>
      </c>
      <c r="B5486" s="149" t="s">
        <v>28210</v>
      </c>
      <c r="C5486" s="147" t="s">
        <v>2242</v>
      </c>
      <c r="D5486" s="147" t="s">
        <v>28209</v>
      </c>
      <c r="E5486" s="147" t="s">
        <v>2240</v>
      </c>
      <c r="G5486" s="147">
        <v>0</v>
      </c>
      <c r="I5486" s="147">
        <v>6</v>
      </c>
      <c r="J5486" s="147">
        <v>2565906</v>
      </c>
    </row>
    <row r="5487" spans="1:10" x14ac:dyDescent="0.2">
      <c r="A5487" s="147">
        <v>6</v>
      </c>
      <c r="B5487" s="149" t="s">
        <v>28208</v>
      </c>
      <c r="C5487" s="147" t="s">
        <v>2242</v>
      </c>
      <c r="D5487" s="147" t="s">
        <v>28207</v>
      </c>
      <c r="E5487" s="147" t="s">
        <v>2240</v>
      </c>
      <c r="G5487" s="147">
        <v>0</v>
      </c>
      <c r="I5487" s="147">
        <v>5</v>
      </c>
      <c r="J5487" s="147">
        <v>2565895</v>
      </c>
    </row>
    <row r="5488" spans="1:10" x14ac:dyDescent="0.2">
      <c r="A5488" s="147">
        <v>6</v>
      </c>
      <c r="B5488" s="149" t="s">
        <v>28206</v>
      </c>
      <c r="C5488" s="147" t="s">
        <v>2242</v>
      </c>
      <c r="D5488" s="147" t="s">
        <v>28205</v>
      </c>
      <c r="E5488" s="147" t="s">
        <v>2240</v>
      </c>
      <c r="G5488" s="147">
        <v>0</v>
      </c>
      <c r="I5488" s="147">
        <v>5</v>
      </c>
      <c r="J5488" s="147">
        <v>2565893</v>
      </c>
    </row>
    <row r="5489" spans="1:10" x14ac:dyDescent="0.2">
      <c r="A5489" s="147">
        <v>6</v>
      </c>
      <c r="B5489" s="149" t="s">
        <v>28204</v>
      </c>
      <c r="C5489" s="147" t="s">
        <v>2242</v>
      </c>
      <c r="D5489" s="147" t="s">
        <v>28203</v>
      </c>
      <c r="E5489" s="147" t="s">
        <v>2240</v>
      </c>
      <c r="G5489" s="147">
        <v>0</v>
      </c>
      <c r="I5489" s="147">
        <v>5</v>
      </c>
      <c r="J5489" s="147">
        <v>2565894</v>
      </c>
    </row>
    <row r="5490" spans="1:10" x14ac:dyDescent="0.2">
      <c r="A5490" s="147">
        <v>4</v>
      </c>
      <c r="B5490" s="149" t="s">
        <v>28202</v>
      </c>
      <c r="C5490" s="147" t="s">
        <v>2242</v>
      </c>
      <c r="D5490" s="147" t="s">
        <v>28201</v>
      </c>
      <c r="E5490" s="147" t="s">
        <v>2246</v>
      </c>
      <c r="G5490" s="147">
        <v>0</v>
      </c>
      <c r="I5490" s="147">
        <v>4</v>
      </c>
      <c r="J5490" s="147">
        <v>2565861</v>
      </c>
    </row>
    <row r="5491" spans="1:10" x14ac:dyDescent="0.2">
      <c r="A5491" s="147">
        <v>5</v>
      </c>
      <c r="B5491" s="149" t="s">
        <v>28200</v>
      </c>
      <c r="C5491" s="147" t="s">
        <v>2242</v>
      </c>
      <c r="D5491" s="147" t="s">
        <v>28199</v>
      </c>
      <c r="E5491" s="147" t="s">
        <v>2246</v>
      </c>
      <c r="G5491" s="147">
        <v>0</v>
      </c>
      <c r="I5491" s="147">
        <v>5</v>
      </c>
      <c r="J5491" s="147">
        <v>2565910</v>
      </c>
    </row>
    <row r="5492" spans="1:10" x14ac:dyDescent="0.2">
      <c r="A5492" s="147">
        <v>6</v>
      </c>
      <c r="B5492" s="149" t="s">
        <v>28198</v>
      </c>
      <c r="C5492" s="147" t="s">
        <v>2242</v>
      </c>
      <c r="D5492" s="147" t="s">
        <v>28197</v>
      </c>
      <c r="E5492" s="147" t="s">
        <v>2240</v>
      </c>
      <c r="G5492" s="147">
        <v>0</v>
      </c>
      <c r="I5492" s="147">
        <v>6</v>
      </c>
      <c r="J5492" s="147">
        <v>2565922</v>
      </c>
    </row>
    <row r="5493" spans="1:10" x14ac:dyDescent="0.2">
      <c r="A5493" s="147">
        <v>6</v>
      </c>
      <c r="B5493" s="149" t="s">
        <v>28196</v>
      </c>
      <c r="C5493" s="147" t="s">
        <v>2242</v>
      </c>
      <c r="D5493" s="147" t="s">
        <v>28195</v>
      </c>
      <c r="E5493" s="147" t="s">
        <v>2240</v>
      </c>
      <c r="G5493" s="147">
        <v>0</v>
      </c>
      <c r="I5493" s="147">
        <v>5</v>
      </c>
      <c r="J5493" s="147">
        <v>2565921</v>
      </c>
    </row>
    <row r="5494" spans="1:10" x14ac:dyDescent="0.2">
      <c r="A5494" s="147">
        <v>6</v>
      </c>
      <c r="B5494" s="149" t="s">
        <v>28194</v>
      </c>
      <c r="C5494" s="147" t="s">
        <v>2242</v>
      </c>
      <c r="D5494" s="147" t="s">
        <v>28193</v>
      </c>
      <c r="E5494" s="147" t="s">
        <v>2240</v>
      </c>
      <c r="G5494" s="147">
        <v>0</v>
      </c>
      <c r="I5494" s="147">
        <v>5</v>
      </c>
      <c r="J5494" s="147">
        <v>2565912</v>
      </c>
    </row>
    <row r="5495" spans="1:10" x14ac:dyDescent="0.2">
      <c r="A5495" s="147">
        <v>6</v>
      </c>
      <c r="B5495" s="149" t="s">
        <v>28192</v>
      </c>
      <c r="C5495" s="147" t="s">
        <v>2242</v>
      </c>
      <c r="D5495" s="147" t="s">
        <v>28191</v>
      </c>
      <c r="E5495" s="147" t="s">
        <v>2240</v>
      </c>
      <c r="G5495" s="147">
        <v>0</v>
      </c>
      <c r="I5495" s="147">
        <v>5</v>
      </c>
      <c r="J5495" s="147">
        <v>2565909</v>
      </c>
    </row>
    <row r="5496" spans="1:10" x14ac:dyDescent="0.2">
      <c r="A5496" s="147">
        <v>6</v>
      </c>
      <c r="B5496" s="149" t="s">
        <v>28190</v>
      </c>
      <c r="C5496" s="147" t="s">
        <v>2242</v>
      </c>
      <c r="D5496" s="147" t="s">
        <v>28189</v>
      </c>
      <c r="E5496" s="147" t="s">
        <v>2240</v>
      </c>
      <c r="G5496" s="147">
        <v>0</v>
      </c>
      <c r="I5496" s="147">
        <v>5</v>
      </c>
      <c r="J5496" s="147">
        <v>2565911</v>
      </c>
    </row>
    <row r="5497" spans="1:10" x14ac:dyDescent="0.2">
      <c r="A5497" s="147">
        <v>4</v>
      </c>
      <c r="B5497" s="149" t="s">
        <v>28184</v>
      </c>
      <c r="C5497" s="147" t="s">
        <v>2242</v>
      </c>
      <c r="D5497" s="147" t="s">
        <v>28188</v>
      </c>
      <c r="E5497" s="147" t="s">
        <v>2240</v>
      </c>
      <c r="G5497" s="147">
        <v>0</v>
      </c>
      <c r="I5497" s="147">
        <v>4</v>
      </c>
      <c r="J5497" s="147">
        <v>2565847</v>
      </c>
    </row>
    <row r="5498" spans="1:10" x14ac:dyDescent="0.2">
      <c r="A5498" s="147">
        <v>4</v>
      </c>
      <c r="B5498" s="149" t="s">
        <v>28184</v>
      </c>
      <c r="C5498" s="147" t="s">
        <v>2261</v>
      </c>
      <c r="D5498" s="147" t="s">
        <v>28187</v>
      </c>
      <c r="E5498" s="147" t="s">
        <v>2246</v>
      </c>
      <c r="G5498" s="147">
        <v>0</v>
      </c>
      <c r="I5498" s="147">
        <v>4</v>
      </c>
      <c r="J5498" s="147">
        <v>1192020</v>
      </c>
    </row>
    <row r="5499" spans="1:10" x14ac:dyDescent="0.2">
      <c r="A5499" s="147">
        <v>4</v>
      </c>
      <c r="B5499" s="149" t="s">
        <v>28184</v>
      </c>
      <c r="C5499" s="147" t="s">
        <v>2446</v>
      </c>
      <c r="D5499" s="147" t="s">
        <v>28182</v>
      </c>
      <c r="E5499" s="147" t="s">
        <v>2246</v>
      </c>
      <c r="G5499" s="147">
        <v>0</v>
      </c>
      <c r="I5499" s="147">
        <v>4</v>
      </c>
      <c r="J5499" s="147">
        <v>1192010</v>
      </c>
    </row>
    <row r="5500" spans="1:10" x14ac:dyDescent="0.2">
      <c r="A5500" s="147">
        <v>4</v>
      </c>
      <c r="B5500" s="149" t="s">
        <v>28184</v>
      </c>
      <c r="C5500" s="147" t="s">
        <v>2277</v>
      </c>
      <c r="D5500" s="147" t="s">
        <v>28186</v>
      </c>
      <c r="E5500" s="147" t="s">
        <v>2246</v>
      </c>
      <c r="G5500" s="147">
        <v>0</v>
      </c>
      <c r="I5500" s="147">
        <v>4</v>
      </c>
      <c r="J5500" s="147">
        <v>1192071</v>
      </c>
    </row>
    <row r="5501" spans="1:10" x14ac:dyDescent="0.2">
      <c r="A5501" s="147">
        <v>4</v>
      </c>
      <c r="B5501" s="149" t="s">
        <v>28184</v>
      </c>
      <c r="C5501" s="147" t="s">
        <v>2277</v>
      </c>
      <c r="D5501" s="147" t="s">
        <v>28185</v>
      </c>
      <c r="E5501" s="147" t="s">
        <v>2246</v>
      </c>
      <c r="G5501" s="147">
        <v>0</v>
      </c>
      <c r="I5501" s="147">
        <v>4</v>
      </c>
      <c r="J5501" s="147">
        <v>1192029</v>
      </c>
    </row>
    <row r="5502" spans="1:10" x14ac:dyDescent="0.2">
      <c r="A5502" s="147">
        <v>4</v>
      </c>
      <c r="B5502" s="149" t="s">
        <v>28184</v>
      </c>
      <c r="C5502" s="147" t="s">
        <v>2277</v>
      </c>
      <c r="D5502" s="147" t="s">
        <v>28179</v>
      </c>
      <c r="E5502" s="147" t="s">
        <v>2246</v>
      </c>
      <c r="G5502" s="147">
        <v>0</v>
      </c>
      <c r="I5502" s="147">
        <v>4</v>
      </c>
      <c r="J5502" s="147">
        <v>1192026</v>
      </c>
    </row>
    <row r="5503" spans="1:10" x14ac:dyDescent="0.2">
      <c r="A5503" s="147">
        <v>4</v>
      </c>
      <c r="B5503" s="149" t="s">
        <v>28180</v>
      </c>
      <c r="C5503" s="147" t="s">
        <v>2242</v>
      </c>
      <c r="D5503" s="147" t="s">
        <v>28183</v>
      </c>
      <c r="E5503" s="147" t="s">
        <v>2240</v>
      </c>
      <c r="G5503" s="147">
        <v>0</v>
      </c>
      <c r="I5503" s="147">
        <v>4</v>
      </c>
      <c r="J5503" s="147">
        <v>2565859</v>
      </c>
    </row>
    <row r="5504" spans="1:10" x14ac:dyDescent="0.2">
      <c r="A5504" s="147">
        <v>4</v>
      </c>
      <c r="B5504" s="149" t="s">
        <v>28180</v>
      </c>
      <c r="C5504" s="147" t="s">
        <v>2446</v>
      </c>
      <c r="D5504" s="147" t="s">
        <v>28182</v>
      </c>
      <c r="E5504" s="147" t="s">
        <v>2246</v>
      </c>
      <c r="G5504" s="147">
        <v>0</v>
      </c>
      <c r="I5504" s="147">
        <v>4</v>
      </c>
      <c r="J5504" s="147">
        <v>1192025</v>
      </c>
    </row>
    <row r="5505" spans="1:10" x14ac:dyDescent="0.2">
      <c r="A5505" s="147">
        <v>4</v>
      </c>
      <c r="B5505" s="149" t="s">
        <v>28180</v>
      </c>
      <c r="C5505" s="147" t="s">
        <v>2277</v>
      </c>
      <c r="D5505" s="147" t="s">
        <v>28181</v>
      </c>
      <c r="E5505" s="147" t="s">
        <v>2246</v>
      </c>
      <c r="G5505" s="147">
        <v>0</v>
      </c>
      <c r="I5505" s="147">
        <v>4</v>
      </c>
      <c r="J5505" s="147">
        <v>1192070</v>
      </c>
    </row>
    <row r="5506" spans="1:10" x14ac:dyDescent="0.2">
      <c r="A5506" s="147">
        <v>4</v>
      </c>
      <c r="B5506" s="149" t="s">
        <v>28180</v>
      </c>
      <c r="C5506" s="147" t="s">
        <v>2277</v>
      </c>
      <c r="D5506" s="147" t="s">
        <v>28179</v>
      </c>
      <c r="E5506" s="147" t="s">
        <v>2246</v>
      </c>
      <c r="G5506" s="147">
        <v>0</v>
      </c>
      <c r="I5506" s="147">
        <v>4</v>
      </c>
      <c r="J5506" s="147">
        <v>1192003</v>
      </c>
    </row>
    <row r="5507" spans="1:10" x14ac:dyDescent="0.2">
      <c r="A5507" s="147">
        <v>4</v>
      </c>
      <c r="B5507" s="149" t="s">
        <v>28175</v>
      </c>
      <c r="C5507" s="147" t="s">
        <v>2242</v>
      </c>
      <c r="D5507" s="147" t="s">
        <v>28178</v>
      </c>
      <c r="E5507" s="147" t="s">
        <v>2240</v>
      </c>
      <c r="G5507" s="147">
        <v>0</v>
      </c>
      <c r="I5507" s="147">
        <v>4</v>
      </c>
      <c r="J5507" s="147">
        <v>2565867</v>
      </c>
    </row>
    <row r="5508" spans="1:10" x14ac:dyDescent="0.2">
      <c r="A5508" s="147">
        <v>4</v>
      </c>
      <c r="B5508" s="149" t="s">
        <v>28175</v>
      </c>
      <c r="C5508" s="147" t="s">
        <v>2261</v>
      </c>
      <c r="D5508" s="147" t="s">
        <v>28177</v>
      </c>
      <c r="E5508" s="147" t="s">
        <v>2246</v>
      </c>
      <c r="G5508" s="147">
        <v>0</v>
      </c>
      <c r="I5508" s="147">
        <v>4</v>
      </c>
      <c r="J5508" s="147">
        <v>1192012</v>
      </c>
    </row>
    <row r="5509" spans="1:10" x14ac:dyDescent="0.2">
      <c r="A5509" s="147">
        <v>4</v>
      </c>
      <c r="B5509" s="149" t="s">
        <v>28175</v>
      </c>
      <c r="C5509" s="147" t="s">
        <v>2446</v>
      </c>
      <c r="D5509" s="147" t="s">
        <v>28176</v>
      </c>
      <c r="E5509" s="147" t="s">
        <v>2246</v>
      </c>
      <c r="G5509" s="147">
        <v>0</v>
      </c>
      <c r="I5509" s="147">
        <v>4</v>
      </c>
      <c r="J5509" s="147">
        <v>1192050</v>
      </c>
    </row>
    <row r="5510" spans="1:10" x14ac:dyDescent="0.2">
      <c r="A5510" s="147">
        <v>4</v>
      </c>
      <c r="B5510" s="149" t="s">
        <v>28175</v>
      </c>
      <c r="C5510" s="147" t="s">
        <v>2277</v>
      </c>
      <c r="D5510" s="147" t="s">
        <v>27955</v>
      </c>
      <c r="E5510" s="147" t="s">
        <v>2246</v>
      </c>
      <c r="G5510" s="147">
        <v>0</v>
      </c>
      <c r="I5510" s="147">
        <v>4</v>
      </c>
      <c r="J5510" s="147">
        <v>1192002</v>
      </c>
    </row>
    <row r="5511" spans="1:10" x14ac:dyDescent="0.2">
      <c r="A5511" s="147">
        <v>4</v>
      </c>
      <c r="B5511" s="149" t="s">
        <v>28175</v>
      </c>
      <c r="C5511" s="147" t="s">
        <v>2277</v>
      </c>
      <c r="D5511" s="147" t="s">
        <v>28174</v>
      </c>
      <c r="E5511" s="147" t="s">
        <v>2246</v>
      </c>
      <c r="G5511" s="147">
        <v>0</v>
      </c>
      <c r="I5511" s="147">
        <v>4</v>
      </c>
      <c r="J5511" s="147">
        <v>1192004</v>
      </c>
    </row>
    <row r="5512" spans="1:10" x14ac:dyDescent="0.2">
      <c r="A5512" s="147">
        <v>4</v>
      </c>
      <c r="B5512" s="149" t="s">
        <v>28169</v>
      </c>
      <c r="C5512" s="147" t="s">
        <v>2242</v>
      </c>
      <c r="D5512" s="147" t="s">
        <v>28173</v>
      </c>
      <c r="E5512" s="147" t="s">
        <v>2240</v>
      </c>
      <c r="G5512" s="147">
        <v>0</v>
      </c>
      <c r="I5512" s="147">
        <v>4</v>
      </c>
      <c r="J5512" s="147">
        <v>2565866</v>
      </c>
    </row>
    <row r="5513" spans="1:10" x14ac:dyDescent="0.2">
      <c r="A5513" s="147">
        <v>4</v>
      </c>
      <c r="B5513" s="149" t="s">
        <v>28169</v>
      </c>
      <c r="C5513" s="147" t="s">
        <v>2277</v>
      </c>
      <c r="D5513" s="147" t="s">
        <v>6860</v>
      </c>
      <c r="E5513" s="147" t="s">
        <v>2246</v>
      </c>
      <c r="G5513" s="147">
        <v>0</v>
      </c>
      <c r="I5513" s="147">
        <v>4</v>
      </c>
      <c r="J5513" s="147">
        <v>1192047</v>
      </c>
    </row>
    <row r="5514" spans="1:10" x14ac:dyDescent="0.2">
      <c r="A5514" s="147">
        <v>4</v>
      </c>
      <c r="B5514" s="149" t="s">
        <v>28169</v>
      </c>
      <c r="C5514" s="147" t="s">
        <v>2277</v>
      </c>
      <c r="D5514" s="147" t="s">
        <v>6858</v>
      </c>
      <c r="E5514" s="147" t="s">
        <v>2246</v>
      </c>
      <c r="G5514" s="147">
        <v>0</v>
      </c>
      <c r="I5514" s="147">
        <v>4</v>
      </c>
      <c r="J5514" s="147">
        <v>1192005</v>
      </c>
    </row>
    <row r="5515" spans="1:10" x14ac:dyDescent="0.2">
      <c r="A5515" s="147">
        <v>4</v>
      </c>
      <c r="B5515" s="149" t="s">
        <v>28169</v>
      </c>
      <c r="C5515" s="147" t="s">
        <v>2277</v>
      </c>
      <c r="D5515" s="147" t="s">
        <v>28172</v>
      </c>
      <c r="E5515" s="147" t="s">
        <v>2246</v>
      </c>
      <c r="G5515" s="147">
        <v>0</v>
      </c>
      <c r="I5515" s="147">
        <v>4</v>
      </c>
      <c r="J5515" s="147">
        <v>1192016</v>
      </c>
    </row>
    <row r="5516" spans="1:10" x14ac:dyDescent="0.2">
      <c r="A5516" s="147">
        <v>4</v>
      </c>
      <c r="B5516" s="149" t="s">
        <v>28169</v>
      </c>
      <c r="C5516" s="147" t="s">
        <v>2277</v>
      </c>
      <c r="D5516" s="147" t="s">
        <v>28171</v>
      </c>
      <c r="E5516" s="147" t="s">
        <v>2246</v>
      </c>
      <c r="G5516" s="147">
        <v>0</v>
      </c>
      <c r="I5516" s="147">
        <v>4</v>
      </c>
      <c r="J5516" s="147">
        <v>1192065</v>
      </c>
    </row>
    <row r="5517" spans="1:10" x14ac:dyDescent="0.2">
      <c r="A5517" s="147">
        <v>4</v>
      </c>
      <c r="B5517" s="149" t="s">
        <v>28169</v>
      </c>
      <c r="C5517" s="147" t="s">
        <v>2277</v>
      </c>
      <c r="D5517" s="147" t="s">
        <v>28170</v>
      </c>
      <c r="E5517" s="147" t="s">
        <v>2246</v>
      </c>
      <c r="G5517" s="147">
        <v>0</v>
      </c>
      <c r="I5517" s="147">
        <v>4</v>
      </c>
      <c r="J5517" s="147">
        <v>1192030</v>
      </c>
    </row>
    <row r="5518" spans="1:10" x14ac:dyDescent="0.2">
      <c r="A5518" s="147">
        <v>4</v>
      </c>
      <c r="B5518" s="149" t="s">
        <v>28169</v>
      </c>
      <c r="C5518" s="147" t="s">
        <v>2277</v>
      </c>
      <c r="D5518" s="147" t="s">
        <v>5678</v>
      </c>
      <c r="E5518" s="147" t="s">
        <v>2246</v>
      </c>
      <c r="G5518" s="147">
        <v>0</v>
      </c>
      <c r="I5518" s="147">
        <v>4</v>
      </c>
      <c r="J5518" s="147">
        <v>1192017</v>
      </c>
    </row>
    <row r="5519" spans="1:10" x14ac:dyDescent="0.2">
      <c r="A5519" s="147">
        <v>4</v>
      </c>
      <c r="B5519" s="149" t="s">
        <v>28169</v>
      </c>
      <c r="C5519" s="147" t="s">
        <v>2277</v>
      </c>
      <c r="D5519" s="147" t="s">
        <v>28168</v>
      </c>
      <c r="E5519" s="147" t="s">
        <v>2246</v>
      </c>
      <c r="G5519" s="147">
        <v>0</v>
      </c>
      <c r="I5519" s="147">
        <v>4</v>
      </c>
      <c r="J5519" s="147">
        <v>1192049</v>
      </c>
    </row>
    <row r="5520" spans="1:10" x14ac:dyDescent="0.2">
      <c r="A5520" s="147">
        <v>3</v>
      </c>
      <c r="B5520" s="149" t="s">
        <v>28166</v>
      </c>
      <c r="C5520" s="147" t="s">
        <v>2242</v>
      </c>
      <c r="D5520" s="147" t="s">
        <v>28167</v>
      </c>
      <c r="E5520" s="147" t="s">
        <v>2246</v>
      </c>
      <c r="F5520" s="147" t="s">
        <v>2259</v>
      </c>
      <c r="G5520" s="147">
        <v>2</v>
      </c>
      <c r="H5520" s="148">
        <v>41204</v>
      </c>
      <c r="I5520" s="147">
        <v>3</v>
      </c>
      <c r="J5520" s="147">
        <v>2565812</v>
      </c>
    </row>
    <row r="5521" spans="1:10" x14ac:dyDescent="0.2">
      <c r="A5521" s="147">
        <v>3</v>
      </c>
      <c r="B5521" s="149" t="s">
        <v>28166</v>
      </c>
      <c r="C5521" s="147" t="s">
        <v>2446</v>
      </c>
      <c r="D5521" s="147" t="s">
        <v>25769</v>
      </c>
      <c r="E5521" s="147" t="s">
        <v>2246</v>
      </c>
      <c r="G5521" s="147">
        <v>0</v>
      </c>
      <c r="I5521" s="147">
        <v>3</v>
      </c>
      <c r="J5521" s="147">
        <v>1191942</v>
      </c>
    </row>
    <row r="5522" spans="1:10" x14ac:dyDescent="0.2">
      <c r="A5522" s="147">
        <v>4</v>
      </c>
      <c r="B5522" s="149" t="s">
        <v>28163</v>
      </c>
      <c r="C5522" s="147" t="s">
        <v>2242</v>
      </c>
      <c r="D5522" s="147" t="s">
        <v>28165</v>
      </c>
      <c r="E5522" s="147" t="s">
        <v>2246</v>
      </c>
      <c r="G5522" s="147">
        <v>0</v>
      </c>
      <c r="I5522" s="147">
        <v>4</v>
      </c>
      <c r="J5522" s="147">
        <v>2565932</v>
      </c>
    </row>
    <row r="5523" spans="1:10" x14ac:dyDescent="0.2">
      <c r="A5523" s="147">
        <v>4</v>
      </c>
      <c r="B5523" s="149" t="s">
        <v>28163</v>
      </c>
      <c r="C5523" s="147" t="s">
        <v>2261</v>
      </c>
      <c r="D5523" s="147" t="s">
        <v>28164</v>
      </c>
      <c r="E5523" s="147" t="s">
        <v>2246</v>
      </c>
      <c r="G5523" s="147">
        <v>0</v>
      </c>
      <c r="I5523" s="147">
        <v>4</v>
      </c>
      <c r="J5523" s="147">
        <v>1192098</v>
      </c>
    </row>
    <row r="5524" spans="1:10" x14ac:dyDescent="0.2">
      <c r="A5524" s="147">
        <v>4</v>
      </c>
      <c r="B5524" s="149" t="s">
        <v>28163</v>
      </c>
      <c r="C5524" s="147" t="s">
        <v>2261</v>
      </c>
      <c r="D5524" s="147" t="s">
        <v>28162</v>
      </c>
      <c r="E5524" s="147" t="s">
        <v>2246</v>
      </c>
      <c r="G5524" s="147">
        <v>0</v>
      </c>
      <c r="I5524" s="147">
        <v>4</v>
      </c>
      <c r="J5524" s="147">
        <v>1192114</v>
      </c>
    </row>
    <row r="5525" spans="1:10" x14ac:dyDescent="0.2">
      <c r="A5525" s="147">
        <v>5</v>
      </c>
      <c r="B5525" s="149" t="s">
        <v>28161</v>
      </c>
      <c r="C5525" s="147" t="s">
        <v>2242</v>
      </c>
      <c r="D5525" s="147" t="s">
        <v>28160</v>
      </c>
      <c r="E5525" s="147" t="s">
        <v>2246</v>
      </c>
      <c r="G5525" s="147">
        <v>0</v>
      </c>
      <c r="I5525" s="147">
        <v>5</v>
      </c>
      <c r="J5525" s="147">
        <v>2565945</v>
      </c>
    </row>
    <row r="5526" spans="1:10" x14ac:dyDescent="0.2">
      <c r="A5526" s="147">
        <v>6</v>
      </c>
      <c r="B5526" s="149" t="s">
        <v>28159</v>
      </c>
      <c r="C5526" s="147" t="s">
        <v>2242</v>
      </c>
      <c r="D5526" s="147" t="s">
        <v>28158</v>
      </c>
      <c r="E5526" s="147" t="s">
        <v>2240</v>
      </c>
      <c r="G5526" s="147">
        <v>0</v>
      </c>
      <c r="I5526" s="147">
        <v>6</v>
      </c>
      <c r="J5526" s="147">
        <v>2565957</v>
      </c>
    </row>
    <row r="5527" spans="1:10" x14ac:dyDescent="0.2">
      <c r="A5527" s="147">
        <v>6</v>
      </c>
      <c r="B5527" s="149" t="s">
        <v>28157</v>
      </c>
      <c r="C5527" s="147" t="s">
        <v>2242</v>
      </c>
      <c r="D5527" s="147" t="s">
        <v>28156</v>
      </c>
      <c r="E5527" s="147" t="s">
        <v>2240</v>
      </c>
      <c r="G5527" s="147">
        <v>0</v>
      </c>
      <c r="I5527" s="147">
        <v>5</v>
      </c>
      <c r="J5527" s="147">
        <v>2565943</v>
      </c>
    </row>
    <row r="5528" spans="1:10" x14ac:dyDescent="0.2">
      <c r="A5528" s="147">
        <v>6</v>
      </c>
      <c r="B5528" s="149" t="s">
        <v>28155</v>
      </c>
      <c r="C5528" s="147" t="s">
        <v>2242</v>
      </c>
      <c r="D5528" s="147" t="s">
        <v>28154</v>
      </c>
      <c r="E5528" s="147" t="s">
        <v>2240</v>
      </c>
      <c r="G5528" s="147">
        <v>0</v>
      </c>
      <c r="I5528" s="147">
        <v>5</v>
      </c>
      <c r="J5528" s="147">
        <v>2565941</v>
      </c>
    </row>
    <row r="5529" spans="1:10" x14ac:dyDescent="0.2">
      <c r="A5529" s="147">
        <v>6</v>
      </c>
      <c r="B5529" s="149" t="s">
        <v>28153</v>
      </c>
      <c r="C5529" s="147" t="s">
        <v>2242</v>
      </c>
      <c r="D5529" s="147" t="s">
        <v>28152</v>
      </c>
      <c r="E5529" s="147" t="s">
        <v>2240</v>
      </c>
      <c r="G5529" s="147">
        <v>0</v>
      </c>
      <c r="I5529" s="147">
        <v>5</v>
      </c>
      <c r="J5529" s="147">
        <v>2565946</v>
      </c>
    </row>
    <row r="5530" spans="1:10" x14ac:dyDescent="0.2">
      <c r="A5530" s="147">
        <v>6</v>
      </c>
      <c r="B5530" s="149" t="s">
        <v>28151</v>
      </c>
      <c r="C5530" s="147" t="s">
        <v>2242</v>
      </c>
      <c r="D5530" s="147" t="s">
        <v>28150</v>
      </c>
      <c r="E5530" s="147" t="s">
        <v>2240</v>
      </c>
      <c r="G5530" s="147">
        <v>0</v>
      </c>
      <c r="I5530" s="147">
        <v>5</v>
      </c>
      <c r="J5530" s="147">
        <v>2565942</v>
      </c>
    </row>
    <row r="5531" spans="1:10" x14ac:dyDescent="0.2">
      <c r="A5531" s="147">
        <v>4</v>
      </c>
      <c r="B5531" s="149" t="s">
        <v>28148</v>
      </c>
      <c r="C5531" s="147" t="s">
        <v>2242</v>
      </c>
      <c r="D5531" s="147" t="s">
        <v>28149</v>
      </c>
      <c r="E5531" s="147" t="s">
        <v>2240</v>
      </c>
      <c r="G5531" s="147">
        <v>0</v>
      </c>
      <c r="I5531" s="147">
        <v>4</v>
      </c>
      <c r="J5531" s="147">
        <v>2565933</v>
      </c>
    </row>
    <row r="5532" spans="1:10" x14ac:dyDescent="0.2">
      <c r="A5532" s="147">
        <v>4</v>
      </c>
      <c r="B5532" s="149" t="s">
        <v>28148</v>
      </c>
      <c r="C5532" s="147" t="s">
        <v>2294</v>
      </c>
      <c r="D5532" s="147" t="s">
        <v>28147</v>
      </c>
      <c r="E5532" s="147" t="s">
        <v>2246</v>
      </c>
      <c r="G5532" s="147">
        <v>0</v>
      </c>
      <c r="I5532" s="147">
        <v>4</v>
      </c>
      <c r="J5532" s="147">
        <v>1192086</v>
      </c>
    </row>
    <row r="5533" spans="1:10" x14ac:dyDescent="0.2">
      <c r="A5533" s="147">
        <v>4</v>
      </c>
      <c r="B5533" s="149" t="s">
        <v>28141</v>
      </c>
      <c r="C5533" s="147" t="s">
        <v>2242</v>
      </c>
      <c r="D5533" s="147" t="s">
        <v>28146</v>
      </c>
      <c r="E5533" s="147" t="s">
        <v>2246</v>
      </c>
      <c r="F5533" s="147" t="s">
        <v>2259</v>
      </c>
      <c r="G5533" s="147">
        <v>2</v>
      </c>
      <c r="H5533" s="148">
        <v>41204</v>
      </c>
      <c r="I5533" s="147">
        <v>4</v>
      </c>
      <c r="J5533" s="147">
        <v>2565926</v>
      </c>
    </row>
    <row r="5534" spans="1:10" x14ac:dyDescent="0.2">
      <c r="A5534" s="147">
        <v>4</v>
      </c>
      <c r="B5534" s="149" t="s">
        <v>28141</v>
      </c>
      <c r="C5534" s="147" t="s">
        <v>2261</v>
      </c>
      <c r="D5534" s="147" t="s">
        <v>28145</v>
      </c>
      <c r="E5534" s="147" t="s">
        <v>2246</v>
      </c>
      <c r="G5534" s="147">
        <v>0</v>
      </c>
      <c r="I5534" s="147">
        <v>4</v>
      </c>
      <c r="J5534" s="147">
        <v>1192108</v>
      </c>
    </row>
    <row r="5535" spans="1:10" x14ac:dyDescent="0.2">
      <c r="A5535" s="147">
        <v>4</v>
      </c>
      <c r="B5535" s="149" t="s">
        <v>28141</v>
      </c>
      <c r="C5535" s="147" t="s">
        <v>2261</v>
      </c>
      <c r="D5535" s="147" t="s">
        <v>28144</v>
      </c>
      <c r="E5535" s="147" t="s">
        <v>2246</v>
      </c>
      <c r="G5535" s="147">
        <v>0</v>
      </c>
      <c r="I5535" s="147">
        <v>4</v>
      </c>
      <c r="J5535" s="147">
        <v>1192095</v>
      </c>
    </row>
    <row r="5536" spans="1:10" x14ac:dyDescent="0.2">
      <c r="A5536" s="147">
        <v>4</v>
      </c>
      <c r="B5536" s="149" t="s">
        <v>28141</v>
      </c>
      <c r="C5536" s="147" t="s">
        <v>2261</v>
      </c>
      <c r="D5536" s="147" t="s">
        <v>28143</v>
      </c>
      <c r="E5536" s="147" t="s">
        <v>2246</v>
      </c>
      <c r="G5536" s="147">
        <v>0</v>
      </c>
      <c r="I5536" s="147">
        <v>4</v>
      </c>
      <c r="J5536" s="147">
        <v>1192113</v>
      </c>
    </row>
    <row r="5537" spans="1:10" x14ac:dyDescent="0.2">
      <c r="A5537" s="147">
        <v>4</v>
      </c>
      <c r="B5537" s="149" t="s">
        <v>28141</v>
      </c>
      <c r="C5537" s="147" t="s">
        <v>2261</v>
      </c>
      <c r="D5537" s="147" t="s">
        <v>28142</v>
      </c>
      <c r="E5537" s="147" t="s">
        <v>2246</v>
      </c>
      <c r="G5537" s="147">
        <v>0</v>
      </c>
      <c r="I5537" s="147">
        <v>4</v>
      </c>
      <c r="J5537" s="147">
        <v>1192106</v>
      </c>
    </row>
    <row r="5538" spans="1:10" x14ac:dyDescent="0.2">
      <c r="A5538" s="147">
        <v>4</v>
      </c>
      <c r="B5538" s="149" t="s">
        <v>28141</v>
      </c>
      <c r="C5538" s="147" t="s">
        <v>2277</v>
      </c>
      <c r="D5538" s="147" t="s">
        <v>28140</v>
      </c>
      <c r="E5538" s="147" t="s">
        <v>2246</v>
      </c>
      <c r="G5538" s="147">
        <v>0</v>
      </c>
      <c r="I5538" s="147">
        <v>4</v>
      </c>
      <c r="J5538" s="147">
        <v>1192087</v>
      </c>
    </row>
    <row r="5539" spans="1:10" x14ac:dyDescent="0.2">
      <c r="A5539" s="147">
        <v>5</v>
      </c>
      <c r="B5539" s="149" t="s">
        <v>28139</v>
      </c>
      <c r="C5539" s="147" t="s">
        <v>2242</v>
      </c>
      <c r="D5539" s="147" t="s">
        <v>28138</v>
      </c>
      <c r="E5539" s="147" t="s">
        <v>2246</v>
      </c>
      <c r="G5539" s="147">
        <v>0</v>
      </c>
      <c r="I5539" s="147">
        <v>5</v>
      </c>
      <c r="J5539" s="147">
        <v>2565965</v>
      </c>
    </row>
    <row r="5540" spans="1:10" x14ac:dyDescent="0.2">
      <c r="A5540" s="147">
        <v>6</v>
      </c>
      <c r="B5540" s="149" t="s">
        <v>28137</v>
      </c>
      <c r="C5540" s="147" t="s">
        <v>2242</v>
      </c>
      <c r="D5540" s="147" t="s">
        <v>28136</v>
      </c>
      <c r="E5540" s="147" t="s">
        <v>2240</v>
      </c>
      <c r="G5540" s="147">
        <v>0</v>
      </c>
      <c r="I5540" s="147">
        <v>6</v>
      </c>
      <c r="J5540" s="147">
        <v>2565979</v>
      </c>
    </row>
    <row r="5541" spans="1:10" x14ac:dyDescent="0.2">
      <c r="A5541" s="147">
        <v>6</v>
      </c>
      <c r="B5541" s="149" t="s">
        <v>28135</v>
      </c>
      <c r="C5541" s="147" t="s">
        <v>2242</v>
      </c>
      <c r="D5541" s="147" t="s">
        <v>28134</v>
      </c>
      <c r="E5541" s="147" t="s">
        <v>2240</v>
      </c>
      <c r="G5541" s="147">
        <v>0</v>
      </c>
      <c r="I5541" s="147">
        <v>5</v>
      </c>
      <c r="J5541" s="147">
        <v>2565958</v>
      </c>
    </row>
    <row r="5542" spans="1:10" x14ac:dyDescent="0.2">
      <c r="A5542" s="147">
        <v>6</v>
      </c>
      <c r="B5542" s="149" t="s">
        <v>28133</v>
      </c>
      <c r="C5542" s="147" t="s">
        <v>2242</v>
      </c>
      <c r="D5542" s="147" t="s">
        <v>28132</v>
      </c>
      <c r="E5542" s="147" t="s">
        <v>2240</v>
      </c>
      <c r="G5542" s="147">
        <v>0</v>
      </c>
      <c r="I5542" s="147">
        <v>5</v>
      </c>
      <c r="J5542" s="147">
        <v>2565969</v>
      </c>
    </row>
    <row r="5543" spans="1:10" x14ac:dyDescent="0.2">
      <c r="A5543" s="147">
        <v>6</v>
      </c>
      <c r="B5543" s="149" t="s">
        <v>28131</v>
      </c>
      <c r="C5543" s="147" t="s">
        <v>2242</v>
      </c>
      <c r="D5543" s="147" t="s">
        <v>28130</v>
      </c>
      <c r="E5543" s="147" t="s">
        <v>2240</v>
      </c>
      <c r="G5543" s="147">
        <v>0</v>
      </c>
      <c r="I5543" s="147">
        <v>5</v>
      </c>
      <c r="J5543" s="147">
        <v>2565968</v>
      </c>
    </row>
    <row r="5544" spans="1:10" x14ac:dyDescent="0.2">
      <c r="A5544" s="147">
        <v>6</v>
      </c>
      <c r="B5544" s="149" t="s">
        <v>28129</v>
      </c>
      <c r="C5544" s="147" t="s">
        <v>2242</v>
      </c>
      <c r="D5544" s="147" t="s">
        <v>28128</v>
      </c>
      <c r="E5544" s="147" t="s">
        <v>2240</v>
      </c>
      <c r="G5544" s="147">
        <v>0</v>
      </c>
      <c r="I5544" s="147">
        <v>5</v>
      </c>
      <c r="J5544" s="147">
        <v>2565970</v>
      </c>
    </row>
    <row r="5545" spans="1:10" x14ac:dyDescent="0.2">
      <c r="A5545" s="147">
        <v>6</v>
      </c>
      <c r="B5545" s="149" t="s">
        <v>28127</v>
      </c>
      <c r="C5545" s="147" t="s">
        <v>2242</v>
      </c>
      <c r="D5545" s="147" t="s">
        <v>28126</v>
      </c>
      <c r="E5545" s="147" t="s">
        <v>2240</v>
      </c>
      <c r="G5545" s="147">
        <v>0</v>
      </c>
      <c r="I5545" s="147">
        <v>5</v>
      </c>
      <c r="J5545" s="147">
        <v>2565978</v>
      </c>
    </row>
    <row r="5546" spans="1:10" x14ac:dyDescent="0.2">
      <c r="A5546" s="147">
        <v>6</v>
      </c>
      <c r="B5546" s="149" t="s">
        <v>28125</v>
      </c>
      <c r="C5546" s="147" t="s">
        <v>2242</v>
      </c>
      <c r="D5546" s="147" t="s">
        <v>28124</v>
      </c>
      <c r="E5546" s="147" t="s">
        <v>2240</v>
      </c>
      <c r="G5546" s="147">
        <v>0</v>
      </c>
      <c r="I5546" s="147">
        <v>5</v>
      </c>
      <c r="J5546" s="147">
        <v>2565976</v>
      </c>
    </row>
    <row r="5547" spans="1:10" x14ac:dyDescent="0.2">
      <c r="A5547" s="147">
        <v>4</v>
      </c>
      <c r="B5547" s="149" t="s">
        <v>28121</v>
      </c>
      <c r="C5547" s="147" t="s">
        <v>2242</v>
      </c>
      <c r="D5547" s="147" t="s">
        <v>28123</v>
      </c>
      <c r="E5547" s="147" t="s">
        <v>2246</v>
      </c>
      <c r="G5547" s="147">
        <v>0</v>
      </c>
      <c r="I5547" s="147">
        <v>4</v>
      </c>
      <c r="J5547" s="147">
        <v>2565927</v>
      </c>
    </row>
    <row r="5548" spans="1:10" x14ac:dyDescent="0.2">
      <c r="A5548" s="147">
        <v>4</v>
      </c>
      <c r="B5548" s="149" t="s">
        <v>28121</v>
      </c>
      <c r="C5548" s="147" t="s">
        <v>2261</v>
      </c>
      <c r="D5548" s="147" t="s">
        <v>28122</v>
      </c>
      <c r="E5548" s="147" t="s">
        <v>2246</v>
      </c>
      <c r="G5548" s="147">
        <v>0</v>
      </c>
      <c r="I5548" s="147">
        <v>4</v>
      </c>
      <c r="J5548" s="147">
        <v>1192110</v>
      </c>
    </row>
    <row r="5549" spans="1:10" x14ac:dyDescent="0.2">
      <c r="A5549" s="147">
        <v>4</v>
      </c>
      <c r="B5549" s="149" t="s">
        <v>28121</v>
      </c>
      <c r="C5549" s="147" t="s">
        <v>2261</v>
      </c>
      <c r="D5549" s="147" t="s">
        <v>28120</v>
      </c>
      <c r="E5549" s="147" t="s">
        <v>2246</v>
      </c>
      <c r="G5549" s="147">
        <v>0</v>
      </c>
      <c r="I5549" s="147">
        <v>4</v>
      </c>
      <c r="J5549" s="147">
        <v>1192085</v>
      </c>
    </row>
    <row r="5550" spans="1:10" x14ac:dyDescent="0.2">
      <c r="A5550" s="147">
        <v>5</v>
      </c>
      <c r="B5550" s="149" t="s">
        <v>28119</v>
      </c>
      <c r="C5550" s="147" t="s">
        <v>2242</v>
      </c>
      <c r="D5550" s="147" t="s">
        <v>28118</v>
      </c>
      <c r="E5550" s="147" t="s">
        <v>2246</v>
      </c>
      <c r="G5550" s="147">
        <v>0</v>
      </c>
      <c r="I5550" s="147">
        <v>5</v>
      </c>
      <c r="J5550" s="147">
        <v>2565982</v>
      </c>
    </row>
    <row r="5551" spans="1:10" x14ac:dyDescent="0.2">
      <c r="A5551" s="147">
        <v>6</v>
      </c>
      <c r="B5551" s="149" t="s">
        <v>28117</v>
      </c>
      <c r="C5551" s="147" t="s">
        <v>2242</v>
      </c>
      <c r="D5551" s="147" t="s">
        <v>28116</v>
      </c>
      <c r="E5551" s="147" t="s">
        <v>2240</v>
      </c>
      <c r="G5551" s="147">
        <v>0</v>
      </c>
      <c r="I5551" s="147">
        <v>6</v>
      </c>
      <c r="J5551" s="147">
        <v>2566014</v>
      </c>
    </row>
    <row r="5552" spans="1:10" x14ac:dyDescent="0.2">
      <c r="A5552" s="147">
        <v>5</v>
      </c>
      <c r="B5552" s="149" t="s">
        <v>28114</v>
      </c>
      <c r="C5552" s="147" t="s">
        <v>2242</v>
      </c>
      <c r="D5552" s="147" t="s">
        <v>28115</v>
      </c>
      <c r="E5552" s="147" t="s">
        <v>2246</v>
      </c>
      <c r="G5552" s="147">
        <v>0</v>
      </c>
      <c r="I5552" s="147">
        <v>5</v>
      </c>
      <c r="J5552" s="147">
        <v>2566000</v>
      </c>
    </row>
    <row r="5553" spans="1:10" x14ac:dyDescent="0.2">
      <c r="A5553" s="147">
        <v>5</v>
      </c>
      <c r="B5553" s="149" t="s">
        <v>28114</v>
      </c>
      <c r="C5553" s="147" t="s">
        <v>2446</v>
      </c>
      <c r="D5553" s="147" t="s">
        <v>28113</v>
      </c>
      <c r="E5553" s="147" t="s">
        <v>2246</v>
      </c>
      <c r="G5553" s="147">
        <v>0</v>
      </c>
      <c r="I5553" s="147">
        <v>5</v>
      </c>
      <c r="J5553" s="147">
        <v>1192124</v>
      </c>
    </row>
    <row r="5554" spans="1:10" x14ac:dyDescent="0.2">
      <c r="A5554" s="147">
        <v>6</v>
      </c>
      <c r="B5554" s="149" t="s">
        <v>28112</v>
      </c>
      <c r="C5554" s="147" t="s">
        <v>2242</v>
      </c>
      <c r="D5554" s="147" t="s">
        <v>28111</v>
      </c>
      <c r="E5554" s="147" t="s">
        <v>2240</v>
      </c>
      <c r="G5554" s="147">
        <v>0</v>
      </c>
      <c r="I5554" s="147">
        <v>5</v>
      </c>
      <c r="J5554" s="147">
        <v>2565986</v>
      </c>
    </row>
    <row r="5555" spans="1:10" x14ac:dyDescent="0.2">
      <c r="A5555" s="147">
        <v>6</v>
      </c>
      <c r="B5555" s="149" t="s">
        <v>28110</v>
      </c>
      <c r="C5555" s="147" t="s">
        <v>2242</v>
      </c>
      <c r="D5555" s="147" t="s">
        <v>28109</v>
      </c>
      <c r="E5555" s="147" t="s">
        <v>2240</v>
      </c>
      <c r="G5555" s="147">
        <v>0</v>
      </c>
      <c r="I5555" s="147">
        <v>5</v>
      </c>
      <c r="J5555" s="147">
        <v>2566011</v>
      </c>
    </row>
    <row r="5556" spans="1:10" x14ac:dyDescent="0.2">
      <c r="A5556" s="147">
        <v>6</v>
      </c>
      <c r="B5556" s="149" t="s">
        <v>28108</v>
      </c>
      <c r="C5556" s="147" t="s">
        <v>2242</v>
      </c>
      <c r="D5556" s="147" t="s">
        <v>28107</v>
      </c>
      <c r="E5556" s="147" t="s">
        <v>2240</v>
      </c>
      <c r="F5556" s="147" t="s">
        <v>2259</v>
      </c>
      <c r="G5556" s="147">
        <v>2</v>
      </c>
      <c r="H5556" s="148">
        <v>41204</v>
      </c>
      <c r="I5556" s="147">
        <v>5</v>
      </c>
      <c r="J5556" s="147">
        <v>2566002</v>
      </c>
    </row>
    <row r="5557" spans="1:10" x14ac:dyDescent="0.2">
      <c r="A5557" s="147">
        <v>6</v>
      </c>
      <c r="B5557" s="149" t="s">
        <v>28106</v>
      </c>
      <c r="C5557" s="147" t="s">
        <v>2242</v>
      </c>
      <c r="D5557" s="147" t="s">
        <v>28105</v>
      </c>
      <c r="E5557" s="147" t="s">
        <v>2240</v>
      </c>
      <c r="G5557" s="147">
        <v>0</v>
      </c>
      <c r="I5557" s="147">
        <v>5</v>
      </c>
      <c r="J5557" s="147">
        <v>2565994</v>
      </c>
    </row>
    <row r="5558" spans="1:10" x14ac:dyDescent="0.2">
      <c r="A5558" s="147">
        <v>6</v>
      </c>
      <c r="B5558" s="149" t="s">
        <v>28104</v>
      </c>
      <c r="C5558" s="147" t="s">
        <v>2242</v>
      </c>
      <c r="D5558" s="147" t="s">
        <v>28103</v>
      </c>
      <c r="E5558" s="147" t="s">
        <v>2240</v>
      </c>
      <c r="G5558" s="147">
        <v>0</v>
      </c>
      <c r="I5558" s="147">
        <v>5</v>
      </c>
      <c r="J5558" s="147">
        <v>2565984</v>
      </c>
    </row>
    <row r="5559" spans="1:10" x14ac:dyDescent="0.2">
      <c r="A5559" s="147">
        <v>6</v>
      </c>
      <c r="B5559" s="149" t="s">
        <v>28102</v>
      </c>
      <c r="C5559" s="147" t="s">
        <v>2242</v>
      </c>
      <c r="D5559" s="147" t="s">
        <v>26785</v>
      </c>
      <c r="E5559" s="147" t="s">
        <v>2240</v>
      </c>
      <c r="G5559" s="147">
        <v>0</v>
      </c>
      <c r="I5559" s="147">
        <v>6</v>
      </c>
      <c r="J5559" s="147">
        <v>2566019</v>
      </c>
    </row>
    <row r="5560" spans="1:10" x14ac:dyDescent="0.2">
      <c r="A5560" s="147">
        <v>6</v>
      </c>
      <c r="B5560" s="149" t="s">
        <v>28101</v>
      </c>
      <c r="C5560" s="147" t="s">
        <v>2242</v>
      </c>
      <c r="D5560" s="147" t="s">
        <v>28100</v>
      </c>
      <c r="E5560" s="147" t="s">
        <v>2240</v>
      </c>
      <c r="G5560" s="147">
        <v>0</v>
      </c>
      <c r="I5560" s="147">
        <v>6</v>
      </c>
      <c r="J5560" s="147">
        <v>2566020</v>
      </c>
    </row>
    <row r="5561" spans="1:10" x14ac:dyDescent="0.2">
      <c r="A5561" s="147">
        <v>6</v>
      </c>
      <c r="B5561" s="149" t="s">
        <v>28099</v>
      </c>
      <c r="C5561" s="147" t="s">
        <v>2242</v>
      </c>
      <c r="D5561" s="147" t="s">
        <v>28098</v>
      </c>
      <c r="E5561" s="147" t="s">
        <v>2240</v>
      </c>
      <c r="G5561" s="147">
        <v>0</v>
      </c>
      <c r="I5561" s="147">
        <v>5</v>
      </c>
      <c r="J5561" s="147">
        <v>2565998</v>
      </c>
    </row>
    <row r="5562" spans="1:10" x14ac:dyDescent="0.2">
      <c r="A5562" s="147">
        <v>5</v>
      </c>
      <c r="B5562" s="149" t="s">
        <v>28097</v>
      </c>
      <c r="C5562" s="147" t="s">
        <v>2242</v>
      </c>
      <c r="D5562" s="147" t="s">
        <v>28096</v>
      </c>
      <c r="E5562" s="147" t="s">
        <v>2246</v>
      </c>
      <c r="G5562" s="147">
        <v>0</v>
      </c>
      <c r="I5562" s="147">
        <v>5</v>
      </c>
      <c r="J5562" s="147">
        <v>2565995</v>
      </c>
    </row>
    <row r="5563" spans="1:10" x14ac:dyDescent="0.2">
      <c r="A5563" s="147">
        <v>6</v>
      </c>
      <c r="B5563" s="149" t="s">
        <v>28095</v>
      </c>
      <c r="C5563" s="147" t="s">
        <v>2242</v>
      </c>
      <c r="D5563" s="147" t="s">
        <v>28094</v>
      </c>
      <c r="E5563" s="147" t="s">
        <v>2240</v>
      </c>
      <c r="G5563" s="147">
        <v>0</v>
      </c>
      <c r="I5563" s="147">
        <v>6</v>
      </c>
      <c r="J5563" s="147">
        <v>2566030</v>
      </c>
    </row>
    <row r="5564" spans="1:10" x14ac:dyDescent="0.2">
      <c r="A5564" s="147">
        <v>6</v>
      </c>
      <c r="B5564" s="149" t="s">
        <v>28091</v>
      </c>
      <c r="C5564" s="147" t="s">
        <v>2242</v>
      </c>
      <c r="D5564" s="147" t="s">
        <v>28093</v>
      </c>
      <c r="E5564" s="147" t="s">
        <v>2240</v>
      </c>
      <c r="G5564" s="147">
        <v>0</v>
      </c>
      <c r="I5564" s="147">
        <v>6</v>
      </c>
      <c r="J5564" s="147">
        <v>2566037</v>
      </c>
    </row>
    <row r="5565" spans="1:10" x14ac:dyDescent="0.2">
      <c r="A5565" s="147">
        <v>6</v>
      </c>
      <c r="B5565" s="149" t="s">
        <v>28091</v>
      </c>
      <c r="C5565" s="147" t="s">
        <v>2294</v>
      </c>
      <c r="D5565" s="147" t="s">
        <v>28092</v>
      </c>
      <c r="E5565" s="147" t="s">
        <v>2246</v>
      </c>
      <c r="G5565" s="147">
        <v>0</v>
      </c>
      <c r="I5565" s="147">
        <v>6</v>
      </c>
      <c r="J5565" s="147">
        <v>1192129</v>
      </c>
    </row>
    <row r="5566" spans="1:10" x14ac:dyDescent="0.2">
      <c r="A5566" s="147">
        <v>6</v>
      </c>
      <c r="B5566" s="149" t="s">
        <v>28091</v>
      </c>
      <c r="C5566" s="147" t="s">
        <v>2277</v>
      </c>
      <c r="D5566" s="147" t="s">
        <v>28090</v>
      </c>
      <c r="E5566" s="147" t="s">
        <v>2246</v>
      </c>
      <c r="G5566" s="147">
        <v>0</v>
      </c>
      <c r="I5566" s="147">
        <v>6</v>
      </c>
      <c r="J5566" s="147">
        <v>1192128</v>
      </c>
    </row>
    <row r="5567" spans="1:10" x14ac:dyDescent="0.2">
      <c r="A5567" s="147">
        <v>6</v>
      </c>
      <c r="B5567" s="149" t="s">
        <v>28089</v>
      </c>
      <c r="C5567" s="147" t="s">
        <v>2242</v>
      </c>
      <c r="D5567" s="147" t="s">
        <v>28088</v>
      </c>
      <c r="E5567" s="147" t="s">
        <v>2240</v>
      </c>
      <c r="G5567" s="147">
        <v>0</v>
      </c>
      <c r="I5567" s="147">
        <v>6</v>
      </c>
      <c r="J5567" s="147">
        <v>2566031</v>
      </c>
    </row>
    <row r="5568" spans="1:10" x14ac:dyDescent="0.2">
      <c r="A5568" s="147">
        <v>6</v>
      </c>
      <c r="B5568" s="149" t="s">
        <v>28087</v>
      </c>
      <c r="C5568" s="147" t="s">
        <v>2242</v>
      </c>
      <c r="D5568" s="147" t="s">
        <v>28086</v>
      </c>
      <c r="E5568" s="147" t="s">
        <v>2240</v>
      </c>
      <c r="G5568" s="147">
        <v>0</v>
      </c>
      <c r="I5568" s="147">
        <v>6</v>
      </c>
      <c r="J5568" s="147">
        <v>2566029</v>
      </c>
    </row>
    <row r="5569" spans="1:10" x14ac:dyDescent="0.2">
      <c r="A5569" s="147">
        <v>6</v>
      </c>
      <c r="B5569" s="149" t="s">
        <v>28084</v>
      </c>
      <c r="C5569" s="147" t="s">
        <v>2242</v>
      </c>
      <c r="D5569" s="147" t="s">
        <v>28085</v>
      </c>
      <c r="E5569" s="147" t="s">
        <v>2240</v>
      </c>
      <c r="G5569" s="147">
        <v>0</v>
      </c>
      <c r="I5569" s="147">
        <v>6</v>
      </c>
      <c r="J5569" s="147">
        <v>2566039</v>
      </c>
    </row>
    <row r="5570" spans="1:10" x14ac:dyDescent="0.2">
      <c r="A5570" s="147">
        <v>6</v>
      </c>
      <c r="B5570" s="149" t="s">
        <v>28084</v>
      </c>
      <c r="C5570" s="147" t="s">
        <v>2294</v>
      </c>
      <c r="D5570" s="147" t="s">
        <v>28083</v>
      </c>
      <c r="E5570" s="147" t="s">
        <v>2246</v>
      </c>
      <c r="G5570" s="147">
        <v>0</v>
      </c>
      <c r="I5570" s="147">
        <v>6</v>
      </c>
      <c r="J5570" s="147">
        <v>1192133</v>
      </c>
    </row>
    <row r="5571" spans="1:10" x14ac:dyDescent="0.2">
      <c r="A5571" s="147">
        <v>6</v>
      </c>
      <c r="B5571" s="149" t="s">
        <v>28082</v>
      </c>
      <c r="C5571" s="147" t="s">
        <v>2242</v>
      </c>
      <c r="D5571" s="147" t="s">
        <v>28081</v>
      </c>
      <c r="E5571" s="147" t="s">
        <v>2240</v>
      </c>
      <c r="G5571" s="147">
        <v>0</v>
      </c>
      <c r="I5571" s="147">
        <v>6</v>
      </c>
      <c r="J5571" s="147">
        <v>2566028</v>
      </c>
    </row>
    <row r="5572" spans="1:10" x14ac:dyDescent="0.2">
      <c r="A5572" s="147">
        <v>6</v>
      </c>
      <c r="B5572" s="149" t="s">
        <v>28080</v>
      </c>
      <c r="C5572" s="147" t="s">
        <v>2242</v>
      </c>
      <c r="D5572" s="147" t="s">
        <v>28079</v>
      </c>
      <c r="E5572" s="147" t="s">
        <v>2240</v>
      </c>
      <c r="G5572" s="147">
        <v>0</v>
      </c>
      <c r="I5572" s="147">
        <v>6</v>
      </c>
      <c r="J5572" s="147">
        <v>2566033</v>
      </c>
    </row>
    <row r="5573" spans="1:10" x14ac:dyDescent="0.2">
      <c r="A5573" s="147">
        <v>6</v>
      </c>
      <c r="B5573" s="149" t="s">
        <v>28078</v>
      </c>
      <c r="C5573" s="147" t="s">
        <v>2242</v>
      </c>
      <c r="D5573" s="147" t="s">
        <v>28077</v>
      </c>
      <c r="E5573" s="147" t="s">
        <v>2240</v>
      </c>
      <c r="G5573" s="147">
        <v>0</v>
      </c>
      <c r="I5573" s="147">
        <v>5</v>
      </c>
      <c r="J5573" s="147">
        <v>2565993</v>
      </c>
    </row>
    <row r="5574" spans="1:10" x14ac:dyDescent="0.2">
      <c r="A5574" s="147">
        <v>4</v>
      </c>
      <c r="B5574" s="149" t="s">
        <v>28072</v>
      </c>
      <c r="C5574" s="147" t="s">
        <v>2242</v>
      </c>
      <c r="D5574" s="147" t="s">
        <v>28076</v>
      </c>
      <c r="E5574" s="147" t="s">
        <v>2240</v>
      </c>
      <c r="G5574" s="147">
        <v>0</v>
      </c>
      <c r="I5574" s="147">
        <v>4</v>
      </c>
      <c r="J5574" s="147">
        <v>2565930</v>
      </c>
    </row>
    <row r="5575" spans="1:10" x14ac:dyDescent="0.2">
      <c r="A5575" s="147">
        <v>4</v>
      </c>
      <c r="B5575" s="149" t="s">
        <v>28072</v>
      </c>
      <c r="C5575" s="147" t="s">
        <v>2261</v>
      </c>
      <c r="D5575" s="147" t="s">
        <v>28075</v>
      </c>
      <c r="E5575" s="147" t="s">
        <v>2246</v>
      </c>
      <c r="G5575" s="147">
        <v>0</v>
      </c>
      <c r="I5575" s="147">
        <v>4</v>
      </c>
      <c r="J5575" s="147">
        <v>1192104</v>
      </c>
    </row>
    <row r="5576" spans="1:10" x14ac:dyDescent="0.2">
      <c r="A5576" s="147">
        <v>4</v>
      </c>
      <c r="B5576" s="149" t="s">
        <v>28072</v>
      </c>
      <c r="C5576" s="147" t="s">
        <v>2261</v>
      </c>
      <c r="D5576" s="147" t="s">
        <v>28074</v>
      </c>
      <c r="E5576" s="147" t="s">
        <v>2246</v>
      </c>
      <c r="G5576" s="147">
        <v>0</v>
      </c>
      <c r="I5576" s="147">
        <v>4</v>
      </c>
      <c r="J5576" s="147">
        <v>1192100</v>
      </c>
    </row>
    <row r="5577" spans="1:10" x14ac:dyDescent="0.2">
      <c r="A5577" s="147">
        <v>4</v>
      </c>
      <c r="B5577" s="149" t="s">
        <v>28072</v>
      </c>
      <c r="C5577" s="147" t="s">
        <v>2446</v>
      </c>
      <c r="D5577" s="147" t="s">
        <v>28073</v>
      </c>
      <c r="E5577" s="147" t="s">
        <v>2246</v>
      </c>
      <c r="G5577" s="147">
        <v>0</v>
      </c>
      <c r="I5577" s="147">
        <v>4</v>
      </c>
      <c r="J5577" s="147">
        <v>1192107</v>
      </c>
    </row>
    <row r="5578" spans="1:10" x14ac:dyDescent="0.2">
      <c r="A5578" s="147">
        <v>4</v>
      </c>
      <c r="B5578" s="149" t="s">
        <v>28072</v>
      </c>
      <c r="C5578" s="147" t="s">
        <v>2446</v>
      </c>
      <c r="D5578" s="147" t="s">
        <v>28071</v>
      </c>
      <c r="E5578" s="147" t="s">
        <v>2246</v>
      </c>
      <c r="G5578" s="147">
        <v>0</v>
      </c>
      <c r="I5578" s="147">
        <v>4</v>
      </c>
      <c r="J5578" s="147">
        <v>1192105</v>
      </c>
    </row>
    <row r="5579" spans="1:10" x14ac:dyDescent="0.2">
      <c r="A5579" s="147">
        <v>3</v>
      </c>
      <c r="B5579" s="149" t="s">
        <v>28070</v>
      </c>
      <c r="C5579" s="147" t="s">
        <v>2242</v>
      </c>
      <c r="D5579" s="147" t="s">
        <v>28055</v>
      </c>
      <c r="E5579" s="147" t="s">
        <v>2246</v>
      </c>
      <c r="G5579" s="147">
        <v>0</v>
      </c>
      <c r="I5579" s="147">
        <v>3</v>
      </c>
      <c r="J5579" s="147">
        <v>2565794</v>
      </c>
    </row>
    <row r="5580" spans="1:10" x14ac:dyDescent="0.2">
      <c r="A5580" s="147">
        <v>4</v>
      </c>
      <c r="B5580" s="149" t="s">
        <v>28060</v>
      </c>
      <c r="C5580" s="147" t="s">
        <v>2242</v>
      </c>
      <c r="D5580" s="147" t="s">
        <v>28069</v>
      </c>
      <c r="E5580" s="147" t="s">
        <v>2240</v>
      </c>
      <c r="G5580" s="147">
        <v>0</v>
      </c>
      <c r="I5580" s="147">
        <v>4</v>
      </c>
      <c r="J5580" s="147">
        <v>2566050</v>
      </c>
    </row>
    <row r="5581" spans="1:10" x14ac:dyDescent="0.2">
      <c r="A5581" s="147">
        <v>4</v>
      </c>
      <c r="B5581" s="149" t="s">
        <v>28060</v>
      </c>
      <c r="C5581" s="147" t="s">
        <v>2261</v>
      </c>
      <c r="D5581" s="147" t="s">
        <v>28068</v>
      </c>
      <c r="E5581" s="147" t="s">
        <v>2246</v>
      </c>
      <c r="G5581" s="147">
        <v>0</v>
      </c>
      <c r="I5581" s="147">
        <v>4</v>
      </c>
      <c r="J5581" s="147">
        <v>1192157</v>
      </c>
    </row>
    <row r="5582" spans="1:10" x14ac:dyDescent="0.2">
      <c r="A5582" s="147">
        <v>4</v>
      </c>
      <c r="B5582" s="149" t="s">
        <v>28060</v>
      </c>
      <c r="C5582" s="147" t="s">
        <v>2261</v>
      </c>
      <c r="D5582" s="147" t="s">
        <v>28067</v>
      </c>
      <c r="E5582" s="147" t="s">
        <v>2246</v>
      </c>
      <c r="G5582" s="147">
        <v>0</v>
      </c>
      <c r="I5582" s="147">
        <v>4</v>
      </c>
      <c r="J5582" s="147">
        <v>1192151</v>
      </c>
    </row>
    <row r="5583" spans="1:10" x14ac:dyDescent="0.2">
      <c r="A5583" s="147">
        <v>4</v>
      </c>
      <c r="B5583" s="149" t="s">
        <v>28060</v>
      </c>
      <c r="C5583" s="147" t="s">
        <v>2261</v>
      </c>
      <c r="D5583" s="147" t="s">
        <v>28066</v>
      </c>
      <c r="E5583" s="147" t="s">
        <v>2246</v>
      </c>
      <c r="G5583" s="147">
        <v>0</v>
      </c>
      <c r="I5583" s="147">
        <v>4</v>
      </c>
      <c r="J5583" s="147">
        <v>1192139</v>
      </c>
    </row>
    <row r="5584" spans="1:10" x14ac:dyDescent="0.2">
      <c r="A5584" s="147">
        <v>4</v>
      </c>
      <c r="B5584" s="149" t="s">
        <v>28060</v>
      </c>
      <c r="C5584" s="147" t="s">
        <v>2261</v>
      </c>
      <c r="D5584" s="147" t="s">
        <v>28065</v>
      </c>
      <c r="E5584" s="147" t="s">
        <v>2246</v>
      </c>
      <c r="G5584" s="147">
        <v>0</v>
      </c>
      <c r="I5584" s="147">
        <v>4</v>
      </c>
      <c r="J5584" s="147">
        <v>1192144</v>
      </c>
    </row>
    <row r="5585" spans="1:10" x14ac:dyDescent="0.2">
      <c r="A5585" s="147">
        <v>4</v>
      </c>
      <c r="B5585" s="149" t="s">
        <v>28060</v>
      </c>
      <c r="C5585" s="147" t="s">
        <v>2446</v>
      </c>
      <c r="D5585" s="147" t="s">
        <v>28064</v>
      </c>
      <c r="E5585" s="147" t="s">
        <v>2246</v>
      </c>
      <c r="G5585" s="147">
        <v>0</v>
      </c>
      <c r="I5585" s="147">
        <v>4</v>
      </c>
      <c r="J5585" s="147">
        <v>1192135</v>
      </c>
    </row>
    <row r="5586" spans="1:10" x14ac:dyDescent="0.2">
      <c r="A5586" s="147">
        <v>4</v>
      </c>
      <c r="B5586" s="149" t="s">
        <v>28060</v>
      </c>
      <c r="C5586" s="147" t="s">
        <v>2446</v>
      </c>
      <c r="D5586" s="147" t="s">
        <v>28063</v>
      </c>
      <c r="E5586" s="147" t="s">
        <v>2246</v>
      </c>
      <c r="G5586" s="147">
        <v>0</v>
      </c>
      <c r="I5586" s="147">
        <v>4</v>
      </c>
      <c r="J5586" s="147">
        <v>1192134</v>
      </c>
    </row>
    <row r="5587" spans="1:10" x14ac:dyDescent="0.2">
      <c r="A5587" s="147">
        <v>4</v>
      </c>
      <c r="B5587" s="149" t="s">
        <v>28060</v>
      </c>
      <c r="C5587" s="147" t="s">
        <v>2446</v>
      </c>
      <c r="D5587" s="147" t="s">
        <v>28062</v>
      </c>
      <c r="E5587" s="147" t="s">
        <v>2246</v>
      </c>
      <c r="G5587" s="147">
        <v>0</v>
      </c>
      <c r="I5587" s="147">
        <v>4</v>
      </c>
      <c r="J5587" s="147">
        <v>1192141</v>
      </c>
    </row>
    <row r="5588" spans="1:10" x14ac:dyDescent="0.2">
      <c r="A5588" s="147">
        <v>4</v>
      </c>
      <c r="B5588" s="149" t="s">
        <v>28060</v>
      </c>
      <c r="C5588" s="147" t="s">
        <v>2446</v>
      </c>
      <c r="D5588" s="147" t="s">
        <v>28061</v>
      </c>
      <c r="E5588" s="147" t="s">
        <v>2246</v>
      </c>
      <c r="G5588" s="147">
        <v>0</v>
      </c>
      <c r="I5588" s="147">
        <v>4</v>
      </c>
      <c r="J5588" s="147">
        <v>1192159</v>
      </c>
    </row>
    <row r="5589" spans="1:10" x14ac:dyDescent="0.2">
      <c r="A5589" s="147">
        <v>4</v>
      </c>
      <c r="B5589" s="149" t="s">
        <v>28060</v>
      </c>
      <c r="C5589" s="147" t="s">
        <v>2277</v>
      </c>
      <c r="D5589" s="147" t="s">
        <v>28059</v>
      </c>
      <c r="E5589" s="147" t="s">
        <v>2246</v>
      </c>
      <c r="G5589" s="147">
        <v>0</v>
      </c>
      <c r="I5589" s="147">
        <v>4</v>
      </c>
      <c r="J5589" s="147">
        <v>1192158</v>
      </c>
    </row>
    <row r="5590" spans="1:10" x14ac:dyDescent="0.2">
      <c r="A5590" s="147">
        <v>4</v>
      </c>
      <c r="B5590" s="149" t="s">
        <v>28058</v>
      </c>
      <c r="C5590" s="147" t="s">
        <v>2242</v>
      </c>
      <c r="D5590" s="147" t="s">
        <v>28057</v>
      </c>
      <c r="E5590" s="147" t="s">
        <v>2240</v>
      </c>
      <c r="G5590" s="147">
        <v>0</v>
      </c>
      <c r="I5590" s="147">
        <v>4</v>
      </c>
      <c r="J5590" s="147">
        <v>2566042</v>
      </c>
    </row>
    <row r="5591" spans="1:10" x14ac:dyDescent="0.2">
      <c r="A5591" s="147">
        <v>4</v>
      </c>
      <c r="B5591" s="149" t="s">
        <v>28056</v>
      </c>
      <c r="C5591" s="147" t="s">
        <v>2242</v>
      </c>
      <c r="D5591" s="147" t="s">
        <v>28055</v>
      </c>
      <c r="E5591" s="147" t="s">
        <v>2246</v>
      </c>
      <c r="G5591" s="147">
        <v>0</v>
      </c>
      <c r="I5591" s="147">
        <v>4</v>
      </c>
      <c r="J5591" s="147">
        <v>2566043</v>
      </c>
    </row>
    <row r="5592" spans="1:10" x14ac:dyDescent="0.2">
      <c r="A5592" s="147">
        <v>5</v>
      </c>
      <c r="B5592" s="149" t="s">
        <v>28054</v>
      </c>
      <c r="C5592" s="147" t="s">
        <v>2242</v>
      </c>
      <c r="D5592" s="147" t="s">
        <v>28053</v>
      </c>
      <c r="E5592" s="147" t="s">
        <v>2246</v>
      </c>
      <c r="G5592" s="147">
        <v>0</v>
      </c>
      <c r="I5592" s="147">
        <v>5</v>
      </c>
      <c r="J5592" s="147">
        <v>2566057</v>
      </c>
    </row>
    <row r="5593" spans="1:10" x14ac:dyDescent="0.2">
      <c r="A5593" s="147">
        <v>6</v>
      </c>
      <c r="B5593" s="149" t="s">
        <v>28052</v>
      </c>
      <c r="C5593" s="147" t="s">
        <v>2242</v>
      </c>
      <c r="D5593" s="147" t="s">
        <v>28051</v>
      </c>
      <c r="E5593" s="147" t="s">
        <v>2240</v>
      </c>
      <c r="G5593" s="147">
        <v>0</v>
      </c>
      <c r="I5593" s="147">
        <v>6</v>
      </c>
      <c r="J5593" s="147">
        <v>2566069</v>
      </c>
    </row>
    <row r="5594" spans="1:10" x14ac:dyDescent="0.2">
      <c r="A5594" s="147">
        <v>6</v>
      </c>
      <c r="B5594" s="149" t="s">
        <v>28050</v>
      </c>
      <c r="C5594" s="147" t="s">
        <v>2242</v>
      </c>
      <c r="D5594" s="147" t="s">
        <v>28049</v>
      </c>
      <c r="E5594" s="147" t="s">
        <v>2240</v>
      </c>
      <c r="G5594" s="147">
        <v>0</v>
      </c>
      <c r="I5594" s="147">
        <v>5</v>
      </c>
      <c r="J5594" s="147">
        <v>2566062</v>
      </c>
    </row>
    <row r="5595" spans="1:10" x14ac:dyDescent="0.2">
      <c r="A5595" s="147">
        <v>6</v>
      </c>
      <c r="B5595" s="149" t="s">
        <v>28048</v>
      </c>
      <c r="C5595" s="147" t="s">
        <v>2242</v>
      </c>
      <c r="D5595" s="147" t="s">
        <v>28047</v>
      </c>
      <c r="E5595" s="147" t="s">
        <v>2240</v>
      </c>
      <c r="G5595" s="147">
        <v>0</v>
      </c>
      <c r="I5595" s="147">
        <v>5</v>
      </c>
      <c r="J5595" s="147">
        <v>2566059</v>
      </c>
    </row>
    <row r="5596" spans="1:10" x14ac:dyDescent="0.2">
      <c r="A5596" s="147">
        <v>6</v>
      </c>
      <c r="B5596" s="149" t="s">
        <v>28046</v>
      </c>
      <c r="C5596" s="147" t="s">
        <v>2242</v>
      </c>
      <c r="D5596" s="147" t="s">
        <v>28045</v>
      </c>
      <c r="E5596" s="147" t="s">
        <v>2240</v>
      </c>
      <c r="G5596" s="147">
        <v>0</v>
      </c>
      <c r="I5596" s="147">
        <v>5</v>
      </c>
      <c r="J5596" s="147">
        <v>2566066</v>
      </c>
    </row>
    <row r="5597" spans="1:10" x14ac:dyDescent="0.2">
      <c r="A5597" s="147">
        <v>6</v>
      </c>
      <c r="B5597" s="149" t="s">
        <v>28044</v>
      </c>
      <c r="C5597" s="147" t="s">
        <v>2242</v>
      </c>
      <c r="D5597" s="147" t="s">
        <v>28043</v>
      </c>
      <c r="E5597" s="147" t="s">
        <v>2240</v>
      </c>
      <c r="G5597" s="147">
        <v>0</v>
      </c>
      <c r="I5597" s="147">
        <v>5</v>
      </c>
      <c r="J5597" s="147">
        <v>2566060</v>
      </c>
    </row>
    <row r="5598" spans="1:10" x14ac:dyDescent="0.2">
      <c r="A5598" s="147">
        <v>6</v>
      </c>
      <c r="B5598" s="149" t="s">
        <v>28042</v>
      </c>
      <c r="C5598" s="147" t="s">
        <v>2242</v>
      </c>
      <c r="D5598" s="147" t="s">
        <v>28041</v>
      </c>
      <c r="E5598" s="147" t="s">
        <v>2240</v>
      </c>
      <c r="G5598" s="147">
        <v>0</v>
      </c>
      <c r="I5598" s="147">
        <v>5</v>
      </c>
      <c r="J5598" s="147">
        <v>2566058</v>
      </c>
    </row>
    <row r="5599" spans="1:10" x14ac:dyDescent="0.2">
      <c r="A5599" s="147">
        <v>3</v>
      </c>
      <c r="B5599" s="149" t="s">
        <v>28038</v>
      </c>
      <c r="C5599" s="147" t="s">
        <v>2242</v>
      </c>
      <c r="D5599" s="147" t="s">
        <v>28040</v>
      </c>
      <c r="E5599" s="147" t="s">
        <v>2246</v>
      </c>
      <c r="G5599" s="147">
        <v>0</v>
      </c>
      <c r="I5599" s="147">
        <v>3</v>
      </c>
      <c r="J5599" s="147">
        <v>2565795</v>
      </c>
    </row>
    <row r="5600" spans="1:10" x14ac:dyDescent="0.2">
      <c r="A5600" s="147">
        <v>3</v>
      </c>
      <c r="B5600" s="149" t="s">
        <v>28038</v>
      </c>
      <c r="C5600" s="147" t="s">
        <v>2261</v>
      </c>
      <c r="D5600" s="147" t="s">
        <v>28039</v>
      </c>
      <c r="E5600" s="147" t="s">
        <v>2246</v>
      </c>
      <c r="G5600" s="147">
        <v>0</v>
      </c>
      <c r="I5600" s="147">
        <v>3</v>
      </c>
      <c r="J5600" s="147">
        <v>1191954</v>
      </c>
    </row>
    <row r="5601" spans="1:10" x14ac:dyDescent="0.2">
      <c r="A5601" s="147">
        <v>3</v>
      </c>
      <c r="B5601" s="149" t="s">
        <v>28038</v>
      </c>
      <c r="C5601" s="147" t="s">
        <v>2277</v>
      </c>
      <c r="D5601" s="147" t="s">
        <v>28037</v>
      </c>
      <c r="E5601" s="147" t="s">
        <v>2246</v>
      </c>
      <c r="G5601" s="147">
        <v>0</v>
      </c>
      <c r="I5601" s="147">
        <v>3</v>
      </c>
      <c r="J5601" s="147">
        <v>1191932</v>
      </c>
    </row>
    <row r="5602" spans="1:10" x14ac:dyDescent="0.2">
      <c r="A5602" s="147">
        <v>4</v>
      </c>
      <c r="B5602" s="149" t="s">
        <v>28036</v>
      </c>
      <c r="C5602" s="147" t="s">
        <v>2242</v>
      </c>
      <c r="D5602" s="147" t="s">
        <v>28029</v>
      </c>
      <c r="E5602" s="147" t="s">
        <v>2246</v>
      </c>
      <c r="G5602" s="147">
        <v>0</v>
      </c>
      <c r="I5602" s="147">
        <v>4</v>
      </c>
      <c r="J5602" s="147">
        <v>2566083</v>
      </c>
    </row>
    <row r="5603" spans="1:10" x14ac:dyDescent="0.2">
      <c r="A5603" s="147">
        <v>4</v>
      </c>
      <c r="B5603" s="149" t="s">
        <v>28036</v>
      </c>
      <c r="C5603" s="147" t="s">
        <v>2277</v>
      </c>
      <c r="D5603" s="147" t="s">
        <v>28035</v>
      </c>
      <c r="E5603" s="147" t="s">
        <v>2246</v>
      </c>
      <c r="G5603" s="147">
        <v>0</v>
      </c>
      <c r="I5603" s="147">
        <v>4</v>
      </c>
      <c r="J5603" s="147">
        <v>1192181</v>
      </c>
    </row>
    <row r="5604" spans="1:10" x14ac:dyDescent="0.2">
      <c r="A5604" s="147">
        <v>5</v>
      </c>
      <c r="B5604" s="149" t="s">
        <v>28034</v>
      </c>
      <c r="C5604" s="147" t="s">
        <v>2242</v>
      </c>
      <c r="D5604" s="147" t="s">
        <v>28033</v>
      </c>
      <c r="E5604" s="147" t="s">
        <v>2246</v>
      </c>
      <c r="G5604" s="147">
        <v>0</v>
      </c>
      <c r="I5604" s="147">
        <v>5</v>
      </c>
      <c r="J5604" s="147">
        <v>2566088</v>
      </c>
    </row>
    <row r="5605" spans="1:10" x14ac:dyDescent="0.2">
      <c r="A5605" s="147">
        <v>6</v>
      </c>
      <c r="B5605" s="149" t="s">
        <v>28032</v>
      </c>
      <c r="C5605" s="147" t="s">
        <v>2242</v>
      </c>
      <c r="D5605" s="147" t="s">
        <v>28031</v>
      </c>
      <c r="E5605" s="147" t="s">
        <v>2240</v>
      </c>
      <c r="G5605" s="147">
        <v>0</v>
      </c>
      <c r="I5605" s="147">
        <v>6</v>
      </c>
      <c r="J5605" s="147">
        <v>2566098</v>
      </c>
    </row>
    <row r="5606" spans="1:10" x14ac:dyDescent="0.2">
      <c r="A5606" s="147">
        <v>6</v>
      </c>
      <c r="B5606" s="149" t="s">
        <v>28030</v>
      </c>
      <c r="C5606" s="147" t="s">
        <v>2242</v>
      </c>
      <c r="D5606" s="147" t="s">
        <v>28029</v>
      </c>
      <c r="E5606" s="147" t="s">
        <v>2240</v>
      </c>
      <c r="G5606" s="147">
        <v>0</v>
      </c>
      <c r="I5606" s="147">
        <v>5</v>
      </c>
      <c r="J5606" s="147">
        <v>2566094</v>
      </c>
    </row>
    <row r="5607" spans="1:10" x14ac:dyDescent="0.2">
      <c r="A5607" s="147">
        <v>6</v>
      </c>
      <c r="B5607" s="149" t="s">
        <v>28028</v>
      </c>
      <c r="C5607" s="147" t="s">
        <v>2242</v>
      </c>
      <c r="D5607" s="147" t="s">
        <v>28027</v>
      </c>
      <c r="E5607" s="147" t="s">
        <v>2240</v>
      </c>
      <c r="G5607" s="147">
        <v>0</v>
      </c>
      <c r="I5607" s="147">
        <v>5</v>
      </c>
      <c r="J5607" s="147">
        <v>2566093</v>
      </c>
    </row>
    <row r="5608" spans="1:10" x14ac:dyDescent="0.2">
      <c r="A5608" s="147">
        <v>6</v>
      </c>
      <c r="B5608" s="149" t="s">
        <v>28026</v>
      </c>
      <c r="C5608" s="147" t="s">
        <v>2242</v>
      </c>
      <c r="D5608" s="147" t="s">
        <v>28025</v>
      </c>
      <c r="E5608" s="147" t="s">
        <v>2240</v>
      </c>
      <c r="G5608" s="147">
        <v>0</v>
      </c>
      <c r="I5608" s="147">
        <v>5</v>
      </c>
      <c r="J5608" s="147">
        <v>2566084</v>
      </c>
    </row>
    <row r="5609" spans="1:10" x14ac:dyDescent="0.2">
      <c r="A5609" s="147">
        <v>4</v>
      </c>
      <c r="B5609" s="149" t="s">
        <v>28021</v>
      </c>
      <c r="C5609" s="147" t="s">
        <v>2242</v>
      </c>
      <c r="D5609" s="147" t="s">
        <v>28024</v>
      </c>
      <c r="E5609" s="147" t="s">
        <v>2240</v>
      </c>
      <c r="G5609" s="147">
        <v>0</v>
      </c>
      <c r="I5609" s="147">
        <v>4</v>
      </c>
      <c r="J5609" s="147">
        <v>2566079</v>
      </c>
    </row>
    <row r="5610" spans="1:10" x14ac:dyDescent="0.2">
      <c r="A5610" s="147">
        <v>4</v>
      </c>
      <c r="B5610" s="149" t="s">
        <v>28021</v>
      </c>
      <c r="C5610" s="147" t="s">
        <v>2261</v>
      </c>
      <c r="D5610" s="147" t="s">
        <v>28023</v>
      </c>
      <c r="E5610" s="147" t="s">
        <v>2246</v>
      </c>
      <c r="G5610" s="147">
        <v>0</v>
      </c>
      <c r="I5610" s="147">
        <v>4</v>
      </c>
      <c r="J5610" s="147">
        <v>1192186</v>
      </c>
    </row>
    <row r="5611" spans="1:10" x14ac:dyDescent="0.2">
      <c r="A5611" s="147">
        <v>4</v>
      </c>
      <c r="B5611" s="149" t="s">
        <v>28021</v>
      </c>
      <c r="C5611" s="147" t="s">
        <v>2261</v>
      </c>
      <c r="D5611" s="147" t="s">
        <v>28022</v>
      </c>
      <c r="E5611" s="147" t="s">
        <v>2246</v>
      </c>
      <c r="G5611" s="147">
        <v>0</v>
      </c>
      <c r="I5611" s="147">
        <v>4</v>
      </c>
      <c r="J5611" s="147">
        <v>1192177</v>
      </c>
    </row>
    <row r="5612" spans="1:10" x14ac:dyDescent="0.2">
      <c r="A5612" s="147">
        <v>4</v>
      </c>
      <c r="B5612" s="149" t="s">
        <v>28021</v>
      </c>
      <c r="C5612" s="147" t="s">
        <v>2277</v>
      </c>
      <c r="D5612" s="147" t="s">
        <v>28020</v>
      </c>
      <c r="E5612" s="147" t="s">
        <v>2246</v>
      </c>
      <c r="G5612" s="147">
        <v>0</v>
      </c>
      <c r="I5612" s="147">
        <v>4</v>
      </c>
      <c r="J5612" s="147">
        <v>1192167</v>
      </c>
    </row>
    <row r="5613" spans="1:10" x14ac:dyDescent="0.2">
      <c r="A5613" s="147">
        <v>4</v>
      </c>
      <c r="B5613" s="149" t="s">
        <v>28018</v>
      </c>
      <c r="C5613" s="147" t="s">
        <v>2242</v>
      </c>
      <c r="D5613" s="147" t="s">
        <v>28019</v>
      </c>
      <c r="E5613" s="147" t="s">
        <v>2240</v>
      </c>
      <c r="G5613" s="147">
        <v>0</v>
      </c>
      <c r="I5613" s="147">
        <v>4</v>
      </c>
      <c r="J5613" s="147">
        <v>2566076</v>
      </c>
    </row>
    <row r="5614" spans="1:10" x14ac:dyDescent="0.2">
      <c r="A5614" s="147">
        <v>4</v>
      </c>
      <c r="B5614" s="149" t="s">
        <v>28018</v>
      </c>
      <c r="C5614" s="147" t="s">
        <v>2277</v>
      </c>
      <c r="D5614" s="147" t="s">
        <v>28013</v>
      </c>
      <c r="E5614" s="147" t="s">
        <v>2246</v>
      </c>
      <c r="G5614" s="147">
        <v>0</v>
      </c>
      <c r="I5614" s="147">
        <v>4</v>
      </c>
      <c r="J5614" s="147">
        <v>1192172</v>
      </c>
    </row>
    <row r="5615" spans="1:10" x14ac:dyDescent="0.2">
      <c r="A5615" s="147">
        <v>4</v>
      </c>
      <c r="B5615" s="149" t="s">
        <v>28012</v>
      </c>
      <c r="C5615" s="147" t="s">
        <v>2242</v>
      </c>
      <c r="D5615" s="147" t="s">
        <v>28017</v>
      </c>
      <c r="E5615" s="147" t="s">
        <v>2240</v>
      </c>
      <c r="G5615" s="147">
        <v>0</v>
      </c>
      <c r="I5615" s="147">
        <v>4</v>
      </c>
      <c r="J5615" s="147">
        <v>2566073</v>
      </c>
    </row>
    <row r="5616" spans="1:10" x14ac:dyDescent="0.2">
      <c r="A5616" s="147">
        <v>4</v>
      </c>
      <c r="B5616" s="149" t="s">
        <v>28012</v>
      </c>
      <c r="C5616" s="147" t="s">
        <v>2261</v>
      </c>
      <c r="D5616" s="147" t="s">
        <v>28016</v>
      </c>
      <c r="E5616" s="147" t="s">
        <v>2246</v>
      </c>
      <c r="G5616" s="147">
        <v>0</v>
      </c>
      <c r="I5616" s="147">
        <v>4</v>
      </c>
      <c r="J5616" s="147">
        <v>1192185</v>
      </c>
    </row>
    <row r="5617" spans="1:10" x14ac:dyDescent="0.2">
      <c r="A5617" s="147">
        <v>4</v>
      </c>
      <c r="B5617" s="149" t="s">
        <v>28012</v>
      </c>
      <c r="C5617" s="147" t="s">
        <v>2261</v>
      </c>
      <c r="D5617" s="147" t="s">
        <v>28015</v>
      </c>
      <c r="E5617" s="147" t="s">
        <v>2246</v>
      </c>
      <c r="G5617" s="147">
        <v>0</v>
      </c>
      <c r="I5617" s="147">
        <v>4</v>
      </c>
      <c r="J5617" s="147">
        <v>1192169</v>
      </c>
    </row>
    <row r="5618" spans="1:10" x14ac:dyDescent="0.2">
      <c r="A5618" s="147">
        <v>4</v>
      </c>
      <c r="B5618" s="149" t="s">
        <v>28012</v>
      </c>
      <c r="C5618" s="147" t="s">
        <v>2261</v>
      </c>
      <c r="D5618" s="147" t="s">
        <v>28014</v>
      </c>
      <c r="E5618" s="147" t="s">
        <v>2246</v>
      </c>
      <c r="G5618" s="147">
        <v>0</v>
      </c>
      <c r="I5618" s="147">
        <v>4</v>
      </c>
      <c r="J5618" s="147">
        <v>1192170</v>
      </c>
    </row>
    <row r="5619" spans="1:10" x14ac:dyDescent="0.2">
      <c r="A5619" s="147">
        <v>4</v>
      </c>
      <c r="B5619" s="149" t="s">
        <v>28012</v>
      </c>
      <c r="C5619" s="147" t="s">
        <v>2277</v>
      </c>
      <c r="D5619" s="147" t="s">
        <v>28013</v>
      </c>
      <c r="E5619" s="147" t="s">
        <v>2246</v>
      </c>
      <c r="G5619" s="147">
        <v>0</v>
      </c>
      <c r="I5619" s="147">
        <v>4</v>
      </c>
      <c r="J5619" s="147">
        <v>1192180</v>
      </c>
    </row>
    <row r="5620" spans="1:10" x14ac:dyDescent="0.2">
      <c r="A5620" s="147">
        <v>4</v>
      </c>
      <c r="B5620" s="149" t="s">
        <v>28012</v>
      </c>
      <c r="C5620" s="147" t="s">
        <v>2277</v>
      </c>
      <c r="D5620" s="147" t="s">
        <v>28011</v>
      </c>
      <c r="E5620" s="147" t="s">
        <v>2246</v>
      </c>
      <c r="G5620" s="147">
        <v>0</v>
      </c>
      <c r="I5620" s="147">
        <v>4</v>
      </c>
      <c r="J5620" s="147">
        <v>1192174</v>
      </c>
    </row>
    <row r="5621" spans="1:10" x14ac:dyDescent="0.2">
      <c r="A5621" s="147">
        <v>3</v>
      </c>
      <c r="B5621" s="149" t="s">
        <v>28009</v>
      </c>
      <c r="C5621" s="147" t="s">
        <v>2242</v>
      </c>
      <c r="D5621" s="147" t="s">
        <v>28010</v>
      </c>
      <c r="E5621" s="147" t="s">
        <v>2246</v>
      </c>
      <c r="G5621" s="147">
        <v>0</v>
      </c>
      <c r="I5621" s="147">
        <v>3</v>
      </c>
      <c r="J5621" s="147">
        <v>2565814</v>
      </c>
    </row>
    <row r="5622" spans="1:10" x14ac:dyDescent="0.2">
      <c r="A5622" s="147">
        <v>3</v>
      </c>
      <c r="B5622" s="149" t="s">
        <v>28009</v>
      </c>
      <c r="C5622" s="147" t="s">
        <v>2277</v>
      </c>
      <c r="D5622" s="147" t="s">
        <v>27453</v>
      </c>
      <c r="E5622" s="147" t="s">
        <v>2246</v>
      </c>
      <c r="G5622" s="147">
        <v>0</v>
      </c>
      <c r="I5622" s="147">
        <v>3</v>
      </c>
      <c r="J5622" s="147">
        <v>1191950</v>
      </c>
    </row>
    <row r="5623" spans="1:10" x14ac:dyDescent="0.2">
      <c r="A5623" s="147">
        <v>4</v>
      </c>
      <c r="B5623" s="149" t="s">
        <v>28008</v>
      </c>
      <c r="C5623" s="147" t="s">
        <v>2242</v>
      </c>
      <c r="D5623" s="147" t="s">
        <v>28007</v>
      </c>
      <c r="E5623" s="147" t="s">
        <v>2246</v>
      </c>
      <c r="G5623" s="147">
        <v>0</v>
      </c>
      <c r="I5623" s="147">
        <v>4</v>
      </c>
      <c r="J5623" s="147">
        <v>2566099</v>
      </c>
    </row>
    <row r="5624" spans="1:10" x14ac:dyDescent="0.2">
      <c r="A5624" s="147">
        <v>5</v>
      </c>
      <c r="B5624" s="149" t="s">
        <v>28006</v>
      </c>
      <c r="C5624" s="147" t="s">
        <v>2242</v>
      </c>
      <c r="D5624" s="147" t="s">
        <v>28005</v>
      </c>
      <c r="E5624" s="147" t="s">
        <v>2246</v>
      </c>
      <c r="G5624" s="147">
        <v>0</v>
      </c>
      <c r="I5624" s="147">
        <v>5</v>
      </c>
      <c r="J5624" s="147">
        <v>2566135</v>
      </c>
    </row>
    <row r="5625" spans="1:10" x14ac:dyDescent="0.2">
      <c r="A5625" s="147">
        <v>6</v>
      </c>
      <c r="B5625" s="149" t="s">
        <v>28004</v>
      </c>
      <c r="C5625" s="147" t="s">
        <v>2242</v>
      </c>
      <c r="D5625" s="147" t="s">
        <v>28003</v>
      </c>
      <c r="E5625" s="147" t="s">
        <v>2240</v>
      </c>
      <c r="G5625" s="147">
        <v>0</v>
      </c>
      <c r="I5625" s="147">
        <v>6</v>
      </c>
      <c r="J5625" s="147">
        <v>2566144</v>
      </c>
    </row>
    <row r="5626" spans="1:10" x14ac:dyDescent="0.2">
      <c r="A5626" s="147">
        <v>6</v>
      </c>
      <c r="B5626" s="149" t="s">
        <v>28002</v>
      </c>
      <c r="C5626" s="147" t="s">
        <v>2242</v>
      </c>
      <c r="D5626" s="147" t="s">
        <v>28001</v>
      </c>
      <c r="E5626" s="147" t="s">
        <v>2240</v>
      </c>
      <c r="G5626" s="147">
        <v>0</v>
      </c>
      <c r="I5626" s="147">
        <v>5</v>
      </c>
      <c r="J5626" s="147">
        <v>2566130</v>
      </c>
    </row>
    <row r="5627" spans="1:10" x14ac:dyDescent="0.2">
      <c r="A5627" s="147">
        <v>6</v>
      </c>
      <c r="B5627" s="149" t="s">
        <v>28000</v>
      </c>
      <c r="C5627" s="147" t="s">
        <v>2242</v>
      </c>
      <c r="D5627" s="147" t="s">
        <v>27999</v>
      </c>
      <c r="E5627" s="147" t="s">
        <v>2240</v>
      </c>
      <c r="G5627" s="147">
        <v>0</v>
      </c>
      <c r="I5627" s="147">
        <v>5</v>
      </c>
      <c r="J5627" s="147">
        <v>2566125</v>
      </c>
    </row>
    <row r="5628" spans="1:10" x14ac:dyDescent="0.2">
      <c r="A5628" s="147">
        <v>6</v>
      </c>
      <c r="B5628" s="149" t="s">
        <v>27998</v>
      </c>
      <c r="C5628" s="147" t="s">
        <v>2242</v>
      </c>
      <c r="D5628" s="147" t="s">
        <v>27997</v>
      </c>
      <c r="E5628" s="147" t="s">
        <v>2240</v>
      </c>
      <c r="G5628" s="147">
        <v>0</v>
      </c>
      <c r="I5628" s="147">
        <v>5</v>
      </c>
      <c r="J5628" s="147">
        <v>2566127</v>
      </c>
    </row>
    <row r="5629" spans="1:10" x14ac:dyDescent="0.2">
      <c r="A5629" s="147">
        <v>6</v>
      </c>
      <c r="B5629" s="149" t="s">
        <v>27996</v>
      </c>
      <c r="C5629" s="147" t="s">
        <v>2242</v>
      </c>
      <c r="D5629" s="147" t="s">
        <v>27995</v>
      </c>
      <c r="E5629" s="147" t="s">
        <v>2240</v>
      </c>
      <c r="G5629" s="147">
        <v>0</v>
      </c>
      <c r="I5629" s="147">
        <v>5</v>
      </c>
      <c r="J5629" s="147">
        <v>2566137</v>
      </c>
    </row>
    <row r="5630" spans="1:10" x14ac:dyDescent="0.2">
      <c r="A5630" s="147">
        <v>6</v>
      </c>
      <c r="B5630" s="149" t="s">
        <v>27994</v>
      </c>
      <c r="C5630" s="147" t="s">
        <v>2242</v>
      </c>
      <c r="D5630" s="147" t="s">
        <v>27993</v>
      </c>
      <c r="E5630" s="147" t="s">
        <v>2240</v>
      </c>
      <c r="G5630" s="147">
        <v>0</v>
      </c>
      <c r="I5630" s="147">
        <v>5</v>
      </c>
      <c r="J5630" s="147">
        <v>2566133</v>
      </c>
    </row>
    <row r="5631" spans="1:10" x14ac:dyDescent="0.2">
      <c r="A5631" s="147">
        <v>6</v>
      </c>
      <c r="B5631" s="149" t="s">
        <v>27992</v>
      </c>
      <c r="C5631" s="147" t="s">
        <v>2242</v>
      </c>
      <c r="D5631" s="147" t="s">
        <v>27991</v>
      </c>
      <c r="E5631" s="147" t="s">
        <v>2240</v>
      </c>
      <c r="G5631" s="147">
        <v>0</v>
      </c>
      <c r="I5631" s="147">
        <v>5</v>
      </c>
      <c r="J5631" s="147">
        <v>2566142</v>
      </c>
    </row>
    <row r="5632" spans="1:10" x14ac:dyDescent="0.2">
      <c r="A5632" s="147">
        <v>4</v>
      </c>
      <c r="B5632" s="149" t="s">
        <v>27986</v>
      </c>
      <c r="C5632" s="147" t="s">
        <v>2242</v>
      </c>
      <c r="D5632" s="147" t="s">
        <v>27990</v>
      </c>
      <c r="E5632" s="147" t="s">
        <v>2240</v>
      </c>
      <c r="G5632" s="147">
        <v>0</v>
      </c>
      <c r="I5632" s="147">
        <v>4</v>
      </c>
      <c r="J5632" s="147">
        <v>2566118</v>
      </c>
    </row>
    <row r="5633" spans="1:10" x14ac:dyDescent="0.2">
      <c r="A5633" s="147">
        <v>4</v>
      </c>
      <c r="B5633" s="149" t="s">
        <v>27986</v>
      </c>
      <c r="C5633" s="147" t="s">
        <v>2261</v>
      </c>
      <c r="D5633" s="147" t="s">
        <v>27989</v>
      </c>
      <c r="E5633" s="147" t="s">
        <v>2246</v>
      </c>
      <c r="G5633" s="147">
        <v>0</v>
      </c>
      <c r="I5633" s="147">
        <v>4</v>
      </c>
      <c r="J5633" s="147">
        <v>1192294</v>
      </c>
    </row>
    <row r="5634" spans="1:10" x14ac:dyDescent="0.2">
      <c r="A5634" s="147">
        <v>4</v>
      </c>
      <c r="B5634" s="149" t="s">
        <v>27986</v>
      </c>
      <c r="C5634" s="147" t="s">
        <v>2261</v>
      </c>
      <c r="D5634" s="147" t="s">
        <v>27988</v>
      </c>
      <c r="E5634" s="147" t="s">
        <v>2246</v>
      </c>
      <c r="G5634" s="147">
        <v>0</v>
      </c>
      <c r="I5634" s="147">
        <v>4</v>
      </c>
      <c r="J5634" s="147">
        <v>1192272</v>
      </c>
    </row>
    <row r="5635" spans="1:10" x14ac:dyDescent="0.2">
      <c r="A5635" s="147">
        <v>4</v>
      </c>
      <c r="B5635" s="149" t="s">
        <v>27986</v>
      </c>
      <c r="C5635" s="147" t="s">
        <v>2277</v>
      </c>
      <c r="D5635" s="147" t="s">
        <v>27987</v>
      </c>
      <c r="E5635" s="147" t="s">
        <v>2246</v>
      </c>
      <c r="G5635" s="147">
        <v>0</v>
      </c>
      <c r="I5635" s="147">
        <v>4</v>
      </c>
      <c r="J5635" s="147">
        <v>1192205</v>
      </c>
    </row>
    <row r="5636" spans="1:10" x14ac:dyDescent="0.2">
      <c r="A5636" s="147">
        <v>4</v>
      </c>
      <c r="B5636" s="149" t="s">
        <v>27986</v>
      </c>
      <c r="C5636" s="147" t="s">
        <v>2277</v>
      </c>
      <c r="D5636" s="147" t="s">
        <v>27985</v>
      </c>
      <c r="E5636" s="147" t="s">
        <v>2246</v>
      </c>
      <c r="G5636" s="147">
        <v>0</v>
      </c>
      <c r="I5636" s="147">
        <v>4</v>
      </c>
      <c r="J5636" s="147">
        <v>1192246</v>
      </c>
    </row>
    <row r="5637" spans="1:10" x14ac:dyDescent="0.2">
      <c r="A5637" s="147">
        <v>4</v>
      </c>
      <c r="B5637" s="149" t="s">
        <v>27981</v>
      </c>
      <c r="C5637" s="147" t="s">
        <v>2242</v>
      </c>
      <c r="D5637" s="147" t="s">
        <v>27984</v>
      </c>
      <c r="E5637" s="147" t="s">
        <v>2246</v>
      </c>
      <c r="G5637" s="147">
        <v>0</v>
      </c>
      <c r="I5637" s="147">
        <v>4</v>
      </c>
      <c r="J5637" s="147">
        <v>2566121</v>
      </c>
    </row>
    <row r="5638" spans="1:10" x14ac:dyDescent="0.2">
      <c r="A5638" s="147">
        <v>4</v>
      </c>
      <c r="B5638" s="149" t="s">
        <v>27981</v>
      </c>
      <c r="C5638" s="147" t="s">
        <v>2261</v>
      </c>
      <c r="D5638" s="147" t="s">
        <v>27983</v>
      </c>
      <c r="E5638" s="147" t="s">
        <v>2246</v>
      </c>
      <c r="G5638" s="147">
        <v>0</v>
      </c>
      <c r="I5638" s="147">
        <v>4</v>
      </c>
      <c r="J5638" s="147">
        <v>1192206</v>
      </c>
    </row>
    <row r="5639" spans="1:10" x14ac:dyDescent="0.2">
      <c r="A5639" s="147">
        <v>4</v>
      </c>
      <c r="B5639" s="149" t="s">
        <v>27981</v>
      </c>
      <c r="C5639" s="147" t="s">
        <v>2277</v>
      </c>
      <c r="D5639" s="147" t="s">
        <v>27982</v>
      </c>
      <c r="E5639" s="147" t="s">
        <v>2246</v>
      </c>
      <c r="G5639" s="147">
        <v>0</v>
      </c>
      <c r="I5639" s="147">
        <v>4</v>
      </c>
      <c r="J5639" s="147">
        <v>1192231</v>
      </c>
    </row>
    <row r="5640" spans="1:10" x14ac:dyDescent="0.2">
      <c r="A5640" s="147">
        <v>4</v>
      </c>
      <c r="B5640" s="149" t="s">
        <v>27981</v>
      </c>
      <c r="C5640" s="147" t="s">
        <v>2277</v>
      </c>
      <c r="D5640" s="147" t="s">
        <v>27980</v>
      </c>
      <c r="E5640" s="147" t="s">
        <v>2246</v>
      </c>
      <c r="G5640" s="147">
        <v>0</v>
      </c>
      <c r="I5640" s="147">
        <v>4</v>
      </c>
      <c r="J5640" s="147">
        <v>1192200</v>
      </c>
    </row>
    <row r="5641" spans="1:10" x14ac:dyDescent="0.2">
      <c r="A5641" s="147">
        <v>5</v>
      </c>
      <c r="B5641" s="149" t="s">
        <v>27979</v>
      </c>
      <c r="C5641" s="147" t="s">
        <v>2242</v>
      </c>
      <c r="D5641" s="147" t="s">
        <v>27978</v>
      </c>
      <c r="E5641" s="147" t="s">
        <v>2246</v>
      </c>
      <c r="G5641" s="147">
        <v>0</v>
      </c>
      <c r="I5641" s="147">
        <v>5</v>
      </c>
      <c r="J5641" s="147">
        <v>2566158</v>
      </c>
    </row>
    <row r="5642" spans="1:10" x14ac:dyDescent="0.2">
      <c r="A5642" s="147">
        <v>6</v>
      </c>
      <c r="B5642" s="149" t="s">
        <v>27977</v>
      </c>
      <c r="C5642" s="147" t="s">
        <v>2242</v>
      </c>
      <c r="D5642" s="147" t="s">
        <v>27976</v>
      </c>
      <c r="E5642" s="147" t="s">
        <v>2240</v>
      </c>
      <c r="G5642" s="147">
        <v>0</v>
      </c>
      <c r="I5642" s="147">
        <v>6</v>
      </c>
      <c r="J5642" s="147">
        <v>2566178</v>
      </c>
    </row>
    <row r="5643" spans="1:10" x14ac:dyDescent="0.2">
      <c r="A5643" s="147">
        <v>6</v>
      </c>
      <c r="B5643" s="149" t="s">
        <v>27975</v>
      </c>
      <c r="C5643" s="147" t="s">
        <v>2242</v>
      </c>
      <c r="D5643" s="147" t="s">
        <v>27974</v>
      </c>
      <c r="E5643" s="147" t="s">
        <v>2240</v>
      </c>
      <c r="G5643" s="147">
        <v>0</v>
      </c>
      <c r="I5643" s="147">
        <v>5</v>
      </c>
      <c r="J5643" s="147">
        <v>2566156</v>
      </c>
    </row>
    <row r="5644" spans="1:10" x14ac:dyDescent="0.2">
      <c r="A5644" s="147">
        <v>6</v>
      </c>
      <c r="B5644" s="149" t="s">
        <v>27973</v>
      </c>
      <c r="C5644" s="147" t="s">
        <v>2242</v>
      </c>
      <c r="D5644" s="147" t="s">
        <v>27972</v>
      </c>
      <c r="E5644" s="147" t="s">
        <v>2240</v>
      </c>
      <c r="G5644" s="147">
        <v>0</v>
      </c>
      <c r="I5644" s="147">
        <v>5</v>
      </c>
      <c r="J5644" s="147">
        <v>2566162</v>
      </c>
    </row>
    <row r="5645" spans="1:10" x14ac:dyDescent="0.2">
      <c r="A5645" s="147">
        <v>6</v>
      </c>
      <c r="B5645" s="149" t="s">
        <v>27971</v>
      </c>
      <c r="C5645" s="147" t="s">
        <v>2242</v>
      </c>
      <c r="D5645" s="147" t="s">
        <v>27970</v>
      </c>
      <c r="E5645" s="147" t="s">
        <v>2240</v>
      </c>
      <c r="G5645" s="147">
        <v>0</v>
      </c>
      <c r="I5645" s="147">
        <v>5</v>
      </c>
      <c r="J5645" s="147">
        <v>2566173</v>
      </c>
    </row>
    <row r="5646" spans="1:10" x14ac:dyDescent="0.2">
      <c r="A5646" s="147">
        <v>6</v>
      </c>
      <c r="B5646" s="149" t="s">
        <v>27969</v>
      </c>
      <c r="C5646" s="147" t="s">
        <v>2242</v>
      </c>
      <c r="D5646" s="147" t="s">
        <v>27968</v>
      </c>
      <c r="E5646" s="147" t="s">
        <v>2240</v>
      </c>
      <c r="G5646" s="147">
        <v>0</v>
      </c>
      <c r="I5646" s="147">
        <v>5</v>
      </c>
      <c r="J5646" s="147">
        <v>2566154</v>
      </c>
    </row>
    <row r="5647" spans="1:10" x14ac:dyDescent="0.2">
      <c r="A5647" s="147">
        <v>6</v>
      </c>
      <c r="B5647" s="149" t="s">
        <v>27967</v>
      </c>
      <c r="C5647" s="147" t="s">
        <v>2242</v>
      </c>
      <c r="D5647" s="147" t="s">
        <v>27966</v>
      </c>
      <c r="E5647" s="147" t="s">
        <v>2240</v>
      </c>
      <c r="G5647" s="147">
        <v>0</v>
      </c>
      <c r="I5647" s="147">
        <v>5</v>
      </c>
      <c r="J5647" s="147">
        <v>2566149</v>
      </c>
    </row>
    <row r="5648" spans="1:10" x14ac:dyDescent="0.2">
      <c r="A5648" s="147">
        <v>6</v>
      </c>
      <c r="B5648" s="149" t="s">
        <v>27965</v>
      </c>
      <c r="C5648" s="147" t="s">
        <v>2242</v>
      </c>
      <c r="D5648" s="147" t="s">
        <v>27964</v>
      </c>
      <c r="E5648" s="147" t="s">
        <v>2240</v>
      </c>
      <c r="G5648" s="147">
        <v>0</v>
      </c>
      <c r="I5648" s="147">
        <v>5</v>
      </c>
      <c r="J5648" s="147">
        <v>2566165</v>
      </c>
    </row>
    <row r="5649" spans="1:10" x14ac:dyDescent="0.2">
      <c r="A5649" s="147">
        <v>6</v>
      </c>
      <c r="B5649" s="149" t="s">
        <v>27963</v>
      </c>
      <c r="C5649" s="147" t="s">
        <v>2242</v>
      </c>
      <c r="D5649" s="147" t="s">
        <v>27962</v>
      </c>
      <c r="E5649" s="147" t="s">
        <v>2240</v>
      </c>
      <c r="G5649" s="147">
        <v>0</v>
      </c>
      <c r="I5649" s="147">
        <v>5</v>
      </c>
      <c r="J5649" s="147">
        <v>2566161</v>
      </c>
    </row>
    <row r="5650" spans="1:10" x14ac:dyDescent="0.2">
      <c r="A5650" s="147">
        <v>6</v>
      </c>
      <c r="B5650" s="149" t="s">
        <v>27961</v>
      </c>
      <c r="C5650" s="147" t="s">
        <v>2242</v>
      </c>
      <c r="D5650" s="147" t="s">
        <v>27960</v>
      </c>
      <c r="E5650" s="147" t="s">
        <v>2240</v>
      </c>
      <c r="G5650" s="147">
        <v>0</v>
      </c>
      <c r="I5650" s="147">
        <v>5</v>
      </c>
      <c r="J5650" s="147">
        <v>2566166</v>
      </c>
    </row>
    <row r="5651" spans="1:10" x14ac:dyDescent="0.2">
      <c r="A5651" s="147">
        <v>6</v>
      </c>
      <c r="B5651" s="149" t="s">
        <v>27959</v>
      </c>
      <c r="C5651" s="147" t="s">
        <v>2242</v>
      </c>
      <c r="D5651" s="147" t="s">
        <v>27958</v>
      </c>
      <c r="E5651" s="147" t="s">
        <v>2240</v>
      </c>
      <c r="G5651" s="147">
        <v>0</v>
      </c>
      <c r="I5651" s="147">
        <v>5</v>
      </c>
      <c r="J5651" s="147">
        <v>2566164</v>
      </c>
    </row>
    <row r="5652" spans="1:10" x14ac:dyDescent="0.2">
      <c r="A5652" s="147">
        <v>4</v>
      </c>
      <c r="B5652" s="149" t="s">
        <v>27954</v>
      </c>
      <c r="C5652" s="147" t="s">
        <v>2242</v>
      </c>
      <c r="D5652" s="147" t="s">
        <v>27957</v>
      </c>
      <c r="E5652" s="147" t="s">
        <v>2246</v>
      </c>
      <c r="G5652" s="147">
        <v>0</v>
      </c>
      <c r="I5652" s="147">
        <v>4</v>
      </c>
      <c r="J5652" s="147">
        <v>2566120</v>
      </c>
    </row>
    <row r="5653" spans="1:10" x14ac:dyDescent="0.2">
      <c r="A5653" s="147">
        <v>4</v>
      </c>
      <c r="B5653" s="149" t="s">
        <v>27954</v>
      </c>
      <c r="C5653" s="147" t="s">
        <v>2277</v>
      </c>
      <c r="D5653" s="147" t="s">
        <v>27956</v>
      </c>
      <c r="E5653" s="147" t="s">
        <v>2246</v>
      </c>
      <c r="G5653" s="147">
        <v>0</v>
      </c>
      <c r="I5653" s="147">
        <v>4</v>
      </c>
      <c r="J5653" s="147">
        <v>1192229</v>
      </c>
    </row>
    <row r="5654" spans="1:10" x14ac:dyDescent="0.2">
      <c r="A5654" s="147">
        <v>4</v>
      </c>
      <c r="B5654" s="149" t="s">
        <v>27954</v>
      </c>
      <c r="C5654" s="147" t="s">
        <v>2277</v>
      </c>
      <c r="D5654" s="147" t="s">
        <v>27955</v>
      </c>
      <c r="E5654" s="147" t="s">
        <v>2246</v>
      </c>
      <c r="G5654" s="147">
        <v>0</v>
      </c>
      <c r="I5654" s="147">
        <v>4</v>
      </c>
      <c r="J5654" s="147">
        <v>1192197</v>
      </c>
    </row>
    <row r="5655" spans="1:10" x14ac:dyDescent="0.2">
      <c r="A5655" s="147">
        <v>4</v>
      </c>
      <c r="B5655" s="149" t="s">
        <v>27954</v>
      </c>
      <c r="C5655" s="147" t="s">
        <v>2277</v>
      </c>
      <c r="D5655" s="147" t="s">
        <v>27953</v>
      </c>
      <c r="E5655" s="147" t="s">
        <v>2246</v>
      </c>
      <c r="G5655" s="147">
        <v>0</v>
      </c>
      <c r="I5655" s="147">
        <v>4</v>
      </c>
      <c r="J5655" s="147">
        <v>1192234</v>
      </c>
    </row>
    <row r="5656" spans="1:10" x14ac:dyDescent="0.2">
      <c r="A5656" s="147">
        <v>5</v>
      </c>
      <c r="B5656" s="149" t="s">
        <v>27952</v>
      </c>
      <c r="C5656" s="147" t="s">
        <v>2242</v>
      </c>
      <c r="D5656" s="147" t="s">
        <v>27951</v>
      </c>
      <c r="E5656" s="147" t="s">
        <v>2246</v>
      </c>
      <c r="G5656" s="147">
        <v>0</v>
      </c>
      <c r="I5656" s="147">
        <v>5</v>
      </c>
      <c r="J5656" s="147">
        <v>2566200</v>
      </c>
    </row>
    <row r="5657" spans="1:10" x14ac:dyDescent="0.2">
      <c r="A5657" s="147">
        <v>6</v>
      </c>
      <c r="B5657" s="149" t="s">
        <v>27950</v>
      </c>
      <c r="C5657" s="147" t="s">
        <v>2242</v>
      </c>
      <c r="D5657" s="147" t="s">
        <v>27949</v>
      </c>
      <c r="E5657" s="147" t="s">
        <v>2240</v>
      </c>
      <c r="G5657" s="147">
        <v>0</v>
      </c>
      <c r="I5657" s="147">
        <v>6</v>
      </c>
      <c r="J5657" s="147">
        <v>2566207</v>
      </c>
    </row>
    <row r="5658" spans="1:10" x14ac:dyDescent="0.2">
      <c r="A5658" s="147">
        <v>6</v>
      </c>
      <c r="B5658" s="149" t="s">
        <v>27948</v>
      </c>
      <c r="C5658" s="147" t="s">
        <v>2242</v>
      </c>
      <c r="D5658" s="147" t="s">
        <v>27947</v>
      </c>
      <c r="E5658" s="147" t="s">
        <v>2240</v>
      </c>
      <c r="G5658" s="147">
        <v>0</v>
      </c>
      <c r="I5658" s="147">
        <v>5</v>
      </c>
      <c r="J5658" s="147">
        <v>2566202</v>
      </c>
    </row>
    <row r="5659" spans="1:10" x14ac:dyDescent="0.2">
      <c r="A5659" s="147">
        <v>6</v>
      </c>
      <c r="B5659" s="149" t="s">
        <v>27946</v>
      </c>
      <c r="C5659" s="147" t="s">
        <v>2242</v>
      </c>
      <c r="D5659" s="147" t="s">
        <v>27945</v>
      </c>
      <c r="E5659" s="147" t="s">
        <v>2240</v>
      </c>
      <c r="G5659" s="147">
        <v>0</v>
      </c>
      <c r="I5659" s="147">
        <v>5</v>
      </c>
      <c r="J5659" s="147">
        <v>2566193</v>
      </c>
    </row>
    <row r="5660" spans="1:10" x14ac:dyDescent="0.2">
      <c r="A5660" s="147">
        <v>6</v>
      </c>
      <c r="B5660" s="149" t="s">
        <v>27944</v>
      </c>
      <c r="C5660" s="147" t="s">
        <v>2242</v>
      </c>
      <c r="D5660" s="147" t="s">
        <v>27943</v>
      </c>
      <c r="E5660" s="147" t="s">
        <v>2240</v>
      </c>
      <c r="G5660" s="147">
        <v>0</v>
      </c>
      <c r="I5660" s="147">
        <v>5</v>
      </c>
      <c r="J5660" s="147">
        <v>2566198</v>
      </c>
    </row>
    <row r="5661" spans="1:10" x14ac:dyDescent="0.2">
      <c r="A5661" s="147">
        <v>6</v>
      </c>
      <c r="B5661" s="149" t="s">
        <v>27942</v>
      </c>
      <c r="C5661" s="147" t="s">
        <v>2242</v>
      </c>
      <c r="D5661" s="147" t="s">
        <v>27941</v>
      </c>
      <c r="E5661" s="147" t="s">
        <v>2240</v>
      </c>
      <c r="G5661" s="147">
        <v>0</v>
      </c>
      <c r="I5661" s="147">
        <v>5</v>
      </c>
      <c r="J5661" s="147">
        <v>2566195</v>
      </c>
    </row>
    <row r="5662" spans="1:10" x14ac:dyDescent="0.2">
      <c r="A5662" s="147">
        <v>6</v>
      </c>
      <c r="B5662" s="149" t="s">
        <v>27940</v>
      </c>
      <c r="C5662" s="147" t="s">
        <v>2242</v>
      </c>
      <c r="D5662" s="147" t="s">
        <v>27939</v>
      </c>
      <c r="E5662" s="147" t="s">
        <v>2240</v>
      </c>
      <c r="G5662" s="147">
        <v>0</v>
      </c>
      <c r="I5662" s="147">
        <v>5</v>
      </c>
      <c r="J5662" s="147">
        <v>2566205</v>
      </c>
    </row>
    <row r="5663" spans="1:10" x14ac:dyDescent="0.2">
      <c r="A5663" s="147">
        <v>6</v>
      </c>
      <c r="B5663" s="149" t="s">
        <v>27938</v>
      </c>
      <c r="C5663" s="147" t="s">
        <v>2242</v>
      </c>
      <c r="D5663" s="147" t="s">
        <v>27937</v>
      </c>
      <c r="E5663" s="147" t="s">
        <v>2240</v>
      </c>
      <c r="G5663" s="147">
        <v>0</v>
      </c>
      <c r="I5663" s="147">
        <v>5</v>
      </c>
      <c r="J5663" s="147">
        <v>2566196</v>
      </c>
    </row>
    <row r="5664" spans="1:10" x14ac:dyDescent="0.2">
      <c r="A5664" s="147">
        <v>6</v>
      </c>
      <c r="B5664" s="149" t="s">
        <v>27936</v>
      </c>
      <c r="C5664" s="147" t="s">
        <v>2242</v>
      </c>
      <c r="D5664" s="147" t="s">
        <v>27935</v>
      </c>
      <c r="E5664" s="147" t="s">
        <v>2240</v>
      </c>
      <c r="G5664" s="147">
        <v>0</v>
      </c>
      <c r="I5664" s="147">
        <v>5</v>
      </c>
      <c r="J5664" s="147">
        <v>2566199</v>
      </c>
    </row>
    <row r="5665" spans="1:10" x14ac:dyDescent="0.2">
      <c r="A5665" s="147">
        <v>6</v>
      </c>
      <c r="B5665" s="149" t="s">
        <v>27934</v>
      </c>
      <c r="C5665" s="147" t="s">
        <v>2242</v>
      </c>
      <c r="D5665" s="147" t="s">
        <v>27933</v>
      </c>
      <c r="E5665" s="147" t="s">
        <v>2240</v>
      </c>
      <c r="G5665" s="147">
        <v>0</v>
      </c>
      <c r="I5665" s="147">
        <v>5</v>
      </c>
      <c r="J5665" s="147">
        <v>2566184</v>
      </c>
    </row>
    <row r="5666" spans="1:10" x14ac:dyDescent="0.2">
      <c r="A5666" s="147">
        <v>4</v>
      </c>
      <c r="B5666" s="149" t="s">
        <v>27929</v>
      </c>
      <c r="C5666" s="147" t="s">
        <v>2242</v>
      </c>
      <c r="D5666" s="147" t="s">
        <v>27932</v>
      </c>
      <c r="E5666" s="147" t="s">
        <v>2246</v>
      </c>
      <c r="G5666" s="147">
        <v>0</v>
      </c>
      <c r="I5666" s="147">
        <v>4</v>
      </c>
      <c r="J5666" s="147">
        <v>2566107</v>
      </c>
    </row>
    <row r="5667" spans="1:10" x14ac:dyDescent="0.2">
      <c r="A5667" s="147">
        <v>4</v>
      </c>
      <c r="B5667" s="149" t="s">
        <v>27929</v>
      </c>
      <c r="C5667" s="147" t="s">
        <v>2261</v>
      </c>
      <c r="D5667" s="147" t="s">
        <v>27931</v>
      </c>
      <c r="E5667" s="147" t="s">
        <v>2246</v>
      </c>
      <c r="G5667" s="147">
        <v>0</v>
      </c>
      <c r="I5667" s="147">
        <v>4</v>
      </c>
      <c r="J5667" s="147">
        <v>1192240</v>
      </c>
    </row>
    <row r="5668" spans="1:10" x14ac:dyDescent="0.2">
      <c r="A5668" s="147">
        <v>4</v>
      </c>
      <c r="B5668" s="149" t="s">
        <v>27929</v>
      </c>
      <c r="C5668" s="147" t="s">
        <v>2277</v>
      </c>
      <c r="D5668" s="147" t="s">
        <v>27879</v>
      </c>
      <c r="E5668" s="147" t="s">
        <v>2246</v>
      </c>
      <c r="G5668" s="147">
        <v>0</v>
      </c>
      <c r="I5668" s="147">
        <v>4</v>
      </c>
      <c r="J5668" s="147">
        <v>1192218</v>
      </c>
    </row>
    <row r="5669" spans="1:10" x14ac:dyDescent="0.2">
      <c r="A5669" s="147">
        <v>4</v>
      </c>
      <c r="B5669" s="149" t="s">
        <v>27929</v>
      </c>
      <c r="C5669" s="147" t="s">
        <v>2277</v>
      </c>
      <c r="D5669" s="147" t="s">
        <v>27930</v>
      </c>
      <c r="E5669" s="147" t="s">
        <v>2246</v>
      </c>
      <c r="G5669" s="147">
        <v>0</v>
      </c>
      <c r="I5669" s="147">
        <v>4</v>
      </c>
      <c r="J5669" s="147">
        <v>1192286</v>
      </c>
    </row>
    <row r="5670" spans="1:10" x14ac:dyDescent="0.2">
      <c r="A5670" s="147">
        <v>4</v>
      </c>
      <c r="B5670" s="149" t="s">
        <v>27929</v>
      </c>
      <c r="C5670" s="147" t="s">
        <v>2277</v>
      </c>
      <c r="D5670" s="147" t="s">
        <v>27876</v>
      </c>
      <c r="E5670" s="147" t="s">
        <v>2246</v>
      </c>
      <c r="G5670" s="147">
        <v>0</v>
      </c>
      <c r="I5670" s="147">
        <v>4</v>
      </c>
      <c r="J5670" s="147">
        <v>1192276</v>
      </c>
    </row>
    <row r="5671" spans="1:10" x14ac:dyDescent="0.2">
      <c r="A5671" s="147">
        <v>5</v>
      </c>
      <c r="B5671" s="149" t="s">
        <v>27928</v>
      </c>
      <c r="C5671" s="147" t="s">
        <v>2242</v>
      </c>
      <c r="D5671" s="147" t="s">
        <v>27927</v>
      </c>
      <c r="E5671" s="147" t="s">
        <v>2246</v>
      </c>
      <c r="G5671" s="147">
        <v>0</v>
      </c>
      <c r="I5671" s="147">
        <v>5</v>
      </c>
      <c r="J5671" s="147">
        <v>2566260</v>
      </c>
    </row>
    <row r="5672" spans="1:10" x14ac:dyDescent="0.2">
      <c r="A5672" s="147">
        <v>6</v>
      </c>
      <c r="B5672" s="149" t="s">
        <v>27926</v>
      </c>
      <c r="C5672" s="147" t="s">
        <v>2242</v>
      </c>
      <c r="D5672" s="147" t="s">
        <v>27925</v>
      </c>
      <c r="E5672" s="147" t="s">
        <v>2240</v>
      </c>
      <c r="G5672" s="147">
        <v>0</v>
      </c>
      <c r="I5672" s="147">
        <v>6</v>
      </c>
      <c r="J5672" s="147">
        <v>2566265</v>
      </c>
    </row>
    <row r="5673" spans="1:10" x14ac:dyDescent="0.2">
      <c r="A5673" s="147">
        <v>6</v>
      </c>
      <c r="B5673" s="149" t="s">
        <v>27924</v>
      </c>
      <c r="C5673" s="147" t="s">
        <v>2242</v>
      </c>
      <c r="D5673" s="147" t="s">
        <v>27923</v>
      </c>
      <c r="E5673" s="147" t="s">
        <v>2240</v>
      </c>
      <c r="G5673" s="147">
        <v>0</v>
      </c>
      <c r="I5673" s="147">
        <v>5</v>
      </c>
      <c r="J5673" s="147">
        <v>2566263</v>
      </c>
    </row>
    <row r="5674" spans="1:10" x14ac:dyDescent="0.2">
      <c r="A5674" s="147">
        <v>6</v>
      </c>
      <c r="B5674" s="149" t="s">
        <v>27922</v>
      </c>
      <c r="C5674" s="147" t="s">
        <v>2242</v>
      </c>
      <c r="D5674" s="147" t="s">
        <v>27921</v>
      </c>
      <c r="E5674" s="147" t="s">
        <v>2240</v>
      </c>
      <c r="G5674" s="147">
        <v>0</v>
      </c>
      <c r="I5674" s="147">
        <v>5</v>
      </c>
      <c r="J5674" s="147">
        <v>2566238</v>
      </c>
    </row>
    <row r="5675" spans="1:10" x14ac:dyDescent="0.2">
      <c r="A5675" s="147">
        <v>6</v>
      </c>
      <c r="B5675" s="149" t="s">
        <v>27920</v>
      </c>
      <c r="C5675" s="147" t="s">
        <v>2242</v>
      </c>
      <c r="D5675" s="147" t="s">
        <v>27919</v>
      </c>
      <c r="E5675" s="147" t="s">
        <v>2240</v>
      </c>
      <c r="G5675" s="147">
        <v>0</v>
      </c>
      <c r="I5675" s="147">
        <v>5</v>
      </c>
      <c r="J5675" s="147">
        <v>2566253</v>
      </c>
    </row>
    <row r="5676" spans="1:10" x14ac:dyDescent="0.2">
      <c r="A5676" s="147">
        <v>6</v>
      </c>
      <c r="B5676" s="149" t="s">
        <v>27918</v>
      </c>
      <c r="C5676" s="147" t="s">
        <v>2242</v>
      </c>
      <c r="D5676" s="147" t="s">
        <v>27917</v>
      </c>
      <c r="E5676" s="147" t="s">
        <v>2240</v>
      </c>
      <c r="G5676" s="147">
        <v>0</v>
      </c>
      <c r="I5676" s="147">
        <v>5</v>
      </c>
      <c r="J5676" s="147">
        <v>2566210</v>
      </c>
    </row>
    <row r="5677" spans="1:10" x14ac:dyDescent="0.2">
      <c r="A5677" s="147">
        <v>6</v>
      </c>
      <c r="B5677" s="149" t="s">
        <v>27916</v>
      </c>
      <c r="C5677" s="147" t="s">
        <v>2242</v>
      </c>
      <c r="D5677" s="147" t="s">
        <v>27915</v>
      </c>
      <c r="E5677" s="147" t="s">
        <v>2240</v>
      </c>
      <c r="G5677" s="147">
        <v>0</v>
      </c>
      <c r="I5677" s="147">
        <v>5</v>
      </c>
      <c r="J5677" s="147">
        <v>2566222</v>
      </c>
    </row>
    <row r="5678" spans="1:10" x14ac:dyDescent="0.2">
      <c r="A5678" s="147">
        <v>6</v>
      </c>
      <c r="B5678" s="149" t="s">
        <v>27914</v>
      </c>
      <c r="C5678" s="147" t="s">
        <v>2242</v>
      </c>
      <c r="D5678" s="147" t="s">
        <v>27913</v>
      </c>
      <c r="E5678" s="147" t="s">
        <v>2240</v>
      </c>
      <c r="G5678" s="147">
        <v>0</v>
      </c>
      <c r="I5678" s="147">
        <v>5</v>
      </c>
      <c r="J5678" s="147">
        <v>2566257</v>
      </c>
    </row>
    <row r="5679" spans="1:10" x14ac:dyDescent="0.2">
      <c r="A5679" s="147">
        <v>6</v>
      </c>
      <c r="B5679" s="149" t="s">
        <v>27912</v>
      </c>
      <c r="C5679" s="147" t="s">
        <v>2242</v>
      </c>
      <c r="D5679" s="147" t="s">
        <v>27911</v>
      </c>
      <c r="E5679" s="147" t="s">
        <v>2240</v>
      </c>
      <c r="G5679" s="147">
        <v>0</v>
      </c>
      <c r="I5679" s="147">
        <v>5</v>
      </c>
      <c r="J5679" s="147">
        <v>2566225</v>
      </c>
    </row>
    <row r="5680" spans="1:10" x14ac:dyDescent="0.2">
      <c r="A5680" s="147">
        <v>6</v>
      </c>
      <c r="B5680" s="149" t="s">
        <v>27910</v>
      </c>
      <c r="C5680" s="147" t="s">
        <v>2242</v>
      </c>
      <c r="D5680" s="147" t="s">
        <v>27909</v>
      </c>
      <c r="E5680" s="147" t="s">
        <v>2240</v>
      </c>
      <c r="G5680" s="147">
        <v>0</v>
      </c>
      <c r="I5680" s="147">
        <v>5</v>
      </c>
      <c r="J5680" s="147">
        <v>2566235</v>
      </c>
    </row>
    <row r="5681" spans="1:10" x14ac:dyDescent="0.2">
      <c r="A5681" s="147">
        <v>6</v>
      </c>
      <c r="B5681" s="149" t="s">
        <v>27908</v>
      </c>
      <c r="C5681" s="147" t="s">
        <v>2242</v>
      </c>
      <c r="D5681" s="147" t="s">
        <v>27907</v>
      </c>
      <c r="E5681" s="147" t="s">
        <v>2240</v>
      </c>
      <c r="G5681" s="147">
        <v>0</v>
      </c>
      <c r="I5681" s="147">
        <v>5</v>
      </c>
      <c r="J5681" s="147">
        <v>2566251</v>
      </c>
    </row>
    <row r="5682" spans="1:10" x14ac:dyDescent="0.2">
      <c r="A5682" s="147">
        <v>6</v>
      </c>
      <c r="B5682" s="149" t="s">
        <v>27906</v>
      </c>
      <c r="C5682" s="147" t="s">
        <v>2242</v>
      </c>
      <c r="D5682" s="147" t="s">
        <v>27905</v>
      </c>
      <c r="E5682" s="147" t="s">
        <v>2240</v>
      </c>
      <c r="G5682" s="147">
        <v>0</v>
      </c>
      <c r="I5682" s="147">
        <v>5</v>
      </c>
      <c r="J5682" s="147">
        <v>2566255</v>
      </c>
    </row>
    <row r="5683" spans="1:10" x14ac:dyDescent="0.2">
      <c r="A5683" s="147">
        <v>6</v>
      </c>
      <c r="B5683" s="149" t="s">
        <v>27904</v>
      </c>
      <c r="C5683" s="147" t="s">
        <v>2242</v>
      </c>
      <c r="D5683" s="147" t="s">
        <v>27903</v>
      </c>
      <c r="E5683" s="147" t="s">
        <v>2240</v>
      </c>
      <c r="G5683" s="147">
        <v>0</v>
      </c>
      <c r="I5683" s="147">
        <v>5</v>
      </c>
      <c r="J5683" s="147">
        <v>2566236</v>
      </c>
    </row>
    <row r="5684" spans="1:10" x14ac:dyDescent="0.2">
      <c r="A5684" s="147">
        <v>6</v>
      </c>
      <c r="B5684" s="149" t="s">
        <v>27902</v>
      </c>
      <c r="C5684" s="147" t="s">
        <v>2242</v>
      </c>
      <c r="D5684" s="147" t="s">
        <v>27901</v>
      </c>
      <c r="E5684" s="147" t="s">
        <v>2240</v>
      </c>
      <c r="G5684" s="147">
        <v>0</v>
      </c>
      <c r="I5684" s="147">
        <v>5</v>
      </c>
      <c r="J5684" s="147">
        <v>2566244</v>
      </c>
    </row>
    <row r="5685" spans="1:10" x14ac:dyDescent="0.2">
      <c r="A5685" s="147">
        <v>6</v>
      </c>
      <c r="B5685" s="149" t="s">
        <v>27900</v>
      </c>
      <c r="C5685" s="147" t="s">
        <v>2242</v>
      </c>
      <c r="D5685" s="147" t="s">
        <v>27899</v>
      </c>
      <c r="E5685" s="147" t="s">
        <v>2240</v>
      </c>
      <c r="G5685" s="147">
        <v>0</v>
      </c>
      <c r="I5685" s="147">
        <v>5</v>
      </c>
      <c r="J5685" s="147">
        <v>2566246</v>
      </c>
    </row>
    <row r="5686" spans="1:10" x14ac:dyDescent="0.2">
      <c r="A5686" s="147">
        <v>6</v>
      </c>
      <c r="B5686" s="149" t="s">
        <v>27898</v>
      </c>
      <c r="C5686" s="147" t="s">
        <v>2242</v>
      </c>
      <c r="D5686" s="147" t="s">
        <v>27897</v>
      </c>
      <c r="E5686" s="147" t="s">
        <v>2240</v>
      </c>
      <c r="G5686" s="147">
        <v>0</v>
      </c>
      <c r="I5686" s="147">
        <v>5</v>
      </c>
      <c r="J5686" s="147">
        <v>2566262</v>
      </c>
    </row>
    <row r="5687" spans="1:10" x14ac:dyDescent="0.2">
      <c r="A5687" s="147">
        <v>6</v>
      </c>
      <c r="B5687" s="149" t="s">
        <v>27896</v>
      </c>
      <c r="C5687" s="147" t="s">
        <v>2242</v>
      </c>
      <c r="D5687" s="147" t="s">
        <v>27895</v>
      </c>
      <c r="E5687" s="147" t="s">
        <v>2240</v>
      </c>
      <c r="G5687" s="147">
        <v>0</v>
      </c>
      <c r="I5687" s="147">
        <v>5</v>
      </c>
      <c r="J5687" s="147">
        <v>2566220</v>
      </c>
    </row>
    <row r="5688" spans="1:10" x14ac:dyDescent="0.2">
      <c r="A5688" s="147">
        <v>6</v>
      </c>
      <c r="B5688" s="149" t="s">
        <v>27894</v>
      </c>
      <c r="C5688" s="147" t="s">
        <v>2242</v>
      </c>
      <c r="D5688" s="147" t="s">
        <v>27893</v>
      </c>
      <c r="E5688" s="147" t="s">
        <v>2240</v>
      </c>
      <c r="G5688" s="147">
        <v>0</v>
      </c>
      <c r="I5688" s="147">
        <v>5</v>
      </c>
      <c r="J5688" s="147">
        <v>2566248</v>
      </c>
    </row>
    <row r="5689" spans="1:10" x14ac:dyDescent="0.2">
      <c r="A5689" s="147">
        <v>6</v>
      </c>
      <c r="B5689" s="149" t="s">
        <v>27892</v>
      </c>
      <c r="C5689" s="147" t="s">
        <v>2242</v>
      </c>
      <c r="D5689" s="147" t="s">
        <v>27891</v>
      </c>
      <c r="E5689" s="147" t="s">
        <v>2240</v>
      </c>
      <c r="G5689" s="147">
        <v>0</v>
      </c>
      <c r="I5689" s="147">
        <v>5</v>
      </c>
      <c r="J5689" s="147">
        <v>2566232</v>
      </c>
    </row>
    <row r="5690" spans="1:10" x14ac:dyDescent="0.2">
      <c r="A5690" s="147">
        <v>4</v>
      </c>
      <c r="B5690" s="149" t="s">
        <v>27877</v>
      </c>
      <c r="C5690" s="147" t="s">
        <v>2242</v>
      </c>
      <c r="D5690" s="147" t="s">
        <v>27890</v>
      </c>
      <c r="E5690" s="147" t="s">
        <v>2246</v>
      </c>
      <c r="G5690" s="147">
        <v>0</v>
      </c>
      <c r="I5690" s="147">
        <v>4</v>
      </c>
      <c r="J5690" s="147">
        <v>2566115</v>
      </c>
    </row>
    <row r="5691" spans="1:10" x14ac:dyDescent="0.2">
      <c r="A5691" s="147">
        <v>4</v>
      </c>
      <c r="B5691" s="149" t="s">
        <v>27877</v>
      </c>
      <c r="C5691" s="147" t="s">
        <v>2261</v>
      </c>
      <c r="D5691" s="147" t="s">
        <v>27889</v>
      </c>
      <c r="E5691" s="147" t="s">
        <v>2246</v>
      </c>
      <c r="G5691" s="147">
        <v>0</v>
      </c>
      <c r="I5691" s="147">
        <v>4</v>
      </c>
      <c r="J5691" s="147">
        <v>1192193</v>
      </c>
    </row>
    <row r="5692" spans="1:10" x14ac:dyDescent="0.2">
      <c r="A5692" s="147">
        <v>4</v>
      </c>
      <c r="B5692" s="149" t="s">
        <v>27877</v>
      </c>
      <c r="C5692" s="147" t="s">
        <v>2261</v>
      </c>
      <c r="D5692" s="147" t="s">
        <v>27888</v>
      </c>
      <c r="E5692" s="147" t="s">
        <v>2246</v>
      </c>
      <c r="G5692" s="147">
        <v>0</v>
      </c>
      <c r="I5692" s="147">
        <v>4</v>
      </c>
      <c r="J5692" s="147">
        <v>1192233</v>
      </c>
    </row>
    <row r="5693" spans="1:10" x14ac:dyDescent="0.2">
      <c r="A5693" s="147">
        <v>4</v>
      </c>
      <c r="B5693" s="149" t="s">
        <v>27877</v>
      </c>
      <c r="C5693" s="147" t="s">
        <v>2261</v>
      </c>
      <c r="D5693" s="147" t="s">
        <v>27887</v>
      </c>
      <c r="E5693" s="147" t="s">
        <v>2246</v>
      </c>
      <c r="G5693" s="147">
        <v>0</v>
      </c>
      <c r="I5693" s="147">
        <v>4</v>
      </c>
      <c r="J5693" s="147">
        <v>1192219</v>
      </c>
    </row>
    <row r="5694" spans="1:10" x14ac:dyDescent="0.2">
      <c r="A5694" s="147">
        <v>4</v>
      </c>
      <c r="B5694" s="149" t="s">
        <v>27877</v>
      </c>
      <c r="C5694" s="147" t="s">
        <v>2261</v>
      </c>
      <c r="D5694" s="147" t="s">
        <v>27886</v>
      </c>
      <c r="E5694" s="147" t="s">
        <v>2246</v>
      </c>
      <c r="G5694" s="147">
        <v>0</v>
      </c>
      <c r="I5694" s="147">
        <v>4</v>
      </c>
      <c r="J5694" s="147">
        <v>1192238</v>
      </c>
    </row>
    <row r="5695" spans="1:10" x14ac:dyDescent="0.2">
      <c r="A5695" s="147">
        <v>4</v>
      </c>
      <c r="B5695" s="149" t="s">
        <v>27877</v>
      </c>
      <c r="C5695" s="147" t="s">
        <v>2261</v>
      </c>
      <c r="D5695" s="147" t="s">
        <v>27885</v>
      </c>
      <c r="E5695" s="147" t="s">
        <v>2246</v>
      </c>
      <c r="G5695" s="147">
        <v>0</v>
      </c>
      <c r="I5695" s="147">
        <v>4</v>
      </c>
      <c r="J5695" s="147">
        <v>1192284</v>
      </c>
    </row>
    <row r="5696" spans="1:10" x14ac:dyDescent="0.2">
      <c r="A5696" s="147">
        <v>4</v>
      </c>
      <c r="B5696" s="149" t="s">
        <v>27877</v>
      </c>
      <c r="C5696" s="147" t="s">
        <v>2261</v>
      </c>
      <c r="D5696" s="147" t="s">
        <v>27884</v>
      </c>
      <c r="E5696" s="147" t="s">
        <v>2246</v>
      </c>
      <c r="G5696" s="147">
        <v>0</v>
      </c>
      <c r="I5696" s="147">
        <v>4</v>
      </c>
      <c r="J5696" s="147">
        <v>1192222</v>
      </c>
    </row>
    <row r="5697" spans="1:10" x14ac:dyDescent="0.2">
      <c r="A5697" s="147">
        <v>4</v>
      </c>
      <c r="B5697" s="149" t="s">
        <v>27877</v>
      </c>
      <c r="C5697" s="147" t="s">
        <v>2261</v>
      </c>
      <c r="D5697" s="147" t="s">
        <v>27883</v>
      </c>
      <c r="E5697" s="147" t="s">
        <v>2246</v>
      </c>
      <c r="G5697" s="147">
        <v>0</v>
      </c>
      <c r="I5697" s="147">
        <v>4</v>
      </c>
      <c r="J5697" s="147">
        <v>1192243</v>
      </c>
    </row>
    <row r="5698" spans="1:10" x14ac:dyDescent="0.2">
      <c r="A5698" s="147">
        <v>4</v>
      </c>
      <c r="B5698" s="149" t="s">
        <v>27877</v>
      </c>
      <c r="C5698" s="147" t="s">
        <v>2261</v>
      </c>
      <c r="D5698" s="147" t="s">
        <v>27882</v>
      </c>
      <c r="E5698" s="147" t="s">
        <v>2246</v>
      </c>
      <c r="G5698" s="147">
        <v>0</v>
      </c>
      <c r="I5698" s="147">
        <v>4</v>
      </c>
      <c r="J5698" s="147">
        <v>1192288</v>
      </c>
    </row>
    <row r="5699" spans="1:10" x14ac:dyDescent="0.2">
      <c r="A5699" s="147">
        <v>4</v>
      </c>
      <c r="B5699" s="149" t="s">
        <v>27877</v>
      </c>
      <c r="C5699" s="147" t="s">
        <v>2250</v>
      </c>
      <c r="D5699" s="147" t="s">
        <v>27881</v>
      </c>
      <c r="E5699" s="147" t="s">
        <v>2246</v>
      </c>
      <c r="G5699" s="147">
        <v>0</v>
      </c>
      <c r="I5699" s="147">
        <v>4</v>
      </c>
      <c r="J5699" s="147">
        <v>1192237</v>
      </c>
    </row>
    <row r="5700" spans="1:10" x14ac:dyDescent="0.2">
      <c r="A5700" s="147">
        <v>4</v>
      </c>
      <c r="B5700" s="149" t="s">
        <v>27877</v>
      </c>
      <c r="C5700" s="147" t="s">
        <v>2250</v>
      </c>
      <c r="D5700" s="147" t="s">
        <v>27880</v>
      </c>
      <c r="E5700" s="147" t="s">
        <v>2246</v>
      </c>
      <c r="G5700" s="147">
        <v>0</v>
      </c>
      <c r="I5700" s="147">
        <v>4</v>
      </c>
      <c r="J5700" s="147">
        <v>1192228</v>
      </c>
    </row>
    <row r="5701" spans="1:10" x14ac:dyDescent="0.2">
      <c r="A5701" s="147">
        <v>4</v>
      </c>
      <c r="B5701" s="149" t="s">
        <v>27877</v>
      </c>
      <c r="C5701" s="147" t="s">
        <v>2277</v>
      </c>
      <c r="D5701" s="147" t="s">
        <v>27879</v>
      </c>
      <c r="E5701" s="147" t="s">
        <v>2246</v>
      </c>
      <c r="G5701" s="147">
        <v>0</v>
      </c>
      <c r="I5701" s="147">
        <v>4</v>
      </c>
      <c r="J5701" s="147">
        <v>1192260</v>
      </c>
    </row>
    <row r="5702" spans="1:10" x14ac:dyDescent="0.2">
      <c r="A5702" s="147">
        <v>4</v>
      </c>
      <c r="B5702" s="149" t="s">
        <v>27877</v>
      </c>
      <c r="C5702" s="147" t="s">
        <v>2277</v>
      </c>
      <c r="D5702" s="147" t="s">
        <v>27878</v>
      </c>
      <c r="E5702" s="147" t="s">
        <v>2246</v>
      </c>
      <c r="G5702" s="147">
        <v>0</v>
      </c>
      <c r="I5702" s="147">
        <v>4</v>
      </c>
      <c r="J5702" s="147">
        <v>1192273</v>
      </c>
    </row>
    <row r="5703" spans="1:10" x14ac:dyDescent="0.2">
      <c r="A5703" s="147">
        <v>4</v>
      </c>
      <c r="B5703" s="149" t="s">
        <v>27877</v>
      </c>
      <c r="C5703" s="147" t="s">
        <v>2277</v>
      </c>
      <c r="D5703" s="147" t="s">
        <v>27876</v>
      </c>
      <c r="E5703" s="147" t="s">
        <v>2246</v>
      </c>
      <c r="G5703" s="147">
        <v>0</v>
      </c>
      <c r="I5703" s="147">
        <v>4</v>
      </c>
      <c r="J5703" s="147">
        <v>1192245</v>
      </c>
    </row>
    <row r="5704" spans="1:10" x14ac:dyDescent="0.2">
      <c r="A5704" s="147">
        <v>5</v>
      </c>
      <c r="B5704" s="149" t="s">
        <v>27875</v>
      </c>
      <c r="C5704" s="147" t="s">
        <v>2242</v>
      </c>
      <c r="D5704" s="147" t="s">
        <v>27874</v>
      </c>
      <c r="E5704" s="147" t="s">
        <v>2246</v>
      </c>
      <c r="G5704" s="147">
        <v>0</v>
      </c>
      <c r="I5704" s="147">
        <v>5</v>
      </c>
      <c r="J5704" s="147">
        <v>2566278</v>
      </c>
    </row>
    <row r="5705" spans="1:10" x14ac:dyDescent="0.2">
      <c r="A5705" s="147">
        <v>6</v>
      </c>
      <c r="B5705" s="149" t="s">
        <v>27873</v>
      </c>
      <c r="C5705" s="147" t="s">
        <v>2242</v>
      </c>
      <c r="D5705" s="147" t="s">
        <v>27872</v>
      </c>
      <c r="E5705" s="147" t="s">
        <v>2240</v>
      </c>
      <c r="G5705" s="147">
        <v>0</v>
      </c>
      <c r="I5705" s="147">
        <v>6</v>
      </c>
      <c r="J5705" s="147">
        <v>2566285</v>
      </c>
    </row>
    <row r="5706" spans="1:10" x14ac:dyDescent="0.2">
      <c r="A5706" s="147">
        <v>6</v>
      </c>
      <c r="B5706" s="149" t="s">
        <v>27871</v>
      </c>
      <c r="C5706" s="147" t="s">
        <v>2242</v>
      </c>
      <c r="D5706" s="147" t="s">
        <v>27870</v>
      </c>
      <c r="E5706" s="147" t="s">
        <v>2240</v>
      </c>
      <c r="G5706" s="147">
        <v>0</v>
      </c>
      <c r="I5706" s="147">
        <v>5</v>
      </c>
      <c r="J5706" s="147">
        <v>2566268</v>
      </c>
    </row>
    <row r="5707" spans="1:10" x14ac:dyDescent="0.2">
      <c r="A5707" s="147">
        <v>6</v>
      </c>
      <c r="B5707" s="149" t="s">
        <v>27869</v>
      </c>
      <c r="C5707" s="147" t="s">
        <v>2242</v>
      </c>
      <c r="D5707" s="147" t="s">
        <v>27868</v>
      </c>
      <c r="E5707" s="147" t="s">
        <v>2240</v>
      </c>
      <c r="G5707" s="147">
        <v>0</v>
      </c>
      <c r="I5707" s="147">
        <v>5</v>
      </c>
      <c r="J5707" s="147">
        <v>2566272</v>
      </c>
    </row>
    <row r="5708" spans="1:10" x14ac:dyDescent="0.2">
      <c r="A5708" s="147">
        <v>6</v>
      </c>
      <c r="B5708" s="149" t="s">
        <v>27867</v>
      </c>
      <c r="C5708" s="147" t="s">
        <v>2242</v>
      </c>
      <c r="D5708" s="147" t="s">
        <v>27866</v>
      </c>
      <c r="E5708" s="147" t="s">
        <v>2240</v>
      </c>
      <c r="G5708" s="147">
        <v>0</v>
      </c>
      <c r="I5708" s="147">
        <v>5</v>
      </c>
      <c r="J5708" s="147">
        <v>2566283</v>
      </c>
    </row>
    <row r="5709" spans="1:10" x14ac:dyDescent="0.2">
      <c r="A5709" s="147">
        <v>6</v>
      </c>
      <c r="B5709" s="149" t="s">
        <v>27865</v>
      </c>
      <c r="C5709" s="147" t="s">
        <v>2242</v>
      </c>
      <c r="D5709" s="147" t="s">
        <v>27864</v>
      </c>
      <c r="E5709" s="147" t="s">
        <v>2240</v>
      </c>
      <c r="G5709" s="147">
        <v>0</v>
      </c>
      <c r="I5709" s="147">
        <v>5</v>
      </c>
      <c r="J5709" s="147">
        <v>2566270</v>
      </c>
    </row>
    <row r="5710" spans="1:10" x14ac:dyDescent="0.2">
      <c r="A5710" s="147">
        <v>6</v>
      </c>
      <c r="B5710" s="149" t="s">
        <v>27863</v>
      </c>
      <c r="C5710" s="147" t="s">
        <v>2242</v>
      </c>
      <c r="D5710" s="147" t="s">
        <v>27862</v>
      </c>
      <c r="E5710" s="147" t="s">
        <v>2240</v>
      </c>
      <c r="G5710" s="147">
        <v>0</v>
      </c>
      <c r="I5710" s="147">
        <v>5</v>
      </c>
      <c r="J5710" s="147">
        <v>2566284</v>
      </c>
    </row>
    <row r="5711" spans="1:10" x14ac:dyDescent="0.2">
      <c r="A5711" s="147">
        <v>4</v>
      </c>
      <c r="B5711" s="149" t="s">
        <v>27859</v>
      </c>
      <c r="C5711" s="147" t="s">
        <v>2242</v>
      </c>
      <c r="D5711" s="147" t="s">
        <v>27861</v>
      </c>
      <c r="E5711" s="147" t="s">
        <v>2240</v>
      </c>
      <c r="G5711" s="147">
        <v>0</v>
      </c>
      <c r="I5711" s="147">
        <v>4</v>
      </c>
      <c r="J5711" s="147">
        <v>2566104</v>
      </c>
    </row>
    <row r="5712" spans="1:10" x14ac:dyDescent="0.2">
      <c r="A5712" s="147">
        <v>4</v>
      </c>
      <c r="B5712" s="149" t="s">
        <v>27859</v>
      </c>
      <c r="C5712" s="147" t="s">
        <v>2261</v>
      </c>
      <c r="D5712" s="147" t="s">
        <v>27860</v>
      </c>
      <c r="E5712" s="147" t="s">
        <v>2246</v>
      </c>
      <c r="G5712" s="147">
        <v>0</v>
      </c>
      <c r="I5712" s="147">
        <v>4</v>
      </c>
      <c r="J5712" s="147">
        <v>1192195</v>
      </c>
    </row>
    <row r="5713" spans="1:10" x14ac:dyDescent="0.2">
      <c r="A5713" s="147">
        <v>4</v>
      </c>
      <c r="B5713" s="149" t="s">
        <v>27859</v>
      </c>
      <c r="C5713" s="147" t="s">
        <v>2261</v>
      </c>
      <c r="D5713" s="147" t="s">
        <v>27858</v>
      </c>
      <c r="E5713" s="147" t="s">
        <v>2246</v>
      </c>
      <c r="G5713" s="147">
        <v>0</v>
      </c>
      <c r="I5713" s="147">
        <v>4</v>
      </c>
      <c r="J5713" s="147">
        <v>1192275</v>
      </c>
    </row>
    <row r="5714" spans="1:10" x14ac:dyDescent="0.2">
      <c r="A5714" s="147">
        <v>4</v>
      </c>
      <c r="B5714" s="149" t="s">
        <v>27853</v>
      </c>
      <c r="C5714" s="147" t="s">
        <v>2242</v>
      </c>
      <c r="D5714" s="147" t="s">
        <v>27857</v>
      </c>
      <c r="E5714" s="147" t="s">
        <v>2246</v>
      </c>
      <c r="G5714" s="147">
        <v>0</v>
      </c>
      <c r="I5714" s="147">
        <v>4</v>
      </c>
      <c r="J5714" s="147">
        <v>2566101</v>
      </c>
    </row>
    <row r="5715" spans="1:10" x14ac:dyDescent="0.2">
      <c r="A5715" s="147">
        <v>4</v>
      </c>
      <c r="B5715" s="149" t="s">
        <v>27853</v>
      </c>
      <c r="C5715" s="147" t="s">
        <v>2261</v>
      </c>
      <c r="D5715" s="147" t="s">
        <v>27856</v>
      </c>
      <c r="E5715" s="147" t="s">
        <v>2246</v>
      </c>
      <c r="G5715" s="147">
        <v>0</v>
      </c>
      <c r="I5715" s="147">
        <v>4</v>
      </c>
      <c r="J5715" s="147">
        <v>1192289</v>
      </c>
    </row>
    <row r="5716" spans="1:10" x14ac:dyDescent="0.2">
      <c r="A5716" s="147">
        <v>4</v>
      </c>
      <c r="B5716" s="149" t="s">
        <v>27853</v>
      </c>
      <c r="C5716" s="147" t="s">
        <v>2261</v>
      </c>
      <c r="D5716" s="147" t="s">
        <v>27855</v>
      </c>
      <c r="E5716" s="147" t="s">
        <v>2246</v>
      </c>
      <c r="G5716" s="147">
        <v>0</v>
      </c>
      <c r="I5716" s="147">
        <v>4</v>
      </c>
      <c r="J5716" s="147">
        <v>1192214</v>
      </c>
    </row>
    <row r="5717" spans="1:10" x14ac:dyDescent="0.2">
      <c r="A5717" s="147">
        <v>4</v>
      </c>
      <c r="B5717" s="149" t="s">
        <v>27853</v>
      </c>
      <c r="C5717" s="147" t="s">
        <v>2261</v>
      </c>
      <c r="D5717" s="147" t="s">
        <v>27854</v>
      </c>
      <c r="E5717" s="147" t="s">
        <v>2246</v>
      </c>
      <c r="G5717" s="147">
        <v>0</v>
      </c>
      <c r="I5717" s="147">
        <v>4</v>
      </c>
      <c r="J5717" s="147">
        <v>1192270</v>
      </c>
    </row>
    <row r="5718" spans="1:10" x14ac:dyDescent="0.2">
      <c r="A5718" s="147">
        <v>4</v>
      </c>
      <c r="B5718" s="149" t="s">
        <v>27853</v>
      </c>
      <c r="C5718" s="147" t="s">
        <v>2261</v>
      </c>
      <c r="D5718" s="147" t="s">
        <v>27852</v>
      </c>
      <c r="E5718" s="147" t="s">
        <v>2246</v>
      </c>
      <c r="G5718" s="147">
        <v>0</v>
      </c>
      <c r="I5718" s="147">
        <v>4</v>
      </c>
      <c r="J5718" s="147">
        <v>1192285</v>
      </c>
    </row>
    <row r="5719" spans="1:10" x14ac:dyDescent="0.2">
      <c r="A5719" s="147">
        <v>5</v>
      </c>
      <c r="B5719" s="149" t="s">
        <v>27851</v>
      </c>
      <c r="C5719" s="147" t="s">
        <v>2242</v>
      </c>
      <c r="D5719" s="147" t="s">
        <v>27850</v>
      </c>
      <c r="E5719" s="147" t="s">
        <v>2246</v>
      </c>
      <c r="G5719" s="147">
        <v>0</v>
      </c>
      <c r="I5719" s="147">
        <v>5</v>
      </c>
      <c r="J5719" s="147">
        <v>2566291</v>
      </c>
    </row>
    <row r="5720" spans="1:10" x14ac:dyDescent="0.2">
      <c r="A5720" s="147">
        <v>6</v>
      </c>
      <c r="B5720" s="149" t="s">
        <v>27849</v>
      </c>
      <c r="C5720" s="147" t="s">
        <v>2242</v>
      </c>
      <c r="D5720" s="147" t="s">
        <v>27848</v>
      </c>
      <c r="E5720" s="147" t="s">
        <v>2240</v>
      </c>
      <c r="G5720" s="147">
        <v>0</v>
      </c>
      <c r="I5720" s="147">
        <v>6</v>
      </c>
      <c r="J5720" s="147">
        <v>2566308</v>
      </c>
    </row>
    <row r="5721" spans="1:10" x14ac:dyDescent="0.2">
      <c r="A5721" s="147">
        <v>5</v>
      </c>
      <c r="B5721" s="149" t="s">
        <v>27847</v>
      </c>
      <c r="C5721" s="147" t="s">
        <v>2242</v>
      </c>
      <c r="D5721" s="147" t="s">
        <v>27846</v>
      </c>
      <c r="E5721" s="147" t="s">
        <v>2246</v>
      </c>
      <c r="G5721" s="147">
        <v>0</v>
      </c>
      <c r="I5721" s="147">
        <v>5</v>
      </c>
      <c r="J5721" s="147">
        <v>2566293</v>
      </c>
    </row>
    <row r="5722" spans="1:10" x14ac:dyDescent="0.2">
      <c r="A5722" s="147">
        <v>6</v>
      </c>
      <c r="B5722" s="149" t="s">
        <v>27845</v>
      </c>
      <c r="C5722" s="147" t="s">
        <v>2242</v>
      </c>
      <c r="D5722" s="147" t="s">
        <v>27844</v>
      </c>
      <c r="E5722" s="147" t="s">
        <v>2240</v>
      </c>
      <c r="G5722" s="147">
        <v>0</v>
      </c>
      <c r="I5722" s="147">
        <v>6</v>
      </c>
      <c r="J5722" s="147">
        <v>2566316</v>
      </c>
    </row>
    <row r="5723" spans="1:10" x14ac:dyDescent="0.2">
      <c r="A5723" s="147">
        <v>6</v>
      </c>
      <c r="B5723" s="149" t="s">
        <v>27843</v>
      </c>
      <c r="C5723" s="147" t="s">
        <v>2242</v>
      </c>
      <c r="D5723" s="147" t="s">
        <v>27842</v>
      </c>
      <c r="E5723" s="147" t="s">
        <v>2240</v>
      </c>
      <c r="G5723" s="147">
        <v>0</v>
      </c>
      <c r="I5723" s="147">
        <v>6</v>
      </c>
      <c r="J5723" s="147">
        <v>2566315</v>
      </c>
    </row>
    <row r="5724" spans="1:10" x14ac:dyDescent="0.2">
      <c r="A5724" s="147">
        <v>6</v>
      </c>
      <c r="B5724" s="149" t="s">
        <v>27841</v>
      </c>
      <c r="C5724" s="147" t="s">
        <v>2242</v>
      </c>
      <c r="D5724" s="147" t="s">
        <v>27840</v>
      </c>
      <c r="E5724" s="147" t="s">
        <v>2240</v>
      </c>
      <c r="G5724" s="147">
        <v>0</v>
      </c>
      <c r="I5724" s="147">
        <v>6</v>
      </c>
      <c r="J5724" s="147">
        <v>2566320</v>
      </c>
    </row>
    <row r="5725" spans="1:10" x14ac:dyDescent="0.2">
      <c r="A5725" s="147">
        <v>6</v>
      </c>
      <c r="B5725" s="149" t="s">
        <v>27839</v>
      </c>
      <c r="C5725" s="147" t="s">
        <v>2242</v>
      </c>
      <c r="D5725" s="147" t="s">
        <v>27838</v>
      </c>
      <c r="E5725" s="147" t="s">
        <v>2240</v>
      </c>
      <c r="G5725" s="147">
        <v>0</v>
      </c>
      <c r="I5725" s="147">
        <v>6</v>
      </c>
      <c r="J5725" s="147">
        <v>2566311</v>
      </c>
    </row>
    <row r="5726" spans="1:10" x14ac:dyDescent="0.2">
      <c r="A5726" s="147">
        <v>5</v>
      </c>
      <c r="B5726" s="149" t="s">
        <v>27837</v>
      </c>
      <c r="C5726" s="147" t="s">
        <v>2242</v>
      </c>
      <c r="D5726" s="147" t="s">
        <v>27836</v>
      </c>
      <c r="E5726" s="147" t="s">
        <v>2246</v>
      </c>
      <c r="G5726" s="147">
        <v>0</v>
      </c>
      <c r="I5726" s="147">
        <v>5</v>
      </c>
      <c r="J5726" s="147">
        <v>2566289</v>
      </c>
    </row>
    <row r="5727" spans="1:10" x14ac:dyDescent="0.2">
      <c r="A5727" s="147">
        <v>6</v>
      </c>
      <c r="B5727" s="149" t="s">
        <v>27835</v>
      </c>
      <c r="C5727" s="147" t="s">
        <v>2242</v>
      </c>
      <c r="D5727" s="147" t="s">
        <v>27834</v>
      </c>
      <c r="E5727" s="147" t="s">
        <v>2240</v>
      </c>
      <c r="G5727" s="147">
        <v>0</v>
      </c>
      <c r="I5727" s="147">
        <v>6</v>
      </c>
      <c r="J5727" s="147">
        <v>2566335</v>
      </c>
    </row>
    <row r="5728" spans="1:10" x14ac:dyDescent="0.2">
      <c r="A5728" s="147">
        <v>6</v>
      </c>
      <c r="B5728" s="149" t="s">
        <v>27833</v>
      </c>
      <c r="C5728" s="147" t="s">
        <v>2242</v>
      </c>
      <c r="D5728" s="147" t="s">
        <v>27832</v>
      </c>
      <c r="E5728" s="147" t="s">
        <v>2240</v>
      </c>
      <c r="G5728" s="147">
        <v>0</v>
      </c>
      <c r="I5728" s="147">
        <v>6</v>
      </c>
      <c r="J5728" s="147">
        <v>2566325</v>
      </c>
    </row>
    <row r="5729" spans="1:10" x14ac:dyDescent="0.2">
      <c r="A5729" s="147">
        <v>6</v>
      </c>
      <c r="B5729" s="149" t="s">
        <v>27831</v>
      </c>
      <c r="C5729" s="147" t="s">
        <v>2242</v>
      </c>
      <c r="D5729" s="147" t="s">
        <v>27830</v>
      </c>
      <c r="E5729" s="147" t="s">
        <v>2240</v>
      </c>
      <c r="G5729" s="147">
        <v>0</v>
      </c>
      <c r="I5729" s="147">
        <v>6</v>
      </c>
      <c r="J5729" s="147">
        <v>2566323</v>
      </c>
    </row>
    <row r="5730" spans="1:10" x14ac:dyDescent="0.2">
      <c r="A5730" s="147">
        <v>6</v>
      </c>
      <c r="B5730" s="149" t="s">
        <v>27829</v>
      </c>
      <c r="C5730" s="147" t="s">
        <v>2242</v>
      </c>
      <c r="D5730" s="147" t="s">
        <v>27828</v>
      </c>
      <c r="E5730" s="147" t="s">
        <v>2240</v>
      </c>
      <c r="G5730" s="147">
        <v>0</v>
      </c>
      <c r="I5730" s="147">
        <v>6</v>
      </c>
      <c r="J5730" s="147">
        <v>2566334</v>
      </c>
    </row>
    <row r="5731" spans="1:10" x14ac:dyDescent="0.2">
      <c r="A5731" s="147">
        <v>6</v>
      </c>
      <c r="B5731" s="149" t="s">
        <v>27827</v>
      </c>
      <c r="C5731" s="147" t="s">
        <v>2242</v>
      </c>
      <c r="D5731" s="147" t="s">
        <v>27826</v>
      </c>
      <c r="E5731" s="147" t="s">
        <v>2240</v>
      </c>
      <c r="G5731" s="147">
        <v>0</v>
      </c>
      <c r="I5731" s="147">
        <v>6</v>
      </c>
      <c r="J5731" s="147">
        <v>2566324</v>
      </c>
    </row>
    <row r="5732" spans="1:10" x14ac:dyDescent="0.2">
      <c r="A5732" s="147">
        <v>5</v>
      </c>
      <c r="B5732" s="149" t="s">
        <v>27825</v>
      </c>
      <c r="C5732" s="147" t="s">
        <v>2242</v>
      </c>
      <c r="D5732" s="147" t="s">
        <v>27824</v>
      </c>
      <c r="E5732" s="147" t="s">
        <v>2246</v>
      </c>
      <c r="G5732" s="147">
        <v>0</v>
      </c>
      <c r="I5732" s="147">
        <v>5</v>
      </c>
      <c r="J5732" s="147">
        <v>2566302</v>
      </c>
    </row>
    <row r="5733" spans="1:10" x14ac:dyDescent="0.2">
      <c r="A5733" s="147">
        <v>6</v>
      </c>
      <c r="B5733" s="149" t="s">
        <v>27823</v>
      </c>
      <c r="C5733" s="147" t="s">
        <v>2242</v>
      </c>
      <c r="D5733" s="147" t="s">
        <v>27822</v>
      </c>
      <c r="E5733" s="147" t="s">
        <v>2240</v>
      </c>
      <c r="G5733" s="147">
        <v>0</v>
      </c>
      <c r="I5733" s="147">
        <v>6</v>
      </c>
      <c r="J5733" s="147">
        <v>2566350</v>
      </c>
    </row>
    <row r="5734" spans="1:10" x14ac:dyDescent="0.2">
      <c r="A5734" s="147">
        <v>6</v>
      </c>
      <c r="B5734" s="149" t="s">
        <v>27821</v>
      </c>
      <c r="C5734" s="147" t="s">
        <v>2242</v>
      </c>
      <c r="D5734" s="147" t="s">
        <v>27820</v>
      </c>
      <c r="E5734" s="147" t="s">
        <v>2240</v>
      </c>
      <c r="G5734" s="147">
        <v>0</v>
      </c>
      <c r="I5734" s="147">
        <v>6</v>
      </c>
      <c r="J5734" s="147">
        <v>2566342</v>
      </c>
    </row>
    <row r="5735" spans="1:10" x14ac:dyDescent="0.2">
      <c r="A5735" s="147">
        <v>6</v>
      </c>
      <c r="B5735" s="149" t="s">
        <v>27819</v>
      </c>
      <c r="C5735" s="147" t="s">
        <v>2242</v>
      </c>
      <c r="D5735" s="147" t="s">
        <v>27818</v>
      </c>
      <c r="E5735" s="147" t="s">
        <v>2240</v>
      </c>
      <c r="G5735" s="147">
        <v>0</v>
      </c>
      <c r="I5735" s="147">
        <v>6</v>
      </c>
      <c r="J5735" s="147">
        <v>2566349</v>
      </c>
    </row>
    <row r="5736" spans="1:10" x14ac:dyDescent="0.2">
      <c r="A5736" s="147">
        <v>6</v>
      </c>
      <c r="B5736" s="149" t="s">
        <v>27817</v>
      </c>
      <c r="C5736" s="147" t="s">
        <v>2242</v>
      </c>
      <c r="D5736" s="147" t="s">
        <v>27816</v>
      </c>
      <c r="E5736" s="147" t="s">
        <v>2240</v>
      </c>
      <c r="G5736" s="147">
        <v>0</v>
      </c>
      <c r="I5736" s="147">
        <v>6</v>
      </c>
      <c r="J5736" s="147">
        <v>2566337</v>
      </c>
    </row>
    <row r="5737" spans="1:10" x14ac:dyDescent="0.2">
      <c r="A5737" s="147">
        <v>6</v>
      </c>
      <c r="B5737" s="149" t="s">
        <v>27815</v>
      </c>
      <c r="C5737" s="147" t="s">
        <v>2242</v>
      </c>
      <c r="D5737" s="147" t="s">
        <v>27814</v>
      </c>
      <c r="E5737" s="147" t="s">
        <v>2240</v>
      </c>
      <c r="G5737" s="147">
        <v>0</v>
      </c>
      <c r="I5737" s="147">
        <v>6</v>
      </c>
      <c r="J5737" s="147">
        <v>2566336</v>
      </c>
    </row>
    <row r="5738" spans="1:10" x14ac:dyDescent="0.2">
      <c r="A5738" s="147">
        <v>5</v>
      </c>
      <c r="B5738" s="149" t="s">
        <v>27813</v>
      </c>
      <c r="C5738" s="147" t="s">
        <v>2242</v>
      </c>
      <c r="D5738" s="147" t="s">
        <v>27812</v>
      </c>
      <c r="E5738" s="147" t="s">
        <v>2246</v>
      </c>
      <c r="G5738" s="147">
        <v>0</v>
      </c>
      <c r="I5738" s="147">
        <v>5</v>
      </c>
      <c r="J5738" s="147">
        <v>2566299</v>
      </c>
    </row>
    <row r="5739" spans="1:10" x14ac:dyDescent="0.2">
      <c r="A5739" s="147">
        <v>6</v>
      </c>
      <c r="B5739" s="149" t="s">
        <v>27811</v>
      </c>
      <c r="C5739" s="147" t="s">
        <v>2242</v>
      </c>
      <c r="D5739" s="147" t="s">
        <v>27810</v>
      </c>
      <c r="E5739" s="147" t="s">
        <v>2240</v>
      </c>
      <c r="G5739" s="147">
        <v>0</v>
      </c>
      <c r="I5739" s="147">
        <v>6</v>
      </c>
      <c r="J5739" s="147">
        <v>2566351</v>
      </c>
    </row>
    <row r="5740" spans="1:10" x14ac:dyDescent="0.2">
      <c r="A5740" s="147">
        <v>6</v>
      </c>
      <c r="B5740" s="149" t="s">
        <v>27809</v>
      </c>
      <c r="C5740" s="147" t="s">
        <v>2242</v>
      </c>
      <c r="D5740" s="147" t="s">
        <v>27808</v>
      </c>
      <c r="E5740" s="147" t="s">
        <v>2240</v>
      </c>
      <c r="G5740" s="147">
        <v>0</v>
      </c>
      <c r="I5740" s="147">
        <v>6</v>
      </c>
      <c r="J5740" s="147">
        <v>2566356</v>
      </c>
    </row>
    <row r="5741" spans="1:10" x14ac:dyDescent="0.2">
      <c r="A5741" s="147">
        <v>6</v>
      </c>
      <c r="B5741" s="149" t="s">
        <v>27807</v>
      </c>
      <c r="C5741" s="147" t="s">
        <v>2242</v>
      </c>
      <c r="D5741" s="147" t="s">
        <v>27806</v>
      </c>
      <c r="E5741" s="147" t="s">
        <v>2240</v>
      </c>
      <c r="G5741" s="147">
        <v>0</v>
      </c>
      <c r="I5741" s="147">
        <v>6</v>
      </c>
      <c r="J5741" s="147">
        <v>2566362</v>
      </c>
    </row>
    <row r="5742" spans="1:10" x14ac:dyDescent="0.2">
      <c r="A5742" s="147">
        <v>6</v>
      </c>
      <c r="B5742" s="149" t="s">
        <v>27805</v>
      </c>
      <c r="C5742" s="147" t="s">
        <v>2242</v>
      </c>
      <c r="D5742" s="147" t="s">
        <v>27804</v>
      </c>
      <c r="E5742" s="147" t="s">
        <v>2240</v>
      </c>
      <c r="G5742" s="147">
        <v>0</v>
      </c>
      <c r="I5742" s="147">
        <v>6</v>
      </c>
      <c r="J5742" s="147">
        <v>2566358</v>
      </c>
    </row>
    <row r="5743" spans="1:10" x14ac:dyDescent="0.2">
      <c r="A5743" s="147">
        <v>6</v>
      </c>
      <c r="B5743" s="149" t="s">
        <v>27803</v>
      </c>
      <c r="C5743" s="147" t="s">
        <v>2242</v>
      </c>
      <c r="D5743" s="147" t="s">
        <v>27802</v>
      </c>
      <c r="E5743" s="147" t="s">
        <v>2240</v>
      </c>
      <c r="G5743" s="147">
        <v>0</v>
      </c>
      <c r="I5743" s="147">
        <v>5</v>
      </c>
      <c r="J5743" s="147">
        <v>2566301</v>
      </c>
    </row>
    <row r="5744" spans="1:10" x14ac:dyDescent="0.2">
      <c r="A5744" s="147">
        <v>3</v>
      </c>
      <c r="B5744" s="149" t="s">
        <v>27799</v>
      </c>
      <c r="C5744" s="147" t="s">
        <v>2242</v>
      </c>
      <c r="D5744" s="147" t="s">
        <v>27801</v>
      </c>
      <c r="E5744" s="147" t="s">
        <v>2246</v>
      </c>
      <c r="G5744" s="147">
        <v>0</v>
      </c>
      <c r="I5744" s="147">
        <v>3</v>
      </c>
      <c r="J5744" s="147">
        <v>2565797</v>
      </c>
    </row>
    <row r="5745" spans="1:10" x14ac:dyDescent="0.2">
      <c r="A5745" s="147">
        <v>3</v>
      </c>
      <c r="B5745" s="149" t="s">
        <v>27799</v>
      </c>
      <c r="C5745" s="147" t="s">
        <v>2446</v>
      </c>
      <c r="D5745" s="147" t="s">
        <v>27800</v>
      </c>
      <c r="E5745" s="147" t="s">
        <v>2246</v>
      </c>
      <c r="G5745" s="147">
        <v>0</v>
      </c>
      <c r="I5745" s="147">
        <v>3</v>
      </c>
      <c r="J5745" s="147">
        <v>1191939</v>
      </c>
    </row>
    <row r="5746" spans="1:10" x14ac:dyDescent="0.2">
      <c r="A5746" s="147">
        <v>3</v>
      </c>
      <c r="B5746" s="149" t="s">
        <v>27799</v>
      </c>
      <c r="C5746" s="147" t="s">
        <v>2277</v>
      </c>
      <c r="D5746" s="147" t="s">
        <v>27798</v>
      </c>
      <c r="E5746" s="147" t="s">
        <v>2246</v>
      </c>
      <c r="G5746" s="147">
        <v>0</v>
      </c>
      <c r="I5746" s="147">
        <v>3</v>
      </c>
      <c r="J5746" s="147">
        <v>1191944</v>
      </c>
    </row>
    <row r="5747" spans="1:10" x14ac:dyDescent="0.2">
      <c r="A5747" s="147">
        <v>4</v>
      </c>
      <c r="B5747" s="149" t="s">
        <v>27796</v>
      </c>
      <c r="C5747" s="147" t="s">
        <v>2242</v>
      </c>
      <c r="D5747" s="147" t="s">
        <v>27797</v>
      </c>
      <c r="E5747" s="147" t="s">
        <v>2240</v>
      </c>
      <c r="G5747" s="147">
        <v>0</v>
      </c>
      <c r="I5747" s="147">
        <v>4</v>
      </c>
      <c r="J5747" s="147">
        <v>2566367</v>
      </c>
    </row>
    <row r="5748" spans="1:10" x14ac:dyDescent="0.2">
      <c r="A5748" s="147">
        <v>4</v>
      </c>
      <c r="B5748" s="149" t="s">
        <v>27796</v>
      </c>
      <c r="C5748" s="147" t="s">
        <v>2277</v>
      </c>
      <c r="D5748" s="147" t="s">
        <v>27790</v>
      </c>
      <c r="E5748" s="147" t="s">
        <v>2246</v>
      </c>
      <c r="G5748" s="147">
        <v>0</v>
      </c>
      <c r="I5748" s="147">
        <v>4</v>
      </c>
      <c r="J5748" s="147">
        <v>1192368</v>
      </c>
    </row>
    <row r="5749" spans="1:10" x14ac:dyDescent="0.2">
      <c r="A5749" s="147">
        <v>4</v>
      </c>
      <c r="B5749" s="149" t="s">
        <v>27796</v>
      </c>
      <c r="C5749" s="147" t="s">
        <v>2277</v>
      </c>
      <c r="D5749" s="147" t="s">
        <v>27783</v>
      </c>
      <c r="E5749" s="147" t="s">
        <v>2246</v>
      </c>
      <c r="G5749" s="147">
        <v>0</v>
      </c>
      <c r="I5749" s="147">
        <v>4</v>
      </c>
      <c r="J5749" s="147">
        <v>1192386</v>
      </c>
    </row>
    <row r="5750" spans="1:10" x14ac:dyDescent="0.2">
      <c r="A5750" s="147">
        <v>4</v>
      </c>
      <c r="B5750" s="149" t="s">
        <v>27794</v>
      </c>
      <c r="C5750" s="147" t="s">
        <v>2242</v>
      </c>
      <c r="D5750" s="147" t="s">
        <v>27795</v>
      </c>
      <c r="E5750" s="147" t="s">
        <v>2240</v>
      </c>
      <c r="G5750" s="147">
        <v>0</v>
      </c>
      <c r="I5750" s="147">
        <v>4</v>
      </c>
      <c r="J5750" s="147">
        <v>2566375</v>
      </c>
    </row>
    <row r="5751" spans="1:10" x14ac:dyDescent="0.2">
      <c r="A5751" s="147">
        <v>4</v>
      </c>
      <c r="B5751" s="149" t="s">
        <v>27794</v>
      </c>
      <c r="C5751" s="147" t="s">
        <v>2277</v>
      </c>
      <c r="D5751" s="147" t="s">
        <v>27790</v>
      </c>
      <c r="E5751" s="147" t="s">
        <v>2246</v>
      </c>
      <c r="G5751" s="147">
        <v>0</v>
      </c>
      <c r="I5751" s="147">
        <v>4</v>
      </c>
      <c r="J5751" s="147">
        <v>1192389</v>
      </c>
    </row>
    <row r="5752" spans="1:10" x14ac:dyDescent="0.2">
      <c r="A5752" s="147">
        <v>4</v>
      </c>
      <c r="B5752" s="149" t="s">
        <v>27794</v>
      </c>
      <c r="C5752" s="147" t="s">
        <v>2277</v>
      </c>
      <c r="D5752" s="147" t="s">
        <v>27783</v>
      </c>
      <c r="E5752" s="147" t="s">
        <v>2246</v>
      </c>
      <c r="G5752" s="147">
        <v>0</v>
      </c>
      <c r="I5752" s="147">
        <v>4</v>
      </c>
      <c r="J5752" s="147">
        <v>1192334</v>
      </c>
    </row>
    <row r="5753" spans="1:10" x14ac:dyDescent="0.2">
      <c r="A5753" s="147">
        <v>4</v>
      </c>
      <c r="B5753" s="149" t="s">
        <v>27792</v>
      </c>
      <c r="C5753" s="147" t="s">
        <v>2242</v>
      </c>
      <c r="D5753" s="147" t="s">
        <v>27793</v>
      </c>
      <c r="E5753" s="147" t="s">
        <v>2240</v>
      </c>
      <c r="G5753" s="147">
        <v>0</v>
      </c>
      <c r="I5753" s="147">
        <v>4</v>
      </c>
      <c r="J5753" s="147">
        <v>2566377</v>
      </c>
    </row>
    <row r="5754" spans="1:10" x14ac:dyDescent="0.2">
      <c r="A5754" s="147">
        <v>4</v>
      </c>
      <c r="B5754" s="149" t="s">
        <v>27792</v>
      </c>
      <c r="C5754" s="147" t="s">
        <v>2277</v>
      </c>
      <c r="D5754" s="147" t="s">
        <v>27790</v>
      </c>
      <c r="E5754" s="147" t="s">
        <v>2246</v>
      </c>
      <c r="G5754" s="147">
        <v>0</v>
      </c>
      <c r="I5754" s="147">
        <v>4</v>
      </c>
      <c r="J5754" s="147">
        <v>1192324</v>
      </c>
    </row>
    <row r="5755" spans="1:10" x14ac:dyDescent="0.2">
      <c r="A5755" s="147">
        <v>4</v>
      </c>
      <c r="B5755" s="149" t="s">
        <v>27792</v>
      </c>
      <c r="C5755" s="147" t="s">
        <v>2277</v>
      </c>
      <c r="D5755" s="147" t="s">
        <v>27783</v>
      </c>
      <c r="E5755" s="147" t="s">
        <v>2246</v>
      </c>
      <c r="G5755" s="147">
        <v>0</v>
      </c>
      <c r="I5755" s="147">
        <v>4</v>
      </c>
      <c r="J5755" s="147">
        <v>1192364</v>
      </c>
    </row>
    <row r="5756" spans="1:10" x14ac:dyDescent="0.2">
      <c r="A5756" s="147">
        <v>4</v>
      </c>
      <c r="B5756" s="149" t="s">
        <v>27789</v>
      </c>
      <c r="C5756" s="147" t="s">
        <v>2242</v>
      </c>
      <c r="D5756" s="147" t="s">
        <v>27791</v>
      </c>
      <c r="E5756" s="147" t="s">
        <v>2240</v>
      </c>
      <c r="G5756" s="147">
        <v>0</v>
      </c>
      <c r="I5756" s="147">
        <v>4</v>
      </c>
      <c r="J5756" s="147">
        <v>2566382</v>
      </c>
    </row>
    <row r="5757" spans="1:10" x14ac:dyDescent="0.2">
      <c r="A5757" s="147">
        <v>4</v>
      </c>
      <c r="B5757" s="149" t="s">
        <v>27789</v>
      </c>
      <c r="C5757" s="147" t="s">
        <v>2277</v>
      </c>
      <c r="D5757" s="147" t="s">
        <v>27790</v>
      </c>
      <c r="E5757" s="147" t="s">
        <v>2246</v>
      </c>
      <c r="G5757" s="147">
        <v>0</v>
      </c>
      <c r="I5757" s="147">
        <v>4</v>
      </c>
      <c r="J5757" s="147">
        <v>1192402</v>
      </c>
    </row>
    <row r="5758" spans="1:10" x14ac:dyDescent="0.2">
      <c r="A5758" s="147">
        <v>4</v>
      </c>
      <c r="B5758" s="149" t="s">
        <v>27789</v>
      </c>
      <c r="C5758" s="147" t="s">
        <v>2277</v>
      </c>
      <c r="D5758" s="147" t="s">
        <v>27783</v>
      </c>
      <c r="E5758" s="147" t="s">
        <v>2246</v>
      </c>
      <c r="G5758" s="147">
        <v>0</v>
      </c>
      <c r="I5758" s="147">
        <v>4</v>
      </c>
      <c r="J5758" s="147">
        <v>1192379</v>
      </c>
    </row>
    <row r="5759" spans="1:10" x14ac:dyDescent="0.2">
      <c r="A5759" s="147">
        <v>4</v>
      </c>
      <c r="B5759" s="149" t="s">
        <v>27784</v>
      </c>
      <c r="C5759" s="147" t="s">
        <v>2242</v>
      </c>
      <c r="D5759" s="147" t="s">
        <v>27788</v>
      </c>
      <c r="E5759" s="147" t="s">
        <v>2246</v>
      </c>
      <c r="G5759" s="147">
        <v>0</v>
      </c>
      <c r="I5759" s="147">
        <v>4</v>
      </c>
      <c r="J5759" s="147">
        <v>2566374</v>
      </c>
    </row>
    <row r="5760" spans="1:10" x14ac:dyDescent="0.2">
      <c r="A5760" s="147">
        <v>4</v>
      </c>
      <c r="B5760" s="149" t="s">
        <v>27784</v>
      </c>
      <c r="C5760" s="147" t="s">
        <v>2261</v>
      </c>
      <c r="D5760" s="147" t="s">
        <v>27787</v>
      </c>
      <c r="E5760" s="147" t="s">
        <v>2246</v>
      </c>
      <c r="G5760" s="147">
        <v>0</v>
      </c>
      <c r="I5760" s="147">
        <v>4</v>
      </c>
      <c r="J5760" s="147">
        <v>1192330</v>
      </c>
    </row>
    <row r="5761" spans="1:10" x14ac:dyDescent="0.2">
      <c r="A5761" s="147">
        <v>4</v>
      </c>
      <c r="B5761" s="149" t="s">
        <v>27784</v>
      </c>
      <c r="C5761" s="147" t="s">
        <v>2261</v>
      </c>
      <c r="D5761" s="147" t="s">
        <v>27786</v>
      </c>
      <c r="E5761" s="147" t="s">
        <v>2246</v>
      </c>
      <c r="G5761" s="147">
        <v>0</v>
      </c>
      <c r="I5761" s="147">
        <v>4</v>
      </c>
      <c r="J5761" s="147">
        <v>1192400</v>
      </c>
    </row>
    <row r="5762" spans="1:10" x14ac:dyDescent="0.2">
      <c r="A5762" s="147">
        <v>4</v>
      </c>
      <c r="B5762" s="149" t="s">
        <v>27784</v>
      </c>
      <c r="C5762" s="147" t="s">
        <v>2261</v>
      </c>
      <c r="D5762" s="147" t="s">
        <v>27785</v>
      </c>
      <c r="E5762" s="147" t="s">
        <v>2246</v>
      </c>
      <c r="G5762" s="147">
        <v>0</v>
      </c>
      <c r="I5762" s="147">
        <v>4</v>
      </c>
      <c r="J5762" s="147">
        <v>1192375</v>
      </c>
    </row>
    <row r="5763" spans="1:10" x14ac:dyDescent="0.2">
      <c r="A5763" s="147">
        <v>4</v>
      </c>
      <c r="B5763" s="149" t="s">
        <v>27784</v>
      </c>
      <c r="C5763" s="147" t="s">
        <v>2277</v>
      </c>
      <c r="D5763" s="147" t="s">
        <v>27783</v>
      </c>
      <c r="E5763" s="147" t="s">
        <v>2246</v>
      </c>
      <c r="G5763" s="147">
        <v>0</v>
      </c>
      <c r="I5763" s="147">
        <v>4</v>
      </c>
      <c r="J5763" s="147">
        <v>1192404</v>
      </c>
    </row>
    <row r="5764" spans="1:10" x14ac:dyDescent="0.2">
      <c r="A5764" s="147">
        <v>5</v>
      </c>
      <c r="B5764" s="149" t="s">
        <v>27782</v>
      </c>
      <c r="C5764" s="147" t="s">
        <v>2242</v>
      </c>
      <c r="D5764" s="147" t="s">
        <v>27781</v>
      </c>
      <c r="E5764" s="147" t="s">
        <v>2246</v>
      </c>
      <c r="G5764" s="147">
        <v>0</v>
      </c>
      <c r="I5764" s="147">
        <v>5</v>
      </c>
      <c r="J5764" s="147">
        <v>2566394</v>
      </c>
    </row>
    <row r="5765" spans="1:10" x14ac:dyDescent="0.2">
      <c r="A5765" s="147">
        <v>6</v>
      </c>
      <c r="B5765" s="149" t="s">
        <v>27780</v>
      </c>
      <c r="C5765" s="147" t="s">
        <v>2242</v>
      </c>
      <c r="D5765" s="147" t="s">
        <v>27779</v>
      </c>
      <c r="E5765" s="147" t="s">
        <v>2240</v>
      </c>
      <c r="G5765" s="147">
        <v>0</v>
      </c>
      <c r="I5765" s="147">
        <v>6</v>
      </c>
      <c r="J5765" s="147">
        <v>2566406</v>
      </c>
    </row>
    <row r="5766" spans="1:10" x14ac:dyDescent="0.2">
      <c r="A5766" s="147">
        <v>6</v>
      </c>
      <c r="B5766" s="149" t="s">
        <v>27777</v>
      </c>
      <c r="C5766" s="147" t="s">
        <v>2242</v>
      </c>
      <c r="D5766" s="147" t="s">
        <v>27778</v>
      </c>
      <c r="E5766" s="147" t="s">
        <v>2240</v>
      </c>
      <c r="G5766" s="147">
        <v>0</v>
      </c>
      <c r="I5766" s="147">
        <v>5</v>
      </c>
      <c r="J5766" s="147">
        <v>2566401</v>
      </c>
    </row>
    <row r="5767" spans="1:10" x14ac:dyDescent="0.2">
      <c r="A5767" s="147">
        <v>6</v>
      </c>
      <c r="B5767" s="149" t="s">
        <v>27777</v>
      </c>
      <c r="C5767" s="147" t="s">
        <v>2261</v>
      </c>
      <c r="D5767" s="147" t="s">
        <v>27776</v>
      </c>
      <c r="E5767" s="147" t="s">
        <v>2246</v>
      </c>
      <c r="G5767" s="147">
        <v>0</v>
      </c>
      <c r="I5767" s="147">
        <v>5</v>
      </c>
      <c r="J5767" s="147">
        <v>1192406</v>
      </c>
    </row>
    <row r="5768" spans="1:10" x14ac:dyDescent="0.2">
      <c r="A5768" s="147">
        <v>6</v>
      </c>
      <c r="B5768" s="149" t="s">
        <v>27775</v>
      </c>
      <c r="C5768" s="147" t="s">
        <v>2242</v>
      </c>
      <c r="D5768" s="147" t="s">
        <v>27774</v>
      </c>
      <c r="E5768" s="147" t="s">
        <v>2240</v>
      </c>
      <c r="G5768" s="147">
        <v>0</v>
      </c>
      <c r="I5768" s="147">
        <v>5</v>
      </c>
      <c r="J5768" s="147">
        <v>2566397</v>
      </c>
    </row>
    <row r="5769" spans="1:10" x14ac:dyDescent="0.2">
      <c r="A5769" s="147">
        <v>6</v>
      </c>
      <c r="B5769" s="149" t="s">
        <v>27773</v>
      </c>
      <c r="C5769" s="147" t="s">
        <v>2242</v>
      </c>
      <c r="D5769" s="147" t="s">
        <v>27772</v>
      </c>
      <c r="E5769" s="147" t="s">
        <v>2240</v>
      </c>
      <c r="G5769" s="147">
        <v>0</v>
      </c>
      <c r="I5769" s="147">
        <v>5</v>
      </c>
      <c r="J5769" s="147">
        <v>2566403</v>
      </c>
    </row>
    <row r="5770" spans="1:10" x14ac:dyDescent="0.2">
      <c r="A5770" s="147">
        <v>4</v>
      </c>
      <c r="B5770" s="149" t="s">
        <v>27767</v>
      </c>
      <c r="C5770" s="147" t="s">
        <v>2242</v>
      </c>
      <c r="D5770" s="147" t="s">
        <v>27771</v>
      </c>
      <c r="E5770" s="147" t="s">
        <v>2246</v>
      </c>
      <c r="G5770" s="147">
        <v>0</v>
      </c>
      <c r="I5770" s="147">
        <v>4</v>
      </c>
      <c r="J5770" s="147">
        <v>2566363</v>
      </c>
    </row>
    <row r="5771" spans="1:10" x14ac:dyDescent="0.2">
      <c r="A5771" s="147">
        <v>4</v>
      </c>
      <c r="B5771" s="149" t="s">
        <v>27767</v>
      </c>
      <c r="C5771" s="147" t="s">
        <v>2261</v>
      </c>
      <c r="D5771" s="147" t="s">
        <v>27770</v>
      </c>
      <c r="E5771" s="147" t="s">
        <v>2246</v>
      </c>
      <c r="G5771" s="147">
        <v>0</v>
      </c>
      <c r="I5771" s="147">
        <v>4</v>
      </c>
      <c r="J5771" s="147">
        <v>1192393</v>
      </c>
    </row>
    <row r="5772" spans="1:10" x14ac:dyDescent="0.2">
      <c r="A5772" s="147">
        <v>4</v>
      </c>
      <c r="B5772" s="149" t="s">
        <v>27767</v>
      </c>
      <c r="C5772" s="147" t="s">
        <v>2261</v>
      </c>
      <c r="D5772" s="147" t="s">
        <v>27769</v>
      </c>
      <c r="E5772" s="147" t="s">
        <v>2246</v>
      </c>
      <c r="G5772" s="147">
        <v>0</v>
      </c>
      <c r="I5772" s="147">
        <v>4</v>
      </c>
      <c r="J5772" s="147">
        <v>1192360</v>
      </c>
    </row>
    <row r="5773" spans="1:10" x14ac:dyDescent="0.2">
      <c r="A5773" s="147">
        <v>4</v>
      </c>
      <c r="B5773" s="149" t="s">
        <v>27767</v>
      </c>
      <c r="C5773" s="147" t="s">
        <v>2261</v>
      </c>
      <c r="D5773" s="147" t="s">
        <v>27768</v>
      </c>
      <c r="E5773" s="147" t="s">
        <v>2246</v>
      </c>
      <c r="G5773" s="147">
        <v>0</v>
      </c>
      <c r="I5773" s="147">
        <v>4</v>
      </c>
      <c r="J5773" s="147">
        <v>1192349</v>
      </c>
    </row>
    <row r="5774" spans="1:10" x14ac:dyDescent="0.2">
      <c r="A5774" s="147">
        <v>4</v>
      </c>
      <c r="B5774" s="149" t="s">
        <v>27767</v>
      </c>
      <c r="C5774" s="147" t="s">
        <v>2261</v>
      </c>
      <c r="D5774" s="147" t="s">
        <v>27762</v>
      </c>
      <c r="E5774" s="147" t="s">
        <v>2246</v>
      </c>
      <c r="G5774" s="147">
        <v>0</v>
      </c>
      <c r="I5774" s="147">
        <v>4</v>
      </c>
      <c r="J5774" s="147">
        <v>1192381</v>
      </c>
    </row>
    <row r="5775" spans="1:10" x14ac:dyDescent="0.2">
      <c r="A5775" s="147">
        <v>4</v>
      </c>
      <c r="B5775" s="149" t="s">
        <v>27767</v>
      </c>
      <c r="C5775" s="147" t="s">
        <v>2277</v>
      </c>
      <c r="D5775" s="147" t="s">
        <v>27766</v>
      </c>
      <c r="E5775" s="147" t="s">
        <v>2246</v>
      </c>
      <c r="G5775" s="147">
        <v>0</v>
      </c>
      <c r="I5775" s="147">
        <v>4</v>
      </c>
      <c r="J5775" s="147">
        <v>1192380</v>
      </c>
    </row>
    <row r="5776" spans="1:10" x14ac:dyDescent="0.2">
      <c r="A5776" s="147">
        <v>5</v>
      </c>
      <c r="B5776" s="149" t="s">
        <v>27765</v>
      </c>
      <c r="C5776" s="147" t="s">
        <v>2242</v>
      </c>
      <c r="D5776" s="147" t="s">
        <v>27764</v>
      </c>
      <c r="E5776" s="147" t="s">
        <v>2246</v>
      </c>
      <c r="G5776" s="147">
        <v>0</v>
      </c>
      <c r="I5776" s="147">
        <v>5</v>
      </c>
      <c r="J5776" s="147">
        <v>2566419</v>
      </c>
    </row>
    <row r="5777" spans="1:10" x14ac:dyDescent="0.2">
      <c r="A5777" s="147">
        <v>6</v>
      </c>
      <c r="B5777" s="149" t="s">
        <v>27763</v>
      </c>
      <c r="C5777" s="147" t="s">
        <v>2242</v>
      </c>
      <c r="D5777" s="147" t="s">
        <v>27762</v>
      </c>
      <c r="E5777" s="147" t="s">
        <v>2240</v>
      </c>
      <c r="G5777" s="147">
        <v>0</v>
      </c>
      <c r="I5777" s="147">
        <v>6</v>
      </c>
      <c r="J5777" s="147">
        <v>2566422</v>
      </c>
    </row>
    <row r="5778" spans="1:10" x14ac:dyDescent="0.2">
      <c r="A5778" s="147">
        <v>6</v>
      </c>
      <c r="B5778" s="149" t="s">
        <v>27761</v>
      </c>
      <c r="C5778" s="147" t="s">
        <v>2242</v>
      </c>
      <c r="D5778" s="147" t="s">
        <v>27760</v>
      </c>
      <c r="E5778" s="147" t="s">
        <v>2240</v>
      </c>
      <c r="G5778" s="147">
        <v>0</v>
      </c>
      <c r="I5778" s="147">
        <v>5</v>
      </c>
      <c r="J5778" s="147">
        <v>2566418</v>
      </c>
    </row>
    <row r="5779" spans="1:10" x14ac:dyDescent="0.2">
      <c r="A5779" s="147">
        <v>6</v>
      </c>
      <c r="B5779" s="149" t="s">
        <v>27759</v>
      </c>
      <c r="C5779" s="147" t="s">
        <v>2242</v>
      </c>
      <c r="D5779" s="147" t="s">
        <v>27758</v>
      </c>
      <c r="E5779" s="147" t="s">
        <v>2240</v>
      </c>
      <c r="G5779" s="147">
        <v>0</v>
      </c>
      <c r="I5779" s="147">
        <v>5</v>
      </c>
      <c r="J5779" s="147">
        <v>2566409</v>
      </c>
    </row>
    <row r="5780" spans="1:10" x14ac:dyDescent="0.2">
      <c r="A5780" s="147">
        <v>6</v>
      </c>
      <c r="B5780" s="149" t="s">
        <v>27757</v>
      </c>
      <c r="C5780" s="147" t="s">
        <v>2242</v>
      </c>
      <c r="D5780" s="147" t="s">
        <v>27756</v>
      </c>
      <c r="E5780" s="147" t="s">
        <v>2240</v>
      </c>
      <c r="G5780" s="147">
        <v>0</v>
      </c>
      <c r="I5780" s="147">
        <v>5</v>
      </c>
      <c r="J5780" s="147">
        <v>2566417</v>
      </c>
    </row>
    <row r="5781" spans="1:10" x14ac:dyDescent="0.2">
      <c r="A5781" s="147">
        <v>4</v>
      </c>
      <c r="B5781" s="149" t="s">
        <v>27753</v>
      </c>
      <c r="C5781" s="147" t="s">
        <v>2242</v>
      </c>
      <c r="D5781" s="147" t="s">
        <v>27755</v>
      </c>
      <c r="E5781" s="147" t="s">
        <v>2240</v>
      </c>
      <c r="G5781" s="147">
        <v>0</v>
      </c>
      <c r="I5781" s="147">
        <v>4</v>
      </c>
      <c r="J5781" s="147">
        <v>2566366</v>
      </c>
    </row>
    <row r="5782" spans="1:10" x14ac:dyDescent="0.2">
      <c r="A5782" s="147">
        <v>4</v>
      </c>
      <c r="B5782" s="149" t="s">
        <v>27753</v>
      </c>
      <c r="C5782" s="147" t="s">
        <v>2261</v>
      </c>
      <c r="D5782" s="147" t="s">
        <v>27754</v>
      </c>
      <c r="E5782" s="147" t="s">
        <v>2246</v>
      </c>
      <c r="G5782" s="147">
        <v>0</v>
      </c>
      <c r="I5782" s="147">
        <v>4</v>
      </c>
      <c r="J5782" s="147">
        <v>1192329</v>
      </c>
    </row>
    <row r="5783" spans="1:10" x14ac:dyDescent="0.2">
      <c r="A5783" s="147">
        <v>4</v>
      </c>
      <c r="B5783" s="149" t="s">
        <v>27753</v>
      </c>
      <c r="C5783" s="147" t="s">
        <v>2277</v>
      </c>
      <c r="D5783" s="147" t="s">
        <v>27752</v>
      </c>
      <c r="E5783" s="147" t="s">
        <v>2246</v>
      </c>
      <c r="G5783" s="147">
        <v>0</v>
      </c>
      <c r="I5783" s="147">
        <v>4</v>
      </c>
      <c r="J5783" s="147">
        <v>1192358</v>
      </c>
    </row>
    <row r="5784" spans="1:10" x14ac:dyDescent="0.2">
      <c r="A5784" s="147">
        <v>4</v>
      </c>
      <c r="B5784" s="149" t="s">
        <v>27746</v>
      </c>
      <c r="C5784" s="147" t="s">
        <v>2242</v>
      </c>
      <c r="D5784" s="147" t="s">
        <v>27751</v>
      </c>
      <c r="E5784" s="147" t="s">
        <v>2246</v>
      </c>
      <c r="G5784" s="147">
        <v>0</v>
      </c>
      <c r="I5784" s="147">
        <v>4</v>
      </c>
      <c r="J5784" s="147">
        <v>2566392</v>
      </c>
    </row>
    <row r="5785" spans="1:10" x14ac:dyDescent="0.2">
      <c r="A5785" s="147">
        <v>4</v>
      </c>
      <c r="B5785" s="149" t="s">
        <v>27746</v>
      </c>
      <c r="C5785" s="147" t="s">
        <v>2261</v>
      </c>
      <c r="D5785" s="147" t="s">
        <v>27750</v>
      </c>
      <c r="E5785" s="147" t="s">
        <v>2246</v>
      </c>
      <c r="G5785" s="147">
        <v>0</v>
      </c>
      <c r="I5785" s="147">
        <v>4</v>
      </c>
      <c r="J5785" s="147">
        <v>1192391</v>
      </c>
    </row>
    <row r="5786" spans="1:10" x14ac:dyDescent="0.2">
      <c r="A5786" s="147">
        <v>4</v>
      </c>
      <c r="B5786" s="149" t="s">
        <v>27746</v>
      </c>
      <c r="C5786" s="147" t="s">
        <v>2261</v>
      </c>
      <c r="D5786" s="147" t="s">
        <v>27749</v>
      </c>
      <c r="E5786" s="147" t="s">
        <v>2246</v>
      </c>
      <c r="G5786" s="147">
        <v>0</v>
      </c>
      <c r="I5786" s="147">
        <v>4</v>
      </c>
      <c r="J5786" s="147">
        <v>1192314</v>
      </c>
    </row>
    <row r="5787" spans="1:10" x14ac:dyDescent="0.2">
      <c r="A5787" s="147">
        <v>4</v>
      </c>
      <c r="B5787" s="149" t="s">
        <v>27746</v>
      </c>
      <c r="C5787" s="147" t="s">
        <v>2277</v>
      </c>
      <c r="D5787" s="147" t="s">
        <v>27748</v>
      </c>
      <c r="E5787" s="147" t="s">
        <v>2246</v>
      </c>
      <c r="G5787" s="147">
        <v>0</v>
      </c>
      <c r="I5787" s="147">
        <v>4</v>
      </c>
      <c r="J5787" s="147">
        <v>1192346</v>
      </c>
    </row>
    <row r="5788" spans="1:10" x14ac:dyDescent="0.2">
      <c r="A5788" s="147">
        <v>4</v>
      </c>
      <c r="B5788" s="149" t="s">
        <v>27746</v>
      </c>
      <c r="C5788" s="147" t="s">
        <v>2277</v>
      </c>
      <c r="D5788" s="147" t="s">
        <v>27747</v>
      </c>
      <c r="E5788" s="147" t="s">
        <v>2246</v>
      </c>
      <c r="G5788" s="147">
        <v>0</v>
      </c>
      <c r="I5788" s="147">
        <v>4</v>
      </c>
      <c r="J5788" s="147">
        <v>1192319</v>
      </c>
    </row>
    <row r="5789" spans="1:10" x14ac:dyDescent="0.2">
      <c r="A5789" s="147">
        <v>4</v>
      </c>
      <c r="B5789" s="149" t="s">
        <v>27746</v>
      </c>
      <c r="C5789" s="147" t="s">
        <v>2277</v>
      </c>
      <c r="D5789" s="147" t="s">
        <v>27599</v>
      </c>
      <c r="E5789" s="147" t="s">
        <v>2246</v>
      </c>
      <c r="G5789" s="147">
        <v>0</v>
      </c>
      <c r="I5789" s="147">
        <v>4</v>
      </c>
      <c r="J5789" s="147">
        <v>1192382</v>
      </c>
    </row>
    <row r="5790" spans="1:10" x14ac:dyDescent="0.2">
      <c r="A5790" s="147">
        <v>5</v>
      </c>
      <c r="B5790" s="149" t="s">
        <v>27745</v>
      </c>
      <c r="C5790" s="147" t="s">
        <v>2242</v>
      </c>
      <c r="D5790" s="147" t="s">
        <v>27744</v>
      </c>
      <c r="E5790" s="147" t="s">
        <v>2246</v>
      </c>
      <c r="G5790" s="147">
        <v>0</v>
      </c>
      <c r="I5790" s="147">
        <v>5</v>
      </c>
      <c r="J5790" s="147">
        <v>2566436</v>
      </c>
    </row>
    <row r="5791" spans="1:10" x14ac:dyDescent="0.2">
      <c r="A5791" s="147">
        <v>6</v>
      </c>
      <c r="B5791" s="149" t="s">
        <v>27743</v>
      </c>
      <c r="C5791" s="147" t="s">
        <v>2242</v>
      </c>
      <c r="D5791" s="147" t="s">
        <v>27742</v>
      </c>
      <c r="E5791" s="147" t="s">
        <v>2240</v>
      </c>
      <c r="G5791" s="147">
        <v>0</v>
      </c>
      <c r="I5791" s="147">
        <v>6</v>
      </c>
      <c r="J5791" s="147">
        <v>2566441</v>
      </c>
    </row>
    <row r="5792" spans="1:10" x14ac:dyDescent="0.2">
      <c r="A5792" s="147">
        <v>6</v>
      </c>
      <c r="B5792" s="149" t="s">
        <v>27741</v>
      </c>
      <c r="C5792" s="147" t="s">
        <v>2242</v>
      </c>
      <c r="D5792" s="147" t="s">
        <v>27740</v>
      </c>
      <c r="E5792" s="147" t="s">
        <v>2240</v>
      </c>
      <c r="G5792" s="147">
        <v>0</v>
      </c>
      <c r="I5792" s="147">
        <v>5</v>
      </c>
      <c r="J5792" s="147">
        <v>2566437</v>
      </c>
    </row>
    <row r="5793" spans="1:10" x14ac:dyDescent="0.2">
      <c r="A5793" s="147">
        <v>6</v>
      </c>
      <c r="B5793" s="149" t="s">
        <v>27739</v>
      </c>
      <c r="C5793" s="147" t="s">
        <v>2242</v>
      </c>
      <c r="D5793" s="147" t="s">
        <v>27738</v>
      </c>
      <c r="E5793" s="147" t="s">
        <v>2240</v>
      </c>
      <c r="G5793" s="147">
        <v>0</v>
      </c>
      <c r="I5793" s="147">
        <v>5</v>
      </c>
      <c r="J5793" s="147">
        <v>2566439</v>
      </c>
    </row>
    <row r="5794" spans="1:10" x14ac:dyDescent="0.2">
      <c r="A5794" s="147">
        <v>6</v>
      </c>
      <c r="B5794" s="149" t="s">
        <v>27737</v>
      </c>
      <c r="C5794" s="147" t="s">
        <v>2242</v>
      </c>
      <c r="D5794" s="147" t="s">
        <v>27736</v>
      </c>
      <c r="E5794" s="147" t="s">
        <v>2240</v>
      </c>
      <c r="G5794" s="147">
        <v>0</v>
      </c>
      <c r="I5794" s="147">
        <v>5</v>
      </c>
      <c r="J5794" s="147">
        <v>2566432</v>
      </c>
    </row>
    <row r="5795" spans="1:10" x14ac:dyDescent="0.2">
      <c r="A5795" s="147">
        <v>6</v>
      </c>
      <c r="B5795" s="149" t="s">
        <v>27735</v>
      </c>
      <c r="C5795" s="147" t="s">
        <v>2242</v>
      </c>
      <c r="D5795" s="147" t="s">
        <v>27734</v>
      </c>
      <c r="E5795" s="147" t="s">
        <v>2240</v>
      </c>
      <c r="G5795" s="147">
        <v>0</v>
      </c>
      <c r="I5795" s="147">
        <v>5</v>
      </c>
      <c r="J5795" s="147">
        <v>2566435</v>
      </c>
    </row>
    <row r="5796" spans="1:10" x14ac:dyDescent="0.2">
      <c r="A5796" s="147">
        <v>6</v>
      </c>
      <c r="B5796" s="149" t="s">
        <v>27733</v>
      </c>
      <c r="C5796" s="147" t="s">
        <v>2242</v>
      </c>
      <c r="D5796" s="147" t="s">
        <v>27732</v>
      </c>
      <c r="E5796" s="147" t="s">
        <v>2240</v>
      </c>
      <c r="G5796" s="147">
        <v>0</v>
      </c>
      <c r="I5796" s="147">
        <v>5</v>
      </c>
      <c r="J5796" s="147">
        <v>2566424</v>
      </c>
    </row>
    <row r="5797" spans="1:10" x14ac:dyDescent="0.2">
      <c r="A5797" s="147">
        <v>4</v>
      </c>
      <c r="B5797" s="149" t="s">
        <v>27730</v>
      </c>
      <c r="C5797" s="147" t="s">
        <v>2242</v>
      </c>
      <c r="D5797" s="147" t="s">
        <v>27731</v>
      </c>
      <c r="E5797" s="147" t="s">
        <v>2240</v>
      </c>
      <c r="G5797" s="147">
        <v>0</v>
      </c>
      <c r="I5797" s="147">
        <v>4</v>
      </c>
      <c r="J5797" s="147">
        <v>2566364</v>
      </c>
    </row>
    <row r="5798" spans="1:10" x14ac:dyDescent="0.2">
      <c r="A5798" s="147">
        <v>4</v>
      </c>
      <c r="B5798" s="149" t="s">
        <v>27730</v>
      </c>
      <c r="C5798" s="147" t="s">
        <v>2277</v>
      </c>
      <c r="D5798" s="147" t="s">
        <v>27729</v>
      </c>
      <c r="E5798" s="147" t="s">
        <v>2246</v>
      </c>
      <c r="G5798" s="147">
        <v>0</v>
      </c>
      <c r="I5798" s="147">
        <v>4</v>
      </c>
      <c r="J5798" s="147">
        <v>1192357</v>
      </c>
    </row>
    <row r="5799" spans="1:10" x14ac:dyDescent="0.2">
      <c r="A5799" s="147">
        <v>4</v>
      </c>
      <c r="B5799" s="149" t="s">
        <v>27717</v>
      </c>
      <c r="C5799" s="147" t="s">
        <v>2242</v>
      </c>
      <c r="D5799" s="147" t="s">
        <v>27728</v>
      </c>
      <c r="E5799" s="147" t="s">
        <v>2246</v>
      </c>
      <c r="G5799" s="147">
        <v>0</v>
      </c>
      <c r="I5799" s="147">
        <v>4</v>
      </c>
      <c r="J5799" s="147">
        <v>2566373</v>
      </c>
    </row>
    <row r="5800" spans="1:10" x14ac:dyDescent="0.2">
      <c r="A5800" s="147">
        <v>4</v>
      </c>
      <c r="B5800" s="149" t="s">
        <v>27717</v>
      </c>
      <c r="C5800" s="147" t="s">
        <v>2261</v>
      </c>
      <c r="D5800" s="147" t="s">
        <v>27727</v>
      </c>
      <c r="E5800" s="147" t="s">
        <v>2246</v>
      </c>
      <c r="G5800" s="147">
        <v>0</v>
      </c>
      <c r="I5800" s="147">
        <v>4</v>
      </c>
      <c r="J5800" s="147">
        <v>1192403</v>
      </c>
    </row>
    <row r="5801" spans="1:10" x14ac:dyDescent="0.2">
      <c r="A5801" s="147">
        <v>4</v>
      </c>
      <c r="B5801" s="149" t="s">
        <v>27717</v>
      </c>
      <c r="C5801" s="147" t="s">
        <v>2261</v>
      </c>
      <c r="D5801" s="147" t="s">
        <v>27726</v>
      </c>
      <c r="E5801" s="147" t="s">
        <v>2246</v>
      </c>
      <c r="G5801" s="147">
        <v>0</v>
      </c>
      <c r="I5801" s="147">
        <v>4</v>
      </c>
      <c r="J5801" s="147">
        <v>1192337</v>
      </c>
    </row>
    <row r="5802" spans="1:10" x14ac:dyDescent="0.2">
      <c r="A5802" s="147">
        <v>4</v>
      </c>
      <c r="B5802" s="149" t="s">
        <v>27717</v>
      </c>
      <c r="C5802" s="147" t="s">
        <v>2261</v>
      </c>
      <c r="D5802" s="147" t="s">
        <v>27725</v>
      </c>
      <c r="E5802" s="147" t="s">
        <v>2246</v>
      </c>
      <c r="G5802" s="147">
        <v>0</v>
      </c>
      <c r="I5802" s="147">
        <v>4</v>
      </c>
      <c r="J5802" s="147">
        <v>1192344</v>
      </c>
    </row>
    <row r="5803" spans="1:10" x14ac:dyDescent="0.2">
      <c r="A5803" s="147">
        <v>4</v>
      </c>
      <c r="B5803" s="149" t="s">
        <v>27717</v>
      </c>
      <c r="C5803" s="147" t="s">
        <v>2261</v>
      </c>
      <c r="D5803" s="147" t="s">
        <v>27724</v>
      </c>
      <c r="E5803" s="147" t="s">
        <v>2246</v>
      </c>
      <c r="G5803" s="147">
        <v>0</v>
      </c>
      <c r="I5803" s="147">
        <v>4</v>
      </c>
      <c r="J5803" s="147">
        <v>1192376</v>
      </c>
    </row>
    <row r="5804" spans="1:10" x14ac:dyDescent="0.2">
      <c r="A5804" s="147">
        <v>4</v>
      </c>
      <c r="B5804" s="149" t="s">
        <v>27717</v>
      </c>
      <c r="C5804" s="147" t="s">
        <v>2261</v>
      </c>
      <c r="D5804" s="147" t="s">
        <v>27723</v>
      </c>
      <c r="E5804" s="147" t="s">
        <v>2246</v>
      </c>
      <c r="G5804" s="147">
        <v>0</v>
      </c>
      <c r="I5804" s="147">
        <v>4</v>
      </c>
      <c r="J5804" s="147">
        <v>1192318</v>
      </c>
    </row>
    <row r="5805" spans="1:10" x14ac:dyDescent="0.2">
      <c r="A5805" s="147">
        <v>4</v>
      </c>
      <c r="B5805" s="149" t="s">
        <v>27717</v>
      </c>
      <c r="C5805" s="147" t="s">
        <v>2261</v>
      </c>
      <c r="D5805" s="147" t="s">
        <v>27722</v>
      </c>
      <c r="E5805" s="147" t="s">
        <v>2246</v>
      </c>
      <c r="G5805" s="147">
        <v>0</v>
      </c>
      <c r="I5805" s="147">
        <v>4</v>
      </c>
      <c r="J5805" s="147">
        <v>1192339</v>
      </c>
    </row>
    <row r="5806" spans="1:10" x14ac:dyDescent="0.2">
      <c r="A5806" s="147">
        <v>4</v>
      </c>
      <c r="B5806" s="149" t="s">
        <v>27717</v>
      </c>
      <c r="C5806" s="147" t="s">
        <v>2261</v>
      </c>
      <c r="D5806" s="147" t="s">
        <v>27721</v>
      </c>
      <c r="E5806" s="147" t="s">
        <v>2246</v>
      </c>
      <c r="G5806" s="147">
        <v>0</v>
      </c>
      <c r="I5806" s="147">
        <v>4</v>
      </c>
      <c r="J5806" s="147">
        <v>1192300</v>
      </c>
    </row>
    <row r="5807" spans="1:10" x14ac:dyDescent="0.2">
      <c r="A5807" s="147">
        <v>4</v>
      </c>
      <c r="B5807" s="149" t="s">
        <v>27717</v>
      </c>
      <c r="C5807" s="147" t="s">
        <v>2261</v>
      </c>
      <c r="D5807" s="147" t="s">
        <v>27720</v>
      </c>
      <c r="E5807" s="147" t="s">
        <v>2246</v>
      </c>
      <c r="G5807" s="147">
        <v>0</v>
      </c>
      <c r="I5807" s="147">
        <v>4</v>
      </c>
      <c r="J5807" s="147">
        <v>1192328</v>
      </c>
    </row>
    <row r="5808" spans="1:10" x14ac:dyDescent="0.2">
      <c r="A5808" s="147">
        <v>4</v>
      </c>
      <c r="B5808" s="149" t="s">
        <v>27717</v>
      </c>
      <c r="C5808" s="147" t="s">
        <v>2261</v>
      </c>
      <c r="D5808" s="147" t="s">
        <v>27719</v>
      </c>
      <c r="E5808" s="147" t="s">
        <v>2246</v>
      </c>
      <c r="G5808" s="147">
        <v>0</v>
      </c>
      <c r="I5808" s="147">
        <v>4</v>
      </c>
      <c r="J5808" s="147">
        <v>1192335</v>
      </c>
    </row>
    <row r="5809" spans="1:10" x14ac:dyDescent="0.2">
      <c r="A5809" s="147">
        <v>4</v>
      </c>
      <c r="B5809" s="149" t="s">
        <v>27717</v>
      </c>
      <c r="C5809" s="147" t="s">
        <v>2261</v>
      </c>
      <c r="D5809" s="147" t="s">
        <v>27718</v>
      </c>
      <c r="E5809" s="147" t="s">
        <v>2246</v>
      </c>
      <c r="G5809" s="147">
        <v>0</v>
      </c>
      <c r="I5809" s="147">
        <v>4</v>
      </c>
      <c r="J5809" s="147">
        <v>1192355</v>
      </c>
    </row>
    <row r="5810" spans="1:10" x14ac:dyDescent="0.2">
      <c r="A5810" s="147">
        <v>4</v>
      </c>
      <c r="B5810" s="149" t="s">
        <v>27717</v>
      </c>
      <c r="C5810" s="147" t="s">
        <v>2277</v>
      </c>
      <c r="D5810" s="147" t="s">
        <v>27716</v>
      </c>
      <c r="E5810" s="147" t="s">
        <v>2246</v>
      </c>
      <c r="F5810" s="147" t="s">
        <v>2259</v>
      </c>
      <c r="G5810" s="147">
        <v>2</v>
      </c>
      <c r="H5810" s="148">
        <v>41204</v>
      </c>
      <c r="I5810" s="147">
        <v>4</v>
      </c>
      <c r="J5810" s="147">
        <v>1192395</v>
      </c>
    </row>
    <row r="5811" spans="1:10" x14ac:dyDescent="0.2">
      <c r="A5811" s="147">
        <v>6</v>
      </c>
      <c r="B5811" s="149" t="s">
        <v>27715</v>
      </c>
      <c r="C5811" s="147" t="s">
        <v>2242</v>
      </c>
      <c r="D5811" s="147" t="s">
        <v>27714</v>
      </c>
      <c r="E5811" s="147" t="s">
        <v>2240</v>
      </c>
      <c r="G5811" s="147">
        <v>0</v>
      </c>
      <c r="I5811" s="147">
        <v>5</v>
      </c>
      <c r="J5811" s="147">
        <v>2566452</v>
      </c>
    </row>
    <row r="5812" spans="1:10" x14ac:dyDescent="0.2">
      <c r="A5812" s="147">
        <v>6</v>
      </c>
      <c r="B5812" s="149" t="s">
        <v>27713</v>
      </c>
      <c r="C5812" s="147" t="s">
        <v>2242</v>
      </c>
      <c r="D5812" s="147" t="s">
        <v>27712</v>
      </c>
      <c r="E5812" s="147" t="s">
        <v>2240</v>
      </c>
      <c r="G5812" s="147">
        <v>0</v>
      </c>
      <c r="I5812" s="147">
        <v>5</v>
      </c>
      <c r="J5812" s="147">
        <v>2566454</v>
      </c>
    </row>
    <row r="5813" spans="1:10" x14ac:dyDescent="0.2">
      <c r="A5813" s="147">
        <v>6</v>
      </c>
      <c r="B5813" s="149" t="s">
        <v>27711</v>
      </c>
      <c r="C5813" s="147" t="s">
        <v>2242</v>
      </c>
      <c r="D5813" s="147" t="s">
        <v>27710</v>
      </c>
      <c r="E5813" s="147" t="s">
        <v>2240</v>
      </c>
      <c r="G5813" s="147">
        <v>0</v>
      </c>
      <c r="I5813" s="147">
        <v>5</v>
      </c>
      <c r="J5813" s="147">
        <v>2566455</v>
      </c>
    </row>
    <row r="5814" spans="1:10" x14ac:dyDescent="0.2">
      <c r="A5814" s="147">
        <v>6</v>
      </c>
      <c r="B5814" s="149" t="s">
        <v>27709</v>
      </c>
      <c r="C5814" s="147" t="s">
        <v>2242</v>
      </c>
      <c r="D5814" s="147" t="s">
        <v>27708</v>
      </c>
      <c r="E5814" s="147" t="s">
        <v>2240</v>
      </c>
      <c r="G5814" s="147">
        <v>0</v>
      </c>
      <c r="I5814" s="147">
        <v>5</v>
      </c>
      <c r="J5814" s="147">
        <v>2566453</v>
      </c>
    </row>
    <row r="5815" spans="1:10" x14ac:dyDescent="0.2">
      <c r="A5815" s="147">
        <v>6</v>
      </c>
      <c r="B5815" s="149" t="s">
        <v>27707</v>
      </c>
      <c r="C5815" s="147" t="s">
        <v>2242</v>
      </c>
      <c r="D5815" s="147" t="s">
        <v>27706</v>
      </c>
      <c r="E5815" s="147" t="s">
        <v>2240</v>
      </c>
      <c r="G5815" s="147">
        <v>0</v>
      </c>
      <c r="I5815" s="147">
        <v>5</v>
      </c>
      <c r="J5815" s="147">
        <v>2566458</v>
      </c>
    </row>
    <row r="5816" spans="1:10" x14ac:dyDescent="0.2">
      <c r="A5816" s="147">
        <v>6</v>
      </c>
      <c r="B5816" s="149" t="s">
        <v>27705</v>
      </c>
      <c r="C5816" s="147" t="s">
        <v>2242</v>
      </c>
      <c r="D5816" s="147" t="s">
        <v>27704</v>
      </c>
      <c r="E5816" s="147" t="s">
        <v>2240</v>
      </c>
      <c r="G5816" s="147">
        <v>0</v>
      </c>
      <c r="I5816" s="147">
        <v>5</v>
      </c>
      <c r="J5816" s="147">
        <v>2566459</v>
      </c>
    </row>
    <row r="5817" spans="1:10" x14ac:dyDescent="0.2">
      <c r="A5817" s="147">
        <v>3</v>
      </c>
      <c r="B5817" s="149" t="s">
        <v>27701</v>
      </c>
      <c r="C5817" s="147" t="s">
        <v>2242</v>
      </c>
      <c r="D5817" s="147" t="s">
        <v>27703</v>
      </c>
      <c r="E5817" s="147" t="s">
        <v>2246</v>
      </c>
      <c r="G5817" s="147">
        <v>0</v>
      </c>
      <c r="I5817" s="147">
        <v>3</v>
      </c>
      <c r="J5817" s="147">
        <v>2565813</v>
      </c>
    </row>
    <row r="5818" spans="1:10" x14ac:dyDescent="0.2">
      <c r="A5818" s="147">
        <v>3</v>
      </c>
      <c r="B5818" s="149" t="s">
        <v>27701</v>
      </c>
      <c r="C5818" s="147" t="s">
        <v>2261</v>
      </c>
      <c r="D5818" s="147" t="s">
        <v>27470</v>
      </c>
      <c r="E5818" s="147" t="s">
        <v>2246</v>
      </c>
      <c r="G5818" s="147">
        <v>0</v>
      </c>
      <c r="I5818" s="147">
        <v>3</v>
      </c>
      <c r="J5818" s="147">
        <v>1191940</v>
      </c>
    </row>
    <row r="5819" spans="1:10" x14ac:dyDescent="0.2">
      <c r="A5819" s="147">
        <v>3</v>
      </c>
      <c r="B5819" s="149" t="s">
        <v>27701</v>
      </c>
      <c r="C5819" s="147" t="s">
        <v>2446</v>
      </c>
      <c r="D5819" s="147" t="s">
        <v>27553</v>
      </c>
      <c r="E5819" s="147" t="s">
        <v>2246</v>
      </c>
      <c r="G5819" s="147">
        <v>0</v>
      </c>
      <c r="I5819" s="147">
        <v>3</v>
      </c>
      <c r="J5819" s="147">
        <v>1191951</v>
      </c>
    </row>
    <row r="5820" spans="1:10" x14ac:dyDescent="0.2">
      <c r="A5820" s="147">
        <v>3</v>
      </c>
      <c r="B5820" s="149" t="s">
        <v>27701</v>
      </c>
      <c r="C5820" s="147" t="s">
        <v>2277</v>
      </c>
      <c r="D5820" s="147" t="s">
        <v>27702</v>
      </c>
      <c r="E5820" s="147" t="s">
        <v>2246</v>
      </c>
      <c r="G5820" s="147">
        <v>0</v>
      </c>
      <c r="I5820" s="147">
        <v>3</v>
      </c>
      <c r="J5820" s="147">
        <v>1191945</v>
      </c>
    </row>
    <row r="5821" spans="1:10" x14ac:dyDescent="0.2">
      <c r="A5821" s="147">
        <v>3</v>
      </c>
      <c r="B5821" s="149" t="s">
        <v>27701</v>
      </c>
      <c r="C5821" s="147" t="s">
        <v>2277</v>
      </c>
      <c r="D5821" s="147" t="s">
        <v>27700</v>
      </c>
      <c r="E5821" s="147" t="s">
        <v>2246</v>
      </c>
      <c r="G5821" s="147">
        <v>0</v>
      </c>
      <c r="I5821" s="147">
        <v>3</v>
      </c>
      <c r="J5821" s="147">
        <v>1191960</v>
      </c>
    </row>
    <row r="5822" spans="1:10" x14ac:dyDescent="0.2">
      <c r="A5822" s="147">
        <v>4</v>
      </c>
      <c r="B5822" s="149" t="s">
        <v>27698</v>
      </c>
      <c r="C5822" s="147" t="s">
        <v>2242</v>
      </c>
      <c r="D5822" s="147" t="s">
        <v>27699</v>
      </c>
      <c r="E5822" s="147" t="s">
        <v>2246</v>
      </c>
      <c r="G5822" s="147">
        <v>0</v>
      </c>
      <c r="I5822" s="147">
        <v>4</v>
      </c>
      <c r="J5822" s="147">
        <v>2566479</v>
      </c>
    </row>
    <row r="5823" spans="1:10" x14ac:dyDescent="0.2">
      <c r="A5823" s="147">
        <v>4</v>
      </c>
      <c r="B5823" s="149" t="s">
        <v>27698</v>
      </c>
      <c r="C5823" s="147" t="s">
        <v>2250</v>
      </c>
      <c r="D5823" s="147" t="s">
        <v>27697</v>
      </c>
      <c r="E5823" s="147" t="s">
        <v>2246</v>
      </c>
      <c r="G5823" s="147">
        <v>0</v>
      </c>
      <c r="I5823" s="147">
        <v>4</v>
      </c>
      <c r="J5823" s="147">
        <v>1192420</v>
      </c>
    </row>
    <row r="5824" spans="1:10" x14ac:dyDescent="0.2">
      <c r="A5824" s="147">
        <v>5</v>
      </c>
      <c r="B5824" s="149" t="s">
        <v>27696</v>
      </c>
      <c r="C5824" s="147" t="s">
        <v>2242</v>
      </c>
      <c r="D5824" s="147" t="s">
        <v>27695</v>
      </c>
      <c r="E5824" s="147" t="s">
        <v>2246</v>
      </c>
      <c r="G5824" s="147">
        <v>0</v>
      </c>
      <c r="I5824" s="147">
        <v>5</v>
      </c>
      <c r="J5824" s="147">
        <v>2566493</v>
      </c>
    </row>
    <row r="5825" spans="1:10" x14ac:dyDescent="0.2">
      <c r="A5825" s="147">
        <v>6</v>
      </c>
      <c r="B5825" s="149" t="s">
        <v>27694</v>
      </c>
      <c r="C5825" s="147" t="s">
        <v>2242</v>
      </c>
      <c r="D5825" s="147" t="s">
        <v>27693</v>
      </c>
      <c r="E5825" s="147" t="s">
        <v>2240</v>
      </c>
      <c r="G5825" s="147">
        <v>0</v>
      </c>
      <c r="I5825" s="147">
        <v>6</v>
      </c>
      <c r="J5825" s="147">
        <v>2566499</v>
      </c>
    </row>
    <row r="5826" spans="1:10" x14ac:dyDescent="0.2">
      <c r="A5826" s="147">
        <v>6</v>
      </c>
      <c r="B5826" s="149" t="s">
        <v>27692</v>
      </c>
      <c r="C5826" s="147" t="s">
        <v>2242</v>
      </c>
      <c r="D5826" s="147" t="s">
        <v>27691</v>
      </c>
      <c r="E5826" s="147" t="s">
        <v>2240</v>
      </c>
      <c r="G5826" s="147">
        <v>0</v>
      </c>
      <c r="I5826" s="147">
        <v>5</v>
      </c>
      <c r="J5826" s="147">
        <v>2566489</v>
      </c>
    </row>
    <row r="5827" spans="1:10" x14ac:dyDescent="0.2">
      <c r="A5827" s="147">
        <v>6</v>
      </c>
      <c r="B5827" s="149" t="s">
        <v>27690</v>
      </c>
      <c r="C5827" s="147" t="s">
        <v>2242</v>
      </c>
      <c r="D5827" s="147" t="s">
        <v>27689</v>
      </c>
      <c r="E5827" s="147" t="s">
        <v>2240</v>
      </c>
      <c r="G5827" s="147">
        <v>0</v>
      </c>
      <c r="I5827" s="147">
        <v>5</v>
      </c>
      <c r="J5827" s="147">
        <v>2566497</v>
      </c>
    </row>
    <row r="5828" spans="1:10" x14ac:dyDescent="0.2">
      <c r="A5828" s="147">
        <v>4</v>
      </c>
      <c r="B5828" s="149" t="s">
        <v>27688</v>
      </c>
      <c r="C5828" s="147" t="s">
        <v>2242</v>
      </c>
      <c r="D5828" s="147" t="s">
        <v>27683</v>
      </c>
      <c r="E5828" s="147" t="s">
        <v>2246</v>
      </c>
      <c r="G5828" s="147">
        <v>0</v>
      </c>
      <c r="I5828" s="147">
        <v>4</v>
      </c>
      <c r="J5828" s="147">
        <v>2566463</v>
      </c>
    </row>
    <row r="5829" spans="1:10" x14ac:dyDescent="0.2">
      <c r="A5829" s="147">
        <v>4</v>
      </c>
      <c r="B5829" s="149" t="s">
        <v>27688</v>
      </c>
      <c r="C5829" s="147" t="s">
        <v>2294</v>
      </c>
      <c r="D5829" s="147" t="s">
        <v>27670</v>
      </c>
      <c r="E5829" s="147" t="s">
        <v>2246</v>
      </c>
      <c r="G5829" s="147">
        <v>0</v>
      </c>
      <c r="I5829" s="147">
        <v>4</v>
      </c>
      <c r="J5829" s="147">
        <v>1192441</v>
      </c>
    </row>
    <row r="5830" spans="1:10" x14ac:dyDescent="0.2">
      <c r="A5830" s="147">
        <v>4</v>
      </c>
      <c r="B5830" s="149" t="s">
        <v>27688</v>
      </c>
      <c r="C5830" s="147" t="s">
        <v>2277</v>
      </c>
      <c r="D5830" s="147" t="s">
        <v>27602</v>
      </c>
      <c r="E5830" s="147" t="s">
        <v>2246</v>
      </c>
      <c r="G5830" s="147">
        <v>0</v>
      </c>
      <c r="I5830" s="147">
        <v>4</v>
      </c>
      <c r="J5830" s="147">
        <v>1192453</v>
      </c>
    </row>
    <row r="5831" spans="1:10" x14ac:dyDescent="0.2">
      <c r="A5831" s="147">
        <v>5</v>
      </c>
      <c r="B5831" s="149" t="s">
        <v>27687</v>
      </c>
      <c r="C5831" s="147" t="s">
        <v>2242</v>
      </c>
      <c r="D5831" s="147" t="s">
        <v>27686</v>
      </c>
      <c r="E5831" s="147" t="s">
        <v>2246</v>
      </c>
      <c r="G5831" s="147">
        <v>0</v>
      </c>
      <c r="I5831" s="147">
        <v>5</v>
      </c>
      <c r="J5831" s="147">
        <v>2566503</v>
      </c>
    </row>
    <row r="5832" spans="1:10" x14ac:dyDescent="0.2">
      <c r="A5832" s="147">
        <v>6</v>
      </c>
      <c r="B5832" s="149" t="s">
        <v>27685</v>
      </c>
      <c r="C5832" s="147" t="s">
        <v>2242</v>
      </c>
      <c r="D5832" s="147" t="s">
        <v>27684</v>
      </c>
      <c r="E5832" s="147" t="s">
        <v>2240</v>
      </c>
      <c r="G5832" s="147">
        <v>0</v>
      </c>
      <c r="I5832" s="147">
        <v>6</v>
      </c>
      <c r="J5832" s="147">
        <v>2566513</v>
      </c>
    </row>
    <row r="5833" spans="1:10" x14ac:dyDescent="0.2">
      <c r="A5833" s="147">
        <v>6</v>
      </c>
      <c r="B5833" s="149" t="s">
        <v>27682</v>
      </c>
      <c r="C5833" s="147" t="s">
        <v>2242</v>
      </c>
      <c r="D5833" s="147" t="s">
        <v>27683</v>
      </c>
      <c r="E5833" s="147" t="s">
        <v>2240</v>
      </c>
      <c r="G5833" s="147">
        <v>0</v>
      </c>
      <c r="I5833" s="147">
        <v>5</v>
      </c>
      <c r="J5833" s="147">
        <v>2566508</v>
      </c>
    </row>
    <row r="5834" spans="1:10" x14ac:dyDescent="0.2">
      <c r="A5834" s="147">
        <v>6</v>
      </c>
      <c r="B5834" s="149" t="s">
        <v>27682</v>
      </c>
      <c r="C5834" s="147" t="s">
        <v>2294</v>
      </c>
      <c r="D5834" s="147" t="s">
        <v>27670</v>
      </c>
      <c r="E5834" s="147" t="s">
        <v>2246</v>
      </c>
      <c r="G5834" s="147">
        <v>0</v>
      </c>
      <c r="I5834" s="147">
        <v>5</v>
      </c>
      <c r="J5834" s="147">
        <v>1192459</v>
      </c>
    </row>
    <row r="5835" spans="1:10" x14ac:dyDescent="0.2">
      <c r="A5835" s="147">
        <v>6</v>
      </c>
      <c r="B5835" s="149" t="s">
        <v>27681</v>
      </c>
      <c r="C5835" s="147" t="s">
        <v>2242</v>
      </c>
      <c r="D5835" s="147" t="s">
        <v>27680</v>
      </c>
      <c r="E5835" s="147" t="s">
        <v>2240</v>
      </c>
      <c r="G5835" s="147">
        <v>0</v>
      </c>
      <c r="I5835" s="147">
        <v>5</v>
      </c>
      <c r="J5835" s="147">
        <v>2566501</v>
      </c>
    </row>
    <row r="5836" spans="1:10" x14ac:dyDescent="0.2">
      <c r="A5836" s="147">
        <v>6</v>
      </c>
      <c r="B5836" s="149" t="s">
        <v>27679</v>
      </c>
      <c r="C5836" s="147" t="s">
        <v>2242</v>
      </c>
      <c r="D5836" s="147" t="s">
        <v>27678</v>
      </c>
      <c r="E5836" s="147" t="s">
        <v>2240</v>
      </c>
      <c r="G5836" s="147">
        <v>0</v>
      </c>
      <c r="I5836" s="147">
        <v>5</v>
      </c>
      <c r="J5836" s="147">
        <v>2566509</v>
      </c>
    </row>
    <row r="5837" spans="1:10" x14ac:dyDescent="0.2">
      <c r="A5837" s="147">
        <v>4</v>
      </c>
      <c r="B5837" s="149" t="s">
        <v>27677</v>
      </c>
      <c r="C5837" s="147" t="s">
        <v>2242</v>
      </c>
      <c r="D5837" s="147" t="s">
        <v>27672</v>
      </c>
      <c r="E5837" s="147" t="s">
        <v>2246</v>
      </c>
      <c r="G5837" s="147">
        <v>0</v>
      </c>
      <c r="I5837" s="147">
        <v>4</v>
      </c>
      <c r="J5837" s="147">
        <v>2566477</v>
      </c>
    </row>
    <row r="5838" spans="1:10" x14ac:dyDescent="0.2">
      <c r="A5838" s="147">
        <v>4</v>
      </c>
      <c r="B5838" s="149" t="s">
        <v>27677</v>
      </c>
      <c r="C5838" s="147" t="s">
        <v>2261</v>
      </c>
      <c r="D5838" s="147" t="s">
        <v>27640</v>
      </c>
      <c r="E5838" s="147" t="s">
        <v>2246</v>
      </c>
      <c r="G5838" s="147">
        <v>0</v>
      </c>
      <c r="I5838" s="147">
        <v>4</v>
      </c>
      <c r="J5838" s="147">
        <v>1192422</v>
      </c>
    </row>
    <row r="5839" spans="1:10" x14ac:dyDescent="0.2">
      <c r="A5839" s="147">
        <v>4</v>
      </c>
      <c r="B5839" s="149" t="s">
        <v>27677</v>
      </c>
      <c r="C5839" s="147" t="s">
        <v>2294</v>
      </c>
      <c r="D5839" s="147" t="s">
        <v>27670</v>
      </c>
      <c r="E5839" s="147" t="s">
        <v>2246</v>
      </c>
      <c r="G5839" s="147">
        <v>0</v>
      </c>
      <c r="I5839" s="147">
        <v>4</v>
      </c>
      <c r="J5839" s="147">
        <v>1192416</v>
      </c>
    </row>
    <row r="5840" spans="1:10" x14ac:dyDescent="0.2">
      <c r="A5840" s="147">
        <v>4</v>
      </c>
      <c r="B5840" s="149" t="s">
        <v>27677</v>
      </c>
      <c r="C5840" s="147" t="s">
        <v>2277</v>
      </c>
      <c r="D5840" s="147" t="s">
        <v>27602</v>
      </c>
      <c r="E5840" s="147" t="s">
        <v>2246</v>
      </c>
      <c r="G5840" s="147">
        <v>0</v>
      </c>
      <c r="I5840" s="147">
        <v>4</v>
      </c>
      <c r="J5840" s="147">
        <v>1192432</v>
      </c>
    </row>
    <row r="5841" spans="1:10" x14ac:dyDescent="0.2">
      <c r="A5841" s="147">
        <v>5</v>
      </c>
      <c r="B5841" s="149" t="s">
        <v>27676</v>
      </c>
      <c r="C5841" s="147" t="s">
        <v>2242</v>
      </c>
      <c r="D5841" s="147" t="s">
        <v>27675</v>
      </c>
      <c r="E5841" s="147" t="s">
        <v>2246</v>
      </c>
      <c r="G5841" s="147">
        <v>0</v>
      </c>
      <c r="I5841" s="147">
        <v>5</v>
      </c>
      <c r="J5841" s="147">
        <v>2566520</v>
      </c>
    </row>
    <row r="5842" spans="1:10" x14ac:dyDescent="0.2">
      <c r="A5842" s="147">
        <v>6</v>
      </c>
      <c r="B5842" s="149" t="s">
        <v>27674</v>
      </c>
      <c r="C5842" s="147" t="s">
        <v>2242</v>
      </c>
      <c r="D5842" s="147" t="s">
        <v>27673</v>
      </c>
      <c r="E5842" s="147" t="s">
        <v>2240</v>
      </c>
      <c r="G5842" s="147">
        <v>0</v>
      </c>
      <c r="I5842" s="147">
        <v>6</v>
      </c>
      <c r="J5842" s="147">
        <v>2566525</v>
      </c>
    </row>
    <row r="5843" spans="1:10" x14ac:dyDescent="0.2">
      <c r="A5843" s="147">
        <v>6</v>
      </c>
      <c r="B5843" s="149" t="s">
        <v>27671</v>
      </c>
      <c r="C5843" s="147" t="s">
        <v>2242</v>
      </c>
      <c r="D5843" s="147" t="s">
        <v>27672</v>
      </c>
      <c r="E5843" s="147" t="s">
        <v>2240</v>
      </c>
      <c r="G5843" s="147">
        <v>0</v>
      </c>
      <c r="I5843" s="147">
        <v>5</v>
      </c>
      <c r="J5843" s="147">
        <v>2566522</v>
      </c>
    </row>
    <row r="5844" spans="1:10" x14ac:dyDescent="0.2">
      <c r="A5844" s="147">
        <v>6</v>
      </c>
      <c r="B5844" s="149" t="s">
        <v>27671</v>
      </c>
      <c r="C5844" s="147" t="s">
        <v>2294</v>
      </c>
      <c r="D5844" s="147" t="s">
        <v>27670</v>
      </c>
      <c r="E5844" s="147" t="s">
        <v>2246</v>
      </c>
      <c r="G5844" s="147">
        <v>0</v>
      </c>
      <c r="I5844" s="147">
        <v>5</v>
      </c>
      <c r="J5844" s="147">
        <v>1192461</v>
      </c>
    </row>
    <row r="5845" spans="1:10" x14ac:dyDescent="0.2">
      <c r="A5845" s="147">
        <v>6</v>
      </c>
      <c r="B5845" s="149" t="s">
        <v>27669</v>
      </c>
      <c r="C5845" s="147" t="s">
        <v>2242</v>
      </c>
      <c r="D5845" s="147" t="s">
        <v>27668</v>
      </c>
      <c r="E5845" s="147" t="s">
        <v>2240</v>
      </c>
      <c r="G5845" s="147">
        <v>0</v>
      </c>
      <c r="I5845" s="147">
        <v>5</v>
      </c>
      <c r="J5845" s="147">
        <v>2566524</v>
      </c>
    </row>
    <row r="5846" spans="1:10" x14ac:dyDescent="0.2">
      <c r="A5846" s="147">
        <v>4</v>
      </c>
      <c r="B5846" s="149" t="s">
        <v>27666</v>
      </c>
      <c r="C5846" s="147" t="s">
        <v>2242</v>
      </c>
      <c r="D5846" s="147" t="s">
        <v>27667</v>
      </c>
      <c r="E5846" s="147" t="s">
        <v>2246</v>
      </c>
      <c r="G5846" s="147">
        <v>0</v>
      </c>
      <c r="I5846" s="147">
        <v>4</v>
      </c>
      <c r="J5846" s="147">
        <v>2566469</v>
      </c>
    </row>
    <row r="5847" spans="1:10" x14ac:dyDescent="0.2">
      <c r="A5847" s="147">
        <v>4</v>
      </c>
      <c r="B5847" s="149" t="s">
        <v>27666</v>
      </c>
      <c r="C5847" s="147" t="s">
        <v>2261</v>
      </c>
      <c r="D5847" s="147" t="s">
        <v>27626</v>
      </c>
      <c r="E5847" s="147" t="s">
        <v>2246</v>
      </c>
      <c r="G5847" s="147">
        <v>0</v>
      </c>
      <c r="I5847" s="147">
        <v>4</v>
      </c>
      <c r="J5847" s="147">
        <v>1192436</v>
      </c>
    </row>
    <row r="5848" spans="1:10" x14ac:dyDescent="0.2">
      <c r="A5848" s="147">
        <v>4</v>
      </c>
      <c r="B5848" s="149" t="s">
        <v>27666</v>
      </c>
      <c r="C5848" s="147" t="s">
        <v>2277</v>
      </c>
      <c r="D5848" s="147" t="s">
        <v>27602</v>
      </c>
      <c r="E5848" s="147" t="s">
        <v>2246</v>
      </c>
      <c r="G5848" s="147">
        <v>0</v>
      </c>
      <c r="I5848" s="147">
        <v>4</v>
      </c>
      <c r="J5848" s="147">
        <v>1192413</v>
      </c>
    </row>
    <row r="5849" spans="1:10" x14ac:dyDescent="0.2">
      <c r="A5849" s="147">
        <v>6</v>
      </c>
      <c r="B5849" s="149" t="s">
        <v>27665</v>
      </c>
      <c r="C5849" s="147" t="s">
        <v>2242</v>
      </c>
      <c r="D5849" s="147" t="s">
        <v>27664</v>
      </c>
      <c r="E5849" s="147" t="s">
        <v>2240</v>
      </c>
      <c r="G5849" s="147">
        <v>0</v>
      </c>
      <c r="I5849" s="147">
        <v>5</v>
      </c>
      <c r="J5849" s="147">
        <v>2566534</v>
      </c>
    </row>
    <row r="5850" spans="1:10" x14ac:dyDescent="0.2">
      <c r="A5850" s="147">
        <v>5</v>
      </c>
      <c r="B5850" s="149" t="s">
        <v>27663</v>
      </c>
      <c r="C5850" s="147" t="s">
        <v>2242</v>
      </c>
      <c r="D5850" s="147" t="s">
        <v>27662</v>
      </c>
      <c r="E5850" s="147" t="s">
        <v>2246</v>
      </c>
      <c r="G5850" s="147">
        <v>0</v>
      </c>
      <c r="I5850" s="147">
        <v>5</v>
      </c>
      <c r="J5850" s="147">
        <v>2566532</v>
      </c>
    </row>
    <row r="5851" spans="1:10" x14ac:dyDescent="0.2">
      <c r="A5851" s="147">
        <v>6</v>
      </c>
      <c r="B5851" s="149" t="s">
        <v>27661</v>
      </c>
      <c r="C5851" s="147" t="s">
        <v>2242</v>
      </c>
      <c r="D5851" s="147" t="s">
        <v>27660</v>
      </c>
      <c r="E5851" s="147" t="s">
        <v>2240</v>
      </c>
      <c r="G5851" s="147">
        <v>0</v>
      </c>
      <c r="I5851" s="147">
        <v>6</v>
      </c>
      <c r="J5851" s="147">
        <v>2566545</v>
      </c>
    </row>
    <row r="5852" spans="1:10" x14ac:dyDescent="0.2">
      <c r="A5852" s="147">
        <v>6</v>
      </c>
      <c r="B5852" s="149" t="s">
        <v>27659</v>
      </c>
      <c r="C5852" s="147" t="s">
        <v>2242</v>
      </c>
      <c r="D5852" s="147" t="s">
        <v>27658</v>
      </c>
      <c r="E5852" s="147" t="s">
        <v>2240</v>
      </c>
      <c r="G5852" s="147">
        <v>0</v>
      </c>
      <c r="I5852" s="147">
        <v>6</v>
      </c>
      <c r="J5852" s="147">
        <v>2566541</v>
      </c>
    </row>
    <row r="5853" spans="1:10" x14ac:dyDescent="0.2">
      <c r="A5853" s="147">
        <v>6</v>
      </c>
      <c r="B5853" s="149" t="s">
        <v>27657</v>
      </c>
      <c r="C5853" s="147" t="s">
        <v>2242</v>
      </c>
      <c r="D5853" s="147" t="s">
        <v>27656</v>
      </c>
      <c r="E5853" s="147" t="s">
        <v>2240</v>
      </c>
      <c r="G5853" s="147">
        <v>0</v>
      </c>
      <c r="I5853" s="147">
        <v>6</v>
      </c>
      <c r="J5853" s="147">
        <v>2566538</v>
      </c>
    </row>
    <row r="5854" spans="1:10" x14ac:dyDescent="0.2">
      <c r="A5854" s="147">
        <v>6</v>
      </c>
      <c r="B5854" s="149" t="s">
        <v>27655</v>
      </c>
      <c r="C5854" s="147" t="s">
        <v>2242</v>
      </c>
      <c r="D5854" s="147" t="s">
        <v>27654</v>
      </c>
      <c r="E5854" s="147" t="s">
        <v>2240</v>
      </c>
      <c r="G5854" s="147">
        <v>0</v>
      </c>
      <c r="I5854" s="147">
        <v>5</v>
      </c>
      <c r="J5854" s="147">
        <v>2566529</v>
      </c>
    </row>
    <row r="5855" spans="1:10" x14ac:dyDescent="0.2">
      <c r="A5855" s="147">
        <v>4</v>
      </c>
      <c r="B5855" s="149" t="s">
        <v>27653</v>
      </c>
      <c r="C5855" s="147" t="s">
        <v>2242</v>
      </c>
      <c r="D5855" s="147" t="s">
        <v>27652</v>
      </c>
      <c r="E5855" s="147" t="s">
        <v>2246</v>
      </c>
      <c r="G5855" s="147">
        <v>0</v>
      </c>
      <c r="I5855" s="147">
        <v>4</v>
      </c>
      <c r="J5855" s="147">
        <v>2566485</v>
      </c>
    </row>
    <row r="5856" spans="1:10" x14ac:dyDescent="0.2">
      <c r="A5856" s="147">
        <v>5</v>
      </c>
      <c r="B5856" s="149" t="s">
        <v>27651</v>
      </c>
      <c r="C5856" s="147" t="s">
        <v>2242</v>
      </c>
      <c r="D5856" s="147" t="s">
        <v>27650</v>
      </c>
      <c r="E5856" s="147" t="s">
        <v>2246</v>
      </c>
      <c r="G5856" s="147">
        <v>0</v>
      </c>
      <c r="I5856" s="147">
        <v>5</v>
      </c>
      <c r="J5856" s="147">
        <v>2566552</v>
      </c>
    </row>
    <row r="5857" spans="1:10" x14ac:dyDescent="0.2">
      <c r="A5857" s="147">
        <v>6</v>
      </c>
      <c r="B5857" s="149" t="s">
        <v>27649</v>
      </c>
      <c r="C5857" s="147" t="s">
        <v>2242</v>
      </c>
      <c r="D5857" s="147" t="s">
        <v>27648</v>
      </c>
      <c r="E5857" s="147" t="s">
        <v>2240</v>
      </c>
      <c r="G5857" s="147">
        <v>0</v>
      </c>
      <c r="I5857" s="147">
        <v>6</v>
      </c>
      <c r="J5857" s="147">
        <v>2566559</v>
      </c>
    </row>
    <row r="5858" spans="1:10" x14ac:dyDescent="0.2">
      <c r="A5858" s="147">
        <v>6</v>
      </c>
      <c r="B5858" s="149" t="s">
        <v>27647</v>
      </c>
      <c r="C5858" s="147" t="s">
        <v>2242</v>
      </c>
      <c r="D5858" s="147" t="s">
        <v>27646</v>
      </c>
      <c r="E5858" s="147" t="s">
        <v>2240</v>
      </c>
      <c r="G5858" s="147">
        <v>0</v>
      </c>
      <c r="I5858" s="147">
        <v>5</v>
      </c>
      <c r="J5858" s="147">
        <v>2566556</v>
      </c>
    </row>
    <row r="5859" spans="1:10" x14ac:dyDescent="0.2">
      <c r="A5859" s="147">
        <v>6</v>
      </c>
      <c r="B5859" s="149" t="s">
        <v>27645</v>
      </c>
      <c r="C5859" s="147" t="s">
        <v>2242</v>
      </c>
      <c r="D5859" s="147" t="s">
        <v>27644</v>
      </c>
      <c r="E5859" s="147" t="s">
        <v>2240</v>
      </c>
      <c r="G5859" s="147">
        <v>0</v>
      </c>
      <c r="I5859" s="147">
        <v>5</v>
      </c>
      <c r="J5859" s="147">
        <v>2566550</v>
      </c>
    </row>
    <row r="5860" spans="1:10" x14ac:dyDescent="0.2">
      <c r="A5860" s="147">
        <v>6</v>
      </c>
      <c r="B5860" s="149" t="s">
        <v>27643</v>
      </c>
      <c r="C5860" s="147" t="s">
        <v>2242</v>
      </c>
      <c r="D5860" s="147" t="s">
        <v>27642</v>
      </c>
      <c r="E5860" s="147" t="s">
        <v>2240</v>
      </c>
      <c r="G5860" s="147">
        <v>0</v>
      </c>
      <c r="I5860" s="147">
        <v>5</v>
      </c>
      <c r="J5860" s="147">
        <v>2566551</v>
      </c>
    </row>
    <row r="5861" spans="1:10" x14ac:dyDescent="0.2">
      <c r="A5861" s="147">
        <v>4</v>
      </c>
      <c r="B5861" s="149" t="s">
        <v>27639</v>
      </c>
      <c r="C5861" s="147" t="s">
        <v>2242</v>
      </c>
      <c r="D5861" s="147" t="s">
        <v>27641</v>
      </c>
      <c r="E5861" s="147" t="s">
        <v>2246</v>
      </c>
      <c r="G5861" s="147">
        <v>0</v>
      </c>
      <c r="I5861" s="147">
        <v>4</v>
      </c>
      <c r="J5861" s="147">
        <v>2566474</v>
      </c>
    </row>
    <row r="5862" spans="1:10" x14ac:dyDescent="0.2">
      <c r="A5862" s="147">
        <v>4</v>
      </c>
      <c r="B5862" s="149" t="s">
        <v>27639</v>
      </c>
      <c r="C5862" s="147" t="s">
        <v>2261</v>
      </c>
      <c r="D5862" s="147" t="s">
        <v>27640</v>
      </c>
      <c r="E5862" s="147" t="s">
        <v>2246</v>
      </c>
      <c r="G5862" s="147">
        <v>0</v>
      </c>
      <c r="I5862" s="147">
        <v>4</v>
      </c>
      <c r="J5862" s="147">
        <v>1192427</v>
      </c>
    </row>
    <row r="5863" spans="1:10" x14ac:dyDescent="0.2">
      <c r="A5863" s="147">
        <v>4</v>
      </c>
      <c r="B5863" s="149" t="s">
        <v>27639</v>
      </c>
      <c r="C5863" s="147" t="s">
        <v>2446</v>
      </c>
      <c r="D5863" s="147" t="s">
        <v>27492</v>
      </c>
      <c r="E5863" s="147" t="s">
        <v>2246</v>
      </c>
      <c r="G5863" s="147">
        <v>0</v>
      </c>
      <c r="I5863" s="147">
        <v>4</v>
      </c>
      <c r="J5863" s="147">
        <v>1192456</v>
      </c>
    </row>
    <row r="5864" spans="1:10" x14ac:dyDescent="0.2">
      <c r="A5864" s="147">
        <v>5</v>
      </c>
      <c r="B5864" s="149" t="s">
        <v>27638</v>
      </c>
      <c r="C5864" s="147" t="s">
        <v>2242</v>
      </c>
      <c r="D5864" s="147" t="s">
        <v>27637</v>
      </c>
      <c r="E5864" s="147" t="s">
        <v>2246</v>
      </c>
      <c r="G5864" s="147">
        <v>0</v>
      </c>
      <c r="I5864" s="147">
        <v>5</v>
      </c>
      <c r="J5864" s="147">
        <v>2566567</v>
      </c>
    </row>
    <row r="5865" spans="1:10" x14ac:dyDescent="0.2">
      <c r="A5865" s="147">
        <v>6</v>
      </c>
      <c r="B5865" s="149" t="s">
        <v>27636</v>
      </c>
      <c r="C5865" s="147" t="s">
        <v>2242</v>
      </c>
      <c r="D5865" s="147" t="s">
        <v>27635</v>
      </c>
      <c r="E5865" s="147" t="s">
        <v>2240</v>
      </c>
      <c r="G5865" s="147">
        <v>0</v>
      </c>
      <c r="I5865" s="147">
        <v>6</v>
      </c>
      <c r="J5865" s="147">
        <v>2566575</v>
      </c>
    </row>
    <row r="5866" spans="1:10" x14ac:dyDescent="0.2">
      <c r="A5866" s="147">
        <v>6</v>
      </c>
      <c r="B5866" s="149" t="s">
        <v>27634</v>
      </c>
      <c r="C5866" s="147" t="s">
        <v>2242</v>
      </c>
      <c r="D5866" s="147" t="s">
        <v>27633</v>
      </c>
      <c r="E5866" s="147" t="s">
        <v>2240</v>
      </c>
      <c r="G5866" s="147">
        <v>0</v>
      </c>
      <c r="I5866" s="147">
        <v>5</v>
      </c>
      <c r="J5866" s="147">
        <v>2566564</v>
      </c>
    </row>
    <row r="5867" spans="1:10" x14ac:dyDescent="0.2">
      <c r="A5867" s="147">
        <v>6</v>
      </c>
      <c r="B5867" s="149" t="s">
        <v>27632</v>
      </c>
      <c r="C5867" s="147" t="s">
        <v>2242</v>
      </c>
      <c r="D5867" s="147" t="s">
        <v>27631</v>
      </c>
      <c r="E5867" s="147" t="s">
        <v>2240</v>
      </c>
      <c r="G5867" s="147">
        <v>0</v>
      </c>
      <c r="I5867" s="147">
        <v>5</v>
      </c>
      <c r="J5867" s="147">
        <v>2566561</v>
      </c>
    </row>
    <row r="5868" spans="1:10" x14ac:dyDescent="0.2">
      <c r="A5868" s="147">
        <v>6</v>
      </c>
      <c r="B5868" s="149" t="s">
        <v>27630</v>
      </c>
      <c r="C5868" s="147" t="s">
        <v>2242</v>
      </c>
      <c r="D5868" s="147" t="s">
        <v>27629</v>
      </c>
      <c r="E5868" s="147" t="s">
        <v>2240</v>
      </c>
      <c r="G5868" s="147">
        <v>0</v>
      </c>
      <c r="I5868" s="147">
        <v>5</v>
      </c>
      <c r="J5868" s="147">
        <v>2566572</v>
      </c>
    </row>
    <row r="5869" spans="1:10" x14ac:dyDescent="0.2">
      <c r="A5869" s="147">
        <v>4</v>
      </c>
      <c r="B5869" s="149" t="s">
        <v>27627</v>
      </c>
      <c r="C5869" s="147" t="s">
        <v>2242</v>
      </c>
      <c r="D5869" s="147" t="s">
        <v>27628</v>
      </c>
      <c r="E5869" s="147" t="s">
        <v>2246</v>
      </c>
      <c r="G5869" s="147">
        <v>0</v>
      </c>
      <c r="I5869" s="147">
        <v>4</v>
      </c>
      <c r="J5869" s="147">
        <v>2566483</v>
      </c>
    </row>
    <row r="5870" spans="1:10" x14ac:dyDescent="0.2">
      <c r="A5870" s="147">
        <v>4</v>
      </c>
      <c r="B5870" s="149" t="s">
        <v>27627</v>
      </c>
      <c r="C5870" s="147" t="s">
        <v>2261</v>
      </c>
      <c r="D5870" s="147" t="s">
        <v>27626</v>
      </c>
      <c r="E5870" s="147" t="s">
        <v>2246</v>
      </c>
      <c r="G5870" s="147">
        <v>0</v>
      </c>
      <c r="I5870" s="147">
        <v>4</v>
      </c>
      <c r="J5870" s="147">
        <v>1192437</v>
      </c>
    </row>
    <row r="5871" spans="1:10" x14ac:dyDescent="0.2">
      <c r="A5871" s="147">
        <v>5</v>
      </c>
      <c r="B5871" s="149" t="s">
        <v>27625</v>
      </c>
      <c r="C5871" s="147" t="s">
        <v>2242</v>
      </c>
      <c r="D5871" s="147" t="s">
        <v>27624</v>
      </c>
      <c r="E5871" s="147" t="s">
        <v>2246</v>
      </c>
      <c r="G5871" s="147">
        <v>0</v>
      </c>
      <c r="I5871" s="147">
        <v>5</v>
      </c>
      <c r="J5871" s="147">
        <v>2566576</v>
      </c>
    </row>
    <row r="5872" spans="1:10" x14ac:dyDescent="0.2">
      <c r="A5872" s="147">
        <v>6</v>
      </c>
      <c r="B5872" s="149" t="s">
        <v>27623</v>
      </c>
      <c r="C5872" s="147" t="s">
        <v>2242</v>
      </c>
      <c r="D5872" s="147" t="s">
        <v>27622</v>
      </c>
      <c r="E5872" s="147" t="s">
        <v>2240</v>
      </c>
      <c r="G5872" s="147">
        <v>0</v>
      </c>
      <c r="I5872" s="147">
        <v>6</v>
      </c>
      <c r="J5872" s="147">
        <v>2566590</v>
      </c>
    </row>
    <row r="5873" spans="1:10" x14ac:dyDescent="0.2">
      <c r="A5873" s="147">
        <v>6</v>
      </c>
      <c r="B5873" s="149" t="s">
        <v>27621</v>
      </c>
      <c r="C5873" s="147" t="s">
        <v>2242</v>
      </c>
      <c r="D5873" s="147" t="s">
        <v>27620</v>
      </c>
      <c r="E5873" s="147" t="s">
        <v>2240</v>
      </c>
      <c r="G5873" s="147">
        <v>0</v>
      </c>
      <c r="I5873" s="147">
        <v>5</v>
      </c>
      <c r="J5873" s="147">
        <v>2566585</v>
      </c>
    </row>
    <row r="5874" spans="1:10" x14ac:dyDescent="0.2">
      <c r="A5874" s="147">
        <v>6</v>
      </c>
      <c r="B5874" s="149" t="s">
        <v>27619</v>
      </c>
      <c r="C5874" s="147" t="s">
        <v>2242</v>
      </c>
      <c r="D5874" s="147" t="s">
        <v>27618</v>
      </c>
      <c r="E5874" s="147" t="s">
        <v>2240</v>
      </c>
      <c r="G5874" s="147">
        <v>0</v>
      </c>
      <c r="I5874" s="147">
        <v>5</v>
      </c>
      <c r="J5874" s="147">
        <v>2566577</v>
      </c>
    </row>
    <row r="5875" spans="1:10" x14ac:dyDescent="0.2">
      <c r="A5875" s="147">
        <v>6</v>
      </c>
      <c r="B5875" s="149" t="s">
        <v>27617</v>
      </c>
      <c r="C5875" s="147" t="s">
        <v>2242</v>
      </c>
      <c r="D5875" s="147" t="s">
        <v>27616</v>
      </c>
      <c r="E5875" s="147" t="s">
        <v>2240</v>
      </c>
      <c r="G5875" s="147">
        <v>0</v>
      </c>
      <c r="I5875" s="147">
        <v>5</v>
      </c>
      <c r="J5875" s="147">
        <v>2566587</v>
      </c>
    </row>
    <row r="5876" spans="1:10" x14ac:dyDescent="0.2">
      <c r="A5876" s="147">
        <v>4</v>
      </c>
      <c r="B5876" s="149" t="s">
        <v>27615</v>
      </c>
      <c r="C5876" s="147" t="s">
        <v>2242</v>
      </c>
      <c r="D5876" s="147" t="s">
        <v>27614</v>
      </c>
      <c r="E5876" s="147" t="s">
        <v>2246</v>
      </c>
      <c r="G5876" s="147">
        <v>0</v>
      </c>
      <c r="I5876" s="147">
        <v>4</v>
      </c>
      <c r="J5876" s="147">
        <v>2566464</v>
      </c>
    </row>
    <row r="5877" spans="1:10" x14ac:dyDescent="0.2">
      <c r="A5877" s="147">
        <v>5</v>
      </c>
      <c r="B5877" s="149" t="s">
        <v>27613</v>
      </c>
      <c r="C5877" s="147" t="s">
        <v>2242</v>
      </c>
      <c r="D5877" s="147" t="s">
        <v>27612</v>
      </c>
      <c r="E5877" s="147" t="s">
        <v>2246</v>
      </c>
      <c r="G5877" s="147">
        <v>0</v>
      </c>
      <c r="I5877" s="147">
        <v>5</v>
      </c>
      <c r="J5877" s="147">
        <v>2566598</v>
      </c>
    </row>
    <row r="5878" spans="1:10" x14ac:dyDescent="0.2">
      <c r="A5878" s="147">
        <v>6</v>
      </c>
      <c r="B5878" s="149" t="s">
        <v>27611</v>
      </c>
      <c r="C5878" s="147" t="s">
        <v>2242</v>
      </c>
      <c r="D5878" s="147" t="s">
        <v>27610</v>
      </c>
      <c r="E5878" s="147" t="s">
        <v>2240</v>
      </c>
      <c r="G5878" s="147">
        <v>0</v>
      </c>
      <c r="I5878" s="147">
        <v>6</v>
      </c>
      <c r="J5878" s="147">
        <v>2566601</v>
      </c>
    </row>
    <row r="5879" spans="1:10" x14ac:dyDescent="0.2">
      <c r="A5879" s="147">
        <v>6</v>
      </c>
      <c r="B5879" s="149" t="s">
        <v>27609</v>
      </c>
      <c r="C5879" s="147" t="s">
        <v>2242</v>
      </c>
      <c r="D5879" s="147" t="s">
        <v>27608</v>
      </c>
      <c r="E5879" s="147" t="s">
        <v>2240</v>
      </c>
      <c r="G5879" s="147">
        <v>0</v>
      </c>
      <c r="I5879" s="147">
        <v>5</v>
      </c>
      <c r="J5879" s="147">
        <v>2566594</v>
      </c>
    </row>
    <row r="5880" spans="1:10" x14ac:dyDescent="0.2">
      <c r="A5880" s="147">
        <v>6</v>
      </c>
      <c r="B5880" s="149" t="s">
        <v>27607</v>
      </c>
      <c r="C5880" s="147" t="s">
        <v>2242</v>
      </c>
      <c r="D5880" s="147" t="s">
        <v>27606</v>
      </c>
      <c r="E5880" s="147" t="s">
        <v>2240</v>
      </c>
      <c r="G5880" s="147">
        <v>0</v>
      </c>
      <c r="I5880" s="147">
        <v>5</v>
      </c>
      <c r="J5880" s="147">
        <v>2566597</v>
      </c>
    </row>
    <row r="5881" spans="1:10" x14ac:dyDescent="0.2">
      <c r="A5881" s="147">
        <v>4</v>
      </c>
      <c r="B5881" s="149" t="s">
        <v>27600</v>
      </c>
      <c r="C5881" s="147" t="s">
        <v>2242</v>
      </c>
      <c r="D5881" s="147" t="s">
        <v>27605</v>
      </c>
      <c r="E5881" s="147" t="s">
        <v>2246</v>
      </c>
      <c r="G5881" s="147">
        <v>0</v>
      </c>
      <c r="I5881" s="147">
        <v>4</v>
      </c>
      <c r="J5881" s="147">
        <v>2566480</v>
      </c>
    </row>
    <row r="5882" spans="1:10" x14ac:dyDescent="0.2">
      <c r="A5882" s="147">
        <v>4</v>
      </c>
      <c r="B5882" s="149" t="s">
        <v>27600</v>
      </c>
      <c r="C5882" s="147" t="s">
        <v>2261</v>
      </c>
      <c r="D5882" s="147" t="s">
        <v>27604</v>
      </c>
      <c r="E5882" s="147" t="s">
        <v>2246</v>
      </c>
      <c r="G5882" s="147">
        <v>0</v>
      </c>
      <c r="I5882" s="147">
        <v>4</v>
      </c>
      <c r="J5882" s="147">
        <v>1192438</v>
      </c>
    </row>
    <row r="5883" spans="1:10" x14ac:dyDescent="0.2">
      <c r="A5883" s="147">
        <v>4</v>
      </c>
      <c r="B5883" s="149" t="s">
        <v>27600</v>
      </c>
      <c r="C5883" s="147" t="s">
        <v>2261</v>
      </c>
      <c r="D5883" s="147" t="s">
        <v>27603</v>
      </c>
      <c r="E5883" s="147" t="s">
        <v>2246</v>
      </c>
      <c r="G5883" s="147">
        <v>0</v>
      </c>
      <c r="I5883" s="147">
        <v>4</v>
      </c>
      <c r="J5883" s="147">
        <v>1192409</v>
      </c>
    </row>
    <row r="5884" spans="1:10" x14ac:dyDescent="0.2">
      <c r="A5884" s="147">
        <v>4</v>
      </c>
      <c r="B5884" s="149" t="s">
        <v>27600</v>
      </c>
      <c r="C5884" s="147" t="s">
        <v>2277</v>
      </c>
      <c r="D5884" s="147" t="s">
        <v>27602</v>
      </c>
      <c r="E5884" s="147" t="s">
        <v>2246</v>
      </c>
      <c r="G5884" s="147">
        <v>0</v>
      </c>
      <c r="I5884" s="147">
        <v>4</v>
      </c>
      <c r="J5884" s="147">
        <v>1192444</v>
      </c>
    </row>
    <row r="5885" spans="1:10" x14ac:dyDescent="0.2">
      <c r="A5885" s="147">
        <v>4</v>
      </c>
      <c r="B5885" s="149" t="s">
        <v>27600</v>
      </c>
      <c r="C5885" s="147" t="s">
        <v>2277</v>
      </c>
      <c r="D5885" s="147" t="s">
        <v>27601</v>
      </c>
      <c r="E5885" s="147" t="s">
        <v>2246</v>
      </c>
      <c r="G5885" s="147">
        <v>0</v>
      </c>
      <c r="I5885" s="147">
        <v>4</v>
      </c>
      <c r="J5885" s="147">
        <v>1192411</v>
      </c>
    </row>
    <row r="5886" spans="1:10" x14ac:dyDescent="0.2">
      <c r="A5886" s="147">
        <v>4</v>
      </c>
      <c r="B5886" s="149" t="s">
        <v>27600</v>
      </c>
      <c r="C5886" s="147" t="s">
        <v>2277</v>
      </c>
      <c r="D5886" s="147" t="s">
        <v>27599</v>
      </c>
      <c r="E5886" s="147" t="s">
        <v>2246</v>
      </c>
      <c r="G5886" s="147">
        <v>0</v>
      </c>
      <c r="I5886" s="147">
        <v>4</v>
      </c>
      <c r="J5886" s="147">
        <v>1192431</v>
      </c>
    </row>
    <row r="5887" spans="1:10" x14ac:dyDescent="0.2">
      <c r="A5887" s="147">
        <v>5</v>
      </c>
      <c r="B5887" s="149" t="s">
        <v>27598</v>
      </c>
      <c r="C5887" s="147" t="s">
        <v>2242</v>
      </c>
      <c r="D5887" s="147" t="s">
        <v>27597</v>
      </c>
      <c r="E5887" s="147" t="s">
        <v>2246</v>
      </c>
      <c r="G5887" s="147">
        <v>0</v>
      </c>
      <c r="I5887" s="147">
        <v>5</v>
      </c>
      <c r="J5887" s="147">
        <v>2566612</v>
      </c>
    </row>
    <row r="5888" spans="1:10" x14ac:dyDescent="0.2">
      <c r="A5888" s="147">
        <v>6</v>
      </c>
      <c r="B5888" s="149" t="s">
        <v>27596</v>
      </c>
      <c r="C5888" s="147" t="s">
        <v>2242</v>
      </c>
      <c r="D5888" s="147" t="s">
        <v>27595</v>
      </c>
      <c r="E5888" s="147" t="s">
        <v>2240</v>
      </c>
      <c r="G5888" s="147">
        <v>0</v>
      </c>
      <c r="I5888" s="147">
        <v>6</v>
      </c>
      <c r="J5888" s="147">
        <v>2566629</v>
      </c>
    </row>
    <row r="5889" spans="1:10" x14ac:dyDescent="0.2">
      <c r="A5889" s="147">
        <v>6</v>
      </c>
      <c r="B5889" s="149" t="s">
        <v>27594</v>
      </c>
      <c r="C5889" s="147" t="s">
        <v>2242</v>
      </c>
      <c r="D5889" s="147" t="s">
        <v>27593</v>
      </c>
      <c r="E5889" s="147" t="s">
        <v>2240</v>
      </c>
      <c r="G5889" s="147">
        <v>0</v>
      </c>
      <c r="I5889" s="147">
        <v>5</v>
      </c>
      <c r="J5889" s="147">
        <v>2566605</v>
      </c>
    </row>
    <row r="5890" spans="1:10" x14ac:dyDescent="0.2">
      <c r="A5890" s="147">
        <v>6</v>
      </c>
      <c r="B5890" s="149" t="s">
        <v>27592</v>
      </c>
      <c r="C5890" s="147" t="s">
        <v>2242</v>
      </c>
      <c r="D5890" s="147" t="s">
        <v>27591</v>
      </c>
      <c r="E5890" s="147" t="s">
        <v>2240</v>
      </c>
      <c r="G5890" s="147">
        <v>0</v>
      </c>
      <c r="I5890" s="147">
        <v>5</v>
      </c>
      <c r="J5890" s="147">
        <v>2566606</v>
      </c>
    </row>
    <row r="5891" spans="1:10" x14ac:dyDescent="0.2">
      <c r="A5891" s="147">
        <v>5</v>
      </c>
      <c r="B5891" s="149" t="s">
        <v>27590</v>
      </c>
      <c r="C5891" s="147" t="s">
        <v>2242</v>
      </c>
      <c r="D5891" s="147" t="s">
        <v>27589</v>
      </c>
      <c r="E5891" s="147" t="s">
        <v>2246</v>
      </c>
      <c r="G5891" s="147">
        <v>0</v>
      </c>
      <c r="I5891" s="147">
        <v>5</v>
      </c>
      <c r="J5891" s="147">
        <v>2566622</v>
      </c>
    </row>
    <row r="5892" spans="1:10" x14ac:dyDescent="0.2">
      <c r="A5892" s="147">
        <v>6</v>
      </c>
      <c r="B5892" s="149" t="s">
        <v>27588</v>
      </c>
      <c r="C5892" s="147" t="s">
        <v>2242</v>
      </c>
      <c r="D5892" s="147" t="s">
        <v>27587</v>
      </c>
      <c r="E5892" s="147" t="s">
        <v>2240</v>
      </c>
      <c r="G5892" s="147">
        <v>0</v>
      </c>
      <c r="I5892" s="147">
        <v>6</v>
      </c>
      <c r="J5892" s="147">
        <v>2566635</v>
      </c>
    </row>
    <row r="5893" spans="1:10" x14ac:dyDescent="0.2">
      <c r="A5893" s="147">
        <v>6</v>
      </c>
      <c r="B5893" s="149" t="s">
        <v>27586</v>
      </c>
      <c r="C5893" s="147" t="s">
        <v>2242</v>
      </c>
      <c r="D5893" s="147" t="s">
        <v>27585</v>
      </c>
      <c r="E5893" s="147" t="s">
        <v>2240</v>
      </c>
      <c r="G5893" s="147">
        <v>0</v>
      </c>
      <c r="I5893" s="147">
        <v>6</v>
      </c>
      <c r="J5893" s="147">
        <v>2566637</v>
      </c>
    </row>
    <row r="5894" spans="1:10" x14ac:dyDescent="0.2">
      <c r="A5894" s="147">
        <v>6</v>
      </c>
      <c r="B5894" s="149" t="s">
        <v>27584</v>
      </c>
      <c r="C5894" s="147" t="s">
        <v>2242</v>
      </c>
      <c r="D5894" s="147" t="s">
        <v>27583</v>
      </c>
      <c r="E5894" s="147" t="s">
        <v>2240</v>
      </c>
      <c r="G5894" s="147">
        <v>0</v>
      </c>
      <c r="I5894" s="147">
        <v>6</v>
      </c>
      <c r="J5894" s="147">
        <v>2566630</v>
      </c>
    </row>
    <row r="5895" spans="1:10" x14ac:dyDescent="0.2">
      <c r="A5895" s="147">
        <v>6</v>
      </c>
      <c r="B5895" s="149" t="s">
        <v>27582</v>
      </c>
      <c r="C5895" s="147" t="s">
        <v>2242</v>
      </c>
      <c r="D5895" s="147" t="s">
        <v>27581</v>
      </c>
      <c r="E5895" s="147" t="s">
        <v>2240</v>
      </c>
      <c r="G5895" s="147">
        <v>0</v>
      </c>
      <c r="I5895" s="147">
        <v>6</v>
      </c>
      <c r="J5895" s="147">
        <v>2566644</v>
      </c>
    </row>
    <row r="5896" spans="1:10" x14ac:dyDescent="0.2">
      <c r="A5896" s="147">
        <v>6</v>
      </c>
      <c r="B5896" s="149" t="s">
        <v>27580</v>
      </c>
      <c r="C5896" s="147" t="s">
        <v>2242</v>
      </c>
      <c r="D5896" s="147" t="s">
        <v>27579</v>
      </c>
      <c r="E5896" s="147" t="s">
        <v>2240</v>
      </c>
      <c r="G5896" s="147">
        <v>0</v>
      </c>
      <c r="I5896" s="147">
        <v>6</v>
      </c>
      <c r="J5896" s="147">
        <v>2566632</v>
      </c>
    </row>
    <row r="5897" spans="1:10" x14ac:dyDescent="0.2">
      <c r="A5897" s="147">
        <v>5</v>
      </c>
      <c r="B5897" s="149" t="s">
        <v>27577</v>
      </c>
      <c r="C5897" s="147" t="s">
        <v>2242</v>
      </c>
      <c r="D5897" s="147" t="s">
        <v>27578</v>
      </c>
      <c r="E5897" s="147" t="s">
        <v>2246</v>
      </c>
      <c r="G5897" s="147">
        <v>0</v>
      </c>
      <c r="I5897" s="147">
        <v>5</v>
      </c>
      <c r="J5897" s="147">
        <v>2566609</v>
      </c>
    </row>
    <row r="5898" spans="1:10" x14ac:dyDescent="0.2">
      <c r="A5898" s="147">
        <v>5</v>
      </c>
      <c r="B5898" s="149" t="s">
        <v>27577</v>
      </c>
      <c r="C5898" s="147" t="s">
        <v>2446</v>
      </c>
      <c r="D5898" s="147" t="s">
        <v>27492</v>
      </c>
      <c r="E5898" s="147" t="s">
        <v>2246</v>
      </c>
      <c r="G5898" s="147">
        <v>0</v>
      </c>
      <c r="I5898" s="147">
        <v>5</v>
      </c>
      <c r="J5898" s="147">
        <v>1192464</v>
      </c>
    </row>
    <row r="5899" spans="1:10" x14ac:dyDescent="0.2">
      <c r="A5899" s="147">
        <v>6</v>
      </c>
      <c r="B5899" s="149" t="s">
        <v>27576</v>
      </c>
      <c r="C5899" s="147" t="s">
        <v>2242</v>
      </c>
      <c r="D5899" s="147" t="s">
        <v>27575</v>
      </c>
      <c r="E5899" s="147" t="s">
        <v>2240</v>
      </c>
      <c r="G5899" s="147">
        <v>0</v>
      </c>
      <c r="I5899" s="147">
        <v>6</v>
      </c>
      <c r="J5899" s="147">
        <v>2566649</v>
      </c>
    </row>
    <row r="5900" spans="1:10" x14ac:dyDescent="0.2">
      <c r="A5900" s="147">
        <v>6</v>
      </c>
      <c r="B5900" s="149" t="s">
        <v>27574</v>
      </c>
      <c r="C5900" s="147" t="s">
        <v>2242</v>
      </c>
      <c r="D5900" s="147" t="s">
        <v>27573</v>
      </c>
      <c r="E5900" s="147" t="s">
        <v>2240</v>
      </c>
      <c r="G5900" s="147">
        <v>0</v>
      </c>
      <c r="I5900" s="147">
        <v>6</v>
      </c>
      <c r="J5900" s="147">
        <v>2566648</v>
      </c>
    </row>
    <row r="5901" spans="1:10" x14ac:dyDescent="0.2">
      <c r="A5901" s="147">
        <v>6</v>
      </c>
      <c r="B5901" s="149" t="s">
        <v>27572</v>
      </c>
      <c r="C5901" s="147" t="s">
        <v>2242</v>
      </c>
      <c r="D5901" s="147" t="s">
        <v>27571</v>
      </c>
      <c r="E5901" s="147" t="s">
        <v>2240</v>
      </c>
      <c r="G5901" s="147">
        <v>0</v>
      </c>
      <c r="I5901" s="147">
        <v>6</v>
      </c>
      <c r="J5901" s="147">
        <v>2566652</v>
      </c>
    </row>
    <row r="5902" spans="1:10" x14ac:dyDescent="0.2">
      <c r="A5902" s="147">
        <v>5</v>
      </c>
      <c r="B5902" s="149" t="s">
        <v>27569</v>
      </c>
      <c r="C5902" s="147" t="s">
        <v>2242</v>
      </c>
      <c r="D5902" s="147" t="s">
        <v>27570</v>
      </c>
      <c r="E5902" s="147" t="s">
        <v>2246</v>
      </c>
      <c r="G5902" s="147">
        <v>0</v>
      </c>
      <c r="I5902" s="147">
        <v>5</v>
      </c>
      <c r="J5902" s="147">
        <v>2566615</v>
      </c>
    </row>
    <row r="5903" spans="1:10" x14ac:dyDescent="0.2">
      <c r="A5903" s="147">
        <v>5</v>
      </c>
      <c r="B5903" s="149" t="s">
        <v>27569</v>
      </c>
      <c r="C5903" s="147" t="s">
        <v>2446</v>
      </c>
      <c r="D5903" s="147" t="s">
        <v>27568</v>
      </c>
      <c r="E5903" s="147" t="s">
        <v>2246</v>
      </c>
      <c r="G5903" s="147">
        <v>0</v>
      </c>
      <c r="I5903" s="147">
        <v>5</v>
      </c>
      <c r="J5903" s="147">
        <v>1192471</v>
      </c>
    </row>
    <row r="5904" spans="1:10" x14ac:dyDescent="0.2">
      <c r="A5904" s="147">
        <v>6</v>
      </c>
      <c r="B5904" s="149" t="s">
        <v>27567</v>
      </c>
      <c r="C5904" s="147" t="s">
        <v>2242</v>
      </c>
      <c r="D5904" s="147" t="s">
        <v>27566</v>
      </c>
      <c r="E5904" s="147" t="s">
        <v>2240</v>
      </c>
      <c r="G5904" s="147">
        <v>0</v>
      </c>
      <c r="I5904" s="147">
        <v>6</v>
      </c>
      <c r="J5904" s="147">
        <v>2566662</v>
      </c>
    </row>
    <row r="5905" spans="1:10" x14ac:dyDescent="0.2">
      <c r="A5905" s="147">
        <v>6</v>
      </c>
      <c r="B5905" s="149" t="s">
        <v>27565</v>
      </c>
      <c r="C5905" s="147" t="s">
        <v>2242</v>
      </c>
      <c r="D5905" s="147" t="s">
        <v>27564</v>
      </c>
      <c r="E5905" s="147" t="s">
        <v>2240</v>
      </c>
      <c r="G5905" s="147">
        <v>0</v>
      </c>
      <c r="I5905" s="147">
        <v>6</v>
      </c>
      <c r="J5905" s="147">
        <v>2566659</v>
      </c>
    </row>
    <row r="5906" spans="1:10" x14ac:dyDescent="0.2">
      <c r="A5906" s="147">
        <v>6</v>
      </c>
      <c r="B5906" s="149" t="s">
        <v>27563</v>
      </c>
      <c r="C5906" s="147" t="s">
        <v>2242</v>
      </c>
      <c r="D5906" s="147" t="s">
        <v>27562</v>
      </c>
      <c r="E5906" s="147" t="s">
        <v>2240</v>
      </c>
      <c r="G5906" s="147">
        <v>0</v>
      </c>
      <c r="I5906" s="147">
        <v>6</v>
      </c>
      <c r="J5906" s="147">
        <v>2566664</v>
      </c>
    </row>
    <row r="5907" spans="1:10" x14ac:dyDescent="0.2">
      <c r="A5907" s="147">
        <v>6</v>
      </c>
      <c r="B5907" s="149" t="s">
        <v>27561</v>
      </c>
      <c r="C5907" s="147" t="s">
        <v>2242</v>
      </c>
      <c r="D5907" s="147" t="s">
        <v>27560</v>
      </c>
      <c r="E5907" s="147" t="s">
        <v>2240</v>
      </c>
      <c r="G5907" s="147">
        <v>0</v>
      </c>
      <c r="I5907" s="147">
        <v>6</v>
      </c>
      <c r="J5907" s="147">
        <v>2566655</v>
      </c>
    </row>
    <row r="5908" spans="1:10" x14ac:dyDescent="0.2">
      <c r="A5908" s="147">
        <v>6</v>
      </c>
      <c r="B5908" s="149" t="s">
        <v>27558</v>
      </c>
      <c r="C5908" s="147" t="s">
        <v>2242</v>
      </c>
      <c r="D5908" s="147" t="s">
        <v>27559</v>
      </c>
      <c r="E5908" s="147" t="s">
        <v>2240</v>
      </c>
      <c r="G5908" s="147">
        <v>0</v>
      </c>
      <c r="I5908" s="147">
        <v>5</v>
      </c>
      <c r="J5908" s="147">
        <v>2566621</v>
      </c>
    </row>
    <row r="5909" spans="1:10" x14ac:dyDescent="0.2">
      <c r="A5909" s="147">
        <v>6</v>
      </c>
      <c r="B5909" s="149" t="s">
        <v>27558</v>
      </c>
      <c r="C5909" s="147" t="s">
        <v>2294</v>
      </c>
      <c r="D5909" s="147" t="s">
        <v>27557</v>
      </c>
      <c r="E5909" s="147" t="s">
        <v>2246</v>
      </c>
      <c r="G5909" s="147">
        <v>0</v>
      </c>
      <c r="I5909" s="147">
        <v>5</v>
      </c>
      <c r="J5909" s="147">
        <v>1192469</v>
      </c>
    </row>
    <row r="5910" spans="1:10" x14ac:dyDescent="0.2">
      <c r="A5910" s="147">
        <v>6</v>
      </c>
      <c r="B5910" s="149" t="s">
        <v>27556</v>
      </c>
      <c r="C5910" s="147" t="s">
        <v>2242</v>
      </c>
      <c r="D5910" s="147" t="s">
        <v>27555</v>
      </c>
      <c r="E5910" s="147" t="s">
        <v>2240</v>
      </c>
      <c r="G5910" s="147">
        <v>0</v>
      </c>
      <c r="I5910" s="147">
        <v>5</v>
      </c>
      <c r="J5910" s="147">
        <v>2566618</v>
      </c>
    </row>
    <row r="5911" spans="1:10" x14ac:dyDescent="0.2">
      <c r="A5911" s="147">
        <v>3</v>
      </c>
      <c r="B5911" s="149" t="s">
        <v>27554</v>
      </c>
      <c r="C5911" s="147" t="s">
        <v>2242</v>
      </c>
      <c r="D5911" s="147" t="s">
        <v>27455</v>
      </c>
      <c r="E5911" s="147" t="s">
        <v>2246</v>
      </c>
      <c r="G5911" s="147">
        <v>0</v>
      </c>
      <c r="I5911" s="147">
        <v>3</v>
      </c>
      <c r="J5911" s="147">
        <v>2565819</v>
      </c>
    </row>
    <row r="5912" spans="1:10" x14ac:dyDescent="0.2">
      <c r="A5912" s="147">
        <v>3</v>
      </c>
      <c r="B5912" s="149" t="s">
        <v>27554</v>
      </c>
      <c r="C5912" s="147" t="s">
        <v>2446</v>
      </c>
      <c r="D5912" s="147" t="s">
        <v>27553</v>
      </c>
      <c r="E5912" s="147" t="s">
        <v>2246</v>
      </c>
      <c r="G5912" s="147">
        <v>0</v>
      </c>
      <c r="I5912" s="147">
        <v>3</v>
      </c>
      <c r="J5912" s="147">
        <v>1191966</v>
      </c>
    </row>
    <row r="5913" spans="1:10" x14ac:dyDescent="0.2">
      <c r="A5913" s="147">
        <v>4</v>
      </c>
      <c r="B5913" s="149" t="s">
        <v>27549</v>
      </c>
      <c r="C5913" s="147" t="s">
        <v>2242</v>
      </c>
      <c r="D5913" s="147" t="s">
        <v>27552</v>
      </c>
      <c r="E5913" s="147" t="s">
        <v>2246</v>
      </c>
      <c r="G5913" s="147">
        <v>0</v>
      </c>
      <c r="I5913" s="147">
        <v>4</v>
      </c>
      <c r="J5913" s="147">
        <v>2566666</v>
      </c>
    </row>
    <row r="5914" spans="1:10" x14ac:dyDescent="0.2">
      <c r="A5914" s="147">
        <v>4</v>
      </c>
      <c r="B5914" s="149" t="s">
        <v>27549</v>
      </c>
      <c r="C5914" s="147" t="s">
        <v>2261</v>
      </c>
      <c r="D5914" s="147" t="s">
        <v>27551</v>
      </c>
      <c r="E5914" s="147" t="s">
        <v>2246</v>
      </c>
      <c r="G5914" s="147">
        <v>0</v>
      </c>
      <c r="I5914" s="147">
        <v>4</v>
      </c>
      <c r="J5914" s="147">
        <v>1192506</v>
      </c>
    </row>
    <row r="5915" spans="1:10" x14ac:dyDescent="0.2">
      <c r="A5915" s="147">
        <v>4</v>
      </c>
      <c r="B5915" s="149" t="s">
        <v>27549</v>
      </c>
      <c r="C5915" s="147" t="s">
        <v>2261</v>
      </c>
      <c r="D5915" s="147" t="s">
        <v>27550</v>
      </c>
      <c r="E5915" s="147" t="s">
        <v>2246</v>
      </c>
      <c r="G5915" s="147">
        <v>0</v>
      </c>
      <c r="I5915" s="147">
        <v>4</v>
      </c>
      <c r="J5915" s="147">
        <v>1192541</v>
      </c>
    </row>
    <row r="5916" spans="1:10" x14ac:dyDescent="0.2">
      <c r="A5916" s="147">
        <v>4</v>
      </c>
      <c r="B5916" s="149" t="s">
        <v>27549</v>
      </c>
      <c r="C5916" s="147" t="s">
        <v>2261</v>
      </c>
      <c r="D5916" s="147" t="s">
        <v>27548</v>
      </c>
      <c r="E5916" s="147" t="s">
        <v>2246</v>
      </c>
      <c r="G5916" s="147">
        <v>0</v>
      </c>
      <c r="I5916" s="147">
        <v>4</v>
      </c>
      <c r="J5916" s="147">
        <v>1192522</v>
      </c>
    </row>
    <row r="5917" spans="1:10" x14ac:dyDescent="0.2">
      <c r="A5917" s="147">
        <v>5</v>
      </c>
      <c r="B5917" s="149" t="s">
        <v>27547</v>
      </c>
      <c r="C5917" s="147" t="s">
        <v>2242</v>
      </c>
      <c r="D5917" s="147" t="s">
        <v>27546</v>
      </c>
      <c r="E5917" s="147" t="s">
        <v>2246</v>
      </c>
      <c r="G5917" s="147">
        <v>0</v>
      </c>
      <c r="I5917" s="147">
        <v>5</v>
      </c>
      <c r="J5917" s="147">
        <v>2566706</v>
      </c>
    </row>
    <row r="5918" spans="1:10" x14ac:dyDescent="0.2">
      <c r="A5918" s="147">
        <v>6</v>
      </c>
      <c r="B5918" s="149" t="s">
        <v>27545</v>
      </c>
      <c r="C5918" s="147" t="s">
        <v>2242</v>
      </c>
      <c r="D5918" s="147" t="s">
        <v>27544</v>
      </c>
      <c r="E5918" s="147" t="s">
        <v>2240</v>
      </c>
      <c r="G5918" s="147">
        <v>0</v>
      </c>
      <c r="I5918" s="147">
        <v>6</v>
      </c>
      <c r="J5918" s="147">
        <v>2566708</v>
      </c>
    </row>
    <row r="5919" spans="1:10" x14ac:dyDescent="0.2">
      <c r="A5919" s="147">
        <v>6</v>
      </c>
      <c r="B5919" s="149" t="s">
        <v>27543</v>
      </c>
      <c r="C5919" s="147" t="s">
        <v>2242</v>
      </c>
      <c r="D5919" s="147" t="s">
        <v>27542</v>
      </c>
      <c r="E5919" s="147" t="s">
        <v>2240</v>
      </c>
      <c r="G5919" s="147">
        <v>0</v>
      </c>
      <c r="I5919" s="147">
        <v>5</v>
      </c>
      <c r="J5919" s="147">
        <v>2566707</v>
      </c>
    </row>
    <row r="5920" spans="1:10" x14ac:dyDescent="0.2">
      <c r="A5920" s="147">
        <v>5</v>
      </c>
      <c r="B5920" s="149" t="s">
        <v>27541</v>
      </c>
      <c r="C5920" s="147" t="s">
        <v>2242</v>
      </c>
      <c r="D5920" s="147" t="s">
        <v>27540</v>
      </c>
      <c r="E5920" s="147" t="s">
        <v>2246</v>
      </c>
      <c r="G5920" s="147">
        <v>0</v>
      </c>
      <c r="I5920" s="147">
        <v>5</v>
      </c>
      <c r="J5920" s="147">
        <v>2566697</v>
      </c>
    </row>
    <row r="5921" spans="1:10" x14ac:dyDescent="0.2">
      <c r="A5921" s="147">
        <v>6</v>
      </c>
      <c r="B5921" s="149" t="s">
        <v>27539</v>
      </c>
      <c r="C5921" s="147" t="s">
        <v>2242</v>
      </c>
      <c r="D5921" s="147" t="s">
        <v>27538</v>
      </c>
      <c r="E5921" s="147" t="s">
        <v>2240</v>
      </c>
      <c r="G5921" s="147">
        <v>0</v>
      </c>
      <c r="I5921" s="147">
        <v>6</v>
      </c>
      <c r="J5921" s="147">
        <v>2566718</v>
      </c>
    </row>
    <row r="5922" spans="1:10" x14ac:dyDescent="0.2">
      <c r="A5922" s="147">
        <v>6</v>
      </c>
      <c r="B5922" s="149" t="s">
        <v>27537</v>
      </c>
      <c r="C5922" s="147" t="s">
        <v>2242</v>
      </c>
      <c r="D5922" s="147" t="s">
        <v>27536</v>
      </c>
      <c r="E5922" s="147" t="s">
        <v>2240</v>
      </c>
      <c r="G5922" s="147">
        <v>0</v>
      </c>
      <c r="I5922" s="147">
        <v>6</v>
      </c>
      <c r="J5922" s="147">
        <v>2566717</v>
      </c>
    </row>
    <row r="5923" spans="1:10" x14ac:dyDescent="0.2">
      <c r="A5923" s="147">
        <v>6</v>
      </c>
      <c r="B5923" s="149" t="s">
        <v>27535</v>
      </c>
      <c r="C5923" s="147" t="s">
        <v>2242</v>
      </c>
      <c r="D5923" s="147" t="s">
        <v>27534</v>
      </c>
      <c r="E5923" s="147" t="s">
        <v>2240</v>
      </c>
      <c r="G5923" s="147">
        <v>0</v>
      </c>
      <c r="I5923" s="147">
        <v>6</v>
      </c>
      <c r="J5923" s="147">
        <v>2566714</v>
      </c>
    </row>
    <row r="5924" spans="1:10" x14ac:dyDescent="0.2">
      <c r="A5924" s="147">
        <v>6</v>
      </c>
      <c r="B5924" s="149" t="s">
        <v>27533</v>
      </c>
      <c r="C5924" s="147" t="s">
        <v>2242</v>
      </c>
      <c r="D5924" s="147" t="s">
        <v>27532</v>
      </c>
      <c r="E5924" s="147" t="s">
        <v>2240</v>
      </c>
      <c r="G5924" s="147">
        <v>0</v>
      </c>
      <c r="I5924" s="147">
        <v>5</v>
      </c>
      <c r="J5924" s="147">
        <v>2566700</v>
      </c>
    </row>
    <row r="5925" spans="1:10" x14ac:dyDescent="0.2">
      <c r="A5925" s="147">
        <v>4</v>
      </c>
      <c r="B5925" s="149" t="s">
        <v>27530</v>
      </c>
      <c r="C5925" s="147" t="s">
        <v>2242</v>
      </c>
      <c r="D5925" s="147" t="s">
        <v>27531</v>
      </c>
      <c r="E5925" s="147" t="s">
        <v>2240</v>
      </c>
      <c r="G5925" s="147">
        <v>0</v>
      </c>
      <c r="I5925" s="147">
        <v>4</v>
      </c>
      <c r="J5925" s="147">
        <v>2566683</v>
      </c>
    </row>
    <row r="5926" spans="1:10" x14ac:dyDescent="0.2">
      <c r="A5926" s="147">
        <v>4</v>
      </c>
      <c r="B5926" s="149" t="s">
        <v>27530</v>
      </c>
      <c r="C5926" s="147" t="s">
        <v>2277</v>
      </c>
      <c r="D5926" s="147" t="s">
        <v>27529</v>
      </c>
      <c r="E5926" s="147" t="s">
        <v>2246</v>
      </c>
      <c r="G5926" s="147">
        <v>0</v>
      </c>
      <c r="I5926" s="147">
        <v>4</v>
      </c>
      <c r="J5926" s="147">
        <v>1192547</v>
      </c>
    </row>
    <row r="5927" spans="1:10" x14ac:dyDescent="0.2">
      <c r="A5927" s="147">
        <v>4</v>
      </c>
      <c r="B5927" s="149" t="s">
        <v>27528</v>
      </c>
      <c r="C5927" s="147" t="s">
        <v>2242</v>
      </c>
      <c r="D5927" s="147" t="s">
        <v>27527</v>
      </c>
      <c r="E5927" s="147" t="s">
        <v>2240</v>
      </c>
      <c r="G5927" s="147">
        <v>0</v>
      </c>
      <c r="I5927" s="147">
        <v>4</v>
      </c>
      <c r="J5927" s="147">
        <v>2566674</v>
      </c>
    </row>
    <row r="5928" spans="1:10" x14ac:dyDescent="0.2">
      <c r="A5928" s="147">
        <v>4</v>
      </c>
      <c r="B5928" s="149" t="s">
        <v>27526</v>
      </c>
      <c r="C5928" s="147" t="s">
        <v>2242</v>
      </c>
      <c r="D5928" s="147" t="s">
        <v>27525</v>
      </c>
      <c r="E5928" s="147" t="s">
        <v>2240</v>
      </c>
      <c r="G5928" s="147">
        <v>0</v>
      </c>
      <c r="I5928" s="147">
        <v>4</v>
      </c>
      <c r="J5928" s="147">
        <v>2566694</v>
      </c>
    </row>
    <row r="5929" spans="1:10" x14ac:dyDescent="0.2">
      <c r="A5929" s="147">
        <v>4</v>
      </c>
      <c r="B5929" s="149" t="s">
        <v>27517</v>
      </c>
      <c r="C5929" s="147" t="s">
        <v>2242</v>
      </c>
      <c r="D5929" s="147" t="s">
        <v>27524</v>
      </c>
      <c r="E5929" s="147" t="s">
        <v>2246</v>
      </c>
      <c r="G5929" s="147">
        <v>0</v>
      </c>
      <c r="I5929" s="147">
        <v>4</v>
      </c>
      <c r="J5929" s="147">
        <v>2566672</v>
      </c>
    </row>
    <row r="5930" spans="1:10" x14ac:dyDescent="0.2">
      <c r="A5930" s="147">
        <v>4</v>
      </c>
      <c r="B5930" s="149" t="s">
        <v>27517</v>
      </c>
      <c r="C5930" s="147" t="s">
        <v>2261</v>
      </c>
      <c r="D5930" s="147" t="s">
        <v>27523</v>
      </c>
      <c r="E5930" s="147" t="s">
        <v>2246</v>
      </c>
      <c r="G5930" s="147">
        <v>0</v>
      </c>
      <c r="I5930" s="147">
        <v>4</v>
      </c>
      <c r="J5930" s="147">
        <v>1192502</v>
      </c>
    </row>
    <row r="5931" spans="1:10" x14ac:dyDescent="0.2">
      <c r="A5931" s="147">
        <v>4</v>
      </c>
      <c r="B5931" s="149" t="s">
        <v>27517</v>
      </c>
      <c r="C5931" s="147" t="s">
        <v>2261</v>
      </c>
      <c r="D5931" s="147" t="s">
        <v>27522</v>
      </c>
      <c r="E5931" s="147" t="s">
        <v>2246</v>
      </c>
      <c r="G5931" s="147">
        <v>0</v>
      </c>
      <c r="I5931" s="147">
        <v>4</v>
      </c>
      <c r="J5931" s="147">
        <v>1192546</v>
      </c>
    </row>
    <row r="5932" spans="1:10" x14ac:dyDescent="0.2">
      <c r="A5932" s="147">
        <v>4</v>
      </c>
      <c r="B5932" s="149" t="s">
        <v>27517</v>
      </c>
      <c r="C5932" s="147" t="s">
        <v>2261</v>
      </c>
      <c r="D5932" s="147" t="s">
        <v>27521</v>
      </c>
      <c r="E5932" s="147" t="s">
        <v>2246</v>
      </c>
      <c r="G5932" s="147">
        <v>0</v>
      </c>
      <c r="I5932" s="147">
        <v>4</v>
      </c>
      <c r="J5932" s="147">
        <v>1192507</v>
      </c>
    </row>
    <row r="5933" spans="1:10" x14ac:dyDescent="0.2">
      <c r="A5933" s="147">
        <v>4</v>
      </c>
      <c r="B5933" s="149" t="s">
        <v>27517</v>
      </c>
      <c r="C5933" s="147" t="s">
        <v>2261</v>
      </c>
      <c r="D5933" s="147" t="s">
        <v>27520</v>
      </c>
      <c r="E5933" s="147" t="s">
        <v>2246</v>
      </c>
      <c r="G5933" s="147">
        <v>0</v>
      </c>
      <c r="I5933" s="147">
        <v>4</v>
      </c>
      <c r="J5933" s="147">
        <v>1192538</v>
      </c>
    </row>
    <row r="5934" spans="1:10" x14ac:dyDescent="0.2">
      <c r="A5934" s="147">
        <v>4</v>
      </c>
      <c r="B5934" s="149" t="s">
        <v>27517</v>
      </c>
      <c r="C5934" s="147" t="s">
        <v>2261</v>
      </c>
      <c r="D5934" s="147" t="s">
        <v>27470</v>
      </c>
      <c r="E5934" s="147" t="s">
        <v>2246</v>
      </c>
      <c r="G5934" s="147">
        <v>0</v>
      </c>
      <c r="I5934" s="147">
        <v>4</v>
      </c>
      <c r="J5934" s="147">
        <v>1192558</v>
      </c>
    </row>
    <row r="5935" spans="1:10" x14ac:dyDescent="0.2">
      <c r="A5935" s="147">
        <v>4</v>
      </c>
      <c r="B5935" s="149" t="s">
        <v>27517</v>
      </c>
      <c r="C5935" s="147" t="s">
        <v>2446</v>
      </c>
      <c r="D5935" s="147" t="s">
        <v>27519</v>
      </c>
      <c r="E5935" s="147" t="s">
        <v>2246</v>
      </c>
      <c r="G5935" s="147">
        <v>0</v>
      </c>
      <c r="I5935" s="147">
        <v>4</v>
      </c>
      <c r="J5935" s="147">
        <v>1192544</v>
      </c>
    </row>
    <row r="5936" spans="1:10" x14ac:dyDescent="0.2">
      <c r="A5936" s="147">
        <v>4</v>
      </c>
      <c r="B5936" s="149" t="s">
        <v>27517</v>
      </c>
      <c r="C5936" s="147" t="s">
        <v>2446</v>
      </c>
      <c r="D5936" s="147" t="s">
        <v>27478</v>
      </c>
      <c r="E5936" s="147" t="s">
        <v>2246</v>
      </c>
      <c r="G5936" s="147">
        <v>0</v>
      </c>
      <c r="I5936" s="147">
        <v>4</v>
      </c>
      <c r="J5936" s="147">
        <v>1192491</v>
      </c>
    </row>
    <row r="5937" spans="1:10" x14ac:dyDescent="0.2">
      <c r="A5937" s="147">
        <v>4</v>
      </c>
      <c r="B5937" s="149" t="s">
        <v>27517</v>
      </c>
      <c r="C5937" s="147" t="s">
        <v>2446</v>
      </c>
      <c r="D5937" s="147" t="s">
        <v>27518</v>
      </c>
      <c r="E5937" s="147" t="s">
        <v>2246</v>
      </c>
      <c r="G5937" s="147">
        <v>0</v>
      </c>
      <c r="I5937" s="147">
        <v>4</v>
      </c>
      <c r="J5937" s="147">
        <v>1192557</v>
      </c>
    </row>
    <row r="5938" spans="1:10" x14ac:dyDescent="0.2">
      <c r="A5938" s="147">
        <v>4</v>
      </c>
      <c r="B5938" s="149" t="s">
        <v>27517</v>
      </c>
      <c r="C5938" s="147" t="s">
        <v>2277</v>
      </c>
      <c r="D5938" s="147" t="s">
        <v>27516</v>
      </c>
      <c r="E5938" s="147" t="s">
        <v>2246</v>
      </c>
      <c r="G5938" s="147">
        <v>0</v>
      </c>
      <c r="I5938" s="147">
        <v>4</v>
      </c>
      <c r="J5938" s="147">
        <v>1192484</v>
      </c>
    </row>
    <row r="5939" spans="1:10" x14ac:dyDescent="0.2">
      <c r="A5939" s="147">
        <v>5</v>
      </c>
      <c r="B5939" s="149" t="s">
        <v>27515</v>
      </c>
      <c r="C5939" s="147" t="s">
        <v>2242</v>
      </c>
      <c r="D5939" s="147" t="s">
        <v>27514</v>
      </c>
      <c r="E5939" s="147" t="s">
        <v>2246</v>
      </c>
      <c r="G5939" s="147">
        <v>0</v>
      </c>
      <c r="I5939" s="147">
        <v>5</v>
      </c>
      <c r="J5939" s="147">
        <v>2566742</v>
      </c>
    </row>
    <row r="5940" spans="1:10" x14ac:dyDescent="0.2">
      <c r="A5940" s="147">
        <v>6</v>
      </c>
      <c r="B5940" s="149" t="s">
        <v>27513</v>
      </c>
      <c r="C5940" s="147" t="s">
        <v>2242</v>
      </c>
      <c r="D5940" s="147" t="s">
        <v>27512</v>
      </c>
      <c r="E5940" s="147" t="s">
        <v>2240</v>
      </c>
      <c r="G5940" s="147">
        <v>0</v>
      </c>
      <c r="I5940" s="147">
        <v>5</v>
      </c>
      <c r="J5940" s="147">
        <v>2566737</v>
      </c>
    </row>
    <row r="5941" spans="1:10" x14ac:dyDescent="0.2">
      <c r="A5941" s="147">
        <v>6</v>
      </c>
      <c r="B5941" s="149" t="s">
        <v>27511</v>
      </c>
      <c r="C5941" s="147" t="s">
        <v>2242</v>
      </c>
      <c r="D5941" s="147" t="s">
        <v>27510</v>
      </c>
      <c r="E5941" s="147" t="s">
        <v>2240</v>
      </c>
      <c r="G5941" s="147">
        <v>0</v>
      </c>
      <c r="I5941" s="147">
        <v>5</v>
      </c>
      <c r="J5941" s="147">
        <v>2566720</v>
      </c>
    </row>
    <row r="5942" spans="1:10" x14ac:dyDescent="0.2">
      <c r="A5942" s="147">
        <v>6</v>
      </c>
      <c r="B5942" s="149" t="s">
        <v>27509</v>
      </c>
      <c r="C5942" s="147" t="s">
        <v>2242</v>
      </c>
      <c r="D5942" s="147" t="s">
        <v>27508</v>
      </c>
      <c r="E5942" s="147" t="s">
        <v>2240</v>
      </c>
      <c r="G5942" s="147">
        <v>0</v>
      </c>
      <c r="I5942" s="147">
        <v>5</v>
      </c>
      <c r="J5942" s="147">
        <v>2566736</v>
      </c>
    </row>
    <row r="5943" spans="1:10" x14ac:dyDescent="0.2">
      <c r="A5943" s="147">
        <v>6</v>
      </c>
      <c r="B5943" s="149" t="s">
        <v>27507</v>
      </c>
      <c r="C5943" s="147" t="s">
        <v>2242</v>
      </c>
      <c r="D5943" s="147" t="s">
        <v>27506</v>
      </c>
      <c r="E5943" s="147" t="s">
        <v>2240</v>
      </c>
      <c r="G5943" s="147">
        <v>0</v>
      </c>
      <c r="I5943" s="147">
        <v>5</v>
      </c>
      <c r="J5943" s="147">
        <v>2566733</v>
      </c>
    </row>
    <row r="5944" spans="1:10" x14ac:dyDescent="0.2">
      <c r="A5944" s="147">
        <v>6</v>
      </c>
      <c r="B5944" s="149" t="s">
        <v>27505</v>
      </c>
      <c r="C5944" s="147" t="s">
        <v>2242</v>
      </c>
      <c r="D5944" s="147" t="s">
        <v>27504</v>
      </c>
      <c r="E5944" s="147" t="s">
        <v>2240</v>
      </c>
      <c r="G5944" s="147">
        <v>0</v>
      </c>
      <c r="I5944" s="147">
        <v>6</v>
      </c>
      <c r="J5944" s="147">
        <v>2566745</v>
      </c>
    </row>
    <row r="5945" spans="1:10" x14ac:dyDescent="0.2">
      <c r="A5945" s="147">
        <v>5</v>
      </c>
      <c r="B5945" s="149" t="s">
        <v>27502</v>
      </c>
      <c r="C5945" s="147" t="s">
        <v>2242</v>
      </c>
      <c r="D5945" s="147" t="s">
        <v>27503</v>
      </c>
      <c r="E5945" s="147" t="s">
        <v>2246</v>
      </c>
      <c r="G5945" s="147">
        <v>0</v>
      </c>
      <c r="I5945" s="147">
        <v>5</v>
      </c>
      <c r="J5945" s="147">
        <v>2566730</v>
      </c>
    </row>
    <row r="5946" spans="1:10" x14ac:dyDescent="0.2">
      <c r="A5946" s="147">
        <v>5</v>
      </c>
      <c r="B5946" s="149" t="s">
        <v>27502</v>
      </c>
      <c r="C5946" s="147" t="s">
        <v>2446</v>
      </c>
      <c r="D5946" s="147" t="s">
        <v>27492</v>
      </c>
      <c r="E5946" s="147" t="s">
        <v>2246</v>
      </c>
      <c r="G5946" s="147">
        <v>0</v>
      </c>
      <c r="I5946" s="147">
        <v>5</v>
      </c>
      <c r="J5946" s="147">
        <v>1192567</v>
      </c>
    </row>
    <row r="5947" spans="1:10" x14ac:dyDescent="0.2">
      <c r="A5947" s="147">
        <v>6</v>
      </c>
      <c r="B5947" s="149" t="s">
        <v>27501</v>
      </c>
      <c r="C5947" s="147" t="s">
        <v>2242</v>
      </c>
      <c r="D5947" s="147" t="s">
        <v>27500</v>
      </c>
      <c r="E5947" s="147" t="s">
        <v>2240</v>
      </c>
      <c r="G5947" s="147">
        <v>0</v>
      </c>
      <c r="I5947" s="147">
        <v>6</v>
      </c>
      <c r="J5947" s="147">
        <v>2566748</v>
      </c>
    </row>
    <row r="5948" spans="1:10" x14ac:dyDescent="0.2">
      <c r="A5948" s="147">
        <v>6</v>
      </c>
      <c r="B5948" s="149" t="s">
        <v>27499</v>
      </c>
      <c r="C5948" s="147" t="s">
        <v>2242</v>
      </c>
      <c r="D5948" s="147" t="s">
        <v>27498</v>
      </c>
      <c r="E5948" s="147" t="s">
        <v>2240</v>
      </c>
      <c r="G5948" s="147">
        <v>0</v>
      </c>
      <c r="I5948" s="147">
        <v>6</v>
      </c>
      <c r="J5948" s="147">
        <v>2566755</v>
      </c>
    </row>
    <row r="5949" spans="1:10" x14ac:dyDescent="0.2">
      <c r="A5949" s="147">
        <v>6</v>
      </c>
      <c r="B5949" s="149" t="s">
        <v>27497</v>
      </c>
      <c r="C5949" s="147" t="s">
        <v>2242</v>
      </c>
      <c r="D5949" s="147" t="s">
        <v>27496</v>
      </c>
      <c r="E5949" s="147" t="s">
        <v>2240</v>
      </c>
      <c r="G5949" s="147">
        <v>0</v>
      </c>
      <c r="I5949" s="147">
        <v>6</v>
      </c>
      <c r="J5949" s="147">
        <v>2566747</v>
      </c>
    </row>
    <row r="5950" spans="1:10" x14ac:dyDescent="0.2">
      <c r="A5950" s="147">
        <v>6</v>
      </c>
      <c r="B5950" s="149" t="s">
        <v>27495</v>
      </c>
      <c r="C5950" s="147" t="s">
        <v>2242</v>
      </c>
      <c r="D5950" s="147" t="s">
        <v>27494</v>
      </c>
      <c r="E5950" s="147" t="s">
        <v>2240</v>
      </c>
      <c r="G5950" s="147">
        <v>0</v>
      </c>
      <c r="I5950" s="147">
        <v>6</v>
      </c>
      <c r="J5950" s="147">
        <v>2566749</v>
      </c>
    </row>
    <row r="5951" spans="1:10" x14ac:dyDescent="0.2">
      <c r="A5951" s="147">
        <v>5</v>
      </c>
      <c r="B5951" s="149" t="s">
        <v>27493</v>
      </c>
      <c r="C5951" s="147" t="s">
        <v>2242</v>
      </c>
      <c r="D5951" s="147" t="s">
        <v>27488</v>
      </c>
      <c r="E5951" s="147" t="s">
        <v>2246</v>
      </c>
      <c r="G5951" s="147">
        <v>0</v>
      </c>
      <c r="I5951" s="147">
        <v>5</v>
      </c>
      <c r="J5951" s="147">
        <v>2566725</v>
      </c>
    </row>
    <row r="5952" spans="1:10" x14ac:dyDescent="0.2">
      <c r="A5952" s="147">
        <v>5</v>
      </c>
      <c r="B5952" s="149" t="s">
        <v>27493</v>
      </c>
      <c r="C5952" s="147" t="s">
        <v>2446</v>
      </c>
      <c r="D5952" s="147" t="s">
        <v>27492</v>
      </c>
      <c r="E5952" s="147" t="s">
        <v>2246</v>
      </c>
      <c r="G5952" s="147">
        <v>0</v>
      </c>
      <c r="I5952" s="147">
        <v>5</v>
      </c>
      <c r="J5952" s="147">
        <v>1192566</v>
      </c>
    </row>
    <row r="5953" spans="1:10" x14ac:dyDescent="0.2">
      <c r="A5953" s="147">
        <v>6</v>
      </c>
      <c r="B5953" s="149" t="s">
        <v>27491</v>
      </c>
      <c r="C5953" s="147" t="s">
        <v>2242</v>
      </c>
      <c r="D5953" s="147" t="s">
        <v>27490</v>
      </c>
      <c r="E5953" s="147" t="s">
        <v>2240</v>
      </c>
      <c r="G5953" s="147">
        <v>0</v>
      </c>
      <c r="I5953" s="147">
        <v>6</v>
      </c>
      <c r="J5953" s="147">
        <v>2566761</v>
      </c>
    </row>
    <row r="5954" spans="1:10" x14ac:dyDescent="0.2">
      <c r="A5954" s="147">
        <v>6</v>
      </c>
      <c r="B5954" s="149" t="s">
        <v>27489</v>
      </c>
      <c r="C5954" s="147" t="s">
        <v>2242</v>
      </c>
      <c r="D5954" s="147" t="s">
        <v>27488</v>
      </c>
      <c r="E5954" s="147" t="s">
        <v>2240</v>
      </c>
      <c r="G5954" s="147">
        <v>0</v>
      </c>
      <c r="I5954" s="147">
        <v>6</v>
      </c>
      <c r="J5954" s="147">
        <v>2566767</v>
      </c>
    </row>
    <row r="5955" spans="1:10" x14ac:dyDescent="0.2">
      <c r="A5955" s="147">
        <v>6</v>
      </c>
      <c r="B5955" s="149" t="s">
        <v>27487</v>
      </c>
      <c r="C5955" s="147" t="s">
        <v>2242</v>
      </c>
      <c r="D5955" s="147" t="s">
        <v>27486</v>
      </c>
      <c r="E5955" s="147" t="s">
        <v>2240</v>
      </c>
      <c r="G5955" s="147">
        <v>0</v>
      </c>
      <c r="I5955" s="147">
        <v>6</v>
      </c>
      <c r="J5955" s="147">
        <v>2566760</v>
      </c>
    </row>
    <row r="5956" spans="1:10" x14ac:dyDescent="0.2">
      <c r="A5956" s="147">
        <v>6</v>
      </c>
      <c r="B5956" s="149" t="s">
        <v>27485</v>
      </c>
      <c r="C5956" s="147" t="s">
        <v>2242</v>
      </c>
      <c r="D5956" s="147" t="s">
        <v>27484</v>
      </c>
      <c r="E5956" s="147" t="s">
        <v>2240</v>
      </c>
      <c r="G5956" s="147">
        <v>0</v>
      </c>
      <c r="I5956" s="147">
        <v>6</v>
      </c>
      <c r="J5956" s="147">
        <v>2566766</v>
      </c>
    </row>
    <row r="5957" spans="1:10" x14ac:dyDescent="0.2">
      <c r="A5957" s="147">
        <v>6</v>
      </c>
      <c r="B5957" s="149" t="s">
        <v>27483</v>
      </c>
      <c r="C5957" s="147" t="s">
        <v>2242</v>
      </c>
      <c r="D5957" s="147" t="s">
        <v>27482</v>
      </c>
      <c r="E5957" s="147" t="s">
        <v>2240</v>
      </c>
      <c r="G5957" s="147">
        <v>0</v>
      </c>
      <c r="I5957" s="147">
        <v>5</v>
      </c>
      <c r="J5957" s="147">
        <v>2566727</v>
      </c>
    </row>
    <row r="5958" spans="1:10" x14ac:dyDescent="0.2">
      <c r="A5958" s="147">
        <v>4</v>
      </c>
      <c r="B5958" s="149" t="s">
        <v>27480</v>
      </c>
      <c r="C5958" s="147" t="s">
        <v>2242</v>
      </c>
      <c r="D5958" s="147" t="s">
        <v>27481</v>
      </c>
      <c r="E5958" s="147" t="s">
        <v>2240</v>
      </c>
      <c r="G5958" s="147">
        <v>0</v>
      </c>
      <c r="I5958" s="147">
        <v>4</v>
      </c>
      <c r="J5958" s="147">
        <v>2566690</v>
      </c>
    </row>
    <row r="5959" spans="1:10" x14ac:dyDescent="0.2">
      <c r="A5959" s="147">
        <v>4</v>
      </c>
      <c r="B5959" s="149" t="s">
        <v>27480</v>
      </c>
      <c r="C5959" s="147" t="s">
        <v>2446</v>
      </c>
      <c r="D5959" s="147" t="s">
        <v>27478</v>
      </c>
      <c r="E5959" s="147" t="s">
        <v>2246</v>
      </c>
      <c r="G5959" s="147">
        <v>0</v>
      </c>
      <c r="I5959" s="147">
        <v>4</v>
      </c>
      <c r="J5959" s="147">
        <v>1192520</v>
      </c>
    </row>
    <row r="5960" spans="1:10" x14ac:dyDescent="0.2">
      <c r="A5960" s="147">
        <v>4</v>
      </c>
      <c r="B5960" s="149" t="s">
        <v>27477</v>
      </c>
      <c r="C5960" s="147" t="s">
        <v>2242</v>
      </c>
      <c r="D5960" s="147" t="s">
        <v>27479</v>
      </c>
      <c r="E5960" s="147" t="s">
        <v>2240</v>
      </c>
      <c r="G5960" s="147">
        <v>0</v>
      </c>
      <c r="I5960" s="147">
        <v>4</v>
      </c>
      <c r="J5960" s="147">
        <v>2566670</v>
      </c>
    </row>
    <row r="5961" spans="1:10" x14ac:dyDescent="0.2">
      <c r="A5961" s="147">
        <v>4</v>
      </c>
      <c r="B5961" s="149" t="s">
        <v>27477</v>
      </c>
      <c r="C5961" s="147" t="s">
        <v>2261</v>
      </c>
      <c r="D5961" s="147" t="s">
        <v>27470</v>
      </c>
      <c r="E5961" s="147" t="s">
        <v>2246</v>
      </c>
      <c r="G5961" s="147">
        <v>0</v>
      </c>
      <c r="I5961" s="147">
        <v>4</v>
      </c>
      <c r="J5961" s="147">
        <v>1192556</v>
      </c>
    </row>
    <row r="5962" spans="1:10" x14ac:dyDescent="0.2">
      <c r="A5962" s="147">
        <v>4</v>
      </c>
      <c r="B5962" s="149" t="s">
        <v>27477</v>
      </c>
      <c r="C5962" s="147" t="s">
        <v>2446</v>
      </c>
      <c r="D5962" s="147" t="s">
        <v>27478</v>
      </c>
      <c r="E5962" s="147" t="s">
        <v>2246</v>
      </c>
      <c r="G5962" s="147">
        <v>0</v>
      </c>
      <c r="I5962" s="147">
        <v>4</v>
      </c>
      <c r="J5962" s="147">
        <v>1192517</v>
      </c>
    </row>
    <row r="5963" spans="1:10" x14ac:dyDescent="0.2">
      <c r="A5963" s="147">
        <v>4</v>
      </c>
      <c r="B5963" s="149" t="s">
        <v>27477</v>
      </c>
      <c r="C5963" s="147" t="s">
        <v>2277</v>
      </c>
      <c r="D5963" s="147" t="s">
        <v>27476</v>
      </c>
      <c r="E5963" s="147" t="s">
        <v>2246</v>
      </c>
      <c r="G5963" s="147">
        <v>0</v>
      </c>
      <c r="I5963" s="147">
        <v>4</v>
      </c>
      <c r="J5963" s="147">
        <v>1192500</v>
      </c>
    </row>
    <row r="5964" spans="1:10" x14ac:dyDescent="0.2">
      <c r="A5964" s="147">
        <v>4</v>
      </c>
      <c r="B5964" s="149" t="s">
        <v>27473</v>
      </c>
      <c r="C5964" s="147" t="s">
        <v>2242</v>
      </c>
      <c r="D5964" s="147" t="s">
        <v>27475</v>
      </c>
      <c r="E5964" s="147" t="s">
        <v>2240</v>
      </c>
      <c r="G5964" s="147">
        <v>0</v>
      </c>
      <c r="I5964" s="147">
        <v>4</v>
      </c>
      <c r="J5964" s="147">
        <v>2566667</v>
      </c>
    </row>
    <row r="5965" spans="1:10" x14ac:dyDescent="0.2">
      <c r="A5965" s="147">
        <v>4</v>
      </c>
      <c r="B5965" s="149" t="s">
        <v>27473</v>
      </c>
      <c r="C5965" s="147" t="s">
        <v>2277</v>
      </c>
      <c r="D5965" s="147" t="s">
        <v>27474</v>
      </c>
      <c r="E5965" s="147" t="s">
        <v>2246</v>
      </c>
      <c r="G5965" s="147">
        <v>0</v>
      </c>
      <c r="I5965" s="147">
        <v>4</v>
      </c>
      <c r="J5965" s="147">
        <v>1192475</v>
      </c>
    </row>
    <row r="5966" spans="1:10" x14ac:dyDescent="0.2">
      <c r="A5966" s="147">
        <v>4</v>
      </c>
      <c r="B5966" s="149" t="s">
        <v>27473</v>
      </c>
      <c r="C5966" s="147" t="s">
        <v>2277</v>
      </c>
      <c r="D5966" s="147" t="s">
        <v>27472</v>
      </c>
      <c r="E5966" s="147" t="s">
        <v>2246</v>
      </c>
      <c r="G5966" s="147">
        <v>0</v>
      </c>
      <c r="I5966" s="147">
        <v>4</v>
      </c>
      <c r="J5966" s="147">
        <v>1192503</v>
      </c>
    </row>
    <row r="5967" spans="1:10" x14ac:dyDescent="0.2">
      <c r="A5967" s="147">
        <v>4</v>
      </c>
      <c r="B5967" s="149" t="s">
        <v>27469</v>
      </c>
      <c r="C5967" s="147" t="s">
        <v>2242</v>
      </c>
      <c r="D5967" s="147" t="s">
        <v>27471</v>
      </c>
      <c r="E5967" s="147" t="s">
        <v>2246</v>
      </c>
      <c r="G5967" s="147">
        <v>0</v>
      </c>
      <c r="I5967" s="147">
        <v>4</v>
      </c>
      <c r="J5967" s="147">
        <v>2566679</v>
      </c>
    </row>
    <row r="5968" spans="1:10" x14ac:dyDescent="0.2">
      <c r="A5968" s="147">
        <v>4</v>
      </c>
      <c r="B5968" s="149" t="s">
        <v>27469</v>
      </c>
      <c r="C5968" s="147" t="s">
        <v>2250</v>
      </c>
      <c r="D5968" s="147" t="s">
        <v>27470</v>
      </c>
      <c r="E5968" s="147" t="s">
        <v>2246</v>
      </c>
      <c r="G5968" s="147">
        <v>0</v>
      </c>
      <c r="I5968" s="147">
        <v>4</v>
      </c>
      <c r="J5968" s="147">
        <v>1192548</v>
      </c>
    </row>
    <row r="5969" spans="1:10" x14ac:dyDescent="0.2">
      <c r="A5969" s="147">
        <v>4</v>
      </c>
      <c r="B5969" s="149" t="s">
        <v>27469</v>
      </c>
      <c r="C5969" s="147" t="s">
        <v>2277</v>
      </c>
      <c r="D5969" s="147" t="s">
        <v>27468</v>
      </c>
      <c r="E5969" s="147" t="s">
        <v>2246</v>
      </c>
      <c r="G5969" s="147">
        <v>0</v>
      </c>
      <c r="I5969" s="147">
        <v>4</v>
      </c>
      <c r="J5969" s="147">
        <v>1192554</v>
      </c>
    </row>
    <row r="5970" spans="1:10" x14ac:dyDescent="0.2">
      <c r="A5970" s="147">
        <v>5</v>
      </c>
      <c r="B5970" s="149" t="s">
        <v>27467</v>
      </c>
      <c r="C5970" s="147" t="s">
        <v>2242</v>
      </c>
      <c r="D5970" s="147" t="s">
        <v>27466</v>
      </c>
      <c r="E5970" s="147" t="s">
        <v>2246</v>
      </c>
      <c r="G5970" s="147">
        <v>0</v>
      </c>
      <c r="I5970" s="147">
        <v>5</v>
      </c>
      <c r="J5970" s="147">
        <v>2566772</v>
      </c>
    </row>
    <row r="5971" spans="1:10" x14ac:dyDescent="0.2">
      <c r="A5971" s="147">
        <v>6</v>
      </c>
      <c r="B5971" s="149" t="s">
        <v>27465</v>
      </c>
      <c r="C5971" s="147" t="s">
        <v>2242</v>
      </c>
      <c r="D5971" s="147" t="s">
        <v>27464</v>
      </c>
      <c r="E5971" s="147" t="s">
        <v>2240</v>
      </c>
      <c r="G5971" s="147">
        <v>0</v>
      </c>
      <c r="I5971" s="147">
        <v>6</v>
      </c>
      <c r="J5971" s="147">
        <v>2566786</v>
      </c>
    </row>
    <row r="5972" spans="1:10" x14ac:dyDescent="0.2">
      <c r="A5972" s="147">
        <v>6</v>
      </c>
      <c r="B5972" s="149" t="s">
        <v>27463</v>
      </c>
      <c r="C5972" s="147" t="s">
        <v>2242</v>
      </c>
      <c r="D5972" s="147" t="s">
        <v>27462</v>
      </c>
      <c r="E5972" s="147" t="s">
        <v>2240</v>
      </c>
      <c r="G5972" s="147">
        <v>0</v>
      </c>
      <c r="I5972" s="147">
        <v>5</v>
      </c>
      <c r="J5972" s="147">
        <v>2566784</v>
      </c>
    </row>
    <row r="5973" spans="1:10" x14ac:dyDescent="0.2">
      <c r="A5973" s="147">
        <v>6</v>
      </c>
      <c r="B5973" s="149" t="s">
        <v>27461</v>
      </c>
      <c r="C5973" s="147" t="s">
        <v>2242</v>
      </c>
      <c r="D5973" s="147" t="s">
        <v>27460</v>
      </c>
      <c r="E5973" s="147" t="s">
        <v>2240</v>
      </c>
      <c r="G5973" s="147">
        <v>0</v>
      </c>
      <c r="I5973" s="147">
        <v>5</v>
      </c>
      <c r="J5973" s="147">
        <v>2566778</v>
      </c>
    </row>
    <row r="5974" spans="1:10" x14ac:dyDescent="0.2">
      <c r="A5974" s="147">
        <v>6</v>
      </c>
      <c r="B5974" s="149" t="s">
        <v>27459</v>
      </c>
      <c r="C5974" s="147" t="s">
        <v>2242</v>
      </c>
      <c r="D5974" s="147" t="s">
        <v>27458</v>
      </c>
      <c r="E5974" s="147" t="s">
        <v>2240</v>
      </c>
      <c r="G5974" s="147">
        <v>0</v>
      </c>
      <c r="I5974" s="147">
        <v>5</v>
      </c>
      <c r="J5974" s="147">
        <v>2566780</v>
      </c>
    </row>
    <row r="5975" spans="1:10" x14ac:dyDescent="0.2">
      <c r="A5975" s="147">
        <v>6</v>
      </c>
      <c r="B5975" s="149" t="s">
        <v>27457</v>
      </c>
      <c r="C5975" s="147" t="s">
        <v>2242</v>
      </c>
      <c r="D5975" s="147" t="s">
        <v>27456</v>
      </c>
      <c r="E5975" s="147" t="s">
        <v>2240</v>
      </c>
      <c r="G5975" s="147">
        <v>0</v>
      </c>
      <c r="I5975" s="147">
        <v>5</v>
      </c>
      <c r="J5975" s="147">
        <v>2566783</v>
      </c>
    </row>
    <row r="5976" spans="1:10" x14ac:dyDescent="0.2">
      <c r="A5976" s="147">
        <v>4</v>
      </c>
      <c r="B5976" s="149" t="s">
        <v>27446</v>
      </c>
      <c r="C5976" s="147" t="s">
        <v>2242</v>
      </c>
      <c r="D5976" s="147" t="s">
        <v>27455</v>
      </c>
      <c r="E5976" s="147" t="s">
        <v>2246</v>
      </c>
      <c r="G5976" s="147">
        <v>0</v>
      </c>
      <c r="I5976" s="147">
        <v>4</v>
      </c>
      <c r="J5976" s="147">
        <v>2566691</v>
      </c>
    </row>
    <row r="5977" spans="1:10" x14ac:dyDescent="0.2">
      <c r="A5977" s="147">
        <v>4</v>
      </c>
      <c r="B5977" s="149" t="s">
        <v>27446</v>
      </c>
      <c r="C5977" s="147" t="s">
        <v>2277</v>
      </c>
      <c r="D5977" s="147" t="s">
        <v>27454</v>
      </c>
      <c r="E5977" s="147" t="s">
        <v>2246</v>
      </c>
      <c r="G5977" s="147">
        <v>0</v>
      </c>
      <c r="I5977" s="147">
        <v>4</v>
      </c>
      <c r="J5977" s="147">
        <v>1192510</v>
      </c>
    </row>
    <row r="5978" spans="1:10" x14ac:dyDescent="0.2">
      <c r="A5978" s="147">
        <v>4</v>
      </c>
      <c r="B5978" s="149" t="s">
        <v>27446</v>
      </c>
      <c r="C5978" s="147" t="s">
        <v>2277</v>
      </c>
      <c r="D5978" s="147" t="s">
        <v>27453</v>
      </c>
      <c r="E5978" s="147" t="s">
        <v>2246</v>
      </c>
      <c r="G5978" s="147">
        <v>0</v>
      </c>
      <c r="I5978" s="147">
        <v>4</v>
      </c>
      <c r="J5978" s="147">
        <v>1192508</v>
      </c>
    </row>
    <row r="5979" spans="1:10" x14ac:dyDescent="0.2">
      <c r="A5979" s="147">
        <v>4</v>
      </c>
      <c r="B5979" s="149" t="s">
        <v>27446</v>
      </c>
      <c r="C5979" s="147" t="s">
        <v>2277</v>
      </c>
      <c r="D5979" s="147" t="s">
        <v>27452</v>
      </c>
      <c r="E5979" s="147" t="s">
        <v>2246</v>
      </c>
      <c r="G5979" s="147">
        <v>0</v>
      </c>
      <c r="I5979" s="147">
        <v>4</v>
      </c>
      <c r="J5979" s="147">
        <v>1192555</v>
      </c>
    </row>
    <row r="5980" spans="1:10" x14ac:dyDescent="0.2">
      <c r="A5980" s="147">
        <v>4</v>
      </c>
      <c r="B5980" s="149" t="s">
        <v>27446</v>
      </c>
      <c r="C5980" s="147" t="s">
        <v>2277</v>
      </c>
      <c r="D5980" s="147" t="s">
        <v>27451</v>
      </c>
      <c r="E5980" s="147" t="s">
        <v>2246</v>
      </c>
      <c r="F5980" s="147" t="s">
        <v>2259</v>
      </c>
      <c r="G5980" s="147">
        <v>2</v>
      </c>
      <c r="H5980" s="148">
        <v>41204</v>
      </c>
      <c r="I5980" s="147">
        <v>4</v>
      </c>
      <c r="J5980" s="147">
        <v>1192481</v>
      </c>
    </row>
    <row r="5981" spans="1:10" x14ac:dyDescent="0.2">
      <c r="A5981" s="147">
        <v>4</v>
      </c>
      <c r="B5981" s="149" t="s">
        <v>27446</v>
      </c>
      <c r="C5981" s="147" t="s">
        <v>2277</v>
      </c>
      <c r="D5981" s="147" t="s">
        <v>27450</v>
      </c>
      <c r="E5981" s="147" t="s">
        <v>2246</v>
      </c>
      <c r="G5981" s="147">
        <v>0</v>
      </c>
      <c r="I5981" s="147">
        <v>4</v>
      </c>
      <c r="J5981" s="147">
        <v>1192474</v>
      </c>
    </row>
    <row r="5982" spans="1:10" x14ac:dyDescent="0.2">
      <c r="A5982" s="147">
        <v>4</v>
      </c>
      <c r="B5982" s="149" t="s">
        <v>27446</v>
      </c>
      <c r="C5982" s="147" t="s">
        <v>2277</v>
      </c>
      <c r="D5982" s="147" t="s">
        <v>27449</v>
      </c>
      <c r="E5982" s="147" t="s">
        <v>2246</v>
      </c>
      <c r="G5982" s="147">
        <v>0</v>
      </c>
      <c r="I5982" s="147">
        <v>4</v>
      </c>
      <c r="J5982" s="147">
        <v>1192480</v>
      </c>
    </row>
    <row r="5983" spans="1:10" x14ac:dyDescent="0.2">
      <c r="A5983" s="147">
        <v>4</v>
      </c>
      <c r="B5983" s="149" t="s">
        <v>27446</v>
      </c>
      <c r="C5983" s="147" t="s">
        <v>2277</v>
      </c>
      <c r="D5983" s="147" t="s">
        <v>27448</v>
      </c>
      <c r="E5983" s="147" t="s">
        <v>2246</v>
      </c>
      <c r="G5983" s="147">
        <v>0</v>
      </c>
      <c r="I5983" s="147">
        <v>4</v>
      </c>
      <c r="J5983" s="147">
        <v>1192511</v>
      </c>
    </row>
    <row r="5984" spans="1:10" x14ac:dyDescent="0.2">
      <c r="A5984" s="147">
        <v>4</v>
      </c>
      <c r="B5984" s="149" t="s">
        <v>27446</v>
      </c>
      <c r="C5984" s="147" t="s">
        <v>2277</v>
      </c>
      <c r="D5984" s="147" t="s">
        <v>27447</v>
      </c>
      <c r="E5984" s="147" t="s">
        <v>2246</v>
      </c>
      <c r="G5984" s="147">
        <v>0</v>
      </c>
      <c r="I5984" s="147">
        <v>4</v>
      </c>
      <c r="J5984" s="147">
        <v>1192513</v>
      </c>
    </row>
    <row r="5985" spans="1:10" x14ac:dyDescent="0.2">
      <c r="A5985" s="147">
        <v>4</v>
      </c>
      <c r="B5985" s="149" t="s">
        <v>27446</v>
      </c>
      <c r="C5985" s="147" t="s">
        <v>2277</v>
      </c>
      <c r="D5985" s="147" t="s">
        <v>27445</v>
      </c>
      <c r="E5985" s="147" t="s">
        <v>2246</v>
      </c>
      <c r="G5985" s="147">
        <v>0</v>
      </c>
      <c r="I5985" s="147">
        <v>4</v>
      </c>
      <c r="J5985" s="147">
        <v>1192495</v>
      </c>
    </row>
    <row r="5986" spans="1:10" x14ac:dyDescent="0.2">
      <c r="A5986" s="147">
        <v>5</v>
      </c>
      <c r="B5986" s="149" t="s">
        <v>27444</v>
      </c>
      <c r="C5986" s="147" t="s">
        <v>2242</v>
      </c>
      <c r="D5986" s="147" t="s">
        <v>27443</v>
      </c>
      <c r="E5986" s="147" t="s">
        <v>2246</v>
      </c>
      <c r="G5986" s="147">
        <v>0</v>
      </c>
      <c r="I5986" s="147">
        <v>5</v>
      </c>
      <c r="J5986" s="147">
        <v>2566839</v>
      </c>
    </row>
    <row r="5987" spans="1:10" x14ac:dyDescent="0.2">
      <c r="A5987" s="147">
        <v>6</v>
      </c>
      <c r="B5987" s="149" t="s">
        <v>27442</v>
      </c>
      <c r="C5987" s="147" t="s">
        <v>2242</v>
      </c>
      <c r="D5987" s="147" t="s">
        <v>27441</v>
      </c>
      <c r="E5987" s="147" t="s">
        <v>2240</v>
      </c>
      <c r="G5987" s="147">
        <v>0</v>
      </c>
      <c r="I5987" s="147">
        <v>6</v>
      </c>
      <c r="J5987" s="147">
        <v>2566851</v>
      </c>
    </row>
    <row r="5988" spans="1:10" x14ac:dyDescent="0.2">
      <c r="A5988" s="147">
        <v>6</v>
      </c>
      <c r="B5988" s="149" t="s">
        <v>27440</v>
      </c>
      <c r="C5988" s="147" t="s">
        <v>2242</v>
      </c>
      <c r="D5988" s="147" t="s">
        <v>27439</v>
      </c>
      <c r="E5988" s="147" t="s">
        <v>2240</v>
      </c>
      <c r="G5988" s="147">
        <v>0</v>
      </c>
      <c r="I5988" s="147">
        <v>5</v>
      </c>
      <c r="J5988" s="147">
        <v>2566835</v>
      </c>
    </row>
    <row r="5989" spans="1:10" x14ac:dyDescent="0.2">
      <c r="A5989" s="147">
        <v>6</v>
      </c>
      <c r="B5989" s="149" t="s">
        <v>27438</v>
      </c>
      <c r="C5989" s="147" t="s">
        <v>2242</v>
      </c>
      <c r="D5989" s="147" t="s">
        <v>27437</v>
      </c>
      <c r="E5989" s="147" t="s">
        <v>2240</v>
      </c>
      <c r="G5989" s="147">
        <v>0</v>
      </c>
      <c r="I5989" s="147">
        <v>5</v>
      </c>
      <c r="J5989" s="147">
        <v>2566802</v>
      </c>
    </row>
    <row r="5990" spans="1:10" x14ac:dyDescent="0.2">
      <c r="A5990" s="147">
        <v>6</v>
      </c>
      <c r="B5990" s="149" t="s">
        <v>27436</v>
      </c>
      <c r="C5990" s="147" t="s">
        <v>2242</v>
      </c>
      <c r="D5990" s="147" t="s">
        <v>27435</v>
      </c>
      <c r="E5990" s="147" t="s">
        <v>2240</v>
      </c>
      <c r="G5990" s="147">
        <v>0</v>
      </c>
      <c r="I5990" s="147">
        <v>5</v>
      </c>
      <c r="J5990" s="147">
        <v>2566836</v>
      </c>
    </row>
    <row r="5991" spans="1:10" x14ac:dyDescent="0.2">
      <c r="A5991" s="147">
        <v>6</v>
      </c>
      <c r="B5991" s="149" t="s">
        <v>27434</v>
      </c>
      <c r="C5991" s="147" t="s">
        <v>2242</v>
      </c>
      <c r="D5991" s="147" t="s">
        <v>27433</v>
      </c>
      <c r="E5991" s="147" t="s">
        <v>2240</v>
      </c>
      <c r="G5991" s="147">
        <v>0</v>
      </c>
      <c r="I5991" s="147">
        <v>5</v>
      </c>
      <c r="J5991" s="147">
        <v>2566830</v>
      </c>
    </row>
    <row r="5992" spans="1:10" x14ac:dyDescent="0.2">
      <c r="A5992" s="147">
        <v>6</v>
      </c>
      <c r="B5992" s="149" t="s">
        <v>27432</v>
      </c>
      <c r="C5992" s="147" t="s">
        <v>2242</v>
      </c>
      <c r="D5992" s="147" t="s">
        <v>27431</v>
      </c>
      <c r="E5992" s="147" t="s">
        <v>2240</v>
      </c>
      <c r="G5992" s="147">
        <v>0</v>
      </c>
      <c r="I5992" s="147">
        <v>5</v>
      </c>
      <c r="J5992" s="147">
        <v>2566828</v>
      </c>
    </row>
    <row r="5993" spans="1:10" x14ac:dyDescent="0.2">
      <c r="A5993" s="147">
        <v>6</v>
      </c>
      <c r="B5993" s="149" t="s">
        <v>27430</v>
      </c>
      <c r="C5993" s="147" t="s">
        <v>2242</v>
      </c>
      <c r="D5993" s="147" t="s">
        <v>27429</v>
      </c>
      <c r="E5993" s="147" t="s">
        <v>2240</v>
      </c>
      <c r="G5993" s="147">
        <v>0</v>
      </c>
      <c r="I5993" s="147">
        <v>5</v>
      </c>
      <c r="J5993" s="147">
        <v>2566845</v>
      </c>
    </row>
    <row r="5994" spans="1:10" x14ac:dyDescent="0.2">
      <c r="A5994" s="147">
        <v>6</v>
      </c>
      <c r="B5994" s="149" t="s">
        <v>27428</v>
      </c>
      <c r="C5994" s="147" t="s">
        <v>2242</v>
      </c>
      <c r="D5994" s="147" t="s">
        <v>27427</v>
      </c>
      <c r="E5994" s="147" t="s">
        <v>2240</v>
      </c>
      <c r="G5994" s="147">
        <v>0</v>
      </c>
      <c r="I5994" s="147">
        <v>5</v>
      </c>
      <c r="J5994" s="147">
        <v>2566789</v>
      </c>
    </row>
    <row r="5995" spans="1:10" x14ac:dyDescent="0.2">
      <c r="A5995" s="147">
        <v>6</v>
      </c>
      <c r="B5995" s="149" t="s">
        <v>27426</v>
      </c>
      <c r="C5995" s="147" t="s">
        <v>2242</v>
      </c>
      <c r="D5995" s="147" t="s">
        <v>27425</v>
      </c>
      <c r="E5995" s="147" t="s">
        <v>2240</v>
      </c>
      <c r="G5995" s="147">
        <v>0</v>
      </c>
      <c r="I5995" s="147">
        <v>5</v>
      </c>
      <c r="J5995" s="147">
        <v>2566833</v>
      </c>
    </row>
    <row r="5996" spans="1:10" x14ac:dyDescent="0.2">
      <c r="A5996" s="147">
        <v>6</v>
      </c>
      <c r="B5996" s="149" t="s">
        <v>27424</v>
      </c>
      <c r="C5996" s="147" t="s">
        <v>2242</v>
      </c>
      <c r="D5996" s="147" t="s">
        <v>27423</v>
      </c>
      <c r="E5996" s="147" t="s">
        <v>2240</v>
      </c>
      <c r="G5996" s="147">
        <v>0</v>
      </c>
      <c r="I5996" s="147">
        <v>5</v>
      </c>
      <c r="J5996" s="147">
        <v>2566799</v>
      </c>
    </row>
    <row r="5997" spans="1:10" x14ac:dyDescent="0.2">
      <c r="A5997" s="147">
        <v>6</v>
      </c>
      <c r="B5997" s="149" t="s">
        <v>27422</v>
      </c>
      <c r="C5997" s="147" t="s">
        <v>2242</v>
      </c>
      <c r="D5997" s="147" t="s">
        <v>27421</v>
      </c>
      <c r="E5997" s="147" t="s">
        <v>2240</v>
      </c>
      <c r="G5997" s="147">
        <v>0</v>
      </c>
      <c r="I5997" s="147">
        <v>5</v>
      </c>
      <c r="J5997" s="147">
        <v>2566822</v>
      </c>
    </row>
    <row r="5998" spans="1:10" x14ac:dyDescent="0.2">
      <c r="A5998" s="147">
        <v>6</v>
      </c>
      <c r="B5998" s="149" t="s">
        <v>27420</v>
      </c>
      <c r="C5998" s="147" t="s">
        <v>2242</v>
      </c>
      <c r="D5998" s="147" t="s">
        <v>27419</v>
      </c>
      <c r="E5998" s="147" t="s">
        <v>2240</v>
      </c>
      <c r="G5998" s="147">
        <v>0</v>
      </c>
      <c r="I5998" s="147">
        <v>5</v>
      </c>
      <c r="J5998" s="147">
        <v>2566812</v>
      </c>
    </row>
    <row r="5999" spans="1:10" x14ac:dyDescent="0.2">
      <c r="A5999" s="147">
        <v>6</v>
      </c>
      <c r="B5999" s="149" t="s">
        <v>27418</v>
      </c>
      <c r="C5999" s="147" t="s">
        <v>2242</v>
      </c>
      <c r="D5999" s="147" t="s">
        <v>27417</v>
      </c>
      <c r="E5999" s="147" t="s">
        <v>2240</v>
      </c>
      <c r="G5999" s="147">
        <v>0</v>
      </c>
      <c r="I5999" s="147">
        <v>5</v>
      </c>
      <c r="J5999" s="147">
        <v>2566807</v>
      </c>
    </row>
    <row r="6000" spans="1:10" x14ac:dyDescent="0.2">
      <c r="A6000" s="147">
        <v>6</v>
      </c>
      <c r="B6000" s="149" t="s">
        <v>27416</v>
      </c>
      <c r="C6000" s="147" t="s">
        <v>2242</v>
      </c>
      <c r="D6000" s="147" t="s">
        <v>27415</v>
      </c>
      <c r="E6000" s="147" t="s">
        <v>2240</v>
      </c>
      <c r="G6000" s="147">
        <v>0</v>
      </c>
      <c r="I6000" s="147">
        <v>5</v>
      </c>
      <c r="J6000" s="147">
        <v>2566834</v>
      </c>
    </row>
    <row r="6001" spans="1:10" x14ac:dyDescent="0.2">
      <c r="A6001" s="147">
        <v>6</v>
      </c>
      <c r="B6001" s="149" t="s">
        <v>27414</v>
      </c>
      <c r="C6001" s="147" t="s">
        <v>2242</v>
      </c>
      <c r="D6001" s="147" t="s">
        <v>27413</v>
      </c>
      <c r="E6001" s="147" t="s">
        <v>2240</v>
      </c>
      <c r="G6001" s="147">
        <v>0</v>
      </c>
      <c r="I6001" s="147">
        <v>5</v>
      </c>
      <c r="J6001" s="147">
        <v>2566816</v>
      </c>
    </row>
    <row r="6002" spans="1:10" x14ac:dyDescent="0.2">
      <c r="A6002" s="147">
        <v>6</v>
      </c>
      <c r="B6002" s="149" t="s">
        <v>27412</v>
      </c>
      <c r="C6002" s="147" t="s">
        <v>2242</v>
      </c>
      <c r="D6002" s="147" t="s">
        <v>27411</v>
      </c>
      <c r="E6002" s="147" t="s">
        <v>2240</v>
      </c>
      <c r="G6002" s="147">
        <v>0</v>
      </c>
      <c r="I6002" s="147">
        <v>5</v>
      </c>
      <c r="J6002" s="147">
        <v>2566791</v>
      </c>
    </row>
    <row r="6003" spans="1:10" x14ac:dyDescent="0.2">
      <c r="A6003" s="147">
        <v>6</v>
      </c>
      <c r="B6003" s="149" t="s">
        <v>27410</v>
      </c>
      <c r="C6003" s="147" t="s">
        <v>2242</v>
      </c>
      <c r="D6003" s="147" t="s">
        <v>27409</v>
      </c>
      <c r="E6003" s="147" t="s">
        <v>2240</v>
      </c>
      <c r="G6003" s="147">
        <v>0</v>
      </c>
      <c r="I6003" s="147">
        <v>5</v>
      </c>
      <c r="J6003" s="147">
        <v>2566832</v>
      </c>
    </row>
    <row r="6004" spans="1:10" x14ac:dyDescent="0.2">
      <c r="A6004" s="147">
        <v>6</v>
      </c>
      <c r="B6004" s="149" t="s">
        <v>27408</v>
      </c>
      <c r="C6004" s="147" t="s">
        <v>2242</v>
      </c>
      <c r="D6004" s="147" t="s">
        <v>27407</v>
      </c>
      <c r="E6004" s="147" t="s">
        <v>2240</v>
      </c>
      <c r="G6004" s="147">
        <v>0</v>
      </c>
      <c r="I6004" s="147">
        <v>5</v>
      </c>
      <c r="J6004" s="147">
        <v>2566810</v>
      </c>
    </row>
    <row r="6005" spans="1:10" x14ac:dyDescent="0.2">
      <c r="A6005" s="147">
        <v>6</v>
      </c>
      <c r="B6005" s="149" t="s">
        <v>27405</v>
      </c>
      <c r="C6005" s="147" t="s">
        <v>2242</v>
      </c>
      <c r="D6005" s="147" t="s">
        <v>27406</v>
      </c>
      <c r="E6005" s="147" t="s">
        <v>2240</v>
      </c>
      <c r="G6005" s="147">
        <v>0</v>
      </c>
      <c r="I6005" s="147">
        <v>5</v>
      </c>
      <c r="J6005" s="147">
        <v>2566808</v>
      </c>
    </row>
    <row r="6006" spans="1:10" x14ac:dyDescent="0.2">
      <c r="A6006" s="147">
        <v>6</v>
      </c>
      <c r="B6006" s="149" t="s">
        <v>27405</v>
      </c>
      <c r="C6006" s="147" t="s">
        <v>2446</v>
      </c>
      <c r="D6006" s="147" t="s">
        <v>27404</v>
      </c>
      <c r="E6006" s="147" t="s">
        <v>2246</v>
      </c>
      <c r="G6006" s="147">
        <v>0</v>
      </c>
      <c r="I6006" s="147">
        <v>5</v>
      </c>
      <c r="J6006" s="147">
        <v>1192568</v>
      </c>
    </row>
    <row r="6007" spans="1:10" x14ac:dyDescent="0.2">
      <c r="A6007" s="147">
        <v>6</v>
      </c>
      <c r="B6007" s="149" t="s">
        <v>27403</v>
      </c>
      <c r="C6007" s="147" t="s">
        <v>2242</v>
      </c>
      <c r="D6007" s="147" t="s">
        <v>27402</v>
      </c>
      <c r="E6007" s="147" t="s">
        <v>2240</v>
      </c>
      <c r="G6007" s="147">
        <v>0</v>
      </c>
      <c r="I6007" s="147">
        <v>5</v>
      </c>
      <c r="J6007" s="147">
        <v>2566796</v>
      </c>
    </row>
    <row r="6008" spans="1:10" x14ac:dyDescent="0.2">
      <c r="A6008" s="147">
        <v>2</v>
      </c>
      <c r="B6008" s="149" t="s">
        <v>27400</v>
      </c>
      <c r="C6008" s="147" t="s">
        <v>2242</v>
      </c>
      <c r="D6008" s="147" t="s">
        <v>27401</v>
      </c>
      <c r="E6008" s="147" t="s">
        <v>2246</v>
      </c>
      <c r="G6008" s="147">
        <v>0</v>
      </c>
      <c r="I6008" s="147">
        <v>2</v>
      </c>
      <c r="J6008" s="147">
        <v>2564940</v>
      </c>
    </row>
    <row r="6009" spans="1:10" x14ac:dyDescent="0.2">
      <c r="A6009" s="147">
        <v>2</v>
      </c>
      <c r="B6009" s="149" t="s">
        <v>27400</v>
      </c>
      <c r="C6009" s="147" t="s">
        <v>2446</v>
      </c>
      <c r="D6009" s="147" t="s">
        <v>25769</v>
      </c>
      <c r="E6009" s="147" t="s">
        <v>2246</v>
      </c>
      <c r="G6009" s="147">
        <v>0</v>
      </c>
      <c r="I6009" s="147">
        <v>2</v>
      </c>
      <c r="J6009" s="147">
        <v>1191234</v>
      </c>
    </row>
    <row r="6010" spans="1:10" x14ac:dyDescent="0.2">
      <c r="A6010" s="147">
        <v>2</v>
      </c>
      <c r="B6010" s="149" t="s">
        <v>27400</v>
      </c>
      <c r="C6010" s="147" t="s">
        <v>2446</v>
      </c>
      <c r="D6010" s="147" t="s">
        <v>17805</v>
      </c>
      <c r="E6010" s="147" t="s">
        <v>2246</v>
      </c>
      <c r="G6010" s="147">
        <v>0</v>
      </c>
      <c r="I6010" s="147">
        <v>2</v>
      </c>
      <c r="J6010" s="147">
        <v>1191230</v>
      </c>
    </row>
    <row r="6011" spans="1:10" x14ac:dyDescent="0.2">
      <c r="A6011" s="147">
        <v>2</v>
      </c>
      <c r="B6011" s="149" t="s">
        <v>27400</v>
      </c>
      <c r="C6011" s="147" t="s">
        <v>2277</v>
      </c>
      <c r="D6011" s="147" t="s">
        <v>27399</v>
      </c>
      <c r="E6011" s="147" t="s">
        <v>2246</v>
      </c>
      <c r="G6011" s="147">
        <v>0</v>
      </c>
      <c r="I6011" s="147">
        <v>2</v>
      </c>
      <c r="J6011" s="147">
        <v>1191235</v>
      </c>
    </row>
    <row r="6012" spans="1:10" x14ac:dyDescent="0.2">
      <c r="A6012" s="147">
        <v>3</v>
      </c>
      <c r="B6012" s="149" t="s">
        <v>27394</v>
      </c>
      <c r="C6012" s="147" t="s">
        <v>2242</v>
      </c>
      <c r="D6012" s="147" t="s">
        <v>27398</v>
      </c>
      <c r="E6012" s="147" t="s">
        <v>2246</v>
      </c>
      <c r="G6012" s="147">
        <v>0</v>
      </c>
      <c r="I6012" s="147">
        <v>3</v>
      </c>
      <c r="J6012" s="147">
        <v>2566852</v>
      </c>
    </row>
    <row r="6013" spans="1:10" x14ac:dyDescent="0.2">
      <c r="A6013" s="147">
        <v>3</v>
      </c>
      <c r="B6013" s="149" t="s">
        <v>27394</v>
      </c>
      <c r="C6013" s="147" t="s">
        <v>2261</v>
      </c>
      <c r="D6013" s="147" t="s">
        <v>27397</v>
      </c>
      <c r="E6013" s="147" t="s">
        <v>2246</v>
      </c>
      <c r="G6013" s="147">
        <v>0</v>
      </c>
      <c r="I6013" s="147">
        <v>3</v>
      </c>
      <c r="J6013" s="147">
        <v>1192574</v>
      </c>
    </row>
    <row r="6014" spans="1:10" x14ac:dyDescent="0.2">
      <c r="A6014" s="147">
        <v>3</v>
      </c>
      <c r="B6014" s="149" t="s">
        <v>27394</v>
      </c>
      <c r="C6014" s="147" t="s">
        <v>2261</v>
      </c>
      <c r="D6014" s="147" t="s">
        <v>27396</v>
      </c>
      <c r="E6014" s="147" t="s">
        <v>2246</v>
      </c>
      <c r="G6014" s="147">
        <v>0</v>
      </c>
      <c r="I6014" s="147">
        <v>3</v>
      </c>
      <c r="J6014" s="147">
        <v>1192639</v>
      </c>
    </row>
    <row r="6015" spans="1:10" x14ac:dyDescent="0.2">
      <c r="A6015" s="147">
        <v>3</v>
      </c>
      <c r="B6015" s="149" t="s">
        <v>27394</v>
      </c>
      <c r="C6015" s="147" t="s">
        <v>2277</v>
      </c>
      <c r="D6015" s="147" t="s">
        <v>27395</v>
      </c>
      <c r="E6015" s="147" t="s">
        <v>2246</v>
      </c>
      <c r="G6015" s="147">
        <v>0</v>
      </c>
      <c r="I6015" s="147">
        <v>3</v>
      </c>
      <c r="J6015" s="147">
        <v>1192695</v>
      </c>
    </row>
    <row r="6016" spans="1:10" x14ac:dyDescent="0.2">
      <c r="A6016" s="147">
        <v>3</v>
      </c>
      <c r="B6016" s="149" t="s">
        <v>27394</v>
      </c>
      <c r="C6016" s="147" t="s">
        <v>2277</v>
      </c>
      <c r="D6016" s="147" t="s">
        <v>27393</v>
      </c>
      <c r="E6016" s="147" t="s">
        <v>2246</v>
      </c>
      <c r="G6016" s="147">
        <v>0</v>
      </c>
      <c r="I6016" s="147">
        <v>3</v>
      </c>
      <c r="J6016" s="147">
        <v>1192571</v>
      </c>
    </row>
    <row r="6017" spans="1:11" x14ac:dyDescent="0.2">
      <c r="A6017" s="147">
        <v>4</v>
      </c>
      <c r="B6017" s="149" t="s">
        <v>27392</v>
      </c>
      <c r="C6017" s="147" t="s">
        <v>2242</v>
      </c>
      <c r="D6017" s="147" t="s">
        <v>27391</v>
      </c>
      <c r="E6017" s="147" t="s">
        <v>2240</v>
      </c>
      <c r="G6017" s="147">
        <v>0</v>
      </c>
      <c r="I6017" s="147">
        <v>4</v>
      </c>
      <c r="J6017" s="147">
        <v>2566895</v>
      </c>
    </row>
    <row r="6018" spans="1:11" x14ac:dyDescent="0.2">
      <c r="A6018" s="147">
        <v>4</v>
      </c>
      <c r="B6018" s="149" t="s">
        <v>27389</v>
      </c>
      <c r="C6018" s="147" t="s">
        <v>2242</v>
      </c>
      <c r="D6018" s="147" t="s">
        <v>27390</v>
      </c>
      <c r="E6018" s="147" t="s">
        <v>2240</v>
      </c>
      <c r="G6018" s="147">
        <v>0</v>
      </c>
      <c r="I6018" s="147">
        <v>4</v>
      </c>
      <c r="J6018" s="147">
        <v>2566888</v>
      </c>
      <c r="K6018" s="147" t="s">
        <v>2769</v>
      </c>
    </row>
    <row r="6019" spans="1:11" x14ac:dyDescent="0.2">
      <c r="A6019" s="147">
        <v>4</v>
      </c>
      <c r="B6019" s="149" t="s">
        <v>27389</v>
      </c>
      <c r="C6019" s="147" t="s">
        <v>2261</v>
      </c>
      <c r="D6019" s="147" t="s">
        <v>26601</v>
      </c>
      <c r="E6019" s="147" t="s">
        <v>2246</v>
      </c>
      <c r="G6019" s="147">
        <v>0</v>
      </c>
      <c r="I6019" s="147">
        <v>4</v>
      </c>
      <c r="J6019" s="147">
        <v>1192746</v>
      </c>
    </row>
    <row r="6020" spans="1:11" x14ac:dyDescent="0.2">
      <c r="A6020" s="147">
        <v>4</v>
      </c>
      <c r="B6020" s="149" t="s">
        <v>27389</v>
      </c>
      <c r="C6020" s="147" t="s">
        <v>2261</v>
      </c>
      <c r="D6020" s="147" t="s">
        <v>26600</v>
      </c>
      <c r="E6020" s="147" t="s">
        <v>2246</v>
      </c>
      <c r="G6020" s="147">
        <v>0</v>
      </c>
      <c r="I6020" s="147">
        <v>4</v>
      </c>
      <c r="J6020" s="147">
        <v>1192738</v>
      </c>
    </row>
    <row r="6021" spans="1:11" x14ac:dyDescent="0.2">
      <c r="A6021" s="147">
        <v>4</v>
      </c>
      <c r="B6021" s="149" t="s">
        <v>27389</v>
      </c>
      <c r="C6021" s="147" t="s">
        <v>2261</v>
      </c>
      <c r="D6021" s="147" t="s">
        <v>26598</v>
      </c>
      <c r="E6021" s="147" t="s">
        <v>2246</v>
      </c>
      <c r="G6021" s="147">
        <v>0</v>
      </c>
      <c r="I6021" s="147">
        <v>4</v>
      </c>
      <c r="J6021" s="147">
        <v>1192783</v>
      </c>
    </row>
    <row r="6022" spans="1:11" x14ac:dyDescent="0.2">
      <c r="A6022" s="147">
        <v>4</v>
      </c>
      <c r="B6022" s="149" t="s">
        <v>27387</v>
      </c>
      <c r="C6022" s="147" t="s">
        <v>2242</v>
      </c>
      <c r="D6022" s="147" t="s">
        <v>27388</v>
      </c>
      <c r="E6022" s="147" t="s">
        <v>2246</v>
      </c>
      <c r="G6022" s="147">
        <v>0</v>
      </c>
      <c r="I6022" s="147">
        <v>4</v>
      </c>
      <c r="J6022" s="147">
        <v>2566910</v>
      </c>
    </row>
    <row r="6023" spans="1:11" x14ac:dyDescent="0.2">
      <c r="A6023" s="147">
        <v>4</v>
      </c>
      <c r="B6023" s="149" t="s">
        <v>27387</v>
      </c>
      <c r="C6023" s="147" t="s">
        <v>2261</v>
      </c>
      <c r="D6023" s="147" t="s">
        <v>26595</v>
      </c>
      <c r="E6023" s="147" t="s">
        <v>2246</v>
      </c>
      <c r="G6023" s="147">
        <v>0</v>
      </c>
      <c r="I6023" s="147">
        <v>4</v>
      </c>
      <c r="J6023" s="147">
        <v>1192729</v>
      </c>
    </row>
    <row r="6024" spans="1:11" x14ac:dyDescent="0.2">
      <c r="A6024" s="147">
        <v>5</v>
      </c>
      <c r="B6024" s="149" t="s">
        <v>27386</v>
      </c>
      <c r="C6024" s="147" t="s">
        <v>2242</v>
      </c>
      <c r="D6024" s="147" t="s">
        <v>27385</v>
      </c>
      <c r="E6024" s="147" t="s">
        <v>2246</v>
      </c>
      <c r="G6024" s="147">
        <v>0</v>
      </c>
      <c r="I6024" s="147">
        <v>5</v>
      </c>
      <c r="J6024" s="147">
        <v>2566916</v>
      </c>
    </row>
    <row r="6025" spans="1:11" x14ac:dyDescent="0.2">
      <c r="A6025" s="147">
        <v>6</v>
      </c>
      <c r="B6025" s="149" t="s">
        <v>27384</v>
      </c>
      <c r="C6025" s="147" t="s">
        <v>2242</v>
      </c>
      <c r="D6025" s="147" t="s">
        <v>27383</v>
      </c>
      <c r="E6025" s="147" t="s">
        <v>2240</v>
      </c>
      <c r="G6025" s="147">
        <v>0</v>
      </c>
      <c r="I6025" s="147">
        <v>6</v>
      </c>
      <c r="J6025" s="147">
        <v>2566933</v>
      </c>
      <c r="K6025" s="147" t="s">
        <v>2769</v>
      </c>
    </row>
    <row r="6026" spans="1:11" x14ac:dyDescent="0.2">
      <c r="A6026" s="147">
        <v>6</v>
      </c>
      <c r="B6026" s="149" t="s">
        <v>27382</v>
      </c>
      <c r="C6026" s="147" t="s">
        <v>2242</v>
      </c>
      <c r="D6026" s="147" t="s">
        <v>27381</v>
      </c>
      <c r="E6026" s="147" t="s">
        <v>2240</v>
      </c>
      <c r="G6026" s="147">
        <v>0</v>
      </c>
      <c r="I6026" s="147">
        <v>5</v>
      </c>
      <c r="J6026" s="147">
        <v>2566921</v>
      </c>
      <c r="K6026" s="147" t="s">
        <v>2769</v>
      </c>
    </row>
    <row r="6027" spans="1:11" x14ac:dyDescent="0.2">
      <c r="A6027" s="147">
        <v>6</v>
      </c>
      <c r="B6027" s="149" t="s">
        <v>27380</v>
      </c>
      <c r="C6027" s="147" t="s">
        <v>2242</v>
      </c>
      <c r="D6027" s="147" t="s">
        <v>27379</v>
      </c>
      <c r="E6027" s="147" t="s">
        <v>2240</v>
      </c>
      <c r="G6027" s="147">
        <v>0</v>
      </c>
      <c r="I6027" s="147">
        <v>5</v>
      </c>
      <c r="J6027" s="147">
        <v>2566924</v>
      </c>
      <c r="K6027" s="147" t="s">
        <v>2769</v>
      </c>
    </row>
    <row r="6028" spans="1:11" x14ac:dyDescent="0.2">
      <c r="A6028" s="147">
        <v>6</v>
      </c>
      <c r="B6028" s="149" t="s">
        <v>27378</v>
      </c>
      <c r="C6028" s="147" t="s">
        <v>2242</v>
      </c>
      <c r="D6028" s="147" t="s">
        <v>27377</v>
      </c>
      <c r="E6028" s="147" t="s">
        <v>2240</v>
      </c>
      <c r="G6028" s="147">
        <v>0</v>
      </c>
      <c r="I6028" s="147">
        <v>5</v>
      </c>
      <c r="J6028" s="147">
        <v>2566922</v>
      </c>
      <c r="K6028" s="147" t="s">
        <v>2769</v>
      </c>
    </row>
    <row r="6029" spans="1:11" x14ac:dyDescent="0.2">
      <c r="A6029" s="147">
        <v>6</v>
      </c>
      <c r="B6029" s="149" t="s">
        <v>27376</v>
      </c>
      <c r="C6029" s="147" t="s">
        <v>2242</v>
      </c>
      <c r="D6029" s="147" t="s">
        <v>27375</v>
      </c>
      <c r="E6029" s="147" t="s">
        <v>2240</v>
      </c>
      <c r="G6029" s="147">
        <v>0</v>
      </c>
      <c r="I6029" s="147">
        <v>5</v>
      </c>
      <c r="J6029" s="147">
        <v>2566932</v>
      </c>
      <c r="K6029" s="147" t="s">
        <v>2769</v>
      </c>
    </row>
    <row r="6030" spans="1:11" x14ac:dyDescent="0.2">
      <c r="A6030" s="147">
        <v>6</v>
      </c>
      <c r="B6030" s="149" t="s">
        <v>27374</v>
      </c>
      <c r="C6030" s="147" t="s">
        <v>2242</v>
      </c>
      <c r="D6030" s="147" t="s">
        <v>27373</v>
      </c>
      <c r="E6030" s="147" t="s">
        <v>2240</v>
      </c>
      <c r="G6030" s="147">
        <v>0</v>
      </c>
      <c r="I6030" s="147">
        <v>5</v>
      </c>
      <c r="J6030" s="147">
        <v>2566912</v>
      </c>
      <c r="K6030" s="147" t="s">
        <v>2769</v>
      </c>
    </row>
    <row r="6031" spans="1:11" x14ac:dyDescent="0.2">
      <c r="A6031" s="147">
        <v>6</v>
      </c>
      <c r="B6031" s="149" t="s">
        <v>27372</v>
      </c>
      <c r="C6031" s="147" t="s">
        <v>2242</v>
      </c>
      <c r="D6031" s="147" t="s">
        <v>27371</v>
      </c>
      <c r="E6031" s="147" t="s">
        <v>2240</v>
      </c>
      <c r="G6031" s="147">
        <v>0</v>
      </c>
      <c r="I6031" s="147">
        <v>5</v>
      </c>
      <c r="J6031" s="147">
        <v>2566920</v>
      </c>
      <c r="K6031" s="147" t="s">
        <v>2769</v>
      </c>
    </row>
    <row r="6032" spans="1:11" x14ac:dyDescent="0.2">
      <c r="A6032" s="147">
        <v>4</v>
      </c>
      <c r="B6032" s="149" t="s">
        <v>27369</v>
      </c>
      <c r="C6032" s="147" t="s">
        <v>2242</v>
      </c>
      <c r="D6032" s="147" t="s">
        <v>27370</v>
      </c>
      <c r="E6032" s="147" t="s">
        <v>2246</v>
      </c>
      <c r="G6032" s="147">
        <v>0</v>
      </c>
      <c r="I6032" s="147">
        <v>4</v>
      </c>
      <c r="J6032" s="147">
        <v>2566882</v>
      </c>
    </row>
    <row r="6033" spans="1:11" x14ac:dyDescent="0.2">
      <c r="A6033" s="147">
        <v>4</v>
      </c>
      <c r="B6033" s="149" t="s">
        <v>27369</v>
      </c>
      <c r="C6033" s="147" t="s">
        <v>2261</v>
      </c>
      <c r="D6033" s="147" t="s">
        <v>26576</v>
      </c>
      <c r="E6033" s="147" t="s">
        <v>2246</v>
      </c>
      <c r="G6033" s="147">
        <v>0</v>
      </c>
      <c r="I6033" s="147">
        <v>4</v>
      </c>
      <c r="J6033" s="147">
        <v>1192766</v>
      </c>
    </row>
    <row r="6034" spans="1:11" x14ac:dyDescent="0.2">
      <c r="A6034" s="147">
        <v>4</v>
      </c>
      <c r="B6034" s="149" t="s">
        <v>27369</v>
      </c>
      <c r="C6034" s="147" t="s">
        <v>2261</v>
      </c>
      <c r="D6034" s="147" t="s">
        <v>26575</v>
      </c>
      <c r="E6034" s="147" t="s">
        <v>2246</v>
      </c>
      <c r="G6034" s="147">
        <v>0</v>
      </c>
      <c r="I6034" s="147">
        <v>4</v>
      </c>
      <c r="J6034" s="147">
        <v>1192731</v>
      </c>
    </row>
    <row r="6035" spans="1:11" x14ac:dyDescent="0.2">
      <c r="A6035" s="147">
        <v>4</v>
      </c>
      <c r="B6035" s="149" t="s">
        <v>27369</v>
      </c>
      <c r="C6035" s="147" t="s">
        <v>2261</v>
      </c>
      <c r="D6035" s="147" t="s">
        <v>26573</v>
      </c>
      <c r="E6035" s="147" t="s">
        <v>2246</v>
      </c>
      <c r="G6035" s="147">
        <v>0</v>
      </c>
      <c r="I6035" s="147">
        <v>4</v>
      </c>
      <c r="J6035" s="147">
        <v>1192776</v>
      </c>
    </row>
    <row r="6036" spans="1:11" x14ac:dyDescent="0.2">
      <c r="A6036" s="147">
        <v>5</v>
      </c>
      <c r="B6036" s="149" t="s">
        <v>27368</v>
      </c>
      <c r="C6036" s="147" t="s">
        <v>2242</v>
      </c>
      <c r="D6036" s="147" t="s">
        <v>27367</v>
      </c>
      <c r="E6036" s="147" t="s">
        <v>2246</v>
      </c>
      <c r="G6036" s="147">
        <v>0</v>
      </c>
      <c r="I6036" s="147">
        <v>5</v>
      </c>
      <c r="J6036" s="147">
        <v>2566968</v>
      </c>
    </row>
    <row r="6037" spans="1:11" x14ac:dyDescent="0.2">
      <c r="A6037" s="147">
        <v>6</v>
      </c>
      <c r="B6037" s="149" t="s">
        <v>27366</v>
      </c>
      <c r="C6037" s="147" t="s">
        <v>2242</v>
      </c>
      <c r="D6037" s="147" t="s">
        <v>27365</v>
      </c>
      <c r="E6037" s="147" t="s">
        <v>2240</v>
      </c>
      <c r="G6037" s="147">
        <v>0</v>
      </c>
      <c r="I6037" s="147">
        <v>6</v>
      </c>
      <c r="J6037" s="147">
        <v>2566969</v>
      </c>
      <c r="K6037" s="147" t="s">
        <v>2769</v>
      </c>
    </row>
    <row r="6038" spans="1:11" x14ac:dyDescent="0.2">
      <c r="A6038" s="147">
        <v>6</v>
      </c>
      <c r="B6038" s="149" t="s">
        <v>27364</v>
      </c>
      <c r="C6038" s="147" t="s">
        <v>2242</v>
      </c>
      <c r="D6038" s="147" t="s">
        <v>27363</v>
      </c>
      <c r="E6038" s="147" t="s">
        <v>2240</v>
      </c>
      <c r="G6038" s="147">
        <v>0</v>
      </c>
      <c r="I6038" s="147">
        <v>5</v>
      </c>
      <c r="J6038" s="147">
        <v>2566940</v>
      </c>
      <c r="K6038" s="147" t="s">
        <v>2769</v>
      </c>
    </row>
    <row r="6039" spans="1:11" x14ac:dyDescent="0.2">
      <c r="A6039" s="147">
        <v>6</v>
      </c>
      <c r="B6039" s="149" t="s">
        <v>27362</v>
      </c>
      <c r="C6039" s="147" t="s">
        <v>2242</v>
      </c>
      <c r="D6039" s="147" t="s">
        <v>27361</v>
      </c>
      <c r="E6039" s="147" t="s">
        <v>2240</v>
      </c>
      <c r="G6039" s="147">
        <v>0</v>
      </c>
      <c r="I6039" s="147">
        <v>5</v>
      </c>
      <c r="J6039" s="147">
        <v>2566959</v>
      </c>
      <c r="K6039" s="147" t="s">
        <v>2769</v>
      </c>
    </row>
    <row r="6040" spans="1:11" x14ac:dyDescent="0.2">
      <c r="A6040" s="147">
        <v>6</v>
      </c>
      <c r="B6040" s="149" t="s">
        <v>27360</v>
      </c>
      <c r="C6040" s="147" t="s">
        <v>2242</v>
      </c>
      <c r="D6040" s="147" t="s">
        <v>27359</v>
      </c>
      <c r="E6040" s="147" t="s">
        <v>2240</v>
      </c>
      <c r="G6040" s="147">
        <v>0</v>
      </c>
      <c r="I6040" s="147">
        <v>5</v>
      </c>
      <c r="J6040" s="147">
        <v>2566953</v>
      </c>
      <c r="K6040" s="147" t="s">
        <v>2769</v>
      </c>
    </row>
    <row r="6041" spans="1:11" x14ac:dyDescent="0.2">
      <c r="A6041" s="147">
        <v>6</v>
      </c>
      <c r="B6041" s="149" t="s">
        <v>27358</v>
      </c>
      <c r="C6041" s="147" t="s">
        <v>2242</v>
      </c>
      <c r="D6041" s="147" t="s">
        <v>27357</v>
      </c>
      <c r="E6041" s="147" t="s">
        <v>2240</v>
      </c>
      <c r="G6041" s="147">
        <v>0</v>
      </c>
      <c r="I6041" s="147">
        <v>5</v>
      </c>
      <c r="J6041" s="147">
        <v>2566956</v>
      </c>
      <c r="K6041" s="147" t="s">
        <v>2769</v>
      </c>
    </row>
    <row r="6042" spans="1:11" x14ac:dyDescent="0.2">
      <c r="A6042" s="147">
        <v>6</v>
      </c>
      <c r="B6042" s="149" t="s">
        <v>27356</v>
      </c>
      <c r="C6042" s="147" t="s">
        <v>2242</v>
      </c>
      <c r="D6042" s="147" t="s">
        <v>27355</v>
      </c>
      <c r="E6042" s="147" t="s">
        <v>2240</v>
      </c>
      <c r="G6042" s="147">
        <v>0</v>
      </c>
      <c r="I6042" s="147">
        <v>5</v>
      </c>
      <c r="J6042" s="147">
        <v>2566943</v>
      </c>
      <c r="K6042" s="147" t="s">
        <v>2769</v>
      </c>
    </row>
    <row r="6043" spans="1:11" x14ac:dyDescent="0.2">
      <c r="A6043" s="147">
        <v>6</v>
      </c>
      <c r="B6043" s="149" t="s">
        <v>27354</v>
      </c>
      <c r="C6043" s="147" t="s">
        <v>2242</v>
      </c>
      <c r="D6043" s="147" t="s">
        <v>27353</v>
      </c>
      <c r="E6043" s="147" t="s">
        <v>2240</v>
      </c>
      <c r="G6043" s="147">
        <v>0</v>
      </c>
      <c r="I6043" s="147">
        <v>5</v>
      </c>
      <c r="J6043" s="147">
        <v>2566967</v>
      </c>
      <c r="K6043" s="147" t="s">
        <v>2769</v>
      </c>
    </row>
    <row r="6044" spans="1:11" x14ac:dyDescent="0.2">
      <c r="A6044" s="147">
        <v>6</v>
      </c>
      <c r="B6044" s="149" t="s">
        <v>27352</v>
      </c>
      <c r="C6044" s="147" t="s">
        <v>2242</v>
      </c>
      <c r="D6044" s="147" t="s">
        <v>27351</v>
      </c>
      <c r="E6044" s="147" t="s">
        <v>2240</v>
      </c>
      <c r="G6044" s="147">
        <v>0</v>
      </c>
      <c r="I6044" s="147">
        <v>5</v>
      </c>
      <c r="J6044" s="147">
        <v>2566966</v>
      </c>
      <c r="K6044" s="147" t="s">
        <v>2769</v>
      </c>
    </row>
    <row r="6045" spans="1:11" x14ac:dyDescent="0.2">
      <c r="A6045" s="147">
        <v>6</v>
      </c>
      <c r="B6045" s="149" t="s">
        <v>27350</v>
      </c>
      <c r="C6045" s="147" t="s">
        <v>2242</v>
      </c>
      <c r="D6045" s="147" t="s">
        <v>27349</v>
      </c>
      <c r="E6045" s="147" t="s">
        <v>2240</v>
      </c>
      <c r="G6045" s="147">
        <v>0</v>
      </c>
      <c r="I6045" s="147">
        <v>5</v>
      </c>
      <c r="J6045" s="147">
        <v>2566947</v>
      </c>
      <c r="K6045" s="147" t="s">
        <v>2769</v>
      </c>
    </row>
    <row r="6046" spans="1:11" x14ac:dyDescent="0.2">
      <c r="A6046" s="147">
        <v>6</v>
      </c>
      <c r="B6046" s="149" t="s">
        <v>27348</v>
      </c>
      <c r="C6046" s="147" t="s">
        <v>2242</v>
      </c>
      <c r="D6046" s="147" t="s">
        <v>27347</v>
      </c>
      <c r="E6046" s="147" t="s">
        <v>2240</v>
      </c>
      <c r="G6046" s="147">
        <v>0</v>
      </c>
      <c r="I6046" s="147">
        <v>5</v>
      </c>
      <c r="J6046" s="147">
        <v>2566939</v>
      </c>
      <c r="K6046" s="147" t="s">
        <v>2769</v>
      </c>
    </row>
    <row r="6047" spans="1:11" x14ac:dyDescent="0.2">
      <c r="A6047" s="147">
        <v>6</v>
      </c>
      <c r="B6047" s="149" t="s">
        <v>27346</v>
      </c>
      <c r="C6047" s="147" t="s">
        <v>2242</v>
      </c>
      <c r="D6047" s="147" t="s">
        <v>27345</v>
      </c>
      <c r="E6047" s="147" t="s">
        <v>2240</v>
      </c>
      <c r="G6047" s="147">
        <v>0</v>
      </c>
      <c r="I6047" s="147">
        <v>5</v>
      </c>
      <c r="J6047" s="147">
        <v>2566954</v>
      </c>
      <c r="K6047" s="147" t="s">
        <v>2769</v>
      </c>
    </row>
    <row r="6048" spans="1:11" x14ac:dyDescent="0.2">
      <c r="A6048" s="147">
        <v>4</v>
      </c>
      <c r="B6048" s="149" t="s">
        <v>27344</v>
      </c>
      <c r="C6048" s="147" t="s">
        <v>2242</v>
      </c>
      <c r="D6048" s="147" t="s">
        <v>27343</v>
      </c>
      <c r="E6048" s="147" t="s">
        <v>2246</v>
      </c>
      <c r="G6048" s="147">
        <v>0</v>
      </c>
      <c r="I6048" s="147">
        <v>4</v>
      </c>
      <c r="J6048" s="147">
        <v>2566894</v>
      </c>
    </row>
    <row r="6049" spans="1:10" x14ac:dyDescent="0.2">
      <c r="A6049" s="147">
        <v>5</v>
      </c>
      <c r="B6049" s="149" t="s">
        <v>27342</v>
      </c>
      <c r="C6049" s="147" t="s">
        <v>2242</v>
      </c>
      <c r="D6049" s="147" t="s">
        <v>27341</v>
      </c>
      <c r="E6049" s="147" t="s">
        <v>2246</v>
      </c>
      <c r="G6049" s="147">
        <v>0</v>
      </c>
      <c r="I6049" s="147">
        <v>5</v>
      </c>
      <c r="J6049" s="147">
        <v>2566980</v>
      </c>
    </row>
    <row r="6050" spans="1:10" x14ac:dyDescent="0.2">
      <c r="A6050" s="147">
        <v>6</v>
      </c>
      <c r="B6050" s="149" t="s">
        <v>27340</v>
      </c>
      <c r="C6050" s="147" t="s">
        <v>2242</v>
      </c>
      <c r="D6050" s="147" t="s">
        <v>27339</v>
      </c>
      <c r="E6050" s="147" t="s">
        <v>2240</v>
      </c>
      <c r="G6050" s="147">
        <v>0</v>
      </c>
      <c r="I6050" s="147">
        <v>6</v>
      </c>
      <c r="J6050" s="147">
        <v>2566989</v>
      </c>
    </row>
    <row r="6051" spans="1:10" x14ac:dyDescent="0.2">
      <c r="A6051" s="147">
        <v>6</v>
      </c>
      <c r="B6051" s="149" t="s">
        <v>27338</v>
      </c>
      <c r="C6051" s="147" t="s">
        <v>2242</v>
      </c>
      <c r="D6051" s="147" t="s">
        <v>27337</v>
      </c>
      <c r="E6051" s="147" t="s">
        <v>2240</v>
      </c>
      <c r="G6051" s="147">
        <v>0</v>
      </c>
      <c r="I6051" s="147">
        <v>5</v>
      </c>
      <c r="J6051" s="147">
        <v>2566974</v>
      </c>
    </row>
    <row r="6052" spans="1:10" x14ac:dyDescent="0.2">
      <c r="A6052" s="147">
        <v>6</v>
      </c>
      <c r="B6052" s="149" t="s">
        <v>27336</v>
      </c>
      <c r="C6052" s="147" t="s">
        <v>2242</v>
      </c>
      <c r="D6052" s="147" t="s">
        <v>27335</v>
      </c>
      <c r="E6052" s="147" t="s">
        <v>2240</v>
      </c>
      <c r="G6052" s="147">
        <v>0</v>
      </c>
      <c r="I6052" s="147">
        <v>5</v>
      </c>
      <c r="J6052" s="147">
        <v>2566973</v>
      </c>
    </row>
    <row r="6053" spans="1:10" x14ac:dyDescent="0.2">
      <c r="A6053" s="147">
        <v>6</v>
      </c>
      <c r="B6053" s="149" t="s">
        <v>27334</v>
      </c>
      <c r="C6053" s="147" t="s">
        <v>2242</v>
      </c>
      <c r="D6053" s="147" t="s">
        <v>27333</v>
      </c>
      <c r="E6053" s="147" t="s">
        <v>2240</v>
      </c>
      <c r="G6053" s="147">
        <v>0</v>
      </c>
      <c r="I6053" s="147">
        <v>5</v>
      </c>
      <c r="J6053" s="147">
        <v>2566986</v>
      </c>
    </row>
    <row r="6054" spans="1:10" x14ac:dyDescent="0.2">
      <c r="A6054" s="147">
        <v>6</v>
      </c>
      <c r="B6054" s="149" t="s">
        <v>27332</v>
      </c>
      <c r="C6054" s="147" t="s">
        <v>2242</v>
      </c>
      <c r="D6054" s="147" t="s">
        <v>27331</v>
      </c>
      <c r="E6054" s="147" t="s">
        <v>2240</v>
      </c>
      <c r="G6054" s="147">
        <v>0</v>
      </c>
      <c r="I6054" s="147">
        <v>5</v>
      </c>
      <c r="J6054" s="147">
        <v>2566985</v>
      </c>
    </row>
    <row r="6055" spans="1:10" x14ac:dyDescent="0.2">
      <c r="A6055" s="147">
        <v>4</v>
      </c>
      <c r="B6055" s="149" t="s">
        <v>27329</v>
      </c>
      <c r="C6055" s="147" t="s">
        <v>2242</v>
      </c>
      <c r="D6055" s="147" t="s">
        <v>27330</v>
      </c>
      <c r="E6055" s="147" t="s">
        <v>2246</v>
      </c>
      <c r="G6055" s="147">
        <v>0</v>
      </c>
      <c r="I6055" s="147">
        <v>4</v>
      </c>
      <c r="J6055" s="147">
        <v>2566899</v>
      </c>
    </row>
    <row r="6056" spans="1:10" x14ac:dyDescent="0.2">
      <c r="A6056" s="147">
        <v>4</v>
      </c>
      <c r="B6056" s="149" t="s">
        <v>27329</v>
      </c>
      <c r="C6056" s="147" t="s">
        <v>2261</v>
      </c>
      <c r="D6056" s="147" t="s">
        <v>26540</v>
      </c>
      <c r="E6056" s="147" t="s">
        <v>2246</v>
      </c>
      <c r="G6056" s="147">
        <v>0</v>
      </c>
      <c r="I6056" s="147">
        <v>4</v>
      </c>
      <c r="J6056" s="147">
        <v>1192782</v>
      </c>
    </row>
    <row r="6057" spans="1:10" x14ac:dyDescent="0.2">
      <c r="A6057" s="147">
        <v>4</v>
      </c>
      <c r="B6057" s="149" t="s">
        <v>27329</v>
      </c>
      <c r="C6057" s="147" t="s">
        <v>2261</v>
      </c>
      <c r="D6057" s="147" t="s">
        <v>26539</v>
      </c>
      <c r="E6057" s="147" t="s">
        <v>2246</v>
      </c>
      <c r="G6057" s="147">
        <v>0</v>
      </c>
      <c r="I6057" s="147">
        <v>4</v>
      </c>
      <c r="J6057" s="147">
        <v>1192726</v>
      </c>
    </row>
    <row r="6058" spans="1:10" x14ac:dyDescent="0.2">
      <c r="A6058" s="147">
        <v>4</v>
      </c>
      <c r="B6058" s="149" t="s">
        <v>27329</v>
      </c>
      <c r="C6058" s="147" t="s">
        <v>2261</v>
      </c>
      <c r="D6058" s="147" t="s">
        <v>26731</v>
      </c>
      <c r="E6058" s="147" t="s">
        <v>2246</v>
      </c>
      <c r="G6058" s="147">
        <v>0</v>
      </c>
      <c r="I6058" s="147">
        <v>4</v>
      </c>
      <c r="J6058" s="147">
        <v>1192759</v>
      </c>
    </row>
    <row r="6059" spans="1:10" x14ac:dyDescent="0.2">
      <c r="A6059" s="147">
        <v>4</v>
      </c>
      <c r="B6059" s="149" t="s">
        <v>27329</v>
      </c>
      <c r="C6059" s="147" t="s">
        <v>2261</v>
      </c>
      <c r="D6059" s="147" t="s">
        <v>26829</v>
      </c>
      <c r="E6059" s="147" t="s">
        <v>2246</v>
      </c>
      <c r="G6059" s="147">
        <v>0</v>
      </c>
      <c r="I6059" s="147">
        <v>4</v>
      </c>
      <c r="J6059" s="147">
        <v>1192778</v>
      </c>
    </row>
    <row r="6060" spans="1:10" x14ac:dyDescent="0.2">
      <c r="A6060" s="147">
        <v>5</v>
      </c>
      <c r="B6060" s="149" t="s">
        <v>27328</v>
      </c>
      <c r="C6060" s="147" t="s">
        <v>2242</v>
      </c>
      <c r="D6060" s="147" t="s">
        <v>27327</v>
      </c>
      <c r="E6060" s="147" t="s">
        <v>2246</v>
      </c>
      <c r="G6060" s="147">
        <v>0</v>
      </c>
      <c r="I6060" s="147">
        <v>5</v>
      </c>
      <c r="J6060" s="147">
        <v>2566994</v>
      </c>
    </row>
    <row r="6061" spans="1:10" x14ac:dyDescent="0.2">
      <c r="A6061" s="147">
        <v>6</v>
      </c>
      <c r="B6061" s="149" t="s">
        <v>27326</v>
      </c>
      <c r="C6061" s="147" t="s">
        <v>2242</v>
      </c>
      <c r="D6061" s="147" t="s">
        <v>27325</v>
      </c>
      <c r="E6061" s="147" t="s">
        <v>2240</v>
      </c>
      <c r="G6061" s="147">
        <v>0</v>
      </c>
      <c r="I6061" s="147">
        <v>6</v>
      </c>
      <c r="J6061" s="147">
        <v>2567008</v>
      </c>
    </row>
    <row r="6062" spans="1:10" x14ac:dyDescent="0.2">
      <c r="A6062" s="147">
        <v>6</v>
      </c>
      <c r="B6062" s="149" t="s">
        <v>27324</v>
      </c>
      <c r="C6062" s="147" t="s">
        <v>2242</v>
      </c>
      <c r="D6062" s="147" t="s">
        <v>27323</v>
      </c>
      <c r="E6062" s="147" t="s">
        <v>2240</v>
      </c>
      <c r="G6062" s="147">
        <v>0</v>
      </c>
      <c r="I6062" s="147">
        <v>5</v>
      </c>
      <c r="J6062" s="147">
        <v>2567000</v>
      </c>
    </row>
    <row r="6063" spans="1:10" x14ac:dyDescent="0.2">
      <c r="A6063" s="147">
        <v>6</v>
      </c>
      <c r="B6063" s="149" t="s">
        <v>27322</v>
      </c>
      <c r="C6063" s="147" t="s">
        <v>2242</v>
      </c>
      <c r="D6063" s="147" t="s">
        <v>27321</v>
      </c>
      <c r="E6063" s="147" t="s">
        <v>2240</v>
      </c>
      <c r="G6063" s="147">
        <v>0</v>
      </c>
      <c r="I6063" s="147">
        <v>5</v>
      </c>
      <c r="J6063" s="147">
        <v>2567002</v>
      </c>
    </row>
    <row r="6064" spans="1:10" x14ac:dyDescent="0.2">
      <c r="A6064" s="147">
        <v>6</v>
      </c>
      <c r="B6064" s="149" t="s">
        <v>27320</v>
      </c>
      <c r="C6064" s="147" t="s">
        <v>2242</v>
      </c>
      <c r="D6064" s="147" t="s">
        <v>27319</v>
      </c>
      <c r="E6064" s="147" t="s">
        <v>2240</v>
      </c>
      <c r="G6064" s="147">
        <v>0</v>
      </c>
      <c r="I6064" s="147">
        <v>5</v>
      </c>
      <c r="J6064" s="147">
        <v>2567004</v>
      </c>
    </row>
    <row r="6065" spans="1:11" x14ac:dyDescent="0.2">
      <c r="A6065" s="147">
        <v>6</v>
      </c>
      <c r="B6065" s="149" t="s">
        <v>27318</v>
      </c>
      <c r="C6065" s="147" t="s">
        <v>2242</v>
      </c>
      <c r="D6065" s="147" t="s">
        <v>27317</v>
      </c>
      <c r="E6065" s="147" t="s">
        <v>2240</v>
      </c>
      <c r="G6065" s="147">
        <v>0</v>
      </c>
      <c r="I6065" s="147">
        <v>5</v>
      </c>
      <c r="J6065" s="147">
        <v>2566992</v>
      </c>
    </row>
    <row r="6066" spans="1:11" x14ac:dyDescent="0.2">
      <c r="A6066" s="147">
        <v>6</v>
      </c>
      <c r="B6066" s="149" t="s">
        <v>27316</v>
      </c>
      <c r="C6066" s="147" t="s">
        <v>2242</v>
      </c>
      <c r="D6066" s="147" t="s">
        <v>27315</v>
      </c>
      <c r="E6066" s="147" t="s">
        <v>2240</v>
      </c>
      <c r="G6066" s="147">
        <v>0</v>
      </c>
      <c r="I6066" s="147">
        <v>5</v>
      </c>
      <c r="J6066" s="147">
        <v>2567003</v>
      </c>
    </row>
    <row r="6067" spans="1:11" x14ac:dyDescent="0.2">
      <c r="A6067" s="147">
        <v>4</v>
      </c>
      <c r="B6067" s="149" t="s">
        <v>27313</v>
      </c>
      <c r="C6067" s="147" t="s">
        <v>2242</v>
      </c>
      <c r="D6067" s="147" t="s">
        <v>27314</v>
      </c>
      <c r="E6067" s="147" t="s">
        <v>2246</v>
      </c>
      <c r="G6067" s="147">
        <v>0</v>
      </c>
      <c r="I6067" s="147">
        <v>4</v>
      </c>
      <c r="J6067" s="147">
        <v>2566896</v>
      </c>
    </row>
    <row r="6068" spans="1:11" x14ac:dyDescent="0.2">
      <c r="A6068" s="147">
        <v>4</v>
      </c>
      <c r="B6068" s="149" t="s">
        <v>27313</v>
      </c>
      <c r="C6068" s="147" t="s">
        <v>2261</v>
      </c>
      <c r="D6068" s="147" t="s">
        <v>25737</v>
      </c>
      <c r="E6068" s="147" t="s">
        <v>2246</v>
      </c>
      <c r="G6068" s="147">
        <v>0</v>
      </c>
      <c r="I6068" s="147">
        <v>4</v>
      </c>
      <c r="J6068" s="147">
        <v>1192767</v>
      </c>
    </row>
    <row r="6069" spans="1:11" x14ac:dyDescent="0.2">
      <c r="A6069" s="147">
        <v>4</v>
      </c>
      <c r="B6069" s="149" t="s">
        <v>27313</v>
      </c>
      <c r="C6069" s="147" t="s">
        <v>2261</v>
      </c>
      <c r="D6069" s="147" t="s">
        <v>26478</v>
      </c>
      <c r="E6069" s="147" t="s">
        <v>2246</v>
      </c>
      <c r="G6069" s="147">
        <v>0</v>
      </c>
      <c r="I6069" s="147">
        <v>4</v>
      </c>
      <c r="J6069" s="147">
        <v>1192774</v>
      </c>
    </row>
    <row r="6070" spans="1:11" x14ac:dyDescent="0.2">
      <c r="A6070" s="147">
        <v>4</v>
      </c>
      <c r="B6070" s="149" t="s">
        <v>27313</v>
      </c>
      <c r="C6070" s="147" t="s">
        <v>2261</v>
      </c>
      <c r="D6070" s="147" t="s">
        <v>26476</v>
      </c>
      <c r="E6070" s="147" t="s">
        <v>2246</v>
      </c>
      <c r="G6070" s="147">
        <v>0</v>
      </c>
      <c r="I6070" s="147">
        <v>4</v>
      </c>
      <c r="J6070" s="147">
        <v>1192720</v>
      </c>
    </row>
    <row r="6071" spans="1:11" x14ac:dyDescent="0.2">
      <c r="A6071" s="147">
        <v>4</v>
      </c>
      <c r="B6071" s="149" t="s">
        <v>27313</v>
      </c>
      <c r="C6071" s="147" t="s">
        <v>2277</v>
      </c>
      <c r="D6071" s="147" t="s">
        <v>26505</v>
      </c>
      <c r="E6071" s="147" t="s">
        <v>2246</v>
      </c>
      <c r="G6071" s="147">
        <v>0</v>
      </c>
      <c r="I6071" s="147">
        <v>4</v>
      </c>
      <c r="J6071" s="147">
        <v>1192748</v>
      </c>
    </row>
    <row r="6072" spans="1:11" x14ac:dyDescent="0.2">
      <c r="A6072" s="147">
        <v>5</v>
      </c>
      <c r="B6072" s="149" t="s">
        <v>27312</v>
      </c>
      <c r="C6072" s="147" t="s">
        <v>2242</v>
      </c>
      <c r="D6072" s="147" t="s">
        <v>27311</v>
      </c>
      <c r="E6072" s="147" t="s">
        <v>2246</v>
      </c>
      <c r="G6072" s="147">
        <v>0</v>
      </c>
      <c r="I6072" s="147">
        <v>5</v>
      </c>
      <c r="J6072" s="147">
        <v>2567014</v>
      </c>
    </row>
    <row r="6073" spans="1:11" x14ac:dyDescent="0.2">
      <c r="A6073" s="147">
        <v>6</v>
      </c>
      <c r="B6073" s="149" t="s">
        <v>27310</v>
      </c>
      <c r="C6073" s="147" t="s">
        <v>2242</v>
      </c>
      <c r="D6073" s="147" t="s">
        <v>27309</v>
      </c>
      <c r="E6073" s="147" t="s">
        <v>2240</v>
      </c>
      <c r="G6073" s="147">
        <v>0</v>
      </c>
      <c r="I6073" s="147">
        <v>6</v>
      </c>
      <c r="J6073" s="147">
        <v>2567048</v>
      </c>
    </row>
    <row r="6074" spans="1:11" x14ac:dyDescent="0.2">
      <c r="A6074" s="147">
        <v>6</v>
      </c>
      <c r="B6074" s="149" t="s">
        <v>27308</v>
      </c>
      <c r="C6074" s="147" t="s">
        <v>2242</v>
      </c>
      <c r="D6074" s="147" t="s">
        <v>27307</v>
      </c>
      <c r="E6074" s="147" t="s">
        <v>2240</v>
      </c>
      <c r="G6074" s="147">
        <v>0</v>
      </c>
      <c r="I6074" s="147">
        <v>5</v>
      </c>
      <c r="J6074" s="147">
        <v>2567033</v>
      </c>
    </row>
    <row r="6075" spans="1:11" x14ac:dyDescent="0.2">
      <c r="A6075" s="147">
        <v>6</v>
      </c>
      <c r="B6075" s="149" t="s">
        <v>27306</v>
      </c>
      <c r="C6075" s="147" t="s">
        <v>2242</v>
      </c>
      <c r="D6075" s="147" t="s">
        <v>27305</v>
      </c>
      <c r="E6075" s="147" t="s">
        <v>2240</v>
      </c>
      <c r="G6075" s="147">
        <v>0</v>
      </c>
      <c r="I6075" s="147">
        <v>5</v>
      </c>
      <c r="J6075" s="147">
        <v>2567012</v>
      </c>
    </row>
    <row r="6076" spans="1:11" x14ac:dyDescent="0.2">
      <c r="A6076" s="147">
        <v>6</v>
      </c>
      <c r="B6076" s="149" t="s">
        <v>27304</v>
      </c>
      <c r="C6076" s="147" t="s">
        <v>2242</v>
      </c>
      <c r="D6076" s="147" t="s">
        <v>27303</v>
      </c>
      <c r="E6076" s="147" t="s">
        <v>2240</v>
      </c>
      <c r="G6076" s="147">
        <v>0</v>
      </c>
      <c r="I6076" s="147">
        <v>5</v>
      </c>
      <c r="J6076" s="147">
        <v>2567040</v>
      </c>
    </row>
    <row r="6077" spans="1:11" x14ac:dyDescent="0.2">
      <c r="A6077" s="147">
        <v>6</v>
      </c>
      <c r="B6077" s="149" t="s">
        <v>27302</v>
      </c>
      <c r="C6077" s="147" t="s">
        <v>2242</v>
      </c>
      <c r="D6077" s="147" t="s">
        <v>27301</v>
      </c>
      <c r="E6077" s="147" t="s">
        <v>2240</v>
      </c>
      <c r="G6077" s="147">
        <v>0</v>
      </c>
      <c r="I6077" s="147">
        <v>5</v>
      </c>
      <c r="J6077" s="147">
        <v>2567036</v>
      </c>
    </row>
    <row r="6078" spans="1:11" x14ac:dyDescent="0.2">
      <c r="A6078" s="147">
        <v>6</v>
      </c>
      <c r="B6078" s="149" t="s">
        <v>27300</v>
      </c>
      <c r="C6078" s="147" t="s">
        <v>2242</v>
      </c>
      <c r="D6078" s="147" t="s">
        <v>27299</v>
      </c>
      <c r="E6078" s="147" t="s">
        <v>2240</v>
      </c>
      <c r="G6078" s="147">
        <v>0</v>
      </c>
      <c r="I6078" s="147">
        <v>5</v>
      </c>
      <c r="J6078" s="147">
        <v>2567043</v>
      </c>
    </row>
    <row r="6079" spans="1:11" x14ac:dyDescent="0.2">
      <c r="A6079" s="147">
        <v>6</v>
      </c>
      <c r="B6079" s="149" t="s">
        <v>27298</v>
      </c>
      <c r="C6079" s="147" t="s">
        <v>2242</v>
      </c>
      <c r="D6079" s="147" t="s">
        <v>27297</v>
      </c>
      <c r="E6079" s="147" t="s">
        <v>2240</v>
      </c>
      <c r="G6079" s="147">
        <v>0</v>
      </c>
      <c r="I6079" s="147">
        <v>5</v>
      </c>
      <c r="J6079" s="147">
        <v>2567032</v>
      </c>
      <c r="K6079" s="147" t="s">
        <v>2769</v>
      </c>
    </row>
    <row r="6080" spans="1:11" x14ac:dyDescent="0.2">
      <c r="A6080" s="147">
        <v>6</v>
      </c>
      <c r="B6080" s="149" t="s">
        <v>27296</v>
      </c>
      <c r="C6080" s="147" t="s">
        <v>2242</v>
      </c>
      <c r="D6080" s="147" t="s">
        <v>27295</v>
      </c>
      <c r="E6080" s="147" t="s">
        <v>2240</v>
      </c>
      <c r="G6080" s="147">
        <v>0</v>
      </c>
      <c r="I6080" s="147">
        <v>5</v>
      </c>
      <c r="J6080" s="147">
        <v>2567019</v>
      </c>
    </row>
    <row r="6081" spans="1:11" x14ac:dyDescent="0.2">
      <c r="A6081" s="147">
        <v>6</v>
      </c>
      <c r="B6081" s="149" t="s">
        <v>27294</v>
      </c>
      <c r="C6081" s="147" t="s">
        <v>2242</v>
      </c>
      <c r="D6081" s="147" t="s">
        <v>27293</v>
      </c>
      <c r="E6081" s="147" t="s">
        <v>2240</v>
      </c>
      <c r="G6081" s="147">
        <v>0</v>
      </c>
      <c r="I6081" s="147">
        <v>5</v>
      </c>
      <c r="J6081" s="147">
        <v>2567034</v>
      </c>
      <c r="K6081" s="147" t="s">
        <v>2769</v>
      </c>
    </row>
    <row r="6082" spans="1:11" x14ac:dyDescent="0.2">
      <c r="A6082" s="147">
        <v>6</v>
      </c>
      <c r="B6082" s="149" t="s">
        <v>27292</v>
      </c>
      <c r="C6082" s="147" t="s">
        <v>2242</v>
      </c>
      <c r="D6082" s="147" t="s">
        <v>27291</v>
      </c>
      <c r="E6082" s="147" t="s">
        <v>2240</v>
      </c>
      <c r="G6082" s="147">
        <v>0</v>
      </c>
      <c r="I6082" s="147">
        <v>5</v>
      </c>
      <c r="J6082" s="147">
        <v>2567023</v>
      </c>
      <c r="K6082" s="147" t="s">
        <v>2769</v>
      </c>
    </row>
    <row r="6083" spans="1:11" x14ac:dyDescent="0.2">
      <c r="A6083" s="147">
        <v>6</v>
      </c>
      <c r="B6083" s="149" t="s">
        <v>27290</v>
      </c>
      <c r="C6083" s="147" t="s">
        <v>2242</v>
      </c>
      <c r="D6083" s="147" t="s">
        <v>27289</v>
      </c>
      <c r="E6083" s="147" t="s">
        <v>2240</v>
      </c>
      <c r="G6083" s="147">
        <v>0</v>
      </c>
      <c r="I6083" s="147">
        <v>5</v>
      </c>
      <c r="J6083" s="147">
        <v>2567017</v>
      </c>
    </row>
    <row r="6084" spans="1:11" x14ac:dyDescent="0.2">
      <c r="A6084" s="147">
        <v>6</v>
      </c>
      <c r="B6084" s="149" t="s">
        <v>27288</v>
      </c>
      <c r="C6084" s="147" t="s">
        <v>2242</v>
      </c>
      <c r="D6084" s="147" t="s">
        <v>27287</v>
      </c>
      <c r="E6084" s="147" t="s">
        <v>2240</v>
      </c>
      <c r="G6084" s="147">
        <v>0</v>
      </c>
      <c r="I6084" s="147">
        <v>5</v>
      </c>
      <c r="J6084" s="147">
        <v>2567030</v>
      </c>
    </row>
    <row r="6085" spans="1:11" x14ac:dyDescent="0.2">
      <c r="A6085" s="147">
        <v>4</v>
      </c>
      <c r="B6085" s="149" t="s">
        <v>27285</v>
      </c>
      <c r="C6085" s="147" t="s">
        <v>2242</v>
      </c>
      <c r="D6085" s="147" t="s">
        <v>27286</v>
      </c>
      <c r="E6085" s="147" t="s">
        <v>2246</v>
      </c>
      <c r="G6085" s="147">
        <v>0</v>
      </c>
      <c r="I6085" s="147">
        <v>4</v>
      </c>
      <c r="J6085" s="147">
        <v>2566911</v>
      </c>
    </row>
    <row r="6086" spans="1:11" x14ac:dyDescent="0.2">
      <c r="A6086" s="147">
        <v>4</v>
      </c>
      <c r="B6086" s="149" t="s">
        <v>27285</v>
      </c>
      <c r="C6086" s="147" t="s">
        <v>2261</v>
      </c>
      <c r="D6086" s="147" t="s">
        <v>26826</v>
      </c>
      <c r="E6086" s="147" t="s">
        <v>2246</v>
      </c>
      <c r="G6086" s="147">
        <v>0</v>
      </c>
      <c r="I6086" s="147">
        <v>4</v>
      </c>
      <c r="J6086" s="147">
        <v>1192747</v>
      </c>
    </row>
    <row r="6087" spans="1:11" x14ac:dyDescent="0.2">
      <c r="A6087" s="147">
        <v>4</v>
      </c>
      <c r="B6087" s="149" t="s">
        <v>27285</v>
      </c>
      <c r="C6087" s="147" t="s">
        <v>2261</v>
      </c>
      <c r="D6087" s="147" t="s">
        <v>26479</v>
      </c>
      <c r="E6087" s="147" t="s">
        <v>2246</v>
      </c>
      <c r="G6087" s="147">
        <v>0</v>
      </c>
      <c r="I6087" s="147">
        <v>4</v>
      </c>
      <c r="J6087" s="147">
        <v>1192763</v>
      </c>
    </row>
    <row r="6088" spans="1:11" x14ac:dyDescent="0.2">
      <c r="A6088" s="147">
        <v>4</v>
      </c>
      <c r="B6088" s="149" t="s">
        <v>27285</v>
      </c>
      <c r="C6088" s="147" t="s">
        <v>2261</v>
      </c>
      <c r="D6088" s="147" t="s">
        <v>26478</v>
      </c>
      <c r="E6088" s="147" t="s">
        <v>2246</v>
      </c>
      <c r="G6088" s="147">
        <v>0</v>
      </c>
      <c r="I6088" s="147">
        <v>4</v>
      </c>
      <c r="J6088" s="147">
        <v>1192733</v>
      </c>
    </row>
    <row r="6089" spans="1:11" x14ac:dyDescent="0.2">
      <c r="A6089" s="147">
        <v>4</v>
      </c>
      <c r="B6089" s="149" t="s">
        <v>27285</v>
      </c>
      <c r="C6089" s="147" t="s">
        <v>2261</v>
      </c>
      <c r="D6089" s="147" t="s">
        <v>26476</v>
      </c>
      <c r="E6089" s="147" t="s">
        <v>2246</v>
      </c>
      <c r="G6089" s="147">
        <v>0</v>
      </c>
      <c r="I6089" s="147">
        <v>4</v>
      </c>
      <c r="J6089" s="147">
        <v>1192788</v>
      </c>
    </row>
    <row r="6090" spans="1:11" x14ac:dyDescent="0.2">
      <c r="A6090" s="147">
        <v>5</v>
      </c>
      <c r="B6090" s="149" t="s">
        <v>27284</v>
      </c>
      <c r="C6090" s="147" t="s">
        <v>2242</v>
      </c>
      <c r="D6090" s="147" t="s">
        <v>27283</v>
      </c>
      <c r="E6090" s="147" t="s">
        <v>2246</v>
      </c>
      <c r="G6090" s="147">
        <v>0</v>
      </c>
      <c r="I6090" s="147">
        <v>5</v>
      </c>
      <c r="J6090" s="147">
        <v>2567058</v>
      </c>
    </row>
    <row r="6091" spans="1:11" x14ac:dyDescent="0.2">
      <c r="A6091" s="147">
        <v>6</v>
      </c>
      <c r="B6091" s="149" t="s">
        <v>27282</v>
      </c>
      <c r="C6091" s="147" t="s">
        <v>2242</v>
      </c>
      <c r="D6091" s="147" t="s">
        <v>27281</v>
      </c>
      <c r="E6091" s="147" t="s">
        <v>2240</v>
      </c>
      <c r="G6091" s="147">
        <v>0</v>
      </c>
      <c r="I6091" s="147">
        <v>6</v>
      </c>
      <c r="J6091" s="147">
        <v>2567068</v>
      </c>
    </row>
    <row r="6092" spans="1:11" x14ac:dyDescent="0.2">
      <c r="A6092" s="147">
        <v>6</v>
      </c>
      <c r="B6092" s="149" t="s">
        <v>27280</v>
      </c>
      <c r="C6092" s="147" t="s">
        <v>2242</v>
      </c>
      <c r="D6092" s="147" t="s">
        <v>27279</v>
      </c>
      <c r="E6092" s="147" t="s">
        <v>2240</v>
      </c>
      <c r="G6092" s="147">
        <v>0</v>
      </c>
      <c r="I6092" s="147">
        <v>5</v>
      </c>
      <c r="J6092" s="147">
        <v>2567051</v>
      </c>
    </row>
    <row r="6093" spans="1:11" x14ac:dyDescent="0.2">
      <c r="A6093" s="147">
        <v>6</v>
      </c>
      <c r="B6093" s="149" t="s">
        <v>27278</v>
      </c>
      <c r="C6093" s="147" t="s">
        <v>2242</v>
      </c>
      <c r="D6093" s="147" t="s">
        <v>27277</v>
      </c>
      <c r="E6093" s="147" t="s">
        <v>2240</v>
      </c>
      <c r="G6093" s="147">
        <v>0</v>
      </c>
      <c r="I6093" s="147">
        <v>5</v>
      </c>
      <c r="J6093" s="147">
        <v>2567057</v>
      </c>
    </row>
    <row r="6094" spans="1:11" x14ac:dyDescent="0.2">
      <c r="A6094" s="147">
        <v>6</v>
      </c>
      <c r="B6094" s="149" t="s">
        <v>27276</v>
      </c>
      <c r="C6094" s="147" t="s">
        <v>2242</v>
      </c>
      <c r="D6094" s="147" t="s">
        <v>27275</v>
      </c>
      <c r="E6094" s="147" t="s">
        <v>2240</v>
      </c>
      <c r="G6094" s="147">
        <v>0</v>
      </c>
      <c r="I6094" s="147">
        <v>5</v>
      </c>
      <c r="J6094" s="147">
        <v>2567064</v>
      </c>
      <c r="K6094" s="147" t="s">
        <v>2769</v>
      </c>
    </row>
    <row r="6095" spans="1:11" x14ac:dyDescent="0.2">
      <c r="A6095" s="147">
        <v>6</v>
      </c>
      <c r="B6095" s="149" t="s">
        <v>27274</v>
      </c>
      <c r="C6095" s="147" t="s">
        <v>2242</v>
      </c>
      <c r="D6095" s="147" t="s">
        <v>27273</v>
      </c>
      <c r="E6095" s="147" t="s">
        <v>2240</v>
      </c>
      <c r="G6095" s="147">
        <v>0</v>
      </c>
      <c r="I6095" s="147">
        <v>5</v>
      </c>
      <c r="J6095" s="147">
        <v>2567066</v>
      </c>
    </row>
    <row r="6096" spans="1:11" x14ac:dyDescent="0.2">
      <c r="A6096" s="147">
        <v>6</v>
      </c>
      <c r="B6096" s="149" t="s">
        <v>27272</v>
      </c>
      <c r="C6096" s="147" t="s">
        <v>2242</v>
      </c>
      <c r="D6096" s="147" t="s">
        <v>27271</v>
      </c>
      <c r="E6096" s="147" t="s">
        <v>2240</v>
      </c>
      <c r="G6096" s="147">
        <v>0</v>
      </c>
      <c r="I6096" s="147">
        <v>5</v>
      </c>
      <c r="J6096" s="147">
        <v>2567054</v>
      </c>
    </row>
    <row r="6097" spans="1:11" x14ac:dyDescent="0.2">
      <c r="A6097" s="147">
        <v>4</v>
      </c>
      <c r="B6097" s="149" t="s">
        <v>27269</v>
      </c>
      <c r="C6097" s="147" t="s">
        <v>2242</v>
      </c>
      <c r="D6097" s="147" t="s">
        <v>27270</v>
      </c>
      <c r="E6097" s="147" t="s">
        <v>2246</v>
      </c>
      <c r="G6097" s="147">
        <v>0</v>
      </c>
      <c r="I6097" s="147">
        <v>4</v>
      </c>
      <c r="J6097" s="147">
        <v>2566889</v>
      </c>
    </row>
    <row r="6098" spans="1:11" x14ac:dyDescent="0.2">
      <c r="A6098" s="147">
        <v>4</v>
      </c>
      <c r="B6098" s="149" t="s">
        <v>27269</v>
      </c>
      <c r="C6098" s="147" t="s">
        <v>2261</v>
      </c>
      <c r="D6098" s="147" t="s">
        <v>26453</v>
      </c>
      <c r="E6098" s="147" t="s">
        <v>2246</v>
      </c>
      <c r="G6098" s="147">
        <v>0</v>
      </c>
      <c r="I6098" s="147">
        <v>4</v>
      </c>
      <c r="J6098" s="147">
        <v>1192757</v>
      </c>
    </row>
    <row r="6099" spans="1:11" x14ac:dyDescent="0.2">
      <c r="A6099" s="147">
        <v>5</v>
      </c>
      <c r="B6099" s="149" t="s">
        <v>27268</v>
      </c>
      <c r="C6099" s="147" t="s">
        <v>2242</v>
      </c>
      <c r="D6099" s="147" t="s">
        <v>27267</v>
      </c>
      <c r="E6099" s="147" t="s">
        <v>2246</v>
      </c>
      <c r="G6099" s="147">
        <v>0</v>
      </c>
      <c r="I6099" s="147">
        <v>5</v>
      </c>
      <c r="J6099" s="147">
        <v>2567084</v>
      </c>
    </row>
    <row r="6100" spans="1:11" x14ac:dyDescent="0.2">
      <c r="A6100" s="147">
        <v>6</v>
      </c>
      <c r="B6100" s="149" t="s">
        <v>27266</v>
      </c>
      <c r="C6100" s="147" t="s">
        <v>2242</v>
      </c>
      <c r="D6100" s="147" t="s">
        <v>27265</v>
      </c>
      <c r="E6100" s="147" t="s">
        <v>2240</v>
      </c>
      <c r="G6100" s="147">
        <v>0</v>
      </c>
      <c r="I6100" s="147">
        <v>6</v>
      </c>
      <c r="J6100" s="147">
        <v>2567086</v>
      </c>
      <c r="K6100" s="147" t="s">
        <v>2769</v>
      </c>
    </row>
    <row r="6101" spans="1:11" x14ac:dyDescent="0.2">
      <c r="A6101" s="147">
        <v>6</v>
      </c>
      <c r="B6101" s="149" t="s">
        <v>27264</v>
      </c>
      <c r="C6101" s="147" t="s">
        <v>2242</v>
      </c>
      <c r="D6101" s="147" t="s">
        <v>27263</v>
      </c>
      <c r="E6101" s="147" t="s">
        <v>2240</v>
      </c>
      <c r="G6101" s="147">
        <v>0</v>
      </c>
      <c r="I6101" s="147">
        <v>5</v>
      </c>
      <c r="J6101" s="147">
        <v>2567080</v>
      </c>
      <c r="K6101" s="147" t="s">
        <v>2769</v>
      </c>
    </row>
    <row r="6102" spans="1:11" x14ac:dyDescent="0.2">
      <c r="A6102" s="147">
        <v>6</v>
      </c>
      <c r="B6102" s="149" t="s">
        <v>27262</v>
      </c>
      <c r="C6102" s="147" t="s">
        <v>2242</v>
      </c>
      <c r="D6102" s="147" t="s">
        <v>27261</v>
      </c>
      <c r="E6102" s="147" t="s">
        <v>2240</v>
      </c>
      <c r="G6102" s="147">
        <v>0</v>
      </c>
      <c r="I6102" s="147">
        <v>5</v>
      </c>
      <c r="J6102" s="147">
        <v>2567076</v>
      </c>
      <c r="K6102" s="147" t="s">
        <v>2769</v>
      </c>
    </row>
    <row r="6103" spans="1:11" x14ac:dyDescent="0.2">
      <c r="A6103" s="147">
        <v>6</v>
      </c>
      <c r="B6103" s="149" t="s">
        <v>27260</v>
      </c>
      <c r="C6103" s="147" t="s">
        <v>2242</v>
      </c>
      <c r="D6103" s="147" t="s">
        <v>27259</v>
      </c>
      <c r="E6103" s="147" t="s">
        <v>2240</v>
      </c>
      <c r="G6103" s="147">
        <v>0</v>
      </c>
      <c r="I6103" s="147">
        <v>5</v>
      </c>
      <c r="J6103" s="147">
        <v>2567078</v>
      </c>
      <c r="K6103" s="147" t="s">
        <v>2769</v>
      </c>
    </row>
    <row r="6104" spans="1:11" x14ac:dyDescent="0.2">
      <c r="A6104" s="147">
        <v>6</v>
      </c>
      <c r="B6104" s="149" t="s">
        <v>27258</v>
      </c>
      <c r="C6104" s="147" t="s">
        <v>2242</v>
      </c>
      <c r="D6104" s="147" t="s">
        <v>27257</v>
      </c>
      <c r="E6104" s="147" t="s">
        <v>2240</v>
      </c>
      <c r="G6104" s="147">
        <v>0</v>
      </c>
      <c r="I6104" s="147">
        <v>5</v>
      </c>
      <c r="J6104" s="147">
        <v>2567079</v>
      </c>
      <c r="K6104" s="147" t="s">
        <v>2769</v>
      </c>
    </row>
    <row r="6105" spans="1:11" x14ac:dyDescent="0.2">
      <c r="A6105" s="147">
        <v>4</v>
      </c>
      <c r="B6105" s="149" t="s">
        <v>27255</v>
      </c>
      <c r="C6105" s="147" t="s">
        <v>2242</v>
      </c>
      <c r="D6105" s="147" t="s">
        <v>27256</v>
      </c>
      <c r="E6105" s="147" t="s">
        <v>2246</v>
      </c>
      <c r="G6105" s="147">
        <v>0</v>
      </c>
      <c r="I6105" s="147">
        <v>4</v>
      </c>
      <c r="J6105" s="147">
        <v>2566891</v>
      </c>
    </row>
    <row r="6106" spans="1:11" x14ac:dyDescent="0.2">
      <c r="A6106" s="147">
        <v>4</v>
      </c>
      <c r="B6106" s="149" t="s">
        <v>27255</v>
      </c>
      <c r="C6106" s="147" t="s">
        <v>2261</v>
      </c>
      <c r="D6106" s="147" t="s">
        <v>26457</v>
      </c>
      <c r="E6106" s="147" t="s">
        <v>2246</v>
      </c>
      <c r="G6106" s="147">
        <v>0</v>
      </c>
      <c r="I6106" s="147">
        <v>4</v>
      </c>
      <c r="J6106" s="147">
        <v>1192721</v>
      </c>
    </row>
    <row r="6107" spans="1:11" x14ac:dyDescent="0.2">
      <c r="A6107" s="147">
        <v>4</v>
      </c>
      <c r="B6107" s="149" t="s">
        <v>27255</v>
      </c>
      <c r="C6107" s="147" t="s">
        <v>2261</v>
      </c>
      <c r="D6107" s="147" t="s">
        <v>26456</v>
      </c>
      <c r="E6107" s="147" t="s">
        <v>2246</v>
      </c>
      <c r="G6107" s="147">
        <v>0</v>
      </c>
      <c r="I6107" s="147">
        <v>4</v>
      </c>
      <c r="J6107" s="147">
        <v>1192737</v>
      </c>
    </row>
    <row r="6108" spans="1:11" x14ac:dyDescent="0.2">
      <c r="A6108" s="147">
        <v>4</v>
      </c>
      <c r="B6108" s="149" t="s">
        <v>27255</v>
      </c>
      <c r="C6108" s="147" t="s">
        <v>2261</v>
      </c>
      <c r="D6108" s="147" t="s">
        <v>26455</v>
      </c>
      <c r="E6108" s="147" t="s">
        <v>2246</v>
      </c>
      <c r="G6108" s="147">
        <v>0</v>
      </c>
      <c r="I6108" s="147">
        <v>4</v>
      </c>
      <c r="J6108" s="147">
        <v>1192752</v>
      </c>
    </row>
    <row r="6109" spans="1:11" x14ac:dyDescent="0.2">
      <c r="A6109" s="147">
        <v>4</v>
      </c>
      <c r="B6109" s="149" t="s">
        <v>27255</v>
      </c>
      <c r="C6109" s="147" t="s">
        <v>2261</v>
      </c>
      <c r="D6109" s="147" t="s">
        <v>26453</v>
      </c>
      <c r="E6109" s="147" t="s">
        <v>2246</v>
      </c>
      <c r="G6109" s="147">
        <v>0</v>
      </c>
      <c r="I6109" s="147">
        <v>4</v>
      </c>
      <c r="J6109" s="147">
        <v>1192785</v>
      </c>
    </row>
    <row r="6110" spans="1:11" x14ac:dyDescent="0.2">
      <c r="A6110" s="147">
        <v>5</v>
      </c>
      <c r="B6110" s="149" t="s">
        <v>27254</v>
      </c>
      <c r="C6110" s="147" t="s">
        <v>2242</v>
      </c>
      <c r="D6110" s="147" t="s">
        <v>27253</v>
      </c>
      <c r="E6110" s="147" t="s">
        <v>2246</v>
      </c>
      <c r="G6110" s="147">
        <v>0</v>
      </c>
      <c r="I6110" s="147">
        <v>5</v>
      </c>
      <c r="J6110" s="147">
        <v>2567090</v>
      </c>
    </row>
    <row r="6111" spans="1:11" x14ac:dyDescent="0.2">
      <c r="A6111" s="147">
        <v>6</v>
      </c>
      <c r="B6111" s="149" t="s">
        <v>27252</v>
      </c>
      <c r="C6111" s="147" t="s">
        <v>2242</v>
      </c>
      <c r="D6111" s="147" t="s">
        <v>27251</v>
      </c>
      <c r="E6111" s="147" t="s">
        <v>2240</v>
      </c>
      <c r="G6111" s="147">
        <v>0</v>
      </c>
      <c r="I6111" s="147">
        <v>6</v>
      </c>
      <c r="J6111" s="147">
        <v>2567099</v>
      </c>
      <c r="K6111" s="147" t="s">
        <v>2769</v>
      </c>
    </row>
    <row r="6112" spans="1:11" x14ac:dyDescent="0.2">
      <c r="A6112" s="147">
        <v>6</v>
      </c>
      <c r="B6112" s="149" t="s">
        <v>27250</v>
      </c>
      <c r="C6112" s="147" t="s">
        <v>2242</v>
      </c>
      <c r="D6112" s="147" t="s">
        <v>27249</v>
      </c>
      <c r="E6112" s="147" t="s">
        <v>2240</v>
      </c>
      <c r="G6112" s="147">
        <v>0</v>
      </c>
      <c r="I6112" s="147">
        <v>5</v>
      </c>
      <c r="J6112" s="147">
        <v>2567089</v>
      </c>
      <c r="K6112" s="147" t="s">
        <v>2769</v>
      </c>
    </row>
    <row r="6113" spans="1:11" x14ac:dyDescent="0.2">
      <c r="A6113" s="147">
        <v>6</v>
      </c>
      <c r="B6113" s="149" t="s">
        <v>27248</v>
      </c>
      <c r="C6113" s="147" t="s">
        <v>2242</v>
      </c>
      <c r="D6113" s="147" t="s">
        <v>27247</v>
      </c>
      <c r="E6113" s="147" t="s">
        <v>2240</v>
      </c>
      <c r="G6113" s="147">
        <v>0</v>
      </c>
      <c r="I6113" s="147">
        <v>5</v>
      </c>
      <c r="J6113" s="147">
        <v>2567095</v>
      </c>
      <c r="K6113" s="147" t="s">
        <v>2769</v>
      </c>
    </row>
    <row r="6114" spans="1:11" x14ac:dyDescent="0.2">
      <c r="A6114" s="147">
        <v>3</v>
      </c>
      <c r="B6114" s="149" t="s">
        <v>27239</v>
      </c>
      <c r="C6114" s="147" t="s">
        <v>2242</v>
      </c>
      <c r="D6114" s="147" t="s">
        <v>27246</v>
      </c>
      <c r="E6114" s="147" t="s">
        <v>2246</v>
      </c>
      <c r="G6114" s="147">
        <v>0</v>
      </c>
      <c r="I6114" s="147">
        <v>3</v>
      </c>
      <c r="J6114" s="147">
        <v>2566859</v>
      </c>
    </row>
    <row r="6115" spans="1:11" x14ac:dyDescent="0.2">
      <c r="A6115" s="147">
        <v>3</v>
      </c>
      <c r="B6115" s="149" t="s">
        <v>27239</v>
      </c>
      <c r="C6115" s="147" t="s">
        <v>2261</v>
      </c>
      <c r="D6115" s="147" t="s">
        <v>27245</v>
      </c>
      <c r="E6115" s="147" t="s">
        <v>2246</v>
      </c>
      <c r="G6115" s="147">
        <v>0</v>
      </c>
      <c r="I6115" s="147">
        <v>3</v>
      </c>
      <c r="J6115" s="147">
        <v>1192701</v>
      </c>
    </row>
    <row r="6116" spans="1:11" x14ac:dyDescent="0.2">
      <c r="A6116" s="147">
        <v>3</v>
      </c>
      <c r="B6116" s="149" t="s">
        <v>27239</v>
      </c>
      <c r="C6116" s="147" t="s">
        <v>2261</v>
      </c>
      <c r="D6116" s="147" t="s">
        <v>27244</v>
      </c>
      <c r="E6116" s="147" t="s">
        <v>2246</v>
      </c>
      <c r="G6116" s="147">
        <v>0</v>
      </c>
      <c r="I6116" s="147">
        <v>3</v>
      </c>
      <c r="J6116" s="147">
        <v>1192595</v>
      </c>
    </row>
    <row r="6117" spans="1:11" x14ac:dyDescent="0.2">
      <c r="A6117" s="147">
        <v>3</v>
      </c>
      <c r="B6117" s="149" t="s">
        <v>27239</v>
      </c>
      <c r="C6117" s="147" t="s">
        <v>2261</v>
      </c>
      <c r="D6117" s="147" t="s">
        <v>27243</v>
      </c>
      <c r="E6117" s="147" t="s">
        <v>2246</v>
      </c>
      <c r="G6117" s="147">
        <v>0</v>
      </c>
      <c r="I6117" s="147">
        <v>3</v>
      </c>
      <c r="J6117" s="147">
        <v>1192645</v>
      </c>
    </row>
    <row r="6118" spans="1:11" x14ac:dyDescent="0.2">
      <c r="A6118" s="147">
        <v>3</v>
      </c>
      <c r="B6118" s="149" t="s">
        <v>27239</v>
      </c>
      <c r="C6118" s="147" t="s">
        <v>2261</v>
      </c>
      <c r="D6118" s="147" t="s">
        <v>27242</v>
      </c>
      <c r="E6118" s="147" t="s">
        <v>2246</v>
      </c>
      <c r="G6118" s="147">
        <v>0</v>
      </c>
      <c r="I6118" s="147">
        <v>3</v>
      </c>
      <c r="J6118" s="147">
        <v>1192708</v>
      </c>
    </row>
    <row r="6119" spans="1:11" x14ac:dyDescent="0.2">
      <c r="A6119" s="147">
        <v>3</v>
      </c>
      <c r="B6119" s="149" t="s">
        <v>27239</v>
      </c>
      <c r="C6119" s="147" t="s">
        <v>2261</v>
      </c>
      <c r="D6119" s="147" t="s">
        <v>27241</v>
      </c>
      <c r="E6119" s="147" t="s">
        <v>2246</v>
      </c>
      <c r="F6119" s="147" t="s">
        <v>2259</v>
      </c>
      <c r="G6119" s="147">
        <v>1</v>
      </c>
      <c r="H6119" s="148">
        <v>41204</v>
      </c>
      <c r="I6119" s="147">
        <v>3</v>
      </c>
      <c r="J6119" s="147">
        <v>1192706</v>
      </c>
    </row>
    <row r="6120" spans="1:11" x14ac:dyDescent="0.2">
      <c r="A6120" s="147">
        <v>3</v>
      </c>
      <c r="B6120" s="149" t="s">
        <v>27239</v>
      </c>
      <c r="C6120" s="147" t="s">
        <v>2446</v>
      </c>
      <c r="D6120" s="147" t="s">
        <v>25171</v>
      </c>
      <c r="E6120" s="147" t="s">
        <v>2246</v>
      </c>
      <c r="G6120" s="147">
        <v>0</v>
      </c>
      <c r="I6120" s="147">
        <v>3</v>
      </c>
      <c r="J6120" s="147">
        <v>1192609</v>
      </c>
    </row>
    <row r="6121" spans="1:11" x14ac:dyDescent="0.2">
      <c r="A6121" s="147">
        <v>3</v>
      </c>
      <c r="B6121" s="149" t="s">
        <v>27239</v>
      </c>
      <c r="C6121" s="147" t="s">
        <v>2446</v>
      </c>
      <c r="D6121" s="147" t="s">
        <v>25170</v>
      </c>
      <c r="E6121" s="147" t="s">
        <v>2246</v>
      </c>
      <c r="G6121" s="147">
        <v>0</v>
      </c>
      <c r="I6121" s="147">
        <v>3</v>
      </c>
      <c r="J6121" s="147">
        <v>1192641</v>
      </c>
    </row>
    <row r="6122" spans="1:11" x14ac:dyDescent="0.2">
      <c r="A6122" s="147">
        <v>3</v>
      </c>
      <c r="B6122" s="149" t="s">
        <v>27239</v>
      </c>
      <c r="C6122" s="147" t="s">
        <v>2446</v>
      </c>
      <c r="D6122" s="147" t="s">
        <v>27240</v>
      </c>
      <c r="E6122" s="147" t="s">
        <v>2246</v>
      </c>
      <c r="F6122" s="147" t="s">
        <v>2259</v>
      </c>
      <c r="G6122" s="147">
        <v>1</v>
      </c>
      <c r="H6122" s="148">
        <v>41204</v>
      </c>
      <c r="I6122" s="147">
        <v>3</v>
      </c>
      <c r="J6122" s="147">
        <v>1192597</v>
      </c>
    </row>
    <row r="6123" spans="1:11" x14ac:dyDescent="0.2">
      <c r="A6123" s="147">
        <v>3</v>
      </c>
      <c r="B6123" s="149" t="s">
        <v>27239</v>
      </c>
      <c r="C6123" s="147" t="s">
        <v>2446</v>
      </c>
      <c r="D6123" s="147" t="s">
        <v>25413</v>
      </c>
      <c r="E6123" s="147" t="s">
        <v>2246</v>
      </c>
      <c r="G6123" s="147">
        <v>0</v>
      </c>
      <c r="I6123" s="147">
        <v>3</v>
      </c>
      <c r="J6123" s="147">
        <v>1192698</v>
      </c>
    </row>
    <row r="6124" spans="1:11" x14ac:dyDescent="0.2">
      <c r="A6124" s="147">
        <v>4</v>
      </c>
      <c r="B6124" s="149" t="s">
        <v>27238</v>
      </c>
      <c r="C6124" s="147" t="s">
        <v>2242</v>
      </c>
      <c r="D6124" s="147" t="s">
        <v>27237</v>
      </c>
      <c r="E6124" s="147" t="s">
        <v>2240</v>
      </c>
      <c r="G6124" s="147">
        <v>0</v>
      </c>
      <c r="I6124" s="147">
        <v>4</v>
      </c>
      <c r="J6124" s="147">
        <v>2567101</v>
      </c>
    </row>
    <row r="6125" spans="1:11" x14ac:dyDescent="0.2">
      <c r="A6125" s="147">
        <v>4</v>
      </c>
      <c r="B6125" s="149" t="s">
        <v>27235</v>
      </c>
      <c r="C6125" s="147" t="s">
        <v>2242</v>
      </c>
      <c r="D6125" s="147" t="s">
        <v>27236</v>
      </c>
      <c r="E6125" s="147" t="s">
        <v>2240</v>
      </c>
      <c r="G6125" s="147">
        <v>0</v>
      </c>
      <c r="I6125" s="147">
        <v>4</v>
      </c>
      <c r="J6125" s="147">
        <v>2567118</v>
      </c>
      <c r="K6125" s="147" t="s">
        <v>2769</v>
      </c>
    </row>
    <row r="6126" spans="1:11" x14ac:dyDescent="0.2">
      <c r="A6126" s="147">
        <v>4</v>
      </c>
      <c r="B6126" s="149" t="s">
        <v>27235</v>
      </c>
      <c r="C6126" s="147" t="s">
        <v>2261</v>
      </c>
      <c r="D6126" s="147" t="s">
        <v>26601</v>
      </c>
      <c r="E6126" s="147" t="s">
        <v>2246</v>
      </c>
      <c r="G6126" s="147">
        <v>0</v>
      </c>
      <c r="I6126" s="147">
        <v>4</v>
      </c>
      <c r="J6126" s="147">
        <v>1192804</v>
      </c>
    </row>
    <row r="6127" spans="1:11" x14ac:dyDescent="0.2">
      <c r="A6127" s="147">
        <v>4</v>
      </c>
      <c r="B6127" s="149" t="s">
        <v>27235</v>
      </c>
      <c r="C6127" s="147" t="s">
        <v>2261</v>
      </c>
      <c r="D6127" s="147" t="s">
        <v>26600</v>
      </c>
      <c r="E6127" s="147" t="s">
        <v>2246</v>
      </c>
      <c r="G6127" s="147">
        <v>0</v>
      </c>
      <c r="I6127" s="147">
        <v>4</v>
      </c>
      <c r="J6127" s="147">
        <v>1192833</v>
      </c>
    </row>
    <row r="6128" spans="1:11" x14ac:dyDescent="0.2">
      <c r="A6128" s="147">
        <v>4</v>
      </c>
      <c r="B6128" s="149" t="s">
        <v>27235</v>
      </c>
      <c r="C6128" s="147" t="s">
        <v>2261</v>
      </c>
      <c r="D6128" s="147" t="s">
        <v>26598</v>
      </c>
      <c r="E6128" s="147" t="s">
        <v>2246</v>
      </c>
      <c r="G6128" s="147">
        <v>0</v>
      </c>
      <c r="I6128" s="147">
        <v>4</v>
      </c>
      <c r="J6128" s="147">
        <v>1192793</v>
      </c>
    </row>
    <row r="6129" spans="1:11" x14ac:dyDescent="0.2">
      <c r="A6129" s="147">
        <v>4</v>
      </c>
      <c r="B6129" s="149" t="s">
        <v>27233</v>
      </c>
      <c r="C6129" s="147" t="s">
        <v>2242</v>
      </c>
      <c r="D6129" s="147" t="s">
        <v>27234</v>
      </c>
      <c r="E6129" s="147" t="s">
        <v>2240</v>
      </c>
      <c r="G6129" s="147">
        <v>0</v>
      </c>
      <c r="I6129" s="147">
        <v>4</v>
      </c>
      <c r="J6129" s="147">
        <v>2567110</v>
      </c>
      <c r="K6129" s="147" t="s">
        <v>2769</v>
      </c>
    </row>
    <row r="6130" spans="1:11" x14ac:dyDescent="0.2">
      <c r="A6130" s="147">
        <v>4</v>
      </c>
      <c r="B6130" s="149" t="s">
        <v>27233</v>
      </c>
      <c r="C6130" s="147" t="s">
        <v>2261</v>
      </c>
      <c r="D6130" s="147" t="s">
        <v>26595</v>
      </c>
      <c r="E6130" s="147" t="s">
        <v>2246</v>
      </c>
      <c r="G6130" s="147">
        <v>0</v>
      </c>
      <c r="I6130" s="147">
        <v>4</v>
      </c>
      <c r="J6130" s="147">
        <v>1192825</v>
      </c>
    </row>
    <row r="6131" spans="1:11" x14ac:dyDescent="0.2">
      <c r="A6131" s="147">
        <v>4</v>
      </c>
      <c r="B6131" s="149" t="s">
        <v>27231</v>
      </c>
      <c r="C6131" s="147" t="s">
        <v>2242</v>
      </c>
      <c r="D6131" s="147" t="s">
        <v>27232</v>
      </c>
      <c r="E6131" s="147" t="s">
        <v>2240</v>
      </c>
      <c r="G6131" s="147">
        <v>0</v>
      </c>
      <c r="I6131" s="147">
        <v>4</v>
      </c>
      <c r="J6131" s="147">
        <v>2567126</v>
      </c>
      <c r="K6131" s="147" t="s">
        <v>2769</v>
      </c>
    </row>
    <row r="6132" spans="1:11" x14ac:dyDescent="0.2">
      <c r="A6132" s="147">
        <v>4</v>
      </c>
      <c r="B6132" s="149" t="s">
        <v>27231</v>
      </c>
      <c r="C6132" s="147" t="s">
        <v>2261</v>
      </c>
      <c r="D6132" s="147" t="s">
        <v>26577</v>
      </c>
      <c r="E6132" s="147" t="s">
        <v>2246</v>
      </c>
      <c r="G6132" s="147">
        <v>0</v>
      </c>
      <c r="I6132" s="147">
        <v>4</v>
      </c>
      <c r="J6132" s="147">
        <v>1192817</v>
      </c>
    </row>
    <row r="6133" spans="1:11" x14ac:dyDescent="0.2">
      <c r="A6133" s="147">
        <v>4</v>
      </c>
      <c r="B6133" s="149" t="s">
        <v>27231</v>
      </c>
      <c r="C6133" s="147" t="s">
        <v>2261</v>
      </c>
      <c r="D6133" s="147" t="s">
        <v>26576</v>
      </c>
      <c r="E6133" s="147" t="s">
        <v>2246</v>
      </c>
      <c r="G6133" s="147">
        <v>0</v>
      </c>
      <c r="I6133" s="147">
        <v>4</v>
      </c>
      <c r="J6133" s="147">
        <v>1192802</v>
      </c>
    </row>
    <row r="6134" spans="1:11" x14ac:dyDescent="0.2">
      <c r="A6134" s="147">
        <v>4</v>
      </c>
      <c r="B6134" s="149" t="s">
        <v>27231</v>
      </c>
      <c r="C6134" s="147" t="s">
        <v>2261</v>
      </c>
      <c r="D6134" s="147" t="s">
        <v>26575</v>
      </c>
      <c r="E6134" s="147" t="s">
        <v>2246</v>
      </c>
      <c r="G6134" s="147">
        <v>0</v>
      </c>
      <c r="I6134" s="147">
        <v>4</v>
      </c>
      <c r="J6134" s="147">
        <v>1192830</v>
      </c>
    </row>
    <row r="6135" spans="1:11" x14ac:dyDescent="0.2">
      <c r="A6135" s="147">
        <v>4</v>
      </c>
      <c r="B6135" s="149" t="s">
        <v>27231</v>
      </c>
      <c r="C6135" s="147" t="s">
        <v>2261</v>
      </c>
      <c r="D6135" s="147" t="s">
        <v>26573</v>
      </c>
      <c r="E6135" s="147" t="s">
        <v>2246</v>
      </c>
      <c r="G6135" s="147">
        <v>0</v>
      </c>
      <c r="I6135" s="147">
        <v>4</v>
      </c>
      <c r="J6135" s="147">
        <v>1192836</v>
      </c>
    </row>
    <row r="6136" spans="1:11" x14ac:dyDescent="0.2">
      <c r="A6136" s="147">
        <v>4</v>
      </c>
      <c r="B6136" s="149" t="s">
        <v>27230</v>
      </c>
      <c r="C6136" s="147" t="s">
        <v>2242</v>
      </c>
      <c r="D6136" s="147" t="s">
        <v>27229</v>
      </c>
      <c r="E6136" s="147" t="s">
        <v>2246</v>
      </c>
      <c r="G6136" s="147">
        <v>0</v>
      </c>
      <c r="I6136" s="147">
        <v>4</v>
      </c>
      <c r="J6136" s="147">
        <v>2567106</v>
      </c>
    </row>
    <row r="6137" spans="1:11" x14ac:dyDescent="0.2">
      <c r="A6137" s="147">
        <v>5</v>
      </c>
      <c r="B6137" s="149" t="s">
        <v>27228</v>
      </c>
      <c r="C6137" s="147" t="s">
        <v>2242</v>
      </c>
      <c r="D6137" s="147" t="s">
        <v>27227</v>
      </c>
      <c r="E6137" s="147" t="s">
        <v>2246</v>
      </c>
      <c r="G6137" s="147">
        <v>0</v>
      </c>
      <c r="I6137" s="147">
        <v>5</v>
      </c>
      <c r="J6137" s="147">
        <v>2567128</v>
      </c>
    </row>
    <row r="6138" spans="1:11" x14ac:dyDescent="0.2">
      <c r="A6138" s="147">
        <v>6</v>
      </c>
      <c r="B6138" s="149" t="s">
        <v>27226</v>
      </c>
      <c r="C6138" s="147" t="s">
        <v>2242</v>
      </c>
      <c r="D6138" s="147" t="s">
        <v>27225</v>
      </c>
      <c r="E6138" s="147" t="s">
        <v>2240</v>
      </c>
      <c r="G6138" s="147">
        <v>0</v>
      </c>
      <c r="I6138" s="147">
        <v>6</v>
      </c>
      <c r="J6138" s="147">
        <v>2567145</v>
      </c>
    </row>
    <row r="6139" spans="1:11" x14ac:dyDescent="0.2">
      <c r="A6139" s="147">
        <v>6</v>
      </c>
      <c r="B6139" s="149" t="s">
        <v>27224</v>
      </c>
      <c r="C6139" s="147" t="s">
        <v>2242</v>
      </c>
      <c r="D6139" s="147" t="s">
        <v>27223</v>
      </c>
      <c r="E6139" s="147" t="s">
        <v>2240</v>
      </c>
      <c r="G6139" s="147">
        <v>0</v>
      </c>
      <c r="I6139" s="147">
        <v>5</v>
      </c>
      <c r="J6139" s="147">
        <v>2567137</v>
      </c>
    </row>
    <row r="6140" spans="1:11" x14ac:dyDescent="0.2">
      <c r="A6140" s="147">
        <v>6</v>
      </c>
      <c r="B6140" s="149" t="s">
        <v>27222</v>
      </c>
      <c r="C6140" s="147" t="s">
        <v>2242</v>
      </c>
      <c r="D6140" s="147" t="s">
        <v>27221</v>
      </c>
      <c r="E6140" s="147" t="s">
        <v>2240</v>
      </c>
      <c r="G6140" s="147">
        <v>0</v>
      </c>
      <c r="I6140" s="147">
        <v>5</v>
      </c>
      <c r="J6140" s="147">
        <v>2567136</v>
      </c>
    </row>
    <row r="6141" spans="1:11" x14ac:dyDescent="0.2">
      <c r="A6141" s="147">
        <v>6</v>
      </c>
      <c r="B6141" s="149" t="s">
        <v>27220</v>
      </c>
      <c r="C6141" s="147" t="s">
        <v>2242</v>
      </c>
      <c r="D6141" s="147" t="s">
        <v>27219</v>
      </c>
      <c r="E6141" s="147" t="s">
        <v>2240</v>
      </c>
      <c r="G6141" s="147">
        <v>0</v>
      </c>
      <c r="I6141" s="147">
        <v>5</v>
      </c>
      <c r="J6141" s="147">
        <v>2567141</v>
      </c>
    </row>
    <row r="6142" spans="1:11" x14ac:dyDescent="0.2">
      <c r="A6142" s="147">
        <v>6</v>
      </c>
      <c r="B6142" s="149" t="s">
        <v>27218</v>
      </c>
      <c r="C6142" s="147" t="s">
        <v>2242</v>
      </c>
      <c r="D6142" s="147" t="s">
        <v>27217</v>
      </c>
      <c r="E6142" s="147" t="s">
        <v>2240</v>
      </c>
      <c r="G6142" s="147">
        <v>0</v>
      </c>
      <c r="I6142" s="147">
        <v>5</v>
      </c>
      <c r="J6142" s="147">
        <v>2567129</v>
      </c>
    </row>
    <row r="6143" spans="1:11" x14ac:dyDescent="0.2">
      <c r="A6143" s="147">
        <v>4</v>
      </c>
      <c r="B6143" s="149" t="s">
        <v>27215</v>
      </c>
      <c r="C6143" s="147" t="s">
        <v>2242</v>
      </c>
      <c r="D6143" s="147" t="s">
        <v>27216</v>
      </c>
      <c r="E6143" s="147" t="s">
        <v>2246</v>
      </c>
      <c r="G6143" s="147">
        <v>0</v>
      </c>
      <c r="I6143" s="147">
        <v>4</v>
      </c>
      <c r="J6143" s="147">
        <v>2567114</v>
      </c>
    </row>
    <row r="6144" spans="1:11" x14ac:dyDescent="0.2">
      <c r="A6144" s="147">
        <v>4</v>
      </c>
      <c r="B6144" s="149" t="s">
        <v>27215</v>
      </c>
      <c r="C6144" s="147" t="s">
        <v>2261</v>
      </c>
      <c r="D6144" s="147" t="s">
        <v>26540</v>
      </c>
      <c r="E6144" s="147" t="s">
        <v>2246</v>
      </c>
      <c r="G6144" s="147">
        <v>0</v>
      </c>
      <c r="I6144" s="147">
        <v>4</v>
      </c>
      <c r="J6144" s="147">
        <v>1192800</v>
      </c>
    </row>
    <row r="6145" spans="1:11" x14ac:dyDescent="0.2">
      <c r="A6145" s="147">
        <v>5</v>
      </c>
      <c r="B6145" s="149" t="s">
        <v>27214</v>
      </c>
      <c r="C6145" s="147" t="s">
        <v>2242</v>
      </c>
      <c r="D6145" s="147" t="s">
        <v>27213</v>
      </c>
      <c r="E6145" s="147" t="s">
        <v>2246</v>
      </c>
      <c r="G6145" s="147">
        <v>0</v>
      </c>
      <c r="I6145" s="147">
        <v>5</v>
      </c>
      <c r="J6145" s="147">
        <v>2567154</v>
      </c>
    </row>
    <row r="6146" spans="1:11" x14ac:dyDescent="0.2">
      <c r="A6146" s="147">
        <v>6</v>
      </c>
      <c r="B6146" s="149" t="s">
        <v>27212</v>
      </c>
      <c r="C6146" s="147" t="s">
        <v>2242</v>
      </c>
      <c r="D6146" s="147" t="s">
        <v>27211</v>
      </c>
      <c r="E6146" s="147" t="s">
        <v>2240</v>
      </c>
      <c r="G6146" s="147">
        <v>0</v>
      </c>
      <c r="I6146" s="147">
        <v>6</v>
      </c>
      <c r="J6146" s="147">
        <v>2567164</v>
      </c>
      <c r="K6146" s="147" t="s">
        <v>2769</v>
      </c>
    </row>
    <row r="6147" spans="1:11" x14ac:dyDescent="0.2">
      <c r="A6147" s="147">
        <v>6</v>
      </c>
      <c r="B6147" s="149" t="s">
        <v>27210</v>
      </c>
      <c r="C6147" s="147" t="s">
        <v>2242</v>
      </c>
      <c r="D6147" s="147" t="s">
        <v>27209</v>
      </c>
      <c r="E6147" s="147" t="s">
        <v>2240</v>
      </c>
      <c r="G6147" s="147">
        <v>0</v>
      </c>
      <c r="I6147" s="147">
        <v>5</v>
      </c>
      <c r="J6147" s="147">
        <v>2567156</v>
      </c>
      <c r="K6147" s="147" t="s">
        <v>2769</v>
      </c>
    </row>
    <row r="6148" spans="1:11" x14ac:dyDescent="0.2">
      <c r="A6148" s="147">
        <v>6</v>
      </c>
      <c r="B6148" s="149" t="s">
        <v>27208</v>
      </c>
      <c r="C6148" s="147" t="s">
        <v>2242</v>
      </c>
      <c r="D6148" s="147" t="s">
        <v>27207</v>
      </c>
      <c r="E6148" s="147" t="s">
        <v>2240</v>
      </c>
      <c r="G6148" s="147">
        <v>0</v>
      </c>
      <c r="I6148" s="147">
        <v>5</v>
      </c>
      <c r="J6148" s="147">
        <v>2567162</v>
      </c>
      <c r="K6148" s="147" t="s">
        <v>2769</v>
      </c>
    </row>
    <row r="6149" spans="1:11" x14ac:dyDescent="0.2">
      <c r="A6149" s="147">
        <v>6</v>
      </c>
      <c r="B6149" s="149" t="s">
        <v>27206</v>
      </c>
      <c r="C6149" s="147" t="s">
        <v>2242</v>
      </c>
      <c r="D6149" s="147" t="s">
        <v>27205</v>
      </c>
      <c r="E6149" s="147" t="s">
        <v>2240</v>
      </c>
      <c r="G6149" s="147">
        <v>0</v>
      </c>
      <c r="I6149" s="147">
        <v>5</v>
      </c>
      <c r="J6149" s="147">
        <v>2567146</v>
      </c>
      <c r="K6149" s="147" t="s">
        <v>2769</v>
      </c>
    </row>
    <row r="6150" spans="1:11" x14ac:dyDescent="0.2">
      <c r="A6150" s="147">
        <v>6</v>
      </c>
      <c r="B6150" s="149" t="s">
        <v>27204</v>
      </c>
      <c r="C6150" s="147" t="s">
        <v>2242</v>
      </c>
      <c r="D6150" s="147" t="s">
        <v>27203</v>
      </c>
      <c r="E6150" s="147" t="s">
        <v>2240</v>
      </c>
      <c r="G6150" s="147">
        <v>0</v>
      </c>
      <c r="I6150" s="147">
        <v>5</v>
      </c>
      <c r="J6150" s="147">
        <v>2567147</v>
      </c>
      <c r="K6150" s="147" t="s">
        <v>2769</v>
      </c>
    </row>
    <row r="6151" spans="1:11" x14ac:dyDescent="0.2">
      <c r="A6151" s="147">
        <v>6</v>
      </c>
      <c r="B6151" s="149" t="s">
        <v>27202</v>
      </c>
      <c r="C6151" s="147" t="s">
        <v>2242</v>
      </c>
      <c r="D6151" s="147" t="s">
        <v>27201</v>
      </c>
      <c r="E6151" s="147" t="s">
        <v>2240</v>
      </c>
      <c r="G6151" s="147">
        <v>0</v>
      </c>
      <c r="I6151" s="147">
        <v>5</v>
      </c>
      <c r="J6151" s="147">
        <v>2567148</v>
      </c>
      <c r="K6151" s="147" t="s">
        <v>2769</v>
      </c>
    </row>
    <row r="6152" spans="1:11" x14ac:dyDescent="0.2">
      <c r="A6152" s="147">
        <v>4</v>
      </c>
      <c r="B6152" s="149" t="s">
        <v>27199</v>
      </c>
      <c r="C6152" s="147" t="s">
        <v>2242</v>
      </c>
      <c r="D6152" s="147" t="s">
        <v>27200</v>
      </c>
      <c r="E6152" s="147" t="s">
        <v>2246</v>
      </c>
      <c r="G6152" s="147">
        <v>0</v>
      </c>
      <c r="I6152" s="147">
        <v>4</v>
      </c>
      <c r="J6152" s="147">
        <v>2567122</v>
      </c>
    </row>
    <row r="6153" spans="1:11" x14ac:dyDescent="0.2">
      <c r="A6153" s="147">
        <v>4</v>
      </c>
      <c r="B6153" s="149" t="s">
        <v>27199</v>
      </c>
      <c r="C6153" s="147" t="s">
        <v>2261</v>
      </c>
      <c r="D6153" s="147" t="s">
        <v>25737</v>
      </c>
      <c r="E6153" s="147" t="s">
        <v>2246</v>
      </c>
      <c r="G6153" s="147">
        <v>0</v>
      </c>
      <c r="I6153" s="147">
        <v>4</v>
      </c>
      <c r="J6153" s="147">
        <v>1192797</v>
      </c>
    </row>
    <row r="6154" spans="1:11" x14ac:dyDescent="0.2">
      <c r="A6154" s="147">
        <v>4</v>
      </c>
      <c r="B6154" s="149" t="s">
        <v>27199</v>
      </c>
      <c r="C6154" s="147" t="s">
        <v>2261</v>
      </c>
      <c r="D6154" s="147" t="s">
        <v>26887</v>
      </c>
      <c r="E6154" s="147" t="s">
        <v>2246</v>
      </c>
      <c r="G6154" s="147">
        <v>0</v>
      </c>
      <c r="I6154" s="147">
        <v>4</v>
      </c>
      <c r="J6154" s="147">
        <v>1192811</v>
      </c>
    </row>
    <row r="6155" spans="1:11" x14ac:dyDescent="0.2">
      <c r="A6155" s="147">
        <v>4</v>
      </c>
      <c r="B6155" s="149" t="s">
        <v>27199</v>
      </c>
      <c r="C6155" s="147" t="s">
        <v>2261</v>
      </c>
      <c r="D6155" s="147" t="s">
        <v>26507</v>
      </c>
      <c r="E6155" s="147" t="s">
        <v>2246</v>
      </c>
      <c r="G6155" s="147">
        <v>0</v>
      </c>
      <c r="I6155" s="147">
        <v>4</v>
      </c>
      <c r="J6155" s="147">
        <v>1192815</v>
      </c>
    </row>
    <row r="6156" spans="1:11" x14ac:dyDescent="0.2">
      <c r="A6156" s="147">
        <v>4</v>
      </c>
      <c r="B6156" s="149" t="s">
        <v>27199</v>
      </c>
      <c r="C6156" s="147" t="s">
        <v>2277</v>
      </c>
      <c r="D6156" s="147" t="s">
        <v>27198</v>
      </c>
      <c r="E6156" s="147" t="s">
        <v>2246</v>
      </c>
      <c r="G6156" s="147">
        <v>0</v>
      </c>
      <c r="I6156" s="147">
        <v>4</v>
      </c>
      <c r="J6156" s="147">
        <v>1192818</v>
      </c>
    </row>
    <row r="6157" spans="1:11" x14ac:dyDescent="0.2">
      <c r="A6157" s="147">
        <v>5</v>
      </c>
      <c r="B6157" s="149" t="s">
        <v>27197</v>
      </c>
      <c r="C6157" s="147" t="s">
        <v>2242</v>
      </c>
      <c r="D6157" s="147" t="s">
        <v>27196</v>
      </c>
      <c r="E6157" s="147" t="s">
        <v>2246</v>
      </c>
      <c r="G6157" s="147">
        <v>0</v>
      </c>
      <c r="I6157" s="147">
        <v>5</v>
      </c>
      <c r="J6157" s="147">
        <v>2567202</v>
      </c>
    </row>
    <row r="6158" spans="1:11" x14ac:dyDescent="0.2">
      <c r="A6158" s="147">
        <v>6</v>
      </c>
      <c r="B6158" s="149" t="s">
        <v>27195</v>
      </c>
      <c r="C6158" s="147" t="s">
        <v>2242</v>
      </c>
      <c r="D6158" s="147" t="s">
        <v>27194</v>
      </c>
      <c r="E6158" s="147" t="s">
        <v>2240</v>
      </c>
      <c r="G6158" s="147">
        <v>0</v>
      </c>
      <c r="I6158" s="147">
        <v>6</v>
      </c>
      <c r="J6158" s="147">
        <v>2567205</v>
      </c>
    </row>
    <row r="6159" spans="1:11" x14ac:dyDescent="0.2">
      <c r="A6159" s="147">
        <v>6</v>
      </c>
      <c r="B6159" s="149" t="s">
        <v>27193</v>
      </c>
      <c r="C6159" s="147" t="s">
        <v>2242</v>
      </c>
      <c r="D6159" s="147" t="s">
        <v>27192</v>
      </c>
      <c r="E6159" s="147" t="s">
        <v>2240</v>
      </c>
      <c r="G6159" s="147">
        <v>0</v>
      </c>
      <c r="I6159" s="147">
        <v>5</v>
      </c>
      <c r="J6159" s="147">
        <v>2567187</v>
      </c>
    </row>
    <row r="6160" spans="1:11" x14ac:dyDescent="0.2">
      <c r="A6160" s="147">
        <v>6</v>
      </c>
      <c r="B6160" s="149" t="s">
        <v>27191</v>
      </c>
      <c r="C6160" s="147" t="s">
        <v>2242</v>
      </c>
      <c r="D6160" s="147" t="s">
        <v>27190</v>
      </c>
      <c r="E6160" s="147" t="s">
        <v>2240</v>
      </c>
      <c r="G6160" s="147">
        <v>0</v>
      </c>
      <c r="I6160" s="147">
        <v>5</v>
      </c>
      <c r="J6160" s="147">
        <v>2567176</v>
      </c>
    </row>
    <row r="6161" spans="1:11" x14ac:dyDescent="0.2">
      <c r="A6161" s="147">
        <v>6</v>
      </c>
      <c r="B6161" s="149" t="s">
        <v>27189</v>
      </c>
      <c r="C6161" s="147" t="s">
        <v>2242</v>
      </c>
      <c r="D6161" s="147" t="s">
        <v>27188</v>
      </c>
      <c r="E6161" s="147" t="s">
        <v>2240</v>
      </c>
      <c r="G6161" s="147">
        <v>0</v>
      </c>
      <c r="I6161" s="147">
        <v>5</v>
      </c>
      <c r="J6161" s="147">
        <v>2567173</v>
      </c>
    </row>
    <row r="6162" spans="1:11" x14ac:dyDescent="0.2">
      <c r="A6162" s="147">
        <v>6</v>
      </c>
      <c r="B6162" s="149" t="s">
        <v>27187</v>
      </c>
      <c r="C6162" s="147" t="s">
        <v>2242</v>
      </c>
      <c r="D6162" s="147" t="s">
        <v>27186</v>
      </c>
      <c r="E6162" s="147" t="s">
        <v>2240</v>
      </c>
      <c r="G6162" s="147">
        <v>0</v>
      </c>
      <c r="I6162" s="147">
        <v>5</v>
      </c>
      <c r="J6162" s="147">
        <v>2567195</v>
      </c>
    </row>
    <row r="6163" spans="1:11" x14ac:dyDescent="0.2">
      <c r="A6163" s="147">
        <v>6</v>
      </c>
      <c r="B6163" s="149" t="s">
        <v>27185</v>
      </c>
      <c r="C6163" s="147" t="s">
        <v>2242</v>
      </c>
      <c r="D6163" s="147" t="s">
        <v>27184</v>
      </c>
      <c r="E6163" s="147" t="s">
        <v>2240</v>
      </c>
      <c r="G6163" s="147">
        <v>0</v>
      </c>
      <c r="I6163" s="147">
        <v>5</v>
      </c>
      <c r="J6163" s="147">
        <v>2567175</v>
      </c>
    </row>
    <row r="6164" spans="1:11" x14ac:dyDescent="0.2">
      <c r="A6164" s="147">
        <v>6</v>
      </c>
      <c r="B6164" s="149" t="s">
        <v>27183</v>
      </c>
      <c r="C6164" s="147" t="s">
        <v>2242</v>
      </c>
      <c r="D6164" s="147" t="s">
        <v>27182</v>
      </c>
      <c r="E6164" s="147" t="s">
        <v>2240</v>
      </c>
      <c r="G6164" s="147">
        <v>0</v>
      </c>
      <c r="I6164" s="147">
        <v>5</v>
      </c>
      <c r="J6164" s="147">
        <v>2567186</v>
      </c>
      <c r="K6164" s="147" t="s">
        <v>2769</v>
      </c>
    </row>
    <row r="6165" spans="1:11" x14ac:dyDescent="0.2">
      <c r="A6165" s="147">
        <v>6</v>
      </c>
      <c r="B6165" s="149" t="s">
        <v>27181</v>
      </c>
      <c r="C6165" s="147" t="s">
        <v>2242</v>
      </c>
      <c r="D6165" s="147" t="s">
        <v>27180</v>
      </c>
      <c r="E6165" s="147" t="s">
        <v>2240</v>
      </c>
      <c r="G6165" s="147">
        <v>0</v>
      </c>
      <c r="I6165" s="147">
        <v>5</v>
      </c>
      <c r="J6165" s="147">
        <v>2567197</v>
      </c>
    </row>
    <row r="6166" spans="1:11" x14ac:dyDescent="0.2">
      <c r="A6166" s="147">
        <v>6</v>
      </c>
      <c r="B6166" s="149" t="s">
        <v>27179</v>
      </c>
      <c r="C6166" s="147" t="s">
        <v>2242</v>
      </c>
      <c r="D6166" s="147" t="s">
        <v>27178</v>
      </c>
      <c r="E6166" s="147" t="s">
        <v>2240</v>
      </c>
      <c r="G6166" s="147">
        <v>0</v>
      </c>
      <c r="I6166" s="147">
        <v>5</v>
      </c>
      <c r="J6166" s="147">
        <v>2567174</v>
      </c>
      <c r="K6166" s="147" t="s">
        <v>2769</v>
      </c>
    </row>
    <row r="6167" spans="1:11" x14ac:dyDescent="0.2">
      <c r="A6167" s="147">
        <v>6</v>
      </c>
      <c r="B6167" s="149" t="s">
        <v>27177</v>
      </c>
      <c r="C6167" s="147" t="s">
        <v>2242</v>
      </c>
      <c r="D6167" s="147" t="s">
        <v>27176</v>
      </c>
      <c r="E6167" s="147" t="s">
        <v>2240</v>
      </c>
      <c r="G6167" s="147">
        <v>0</v>
      </c>
      <c r="I6167" s="147">
        <v>5</v>
      </c>
      <c r="J6167" s="147">
        <v>2567199</v>
      </c>
      <c r="K6167" s="147" t="s">
        <v>2769</v>
      </c>
    </row>
    <row r="6168" spans="1:11" x14ac:dyDescent="0.2">
      <c r="A6168" s="147">
        <v>6</v>
      </c>
      <c r="B6168" s="149" t="s">
        <v>27175</v>
      </c>
      <c r="C6168" s="147" t="s">
        <v>2242</v>
      </c>
      <c r="D6168" s="147" t="s">
        <v>27174</v>
      </c>
      <c r="E6168" s="147" t="s">
        <v>2240</v>
      </c>
      <c r="G6168" s="147">
        <v>0</v>
      </c>
      <c r="I6168" s="147">
        <v>5</v>
      </c>
      <c r="J6168" s="147">
        <v>2567201</v>
      </c>
    </row>
    <row r="6169" spans="1:11" x14ac:dyDescent="0.2">
      <c r="A6169" s="147">
        <v>6</v>
      </c>
      <c r="B6169" s="149" t="s">
        <v>27173</v>
      </c>
      <c r="C6169" s="147" t="s">
        <v>2242</v>
      </c>
      <c r="D6169" s="147" t="s">
        <v>27172</v>
      </c>
      <c r="E6169" s="147" t="s">
        <v>2240</v>
      </c>
      <c r="G6169" s="147">
        <v>0</v>
      </c>
      <c r="I6169" s="147">
        <v>5</v>
      </c>
      <c r="J6169" s="147">
        <v>2567185</v>
      </c>
    </row>
    <row r="6170" spans="1:11" x14ac:dyDescent="0.2">
      <c r="A6170" s="147">
        <v>4</v>
      </c>
      <c r="B6170" s="149" t="s">
        <v>27170</v>
      </c>
      <c r="C6170" s="147" t="s">
        <v>2242</v>
      </c>
      <c r="D6170" s="147" t="s">
        <v>27171</v>
      </c>
      <c r="E6170" s="147" t="s">
        <v>2246</v>
      </c>
      <c r="G6170" s="147">
        <v>0</v>
      </c>
      <c r="I6170" s="147">
        <v>4</v>
      </c>
      <c r="J6170" s="147">
        <v>2567125</v>
      </c>
    </row>
    <row r="6171" spans="1:11" x14ac:dyDescent="0.2">
      <c r="A6171" s="147">
        <v>4</v>
      </c>
      <c r="B6171" s="149" t="s">
        <v>27170</v>
      </c>
      <c r="C6171" s="147" t="s">
        <v>2261</v>
      </c>
      <c r="D6171" s="147" t="s">
        <v>26453</v>
      </c>
      <c r="E6171" s="147" t="s">
        <v>2246</v>
      </c>
      <c r="G6171" s="147">
        <v>0</v>
      </c>
      <c r="I6171" s="147">
        <v>4</v>
      </c>
      <c r="J6171" s="147">
        <v>1192822</v>
      </c>
    </row>
    <row r="6172" spans="1:11" x14ac:dyDescent="0.2">
      <c r="A6172" s="147">
        <v>5</v>
      </c>
      <c r="B6172" s="149" t="s">
        <v>27169</v>
      </c>
      <c r="C6172" s="147" t="s">
        <v>2242</v>
      </c>
      <c r="D6172" s="147" t="s">
        <v>27168</v>
      </c>
      <c r="E6172" s="147" t="s">
        <v>2246</v>
      </c>
      <c r="G6172" s="147">
        <v>0</v>
      </c>
      <c r="I6172" s="147">
        <v>5</v>
      </c>
      <c r="J6172" s="147">
        <v>2567209</v>
      </c>
    </row>
    <row r="6173" spans="1:11" x14ac:dyDescent="0.2">
      <c r="A6173" s="147">
        <v>6</v>
      </c>
      <c r="B6173" s="149" t="s">
        <v>27167</v>
      </c>
      <c r="C6173" s="147" t="s">
        <v>2242</v>
      </c>
      <c r="D6173" s="147" t="s">
        <v>27166</v>
      </c>
      <c r="E6173" s="147" t="s">
        <v>2240</v>
      </c>
      <c r="G6173" s="147">
        <v>0</v>
      </c>
      <c r="I6173" s="147">
        <v>6</v>
      </c>
      <c r="J6173" s="147">
        <v>2567221</v>
      </c>
      <c r="K6173" s="147" t="s">
        <v>2769</v>
      </c>
    </row>
    <row r="6174" spans="1:11" x14ac:dyDescent="0.2">
      <c r="A6174" s="147">
        <v>6</v>
      </c>
      <c r="B6174" s="149" t="s">
        <v>27165</v>
      </c>
      <c r="C6174" s="147" t="s">
        <v>2242</v>
      </c>
      <c r="D6174" s="147" t="s">
        <v>27164</v>
      </c>
      <c r="E6174" s="147" t="s">
        <v>2240</v>
      </c>
      <c r="G6174" s="147">
        <v>0</v>
      </c>
      <c r="I6174" s="147">
        <v>5</v>
      </c>
      <c r="J6174" s="147">
        <v>2567210</v>
      </c>
      <c r="K6174" s="147" t="s">
        <v>2769</v>
      </c>
    </row>
    <row r="6175" spans="1:11" x14ac:dyDescent="0.2">
      <c r="A6175" s="147">
        <v>6</v>
      </c>
      <c r="B6175" s="149" t="s">
        <v>27163</v>
      </c>
      <c r="C6175" s="147" t="s">
        <v>2242</v>
      </c>
      <c r="D6175" s="147" t="s">
        <v>27162</v>
      </c>
      <c r="E6175" s="147" t="s">
        <v>2240</v>
      </c>
      <c r="G6175" s="147">
        <v>0</v>
      </c>
      <c r="I6175" s="147">
        <v>5</v>
      </c>
      <c r="J6175" s="147">
        <v>2567218</v>
      </c>
      <c r="K6175" s="147" t="s">
        <v>2769</v>
      </c>
    </row>
    <row r="6176" spans="1:11" x14ac:dyDescent="0.2">
      <c r="A6176" s="147">
        <v>6</v>
      </c>
      <c r="B6176" s="149" t="s">
        <v>27161</v>
      </c>
      <c r="C6176" s="147" t="s">
        <v>2242</v>
      </c>
      <c r="D6176" s="147" t="s">
        <v>27160</v>
      </c>
      <c r="E6176" s="147" t="s">
        <v>2240</v>
      </c>
      <c r="G6176" s="147">
        <v>0</v>
      </c>
      <c r="I6176" s="147">
        <v>5</v>
      </c>
      <c r="J6176" s="147">
        <v>2567220</v>
      </c>
      <c r="K6176" s="147" t="s">
        <v>2769</v>
      </c>
    </row>
    <row r="6177" spans="1:11" x14ac:dyDescent="0.2">
      <c r="A6177" s="147">
        <v>6</v>
      </c>
      <c r="B6177" s="149" t="s">
        <v>27159</v>
      </c>
      <c r="C6177" s="147" t="s">
        <v>2242</v>
      </c>
      <c r="D6177" s="147" t="s">
        <v>27158</v>
      </c>
      <c r="E6177" s="147" t="s">
        <v>2240</v>
      </c>
      <c r="G6177" s="147">
        <v>0</v>
      </c>
      <c r="I6177" s="147">
        <v>5</v>
      </c>
      <c r="J6177" s="147">
        <v>2567212</v>
      </c>
      <c r="K6177" s="147" t="s">
        <v>2769</v>
      </c>
    </row>
    <row r="6178" spans="1:11" x14ac:dyDescent="0.2">
      <c r="A6178" s="147">
        <v>4</v>
      </c>
      <c r="B6178" s="149" t="s">
        <v>27155</v>
      </c>
      <c r="C6178" s="147" t="s">
        <v>2242</v>
      </c>
      <c r="D6178" s="147" t="s">
        <v>27157</v>
      </c>
      <c r="E6178" s="147" t="s">
        <v>2240</v>
      </c>
      <c r="G6178" s="147">
        <v>0</v>
      </c>
      <c r="I6178" s="147">
        <v>4</v>
      </c>
      <c r="J6178" s="147">
        <v>2567117</v>
      </c>
    </row>
    <row r="6179" spans="1:11" x14ac:dyDescent="0.2">
      <c r="A6179" s="147">
        <v>4</v>
      </c>
      <c r="B6179" s="149" t="s">
        <v>27155</v>
      </c>
      <c r="C6179" s="147" t="s">
        <v>2250</v>
      </c>
      <c r="D6179" s="147" t="s">
        <v>27156</v>
      </c>
      <c r="E6179" s="147" t="s">
        <v>2246</v>
      </c>
      <c r="F6179" s="147" t="s">
        <v>2259</v>
      </c>
      <c r="G6179" s="147">
        <v>1</v>
      </c>
      <c r="H6179" s="148">
        <v>41204</v>
      </c>
      <c r="I6179" s="147">
        <v>4</v>
      </c>
      <c r="J6179" s="147">
        <v>1192791</v>
      </c>
    </row>
    <row r="6180" spans="1:11" x14ac:dyDescent="0.2">
      <c r="A6180" s="147">
        <v>4</v>
      </c>
      <c r="B6180" s="149" t="s">
        <v>27155</v>
      </c>
      <c r="C6180" s="147" t="s">
        <v>2446</v>
      </c>
      <c r="D6180" s="147" t="s">
        <v>25573</v>
      </c>
      <c r="E6180" s="147" t="s">
        <v>2246</v>
      </c>
      <c r="G6180" s="147">
        <v>0</v>
      </c>
      <c r="I6180" s="147">
        <v>4</v>
      </c>
      <c r="J6180" s="147">
        <v>1192812</v>
      </c>
    </row>
    <row r="6181" spans="1:11" x14ac:dyDescent="0.2">
      <c r="A6181" s="147">
        <v>3</v>
      </c>
      <c r="B6181" s="149" t="s">
        <v>27153</v>
      </c>
      <c r="C6181" s="147" t="s">
        <v>2242</v>
      </c>
      <c r="D6181" s="147" t="s">
        <v>27154</v>
      </c>
      <c r="E6181" s="147" t="s">
        <v>2246</v>
      </c>
      <c r="G6181" s="147">
        <v>0</v>
      </c>
      <c r="I6181" s="147">
        <v>3</v>
      </c>
      <c r="J6181" s="147">
        <v>2566868</v>
      </c>
    </row>
    <row r="6182" spans="1:11" x14ac:dyDescent="0.2">
      <c r="A6182" s="147">
        <v>3</v>
      </c>
      <c r="B6182" s="149" t="s">
        <v>27153</v>
      </c>
      <c r="C6182" s="147" t="s">
        <v>2277</v>
      </c>
      <c r="D6182" s="147" t="s">
        <v>27152</v>
      </c>
      <c r="E6182" s="147" t="s">
        <v>2246</v>
      </c>
      <c r="G6182" s="147">
        <v>0</v>
      </c>
      <c r="I6182" s="147">
        <v>3</v>
      </c>
      <c r="J6182" s="147">
        <v>1192711</v>
      </c>
    </row>
    <row r="6183" spans="1:11" x14ac:dyDescent="0.2">
      <c r="A6183" s="147">
        <v>4</v>
      </c>
      <c r="B6183" s="149" t="s">
        <v>27150</v>
      </c>
      <c r="C6183" s="147" t="s">
        <v>2242</v>
      </c>
      <c r="D6183" s="147" t="s">
        <v>27151</v>
      </c>
      <c r="E6183" s="147" t="s">
        <v>2240</v>
      </c>
      <c r="G6183" s="147">
        <v>0</v>
      </c>
      <c r="I6183" s="147">
        <v>4</v>
      </c>
      <c r="J6183" s="147">
        <v>2567232</v>
      </c>
    </row>
    <row r="6184" spans="1:11" x14ac:dyDescent="0.2">
      <c r="A6184" s="147">
        <v>4</v>
      </c>
      <c r="B6184" s="149" t="s">
        <v>27150</v>
      </c>
      <c r="C6184" s="147" t="s">
        <v>2277</v>
      </c>
      <c r="D6184" s="147" t="s">
        <v>27149</v>
      </c>
      <c r="E6184" s="147" t="s">
        <v>2246</v>
      </c>
      <c r="G6184" s="147">
        <v>0</v>
      </c>
      <c r="I6184" s="147">
        <v>4</v>
      </c>
      <c r="J6184" s="147">
        <v>1192843</v>
      </c>
    </row>
    <row r="6185" spans="1:11" x14ac:dyDescent="0.2">
      <c r="A6185" s="147">
        <v>4</v>
      </c>
      <c r="B6185" s="149" t="s">
        <v>27147</v>
      </c>
      <c r="C6185" s="147" t="s">
        <v>2242</v>
      </c>
      <c r="D6185" s="147" t="s">
        <v>27148</v>
      </c>
      <c r="E6185" s="147" t="s">
        <v>2240</v>
      </c>
      <c r="G6185" s="147">
        <v>0</v>
      </c>
      <c r="I6185" s="147">
        <v>4</v>
      </c>
      <c r="J6185" s="147">
        <v>2567225</v>
      </c>
    </row>
    <row r="6186" spans="1:11" x14ac:dyDescent="0.2">
      <c r="A6186" s="147">
        <v>4</v>
      </c>
      <c r="B6186" s="149" t="s">
        <v>27147</v>
      </c>
      <c r="C6186" s="147" t="s">
        <v>2277</v>
      </c>
      <c r="D6186" s="147" t="s">
        <v>27146</v>
      </c>
      <c r="E6186" s="147" t="s">
        <v>2246</v>
      </c>
      <c r="G6186" s="147">
        <v>0</v>
      </c>
      <c r="I6186" s="147">
        <v>4</v>
      </c>
      <c r="J6186" s="147">
        <v>1192864</v>
      </c>
    </row>
    <row r="6187" spans="1:11" x14ac:dyDescent="0.2">
      <c r="A6187" s="147">
        <v>4</v>
      </c>
      <c r="B6187" s="149" t="s">
        <v>27144</v>
      </c>
      <c r="C6187" s="147" t="s">
        <v>2242</v>
      </c>
      <c r="D6187" s="147" t="s">
        <v>27145</v>
      </c>
      <c r="E6187" s="147" t="s">
        <v>2240</v>
      </c>
      <c r="G6187" s="147">
        <v>0</v>
      </c>
      <c r="I6187" s="147">
        <v>4</v>
      </c>
      <c r="J6187" s="147">
        <v>2567227</v>
      </c>
    </row>
    <row r="6188" spans="1:11" x14ac:dyDescent="0.2">
      <c r="A6188" s="147">
        <v>4</v>
      </c>
      <c r="B6188" s="149" t="s">
        <v>27144</v>
      </c>
      <c r="C6188" s="147" t="s">
        <v>2261</v>
      </c>
      <c r="D6188" s="147" t="s">
        <v>27143</v>
      </c>
      <c r="E6188" s="147" t="s">
        <v>2246</v>
      </c>
      <c r="G6188" s="147">
        <v>0</v>
      </c>
      <c r="I6188" s="147">
        <v>4</v>
      </c>
      <c r="J6188" s="147">
        <v>1192863</v>
      </c>
    </row>
    <row r="6189" spans="1:11" x14ac:dyDescent="0.2">
      <c r="A6189" s="147">
        <v>4</v>
      </c>
      <c r="B6189" s="149" t="s">
        <v>27134</v>
      </c>
      <c r="C6189" s="147" t="s">
        <v>2242</v>
      </c>
      <c r="D6189" s="147" t="s">
        <v>27142</v>
      </c>
      <c r="E6189" s="147" t="s">
        <v>2240</v>
      </c>
      <c r="G6189" s="147">
        <v>0</v>
      </c>
      <c r="I6189" s="147">
        <v>4</v>
      </c>
      <c r="J6189" s="147">
        <v>2567224</v>
      </c>
    </row>
    <row r="6190" spans="1:11" x14ac:dyDescent="0.2">
      <c r="A6190" s="147">
        <v>4</v>
      </c>
      <c r="B6190" s="149" t="s">
        <v>27134</v>
      </c>
      <c r="C6190" s="147" t="s">
        <v>2277</v>
      </c>
      <c r="D6190" s="147" t="s">
        <v>27141</v>
      </c>
      <c r="E6190" s="147" t="s">
        <v>2246</v>
      </c>
      <c r="G6190" s="147">
        <v>0</v>
      </c>
      <c r="I6190" s="147">
        <v>4</v>
      </c>
      <c r="J6190" s="147">
        <v>1192869</v>
      </c>
    </row>
    <row r="6191" spans="1:11" x14ac:dyDescent="0.2">
      <c r="A6191" s="147">
        <v>4</v>
      </c>
      <c r="B6191" s="149" t="s">
        <v>27134</v>
      </c>
      <c r="C6191" s="147" t="s">
        <v>2277</v>
      </c>
      <c r="D6191" s="147" t="s">
        <v>27140</v>
      </c>
      <c r="E6191" s="147" t="s">
        <v>2246</v>
      </c>
      <c r="G6191" s="147">
        <v>0</v>
      </c>
      <c r="I6191" s="147">
        <v>4</v>
      </c>
      <c r="J6191" s="147">
        <v>1192839</v>
      </c>
    </row>
    <row r="6192" spans="1:11" x14ac:dyDescent="0.2">
      <c r="A6192" s="147">
        <v>4</v>
      </c>
      <c r="B6192" s="149" t="s">
        <v>27134</v>
      </c>
      <c r="C6192" s="147" t="s">
        <v>2277</v>
      </c>
      <c r="D6192" s="147" t="s">
        <v>27139</v>
      </c>
      <c r="E6192" s="147" t="s">
        <v>2246</v>
      </c>
      <c r="G6192" s="147">
        <v>0</v>
      </c>
      <c r="I6192" s="147">
        <v>4</v>
      </c>
      <c r="J6192" s="147">
        <v>1192852</v>
      </c>
    </row>
    <row r="6193" spans="1:11" x14ac:dyDescent="0.2">
      <c r="A6193" s="147">
        <v>4</v>
      </c>
      <c r="B6193" s="149" t="s">
        <v>27134</v>
      </c>
      <c r="C6193" s="147" t="s">
        <v>2277</v>
      </c>
      <c r="D6193" s="147" t="s">
        <v>27138</v>
      </c>
      <c r="E6193" s="147" t="s">
        <v>2246</v>
      </c>
      <c r="G6193" s="147">
        <v>0</v>
      </c>
      <c r="I6193" s="147">
        <v>4</v>
      </c>
      <c r="J6193" s="147">
        <v>1192862</v>
      </c>
    </row>
    <row r="6194" spans="1:11" x14ac:dyDescent="0.2">
      <c r="A6194" s="147">
        <v>4</v>
      </c>
      <c r="B6194" s="149" t="s">
        <v>27134</v>
      </c>
      <c r="C6194" s="147" t="s">
        <v>2277</v>
      </c>
      <c r="D6194" s="147" t="s">
        <v>27137</v>
      </c>
      <c r="E6194" s="147" t="s">
        <v>2246</v>
      </c>
      <c r="G6194" s="147">
        <v>0</v>
      </c>
      <c r="I6194" s="147">
        <v>4</v>
      </c>
      <c r="J6194" s="147">
        <v>1192859</v>
      </c>
    </row>
    <row r="6195" spans="1:11" x14ac:dyDescent="0.2">
      <c r="A6195" s="147">
        <v>4</v>
      </c>
      <c r="B6195" s="149" t="s">
        <v>27134</v>
      </c>
      <c r="C6195" s="147" t="s">
        <v>2277</v>
      </c>
      <c r="D6195" s="147" t="s">
        <v>27136</v>
      </c>
      <c r="E6195" s="147" t="s">
        <v>2246</v>
      </c>
      <c r="G6195" s="147">
        <v>0</v>
      </c>
      <c r="I6195" s="147">
        <v>4</v>
      </c>
      <c r="J6195" s="147">
        <v>1192851</v>
      </c>
    </row>
    <row r="6196" spans="1:11" x14ac:dyDescent="0.2">
      <c r="A6196" s="147">
        <v>4</v>
      </c>
      <c r="B6196" s="149" t="s">
        <v>27134</v>
      </c>
      <c r="C6196" s="147" t="s">
        <v>2277</v>
      </c>
      <c r="D6196" s="147" t="s">
        <v>27135</v>
      </c>
      <c r="E6196" s="147" t="s">
        <v>2246</v>
      </c>
      <c r="G6196" s="147">
        <v>0</v>
      </c>
      <c r="I6196" s="147">
        <v>4</v>
      </c>
      <c r="J6196" s="147">
        <v>1192844</v>
      </c>
    </row>
    <row r="6197" spans="1:11" x14ac:dyDescent="0.2">
      <c r="A6197" s="147">
        <v>4</v>
      </c>
      <c r="B6197" s="149" t="s">
        <v>27134</v>
      </c>
      <c r="C6197" s="147" t="s">
        <v>2277</v>
      </c>
      <c r="D6197" s="147" t="s">
        <v>27133</v>
      </c>
      <c r="E6197" s="147" t="s">
        <v>2246</v>
      </c>
      <c r="G6197" s="147">
        <v>0</v>
      </c>
      <c r="I6197" s="147">
        <v>4</v>
      </c>
      <c r="J6197" s="147">
        <v>1192860</v>
      </c>
    </row>
    <row r="6198" spans="1:11" x14ac:dyDescent="0.2">
      <c r="A6198" s="147">
        <v>3</v>
      </c>
      <c r="B6198" s="149" t="s">
        <v>27130</v>
      </c>
      <c r="C6198" s="147" t="s">
        <v>2242</v>
      </c>
      <c r="D6198" s="147" t="s">
        <v>27132</v>
      </c>
      <c r="E6198" s="147" t="s">
        <v>2246</v>
      </c>
      <c r="G6198" s="147">
        <v>0</v>
      </c>
      <c r="I6198" s="147">
        <v>3</v>
      </c>
      <c r="J6198" s="147">
        <v>2566881</v>
      </c>
    </row>
    <row r="6199" spans="1:11" x14ac:dyDescent="0.2">
      <c r="A6199" s="147">
        <v>3</v>
      </c>
      <c r="B6199" s="149" t="s">
        <v>27130</v>
      </c>
      <c r="C6199" s="147" t="s">
        <v>2261</v>
      </c>
      <c r="D6199" s="147" t="s">
        <v>26971</v>
      </c>
      <c r="E6199" s="147" t="s">
        <v>2246</v>
      </c>
      <c r="G6199" s="147">
        <v>0</v>
      </c>
      <c r="I6199" s="147">
        <v>3</v>
      </c>
      <c r="J6199" s="147">
        <v>1192644</v>
      </c>
    </row>
    <row r="6200" spans="1:11" x14ac:dyDescent="0.2">
      <c r="A6200" s="147">
        <v>3</v>
      </c>
      <c r="B6200" s="149" t="s">
        <v>27130</v>
      </c>
      <c r="C6200" s="147" t="s">
        <v>2261</v>
      </c>
      <c r="D6200" s="147" t="s">
        <v>27131</v>
      </c>
      <c r="E6200" s="147" t="s">
        <v>2246</v>
      </c>
      <c r="G6200" s="147">
        <v>0</v>
      </c>
      <c r="I6200" s="147">
        <v>3</v>
      </c>
      <c r="J6200" s="147">
        <v>1192629</v>
      </c>
    </row>
    <row r="6201" spans="1:11" x14ac:dyDescent="0.2">
      <c r="A6201" s="147">
        <v>3</v>
      </c>
      <c r="B6201" s="149" t="s">
        <v>27130</v>
      </c>
      <c r="C6201" s="147" t="s">
        <v>2261</v>
      </c>
      <c r="D6201" s="147" t="s">
        <v>27129</v>
      </c>
      <c r="E6201" s="147" t="s">
        <v>2246</v>
      </c>
      <c r="G6201" s="147">
        <v>0</v>
      </c>
      <c r="I6201" s="147">
        <v>3</v>
      </c>
      <c r="J6201" s="147">
        <v>1192608</v>
      </c>
    </row>
    <row r="6202" spans="1:11" x14ac:dyDescent="0.2">
      <c r="A6202" s="147">
        <v>4</v>
      </c>
      <c r="B6202" s="149" t="s">
        <v>27128</v>
      </c>
      <c r="C6202" s="147" t="s">
        <v>2242</v>
      </c>
      <c r="D6202" s="147" t="s">
        <v>27127</v>
      </c>
      <c r="E6202" s="147" t="s">
        <v>2240</v>
      </c>
      <c r="G6202" s="147">
        <v>0</v>
      </c>
      <c r="I6202" s="147">
        <v>4</v>
      </c>
      <c r="J6202" s="147">
        <v>2567256</v>
      </c>
    </row>
    <row r="6203" spans="1:11" x14ac:dyDescent="0.2">
      <c r="A6203" s="147">
        <v>4</v>
      </c>
      <c r="B6203" s="149" t="s">
        <v>27125</v>
      </c>
      <c r="C6203" s="147" t="s">
        <v>2242</v>
      </c>
      <c r="D6203" s="147" t="s">
        <v>27126</v>
      </c>
      <c r="E6203" s="147" t="s">
        <v>2240</v>
      </c>
      <c r="G6203" s="147">
        <v>0</v>
      </c>
      <c r="I6203" s="147">
        <v>4</v>
      </c>
      <c r="J6203" s="147">
        <v>2567241</v>
      </c>
      <c r="K6203" s="147" t="s">
        <v>2769</v>
      </c>
    </row>
    <row r="6204" spans="1:11" x14ac:dyDescent="0.2">
      <c r="A6204" s="147">
        <v>4</v>
      </c>
      <c r="B6204" s="149" t="s">
        <v>27125</v>
      </c>
      <c r="C6204" s="147" t="s">
        <v>2261</v>
      </c>
      <c r="D6204" s="147" t="s">
        <v>26601</v>
      </c>
      <c r="E6204" s="147" t="s">
        <v>2246</v>
      </c>
      <c r="G6204" s="147">
        <v>0</v>
      </c>
      <c r="I6204" s="147">
        <v>4</v>
      </c>
      <c r="J6204" s="147">
        <v>1192900</v>
      </c>
    </row>
    <row r="6205" spans="1:11" x14ac:dyDescent="0.2">
      <c r="A6205" s="147">
        <v>4</v>
      </c>
      <c r="B6205" s="149" t="s">
        <v>27125</v>
      </c>
      <c r="C6205" s="147" t="s">
        <v>2261</v>
      </c>
      <c r="D6205" s="147" t="s">
        <v>26600</v>
      </c>
      <c r="E6205" s="147" t="s">
        <v>2246</v>
      </c>
      <c r="G6205" s="147">
        <v>0</v>
      </c>
      <c r="I6205" s="147">
        <v>4</v>
      </c>
      <c r="J6205" s="147">
        <v>1192885</v>
      </c>
    </row>
    <row r="6206" spans="1:11" x14ac:dyDescent="0.2">
      <c r="A6206" s="147">
        <v>4</v>
      </c>
      <c r="B6206" s="149" t="s">
        <v>27125</v>
      </c>
      <c r="C6206" s="147" t="s">
        <v>2261</v>
      </c>
      <c r="D6206" s="147" t="s">
        <v>26598</v>
      </c>
      <c r="E6206" s="147" t="s">
        <v>2246</v>
      </c>
      <c r="G6206" s="147">
        <v>0</v>
      </c>
      <c r="I6206" s="147">
        <v>4</v>
      </c>
      <c r="J6206" s="147">
        <v>1192895</v>
      </c>
    </row>
    <row r="6207" spans="1:11" x14ac:dyDescent="0.2">
      <c r="A6207" s="147">
        <v>4</v>
      </c>
      <c r="B6207" s="149" t="s">
        <v>27123</v>
      </c>
      <c r="C6207" s="147" t="s">
        <v>2242</v>
      </c>
      <c r="D6207" s="147" t="s">
        <v>27124</v>
      </c>
      <c r="E6207" s="147" t="s">
        <v>2246</v>
      </c>
      <c r="G6207" s="147">
        <v>0</v>
      </c>
      <c r="I6207" s="147">
        <v>4</v>
      </c>
      <c r="J6207" s="147">
        <v>2567257</v>
      </c>
    </row>
    <row r="6208" spans="1:11" x14ac:dyDescent="0.2">
      <c r="A6208" s="147">
        <v>4</v>
      </c>
      <c r="B6208" s="149" t="s">
        <v>27123</v>
      </c>
      <c r="C6208" s="147" t="s">
        <v>2261</v>
      </c>
      <c r="D6208" s="147" t="s">
        <v>26595</v>
      </c>
      <c r="E6208" s="147" t="s">
        <v>2246</v>
      </c>
      <c r="G6208" s="147">
        <v>0</v>
      </c>
      <c r="I6208" s="147">
        <v>4</v>
      </c>
      <c r="J6208" s="147">
        <v>1192872</v>
      </c>
    </row>
    <row r="6209" spans="1:11" x14ac:dyDescent="0.2">
      <c r="A6209" s="147">
        <v>5</v>
      </c>
      <c r="B6209" s="149" t="s">
        <v>27122</v>
      </c>
      <c r="C6209" s="147" t="s">
        <v>2242</v>
      </c>
      <c r="D6209" s="147" t="s">
        <v>27121</v>
      </c>
      <c r="E6209" s="147" t="s">
        <v>2246</v>
      </c>
      <c r="G6209" s="147">
        <v>0</v>
      </c>
      <c r="I6209" s="147">
        <v>5</v>
      </c>
      <c r="J6209" s="147">
        <v>2567269</v>
      </c>
    </row>
    <row r="6210" spans="1:11" x14ac:dyDescent="0.2">
      <c r="A6210" s="147">
        <v>6</v>
      </c>
      <c r="B6210" s="149" t="s">
        <v>27120</v>
      </c>
      <c r="C6210" s="147" t="s">
        <v>2242</v>
      </c>
      <c r="D6210" s="147" t="s">
        <v>27119</v>
      </c>
      <c r="E6210" s="147" t="s">
        <v>2240</v>
      </c>
      <c r="G6210" s="147">
        <v>0</v>
      </c>
      <c r="I6210" s="147">
        <v>6</v>
      </c>
      <c r="J6210" s="147">
        <v>2567286</v>
      </c>
      <c r="K6210" s="147" t="s">
        <v>2769</v>
      </c>
    </row>
    <row r="6211" spans="1:11" x14ac:dyDescent="0.2">
      <c r="A6211" s="147">
        <v>6</v>
      </c>
      <c r="B6211" s="149" t="s">
        <v>27118</v>
      </c>
      <c r="C6211" s="147" t="s">
        <v>2242</v>
      </c>
      <c r="D6211" s="147" t="s">
        <v>27117</v>
      </c>
      <c r="E6211" s="147" t="s">
        <v>2240</v>
      </c>
      <c r="G6211" s="147">
        <v>0</v>
      </c>
      <c r="I6211" s="147">
        <v>5</v>
      </c>
      <c r="J6211" s="147">
        <v>2567281</v>
      </c>
      <c r="K6211" s="147" t="s">
        <v>2769</v>
      </c>
    </row>
    <row r="6212" spans="1:11" x14ac:dyDescent="0.2">
      <c r="A6212" s="147">
        <v>6</v>
      </c>
      <c r="B6212" s="149" t="s">
        <v>27116</v>
      </c>
      <c r="C6212" s="147" t="s">
        <v>2242</v>
      </c>
      <c r="D6212" s="147" t="s">
        <v>27115</v>
      </c>
      <c r="E6212" s="147" t="s">
        <v>2240</v>
      </c>
      <c r="G6212" s="147">
        <v>0</v>
      </c>
      <c r="I6212" s="147">
        <v>5</v>
      </c>
      <c r="J6212" s="147">
        <v>2567276</v>
      </c>
      <c r="K6212" s="147" t="s">
        <v>2769</v>
      </c>
    </row>
    <row r="6213" spans="1:11" x14ac:dyDescent="0.2">
      <c r="A6213" s="147">
        <v>6</v>
      </c>
      <c r="B6213" s="149" t="s">
        <v>27114</v>
      </c>
      <c r="C6213" s="147" t="s">
        <v>2242</v>
      </c>
      <c r="D6213" s="147" t="s">
        <v>27113</v>
      </c>
      <c r="E6213" s="147" t="s">
        <v>2240</v>
      </c>
      <c r="G6213" s="147">
        <v>0</v>
      </c>
      <c r="I6213" s="147">
        <v>5</v>
      </c>
      <c r="J6213" s="147">
        <v>2567274</v>
      </c>
      <c r="K6213" s="147" t="s">
        <v>2769</v>
      </c>
    </row>
    <row r="6214" spans="1:11" x14ac:dyDescent="0.2">
      <c r="A6214" s="147">
        <v>6</v>
      </c>
      <c r="B6214" s="149" t="s">
        <v>27112</v>
      </c>
      <c r="C6214" s="147" t="s">
        <v>2242</v>
      </c>
      <c r="D6214" s="147" t="s">
        <v>27111</v>
      </c>
      <c r="E6214" s="147" t="s">
        <v>2240</v>
      </c>
      <c r="G6214" s="147">
        <v>0</v>
      </c>
      <c r="I6214" s="147">
        <v>5</v>
      </c>
      <c r="J6214" s="147">
        <v>2567282</v>
      </c>
      <c r="K6214" s="147" t="s">
        <v>2769</v>
      </c>
    </row>
    <row r="6215" spans="1:11" x14ac:dyDescent="0.2">
      <c r="A6215" s="147">
        <v>6</v>
      </c>
      <c r="B6215" s="149" t="s">
        <v>27110</v>
      </c>
      <c r="C6215" s="147" t="s">
        <v>2242</v>
      </c>
      <c r="D6215" s="147" t="s">
        <v>27109</v>
      </c>
      <c r="E6215" s="147" t="s">
        <v>2240</v>
      </c>
      <c r="G6215" s="147">
        <v>0</v>
      </c>
      <c r="I6215" s="147">
        <v>5</v>
      </c>
      <c r="J6215" s="147">
        <v>2567271</v>
      </c>
      <c r="K6215" s="147" t="s">
        <v>2769</v>
      </c>
    </row>
    <row r="6216" spans="1:11" x14ac:dyDescent="0.2">
      <c r="A6216" s="147">
        <v>4</v>
      </c>
      <c r="B6216" s="149" t="s">
        <v>27108</v>
      </c>
      <c r="C6216" s="147" t="s">
        <v>2242</v>
      </c>
      <c r="D6216" s="147" t="s">
        <v>27107</v>
      </c>
      <c r="E6216" s="147" t="s">
        <v>2246</v>
      </c>
      <c r="G6216" s="147">
        <v>0</v>
      </c>
      <c r="I6216" s="147">
        <v>4</v>
      </c>
      <c r="J6216" s="147">
        <v>2567265</v>
      </c>
    </row>
    <row r="6217" spans="1:11" x14ac:dyDescent="0.2">
      <c r="A6217" s="147">
        <v>5</v>
      </c>
      <c r="B6217" s="149" t="s">
        <v>27106</v>
      </c>
      <c r="C6217" s="147" t="s">
        <v>2242</v>
      </c>
      <c r="D6217" s="147" t="s">
        <v>27105</v>
      </c>
      <c r="E6217" s="147" t="s">
        <v>2246</v>
      </c>
      <c r="G6217" s="147">
        <v>0</v>
      </c>
      <c r="I6217" s="147">
        <v>5</v>
      </c>
      <c r="J6217" s="147">
        <v>2567300</v>
      </c>
    </row>
    <row r="6218" spans="1:11" x14ac:dyDescent="0.2">
      <c r="A6218" s="147">
        <v>6</v>
      </c>
      <c r="B6218" s="149" t="s">
        <v>27104</v>
      </c>
      <c r="C6218" s="147" t="s">
        <v>2242</v>
      </c>
      <c r="D6218" s="147" t="s">
        <v>27103</v>
      </c>
      <c r="E6218" s="147" t="s">
        <v>2240</v>
      </c>
      <c r="G6218" s="147">
        <v>0</v>
      </c>
      <c r="I6218" s="147">
        <v>6</v>
      </c>
      <c r="J6218" s="147">
        <v>2567320</v>
      </c>
      <c r="K6218" s="147" t="s">
        <v>2769</v>
      </c>
    </row>
    <row r="6219" spans="1:11" x14ac:dyDescent="0.2">
      <c r="A6219" s="147">
        <v>6</v>
      </c>
      <c r="B6219" s="149" t="s">
        <v>27102</v>
      </c>
      <c r="C6219" s="147" t="s">
        <v>2242</v>
      </c>
      <c r="D6219" s="147" t="s">
        <v>27101</v>
      </c>
      <c r="E6219" s="147" t="s">
        <v>2240</v>
      </c>
      <c r="G6219" s="147">
        <v>0</v>
      </c>
      <c r="I6219" s="147">
        <v>5</v>
      </c>
      <c r="J6219" s="147">
        <v>2567313</v>
      </c>
      <c r="K6219" s="147" t="s">
        <v>2769</v>
      </c>
    </row>
    <row r="6220" spans="1:11" x14ac:dyDescent="0.2">
      <c r="A6220" s="147">
        <v>6</v>
      </c>
      <c r="B6220" s="149" t="s">
        <v>27100</v>
      </c>
      <c r="C6220" s="147" t="s">
        <v>2242</v>
      </c>
      <c r="D6220" s="147" t="s">
        <v>27099</v>
      </c>
      <c r="E6220" s="147" t="s">
        <v>2240</v>
      </c>
      <c r="G6220" s="147">
        <v>0</v>
      </c>
      <c r="I6220" s="147">
        <v>5</v>
      </c>
      <c r="J6220" s="147">
        <v>2567310</v>
      </c>
      <c r="K6220" s="147" t="s">
        <v>2769</v>
      </c>
    </row>
    <row r="6221" spans="1:11" x14ac:dyDescent="0.2">
      <c r="A6221" s="147">
        <v>6</v>
      </c>
      <c r="B6221" s="149" t="s">
        <v>27098</v>
      </c>
      <c r="C6221" s="147" t="s">
        <v>2242</v>
      </c>
      <c r="D6221" s="147" t="s">
        <v>27097</v>
      </c>
      <c r="E6221" s="147" t="s">
        <v>2240</v>
      </c>
      <c r="G6221" s="147">
        <v>0</v>
      </c>
      <c r="I6221" s="147">
        <v>5</v>
      </c>
      <c r="J6221" s="147">
        <v>2567307</v>
      </c>
      <c r="K6221" s="147" t="s">
        <v>2769</v>
      </c>
    </row>
    <row r="6222" spans="1:11" x14ac:dyDescent="0.2">
      <c r="A6222" s="147">
        <v>6</v>
      </c>
      <c r="B6222" s="149" t="s">
        <v>27096</v>
      </c>
      <c r="C6222" s="147" t="s">
        <v>2242</v>
      </c>
      <c r="D6222" s="147" t="s">
        <v>27095</v>
      </c>
      <c r="E6222" s="147" t="s">
        <v>2240</v>
      </c>
      <c r="G6222" s="147">
        <v>0</v>
      </c>
      <c r="I6222" s="147">
        <v>5</v>
      </c>
      <c r="J6222" s="147">
        <v>2567308</v>
      </c>
      <c r="K6222" s="147" t="s">
        <v>2769</v>
      </c>
    </row>
    <row r="6223" spans="1:11" x14ac:dyDescent="0.2">
      <c r="A6223" s="147">
        <v>6</v>
      </c>
      <c r="B6223" s="149" t="s">
        <v>27094</v>
      </c>
      <c r="C6223" s="147" t="s">
        <v>2242</v>
      </c>
      <c r="D6223" s="147" t="s">
        <v>27093</v>
      </c>
      <c r="E6223" s="147" t="s">
        <v>2240</v>
      </c>
      <c r="G6223" s="147">
        <v>0</v>
      </c>
      <c r="I6223" s="147">
        <v>5</v>
      </c>
      <c r="J6223" s="147">
        <v>2567287</v>
      </c>
      <c r="K6223" s="147" t="s">
        <v>2769</v>
      </c>
    </row>
    <row r="6224" spans="1:11" x14ac:dyDescent="0.2">
      <c r="A6224" s="147">
        <v>6</v>
      </c>
      <c r="B6224" s="149" t="s">
        <v>27092</v>
      </c>
      <c r="C6224" s="147" t="s">
        <v>2242</v>
      </c>
      <c r="D6224" s="147" t="s">
        <v>27091</v>
      </c>
      <c r="E6224" s="147" t="s">
        <v>2240</v>
      </c>
      <c r="G6224" s="147">
        <v>0</v>
      </c>
      <c r="I6224" s="147">
        <v>5</v>
      </c>
      <c r="J6224" s="147">
        <v>2567299</v>
      </c>
      <c r="K6224" s="147" t="s">
        <v>2769</v>
      </c>
    </row>
    <row r="6225" spans="1:11" x14ac:dyDescent="0.2">
      <c r="A6225" s="147">
        <v>6</v>
      </c>
      <c r="B6225" s="149" t="s">
        <v>27090</v>
      </c>
      <c r="C6225" s="147" t="s">
        <v>2242</v>
      </c>
      <c r="D6225" s="147" t="s">
        <v>27089</v>
      </c>
      <c r="E6225" s="147" t="s">
        <v>2240</v>
      </c>
      <c r="G6225" s="147">
        <v>0</v>
      </c>
      <c r="I6225" s="147">
        <v>5</v>
      </c>
      <c r="J6225" s="147">
        <v>2567306</v>
      </c>
      <c r="K6225" s="147" t="s">
        <v>2769</v>
      </c>
    </row>
    <row r="6226" spans="1:11" x14ac:dyDescent="0.2">
      <c r="A6226" s="147">
        <v>6</v>
      </c>
      <c r="B6226" s="149" t="s">
        <v>27088</v>
      </c>
      <c r="C6226" s="147" t="s">
        <v>2242</v>
      </c>
      <c r="D6226" s="147" t="s">
        <v>27087</v>
      </c>
      <c r="E6226" s="147" t="s">
        <v>2240</v>
      </c>
      <c r="G6226" s="147">
        <v>0</v>
      </c>
      <c r="I6226" s="147">
        <v>5</v>
      </c>
      <c r="J6226" s="147">
        <v>2567314</v>
      </c>
      <c r="K6226" s="147" t="s">
        <v>2769</v>
      </c>
    </row>
    <row r="6227" spans="1:11" x14ac:dyDescent="0.2">
      <c r="A6227" s="147">
        <v>6</v>
      </c>
      <c r="B6227" s="149" t="s">
        <v>27086</v>
      </c>
      <c r="C6227" s="147" t="s">
        <v>2242</v>
      </c>
      <c r="D6227" s="147" t="s">
        <v>27085</v>
      </c>
      <c r="E6227" s="147" t="s">
        <v>2240</v>
      </c>
      <c r="G6227" s="147">
        <v>0</v>
      </c>
      <c r="I6227" s="147">
        <v>5</v>
      </c>
      <c r="J6227" s="147">
        <v>2567298</v>
      </c>
      <c r="K6227" s="147" t="s">
        <v>2769</v>
      </c>
    </row>
    <row r="6228" spans="1:11" x14ac:dyDescent="0.2">
      <c r="A6228" s="147">
        <v>6</v>
      </c>
      <c r="B6228" s="149" t="s">
        <v>27084</v>
      </c>
      <c r="C6228" s="147" t="s">
        <v>2242</v>
      </c>
      <c r="D6228" s="147" t="s">
        <v>27083</v>
      </c>
      <c r="E6228" s="147" t="s">
        <v>2240</v>
      </c>
      <c r="G6228" s="147">
        <v>0</v>
      </c>
      <c r="I6228" s="147">
        <v>5</v>
      </c>
      <c r="J6228" s="147">
        <v>2567291</v>
      </c>
      <c r="K6228" s="147" t="s">
        <v>2769</v>
      </c>
    </row>
    <row r="6229" spans="1:11" x14ac:dyDescent="0.2">
      <c r="A6229" s="147">
        <v>4</v>
      </c>
      <c r="B6229" s="149" t="s">
        <v>27082</v>
      </c>
      <c r="C6229" s="147" t="s">
        <v>2242</v>
      </c>
      <c r="D6229" s="147" t="s">
        <v>27081</v>
      </c>
      <c r="E6229" s="147" t="s">
        <v>2246</v>
      </c>
      <c r="G6229" s="147">
        <v>0</v>
      </c>
      <c r="I6229" s="147">
        <v>4</v>
      </c>
      <c r="J6229" s="147">
        <v>2567244</v>
      </c>
    </row>
    <row r="6230" spans="1:11" x14ac:dyDescent="0.2">
      <c r="A6230" s="147">
        <v>5</v>
      </c>
      <c r="B6230" s="149" t="s">
        <v>27080</v>
      </c>
      <c r="C6230" s="147" t="s">
        <v>2242</v>
      </c>
      <c r="D6230" s="147" t="s">
        <v>27079</v>
      </c>
      <c r="E6230" s="147" t="s">
        <v>2246</v>
      </c>
      <c r="G6230" s="147">
        <v>0</v>
      </c>
      <c r="I6230" s="147">
        <v>5</v>
      </c>
      <c r="J6230" s="147">
        <v>2567336</v>
      </c>
    </row>
    <row r="6231" spans="1:11" x14ac:dyDescent="0.2">
      <c r="A6231" s="147">
        <v>6</v>
      </c>
      <c r="B6231" s="149" t="s">
        <v>27078</v>
      </c>
      <c r="C6231" s="147" t="s">
        <v>2242</v>
      </c>
      <c r="D6231" s="147" t="s">
        <v>27077</v>
      </c>
      <c r="E6231" s="147" t="s">
        <v>2240</v>
      </c>
      <c r="G6231" s="147">
        <v>0</v>
      </c>
      <c r="I6231" s="147">
        <v>6</v>
      </c>
      <c r="J6231" s="147">
        <v>2567340</v>
      </c>
    </row>
    <row r="6232" spans="1:11" x14ac:dyDescent="0.2">
      <c r="A6232" s="147">
        <v>6</v>
      </c>
      <c r="B6232" s="149" t="s">
        <v>27076</v>
      </c>
      <c r="C6232" s="147" t="s">
        <v>2242</v>
      </c>
      <c r="D6232" s="147" t="s">
        <v>27075</v>
      </c>
      <c r="E6232" s="147" t="s">
        <v>2240</v>
      </c>
      <c r="G6232" s="147">
        <v>0</v>
      </c>
      <c r="I6232" s="147">
        <v>5</v>
      </c>
      <c r="J6232" s="147">
        <v>2567327</v>
      </c>
    </row>
    <row r="6233" spans="1:11" x14ac:dyDescent="0.2">
      <c r="A6233" s="147">
        <v>6</v>
      </c>
      <c r="B6233" s="149" t="s">
        <v>27074</v>
      </c>
      <c r="C6233" s="147" t="s">
        <v>2242</v>
      </c>
      <c r="D6233" s="147" t="s">
        <v>27073</v>
      </c>
      <c r="E6233" s="147" t="s">
        <v>2240</v>
      </c>
      <c r="G6233" s="147">
        <v>0</v>
      </c>
      <c r="I6233" s="147">
        <v>5</v>
      </c>
      <c r="J6233" s="147">
        <v>2567337</v>
      </c>
    </row>
    <row r="6234" spans="1:11" x14ac:dyDescent="0.2">
      <c r="A6234" s="147">
        <v>6</v>
      </c>
      <c r="B6234" s="149" t="s">
        <v>27072</v>
      </c>
      <c r="C6234" s="147" t="s">
        <v>2242</v>
      </c>
      <c r="D6234" s="147" t="s">
        <v>27071</v>
      </c>
      <c r="E6234" s="147" t="s">
        <v>2240</v>
      </c>
      <c r="G6234" s="147">
        <v>0</v>
      </c>
      <c r="I6234" s="147">
        <v>5</v>
      </c>
      <c r="J6234" s="147">
        <v>2567323</v>
      </c>
    </row>
    <row r="6235" spans="1:11" x14ac:dyDescent="0.2">
      <c r="A6235" s="147">
        <v>6</v>
      </c>
      <c r="B6235" s="149" t="s">
        <v>27070</v>
      </c>
      <c r="C6235" s="147" t="s">
        <v>2242</v>
      </c>
      <c r="D6235" s="147" t="s">
        <v>27069</v>
      </c>
      <c r="E6235" s="147" t="s">
        <v>2240</v>
      </c>
      <c r="G6235" s="147">
        <v>0</v>
      </c>
      <c r="I6235" s="147">
        <v>5</v>
      </c>
      <c r="J6235" s="147">
        <v>2567334</v>
      </c>
    </row>
    <row r="6236" spans="1:11" x14ac:dyDescent="0.2">
      <c r="A6236" s="147">
        <v>4</v>
      </c>
      <c r="B6236" s="149" t="s">
        <v>27067</v>
      </c>
      <c r="C6236" s="147" t="s">
        <v>2242</v>
      </c>
      <c r="D6236" s="147" t="s">
        <v>27068</v>
      </c>
      <c r="E6236" s="147" t="s">
        <v>2246</v>
      </c>
      <c r="G6236" s="147">
        <v>0</v>
      </c>
      <c r="I6236" s="147">
        <v>4</v>
      </c>
      <c r="J6236" s="147">
        <v>2567247</v>
      </c>
    </row>
    <row r="6237" spans="1:11" x14ac:dyDescent="0.2">
      <c r="A6237" s="147">
        <v>4</v>
      </c>
      <c r="B6237" s="149" t="s">
        <v>27067</v>
      </c>
      <c r="C6237" s="147" t="s">
        <v>2261</v>
      </c>
      <c r="D6237" s="147" t="s">
        <v>26540</v>
      </c>
      <c r="E6237" s="147" t="s">
        <v>2246</v>
      </c>
      <c r="G6237" s="147">
        <v>0</v>
      </c>
      <c r="I6237" s="147">
        <v>4</v>
      </c>
      <c r="J6237" s="147">
        <v>1192887</v>
      </c>
    </row>
    <row r="6238" spans="1:11" x14ac:dyDescent="0.2">
      <c r="A6238" s="147">
        <v>5</v>
      </c>
      <c r="B6238" s="149" t="s">
        <v>27066</v>
      </c>
      <c r="C6238" s="147" t="s">
        <v>2242</v>
      </c>
      <c r="D6238" s="147" t="s">
        <v>27065</v>
      </c>
      <c r="E6238" s="147" t="s">
        <v>2246</v>
      </c>
      <c r="G6238" s="147">
        <v>0</v>
      </c>
      <c r="I6238" s="147">
        <v>5</v>
      </c>
      <c r="J6238" s="147">
        <v>2567353</v>
      </c>
    </row>
    <row r="6239" spans="1:11" x14ac:dyDescent="0.2">
      <c r="A6239" s="147">
        <v>6</v>
      </c>
      <c r="B6239" s="149" t="s">
        <v>27064</v>
      </c>
      <c r="C6239" s="147" t="s">
        <v>2242</v>
      </c>
      <c r="D6239" s="147" t="s">
        <v>27063</v>
      </c>
      <c r="E6239" s="147" t="s">
        <v>2240</v>
      </c>
      <c r="G6239" s="147">
        <v>0</v>
      </c>
      <c r="I6239" s="147">
        <v>6</v>
      </c>
      <c r="J6239" s="147">
        <v>2567380</v>
      </c>
    </row>
    <row r="6240" spans="1:11" x14ac:dyDescent="0.2">
      <c r="A6240" s="147">
        <v>6</v>
      </c>
      <c r="B6240" s="149" t="s">
        <v>27062</v>
      </c>
      <c r="C6240" s="147" t="s">
        <v>2242</v>
      </c>
      <c r="D6240" s="147" t="s">
        <v>27061</v>
      </c>
      <c r="E6240" s="147" t="s">
        <v>2240</v>
      </c>
      <c r="G6240" s="147">
        <v>0</v>
      </c>
      <c r="I6240" s="147">
        <v>5</v>
      </c>
      <c r="J6240" s="147">
        <v>2567345</v>
      </c>
    </row>
    <row r="6241" spans="1:11" x14ac:dyDescent="0.2">
      <c r="A6241" s="147">
        <v>6</v>
      </c>
      <c r="B6241" s="149" t="s">
        <v>27060</v>
      </c>
      <c r="C6241" s="147" t="s">
        <v>2242</v>
      </c>
      <c r="D6241" s="147" t="s">
        <v>27059</v>
      </c>
      <c r="E6241" s="147" t="s">
        <v>2240</v>
      </c>
      <c r="G6241" s="147">
        <v>0</v>
      </c>
      <c r="I6241" s="147">
        <v>5</v>
      </c>
      <c r="J6241" s="147">
        <v>2567378</v>
      </c>
      <c r="K6241" s="147" t="s">
        <v>2769</v>
      </c>
    </row>
    <row r="6242" spans="1:11" x14ac:dyDescent="0.2">
      <c r="A6242" s="147">
        <v>6</v>
      </c>
      <c r="B6242" s="149" t="s">
        <v>27058</v>
      </c>
      <c r="C6242" s="147" t="s">
        <v>2242</v>
      </c>
      <c r="D6242" s="147" t="s">
        <v>27057</v>
      </c>
      <c r="E6242" s="147" t="s">
        <v>2240</v>
      </c>
      <c r="G6242" s="147">
        <v>0</v>
      </c>
      <c r="I6242" s="147">
        <v>5</v>
      </c>
      <c r="J6242" s="147">
        <v>2567367</v>
      </c>
    </row>
    <row r="6243" spans="1:11" x14ac:dyDescent="0.2">
      <c r="A6243" s="147">
        <v>6</v>
      </c>
      <c r="B6243" s="149" t="s">
        <v>27056</v>
      </c>
      <c r="C6243" s="147" t="s">
        <v>2242</v>
      </c>
      <c r="D6243" s="147" t="s">
        <v>27055</v>
      </c>
      <c r="E6243" s="147" t="s">
        <v>2240</v>
      </c>
      <c r="G6243" s="147">
        <v>0</v>
      </c>
      <c r="I6243" s="147">
        <v>5</v>
      </c>
      <c r="J6243" s="147">
        <v>2567361</v>
      </c>
    </row>
    <row r="6244" spans="1:11" x14ac:dyDescent="0.2">
      <c r="A6244" s="147">
        <v>6</v>
      </c>
      <c r="B6244" s="149" t="s">
        <v>27054</v>
      </c>
      <c r="C6244" s="147" t="s">
        <v>2242</v>
      </c>
      <c r="D6244" s="147" t="s">
        <v>27053</v>
      </c>
      <c r="E6244" s="147" t="s">
        <v>2240</v>
      </c>
      <c r="G6244" s="147">
        <v>0</v>
      </c>
      <c r="I6244" s="147">
        <v>5</v>
      </c>
      <c r="J6244" s="147">
        <v>2567373</v>
      </c>
    </row>
    <row r="6245" spans="1:11" x14ac:dyDescent="0.2">
      <c r="A6245" s="147">
        <v>6</v>
      </c>
      <c r="B6245" s="149" t="s">
        <v>27052</v>
      </c>
      <c r="C6245" s="147" t="s">
        <v>2242</v>
      </c>
      <c r="D6245" s="147" t="s">
        <v>27051</v>
      </c>
      <c r="E6245" s="147" t="s">
        <v>2240</v>
      </c>
      <c r="G6245" s="147">
        <v>0</v>
      </c>
      <c r="I6245" s="147">
        <v>5</v>
      </c>
      <c r="J6245" s="147">
        <v>2567348</v>
      </c>
    </row>
    <row r="6246" spans="1:11" x14ac:dyDescent="0.2">
      <c r="A6246" s="147">
        <v>6</v>
      </c>
      <c r="B6246" s="149" t="s">
        <v>27050</v>
      </c>
      <c r="C6246" s="147" t="s">
        <v>2242</v>
      </c>
      <c r="D6246" s="147" t="s">
        <v>27049</v>
      </c>
      <c r="E6246" s="147" t="s">
        <v>2240</v>
      </c>
      <c r="G6246" s="147">
        <v>0</v>
      </c>
      <c r="I6246" s="147">
        <v>5</v>
      </c>
      <c r="J6246" s="147">
        <v>2567375</v>
      </c>
    </row>
    <row r="6247" spans="1:11" x14ac:dyDescent="0.2">
      <c r="A6247" s="147">
        <v>6</v>
      </c>
      <c r="B6247" s="149" t="s">
        <v>27048</v>
      </c>
      <c r="C6247" s="147" t="s">
        <v>2242</v>
      </c>
      <c r="D6247" s="147" t="s">
        <v>27047</v>
      </c>
      <c r="E6247" s="147" t="s">
        <v>2240</v>
      </c>
      <c r="G6247" s="147">
        <v>0</v>
      </c>
      <c r="I6247" s="147">
        <v>5</v>
      </c>
      <c r="J6247" s="147">
        <v>2567368</v>
      </c>
      <c r="K6247" s="147" t="s">
        <v>2769</v>
      </c>
    </row>
    <row r="6248" spans="1:11" x14ac:dyDescent="0.2">
      <c r="A6248" s="147">
        <v>6</v>
      </c>
      <c r="B6248" s="149" t="s">
        <v>27046</v>
      </c>
      <c r="C6248" s="147" t="s">
        <v>2242</v>
      </c>
      <c r="D6248" s="147" t="s">
        <v>27045</v>
      </c>
      <c r="E6248" s="147" t="s">
        <v>2240</v>
      </c>
      <c r="G6248" s="147">
        <v>0</v>
      </c>
      <c r="I6248" s="147">
        <v>5</v>
      </c>
      <c r="J6248" s="147">
        <v>2567369</v>
      </c>
    </row>
    <row r="6249" spans="1:11" x14ac:dyDescent="0.2">
      <c r="A6249" s="147">
        <v>6</v>
      </c>
      <c r="B6249" s="149" t="s">
        <v>27044</v>
      </c>
      <c r="C6249" s="147" t="s">
        <v>2242</v>
      </c>
      <c r="D6249" s="147" t="s">
        <v>27043</v>
      </c>
      <c r="E6249" s="147" t="s">
        <v>2240</v>
      </c>
      <c r="G6249" s="147">
        <v>0</v>
      </c>
      <c r="I6249" s="147">
        <v>5</v>
      </c>
      <c r="J6249" s="147">
        <v>2567363</v>
      </c>
    </row>
    <row r="6250" spans="1:11" x14ac:dyDescent="0.2">
      <c r="A6250" s="147">
        <v>6</v>
      </c>
      <c r="B6250" s="149" t="s">
        <v>27042</v>
      </c>
      <c r="C6250" s="147" t="s">
        <v>2242</v>
      </c>
      <c r="D6250" s="147" t="s">
        <v>27041</v>
      </c>
      <c r="E6250" s="147" t="s">
        <v>2240</v>
      </c>
      <c r="G6250" s="147">
        <v>0</v>
      </c>
      <c r="I6250" s="147">
        <v>5</v>
      </c>
      <c r="J6250" s="147">
        <v>2567362</v>
      </c>
    </row>
    <row r="6251" spans="1:11" x14ac:dyDescent="0.2">
      <c r="A6251" s="147">
        <v>6</v>
      </c>
      <c r="B6251" s="149" t="s">
        <v>27040</v>
      </c>
      <c r="C6251" s="147" t="s">
        <v>2242</v>
      </c>
      <c r="D6251" s="147" t="s">
        <v>27039</v>
      </c>
      <c r="E6251" s="147" t="s">
        <v>2240</v>
      </c>
      <c r="G6251" s="147">
        <v>0</v>
      </c>
      <c r="I6251" s="147">
        <v>5</v>
      </c>
      <c r="J6251" s="147">
        <v>2567370</v>
      </c>
    </row>
    <row r="6252" spans="1:11" x14ac:dyDescent="0.2">
      <c r="A6252" s="147">
        <v>4</v>
      </c>
      <c r="B6252" s="149" t="s">
        <v>27037</v>
      </c>
      <c r="C6252" s="147" t="s">
        <v>2242</v>
      </c>
      <c r="D6252" s="147" t="s">
        <v>27038</v>
      </c>
      <c r="E6252" s="147" t="s">
        <v>2246</v>
      </c>
      <c r="G6252" s="147">
        <v>0</v>
      </c>
      <c r="I6252" s="147">
        <v>4</v>
      </c>
      <c r="J6252" s="147">
        <v>2567258</v>
      </c>
    </row>
    <row r="6253" spans="1:11" x14ac:dyDescent="0.2">
      <c r="A6253" s="147">
        <v>4</v>
      </c>
      <c r="B6253" s="149" t="s">
        <v>27037</v>
      </c>
      <c r="C6253" s="147" t="s">
        <v>2261</v>
      </c>
      <c r="D6253" s="147" t="s">
        <v>25737</v>
      </c>
      <c r="E6253" s="147" t="s">
        <v>2246</v>
      </c>
      <c r="G6253" s="147">
        <v>0</v>
      </c>
      <c r="I6253" s="147">
        <v>4</v>
      </c>
      <c r="J6253" s="147">
        <v>1192890</v>
      </c>
    </row>
    <row r="6254" spans="1:11" x14ac:dyDescent="0.2">
      <c r="A6254" s="147">
        <v>4</v>
      </c>
      <c r="B6254" s="149" t="s">
        <v>27037</v>
      </c>
      <c r="C6254" s="147" t="s">
        <v>2261</v>
      </c>
      <c r="D6254" s="147" t="s">
        <v>26885</v>
      </c>
      <c r="E6254" s="147" t="s">
        <v>2246</v>
      </c>
      <c r="G6254" s="147">
        <v>0</v>
      </c>
      <c r="I6254" s="147">
        <v>4</v>
      </c>
      <c r="J6254" s="147">
        <v>1192902</v>
      </c>
    </row>
    <row r="6255" spans="1:11" x14ac:dyDescent="0.2">
      <c r="A6255" s="147">
        <v>4</v>
      </c>
      <c r="B6255" s="149" t="s">
        <v>27037</v>
      </c>
      <c r="C6255" s="147" t="s">
        <v>2277</v>
      </c>
      <c r="D6255" s="147" t="s">
        <v>27036</v>
      </c>
      <c r="E6255" s="147" t="s">
        <v>2246</v>
      </c>
      <c r="G6255" s="147">
        <v>0</v>
      </c>
      <c r="I6255" s="147">
        <v>4</v>
      </c>
      <c r="J6255" s="147">
        <v>1192897</v>
      </c>
    </row>
    <row r="6256" spans="1:11" x14ac:dyDescent="0.2">
      <c r="A6256" s="147">
        <v>5</v>
      </c>
      <c r="B6256" s="149" t="s">
        <v>27035</v>
      </c>
      <c r="C6256" s="147" t="s">
        <v>2242</v>
      </c>
      <c r="D6256" s="147" t="s">
        <v>27034</v>
      </c>
      <c r="E6256" s="147" t="s">
        <v>2246</v>
      </c>
      <c r="G6256" s="147">
        <v>0</v>
      </c>
      <c r="I6256" s="147">
        <v>5</v>
      </c>
      <c r="J6256" s="147">
        <v>2567392</v>
      </c>
    </row>
    <row r="6257" spans="1:11" x14ac:dyDescent="0.2">
      <c r="A6257" s="147">
        <v>6</v>
      </c>
      <c r="B6257" s="149" t="s">
        <v>27033</v>
      </c>
      <c r="C6257" s="147" t="s">
        <v>2242</v>
      </c>
      <c r="D6257" s="147" t="s">
        <v>27032</v>
      </c>
      <c r="E6257" s="147" t="s">
        <v>2240</v>
      </c>
      <c r="G6257" s="147">
        <v>0</v>
      </c>
      <c r="I6257" s="147">
        <v>6</v>
      </c>
      <c r="J6257" s="147">
        <v>2567416</v>
      </c>
    </row>
    <row r="6258" spans="1:11" x14ac:dyDescent="0.2">
      <c r="A6258" s="147">
        <v>6</v>
      </c>
      <c r="B6258" s="149" t="s">
        <v>27031</v>
      </c>
      <c r="C6258" s="147" t="s">
        <v>2242</v>
      </c>
      <c r="D6258" s="147" t="s">
        <v>27030</v>
      </c>
      <c r="E6258" s="147" t="s">
        <v>2240</v>
      </c>
      <c r="G6258" s="147">
        <v>0</v>
      </c>
      <c r="I6258" s="147">
        <v>5</v>
      </c>
      <c r="J6258" s="147">
        <v>2567388</v>
      </c>
    </row>
    <row r="6259" spans="1:11" x14ac:dyDescent="0.2">
      <c r="A6259" s="147">
        <v>6</v>
      </c>
      <c r="B6259" s="149" t="s">
        <v>27029</v>
      </c>
      <c r="C6259" s="147" t="s">
        <v>2242</v>
      </c>
      <c r="D6259" s="147" t="s">
        <v>27028</v>
      </c>
      <c r="E6259" s="147" t="s">
        <v>2240</v>
      </c>
      <c r="G6259" s="147">
        <v>0</v>
      </c>
      <c r="I6259" s="147">
        <v>5</v>
      </c>
      <c r="J6259" s="147">
        <v>2567403</v>
      </c>
    </row>
    <row r="6260" spans="1:11" x14ac:dyDescent="0.2">
      <c r="A6260" s="147">
        <v>6</v>
      </c>
      <c r="B6260" s="149" t="s">
        <v>27027</v>
      </c>
      <c r="C6260" s="147" t="s">
        <v>2242</v>
      </c>
      <c r="D6260" s="147" t="s">
        <v>27026</v>
      </c>
      <c r="E6260" s="147" t="s">
        <v>2240</v>
      </c>
      <c r="G6260" s="147">
        <v>0</v>
      </c>
      <c r="I6260" s="147">
        <v>5</v>
      </c>
      <c r="J6260" s="147">
        <v>2567411</v>
      </c>
    </row>
    <row r="6261" spans="1:11" x14ac:dyDescent="0.2">
      <c r="A6261" s="147">
        <v>6</v>
      </c>
      <c r="B6261" s="149" t="s">
        <v>27025</v>
      </c>
      <c r="C6261" s="147" t="s">
        <v>2242</v>
      </c>
      <c r="D6261" s="147" t="s">
        <v>27024</v>
      </c>
      <c r="E6261" s="147" t="s">
        <v>2240</v>
      </c>
      <c r="G6261" s="147">
        <v>0</v>
      </c>
      <c r="I6261" s="147">
        <v>5</v>
      </c>
      <c r="J6261" s="147">
        <v>2567390</v>
      </c>
    </row>
    <row r="6262" spans="1:11" x14ac:dyDescent="0.2">
      <c r="A6262" s="147">
        <v>6</v>
      </c>
      <c r="B6262" s="149" t="s">
        <v>27023</v>
      </c>
      <c r="C6262" s="147" t="s">
        <v>2242</v>
      </c>
      <c r="D6262" s="147" t="s">
        <v>27022</v>
      </c>
      <c r="E6262" s="147" t="s">
        <v>2240</v>
      </c>
      <c r="G6262" s="147">
        <v>0</v>
      </c>
      <c r="I6262" s="147">
        <v>5</v>
      </c>
      <c r="J6262" s="147">
        <v>2567404</v>
      </c>
    </row>
    <row r="6263" spans="1:11" x14ac:dyDescent="0.2">
      <c r="A6263" s="147">
        <v>6</v>
      </c>
      <c r="B6263" s="149" t="s">
        <v>27021</v>
      </c>
      <c r="C6263" s="147" t="s">
        <v>2242</v>
      </c>
      <c r="D6263" s="147" t="s">
        <v>27020</v>
      </c>
      <c r="E6263" s="147" t="s">
        <v>2240</v>
      </c>
      <c r="G6263" s="147">
        <v>0</v>
      </c>
      <c r="I6263" s="147">
        <v>5</v>
      </c>
      <c r="J6263" s="147">
        <v>2567406</v>
      </c>
      <c r="K6263" s="147" t="s">
        <v>2769</v>
      </c>
    </row>
    <row r="6264" spans="1:11" x14ac:dyDescent="0.2">
      <c r="A6264" s="147">
        <v>6</v>
      </c>
      <c r="B6264" s="149" t="s">
        <v>27019</v>
      </c>
      <c r="C6264" s="147" t="s">
        <v>2242</v>
      </c>
      <c r="D6264" s="147" t="s">
        <v>27018</v>
      </c>
      <c r="E6264" s="147" t="s">
        <v>2240</v>
      </c>
      <c r="G6264" s="147">
        <v>0</v>
      </c>
      <c r="I6264" s="147">
        <v>5</v>
      </c>
      <c r="J6264" s="147">
        <v>2567405</v>
      </c>
    </row>
    <row r="6265" spans="1:11" x14ac:dyDescent="0.2">
      <c r="A6265" s="147">
        <v>6</v>
      </c>
      <c r="B6265" s="149" t="s">
        <v>27017</v>
      </c>
      <c r="C6265" s="147" t="s">
        <v>2242</v>
      </c>
      <c r="D6265" s="147" t="s">
        <v>27016</v>
      </c>
      <c r="E6265" s="147" t="s">
        <v>2240</v>
      </c>
      <c r="G6265" s="147">
        <v>0</v>
      </c>
      <c r="I6265" s="147">
        <v>5</v>
      </c>
      <c r="J6265" s="147">
        <v>2567396</v>
      </c>
      <c r="K6265" s="147" t="s">
        <v>2769</v>
      </c>
    </row>
    <row r="6266" spans="1:11" x14ac:dyDescent="0.2">
      <c r="A6266" s="147">
        <v>6</v>
      </c>
      <c r="B6266" s="149" t="s">
        <v>27015</v>
      </c>
      <c r="C6266" s="147" t="s">
        <v>2242</v>
      </c>
      <c r="D6266" s="147" t="s">
        <v>27014</v>
      </c>
      <c r="E6266" s="147" t="s">
        <v>2240</v>
      </c>
      <c r="G6266" s="147">
        <v>0</v>
      </c>
      <c r="I6266" s="147">
        <v>5</v>
      </c>
      <c r="J6266" s="147">
        <v>2567408</v>
      </c>
    </row>
    <row r="6267" spans="1:11" x14ac:dyDescent="0.2">
      <c r="A6267" s="147">
        <v>6</v>
      </c>
      <c r="B6267" s="149" t="s">
        <v>27013</v>
      </c>
      <c r="C6267" s="147" t="s">
        <v>2242</v>
      </c>
      <c r="D6267" s="147" t="s">
        <v>27012</v>
      </c>
      <c r="E6267" s="147" t="s">
        <v>2240</v>
      </c>
      <c r="G6267" s="147">
        <v>0</v>
      </c>
      <c r="I6267" s="147">
        <v>5</v>
      </c>
      <c r="J6267" s="147">
        <v>2567410</v>
      </c>
    </row>
    <row r="6268" spans="1:11" x14ac:dyDescent="0.2">
      <c r="A6268" s="147">
        <v>4</v>
      </c>
      <c r="B6268" s="149" t="s">
        <v>27010</v>
      </c>
      <c r="C6268" s="147" t="s">
        <v>2242</v>
      </c>
      <c r="D6268" s="147" t="s">
        <v>27011</v>
      </c>
      <c r="E6268" s="147" t="s">
        <v>2246</v>
      </c>
      <c r="G6268" s="147">
        <v>0</v>
      </c>
      <c r="I6268" s="147">
        <v>4</v>
      </c>
      <c r="J6268" s="147">
        <v>2567237</v>
      </c>
    </row>
    <row r="6269" spans="1:11" x14ac:dyDescent="0.2">
      <c r="A6269" s="147">
        <v>4</v>
      </c>
      <c r="B6269" s="149" t="s">
        <v>27010</v>
      </c>
      <c r="C6269" s="147" t="s">
        <v>2261</v>
      </c>
      <c r="D6269" s="147" t="s">
        <v>26479</v>
      </c>
      <c r="E6269" s="147" t="s">
        <v>2246</v>
      </c>
      <c r="G6269" s="147">
        <v>0</v>
      </c>
      <c r="I6269" s="147">
        <v>4</v>
      </c>
      <c r="J6269" s="147">
        <v>1192871</v>
      </c>
    </row>
    <row r="6270" spans="1:11" x14ac:dyDescent="0.2">
      <c r="A6270" s="147">
        <v>4</v>
      </c>
      <c r="B6270" s="149" t="s">
        <v>27010</v>
      </c>
      <c r="C6270" s="147" t="s">
        <v>2261</v>
      </c>
      <c r="D6270" s="147" t="s">
        <v>26478</v>
      </c>
      <c r="E6270" s="147" t="s">
        <v>2246</v>
      </c>
      <c r="G6270" s="147">
        <v>0</v>
      </c>
      <c r="I6270" s="147">
        <v>4</v>
      </c>
      <c r="J6270" s="147">
        <v>1192886</v>
      </c>
    </row>
    <row r="6271" spans="1:11" x14ac:dyDescent="0.2">
      <c r="A6271" s="147">
        <v>5</v>
      </c>
      <c r="B6271" s="149" t="s">
        <v>27009</v>
      </c>
      <c r="C6271" s="147" t="s">
        <v>2242</v>
      </c>
      <c r="D6271" s="147" t="s">
        <v>27008</v>
      </c>
      <c r="E6271" s="147" t="s">
        <v>2246</v>
      </c>
      <c r="G6271" s="147">
        <v>0</v>
      </c>
      <c r="I6271" s="147">
        <v>5</v>
      </c>
      <c r="J6271" s="147">
        <v>2567426</v>
      </c>
    </row>
    <row r="6272" spans="1:11" x14ac:dyDescent="0.2">
      <c r="A6272" s="147">
        <v>6</v>
      </c>
      <c r="B6272" s="149" t="s">
        <v>27007</v>
      </c>
      <c r="C6272" s="147" t="s">
        <v>2242</v>
      </c>
      <c r="D6272" s="147" t="s">
        <v>27006</v>
      </c>
      <c r="E6272" s="147" t="s">
        <v>2240</v>
      </c>
      <c r="G6272" s="147">
        <v>0</v>
      </c>
      <c r="I6272" s="147">
        <v>6</v>
      </c>
      <c r="J6272" s="147">
        <v>2567437</v>
      </c>
    </row>
    <row r="6273" spans="1:11" x14ac:dyDescent="0.2">
      <c r="A6273" s="147">
        <v>6</v>
      </c>
      <c r="B6273" s="149" t="s">
        <v>27005</v>
      </c>
      <c r="C6273" s="147" t="s">
        <v>2242</v>
      </c>
      <c r="D6273" s="147" t="s">
        <v>27004</v>
      </c>
      <c r="E6273" s="147" t="s">
        <v>2240</v>
      </c>
      <c r="G6273" s="147">
        <v>0</v>
      </c>
      <c r="I6273" s="147">
        <v>5</v>
      </c>
      <c r="J6273" s="147">
        <v>2567420</v>
      </c>
    </row>
    <row r="6274" spans="1:11" x14ac:dyDescent="0.2">
      <c r="A6274" s="147">
        <v>6</v>
      </c>
      <c r="B6274" s="149" t="s">
        <v>27003</v>
      </c>
      <c r="C6274" s="147" t="s">
        <v>2242</v>
      </c>
      <c r="D6274" s="147" t="s">
        <v>27002</v>
      </c>
      <c r="E6274" s="147" t="s">
        <v>2240</v>
      </c>
      <c r="G6274" s="147">
        <v>0</v>
      </c>
      <c r="I6274" s="147">
        <v>5</v>
      </c>
      <c r="J6274" s="147">
        <v>2567433</v>
      </c>
    </row>
    <row r="6275" spans="1:11" x14ac:dyDescent="0.2">
      <c r="A6275" s="147">
        <v>6</v>
      </c>
      <c r="B6275" s="149" t="s">
        <v>27001</v>
      </c>
      <c r="C6275" s="147" t="s">
        <v>2242</v>
      </c>
      <c r="D6275" s="147" t="s">
        <v>27000</v>
      </c>
      <c r="E6275" s="147" t="s">
        <v>2240</v>
      </c>
      <c r="G6275" s="147">
        <v>0</v>
      </c>
      <c r="I6275" s="147">
        <v>5</v>
      </c>
      <c r="J6275" s="147">
        <v>2567424</v>
      </c>
      <c r="K6275" s="147" t="s">
        <v>2769</v>
      </c>
    </row>
    <row r="6276" spans="1:11" x14ac:dyDescent="0.2">
      <c r="A6276" s="147">
        <v>6</v>
      </c>
      <c r="B6276" s="149" t="s">
        <v>26999</v>
      </c>
      <c r="C6276" s="147" t="s">
        <v>2242</v>
      </c>
      <c r="D6276" s="147" t="s">
        <v>26998</v>
      </c>
      <c r="E6276" s="147" t="s">
        <v>2240</v>
      </c>
      <c r="G6276" s="147">
        <v>0</v>
      </c>
      <c r="I6276" s="147">
        <v>5</v>
      </c>
      <c r="J6276" s="147">
        <v>2567435</v>
      </c>
    </row>
    <row r="6277" spans="1:11" x14ac:dyDescent="0.2">
      <c r="A6277" s="147">
        <v>6</v>
      </c>
      <c r="B6277" s="149" t="s">
        <v>26997</v>
      </c>
      <c r="C6277" s="147" t="s">
        <v>2242</v>
      </c>
      <c r="D6277" s="147" t="s">
        <v>26996</v>
      </c>
      <c r="E6277" s="147" t="s">
        <v>2240</v>
      </c>
      <c r="G6277" s="147">
        <v>0</v>
      </c>
      <c r="I6277" s="147">
        <v>5</v>
      </c>
      <c r="J6277" s="147">
        <v>2567430</v>
      </c>
    </row>
    <row r="6278" spans="1:11" x14ac:dyDescent="0.2">
      <c r="A6278" s="147">
        <v>4</v>
      </c>
      <c r="B6278" s="149" t="s">
        <v>26994</v>
      </c>
      <c r="C6278" s="147" t="s">
        <v>2242</v>
      </c>
      <c r="D6278" s="147" t="s">
        <v>26995</v>
      </c>
      <c r="E6278" s="147" t="s">
        <v>2246</v>
      </c>
      <c r="G6278" s="147">
        <v>0</v>
      </c>
      <c r="I6278" s="147">
        <v>4</v>
      </c>
      <c r="J6278" s="147">
        <v>2567262</v>
      </c>
    </row>
    <row r="6279" spans="1:11" x14ac:dyDescent="0.2">
      <c r="A6279" s="147">
        <v>4</v>
      </c>
      <c r="B6279" s="149" t="s">
        <v>26994</v>
      </c>
      <c r="C6279" s="147" t="s">
        <v>2261</v>
      </c>
      <c r="D6279" s="147" t="s">
        <v>26453</v>
      </c>
      <c r="E6279" s="147" t="s">
        <v>2246</v>
      </c>
      <c r="G6279" s="147">
        <v>0</v>
      </c>
      <c r="I6279" s="147">
        <v>4</v>
      </c>
      <c r="J6279" s="147">
        <v>1192878</v>
      </c>
    </row>
    <row r="6280" spans="1:11" x14ac:dyDescent="0.2">
      <c r="A6280" s="147">
        <v>5</v>
      </c>
      <c r="B6280" s="149" t="s">
        <v>26993</v>
      </c>
      <c r="C6280" s="147" t="s">
        <v>2242</v>
      </c>
      <c r="D6280" s="147" t="s">
        <v>26992</v>
      </c>
      <c r="E6280" s="147" t="s">
        <v>2246</v>
      </c>
      <c r="G6280" s="147">
        <v>0</v>
      </c>
      <c r="I6280" s="147">
        <v>5</v>
      </c>
      <c r="J6280" s="147">
        <v>2567442</v>
      </c>
    </row>
    <row r="6281" spans="1:11" x14ac:dyDescent="0.2">
      <c r="A6281" s="147">
        <v>6</v>
      </c>
      <c r="B6281" s="149" t="s">
        <v>26991</v>
      </c>
      <c r="C6281" s="147" t="s">
        <v>2242</v>
      </c>
      <c r="D6281" s="147" t="s">
        <v>26983</v>
      </c>
      <c r="E6281" s="147" t="s">
        <v>2240</v>
      </c>
      <c r="G6281" s="147">
        <v>0</v>
      </c>
      <c r="I6281" s="147">
        <v>6</v>
      </c>
      <c r="J6281" s="147">
        <v>2567455</v>
      </c>
      <c r="K6281" s="147" t="s">
        <v>2769</v>
      </c>
    </row>
    <row r="6282" spans="1:11" x14ac:dyDescent="0.2">
      <c r="A6282" s="147">
        <v>6</v>
      </c>
      <c r="B6282" s="149" t="s">
        <v>26990</v>
      </c>
      <c r="C6282" s="147" t="s">
        <v>2242</v>
      </c>
      <c r="D6282" s="147" t="s">
        <v>26989</v>
      </c>
      <c r="E6282" s="147" t="s">
        <v>2240</v>
      </c>
      <c r="G6282" s="147">
        <v>0</v>
      </c>
      <c r="I6282" s="147">
        <v>5</v>
      </c>
      <c r="J6282" s="147">
        <v>2567445</v>
      </c>
      <c r="K6282" s="147" t="s">
        <v>2769</v>
      </c>
    </row>
    <row r="6283" spans="1:11" x14ac:dyDescent="0.2">
      <c r="A6283" s="147">
        <v>6</v>
      </c>
      <c r="B6283" s="149" t="s">
        <v>26988</v>
      </c>
      <c r="C6283" s="147" t="s">
        <v>2242</v>
      </c>
      <c r="D6283" s="147" t="s">
        <v>26987</v>
      </c>
      <c r="E6283" s="147" t="s">
        <v>2240</v>
      </c>
      <c r="G6283" s="147">
        <v>0</v>
      </c>
      <c r="I6283" s="147">
        <v>5</v>
      </c>
      <c r="J6283" s="147">
        <v>2567450</v>
      </c>
      <c r="K6283" s="147" t="s">
        <v>2769</v>
      </c>
    </row>
    <row r="6284" spans="1:11" x14ac:dyDescent="0.2">
      <c r="A6284" s="147">
        <v>6</v>
      </c>
      <c r="B6284" s="149" t="s">
        <v>26986</v>
      </c>
      <c r="C6284" s="147" t="s">
        <v>2242</v>
      </c>
      <c r="D6284" s="147" t="s">
        <v>26985</v>
      </c>
      <c r="E6284" s="147" t="s">
        <v>2240</v>
      </c>
      <c r="G6284" s="147">
        <v>0</v>
      </c>
      <c r="I6284" s="147">
        <v>5</v>
      </c>
      <c r="J6284" s="147">
        <v>2567449</v>
      </c>
      <c r="K6284" s="147" t="s">
        <v>2769</v>
      </c>
    </row>
    <row r="6285" spans="1:11" x14ac:dyDescent="0.2">
      <c r="A6285" s="147">
        <v>6</v>
      </c>
      <c r="B6285" s="149" t="s">
        <v>26984</v>
      </c>
      <c r="C6285" s="147" t="s">
        <v>2242</v>
      </c>
      <c r="D6285" s="147" t="s">
        <v>26983</v>
      </c>
      <c r="E6285" s="147" t="s">
        <v>2240</v>
      </c>
      <c r="G6285" s="147">
        <v>0</v>
      </c>
      <c r="I6285" s="147">
        <v>5</v>
      </c>
      <c r="J6285" s="147">
        <v>2567447</v>
      </c>
      <c r="K6285" s="147" t="s">
        <v>2769</v>
      </c>
    </row>
    <row r="6286" spans="1:11" x14ac:dyDescent="0.2">
      <c r="A6286" s="147">
        <v>4</v>
      </c>
      <c r="B6286" s="149" t="s">
        <v>26981</v>
      </c>
      <c r="C6286" s="147" t="s">
        <v>2242</v>
      </c>
      <c r="D6286" s="147" t="s">
        <v>26982</v>
      </c>
      <c r="E6286" s="147" t="s">
        <v>2246</v>
      </c>
      <c r="G6286" s="147">
        <v>0</v>
      </c>
      <c r="I6286" s="147">
        <v>4</v>
      </c>
      <c r="J6286" s="147">
        <v>2567248</v>
      </c>
    </row>
    <row r="6287" spans="1:11" x14ac:dyDescent="0.2">
      <c r="A6287" s="147">
        <v>4</v>
      </c>
      <c r="B6287" s="149" t="s">
        <v>26981</v>
      </c>
      <c r="C6287" s="147" t="s">
        <v>2261</v>
      </c>
      <c r="D6287" s="147" t="s">
        <v>26457</v>
      </c>
      <c r="E6287" s="147" t="s">
        <v>2246</v>
      </c>
      <c r="G6287" s="147">
        <v>0</v>
      </c>
      <c r="I6287" s="147">
        <v>4</v>
      </c>
      <c r="J6287" s="147">
        <v>1192905</v>
      </c>
    </row>
    <row r="6288" spans="1:11" x14ac:dyDescent="0.2">
      <c r="A6288" s="147">
        <v>4</v>
      </c>
      <c r="B6288" s="149" t="s">
        <v>26981</v>
      </c>
      <c r="C6288" s="147" t="s">
        <v>2261</v>
      </c>
      <c r="D6288" s="147" t="s">
        <v>26456</v>
      </c>
      <c r="E6288" s="147" t="s">
        <v>2246</v>
      </c>
      <c r="G6288" s="147">
        <v>0</v>
      </c>
      <c r="I6288" s="147">
        <v>4</v>
      </c>
      <c r="J6288" s="147">
        <v>1192873</v>
      </c>
    </row>
    <row r="6289" spans="1:11" x14ac:dyDescent="0.2">
      <c r="A6289" s="147">
        <v>4</v>
      </c>
      <c r="B6289" s="149" t="s">
        <v>26981</v>
      </c>
      <c r="C6289" s="147" t="s">
        <v>2261</v>
      </c>
      <c r="D6289" s="147" t="s">
        <v>26455</v>
      </c>
      <c r="E6289" s="147" t="s">
        <v>2246</v>
      </c>
      <c r="G6289" s="147">
        <v>0</v>
      </c>
      <c r="I6289" s="147">
        <v>4</v>
      </c>
      <c r="J6289" s="147">
        <v>1192875</v>
      </c>
    </row>
    <row r="6290" spans="1:11" x14ac:dyDescent="0.2">
      <c r="A6290" s="147">
        <v>4</v>
      </c>
      <c r="B6290" s="149" t="s">
        <v>26981</v>
      </c>
      <c r="C6290" s="147" t="s">
        <v>2261</v>
      </c>
      <c r="D6290" s="147" t="s">
        <v>26453</v>
      </c>
      <c r="E6290" s="147" t="s">
        <v>2246</v>
      </c>
      <c r="G6290" s="147">
        <v>0</v>
      </c>
      <c r="I6290" s="147">
        <v>4</v>
      </c>
      <c r="J6290" s="147">
        <v>1192879</v>
      </c>
    </row>
    <row r="6291" spans="1:11" x14ac:dyDescent="0.2">
      <c r="A6291" s="147">
        <v>5</v>
      </c>
      <c r="B6291" s="149" t="s">
        <v>26980</v>
      </c>
      <c r="C6291" s="147" t="s">
        <v>2242</v>
      </c>
      <c r="D6291" s="147" t="s">
        <v>26979</v>
      </c>
      <c r="E6291" s="147" t="s">
        <v>2246</v>
      </c>
      <c r="G6291" s="147">
        <v>0</v>
      </c>
      <c r="I6291" s="147">
        <v>5</v>
      </c>
      <c r="J6291" s="147">
        <v>2567458</v>
      </c>
    </row>
    <row r="6292" spans="1:11" x14ac:dyDescent="0.2">
      <c r="A6292" s="147">
        <v>6</v>
      </c>
      <c r="B6292" s="149" t="s">
        <v>26978</v>
      </c>
      <c r="C6292" s="147" t="s">
        <v>2242</v>
      </c>
      <c r="D6292" s="147" t="s">
        <v>26977</v>
      </c>
      <c r="E6292" s="147" t="s">
        <v>2240</v>
      </c>
      <c r="G6292" s="147">
        <v>0</v>
      </c>
      <c r="I6292" s="147">
        <v>6</v>
      </c>
      <c r="J6292" s="147">
        <v>2567467</v>
      </c>
      <c r="K6292" s="147" t="s">
        <v>2769</v>
      </c>
    </row>
    <row r="6293" spans="1:11" x14ac:dyDescent="0.2">
      <c r="A6293" s="147">
        <v>6</v>
      </c>
      <c r="B6293" s="149" t="s">
        <v>26976</v>
      </c>
      <c r="C6293" s="147" t="s">
        <v>2242</v>
      </c>
      <c r="D6293" s="147" t="s">
        <v>26975</v>
      </c>
      <c r="E6293" s="147" t="s">
        <v>2240</v>
      </c>
      <c r="F6293" s="147" t="s">
        <v>2259</v>
      </c>
      <c r="G6293" s="147">
        <v>2</v>
      </c>
      <c r="H6293" s="148">
        <v>41204</v>
      </c>
      <c r="I6293" s="147">
        <v>5</v>
      </c>
      <c r="J6293" s="147">
        <v>2567465</v>
      </c>
      <c r="K6293" s="147" t="s">
        <v>2769</v>
      </c>
    </row>
    <row r="6294" spans="1:11" x14ac:dyDescent="0.2">
      <c r="A6294" s="147">
        <v>6</v>
      </c>
      <c r="B6294" s="149" t="s">
        <v>26974</v>
      </c>
      <c r="C6294" s="147" t="s">
        <v>2242</v>
      </c>
      <c r="D6294" s="147" t="s">
        <v>26973</v>
      </c>
      <c r="E6294" s="147" t="s">
        <v>2240</v>
      </c>
      <c r="G6294" s="147">
        <v>0</v>
      </c>
      <c r="I6294" s="147">
        <v>5</v>
      </c>
      <c r="J6294" s="147">
        <v>2567459</v>
      </c>
      <c r="K6294" s="147" t="s">
        <v>2769</v>
      </c>
    </row>
    <row r="6295" spans="1:11" x14ac:dyDescent="0.2">
      <c r="A6295" s="147">
        <v>3</v>
      </c>
      <c r="B6295" s="149" t="s">
        <v>26968</v>
      </c>
      <c r="C6295" s="147" t="s">
        <v>2242</v>
      </c>
      <c r="D6295" s="147" t="s">
        <v>26972</v>
      </c>
      <c r="E6295" s="147" t="s">
        <v>2246</v>
      </c>
      <c r="G6295" s="147">
        <v>0</v>
      </c>
      <c r="I6295" s="147">
        <v>3</v>
      </c>
      <c r="J6295" s="147">
        <v>2566871</v>
      </c>
    </row>
    <row r="6296" spans="1:11" x14ac:dyDescent="0.2">
      <c r="A6296" s="147">
        <v>3</v>
      </c>
      <c r="B6296" s="149" t="s">
        <v>26968</v>
      </c>
      <c r="C6296" s="147" t="s">
        <v>2261</v>
      </c>
      <c r="D6296" s="147" t="s">
        <v>26971</v>
      </c>
      <c r="E6296" s="147" t="s">
        <v>2246</v>
      </c>
      <c r="G6296" s="147">
        <v>0</v>
      </c>
      <c r="I6296" s="147">
        <v>3</v>
      </c>
      <c r="J6296" s="147">
        <v>1192670</v>
      </c>
    </row>
    <row r="6297" spans="1:11" x14ac:dyDescent="0.2">
      <c r="A6297" s="147">
        <v>3</v>
      </c>
      <c r="B6297" s="149" t="s">
        <v>26968</v>
      </c>
      <c r="C6297" s="147" t="s">
        <v>2261</v>
      </c>
      <c r="D6297" s="147" t="s">
        <v>26970</v>
      </c>
      <c r="E6297" s="147" t="s">
        <v>2246</v>
      </c>
      <c r="G6297" s="147">
        <v>0</v>
      </c>
      <c r="I6297" s="147">
        <v>3</v>
      </c>
      <c r="J6297" s="147">
        <v>1192712</v>
      </c>
    </row>
    <row r="6298" spans="1:11" x14ac:dyDescent="0.2">
      <c r="A6298" s="147">
        <v>3</v>
      </c>
      <c r="B6298" s="149" t="s">
        <v>26968</v>
      </c>
      <c r="C6298" s="147" t="s">
        <v>2261</v>
      </c>
      <c r="D6298" s="147" t="s">
        <v>26969</v>
      </c>
      <c r="E6298" s="147" t="s">
        <v>2246</v>
      </c>
      <c r="G6298" s="147">
        <v>0</v>
      </c>
      <c r="I6298" s="147">
        <v>3</v>
      </c>
      <c r="J6298" s="147">
        <v>1192604</v>
      </c>
    </row>
    <row r="6299" spans="1:11" x14ac:dyDescent="0.2">
      <c r="A6299" s="147">
        <v>3</v>
      </c>
      <c r="B6299" s="149" t="s">
        <v>26968</v>
      </c>
      <c r="C6299" s="147" t="s">
        <v>2277</v>
      </c>
      <c r="D6299" s="147" t="s">
        <v>25981</v>
      </c>
      <c r="E6299" s="147" t="s">
        <v>2246</v>
      </c>
      <c r="G6299" s="147">
        <v>0</v>
      </c>
      <c r="I6299" s="147">
        <v>3</v>
      </c>
      <c r="J6299" s="147">
        <v>1192666</v>
      </c>
    </row>
    <row r="6300" spans="1:11" x14ac:dyDescent="0.2">
      <c r="A6300" s="147">
        <v>4</v>
      </c>
      <c r="B6300" s="149" t="s">
        <v>26967</v>
      </c>
      <c r="C6300" s="147" t="s">
        <v>2242</v>
      </c>
      <c r="D6300" s="147" t="s">
        <v>26966</v>
      </c>
      <c r="E6300" s="147" t="s">
        <v>2240</v>
      </c>
      <c r="G6300" s="147">
        <v>0</v>
      </c>
      <c r="I6300" s="147">
        <v>4</v>
      </c>
      <c r="J6300" s="147">
        <v>2567482</v>
      </c>
    </row>
    <row r="6301" spans="1:11" x14ac:dyDescent="0.2">
      <c r="A6301" s="147">
        <v>4</v>
      </c>
      <c r="B6301" s="149" t="s">
        <v>26964</v>
      </c>
      <c r="C6301" s="147" t="s">
        <v>2242</v>
      </c>
      <c r="D6301" s="147" t="s">
        <v>26965</v>
      </c>
      <c r="E6301" s="147" t="s">
        <v>2240</v>
      </c>
      <c r="G6301" s="147">
        <v>0</v>
      </c>
      <c r="I6301" s="147">
        <v>4</v>
      </c>
      <c r="J6301" s="147">
        <v>2567484</v>
      </c>
      <c r="K6301" s="147" t="s">
        <v>2769</v>
      </c>
    </row>
    <row r="6302" spans="1:11" x14ac:dyDescent="0.2">
      <c r="A6302" s="147">
        <v>4</v>
      </c>
      <c r="B6302" s="149" t="s">
        <v>26964</v>
      </c>
      <c r="C6302" s="147" t="s">
        <v>2261</v>
      </c>
      <c r="D6302" s="147" t="s">
        <v>26601</v>
      </c>
      <c r="E6302" s="147" t="s">
        <v>2246</v>
      </c>
      <c r="G6302" s="147">
        <v>0</v>
      </c>
      <c r="I6302" s="147">
        <v>4</v>
      </c>
      <c r="J6302" s="147">
        <v>1192917</v>
      </c>
    </row>
    <row r="6303" spans="1:11" x14ac:dyDescent="0.2">
      <c r="A6303" s="147">
        <v>4</v>
      </c>
      <c r="B6303" s="149" t="s">
        <v>26964</v>
      </c>
      <c r="C6303" s="147" t="s">
        <v>2261</v>
      </c>
      <c r="D6303" s="147" t="s">
        <v>26600</v>
      </c>
      <c r="E6303" s="147" t="s">
        <v>2246</v>
      </c>
      <c r="G6303" s="147">
        <v>0</v>
      </c>
      <c r="I6303" s="147">
        <v>4</v>
      </c>
      <c r="J6303" s="147">
        <v>1192931</v>
      </c>
    </row>
    <row r="6304" spans="1:11" x14ac:dyDescent="0.2">
      <c r="A6304" s="147">
        <v>4</v>
      </c>
      <c r="B6304" s="149" t="s">
        <v>26964</v>
      </c>
      <c r="C6304" s="147" t="s">
        <v>2261</v>
      </c>
      <c r="D6304" s="147" t="s">
        <v>26598</v>
      </c>
      <c r="E6304" s="147" t="s">
        <v>2246</v>
      </c>
      <c r="G6304" s="147">
        <v>0</v>
      </c>
      <c r="I6304" s="147">
        <v>4</v>
      </c>
      <c r="J6304" s="147">
        <v>1192920</v>
      </c>
    </row>
    <row r="6305" spans="1:11" x14ac:dyDescent="0.2">
      <c r="A6305" s="147">
        <v>4</v>
      </c>
      <c r="B6305" s="149" t="s">
        <v>26962</v>
      </c>
      <c r="C6305" s="147" t="s">
        <v>2242</v>
      </c>
      <c r="D6305" s="147" t="s">
        <v>26963</v>
      </c>
      <c r="E6305" s="147" t="s">
        <v>2240</v>
      </c>
      <c r="F6305" s="147" t="s">
        <v>2259</v>
      </c>
      <c r="G6305" s="147">
        <v>2</v>
      </c>
      <c r="H6305" s="148">
        <v>41204</v>
      </c>
      <c r="I6305" s="147">
        <v>4</v>
      </c>
      <c r="J6305" s="147">
        <v>2567476</v>
      </c>
    </row>
    <row r="6306" spans="1:11" x14ac:dyDescent="0.2">
      <c r="A6306" s="147">
        <v>4</v>
      </c>
      <c r="B6306" s="149" t="s">
        <v>26962</v>
      </c>
      <c r="C6306" s="147" t="s">
        <v>2261</v>
      </c>
      <c r="D6306" s="147" t="s">
        <v>26595</v>
      </c>
      <c r="E6306" s="147" t="s">
        <v>2246</v>
      </c>
      <c r="G6306" s="147">
        <v>0</v>
      </c>
      <c r="I6306" s="147">
        <v>4</v>
      </c>
      <c r="J6306" s="147">
        <v>1192965</v>
      </c>
    </row>
    <row r="6307" spans="1:11" x14ac:dyDescent="0.2">
      <c r="A6307" s="147">
        <v>4</v>
      </c>
      <c r="B6307" s="149" t="s">
        <v>26962</v>
      </c>
      <c r="C6307" s="147" t="s">
        <v>2261</v>
      </c>
      <c r="D6307" s="147" t="s">
        <v>26769</v>
      </c>
      <c r="E6307" s="147" t="s">
        <v>2246</v>
      </c>
      <c r="G6307" s="147">
        <v>0</v>
      </c>
      <c r="I6307" s="147">
        <v>4</v>
      </c>
      <c r="J6307" s="147">
        <v>1192982</v>
      </c>
    </row>
    <row r="6308" spans="1:11" x14ac:dyDescent="0.2">
      <c r="A6308" s="147">
        <v>4</v>
      </c>
      <c r="B6308" s="149" t="s">
        <v>26960</v>
      </c>
      <c r="C6308" s="147" t="s">
        <v>2242</v>
      </c>
      <c r="D6308" s="147" t="s">
        <v>26961</v>
      </c>
      <c r="E6308" s="147" t="s">
        <v>2246</v>
      </c>
      <c r="G6308" s="147">
        <v>0</v>
      </c>
      <c r="I6308" s="147">
        <v>4</v>
      </c>
      <c r="J6308" s="147">
        <v>2567495</v>
      </c>
    </row>
    <row r="6309" spans="1:11" x14ac:dyDescent="0.2">
      <c r="A6309" s="147">
        <v>4</v>
      </c>
      <c r="B6309" s="149" t="s">
        <v>26960</v>
      </c>
      <c r="C6309" s="147" t="s">
        <v>2261</v>
      </c>
      <c r="D6309" s="147" t="s">
        <v>26576</v>
      </c>
      <c r="E6309" s="147" t="s">
        <v>2246</v>
      </c>
      <c r="G6309" s="147">
        <v>0</v>
      </c>
      <c r="I6309" s="147">
        <v>4</v>
      </c>
      <c r="J6309" s="147">
        <v>1192994</v>
      </c>
    </row>
    <row r="6310" spans="1:11" x14ac:dyDescent="0.2">
      <c r="A6310" s="147">
        <v>4</v>
      </c>
      <c r="B6310" s="149" t="s">
        <v>26960</v>
      </c>
      <c r="C6310" s="147" t="s">
        <v>2261</v>
      </c>
      <c r="D6310" s="147" t="s">
        <v>26575</v>
      </c>
      <c r="E6310" s="147" t="s">
        <v>2246</v>
      </c>
      <c r="G6310" s="147">
        <v>0</v>
      </c>
      <c r="I6310" s="147">
        <v>4</v>
      </c>
      <c r="J6310" s="147">
        <v>1192988</v>
      </c>
    </row>
    <row r="6311" spans="1:11" x14ac:dyDescent="0.2">
      <c r="A6311" s="147">
        <v>4</v>
      </c>
      <c r="B6311" s="149" t="s">
        <v>26960</v>
      </c>
      <c r="C6311" s="147" t="s">
        <v>2261</v>
      </c>
      <c r="D6311" s="147" t="s">
        <v>26573</v>
      </c>
      <c r="E6311" s="147" t="s">
        <v>2246</v>
      </c>
      <c r="G6311" s="147">
        <v>0</v>
      </c>
      <c r="I6311" s="147">
        <v>4</v>
      </c>
      <c r="J6311" s="147">
        <v>1192983</v>
      </c>
    </row>
    <row r="6312" spans="1:11" x14ac:dyDescent="0.2">
      <c r="A6312" s="147">
        <v>5</v>
      </c>
      <c r="B6312" s="149" t="s">
        <v>26959</v>
      </c>
      <c r="C6312" s="147" t="s">
        <v>2242</v>
      </c>
      <c r="D6312" s="147" t="s">
        <v>26958</v>
      </c>
      <c r="E6312" s="147" t="s">
        <v>2246</v>
      </c>
      <c r="G6312" s="147">
        <v>0</v>
      </c>
      <c r="I6312" s="147">
        <v>5</v>
      </c>
      <c r="J6312" s="147">
        <v>2567505</v>
      </c>
    </row>
    <row r="6313" spans="1:11" x14ac:dyDescent="0.2">
      <c r="A6313" s="147">
        <v>6</v>
      </c>
      <c r="B6313" s="149" t="s">
        <v>26957</v>
      </c>
      <c r="C6313" s="147" t="s">
        <v>2242</v>
      </c>
      <c r="D6313" s="147" t="s">
        <v>26956</v>
      </c>
      <c r="E6313" s="147" t="s">
        <v>2240</v>
      </c>
      <c r="G6313" s="147">
        <v>0</v>
      </c>
      <c r="I6313" s="147">
        <v>6</v>
      </c>
      <c r="J6313" s="147">
        <v>2567524</v>
      </c>
      <c r="K6313" s="147" t="s">
        <v>2769</v>
      </c>
    </row>
    <row r="6314" spans="1:11" x14ac:dyDescent="0.2">
      <c r="A6314" s="147">
        <v>6</v>
      </c>
      <c r="B6314" s="149" t="s">
        <v>26955</v>
      </c>
      <c r="C6314" s="147" t="s">
        <v>2242</v>
      </c>
      <c r="D6314" s="147" t="s">
        <v>26853</v>
      </c>
      <c r="E6314" s="147" t="s">
        <v>2240</v>
      </c>
      <c r="G6314" s="147">
        <v>0</v>
      </c>
      <c r="I6314" s="147">
        <v>5</v>
      </c>
      <c r="J6314" s="147">
        <v>2567519</v>
      </c>
      <c r="K6314" s="147" t="s">
        <v>2769</v>
      </c>
    </row>
    <row r="6315" spans="1:11" x14ac:dyDescent="0.2">
      <c r="A6315" s="147">
        <v>6</v>
      </c>
      <c r="B6315" s="149" t="s">
        <v>26954</v>
      </c>
      <c r="C6315" s="147" t="s">
        <v>2242</v>
      </c>
      <c r="D6315" s="147" t="s">
        <v>26953</v>
      </c>
      <c r="E6315" s="147" t="s">
        <v>2240</v>
      </c>
      <c r="G6315" s="147">
        <v>0</v>
      </c>
      <c r="I6315" s="147">
        <v>5</v>
      </c>
      <c r="J6315" s="147">
        <v>2567513</v>
      </c>
      <c r="K6315" s="147" t="s">
        <v>2769</v>
      </c>
    </row>
    <row r="6316" spans="1:11" x14ac:dyDescent="0.2">
      <c r="A6316" s="147">
        <v>6</v>
      </c>
      <c r="B6316" s="149" t="s">
        <v>26952</v>
      </c>
      <c r="C6316" s="147" t="s">
        <v>2242</v>
      </c>
      <c r="D6316" s="147" t="s">
        <v>26951</v>
      </c>
      <c r="E6316" s="147" t="s">
        <v>2240</v>
      </c>
      <c r="G6316" s="147">
        <v>0</v>
      </c>
      <c r="I6316" s="147">
        <v>5</v>
      </c>
      <c r="J6316" s="147">
        <v>2567518</v>
      </c>
      <c r="K6316" s="147" t="s">
        <v>2769</v>
      </c>
    </row>
    <row r="6317" spans="1:11" x14ac:dyDescent="0.2">
      <c r="A6317" s="147">
        <v>6</v>
      </c>
      <c r="B6317" s="149" t="s">
        <v>26950</v>
      </c>
      <c r="C6317" s="147" t="s">
        <v>2242</v>
      </c>
      <c r="D6317" s="147" t="s">
        <v>26949</v>
      </c>
      <c r="E6317" s="147" t="s">
        <v>2240</v>
      </c>
      <c r="G6317" s="147">
        <v>0</v>
      </c>
      <c r="I6317" s="147">
        <v>5</v>
      </c>
      <c r="J6317" s="147">
        <v>2567514</v>
      </c>
      <c r="K6317" s="147" t="s">
        <v>2769</v>
      </c>
    </row>
    <row r="6318" spans="1:11" x14ac:dyDescent="0.2">
      <c r="A6318" s="147">
        <v>6</v>
      </c>
      <c r="B6318" s="149" t="s">
        <v>26948</v>
      </c>
      <c r="C6318" s="147" t="s">
        <v>2242</v>
      </c>
      <c r="D6318" s="147" t="s">
        <v>26947</v>
      </c>
      <c r="E6318" s="147" t="s">
        <v>2240</v>
      </c>
      <c r="G6318" s="147">
        <v>0</v>
      </c>
      <c r="I6318" s="147">
        <v>5</v>
      </c>
      <c r="J6318" s="147">
        <v>2567501</v>
      </c>
      <c r="K6318" s="147" t="s">
        <v>2769</v>
      </c>
    </row>
    <row r="6319" spans="1:11" x14ac:dyDescent="0.2">
      <c r="A6319" s="147">
        <v>6</v>
      </c>
      <c r="B6319" s="149" t="s">
        <v>26946</v>
      </c>
      <c r="C6319" s="147" t="s">
        <v>2242</v>
      </c>
      <c r="D6319" s="147" t="s">
        <v>26945</v>
      </c>
      <c r="E6319" s="147" t="s">
        <v>2240</v>
      </c>
      <c r="G6319" s="147">
        <v>0</v>
      </c>
      <c r="I6319" s="147">
        <v>5</v>
      </c>
      <c r="J6319" s="147">
        <v>2567504</v>
      </c>
      <c r="K6319" s="147" t="s">
        <v>2769</v>
      </c>
    </row>
    <row r="6320" spans="1:11" x14ac:dyDescent="0.2">
      <c r="A6320" s="147">
        <v>6</v>
      </c>
      <c r="B6320" s="149" t="s">
        <v>26944</v>
      </c>
      <c r="C6320" s="147" t="s">
        <v>2242</v>
      </c>
      <c r="D6320" s="147" t="s">
        <v>26943</v>
      </c>
      <c r="E6320" s="147" t="s">
        <v>2240</v>
      </c>
      <c r="G6320" s="147">
        <v>0</v>
      </c>
      <c r="I6320" s="147">
        <v>5</v>
      </c>
      <c r="J6320" s="147">
        <v>2567516</v>
      </c>
      <c r="K6320" s="147" t="s">
        <v>2769</v>
      </c>
    </row>
    <row r="6321" spans="1:10" x14ac:dyDescent="0.2">
      <c r="A6321" s="147">
        <v>4</v>
      </c>
      <c r="B6321" s="149" t="s">
        <v>26941</v>
      </c>
      <c r="C6321" s="147" t="s">
        <v>2242</v>
      </c>
      <c r="D6321" s="147" t="s">
        <v>26942</v>
      </c>
      <c r="E6321" s="147" t="s">
        <v>2246</v>
      </c>
      <c r="G6321" s="147">
        <v>0</v>
      </c>
      <c r="I6321" s="147">
        <v>4</v>
      </c>
      <c r="J6321" s="147">
        <v>2567472</v>
      </c>
    </row>
    <row r="6322" spans="1:10" x14ac:dyDescent="0.2">
      <c r="A6322" s="147">
        <v>4</v>
      </c>
      <c r="B6322" s="149" t="s">
        <v>26941</v>
      </c>
      <c r="C6322" s="147" t="s">
        <v>2446</v>
      </c>
      <c r="D6322" s="147" t="s">
        <v>26940</v>
      </c>
      <c r="E6322" s="147" t="s">
        <v>2246</v>
      </c>
      <c r="G6322" s="147">
        <v>0</v>
      </c>
      <c r="I6322" s="147">
        <v>4</v>
      </c>
      <c r="J6322" s="147">
        <v>1192926</v>
      </c>
    </row>
    <row r="6323" spans="1:10" x14ac:dyDescent="0.2">
      <c r="A6323" s="147">
        <v>5</v>
      </c>
      <c r="B6323" s="149" t="s">
        <v>26939</v>
      </c>
      <c r="C6323" s="147" t="s">
        <v>2242</v>
      </c>
      <c r="D6323" s="147" t="s">
        <v>26938</v>
      </c>
      <c r="E6323" s="147" t="s">
        <v>2246</v>
      </c>
      <c r="G6323" s="147">
        <v>0</v>
      </c>
      <c r="I6323" s="147">
        <v>5</v>
      </c>
      <c r="J6323" s="147">
        <v>2567529</v>
      </c>
    </row>
    <row r="6324" spans="1:10" x14ac:dyDescent="0.2">
      <c r="A6324" s="147">
        <v>6</v>
      </c>
      <c r="B6324" s="149" t="s">
        <v>26937</v>
      </c>
      <c r="C6324" s="147" t="s">
        <v>2242</v>
      </c>
      <c r="D6324" s="147" t="s">
        <v>26936</v>
      </c>
      <c r="E6324" s="147" t="s">
        <v>2240</v>
      </c>
      <c r="G6324" s="147">
        <v>0</v>
      </c>
      <c r="I6324" s="147">
        <v>6</v>
      </c>
      <c r="J6324" s="147">
        <v>2567543</v>
      </c>
    </row>
    <row r="6325" spans="1:10" x14ac:dyDescent="0.2">
      <c r="A6325" s="147">
        <v>6</v>
      </c>
      <c r="B6325" s="149" t="s">
        <v>26935</v>
      </c>
      <c r="C6325" s="147" t="s">
        <v>2242</v>
      </c>
      <c r="D6325" s="147" t="s">
        <v>26934</v>
      </c>
      <c r="E6325" s="147" t="s">
        <v>2240</v>
      </c>
      <c r="G6325" s="147">
        <v>0</v>
      </c>
      <c r="I6325" s="147">
        <v>5</v>
      </c>
      <c r="J6325" s="147">
        <v>2567538</v>
      </c>
    </row>
    <row r="6326" spans="1:10" x14ac:dyDescent="0.2">
      <c r="A6326" s="147">
        <v>6</v>
      </c>
      <c r="B6326" s="149" t="s">
        <v>26933</v>
      </c>
      <c r="C6326" s="147" t="s">
        <v>2242</v>
      </c>
      <c r="D6326" s="147" t="s">
        <v>26932</v>
      </c>
      <c r="E6326" s="147" t="s">
        <v>2240</v>
      </c>
      <c r="G6326" s="147">
        <v>0</v>
      </c>
      <c r="I6326" s="147">
        <v>5</v>
      </c>
      <c r="J6326" s="147">
        <v>2567531</v>
      </c>
    </row>
    <row r="6327" spans="1:10" x14ac:dyDescent="0.2">
      <c r="A6327" s="147">
        <v>6</v>
      </c>
      <c r="B6327" s="149" t="s">
        <v>26931</v>
      </c>
      <c r="C6327" s="147" t="s">
        <v>2242</v>
      </c>
      <c r="D6327" s="147" t="s">
        <v>26930</v>
      </c>
      <c r="E6327" s="147" t="s">
        <v>2240</v>
      </c>
      <c r="G6327" s="147">
        <v>0</v>
      </c>
      <c r="I6327" s="147">
        <v>5</v>
      </c>
      <c r="J6327" s="147">
        <v>2567532</v>
      </c>
    </row>
    <row r="6328" spans="1:10" x14ac:dyDescent="0.2">
      <c r="A6328" s="147">
        <v>6</v>
      </c>
      <c r="B6328" s="149" t="s">
        <v>26929</v>
      </c>
      <c r="C6328" s="147" t="s">
        <v>2242</v>
      </c>
      <c r="D6328" s="147" t="s">
        <v>26928</v>
      </c>
      <c r="E6328" s="147" t="s">
        <v>2240</v>
      </c>
      <c r="G6328" s="147">
        <v>0</v>
      </c>
      <c r="I6328" s="147">
        <v>5</v>
      </c>
      <c r="J6328" s="147">
        <v>2567536</v>
      </c>
    </row>
    <row r="6329" spans="1:10" x14ac:dyDescent="0.2">
      <c r="A6329" s="147">
        <v>4</v>
      </c>
      <c r="B6329" s="149" t="s">
        <v>26925</v>
      </c>
      <c r="C6329" s="147" t="s">
        <v>2242</v>
      </c>
      <c r="D6329" s="147" t="s">
        <v>26927</v>
      </c>
      <c r="E6329" s="147" t="s">
        <v>2246</v>
      </c>
      <c r="G6329" s="147">
        <v>0</v>
      </c>
      <c r="I6329" s="147">
        <v>4</v>
      </c>
      <c r="J6329" s="147">
        <v>2567480</v>
      </c>
    </row>
    <row r="6330" spans="1:10" x14ac:dyDescent="0.2">
      <c r="A6330" s="147">
        <v>4</v>
      </c>
      <c r="B6330" s="149" t="s">
        <v>26925</v>
      </c>
      <c r="C6330" s="147" t="s">
        <v>2261</v>
      </c>
      <c r="D6330" s="147" t="s">
        <v>26540</v>
      </c>
      <c r="E6330" s="147" t="s">
        <v>2246</v>
      </c>
      <c r="G6330" s="147">
        <v>0</v>
      </c>
      <c r="I6330" s="147">
        <v>4</v>
      </c>
      <c r="J6330" s="147">
        <v>1192950</v>
      </c>
    </row>
    <row r="6331" spans="1:10" x14ac:dyDescent="0.2">
      <c r="A6331" s="147">
        <v>4</v>
      </c>
      <c r="B6331" s="149" t="s">
        <v>26925</v>
      </c>
      <c r="C6331" s="147" t="s">
        <v>2261</v>
      </c>
      <c r="D6331" s="147" t="s">
        <v>26539</v>
      </c>
      <c r="E6331" s="147" t="s">
        <v>2246</v>
      </c>
      <c r="G6331" s="147">
        <v>0</v>
      </c>
      <c r="I6331" s="147">
        <v>4</v>
      </c>
      <c r="J6331" s="147">
        <v>1192928</v>
      </c>
    </row>
    <row r="6332" spans="1:10" x14ac:dyDescent="0.2">
      <c r="A6332" s="147">
        <v>4</v>
      </c>
      <c r="B6332" s="149" t="s">
        <v>26925</v>
      </c>
      <c r="C6332" s="147" t="s">
        <v>2261</v>
      </c>
      <c r="D6332" s="147" t="s">
        <v>26731</v>
      </c>
      <c r="E6332" s="147" t="s">
        <v>2246</v>
      </c>
      <c r="G6332" s="147">
        <v>0</v>
      </c>
      <c r="I6332" s="147">
        <v>4</v>
      </c>
      <c r="J6332" s="147">
        <v>1192961</v>
      </c>
    </row>
    <row r="6333" spans="1:10" x14ac:dyDescent="0.2">
      <c r="A6333" s="147">
        <v>4</v>
      </c>
      <c r="B6333" s="149" t="s">
        <v>26925</v>
      </c>
      <c r="C6333" s="147" t="s">
        <v>2261</v>
      </c>
      <c r="D6333" s="147" t="s">
        <v>26926</v>
      </c>
      <c r="E6333" s="147" t="s">
        <v>2246</v>
      </c>
      <c r="G6333" s="147">
        <v>0</v>
      </c>
      <c r="I6333" s="147">
        <v>4</v>
      </c>
      <c r="J6333" s="147">
        <v>1192970</v>
      </c>
    </row>
    <row r="6334" spans="1:10" x14ac:dyDescent="0.2">
      <c r="A6334" s="147">
        <v>4</v>
      </c>
      <c r="B6334" s="149" t="s">
        <v>26925</v>
      </c>
      <c r="C6334" s="147" t="s">
        <v>2446</v>
      </c>
      <c r="D6334" s="147" t="s">
        <v>26924</v>
      </c>
      <c r="E6334" s="147" t="s">
        <v>2246</v>
      </c>
      <c r="G6334" s="147">
        <v>0</v>
      </c>
      <c r="I6334" s="147">
        <v>4</v>
      </c>
      <c r="J6334" s="147">
        <v>1192991</v>
      </c>
    </row>
    <row r="6335" spans="1:10" x14ac:dyDescent="0.2">
      <c r="A6335" s="147">
        <v>5</v>
      </c>
      <c r="B6335" s="149" t="s">
        <v>26923</v>
      </c>
      <c r="C6335" s="147" t="s">
        <v>2242</v>
      </c>
      <c r="D6335" s="147" t="s">
        <v>26922</v>
      </c>
      <c r="E6335" s="147" t="s">
        <v>2246</v>
      </c>
      <c r="G6335" s="147">
        <v>0</v>
      </c>
      <c r="I6335" s="147">
        <v>5</v>
      </c>
      <c r="J6335" s="147">
        <v>2567591</v>
      </c>
    </row>
    <row r="6336" spans="1:10" x14ac:dyDescent="0.2">
      <c r="A6336" s="147">
        <v>6</v>
      </c>
      <c r="B6336" s="149" t="s">
        <v>26921</v>
      </c>
      <c r="C6336" s="147" t="s">
        <v>2242</v>
      </c>
      <c r="D6336" s="147" t="s">
        <v>26920</v>
      </c>
      <c r="E6336" s="147" t="s">
        <v>2240</v>
      </c>
      <c r="G6336" s="147">
        <v>0</v>
      </c>
      <c r="I6336" s="147">
        <v>6</v>
      </c>
      <c r="J6336" s="147">
        <v>2567594</v>
      </c>
    </row>
    <row r="6337" spans="1:10" x14ac:dyDescent="0.2">
      <c r="A6337" s="147">
        <v>6</v>
      </c>
      <c r="B6337" s="149" t="s">
        <v>26919</v>
      </c>
      <c r="C6337" s="147" t="s">
        <v>2242</v>
      </c>
      <c r="D6337" s="147" t="s">
        <v>26918</v>
      </c>
      <c r="E6337" s="147" t="s">
        <v>2240</v>
      </c>
      <c r="G6337" s="147">
        <v>0</v>
      </c>
      <c r="I6337" s="147">
        <v>5</v>
      </c>
      <c r="J6337" s="147">
        <v>2567553</v>
      </c>
    </row>
    <row r="6338" spans="1:10" x14ac:dyDescent="0.2">
      <c r="A6338" s="147">
        <v>6</v>
      </c>
      <c r="B6338" s="149" t="s">
        <v>26917</v>
      </c>
      <c r="C6338" s="147" t="s">
        <v>2242</v>
      </c>
      <c r="D6338" s="147" t="s">
        <v>26916</v>
      </c>
      <c r="E6338" s="147" t="s">
        <v>2240</v>
      </c>
      <c r="G6338" s="147">
        <v>0</v>
      </c>
      <c r="I6338" s="147">
        <v>5</v>
      </c>
      <c r="J6338" s="147">
        <v>2567550</v>
      </c>
    </row>
    <row r="6339" spans="1:10" x14ac:dyDescent="0.2">
      <c r="A6339" s="147">
        <v>6</v>
      </c>
      <c r="B6339" s="149" t="s">
        <v>26915</v>
      </c>
      <c r="C6339" s="147" t="s">
        <v>2242</v>
      </c>
      <c r="D6339" s="147" t="s">
        <v>26914</v>
      </c>
      <c r="E6339" s="147" t="s">
        <v>2240</v>
      </c>
      <c r="G6339" s="147">
        <v>0</v>
      </c>
      <c r="I6339" s="147">
        <v>5</v>
      </c>
      <c r="J6339" s="147">
        <v>2567568</v>
      </c>
    </row>
    <row r="6340" spans="1:10" x14ac:dyDescent="0.2">
      <c r="A6340" s="147">
        <v>6</v>
      </c>
      <c r="B6340" s="149" t="s">
        <v>26913</v>
      </c>
      <c r="C6340" s="147" t="s">
        <v>2242</v>
      </c>
      <c r="D6340" s="147" t="s">
        <v>26912</v>
      </c>
      <c r="E6340" s="147" t="s">
        <v>2240</v>
      </c>
      <c r="G6340" s="147">
        <v>0</v>
      </c>
      <c r="I6340" s="147">
        <v>5</v>
      </c>
      <c r="J6340" s="147">
        <v>2567548</v>
      </c>
    </row>
    <row r="6341" spans="1:10" x14ac:dyDescent="0.2">
      <c r="A6341" s="147">
        <v>6</v>
      </c>
      <c r="B6341" s="149" t="s">
        <v>26911</v>
      </c>
      <c r="C6341" s="147" t="s">
        <v>2242</v>
      </c>
      <c r="D6341" s="147" t="s">
        <v>26910</v>
      </c>
      <c r="E6341" s="147" t="s">
        <v>2240</v>
      </c>
      <c r="G6341" s="147">
        <v>0</v>
      </c>
      <c r="I6341" s="147">
        <v>5</v>
      </c>
      <c r="J6341" s="147">
        <v>2567577</v>
      </c>
    </row>
    <row r="6342" spans="1:10" x14ac:dyDescent="0.2">
      <c r="A6342" s="147">
        <v>6</v>
      </c>
      <c r="B6342" s="149" t="s">
        <v>26909</v>
      </c>
      <c r="C6342" s="147" t="s">
        <v>2242</v>
      </c>
      <c r="D6342" s="147" t="s">
        <v>26908</v>
      </c>
      <c r="E6342" s="147" t="s">
        <v>2240</v>
      </c>
      <c r="G6342" s="147">
        <v>0</v>
      </c>
      <c r="I6342" s="147">
        <v>5</v>
      </c>
      <c r="J6342" s="147">
        <v>2567590</v>
      </c>
    </row>
    <row r="6343" spans="1:10" x14ac:dyDescent="0.2">
      <c r="A6343" s="147">
        <v>6</v>
      </c>
      <c r="B6343" s="149" t="s">
        <v>26907</v>
      </c>
      <c r="C6343" s="147" t="s">
        <v>2242</v>
      </c>
      <c r="D6343" s="147" t="s">
        <v>26906</v>
      </c>
      <c r="E6343" s="147" t="s">
        <v>2240</v>
      </c>
      <c r="G6343" s="147">
        <v>0</v>
      </c>
      <c r="I6343" s="147">
        <v>5</v>
      </c>
      <c r="J6343" s="147">
        <v>2567575</v>
      </c>
    </row>
    <row r="6344" spans="1:10" x14ac:dyDescent="0.2">
      <c r="A6344" s="147">
        <v>6</v>
      </c>
      <c r="B6344" s="149" t="s">
        <v>26905</v>
      </c>
      <c r="C6344" s="147" t="s">
        <v>2242</v>
      </c>
      <c r="D6344" s="147" t="s">
        <v>26904</v>
      </c>
      <c r="E6344" s="147" t="s">
        <v>2240</v>
      </c>
      <c r="G6344" s="147">
        <v>0</v>
      </c>
      <c r="I6344" s="147">
        <v>5</v>
      </c>
      <c r="J6344" s="147">
        <v>2567546</v>
      </c>
    </row>
    <row r="6345" spans="1:10" x14ac:dyDescent="0.2">
      <c r="A6345" s="147">
        <v>6</v>
      </c>
      <c r="B6345" s="149" t="s">
        <v>26903</v>
      </c>
      <c r="C6345" s="147" t="s">
        <v>2242</v>
      </c>
      <c r="D6345" s="147" t="s">
        <v>26902</v>
      </c>
      <c r="E6345" s="147" t="s">
        <v>2240</v>
      </c>
      <c r="G6345" s="147">
        <v>0</v>
      </c>
      <c r="I6345" s="147">
        <v>5</v>
      </c>
      <c r="J6345" s="147">
        <v>2567583</v>
      </c>
    </row>
    <row r="6346" spans="1:10" x14ac:dyDescent="0.2">
      <c r="A6346" s="147">
        <v>6</v>
      </c>
      <c r="B6346" s="149" t="s">
        <v>26901</v>
      </c>
      <c r="C6346" s="147" t="s">
        <v>2242</v>
      </c>
      <c r="D6346" s="147" t="s">
        <v>26900</v>
      </c>
      <c r="E6346" s="147" t="s">
        <v>2240</v>
      </c>
      <c r="G6346" s="147">
        <v>0</v>
      </c>
      <c r="I6346" s="147">
        <v>5</v>
      </c>
      <c r="J6346" s="147">
        <v>2567587</v>
      </c>
    </row>
    <row r="6347" spans="1:10" x14ac:dyDescent="0.2">
      <c r="A6347" s="147">
        <v>6</v>
      </c>
      <c r="B6347" s="149" t="s">
        <v>26899</v>
      </c>
      <c r="C6347" s="147" t="s">
        <v>2242</v>
      </c>
      <c r="D6347" s="147" t="s">
        <v>26898</v>
      </c>
      <c r="E6347" s="147" t="s">
        <v>2240</v>
      </c>
      <c r="G6347" s="147">
        <v>0</v>
      </c>
      <c r="I6347" s="147">
        <v>5</v>
      </c>
      <c r="J6347" s="147">
        <v>2567567</v>
      </c>
    </row>
    <row r="6348" spans="1:10" x14ac:dyDescent="0.2">
      <c r="A6348" s="147">
        <v>6</v>
      </c>
      <c r="B6348" s="149" t="s">
        <v>26897</v>
      </c>
      <c r="C6348" s="147" t="s">
        <v>2242</v>
      </c>
      <c r="D6348" s="147" t="s">
        <v>26896</v>
      </c>
      <c r="E6348" s="147" t="s">
        <v>2240</v>
      </c>
      <c r="G6348" s="147">
        <v>0</v>
      </c>
      <c r="I6348" s="147">
        <v>5</v>
      </c>
      <c r="J6348" s="147">
        <v>2567566</v>
      </c>
    </row>
    <row r="6349" spans="1:10" x14ac:dyDescent="0.2">
      <c r="A6349" s="147">
        <v>6</v>
      </c>
      <c r="B6349" s="149" t="s">
        <v>26895</v>
      </c>
      <c r="C6349" s="147" t="s">
        <v>2242</v>
      </c>
      <c r="D6349" s="147" t="s">
        <v>26894</v>
      </c>
      <c r="E6349" s="147" t="s">
        <v>2240</v>
      </c>
      <c r="G6349" s="147">
        <v>0</v>
      </c>
      <c r="I6349" s="147">
        <v>5</v>
      </c>
      <c r="J6349" s="147">
        <v>2567557</v>
      </c>
    </row>
    <row r="6350" spans="1:10" x14ac:dyDescent="0.2">
      <c r="A6350" s="147">
        <v>6</v>
      </c>
      <c r="B6350" s="149" t="s">
        <v>26893</v>
      </c>
      <c r="C6350" s="147" t="s">
        <v>2242</v>
      </c>
      <c r="D6350" s="147" t="s">
        <v>26892</v>
      </c>
      <c r="E6350" s="147" t="s">
        <v>2240</v>
      </c>
      <c r="G6350" s="147">
        <v>0</v>
      </c>
      <c r="I6350" s="147">
        <v>5</v>
      </c>
      <c r="J6350" s="147">
        <v>2567582</v>
      </c>
    </row>
    <row r="6351" spans="1:10" x14ac:dyDescent="0.2">
      <c r="A6351" s="147">
        <v>6</v>
      </c>
      <c r="B6351" s="149" t="s">
        <v>26891</v>
      </c>
      <c r="C6351" s="147" t="s">
        <v>2242</v>
      </c>
      <c r="D6351" s="147" t="s">
        <v>26890</v>
      </c>
      <c r="E6351" s="147" t="s">
        <v>2240</v>
      </c>
      <c r="G6351" s="147">
        <v>0</v>
      </c>
      <c r="I6351" s="147">
        <v>5</v>
      </c>
      <c r="J6351" s="147">
        <v>2567555</v>
      </c>
    </row>
    <row r="6352" spans="1:10" x14ac:dyDescent="0.2">
      <c r="A6352" s="147">
        <v>4</v>
      </c>
      <c r="B6352" s="149" t="s">
        <v>26884</v>
      </c>
      <c r="C6352" s="147" t="s">
        <v>2242</v>
      </c>
      <c r="D6352" s="147" t="s">
        <v>26889</v>
      </c>
      <c r="E6352" s="147" t="s">
        <v>2240</v>
      </c>
      <c r="G6352" s="147">
        <v>0</v>
      </c>
      <c r="I6352" s="147">
        <v>4</v>
      </c>
      <c r="J6352" s="147">
        <v>2567492</v>
      </c>
    </row>
    <row r="6353" spans="1:10" x14ac:dyDescent="0.2">
      <c r="A6353" s="147">
        <v>4</v>
      </c>
      <c r="B6353" s="149" t="s">
        <v>26884</v>
      </c>
      <c r="C6353" s="147" t="s">
        <v>2261</v>
      </c>
      <c r="D6353" s="147" t="s">
        <v>26888</v>
      </c>
      <c r="E6353" s="147" t="s">
        <v>2246</v>
      </c>
      <c r="G6353" s="147">
        <v>0</v>
      </c>
      <c r="I6353" s="147">
        <v>4</v>
      </c>
      <c r="J6353" s="147">
        <v>1193000</v>
      </c>
    </row>
    <row r="6354" spans="1:10" x14ac:dyDescent="0.2">
      <c r="A6354" s="147">
        <v>4</v>
      </c>
      <c r="B6354" s="149" t="s">
        <v>26884</v>
      </c>
      <c r="C6354" s="147" t="s">
        <v>2261</v>
      </c>
      <c r="D6354" s="147" t="s">
        <v>26887</v>
      </c>
      <c r="E6354" s="147" t="s">
        <v>2246</v>
      </c>
      <c r="G6354" s="147">
        <v>0</v>
      </c>
      <c r="I6354" s="147">
        <v>4</v>
      </c>
      <c r="J6354" s="147">
        <v>1192995</v>
      </c>
    </row>
    <row r="6355" spans="1:10" x14ac:dyDescent="0.2">
      <c r="A6355" s="147">
        <v>4</v>
      </c>
      <c r="B6355" s="149" t="s">
        <v>26884</v>
      </c>
      <c r="C6355" s="147" t="s">
        <v>2261</v>
      </c>
      <c r="D6355" s="147" t="s">
        <v>26886</v>
      </c>
      <c r="E6355" s="147" t="s">
        <v>2246</v>
      </c>
      <c r="G6355" s="147">
        <v>0</v>
      </c>
      <c r="I6355" s="147">
        <v>4</v>
      </c>
      <c r="J6355" s="147">
        <v>1192934</v>
      </c>
    </row>
    <row r="6356" spans="1:10" x14ac:dyDescent="0.2">
      <c r="A6356" s="147">
        <v>4</v>
      </c>
      <c r="B6356" s="149" t="s">
        <v>26884</v>
      </c>
      <c r="C6356" s="147" t="s">
        <v>2261</v>
      </c>
      <c r="D6356" s="147" t="s">
        <v>26826</v>
      </c>
      <c r="E6356" s="147" t="s">
        <v>2246</v>
      </c>
      <c r="G6356" s="147">
        <v>0</v>
      </c>
      <c r="I6356" s="147">
        <v>4</v>
      </c>
      <c r="J6356" s="147">
        <v>1192984</v>
      </c>
    </row>
    <row r="6357" spans="1:10" x14ac:dyDescent="0.2">
      <c r="A6357" s="147">
        <v>4</v>
      </c>
      <c r="B6357" s="149" t="s">
        <v>26884</v>
      </c>
      <c r="C6357" s="147" t="s">
        <v>2261</v>
      </c>
      <c r="D6357" s="147" t="s">
        <v>26885</v>
      </c>
      <c r="E6357" s="147" t="s">
        <v>2246</v>
      </c>
      <c r="G6357" s="147">
        <v>0</v>
      </c>
      <c r="I6357" s="147">
        <v>4</v>
      </c>
      <c r="J6357" s="147">
        <v>1192932</v>
      </c>
    </row>
    <row r="6358" spans="1:10" x14ac:dyDescent="0.2">
      <c r="A6358" s="147">
        <v>4</v>
      </c>
      <c r="B6358" s="149" t="s">
        <v>26884</v>
      </c>
      <c r="C6358" s="147" t="s">
        <v>2261</v>
      </c>
      <c r="D6358" s="147" t="s">
        <v>26507</v>
      </c>
      <c r="E6358" s="147" t="s">
        <v>2246</v>
      </c>
      <c r="G6358" s="147">
        <v>0</v>
      </c>
      <c r="I6358" s="147">
        <v>4</v>
      </c>
      <c r="J6358" s="147">
        <v>1192993</v>
      </c>
    </row>
    <row r="6359" spans="1:10" x14ac:dyDescent="0.2">
      <c r="A6359" s="147">
        <v>4</v>
      </c>
      <c r="B6359" s="149" t="s">
        <v>26884</v>
      </c>
      <c r="C6359" s="147" t="s">
        <v>2261</v>
      </c>
      <c r="D6359" s="147" t="s">
        <v>26478</v>
      </c>
      <c r="E6359" s="147" t="s">
        <v>2246</v>
      </c>
      <c r="G6359" s="147">
        <v>0</v>
      </c>
      <c r="I6359" s="147">
        <v>4</v>
      </c>
      <c r="J6359" s="147">
        <v>1192937</v>
      </c>
    </row>
    <row r="6360" spans="1:10" x14ac:dyDescent="0.2">
      <c r="A6360" s="147">
        <v>4</v>
      </c>
      <c r="B6360" s="149" t="s">
        <v>26884</v>
      </c>
      <c r="C6360" s="147" t="s">
        <v>2261</v>
      </c>
      <c r="D6360" s="147" t="s">
        <v>26476</v>
      </c>
      <c r="E6360" s="147" t="s">
        <v>2246</v>
      </c>
      <c r="G6360" s="147">
        <v>0</v>
      </c>
      <c r="I6360" s="147">
        <v>4</v>
      </c>
      <c r="J6360" s="147">
        <v>1192972</v>
      </c>
    </row>
    <row r="6361" spans="1:10" x14ac:dyDescent="0.2">
      <c r="A6361" s="147">
        <v>4</v>
      </c>
      <c r="B6361" s="149" t="s">
        <v>26884</v>
      </c>
      <c r="C6361" s="147" t="s">
        <v>2277</v>
      </c>
      <c r="D6361" s="147" t="s">
        <v>26883</v>
      </c>
      <c r="E6361" s="147" t="s">
        <v>2246</v>
      </c>
      <c r="G6361" s="147">
        <v>0</v>
      </c>
      <c r="I6361" s="147">
        <v>4</v>
      </c>
      <c r="J6361" s="147">
        <v>1192933</v>
      </c>
    </row>
    <row r="6362" spans="1:10" x14ac:dyDescent="0.2">
      <c r="A6362" s="147">
        <v>4</v>
      </c>
      <c r="B6362" s="149" t="s">
        <v>26881</v>
      </c>
      <c r="C6362" s="147" t="s">
        <v>2242</v>
      </c>
      <c r="D6362" s="147" t="s">
        <v>26882</v>
      </c>
      <c r="E6362" s="147" t="s">
        <v>2246</v>
      </c>
      <c r="G6362" s="147">
        <v>0</v>
      </c>
      <c r="I6362" s="147">
        <v>4</v>
      </c>
      <c r="J6362" s="147">
        <v>2567487</v>
      </c>
    </row>
    <row r="6363" spans="1:10" x14ac:dyDescent="0.2">
      <c r="A6363" s="147">
        <v>4</v>
      </c>
      <c r="B6363" s="149" t="s">
        <v>26881</v>
      </c>
      <c r="C6363" s="147" t="s">
        <v>2261</v>
      </c>
      <c r="D6363" s="147" t="s">
        <v>26479</v>
      </c>
      <c r="E6363" s="147" t="s">
        <v>2246</v>
      </c>
      <c r="G6363" s="147">
        <v>0</v>
      </c>
      <c r="I6363" s="147">
        <v>4</v>
      </c>
      <c r="J6363" s="147">
        <v>1192944</v>
      </c>
    </row>
    <row r="6364" spans="1:10" x14ac:dyDescent="0.2">
      <c r="A6364" s="147">
        <v>4</v>
      </c>
      <c r="B6364" s="149" t="s">
        <v>26881</v>
      </c>
      <c r="C6364" s="147" t="s">
        <v>2261</v>
      </c>
      <c r="D6364" s="147" t="s">
        <v>26478</v>
      </c>
      <c r="E6364" s="147" t="s">
        <v>2246</v>
      </c>
      <c r="G6364" s="147">
        <v>0</v>
      </c>
      <c r="I6364" s="147">
        <v>4</v>
      </c>
      <c r="J6364" s="147">
        <v>1192997</v>
      </c>
    </row>
    <row r="6365" spans="1:10" x14ac:dyDescent="0.2">
      <c r="A6365" s="147">
        <v>4</v>
      </c>
      <c r="B6365" s="149" t="s">
        <v>26881</v>
      </c>
      <c r="C6365" s="147" t="s">
        <v>2261</v>
      </c>
      <c r="D6365" s="147" t="s">
        <v>26476</v>
      </c>
      <c r="E6365" s="147" t="s">
        <v>2246</v>
      </c>
      <c r="G6365" s="147">
        <v>0</v>
      </c>
      <c r="I6365" s="147">
        <v>4</v>
      </c>
      <c r="J6365" s="147">
        <v>1192962</v>
      </c>
    </row>
    <row r="6366" spans="1:10" x14ac:dyDescent="0.2">
      <c r="A6366" s="147">
        <v>5</v>
      </c>
      <c r="B6366" s="149" t="s">
        <v>26880</v>
      </c>
      <c r="C6366" s="147" t="s">
        <v>2242</v>
      </c>
      <c r="D6366" s="147" t="s">
        <v>26879</v>
      </c>
      <c r="E6366" s="147" t="s">
        <v>2246</v>
      </c>
      <c r="G6366" s="147">
        <v>0</v>
      </c>
      <c r="I6366" s="147">
        <v>5</v>
      </c>
      <c r="J6366" s="147">
        <v>2567605</v>
      </c>
    </row>
    <row r="6367" spans="1:10" x14ac:dyDescent="0.2">
      <c r="A6367" s="147">
        <v>6</v>
      </c>
      <c r="B6367" s="149" t="s">
        <v>26878</v>
      </c>
      <c r="C6367" s="147" t="s">
        <v>2242</v>
      </c>
      <c r="D6367" s="147" t="s">
        <v>26877</v>
      </c>
      <c r="E6367" s="147" t="s">
        <v>2240</v>
      </c>
      <c r="G6367" s="147">
        <v>0</v>
      </c>
      <c r="I6367" s="147">
        <v>6</v>
      </c>
      <c r="J6367" s="147">
        <v>2567616</v>
      </c>
    </row>
    <row r="6368" spans="1:10" x14ac:dyDescent="0.2">
      <c r="A6368" s="147">
        <v>6</v>
      </c>
      <c r="B6368" s="149" t="s">
        <v>26876</v>
      </c>
      <c r="C6368" s="147" t="s">
        <v>2242</v>
      </c>
      <c r="D6368" s="147" t="s">
        <v>26875</v>
      </c>
      <c r="E6368" s="147" t="s">
        <v>2240</v>
      </c>
      <c r="G6368" s="147">
        <v>0</v>
      </c>
      <c r="I6368" s="147">
        <v>5</v>
      </c>
      <c r="J6368" s="147">
        <v>2567602</v>
      </c>
    </row>
    <row r="6369" spans="1:11" x14ac:dyDescent="0.2">
      <c r="A6369" s="147">
        <v>6</v>
      </c>
      <c r="B6369" s="149" t="s">
        <v>26874</v>
      </c>
      <c r="C6369" s="147" t="s">
        <v>2242</v>
      </c>
      <c r="D6369" s="147" t="s">
        <v>26873</v>
      </c>
      <c r="E6369" s="147" t="s">
        <v>2240</v>
      </c>
      <c r="G6369" s="147">
        <v>0</v>
      </c>
      <c r="I6369" s="147">
        <v>5</v>
      </c>
      <c r="J6369" s="147">
        <v>2567608</v>
      </c>
    </row>
    <row r="6370" spans="1:11" x14ac:dyDescent="0.2">
      <c r="A6370" s="147">
        <v>6</v>
      </c>
      <c r="B6370" s="149" t="s">
        <v>26872</v>
      </c>
      <c r="C6370" s="147" t="s">
        <v>2242</v>
      </c>
      <c r="D6370" s="147" t="s">
        <v>26871</v>
      </c>
      <c r="E6370" s="147" t="s">
        <v>2240</v>
      </c>
      <c r="G6370" s="147">
        <v>0</v>
      </c>
      <c r="I6370" s="147">
        <v>5</v>
      </c>
      <c r="J6370" s="147">
        <v>2567598</v>
      </c>
      <c r="K6370" s="147" t="s">
        <v>2769</v>
      </c>
    </row>
    <row r="6371" spans="1:11" x14ac:dyDescent="0.2">
      <c r="A6371" s="147">
        <v>6</v>
      </c>
      <c r="B6371" s="149" t="s">
        <v>26870</v>
      </c>
      <c r="C6371" s="147" t="s">
        <v>2242</v>
      </c>
      <c r="D6371" s="147" t="s">
        <v>26869</v>
      </c>
      <c r="E6371" s="147" t="s">
        <v>2240</v>
      </c>
      <c r="G6371" s="147">
        <v>0</v>
      </c>
      <c r="I6371" s="147">
        <v>5</v>
      </c>
      <c r="J6371" s="147">
        <v>2567600</v>
      </c>
    </row>
    <row r="6372" spans="1:11" x14ac:dyDescent="0.2">
      <c r="A6372" s="147">
        <v>6</v>
      </c>
      <c r="B6372" s="149" t="s">
        <v>26868</v>
      </c>
      <c r="C6372" s="147" t="s">
        <v>2242</v>
      </c>
      <c r="D6372" s="147" t="s">
        <v>26867</v>
      </c>
      <c r="E6372" s="147" t="s">
        <v>2240</v>
      </c>
      <c r="G6372" s="147">
        <v>0</v>
      </c>
      <c r="I6372" s="147">
        <v>5</v>
      </c>
      <c r="J6372" s="147">
        <v>2567599</v>
      </c>
    </row>
    <row r="6373" spans="1:11" x14ac:dyDescent="0.2">
      <c r="A6373" s="147">
        <v>4</v>
      </c>
      <c r="B6373" s="149" t="s">
        <v>26865</v>
      </c>
      <c r="C6373" s="147" t="s">
        <v>2242</v>
      </c>
      <c r="D6373" s="147" t="s">
        <v>26866</v>
      </c>
      <c r="E6373" s="147" t="s">
        <v>2246</v>
      </c>
      <c r="G6373" s="147">
        <v>0</v>
      </c>
      <c r="I6373" s="147">
        <v>4</v>
      </c>
      <c r="J6373" s="147">
        <v>2567485</v>
      </c>
    </row>
    <row r="6374" spans="1:11" x14ac:dyDescent="0.2">
      <c r="A6374" s="147">
        <v>4</v>
      </c>
      <c r="B6374" s="149" t="s">
        <v>26865</v>
      </c>
      <c r="C6374" s="147" t="s">
        <v>2261</v>
      </c>
      <c r="D6374" s="147" t="s">
        <v>26453</v>
      </c>
      <c r="E6374" s="147" t="s">
        <v>2246</v>
      </c>
      <c r="G6374" s="147">
        <v>0</v>
      </c>
      <c r="I6374" s="147">
        <v>4</v>
      </c>
      <c r="J6374" s="147">
        <v>1193005</v>
      </c>
    </row>
    <row r="6375" spans="1:11" x14ac:dyDescent="0.2">
      <c r="A6375" s="147">
        <v>5</v>
      </c>
      <c r="B6375" s="149" t="s">
        <v>26864</v>
      </c>
      <c r="C6375" s="147" t="s">
        <v>2242</v>
      </c>
      <c r="D6375" s="147" t="s">
        <v>26863</v>
      </c>
      <c r="E6375" s="147" t="s">
        <v>2246</v>
      </c>
      <c r="G6375" s="147">
        <v>0</v>
      </c>
      <c r="I6375" s="147">
        <v>5</v>
      </c>
      <c r="J6375" s="147">
        <v>2567624</v>
      </c>
    </row>
    <row r="6376" spans="1:11" x14ac:dyDescent="0.2">
      <c r="A6376" s="147">
        <v>6</v>
      </c>
      <c r="B6376" s="149" t="s">
        <v>26862</v>
      </c>
      <c r="C6376" s="147" t="s">
        <v>2242</v>
      </c>
      <c r="D6376" s="147" t="s">
        <v>26861</v>
      </c>
      <c r="E6376" s="147" t="s">
        <v>2240</v>
      </c>
      <c r="G6376" s="147">
        <v>0</v>
      </c>
      <c r="I6376" s="147">
        <v>6</v>
      </c>
      <c r="J6376" s="147">
        <v>2567635</v>
      </c>
      <c r="K6376" s="147" t="s">
        <v>2769</v>
      </c>
    </row>
    <row r="6377" spans="1:11" x14ac:dyDescent="0.2">
      <c r="A6377" s="147">
        <v>6</v>
      </c>
      <c r="B6377" s="149" t="s">
        <v>26860</v>
      </c>
      <c r="C6377" s="147" t="s">
        <v>2242</v>
      </c>
      <c r="D6377" s="147" t="s">
        <v>26859</v>
      </c>
      <c r="E6377" s="147" t="s">
        <v>2240</v>
      </c>
      <c r="G6377" s="147">
        <v>0</v>
      </c>
      <c r="I6377" s="147">
        <v>5</v>
      </c>
      <c r="J6377" s="147">
        <v>2567628</v>
      </c>
      <c r="K6377" s="147" t="s">
        <v>2769</v>
      </c>
    </row>
    <row r="6378" spans="1:11" x14ac:dyDescent="0.2">
      <c r="A6378" s="147">
        <v>6</v>
      </c>
      <c r="B6378" s="149" t="s">
        <v>26858</v>
      </c>
      <c r="C6378" s="147" t="s">
        <v>2242</v>
      </c>
      <c r="D6378" s="147" t="s">
        <v>26857</v>
      </c>
      <c r="E6378" s="147" t="s">
        <v>2240</v>
      </c>
      <c r="G6378" s="147">
        <v>0</v>
      </c>
      <c r="I6378" s="147">
        <v>5</v>
      </c>
      <c r="J6378" s="147">
        <v>2567634</v>
      </c>
      <c r="K6378" s="147" t="s">
        <v>2769</v>
      </c>
    </row>
    <row r="6379" spans="1:11" x14ac:dyDescent="0.2">
      <c r="A6379" s="147">
        <v>6</v>
      </c>
      <c r="B6379" s="149" t="s">
        <v>26856</v>
      </c>
      <c r="C6379" s="147" t="s">
        <v>2242</v>
      </c>
      <c r="D6379" s="147" t="s">
        <v>26855</v>
      </c>
      <c r="E6379" s="147" t="s">
        <v>2240</v>
      </c>
      <c r="G6379" s="147">
        <v>0</v>
      </c>
      <c r="I6379" s="147">
        <v>5</v>
      </c>
      <c r="J6379" s="147">
        <v>2567625</v>
      </c>
      <c r="K6379" s="147" t="s">
        <v>2769</v>
      </c>
    </row>
    <row r="6380" spans="1:11" x14ac:dyDescent="0.2">
      <c r="A6380" s="147">
        <v>6</v>
      </c>
      <c r="B6380" s="149" t="s">
        <v>26854</v>
      </c>
      <c r="C6380" s="147" t="s">
        <v>2242</v>
      </c>
      <c r="D6380" s="147" t="s">
        <v>26853</v>
      </c>
      <c r="E6380" s="147" t="s">
        <v>2240</v>
      </c>
      <c r="G6380" s="147">
        <v>0</v>
      </c>
      <c r="I6380" s="147">
        <v>5</v>
      </c>
      <c r="J6380" s="147">
        <v>2567629</v>
      </c>
      <c r="K6380" s="147" t="s">
        <v>2769</v>
      </c>
    </row>
    <row r="6381" spans="1:11" x14ac:dyDescent="0.2">
      <c r="A6381" s="147">
        <v>6</v>
      </c>
      <c r="B6381" s="149" t="s">
        <v>26852</v>
      </c>
      <c r="C6381" s="147" t="s">
        <v>2242</v>
      </c>
      <c r="D6381" s="147" t="s">
        <v>26851</v>
      </c>
      <c r="E6381" s="147" t="s">
        <v>2240</v>
      </c>
      <c r="G6381" s="147">
        <v>0</v>
      </c>
      <c r="I6381" s="147">
        <v>5</v>
      </c>
      <c r="J6381" s="147">
        <v>2567633</v>
      </c>
      <c r="K6381" s="147" t="s">
        <v>2769</v>
      </c>
    </row>
    <row r="6382" spans="1:11" x14ac:dyDescent="0.2">
      <c r="A6382" s="147">
        <v>4</v>
      </c>
      <c r="B6382" s="149" t="s">
        <v>26849</v>
      </c>
      <c r="C6382" s="147" t="s">
        <v>2242</v>
      </c>
      <c r="D6382" s="147" t="s">
        <v>26850</v>
      </c>
      <c r="E6382" s="147" t="s">
        <v>2246</v>
      </c>
      <c r="G6382" s="147">
        <v>0</v>
      </c>
      <c r="I6382" s="147">
        <v>4</v>
      </c>
      <c r="J6382" s="147">
        <v>2567473</v>
      </c>
    </row>
    <row r="6383" spans="1:11" x14ac:dyDescent="0.2">
      <c r="A6383" s="147">
        <v>4</v>
      </c>
      <c r="B6383" s="149" t="s">
        <v>26849</v>
      </c>
      <c r="C6383" s="147" t="s">
        <v>2261</v>
      </c>
      <c r="D6383" s="147" t="s">
        <v>26457</v>
      </c>
      <c r="E6383" s="147" t="s">
        <v>2246</v>
      </c>
      <c r="G6383" s="147">
        <v>0</v>
      </c>
      <c r="I6383" s="147">
        <v>4</v>
      </c>
      <c r="J6383" s="147">
        <v>1192945</v>
      </c>
    </row>
    <row r="6384" spans="1:11" x14ac:dyDescent="0.2">
      <c r="A6384" s="147">
        <v>4</v>
      </c>
      <c r="B6384" s="149" t="s">
        <v>26849</v>
      </c>
      <c r="C6384" s="147" t="s">
        <v>2261</v>
      </c>
      <c r="D6384" s="147" t="s">
        <v>26456</v>
      </c>
      <c r="E6384" s="147" t="s">
        <v>2246</v>
      </c>
      <c r="G6384" s="147">
        <v>0</v>
      </c>
      <c r="I6384" s="147">
        <v>4</v>
      </c>
      <c r="J6384" s="147">
        <v>1192953</v>
      </c>
    </row>
    <row r="6385" spans="1:11" x14ac:dyDescent="0.2">
      <c r="A6385" s="147">
        <v>4</v>
      </c>
      <c r="B6385" s="149" t="s">
        <v>26849</v>
      </c>
      <c r="C6385" s="147" t="s">
        <v>2261</v>
      </c>
      <c r="D6385" s="147" t="s">
        <v>26455</v>
      </c>
      <c r="E6385" s="147" t="s">
        <v>2246</v>
      </c>
      <c r="G6385" s="147">
        <v>0</v>
      </c>
      <c r="I6385" s="147">
        <v>4</v>
      </c>
      <c r="J6385" s="147">
        <v>1192949</v>
      </c>
    </row>
    <row r="6386" spans="1:11" x14ac:dyDescent="0.2">
      <c r="A6386" s="147">
        <v>4</v>
      </c>
      <c r="B6386" s="149" t="s">
        <v>26849</v>
      </c>
      <c r="C6386" s="147" t="s">
        <v>2261</v>
      </c>
      <c r="D6386" s="147" t="s">
        <v>26453</v>
      </c>
      <c r="E6386" s="147" t="s">
        <v>2246</v>
      </c>
      <c r="G6386" s="147">
        <v>0</v>
      </c>
      <c r="I6386" s="147">
        <v>4</v>
      </c>
      <c r="J6386" s="147">
        <v>1192925</v>
      </c>
    </row>
    <row r="6387" spans="1:11" x14ac:dyDescent="0.2">
      <c r="A6387" s="147">
        <v>5</v>
      </c>
      <c r="B6387" s="149" t="s">
        <v>26848</v>
      </c>
      <c r="C6387" s="147" t="s">
        <v>2242</v>
      </c>
      <c r="D6387" s="147" t="s">
        <v>26847</v>
      </c>
      <c r="E6387" s="147" t="s">
        <v>2246</v>
      </c>
      <c r="G6387" s="147">
        <v>0</v>
      </c>
      <c r="I6387" s="147">
        <v>5</v>
      </c>
      <c r="J6387" s="147">
        <v>2567640</v>
      </c>
    </row>
    <row r="6388" spans="1:11" x14ac:dyDescent="0.2">
      <c r="A6388" s="147">
        <v>6</v>
      </c>
      <c r="B6388" s="149" t="s">
        <v>26846</v>
      </c>
      <c r="C6388" s="147" t="s">
        <v>2242</v>
      </c>
      <c r="D6388" s="147" t="s">
        <v>26845</v>
      </c>
      <c r="E6388" s="147" t="s">
        <v>2240</v>
      </c>
      <c r="G6388" s="147">
        <v>0</v>
      </c>
      <c r="I6388" s="147">
        <v>6</v>
      </c>
      <c r="J6388" s="147">
        <v>2567647</v>
      </c>
      <c r="K6388" s="147" t="s">
        <v>2769</v>
      </c>
    </row>
    <row r="6389" spans="1:11" x14ac:dyDescent="0.2">
      <c r="A6389" s="147">
        <v>6</v>
      </c>
      <c r="B6389" s="149" t="s">
        <v>26844</v>
      </c>
      <c r="C6389" s="147" t="s">
        <v>2242</v>
      </c>
      <c r="D6389" s="147" t="s">
        <v>26843</v>
      </c>
      <c r="E6389" s="147" t="s">
        <v>2240</v>
      </c>
      <c r="G6389" s="147">
        <v>0</v>
      </c>
      <c r="I6389" s="147">
        <v>5</v>
      </c>
      <c r="J6389" s="147">
        <v>2567646</v>
      </c>
      <c r="K6389" s="147" t="s">
        <v>2769</v>
      </c>
    </row>
    <row r="6390" spans="1:11" x14ac:dyDescent="0.2">
      <c r="A6390" s="147">
        <v>6</v>
      </c>
      <c r="B6390" s="149" t="s">
        <v>26842</v>
      </c>
      <c r="C6390" s="147" t="s">
        <v>2242</v>
      </c>
      <c r="D6390" s="147" t="s">
        <v>26841</v>
      </c>
      <c r="E6390" s="147" t="s">
        <v>2240</v>
      </c>
      <c r="G6390" s="147">
        <v>0</v>
      </c>
      <c r="I6390" s="147">
        <v>5</v>
      </c>
      <c r="J6390" s="147">
        <v>2567638</v>
      </c>
      <c r="K6390" s="147" t="s">
        <v>2769</v>
      </c>
    </row>
    <row r="6391" spans="1:11" x14ac:dyDescent="0.2">
      <c r="A6391" s="147">
        <v>3</v>
      </c>
      <c r="B6391" s="149" t="s">
        <v>26839</v>
      </c>
      <c r="C6391" s="147" t="s">
        <v>2242</v>
      </c>
      <c r="D6391" s="147" t="s">
        <v>26840</v>
      </c>
      <c r="E6391" s="147" t="s">
        <v>2246</v>
      </c>
      <c r="G6391" s="147">
        <v>0</v>
      </c>
      <c r="I6391" s="147">
        <v>3</v>
      </c>
      <c r="J6391" s="147">
        <v>2566872</v>
      </c>
    </row>
    <row r="6392" spans="1:11" x14ac:dyDescent="0.2">
      <c r="A6392" s="147">
        <v>3</v>
      </c>
      <c r="B6392" s="149" t="s">
        <v>26839</v>
      </c>
      <c r="C6392" s="147" t="s">
        <v>2277</v>
      </c>
      <c r="D6392" s="147" t="s">
        <v>26824</v>
      </c>
      <c r="E6392" s="147" t="s">
        <v>2246</v>
      </c>
      <c r="G6392" s="147">
        <v>0</v>
      </c>
      <c r="I6392" s="147">
        <v>3</v>
      </c>
      <c r="J6392" s="147">
        <v>1192620</v>
      </c>
    </row>
    <row r="6393" spans="1:11" x14ac:dyDescent="0.2">
      <c r="A6393" s="147">
        <v>3</v>
      </c>
      <c r="B6393" s="149" t="s">
        <v>26839</v>
      </c>
      <c r="C6393" s="147" t="s">
        <v>2277</v>
      </c>
      <c r="D6393" s="147" t="s">
        <v>26822</v>
      </c>
      <c r="E6393" s="147" t="s">
        <v>2246</v>
      </c>
      <c r="G6393" s="147">
        <v>0</v>
      </c>
      <c r="I6393" s="147">
        <v>3</v>
      </c>
      <c r="J6393" s="147">
        <v>1192584</v>
      </c>
    </row>
    <row r="6394" spans="1:11" x14ac:dyDescent="0.2">
      <c r="A6394" s="147">
        <v>4</v>
      </c>
      <c r="B6394" s="149" t="s">
        <v>26838</v>
      </c>
      <c r="C6394" s="147" t="s">
        <v>2242</v>
      </c>
      <c r="D6394" s="147" t="s">
        <v>26837</v>
      </c>
      <c r="E6394" s="147" t="s">
        <v>2240</v>
      </c>
      <c r="G6394" s="147">
        <v>0</v>
      </c>
      <c r="I6394" s="147">
        <v>4</v>
      </c>
      <c r="J6394" s="147">
        <v>2567652</v>
      </c>
    </row>
    <row r="6395" spans="1:11" x14ac:dyDescent="0.2">
      <c r="A6395" s="147">
        <v>4</v>
      </c>
      <c r="B6395" s="149" t="s">
        <v>26836</v>
      </c>
      <c r="C6395" s="147" t="s">
        <v>2242</v>
      </c>
      <c r="D6395" s="147" t="s">
        <v>26835</v>
      </c>
      <c r="E6395" s="147" t="s">
        <v>2240</v>
      </c>
      <c r="G6395" s="147">
        <v>0</v>
      </c>
      <c r="I6395" s="147">
        <v>4</v>
      </c>
      <c r="J6395" s="147">
        <v>2567651</v>
      </c>
    </row>
    <row r="6396" spans="1:11" x14ac:dyDescent="0.2">
      <c r="A6396" s="147">
        <v>4</v>
      </c>
      <c r="B6396" s="149" t="s">
        <v>26833</v>
      </c>
      <c r="C6396" s="147" t="s">
        <v>2242</v>
      </c>
      <c r="D6396" s="147" t="s">
        <v>26834</v>
      </c>
      <c r="E6396" s="147" t="s">
        <v>2240</v>
      </c>
      <c r="G6396" s="147">
        <v>0</v>
      </c>
      <c r="I6396" s="147">
        <v>4</v>
      </c>
      <c r="J6396" s="147">
        <v>2567659</v>
      </c>
      <c r="K6396" s="147" t="s">
        <v>2769</v>
      </c>
    </row>
    <row r="6397" spans="1:11" x14ac:dyDescent="0.2">
      <c r="A6397" s="147">
        <v>4</v>
      </c>
      <c r="B6397" s="149" t="s">
        <v>26833</v>
      </c>
      <c r="C6397" s="147" t="s">
        <v>2261</v>
      </c>
      <c r="D6397" s="147" t="s">
        <v>26769</v>
      </c>
      <c r="E6397" s="147" t="s">
        <v>2246</v>
      </c>
      <c r="G6397" s="147">
        <v>0</v>
      </c>
      <c r="I6397" s="147">
        <v>4</v>
      </c>
      <c r="J6397" s="147">
        <v>1193054</v>
      </c>
    </row>
    <row r="6398" spans="1:11" x14ac:dyDescent="0.2">
      <c r="A6398" s="147">
        <v>4</v>
      </c>
      <c r="B6398" s="149" t="s">
        <v>26831</v>
      </c>
      <c r="C6398" s="147" t="s">
        <v>2242</v>
      </c>
      <c r="D6398" s="147" t="s">
        <v>26832</v>
      </c>
      <c r="E6398" s="147" t="s">
        <v>2240</v>
      </c>
      <c r="G6398" s="147">
        <v>0</v>
      </c>
      <c r="I6398" s="147">
        <v>4</v>
      </c>
      <c r="J6398" s="147">
        <v>2567660</v>
      </c>
      <c r="K6398" s="147" t="s">
        <v>2769</v>
      </c>
    </row>
    <row r="6399" spans="1:11" x14ac:dyDescent="0.2">
      <c r="A6399" s="147">
        <v>4</v>
      </c>
      <c r="B6399" s="149" t="s">
        <v>26831</v>
      </c>
      <c r="C6399" s="147" t="s">
        <v>2261</v>
      </c>
      <c r="D6399" s="147" t="s">
        <v>26577</v>
      </c>
      <c r="E6399" s="147" t="s">
        <v>2246</v>
      </c>
      <c r="G6399" s="147">
        <v>0</v>
      </c>
      <c r="I6399" s="147">
        <v>4</v>
      </c>
      <c r="J6399" s="147">
        <v>1193042</v>
      </c>
    </row>
    <row r="6400" spans="1:11" x14ac:dyDescent="0.2">
      <c r="A6400" s="147">
        <v>4</v>
      </c>
      <c r="B6400" s="149" t="s">
        <v>26831</v>
      </c>
      <c r="C6400" s="147" t="s">
        <v>2261</v>
      </c>
      <c r="D6400" s="147" t="s">
        <v>26576</v>
      </c>
      <c r="E6400" s="147" t="s">
        <v>2246</v>
      </c>
      <c r="G6400" s="147">
        <v>0</v>
      </c>
      <c r="I6400" s="147">
        <v>4</v>
      </c>
      <c r="J6400" s="147">
        <v>1193048</v>
      </c>
    </row>
    <row r="6401" spans="1:10" x14ac:dyDescent="0.2">
      <c r="A6401" s="147">
        <v>4</v>
      </c>
      <c r="B6401" s="149" t="s">
        <v>26831</v>
      </c>
      <c r="C6401" s="147" t="s">
        <v>2261</v>
      </c>
      <c r="D6401" s="147" t="s">
        <v>26575</v>
      </c>
      <c r="E6401" s="147" t="s">
        <v>2246</v>
      </c>
      <c r="G6401" s="147">
        <v>0</v>
      </c>
      <c r="I6401" s="147">
        <v>4</v>
      </c>
      <c r="J6401" s="147">
        <v>1193018</v>
      </c>
    </row>
    <row r="6402" spans="1:10" x14ac:dyDescent="0.2">
      <c r="A6402" s="147">
        <v>4</v>
      </c>
      <c r="B6402" s="149" t="s">
        <v>26831</v>
      </c>
      <c r="C6402" s="147" t="s">
        <v>2261</v>
      </c>
      <c r="D6402" s="147" t="s">
        <v>26573</v>
      </c>
      <c r="E6402" s="147" t="s">
        <v>2246</v>
      </c>
      <c r="G6402" s="147">
        <v>0</v>
      </c>
      <c r="I6402" s="147">
        <v>4</v>
      </c>
      <c r="J6402" s="147">
        <v>1193060</v>
      </c>
    </row>
    <row r="6403" spans="1:10" x14ac:dyDescent="0.2">
      <c r="A6403" s="147">
        <v>4</v>
      </c>
      <c r="B6403" s="149" t="s">
        <v>26828</v>
      </c>
      <c r="C6403" s="147" t="s">
        <v>2242</v>
      </c>
      <c r="D6403" s="147" t="s">
        <v>26830</v>
      </c>
      <c r="E6403" s="147" t="s">
        <v>2240</v>
      </c>
      <c r="G6403" s="147">
        <v>0</v>
      </c>
      <c r="I6403" s="147">
        <v>4</v>
      </c>
      <c r="J6403" s="147">
        <v>2567664</v>
      </c>
    </row>
    <row r="6404" spans="1:10" x14ac:dyDescent="0.2">
      <c r="A6404" s="147">
        <v>4</v>
      </c>
      <c r="B6404" s="149" t="s">
        <v>26828</v>
      </c>
      <c r="C6404" s="147" t="s">
        <v>2261</v>
      </c>
      <c r="D6404" s="147" t="s">
        <v>26540</v>
      </c>
      <c r="E6404" s="147" t="s">
        <v>2246</v>
      </c>
      <c r="G6404" s="147">
        <v>0</v>
      </c>
      <c r="I6404" s="147">
        <v>4</v>
      </c>
      <c r="J6404" s="147">
        <v>1193066</v>
      </c>
    </row>
    <row r="6405" spans="1:10" x14ac:dyDescent="0.2">
      <c r="A6405" s="147">
        <v>4</v>
      </c>
      <c r="B6405" s="149" t="s">
        <v>26828</v>
      </c>
      <c r="C6405" s="147" t="s">
        <v>2261</v>
      </c>
      <c r="D6405" s="147" t="s">
        <v>26539</v>
      </c>
      <c r="E6405" s="147" t="s">
        <v>2246</v>
      </c>
      <c r="G6405" s="147">
        <v>0</v>
      </c>
      <c r="I6405" s="147">
        <v>4</v>
      </c>
      <c r="J6405" s="147">
        <v>1193027</v>
      </c>
    </row>
    <row r="6406" spans="1:10" x14ac:dyDescent="0.2">
      <c r="A6406" s="147">
        <v>4</v>
      </c>
      <c r="B6406" s="149" t="s">
        <v>26828</v>
      </c>
      <c r="C6406" s="147" t="s">
        <v>2261</v>
      </c>
      <c r="D6406" s="147" t="s">
        <v>26731</v>
      </c>
      <c r="E6406" s="147" t="s">
        <v>2246</v>
      </c>
      <c r="G6406" s="147">
        <v>0</v>
      </c>
      <c r="I6406" s="147">
        <v>4</v>
      </c>
      <c r="J6406" s="147">
        <v>1193038</v>
      </c>
    </row>
    <row r="6407" spans="1:10" x14ac:dyDescent="0.2">
      <c r="A6407" s="147">
        <v>4</v>
      </c>
      <c r="B6407" s="149" t="s">
        <v>26828</v>
      </c>
      <c r="C6407" s="147" t="s">
        <v>2261</v>
      </c>
      <c r="D6407" s="147" t="s">
        <v>26829</v>
      </c>
      <c r="E6407" s="147" t="s">
        <v>2246</v>
      </c>
      <c r="G6407" s="147">
        <v>0</v>
      </c>
      <c r="I6407" s="147">
        <v>4</v>
      </c>
      <c r="J6407" s="147">
        <v>1193058</v>
      </c>
    </row>
    <row r="6408" spans="1:10" x14ac:dyDescent="0.2">
      <c r="A6408" s="147">
        <v>4</v>
      </c>
      <c r="B6408" s="149" t="s">
        <v>26828</v>
      </c>
      <c r="C6408" s="147" t="s">
        <v>2277</v>
      </c>
      <c r="D6408" s="147" t="s">
        <v>26822</v>
      </c>
      <c r="E6408" s="147" t="s">
        <v>2246</v>
      </c>
      <c r="G6408" s="147">
        <v>0</v>
      </c>
      <c r="I6408" s="147">
        <v>4</v>
      </c>
      <c r="J6408" s="147">
        <v>1193044</v>
      </c>
    </row>
    <row r="6409" spans="1:10" x14ac:dyDescent="0.2">
      <c r="A6409" s="147">
        <v>4</v>
      </c>
      <c r="B6409" s="149" t="s">
        <v>26823</v>
      </c>
      <c r="C6409" s="147" t="s">
        <v>2242</v>
      </c>
      <c r="D6409" s="147" t="s">
        <v>26827</v>
      </c>
      <c r="E6409" s="147" t="s">
        <v>2240</v>
      </c>
      <c r="G6409" s="147">
        <v>0</v>
      </c>
      <c r="I6409" s="147">
        <v>4</v>
      </c>
      <c r="J6409" s="147">
        <v>2567665</v>
      </c>
    </row>
    <row r="6410" spans="1:10" x14ac:dyDescent="0.2">
      <c r="A6410" s="147">
        <v>4</v>
      </c>
      <c r="B6410" s="149" t="s">
        <v>26823</v>
      </c>
      <c r="C6410" s="147" t="s">
        <v>2261</v>
      </c>
      <c r="D6410" s="147" t="s">
        <v>26826</v>
      </c>
      <c r="E6410" s="147" t="s">
        <v>2246</v>
      </c>
      <c r="G6410" s="147">
        <v>0</v>
      </c>
      <c r="I6410" s="147">
        <v>4</v>
      </c>
      <c r="J6410" s="147">
        <v>1193034</v>
      </c>
    </row>
    <row r="6411" spans="1:10" x14ac:dyDescent="0.2">
      <c r="A6411" s="147">
        <v>4</v>
      </c>
      <c r="B6411" s="149" t="s">
        <v>26823</v>
      </c>
      <c r="C6411" s="147" t="s">
        <v>2261</v>
      </c>
      <c r="D6411" s="147" t="s">
        <v>26479</v>
      </c>
      <c r="E6411" s="147" t="s">
        <v>2246</v>
      </c>
      <c r="G6411" s="147">
        <v>0</v>
      </c>
      <c r="I6411" s="147">
        <v>4</v>
      </c>
      <c r="J6411" s="147">
        <v>1193050</v>
      </c>
    </row>
    <row r="6412" spans="1:10" x14ac:dyDescent="0.2">
      <c r="A6412" s="147">
        <v>4</v>
      </c>
      <c r="B6412" s="149" t="s">
        <v>26823</v>
      </c>
      <c r="C6412" s="147" t="s">
        <v>2261</v>
      </c>
      <c r="D6412" s="147" t="s">
        <v>26478</v>
      </c>
      <c r="E6412" s="147" t="s">
        <v>2246</v>
      </c>
      <c r="G6412" s="147">
        <v>0</v>
      </c>
      <c r="I6412" s="147">
        <v>4</v>
      </c>
      <c r="J6412" s="147">
        <v>1193020</v>
      </c>
    </row>
    <row r="6413" spans="1:10" x14ac:dyDescent="0.2">
      <c r="A6413" s="147">
        <v>4</v>
      </c>
      <c r="B6413" s="149" t="s">
        <v>26823</v>
      </c>
      <c r="C6413" s="147" t="s">
        <v>2261</v>
      </c>
      <c r="D6413" s="147" t="s">
        <v>26476</v>
      </c>
      <c r="E6413" s="147" t="s">
        <v>2246</v>
      </c>
      <c r="G6413" s="147">
        <v>0</v>
      </c>
      <c r="I6413" s="147">
        <v>4</v>
      </c>
      <c r="J6413" s="147">
        <v>1193049</v>
      </c>
    </row>
    <row r="6414" spans="1:10" x14ac:dyDescent="0.2">
      <c r="A6414" s="147">
        <v>4</v>
      </c>
      <c r="B6414" s="149" t="s">
        <v>26823</v>
      </c>
      <c r="C6414" s="147" t="s">
        <v>2261</v>
      </c>
      <c r="D6414" s="147" t="s">
        <v>26825</v>
      </c>
      <c r="E6414" s="147" t="s">
        <v>2246</v>
      </c>
      <c r="G6414" s="147">
        <v>0</v>
      </c>
      <c r="I6414" s="147">
        <v>4</v>
      </c>
      <c r="J6414" s="147">
        <v>1193023</v>
      </c>
    </row>
    <row r="6415" spans="1:10" x14ac:dyDescent="0.2">
      <c r="A6415" s="147">
        <v>4</v>
      </c>
      <c r="B6415" s="149" t="s">
        <v>26823</v>
      </c>
      <c r="C6415" s="147" t="s">
        <v>2277</v>
      </c>
      <c r="D6415" s="147" t="s">
        <v>26824</v>
      </c>
      <c r="E6415" s="147" t="s">
        <v>2246</v>
      </c>
      <c r="G6415" s="147">
        <v>0</v>
      </c>
      <c r="I6415" s="147">
        <v>4</v>
      </c>
      <c r="J6415" s="147">
        <v>1193039</v>
      </c>
    </row>
    <row r="6416" spans="1:10" x14ac:dyDescent="0.2">
      <c r="A6416" s="147">
        <v>4</v>
      </c>
      <c r="B6416" s="149" t="s">
        <v>26823</v>
      </c>
      <c r="C6416" s="147" t="s">
        <v>2277</v>
      </c>
      <c r="D6416" s="147" t="s">
        <v>26822</v>
      </c>
      <c r="E6416" s="147" t="s">
        <v>2246</v>
      </c>
      <c r="G6416" s="147">
        <v>0</v>
      </c>
      <c r="I6416" s="147">
        <v>4</v>
      </c>
      <c r="J6416" s="147">
        <v>1193036</v>
      </c>
    </row>
    <row r="6417" spans="1:11" x14ac:dyDescent="0.2">
      <c r="A6417" s="147">
        <v>4</v>
      </c>
      <c r="B6417" s="149" t="s">
        <v>26820</v>
      </c>
      <c r="C6417" s="147" t="s">
        <v>2242</v>
      </c>
      <c r="D6417" s="147" t="s">
        <v>26821</v>
      </c>
      <c r="E6417" s="147" t="s">
        <v>2246</v>
      </c>
      <c r="G6417" s="147">
        <v>0</v>
      </c>
      <c r="I6417" s="147">
        <v>4</v>
      </c>
      <c r="J6417" s="147">
        <v>2567658</v>
      </c>
    </row>
    <row r="6418" spans="1:11" x14ac:dyDescent="0.2">
      <c r="A6418" s="147">
        <v>4</v>
      </c>
      <c r="B6418" s="149" t="s">
        <v>26820</v>
      </c>
      <c r="C6418" s="147" t="s">
        <v>2261</v>
      </c>
      <c r="D6418" s="147" t="s">
        <v>26457</v>
      </c>
      <c r="E6418" s="147" t="s">
        <v>2246</v>
      </c>
      <c r="G6418" s="147">
        <v>0</v>
      </c>
      <c r="I6418" s="147">
        <v>4</v>
      </c>
      <c r="J6418" s="147">
        <v>1193043</v>
      </c>
    </row>
    <row r="6419" spans="1:11" x14ac:dyDescent="0.2">
      <c r="A6419" s="147">
        <v>4</v>
      </c>
      <c r="B6419" s="149" t="s">
        <v>26820</v>
      </c>
      <c r="C6419" s="147" t="s">
        <v>2261</v>
      </c>
      <c r="D6419" s="147" t="s">
        <v>26456</v>
      </c>
      <c r="E6419" s="147" t="s">
        <v>2246</v>
      </c>
      <c r="G6419" s="147">
        <v>0</v>
      </c>
      <c r="I6419" s="147">
        <v>4</v>
      </c>
      <c r="J6419" s="147">
        <v>1193019</v>
      </c>
    </row>
    <row r="6420" spans="1:11" x14ac:dyDescent="0.2">
      <c r="A6420" s="147">
        <v>4</v>
      </c>
      <c r="B6420" s="149" t="s">
        <v>26820</v>
      </c>
      <c r="C6420" s="147" t="s">
        <v>2261</v>
      </c>
      <c r="D6420" s="147" t="s">
        <v>26453</v>
      </c>
      <c r="E6420" s="147" t="s">
        <v>2246</v>
      </c>
      <c r="G6420" s="147">
        <v>0</v>
      </c>
      <c r="I6420" s="147">
        <v>4</v>
      </c>
      <c r="J6420" s="147">
        <v>1193013</v>
      </c>
    </row>
    <row r="6421" spans="1:11" x14ac:dyDescent="0.2">
      <c r="A6421" s="147">
        <v>5</v>
      </c>
      <c r="B6421" s="149" t="s">
        <v>26819</v>
      </c>
      <c r="C6421" s="147" t="s">
        <v>2242</v>
      </c>
      <c r="D6421" s="147" t="s">
        <v>26818</v>
      </c>
      <c r="E6421" s="147" t="s">
        <v>2246</v>
      </c>
      <c r="G6421" s="147">
        <v>0</v>
      </c>
      <c r="I6421" s="147">
        <v>5</v>
      </c>
      <c r="J6421" s="147">
        <v>2567709</v>
      </c>
    </row>
    <row r="6422" spans="1:11" x14ac:dyDescent="0.2">
      <c r="A6422" s="147">
        <v>6</v>
      </c>
      <c r="B6422" s="149" t="s">
        <v>26817</v>
      </c>
      <c r="C6422" s="147" t="s">
        <v>2242</v>
      </c>
      <c r="D6422" s="147" t="s">
        <v>26816</v>
      </c>
      <c r="E6422" s="147" t="s">
        <v>2240</v>
      </c>
      <c r="G6422" s="147">
        <v>0</v>
      </c>
      <c r="I6422" s="147">
        <v>6</v>
      </c>
      <c r="J6422" s="147">
        <v>2567721</v>
      </c>
    </row>
    <row r="6423" spans="1:11" x14ac:dyDescent="0.2">
      <c r="A6423" s="147">
        <v>6</v>
      </c>
      <c r="B6423" s="149" t="s">
        <v>26815</v>
      </c>
      <c r="C6423" s="147" t="s">
        <v>2242</v>
      </c>
      <c r="D6423" s="147" t="s">
        <v>26814</v>
      </c>
      <c r="E6423" s="147" t="s">
        <v>2240</v>
      </c>
      <c r="G6423" s="147">
        <v>0</v>
      </c>
      <c r="I6423" s="147">
        <v>5</v>
      </c>
      <c r="J6423" s="147">
        <v>2567674</v>
      </c>
      <c r="K6423" s="147" t="s">
        <v>2769</v>
      </c>
    </row>
    <row r="6424" spans="1:11" x14ac:dyDescent="0.2">
      <c r="A6424" s="147">
        <v>6</v>
      </c>
      <c r="B6424" s="149" t="s">
        <v>26813</v>
      </c>
      <c r="C6424" s="147" t="s">
        <v>2242</v>
      </c>
      <c r="D6424" s="147" t="s">
        <v>26812</v>
      </c>
      <c r="E6424" s="147" t="s">
        <v>2240</v>
      </c>
      <c r="G6424" s="147">
        <v>0</v>
      </c>
      <c r="I6424" s="147">
        <v>5</v>
      </c>
      <c r="J6424" s="147">
        <v>2567680</v>
      </c>
      <c r="K6424" s="147" t="s">
        <v>2769</v>
      </c>
    </row>
    <row r="6425" spans="1:11" x14ac:dyDescent="0.2">
      <c r="A6425" s="147">
        <v>6</v>
      </c>
      <c r="B6425" s="149" t="s">
        <v>26810</v>
      </c>
      <c r="C6425" s="147" t="s">
        <v>2242</v>
      </c>
      <c r="D6425" s="147" t="s">
        <v>26811</v>
      </c>
      <c r="E6425" s="147" t="s">
        <v>2240</v>
      </c>
      <c r="G6425" s="147">
        <v>0</v>
      </c>
      <c r="I6425" s="147">
        <v>5</v>
      </c>
      <c r="J6425" s="147">
        <v>2567695</v>
      </c>
      <c r="K6425" s="147" t="s">
        <v>2769</v>
      </c>
    </row>
    <row r="6426" spans="1:11" x14ac:dyDescent="0.2">
      <c r="A6426" s="147">
        <v>6</v>
      </c>
      <c r="B6426" s="149" t="s">
        <v>26810</v>
      </c>
      <c r="C6426" s="147" t="s">
        <v>2294</v>
      </c>
      <c r="D6426" s="147" t="s">
        <v>26805</v>
      </c>
      <c r="E6426" s="147" t="s">
        <v>2246</v>
      </c>
      <c r="G6426" s="147">
        <v>0</v>
      </c>
      <c r="I6426" s="147">
        <v>5</v>
      </c>
      <c r="J6426" s="147">
        <v>1193078</v>
      </c>
    </row>
    <row r="6427" spans="1:11" x14ac:dyDescent="0.2">
      <c r="A6427" s="147">
        <v>6</v>
      </c>
      <c r="B6427" s="149" t="s">
        <v>26808</v>
      </c>
      <c r="C6427" s="147" t="s">
        <v>2242</v>
      </c>
      <c r="D6427" s="147" t="s">
        <v>26809</v>
      </c>
      <c r="E6427" s="147" t="s">
        <v>2240</v>
      </c>
      <c r="G6427" s="147">
        <v>0</v>
      </c>
      <c r="I6427" s="147">
        <v>5</v>
      </c>
      <c r="J6427" s="147">
        <v>2567694</v>
      </c>
      <c r="K6427" s="147" t="s">
        <v>2769</v>
      </c>
    </row>
    <row r="6428" spans="1:11" x14ac:dyDescent="0.2">
      <c r="A6428" s="147">
        <v>6</v>
      </c>
      <c r="B6428" s="149" t="s">
        <v>26808</v>
      </c>
      <c r="C6428" s="147" t="s">
        <v>2294</v>
      </c>
      <c r="D6428" s="147" t="s">
        <v>26805</v>
      </c>
      <c r="E6428" s="147" t="s">
        <v>2246</v>
      </c>
      <c r="G6428" s="147">
        <v>0</v>
      </c>
      <c r="I6428" s="147">
        <v>5</v>
      </c>
      <c r="J6428" s="147">
        <v>1193083</v>
      </c>
    </row>
    <row r="6429" spans="1:11" x14ac:dyDescent="0.2">
      <c r="A6429" s="147">
        <v>6</v>
      </c>
      <c r="B6429" s="149" t="s">
        <v>26806</v>
      </c>
      <c r="C6429" s="147" t="s">
        <v>2242</v>
      </c>
      <c r="D6429" s="147" t="s">
        <v>26807</v>
      </c>
      <c r="E6429" s="147" t="s">
        <v>2240</v>
      </c>
      <c r="G6429" s="147">
        <v>0</v>
      </c>
      <c r="I6429" s="147">
        <v>5</v>
      </c>
      <c r="J6429" s="147">
        <v>2567689</v>
      </c>
      <c r="K6429" s="147" t="s">
        <v>2769</v>
      </c>
    </row>
    <row r="6430" spans="1:11" x14ac:dyDescent="0.2">
      <c r="A6430" s="147">
        <v>6</v>
      </c>
      <c r="B6430" s="149" t="s">
        <v>26806</v>
      </c>
      <c r="C6430" s="147" t="s">
        <v>2294</v>
      </c>
      <c r="D6430" s="147" t="s">
        <v>26805</v>
      </c>
      <c r="E6430" s="147" t="s">
        <v>2246</v>
      </c>
      <c r="G6430" s="147">
        <v>0</v>
      </c>
      <c r="I6430" s="147">
        <v>5</v>
      </c>
      <c r="J6430" s="147">
        <v>1193082</v>
      </c>
    </row>
    <row r="6431" spans="1:11" x14ac:dyDescent="0.2">
      <c r="A6431" s="147">
        <v>6</v>
      </c>
      <c r="B6431" s="149" t="s">
        <v>26804</v>
      </c>
      <c r="C6431" s="147" t="s">
        <v>2242</v>
      </c>
      <c r="D6431" s="147" t="s">
        <v>26803</v>
      </c>
      <c r="E6431" s="147" t="s">
        <v>2240</v>
      </c>
      <c r="G6431" s="147">
        <v>0</v>
      </c>
      <c r="I6431" s="147">
        <v>5</v>
      </c>
      <c r="J6431" s="147">
        <v>2567671</v>
      </c>
      <c r="K6431" s="147" t="s">
        <v>2769</v>
      </c>
    </row>
    <row r="6432" spans="1:11" x14ac:dyDescent="0.2">
      <c r="A6432" s="147">
        <v>6</v>
      </c>
      <c r="B6432" s="149" t="s">
        <v>26802</v>
      </c>
      <c r="C6432" s="147" t="s">
        <v>2242</v>
      </c>
      <c r="D6432" s="147" t="s">
        <v>26801</v>
      </c>
      <c r="E6432" s="147" t="s">
        <v>2240</v>
      </c>
      <c r="G6432" s="147">
        <v>0</v>
      </c>
      <c r="I6432" s="147">
        <v>5</v>
      </c>
      <c r="J6432" s="147">
        <v>2567715</v>
      </c>
      <c r="K6432" s="147" t="s">
        <v>2769</v>
      </c>
    </row>
    <row r="6433" spans="1:11" x14ac:dyDescent="0.2">
      <c r="A6433" s="147">
        <v>6</v>
      </c>
      <c r="B6433" s="149" t="s">
        <v>26800</v>
      </c>
      <c r="C6433" s="147" t="s">
        <v>2242</v>
      </c>
      <c r="D6433" s="147" t="s">
        <v>26799</v>
      </c>
      <c r="E6433" s="147" t="s">
        <v>2240</v>
      </c>
      <c r="G6433" s="147">
        <v>0</v>
      </c>
      <c r="I6433" s="147">
        <v>5</v>
      </c>
      <c r="J6433" s="147">
        <v>2567686</v>
      </c>
      <c r="K6433" s="147" t="s">
        <v>2769</v>
      </c>
    </row>
    <row r="6434" spans="1:11" x14ac:dyDescent="0.2">
      <c r="A6434" s="147">
        <v>6</v>
      </c>
      <c r="B6434" s="149" t="s">
        <v>26798</v>
      </c>
      <c r="C6434" s="147" t="s">
        <v>2242</v>
      </c>
      <c r="D6434" s="147" t="s">
        <v>26797</v>
      </c>
      <c r="E6434" s="147" t="s">
        <v>2240</v>
      </c>
      <c r="G6434" s="147">
        <v>0</v>
      </c>
      <c r="I6434" s="147">
        <v>5</v>
      </c>
      <c r="J6434" s="147">
        <v>2567677</v>
      </c>
      <c r="K6434" s="147" t="s">
        <v>2769</v>
      </c>
    </row>
    <row r="6435" spans="1:11" x14ac:dyDescent="0.2">
      <c r="A6435" s="147">
        <v>6</v>
      </c>
      <c r="B6435" s="149" t="s">
        <v>26795</v>
      </c>
      <c r="C6435" s="147" t="s">
        <v>2242</v>
      </c>
      <c r="D6435" s="147" t="s">
        <v>26796</v>
      </c>
      <c r="E6435" s="147" t="s">
        <v>2240</v>
      </c>
      <c r="G6435" s="147">
        <v>0</v>
      </c>
      <c r="I6435" s="147">
        <v>5</v>
      </c>
      <c r="J6435" s="147">
        <v>2567675</v>
      </c>
      <c r="K6435" s="147" t="s">
        <v>2769</v>
      </c>
    </row>
    <row r="6436" spans="1:11" x14ac:dyDescent="0.2">
      <c r="A6436" s="147">
        <v>6</v>
      </c>
      <c r="B6436" s="149" t="s">
        <v>26795</v>
      </c>
      <c r="C6436" s="147" t="s">
        <v>2294</v>
      </c>
      <c r="D6436" s="147" t="s">
        <v>26794</v>
      </c>
      <c r="E6436" s="147" t="s">
        <v>2246</v>
      </c>
      <c r="G6436" s="147">
        <v>0</v>
      </c>
      <c r="I6436" s="147">
        <v>5</v>
      </c>
      <c r="J6436" s="147">
        <v>1193081</v>
      </c>
    </row>
    <row r="6437" spans="1:11" x14ac:dyDescent="0.2">
      <c r="A6437" s="147">
        <v>6</v>
      </c>
      <c r="B6437" s="149" t="s">
        <v>26793</v>
      </c>
      <c r="C6437" s="147" t="s">
        <v>2242</v>
      </c>
      <c r="D6437" s="147" t="s">
        <v>26792</v>
      </c>
      <c r="E6437" s="147" t="s">
        <v>2240</v>
      </c>
      <c r="G6437" s="147">
        <v>0</v>
      </c>
      <c r="I6437" s="147">
        <v>5</v>
      </c>
      <c r="J6437" s="147">
        <v>2567698</v>
      </c>
      <c r="K6437" s="147" t="s">
        <v>2769</v>
      </c>
    </row>
    <row r="6438" spans="1:11" x14ac:dyDescent="0.2">
      <c r="A6438" s="147">
        <v>6</v>
      </c>
      <c r="B6438" s="149" t="s">
        <v>26791</v>
      </c>
      <c r="C6438" s="147" t="s">
        <v>2242</v>
      </c>
      <c r="D6438" s="147" t="s">
        <v>26790</v>
      </c>
      <c r="E6438" s="147" t="s">
        <v>2240</v>
      </c>
      <c r="G6438" s="147">
        <v>0</v>
      </c>
      <c r="I6438" s="147">
        <v>5</v>
      </c>
      <c r="J6438" s="147">
        <v>2567704</v>
      </c>
      <c r="K6438" s="147" t="s">
        <v>2769</v>
      </c>
    </row>
    <row r="6439" spans="1:11" x14ac:dyDescent="0.2">
      <c r="A6439" s="147">
        <v>6</v>
      </c>
      <c r="B6439" s="149" t="s">
        <v>26789</v>
      </c>
      <c r="C6439" s="147" t="s">
        <v>2242</v>
      </c>
      <c r="D6439" s="147" t="s">
        <v>26788</v>
      </c>
      <c r="E6439" s="147" t="s">
        <v>2240</v>
      </c>
      <c r="G6439" s="147">
        <v>0</v>
      </c>
      <c r="I6439" s="147">
        <v>5</v>
      </c>
      <c r="J6439" s="147">
        <v>2567692</v>
      </c>
      <c r="K6439" s="147" t="s">
        <v>2769</v>
      </c>
    </row>
    <row r="6440" spans="1:11" x14ac:dyDescent="0.2">
      <c r="A6440" s="147">
        <v>6</v>
      </c>
      <c r="B6440" s="149" t="s">
        <v>26786</v>
      </c>
      <c r="C6440" s="147" t="s">
        <v>2242</v>
      </c>
      <c r="D6440" s="147" t="s">
        <v>26787</v>
      </c>
      <c r="E6440" s="147" t="s">
        <v>2240</v>
      </c>
      <c r="G6440" s="147">
        <v>0</v>
      </c>
      <c r="I6440" s="147">
        <v>5</v>
      </c>
      <c r="J6440" s="147">
        <v>2567701</v>
      </c>
      <c r="K6440" s="147" t="s">
        <v>2769</v>
      </c>
    </row>
    <row r="6441" spans="1:11" x14ac:dyDescent="0.2">
      <c r="A6441" s="147">
        <v>6</v>
      </c>
      <c r="B6441" s="149" t="s">
        <v>26786</v>
      </c>
      <c r="C6441" s="147" t="s">
        <v>2294</v>
      </c>
      <c r="D6441" s="147" t="s">
        <v>26785</v>
      </c>
      <c r="E6441" s="147" t="s">
        <v>2246</v>
      </c>
      <c r="G6441" s="147">
        <v>0</v>
      </c>
      <c r="I6441" s="147">
        <v>5</v>
      </c>
      <c r="J6441" s="147">
        <v>1193070</v>
      </c>
    </row>
    <row r="6442" spans="1:11" x14ac:dyDescent="0.2">
      <c r="A6442" s="147">
        <v>6</v>
      </c>
      <c r="B6442" s="149" t="s">
        <v>26784</v>
      </c>
      <c r="C6442" s="147" t="s">
        <v>2242</v>
      </c>
      <c r="D6442" s="147" t="s">
        <v>26783</v>
      </c>
      <c r="E6442" s="147" t="s">
        <v>2240</v>
      </c>
      <c r="G6442" s="147">
        <v>0</v>
      </c>
      <c r="I6442" s="147">
        <v>5</v>
      </c>
      <c r="J6442" s="147">
        <v>2567691</v>
      </c>
      <c r="K6442" s="147" t="s">
        <v>2769</v>
      </c>
    </row>
    <row r="6443" spans="1:11" x14ac:dyDescent="0.2">
      <c r="A6443" s="147">
        <v>3</v>
      </c>
      <c r="B6443" s="149" t="s">
        <v>26777</v>
      </c>
      <c r="C6443" s="147" t="s">
        <v>2242</v>
      </c>
      <c r="D6443" s="147" t="s">
        <v>26782</v>
      </c>
      <c r="E6443" s="147" t="s">
        <v>2246</v>
      </c>
      <c r="G6443" s="147">
        <v>0</v>
      </c>
      <c r="I6443" s="147">
        <v>3</v>
      </c>
      <c r="J6443" s="147">
        <v>2566863</v>
      </c>
    </row>
    <row r="6444" spans="1:11" x14ac:dyDescent="0.2">
      <c r="A6444" s="147">
        <v>3</v>
      </c>
      <c r="B6444" s="149" t="s">
        <v>26777</v>
      </c>
      <c r="C6444" s="147" t="s">
        <v>2261</v>
      </c>
      <c r="D6444" s="147" t="s">
        <v>26781</v>
      </c>
      <c r="E6444" s="147" t="s">
        <v>2246</v>
      </c>
      <c r="G6444" s="147">
        <v>0</v>
      </c>
      <c r="I6444" s="147">
        <v>3</v>
      </c>
      <c r="J6444" s="147">
        <v>1192626</v>
      </c>
    </row>
    <row r="6445" spans="1:11" x14ac:dyDescent="0.2">
      <c r="A6445" s="147">
        <v>3</v>
      </c>
      <c r="B6445" s="149" t="s">
        <v>26777</v>
      </c>
      <c r="C6445" s="147" t="s">
        <v>2277</v>
      </c>
      <c r="D6445" s="147" t="s">
        <v>26780</v>
      </c>
      <c r="E6445" s="147" t="s">
        <v>2246</v>
      </c>
      <c r="G6445" s="147">
        <v>0</v>
      </c>
      <c r="I6445" s="147">
        <v>3</v>
      </c>
      <c r="J6445" s="147">
        <v>1192664</v>
      </c>
    </row>
    <row r="6446" spans="1:11" x14ac:dyDescent="0.2">
      <c r="A6446" s="147">
        <v>3</v>
      </c>
      <c r="B6446" s="149" t="s">
        <v>26777</v>
      </c>
      <c r="C6446" s="147" t="s">
        <v>2277</v>
      </c>
      <c r="D6446" s="147" t="s">
        <v>26779</v>
      </c>
      <c r="E6446" s="147" t="s">
        <v>2246</v>
      </c>
      <c r="G6446" s="147">
        <v>0</v>
      </c>
      <c r="I6446" s="147">
        <v>3</v>
      </c>
      <c r="J6446" s="147">
        <v>1192586</v>
      </c>
    </row>
    <row r="6447" spans="1:11" x14ac:dyDescent="0.2">
      <c r="A6447" s="147">
        <v>3</v>
      </c>
      <c r="B6447" s="149" t="s">
        <v>26777</v>
      </c>
      <c r="C6447" s="147" t="s">
        <v>2277</v>
      </c>
      <c r="D6447" s="147" t="s">
        <v>26778</v>
      </c>
      <c r="E6447" s="147" t="s">
        <v>2246</v>
      </c>
      <c r="G6447" s="147">
        <v>0</v>
      </c>
      <c r="I6447" s="147">
        <v>3</v>
      </c>
      <c r="J6447" s="147">
        <v>1192710</v>
      </c>
    </row>
    <row r="6448" spans="1:11" x14ac:dyDescent="0.2">
      <c r="A6448" s="147">
        <v>3</v>
      </c>
      <c r="B6448" s="149" t="s">
        <v>26777</v>
      </c>
      <c r="C6448" s="147" t="s">
        <v>2277</v>
      </c>
      <c r="D6448" s="147" t="s">
        <v>26776</v>
      </c>
      <c r="E6448" s="147" t="s">
        <v>2246</v>
      </c>
      <c r="G6448" s="147">
        <v>0</v>
      </c>
      <c r="I6448" s="147">
        <v>3</v>
      </c>
      <c r="J6448" s="147">
        <v>1192621</v>
      </c>
    </row>
    <row r="6449" spans="1:11" x14ac:dyDescent="0.2">
      <c r="A6449" s="147">
        <v>4</v>
      </c>
      <c r="B6449" s="149" t="s">
        <v>26775</v>
      </c>
      <c r="C6449" s="147" t="s">
        <v>2242</v>
      </c>
      <c r="D6449" s="147" t="s">
        <v>26774</v>
      </c>
      <c r="E6449" s="147" t="s">
        <v>2240</v>
      </c>
      <c r="G6449" s="147">
        <v>0</v>
      </c>
      <c r="I6449" s="147">
        <v>4</v>
      </c>
      <c r="J6449" s="147">
        <v>2567734</v>
      </c>
    </row>
    <row r="6450" spans="1:11" x14ac:dyDescent="0.2">
      <c r="A6450" s="147">
        <v>4</v>
      </c>
      <c r="B6450" s="149" t="s">
        <v>26772</v>
      </c>
      <c r="C6450" s="147" t="s">
        <v>2242</v>
      </c>
      <c r="D6450" s="147" t="s">
        <v>26773</v>
      </c>
      <c r="E6450" s="147" t="s">
        <v>2240</v>
      </c>
      <c r="G6450" s="147">
        <v>0</v>
      </c>
      <c r="I6450" s="147">
        <v>4</v>
      </c>
      <c r="J6450" s="147">
        <v>2567722</v>
      </c>
      <c r="K6450" s="147" t="s">
        <v>2769</v>
      </c>
    </row>
    <row r="6451" spans="1:11" x14ac:dyDescent="0.2">
      <c r="A6451" s="147">
        <v>4</v>
      </c>
      <c r="B6451" s="149" t="s">
        <v>26772</v>
      </c>
      <c r="C6451" s="147" t="s">
        <v>2261</v>
      </c>
      <c r="D6451" s="147" t="s">
        <v>26601</v>
      </c>
      <c r="E6451" s="147" t="s">
        <v>2246</v>
      </c>
      <c r="G6451" s="147">
        <v>0</v>
      </c>
      <c r="I6451" s="147">
        <v>4</v>
      </c>
      <c r="J6451" s="147">
        <v>1193158</v>
      </c>
    </row>
    <row r="6452" spans="1:11" x14ac:dyDescent="0.2">
      <c r="A6452" s="147">
        <v>4</v>
      </c>
      <c r="B6452" s="149" t="s">
        <v>26772</v>
      </c>
      <c r="C6452" s="147" t="s">
        <v>2261</v>
      </c>
      <c r="D6452" s="147" t="s">
        <v>26600</v>
      </c>
      <c r="E6452" s="147" t="s">
        <v>2246</v>
      </c>
      <c r="G6452" s="147">
        <v>0</v>
      </c>
      <c r="I6452" s="147">
        <v>4</v>
      </c>
      <c r="J6452" s="147">
        <v>1193157</v>
      </c>
    </row>
    <row r="6453" spans="1:11" x14ac:dyDescent="0.2">
      <c r="A6453" s="147">
        <v>4</v>
      </c>
      <c r="B6453" s="149" t="s">
        <v>26772</v>
      </c>
      <c r="C6453" s="147" t="s">
        <v>2261</v>
      </c>
      <c r="D6453" s="147" t="s">
        <v>26598</v>
      </c>
      <c r="E6453" s="147" t="s">
        <v>2246</v>
      </c>
      <c r="G6453" s="147">
        <v>0</v>
      </c>
      <c r="I6453" s="147">
        <v>4</v>
      </c>
      <c r="J6453" s="147">
        <v>1193085</v>
      </c>
    </row>
    <row r="6454" spans="1:11" x14ac:dyDescent="0.2">
      <c r="A6454" s="147">
        <v>4</v>
      </c>
      <c r="B6454" s="149" t="s">
        <v>26770</v>
      </c>
      <c r="C6454" s="147" t="s">
        <v>2242</v>
      </c>
      <c r="D6454" s="147" t="s">
        <v>26771</v>
      </c>
      <c r="E6454" s="147" t="s">
        <v>2240</v>
      </c>
      <c r="G6454" s="147">
        <v>0</v>
      </c>
      <c r="I6454" s="147">
        <v>4</v>
      </c>
      <c r="J6454" s="147">
        <v>2567749</v>
      </c>
      <c r="K6454" s="147" t="s">
        <v>2769</v>
      </c>
    </row>
    <row r="6455" spans="1:11" x14ac:dyDescent="0.2">
      <c r="A6455" s="147">
        <v>4</v>
      </c>
      <c r="B6455" s="149" t="s">
        <v>26770</v>
      </c>
      <c r="C6455" s="147" t="s">
        <v>2261</v>
      </c>
      <c r="D6455" s="147" t="s">
        <v>26595</v>
      </c>
      <c r="E6455" s="147" t="s">
        <v>2246</v>
      </c>
      <c r="G6455" s="147">
        <v>0</v>
      </c>
      <c r="I6455" s="147">
        <v>4</v>
      </c>
      <c r="J6455" s="147">
        <v>1193100</v>
      </c>
    </row>
    <row r="6456" spans="1:11" x14ac:dyDescent="0.2">
      <c r="A6456" s="147">
        <v>4</v>
      </c>
      <c r="B6456" s="149" t="s">
        <v>26770</v>
      </c>
      <c r="C6456" s="147" t="s">
        <v>2261</v>
      </c>
      <c r="D6456" s="147" t="s">
        <v>26769</v>
      </c>
      <c r="E6456" s="147" t="s">
        <v>2246</v>
      </c>
      <c r="G6456" s="147">
        <v>0</v>
      </c>
      <c r="I6456" s="147">
        <v>4</v>
      </c>
      <c r="J6456" s="147">
        <v>1193110</v>
      </c>
    </row>
    <row r="6457" spans="1:11" x14ac:dyDescent="0.2">
      <c r="A6457" s="147">
        <v>4</v>
      </c>
      <c r="B6457" s="149" t="s">
        <v>26767</v>
      </c>
      <c r="C6457" s="147" t="s">
        <v>2242</v>
      </c>
      <c r="D6457" s="147" t="s">
        <v>26768</v>
      </c>
      <c r="E6457" s="147" t="s">
        <v>2246</v>
      </c>
      <c r="G6457" s="147">
        <v>0</v>
      </c>
      <c r="I6457" s="147">
        <v>4</v>
      </c>
      <c r="J6457" s="147">
        <v>2567724</v>
      </c>
    </row>
    <row r="6458" spans="1:11" x14ac:dyDescent="0.2">
      <c r="A6458" s="147">
        <v>4</v>
      </c>
      <c r="B6458" s="149" t="s">
        <v>26767</v>
      </c>
      <c r="C6458" s="147" t="s">
        <v>2261</v>
      </c>
      <c r="D6458" s="147" t="s">
        <v>26577</v>
      </c>
      <c r="E6458" s="147" t="s">
        <v>2246</v>
      </c>
      <c r="G6458" s="147">
        <v>0</v>
      </c>
      <c r="I6458" s="147">
        <v>4</v>
      </c>
      <c r="J6458" s="147">
        <v>1193142</v>
      </c>
    </row>
    <row r="6459" spans="1:11" x14ac:dyDescent="0.2">
      <c r="A6459" s="147">
        <v>4</v>
      </c>
      <c r="B6459" s="149" t="s">
        <v>26767</v>
      </c>
      <c r="C6459" s="147" t="s">
        <v>2261</v>
      </c>
      <c r="D6459" s="147" t="s">
        <v>26576</v>
      </c>
      <c r="E6459" s="147" t="s">
        <v>2246</v>
      </c>
      <c r="G6459" s="147">
        <v>0</v>
      </c>
      <c r="I6459" s="147">
        <v>4</v>
      </c>
      <c r="J6459" s="147">
        <v>1193161</v>
      </c>
    </row>
    <row r="6460" spans="1:11" x14ac:dyDescent="0.2">
      <c r="A6460" s="147">
        <v>4</v>
      </c>
      <c r="B6460" s="149" t="s">
        <v>26767</v>
      </c>
      <c r="C6460" s="147" t="s">
        <v>2261</v>
      </c>
      <c r="D6460" s="147" t="s">
        <v>26575</v>
      </c>
      <c r="E6460" s="147" t="s">
        <v>2246</v>
      </c>
      <c r="G6460" s="147">
        <v>0</v>
      </c>
      <c r="I6460" s="147">
        <v>4</v>
      </c>
      <c r="J6460" s="147">
        <v>1193086</v>
      </c>
    </row>
    <row r="6461" spans="1:11" x14ac:dyDescent="0.2">
      <c r="A6461" s="147">
        <v>4</v>
      </c>
      <c r="B6461" s="149" t="s">
        <v>26767</v>
      </c>
      <c r="C6461" s="147" t="s">
        <v>2261</v>
      </c>
      <c r="D6461" s="147" t="s">
        <v>26573</v>
      </c>
      <c r="E6461" s="147" t="s">
        <v>2246</v>
      </c>
      <c r="G6461" s="147">
        <v>0</v>
      </c>
      <c r="I6461" s="147">
        <v>4</v>
      </c>
      <c r="J6461" s="147">
        <v>1193154</v>
      </c>
    </row>
    <row r="6462" spans="1:11" x14ac:dyDescent="0.2">
      <c r="A6462" s="147">
        <v>5</v>
      </c>
      <c r="B6462" s="149" t="s">
        <v>26766</v>
      </c>
      <c r="C6462" s="147" t="s">
        <v>2242</v>
      </c>
      <c r="D6462" s="147" t="s">
        <v>26765</v>
      </c>
      <c r="E6462" s="147" t="s">
        <v>2246</v>
      </c>
      <c r="G6462" s="147">
        <v>0</v>
      </c>
      <c r="I6462" s="147">
        <v>5</v>
      </c>
      <c r="J6462" s="147">
        <v>2567765</v>
      </c>
    </row>
    <row r="6463" spans="1:11" x14ac:dyDescent="0.2">
      <c r="A6463" s="147">
        <v>6</v>
      </c>
      <c r="B6463" s="149" t="s">
        <v>26764</v>
      </c>
      <c r="C6463" s="147" t="s">
        <v>2242</v>
      </c>
      <c r="D6463" s="147" t="s">
        <v>26763</v>
      </c>
      <c r="E6463" s="147" t="s">
        <v>2240</v>
      </c>
      <c r="G6463" s="147">
        <v>0</v>
      </c>
      <c r="I6463" s="147">
        <v>6</v>
      </c>
      <c r="J6463" s="147">
        <v>2567777</v>
      </c>
      <c r="K6463" s="147" t="s">
        <v>2769</v>
      </c>
    </row>
    <row r="6464" spans="1:11" x14ac:dyDescent="0.2">
      <c r="A6464" s="147">
        <v>6</v>
      </c>
      <c r="B6464" s="149" t="s">
        <v>26762</v>
      </c>
      <c r="C6464" s="147" t="s">
        <v>2242</v>
      </c>
      <c r="D6464" s="147" t="s">
        <v>26761</v>
      </c>
      <c r="E6464" s="147" t="s">
        <v>2240</v>
      </c>
      <c r="G6464" s="147">
        <v>0</v>
      </c>
      <c r="I6464" s="147">
        <v>5</v>
      </c>
      <c r="J6464" s="147">
        <v>2567773</v>
      </c>
      <c r="K6464" s="147" t="s">
        <v>2769</v>
      </c>
    </row>
    <row r="6465" spans="1:11" x14ac:dyDescent="0.2">
      <c r="A6465" s="147">
        <v>6</v>
      </c>
      <c r="B6465" s="149" t="s">
        <v>26760</v>
      </c>
      <c r="C6465" s="147" t="s">
        <v>2242</v>
      </c>
      <c r="D6465" s="147" t="s">
        <v>26759</v>
      </c>
      <c r="E6465" s="147" t="s">
        <v>2240</v>
      </c>
      <c r="G6465" s="147">
        <v>0</v>
      </c>
      <c r="I6465" s="147">
        <v>5</v>
      </c>
      <c r="J6465" s="147">
        <v>2567759</v>
      </c>
      <c r="K6465" s="147" t="s">
        <v>2769</v>
      </c>
    </row>
    <row r="6466" spans="1:11" x14ac:dyDescent="0.2">
      <c r="A6466" s="147">
        <v>6</v>
      </c>
      <c r="B6466" s="149" t="s">
        <v>26758</v>
      </c>
      <c r="C6466" s="147" t="s">
        <v>2242</v>
      </c>
      <c r="D6466" s="147" t="s">
        <v>26757</v>
      </c>
      <c r="E6466" s="147" t="s">
        <v>2240</v>
      </c>
      <c r="G6466" s="147">
        <v>0</v>
      </c>
      <c r="I6466" s="147">
        <v>5</v>
      </c>
      <c r="J6466" s="147">
        <v>2567761</v>
      </c>
      <c r="K6466" s="147" t="s">
        <v>2769</v>
      </c>
    </row>
    <row r="6467" spans="1:11" x14ac:dyDescent="0.2">
      <c r="A6467" s="147">
        <v>6</v>
      </c>
      <c r="B6467" s="149" t="s">
        <v>26756</v>
      </c>
      <c r="C6467" s="147" t="s">
        <v>2242</v>
      </c>
      <c r="D6467" s="147" t="s">
        <v>26755</v>
      </c>
      <c r="E6467" s="147" t="s">
        <v>2240</v>
      </c>
      <c r="G6467" s="147">
        <v>0</v>
      </c>
      <c r="I6467" s="147">
        <v>5</v>
      </c>
      <c r="J6467" s="147">
        <v>2567767</v>
      </c>
      <c r="K6467" s="147" t="s">
        <v>2769</v>
      </c>
    </row>
    <row r="6468" spans="1:11" x14ac:dyDescent="0.2">
      <c r="A6468" s="147">
        <v>6</v>
      </c>
      <c r="B6468" s="149" t="s">
        <v>26754</v>
      </c>
      <c r="C6468" s="147" t="s">
        <v>2242</v>
      </c>
      <c r="D6468" s="147" t="s">
        <v>26753</v>
      </c>
      <c r="E6468" s="147" t="s">
        <v>2240</v>
      </c>
      <c r="G6468" s="147">
        <v>0</v>
      </c>
      <c r="I6468" s="147">
        <v>5</v>
      </c>
      <c r="J6468" s="147">
        <v>2567763</v>
      </c>
      <c r="K6468" s="147" t="s">
        <v>2769</v>
      </c>
    </row>
    <row r="6469" spans="1:11" x14ac:dyDescent="0.2">
      <c r="A6469" s="147">
        <v>6</v>
      </c>
      <c r="B6469" s="149" t="s">
        <v>26752</v>
      </c>
      <c r="C6469" s="147" t="s">
        <v>2242</v>
      </c>
      <c r="D6469" s="147" t="s">
        <v>26751</v>
      </c>
      <c r="E6469" s="147" t="s">
        <v>2240</v>
      </c>
      <c r="G6469" s="147">
        <v>0</v>
      </c>
      <c r="I6469" s="147">
        <v>5</v>
      </c>
      <c r="J6469" s="147">
        <v>2567762</v>
      </c>
      <c r="K6469" s="147" t="s">
        <v>2769</v>
      </c>
    </row>
    <row r="6470" spans="1:11" x14ac:dyDescent="0.2">
      <c r="A6470" s="147">
        <v>6</v>
      </c>
      <c r="B6470" s="149" t="s">
        <v>26750</v>
      </c>
      <c r="C6470" s="147" t="s">
        <v>2242</v>
      </c>
      <c r="D6470" s="147" t="s">
        <v>26749</v>
      </c>
      <c r="E6470" s="147" t="s">
        <v>2240</v>
      </c>
      <c r="G6470" s="147">
        <v>0</v>
      </c>
      <c r="I6470" s="147">
        <v>5</v>
      </c>
      <c r="J6470" s="147">
        <v>2567754</v>
      </c>
      <c r="K6470" s="147" t="s">
        <v>2769</v>
      </c>
    </row>
    <row r="6471" spans="1:11" x14ac:dyDescent="0.2">
      <c r="A6471" s="147">
        <v>4</v>
      </c>
      <c r="B6471" s="149" t="s">
        <v>26745</v>
      </c>
      <c r="C6471" s="147" t="s">
        <v>2242</v>
      </c>
      <c r="D6471" s="147" t="s">
        <v>26748</v>
      </c>
      <c r="E6471" s="147" t="s">
        <v>2246</v>
      </c>
      <c r="G6471" s="147">
        <v>0</v>
      </c>
      <c r="I6471" s="147">
        <v>4</v>
      </c>
      <c r="J6471" s="147">
        <v>2567727</v>
      </c>
    </row>
    <row r="6472" spans="1:11" x14ac:dyDescent="0.2">
      <c r="A6472" s="147">
        <v>4</v>
      </c>
      <c r="B6472" s="149" t="s">
        <v>26745</v>
      </c>
      <c r="C6472" s="147" t="s">
        <v>2261</v>
      </c>
      <c r="D6472" s="147" t="s">
        <v>26747</v>
      </c>
      <c r="E6472" s="147" t="s">
        <v>2246</v>
      </c>
      <c r="G6472" s="147">
        <v>0</v>
      </c>
      <c r="I6472" s="147">
        <v>4</v>
      </c>
      <c r="J6472" s="147">
        <v>1193155</v>
      </c>
    </row>
    <row r="6473" spans="1:11" x14ac:dyDescent="0.2">
      <c r="A6473" s="147">
        <v>4</v>
      </c>
      <c r="B6473" s="149" t="s">
        <v>26745</v>
      </c>
      <c r="C6473" s="147" t="s">
        <v>2261</v>
      </c>
      <c r="D6473" s="147" t="s">
        <v>26746</v>
      </c>
      <c r="E6473" s="147" t="s">
        <v>2246</v>
      </c>
      <c r="G6473" s="147">
        <v>0</v>
      </c>
      <c r="I6473" s="147">
        <v>4</v>
      </c>
      <c r="J6473" s="147">
        <v>1193128</v>
      </c>
    </row>
    <row r="6474" spans="1:11" x14ac:dyDescent="0.2">
      <c r="A6474" s="147">
        <v>4</v>
      </c>
      <c r="B6474" s="149" t="s">
        <v>26745</v>
      </c>
      <c r="C6474" s="147" t="s">
        <v>2261</v>
      </c>
      <c r="D6474" s="147" t="s">
        <v>26744</v>
      </c>
      <c r="E6474" s="147" t="s">
        <v>2246</v>
      </c>
      <c r="G6474" s="147">
        <v>0</v>
      </c>
      <c r="I6474" s="147">
        <v>4</v>
      </c>
      <c r="J6474" s="147">
        <v>1193152</v>
      </c>
    </row>
    <row r="6475" spans="1:11" x14ac:dyDescent="0.2">
      <c r="A6475" s="147">
        <v>5</v>
      </c>
      <c r="B6475" s="149" t="s">
        <v>26743</v>
      </c>
      <c r="C6475" s="147" t="s">
        <v>2242</v>
      </c>
      <c r="D6475" s="147" t="s">
        <v>26742</v>
      </c>
      <c r="E6475" s="147" t="s">
        <v>2246</v>
      </c>
      <c r="G6475" s="147">
        <v>0</v>
      </c>
      <c r="I6475" s="147">
        <v>5</v>
      </c>
      <c r="J6475" s="147">
        <v>2567787</v>
      </c>
    </row>
    <row r="6476" spans="1:11" x14ac:dyDescent="0.2">
      <c r="A6476" s="147">
        <v>6</v>
      </c>
      <c r="B6476" s="149" t="s">
        <v>26741</v>
      </c>
      <c r="C6476" s="147" t="s">
        <v>2242</v>
      </c>
      <c r="D6476" s="147" t="s">
        <v>26740</v>
      </c>
      <c r="E6476" s="147" t="s">
        <v>2240</v>
      </c>
      <c r="G6476" s="147">
        <v>0</v>
      </c>
      <c r="I6476" s="147">
        <v>6</v>
      </c>
      <c r="J6476" s="147">
        <v>2567793</v>
      </c>
    </row>
    <row r="6477" spans="1:11" x14ac:dyDescent="0.2">
      <c r="A6477" s="147">
        <v>6</v>
      </c>
      <c r="B6477" s="149" t="s">
        <v>26739</v>
      </c>
      <c r="C6477" s="147" t="s">
        <v>2242</v>
      </c>
      <c r="D6477" s="147" t="s">
        <v>26738</v>
      </c>
      <c r="E6477" s="147" t="s">
        <v>2240</v>
      </c>
      <c r="G6477" s="147">
        <v>0</v>
      </c>
      <c r="I6477" s="147">
        <v>5</v>
      </c>
      <c r="J6477" s="147">
        <v>2567786</v>
      </c>
    </row>
    <row r="6478" spans="1:11" x14ac:dyDescent="0.2">
      <c r="A6478" s="147">
        <v>6</v>
      </c>
      <c r="B6478" s="149" t="s">
        <v>26737</v>
      </c>
      <c r="C6478" s="147" t="s">
        <v>2242</v>
      </c>
      <c r="D6478" s="147" t="s">
        <v>26736</v>
      </c>
      <c r="E6478" s="147" t="s">
        <v>2240</v>
      </c>
      <c r="G6478" s="147">
        <v>0</v>
      </c>
      <c r="I6478" s="147">
        <v>5</v>
      </c>
      <c r="J6478" s="147">
        <v>2567779</v>
      </c>
    </row>
    <row r="6479" spans="1:11" x14ac:dyDescent="0.2">
      <c r="A6479" s="147">
        <v>6</v>
      </c>
      <c r="B6479" s="149" t="s">
        <v>26735</v>
      </c>
      <c r="C6479" s="147" t="s">
        <v>2242</v>
      </c>
      <c r="D6479" s="147" t="s">
        <v>26734</v>
      </c>
      <c r="E6479" s="147" t="s">
        <v>2240</v>
      </c>
      <c r="G6479" s="147">
        <v>0</v>
      </c>
      <c r="I6479" s="147">
        <v>5</v>
      </c>
      <c r="J6479" s="147">
        <v>2567785</v>
      </c>
    </row>
    <row r="6480" spans="1:11" x14ac:dyDescent="0.2">
      <c r="A6480" s="147">
        <v>4</v>
      </c>
      <c r="B6480" s="149" t="s">
        <v>26732</v>
      </c>
      <c r="C6480" s="147" t="s">
        <v>2242</v>
      </c>
      <c r="D6480" s="147" t="s">
        <v>26733</v>
      </c>
      <c r="E6480" s="147" t="s">
        <v>2246</v>
      </c>
      <c r="G6480" s="147">
        <v>0</v>
      </c>
      <c r="I6480" s="147">
        <v>4</v>
      </c>
      <c r="J6480" s="147">
        <v>2567751</v>
      </c>
    </row>
    <row r="6481" spans="1:10" x14ac:dyDescent="0.2">
      <c r="A6481" s="147">
        <v>4</v>
      </c>
      <c r="B6481" s="149" t="s">
        <v>26732</v>
      </c>
      <c r="C6481" s="147" t="s">
        <v>2261</v>
      </c>
      <c r="D6481" s="147" t="s">
        <v>26540</v>
      </c>
      <c r="E6481" s="147" t="s">
        <v>2246</v>
      </c>
      <c r="G6481" s="147">
        <v>0</v>
      </c>
      <c r="I6481" s="147">
        <v>4</v>
      </c>
      <c r="J6481" s="147">
        <v>1193087</v>
      </c>
    </row>
    <row r="6482" spans="1:10" x14ac:dyDescent="0.2">
      <c r="A6482" s="147">
        <v>4</v>
      </c>
      <c r="B6482" s="149" t="s">
        <v>26732</v>
      </c>
      <c r="C6482" s="147" t="s">
        <v>2261</v>
      </c>
      <c r="D6482" s="147" t="s">
        <v>26539</v>
      </c>
      <c r="E6482" s="147" t="s">
        <v>2246</v>
      </c>
      <c r="G6482" s="147">
        <v>0</v>
      </c>
      <c r="I6482" s="147">
        <v>4</v>
      </c>
      <c r="J6482" s="147">
        <v>1193101</v>
      </c>
    </row>
    <row r="6483" spans="1:10" x14ac:dyDescent="0.2">
      <c r="A6483" s="147">
        <v>4</v>
      </c>
      <c r="B6483" s="149" t="s">
        <v>26732</v>
      </c>
      <c r="C6483" s="147" t="s">
        <v>2261</v>
      </c>
      <c r="D6483" s="147" t="s">
        <v>26731</v>
      </c>
      <c r="E6483" s="147" t="s">
        <v>2246</v>
      </c>
      <c r="G6483" s="147">
        <v>0</v>
      </c>
      <c r="I6483" s="147">
        <v>4</v>
      </c>
      <c r="J6483" s="147">
        <v>1193134</v>
      </c>
    </row>
    <row r="6484" spans="1:10" x14ac:dyDescent="0.2">
      <c r="A6484" s="147">
        <v>5</v>
      </c>
      <c r="B6484" s="149" t="s">
        <v>26730</v>
      </c>
      <c r="C6484" s="147" t="s">
        <v>2242</v>
      </c>
      <c r="D6484" s="147" t="s">
        <v>26729</v>
      </c>
      <c r="E6484" s="147" t="s">
        <v>2246</v>
      </c>
      <c r="G6484" s="147">
        <v>0</v>
      </c>
      <c r="I6484" s="147">
        <v>5</v>
      </c>
      <c r="J6484" s="147">
        <v>2567814</v>
      </c>
    </row>
    <row r="6485" spans="1:10" x14ac:dyDescent="0.2">
      <c r="A6485" s="147">
        <v>6</v>
      </c>
      <c r="B6485" s="149" t="s">
        <v>26728</v>
      </c>
      <c r="C6485" s="147" t="s">
        <v>2242</v>
      </c>
      <c r="D6485" s="147" t="s">
        <v>26727</v>
      </c>
      <c r="E6485" s="147" t="s">
        <v>2240</v>
      </c>
      <c r="G6485" s="147">
        <v>0</v>
      </c>
      <c r="I6485" s="147">
        <v>6</v>
      </c>
      <c r="J6485" s="147">
        <v>2567817</v>
      </c>
    </row>
    <row r="6486" spans="1:10" x14ac:dyDescent="0.2">
      <c r="A6486" s="147">
        <v>6</v>
      </c>
      <c r="B6486" s="149" t="s">
        <v>26726</v>
      </c>
      <c r="C6486" s="147" t="s">
        <v>2242</v>
      </c>
      <c r="D6486" s="147" t="s">
        <v>26725</v>
      </c>
      <c r="E6486" s="147" t="s">
        <v>2240</v>
      </c>
      <c r="G6486" s="147">
        <v>0</v>
      </c>
      <c r="I6486" s="147">
        <v>5</v>
      </c>
      <c r="J6486" s="147">
        <v>2567810</v>
      </c>
    </row>
    <row r="6487" spans="1:10" x14ac:dyDescent="0.2">
      <c r="A6487" s="147">
        <v>6</v>
      </c>
      <c r="B6487" s="149" t="s">
        <v>26724</v>
      </c>
      <c r="C6487" s="147" t="s">
        <v>2242</v>
      </c>
      <c r="D6487" s="147" t="s">
        <v>26723</v>
      </c>
      <c r="E6487" s="147" t="s">
        <v>2240</v>
      </c>
      <c r="G6487" s="147">
        <v>0</v>
      </c>
      <c r="I6487" s="147">
        <v>5</v>
      </c>
      <c r="J6487" s="147">
        <v>2567803</v>
      </c>
    </row>
    <row r="6488" spans="1:10" x14ac:dyDescent="0.2">
      <c r="A6488" s="147">
        <v>6</v>
      </c>
      <c r="B6488" s="149" t="s">
        <v>26722</v>
      </c>
      <c r="C6488" s="147" t="s">
        <v>2242</v>
      </c>
      <c r="D6488" s="147" t="s">
        <v>26721</v>
      </c>
      <c r="E6488" s="147" t="s">
        <v>2240</v>
      </c>
      <c r="G6488" s="147">
        <v>0</v>
      </c>
      <c r="I6488" s="147">
        <v>5</v>
      </c>
      <c r="J6488" s="147">
        <v>2567797</v>
      </c>
    </row>
    <row r="6489" spans="1:10" x14ac:dyDescent="0.2">
      <c r="A6489" s="147">
        <v>6</v>
      </c>
      <c r="B6489" s="149" t="s">
        <v>26720</v>
      </c>
      <c r="C6489" s="147" t="s">
        <v>2242</v>
      </c>
      <c r="D6489" s="147" t="s">
        <v>26719</v>
      </c>
      <c r="E6489" s="147" t="s">
        <v>2240</v>
      </c>
      <c r="G6489" s="147">
        <v>0</v>
      </c>
      <c r="I6489" s="147">
        <v>5</v>
      </c>
      <c r="J6489" s="147">
        <v>2567804</v>
      </c>
    </row>
    <row r="6490" spans="1:10" x14ac:dyDescent="0.2">
      <c r="A6490" s="147">
        <v>6</v>
      </c>
      <c r="B6490" s="149" t="s">
        <v>26718</v>
      </c>
      <c r="C6490" s="147" t="s">
        <v>2242</v>
      </c>
      <c r="D6490" s="147" t="s">
        <v>26717</v>
      </c>
      <c r="E6490" s="147" t="s">
        <v>2240</v>
      </c>
      <c r="G6490" s="147">
        <v>0</v>
      </c>
      <c r="I6490" s="147">
        <v>5</v>
      </c>
      <c r="J6490" s="147">
        <v>2567799</v>
      </c>
    </row>
    <row r="6491" spans="1:10" x14ac:dyDescent="0.2">
      <c r="A6491" s="147">
        <v>6</v>
      </c>
      <c r="B6491" s="149" t="s">
        <v>26716</v>
      </c>
      <c r="C6491" s="147" t="s">
        <v>2242</v>
      </c>
      <c r="D6491" s="147" t="s">
        <v>26715</v>
      </c>
      <c r="E6491" s="147" t="s">
        <v>2240</v>
      </c>
      <c r="G6491" s="147">
        <v>0</v>
      </c>
      <c r="I6491" s="147">
        <v>5</v>
      </c>
      <c r="J6491" s="147">
        <v>2567805</v>
      </c>
    </row>
    <row r="6492" spans="1:10" x14ac:dyDescent="0.2">
      <c r="A6492" s="147">
        <v>4</v>
      </c>
      <c r="B6492" s="149" t="s">
        <v>26713</v>
      </c>
      <c r="C6492" s="147" t="s">
        <v>2242</v>
      </c>
      <c r="D6492" s="147" t="s">
        <v>26714</v>
      </c>
      <c r="E6492" s="147" t="s">
        <v>2246</v>
      </c>
      <c r="G6492" s="147">
        <v>0</v>
      </c>
      <c r="I6492" s="147">
        <v>4</v>
      </c>
      <c r="J6492" s="147">
        <v>2567736</v>
      </c>
    </row>
    <row r="6493" spans="1:10" x14ac:dyDescent="0.2">
      <c r="A6493" s="147">
        <v>4</v>
      </c>
      <c r="B6493" s="149" t="s">
        <v>26713</v>
      </c>
      <c r="C6493" s="147" t="s">
        <v>2261</v>
      </c>
      <c r="D6493" s="147" t="s">
        <v>26507</v>
      </c>
      <c r="E6493" s="147" t="s">
        <v>2246</v>
      </c>
      <c r="G6493" s="147">
        <v>0</v>
      </c>
      <c r="I6493" s="147">
        <v>4</v>
      </c>
      <c r="J6493" s="147">
        <v>1193121</v>
      </c>
    </row>
    <row r="6494" spans="1:10" x14ac:dyDescent="0.2">
      <c r="A6494" s="147">
        <v>4</v>
      </c>
      <c r="B6494" s="149" t="s">
        <v>26713</v>
      </c>
      <c r="C6494" s="147" t="s">
        <v>2277</v>
      </c>
      <c r="D6494" s="147" t="s">
        <v>26712</v>
      </c>
      <c r="E6494" s="147" t="s">
        <v>2246</v>
      </c>
      <c r="G6494" s="147">
        <v>0</v>
      </c>
      <c r="I6494" s="147">
        <v>4</v>
      </c>
      <c r="J6494" s="147">
        <v>1193115</v>
      </c>
    </row>
    <row r="6495" spans="1:10" x14ac:dyDescent="0.2">
      <c r="A6495" s="147">
        <v>5</v>
      </c>
      <c r="B6495" s="149" t="s">
        <v>26711</v>
      </c>
      <c r="C6495" s="147" t="s">
        <v>2242</v>
      </c>
      <c r="D6495" s="147" t="s">
        <v>26710</v>
      </c>
      <c r="E6495" s="147" t="s">
        <v>2246</v>
      </c>
      <c r="G6495" s="147">
        <v>0</v>
      </c>
      <c r="I6495" s="147">
        <v>5</v>
      </c>
      <c r="J6495" s="147">
        <v>2567820</v>
      </c>
    </row>
    <row r="6496" spans="1:10" x14ac:dyDescent="0.2">
      <c r="A6496" s="147">
        <v>6</v>
      </c>
      <c r="B6496" s="149" t="s">
        <v>26709</v>
      </c>
      <c r="C6496" s="147" t="s">
        <v>2242</v>
      </c>
      <c r="D6496" s="147" t="s">
        <v>26708</v>
      </c>
      <c r="E6496" s="147" t="s">
        <v>2240</v>
      </c>
      <c r="G6496" s="147">
        <v>0</v>
      </c>
      <c r="I6496" s="147">
        <v>6</v>
      </c>
      <c r="J6496" s="147">
        <v>2567855</v>
      </c>
    </row>
    <row r="6497" spans="1:11" x14ac:dyDescent="0.2">
      <c r="A6497" s="147">
        <v>6</v>
      </c>
      <c r="B6497" s="149" t="s">
        <v>26707</v>
      </c>
      <c r="C6497" s="147" t="s">
        <v>2242</v>
      </c>
      <c r="D6497" s="147" t="s">
        <v>26706</v>
      </c>
      <c r="E6497" s="147" t="s">
        <v>2240</v>
      </c>
      <c r="G6497" s="147">
        <v>0</v>
      </c>
      <c r="I6497" s="147">
        <v>5</v>
      </c>
      <c r="J6497" s="147">
        <v>2567837</v>
      </c>
    </row>
    <row r="6498" spans="1:11" x14ac:dyDescent="0.2">
      <c r="A6498" s="147">
        <v>6</v>
      </c>
      <c r="B6498" s="149" t="s">
        <v>26705</v>
      </c>
      <c r="C6498" s="147" t="s">
        <v>2242</v>
      </c>
      <c r="D6498" s="147" t="s">
        <v>26704</v>
      </c>
      <c r="E6498" s="147" t="s">
        <v>2240</v>
      </c>
      <c r="G6498" s="147">
        <v>0</v>
      </c>
      <c r="I6498" s="147">
        <v>5</v>
      </c>
      <c r="J6498" s="147">
        <v>2567843</v>
      </c>
    </row>
    <row r="6499" spans="1:11" x14ac:dyDescent="0.2">
      <c r="A6499" s="147">
        <v>6</v>
      </c>
      <c r="B6499" s="149" t="s">
        <v>26703</v>
      </c>
      <c r="C6499" s="147" t="s">
        <v>2242</v>
      </c>
      <c r="D6499" s="147" t="s">
        <v>26702</v>
      </c>
      <c r="E6499" s="147" t="s">
        <v>2240</v>
      </c>
      <c r="G6499" s="147">
        <v>0</v>
      </c>
      <c r="I6499" s="147">
        <v>5</v>
      </c>
      <c r="J6499" s="147">
        <v>2567830</v>
      </c>
    </row>
    <row r="6500" spans="1:11" x14ac:dyDescent="0.2">
      <c r="A6500" s="147">
        <v>6</v>
      </c>
      <c r="B6500" s="149" t="s">
        <v>26701</v>
      </c>
      <c r="C6500" s="147" t="s">
        <v>2242</v>
      </c>
      <c r="D6500" s="147" t="s">
        <v>26700</v>
      </c>
      <c r="E6500" s="147" t="s">
        <v>2240</v>
      </c>
      <c r="G6500" s="147">
        <v>0</v>
      </c>
      <c r="I6500" s="147">
        <v>5</v>
      </c>
      <c r="J6500" s="147">
        <v>2567826</v>
      </c>
    </row>
    <row r="6501" spans="1:11" x14ac:dyDescent="0.2">
      <c r="A6501" s="147">
        <v>6</v>
      </c>
      <c r="B6501" s="149" t="s">
        <v>26699</v>
      </c>
      <c r="C6501" s="147" t="s">
        <v>2242</v>
      </c>
      <c r="D6501" s="147" t="s">
        <v>26698</v>
      </c>
      <c r="E6501" s="147" t="s">
        <v>2240</v>
      </c>
      <c r="G6501" s="147">
        <v>0</v>
      </c>
      <c r="I6501" s="147">
        <v>5</v>
      </c>
      <c r="J6501" s="147">
        <v>2567818</v>
      </c>
    </row>
    <row r="6502" spans="1:11" x14ac:dyDescent="0.2">
      <c r="A6502" s="147">
        <v>6</v>
      </c>
      <c r="B6502" s="149" t="s">
        <v>26697</v>
      </c>
      <c r="C6502" s="147" t="s">
        <v>2242</v>
      </c>
      <c r="D6502" s="147" t="s">
        <v>26696</v>
      </c>
      <c r="E6502" s="147" t="s">
        <v>2240</v>
      </c>
      <c r="G6502" s="147">
        <v>0</v>
      </c>
      <c r="I6502" s="147">
        <v>5</v>
      </c>
      <c r="J6502" s="147">
        <v>2567829</v>
      </c>
      <c r="K6502" s="147" t="s">
        <v>2769</v>
      </c>
    </row>
    <row r="6503" spans="1:11" x14ac:dyDescent="0.2">
      <c r="A6503" s="147">
        <v>6</v>
      </c>
      <c r="B6503" s="149" t="s">
        <v>26695</v>
      </c>
      <c r="C6503" s="147" t="s">
        <v>2242</v>
      </c>
      <c r="D6503" s="147" t="s">
        <v>26694</v>
      </c>
      <c r="E6503" s="147" t="s">
        <v>2240</v>
      </c>
      <c r="G6503" s="147">
        <v>0</v>
      </c>
      <c r="I6503" s="147">
        <v>5</v>
      </c>
      <c r="J6503" s="147">
        <v>2567842</v>
      </c>
    </row>
    <row r="6504" spans="1:11" x14ac:dyDescent="0.2">
      <c r="A6504" s="147">
        <v>6</v>
      </c>
      <c r="B6504" s="149" t="s">
        <v>26693</v>
      </c>
      <c r="C6504" s="147" t="s">
        <v>2242</v>
      </c>
      <c r="D6504" s="147" t="s">
        <v>26692</v>
      </c>
      <c r="E6504" s="147" t="s">
        <v>2240</v>
      </c>
      <c r="G6504" s="147">
        <v>0</v>
      </c>
      <c r="I6504" s="147">
        <v>5</v>
      </c>
      <c r="J6504" s="147">
        <v>2567848</v>
      </c>
      <c r="K6504" s="147" t="s">
        <v>2769</v>
      </c>
    </row>
    <row r="6505" spans="1:11" x14ac:dyDescent="0.2">
      <c r="A6505" s="147">
        <v>6</v>
      </c>
      <c r="B6505" s="149" t="s">
        <v>26691</v>
      </c>
      <c r="C6505" s="147" t="s">
        <v>2242</v>
      </c>
      <c r="D6505" s="147" t="s">
        <v>26690</v>
      </c>
      <c r="E6505" s="147" t="s">
        <v>2240</v>
      </c>
      <c r="G6505" s="147">
        <v>0</v>
      </c>
      <c r="I6505" s="147">
        <v>5</v>
      </c>
      <c r="J6505" s="147">
        <v>2567849</v>
      </c>
      <c r="K6505" s="147" t="s">
        <v>2769</v>
      </c>
    </row>
    <row r="6506" spans="1:11" x14ac:dyDescent="0.2">
      <c r="A6506" s="147">
        <v>6</v>
      </c>
      <c r="B6506" s="149" t="s">
        <v>26689</v>
      </c>
      <c r="C6506" s="147" t="s">
        <v>2242</v>
      </c>
      <c r="D6506" s="147" t="s">
        <v>26688</v>
      </c>
      <c r="E6506" s="147" t="s">
        <v>2240</v>
      </c>
      <c r="G6506" s="147">
        <v>0</v>
      </c>
      <c r="I6506" s="147">
        <v>5</v>
      </c>
      <c r="J6506" s="147">
        <v>2567836</v>
      </c>
    </row>
    <row r="6507" spans="1:11" x14ac:dyDescent="0.2">
      <c r="A6507" s="147">
        <v>6</v>
      </c>
      <c r="B6507" s="149" t="s">
        <v>26686</v>
      </c>
      <c r="C6507" s="147" t="s">
        <v>2242</v>
      </c>
      <c r="D6507" s="147" t="s">
        <v>26687</v>
      </c>
      <c r="E6507" s="147" t="s">
        <v>2240</v>
      </c>
      <c r="G6507" s="147">
        <v>0</v>
      </c>
      <c r="I6507" s="147">
        <v>5</v>
      </c>
      <c r="J6507" s="147">
        <v>2567847</v>
      </c>
    </row>
    <row r="6508" spans="1:11" x14ac:dyDescent="0.2">
      <c r="A6508" s="147">
        <v>6</v>
      </c>
      <c r="B6508" s="149" t="s">
        <v>26686</v>
      </c>
      <c r="C6508" s="147" t="s">
        <v>2261</v>
      </c>
      <c r="D6508" s="147" t="s">
        <v>25737</v>
      </c>
      <c r="E6508" s="147" t="s">
        <v>2246</v>
      </c>
      <c r="G6508" s="147">
        <v>0</v>
      </c>
      <c r="I6508" s="147">
        <v>5</v>
      </c>
      <c r="J6508" s="147">
        <v>1193163</v>
      </c>
    </row>
    <row r="6509" spans="1:11" x14ac:dyDescent="0.2">
      <c r="A6509" s="147">
        <v>4</v>
      </c>
      <c r="B6509" s="149" t="s">
        <v>26684</v>
      </c>
      <c r="C6509" s="147" t="s">
        <v>2242</v>
      </c>
      <c r="D6509" s="147" t="s">
        <v>26685</v>
      </c>
      <c r="E6509" s="147" t="s">
        <v>2246</v>
      </c>
      <c r="G6509" s="147">
        <v>0</v>
      </c>
      <c r="I6509" s="147">
        <v>4</v>
      </c>
      <c r="J6509" s="147">
        <v>2567735</v>
      </c>
    </row>
    <row r="6510" spans="1:11" x14ac:dyDescent="0.2">
      <c r="A6510" s="147">
        <v>4</v>
      </c>
      <c r="B6510" s="149" t="s">
        <v>26684</v>
      </c>
      <c r="C6510" s="147" t="s">
        <v>2261</v>
      </c>
      <c r="D6510" s="147" t="s">
        <v>26479</v>
      </c>
      <c r="E6510" s="147" t="s">
        <v>2246</v>
      </c>
      <c r="G6510" s="147">
        <v>0</v>
      </c>
      <c r="I6510" s="147">
        <v>4</v>
      </c>
      <c r="J6510" s="147">
        <v>1193089</v>
      </c>
    </row>
    <row r="6511" spans="1:11" x14ac:dyDescent="0.2">
      <c r="A6511" s="147">
        <v>4</v>
      </c>
      <c r="B6511" s="149" t="s">
        <v>26684</v>
      </c>
      <c r="C6511" s="147" t="s">
        <v>2261</v>
      </c>
      <c r="D6511" s="147" t="s">
        <v>26478</v>
      </c>
      <c r="E6511" s="147" t="s">
        <v>2246</v>
      </c>
      <c r="G6511" s="147">
        <v>0</v>
      </c>
      <c r="I6511" s="147">
        <v>4</v>
      </c>
      <c r="J6511" s="147">
        <v>1193104</v>
      </c>
    </row>
    <row r="6512" spans="1:11" x14ac:dyDescent="0.2">
      <c r="A6512" s="147">
        <v>4</v>
      </c>
      <c r="B6512" s="149" t="s">
        <v>26684</v>
      </c>
      <c r="C6512" s="147" t="s">
        <v>2261</v>
      </c>
      <c r="D6512" s="147" t="s">
        <v>26476</v>
      </c>
      <c r="E6512" s="147" t="s">
        <v>2246</v>
      </c>
      <c r="G6512" s="147">
        <v>0</v>
      </c>
      <c r="I6512" s="147">
        <v>4</v>
      </c>
      <c r="J6512" s="147">
        <v>1193151</v>
      </c>
    </row>
    <row r="6513" spans="1:11" x14ac:dyDescent="0.2">
      <c r="A6513" s="147">
        <v>5</v>
      </c>
      <c r="B6513" s="149" t="s">
        <v>26683</v>
      </c>
      <c r="C6513" s="147" t="s">
        <v>2242</v>
      </c>
      <c r="D6513" s="147" t="s">
        <v>26682</v>
      </c>
      <c r="E6513" s="147" t="s">
        <v>2246</v>
      </c>
      <c r="G6513" s="147">
        <v>0</v>
      </c>
      <c r="I6513" s="147">
        <v>5</v>
      </c>
      <c r="J6513" s="147">
        <v>2567866</v>
      </c>
    </row>
    <row r="6514" spans="1:11" x14ac:dyDescent="0.2">
      <c r="A6514" s="147">
        <v>6</v>
      </c>
      <c r="B6514" s="149" t="s">
        <v>26681</v>
      </c>
      <c r="C6514" s="147" t="s">
        <v>2242</v>
      </c>
      <c r="D6514" s="147" t="s">
        <v>26680</v>
      </c>
      <c r="E6514" s="147" t="s">
        <v>2240</v>
      </c>
      <c r="G6514" s="147">
        <v>0</v>
      </c>
      <c r="I6514" s="147">
        <v>6</v>
      </c>
      <c r="J6514" s="147">
        <v>2567877</v>
      </c>
    </row>
    <row r="6515" spans="1:11" x14ac:dyDescent="0.2">
      <c r="A6515" s="147">
        <v>6</v>
      </c>
      <c r="B6515" s="149" t="s">
        <v>26679</v>
      </c>
      <c r="C6515" s="147" t="s">
        <v>2242</v>
      </c>
      <c r="D6515" s="147" t="s">
        <v>26678</v>
      </c>
      <c r="E6515" s="147" t="s">
        <v>2240</v>
      </c>
      <c r="G6515" s="147">
        <v>0</v>
      </c>
      <c r="I6515" s="147">
        <v>5</v>
      </c>
      <c r="J6515" s="147">
        <v>2567870</v>
      </c>
    </row>
    <row r="6516" spans="1:11" x14ac:dyDescent="0.2">
      <c r="A6516" s="147">
        <v>6</v>
      </c>
      <c r="B6516" s="149" t="s">
        <v>26677</v>
      </c>
      <c r="C6516" s="147" t="s">
        <v>2242</v>
      </c>
      <c r="D6516" s="147" t="s">
        <v>26676</v>
      </c>
      <c r="E6516" s="147" t="s">
        <v>2240</v>
      </c>
      <c r="G6516" s="147">
        <v>0</v>
      </c>
      <c r="I6516" s="147">
        <v>5</v>
      </c>
      <c r="J6516" s="147">
        <v>2567863</v>
      </c>
    </row>
    <row r="6517" spans="1:11" x14ac:dyDescent="0.2">
      <c r="A6517" s="147">
        <v>6</v>
      </c>
      <c r="B6517" s="149" t="s">
        <v>26675</v>
      </c>
      <c r="C6517" s="147" t="s">
        <v>2242</v>
      </c>
      <c r="D6517" s="147" t="s">
        <v>26674</v>
      </c>
      <c r="E6517" s="147" t="s">
        <v>2240</v>
      </c>
      <c r="G6517" s="147">
        <v>0</v>
      </c>
      <c r="I6517" s="147">
        <v>5</v>
      </c>
      <c r="J6517" s="147">
        <v>2567857</v>
      </c>
      <c r="K6517" s="147" t="s">
        <v>2769</v>
      </c>
    </row>
    <row r="6518" spans="1:11" x14ac:dyDescent="0.2">
      <c r="A6518" s="147">
        <v>6</v>
      </c>
      <c r="B6518" s="149" t="s">
        <v>26673</v>
      </c>
      <c r="C6518" s="147" t="s">
        <v>2242</v>
      </c>
      <c r="D6518" s="147" t="s">
        <v>26672</v>
      </c>
      <c r="E6518" s="147" t="s">
        <v>2240</v>
      </c>
      <c r="G6518" s="147">
        <v>0</v>
      </c>
      <c r="I6518" s="147">
        <v>5</v>
      </c>
      <c r="J6518" s="147">
        <v>2567871</v>
      </c>
    </row>
    <row r="6519" spans="1:11" x14ac:dyDescent="0.2">
      <c r="A6519" s="147">
        <v>6</v>
      </c>
      <c r="B6519" s="149" t="s">
        <v>26671</v>
      </c>
      <c r="C6519" s="147" t="s">
        <v>2242</v>
      </c>
      <c r="D6519" s="147" t="s">
        <v>26670</v>
      </c>
      <c r="E6519" s="147" t="s">
        <v>2240</v>
      </c>
      <c r="G6519" s="147">
        <v>0</v>
      </c>
      <c r="I6519" s="147">
        <v>5</v>
      </c>
      <c r="J6519" s="147">
        <v>2567858</v>
      </c>
    </row>
    <row r="6520" spans="1:11" x14ac:dyDescent="0.2">
      <c r="A6520" s="147">
        <v>4</v>
      </c>
      <c r="B6520" s="149" t="s">
        <v>26668</v>
      </c>
      <c r="C6520" s="147" t="s">
        <v>2242</v>
      </c>
      <c r="D6520" s="147" t="s">
        <v>26669</v>
      </c>
      <c r="E6520" s="147" t="s">
        <v>2246</v>
      </c>
      <c r="G6520" s="147">
        <v>0</v>
      </c>
      <c r="I6520" s="147">
        <v>4</v>
      </c>
      <c r="J6520" s="147">
        <v>2567733</v>
      </c>
    </row>
    <row r="6521" spans="1:11" x14ac:dyDescent="0.2">
      <c r="A6521" s="147">
        <v>4</v>
      </c>
      <c r="B6521" s="149" t="s">
        <v>26668</v>
      </c>
      <c r="C6521" s="147" t="s">
        <v>2261</v>
      </c>
      <c r="D6521" s="147" t="s">
        <v>26460</v>
      </c>
      <c r="E6521" s="147" t="s">
        <v>2246</v>
      </c>
      <c r="G6521" s="147">
        <v>0</v>
      </c>
      <c r="I6521" s="147">
        <v>4</v>
      </c>
      <c r="J6521" s="147">
        <v>1193156</v>
      </c>
    </row>
    <row r="6522" spans="1:11" x14ac:dyDescent="0.2">
      <c r="A6522" s="147">
        <v>4</v>
      </c>
      <c r="B6522" s="149" t="s">
        <v>26668</v>
      </c>
      <c r="C6522" s="147" t="s">
        <v>2261</v>
      </c>
      <c r="D6522" s="147" t="s">
        <v>26456</v>
      </c>
      <c r="E6522" s="147" t="s">
        <v>2246</v>
      </c>
      <c r="G6522" s="147">
        <v>0</v>
      </c>
      <c r="I6522" s="147">
        <v>4</v>
      </c>
      <c r="J6522" s="147">
        <v>1193091</v>
      </c>
    </row>
    <row r="6523" spans="1:11" x14ac:dyDescent="0.2">
      <c r="A6523" s="147">
        <v>4</v>
      </c>
      <c r="B6523" s="149" t="s">
        <v>26668</v>
      </c>
      <c r="C6523" s="147" t="s">
        <v>2261</v>
      </c>
      <c r="D6523" s="147" t="s">
        <v>26453</v>
      </c>
      <c r="E6523" s="147" t="s">
        <v>2246</v>
      </c>
      <c r="G6523" s="147">
        <v>0</v>
      </c>
      <c r="I6523" s="147">
        <v>4</v>
      </c>
      <c r="J6523" s="147">
        <v>1193099</v>
      </c>
    </row>
    <row r="6524" spans="1:11" x14ac:dyDescent="0.2">
      <c r="A6524" s="147">
        <v>5</v>
      </c>
      <c r="B6524" s="149" t="s">
        <v>26667</v>
      </c>
      <c r="C6524" s="147" t="s">
        <v>2242</v>
      </c>
      <c r="D6524" s="147" t="s">
        <v>26666</v>
      </c>
      <c r="E6524" s="147" t="s">
        <v>2246</v>
      </c>
      <c r="G6524" s="147">
        <v>0</v>
      </c>
      <c r="I6524" s="147">
        <v>5</v>
      </c>
      <c r="J6524" s="147">
        <v>2567886</v>
      </c>
    </row>
    <row r="6525" spans="1:11" x14ac:dyDescent="0.2">
      <c r="A6525" s="147">
        <v>6</v>
      </c>
      <c r="B6525" s="149" t="s">
        <v>26665</v>
      </c>
      <c r="C6525" s="147" t="s">
        <v>2242</v>
      </c>
      <c r="D6525" s="147" t="s">
        <v>26664</v>
      </c>
      <c r="E6525" s="147" t="s">
        <v>2240</v>
      </c>
      <c r="G6525" s="147">
        <v>0</v>
      </c>
      <c r="I6525" s="147">
        <v>6</v>
      </c>
      <c r="J6525" s="147">
        <v>2567890</v>
      </c>
      <c r="K6525" s="147" t="s">
        <v>2769</v>
      </c>
    </row>
    <row r="6526" spans="1:11" x14ac:dyDescent="0.2">
      <c r="A6526" s="147">
        <v>6</v>
      </c>
      <c r="B6526" s="149" t="s">
        <v>26663</v>
      </c>
      <c r="C6526" s="147" t="s">
        <v>2242</v>
      </c>
      <c r="D6526" s="147" t="s">
        <v>26662</v>
      </c>
      <c r="E6526" s="147" t="s">
        <v>2240</v>
      </c>
      <c r="G6526" s="147">
        <v>0</v>
      </c>
      <c r="I6526" s="147">
        <v>5</v>
      </c>
      <c r="J6526" s="147">
        <v>2567880</v>
      </c>
      <c r="K6526" s="147" t="s">
        <v>2769</v>
      </c>
    </row>
    <row r="6527" spans="1:11" x14ac:dyDescent="0.2">
      <c r="A6527" s="147">
        <v>6</v>
      </c>
      <c r="B6527" s="149" t="s">
        <v>26661</v>
      </c>
      <c r="C6527" s="147" t="s">
        <v>2242</v>
      </c>
      <c r="D6527" s="147" t="s">
        <v>26660</v>
      </c>
      <c r="E6527" s="147" t="s">
        <v>2240</v>
      </c>
      <c r="G6527" s="147">
        <v>0</v>
      </c>
      <c r="I6527" s="147">
        <v>5</v>
      </c>
      <c r="J6527" s="147">
        <v>2567878</v>
      </c>
      <c r="K6527" s="147" t="s">
        <v>2769</v>
      </c>
    </row>
    <row r="6528" spans="1:11" x14ac:dyDescent="0.2">
      <c r="A6528" s="147">
        <v>6</v>
      </c>
      <c r="B6528" s="149" t="s">
        <v>26659</v>
      </c>
      <c r="C6528" s="147" t="s">
        <v>2242</v>
      </c>
      <c r="D6528" s="147" t="s">
        <v>26658</v>
      </c>
      <c r="E6528" s="147" t="s">
        <v>2240</v>
      </c>
      <c r="G6528" s="147">
        <v>0</v>
      </c>
      <c r="I6528" s="147">
        <v>5</v>
      </c>
      <c r="J6528" s="147">
        <v>2567884</v>
      </c>
      <c r="K6528" s="147" t="s">
        <v>2769</v>
      </c>
    </row>
    <row r="6529" spans="1:11" x14ac:dyDescent="0.2">
      <c r="A6529" s="147">
        <v>4</v>
      </c>
      <c r="B6529" s="149" t="s">
        <v>26656</v>
      </c>
      <c r="C6529" s="147" t="s">
        <v>2242</v>
      </c>
      <c r="D6529" s="147" t="s">
        <v>26657</v>
      </c>
      <c r="E6529" s="147" t="s">
        <v>2240</v>
      </c>
      <c r="G6529" s="147">
        <v>0</v>
      </c>
      <c r="I6529" s="147">
        <v>4</v>
      </c>
      <c r="J6529" s="147">
        <v>2567730</v>
      </c>
      <c r="K6529" s="147" t="s">
        <v>2769</v>
      </c>
    </row>
    <row r="6530" spans="1:11" x14ac:dyDescent="0.2">
      <c r="A6530" s="147">
        <v>4</v>
      </c>
      <c r="B6530" s="149" t="s">
        <v>26656</v>
      </c>
      <c r="C6530" s="147" t="s">
        <v>2261</v>
      </c>
      <c r="D6530" s="147" t="s">
        <v>26457</v>
      </c>
      <c r="E6530" s="147" t="s">
        <v>2246</v>
      </c>
      <c r="G6530" s="147">
        <v>0</v>
      </c>
      <c r="I6530" s="147">
        <v>4</v>
      </c>
      <c r="J6530" s="147">
        <v>1193116</v>
      </c>
    </row>
    <row r="6531" spans="1:11" x14ac:dyDescent="0.2">
      <c r="A6531" s="147">
        <v>4</v>
      </c>
      <c r="B6531" s="149" t="s">
        <v>26656</v>
      </c>
      <c r="C6531" s="147" t="s">
        <v>2261</v>
      </c>
      <c r="D6531" s="147" t="s">
        <v>26456</v>
      </c>
      <c r="E6531" s="147" t="s">
        <v>2246</v>
      </c>
      <c r="G6531" s="147">
        <v>0</v>
      </c>
      <c r="I6531" s="147">
        <v>4</v>
      </c>
      <c r="J6531" s="147">
        <v>1193149</v>
      </c>
    </row>
    <row r="6532" spans="1:11" x14ac:dyDescent="0.2">
      <c r="A6532" s="147">
        <v>4</v>
      </c>
      <c r="B6532" s="149" t="s">
        <v>26656</v>
      </c>
      <c r="C6532" s="147" t="s">
        <v>2261</v>
      </c>
      <c r="D6532" s="147" t="s">
        <v>26455</v>
      </c>
      <c r="E6532" s="147" t="s">
        <v>2246</v>
      </c>
      <c r="G6532" s="147">
        <v>0</v>
      </c>
      <c r="I6532" s="147">
        <v>4</v>
      </c>
      <c r="J6532" s="147">
        <v>1193133</v>
      </c>
    </row>
    <row r="6533" spans="1:11" x14ac:dyDescent="0.2">
      <c r="A6533" s="147">
        <v>4</v>
      </c>
      <c r="B6533" s="149" t="s">
        <v>26656</v>
      </c>
      <c r="C6533" s="147" t="s">
        <v>2261</v>
      </c>
      <c r="D6533" s="147" t="s">
        <v>26453</v>
      </c>
      <c r="E6533" s="147" t="s">
        <v>2246</v>
      </c>
      <c r="G6533" s="147">
        <v>0</v>
      </c>
      <c r="I6533" s="147">
        <v>4</v>
      </c>
      <c r="J6533" s="147">
        <v>1193153</v>
      </c>
    </row>
    <row r="6534" spans="1:11" x14ac:dyDescent="0.2">
      <c r="A6534" s="147">
        <v>3</v>
      </c>
      <c r="B6534" s="149" t="s">
        <v>26655</v>
      </c>
      <c r="C6534" s="147" t="s">
        <v>2242</v>
      </c>
      <c r="D6534" s="147" t="s">
        <v>26653</v>
      </c>
      <c r="E6534" s="147" t="s">
        <v>2246</v>
      </c>
      <c r="G6534" s="147">
        <v>0</v>
      </c>
      <c r="I6534" s="147">
        <v>3</v>
      </c>
      <c r="J6534" s="147">
        <v>2566857</v>
      </c>
    </row>
    <row r="6535" spans="1:11" x14ac:dyDescent="0.2">
      <c r="A6535" s="147">
        <v>4</v>
      </c>
      <c r="B6535" s="149" t="s">
        <v>26654</v>
      </c>
      <c r="C6535" s="147" t="s">
        <v>2242</v>
      </c>
      <c r="D6535" s="147" t="s">
        <v>26653</v>
      </c>
      <c r="E6535" s="147" t="s">
        <v>2246</v>
      </c>
      <c r="G6535" s="147">
        <v>0</v>
      </c>
      <c r="I6535" s="147">
        <v>4</v>
      </c>
      <c r="J6535" s="147">
        <v>2567893</v>
      </c>
    </row>
    <row r="6536" spans="1:11" x14ac:dyDescent="0.2">
      <c r="A6536" s="147">
        <v>5</v>
      </c>
      <c r="B6536" s="149" t="s">
        <v>26652</v>
      </c>
      <c r="C6536" s="147" t="s">
        <v>2242</v>
      </c>
      <c r="D6536" s="147" t="s">
        <v>26651</v>
      </c>
      <c r="E6536" s="147" t="s">
        <v>2246</v>
      </c>
      <c r="G6536" s="147">
        <v>0</v>
      </c>
      <c r="I6536" s="147">
        <v>5</v>
      </c>
      <c r="J6536" s="147">
        <v>2567914</v>
      </c>
    </row>
    <row r="6537" spans="1:11" x14ac:dyDescent="0.2">
      <c r="A6537" s="147">
        <v>6</v>
      </c>
      <c r="B6537" s="149" t="s">
        <v>26650</v>
      </c>
      <c r="C6537" s="147" t="s">
        <v>2242</v>
      </c>
      <c r="D6537" s="147" t="s">
        <v>26649</v>
      </c>
      <c r="E6537" s="147" t="s">
        <v>2240</v>
      </c>
      <c r="G6537" s="147">
        <v>0</v>
      </c>
      <c r="I6537" s="147">
        <v>6</v>
      </c>
      <c r="J6537" s="147">
        <v>2567933</v>
      </c>
    </row>
    <row r="6538" spans="1:11" x14ac:dyDescent="0.2">
      <c r="A6538" s="147">
        <v>6</v>
      </c>
      <c r="B6538" s="149" t="s">
        <v>26648</v>
      </c>
      <c r="C6538" s="147" t="s">
        <v>2242</v>
      </c>
      <c r="D6538" s="147" t="s">
        <v>26647</v>
      </c>
      <c r="E6538" s="147" t="s">
        <v>2240</v>
      </c>
      <c r="G6538" s="147">
        <v>0</v>
      </c>
      <c r="I6538" s="147">
        <v>5</v>
      </c>
      <c r="J6538" s="147">
        <v>2567906</v>
      </c>
    </row>
    <row r="6539" spans="1:11" x14ac:dyDescent="0.2">
      <c r="A6539" s="147">
        <v>6</v>
      </c>
      <c r="B6539" s="149" t="s">
        <v>26646</v>
      </c>
      <c r="C6539" s="147" t="s">
        <v>2242</v>
      </c>
      <c r="D6539" s="147" t="s">
        <v>26645</v>
      </c>
      <c r="E6539" s="147" t="s">
        <v>2240</v>
      </c>
      <c r="G6539" s="147">
        <v>0</v>
      </c>
      <c r="I6539" s="147">
        <v>5</v>
      </c>
      <c r="J6539" s="147">
        <v>2567921</v>
      </c>
    </row>
    <row r="6540" spans="1:11" x14ac:dyDescent="0.2">
      <c r="A6540" s="147">
        <v>6</v>
      </c>
      <c r="B6540" s="149" t="s">
        <v>26644</v>
      </c>
      <c r="C6540" s="147" t="s">
        <v>2242</v>
      </c>
      <c r="D6540" s="147" t="s">
        <v>26643</v>
      </c>
      <c r="E6540" s="147" t="s">
        <v>2240</v>
      </c>
      <c r="G6540" s="147">
        <v>0</v>
      </c>
      <c r="I6540" s="147">
        <v>5</v>
      </c>
      <c r="J6540" s="147">
        <v>2567918</v>
      </c>
    </row>
    <row r="6541" spans="1:11" x14ac:dyDescent="0.2">
      <c r="A6541" s="147">
        <v>6</v>
      </c>
      <c r="B6541" s="149" t="s">
        <v>26642</v>
      </c>
      <c r="C6541" s="147" t="s">
        <v>2242</v>
      </c>
      <c r="D6541" s="147" t="s">
        <v>26641</v>
      </c>
      <c r="E6541" s="147" t="s">
        <v>2240</v>
      </c>
      <c r="G6541" s="147">
        <v>0</v>
      </c>
      <c r="I6541" s="147">
        <v>5</v>
      </c>
      <c r="J6541" s="147">
        <v>2567927</v>
      </c>
    </row>
    <row r="6542" spans="1:11" x14ac:dyDescent="0.2">
      <c r="A6542" s="147">
        <v>6</v>
      </c>
      <c r="B6542" s="149" t="s">
        <v>26640</v>
      </c>
      <c r="C6542" s="147" t="s">
        <v>2242</v>
      </c>
      <c r="D6542" s="147" t="s">
        <v>26639</v>
      </c>
      <c r="E6542" s="147" t="s">
        <v>2240</v>
      </c>
      <c r="G6542" s="147">
        <v>0</v>
      </c>
      <c r="I6542" s="147">
        <v>5</v>
      </c>
      <c r="J6542" s="147">
        <v>2567911</v>
      </c>
    </row>
    <row r="6543" spans="1:11" x14ac:dyDescent="0.2">
      <c r="A6543" s="147">
        <v>6</v>
      </c>
      <c r="B6543" s="149" t="s">
        <v>26638</v>
      </c>
      <c r="C6543" s="147" t="s">
        <v>2242</v>
      </c>
      <c r="D6543" s="147" t="s">
        <v>26637</v>
      </c>
      <c r="E6543" s="147" t="s">
        <v>2240</v>
      </c>
      <c r="G6543" s="147">
        <v>0</v>
      </c>
      <c r="I6543" s="147">
        <v>5</v>
      </c>
      <c r="J6543" s="147">
        <v>2567900</v>
      </c>
    </row>
    <row r="6544" spans="1:11" x14ac:dyDescent="0.2">
      <c r="A6544" s="147">
        <v>6</v>
      </c>
      <c r="B6544" s="149" t="s">
        <v>26636</v>
      </c>
      <c r="C6544" s="147" t="s">
        <v>2242</v>
      </c>
      <c r="D6544" s="147" t="s">
        <v>26635</v>
      </c>
      <c r="E6544" s="147" t="s">
        <v>2240</v>
      </c>
      <c r="G6544" s="147">
        <v>0</v>
      </c>
      <c r="I6544" s="147">
        <v>5</v>
      </c>
      <c r="J6544" s="147">
        <v>2567924</v>
      </c>
    </row>
    <row r="6545" spans="1:10" x14ac:dyDescent="0.2">
      <c r="A6545" s="147">
        <v>6</v>
      </c>
      <c r="B6545" s="149" t="s">
        <v>26634</v>
      </c>
      <c r="C6545" s="147" t="s">
        <v>2242</v>
      </c>
      <c r="D6545" s="147" t="s">
        <v>26633</v>
      </c>
      <c r="E6545" s="147" t="s">
        <v>2240</v>
      </c>
      <c r="G6545" s="147">
        <v>0</v>
      </c>
      <c r="I6545" s="147">
        <v>5</v>
      </c>
      <c r="J6545" s="147">
        <v>2567902</v>
      </c>
    </row>
    <row r="6546" spans="1:10" x14ac:dyDescent="0.2">
      <c r="A6546" s="147">
        <v>6</v>
      </c>
      <c r="B6546" s="149" t="s">
        <v>26632</v>
      </c>
      <c r="C6546" s="147" t="s">
        <v>2242</v>
      </c>
      <c r="D6546" s="147" t="s">
        <v>26631</v>
      </c>
      <c r="E6546" s="147" t="s">
        <v>2240</v>
      </c>
      <c r="G6546" s="147">
        <v>0</v>
      </c>
      <c r="I6546" s="147">
        <v>5</v>
      </c>
      <c r="J6546" s="147">
        <v>2567919</v>
      </c>
    </row>
    <row r="6547" spans="1:10" x14ac:dyDescent="0.2">
      <c r="A6547" s="147">
        <v>6</v>
      </c>
      <c r="B6547" s="149" t="s">
        <v>26630</v>
      </c>
      <c r="C6547" s="147" t="s">
        <v>2242</v>
      </c>
      <c r="D6547" s="147" t="s">
        <v>26629</v>
      </c>
      <c r="E6547" s="147" t="s">
        <v>2240</v>
      </c>
      <c r="G6547" s="147">
        <v>0</v>
      </c>
      <c r="I6547" s="147">
        <v>5</v>
      </c>
      <c r="J6547" s="147">
        <v>2567917</v>
      </c>
    </row>
    <row r="6548" spans="1:10" x14ac:dyDescent="0.2">
      <c r="A6548" s="147">
        <v>6</v>
      </c>
      <c r="B6548" s="149" t="s">
        <v>26628</v>
      </c>
      <c r="C6548" s="147" t="s">
        <v>2242</v>
      </c>
      <c r="D6548" s="147" t="s">
        <v>26627</v>
      </c>
      <c r="E6548" s="147" t="s">
        <v>2240</v>
      </c>
      <c r="G6548" s="147">
        <v>0</v>
      </c>
      <c r="I6548" s="147">
        <v>5</v>
      </c>
      <c r="J6548" s="147">
        <v>2567898</v>
      </c>
    </row>
    <row r="6549" spans="1:10" x14ac:dyDescent="0.2">
      <c r="A6549" s="147">
        <v>3</v>
      </c>
      <c r="B6549" s="149" t="s">
        <v>26606</v>
      </c>
      <c r="C6549" s="147" t="s">
        <v>2242</v>
      </c>
      <c r="D6549" s="147" t="s">
        <v>26626</v>
      </c>
      <c r="E6549" s="147" t="s">
        <v>2246</v>
      </c>
      <c r="G6549" s="147">
        <v>0</v>
      </c>
      <c r="I6549" s="147">
        <v>3</v>
      </c>
      <c r="J6549" s="147">
        <v>2566874</v>
      </c>
    </row>
    <row r="6550" spans="1:10" x14ac:dyDescent="0.2">
      <c r="A6550" s="147">
        <v>3</v>
      </c>
      <c r="B6550" s="149" t="s">
        <v>26606</v>
      </c>
      <c r="C6550" s="147" t="s">
        <v>2261</v>
      </c>
      <c r="D6550" s="147" t="s">
        <v>26625</v>
      </c>
      <c r="E6550" s="147" t="s">
        <v>2246</v>
      </c>
      <c r="G6550" s="147">
        <v>0</v>
      </c>
      <c r="I6550" s="147">
        <v>3</v>
      </c>
      <c r="J6550" s="147">
        <v>1192606</v>
      </c>
    </row>
    <row r="6551" spans="1:10" x14ac:dyDescent="0.2">
      <c r="A6551" s="147">
        <v>3</v>
      </c>
      <c r="B6551" s="149" t="s">
        <v>26606</v>
      </c>
      <c r="C6551" s="147" t="s">
        <v>2261</v>
      </c>
      <c r="D6551" s="147" t="s">
        <v>26624</v>
      </c>
      <c r="E6551" s="147" t="s">
        <v>2246</v>
      </c>
      <c r="G6551" s="147">
        <v>0</v>
      </c>
      <c r="I6551" s="147">
        <v>3</v>
      </c>
      <c r="J6551" s="147">
        <v>1192593</v>
      </c>
    </row>
    <row r="6552" spans="1:10" x14ac:dyDescent="0.2">
      <c r="A6552" s="147">
        <v>3</v>
      </c>
      <c r="B6552" s="149" t="s">
        <v>26606</v>
      </c>
      <c r="C6552" s="147" t="s">
        <v>2261</v>
      </c>
      <c r="D6552" s="147" t="s">
        <v>26623</v>
      </c>
      <c r="E6552" s="147" t="s">
        <v>2246</v>
      </c>
      <c r="G6552" s="147">
        <v>0</v>
      </c>
      <c r="I6552" s="147">
        <v>3</v>
      </c>
      <c r="J6552" s="147">
        <v>1192677</v>
      </c>
    </row>
    <row r="6553" spans="1:10" x14ac:dyDescent="0.2">
      <c r="A6553" s="147">
        <v>3</v>
      </c>
      <c r="B6553" s="149" t="s">
        <v>26606</v>
      </c>
      <c r="C6553" s="147" t="s">
        <v>2261</v>
      </c>
      <c r="D6553" s="147" t="s">
        <v>26622</v>
      </c>
      <c r="E6553" s="147" t="s">
        <v>2246</v>
      </c>
      <c r="G6553" s="147">
        <v>0</v>
      </c>
      <c r="I6553" s="147">
        <v>3</v>
      </c>
      <c r="J6553" s="147">
        <v>1192676</v>
      </c>
    </row>
    <row r="6554" spans="1:10" x14ac:dyDescent="0.2">
      <c r="A6554" s="147">
        <v>3</v>
      </c>
      <c r="B6554" s="149" t="s">
        <v>26606</v>
      </c>
      <c r="C6554" s="147" t="s">
        <v>2277</v>
      </c>
      <c r="D6554" s="147" t="s">
        <v>26621</v>
      </c>
      <c r="E6554" s="147" t="s">
        <v>2246</v>
      </c>
      <c r="G6554" s="147">
        <v>0</v>
      </c>
      <c r="I6554" s="147">
        <v>3</v>
      </c>
      <c r="J6554" s="147">
        <v>1192633</v>
      </c>
    </row>
    <row r="6555" spans="1:10" x14ac:dyDescent="0.2">
      <c r="A6555" s="147">
        <v>3</v>
      </c>
      <c r="B6555" s="149" t="s">
        <v>26606</v>
      </c>
      <c r="C6555" s="147" t="s">
        <v>2277</v>
      </c>
      <c r="D6555" s="147" t="s">
        <v>26620</v>
      </c>
      <c r="E6555" s="147" t="s">
        <v>2246</v>
      </c>
      <c r="G6555" s="147">
        <v>0</v>
      </c>
      <c r="I6555" s="147">
        <v>3</v>
      </c>
      <c r="J6555" s="147">
        <v>1192719</v>
      </c>
    </row>
    <row r="6556" spans="1:10" x14ac:dyDescent="0.2">
      <c r="A6556" s="147">
        <v>3</v>
      </c>
      <c r="B6556" s="149" t="s">
        <v>26606</v>
      </c>
      <c r="C6556" s="147" t="s">
        <v>2277</v>
      </c>
      <c r="D6556" s="147" t="s">
        <v>26619</v>
      </c>
      <c r="E6556" s="147" t="s">
        <v>2246</v>
      </c>
      <c r="G6556" s="147">
        <v>0</v>
      </c>
      <c r="I6556" s="147">
        <v>3</v>
      </c>
      <c r="J6556" s="147">
        <v>1192662</v>
      </c>
    </row>
    <row r="6557" spans="1:10" x14ac:dyDescent="0.2">
      <c r="A6557" s="147">
        <v>3</v>
      </c>
      <c r="B6557" s="149" t="s">
        <v>26606</v>
      </c>
      <c r="C6557" s="147" t="s">
        <v>2277</v>
      </c>
      <c r="D6557" s="147" t="s">
        <v>26618</v>
      </c>
      <c r="E6557" s="147" t="s">
        <v>2246</v>
      </c>
      <c r="G6557" s="147">
        <v>0</v>
      </c>
      <c r="I6557" s="147">
        <v>3</v>
      </c>
      <c r="J6557" s="147">
        <v>1192638</v>
      </c>
    </row>
    <row r="6558" spans="1:10" x14ac:dyDescent="0.2">
      <c r="A6558" s="147">
        <v>3</v>
      </c>
      <c r="B6558" s="149" t="s">
        <v>26606</v>
      </c>
      <c r="C6558" s="147" t="s">
        <v>2277</v>
      </c>
      <c r="D6558" s="147" t="s">
        <v>26617</v>
      </c>
      <c r="E6558" s="147" t="s">
        <v>2246</v>
      </c>
      <c r="G6558" s="147">
        <v>0</v>
      </c>
      <c r="I6558" s="147">
        <v>3</v>
      </c>
      <c r="J6558" s="147">
        <v>1192623</v>
      </c>
    </row>
    <row r="6559" spans="1:10" x14ac:dyDescent="0.2">
      <c r="A6559" s="147">
        <v>3</v>
      </c>
      <c r="B6559" s="149" t="s">
        <v>26606</v>
      </c>
      <c r="C6559" s="147" t="s">
        <v>2277</v>
      </c>
      <c r="D6559" s="147" t="s">
        <v>26616</v>
      </c>
      <c r="E6559" s="147" t="s">
        <v>2246</v>
      </c>
      <c r="G6559" s="147">
        <v>0</v>
      </c>
      <c r="I6559" s="147">
        <v>3</v>
      </c>
      <c r="J6559" s="147">
        <v>1192718</v>
      </c>
    </row>
    <row r="6560" spans="1:10" x14ac:dyDescent="0.2">
      <c r="A6560" s="147">
        <v>3</v>
      </c>
      <c r="B6560" s="149" t="s">
        <v>26606</v>
      </c>
      <c r="C6560" s="147" t="s">
        <v>2277</v>
      </c>
      <c r="D6560" s="147" t="s">
        <v>26615</v>
      </c>
      <c r="E6560" s="147" t="s">
        <v>2246</v>
      </c>
      <c r="G6560" s="147">
        <v>0</v>
      </c>
      <c r="I6560" s="147">
        <v>3</v>
      </c>
      <c r="J6560" s="147">
        <v>1192585</v>
      </c>
    </row>
    <row r="6561" spans="1:10" x14ac:dyDescent="0.2">
      <c r="A6561" s="147">
        <v>3</v>
      </c>
      <c r="B6561" s="149" t="s">
        <v>26606</v>
      </c>
      <c r="C6561" s="147" t="s">
        <v>2277</v>
      </c>
      <c r="D6561" s="147" t="s">
        <v>26614</v>
      </c>
      <c r="E6561" s="147" t="s">
        <v>2246</v>
      </c>
      <c r="G6561" s="147">
        <v>0</v>
      </c>
      <c r="I6561" s="147">
        <v>3</v>
      </c>
      <c r="J6561" s="147">
        <v>1192669</v>
      </c>
    </row>
    <row r="6562" spans="1:10" x14ac:dyDescent="0.2">
      <c r="A6562" s="147">
        <v>3</v>
      </c>
      <c r="B6562" s="149" t="s">
        <v>26606</v>
      </c>
      <c r="C6562" s="147" t="s">
        <v>2277</v>
      </c>
      <c r="D6562" s="147" t="s">
        <v>26613</v>
      </c>
      <c r="E6562" s="147" t="s">
        <v>2246</v>
      </c>
      <c r="G6562" s="147">
        <v>0</v>
      </c>
      <c r="I6562" s="147">
        <v>3</v>
      </c>
      <c r="J6562" s="147">
        <v>1192646</v>
      </c>
    </row>
    <row r="6563" spans="1:10" x14ac:dyDescent="0.2">
      <c r="A6563" s="147">
        <v>3</v>
      </c>
      <c r="B6563" s="149" t="s">
        <v>26606</v>
      </c>
      <c r="C6563" s="147" t="s">
        <v>2277</v>
      </c>
      <c r="D6563" s="147" t="s">
        <v>26612</v>
      </c>
      <c r="E6563" s="147" t="s">
        <v>2246</v>
      </c>
      <c r="G6563" s="147">
        <v>0</v>
      </c>
      <c r="I6563" s="147">
        <v>3</v>
      </c>
      <c r="J6563" s="147">
        <v>1192587</v>
      </c>
    </row>
    <row r="6564" spans="1:10" x14ac:dyDescent="0.2">
      <c r="A6564" s="147">
        <v>3</v>
      </c>
      <c r="B6564" s="149" t="s">
        <v>26606</v>
      </c>
      <c r="C6564" s="147" t="s">
        <v>2277</v>
      </c>
      <c r="D6564" s="147" t="s">
        <v>26611</v>
      </c>
      <c r="E6564" s="147" t="s">
        <v>2246</v>
      </c>
      <c r="G6564" s="147">
        <v>0</v>
      </c>
      <c r="I6564" s="147">
        <v>3</v>
      </c>
      <c r="J6564" s="147">
        <v>1192599</v>
      </c>
    </row>
    <row r="6565" spans="1:10" x14ac:dyDescent="0.2">
      <c r="A6565" s="147">
        <v>3</v>
      </c>
      <c r="B6565" s="149" t="s">
        <v>26606</v>
      </c>
      <c r="C6565" s="147" t="s">
        <v>2277</v>
      </c>
      <c r="D6565" s="147" t="s">
        <v>26610</v>
      </c>
      <c r="E6565" s="147" t="s">
        <v>2246</v>
      </c>
      <c r="G6565" s="147">
        <v>0</v>
      </c>
      <c r="I6565" s="147">
        <v>3</v>
      </c>
      <c r="J6565" s="147">
        <v>1192653</v>
      </c>
    </row>
    <row r="6566" spans="1:10" x14ac:dyDescent="0.2">
      <c r="A6566" s="147">
        <v>3</v>
      </c>
      <c r="B6566" s="149" t="s">
        <v>26606</v>
      </c>
      <c r="C6566" s="147" t="s">
        <v>2277</v>
      </c>
      <c r="D6566" s="147" t="s">
        <v>26609</v>
      </c>
      <c r="E6566" s="147" t="s">
        <v>2246</v>
      </c>
      <c r="G6566" s="147">
        <v>0</v>
      </c>
      <c r="I6566" s="147">
        <v>3</v>
      </c>
      <c r="J6566" s="147">
        <v>1192697</v>
      </c>
    </row>
    <row r="6567" spans="1:10" x14ac:dyDescent="0.2">
      <c r="A6567" s="147">
        <v>3</v>
      </c>
      <c r="B6567" s="149" t="s">
        <v>26606</v>
      </c>
      <c r="C6567" s="147" t="s">
        <v>2277</v>
      </c>
      <c r="D6567" s="147" t="s">
        <v>26608</v>
      </c>
      <c r="E6567" s="147" t="s">
        <v>2246</v>
      </c>
      <c r="G6567" s="147">
        <v>0</v>
      </c>
      <c r="I6567" s="147">
        <v>3</v>
      </c>
      <c r="J6567" s="147">
        <v>1192656</v>
      </c>
    </row>
    <row r="6568" spans="1:10" x14ac:dyDescent="0.2">
      <c r="A6568" s="147">
        <v>3</v>
      </c>
      <c r="B6568" s="149" t="s">
        <v>26606</v>
      </c>
      <c r="C6568" s="147" t="s">
        <v>2277</v>
      </c>
      <c r="D6568" s="147" t="s">
        <v>26607</v>
      </c>
      <c r="E6568" s="147" t="s">
        <v>2246</v>
      </c>
      <c r="G6568" s="147">
        <v>0</v>
      </c>
      <c r="I6568" s="147">
        <v>3</v>
      </c>
      <c r="J6568" s="147">
        <v>1192640</v>
      </c>
    </row>
    <row r="6569" spans="1:10" x14ac:dyDescent="0.2">
      <c r="A6569" s="147">
        <v>3</v>
      </c>
      <c r="B6569" s="149" t="s">
        <v>26606</v>
      </c>
      <c r="C6569" s="147" t="s">
        <v>2277</v>
      </c>
      <c r="D6569" s="147" t="s">
        <v>26605</v>
      </c>
      <c r="E6569" s="147" t="s">
        <v>2246</v>
      </c>
      <c r="G6569" s="147">
        <v>0</v>
      </c>
      <c r="I6569" s="147">
        <v>3</v>
      </c>
      <c r="J6569" s="147">
        <v>1192588</v>
      </c>
    </row>
    <row r="6570" spans="1:10" x14ac:dyDescent="0.2">
      <c r="A6570" s="147">
        <v>4</v>
      </c>
      <c r="B6570" s="149" t="s">
        <v>26604</v>
      </c>
      <c r="C6570" s="147" t="s">
        <v>2242</v>
      </c>
      <c r="D6570" s="147" t="s">
        <v>26603</v>
      </c>
      <c r="E6570" s="147" t="s">
        <v>2240</v>
      </c>
      <c r="G6570" s="147">
        <v>0</v>
      </c>
      <c r="I6570" s="147">
        <v>4</v>
      </c>
      <c r="J6570" s="147">
        <v>2567958</v>
      </c>
    </row>
    <row r="6571" spans="1:10" x14ac:dyDescent="0.2">
      <c r="A6571" s="147">
        <v>4</v>
      </c>
      <c r="B6571" s="149" t="s">
        <v>26599</v>
      </c>
      <c r="C6571" s="147" t="s">
        <v>2242</v>
      </c>
      <c r="D6571" s="147" t="s">
        <v>26602</v>
      </c>
      <c r="E6571" s="147" t="s">
        <v>2240</v>
      </c>
      <c r="G6571" s="147">
        <v>0</v>
      </c>
      <c r="I6571" s="147">
        <v>4</v>
      </c>
      <c r="J6571" s="147">
        <v>2567954</v>
      </c>
    </row>
    <row r="6572" spans="1:10" x14ac:dyDescent="0.2">
      <c r="A6572" s="147">
        <v>4</v>
      </c>
      <c r="B6572" s="149" t="s">
        <v>26599</v>
      </c>
      <c r="C6572" s="147" t="s">
        <v>2261</v>
      </c>
      <c r="D6572" s="147" t="s">
        <v>26601</v>
      </c>
      <c r="E6572" s="147" t="s">
        <v>2246</v>
      </c>
      <c r="G6572" s="147">
        <v>0</v>
      </c>
      <c r="I6572" s="147">
        <v>4</v>
      </c>
      <c r="J6572" s="147">
        <v>1193216</v>
      </c>
    </row>
    <row r="6573" spans="1:10" x14ac:dyDescent="0.2">
      <c r="A6573" s="147">
        <v>4</v>
      </c>
      <c r="B6573" s="149" t="s">
        <v>26599</v>
      </c>
      <c r="C6573" s="147" t="s">
        <v>2261</v>
      </c>
      <c r="D6573" s="147" t="s">
        <v>26600</v>
      </c>
      <c r="E6573" s="147" t="s">
        <v>2246</v>
      </c>
      <c r="G6573" s="147">
        <v>0</v>
      </c>
      <c r="I6573" s="147">
        <v>4</v>
      </c>
      <c r="J6573" s="147">
        <v>1193178</v>
      </c>
    </row>
    <row r="6574" spans="1:10" x14ac:dyDescent="0.2">
      <c r="A6574" s="147">
        <v>4</v>
      </c>
      <c r="B6574" s="149" t="s">
        <v>26599</v>
      </c>
      <c r="C6574" s="147" t="s">
        <v>2261</v>
      </c>
      <c r="D6574" s="147" t="s">
        <v>26598</v>
      </c>
      <c r="E6574" s="147" t="s">
        <v>2246</v>
      </c>
      <c r="G6574" s="147">
        <v>0</v>
      </c>
      <c r="I6574" s="147">
        <v>4</v>
      </c>
      <c r="J6574" s="147">
        <v>1193190</v>
      </c>
    </row>
    <row r="6575" spans="1:10" x14ac:dyDescent="0.2">
      <c r="A6575" s="147">
        <v>4</v>
      </c>
      <c r="B6575" s="149" t="s">
        <v>26596</v>
      </c>
      <c r="C6575" s="147" t="s">
        <v>2242</v>
      </c>
      <c r="D6575" s="147" t="s">
        <v>26597</v>
      </c>
      <c r="E6575" s="147" t="s">
        <v>2246</v>
      </c>
      <c r="G6575" s="147">
        <v>0</v>
      </c>
      <c r="I6575" s="147">
        <v>4</v>
      </c>
      <c r="J6575" s="147">
        <v>2567950</v>
      </c>
    </row>
    <row r="6576" spans="1:10" x14ac:dyDescent="0.2">
      <c r="A6576" s="147">
        <v>4</v>
      </c>
      <c r="B6576" s="149" t="s">
        <v>26596</v>
      </c>
      <c r="C6576" s="147" t="s">
        <v>2261</v>
      </c>
      <c r="D6576" s="147" t="s">
        <v>26595</v>
      </c>
      <c r="E6576" s="147" t="s">
        <v>2246</v>
      </c>
      <c r="G6576" s="147">
        <v>0</v>
      </c>
      <c r="I6576" s="147">
        <v>4</v>
      </c>
      <c r="J6576" s="147">
        <v>1193170</v>
      </c>
    </row>
    <row r="6577" spans="1:11" x14ac:dyDescent="0.2">
      <c r="A6577" s="147">
        <v>5</v>
      </c>
      <c r="B6577" s="149" t="s">
        <v>26594</v>
      </c>
      <c r="C6577" s="147" t="s">
        <v>2242</v>
      </c>
      <c r="D6577" s="147" t="s">
        <v>26593</v>
      </c>
      <c r="E6577" s="147" t="s">
        <v>2246</v>
      </c>
      <c r="G6577" s="147">
        <v>0</v>
      </c>
      <c r="I6577" s="147">
        <v>5</v>
      </c>
      <c r="J6577" s="147">
        <v>2567970</v>
      </c>
    </row>
    <row r="6578" spans="1:11" x14ac:dyDescent="0.2">
      <c r="A6578" s="147">
        <v>6</v>
      </c>
      <c r="B6578" s="149" t="s">
        <v>26592</v>
      </c>
      <c r="C6578" s="147" t="s">
        <v>2242</v>
      </c>
      <c r="D6578" s="147" t="s">
        <v>26591</v>
      </c>
      <c r="E6578" s="147" t="s">
        <v>2240</v>
      </c>
      <c r="G6578" s="147">
        <v>0</v>
      </c>
      <c r="I6578" s="147">
        <v>6</v>
      </c>
      <c r="J6578" s="147">
        <v>2567986</v>
      </c>
      <c r="K6578" s="147" t="s">
        <v>2769</v>
      </c>
    </row>
    <row r="6579" spans="1:11" x14ac:dyDescent="0.2">
      <c r="A6579" s="147">
        <v>6</v>
      </c>
      <c r="B6579" s="149" t="s">
        <v>26590</v>
      </c>
      <c r="C6579" s="147" t="s">
        <v>2242</v>
      </c>
      <c r="D6579" s="147" t="s">
        <v>26589</v>
      </c>
      <c r="E6579" s="147" t="s">
        <v>2240</v>
      </c>
      <c r="G6579" s="147">
        <v>0</v>
      </c>
      <c r="I6579" s="147">
        <v>5</v>
      </c>
      <c r="J6579" s="147">
        <v>2567980</v>
      </c>
      <c r="K6579" s="147" t="s">
        <v>2769</v>
      </c>
    </row>
    <row r="6580" spans="1:11" x14ac:dyDescent="0.2">
      <c r="A6580" s="147">
        <v>6</v>
      </c>
      <c r="B6580" s="149" t="s">
        <v>26588</v>
      </c>
      <c r="C6580" s="147" t="s">
        <v>2242</v>
      </c>
      <c r="D6580" s="147" t="s">
        <v>26587</v>
      </c>
      <c r="E6580" s="147" t="s">
        <v>2240</v>
      </c>
      <c r="G6580" s="147">
        <v>0</v>
      </c>
      <c r="I6580" s="147">
        <v>5</v>
      </c>
      <c r="J6580" s="147">
        <v>2567974</v>
      </c>
      <c r="K6580" s="147" t="s">
        <v>2769</v>
      </c>
    </row>
    <row r="6581" spans="1:11" x14ac:dyDescent="0.2">
      <c r="A6581" s="147">
        <v>6</v>
      </c>
      <c r="B6581" s="149" t="s">
        <v>26586</v>
      </c>
      <c r="C6581" s="147" t="s">
        <v>2242</v>
      </c>
      <c r="D6581" s="147" t="s">
        <v>26585</v>
      </c>
      <c r="E6581" s="147" t="s">
        <v>2240</v>
      </c>
      <c r="G6581" s="147">
        <v>0</v>
      </c>
      <c r="I6581" s="147">
        <v>5</v>
      </c>
      <c r="J6581" s="147">
        <v>2567972</v>
      </c>
      <c r="K6581" s="147" t="s">
        <v>2769</v>
      </c>
    </row>
    <row r="6582" spans="1:11" x14ac:dyDescent="0.2">
      <c r="A6582" s="147">
        <v>6</v>
      </c>
      <c r="B6582" s="149" t="s">
        <v>26584</v>
      </c>
      <c r="C6582" s="147" t="s">
        <v>2242</v>
      </c>
      <c r="D6582" s="147" t="s">
        <v>26583</v>
      </c>
      <c r="E6582" s="147" t="s">
        <v>2240</v>
      </c>
      <c r="G6582" s="147">
        <v>0</v>
      </c>
      <c r="I6582" s="147">
        <v>5</v>
      </c>
      <c r="J6582" s="147">
        <v>2567968</v>
      </c>
      <c r="K6582" s="147" t="s">
        <v>2769</v>
      </c>
    </row>
    <row r="6583" spans="1:11" x14ac:dyDescent="0.2">
      <c r="A6583" s="147">
        <v>6</v>
      </c>
      <c r="B6583" s="149" t="s">
        <v>26582</v>
      </c>
      <c r="C6583" s="147" t="s">
        <v>2242</v>
      </c>
      <c r="D6583" s="147" t="s">
        <v>26581</v>
      </c>
      <c r="E6583" s="147" t="s">
        <v>2240</v>
      </c>
      <c r="G6583" s="147">
        <v>0</v>
      </c>
      <c r="I6583" s="147">
        <v>5</v>
      </c>
      <c r="J6583" s="147">
        <v>2567976</v>
      </c>
      <c r="K6583" s="147" t="s">
        <v>2769</v>
      </c>
    </row>
    <row r="6584" spans="1:11" x14ac:dyDescent="0.2">
      <c r="A6584" s="147">
        <v>6</v>
      </c>
      <c r="B6584" s="149" t="s">
        <v>26580</v>
      </c>
      <c r="C6584" s="147" t="s">
        <v>2242</v>
      </c>
      <c r="D6584" s="147" t="s">
        <v>26579</v>
      </c>
      <c r="E6584" s="147" t="s">
        <v>2240</v>
      </c>
      <c r="G6584" s="147">
        <v>0</v>
      </c>
      <c r="I6584" s="147">
        <v>5</v>
      </c>
      <c r="J6584" s="147">
        <v>2567965</v>
      </c>
      <c r="K6584" s="147" t="s">
        <v>2769</v>
      </c>
    </row>
    <row r="6585" spans="1:11" x14ac:dyDescent="0.2">
      <c r="A6585" s="147">
        <v>4</v>
      </c>
      <c r="B6585" s="149" t="s">
        <v>26574</v>
      </c>
      <c r="C6585" s="147" t="s">
        <v>2242</v>
      </c>
      <c r="D6585" s="147" t="s">
        <v>26578</v>
      </c>
      <c r="E6585" s="147" t="s">
        <v>2246</v>
      </c>
      <c r="G6585" s="147">
        <v>0</v>
      </c>
      <c r="I6585" s="147">
        <v>4</v>
      </c>
      <c r="J6585" s="147">
        <v>2567946</v>
      </c>
    </row>
    <row r="6586" spans="1:11" x14ac:dyDescent="0.2">
      <c r="A6586" s="147">
        <v>4</v>
      </c>
      <c r="B6586" s="149" t="s">
        <v>26574</v>
      </c>
      <c r="C6586" s="147" t="s">
        <v>2261</v>
      </c>
      <c r="D6586" s="147" t="s">
        <v>26577</v>
      </c>
      <c r="E6586" s="147" t="s">
        <v>2246</v>
      </c>
      <c r="G6586" s="147">
        <v>0</v>
      </c>
      <c r="I6586" s="147">
        <v>4</v>
      </c>
      <c r="J6586" s="147">
        <v>1193206</v>
      </c>
    </row>
    <row r="6587" spans="1:11" x14ac:dyDescent="0.2">
      <c r="A6587" s="147">
        <v>4</v>
      </c>
      <c r="B6587" s="149" t="s">
        <v>26574</v>
      </c>
      <c r="C6587" s="147" t="s">
        <v>2261</v>
      </c>
      <c r="D6587" s="147" t="s">
        <v>26576</v>
      </c>
      <c r="E6587" s="147" t="s">
        <v>2246</v>
      </c>
      <c r="G6587" s="147">
        <v>0</v>
      </c>
      <c r="I6587" s="147">
        <v>4</v>
      </c>
      <c r="J6587" s="147">
        <v>1193204</v>
      </c>
    </row>
    <row r="6588" spans="1:11" x14ac:dyDescent="0.2">
      <c r="A6588" s="147">
        <v>4</v>
      </c>
      <c r="B6588" s="149" t="s">
        <v>26574</v>
      </c>
      <c r="C6588" s="147" t="s">
        <v>2261</v>
      </c>
      <c r="D6588" s="147" t="s">
        <v>26575</v>
      </c>
      <c r="E6588" s="147" t="s">
        <v>2246</v>
      </c>
      <c r="G6588" s="147">
        <v>0</v>
      </c>
      <c r="I6588" s="147">
        <v>4</v>
      </c>
      <c r="J6588" s="147">
        <v>1193226</v>
      </c>
    </row>
    <row r="6589" spans="1:11" x14ac:dyDescent="0.2">
      <c r="A6589" s="147">
        <v>4</v>
      </c>
      <c r="B6589" s="149" t="s">
        <v>26574</v>
      </c>
      <c r="C6589" s="147" t="s">
        <v>2261</v>
      </c>
      <c r="D6589" s="147" t="s">
        <v>26573</v>
      </c>
      <c r="E6589" s="147" t="s">
        <v>2246</v>
      </c>
      <c r="G6589" s="147">
        <v>0</v>
      </c>
      <c r="I6589" s="147">
        <v>4</v>
      </c>
      <c r="J6589" s="147">
        <v>1193189</v>
      </c>
    </row>
    <row r="6590" spans="1:11" x14ac:dyDescent="0.2">
      <c r="A6590" s="147">
        <v>5</v>
      </c>
      <c r="B6590" s="149" t="s">
        <v>26572</v>
      </c>
      <c r="C6590" s="147" t="s">
        <v>2242</v>
      </c>
      <c r="D6590" s="147" t="s">
        <v>26571</v>
      </c>
      <c r="E6590" s="147" t="s">
        <v>2246</v>
      </c>
      <c r="G6590" s="147">
        <v>0</v>
      </c>
      <c r="I6590" s="147">
        <v>5</v>
      </c>
      <c r="J6590" s="147">
        <v>2568012</v>
      </c>
    </row>
    <row r="6591" spans="1:11" x14ac:dyDescent="0.2">
      <c r="A6591" s="147">
        <v>6</v>
      </c>
      <c r="B6591" s="149" t="s">
        <v>26570</v>
      </c>
      <c r="C6591" s="147" t="s">
        <v>2242</v>
      </c>
      <c r="D6591" s="147" t="s">
        <v>26569</v>
      </c>
      <c r="E6591" s="147" t="s">
        <v>2240</v>
      </c>
      <c r="G6591" s="147">
        <v>0</v>
      </c>
      <c r="I6591" s="147">
        <v>6</v>
      </c>
      <c r="J6591" s="147">
        <v>2568013</v>
      </c>
      <c r="K6591" s="147" t="s">
        <v>2769</v>
      </c>
    </row>
    <row r="6592" spans="1:11" x14ac:dyDescent="0.2">
      <c r="A6592" s="147">
        <v>6</v>
      </c>
      <c r="B6592" s="149" t="s">
        <v>26568</v>
      </c>
      <c r="C6592" s="147" t="s">
        <v>2242</v>
      </c>
      <c r="D6592" s="147" t="s">
        <v>26567</v>
      </c>
      <c r="E6592" s="147" t="s">
        <v>2240</v>
      </c>
      <c r="G6592" s="147">
        <v>0</v>
      </c>
      <c r="I6592" s="147">
        <v>5</v>
      </c>
      <c r="J6592" s="147">
        <v>2567994</v>
      </c>
      <c r="K6592" s="147" t="s">
        <v>2769</v>
      </c>
    </row>
    <row r="6593" spans="1:11" x14ac:dyDescent="0.2">
      <c r="A6593" s="147">
        <v>6</v>
      </c>
      <c r="B6593" s="149" t="s">
        <v>26566</v>
      </c>
      <c r="C6593" s="147" t="s">
        <v>2242</v>
      </c>
      <c r="D6593" s="147" t="s">
        <v>26565</v>
      </c>
      <c r="E6593" s="147" t="s">
        <v>2240</v>
      </c>
      <c r="G6593" s="147">
        <v>0</v>
      </c>
      <c r="I6593" s="147">
        <v>5</v>
      </c>
      <c r="J6593" s="147">
        <v>2567990</v>
      </c>
      <c r="K6593" s="147" t="s">
        <v>2769</v>
      </c>
    </row>
    <row r="6594" spans="1:11" x14ac:dyDescent="0.2">
      <c r="A6594" s="147">
        <v>6</v>
      </c>
      <c r="B6594" s="149" t="s">
        <v>26564</v>
      </c>
      <c r="C6594" s="147" t="s">
        <v>2242</v>
      </c>
      <c r="D6594" s="147" t="s">
        <v>26563</v>
      </c>
      <c r="E6594" s="147" t="s">
        <v>2240</v>
      </c>
      <c r="G6594" s="147">
        <v>0</v>
      </c>
      <c r="I6594" s="147">
        <v>5</v>
      </c>
      <c r="J6594" s="147">
        <v>2568011</v>
      </c>
      <c r="K6594" s="147" t="s">
        <v>2769</v>
      </c>
    </row>
    <row r="6595" spans="1:11" x14ac:dyDescent="0.2">
      <c r="A6595" s="147">
        <v>6</v>
      </c>
      <c r="B6595" s="149" t="s">
        <v>26562</v>
      </c>
      <c r="C6595" s="147" t="s">
        <v>2242</v>
      </c>
      <c r="D6595" s="147" t="s">
        <v>26561</v>
      </c>
      <c r="E6595" s="147" t="s">
        <v>2240</v>
      </c>
      <c r="G6595" s="147">
        <v>0</v>
      </c>
      <c r="I6595" s="147">
        <v>5</v>
      </c>
      <c r="J6595" s="147">
        <v>2567996</v>
      </c>
      <c r="K6595" s="147" t="s">
        <v>2769</v>
      </c>
    </row>
    <row r="6596" spans="1:11" x14ac:dyDescent="0.2">
      <c r="A6596" s="147">
        <v>6</v>
      </c>
      <c r="B6596" s="149" t="s">
        <v>26560</v>
      </c>
      <c r="C6596" s="147" t="s">
        <v>2242</v>
      </c>
      <c r="D6596" s="147" t="s">
        <v>26559</v>
      </c>
      <c r="E6596" s="147" t="s">
        <v>2240</v>
      </c>
      <c r="G6596" s="147">
        <v>0</v>
      </c>
      <c r="I6596" s="147">
        <v>5</v>
      </c>
      <c r="J6596" s="147">
        <v>2567991</v>
      </c>
      <c r="K6596" s="147" t="s">
        <v>2769</v>
      </c>
    </row>
    <row r="6597" spans="1:11" x14ac:dyDescent="0.2">
      <c r="A6597" s="147">
        <v>6</v>
      </c>
      <c r="B6597" s="149" t="s">
        <v>26558</v>
      </c>
      <c r="C6597" s="147" t="s">
        <v>2242</v>
      </c>
      <c r="D6597" s="147" t="s">
        <v>26557</v>
      </c>
      <c r="E6597" s="147" t="s">
        <v>2240</v>
      </c>
      <c r="G6597" s="147">
        <v>0</v>
      </c>
      <c r="I6597" s="147">
        <v>5</v>
      </c>
      <c r="J6597" s="147">
        <v>2568002</v>
      </c>
      <c r="K6597" s="147" t="s">
        <v>2769</v>
      </c>
    </row>
    <row r="6598" spans="1:11" x14ac:dyDescent="0.2">
      <c r="A6598" s="147">
        <v>6</v>
      </c>
      <c r="B6598" s="149" t="s">
        <v>26556</v>
      </c>
      <c r="C6598" s="147" t="s">
        <v>2242</v>
      </c>
      <c r="D6598" s="147" t="s">
        <v>26555</v>
      </c>
      <c r="E6598" s="147" t="s">
        <v>2240</v>
      </c>
      <c r="G6598" s="147">
        <v>0</v>
      </c>
      <c r="I6598" s="147">
        <v>5</v>
      </c>
      <c r="J6598" s="147">
        <v>2568009</v>
      </c>
      <c r="K6598" s="147" t="s">
        <v>2769</v>
      </c>
    </row>
    <row r="6599" spans="1:11" x14ac:dyDescent="0.2">
      <c r="A6599" s="147">
        <v>4</v>
      </c>
      <c r="B6599" s="149" t="s">
        <v>26553</v>
      </c>
      <c r="C6599" s="147" t="s">
        <v>2242</v>
      </c>
      <c r="D6599" s="147" t="s">
        <v>26554</v>
      </c>
      <c r="E6599" s="147" t="s">
        <v>2246</v>
      </c>
      <c r="G6599" s="147">
        <v>0</v>
      </c>
      <c r="I6599" s="147">
        <v>4</v>
      </c>
      <c r="J6599" s="147">
        <v>2567942</v>
      </c>
    </row>
    <row r="6600" spans="1:11" x14ac:dyDescent="0.2">
      <c r="A6600" s="147">
        <v>4</v>
      </c>
      <c r="B6600" s="149" t="s">
        <v>26553</v>
      </c>
      <c r="C6600" s="147" t="s">
        <v>2261</v>
      </c>
      <c r="D6600" s="147" t="s">
        <v>26552</v>
      </c>
      <c r="E6600" s="147" t="s">
        <v>2246</v>
      </c>
      <c r="G6600" s="147">
        <v>0</v>
      </c>
      <c r="I6600" s="147">
        <v>4</v>
      </c>
      <c r="J6600" s="147">
        <v>1193173</v>
      </c>
    </row>
    <row r="6601" spans="1:11" x14ac:dyDescent="0.2">
      <c r="A6601" s="147">
        <v>5</v>
      </c>
      <c r="B6601" s="149" t="s">
        <v>26551</v>
      </c>
      <c r="C6601" s="147" t="s">
        <v>2242</v>
      </c>
      <c r="D6601" s="147" t="s">
        <v>26550</v>
      </c>
      <c r="E6601" s="147" t="s">
        <v>2246</v>
      </c>
      <c r="G6601" s="147">
        <v>0</v>
      </c>
      <c r="I6601" s="147">
        <v>5</v>
      </c>
      <c r="J6601" s="147">
        <v>2568017</v>
      </c>
    </row>
    <row r="6602" spans="1:11" x14ac:dyDescent="0.2">
      <c r="A6602" s="147">
        <v>6</v>
      </c>
      <c r="B6602" s="149" t="s">
        <v>26549</v>
      </c>
      <c r="C6602" s="147" t="s">
        <v>2242</v>
      </c>
      <c r="D6602" s="147" t="s">
        <v>26548</v>
      </c>
      <c r="E6602" s="147" t="s">
        <v>2240</v>
      </c>
      <c r="G6602" s="147">
        <v>0</v>
      </c>
      <c r="I6602" s="147">
        <v>6</v>
      </c>
      <c r="J6602" s="147">
        <v>2568028</v>
      </c>
    </row>
    <row r="6603" spans="1:11" x14ac:dyDescent="0.2">
      <c r="A6603" s="147">
        <v>6</v>
      </c>
      <c r="B6603" s="149" t="s">
        <v>26547</v>
      </c>
      <c r="C6603" s="147" t="s">
        <v>2242</v>
      </c>
      <c r="D6603" s="147" t="s">
        <v>26546</v>
      </c>
      <c r="E6603" s="147" t="s">
        <v>2240</v>
      </c>
      <c r="G6603" s="147">
        <v>0</v>
      </c>
      <c r="I6603" s="147">
        <v>5</v>
      </c>
      <c r="J6603" s="147">
        <v>2568016</v>
      </c>
    </row>
    <row r="6604" spans="1:11" x14ac:dyDescent="0.2">
      <c r="A6604" s="147">
        <v>6</v>
      </c>
      <c r="B6604" s="149" t="s">
        <v>26545</v>
      </c>
      <c r="C6604" s="147" t="s">
        <v>2242</v>
      </c>
      <c r="D6604" s="147" t="s">
        <v>26544</v>
      </c>
      <c r="E6604" s="147" t="s">
        <v>2240</v>
      </c>
      <c r="G6604" s="147">
        <v>0</v>
      </c>
      <c r="I6604" s="147">
        <v>5</v>
      </c>
      <c r="J6604" s="147">
        <v>2568024</v>
      </c>
    </row>
    <row r="6605" spans="1:11" x14ac:dyDescent="0.2">
      <c r="A6605" s="147">
        <v>6</v>
      </c>
      <c r="B6605" s="149" t="s">
        <v>26543</v>
      </c>
      <c r="C6605" s="147" t="s">
        <v>2242</v>
      </c>
      <c r="D6605" s="147" t="s">
        <v>26542</v>
      </c>
      <c r="E6605" s="147" t="s">
        <v>2240</v>
      </c>
      <c r="G6605" s="147">
        <v>0</v>
      </c>
      <c r="I6605" s="147">
        <v>5</v>
      </c>
      <c r="J6605" s="147">
        <v>2568027</v>
      </c>
    </row>
    <row r="6606" spans="1:11" x14ac:dyDescent="0.2">
      <c r="A6606" s="147">
        <v>4</v>
      </c>
      <c r="B6606" s="149" t="s">
        <v>26538</v>
      </c>
      <c r="C6606" s="147" t="s">
        <v>2242</v>
      </c>
      <c r="D6606" s="147" t="s">
        <v>26541</v>
      </c>
      <c r="E6606" s="147" t="s">
        <v>2246</v>
      </c>
      <c r="G6606" s="147">
        <v>0</v>
      </c>
      <c r="I6606" s="147">
        <v>4</v>
      </c>
      <c r="J6606" s="147">
        <v>2567952</v>
      </c>
    </row>
    <row r="6607" spans="1:11" x14ac:dyDescent="0.2">
      <c r="A6607" s="147">
        <v>4</v>
      </c>
      <c r="B6607" s="149" t="s">
        <v>26538</v>
      </c>
      <c r="C6607" s="147" t="s">
        <v>2261</v>
      </c>
      <c r="D6607" s="147" t="s">
        <v>26540</v>
      </c>
      <c r="E6607" s="147" t="s">
        <v>2246</v>
      </c>
      <c r="G6607" s="147">
        <v>0</v>
      </c>
      <c r="I6607" s="147">
        <v>4</v>
      </c>
      <c r="J6607" s="147">
        <v>1193229</v>
      </c>
    </row>
    <row r="6608" spans="1:11" x14ac:dyDescent="0.2">
      <c r="A6608" s="147">
        <v>4</v>
      </c>
      <c r="B6608" s="149" t="s">
        <v>26538</v>
      </c>
      <c r="C6608" s="147" t="s">
        <v>2261</v>
      </c>
      <c r="D6608" s="147" t="s">
        <v>26539</v>
      </c>
      <c r="E6608" s="147" t="s">
        <v>2246</v>
      </c>
      <c r="G6608" s="147">
        <v>0</v>
      </c>
      <c r="I6608" s="147">
        <v>4</v>
      </c>
      <c r="J6608" s="147">
        <v>1193172</v>
      </c>
    </row>
    <row r="6609" spans="1:11" x14ac:dyDescent="0.2">
      <c r="A6609" s="147">
        <v>4</v>
      </c>
      <c r="B6609" s="149" t="s">
        <v>26538</v>
      </c>
      <c r="C6609" s="147" t="s">
        <v>2261</v>
      </c>
      <c r="D6609" s="147" t="s">
        <v>26537</v>
      </c>
      <c r="E6609" s="147" t="s">
        <v>2246</v>
      </c>
      <c r="G6609" s="147">
        <v>0</v>
      </c>
      <c r="I6609" s="147">
        <v>4</v>
      </c>
      <c r="J6609" s="147">
        <v>1193182</v>
      </c>
    </row>
    <row r="6610" spans="1:11" x14ac:dyDescent="0.2">
      <c r="A6610" s="147">
        <v>5</v>
      </c>
      <c r="B6610" s="149" t="s">
        <v>26536</v>
      </c>
      <c r="C6610" s="147" t="s">
        <v>2242</v>
      </c>
      <c r="D6610" s="147" t="s">
        <v>26535</v>
      </c>
      <c r="E6610" s="147" t="s">
        <v>2246</v>
      </c>
      <c r="G6610" s="147">
        <v>0</v>
      </c>
      <c r="I6610" s="147">
        <v>5</v>
      </c>
      <c r="J6610" s="147">
        <v>2568040</v>
      </c>
    </row>
    <row r="6611" spans="1:11" x14ac:dyDescent="0.2">
      <c r="A6611" s="147">
        <v>6</v>
      </c>
      <c r="B6611" s="149" t="s">
        <v>26534</v>
      </c>
      <c r="C6611" s="147" t="s">
        <v>2242</v>
      </c>
      <c r="D6611" s="147" t="s">
        <v>26533</v>
      </c>
      <c r="E6611" s="147" t="s">
        <v>2240</v>
      </c>
      <c r="G6611" s="147">
        <v>0</v>
      </c>
      <c r="I6611" s="147">
        <v>6</v>
      </c>
      <c r="J6611" s="147">
        <v>2568072</v>
      </c>
    </row>
    <row r="6612" spans="1:11" x14ac:dyDescent="0.2">
      <c r="A6612" s="147">
        <v>6</v>
      </c>
      <c r="B6612" s="149" t="s">
        <v>26532</v>
      </c>
      <c r="C6612" s="147" t="s">
        <v>2242</v>
      </c>
      <c r="D6612" s="147" t="s">
        <v>26531</v>
      </c>
      <c r="E6612" s="147" t="s">
        <v>2240</v>
      </c>
      <c r="G6612" s="147">
        <v>0</v>
      </c>
      <c r="I6612" s="147">
        <v>5</v>
      </c>
      <c r="J6612" s="147">
        <v>2568056</v>
      </c>
    </row>
    <row r="6613" spans="1:11" x14ac:dyDescent="0.2">
      <c r="A6613" s="147">
        <v>6</v>
      </c>
      <c r="B6613" s="149" t="s">
        <v>26530</v>
      </c>
      <c r="C6613" s="147" t="s">
        <v>2242</v>
      </c>
      <c r="D6613" s="147" t="s">
        <v>26529</v>
      </c>
      <c r="E6613" s="147" t="s">
        <v>2240</v>
      </c>
      <c r="G6613" s="147">
        <v>0</v>
      </c>
      <c r="I6613" s="147">
        <v>5</v>
      </c>
      <c r="J6613" s="147">
        <v>2568059</v>
      </c>
      <c r="K6613" s="147" t="s">
        <v>2769</v>
      </c>
    </row>
    <row r="6614" spans="1:11" x14ac:dyDescent="0.2">
      <c r="A6614" s="147">
        <v>6</v>
      </c>
      <c r="B6614" s="149" t="s">
        <v>26528</v>
      </c>
      <c r="C6614" s="147" t="s">
        <v>2242</v>
      </c>
      <c r="D6614" s="147" t="s">
        <v>26527</v>
      </c>
      <c r="E6614" s="147" t="s">
        <v>2240</v>
      </c>
      <c r="G6614" s="147">
        <v>0</v>
      </c>
      <c r="I6614" s="147">
        <v>5</v>
      </c>
      <c r="J6614" s="147">
        <v>2568066</v>
      </c>
    </row>
    <row r="6615" spans="1:11" x14ac:dyDescent="0.2">
      <c r="A6615" s="147">
        <v>6</v>
      </c>
      <c r="B6615" s="149" t="s">
        <v>26526</v>
      </c>
      <c r="C6615" s="147" t="s">
        <v>2242</v>
      </c>
      <c r="D6615" s="147" t="s">
        <v>26525</v>
      </c>
      <c r="E6615" s="147" t="s">
        <v>2240</v>
      </c>
      <c r="G6615" s="147">
        <v>0</v>
      </c>
      <c r="I6615" s="147">
        <v>5</v>
      </c>
      <c r="J6615" s="147">
        <v>2568067</v>
      </c>
    </row>
    <row r="6616" spans="1:11" x14ac:dyDescent="0.2">
      <c r="A6616" s="147">
        <v>6</v>
      </c>
      <c r="B6616" s="149" t="s">
        <v>26524</v>
      </c>
      <c r="C6616" s="147" t="s">
        <v>2242</v>
      </c>
      <c r="D6616" s="147" t="s">
        <v>26523</v>
      </c>
      <c r="E6616" s="147" t="s">
        <v>2240</v>
      </c>
      <c r="G6616" s="147">
        <v>0</v>
      </c>
      <c r="I6616" s="147">
        <v>5</v>
      </c>
      <c r="J6616" s="147">
        <v>2568034</v>
      </c>
    </row>
    <row r="6617" spans="1:11" x14ac:dyDescent="0.2">
      <c r="A6617" s="147">
        <v>6</v>
      </c>
      <c r="B6617" s="149" t="s">
        <v>26522</v>
      </c>
      <c r="C6617" s="147" t="s">
        <v>2242</v>
      </c>
      <c r="D6617" s="147" t="s">
        <v>26521</v>
      </c>
      <c r="E6617" s="147" t="s">
        <v>2240</v>
      </c>
      <c r="G6617" s="147">
        <v>0</v>
      </c>
      <c r="I6617" s="147">
        <v>5</v>
      </c>
      <c r="J6617" s="147">
        <v>2568045</v>
      </c>
    </row>
    <row r="6618" spans="1:11" x14ac:dyDescent="0.2">
      <c r="A6618" s="147">
        <v>6</v>
      </c>
      <c r="B6618" s="149" t="s">
        <v>26520</v>
      </c>
      <c r="C6618" s="147" t="s">
        <v>2242</v>
      </c>
      <c r="D6618" s="147" t="s">
        <v>26519</v>
      </c>
      <c r="E6618" s="147" t="s">
        <v>2240</v>
      </c>
      <c r="G6618" s="147">
        <v>0</v>
      </c>
      <c r="I6618" s="147">
        <v>5</v>
      </c>
      <c r="J6618" s="147">
        <v>2568048</v>
      </c>
    </row>
    <row r="6619" spans="1:11" x14ac:dyDescent="0.2">
      <c r="A6619" s="147">
        <v>6</v>
      </c>
      <c r="B6619" s="149" t="s">
        <v>26518</v>
      </c>
      <c r="C6619" s="147" t="s">
        <v>2242</v>
      </c>
      <c r="D6619" s="147" t="s">
        <v>26517</v>
      </c>
      <c r="E6619" s="147" t="s">
        <v>2240</v>
      </c>
      <c r="G6619" s="147">
        <v>0</v>
      </c>
      <c r="I6619" s="147">
        <v>5</v>
      </c>
      <c r="J6619" s="147">
        <v>2568035</v>
      </c>
    </row>
    <row r="6620" spans="1:11" x14ac:dyDescent="0.2">
      <c r="A6620" s="147">
        <v>6</v>
      </c>
      <c r="B6620" s="149" t="s">
        <v>26516</v>
      </c>
      <c r="C6620" s="147" t="s">
        <v>2242</v>
      </c>
      <c r="D6620" s="147" t="s">
        <v>26515</v>
      </c>
      <c r="E6620" s="147" t="s">
        <v>2240</v>
      </c>
      <c r="G6620" s="147">
        <v>0</v>
      </c>
      <c r="I6620" s="147">
        <v>5</v>
      </c>
      <c r="J6620" s="147">
        <v>2568050</v>
      </c>
      <c r="K6620" s="147" t="s">
        <v>2769</v>
      </c>
    </row>
    <row r="6621" spans="1:11" x14ac:dyDescent="0.2">
      <c r="A6621" s="147">
        <v>6</v>
      </c>
      <c r="B6621" s="149" t="s">
        <v>26514</v>
      </c>
      <c r="C6621" s="147" t="s">
        <v>2242</v>
      </c>
      <c r="D6621" s="147" t="s">
        <v>26513</v>
      </c>
      <c r="E6621" s="147" t="s">
        <v>2240</v>
      </c>
      <c r="G6621" s="147">
        <v>0</v>
      </c>
      <c r="I6621" s="147">
        <v>5</v>
      </c>
      <c r="J6621" s="147">
        <v>2568055</v>
      </c>
    </row>
    <row r="6622" spans="1:11" x14ac:dyDescent="0.2">
      <c r="A6622" s="147">
        <v>6</v>
      </c>
      <c r="B6622" s="149" t="s">
        <v>26512</v>
      </c>
      <c r="C6622" s="147" t="s">
        <v>2242</v>
      </c>
      <c r="D6622" s="147" t="s">
        <v>26511</v>
      </c>
      <c r="E6622" s="147" t="s">
        <v>2240</v>
      </c>
      <c r="G6622" s="147">
        <v>0</v>
      </c>
      <c r="I6622" s="147">
        <v>5</v>
      </c>
      <c r="J6622" s="147">
        <v>2568032</v>
      </c>
    </row>
    <row r="6623" spans="1:11" x14ac:dyDescent="0.2">
      <c r="A6623" s="147">
        <v>6</v>
      </c>
      <c r="B6623" s="149" t="s">
        <v>26510</v>
      </c>
      <c r="C6623" s="147" t="s">
        <v>2242</v>
      </c>
      <c r="D6623" s="147" t="s">
        <v>26509</v>
      </c>
      <c r="E6623" s="147" t="s">
        <v>2240</v>
      </c>
      <c r="G6623" s="147">
        <v>0</v>
      </c>
      <c r="I6623" s="147">
        <v>5</v>
      </c>
      <c r="J6623" s="147">
        <v>2568053</v>
      </c>
    </row>
    <row r="6624" spans="1:11" x14ac:dyDescent="0.2">
      <c r="A6624" s="147">
        <v>4</v>
      </c>
      <c r="B6624" s="149" t="s">
        <v>26506</v>
      </c>
      <c r="C6624" s="147" t="s">
        <v>2242</v>
      </c>
      <c r="D6624" s="147" t="s">
        <v>26508</v>
      </c>
      <c r="E6624" s="147" t="s">
        <v>2246</v>
      </c>
      <c r="G6624" s="147">
        <v>0</v>
      </c>
      <c r="I6624" s="147">
        <v>4</v>
      </c>
      <c r="J6624" s="147">
        <v>2567945</v>
      </c>
    </row>
    <row r="6625" spans="1:11" x14ac:dyDescent="0.2">
      <c r="A6625" s="147">
        <v>4</v>
      </c>
      <c r="B6625" s="149" t="s">
        <v>26506</v>
      </c>
      <c r="C6625" s="147" t="s">
        <v>2261</v>
      </c>
      <c r="D6625" s="147" t="s">
        <v>26507</v>
      </c>
      <c r="E6625" s="147" t="s">
        <v>2246</v>
      </c>
      <c r="G6625" s="147">
        <v>0</v>
      </c>
      <c r="I6625" s="147">
        <v>4</v>
      </c>
      <c r="J6625" s="147">
        <v>1193235</v>
      </c>
    </row>
    <row r="6626" spans="1:11" x14ac:dyDescent="0.2">
      <c r="A6626" s="147">
        <v>4</v>
      </c>
      <c r="B6626" s="149" t="s">
        <v>26506</v>
      </c>
      <c r="C6626" s="147" t="s">
        <v>2277</v>
      </c>
      <c r="D6626" s="147" t="s">
        <v>26505</v>
      </c>
      <c r="E6626" s="147" t="s">
        <v>2246</v>
      </c>
      <c r="G6626" s="147">
        <v>0</v>
      </c>
      <c r="I6626" s="147">
        <v>4</v>
      </c>
      <c r="J6626" s="147">
        <v>1193176</v>
      </c>
    </row>
    <row r="6627" spans="1:11" x14ac:dyDescent="0.2">
      <c r="A6627" s="147">
        <v>5</v>
      </c>
      <c r="B6627" s="149" t="s">
        <v>26504</v>
      </c>
      <c r="C6627" s="147" t="s">
        <v>2242</v>
      </c>
      <c r="D6627" s="147" t="s">
        <v>26503</v>
      </c>
      <c r="E6627" s="147" t="s">
        <v>2246</v>
      </c>
      <c r="G6627" s="147">
        <v>0</v>
      </c>
      <c r="I6627" s="147">
        <v>5</v>
      </c>
      <c r="J6627" s="147">
        <v>2568093</v>
      </c>
    </row>
    <row r="6628" spans="1:11" x14ac:dyDescent="0.2">
      <c r="A6628" s="147">
        <v>6</v>
      </c>
      <c r="B6628" s="149" t="s">
        <v>26502</v>
      </c>
      <c r="C6628" s="147" t="s">
        <v>2242</v>
      </c>
      <c r="D6628" s="147" t="s">
        <v>26501</v>
      </c>
      <c r="E6628" s="147" t="s">
        <v>2240</v>
      </c>
      <c r="G6628" s="147">
        <v>0</v>
      </c>
      <c r="I6628" s="147">
        <v>6</v>
      </c>
      <c r="J6628" s="147">
        <v>2568106</v>
      </c>
    </row>
    <row r="6629" spans="1:11" x14ac:dyDescent="0.2">
      <c r="A6629" s="147">
        <v>6</v>
      </c>
      <c r="B6629" s="149" t="s">
        <v>26500</v>
      </c>
      <c r="C6629" s="147" t="s">
        <v>2242</v>
      </c>
      <c r="D6629" s="147" t="s">
        <v>26499</v>
      </c>
      <c r="E6629" s="147" t="s">
        <v>2240</v>
      </c>
      <c r="G6629" s="147">
        <v>0</v>
      </c>
      <c r="I6629" s="147">
        <v>5</v>
      </c>
      <c r="J6629" s="147">
        <v>2568078</v>
      </c>
    </row>
    <row r="6630" spans="1:11" x14ac:dyDescent="0.2">
      <c r="A6630" s="147">
        <v>6</v>
      </c>
      <c r="B6630" s="149" t="s">
        <v>26498</v>
      </c>
      <c r="C6630" s="147" t="s">
        <v>2242</v>
      </c>
      <c r="D6630" s="147" t="s">
        <v>26497</v>
      </c>
      <c r="E6630" s="147" t="s">
        <v>2240</v>
      </c>
      <c r="G6630" s="147">
        <v>0</v>
      </c>
      <c r="I6630" s="147">
        <v>5</v>
      </c>
      <c r="J6630" s="147">
        <v>2568079</v>
      </c>
    </row>
    <row r="6631" spans="1:11" x14ac:dyDescent="0.2">
      <c r="A6631" s="147">
        <v>6</v>
      </c>
      <c r="B6631" s="149" t="s">
        <v>26496</v>
      </c>
      <c r="C6631" s="147" t="s">
        <v>2242</v>
      </c>
      <c r="D6631" s="147" t="s">
        <v>26495</v>
      </c>
      <c r="E6631" s="147" t="s">
        <v>2240</v>
      </c>
      <c r="G6631" s="147">
        <v>0</v>
      </c>
      <c r="I6631" s="147">
        <v>5</v>
      </c>
      <c r="J6631" s="147">
        <v>2568094</v>
      </c>
    </row>
    <row r="6632" spans="1:11" x14ac:dyDescent="0.2">
      <c r="A6632" s="147">
        <v>6</v>
      </c>
      <c r="B6632" s="149" t="s">
        <v>26494</v>
      </c>
      <c r="C6632" s="147" t="s">
        <v>2242</v>
      </c>
      <c r="D6632" s="147" t="s">
        <v>26493</v>
      </c>
      <c r="E6632" s="147" t="s">
        <v>2240</v>
      </c>
      <c r="G6632" s="147">
        <v>0</v>
      </c>
      <c r="I6632" s="147">
        <v>5</v>
      </c>
      <c r="J6632" s="147">
        <v>2568074</v>
      </c>
    </row>
    <row r="6633" spans="1:11" x14ac:dyDescent="0.2">
      <c r="A6633" s="147">
        <v>6</v>
      </c>
      <c r="B6633" s="149" t="s">
        <v>26492</v>
      </c>
      <c r="C6633" s="147" t="s">
        <v>2242</v>
      </c>
      <c r="D6633" s="147" t="s">
        <v>26491</v>
      </c>
      <c r="E6633" s="147" t="s">
        <v>2240</v>
      </c>
      <c r="G6633" s="147">
        <v>0</v>
      </c>
      <c r="I6633" s="147">
        <v>5</v>
      </c>
      <c r="J6633" s="147">
        <v>2568089</v>
      </c>
    </row>
    <row r="6634" spans="1:11" x14ac:dyDescent="0.2">
      <c r="A6634" s="147">
        <v>6</v>
      </c>
      <c r="B6634" s="149" t="s">
        <v>26490</v>
      </c>
      <c r="C6634" s="147" t="s">
        <v>2242</v>
      </c>
      <c r="D6634" s="147" t="s">
        <v>26489</v>
      </c>
      <c r="E6634" s="147" t="s">
        <v>2240</v>
      </c>
      <c r="G6634" s="147">
        <v>0</v>
      </c>
      <c r="I6634" s="147">
        <v>5</v>
      </c>
      <c r="J6634" s="147">
        <v>2568096</v>
      </c>
      <c r="K6634" s="147" t="s">
        <v>2769</v>
      </c>
    </row>
    <row r="6635" spans="1:11" x14ac:dyDescent="0.2">
      <c r="A6635" s="147">
        <v>6</v>
      </c>
      <c r="B6635" s="149" t="s">
        <v>26488</v>
      </c>
      <c r="C6635" s="147" t="s">
        <v>2242</v>
      </c>
      <c r="D6635" s="147" t="s">
        <v>26487</v>
      </c>
      <c r="E6635" s="147" t="s">
        <v>2240</v>
      </c>
      <c r="G6635" s="147">
        <v>0</v>
      </c>
      <c r="I6635" s="147">
        <v>5</v>
      </c>
      <c r="J6635" s="147">
        <v>2568092</v>
      </c>
    </row>
    <row r="6636" spans="1:11" x14ac:dyDescent="0.2">
      <c r="A6636" s="147">
        <v>6</v>
      </c>
      <c r="B6636" s="149" t="s">
        <v>26486</v>
      </c>
      <c r="C6636" s="147" t="s">
        <v>2242</v>
      </c>
      <c r="D6636" s="147" t="s">
        <v>26485</v>
      </c>
      <c r="E6636" s="147" t="s">
        <v>2240</v>
      </c>
      <c r="G6636" s="147">
        <v>0</v>
      </c>
      <c r="I6636" s="147">
        <v>5</v>
      </c>
      <c r="J6636" s="147">
        <v>2568102</v>
      </c>
      <c r="K6636" s="147" t="s">
        <v>2769</v>
      </c>
    </row>
    <row r="6637" spans="1:11" x14ac:dyDescent="0.2">
      <c r="A6637" s="147">
        <v>6</v>
      </c>
      <c r="B6637" s="149" t="s">
        <v>26484</v>
      </c>
      <c r="C6637" s="147" t="s">
        <v>2242</v>
      </c>
      <c r="D6637" s="147" t="s">
        <v>26483</v>
      </c>
      <c r="E6637" s="147" t="s">
        <v>2240</v>
      </c>
      <c r="G6637" s="147">
        <v>0</v>
      </c>
      <c r="I6637" s="147">
        <v>5</v>
      </c>
      <c r="J6637" s="147">
        <v>2568090</v>
      </c>
    </row>
    <row r="6638" spans="1:11" x14ac:dyDescent="0.2">
      <c r="A6638" s="147">
        <v>6</v>
      </c>
      <c r="B6638" s="149" t="s">
        <v>26481</v>
      </c>
      <c r="C6638" s="147" t="s">
        <v>2242</v>
      </c>
      <c r="D6638" s="147" t="s">
        <v>26482</v>
      </c>
      <c r="E6638" s="147" t="s">
        <v>2240</v>
      </c>
      <c r="G6638" s="147">
        <v>0</v>
      </c>
      <c r="I6638" s="147">
        <v>5</v>
      </c>
      <c r="J6638" s="147">
        <v>2568091</v>
      </c>
    </row>
    <row r="6639" spans="1:11" x14ac:dyDescent="0.2">
      <c r="A6639" s="147">
        <v>6</v>
      </c>
      <c r="B6639" s="149" t="s">
        <v>26481</v>
      </c>
      <c r="C6639" s="147" t="s">
        <v>2261</v>
      </c>
      <c r="D6639" s="147" t="s">
        <v>25737</v>
      </c>
      <c r="E6639" s="147" t="s">
        <v>2246</v>
      </c>
      <c r="G6639" s="147">
        <v>0</v>
      </c>
      <c r="I6639" s="147">
        <v>5</v>
      </c>
      <c r="J6639" s="147">
        <v>1193240</v>
      </c>
    </row>
    <row r="6640" spans="1:11" x14ac:dyDescent="0.2">
      <c r="A6640" s="147">
        <v>4</v>
      </c>
      <c r="B6640" s="149" t="s">
        <v>26477</v>
      </c>
      <c r="C6640" s="147" t="s">
        <v>2242</v>
      </c>
      <c r="D6640" s="147" t="s">
        <v>26480</v>
      </c>
      <c r="E6640" s="147" t="s">
        <v>2246</v>
      </c>
      <c r="G6640" s="147">
        <v>0</v>
      </c>
      <c r="I6640" s="147">
        <v>4</v>
      </c>
      <c r="J6640" s="147">
        <v>2567953</v>
      </c>
    </row>
    <row r="6641" spans="1:11" x14ac:dyDescent="0.2">
      <c r="A6641" s="147">
        <v>4</v>
      </c>
      <c r="B6641" s="149" t="s">
        <v>26477</v>
      </c>
      <c r="C6641" s="147" t="s">
        <v>2261</v>
      </c>
      <c r="D6641" s="147" t="s">
        <v>26479</v>
      </c>
      <c r="E6641" s="147" t="s">
        <v>2246</v>
      </c>
      <c r="G6641" s="147">
        <v>0</v>
      </c>
      <c r="I6641" s="147">
        <v>4</v>
      </c>
      <c r="J6641" s="147">
        <v>1193237</v>
      </c>
    </row>
    <row r="6642" spans="1:11" x14ac:dyDescent="0.2">
      <c r="A6642" s="147">
        <v>4</v>
      </c>
      <c r="B6642" s="149" t="s">
        <v>26477</v>
      </c>
      <c r="C6642" s="147" t="s">
        <v>2261</v>
      </c>
      <c r="D6642" s="147" t="s">
        <v>26478</v>
      </c>
      <c r="E6642" s="147" t="s">
        <v>2246</v>
      </c>
      <c r="G6642" s="147">
        <v>0</v>
      </c>
      <c r="I6642" s="147">
        <v>4</v>
      </c>
      <c r="J6642" s="147">
        <v>1193219</v>
      </c>
    </row>
    <row r="6643" spans="1:11" x14ac:dyDescent="0.2">
      <c r="A6643" s="147">
        <v>4</v>
      </c>
      <c r="B6643" s="149" t="s">
        <v>26477</v>
      </c>
      <c r="C6643" s="147" t="s">
        <v>2261</v>
      </c>
      <c r="D6643" s="147" t="s">
        <v>26476</v>
      </c>
      <c r="E6643" s="147" t="s">
        <v>2246</v>
      </c>
      <c r="G6643" s="147">
        <v>0</v>
      </c>
      <c r="I6643" s="147">
        <v>4</v>
      </c>
      <c r="J6643" s="147">
        <v>1193203</v>
      </c>
    </row>
    <row r="6644" spans="1:11" x14ac:dyDescent="0.2">
      <c r="A6644" s="147">
        <v>5</v>
      </c>
      <c r="B6644" s="149" t="s">
        <v>26475</v>
      </c>
      <c r="C6644" s="147" t="s">
        <v>2242</v>
      </c>
      <c r="D6644" s="147" t="s">
        <v>26474</v>
      </c>
      <c r="E6644" s="147" t="s">
        <v>2246</v>
      </c>
      <c r="G6644" s="147">
        <v>0</v>
      </c>
      <c r="I6644" s="147">
        <v>5</v>
      </c>
      <c r="J6644" s="147">
        <v>2568124</v>
      </c>
    </row>
    <row r="6645" spans="1:11" x14ac:dyDescent="0.2">
      <c r="A6645" s="147">
        <v>6</v>
      </c>
      <c r="B6645" s="149" t="s">
        <v>26473</v>
      </c>
      <c r="C6645" s="147" t="s">
        <v>2242</v>
      </c>
      <c r="D6645" s="147" t="s">
        <v>26472</v>
      </c>
      <c r="E6645" s="147" t="s">
        <v>2240</v>
      </c>
      <c r="G6645" s="147">
        <v>0</v>
      </c>
      <c r="I6645" s="147">
        <v>6</v>
      </c>
      <c r="J6645" s="147">
        <v>2568127</v>
      </c>
    </row>
    <row r="6646" spans="1:11" x14ac:dyDescent="0.2">
      <c r="A6646" s="147">
        <v>6</v>
      </c>
      <c r="B6646" s="149" t="s">
        <v>26471</v>
      </c>
      <c r="C6646" s="147" t="s">
        <v>2242</v>
      </c>
      <c r="D6646" s="147" t="s">
        <v>26470</v>
      </c>
      <c r="E6646" s="147" t="s">
        <v>2240</v>
      </c>
      <c r="G6646" s="147">
        <v>0</v>
      </c>
      <c r="I6646" s="147">
        <v>5</v>
      </c>
      <c r="J6646" s="147">
        <v>2568113</v>
      </c>
    </row>
    <row r="6647" spans="1:11" x14ac:dyDescent="0.2">
      <c r="A6647" s="147">
        <v>6</v>
      </c>
      <c r="B6647" s="149" t="s">
        <v>26469</v>
      </c>
      <c r="C6647" s="147" t="s">
        <v>2242</v>
      </c>
      <c r="D6647" s="147" t="s">
        <v>26468</v>
      </c>
      <c r="E6647" s="147" t="s">
        <v>2240</v>
      </c>
      <c r="G6647" s="147">
        <v>0</v>
      </c>
      <c r="I6647" s="147">
        <v>5</v>
      </c>
      <c r="J6647" s="147">
        <v>2568123</v>
      </c>
    </row>
    <row r="6648" spans="1:11" x14ac:dyDescent="0.2">
      <c r="A6648" s="147">
        <v>6</v>
      </c>
      <c r="B6648" s="149" t="s">
        <v>26467</v>
      </c>
      <c r="C6648" s="147" t="s">
        <v>2242</v>
      </c>
      <c r="D6648" s="147" t="s">
        <v>26466</v>
      </c>
      <c r="E6648" s="147" t="s">
        <v>2240</v>
      </c>
      <c r="G6648" s="147">
        <v>0</v>
      </c>
      <c r="I6648" s="147">
        <v>5</v>
      </c>
      <c r="J6648" s="147">
        <v>2568122</v>
      </c>
      <c r="K6648" s="147" t="s">
        <v>2769</v>
      </c>
    </row>
    <row r="6649" spans="1:11" x14ac:dyDescent="0.2">
      <c r="A6649" s="147">
        <v>6</v>
      </c>
      <c r="B6649" s="149" t="s">
        <v>26464</v>
      </c>
      <c r="C6649" s="147" t="s">
        <v>2242</v>
      </c>
      <c r="D6649" s="147" t="s">
        <v>26465</v>
      </c>
      <c r="E6649" s="147" t="s">
        <v>2240</v>
      </c>
      <c r="G6649" s="147">
        <v>0</v>
      </c>
      <c r="I6649" s="147">
        <v>5</v>
      </c>
      <c r="J6649" s="147">
        <v>2568112</v>
      </c>
    </row>
    <row r="6650" spans="1:11" x14ac:dyDescent="0.2">
      <c r="A6650" s="147">
        <v>6</v>
      </c>
      <c r="B6650" s="149" t="s">
        <v>26464</v>
      </c>
      <c r="C6650" s="147" t="s">
        <v>2261</v>
      </c>
      <c r="D6650" s="147" t="s">
        <v>26075</v>
      </c>
      <c r="E6650" s="147" t="s">
        <v>2246</v>
      </c>
      <c r="G6650" s="147">
        <v>0</v>
      </c>
      <c r="I6650" s="147">
        <v>5</v>
      </c>
      <c r="J6650" s="147">
        <v>1193243</v>
      </c>
    </row>
    <row r="6651" spans="1:11" x14ac:dyDescent="0.2">
      <c r="A6651" s="147">
        <v>6</v>
      </c>
      <c r="B6651" s="149" t="s">
        <v>26463</v>
      </c>
      <c r="C6651" s="147" t="s">
        <v>2242</v>
      </c>
      <c r="D6651" s="147" t="s">
        <v>26462</v>
      </c>
      <c r="E6651" s="147" t="s">
        <v>2240</v>
      </c>
      <c r="G6651" s="147">
        <v>0</v>
      </c>
      <c r="I6651" s="147">
        <v>5</v>
      </c>
      <c r="J6651" s="147">
        <v>2568115</v>
      </c>
    </row>
    <row r="6652" spans="1:11" x14ac:dyDescent="0.2">
      <c r="A6652" s="147">
        <v>4</v>
      </c>
      <c r="B6652" s="149" t="s">
        <v>26459</v>
      </c>
      <c r="C6652" s="147" t="s">
        <v>2242</v>
      </c>
      <c r="D6652" s="147" t="s">
        <v>26461</v>
      </c>
      <c r="E6652" s="147" t="s">
        <v>2240</v>
      </c>
      <c r="G6652" s="147">
        <v>0</v>
      </c>
      <c r="I6652" s="147">
        <v>4</v>
      </c>
      <c r="J6652" s="147">
        <v>2567957</v>
      </c>
      <c r="K6652" s="147" t="s">
        <v>2769</v>
      </c>
    </row>
    <row r="6653" spans="1:11" x14ac:dyDescent="0.2">
      <c r="A6653" s="147">
        <v>4</v>
      </c>
      <c r="B6653" s="149" t="s">
        <v>26459</v>
      </c>
      <c r="C6653" s="147" t="s">
        <v>2261</v>
      </c>
      <c r="D6653" s="147" t="s">
        <v>26460</v>
      </c>
      <c r="E6653" s="147" t="s">
        <v>2246</v>
      </c>
      <c r="G6653" s="147">
        <v>0</v>
      </c>
      <c r="I6653" s="147">
        <v>4</v>
      </c>
      <c r="J6653" s="147">
        <v>1193233</v>
      </c>
    </row>
    <row r="6654" spans="1:11" x14ac:dyDescent="0.2">
      <c r="A6654" s="147">
        <v>4</v>
      </c>
      <c r="B6654" s="149" t="s">
        <v>26459</v>
      </c>
      <c r="C6654" s="147" t="s">
        <v>2261</v>
      </c>
      <c r="D6654" s="147" t="s">
        <v>26456</v>
      </c>
      <c r="E6654" s="147" t="s">
        <v>2246</v>
      </c>
      <c r="G6654" s="147">
        <v>0</v>
      </c>
      <c r="I6654" s="147">
        <v>4</v>
      </c>
      <c r="J6654" s="147">
        <v>1193194</v>
      </c>
    </row>
    <row r="6655" spans="1:11" x14ac:dyDescent="0.2">
      <c r="A6655" s="147">
        <v>4</v>
      </c>
      <c r="B6655" s="149" t="s">
        <v>26459</v>
      </c>
      <c r="C6655" s="147" t="s">
        <v>2261</v>
      </c>
      <c r="D6655" s="147" t="s">
        <v>26453</v>
      </c>
      <c r="E6655" s="147" t="s">
        <v>2246</v>
      </c>
      <c r="G6655" s="147">
        <v>0</v>
      </c>
      <c r="I6655" s="147">
        <v>4</v>
      </c>
      <c r="J6655" s="147">
        <v>1193175</v>
      </c>
    </row>
    <row r="6656" spans="1:11" x14ac:dyDescent="0.2">
      <c r="A6656" s="147">
        <v>4</v>
      </c>
      <c r="B6656" s="149" t="s">
        <v>26454</v>
      </c>
      <c r="C6656" s="147" t="s">
        <v>2242</v>
      </c>
      <c r="D6656" s="147" t="s">
        <v>26458</v>
      </c>
      <c r="E6656" s="147" t="s">
        <v>2240</v>
      </c>
      <c r="G6656" s="147">
        <v>0</v>
      </c>
      <c r="I6656" s="147">
        <v>4</v>
      </c>
      <c r="J6656" s="147">
        <v>2567935</v>
      </c>
      <c r="K6656" s="147" t="s">
        <v>2769</v>
      </c>
    </row>
    <row r="6657" spans="1:10" x14ac:dyDescent="0.2">
      <c r="A6657" s="147">
        <v>4</v>
      </c>
      <c r="B6657" s="149" t="s">
        <v>26454</v>
      </c>
      <c r="C6657" s="147" t="s">
        <v>2261</v>
      </c>
      <c r="D6657" s="147" t="s">
        <v>26457</v>
      </c>
      <c r="E6657" s="147" t="s">
        <v>2246</v>
      </c>
      <c r="G6657" s="147">
        <v>0</v>
      </c>
      <c r="I6657" s="147">
        <v>4</v>
      </c>
      <c r="J6657" s="147">
        <v>1193207</v>
      </c>
    </row>
    <row r="6658" spans="1:10" x14ac:dyDescent="0.2">
      <c r="A6658" s="147">
        <v>4</v>
      </c>
      <c r="B6658" s="149" t="s">
        <v>26454</v>
      </c>
      <c r="C6658" s="147" t="s">
        <v>2261</v>
      </c>
      <c r="D6658" s="147" t="s">
        <v>26456</v>
      </c>
      <c r="E6658" s="147" t="s">
        <v>2246</v>
      </c>
      <c r="G6658" s="147">
        <v>0</v>
      </c>
      <c r="I6658" s="147">
        <v>4</v>
      </c>
      <c r="J6658" s="147">
        <v>1193215</v>
      </c>
    </row>
    <row r="6659" spans="1:10" x14ac:dyDescent="0.2">
      <c r="A6659" s="147">
        <v>4</v>
      </c>
      <c r="B6659" s="149" t="s">
        <v>26454</v>
      </c>
      <c r="C6659" s="147" t="s">
        <v>2261</v>
      </c>
      <c r="D6659" s="147" t="s">
        <v>26455</v>
      </c>
      <c r="E6659" s="147" t="s">
        <v>2246</v>
      </c>
      <c r="G6659" s="147">
        <v>0</v>
      </c>
      <c r="I6659" s="147">
        <v>4</v>
      </c>
      <c r="J6659" s="147">
        <v>1193191</v>
      </c>
    </row>
    <row r="6660" spans="1:10" x14ac:dyDescent="0.2">
      <c r="A6660" s="147">
        <v>4</v>
      </c>
      <c r="B6660" s="149" t="s">
        <v>26454</v>
      </c>
      <c r="C6660" s="147" t="s">
        <v>2261</v>
      </c>
      <c r="D6660" s="147" t="s">
        <v>26453</v>
      </c>
      <c r="E6660" s="147" t="s">
        <v>2246</v>
      </c>
      <c r="G6660" s="147">
        <v>0</v>
      </c>
      <c r="I6660" s="147">
        <v>4</v>
      </c>
      <c r="J6660" s="147">
        <v>1193214</v>
      </c>
    </row>
    <row r="6661" spans="1:10" x14ac:dyDescent="0.2">
      <c r="A6661" s="147">
        <v>3</v>
      </c>
      <c r="B6661" s="149" t="s">
        <v>26451</v>
      </c>
      <c r="C6661" s="147" t="s">
        <v>2242</v>
      </c>
      <c r="D6661" s="147" t="s">
        <v>26452</v>
      </c>
      <c r="E6661" s="147" t="s">
        <v>2246</v>
      </c>
      <c r="G6661" s="147">
        <v>0</v>
      </c>
      <c r="I6661" s="147">
        <v>3</v>
      </c>
      <c r="J6661" s="147">
        <v>2566878</v>
      </c>
    </row>
    <row r="6662" spans="1:10" x14ac:dyDescent="0.2">
      <c r="A6662" s="147">
        <v>3</v>
      </c>
      <c r="B6662" s="149" t="s">
        <v>26451</v>
      </c>
      <c r="C6662" s="147" t="s">
        <v>2277</v>
      </c>
      <c r="D6662" s="147" t="s">
        <v>26450</v>
      </c>
      <c r="E6662" s="147" t="s">
        <v>2246</v>
      </c>
      <c r="G6662" s="147">
        <v>0</v>
      </c>
      <c r="I6662" s="147">
        <v>3</v>
      </c>
      <c r="J6662" s="147">
        <v>1192652</v>
      </c>
    </row>
    <row r="6663" spans="1:10" x14ac:dyDescent="0.2">
      <c r="A6663" s="147">
        <v>4</v>
      </c>
      <c r="B6663" s="149" t="s">
        <v>26449</v>
      </c>
      <c r="C6663" s="147" t="s">
        <v>2242</v>
      </c>
      <c r="D6663" s="147" t="s">
        <v>26448</v>
      </c>
      <c r="E6663" s="147" t="s">
        <v>2240</v>
      </c>
      <c r="G6663" s="147">
        <v>0</v>
      </c>
      <c r="I6663" s="147">
        <v>4</v>
      </c>
      <c r="J6663" s="147">
        <v>2568139</v>
      </c>
    </row>
    <row r="6664" spans="1:10" x14ac:dyDescent="0.2">
      <c r="A6664" s="147">
        <v>4</v>
      </c>
      <c r="B6664" s="149" t="s">
        <v>26447</v>
      </c>
      <c r="C6664" s="147" t="s">
        <v>2242</v>
      </c>
      <c r="D6664" s="147" t="s">
        <v>26446</v>
      </c>
      <c r="E6664" s="147" t="s">
        <v>2240</v>
      </c>
      <c r="G6664" s="147">
        <v>0</v>
      </c>
      <c r="I6664" s="147">
        <v>4</v>
      </c>
      <c r="J6664" s="147">
        <v>2568135</v>
      </c>
    </row>
    <row r="6665" spans="1:10" x14ac:dyDescent="0.2">
      <c r="A6665" s="147">
        <v>4</v>
      </c>
      <c r="B6665" s="149" t="s">
        <v>26443</v>
      </c>
      <c r="C6665" s="147" t="s">
        <v>2242</v>
      </c>
      <c r="D6665" s="147" t="s">
        <v>26445</v>
      </c>
      <c r="E6665" s="147" t="s">
        <v>2246</v>
      </c>
      <c r="G6665" s="147">
        <v>0</v>
      </c>
      <c r="I6665" s="147">
        <v>4</v>
      </c>
      <c r="J6665" s="147">
        <v>2568143</v>
      </c>
    </row>
    <row r="6666" spans="1:10" x14ac:dyDescent="0.2">
      <c r="A6666" s="147">
        <v>4</v>
      </c>
      <c r="B6666" s="149" t="s">
        <v>26443</v>
      </c>
      <c r="C6666" s="147" t="s">
        <v>2277</v>
      </c>
      <c r="D6666" s="147" t="s">
        <v>26444</v>
      </c>
      <c r="E6666" s="147" t="s">
        <v>2246</v>
      </c>
      <c r="G6666" s="147">
        <v>0</v>
      </c>
      <c r="I6666" s="147">
        <v>4</v>
      </c>
      <c r="J6666" s="147">
        <v>1193278</v>
      </c>
    </row>
    <row r="6667" spans="1:10" x14ac:dyDescent="0.2">
      <c r="A6667" s="147">
        <v>4</v>
      </c>
      <c r="B6667" s="149" t="s">
        <v>26443</v>
      </c>
      <c r="C6667" s="147" t="s">
        <v>2277</v>
      </c>
      <c r="D6667" s="147" t="s">
        <v>26442</v>
      </c>
      <c r="E6667" s="147" t="s">
        <v>2246</v>
      </c>
      <c r="G6667" s="147">
        <v>0</v>
      </c>
      <c r="I6667" s="147">
        <v>4</v>
      </c>
      <c r="J6667" s="147">
        <v>1193282</v>
      </c>
    </row>
    <row r="6668" spans="1:10" x14ac:dyDescent="0.2">
      <c r="A6668" s="147">
        <v>5</v>
      </c>
      <c r="B6668" s="149" t="s">
        <v>26441</v>
      </c>
      <c r="C6668" s="147" t="s">
        <v>2242</v>
      </c>
      <c r="D6668" s="147" t="s">
        <v>26440</v>
      </c>
      <c r="E6668" s="147" t="s">
        <v>2246</v>
      </c>
      <c r="G6668" s="147">
        <v>0</v>
      </c>
      <c r="I6668" s="147">
        <v>5</v>
      </c>
      <c r="J6668" s="147">
        <v>2568152</v>
      </c>
    </row>
    <row r="6669" spans="1:10" x14ac:dyDescent="0.2">
      <c r="A6669" s="147">
        <v>6</v>
      </c>
      <c r="B6669" s="149" t="s">
        <v>26439</v>
      </c>
      <c r="C6669" s="147" t="s">
        <v>2242</v>
      </c>
      <c r="D6669" s="147" t="s">
        <v>26438</v>
      </c>
      <c r="E6669" s="147" t="s">
        <v>2240</v>
      </c>
      <c r="G6669" s="147">
        <v>0</v>
      </c>
      <c r="I6669" s="147">
        <v>6</v>
      </c>
      <c r="J6669" s="147">
        <v>2568167</v>
      </c>
    </row>
    <row r="6670" spans="1:10" x14ac:dyDescent="0.2">
      <c r="A6670" s="147">
        <v>6</v>
      </c>
      <c r="B6670" s="149" t="s">
        <v>26437</v>
      </c>
      <c r="C6670" s="147" t="s">
        <v>2242</v>
      </c>
      <c r="D6670" s="147" t="s">
        <v>26436</v>
      </c>
      <c r="E6670" s="147" t="s">
        <v>2240</v>
      </c>
      <c r="G6670" s="147">
        <v>0</v>
      </c>
      <c r="I6670" s="147">
        <v>5</v>
      </c>
      <c r="J6670" s="147">
        <v>2568160</v>
      </c>
    </row>
    <row r="6671" spans="1:10" x14ac:dyDescent="0.2">
      <c r="A6671" s="147">
        <v>6</v>
      </c>
      <c r="B6671" s="149" t="s">
        <v>26434</v>
      </c>
      <c r="C6671" s="147" t="s">
        <v>2242</v>
      </c>
      <c r="D6671" s="147" t="s">
        <v>26435</v>
      </c>
      <c r="E6671" s="147" t="s">
        <v>2240</v>
      </c>
      <c r="G6671" s="147">
        <v>0</v>
      </c>
      <c r="I6671" s="147">
        <v>5</v>
      </c>
      <c r="J6671" s="147">
        <v>2568158</v>
      </c>
    </row>
    <row r="6672" spans="1:10" x14ac:dyDescent="0.2">
      <c r="A6672" s="147">
        <v>6</v>
      </c>
      <c r="B6672" s="149" t="s">
        <v>26434</v>
      </c>
      <c r="C6672" s="147" t="s">
        <v>2294</v>
      </c>
      <c r="D6672" s="147" t="s">
        <v>26431</v>
      </c>
      <c r="E6672" s="147" t="s">
        <v>2246</v>
      </c>
      <c r="G6672" s="147">
        <v>0</v>
      </c>
      <c r="I6672" s="147">
        <v>5</v>
      </c>
      <c r="J6672" s="147">
        <v>1193290</v>
      </c>
    </row>
    <row r="6673" spans="1:10" x14ac:dyDescent="0.2">
      <c r="A6673" s="147">
        <v>6</v>
      </c>
      <c r="B6673" s="149" t="s">
        <v>26432</v>
      </c>
      <c r="C6673" s="147" t="s">
        <v>2242</v>
      </c>
      <c r="D6673" s="147" t="s">
        <v>26433</v>
      </c>
      <c r="E6673" s="147" t="s">
        <v>2240</v>
      </c>
      <c r="G6673" s="147">
        <v>0</v>
      </c>
      <c r="I6673" s="147">
        <v>5</v>
      </c>
      <c r="J6673" s="147">
        <v>2568157</v>
      </c>
    </row>
    <row r="6674" spans="1:10" x14ac:dyDescent="0.2">
      <c r="A6674" s="147">
        <v>6</v>
      </c>
      <c r="B6674" s="149" t="s">
        <v>26432</v>
      </c>
      <c r="C6674" s="147" t="s">
        <v>2294</v>
      </c>
      <c r="D6674" s="147" t="s">
        <v>26431</v>
      </c>
      <c r="E6674" s="147" t="s">
        <v>2246</v>
      </c>
      <c r="G6674" s="147">
        <v>0</v>
      </c>
      <c r="I6674" s="147">
        <v>5</v>
      </c>
      <c r="J6674" s="147">
        <v>1193285</v>
      </c>
    </row>
    <row r="6675" spans="1:10" x14ac:dyDescent="0.2">
      <c r="A6675" s="147">
        <v>6</v>
      </c>
      <c r="B6675" s="149" t="s">
        <v>26429</v>
      </c>
      <c r="C6675" s="147" t="s">
        <v>2242</v>
      </c>
      <c r="D6675" s="147" t="s">
        <v>26430</v>
      </c>
      <c r="E6675" s="147" t="s">
        <v>2240</v>
      </c>
      <c r="G6675" s="147">
        <v>0</v>
      </c>
      <c r="I6675" s="147">
        <v>5</v>
      </c>
      <c r="J6675" s="147">
        <v>2568163</v>
      </c>
    </row>
    <row r="6676" spans="1:10" x14ac:dyDescent="0.2">
      <c r="A6676" s="147">
        <v>6</v>
      </c>
      <c r="B6676" s="149" t="s">
        <v>26429</v>
      </c>
      <c r="C6676" s="147" t="s">
        <v>2294</v>
      </c>
      <c r="D6676" s="147" t="s">
        <v>26428</v>
      </c>
      <c r="E6676" s="147" t="s">
        <v>2246</v>
      </c>
      <c r="G6676" s="147">
        <v>0</v>
      </c>
      <c r="I6676" s="147">
        <v>5</v>
      </c>
      <c r="J6676" s="147">
        <v>1193287</v>
      </c>
    </row>
    <row r="6677" spans="1:10" x14ac:dyDescent="0.2">
      <c r="A6677" s="147">
        <v>4</v>
      </c>
      <c r="B6677" s="149" t="s">
        <v>26427</v>
      </c>
      <c r="C6677" s="147" t="s">
        <v>2242</v>
      </c>
      <c r="D6677" s="147" t="s">
        <v>26426</v>
      </c>
      <c r="E6677" s="147" t="s">
        <v>2240</v>
      </c>
      <c r="G6677" s="147">
        <v>0</v>
      </c>
      <c r="I6677" s="147">
        <v>4</v>
      </c>
      <c r="J6677" s="147">
        <v>2568131</v>
      </c>
    </row>
    <row r="6678" spans="1:10" x14ac:dyDescent="0.2">
      <c r="A6678" s="147">
        <v>4</v>
      </c>
      <c r="B6678" s="149" t="s">
        <v>26424</v>
      </c>
      <c r="C6678" s="147" t="s">
        <v>2242</v>
      </c>
      <c r="D6678" s="147" t="s">
        <v>26425</v>
      </c>
      <c r="E6678" s="147" t="s">
        <v>2240</v>
      </c>
      <c r="G6678" s="147">
        <v>0</v>
      </c>
      <c r="I6678" s="147">
        <v>4</v>
      </c>
      <c r="J6678" s="147">
        <v>2568133</v>
      </c>
    </row>
    <row r="6679" spans="1:10" x14ac:dyDescent="0.2">
      <c r="A6679" s="147">
        <v>4</v>
      </c>
      <c r="B6679" s="149" t="s">
        <v>26424</v>
      </c>
      <c r="C6679" s="147" t="s">
        <v>2277</v>
      </c>
      <c r="D6679" s="147" t="s">
        <v>26423</v>
      </c>
      <c r="E6679" s="147" t="s">
        <v>2246</v>
      </c>
      <c r="G6679" s="147">
        <v>0</v>
      </c>
      <c r="I6679" s="147">
        <v>4</v>
      </c>
      <c r="J6679" s="147">
        <v>1193269</v>
      </c>
    </row>
    <row r="6680" spans="1:10" x14ac:dyDescent="0.2">
      <c r="A6680" s="147">
        <v>4</v>
      </c>
      <c r="B6680" s="149" t="s">
        <v>26420</v>
      </c>
      <c r="C6680" s="147" t="s">
        <v>2242</v>
      </c>
      <c r="D6680" s="147" t="s">
        <v>26422</v>
      </c>
      <c r="E6680" s="147" t="s">
        <v>2240</v>
      </c>
      <c r="G6680" s="147">
        <v>0</v>
      </c>
      <c r="I6680" s="147">
        <v>4</v>
      </c>
      <c r="J6680" s="147">
        <v>2568149</v>
      </c>
    </row>
    <row r="6681" spans="1:10" x14ac:dyDescent="0.2">
      <c r="A6681" s="147">
        <v>4</v>
      </c>
      <c r="B6681" s="149" t="s">
        <v>26420</v>
      </c>
      <c r="C6681" s="147" t="s">
        <v>2277</v>
      </c>
      <c r="D6681" s="147" t="s">
        <v>26421</v>
      </c>
      <c r="E6681" s="147" t="s">
        <v>2246</v>
      </c>
      <c r="G6681" s="147">
        <v>0</v>
      </c>
      <c r="I6681" s="147">
        <v>4</v>
      </c>
      <c r="J6681" s="147">
        <v>1193268</v>
      </c>
    </row>
    <row r="6682" spans="1:10" x14ac:dyDescent="0.2">
      <c r="A6682" s="147">
        <v>4</v>
      </c>
      <c r="B6682" s="149" t="s">
        <v>26420</v>
      </c>
      <c r="C6682" s="147" t="s">
        <v>2277</v>
      </c>
      <c r="D6682" s="147" t="s">
        <v>26419</v>
      </c>
      <c r="E6682" s="147" t="s">
        <v>2246</v>
      </c>
      <c r="G6682" s="147">
        <v>0</v>
      </c>
      <c r="I6682" s="147">
        <v>4</v>
      </c>
      <c r="J6682" s="147">
        <v>1193250</v>
      </c>
    </row>
    <row r="6683" spans="1:10" x14ac:dyDescent="0.2">
      <c r="A6683" s="147">
        <v>4</v>
      </c>
      <c r="B6683" s="149" t="s">
        <v>26410</v>
      </c>
      <c r="C6683" s="147" t="s">
        <v>2242</v>
      </c>
      <c r="D6683" s="147" t="s">
        <v>26418</v>
      </c>
      <c r="E6683" s="147" t="s">
        <v>2240</v>
      </c>
      <c r="G6683" s="147">
        <v>0</v>
      </c>
      <c r="I6683" s="147">
        <v>4</v>
      </c>
      <c r="J6683" s="147">
        <v>2568145</v>
      </c>
    </row>
    <row r="6684" spans="1:10" x14ac:dyDescent="0.2">
      <c r="A6684" s="147">
        <v>4</v>
      </c>
      <c r="B6684" s="149" t="s">
        <v>26410</v>
      </c>
      <c r="C6684" s="147" t="s">
        <v>2261</v>
      </c>
      <c r="D6684" s="147" t="s">
        <v>26417</v>
      </c>
      <c r="E6684" s="147" t="s">
        <v>2246</v>
      </c>
      <c r="G6684" s="147">
        <v>0</v>
      </c>
      <c r="I6684" s="147">
        <v>4</v>
      </c>
      <c r="J6684" s="147">
        <v>1193260</v>
      </c>
    </row>
    <row r="6685" spans="1:10" x14ac:dyDescent="0.2">
      <c r="A6685" s="147">
        <v>4</v>
      </c>
      <c r="B6685" s="149" t="s">
        <v>26410</v>
      </c>
      <c r="C6685" s="147" t="s">
        <v>2277</v>
      </c>
      <c r="D6685" s="147" t="s">
        <v>26416</v>
      </c>
      <c r="E6685" s="147" t="s">
        <v>2246</v>
      </c>
      <c r="G6685" s="147">
        <v>0</v>
      </c>
      <c r="I6685" s="147">
        <v>4</v>
      </c>
      <c r="J6685" s="147">
        <v>1193262</v>
      </c>
    </row>
    <row r="6686" spans="1:10" x14ac:dyDescent="0.2">
      <c r="A6686" s="147">
        <v>4</v>
      </c>
      <c r="B6686" s="149" t="s">
        <v>26410</v>
      </c>
      <c r="C6686" s="147" t="s">
        <v>2277</v>
      </c>
      <c r="D6686" s="147" t="s">
        <v>26415</v>
      </c>
      <c r="E6686" s="147" t="s">
        <v>2246</v>
      </c>
      <c r="F6686" s="147" t="s">
        <v>2259</v>
      </c>
      <c r="G6686" s="147">
        <v>2</v>
      </c>
      <c r="H6686" s="148">
        <v>41204</v>
      </c>
      <c r="I6686" s="147">
        <v>4</v>
      </c>
      <c r="J6686" s="147">
        <v>1193276</v>
      </c>
    </row>
    <row r="6687" spans="1:10" x14ac:dyDescent="0.2">
      <c r="A6687" s="147">
        <v>4</v>
      </c>
      <c r="B6687" s="149" t="s">
        <v>26410</v>
      </c>
      <c r="C6687" s="147" t="s">
        <v>2277</v>
      </c>
      <c r="D6687" s="147" t="s">
        <v>26414</v>
      </c>
      <c r="E6687" s="147" t="s">
        <v>2246</v>
      </c>
      <c r="G6687" s="147">
        <v>0</v>
      </c>
      <c r="I6687" s="147">
        <v>4</v>
      </c>
      <c r="J6687" s="147">
        <v>1193280</v>
      </c>
    </row>
    <row r="6688" spans="1:10" x14ac:dyDescent="0.2">
      <c r="A6688" s="147">
        <v>4</v>
      </c>
      <c r="B6688" s="149" t="s">
        <v>26410</v>
      </c>
      <c r="C6688" s="147" t="s">
        <v>2277</v>
      </c>
      <c r="D6688" s="147" t="s">
        <v>26413</v>
      </c>
      <c r="E6688" s="147" t="s">
        <v>2246</v>
      </c>
      <c r="G6688" s="147">
        <v>0</v>
      </c>
      <c r="I6688" s="147">
        <v>4</v>
      </c>
      <c r="J6688" s="147">
        <v>1193246</v>
      </c>
    </row>
    <row r="6689" spans="1:10" x14ac:dyDescent="0.2">
      <c r="A6689" s="147">
        <v>4</v>
      </c>
      <c r="B6689" s="149" t="s">
        <v>26410</v>
      </c>
      <c r="C6689" s="147" t="s">
        <v>2277</v>
      </c>
      <c r="D6689" s="147" t="s">
        <v>26412</v>
      </c>
      <c r="E6689" s="147" t="s">
        <v>2246</v>
      </c>
      <c r="G6689" s="147">
        <v>0</v>
      </c>
      <c r="I6689" s="147">
        <v>4</v>
      </c>
      <c r="J6689" s="147">
        <v>1193257</v>
      </c>
    </row>
    <row r="6690" spans="1:10" x14ac:dyDescent="0.2">
      <c r="A6690" s="147">
        <v>4</v>
      </c>
      <c r="B6690" s="149" t="s">
        <v>26410</v>
      </c>
      <c r="C6690" s="147" t="s">
        <v>2277</v>
      </c>
      <c r="D6690" s="147" t="s">
        <v>26411</v>
      </c>
      <c r="E6690" s="147" t="s">
        <v>2246</v>
      </c>
      <c r="G6690" s="147">
        <v>0</v>
      </c>
      <c r="I6690" s="147">
        <v>4</v>
      </c>
      <c r="J6690" s="147">
        <v>1193254</v>
      </c>
    </row>
    <row r="6691" spans="1:10" x14ac:dyDescent="0.2">
      <c r="A6691" s="147">
        <v>4</v>
      </c>
      <c r="B6691" s="149" t="s">
        <v>26410</v>
      </c>
      <c r="C6691" s="147" t="s">
        <v>2277</v>
      </c>
      <c r="D6691" s="147" t="s">
        <v>26409</v>
      </c>
      <c r="E6691" s="147" t="s">
        <v>2246</v>
      </c>
      <c r="G6691" s="147">
        <v>0</v>
      </c>
      <c r="I6691" s="147">
        <v>4</v>
      </c>
      <c r="J6691" s="147">
        <v>1193244</v>
      </c>
    </row>
    <row r="6692" spans="1:10" x14ac:dyDescent="0.2">
      <c r="A6692" s="147">
        <v>2</v>
      </c>
      <c r="B6692" s="149" t="s">
        <v>26407</v>
      </c>
      <c r="C6692" s="147" t="s">
        <v>2242</v>
      </c>
      <c r="D6692" s="147" t="s">
        <v>26408</v>
      </c>
      <c r="E6692" s="147" t="s">
        <v>2246</v>
      </c>
      <c r="G6692" s="147">
        <v>0</v>
      </c>
      <c r="I6692" s="147">
        <v>2</v>
      </c>
      <c r="J6692" s="147">
        <v>2564939</v>
      </c>
    </row>
    <row r="6693" spans="1:10" x14ac:dyDescent="0.2">
      <c r="A6693" s="147">
        <v>2</v>
      </c>
      <c r="B6693" s="149" t="s">
        <v>26407</v>
      </c>
      <c r="C6693" s="147" t="s">
        <v>2277</v>
      </c>
      <c r="D6693" s="147" t="s">
        <v>26406</v>
      </c>
      <c r="E6693" s="147" t="s">
        <v>2246</v>
      </c>
      <c r="G6693" s="147">
        <v>0</v>
      </c>
      <c r="I6693" s="147">
        <v>2</v>
      </c>
      <c r="J6693" s="147">
        <v>1191233</v>
      </c>
    </row>
    <row r="6694" spans="1:10" x14ac:dyDescent="0.2">
      <c r="A6694" s="147">
        <v>3</v>
      </c>
      <c r="B6694" s="149" t="s">
        <v>26404</v>
      </c>
      <c r="C6694" s="147" t="s">
        <v>2242</v>
      </c>
      <c r="D6694" s="147" t="s">
        <v>26402</v>
      </c>
      <c r="E6694" s="147" t="s">
        <v>2246</v>
      </c>
      <c r="G6694" s="147">
        <v>0</v>
      </c>
      <c r="I6694" s="147">
        <v>3</v>
      </c>
      <c r="J6694" s="147">
        <v>2568197</v>
      </c>
    </row>
    <row r="6695" spans="1:10" x14ac:dyDescent="0.2">
      <c r="A6695" s="147">
        <v>3</v>
      </c>
      <c r="B6695" s="149" t="s">
        <v>26404</v>
      </c>
      <c r="C6695" s="147" t="s">
        <v>2261</v>
      </c>
      <c r="D6695" s="147" t="s">
        <v>26405</v>
      </c>
      <c r="E6695" s="147" t="s">
        <v>2246</v>
      </c>
      <c r="G6695" s="147">
        <v>0</v>
      </c>
      <c r="I6695" s="147">
        <v>3</v>
      </c>
      <c r="J6695" s="147">
        <v>1193308</v>
      </c>
    </row>
    <row r="6696" spans="1:10" x14ac:dyDescent="0.2">
      <c r="A6696" s="147">
        <v>3</v>
      </c>
      <c r="B6696" s="149" t="s">
        <v>26404</v>
      </c>
      <c r="C6696" s="147" t="s">
        <v>2446</v>
      </c>
      <c r="D6696" s="147" t="s">
        <v>25769</v>
      </c>
      <c r="E6696" s="147" t="s">
        <v>2246</v>
      </c>
      <c r="G6696" s="147">
        <v>0</v>
      </c>
      <c r="I6696" s="147">
        <v>3</v>
      </c>
      <c r="J6696" s="147">
        <v>1193333</v>
      </c>
    </row>
    <row r="6697" spans="1:10" x14ac:dyDescent="0.2">
      <c r="A6697" s="147">
        <v>4</v>
      </c>
      <c r="B6697" s="149" t="s">
        <v>26403</v>
      </c>
      <c r="C6697" s="147" t="s">
        <v>2242</v>
      </c>
      <c r="D6697" s="147" t="s">
        <v>26402</v>
      </c>
      <c r="E6697" s="147" t="s">
        <v>2246</v>
      </c>
      <c r="G6697" s="147">
        <v>0</v>
      </c>
      <c r="I6697" s="147">
        <v>4</v>
      </c>
      <c r="J6697" s="147">
        <v>2568199</v>
      </c>
    </row>
    <row r="6698" spans="1:10" x14ac:dyDescent="0.2">
      <c r="A6698" s="147">
        <v>5</v>
      </c>
      <c r="B6698" s="149" t="s">
        <v>26401</v>
      </c>
      <c r="C6698" s="147" t="s">
        <v>2242</v>
      </c>
      <c r="D6698" s="147" t="s">
        <v>26400</v>
      </c>
      <c r="E6698" s="147" t="s">
        <v>2246</v>
      </c>
      <c r="G6698" s="147">
        <v>0</v>
      </c>
      <c r="I6698" s="147">
        <v>5</v>
      </c>
      <c r="J6698" s="147">
        <v>2568216</v>
      </c>
    </row>
    <row r="6699" spans="1:10" x14ac:dyDescent="0.2">
      <c r="A6699" s="147">
        <v>6</v>
      </c>
      <c r="B6699" s="149" t="s">
        <v>26399</v>
      </c>
      <c r="C6699" s="147" t="s">
        <v>2242</v>
      </c>
      <c r="D6699" s="147" t="s">
        <v>26398</v>
      </c>
      <c r="E6699" s="147" t="s">
        <v>2240</v>
      </c>
      <c r="G6699" s="147">
        <v>0</v>
      </c>
      <c r="I6699" s="147">
        <v>6</v>
      </c>
      <c r="J6699" s="147">
        <v>2568234</v>
      </c>
    </row>
    <row r="6700" spans="1:10" x14ac:dyDescent="0.2">
      <c r="A6700" s="147">
        <v>6</v>
      </c>
      <c r="B6700" s="149" t="s">
        <v>26397</v>
      </c>
      <c r="C6700" s="147" t="s">
        <v>2242</v>
      </c>
      <c r="D6700" s="147" t="s">
        <v>26396</v>
      </c>
      <c r="E6700" s="147" t="s">
        <v>2240</v>
      </c>
      <c r="G6700" s="147">
        <v>0</v>
      </c>
      <c r="I6700" s="147">
        <v>5</v>
      </c>
      <c r="J6700" s="147">
        <v>2568218</v>
      </c>
    </row>
    <row r="6701" spans="1:10" x14ac:dyDescent="0.2">
      <c r="A6701" s="147">
        <v>6</v>
      </c>
      <c r="B6701" s="149" t="s">
        <v>26395</v>
      </c>
      <c r="C6701" s="147" t="s">
        <v>2242</v>
      </c>
      <c r="D6701" s="147" t="s">
        <v>26394</v>
      </c>
      <c r="E6701" s="147" t="s">
        <v>2240</v>
      </c>
      <c r="G6701" s="147">
        <v>0</v>
      </c>
      <c r="I6701" s="147">
        <v>5</v>
      </c>
      <c r="J6701" s="147">
        <v>2568213</v>
      </c>
    </row>
    <row r="6702" spans="1:10" x14ac:dyDescent="0.2">
      <c r="A6702" s="147">
        <v>6</v>
      </c>
      <c r="B6702" s="149" t="s">
        <v>26393</v>
      </c>
      <c r="C6702" s="147" t="s">
        <v>2242</v>
      </c>
      <c r="D6702" s="147" t="s">
        <v>26392</v>
      </c>
      <c r="E6702" s="147" t="s">
        <v>2240</v>
      </c>
      <c r="G6702" s="147">
        <v>0</v>
      </c>
      <c r="I6702" s="147">
        <v>5</v>
      </c>
      <c r="J6702" s="147">
        <v>2568210</v>
      </c>
    </row>
    <row r="6703" spans="1:10" x14ac:dyDescent="0.2">
      <c r="A6703" s="147">
        <v>6</v>
      </c>
      <c r="B6703" s="149" t="s">
        <v>26391</v>
      </c>
      <c r="C6703" s="147" t="s">
        <v>2242</v>
      </c>
      <c r="D6703" s="147" t="s">
        <v>26390</v>
      </c>
      <c r="E6703" s="147" t="s">
        <v>2240</v>
      </c>
      <c r="G6703" s="147">
        <v>0</v>
      </c>
      <c r="I6703" s="147">
        <v>5</v>
      </c>
      <c r="J6703" s="147">
        <v>2568222</v>
      </c>
    </row>
    <row r="6704" spans="1:10" x14ac:dyDescent="0.2">
      <c r="A6704" s="147">
        <v>6</v>
      </c>
      <c r="B6704" s="149" t="s">
        <v>26389</v>
      </c>
      <c r="C6704" s="147" t="s">
        <v>2242</v>
      </c>
      <c r="D6704" s="147" t="s">
        <v>26388</v>
      </c>
      <c r="E6704" s="147" t="s">
        <v>2240</v>
      </c>
      <c r="G6704" s="147">
        <v>0</v>
      </c>
      <c r="I6704" s="147">
        <v>5</v>
      </c>
      <c r="J6704" s="147">
        <v>2568205</v>
      </c>
    </row>
    <row r="6705" spans="1:10" x14ac:dyDescent="0.2">
      <c r="A6705" s="147">
        <v>6</v>
      </c>
      <c r="B6705" s="149" t="s">
        <v>26387</v>
      </c>
      <c r="C6705" s="147" t="s">
        <v>2242</v>
      </c>
      <c r="D6705" s="147" t="s">
        <v>26386</v>
      </c>
      <c r="E6705" s="147" t="s">
        <v>2240</v>
      </c>
      <c r="G6705" s="147">
        <v>0</v>
      </c>
      <c r="I6705" s="147">
        <v>5</v>
      </c>
      <c r="J6705" s="147">
        <v>2568224</v>
      </c>
    </row>
    <row r="6706" spans="1:10" x14ac:dyDescent="0.2">
      <c r="A6706" s="147">
        <v>6</v>
      </c>
      <c r="B6706" s="149" t="s">
        <v>26385</v>
      </c>
      <c r="C6706" s="147" t="s">
        <v>2242</v>
      </c>
      <c r="D6706" s="147" t="s">
        <v>26384</v>
      </c>
      <c r="E6706" s="147" t="s">
        <v>2240</v>
      </c>
      <c r="G6706" s="147">
        <v>0</v>
      </c>
      <c r="I6706" s="147">
        <v>5</v>
      </c>
      <c r="J6706" s="147">
        <v>2568219</v>
      </c>
    </row>
    <row r="6707" spans="1:10" x14ac:dyDescent="0.2">
      <c r="A6707" s="147">
        <v>6</v>
      </c>
      <c r="B6707" s="149" t="s">
        <v>26383</v>
      </c>
      <c r="C6707" s="147" t="s">
        <v>2242</v>
      </c>
      <c r="D6707" s="147" t="s">
        <v>26382</v>
      </c>
      <c r="E6707" s="147" t="s">
        <v>2240</v>
      </c>
      <c r="G6707" s="147">
        <v>0</v>
      </c>
      <c r="I6707" s="147">
        <v>5</v>
      </c>
      <c r="J6707" s="147">
        <v>2568212</v>
      </c>
    </row>
    <row r="6708" spans="1:10" x14ac:dyDescent="0.2">
      <c r="A6708" s="147">
        <v>6</v>
      </c>
      <c r="B6708" s="149" t="s">
        <v>26381</v>
      </c>
      <c r="C6708" s="147" t="s">
        <v>2242</v>
      </c>
      <c r="D6708" s="147" t="s">
        <v>26380</v>
      </c>
      <c r="E6708" s="147" t="s">
        <v>2240</v>
      </c>
      <c r="G6708" s="147">
        <v>0</v>
      </c>
      <c r="I6708" s="147">
        <v>5</v>
      </c>
      <c r="J6708" s="147">
        <v>2568221</v>
      </c>
    </row>
    <row r="6709" spans="1:10" x14ac:dyDescent="0.2">
      <c r="A6709" s="147">
        <v>3</v>
      </c>
      <c r="B6709" s="149" t="s">
        <v>26373</v>
      </c>
      <c r="C6709" s="147" t="s">
        <v>2242</v>
      </c>
      <c r="D6709" s="147" t="s">
        <v>26379</v>
      </c>
      <c r="E6709" s="147" t="s">
        <v>2240</v>
      </c>
      <c r="G6709" s="147">
        <v>0</v>
      </c>
      <c r="I6709" s="147">
        <v>3</v>
      </c>
      <c r="J6709" s="147">
        <v>2568189</v>
      </c>
    </row>
    <row r="6710" spans="1:10" x14ac:dyDescent="0.2">
      <c r="A6710" s="147">
        <v>3</v>
      </c>
      <c r="B6710" s="149" t="s">
        <v>26373</v>
      </c>
      <c r="C6710" s="147" t="s">
        <v>2261</v>
      </c>
      <c r="D6710" s="147" t="s">
        <v>26378</v>
      </c>
      <c r="E6710" s="147" t="s">
        <v>2246</v>
      </c>
      <c r="G6710" s="147">
        <v>0</v>
      </c>
      <c r="I6710" s="147">
        <v>3</v>
      </c>
      <c r="J6710" s="147">
        <v>1193393</v>
      </c>
    </row>
    <row r="6711" spans="1:10" x14ac:dyDescent="0.2">
      <c r="A6711" s="147">
        <v>3</v>
      </c>
      <c r="B6711" s="149" t="s">
        <v>26373</v>
      </c>
      <c r="C6711" s="147" t="s">
        <v>2261</v>
      </c>
      <c r="D6711" s="147" t="s">
        <v>26377</v>
      </c>
      <c r="E6711" s="147" t="s">
        <v>2246</v>
      </c>
      <c r="G6711" s="147">
        <v>0</v>
      </c>
      <c r="I6711" s="147">
        <v>3</v>
      </c>
      <c r="J6711" s="147">
        <v>1193327</v>
      </c>
    </row>
    <row r="6712" spans="1:10" x14ac:dyDescent="0.2">
      <c r="A6712" s="147">
        <v>3</v>
      </c>
      <c r="B6712" s="149" t="s">
        <v>26373</v>
      </c>
      <c r="C6712" s="147" t="s">
        <v>2261</v>
      </c>
      <c r="D6712" s="147" t="s">
        <v>26376</v>
      </c>
      <c r="E6712" s="147" t="s">
        <v>2246</v>
      </c>
      <c r="G6712" s="147">
        <v>0</v>
      </c>
      <c r="I6712" s="147">
        <v>3</v>
      </c>
      <c r="J6712" s="147">
        <v>1193301</v>
      </c>
    </row>
    <row r="6713" spans="1:10" x14ac:dyDescent="0.2">
      <c r="A6713" s="147">
        <v>3</v>
      </c>
      <c r="B6713" s="149" t="s">
        <v>26373</v>
      </c>
      <c r="C6713" s="147" t="s">
        <v>2261</v>
      </c>
      <c r="D6713" s="147" t="s">
        <v>26375</v>
      </c>
      <c r="E6713" s="147" t="s">
        <v>2246</v>
      </c>
      <c r="G6713" s="147">
        <v>0</v>
      </c>
      <c r="I6713" s="147">
        <v>3</v>
      </c>
      <c r="J6713" s="147">
        <v>1193401</v>
      </c>
    </row>
    <row r="6714" spans="1:10" x14ac:dyDescent="0.2">
      <c r="A6714" s="147">
        <v>3</v>
      </c>
      <c r="B6714" s="149" t="s">
        <v>26373</v>
      </c>
      <c r="C6714" s="147" t="s">
        <v>2261</v>
      </c>
      <c r="D6714" s="147" t="s">
        <v>26374</v>
      </c>
      <c r="E6714" s="147" t="s">
        <v>2246</v>
      </c>
      <c r="G6714" s="147">
        <v>0</v>
      </c>
      <c r="I6714" s="147">
        <v>3</v>
      </c>
      <c r="J6714" s="147">
        <v>1193349</v>
      </c>
    </row>
    <row r="6715" spans="1:10" x14ac:dyDescent="0.2">
      <c r="A6715" s="147">
        <v>3</v>
      </c>
      <c r="B6715" s="149" t="s">
        <v>26373</v>
      </c>
      <c r="C6715" s="147" t="s">
        <v>2277</v>
      </c>
      <c r="D6715" s="147" t="s">
        <v>26242</v>
      </c>
      <c r="E6715" s="147" t="s">
        <v>2246</v>
      </c>
      <c r="G6715" s="147">
        <v>0</v>
      </c>
      <c r="I6715" s="147">
        <v>3</v>
      </c>
      <c r="J6715" s="147">
        <v>1193367</v>
      </c>
    </row>
    <row r="6716" spans="1:10" x14ac:dyDescent="0.2">
      <c r="A6716" s="147">
        <v>3</v>
      </c>
      <c r="B6716" s="149" t="s">
        <v>26371</v>
      </c>
      <c r="C6716" s="147" t="s">
        <v>2242</v>
      </c>
      <c r="D6716" s="147" t="s">
        <v>26372</v>
      </c>
      <c r="E6716" s="147" t="s">
        <v>2246</v>
      </c>
      <c r="G6716" s="147">
        <v>0</v>
      </c>
      <c r="I6716" s="147">
        <v>3</v>
      </c>
      <c r="J6716" s="147">
        <v>2568179</v>
      </c>
    </row>
    <row r="6717" spans="1:10" x14ac:dyDescent="0.2">
      <c r="A6717" s="147">
        <v>3</v>
      </c>
      <c r="B6717" s="149" t="s">
        <v>26371</v>
      </c>
      <c r="C6717" s="147" t="s">
        <v>2446</v>
      </c>
      <c r="D6717" s="147" t="s">
        <v>26370</v>
      </c>
      <c r="E6717" s="147" t="s">
        <v>2246</v>
      </c>
      <c r="G6717" s="147">
        <v>0</v>
      </c>
      <c r="I6717" s="147">
        <v>3</v>
      </c>
      <c r="J6717" s="147">
        <v>1193298</v>
      </c>
    </row>
    <row r="6718" spans="1:10" x14ac:dyDescent="0.2">
      <c r="A6718" s="147">
        <v>4</v>
      </c>
      <c r="B6718" s="149" t="s">
        <v>26368</v>
      </c>
      <c r="C6718" s="147" t="s">
        <v>2242</v>
      </c>
      <c r="D6718" s="147" t="s">
        <v>26369</v>
      </c>
      <c r="E6718" s="147" t="s">
        <v>2246</v>
      </c>
      <c r="G6718" s="147">
        <v>0</v>
      </c>
      <c r="I6718" s="147">
        <v>4</v>
      </c>
      <c r="J6718" s="147">
        <v>2568239</v>
      </c>
    </row>
    <row r="6719" spans="1:10" x14ac:dyDescent="0.2">
      <c r="A6719" s="147">
        <v>4</v>
      </c>
      <c r="B6719" s="149" t="s">
        <v>26368</v>
      </c>
      <c r="C6719" s="147" t="s">
        <v>2446</v>
      </c>
      <c r="D6719" s="147" t="s">
        <v>26367</v>
      </c>
      <c r="E6719" s="147" t="s">
        <v>2246</v>
      </c>
      <c r="G6719" s="147">
        <v>0</v>
      </c>
      <c r="I6719" s="147">
        <v>4</v>
      </c>
      <c r="J6719" s="147">
        <v>1193427</v>
      </c>
    </row>
    <row r="6720" spans="1:10" x14ac:dyDescent="0.2">
      <c r="A6720" s="147">
        <v>5</v>
      </c>
      <c r="B6720" s="149" t="s">
        <v>26366</v>
      </c>
      <c r="C6720" s="147" t="s">
        <v>2242</v>
      </c>
      <c r="D6720" s="147" t="s">
        <v>26365</v>
      </c>
      <c r="E6720" s="147" t="s">
        <v>2246</v>
      </c>
      <c r="G6720" s="147">
        <v>0</v>
      </c>
      <c r="I6720" s="147">
        <v>5</v>
      </c>
      <c r="J6720" s="147">
        <v>2568266</v>
      </c>
    </row>
    <row r="6721" spans="1:11" x14ac:dyDescent="0.2">
      <c r="A6721" s="147">
        <v>6</v>
      </c>
      <c r="B6721" s="149" t="s">
        <v>26364</v>
      </c>
      <c r="C6721" s="147" t="s">
        <v>2242</v>
      </c>
      <c r="D6721" s="147" t="s">
        <v>26363</v>
      </c>
      <c r="E6721" s="147" t="s">
        <v>2240</v>
      </c>
      <c r="G6721" s="147">
        <v>0</v>
      </c>
      <c r="I6721" s="147">
        <v>6</v>
      </c>
      <c r="J6721" s="147">
        <v>2568273</v>
      </c>
    </row>
    <row r="6722" spans="1:11" x14ac:dyDescent="0.2">
      <c r="A6722" s="147">
        <v>6</v>
      </c>
      <c r="B6722" s="149" t="s">
        <v>26362</v>
      </c>
      <c r="C6722" s="147" t="s">
        <v>2242</v>
      </c>
      <c r="D6722" s="147" t="s">
        <v>26361</v>
      </c>
      <c r="E6722" s="147" t="s">
        <v>2240</v>
      </c>
      <c r="G6722" s="147">
        <v>0</v>
      </c>
      <c r="I6722" s="147">
        <v>5</v>
      </c>
      <c r="J6722" s="147">
        <v>2568270</v>
      </c>
    </row>
    <row r="6723" spans="1:11" x14ac:dyDescent="0.2">
      <c r="A6723" s="147">
        <v>6</v>
      </c>
      <c r="B6723" s="149" t="s">
        <v>26360</v>
      </c>
      <c r="C6723" s="147" t="s">
        <v>2242</v>
      </c>
      <c r="D6723" s="147" t="s">
        <v>26359</v>
      </c>
      <c r="E6723" s="147" t="s">
        <v>2240</v>
      </c>
      <c r="G6723" s="147">
        <v>0</v>
      </c>
      <c r="I6723" s="147">
        <v>5</v>
      </c>
      <c r="J6723" s="147">
        <v>2568267</v>
      </c>
    </row>
    <row r="6724" spans="1:11" x14ac:dyDescent="0.2">
      <c r="A6724" s="147">
        <v>4</v>
      </c>
      <c r="B6724" s="149" t="s">
        <v>26356</v>
      </c>
      <c r="C6724" s="147" t="s">
        <v>2242</v>
      </c>
      <c r="D6724" s="147" t="s">
        <v>26358</v>
      </c>
      <c r="E6724" s="147" t="s">
        <v>2246</v>
      </c>
      <c r="G6724" s="147">
        <v>0</v>
      </c>
      <c r="I6724" s="147">
        <v>4</v>
      </c>
      <c r="J6724" s="147">
        <v>2568242</v>
      </c>
    </row>
    <row r="6725" spans="1:11" x14ac:dyDescent="0.2">
      <c r="A6725" s="147">
        <v>4</v>
      </c>
      <c r="B6725" s="149" t="s">
        <v>26356</v>
      </c>
      <c r="C6725" s="147" t="s">
        <v>2261</v>
      </c>
      <c r="D6725" s="147" t="s">
        <v>26357</v>
      </c>
      <c r="E6725" s="147" t="s">
        <v>2246</v>
      </c>
      <c r="G6725" s="147">
        <v>0</v>
      </c>
      <c r="I6725" s="147">
        <v>4</v>
      </c>
      <c r="J6725" s="147">
        <v>1193411</v>
      </c>
    </row>
    <row r="6726" spans="1:11" x14ac:dyDescent="0.2">
      <c r="A6726" s="147">
        <v>4</v>
      </c>
      <c r="B6726" s="149" t="s">
        <v>26356</v>
      </c>
      <c r="C6726" s="147" t="s">
        <v>2261</v>
      </c>
      <c r="D6726" s="147" t="s">
        <v>26355</v>
      </c>
      <c r="E6726" s="147" t="s">
        <v>2246</v>
      </c>
      <c r="G6726" s="147">
        <v>0</v>
      </c>
      <c r="I6726" s="147">
        <v>4</v>
      </c>
      <c r="J6726" s="147">
        <v>1193426</v>
      </c>
    </row>
    <row r="6727" spans="1:11" x14ac:dyDescent="0.2">
      <c r="A6727" s="147">
        <v>5</v>
      </c>
      <c r="B6727" s="149" t="s">
        <v>26354</v>
      </c>
      <c r="C6727" s="147" t="s">
        <v>2242</v>
      </c>
      <c r="D6727" s="147" t="s">
        <v>26353</v>
      </c>
      <c r="E6727" s="147" t="s">
        <v>2246</v>
      </c>
      <c r="G6727" s="147">
        <v>0</v>
      </c>
      <c r="I6727" s="147">
        <v>5</v>
      </c>
      <c r="J6727" s="147">
        <v>2568291</v>
      </c>
    </row>
    <row r="6728" spans="1:11" x14ac:dyDescent="0.2">
      <c r="A6728" s="147">
        <v>6</v>
      </c>
      <c r="B6728" s="149" t="s">
        <v>26352</v>
      </c>
      <c r="C6728" s="147" t="s">
        <v>2242</v>
      </c>
      <c r="D6728" s="147" t="s">
        <v>26351</v>
      </c>
      <c r="E6728" s="147" t="s">
        <v>2240</v>
      </c>
      <c r="G6728" s="147">
        <v>0</v>
      </c>
      <c r="I6728" s="147">
        <v>6</v>
      </c>
      <c r="J6728" s="147">
        <v>2568308</v>
      </c>
      <c r="K6728" s="147" t="s">
        <v>2769</v>
      </c>
    </row>
    <row r="6729" spans="1:11" x14ac:dyDescent="0.2">
      <c r="A6729" s="147">
        <v>6</v>
      </c>
      <c r="B6729" s="149" t="s">
        <v>26350</v>
      </c>
      <c r="C6729" s="147" t="s">
        <v>2242</v>
      </c>
      <c r="D6729" s="147" t="s">
        <v>26349</v>
      </c>
      <c r="E6729" s="147" t="s">
        <v>2240</v>
      </c>
      <c r="G6729" s="147">
        <v>0</v>
      </c>
      <c r="I6729" s="147">
        <v>5</v>
      </c>
      <c r="J6729" s="147">
        <v>2568298</v>
      </c>
      <c r="K6729" s="147" t="s">
        <v>2769</v>
      </c>
    </row>
    <row r="6730" spans="1:11" x14ac:dyDescent="0.2">
      <c r="A6730" s="147">
        <v>6</v>
      </c>
      <c r="B6730" s="149" t="s">
        <v>26348</v>
      </c>
      <c r="C6730" s="147" t="s">
        <v>2242</v>
      </c>
      <c r="D6730" s="147" t="s">
        <v>26347</v>
      </c>
      <c r="E6730" s="147" t="s">
        <v>2240</v>
      </c>
      <c r="G6730" s="147">
        <v>0</v>
      </c>
      <c r="I6730" s="147">
        <v>5</v>
      </c>
      <c r="J6730" s="147">
        <v>2568304</v>
      </c>
      <c r="K6730" s="147" t="s">
        <v>2769</v>
      </c>
    </row>
    <row r="6731" spans="1:11" x14ac:dyDescent="0.2">
      <c r="A6731" s="147">
        <v>6</v>
      </c>
      <c r="B6731" s="149" t="s">
        <v>26346</v>
      </c>
      <c r="C6731" s="147" t="s">
        <v>2242</v>
      </c>
      <c r="D6731" s="147" t="s">
        <v>26345</v>
      </c>
      <c r="E6731" s="147" t="s">
        <v>2240</v>
      </c>
      <c r="G6731" s="147">
        <v>0</v>
      </c>
      <c r="I6731" s="147">
        <v>5</v>
      </c>
      <c r="J6731" s="147">
        <v>2568275</v>
      </c>
      <c r="K6731" s="147" t="s">
        <v>2769</v>
      </c>
    </row>
    <row r="6732" spans="1:11" x14ac:dyDescent="0.2">
      <c r="A6732" s="147">
        <v>6</v>
      </c>
      <c r="B6732" s="149" t="s">
        <v>26344</v>
      </c>
      <c r="C6732" s="147" t="s">
        <v>2242</v>
      </c>
      <c r="D6732" s="147" t="s">
        <v>26343</v>
      </c>
      <c r="E6732" s="147" t="s">
        <v>2240</v>
      </c>
      <c r="G6732" s="147">
        <v>0</v>
      </c>
      <c r="I6732" s="147">
        <v>5</v>
      </c>
      <c r="J6732" s="147">
        <v>2568302</v>
      </c>
      <c r="K6732" s="147" t="s">
        <v>2769</v>
      </c>
    </row>
    <row r="6733" spans="1:11" x14ac:dyDescent="0.2">
      <c r="A6733" s="147">
        <v>6</v>
      </c>
      <c r="B6733" s="149" t="s">
        <v>26342</v>
      </c>
      <c r="C6733" s="147" t="s">
        <v>2242</v>
      </c>
      <c r="D6733" s="147" t="s">
        <v>26341</v>
      </c>
      <c r="E6733" s="147" t="s">
        <v>2240</v>
      </c>
      <c r="G6733" s="147">
        <v>0</v>
      </c>
      <c r="I6733" s="147">
        <v>5</v>
      </c>
      <c r="J6733" s="147">
        <v>2568293</v>
      </c>
      <c r="K6733" s="147" t="s">
        <v>2769</v>
      </c>
    </row>
    <row r="6734" spans="1:11" x14ac:dyDescent="0.2">
      <c r="A6734" s="147">
        <v>6</v>
      </c>
      <c r="B6734" s="149" t="s">
        <v>26340</v>
      </c>
      <c r="C6734" s="147" t="s">
        <v>2242</v>
      </c>
      <c r="D6734" s="147" t="s">
        <v>26339</v>
      </c>
      <c r="E6734" s="147" t="s">
        <v>2240</v>
      </c>
      <c r="G6734" s="147">
        <v>0</v>
      </c>
      <c r="I6734" s="147">
        <v>5</v>
      </c>
      <c r="J6734" s="147">
        <v>2568284</v>
      </c>
      <c r="K6734" s="147" t="s">
        <v>2769</v>
      </c>
    </row>
    <row r="6735" spans="1:11" x14ac:dyDescent="0.2">
      <c r="A6735" s="147">
        <v>6</v>
      </c>
      <c r="B6735" s="149" t="s">
        <v>26338</v>
      </c>
      <c r="C6735" s="147" t="s">
        <v>2242</v>
      </c>
      <c r="D6735" s="147" t="s">
        <v>26337</v>
      </c>
      <c r="E6735" s="147" t="s">
        <v>2240</v>
      </c>
      <c r="G6735" s="147">
        <v>0</v>
      </c>
      <c r="I6735" s="147">
        <v>5</v>
      </c>
      <c r="J6735" s="147">
        <v>2568306</v>
      </c>
      <c r="K6735" s="147" t="s">
        <v>2769</v>
      </c>
    </row>
    <row r="6736" spans="1:11" x14ac:dyDescent="0.2">
      <c r="A6736" s="147">
        <v>6</v>
      </c>
      <c r="B6736" s="149" t="s">
        <v>26336</v>
      </c>
      <c r="C6736" s="147" t="s">
        <v>2242</v>
      </c>
      <c r="D6736" s="147" t="s">
        <v>26335</v>
      </c>
      <c r="E6736" s="147" t="s">
        <v>2240</v>
      </c>
      <c r="G6736" s="147">
        <v>0</v>
      </c>
      <c r="I6736" s="147">
        <v>5</v>
      </c>
      <c r="J6736" s="147">
        <v>2568276</v>
      </c>
      <c r="K6736" s="147" t="s">
        <v>2769</v>
      </c>
    </row>
    <row r="6737" spans="1:11" x14ac:dyDescent="0.2">
      <c r="A6737" s="147">
        <v>6</v>
      </c>
      <c r="B6737" s="149" t="s">
        <v>26334</v>
      </c>
      <c r="C6737" s="147" t="s">
        <v>2242</v>
      </c>
      <c r="D6737" s="147" t="s">
        <v>26333</v>
      </c>
      <c r="E6737" s="147" t="s">
        <v>2240</v>
      </c>
      <c r="G6737" s="147">
        <v>0</v>
      </c>
      <c r="I6737" s="147">
        <v>5</v>
      </c>
      <c r="J6737" s="147">
        <v>2568286</v>
      </c>
      <c r="K6737" s="147" t="s">
        <v>2769</v>
      </c>
    </row>
    <row r="6738" spans="1:11" x14ac:dyDescent="0.2">
      <c r="A6738" s="147">
        <v>6</v>
      </c>
      <c r="B6738" s="149" t="s">
        <v>26331</v>
      </c>
      <c r="C6738" s="147" t="s">
        <v>2242</v>
      </c>
      <c r="D6738" s="147" t="s">
        <v>26332</v>
      </c>
      <c r="E6738" s="147" t="s">
        <v>2240</v>
      </c>
      <c r="G6738" s="147">
        <v>0</v>
      </c>
      <c r="I6738" s="147">
        <v>5</v>
      </c>
      <c r="J6738" s="147">
        <v>2568292</v>
      </c>
      <c r="K6738" s="147" t="s">
        <v>2769</v>
      </c>
    </row>
    <row r="6739" spans="1:11" x14ac:dyDescent="0.2">
      <c r="A6739" s="147">
        <v>6</v>
      </c>
      <c r="B6739" s="149" t="s">
        <v>26331</v>
      </c>
      <c r="C6739" s="147" t="s">
        <v>2294</v>
      </c>
      <c r="D6739" s="147" t="s">
        <v>26330</v>
      </c>
      <c r="E6739" s="147" t="s">
        <v>2246</v>
      </c>
      <c r="G6739" s="147">
        <v>0</v>
      </c>
      <c r="I6739" s="147">
        <v>5</v>
      </c>
      <c r="J6739" s="147">
        <v>1193470</v>
      </c>
    </row>
    <row r="6740" spans="1:11" x14ac:dyDescent="0.2">
      <c r="A6740" s="147">
        <v>4</v>
      </c>
      <c r="B6740" s="149" t="s">
        <v>26327</v>
      </c>
      <c r="C6740" s="147" t="s">
        <v>2242</v>
      </c>
      <c r="D6740" s="147" t="s">
        <v>26329</v>
      </c>
      <c r="E6740" s="147" t="s">
        <v>2240</v>
      </c>
      <c r="G6740" s="147">
        <v>0</v>
      </c>
      <c r="I6740" s="147">
        <v>4</v>
      </c>
      <c r="J6740" s="147">
        <v>2568243</v>
      </c>
    </row>
    <row r="6741" spans="1:11" x14ac:dyDescent="0.2">
      <c r="A6741" s="147">
        <v>4</v>
      </c>
      <c r="B6741" s="149" t="s">
        <v>26327</v>
      </c>
      <c r="C6741" s="147" t="s">
        <v>2261</v>
      </c>
      <c r="D6741" s="147" t="s">
        <v>26328</v>
      </c>
      <c r="E6741" s="147" t="s">
        <v>2246</v>
      </c>
      <c r="G6741" s="147">
        <v>0</v>
      </c>
      <c r="I6741" s="147">
        <v>4</v>
      </c>
      <c r="J6741" s="147">
        <v>1193439</v>
      </c>
    </row>
    <row r="6742" spans="1:11" x14ac:dyDescent="0.2">
      <c r="A6742" s="147">
        <v>4</v>
      </c>
      <c r="B6742" s="149" t="s">
        <v>26327</v>
      </c>
      <c r="C6742" s="147" t="s">
        <v>2277</v>
      </c>
      <c r="D6742" s="147" t="s">
        <v>26326</v>
      </c>
      <c r="E6742" s="147" t="s">
        <v>2246</v>
      </c>
      <c r="G6742" s="147">
        <v>0</v>
      </c>
      <c r="I6742" s="147">
        <v>4</v>
      </c>
      <c r="J6742" s="147">
        <v>1193417</v>
      </c>
    </row>
    <row r="6743" spans="1:11" x14ac:dyDescent="0.2">
      <c r="A6743" s="147">
        <v>4</v>
      </c>
      <c r="B6743" s="149" t="s">
        <v>26324</v>
      </c>
      <c r="C6743" s="147" t="s">
        <v>2242</v>
      </c>
      <c r="D6743" s="147" t="s">
        <v>26325</v>
      </c>
      <c r="E6743" s="147" t="s">
        <v>2240</v>
      </c>
      <c r="G6743" s="147">
        <v>0</v>
      </c>
      <c r="I6743" s="147">
        <v>4</v>
      </c>
      <c r="J6743" s="147">
        <v>2568261</v>
      </c>
    </row>
    <row r="6744" spans="1:11" x14ac:dyDescent="0.2">
      <c r="A6744" s="147">
        <v>4</v>
      </c>
      <c r="B6744" s="149" t="s">
        <v>26324</v>
      </c>
      <c r="C6744" s="147" t="s">
        <v>2261</v>
      </c>
      <c r="D6744" s="147" t="s">
        <v>26323</v>
      </c>
      <c r="E6744" s="147" t="s">
        <v>2246</v>
      </c>
      <c r="G6744" s="147">
        <v>0</v>
      </c>
      <c r="I6744" s="147">
        <v>4</v>
      </c>
      <c r="J6744" s="147">
        <v>1193415</v>
      </c>
    </row>
    <row r="6745" spans="1:11" x14ac:dyDescent="0.2">
      <c r="A6745" s="147">
        <v>4</v>
      </c>
      <c r="B6745" s="149" t="s">
        <v>26320</v>
      </c>
      <c r="C6745" s="147" t="s">
        <v>2242</v>
      </c>
      <c r="D6745" s="147" t="s">
        <v>26322</v>
      </c>
      <c r="E6745" s="147" t="s">
        <v>2246</v>
      </c>
      <c r="G6745" s="147">
        <v>0</v>
      </c>
      <c r="I6745" s="147">
        <v>4</v>
      </c>
      <c r="J6745" s="147">
        <v>2568238</v>
      </c>
    </row>
    <row r="6746" spans="1:11" x14ac:dyDescent="0.2">
      <c r="A6746" s="147">
        <v>4</v>
      </c>
      <c r="B6746" s="149" t="s">
        <v>26320</v>
      </c>
      <c r="C6746" s="147" t="s">
        <v>2261</v>
      </c>
      <c r="D6746" s="147" t="s">
        <v>26321</v>
      </c>
      <c r="E6746" s="147" t="s">
        <v>2246</v>
      </c>
      <c r="G6746" s="147">
        <v>0</v>
      </c>
      <c r="I6746" s="147">
        <v>4</v>
      </c>
      <c r="J6746" s="147">
        <v>1193464</v>
      </c>
    </row>
    <row r="6747" spans="1:11" x14ac:dyDescent="0.2">
      <c r="A6747" s="147">
        <v>4</v>
      </c>
      <c r="B6747" s="149" t="s">
        <v>26320</v>
      </c>
      <c r="C6747" s="147" t="s">
        <v>2261</v>
      </c>
      <c r="D6747" s="147" t="s">
        <v>26319</v>
      </c>
      <c r="E6747" s="147" t="s">
        <v>2246</v>
      </c>
      <c r="G6747" s="147">
        <v>0</v>
      </c>
      <c r="I6747" s="147">
        <v>4</v>
      </c>
      <c r="J6747" s="147">
        <v>1193466</v>
      </c>
    </row>
    <row r="6748" spans="1:11" x14ac:dyDescent="0.2">
      <c r="A6748" s="147">
        <v>5</v>
      </c>
      <c r="B6748" s="149" t="s">
        <v>26318</v>
      </c>
      <c r="C6748" s="147" t="s">
        <v>2242</v>
      </c>
      <c r="D6748" s="147" t="s">
        <v>26317</v>
      </c>
      <c r="E6748" s="147" t="s">
        <v>2246</v>
      </c>
      <c r="G6748" s="147">
        <v>0</v>
      </c>
      <c r="I6748" s="147">
        <v>5</v>
      </c>
      <c r="J6748" s="147">
        <v>2568335</v>
      </c>
    </row>
    <row r="6749" spans="1:11" x14ac:dyDescent="0.2">
      <c r="A6749" s="147">
        <v>6</v>
      </c>
      <c r="B6749" s="149" t="s">
        <v>26316</v>
      </c>
      <c r="C6749" s="147" t="s">
        <v>2242</v>
      </c>
      <c r="D6749" s="147" t="s">
        <v>26315</v>
      </c>
      <c r="E6749" s="147" t="s">
        <v>2240</v>
      </c>
      <c r="G6749" s="147">
        <v>0</v>
      </c>
      <c r="I6749" s="147">
        <v>6</v>
      </c>
      <c r="J6749" s="147">
        <v>2568357</v>
      </c>
      <c r="K6749" s="147" t="s">
        <v>2769</v>
      </c>
    </row>
    <row r="6750" spans="1:11" x14ac:dyDescent="0.2">
      <c r="A6750" s="147">
        <v>6</v>
      </c>
      <c r="B6750" s="149" t="s">
        <v>26314</v>
      </c>
      <c r="C6750" s="147" t="s">
        <v>2242</v>
      </c>
      <c r="D6750" s="147" t="s">
        <v>26313</v>
      </c>
      <c r="E6750" s="147" t="s">
        <v>2240</v>
      </c>
      <c r="G6750" s="147">
        <v>0</v>
      </c>
      <c r="I6750" s="147">
        <v>5</v>
      </c>
      <c r="J6750" s="147">
        <v>2568340</v>
      </c>
      <c r="K6750" s="147" t="s">
        <v>2769</v>
      </c>
    </row>
    <row r="6751" spans="1:11" x14ac:dyDescent="0.2">
      <c r="A6751" s="147">
        <v>6</v>
      </c>
      <c r="B6751" s="149" t="s">
        <v>26312</v>
      </c>
      <c r="C6751" s="147" t="s">
        <v>2242</v>
      </c>
      <c r="D6751" s="147" t="s">
        <v>26311</v>
      </c>
      <c r="E6751" s="147" t="s">
        <v>2240</v>
      </c>
      <c r="G6751" s="147">
        <v>0</v>
      </c>
      <c r="I6751" s="147">
        <v>5</v>
      </c>
      <c r="J6751" s="147">
        <v>2568347</v>
      </c>
      <c r="K6751" s="147" t="s">
        <v>2769</v>
      </c>
    </row>
    <row r="6752" spans="1:11" x14ac:dyDescent="0.2">
      <c r="A6752" s="147">
        <v>6</v>
      </c>
      <c r="B6752" s="149" t="s">
        <v>26310</v>
      </c>
      <c r="C6752" s="147" t="s">
        <v>2242</v>
      </c>
      <c r="D6752" s="147" t="s">
        <v>26309</v>
      </c>
      <c r="E6752" s="147" t="s">
        <v>2240</v>
      </c>
      <c r="G6752" s="147">
        <v>0</v>
      </c>
      <c r="I6752" s="147">
        <v>5</v>
      </c>
      <c r="J6752" s="147">
        <v>2568318</v>
      </c>
      <c r="K6752" s="147" t="s">
        <v>2769</v>
      </c>
    </row>
    <row r="6753" spans="1:11" x14ac:dyDescent="0.2">
      <c r="A6753" s="147">
        <v>6</v>
      </c>
      <c r="B6753" s="149" t="s">
        <v>26308</v>
      </c>
      <c r="C6753" s="147" t="s">
        <v>2242</v>
      </c>
      <c r="D6753" s="147" t="s">
        <v>26307</v>
      </c>
      <c r="E6753" s="147" t="s">
        <v>2240</v>
      </c>
      <c r="G6753" s="147">
        <v>0</v>
      </c>
      <c r="I6753" s="147">
        <v>5</v>
      </c>
      <c r="J6753" s="147">
        <v>2568345</v>
      </c>
      <c r="K6753" s="147" t="s">
        <v>2769</v>
      </c>
    </row>
    <row r="6754" spans="1:11" x14ac:dyDescent="0.2">
      <c r="A6754" s="147">
        <v>6</v>
      </c>
      <c r="B6754" s="149" t="s">
        <v>26306</v>
      </c>
      <c r="C6754" s="147" t="s">
        <v>2242</v>
      </c>
      <c r="D6754" s="147" t="s">
        <v>26305</v>
      </c>
      <c r="E6754" s="147" t="s">
        <v>2240</v>
      </c>
      <c r="G6754" s="147">
        <v>0</v>
      </c>
      <c r="I6754" s="147">
        <v>5</v>
      </c>
      <c r="J6754" s="147">
        <v>2568341</v>
      </c>
      <c r="K6754" s="147" t="s">
        <v>2769</v>
      </c>
    </row>
    <row r="6755" spans="1:11" x14ac:dyDescent="0.2">
      <c r="A6755" s="147">
        <v>6</v>
      </c>
      <c r="B6755" s="149" t="s">
        <v>26304</v>
      </c>
      <c r="C6755" s="147" t="s">
        <v>2242</v>
      </c>
      <c r="D6755" s="147" t="s">
        <v>26303</v>
      </c>
      <c r="E6755" s="147" t="s">
        <v>2240</v>
      </c>
      <c r="G6755" s="147">
        <v>0</v>
      </c>
      <c r="I6755" s="147">
        <v>5</v>
      </c>
      <c r="J6755" s="147">
        <v>2568353</v>
      </c>
      <c r="K6755" s="147" t="s">
        <v>2769</v>
      </c>
    </row>
    <row r="6756" spans="1:11" x14ac:dyDescent="0.2">
      <c r="A6756" s="147">
        <v>6</v>
      </c>
      <c r="B6756" s="149" t="s">
        <v>26302</v>
      </c>
      <c r="C6756" s="147" t="s">
        <v>2242</v>
      </c>
      <c r="D6756" s="147" t="s">
        <v>26301</v>
      </c>
      <c r="E6756" s="147" t="s">
        <v>2240</v>
      </c>
      <c r="G6756" s="147">
        <v>0</v>
      </c>
      <c r="I6756" s="147">
        <v>5</v>
      </c>
      <c r="J6756" s="147">
        <v>2568314</v>
      </c>
      <c r="K6756" s="147" t="s">
        <v>2769</v>
      </c>
    </row>
    <row r="6757" spans="1:11" x14ac:dyDescent="0.2">
      <c r="A6757" s="147">
        <v>6</v>
      </c>
      <c r="B6757" s="149" t="s">
        <v>26300</v>
      </c>
      <c r="C6757" s="147" t="s">
        <v>2242</v>
      </c>
      <c r="D6757" s="147" t="s">
        <v>26299</v>
      </c>
      <c r="E6757" s="147" t="s">
        <v>2240</v>
      </c>
      <c r="G6757" s="147">
        <v>0</v>
      </c>
      <c r="I6757" s="147">
        <v>5</v>
      </c>
      <c r="J6757" s="147">
        <v>2568336</v>
      </c>
      <c r="K6757" s="147" t="s">
        <v>2769</v>
      </c>
    </row>
    <row r="6758" spans="1:11" x14ac:dyDescent="0.2">
      <c r="A6758" s="147">
        <v>6</v>
      </c>
      <c r="B6758" s="149" t="s">
        <v>26298</v>
      </c>
      <c r="C6758" s="147" t="s">
        <v>2242</v>
      </c>
      <c r="D6758" s="147" t="s">
        <v>26297</v>
      </c>
      <c r="E6758" s="147" t="s">
        <v>2240</v>
      </c>
      <c r="G6758" s="147">
        <v>0</v>
      </c>
      <c r="I6758" s="147">
        <v>5</v>
      </c>
      <c r="J6758" s="147">
        <v>2568337</v>
      </c>
      <c r="K6758" s="147" t="s">
        <v>2769</v>
      </c>
    </row>
    <row r="6759" spans="1:11" x14ac:dyDescent="0.2">
      <c r="A6759" s="147">
        <v>6</v>
      </c>
      <c r="B6759" s="149" t="s">
        <v>26296</v>
      </c>
      <c r="C6759" s="147" t="s">
        <v>2242</v>
      </c>
      <c r="D6759" s="147" t="s">
        <v>26295</v>
      </c>
      <c r="E6759" s="147" t="s">
        <v>2240</v>
      </c>
      <c r="G6759" s="147">
        <v>0</v>
      </c>
      <c r="I6759" s="147">
        <v>5</v>
      </c>
      <c r="J6759" s="147">
        <v>2568346</v>
      </c>
      <c r="K6759" s="147" t="s">
        <v>2769</v>
      </c>
    </row>
    <row r="6760" spans="1:11" x14ac:dyDescent="0.2">
      <c r="A6760" s="147">
        <v>6</v>
      </c>
      <c r="B6760" s="149" t="s">
        <v>26294</v>
      </c>
      <c r="C6760" s="147" t="s">
        <v>2242</v>
      </c>
      <c r="D6760" s="147" t="s">
        <v>26293</v>
      </c>
      <c r="E6760" s="147" t="s">
        <v>2240</v>
      </c>
      <c r="G6760" s="147">
        <v>0</v>
      </c>
      <c r="I6760" s="147">
        <v>5</v>
      </c>
      <c r="J6760" s="147">
        <v>2568316</v>
      </c>
      <c r="K6760" s="147" t="s">
        <v>2769</v>
      </c>
    </row>
    <row r="6761" spans="1:11" x14ac:dyDescent="0.2">
      <c r="A6761" s="147">
        <v>6</v>
      </c>
      <c r="B6761" s="149" t="s">
        <v>26292</v>
      </c>
      <c r="C6761" s="147" t="s">
        <v>2242</v>
      </c>
      <c r="D6761" s="147" t="s">
        <v>26291</v>
      </c>
      <c r="E6761" s="147" t="s">
        <v>2240</v>
      </c>
      <c r="G6761" s="147">
        <v>0</v>
      </c>
      <c r="I6761" s="147">
        <v>5</v>
      </c>
      <c r="J6761" s="147">
        <v>2568333</v>
      </c>
      <c r="K6761" s="147" t="s">
        <v>2769</v>
      </c>
    </row>
    <row r="6762" spans="1:11" x14ac:dyDescent="0.2">
      <c r="A6762" s="147">
        <v>6</v>
      </c>
      <c r="B6762" s="149" t="s">
        <v>26290</v>
      </c>
      <c r="C6762" s="147" t="s">
        <v>2242</v>
      </c>
      <c r="D6762" s="147" t="s">
        <v>26289</v>
      </c>
      <c r="E6762" s="147" t="s">
        <v>2240</v>
      </c>
      <c r="G6762" s="147">
        <v>0</v>
      </c>
      <c r="I6762" s="147">
        <v>5</v>
      </c>
      <c r="J6762" s="147">
        <v>2568320</v>
      </c>
      <c r="K6762" s="147" t="s">
        <v>2769</v>
      </c>
    </row>
    <row r="6763" spans="1:11" x14ac:dyDescent="0.2">
      <c r="A6763" s="147">
        <v>6</v>
      </c>
      <c r="B6763" s="149" t="s">
        <v>26288</v>
      </c>
      <c r="C6763" s="147" t="s">
        <v>2242</v>
      </c>
      <c r="D6763" s="147" t="s">
        <v>26287</v>
      </c>
      <c r="E6763" s="147" t="s">
        <v>2240</v>
      </c>
      <c r="G6763" s="147">
        <v>0</v>
      </c>
      <c r="I6763" s="147">
        <v>5</v>
      </c>
      <c r="J6763" s="147">
        <v>2568310</v>
      </c>
      <c r="K6763" s="147" t="s">
        <v>2769</v>
      </c>
    </row>
    <row r="6764" spans="1:11" x14ac:dyDescent="0.2">
      <c r="A6764" s="147">
        <v>4</v>
      </c>
      <c r="B6764" s="149" t="s">
        <v>26280</v>
      </c>
      <c r="C6764" s="147" t="s">
        <v>2242</v>
      </c>
      <c r="D6764" s="147" t="s">
        <v>26286</v>
      </c>
      <c r="E6764" s="147" t="s">
        <v>2246</v>
      </c>
      <c r="G6764" s="147">
        <v>0</v>
      </c>
      <c r="I6764" s="147">
        <v>4</v>
      </c>
      <c r="J6764" s="147">
        <v>2568257</v>
      </c>
    </row>
    <row r="6765" spans="1:11" x14ac:dyDescent="0.2">
      <c r="A6765" s="147">
        <v>4</v>
      </c>
      <c r="B6765" s="149" t="s">
        <v>26280</v>
      </c>
      <c r="C6765" s="147" t="s">
        <v>2261</v>
      </c>
      <c r="D6765" s="147" t="s">
        <v>26285</v>
      </c>
      <c r="E6765" s="147" t="s">
        <v>2246</v>
      </c>
      <c r="G6765" s="147">
        <v>0</v>
      </c>
      <c r="I6765" s="147">
        <v>4</v>
      </c>
      <c r="J6765" s="147">
        <v>1193446</v>
      </c>
    </row>
    <row r="6766" spans="1:11" x14ac:dyDescent="0.2">
      <c r="A6766" s="147">
        <v>4</v>
      </c>
      <c r="B6766" s="149" t="s">
        <v>26280</v>
      </c>
      <c r="C6766" s="147" t="s">
        <v>2261</v>
      </c>
      <c r="D6766" s="147" t="s">
        <v>26284</v>
      </c>
      <c r="E6766" s="147" t="s">
        <v>2246</v>
      </c>
      <c r="G6766" s="147">
        <v>0</v>
      </c>
      <c r="I6766" s="147">
        <v>4</v>
      </c>
      <c r="J6766" s="147">
        <v>1193448</v>
      </c>
    </row>
    <row r="6767" spans="1:11" x14ac:dyDescent="0.2">
      <c r="A6767" s="147">
        <v>4</v>
      </c>
      <c r="B6767" s="149" t="s">
        <v>26280</v>
      </c>
      <c r="C6767" s="147" t="s">
        <v>2261</v>
      </c>
      <c r="D6767" s="147" t="s">
        <v>26283</v>
      </c>
      <c r="E6767" s="147" t="s">
        <v>2246</v>
      </c>
      <c r="G6767" s="147">
        <v>0</v>
      </c>
      <c r="I6767" s="147">
        <v>4</v>
      </c>
      <c r="J6767" s="147">
        <v>1193419</v>
      </c>
    </row>
    <row r="6768" spans="1:11" x14ac:dyDescent="0.2">
      <c r="A6768" s="147">
        <v>4</v>
      </c>
      <c r="B6768" s="149" t="s">
        <v>26280</v>
      </c>
      <c r="C6768" s="147" t="s">
        <v>2261</v>
      </c>
      <c r="D6768" s="147" t="s">
        <v>26282</v>
      </c>
      <c r="E6768" s="147" t="s">
        <v>2246</v>
      </c>
      <c r="G6768" s="147">
        <v>0</v>
      </c>
      <c r="I6768" s="147">
        <v>4</v>
      </c>
      <c r="J6768" s="147">
        <v>1193443</v>
      </c>
    </row>
    <row r="6769" spans="1:11" x14ac:dyDescent="0.2">
      <c r="A6769" s="147">
        <v>4</v>
      </c>
      <c r="B6769" s="149" t="s">
        <v>26280</v>
      </c>
      <c r="C6769" s="147" t="s">
        <v>2261</v>
      </c>
      <c r="D6769" s="147" t="s">
        <v>26281</v>
      </c>
      <c r="E6769" s="147" t="s">
        <v>2246</v>
      </c>
      <c r="G6769" s="147">
        <v>0</v>
      </c>
      <c r="I6769" s="147">
        <v>4</v>
      </c>
      <c r="J6769" s="147">
        <v>1193435</v>
      </c>
    </row>
    <row r="6770" spans="1:11" x14ac:dyDescent="0.2">
      <c r="A6770" s="147">
        <v>4</v>
      </c>
      <c r="B6770" s="149" t="s">
        <v>26280</v>
      </c>
      <c r="C6770" s="147" t="s">
        <v>2277</v>
      </c>
      <c r="D6770" s="147" t="s">
        <v>26242</v>
      </c>
      <c r="E6770" s="147" t="s">
        <v>2246</v>
      </c>
      <c r="G6770" s="147">
        <v>0</v>
      </c>
      <c r="I6770" s="147">
        <v>4</v>
      </c>
      <c r="J6770" s="147">
        <v>1193457</v>
      </c>
    </row>
    <row r="6771" spans="1:11" x14ac:dyDescent="0.2">
      <c r="A6771" s="147">
        <v>5</v>
      </c>
      <c r="B6771" s="149" t="s">
        <v>26279</v>
      </c>
      <c r="C6771" s="147" t="s">
        <v>2242</v>
      </c>
      <c r="D6771" s="147" t="s">
        <v>26278</v>
      </c>
      <c r="E6771" s="147" t="s">
        <v>2246</v>
      </c>
      <c r="G6771" s="147">
        <v>0</v>
      </c>
      <c r="I6771" s="147">
        <v>5</v>
      </c>
      <c r="J6771" s="147">
        <v>2568362</v>
      </c>
    </row>
    <row r="6772" spans="1:11" x14ac:dyDescent="0.2">
      <c r="A6772" s="147">
        <v>6</v>
      </c>
      <c r="B6772" s="149" t="s">
        <v>26277</v>
      </c>
      <c r="C6772" s="147" t="s">
        <v>2242</v>
      </c>
      <c r="D6772" s="147" t="s">
        <v>26276</v>
      </c>
      <c r="E6772" s="147" t="s">
        <v>2240</v>
      </c>
      <c r="G6772" s="147">
        <v>0</v>
      </c>
      <c r="I6772" s="147">
        <v>6</v>
      </c>
      <c r="J6772" s="147">
        <v>2568376</v>
      </c>
    </row>
    <row r="6773" spans="1:11" x14ac:dyDescent="0.2">
      <c r="A6773" s="147">
        <v>6</v>
      </c>
      <c r="B6773" s="149" t="s">
        <v>26275</v>
      </c>
      <c r="C6773" s="147" t="s">
        <v>2242</v>
      </c>
      <c r="D6773" s="147" t="s">
        <v>26274</v>
      </c>
      <c r="E6773" s="147" t="s">
        <v>2240</v>
      </c>
      <c r="G6773" s="147">
        <v>0</v>
      </c>
      <c r="I6773" s="147">
        <v>5</v>
      </c>
      <c r="J6773" s="147">
        <v>2568374</v>
      </c>
    </row>
    <row r="6774" spans="1:11" x14ac:dyDescent="0.2">
      <c r="A6774" s="147">
        <v>6</v>
      </c>
      <c r="B6774" s="149" t="s">
        <v>26273</v>
      </c>
      <c r="C6774" s="147" t="s">
        <v>2242</v>
      </c>
      <c r="D6774" s="147" t="s">
        <v>26272</v>
      </c>
      <c r="E6774" s="147" t="s">
        <v>2240</v>
      </c>
      <c r="G6774" s="147">
        <v>0</v>
      </c>
      <c r="I6774" s="147">
        <v>5</v>
      </c>
      <c r="J6774" s="147">
        <v>2568359</v>
      </c>
    </row>
    <row r="6775" spans="1:11" x14ac:dyDescent="0.2">
      <c r="A6775" s="147">
        <v>6</v>
      </c>
      <c r="B6775" s="149" t="s">
        <v>26271</v>
      </c>
      <c r="C6775" s="147" t="s">
        <v>2242</v>
      </c>
      <c r="D6775" s="147" t="s">
        <v>26270</v>
      </c>
      <c r="E6775" s="147" t="s">
        <v>2240</v>
      </c>
      <c r="G6775" s="147">
        <v>0</v>
      </c>
      <c r="I6775" s="147">
        <v>5</v>
      </c>
      <c r="J6775" s="147">
        <v>2568371</v>
      </c>
      <c r="K6775" s="147" t="s">
        <v>2769</v>
      </c>
    </row>
    <row r="6776" spans="1:11" x14ac:dyDescent="0.2">
      <c r="A6776" s="147">
        <v>6</v>
      </c>
      <c r="B6776" s="149" t="s">
        <v>26269</v>
      </c>
      <c r="C6776" s="147" t="s">
        <v>2242</v>
      </c>
      <c r="D6776" s="147" t="s">
        <v>26268</v>
      </c>
      <c r="E6776" s="147" t="s">
        <v>2240</v>
      </c>
      <c r="G6776" s="147">
        <v>0</v>
      </c>
      <c r="I6776" s="147">
        <v>5</v>
      </c>
      <c r="J6776" s="147">
        <v>2568373</v>
      </c>
    </row>
    <row r="6777" spans="1:11" x14ac:dyDescent="0.2">
      <c r="A6777" s="147">
        <v>6</v>
      </c>
      <c r="B6777" s="149" t="s">
        <v>26267</v>
      </c>
      <c r="C6777" s="147" t="s">
        <v>2242</v>
      </c>
      <c r="D6777" s="147" t="s">
        <v>26266</v>
      </c>
      <c r="E6777" s="147" t="s">
        <v>2240</v>
      </c>
      <c r="G6777" s="147">
        <v>0</v>
      </c>
      <c r="I6777" s="147">
        <v>5</v>
      </c>
      <c r="J6777" s="147">
        <v>2568365</v>
      </c>
    </row>
    <row r="6778" spans="1:11" x14ac:dyDescent="0.2">
      <c r="A6778" s="147">
        <v>4</v>
      </c>
      <c r="B6778" s="149" t="s">
        <v>26264</v>
      </c>
      <c r="C6778" s="147" t="s">
        <v>2242</v>
      </c>
      <c r="D6778" s="147" t="s">
        <v>26258</v>
      </c>
      <c r="E6778" s="147" t="s">
        <v>2246</v>
      </c>
      <c r="G6778" s="147">
        <v>0</v>
      </c>
      <c r="I6778" s="147">
        <v>4</v>
      </c>
      <c r="J6778" s="147">
        <v>2568235</v>
      </c>
    </row>
    <row r="6779" spans="1:11" x14ac:dyDescent="0.2">
      <c r="A6779" s="147">
        <v>4</v>
      </c>
      <c r="B6779" s="149" t="s">
        <v>26264</v>
      </c>
      <c r="C6779" s="147" t="s">
        <v>2261</v>
      </c>
      <c r="D6779" s="147" t="s">
        <v>26265</v>
      </c>
      <c r="E6779" s="147" t="s">
        <v>2246</v>
      </c>
      <c r="G6779" s="147">
        <v>0</v>
      </c>
      <c r="I6779" s="147">
        <v>4</v>
      </c>
      <c r="J6779" s="147">
        <v>1193430</v>
      </c>
    </row>
    <row r="6780" spans="1:11" x14ac:dyDescent="0.2">
      <c r="A6780" s="147">
        <v>4</v>
      </c>
      <c r="B6780" s="149" t="s">
        <v>26264</v>
      </c>
      <c r="C6780" s="147" t="s">
        <v>2446</v>
      </c>
      <c r="D6780" s="147" t="s">
        <v>26263</v>
      </c>
      <c r="E6780" s="147" t="s">
        <v>2246</v>
      </c>
      <c r="G6780" s="147">
        <v>0</v>
      </c>
      <c r="I6780" s="147">
        <v>4</v>
      </c>
      <c r="J6780" s="147">
        <v>1193469</v>
      </c>
    </row>
    <row r="6781" spans="1:11" x14ac:dyDescent="0.2">
      <c r="A6781" s="147">
        <v>5</v>
      </c>
      <c r="B6781" s="149" t="s">
        <v>26262</v>
      </c>
      <c r="C6781" s="147" t="s">
        <v>2242</v>
      </c>
      <c r="D6781" s="147" t="s">
        <v>26261</v>
      </c>
      <c r="E6781" s="147" t="s">
        <v>2246</v>
      </c>
      <c r="G6781" s="147">
        <v>0</v>
      </c>
      <c r="I6781" s="147">
        <v>5</v>
      </c>
      <c r="J6781" s="147">
        <v>2568389</v>
      </c>
    </row>
    <row r="6782" spans="1:11" x14ac:dyDescent="0.2">
      <c r="A6782" s="147">
        <v>6</v>
      </c>
      <c r="B6782" s="149" t="s">
        <v>26260</v>
      </c>
      <c r="C6782" s="147" t="s">
        <v>2242</v>
      </c>
      <c r="D6782" s="147" t="s">
        <v>26259</v>
      </c>
      <c r="E6782" s="147" t="s">
        <v>2240</v>
      </c>
      <c r="G6782" s="147">
        <v>0</v>
      </c>
      <c r="I6782" s="147">
        <v>6</v>
      </c>
      <c r="J6782" s="147">
        <v>2568393</v>
      </c>
    </row>
    <row r="6783" spans="1:11" x14ac:dyDescent="0.2">
      <c r="A6783" s="147">
        <v>6</v>
      </c>
      <c r="B6783" s="149" t="s">
        <v>26257</v>
      </c>
      <c r="C6783" s="147" t="s">
        <v>2242</v>
      </c>
      <c r="D6783" s="147" t="s">
        <v>26258</v>
      </c>
      <c r="E6783" s="147" t="s">
        <v>2240</v>
      </c>
      <c r="G6783" s="147">
        <v>0</v>
      </c>
      <c r="I6783" s="147">
        <v>5</v>
      </c>
      <c r="J6783" s="147">
        <v>2568382</v>
      </c>
    </row>
    <row r="6784" spans="1:11" x14ac:dyDescent="0.2">
      <c r="A6784" s="147">
        <v>6</v>
      </c>
      <c r="B6784" s="149" t="s">
        <v>26257</v>
      </c>
      <c r="C6784" s="147" t="s">
        <v>2261</v>
      </c>
      <c r="D6784" s="147" t="s">
        <v>26256</v>
      </c>
      <c r="E6784" s="147" t="s">
        <v>2246</v>
      </c>
      <c r="G6784" s="147">
        <v>0</v>
      </c>
      <c r="I6784" s="147">
        <v>5</v>
      </c>
      <c r="J6784" s="147">
        <v>1193474</v>
      </c>
    </row>
    <row r="6785" spans="1:11" x14ac:dyDescent="0.2">
      <c r="A6785" s="147">
        <v>6</v>
      </c>
      <c r="B6785" s="149" t="s">
        <v>26255</v>
      </c>
      <c r="C6785" s="147" t="s">
        <v>2242</v>
      </c>
      <c r="D6785" s="147" t="s">
        <v>26254</v>
      </c>
      <c r="E6785" s="147" t="s">
        <v>2240</v>
      </c>
      <c r="G6785" s="147">
        <v>0</v>
      </c>
      <c r="I6785" s="147">
        <v>5</v>
      </c>
      <c r="J6785" s="147">
        <v>2568385</v>
      </c>
    </row>
    <row r="6786" spans="1:11" x14ac:dyDescent="0.2">
      <c r="A6786" s="147">
        <v>6</v>
      </c>
      <c r="B6786" s="149" t="s">
        <v>26253</v>
      </c>
      <c r="C6786" s="147" t="s">
        <v>2242</v>
      </c>
      <c r="D6786" s="147" t="s">
        <v>26252</v>
      </c>
      <c r="E6786" s="147" t="s">
        <v>2240</v>
      </c>
      <c r="G6786" s="147">
        <v>0</v>
      </c>
      <c r="I6786" s="147">
        <v>5</v>
      </c>
      <c r="J6786" s="147">
        <v>2568384</v>
      </c>
    </row>
    <row r="6787" spans="1:11" x14ac:dyDescent="0.2">
      <c r="A6787" s="147">
        <v>4</v>
      </c>
      <c r="B6787" s="149" t="s">
        <v>26251</v>
      </c>
      <c r="C6787" s="147" t="s">
        <v>2242</v>
      </c>
      <c r="D6787" s="147" t="s">
        <v>26250</v>
      </c>
      <c r="E6787" s="147" t="s">
        <v>2240</v>
      </c>
      <c r="G6787" s="147">
        <v>0</v>
      </c>
      <c r="I6787" s="147">
        <v>4</v>
      </c>
      <c r="J6787" s="147">
        <v>2568249</v>
      </c>
    </row>
    <row r="6788" spans="1:11" x14ac:dyDescent="0.2">
      <c r="A6788" s="147">
        <v>4</v>
      </c>
      <c r="B6788" s="149" t="s">
        <v>26243</v>
      </c>
      <c r="C6788" s="147" t="s">
        <v>2242</v>
      </c>
      <c r="D6788" s="147" t="s">
        <v>26249</v>
      </c>
      <c r="E6788" s="147" t="s">
        <v>2246</v>
      </c>
      <c r="G6788" s="147">
        <v>0</v>
      </c>
      <c r="I6788" s="147">
        <v>4</v>
      </c>
      <c r="J6788" s="147">
        <v>2568247</v>
      </c>
    </row>
    <row r="6789" spans="1:11" x14ac:dyDescent="0.2">
      <c r="A6789" s="147">
        <v>4</v>
      </c>
      <c r="B6789" s="149" t="s">
        <v>26243</v>
      </c>
      <c r="C6789" s="147" t="s">
        <v>2261</v>
      </c>
      <c r="D6789" s="147" t="s">
        <v>26248</v>
      </c>
      <c r="E6789" s="147" t="s">
        <v>2246</v>
      </c>
      <c r="G6789" s="147">
        <v>0</v>
      </c>
      <c r="I6789" s="147">
        <v>4</v>
      </c>
      <c r="J6789" s="147">
        <v>1193468</v>
      </c>
    </row>
    <row r="6790" spans="1:11" x14ac:dyDescent="0.2">
      <c r="A6790" s="147">
        <v>4</v>
      </c>
      <c r="B6790" s="149" t="s">
        <v>26243</v>
      </c>
      <c r="C6790" s="147" t="s">
        <v>2261</v>
      </c>
      <c r="D6790" s="147" t="s">
        <v>26247</v>
      </c>
      <c r="E6790" s="147" t="s">
        <v>2246</v>
      </c>
      <c r="G6790" s="147">
        <v>0</v>
      </c>
      <c r="I6790" s="147">
        <v>4</v>
      </c>
      <c r="J6790" s="147">
        <v>1193455</v>
      </c>
    </row>
    <row r="6791" spans="1:11" x14ac:dyDescent="0.2">
      <c r="A6791" s="147">
        <v>4</v>
      </c>
      <c r="B6791" s="149" t="s">
        <v>26243</v>
      </c>
      <c r="C6791" s="147" t="s">
        <v>2261</v>
      </c>
      <c r="D6791" s="147" t="s">
        <v>26246</v>
      </c>
      <c r="E6791" s="147" t="s">
        <v>2246</v>
      </c>
      <c r="G6791" s="147">
        <v>0</v>
      </c>
      <c r="I6791" s="147">
        <v>4</v>
      </c>
      <c r="J6791" s="147">
        <v>1193445</v>
      </c>
    </row>
    <row r="6792" spans="1:11" x14ac:dyDescent="0.2">
      <c r="A6792" s="147">
        <v>4</v>
      </c>
      <c r="B6792" s="149" t="s">
        <v>26243</v>
      </c>
      <c r="C6792" s="147" t="s">
        <v>2261</v>
      </c>
      <c r="D6792" s="147" t="s">
        <v>26245</v>
      </c>
      <c r="E6792" s="147" t="s">
        <v>2246</v>
      </c>
      <c r="G6792" s="147">
        <v>0</v>
      </c>
      <c r="I6792" s="147">
        <v>4</v>
      </c>
      <c r="J6792" s="147">
        <v>1193456</v>
      </c>
    </row>
    <row r="6793" spans="1:11" x14ac:dyDescent="0.2">
      <c r="A6793" s="147">
        <v>4</v>
      </c>
      <c r="B6793" s="149" t="s">
        <v>26243</v>
      </c>
      <c r="C6793" s="147" t="s">
        <v>2261</v>
      </c>
      <c r="D6793" s="147" t="s">
        <v>26244</v>
      </c>
      <c r="E6793" s="147" t="s">
        <v>2246</v>
      </c>
      <c r="G6793" s="147">
        <v>0</v>
      </c>
      <c r="I6793" s="147">
        <v>4</v>
      </c>
      <c r="J6793" s="147">
        <v>1193438</v>
      </c>
    </row>
    <row r="6794" spans="1:11" x14ac:dyDescent="0.2">
      <c r="A6794" s="147">
        <v>4</v>
      </c>
      <c r="B6794" s="149" t="s">
        <v>26243</v>
      </c>
      <c r="C6794" s="147" t="s">
        <v>2277</v>
      </c>
      <c r="D6794" s="147" t="s">
        <v>26242</v>
      </c>
      <c r="E6794" s="147" t="s">
        <v>2246</v>
      </c>
      <c r="G6794" s="147">
        <v>0</v>
      </c>
      <c r="I6794" s="147">
        <v>4</v>
      </c>
      <c r="J6794" s="147">
        <v>1193424</v>
      </c>
    </row>
    <row r="6795" spans="1:11" x14ac:dyDescent="0.2">
      <c r="A6795" s="147">
        <v>5</v>
      </c>
      <c r="B6795" s="149" t="s">
        <v>26241</v>
      </c>
      <c r="C6795" s="147" t="s">
        <v>2242</v>
      </c>
      <c r="D6795" s="147" t="s">
        <v>26240</v>
      </c>
      <c r="E6795" s="147" t="s">
        <v>2246</v>
      </c>
      <c r="G6795" s="147">
        <v>0</v>
      </c>
      <c r="I6795" s="147">
        <v>5</v>
      </c>
      <c r="J6795" s="147">
        <v>2568409</v>
      </c>
    </row>
    <row r="6796" spans="1:11" x14ac:dyDescent="0.2">
      <c r="A6796" s="147">
        <v>6</v>
      </c>
      <c r="B6796" s="149" t="s">
        <v>26239</v>
      </c>
      <c r="C6796" s="147" t="s">
        <v>2242</v>
      </c>
      <c r="D6796" s="147" t="s">
        <v>26238</v>
      </c>
      <c r="E6796" s="147" t="s">
        <v>2240</v>
      </c>
      <c r="G6796" s="147">
        <v>0</v>
      </c>
      <c r="I6796" s="147">
        <v>6</v>
      </c>
      <c r="J6796" s="147">
        <v>2568459</v>
      </c>
    </row>
    <row r="6797" spans="1:11" x14ac:dyDescent="0.2">
      <c r="A6797" s="147">
        <v>6</v>
      </c>
      <c r="B6797" s="149" t="s">
        <v>26237</v>
      </c>
      <c r="C6797" s="147" t="s">
        <v>2242</v>
      </c>
      <c r="D6797" s="147" t="s">
        <v>26236</v>
      </c>
      <c r="E6797" s="147" t="s">
        <v>2240</v>
      </c>
      <c r="G6797" s="147">
        <v>0</v>
      </c>
      <c r="I6797" s="147">
        <v>5</v>
      </c>
      <c r="J6797" s="147">
        <v>2568445</v>
      </c>
      <c r="K6797" s="147" t="s">
        <v>2769</v>
      </c>
    </row>
    <row r="6798" spans="1:11" x14ac:dyDescent="0.2">
      <c r="A6798" s="147">
        <v>6</v>
      </c>
      <c r="B6798" s="149" t="s">
        <v>26235</v>
      </c>
      <c r="C6798" s="147" t="s">
        <v>2242</v>
      </c>
      <c r="D6798" s="147" t="s">
        <v>26234</v>
      </c>
      <c r="E6798" s="147" t="s">
        <v>2240</v>
      </c>
      <c r="G6798" s="147">
        <v>0</v>
      </c>
      <c r="I6798" s="147">
        <v>5</v>
      </c>
      <c r="J6798" s="147">
        <v>2568436</v>
      </c>
      <c r="K6798" s="147" t="s">
        <v>2769</v>
      </c>
    </row>
    <row r="6799" spans="1:11" x14ac:dyDescent="0.2">
      <c r="A6799" s="147">
        <v>6</v>
      </c>
      <c r="B6799" s="149" t="s">
        <v>26233</v>
      </c>
      <c r="C6799" s="147" t="s">
        <v>2242</v>
      </c>
      <c r="D6799" s="147" t="s">
        <v>26232</v>
      </c>
      <c r="E6799" s="147" t="s">
        <v>2240</v>
      </c>
      <c r="G6799" s="147">
        <v>0</v>
      </c>
      <c r="I6799" s="147">
        <v>5</v>
      </c>
      <c r="J6799" s="147">
        <v>2568449</v>
      </c>
      <c r="K6799" s="147" t="s">
        <v>2769</v>
      </c>
    </row>
    <row r="6800" spans="1:11" x14ac:dyDescent="0.2">
      <c r="A6800" s="147">
        <v>6</v>
      </c>
      <c r="B6800" s="149" t="s">
        <v>26231</v>
      </c>
      <c r="C6800" s="147" t="s">
        <v>2242</v>
      </c>
      <c r="D6800" s="147" t="s">
        <v>26230</v>
      </c>
      <c r="E6800" s="147" t="s">
        <v>2240</v>
      </c>
      <c r="G6800" s="147">
        <v>0</v>
      </c>
      <c r="I6800" s="147">
        <v>5</v>
      </c>
      <c r="J6800" s="147">
        <v>2568443</v>
      </c>
      <c r="K6800" s="147" t="s">
        <v>2769</v>
      </c>
    </row>
    <row r="6801" spans="1:11" x14ac:dyDescent="0.2">
      <c r="A6801" s="147">
        <v>6</v>
      </c>
      <c r="B6801" s="149" t="s">
        <v>26229</v>
      </c>
      <c r="C6801" s="147" t="s">
        <v>2242</v>
      </c>
      <c r="D6801" s="147" t="s">
        <v>26228</v>
      </c>
      <c r="E6801" s="147" t="s">
        <v>2240</v>
      </c>
      <c r="G6801" s="147">
        <v>0</v>
      </c>
      <c r="I6801" s="147">
        <v>5</v>
      </c>
      <c r="J6801" s="147">
        <v>2568420</v>
      </c>
      <c r="K6801" s="147" t="s">
        <v>2769</v>
      </c>
    </row>
    <row r="6802" spans="1:11" x14ac:dyDescent="0.2">
      <c r="A6802" s="147">
        <v>6</v>
      </c>
      <c r="B6802" s="149" t="s">
        <v>26227</v>
      </c>
      <c r="C6802" s="147" t="s">
        <v>2242</v>
      </c>
      <c r="D6802" s="147" t="s">
        <v>26226</v>
      </c>
      <c r="E6802" s="147" t="s">
        <v>2240</v>
      </c>
      <c r="G6802" s="147">
        <v>0</v>
      </c>
      <c r="I6802" s="147">
        <v>5</v>
      </c>
      <c r="J6802" s="147">
        <v>2568439</v>
      </c>
      <c r="K6802" s="147" t="s">
        <v>2769</v>
      </c>
    </row>
    <row r="6803" spans="1:11" x14ac:dyDescent="0.2">
      <c r="A6803" s="147">
        <v>6</v>
      </c>
      <c r="B6803" s="149" t="s">
        <v>26225</v>
      </c>
      <c r="C6803" s="147" t="s">
        <v>2242</v>
      </c>
      <c r="D6803" s="147" t="s">
        <v>26224</v>
      </c>
      <c r="E6803" s="147" t="s">
        <v>2240</v>
      </c>
      <c r="G6803" s="147">
        <v>0</v>
      </c>
      <c r="I6803" s="147">
        <v>5</v>
      </c>
      <c r="J6803" s="147">
        <v>2568446</v>
      </c>
      <c r="K6803" s="147" t="s">
        <v>2769</v>
      </c>
    </row>
    <row r="6804" spans="1:11" x14ac:dyDescent="0.2">
      <c r="A6804" s="147">
        <v>6</v>
      </c>
      <c r="B6804" s="149" t="s">
        <v>26223</v>
      </c>
      <c r="C6804" s="147" t="s">
        <v>2242</v>
      </c>
      <c r="D6804" s="147" t="s">
        <v>26222</v>
      </c>
      <c r="E6804" s="147" t="s">
        <v>2240</v>
      </c>
      <c r="G6804" s="147">
        <v>0</v>
      </c>
      <c r="I6804" s="147">
        <v>5</v>
      </c>
      <c r="J6804" s="147">
        <v>2568417</v>
      </c>
      <c r="K6804" s="147" t="s">
        <v>2769</v>
      </c>
    </row>
    <row r="6805" spans="1:11" x14ac:dyDescent="0.2">
      <c r="A6805" s="147">
        <v>6</v>
      </c>
      <c r="B6805" s="149" t="s">
        <v>26221</v>
      </c>
      <c r="C6805" s="147" t="s">
        <v>2242</v>
      </c>
      <c r="D6805" s="147" t="s">
        <v>26220</v>
      </c>
      <c r="E6805" s="147" t="s">
        <v>2240</v>
      </c>
      <c r="G6805" s="147">
        <v>0</v>
      </c>
      <c r="I6805" s="147">
        <v>5</v>
      </c>
      <c r="J6805" s="147">
        <v>2568401</v>
      </c>
      <c r="K6805" s="147" t="s">
        <v>2769</v>
      </c>
    </row>
    <row r="6806" spans="1:11" x14ac:dyDescent="0.2">
      <c r="A6806" s="147">
        <v>6</v>
      </c>
      <c r="B6806" s="149" t="s">
        <v>26219</v>
      </c>
      <c r="C6806" s="147" t="s">
        <v>2242</v>
      </c>
      <c r="D6806" s="147" t="s">
        <v>26218</v>
      </c>
      <c r="E6806" s="147" t="s">
        <v>2240</v>
      </c>
      <c r="G6806" s="147">
        <v>0</v>
      </c>
      <c r="I6806" s="147">
        <v>5</v>
      </c>
      <c r="J6806" s="147">
        <v>2568406</v>
      </c>
    </row>
    <row r="6807" spans="1:11" x14ac:dyDescent="0.2">
      <c r="A6807" s="147">
        <v>6</v>
      </c>
      <c r="B6807" s="149" t="s">
        <v>26217</v>
      </c>
      <c r="C6807" s="147" t="s">
        <v>2242</v>
      </c>
      <c r="D6807" s="147" t="s">
        <v>26216</v>
      </c>
      <c r="E6807" s="147" t="s">
        <v>2240</v>
      </c>
      <c r="G6807" s="147">
        <v>0</v>
      </c>
      <c r="I6807" s="147">
        <v>5</v>
      </c>
      <c r="J6807" s="147">
        <v>2568426</v>
      </c>
    </row>
    <row r="6808" spans="1:11" x14ac:dyDescent="0.2">
      <c r="A6808" s="147">
        <v>6</v>
      </c>
      <c r="B6808" s="149" t="s">
        <v>26215</v>
      </c>
      <c r="C6808" s="147" t="s">
        <v>2242</v>
      </c>
      <c r="D6808" s="147" t="s">
        <v>26214</v>
      </c>
      <c r="E6808" s="147" t="s">
        <v>2240</v>
      </c>
      <c r="G6808" s="147">
        <v>0</v>
      </c>
      <c r="I6808" s="147">
        <v>5</v>
      </c>
      <c r="J6808" s="147">
        <v>2568447</v>
      </c>
    </row>
    <row r="6809" spans="1:11" x14ac:dyDescent="0.2">
      <c r="A6809" s="147">
        <v>6</v>
      </c>
      <c r="B6809" s="149" t="s">
        <v>26213</v>
      </c>
      <c r="C6809" s="147" t="s">
        <v>2242</v>
      </c>
      <c r="D6809" s="147" t="s">
        <v>26212</v>
      </c>
      <c r="E6809" s="147" t="s">
        <v>2240</v>
      </c>
      <c r="G6809" s="147">
        <v>0</v>
      </c>
      <c r="I6809" s="147">
        <v>5</v>
      </c>
      <c r="J6809" s="147">
        <v>2568410</v>
      </c>
    </row>
    <row r="6810" spans="1:11" x14ac:dyDescent="0.2">
      <c r="A6810" s="147">
        <v>6</v>
      </c>
      <c r="B6810" s="149" t="s">
        <v>26211</v>
      </c>
      <c r="C6810" s="147" t="s">
        <v>2242</v>
      </c>
      <c r="D6810" s="147" t="s">
        <v>26210</v>
      </c>
      <c r="E6810" s="147" t="s">
        <v>2240</v>
      </c>
      <c r="G6810" s="147">
        <v>0</v>
      </c>
      <c r="I6810" s="147">
        <v>5</v>
      </c>
      <c r="J6810" s="147">
        <v>2568452</v>
      </c>
    </row>
    <row r="6811" spans="1:11" x14ac:dyDescent="0.2">
      <c r="A6811" s="147">
        <v>6</v>
      </c>
      <c r="B6811" s="149" t="s">
        <v>26209</v>
      </c>
      <c r="C6811" s="147" t="s">
        <v>2242</v>
      </c>
      <c r="D6811" s="147" t="s">
        <v>26208</v>
      </c>
      <c r="E6811" s="147" t="s">
        <v>2240</v>
      </c>
      <c r="G6811" s="147">
        <v>0</v>
      </c>
      <c r="I6811" s="147">
        <v>5</v>
      </c>
      <c r="J6811" s="147">
        <v>2568408</v>
      </c>
    </row>
    <row r="6812" spans="1:11" x14ac:dyDescent="0.2">
      <c r="A6812" s="147">
        <v>6</v>
      </c>
      <c r="B6812" s="149" t="s">
        <v>26207</v>
      </c>
      <c r="C6812" s="147" t="s">
        <v>2242</v>
      </c>
      <c r="D6812" s="147" t="s">
        <v>26206</v>
      </c>
      <c r="E6812" s="147" t="s">
        <v>2240</v>
      </c>
      <c r="G6812" s="147">
        <v>0</v>
      </c>
      <c r="I6812" s="147">
        <v>5</v>
      </c>
      <c r="J6812" s="147">
        <v>2568419</v>
      </c>
    </row>
    <row r="6813" spans="1:11" x14ac:dyDescent="0.2">
      <c r="A6813" s="147">
        <v>6</v>
      </c>
      <c r="B6813" s="149" t="s">
        <v>26205</v>
      </c>
      <c r="C6813" s="147" t="s">
        <v>2242</v>
      </c>
      <c r="D6813" s="147" t="s">
        <v>26204</v>
      </c>
      <c r="E6813" s="147" t="s">
        <v>2240</v>
      </c>
      <c r="G6813" s="147">
        <v>0</v>
      </c>
      <c r="I6813" s="147">
        <v>5</v>
      </c>
      <c r="J6813" s="147">
        <v>2568454</v>
      </c>
    </row>
    <row r="6814" spans="1:11" x14ac:dyDescent="0.2">
      <c r="A6814" s="147">
        <v>6</v>
      </c>
      <c r="B6814" s="149" t="s">
        <v>26203</v>
      </c>
      <c r="C6814" s="147" t="s">
        <v>2242</v>
      </c>
      <c r="D6814" s="147" t="s">
        <v>26202</v>
      </c>
      <c r="E6814" s="147" t="s">
        <v>2240</v>
      </c>
      <c r="G6814" s="147">
        <v>0</v>
      </c>
      <c r="I6814" s="147">
        <v>5</v>
      </c>
      <c r="J6814" s="147">
        <v>2568448</v>
      </c>
    </row>
    <row r="6815" spans="1:11" x14ac:dyDescent="0.2">
      <c r="A6815" s="147">
        <v>6</v>
      </c>
      <c r="B6815" s="149" t="s">
        <v>26201</v>
      </c>
      <c r="C6815" s="147" t="s">
        <v>2242</v>
      </c>
      <c r="D6815" s="147" t="s">
        <v>26200</v>
      </c>
      <c r="E6815" s="147" t="s">
        <v>2240</v>
      </c>
      <c r="G6815" s="147">
        <v>0</v>
      </c>
      <c r="I6815" s="147">
        <v>5</v>
      </c>
      <c r="J6815" s="147">
        <v>2568403</v>
      </c>
    </row>
    <row r="6816" spans="1:11" x14ac:dyDescent="0.2">
      <c r="A6816" s="147">
        <v>6</v>
      </c>
      <c r="B6816" s="149" t="s">
        <v>26199</v>
      </c>
      <c r="C6816" s="147" t="s">
        <v>2242</v>
      </c>
      <c r="D6816" s="147" t="s">
        <v>26198</v>
      </c>
      <c r="E6816" s="147" t="s">
        <v>2240</v>
      </c>
      <c r="G6816" s="147">
        <v>0</v>
      </c>
      <c r="I6816" s="147">
        <v>5</v>
      </c>
      <c r="J6816" s="147">
        <v>2568413</v>
      </c>
    </row>
    <row r="6817" spans="1:10" x14ac:dyDescent="0.2">
      <c r="A6817" s="147">
        <v>3</v>
      </c>
      <c r="B6817" s="149" t="s">
        <v>26189</v>
      </c>
      <c r="C6817" s="147" t="s">
        <v>2242</v>
      </c>
      <c r="D6817" s="147" t="s">
        <v>26197</v>
      </c>
      <c r="E6817" s="147" t="s">
        <v>2246</v>
      </c>
      <c r="G6817" s="147">
        <v>0</v>
      </c>
      <c r="I6817" s="147">
        <v>3</v>
      </c>
      <c r="J6817" s="147">
        <v>2568186</v>
      </c>
    </row>
    <row r="6818" spans="1:10" x14ac:dyDescent="0.2">
      <c r="A6818" s="147">
        <v>3</v>
      </c>
      <c r="B6818" s="149" t="s">
        <v>26189</v>
      </c>
      <c r="C6818" s="147" t="s">
        <v>2261</v>
      </c>
      <c r="D6818" s="147" t="s">
        <v>26196</v>
      </c>
      <c r="E6818" s="147" t="s">
        <v>2246</v>
      </c>
      <c r="G6818" s="147">
        <v>0</v>
      </c>
      <c r="I6818" s="147">
        <v>3</v>
      </c>
      <c r="J6818" s="147">
        <v>1193378</v>
      </c>
    </row>
    <row r="6819" spans="1:10" x14ac:dyDescent="0.2">
      <c r="A6819" s="147">
        <v>3</v>
      </c>
      <c r="B6819" s="149" t="s">
        <v>26189</v>
      </c>
      <c r="C6819" s="147" t="s">
        <v>2277</v>
      </c>
      <c r="D6819" s="147" t="s">
        <v>26069</v>
      </c>
      <c r="E6819" s="147" t="s">
        <v>2246</v>
      </c>
      <c r="G6819" s="147">
        <v>0</v>
      </c>
      <c r="I6819" s="147">
        <v>3</v>
      </c>
      <c r="J6819" s="147">
        <v>1193340</v>
      </c>
    </row>
    <row r="6820" spans="1:10" x14ac:dyDescent="0.2">
      <c r="A6820" s="147">
        <v>3</v>
      </c>
      <c r="B6820" s="149" t="s">
        <v>26189</v>
      </c>
      <c r="C6820" s="147" t="s">
        <v>2277</v>
      </c>
      <c r="D6820" s="147" t="s">
        <v>26195</v>
      </c>
      <c r="E6820" s="147" t="s">
        <v>2246</v>
      </c>
      <c r="G6820" s="147">
        <v>0</v>
      </c>
      <c r="I6820" s="147">
        <v>3</v>
      </c>
      <c r="J6820" s="147">
        <v>1193359</v>
      </c>
    </row>
    <row r="6821" spans="1:10" x14ac:dyDescent="0.2">
      <c r="A6821" s="147">
        <v>3</v>
      </c>
      <c r="B6821" s="149" t="s">
        <v>26189</v>
      </c>
      <c r="C6821" s="147" t="s">
        <v>2277</v>
      </c>
      <c r="D6821" s="147" t="s">
        <v>26194</v>
      </c>
      <c r="E6821" s="147" t="s">
        <v>2246</v>
      </c>
      <c r="G6821" s="147">
        <v>0</v>
      </c>
      <c r="I6821" s="147">
        <v>3</v>
      </c>
      <c r="J6821" s="147">
        <v>1193321</v>
      </c>
    </row>
    <row r="6822" spans="1:10" x14ac:dyDescent="0.2">
      <c r="A6822" s="147">
        <v>3</v>
      </c>
      <c r="B6822" s="149" t="s">
        <v>26189</v>
      </c>
      <c r="C6822" s="147" t="s">
        <v>2277</v>
      </c>
      <c r="D6822" s="147" t="s">
        <v>26193</v>
      </c>
      <c r="E6822" s="147" t="s">
        <v>2246</v>
      </c>
      <c r="G6822" s="147">
        <v>0</v>
      </c>
      <c r="I6822" s="147">
        <v>3</v>
      </c>
      <c r="J6822" s="147">
        <v>1193336</v>
      </c>
    </row>
    <row r="6823" spans="1:10" x14ac:dyDescent="0.2">
      <c r="A6823" s="147">
        <v>3</v>
      </c>
      <c r="B6823" s="149" t="s">
        <v>26189</v>
      </c>
      <c r="C6823" s="147" t="s">
        <v>2277</v>
      </c>
      <c r="D6823" s="147" t="s">
        <v>26192</v>
      </c>
      <c r="E6823" s="147" t="s">
        <v>2246</v>
      </c>
      <c r="G6823" s="147">
        <v>0</v>
      </c>
      <c r="I6823" s="147">
        <v>3</v>
      </c>
      <c r="J6823" s="147">
        <v>1193390</v>
      </c>
    </row>
    <row r="6824" spans="1:10" x14ac:dyDescent="0.2">
      <c r="A6824" s="147">
        <v>3</v>
      </c>
      <c r="B6824" s="149" t="s">
        <v>26189</v>
      </c>
      <c r="C6824" s="147" t="s">
        <v>2277</v>
      </c>
      <c r="D6824" s="147" t="s">
        <v>26191</v>
      </c>
      <c r="E6824" s="147" t="s">
        <v>2246</v>
      </c>
      <c r="G6824" s="147">
        <v>0</v>
      </c>
      <c r="I6824" s="147">
        <v>3</v>
      </c>
      <c r="J6824" s="147">
        <v>1193310</v>
      </c>
    </row>
    <row r="6825" spans="1:10" x14ac:dyDescent="0.2">
      <c r="A6825" s="147">
        <v>3</v>
      </c>
      <c r="B6825" s="149" t="s">
        <v>26189</v>
      </c>
      <c r="C6825" s="147" t="s">
        <v>2277</v>
      </c>
      <c r="D6825" s="147" t="s">
        <v>26190</v>
      </c>
      <c r="E6825" s="147" t="s">
        <v>2246</v>
      </c>
      <c r="G6825" s="147">
        <v>0</v>
      </c>
      <c r="I6825" s="147">
        <v>3</v>
      </c>
      <c r="J6825" s="147">
        <v>1193294</v>
      </c>
    </row>
    <row r="6826" spans="1:10" x14ac:dyDescent="0.2">
      <c r="A6826" s="147">
        <v>3</v>
      </c>
      <c r="B6826" s="149" t="s">
        <v>26189</v>
      </c>
      <c r="C6826" s="147" t="s">
        <v>2277</v>
      </c>
      <c r="D6826" s="147" t="s">
        <v>26188</v>
      </c>
      <c r="E6826" s="147" t="s">
        <v>2246</v>
      </c>
      <c r="G6826" s="147">
        <v>0</v>
      </c>
      <c r="I6826" s="147">
        <v>3</v>
      </c>
      <c r="J6826" s="147">
        <v>1193368</v>
      </c>
    </row>
    <row r="6827" spans="1:10" x14ac:dyDescent="0.2">
      <c r="A6827" s="147">
        <v>4</v>
      </c>
      <c r="B6827" s="149" t="s">
        <v>26187</v>
      </c>
      <c r="C6827" s="147" t="s">
        <v>2242</v>
      </c>
      <c r="D6827" s="147" t="s">
        <v>26186</v>
      </c>
      <c r="E6827" s="147" t="s">
        <v>2246</v>
      </c>
      <c r="G6827" s="147">
        <v>0</v>
      </c>
      <c r="I6827" s="147">
        <v>4</v>
      </c>
      <c r="J6827" s="147">
        <v>2568462</v>
      </c>
    </row>
    <row r="6828" spans="1:10" x14ac:dyDescent="0.2">
      <c r="A6828" s="147">
        <v>5</v>
      </c>
      <c r="B6828" s="149" t="s">
        <v>26185</v>
      </c>
      <c r="C6828" s="147" t="s">
        <v>2242</v>
      </c>
      <c r="D6828" s="147" t="s">
        <v>26184</v>
      </c>
      <c r="E6828" s="147" t="s">
        <v>2246</v>
      </c>
      <c r="G6828" s="147">
        <v>0</v>
      </c>
      <c r="I6828" s="147">
        <v>5</v>
      </c>
      <c r="J6828" s="147">
        <v>2568483</v>
      </c>
    </row>
    <row r="6829" spans="1:10" x14ac:dyDescent="0.2">
      <c r="A6829" s="147">
        <v>6</v>
      </c>
      <c r="B6829" s="149" t="s">
        <v>26183</v>
      </c>
      <c r="C6829" s="147" t="s">
        <v>2242</v>
      </c>
      <c r="D6829" s="147" t="s">
        <v>26182</v>
      </c>
      <c r="E6829" s="147" t="s">
        <v>2240</v>
      </c>
      <c r="G6829" s="147">
        <v>0</v>
      </c>
      <c r="I6829" s="147">
        <v>6</v>
      </c>
      <c r="J6829" s="147">
        <v>2568492</v>
      </c>
    </row>
    <row r="6830" spans="1:10" x14ac:dyDescent="0.2">
      <c r="A6830" s="147">
        <v>6</v>
      </c>
      <c r="B6830" s="149" t="s">
        <v>26181</v>
      </c>
      <c r="C6830" s="147" t="s">
        <v>2242</v>
      </c>
      <c r="D6830" s="147" t="s">
        <v>26180</v>
      </c>
      <c r="E6830" s="147" t="s">
        <v>2240</v>
      </c>
      <c r="G6830" s="147">
        <v>0</v>
      </c>
      <c r="I6830" s="147">
        <v>5</v>
      </c>
      <c r="J6830" s="147">
        <v>2568475</v>
      </c>
    </row>
    <row r="6831" spans="1:10" x14ac:dyDescent="0.2">
      <c r="A6831" s="147">
        <v>6</v>
      </c>
      <c r="B6831" s="149" t="s">
        <v>26179</v>
      </c>
      <c r="C6831" s="147" t="s">
        <v>2242</v>
      </c>
      <c r="D6831" s="147" t="s">
        <v>26178</v>
      </c>
      <c r="E6831" s="147" t="s">
        <v>2240</v>
      </c>
      <c r="G6831" s="147">
        <v>0</v>
      </c>
      <c r="I6831" s="147">
        <v>5</v>
      </c>
      <c r="J6831" s="147">
        <v>2568479</v>
      </c>
    </row>
    <row r="6832" spans="1:10" x14ac:dyDescent="0.2">
      <c r="A6832" s="147">
        <v>6</v>
      </c>
      <c r="B6832" s="149" t="s">
        <v>26177</v>
      </c>
      <c r="C6832" s="147" t="s">
        <v>2242</v>
      </c>
      <c r="D6832" s="147" t="s">
        <v>26176</v>
      </c>
      <c r="E6832" s="147" t="s">
        <v>2240</v>
      </c>
      <c r="G6832" s="147">
        <v>0</v>
      </c>
      <c r="I6832" s="147">
        <v>5</v>
      </c>
      <c r="J6832" s="147">
        <v>2568485</v>
      </c>
    </row>
    <row r="6833" spans="1:11" x14ac:dyDescent="0.2">
      <c r="A6833" s="147">
        <v>6</v>
      </c>
      <c r="B6833" s="149" t="s">
        <v>26175</v>
      </c>
      <c r="C6833" s="147" t="s">
        <v>2242</v>
      </c>
      <c r="D6833" s="147" t="s">
        <v>26174</v>
      </c>
      <c r="E6833" s="147" t="s">
        <v>2240</v>
      </c>
      <c r="G6833" s="147">
        <v>0</v>
      </c>
      <c r="I6833" s="147">
        <v>5</v>
      </c>
      <c r="J6833" s="147">
        <v>2568471</v>
      </c>
    </row>
    <row r="6834" spans="1:11" x14ac:dyDescent="0.2">
      <c r="A6834" s="147">
        <v>6</v>
      </c>
      <c r="B6834" s="149" t="s">
        <v>26173</v>
      </c>
      <c r="C6834" s="147" t="s">
        <v>2242</v>
      </c>
      <c r="D6834" s="147" t="s">
        <v>26172</v>
      </c>
      <c r="E6834" s="147" t="s">
        <v>2240</v>
      </c>
      <c r="G6834" s="147">
        <v>0</v>
      </c>
      <c r="I6834" s="147">
        <v>5</v>
      </c>
      <c r="J6834" s="147">
        <v>2568473</v>
      </c>
    </row>
    <row r="6835" spans="1:11" x14ac:dyDescent="0.2">
      <c r="A6835" s="147">
        <v>6</v>
      </c>
      <c r="B6835" s="149" t="s">
        <v>26171</v>
      </c>
      <c r="C6835" s="147" t="s">
        <v>2242</v>
      </c>
      <c r="D6835" s="147" t="s">
        <v>26170</v>
      </c>
      <c r="E6835" s="147" t="s">
        <v>2240</v>
      </c>
      <c r="G6835" s="147">
        <v>0</v>
      </c>
      <c r="I6835" s="147">
        <v>5</v>
      </c>
      <c r="J6835" s="147">
        <v>2568469</v>
      </c>
    </row>
    <row r="6836" spans="1:11" x14ac:dyDescent="0.2">
      <c r="A6836" s="147">
        <v>4</v>
      </c>
      <c r="B6836" s="149" t="s">
        <v>26169</v>
      </c>
      <c r="C6836" s="147" t="s">
        <v>2242</v>
      </c>
      <c r="D6836" s="147" t="s">
        <v>26168</v>
      </c>
      <c r="E6836" s="147" t="s">
        <v>2246</v>
      </c>
      <c r="G6836" s="147">
        <v>0</v>
      </c>
      <c r="I6836" s="147">
        <v>4</v>
      </c>
      <c r="J6836" s="147">
        <v>2568464</v>
      </c>
    </row>
    <row r="6837" spans="1:11" x14ac:dyDescent="0.2">
      <c r="A6837" s="147">
        <v>5</v>
      </c>
      <c r="B6837" s="149" t="s">
        <v>26167</v>
      </c>
      <c r="C6837" s="147" t="s">
        <v>2242</v>
      </c>
      <c r="D6837" s="147" t="s">
        <v>26166</v>
      </c>
      <c r="E6837" s="147" t="s">
        <v>2246</v>
      </c>
      <c r="G6837" s="147">
        <v>0</v>
      </c>
      <c r="I6837" s="147">
        <v>5</v>
      </c>
      <c r="J6837" s="147">
        <v>2568531</v>
      </c>
    </row>
    <row r="6838" spans="1:11" x14ac:dyDescent="0.2">
      <c r="A6838" s="147">
        <v>6</v>
      </c>
      <c r="B6838" s="149" t="s">
        <v>26165</v>
      </c>
      <c r="C6838" s="147" t="s">
        <v>2242</v>
      </c>
      <c r="D6838" s="147" t="s">
        <v>26164</v>
      </c>
      <c r="E6838" s="147" t="s">
        <v>2240</v>
      </c>
      <c r="G6838" s="147">
        <v>0</v>
      </c>
      <c r="I6838" s="147">
        <v>6</v>
      </c>
      <c r="J6838" s="147">
        <v>2568588</v>
      </c>
    </row>
    <row r="6839" spans="1:11" x14ac:dyDescent="0.2">
      <c r="A6839" s="147">
        <v>6</v>
      </c>
      <c r="B6839" s="149" t="s">
        <v>26163</v>
      </c>
      <c r="C6839" s="147" t="s">
        <v>2242</v>
      </c>
      <c r="D6839" s="147" t="s">
        <v>26162</v>
      </c>
      <c r="E6839" s="147" t="s">
        <v>2240</v>
      </c>
      <c r="G6839" s="147">
        <v>0</v>
      </c>
      <c r="I6839" s="147">
        <v>5</v>
      </c>
      <c r="J6839" s="147">
        <v>2568522</v>
      </c>
      <c r="K6839" s="147" t="s">
        <v>2769</v>
      </c>
    </row>
    <row r="6840" spans="1:11" x14ac:dyDescent="0.2">
      <c r="A6840" s="147">
        <v>6</v>
      </c>
      <c r="B6840" s="149" t="s">
        <v>26161</v>
      </c>
      <c r="C6840" s="147" t="s">
        <v>2242</v>
      </c>
      <c r="D6840" s="147" t="s">
        <v>26160</v>
      </c>
      <c r="E6840" s="147" t="s">
        <v>2240</v>
      </c>
      <c r="G6840" s="147">
        <v>0</v>
      </c>
      <c r="I6840" s="147">
        <v>5</v>
      </c>
      <c r="J6840" s="147">
        <v>2568562</v>
      </c>
      <c r="K6840" s="147" t="s">
        <v>2769</v>
      </c>
    </row>
    <row r="6841" spans="1:11" x14ac:dyDescent="0.2">
      <c r="A6841" s="147">
        <v>6</v>
      </c>
      <c r="B6841" s="149" t="s">
        <v>26159</v>
      </c>
      <c r="C6841" s="147" t="s">
        <v>2242</v>
      </c>
      <c r="D6841" s="147" t="s">
        <v>26158</v>
      </c>
      <c r="E6841" s="147" t="s">
        <v>2240</v>
      </c>
      <c r="G6841" s="147">
        <v>0</v>
      </c>
      <c r="I6841" s="147">
        <v>5</v>
      </c>
      <c r="J6841" s="147">
        <v>2568573</v>
      </c>
      <c r="K6841" s="147" t="s">
        <v>2769</v>
      </c>
    </row>
    <row r="6842" spans="1:11" x14ac:dyDescent="0.2">
      <c r="A6842" s="147">
        <v>6</v>
      </c>
      <c r="B6842" s="149" t="s">
        <v>26157</v>
      </c>
      <c r="C6842" s="147" t="s">
        <v>2242</v>
      </c>
      <c r="D6842" s="147" t="s">
        <v>26156</v>
      </c>
      <c r="E6842" s="147" t="s">
        <v>2240</v>
      </c>
      <c r="G6842" s="147">
        <v>0</v>
      </c>
      <c r="I6842" s="147">
        <v>5</v>
      </c>
      <c r="J6842" s="147">
        <v>2568571</v>
      </c>
      <c r="K6842" s="147" t="s">
        <v>2769</v>
      </c>
    </row>
    <row r="6843" spans="1:11" x14ac:dyDescent="0.2">
      <c r="A6843" s="147">
        <v>6</v>
      </c>
      <c r="B6843" s="149" t="s">
        <v>26155</v>
      </c>
      <c r="C6843" s="147" t="s">
        <v>2242</v>
      </c>
      <c r="D6843" s="147" t="s">
        <v>26154</v>
      </c>
      <c r="E6843" s="147" t="s">
        <v>2240</v>
      </c>
      <c r="G6843" s="147">
        <v>0</v>
      </c>
      <c r="I6843" s="147">
        <v>5</v>
      </c>
      <c r="J6843" s="147">
        <v>2568542</v>
      </c>
      <c r="K6843" s="147" t="s">
        <v>2769</v>
      </c>
    </row>
    <row r="6844" spans="1:11" x14ac:dyDescent="0.2">
      <c r="A6844" s="147">
        <v>6</v>
      </c>
      <c r="B6844" s="149" t="s">
        <v>26153</v>
      </c>
      <c r="C6844" s="147" t="s">
        <v>2242</v>
      </c>
      <c r="D6844" s="147" t="s">
        <v>26152</v>
      </c>
      <c r="E6844" s="147" t="s">
        <v>2240</v>
      </c>
      <c r="G6844" s="147">
        <v>0</v>
      </c>
      <c r="I6844" s="147">
        <v>5</v>
      </c>
      <c r="J6844" s="147">
        <v>2568527</v>
      </c>
      <c r="K6844" s="147" t="s">
        <v>2769</v>
      </c>
    </row>
    <row r="6845" spans="1:11" x14ac:dyDescent="0.2">
      <c r="A6845" s="147">
        <v>6</v>
      </c>
      <c r="B6845" s="149" t="s">
        <v>26151</v>
      </c>
      <c r="C6845" s="147" t="s">
        <v>2242</v>
      </c>
      <c r="D6845" s="147" t="s">
        <v>26150</v>
      </c>
      <c r="E6845" s="147" t="s">
        <v>2240</v>
      </c>
      <c r="G6845" s="147">
        <v>0</v>
      </c>
      <c r="I6845" s="147">
        <v>5</v>
      </c>
      <c r="J6845" s="147">
        <v>2568551</v>
      </c>
      <c r="K6845" s="147" t="s">
        <v>2769</v>
      </c>
    </row>
    <row r="6846" spans="1:11" x14ac:dyDescent="0.2">
      <c r="A6846" s="147">
        <v>6</v>
      </c>
      <c r="B6846" s="149" t="s">
        <v>26149</v>
      </c>
      <c r="C6846" s="147" t="s">
        <v>2242</v>
      </c>
      <c r="D6846" s="147" t="s">
        <v>26148</v>
      </c>
      <c r="E6846" s="147" t="s">
        <v>2240</v>
      </c>
      <c r="G6846" s="147">
        <v>0</v>
      </c>
      <c r="I6846" s="147">
        <v>5</v>
      </c>
      <c r="J6846" s="147">
        <v>2568565</v>
      </c>
      <c r="K6846" s="147" t="s">
        <v>2769</v>
      </c>
    </row>
    <row r="6847" spans="1:11" x14ac:dyDescent="0.2">
      <c r="A6847" s="147">
        <v>6</v>
      </c>
      <c r="B6847" s="149" t="s">
        <v>26147</v>
      </c>
      <c r="C6847" s="147" t="s">
        <v>2242</v>
      </c>
      <c r="D6847" s="147" t="s">
        <v>26146</v>
      </c>
      <c r="E6847" s="147" t="s">
        <v>2240</v>
      </c>
      <c r="G6847" s="147">
        <v>0</v>
      </c>
      <c r="I6847" s="147">
        <v>5</v>
      </c>
      <c r="J6847" s="147">
        <v>2568503</v>
      </c>
      <c r="K6847" s="147" t="s">
        <v>2769</v>
      </c>
    </row>
    <row r="6848" spans="1:11" x14ac:dyDescent="0.2">
      <c r="A6848" s="147">
        <v>6</v>
      </c>
      <c r="B6848" s="149" t="s">
        <v>26145</v>
      </c>
      <c r="C6848" s="147" t="s">
        <v>2242</v>
      </c>
      <c r="D6848" s="147" t="s">
        <v>26144</v>
      </c>
      <c r="E6848" s="147" t="s">
        <v>2240</v>
      </c>
      <c r="G6848" s="147">
        <v>0</v>
      </c>
      <c r="I6848" s="147">
        <v>5</v>
      </c>
      <c r="J6848" s="147">
        <v>2568539</v>
      </c>
      <c r="K6848" s="147" t="s">
        <v>2769</v>
      </c>
    </row>
    <row r="6849" spans="1:11" x14ac:dyDescent="0.2">
      <c r="A6849" s="147">
        <v>6</v>
      </c>
      <c r="B6849" s="149" t="s">
        <v>26143</v>
      </c>
      <c r="C6849" s="147" t="s">
        <v>2242</v>
      </c>
      <c r="D6849" s="147" t="s">
        <v>26142</v>
      </c>
      <c r="E6849" s="147" t="s">
        <v>2240</v>
      </c>
      <c r="G6849" s="147">
        <v>0</v>
      </c>
      <c r="I6849" s="147">
        <v>5</v>
      </c>
      <c r="J6849" s="147">
        <v>2568529</v>
      </c>
    </row>
    <row r="6850" spans="1:11" x14ac:dyDescent="0.2">
      <c r="A6850" s="147">
        <v>6</v>
      </c>
      <c r="B6850" s="149" t="s">
        <v>26140</v>
      </c>
      <c r="C6850" s="147" t="s">
        <v>2242</v>
      </c>
      <c r="D6850" s="147" t="s">
        <v>26141</v>
      </c>
      <c r="E6850" s="147" t="s">
        <v>2240</v>
      </c>
      <c r="G6850" s="147">
        <v>0</v>
      </c>
      <c r="I6850" s="147">
        <v>5</v>
      </c>
      <c r="J6850" s="147">
        <v>2568580</v>
      </c>
    </row>
    <row r="6851" spans="1:11" x14ac:dyDescent="0.2">
      <c r="A6851" s="147">
        <v>6</v>
      </c>
      <c r="B6851" s="149" t="s">
        <v>26140</v>
      </c>
      <c r="C6851" s="147" t="s">
        <v>2294</v>
      </c>
      <c r="D6851" s="147" t="s">
        <v>25706</v>
      </c>
      <c r="E6851" s="147" t="s">
        <v>2246</v>
      </c>
      <c r="G6851" s="147">
        <v>0</v>
      </c>
      <c r="I6851" s="147">
        <v>5</v>
      </c>
      <c r="J6851" s="147">
        <v>1193476</v>
      </c>
    </row>
    <row r="6852" spans="1:11" x14ac:dyDescent="0.2">
      <c r="A6852" s="147">
        <v>6</v>
      </c>
      <c r="B6852" s="149" t="s">
        <v>26139</v>
      </c>
      <c r="C6852" s="147" t="s">
        <v>2242</v>
      </c>
      <c r="D6852" s="147" t="s">
        <v>26138</v>
      </c>
      <c r="E6852" s="147" t="s">
        <v>2240</v>
      </c>
      <c r="G6852" s="147">
        <v>0</v>
      </c>
      <c r="I6852" s="147">
        <v>5</v>
      </c>
      <c r="J6852" s="147">
        <v>2568532</v>
      </c>
    </row>
    <row r="6853" spans="1:11" x14ac:dyDescent="0.2">
      <c r="A6853" s="147">
        <v>6</v>
      </c>
      <c r="B6853" s="149" t="s">
        <v>26137</v>
      </c>
      <c r="C6853" s="147" t="s">
        <v>2242</v>
      </c>
      <c r="D6853" s="147" t="s">
        <v>26136</v>
      </c>
      <c r="E6853" s="147" t="s">
        <v>2240</v>
      </c>
      <c r="G6853" s="147">
        <v>0</v>
      </c>
      <c r="I6853" s="147">
        <v>5</v>
      </c>
      <c r="J6853" s="147">
        <v>2568585</v>
      </c>
    </row>
    <row r="6854" spans="1:11" x14ac:dyDescent="0.2">
      <c r="A6854" s="147">
        <v>6</v>
      </c>
      <c r="B6854" s="149" t="s">
        <v>26135</v>
      </c>
      <c r="C6854" s="147" t="s">
        <v>2242</v>
      </c>
      <c r="D6854" s="147" t="s">
        <v>26134</v>
      </c>
      <c r="E6854" s="147" t="s">
        <v>2240</v>
      </c>
      <c r="G6854" s="147">
        <v>0</v>
      </c>
      <c r="I6854" s="147">
        <v>5</v>
      </c>
      <c r="J6854" s="147">
        <v>2568519</v>
      </c>
    </row>
    <row r="6855" spans="1:11" x14ac:dyDescent="0.2">
      <c r="A6855" s="147">
        <v>6</v>
      </c>
      <c r="B6855" s="149" t="s">
        <v>26133</v>
      </c>
      <c r="C6855" s="147" t="s">
        <v>2242</v>
      </c>
      <c r="D6855" s="147" t="s">
        <v>26132</v>
      </c>
      <c r="E6855" s="147" t="s">
        <v>2240</v>
      </c>
      <c r="G6855" s="147">
        <v>0</v>
      </c>
      <c r="I6855" s="147">
        <v>5</v>
      </c>
      <c r="J6855" s="147">
        <v>2568555</v>
      </c>
    </row>
    <row r="6856" spans="1:11" x14ac:dyDescent="0.2">
      <c r="A6856" s="147">
        <v>6</v>
      </c>
      <c r="B6856" s="149" t="s">
        <v>26131</v>
      </c>
      <c r="C6856" s="147" t="s">
        <v>2242</v>
      </c>
      <c r="D6856" s="147" t="s">
        <v>26130</v>
      </c>
      <c r="E6856" s="147" t="s">
        <v>2240</v>
      </c>
      <c r="G6856" s="147">
        <v>0</v>
      </c>
      <c r="I6856" s="147">
        <v>5</v>
      </c>
      <c r="J6856" s="147">
        <v>2568548</v>
      </c>
    </row>
    <row r="6857" spans="1:11" x14ac:dyDescent="0.2">
      <c r="A6857" s="147">
        <v>6</v>
      </c>
      <c r="B6857" s="149" t="s">
        <v>26129</v>
      </c>
      <c r="C6857" s="147" t="s">
        <v>2242</v>
      </c>
      <c r="D6857" s="147" t="s">
        <v>26128</v>
      </c>
      <c r="E6857" s="147" t="s">
        <v>2240</v>
      </c>
      <c r="G6857" s="147">
        <v>0</v>
      </c>
      <c r="I6857" s="147">
        <v>5</v>
      </c>
      <c r="J6857" s="147">
        <v>2568572</v>
      </c>
      <c r="K6857" s="147" t="s">
        <v>2769</v>
      </c>
    </row>
    <row r="6858" spans="1:11" x14ac:dyDescent="0.2">
      <c r="A6858" s="147">
        <v>6</v>
      </c>
      <c r="B6858" s="149" t="s">
        <v>26127</v>
      </c>
      <c r="C6858" s="147" t="s">
        <v>2242</v>
      </c>
      <c r="D6858" s="147" t="s">
        <v>26126</v>
      </c>
      <c r="E6858" s="147" t="s">
        <v>2240</v>
      </c>
      <c r="G6858" s="147">
        <v>0</v>
      </c>
      <c r="I6858" s="147">
        <v>5</v>
      </c>
      <c r="J6858" s="147">
        <v>2568530</v>
      </c>
    </row>
    <row r="6859" spans="1:11" x14ac:dyDescent="0.2">
      <c r="A6859" s="147">
        <v>6</v>
      </c>
      <c r="B6859" s="149" t="s">
        <v>26125</v>
      </c>
      <c r="C6859" s="147" t="s">
        <v>2242</v>
      </c>
      <c r="D6859" s="147" t="s">
        <v>26124</v>
      </c>
      <c r="E6859" s="147" t="s">
        <v>2240</v>
      </c>
      <c r="G6859" s="147">
        <v>0</v>
      </c>
      <c r="I6859" s="147">
        <v>5</v>
      </c>
      <c r="J6859" s="147">
        <v>2568510</v>
      </c>
    </row>
    <row r="6860" spans="1:11" x14ac:dyDescent="0.2">
      <c r="A6860" s="147">
        <v>6</v>
      </c>
      <c r="B6860" s="149" t="s">
        <v>26123</v>
      </c>
      <c r="C6860" s="147" t="s">
        <v>2242</v>
      </c>
      <c r="D6860" s="147" t="s">
        <v>26122</v>
      </c>
      <c r="E6860" s="147" t="s">
        <v>2240</v>
      </c>
      <c r="G6860" s="147">
        <v>0</v>
      </c>
      <c r="I6860" s="147">
        <v>5</v>
      </c>
      <c r="J6860" s="147">
        <v>2568583</v>
      </c>
    </row>
    <row r="6861" spans="1:11" x14ac:dyDescent="0.2">
      <c r="A6861" s="147">
        <v>6</v>
      </c>
      <c r="B6861" s="149" t="s">
        <v>26121</v>
      </c>
      <c r="C6861" s="147" t="s">
        <v>2242</v>
      </c>
      <c r="D6861" s="147" t="s">
        <v>26120</v>
      </c>
      <c r="E6861" s="147" t="s">
        <v>2240</v>
      </c>
      <c r="G6861" s="147">
        <v>0</v>
      </c>
      <c r="I6861" s="147">
        <v>5</v>
      </c>
      <c r="J6861" s="147">
        <v>2568581</v>
      </c>
    </row>
    <row r="6862" spans="1:11" x14ac:dyDescent="0.2">
      <c r="A6862" s="147">
        <v>6</v>
      </c>
      <c r="B6862" s="149" t="s">
        <v>26119</v>
      </c>
      <c r="C6862" s="147" t="s">
        <v>2242</v>
      </c>
      <c r="D6862" s="147" t="s">
        <v>26118</v>
      </c>
      <c r="E6862" s="147" t="s">
        <v>2240</v>
      </c>
      <c r="G6862" s="147">
        <v>0</v>
      </c>
      <c r="I6862" s="147">
        <v>5</v>
      </c>
      <c r="J6862" s="147">
        <v>2568559</v>
      </c>
    </row>
    <row r="6863" spans="1:11" x14ac:dyDescent="0.2">
      <c r="A6863" s="147">
        <v>6</v>
      </c>
      <c r="B6863" s="149" t="s">
        <v>26117</v>
      </c>
      <c r="C6863" s="147" t="s">
        <v>2242</v>
      </c>
      <c r="D6863" s="147" t="s">
        <v>26116</v>
      </c>
      <c r="E6863" s="147" t="s">
        <v>2240</v>
      </c>
      <c r="G6863" s="147">
        <v>0</v>
      </c>
      <c r="I6863" s="147">
        <v>5</v>
      </c>
      <c r="J6863" s="147">
        <v>2568566</v>
      </c>
    </row>
    <row r="6864" spans="1:11" x14ac:dyDescent="0.2">
      <c r="A6864" s="147">
        <v>6</v>
      </c>
      <c r="B6864" s="149" t="s">
        <v>26115</v>
      </c>
      <c r="C6864" s="147" t="s">
        <v>2242</v>
      </c>
      <c r="D6864" s="147" t="s">
        <v>26114</v>
      </c>
      <c r="E6864" s="147" t="s">
        <v>2240</v>
      </c>
      <c r="G6864" s="147">
        <v>0</v>
      </c>
      <c r="I6864" s="147">
        <v>5</v>
      </c>
      <c r="J6864" s="147">
        <v>2568561</v>
      </c>
      <c r="K6864" s="147" t="s">
        <v>2769</v>
      </c>
    </row>
    <row r="6865" spans="1:11" x14ac:dyDescent="0.2">
      <c r="A6865" s="147">
        <v>6</v>
      </c>
      <c r="B6865" s="149" t="s">
        <v>26113</v>
      </c>
      <c r="C6865" s="147" t="s">
        <v>2242</v>
      </c>
      <c r="D6865" s="147" t="s">
        <v>26112</v>
      </c>
      <c r="E6865" s="147" t="s">
        <v>2240</v>
      </c>
      <c r="G6865" s="147">
        <v>0</v>
      </c>
      <c r="I6865" s="147">
        <v>5</v>
      </c>
      <c r="J6865" s="147">
        <v>2568513</v>
      </c>
    </row>
    <row r="6866" spans="1:11" x14ac:dyDescent="0.2">
      <c r="A6866" s="147">
        <v>6</v>
      </c>
      <c r="B6866" s="149" t="s">
        <v>26111</v>
      </c>
      <c r="C6866" s="147" t="s">
        <v>2242</v>
      </c>
      <c r="D6866" s="147" t="s">
        <v>26110</v>
      </c>
      <c r="E6866" s="147" t="s">
        <v>2240</v>
      </c>
      <c r="G6866" s="147">
        <v>0</v>
      </c>
      <c r="I6866" s="147">
        <v>5</v>
      </c>
      <c r="J6866" s="147">
        <v>2568495</v>
      </c>
      <c r="K6866" s="147" t="s">
        <v>2769</v>
      </c>
    </row>
    <row r="6867" spans="1:11" x14ac:dyDescent="0.2">
      <c r="A6867" s="147">
        <v>6</v>
      </c>
      <c r="B6867" s="149" t="s">
        <v>26109</v>
      </c>
      <c r="C6867" s="147" t="s">
        <v>2242</v>
      </c>
      <c r="D6867" s="147" t="s">
        <v>26108</v>
      </c>
      <c r="E6867" s="147" t="s">
        <v>2240</v>
      </c>
      <c r="G6867" s="147">
        <v>0</v>
      </c>
      <c r="I6867" s="147">
        <v>5</v>
      </c>
      <c r="J6867" s="147">
        <v>2568497</v>
      </c>
      <c r="K6867" s="147" t="s">
        <v>2769</v>
      </c>
    </row>
    <row r="6868" spans="1:11" x14ac:dyDescent="0.2">
      <c r="A6868" s="147">
        <v>6</v>
      </c>
      <c r="B6868" s="149" t="s">
        <v>26106</v>
      </c>
      <c r="C6868" s="147" t="s">
        <v>2242</v>
      </c>
      <c r="D6868" s="147" t="s">
        <v>26107</v>
      </c>
      <c r="E6868" s="147" t="s">
        <v>2240</v>
      </c>
      <c r="G6868" s="147">
        <v>0</v>
      </c>
      <c r="I6868" s="147">
        <v>5</v>
      </c>
      <c r="J6868" s="147">
        <v>2568505</v>
      </c>
    </row>
    <row r="6869" spans="1:11" x14ac:dyDescent="0.2">
      <c r="A6869" s="147">
        <v>6</v>
      </c>
      <c r="B6869" s="149" t="s">
        <v>26106</v>
      </c>
      <c r="C6869" s="147" t="s">
        <v>2261</v>
      </c>
      <c r="D6869" s="147" t="s">
        <v>25737</v>
      </c>
      <c r="E6869" s="147" t="s">
        <v>2246</v>
      </c>
      <c r="G6869" s="147">
        <v>0</v>
      </c>
      <c r="I6869" s="147">
        <v>5</v>
      </c>
      <c r="J6869" s="147">
        <v>1193480</v>
      </c>
    </row>
    <row r="6870" spans="1:11" x14ac:dyDescent="0.2">
      <c r="A6870" s="147">
        <v>6</v>
      </c>
      <c r="B6870" s="149" t="s">
        <v>26105</v>
      </c>
      <c r="C6870" s="147" t="s">
        <v>2242</v>
      </c>
      <c r="D6870" s="147" t="s">
        <v>26104</v>
      </c>
      <c r="E6870" s="147" t="s">
        <v>2240</v>
      </c>
      <c r="G6870" s="147">
        <v>0</v>
      </c>
      <c r="I6870" s="147">
        <v>5</v>
      </c>
      <c r="J6870" s="147">
        <v>2568579</v>
      </c>
    </row>
    <row r="6871" spans="1:11" x14ac:dyDescent="0.2">
      <c r="A6871" s="147">
        <v>4</v>
      </c>
      <c r="B6871" s="149" t="s">
        <v>26103</v>
      </c>
      <c r="C6871" s="147" t="s">
        <v>2242</v>
      </c>
      <c r="D6871" s="147" t="s">
        <v>26102</v>
      </c>
      <c r="E6871" s="147" t="s">
        <v>2246</v>
      </c>
      <c r="G6871" s="147">
        <v>0</v>
      </c>
      <c r="I6871" s="147">
        <v>4</v>
      </c>
      <c r="J6871" s="147">
        <v>2568466</v>
      </c>
    </row>
    <row r="6872" spans="1:11" x14ac:dyDescent="0.2">
      <c r="A6872" s="147">
        <v>5</v>
      </c>
      <c r="B6872" s="149" t="s">
        <v>26101</v>
      </c>
      <c r="C6872" s="147" t="s">
        <v>2242</v>
      </c>
      <c r="D6872" s="147" t="s">
        <v>26100</v>
      </c>
      <c r="E6872" s="147" t="s">
        <v>2246</v>
      </c>
      <c r="G6872" s="147">
        <v>0</v>
      </c>
      <c r="I6872" s="147">
        <v>5</v>
      </c>
      <c r="J6872" s="147">
        <v>2568615</v>
      </c>
    </row>
    <row r="6873" spans="1:11" x14ac:dyDescent="0.2">
      <c r="A6873" s="147">
        <v>6</v>
      </c>
      <c r="B6873" s="149" t="s">
        <v>26099</v>
      </c>
      <c r="C6873" s="147" t="s">
        <v>2242</v>
      </c>
      <c r="D6873" s="147" t="s">
        <v>26098</v>
      </c>
      <c r="E6873" s="147" t="s">
        <v>2240</v>
      </c>
      <c r="G6873" s="147">
        <v>0</v>
      </c>
      <c r="I6873" s="147">
        <v>6</v>
      </c>
      <c r="J6873" s="147">
        <v>2568628</v>
      </c>
    </row>
    <row r="6874" spans="1:11" x14ac:dyDescent="0.2">
      <c r="A6874" s="147">
        <v>6</v>
      </c>
      <c r="B6874" s="149" t="s">
        <v>26097</v>
      </c>
      <c r="C6874" s="147" t="s">
        <v>2242</v>
      </c>
      <c r="D6874" s="147" t="s">
        <v>26096</v>
      </c>
      <c r="E6874" s="147" t="s">
        <v>2240</v>
      </c>
      <c r="G6874" s="147">
        <v>0</v>
      </c>
      <c r="I6874" s="147">
        <v>5</v>
      </c>
      <c r="J6874" s="147">
        <v>2568591</v>
      </c>
      <c r="K6874" s="147" t="s">
        <v>2769</v>
      </c>
    </row>
    <row r="6875" spans="1:11" x14ac:dyDescent="0.2">
      <c r="A6875" s="147">
        <v>6</v>
      </c>
      <c r="B6875" s="149" t="s">
        <v>26095</v>
      </c>
      <c r="C6875" s="147" t="s">
        <v>2242</v>
      </c>
      <c r="D6875" s="147" t="s">
        <v>26094</v>
      </c>
      <c r="E6875" s="147" t="s">
        <v>2240</v>
      </c>
      <c r="G6875" s="147">
        <v>0</v>
      </c>
      <c r="I6875" s="147">
        <v>5</v>
      </c>
      <c r="J6875" s="147">
        <v>2568622</v>
      </c>
      <c r="K6875" s="147" t="s">
        <v>2769</v>
      </c>
    </row>
    <row r="6876" spans="1:11" x14ac:dyDescent="0.2">
      <c r="A6876" s="147">
        <v>6</v>
      </c>
      <c r="B6876" s="149" t="s">
        <v>26093</v>
      </c>
      <c r="C6876" s="147" t="s">
        <v>2242</v>
      </c>
      <c r="D6876" s="147" t="s">
        <v>26092</v>
      </c>
      <c r="E6876" s="147" t="s">
        <v>2240</v>
      </c>
      <c r="G6876" s="147">
        <v>0</v>
      </c>
      <c r="I6876" s="147">
        <v>5</v>
      </c>
      <c r="J6876" s="147">
        <v>2568621</v>
      </c>
      <c r="K6876" s="147" t="s">
        <v>2769</v>
      </c>
    </row>
    <row r="6877" spans="1:11" x14ac:dyDescent="0.2">
      <c r="A6877" s="147">
        <v>6</v>
      </c>
      <c r="B6877" s="149" t="s">
        <v>26091</v>
      </c>
      <c r="C6877" s="147" t="s">
        <v>2242</v>
      </c>
      <c r="D6877" s="147" t="s">
        <v>26090</v>
      </c>
      <c r="E6877" s="147" t="s">
        <v>2240</v>
      </c>
      <c r="G6877" s="147">
        <v>0</v>
      </c>
      <c r="I6877" s="147">
        <v>5</v>
      </c>
      <c r="J6877" s="147">
        <v>2568604</v>
      </c>
    </row>
    <row r="6878" spans="1:11" x14ac:dyDescent="0.2">
      <c r="A6878" s="147">
        <v>6</v>
      </c>
      <c r="B6878" s="149" t="s">
        <v>26089</v>
      </c>
      <c r="C6878" s="147" t="s">
        <v>2242</v>
      </c>
      <c r="D6878" s="147" t="s">
        <v>26088</v>
      </c>
      <c r="E6878" s="147" t="s">
        <v>2240</v>
      </c>
      <c r="G6878" s="147">
        <v>0</v>
      </c>
      <c r="I6878" s="147">
        <v>5</v>
      </c>
      <c r="J6878" s="147">
        <v>2568606</v>
      </c>
    </row>
    <row r="6879" spans="1:11" x14ac:dyDescent="0.2">
      <c r="A6879" s="147">
        <v>6</v>
      </c>
      <c r="B6879" s="149" t="s">
        <v>26087</v>
      </c>
      <c r="C6879" s="147" t="s">
        <v>2242</v>
      </c>
      <c r="D6879" s="147" t="s">
        <v>26086</v>
      </c>
      <c r="E6879" s="147" t="s">
        <v>2240</v>
      </c>
      <c r="G6879" s="147">
        <v>0</v>
      </c>
      <c r="I6879" s="147">
        <v>5</v>
      </c>
      <c r="J6879" s="147">
        <v>2568627</v>
      </c>
    </row>
    <row r="6880" spans="1:11" x14ac:dyDescent="0.2">
      <c r="A6880" s="147">
        <v>6</v>
      </c>
      <c r="B6880" s="149" t="s">
        <v>26085</v>
      </c>
      <c r="C6880" s="147" t="s">
        <v>2242</v>
      </c>
      <c r="D6880" s="147" t="s">
        <v>26084</v>
      </c>
      <c r="E6880" s="147" t="s">
        <v>2240</v>
      </c>
      <c r="G6880" s="147">
        <v>0</v>
      </c>
      <c r="I6880" s="147">
        <v>5</v>
      </c>
      <c r="J6880" s="147">
        <v>2568601</v>
      </c>
    </row>
    <row r="6881" spans="1:11" x14ac:dyDescent="0.2">
      <c r="A6881" s="147">
        <v>6</v>
      </c>
      <c r="B6881" s="149" t="s">
        <v>26083</v>
      </c>
      <c r="C6881" s="147" t="s">
        <v>2242</v>
      </c>
      <c r="D6881" s="147" t="s">
        <v>26082</v>
      </c>
      <c r="E6881" s="147" t="s">
        <v>2240</v>
      </c>
      <c r="G6881" s="147">
        <v>0</v>
      </c>
      <c r="I6881" s="147">
        <v>5</v>
      </c>
      <c r="J6881" s="147">
        <v>2568605</v>
      </c>
    </row>
    <row r="6882" spans="1:11" x14ac:dyDescent="0.2">
      <c r="A6882" s="147">
        <v>6</v>
      </c>
      <c r="B6882" s="149" t="s">
        <v>26081</v>
      </c>
      <c r="C6882" s="147" t="s">
        <v>2242</v>
      </c>
      <c r="D6882" s="147" t="s">
        <v>26080</v>
      </c>
      <c r="E6882" s="147" t="s">
        <v>2240</v>
      </c>
      <c r="G6882" s="147">
        <v>0</v>
      </c>
      <c r="I6882" s="147">
        <v>5</v>
      </c>
      <c r="J6882" s="147">
        <v>2568594</v>
      </c>
    </row>
    <row r="6883" spans="1:11" x14ac:dyDescent="0.2">
      <c r="A6883" s="147">
        <v>6</v>
      </c>
      <c r="B6883" s="149" t="s">
        <v>26079</v>
      </c>
      <c r="C6883" s="147" t="s">
        <v>2242</v>
      </c>
      <c r="D6883" s="147" t="s">
        <v>26078</v>
      </c>
      <c r="E6883" s="147" t="s">
        <v>2240</v>
      </c>
      <c r="G6883" s="147">
        <v>0</v>
      </c>
      <c r="I6883" s="147">
        <v>5</v>
      </c>
      <c r="J6883" s="147">
        <v>2568590</v>
      </c>
      <c r="K6883" s="147" t="s">
        <v>2769</v>
      </c>
    </row>
    <row r="6884" spans="1:11" x14ac:dyDescent="0.2">
      <c r="A6884" s="147">
        <v>6</v>
      </c>
      <c r="B6884" s="149" t="s">
        <v>26076</v>
      </c>
      <c r="C6884" s="147" t="s">
        <v>2242</v>
      </c>
      <c r="D6884" s="147" t="s">
        <v>26077</v>
      </c>
      <c r="E6884" s="147" t="s">
        <v>2240</v>
      </c>
      <c r="G6884" s="147">
        <v>0</v>
      </c>
      <c r="I6884" s="147">
        <v>5</v>
      </c>
      <c r="J6884" s="147">
        <v>2568626</v>
      </c>
    </row>
    <row r="6885" spans="1:11" x14ac:dyDescent="0.2">
      <c r="A6885" s="147">
        <v>6</v>
      </c>
      <c r="B6885" s="149" t="s">
        <v>26076</v>
      </c>
      <c r="C6885" s="147" t="s">
        <v>2261</v>
      </c>
      <c r="D6885" s="147" t="s">
        <v>26075</v>
      </c>
      <c r="E6885" s="147" t="s">
        <v>2246</v>
      </c>
      <c r="G6885" s="147">
        <v>0</v>
      </c>
      <c r="I6885" s="147">
        <v>5</v>
      </c>
      <c r="J6885" s="147">
        <v>1193484</v>
      </c>
    </row>
    <row r="6886" spans="1:11" x14ac:dyDescent="0.2">
      <c r="A6886" s="147">
        <v>6</v>
      </c>
      <c r="B6886" s="149" t="s">
        <v>26074</v>
      </c>
      <c r="C6886" s="147" t="s">
        <v>2242</v>
      </c>
      <c r="D6886" s="147" t="s">
        <v>26073</v>
      </c>
      <c r="E6886" s="147" t="s">
        <v>2240</v>
      </c>
      <c r="G6886" s="147">
        <v>0</v>
      </c>
      <c r="I6886" s="147">
        <v>5</v>
      </c>
      <c r="J6886" s="147">
        <v>2568609</v>
      </c>
    </row>
    <row r="6887" spans="1:11" x14ac:dyDescent="0.2">
      <c r="A6887" s="147">
        <v>3</v>
      </c>
      <c r="B6887" s="149" t="s">
        <v>26072</v>
      </c>
      <c r="C6887" s="147" t="s">
        <v>2242</v>
      </c>
      <c r="D6887" s="147" t="s">
        <v>26071</v>
      </c>
      <c r="E6887" s="147" t="s">
        <v>2246</v>
      </c>
      <c r="G6887" s="147">
        <v>0</v>
      </c>
      <c r="I6887" s="147">
        <v>3</v>
      </c>
      <c r="J6887" s="147">
        <v>2568174</v>
      </c>
    </row>
    <row r="6888" spans="1:11" x14ac:dyDescent="0.2">
      <c r="A6888" s="147">
        <v>4</v>
      </c>
      <c r="B6888" s="149" t="s">
        <v>26068</v>
      </c>
      <c r="C6888" s="147" t="s">
        <v>2242</v>
      </c>
      <c r="D6888" s="147" t="s">
        <v>26070</v>
      </c>
      <c r="E6888" s="147" t="s">
        <v>2240</v>
      </c>
      <c r="G6888" s="147">
        <v>0</v>
      </c>
      <c r="I6888" s="147">
        <v>4</v>
      </c>
      <c r="J6888" s="147">
        <v>2568641</v>
      </c>
    </row>
    <row r="6889" spans="1:11" x14ac:dyDescent="0.2">
      <c r="A6889" s="147">
        <v>4</v>
      </c>
      <c r="B6889" s="149" t="s">
        <v>26068</v>
      </c>
      <c r="C6889" s="147" t="s">
        <v>2277</v>
      </c>
      <c r="D6889" s="147" t="s">
        <v>26069</v>
      </c>
      <c r="E6889" s="147" t="s">
        <v>2246</v>
      </c>
      <c r="G6889" s="147">
        <v>0</v>
      </c>
      <c r="I6889" s="147">
        <v>4</v>
      </c>
      <c r="J6889" s="147">
        <v>1193523</v>
      </c>
    </row>
    <row r="6890" spans="1:11" x14ac:dyDescent="0.2">
      <c r="A6890" s="147">
        <v>4</v>
      </c>
      <c r="B6890" s="149" t="s">
        <v>26068</v>
      </c>
      <c r="C6890" s="147" t="s">
        <v>2277</v>
      </c>
      <c r="D6890" s="147" t="s">
        <v>24876</v>
      </c>
      <c r="E6890" s="147" t="s">
        <v>2246</v>
      </c>
      <c r="G6890" s="147">
        <v>0</v>
      </c>
      <c r="I6890" s="147">
        <v>4</v>
      </c>
      <c r="J6890" s="147">
        <v>1193517</v>
      </c>
    </row>
    <row r="6891" spans="1:11" x14ac:dyDescent="0.2">
      <c r="A6891" s="147">
        <v>4</v>
      </c>
      <c r="B6891" s="149" t="s">
        <v>26068</v>
      </c>
      <c r="C6891" s="147" t="s">
        <v>2277</v>
      </c>
      <c r="D6891" s="147" t="s">
        <v>24875</v>
      </c>
      <c r="E6891" s="147" t="s">
        <v>2246</v>
      </c>
      <c r="G6891" s="147">
        <v>0</v>
      </c>
      <c r="I6891" s="147">
        <v>4</v>
      </c>
      <c r="J6891" s="147">
        <v>1193485</v>
      </c>
    </row>
    <row r="6892" spans="1:11" x14ac:dyDescent="0.2">
      <c r="A6892" s="147">
        <v>4</v>
      </c>
      <c r="B6892" s="149" t="s">
        <v>26068</v>
      </c>
      <c r="C6892" s="147" t="s">
        <v>2277</v>
      </c>
      <c r="D6892" s="147" t="s">
        <v>24872</v>
      </c>
      <c r="E6892" s="147" t="s">
        <v>2246</v>
      </c>
      <c r="G6892" s="147">
        <v>0</v>
      </c>
      <c r="I6892" s="147">
        <v>4</v>
      </c>
      <c r="J6892" s="147">
        <v>1193522</v>
      </c>
    </row>
    <row r="6893" spans="1:11" x14ac:dyDescent="0.2">
      <c r="A6893" s="147">
        <v>4</v>
      </c>
      <c r="B6893" s="149" t="s">
        <v>26068</v>
      </c>
      <c r="C6893" s="147" t="s">
        <v>2277</v>
      </c>
      <c r="D6893" s="147" t="s">
        <v>26067</v>
      </c>
      <c r="E6893" s="147" t="s">
        <v>2246</v>
      </c>
      <c r="G6893" s="147">
        <v>0</v>
      </c>
      <c r="I6893" s="147">
        <v>4</v>
      </c>
      <c r="J6893" s="147">
        <v>1193495</v>
      </c>
    </row>
    <row r="6894" spans="1:11" x14ac:dyDescent="0.2">
      <c r="A6894" s="147">
        <v>4</v>
      </c>
      <c r="B6894" s="149" t="s">
        <v>26061</v>
      </c>
      <c r="C6894" s="147" t="s">
        <v>2242</v>
      </c>
      <c r="D6894" s="147" t="s">
        <v>26066</v>
      </c>
      <c r="E6894" s="147" t="s">
        <v>2240</v>
      </c>
      <c r="G6894" s="147">
        <v>0</v>
      </c>
      <c r="I6894" s="147">
        <v>4</v>
      </c>
      <c r="J6894" s="147">
        <v>2568634</v>
      </c>
    </row>
    <row r="6895" spans="1:11" x14ac:dyDescent="0.2">
      <c r="A6895" s="147">
        <v>4</v>
      </c>
      <c r="B6895" s="149" t="s">
        <v>26061</v>
      </c>
      <c r="C6895" s="147" t="s">
        <v>2261</v>
      </c>
      <c r="D6895" s="147" t="s">
        <v>26065</v>
      </c>
      <c r="E6895" s="147" t="s">
        <v>2246</v>
      </c>
      <c r="G6895" s="147">
        <v>0</v>
      </c>
      <c r="I6895" s="147">
        <v>4</v>
      </c>
      <c r="J6895" s="147">
        <v>1193506</v>
      </c>
    </row>
    <row r="6896" spans="1:11" x14ac:dyDescent="0.2">
      <c r="A6896" s="147">
        <v>4</v>
      </c>
      <c r="B6896" s="149" t="s">
        <v>26061</v>
      </c>
      <c r="C6896" s="147" t="s">
        <v>2261</v>
      </c>
      <c r="D6896" s="147" t="s">
        <v>26064</v>
      </c>
      <c r="E6896" s="147" t="s">
        <v>2246</v>
      </c>
      <c r="G6896" s="147">
        <v>0</v>
      </c>
      <c r="I6896" s="147">
        <v>4</v>
      </c>
      <c r="J6896" s="147">
        <v>1193514</v>
      </c>
    </row>
    <row r="6897" spans="1:10" x14ac:dyDescent="0.2">
      <c r="A6897" s="147">
        <v>4</v>
      </c>
      <c r="B6897" s="149" t="s">
        <v>26061</v>
      </c>
      <c r="C6897" s="147" t="s">
        <v>2261</v>
      </c>
      <c r="D6897" s="147" t="s">
        <v>26063</v>
      </c>
      <c r="E6897" s="147" t="s">
        <v>2246</v>
      </c>
      <c r="G6897" s="147">
        <v>0</v>
      </c>
      <c r="I6897" s="147">
        <v>4</v>
      </c>
      <c r="J6897" s="147">
        <v>1193505</v>
      </c>
    </row>
    <row r="6898" spans="1:10" x14ac:dyDescent="0.2">
      <c r="A6898" s="147">
        <v>4</v>
      </c>
      <c r="B6898" s="149" t="s">
        <v>26061</v>
      </c>
      <c r="C6898" s="147" t="s">
        <v>2261</v>
      </c>
      <c r="D6898" s="147" t="s">
        <v>26062</v>
      </c>
      <c r="E6898" s="147" t="s">
        <v>2246</v>
      </c>
      <c r="G6898" s="147">
        <v>0</v>
      </c>
      <c r="I6898" s="147">
        <v>4</v>
      </c>
      <c r="J6898" s="147">
        <v>1193500</v>
      </c>
    </row>
    <row r="6899" spans="1:10" x14ac:dyDescent="0.2">
      <c r="A6899" s="147">
        <v>4</v>
      </c>
      <c r="B6899" s="149" t="s">
        <v>26061</v>
      </c>
      <c r="C6899" s="147" t="s">
        <v>2277</v>
      </c>
      <c r="D6899" s="147" t="s">
        <v>26060</v>
      </c>
      <c r="E6899" s="147" t="s">
        <v>2246</v>
      </c>
      <c r="G6899" s="147">
        <v>0</v>
      </c>
      <c r="I6899" s="147">
        <v>4</v>
      </c>
      <c r="J6899" s="147">
        <v>1193499</v>
      </c>
    </row>
    <row r="6900" spans="1:10" x14ac:dyDescent="0.2">
      <c r="A6900" s="147">
        <v>4</v>
      </c>
      <c r="B6900" s="149" t="s">
        <v>26058</v>
      </c>
      <c r="C6900" s="147" t="s">
        <v>2242</v>
      </c>
      <c r="D6900" s="147" t="s">
        <v>26059</v>
      </c>
      <c r="E6900" s="147" t="s">
        <v>2240</v>
      </c>
      <c r="G6900" s="147">
        <v>0</v>
      </c>
      <c r="I6900" s="147">
        <v>4</v>
      </c>
      <c r="J6900" s="147">
        <v>2568631</v>
      </c>
    </row>
    <row r="6901" spans="1:10" x14ac:dyDescent="0.2">
      <c r="A6901" s="147">
        <v>4</v>
      </c>
      <c r="B6901" s="149" t="s">
        <v>26058</v>
      </c>
      <c r="C6901" s="147" t="s">
        <v>2277</v>
      </c>
      <c r="D6901" s="147" t="s">
        <v>26057</v>
      </c>
      <c r="E6901" s="147" t="s">
        <v>2246</v>
      </c>
      <c r="G6901" s="147">
        <v>0</v>
      </c>
      <c r="I6901" s="147">
        <v>4</v>
      </c>
      <c r="J6901" s="147">
        <v>1193493</v>
      </c>
    </row>
    <row r="6902" spans="1:10" x14ac:dyDescent="0.2">
      <c r="A6902" s="147">
        <v>4</v>
      </c>
      <c r="B6902" s="149" t="s">
        <v>26055</v>
      </c>
      <c r="C6902" s="147" t="s">
        <v>2242</v>
      </c>
      <c r="D6902" s="147" t="s">
        <v>26052</v>
      </c>
      <c r="E6902" s="147" t="s">
        <v>2246</v>
      </c>
      <c r="G6902" s="147">
        <v>0</v>
      </c>
      <c r="I6902" s="147">
        <v>4</v>
      </c>
      <c r="J6902" s="147">
        <v>2568633</v>
      </c>
    </row>
    <row r="6903" spans="1:10" x14ac:dyDescent="0.2">
      <c r="A6903" s="147">
        <v>4</v>
      </c>
      <c r="B6903" s="149" t="s">
        <v>26055</v>
      </c>
      <c r="C6903" s="147" t="s">
        <v>2261</v>
      </c>
      <c r="D6903" s="147" t="s">
        <v>26056</v>
      </c>
      <c r="E6903" s="147" t="s">
        <v>2246</v>
      </c>
      <c r="G6903" s="147">
        <v>0</v>
      </c>
      <c r="I6903" s="147">
        <v>4</v>
      </c>
      <c r="J6903" s="147">
        <v>1193501</v>
      </c>
    </row>
    <row r="6904" spans="1:10" x14ac:dyDescent="0.2">
      <c r="A6904" s="147">
        <v>4</v>
      </c>
      <c r="B6904" s="149" t="s">
        <v>26055</v>
      </c>
      <c r="C6904" s="147" t="s">
        <v>2261</v>
      </c>
      <c r="D6904" s="147" t="s">
        <v>26054</v>
      </c>
      <c r="E6904" s="147" t="s">
        <v>2246</v>
      </c>
      <c r="G6904" s="147">
        <v>0</v>
      </c>
      <c r="I6904" s="147">
        <v>4</v>
      </c>
      <c r="J6904" s="147">
        <v>1193486</v>
      </c>
    </row>
    <row r="6905" spans="1:10" x14ac:dyDescent="0.2">
      <c r="A6905" s="147">
        <v>5</v>
      </c>
      <c r="B6905" s="149" t="s">
        <v>26053</v>
      </c>
      <c r="C6905" s="147" t="s">
        <v>2242</v>
      </c>
      <c r="D6905" s="147" t="s">
        <v>26052</v>
      </c>
      <c r="E6905" s="147" t="s">
        <v>2246</v>
      </c>
      <c r="G6905" s="147">
        <v>0</v>
      </c>
      <c r="I6905" s="147">
        <v>5</v>
      </c>
      <c r="J6905" s="147">
        <v>2568657</v>
      </c>
    </row>
    <row r="6906" spans="1:10" x14ac:dyDescent="0.2">
      <c r="A6906" s="147">
        <v>6</v>
      </c>
      <c r="B6906" s="149" t="s">
        <v>26051</v>
      </c>
      <c r="C6906" s="147" t="s">
        <v>2242</v>
      </c>
      <c r="D6906" s="147" t="s">
        <v>26050</v>
      </c>
      <c r="E6906" s="147" t="s">
        <v>2240</v>
      </c>
      <c r="G6906" s="147">
        <v>0</v>
      </c>
      <c r="I6906" s="147">
        <v>6</v>
      </c>
      <c r="J6906" s="147">
        <v>2568664</v>
      </c>
    </row>
    <row r="6907" spans="1:10" x14ac:dyDescent="0.2">
      <c r="A6907" s="147">
        <v>6</v>
      </c>
      <c r="B6907" s="149" t="s">
        <v>26049</v>
      </c>
      <c r="C6907" s="147" t="s">
        <v>2242</v>
      </c>
      <c r="D6907" s="147" t="s">
        <v>26048</v>
      </c>
      <c r="E6907" s="147" t="s">
        <v>2240</v>
      </c>
      <c r="G6907" s="147">
        <v>0</v>
      </c>
      <c r="I6907" s="147">
        <v>5</v>
      </c>
      <c r="J6907" s="147">
        <v>2568655</v>
      </c>
    </row>
    <row r="6908" spans="1:10" x14ac:dyDescent="0.2">
      <c r="A6908" s="147">
        <v>6</v>
      </c>
      <c r="B6908" s="149" t="s">
        <v>26047</v>
      </c>
      <c r="C6908" s="147" t="s">
        <v>2242</v>
      </c>
      <c r="D6908" s="147" t="s">
        <v>26046</v>
      </c>
      <c r="E6908" s="147" t="s">
        <v>2240</v>
      </c>
      <c r="G6908" s="147">
        <v>0</v>
      </c>
      <c r="I6908" s="147">
        <v>5</v>
      </c>
      <c r="J6908" s="147">
        <v>2568648</v>
      </c>
    </row>
    <row r="6909" spans="1:10" x14ac:dyDescent="0.2">
      <c r="A6909" s="147">
        <v>6</v>
      </c>
      <c r="B6909" s="149" t="s">
        <v>26045</v>
      </c>
      <c r="C6909" s="147" t="s">
        <v>2242</v>
      </c>
      <c r="D6909" s="147" t="s">
        <v>26044</v>
      </c>
      <c r="E6909" s="147" t="s">
        <v>2240</v>
      </c>
      <c r="G6909" s="147">
        <v>0</v>
      </c>
      <c r="I6909" s="147">
        <v>5</v>
      </c>
      <c r="J6909" s="147">
        <v>2568654</v>
      </c>
    </row>
    <row r="6910" spans="1:10" x14ac:dyDescent="0.2">
      <c r="A6910" s="147">
        <v>6</v>
      </c>
      <c r="B6910" s="149" t="s">
        <v>26043</v>
      </c>
      <c r="C6910" s="147" t="s">
        <v>2242</v>
      </c>
      <c r="D6910" s="147" t="s">
        <v>26042</v>
      </c>
      <c r="E6910" s="147" t="s">
        <v>2240</v>
      </c>
      <c r="G6910" s="147">
        <v>0</v>
      </c>
      <c r="I6910" s="147">
        <v>5</v>
      </c>
      <c r="J6910" s="147">
        <v>2568663</v>
      </c>
    </row>
    <row r="6911" spans="1:10" x14ac:dyDescent="0.2">
      <c r="A6911" s="147">
        <v>6</v>
      </c>
      <c r="B6911" s="149" t="s">
        <v>26041</v>
      </c>
      <c r="C6911" s="147" t="s">
        <v>2242</v>
      </c>
      <c r="D6911" s="147" t="s">
        <v>26040</v>
      </c>
      <c r="E6911" s="147" t="s">
        <v>2240</v>
      </c>
      <c r="G6911" s="147">
        <v>0</v>
      </c>
      <c r="I6911" s="147">
        <v>5</v>
      </c>
      <c r="J6911" s="147">
        <v>2568651</v>
      </c>
    </row>
    <row r="6912" spans="1:10" x14ac:dyDescent="0.2">
      <c r="A6912" s="147">
        <v>6</v>
      </c>
      <c r="B6912" s="149" t="s">
        <v>26039</v>
      </c>
      <c r="C6912" s="147" t="s">
        <v>2242</v>
      </c>
      <c r="D6912" s="147" t="s">
        <v>26038</v>
      </c>
      <c r="E6912" s="147" t="s">
        <v>2240</v>
      </c>
      <c r="G6912" s="147">
        <v>0</v>
      </c>
      <c r="I6912" s="147">
        <v>5</v>
      </c>
      <c r="J6912" s="147">
        <v>2568659</v>
      </c>
    </row>
    <row r="6913" spans="1:10" x14ac:dyDescent="0.2">
      <c r="A6913" s="147">
        <v>3</v>
      </c>
      <c r="B6913" s="149" t="s">
        <v>26037</v>
      </c>
      <c r="C6913" s="147" t="s">
        <v>2242</v>
      </c>
      <c r="D6913" s="147" t="s">
        <v>25775</v>
      </c>
      <c r="E6913" s="147" t="s">
        <v>2246</v>
      </c>
      <c r="G6913" s="147">
        <v>0</v>
      </c>
      <c r="I6913" s="147">
        <v>3</v>
      </c>
      <c r="J6913" s="147">
        <v>2568192</v>
      </c>
    </row>
    <row r="6914" spans="1:10" x14ac:dyDescent="0.2">
      <c r="A6914" s="147">
        <v>4</v>
      </c>
      <c r="B6914" s="149" t="s">
        <v>26027</v>
      </c>
      <c r="C6914" s="147" t="s">
        <v>2242</v>
      </c>
      <c r="D6914" s="147" t="s">
        <v>26036</v>
      </c>
      <c r="E6914" s="147" t="s">
        <v>2246</v>
      </c>
      <c r="G6914" s="147">
        <v>0</v>
      </c>
      <c r="I6914" s="147">
        <v>4</v>
      </c>
      <c r="J6914" s="147">
        <v>2568667</v>
      </c>
    </row>
    <row r="6915" spans="1:10" x14ac:dyDescent="0.2">
      <c r="A6915" s="147">
        <v>4</v>
      </c>
      <c r="B6915" s="149" t="s">
        <v>26027</v>
      </c>
      <c r="C6915" s="147" t="s">
        <v>2261</v>
      </c>
      <c r="D6915" s="147" t="s">
        <v>26035</v>
      </c>
      <c r="E6915" s="147" t="s">
        <v>2246</v>
      </c>
      <c r="G6915" s="147">
        <v>0</v>
      </c>
      <c r="I6915" s="147">
        <v>4</v>
      </c>
      <c r="J6915" s="147">
        <v>1193540</v>
      </c>
    </row>
    <row r="6916" spans="1:10" x14ac:dyDescent="0.2">
      <c r="A6916" s="147">
        <v>4</v>
      </c>
      <c r="B6916" s="149" t="s">
        <v>26027</v>
      </c>
      <c r="C6916" s="147" t="s">
        <v>2261</v>
      </c>
      <c r="D6916" s="147" t="s">
        <v>26034</v>
      </c>
      <c r="E6916" s="147" t="s">
        <v>2246</v>
      </c>
      <c r="G6916" s="147">
        <v>0</v>
      </c>
      <c r="I6916" s="147">
        <v>4</v>
      </c>
      <c r="J6916" s="147">
        <v>1193661</v>
      </c>
    </row>
    <row r="6917" spans="1:10" x14ac:dyDescent="0.2">
      <c r="A6917" s="147">
        <v>4</v>
      </c>
      <c r="B6917" s="149" t="s">
        <v>26027</v>
      </c>
      <c r="C6917" s="147" t="s">
        <v>2261</v>
      </c>
      <c r="D6917" s="147" t="s">
        <v>26033</v>
      </c>
      <c r="E6917" s="147" t="s">
        <v>2246</v>
      </c>
      <c r="G6917" s="147">
        <v>0</v>
      </c>
      <c r="I6917" s="147">
        <v>4</v>
      </c>
      <c r="J6917" s="147">
        <v>1193580</v>
      </c>
    </row>
    <row r="6918" spans="1:10" x14ac:dyDescent="0.2">
      <c r="A6918" s="147">
        <v>4</v>
      </c>
      <c r="B6918" s="149" t="s">
        <v>26027</v>
      </c>
      <c r="C6918" s="147" t="s">
        <v>2261</v>
      </c>
      <c r="D6918" s="147" t="s">
        <v>26032</v>
      </c>
      <c r="E6918" s="147" t="s">
        <v>2246</v>
      </c>
      <c r="G6918" s="147">
        <v>0</v>
      </c>
      <c r="I6918" s="147">
        <v>4</v>
      </c>
      <c r="J6918" s="147">
        <v>1193575</v>
      </c>
    </row>
    <row r="6919" spans="1:10" x14ac:dyDescent="0.2">
      <c r="A6919" s="147">
        <v>4</v>
      </c>
      <c r="B6919" s="149" t="s">
        <v>26027</v>
      </c>
      <c r="C6919" s="147" t="s">
        <v>2261</v>
      </c>
      <c r="D6919" s="147" t="s">
        <v>26031</v>
      </c>
      <c r="E6919" s="147" t="s">
        <v>2246</v>
      </c>
      <c r="G6919" s="147">
        <v>0</v>
      </c>
      <c r="I6919" s="147">
        <v>4</v>
      </c>
      <c r="J6919" s="147">
        <v>1193555</v>
      </c>
    </row>
    <row r="6920" spans="1:10" x14ac:dyDescent="0.2">
      <c r="A6920" s="147">
        <v>4</v>
      </c>
      <c r="B6920" s="149" t="s">
        <v>26027</v>
      </c>
      <c r="C6920" s="147" t="s">
        <v>2261</v>
      </c>
      <c r="D6920" s="147" t="s">
        <v>26030</v>
      </c>
      <c r="E6920" s="147" t="s">
        <v>2246</v>
      </c>
      <c r="G6920" s="147">
        <v>0</v>
      </c>
      <c r="I6920" s="147">
        <v>4</v>
      </c>
      <c r="J6920" s="147">
        <v>1193610</v>
      </c>
    </row>
    <row r="6921" spans="1:10" x14ac:dyDescent="0.2">
      <c r="A6921" s="147">
        <v>4</v>
      </c>
      <c r="B6921" s="149" t="s">
        <v>26027</v>
      </c>
      <c r="C6921" s="147" t="s">
        <v>2446</v>
      </c>
      <c r="D6921" s="147" t="s">
        <v>26029</v>
      </c>
      <c r="E6921" s="147" t="s">
        <v>2246</v>
      </c>
      <c r="G6921" s="147">
        <v>0</v>
      </c>
      <c r="I6921" s="147">
        <v>4</v>
      </c>
      <c r="J6921" s="147">
        <v>1193607</v>
      </c>
    </row>
    <row r="6922" spans="1:10" x14ac:dyDescent="0.2">
      <c r="A6922" s="147">
        <v>4</v>
      </c>
      <c r="B6922" s="149" t="s">
        <v>26027</v>
      </c>
      <c r="C6922" s="147" t="s">
        <v>2446</v>
      </c>
      <c r="D6922" s="147" t="s">
        <v>25171</v>
      </c>
      <c r="E6922" s="147" t="s">
        <v>2246</v>
      </c>
      <c r="G6922" s="147">
        <v>0</v>
      </c>
      <c r="I6922" s="147">
        <v>4</v>
      </c>
      <c r="J6922" s="147">
        <v>1193542</v>
      </c>
    </row>
    <row r="6923" spans="1:10" x14ac:dyDescent="0.2">
      <c r="A6923" s="147">
        <v>4</v>
      </c>
      <c r="B6923" s="149" t="s">
        <v>26027</v>
      </c>
      <c r="C6923" s="147" t="s">
        <v>2446</v>
      </c>
      <c r="D6923" s="147" t="s">
        <v>25170</v>
      </c>
      <c r="E6923" s="147" t="s">
        <v>2246</v>
      </c>
      <c r="G6923" s="147">
        <v>0</v>
      </c>
      <c r="I6923" s="147">
        <v>4</v>
      </c>
      <c r="J6923" s="147">
        <v>1193620</v>
      </c>
    </row>
    <row r="6924" spans="1:10" x14ac:dyDescent="0.2">
      <c r="A6924" s="147">
        <v>4</v>
      </c>
      <c r="B6924" s="149" t="s">
        <v>26027</v>
      </c>
      <c r="C6924" s="147" t="s">
        <v>2446</v>
      </c>
      <c r="D6924" s="147" t="s">
        <v>26028</v>
      </c>
      <c r="E6924" s="147" t="s">
        <v>2246</v>
      </c>
      <c r="G6924" s="147">
        <v>0</v>
      </c>
      <c r="I6924" s="147">
        <v>4</v>
      </c>
      <c r="J6924" s="147">
        <v>1193627</v>
      </c>
    </row>
    <row r="6925" spans="1:10" x14ac:dyDescent="0.2">
      <c r="A6925" s="147">
        <v>4</v>
      </c>
      <c r="B6925" s="149" t="s">
        <v>26027</v>
      </c>
      <c r="C6925" s="147" t="s">
        <v>2446</v>
      </c>
      <c r="D6925" s="147" t="s">
        <v>25445</v>
      </c>
      <c r="E6925" s="147" t="s">
        <v>2246</v>
      </c>
      <c r="G6925" s="147">
        <v>0</v>
      </c>
      <c r="I6925" s="147">
        <v>4</v>
      </c>
      <c r="J6925" s="147">
        <v>1193564</v>
      </c>
    </row>
    <row r="6926" spans="1:10" x14ac:dyDescent="0.2">
      <c r="A6926" s="147">
        <v>4</v>
      </c>
      <c r="B6926" s="149" t="s">
        <v>26027</v>
      </c>
      <c r="C6926" s="147" t="s">
        <v>2446</v>
      </c>
      <c r="D6926" s="147" t="s">
        <v>25413</v>
      </c>
      <c r="E6926" s="147" t="s">
        <v>2246</v>
      </c>
      <c r="G6926" s="147">
        <v>0</v>
      </c>
      <c r="I6926" s="147">
        <v>4</v>
      </c>
      <c r="J6926" s="147">
        <v>1193571</v>
      </c>
    </row>
    <row r="6927" spans="1:10" x14ac:dyDescent="0.2">
      <c r="A6927" s="147">
        <v>4</v>
      </c>
      <c r="B6927" s="149" t="s">
        <v>26027</v>
      </c>
      <c r="C6927" s="147" t="s">
        <v>2277</v>
      </c>
      <c r="D6927" s="147" t="s">
        <v>26026</v>
      </c>
      <c r="E6927" s="147" t="s">
        <v>2246</v>
      </c>
      <c r="F6927" s="147" t="s">
        <v>2259</v>
      </c>
      <c r="G6927" s="147">
        <v>1</v>
      </c>
      <c r="H6927" s="148">
        <v>41204</v>
      </c>
      <c r="I6927" s="147">
        <v>4</v>
      </c>
      <c r="J6927" s="147">
        <v>1205807</v>
      </c>
    </row>
    <row r="6928" spans="1:10" x14ac:dyDescent="0.2">
      <c r="A6928" s="147">
        <v>5</v>
      </c>
      <c r="B6928" s="149" t="s">
        <v>26025</v>
      </c>
      <c r="C6928" s="147" t="s">
        <v>2242</v>
      </c>
      <c r="D6928" s="147" t="s">
        <v>26024</v>
      </c>
      <c r="E6928" s="147" t="s">
        <v>2246</v>
      </c>
      <c r="G6928" s="147">
        <v>0</v>
      </c>
      <c r="I6928" s="147">
        <v>5</v>
      </c>
      <c r="J6928" s="147">
        <v>2568706</v>
      </c>
    </row>
    <row r="6929" spans="1:10" x14ac:dyDescent="0.2">
      <c r="A6929" s="147">
        <v>6</v>
      </c>
      <c r="B6929" s="149" t="s">
        <v>26023</v>
      </c>
      <c r="C6929" s="147" t="s">
        <v>2242</v>
      </c>
      <c r="D6929" s="147" t="s">
        <v>26022</v>
      </c>
      <c r="E6929" s="147" t="s">
        <v>2240</v>
      </c>
      <c r="G6929" s="147">
        <v>0</v>
      </c>
      <c r="I6929" s="147">
        <v>6</v>
      </c>
      <c r="J6929" s="147">
        <v>2568727</v>
      </c>
    </row>
    <row r="6930" spans="1:10" x14ac:dyDescent="0.2">
      <c r="A6930" s="147">
        <v>6</v>
      </c>
      <c r="B6930" s="149" t="s">
        <v>26021</v>
      </c>
      <c r="C6930" s="147" t="s">
        <v>2242</v>
      </c>
      <c r="D6930" s="147" t="s">
        <v>26020</v>
      </c>
      <c r="E6930" s="147" t="s">
        <v>2240</v>
      </c>
      <c r="G6930" s="147">
        <v>0</v>
      </c>
      <c r="I6930" s="147">
        <v>5</v>
      </c>
      <c r="J6930" s="147">
        <v>2568715</v>
      </c>
    </row>
    <row r="6931" spans="1:10" x14ac:dyDescent="0.2">
      <c r="A6931" s="147">
        <v>6</v>
      </c>
      <c r="B6931" s="149" t="s">
        <v>26019</v>
      </c>
      <c r="C6931" s="147" t="s">
        <v>2242</v>
      </c>
      <c r="D6931" s="147" t="s">
        <v>26018</v>
      </c>
      <c r="E6931" s="147" t="s">
        <v>2240</v>
      </c>
      <c r="G6931" s="147">
        <v>0</v>
      </c>
      <c r="I6931" s="147">
        <v>5</v>
      </c>
      <c r="J6931" s="147">
        <v>2568711</v>
      </c>
    </row>
    <row r="6932" spans="1:10" x14ac:dyDescent="0.2">
      <c r="A6932" s="147">
        <v>6</v>
      </c>
      <c r="B6932" s="149" t="s">
        <v>26017</v>
      </c>
      <c r="C6932" s="147" t="s">
        <v>2242</v>
      </c>
      <c r="D6932" s="147" t="s">
        <v>26016</v>
      </c>
      <c r="E6932" s="147" t="s">
        <v>2240</v>
      </c>
      <c r="G6932" s="147">
        <v>0</v>
      </c>
      <c r="I6932" s="147">
        <v>5</v>
      </c>
      <c r="J6932" s="147">
        <v>2568707</v>
      </c>
    </row>
    <row r="6933" spans="1:10" x14ac:dyDescent="0.2">
      <c r="A6933" s="147">
        <v>6</v>
      </c>
      <c r="B6933" s="149" t="s">
        <v>26015</v>
      </c>
      <c r="C6933" s="147" t="s">
        <v>2242</v>
      </c>
      <c r="D6933" s="147" t="s">
        <v>26014</v>
      </c>
      <c r="E6933" s="147" t="s">
        <v>2240</v>
      </c>
      <c r="G6933" s="147">
        <v>0</v>
      </c>
      <c r="I6933" s="147">
        <v>5</v>
      </c>
      <c r="J6933" s="147">
        <v>2568705</v>
      </c>
    </row>
    <row r="6934" spans="1:10" x14ac:dyDescent="0.2">
      <c r="A6934" s="147">
        <v>6</v>
      </c>
      <c r="B6934" s="149" t="s">
        <v>26013</v>
      </c>
      <c r="C6934" s="147" t="s">
        <v>2242</v>
      </c>
      <c r="D6934" s="147" t="s">
        <v>26012</v>
      </c>
      <c r="E6934" s="147" t="s">
        <v>2240</v>
      </c>
      <c r="G6934" s="147">
        <v>0</v>
      </c>
      <c r="I6934" s="147">
        <v>5</v>
      </c>
      <c r="J6934" s="147">
        <v>2568702</v>
      </c>
    </row>
    <row r="6935" spans="1:10" x14ac:dyDescent="0.2">
      <c r="A6935" s="147">
        <v>6</v>
      </c>
      <c r="B6935" s="149" t="s">
        <v>26011</v>
      </c>
      <c r="C6935" s="147" t="s">
        <v>2242</v>
      </c>
      <c r="D6935" s="147" t="s">
        <v>26010</v>
      </c>
      <c r="E6935" s="147" t="s">
        <v>2240</v>
      </c>
      <c r="G6935" s="147">
        <v>0</v>
      </c>
      <c r="I6935" s="147">
        <v>5</v>
      </c>
      <c r="J6935" s="147">
        <v>2568714</v>
      </c>
    </row>
    <row r="6936" spans="1:10" x14ac:dyDescent="0.2">
      <c r="A6936" s="147">
        <v>6</v>
      </c>
      <c r="B6936" s="149" t="s">
        <v>26009</v>
      </c>
      <c r="C6936" s="147" t="s">
        <v>2242</v>
      </c>
      <c r="D6936" s="147" t="s">
        <v>26008</v>
      </c>
      <c r="E6936" s="147" t="s">
        <v>2240</v>
      </c>
      <c r="G6936" s="147">
        <v>0</v>
      </c>
      <c r="I6936" s="147">
        <v>5</v>
      </c>
      <c r="J6936" s="147">
        <v>2568723</v>
      </c>
    </row>
    <row r="6937" spans="1:10" x14ac:dyDescent="0.2">
      <c r="A6937" s="147">
        <v>6</v>
      </c>
      <c r="B6937" s="149" t="s">
        <v>26007</v>
      </c>
      <c r="C6937" s="147" t="s">
        <v>2242</v>
      </c>
      <c r="D6937" s="147" t="s">
        <v>26006</v>
      </c>
      <c r="E6937" s="147" t="s">
        <v>2240</v>
      </c>
      <c r="G6937" s="147">
        <v>0</v>
      </c>
      <c r="I6937" s="147">
        <v>5</v>
      </c>
      <c r="J6937" s="147">
        <v>2568698</v>
      </c>
    </row>
    <row r="6938" spans="1:10" x14ac:dyDescent="0.2">
      <c r="A6938" s="147">
        <v>6</v>
      </c>
      <c r="B6938" s="149" t="s">
        <v>26005</v>
      </c>
      <c r="C6938" s="147" t="s">
        <v>2242</v>
      </c>
      <c r="D6938" s="147" t="s">
        <v>26004</v>
      </c>
      <c r="E6938" s="147" t="s">
        <v>2240</v>
      </c>
      <c r="G6938" s="147">
        <v>0</v>
      </c>
      <c r="I6938" s="147">
        <v>5</v>
      </c>
      <c r="J6938" s="147">
        <v>2568726</v>
      </c>
    </row>
    <row r="6939" spans="1:10" x14ac:dyDescent="0.2">
      <c r="A6939" s="147">
        <v>4</v>
      </c>
      <c r="B6939" s="149" t="s">
        <v>26002</v>
      </c>
      <c r="C6939" s="147" t="s">
        <v>2242</v>
      </c>
      <c r="D6939" s="147" t="s">
        <v>26003</v>
      </c>
      <c r="E6939" s="147" t="s">
        <v>2246</v>
      </c>
      <c r="G6939" s="147">
        <v>0</v>
      </c>
      <c r="I6939" s="147">
        <v>4</v>
      </c>
      <c r="J6939" s="147">
        <v>2568672</v>
      </c>
    </row>
    <row r="6940" spans="1:10" x14ac:dyDescent="0.2">
      <c r="A6940" s="147">
        <v>4</v>
      </c>
      <c r="B6940" s="149" t="s">
        <v>26002</v>
      </c>
      <c r="C6940" s="147" t="s">
        <v>2277</v>
      </c>
      <c r="D6940" s="147" t="s">
        <v>26001</v>
      </c>
      <c r="E6940" s="147" t="s">
        <v>2246</v>
      </c>
      <c r="G6940" s="147">
        <v>0</v>
      </c>
      <c r="I6940" s="147">
        <v>4</v>
      </c>
      <c r="J6940" s="147">
        <v>1193631</v>
      </c>
    </row>
    <row r="6941" spans="1:10" x14ac:dyDescent="0.2">
      <c r="A6941" s="147">
        <v>5</v>
      </c>
      <c r="B6941" s="149" t="s">
        <v>26000</v>
      </c>
      <c r="C6941" s="147" t="s">
        <v>2242</v>
      </c>
      <c r="D6941" s="147" t="s">
        <v>25999</v>
      </c>
      <c r="E6941" s="147" t="s">
        <v>2246</v>
      </c>
      <c r="G6941" s="147">
        <v>0</v>
      </c>
      <c r="I6941" s="147">
        <v>5</v>
      </c>
      <c r="J6941" s="147">
        <v>2568738</v>
      </c>
    </row>
    <row r="6942" spans="1:10" x14ac:dyDescent="0.2">
      <c r="A6942" s="147">
        <v>6</v>
      </c>
      <c r="B6942" s="149" t="s">
        <v>25998</v>
      </c>
      <c r="C6942" s="147" t="s">
        <v>2242</v>
      </c>
      <c r="D6942" s="147" t="s">
        <v>25997</v>
      </c>
      <c r="E6942" s="147" t="s">
        <v>2240</v>
      </c>
      <c r="G6942" s="147">
        <v>0</v>
      </c>
      <c r="I6942" s="147">
        <v>6</v>
      </c>
      <c r="J6942" s="147">
        <v>2568740</v>
      </c>
    </row>
    <row r="6943" spans="1:10" x14ac:dyDescent="0.2">
      <c r="A6943" s="147">
        <v>6</v>
      </c>
      <c r="B6943" s="149" t="s">
        <v>25996</v>
      </c>
      <c r="C6943" s="147" t="s">
        <v>2242</v>
      </c>
      <c r="D6943" s="147" t="s">
        <v>25995</v>
      </c>
      <c r="E6943" s="147" t="s">
        <v>2240</v>
      </c>
      <c r="G6943" s="147">
        <v>0</v>
      </c>
      <c r="I6943" s="147">
        <v>5</v>
      </c>
      <c r="J6943" s="147">
        <v>2568736</v>
      </c>
    </row>
    <row r="6944" spans="1:10" x14ac:dyDescent="0.2">
      <c r="A6944" s="147">
        <v>6</v>
      </c>
      <c r="B6944" s="149" t="s">
        <v>25994</v>
      </c>
      <c r="C6944" s="147" t="s">
        <v>2242</v>
      </c>
      <c r="D6944" s="147" t="s">
        <v>25993</v>
      </c>
      <c r="E6944" s="147" t="s">
        <v>2240</v>
      </c>
      <c r="G6944" s="147">
        <v>0</v>
      </c>
      <c r="I6944" s="147">
        <v>5</v>
      </c>
      <c r="J6944" s="147">
        <v>2568737</v>
      </c>
    </row>
    <row r="6945" spans="1:11" x14ac:dyDescent="0.2">
      <c r="A6945" s="147">
        <v>4</v>
      </c>
      <c r="B6945" s="149" t="s">
        <v>25980</v>
      </c>
      <c r="C6945" s="147" t="s">
        <v>2242</v>
      </c>
      <c r="D6945" s="147" t="s">
        <v>25992</v>
      </c>
      <c r="E6945" s="147" t="s">
        <v>2246</v>
      </c>
      <c r="G6945" s="147">
        <v>0</v>
      </c>
      <c r="I6945" s="147">
        <v>4</v>
      </c>
      <c r="J6945" s="147">
        <v>2568681</v>
      </c>
    </row>
    <row r="6946" spans="1:11" x14ac:dyDescent="0.2">
      <c r="A6946" s="147">
        <v>4</v>
      </c>
      <c r="B6946" s="149" t="s">
        <v>25980</v>
      </c>
      <c r="C6946" s="147" t="s">
        <v>2261</v>
      </c>
      <c r="D6946" s="147" t="s">
        <v>25991</v>
      </c>
      <c r="E6946" s="147" t="s">
        <v>2246</v>
      </c>
      <c r="G6946" s="147">
        <v>0</v>
      </c>
      <c r="I6946" s="147">
        <v>4</v>
      </c>
      <c r="J6946" s="147">
        <v>1193604</v>
      </c>
    </row>
    <row r="6947" spans="1:11" x14ac:dyDescent="0.2">
      <c r="A6947" s="147">
        <v>4</v>
      </c>
      <c r="B6947" s="149" t="s">
        <v>25980</v>
      </c>
      <c r="C6947" s="147" t="s">
        <v>2261</v>
      </c>
      <c r="D6947" s="147" t="s">
        <v>25990</v>
      </c>
      <c r="E6947" s="147" t="s">
        <v>2246</v>
      </c>
      <c r="G6947" s="147">
        <v>0</v>
      </c>
      <c r="I6947" s="147">
        <v>4</v>
      </c>
      <c r="J6947" s="147">
        <v>1193597</v>
      </c>
    </row>
    <row r="6948" spans="1:11" x14ac:dyDescent="0.2">
      <c r="A6948" s="147">
        <v>4</v>
      </c>
      <c r="B6948" s="149" t="s">
        <v>25980</v>
      </c>
      <c r="C6948" s="147" t="s">
        <v>2261</v>
      </c>
      <c r="D6948" s="147" t="s">
        <v>25989</v>
      </c>
      <c r="E6948" s="147" t="s">
        <v>2246</v>
      </c>
      <c r="G6948" s="147">
        <v>0</v>
      </c>
      <c r="I6948" s="147">
        <v>4</v>
      </c>
      <c r="J6948" s="147">
        <v>1193548</v>
      </c>
    </row>
    <row r="6949" spans="1:11" x14ac:dyDescent="0.2">
      <c r="A6949" s="147">
        <v>4</v>
      </c>
      <c r="B6949" s="149" t="s">
        <v>25980</v>
      </c>
      <c r="C6949" s="147" t="s">
        <v>2261</v>
      </c>
      <c r="D6949" s="147" t="s">
        <v>25988</v>
      </c>
      <c r="E6949" s="147" t="s">
        <v>2246</v>
      </c>
      <c r="G6949" s="147">
        <v>0</v>
      </c>
      <c r="I6949" s="147">
        <v>4</v>
      </c>
      <c r="J6949" s="147">
        <v>1193623</v>
      </c>
    </row>
    <row r="6950" spans="1:11" x14ac:dyDescent="0.2">
      <c r="A6950" s="147">
        <v>4</v>
      </c>
      <c r="B6950" s="149" t="s">
        <v>25980</v>
      </c>
      <c r="C6950" s="147" t="s">
        <v>2261</v>
      </c>
      <c r="D6950" s="147" t="s">
        <v>25987</v>
      </c>
      <c r="E6950" s="147" t="s">
        <v>2246</v>
      </c>
      <c r="G6950" s="147">
        <v>0</v>
      </c>
      <c r="I6950" s="147">
        <v>4</v>
      </c>
      <c r="J6950" s="147">
        <v>1193596</v>
      </c>
    </row>
    <row r="6951" spans="1:11" x14ac:dyDescent="0.2">
      <c r="A6951" s="147">
        <v>4</v>
      </c>
      <c r="B6951" s="149" t="s">
        <v>25980</v>
      </c>
      <c r="C6951" s="147" t="s">
        <v>2261</v>
      </c>
      <c r="D6951" s="147" t="s">
        <v>25986</v>
      </c>
      <c r="E6951" s="147" t="s">
        <v>2246</v>
      </c>
      <c r="G6951" s="147">
        <v>0</v>
      </c>
      <c r="I6951" s="147">
        <v>4</v>
      </c>
      <c r="J6951" s="147">
        <v>1193560</v>
      </c>
    </row>
    <row r="6952" spans="1:11" x14ac:dyDescent="0.2">
      <c r="A6952" s="147">
        <v>4</v>
      </c>
      <c r="B6952" s="149" t="s">
        <v>25980</v>
      </c>
      <c r="C6952" s="147" t="s">
        <v>2261</v>
      </c>
      <c r="D6952" s="147" t="s">
        <v>25985</v>
      </c>
      <c r="E6952" s="147" t="s">
        <v>2246</v>
      </c>
      <c r="G6952" s="147">
        <v>0</v>
      </c>
      <c r="I6952" s="147">
        <v>4</v>
      </c>
      <c r="J6952" s="147">
        <v>1193633</v>
      </c>
    </row>
    <row r="6953" spans="1:11" x14ac:dyDescent="0.2">
      <c r="A6953" s="147">
        <v>4</v>
      </c>
      <c r="B6953" s="149" t="s">
        <v>25980</v>
      </c>
      <c r="C6953" s="147" t="s">
        <v>2261</v>
      </c>
      <c r="D6953" s="147" t="s">
        <v>25984</v>
      </c>
      <c r="E6953" s="147" t="s">
        <v>2246</v>
      </c>
      <c r="G6953" s="147">
        <v>0</v>
      </c>
      <c r="I6953" s="147">
        <v>4</v>
      </c>
      <c r="J6953" s="147">
        <v>1193612</v>
      </c>
    </row>
    <row r="6954" spans="1:11" x14ac:dyDescent="0.2">
      <c r="A6954" s="147">
        <v>4</v>
      </c>
      <c r="B6954" s="149" t="s">
        <v>25980</v>
      </c>
      <c r="C6954" s="147" t="s">
        <v>2277</v>
      </c>
      <c r="D6954" s="147" t="s">
        <v>25983</v>
      </c>
      <c r="E6954" s="147" t="s">
        <v>2246</v>
      </c>
      <c r="G6954" s="147">
        <v>0</v>
      </c>
      <c r="I6954" s="147">
        <v>4</v>
      </c>
      <c r="J6954" s="147">
        <v>1193551</v>
      </c>
    </row>
    <row r="6955" spans="1:11" x14ac:dyDescent="0.2">
      <c r="A6955" s="147">
        <v>4</v>
      </c>
      <c r="B6955" s="149" t="s">
        <v>25980</v>
      </c>
      <c r="C6955" s="147" t="s">
        <v>2277</v>
      </c>
      <c r="D6955" s="147" t="s">
        <v>25982</v>
      </c>
      <c r="E6955" s="147" t="s">
        <v>2246</v>
      </c>
      <c r="G6955" s="147">
        <v>0</v>
      </c>
      <c r="I6955" s="147">
        <v>4</v>
      </c>
      <c r="J6955" s="147">
        <v>1193656</v>
      </c>
    </row>
    <row r="6956" spans="1:11" x14ac:dyDescent="0.2">
      <c r="A6956" s="147">
        <v>4</v>
      </c>
      <c r="B6956" s="149" t="s">
        <v>25980</v>
      </c>
      <c r="C6956" s="147" t="s">
        <v>2277</v>
      </c>
      <c r="D6956" s="147" t="s">
        <v>25981</v>
      </c>
      <c r="E6956" s="147" t="s">
        <v>2246</v>
      </c>
      <c r="G6956" s="147">
        <v>0</v>
      </c>
      <c r="I6956" s="147">
        <v>4</v>
      </c>
      <c r="J6956" s="147">
        <v>1193637</v>
      </c>
    </row>
    <row r="6957" spans="1:11" x14ac:dyDescent="0.2">
      <c r="A6957" s="147">
        <v>4</v>
      </c>
      <c r="B6957" s="149" t="s">
        <v>25980</v>
      </c>
      <c r="C6957" s="147" t="s">
        <v>2277</v>
      </c>
      <c r="D6957" s="147" t="s">
        <v>25952</v>
      </c>
      <c r="E6957" s="147" t="s">
        <v>2246</v>
      </c>
      <c r="G6957" s="147">
        <v>0</v>
      </c>
      <c r="I6957" s="147">
        <v>4</v>
      </c>
      <c r="J6957" s="147">
        <v>1193543</v>
      </c>
    </row>
    <row r="6958" spans="1:11" x14ac:dyDescent="0.2">
      <c r="A6958" s="147">
        <v>5</v>
      </c>
      <c r="B6958" s="149" t="s">
        <v>25979</v>
      </c>
      <c r="C6958" s="147" t="s">
        <v>2242</v>
      </c>
      <c r="D6958" s="147" t="s">
        <v>25978</v>
      </c>
      <c r="E6958" s="147" t="s">
        <v>2246</v>
      </c>
      <c r="G6958" s="147">
        <v>0</v>
      </c>
      <c r="I6958" s="147">
        <v>5</v>
      </c>
      <c r="J6958" s="147">
        <v>2568743</v>
      </c>
    </row>
    <row r="6959" spans="1:11" x14ac:dyDescent="0.2">
      <c r="A6959" s="147">
        <v>6</v>
      </c>
      <c r="B6959" s="149" t="s">
        <v>25977</v>
      </c>
      <c r="C6959" s="147" t="s">
        <v>2242</v>
      </c>
      <c r="D6959" s="147" t="s">
        <v>25976</v>
      </c>
      <c r="E6959" s="147" t="s">
        <v>2240</v>
      </c>
      <c r="G6959" s="147">
        <v>0</v>
      </c>
      <c r="I6959" s="147">
        <v>6</v>
      </c>
      <c r="J6959" s="147">
        <v>2568769</v>
      </c>
    </row>
    <row r="6960" spans="1:11" x14ac:dyDescent="0.2">
      <c r="A6960" s="147">
        <v>6</v>
      </c>
      <c r="B6960" s="149" t="s">
        <v>25975</v>
      </c>
      <c r="C6960" s="147" t="s">
        <v>2242</v>
      </c>
      <c r="D6960" s="147" t="s">
        <v>25974</v>
      </c>
      <c r="E6960" s="147" t="s">
        <v>2240</v>
      </c>
      <c r="G6960" s="147">
        <v>0</v>
      </c>
      <c r="I6960" s="147">
        <v>5</v>
      </c>
      <c r="J6960" s="147">
        <v>2568765</v>
      </c>
      <c r="K6960" s="147" t="s">
        <v>2769</v>
      </c>
    </row>
    <row r="6961" spans="1:11" x14ac:dyDescent="0.2">
      <c r="A6961" s="147">
        <v>6</v>
      </c>
      <c r="B6961" s="149" t="s">
        <v>25973</v>
      </c>
      <c r="C6961" s="147" t="s">
        <v>2242</v>
      </c>
      <c r="D6961" s="147" t="s">
        <v>25972</v>
      </c>
      <c r="E6961" s="147" t="s">
        <v>2240</v>
      </c>
      <c r="G6961" s="147">
        <v>0</v>
      </c>
      <c r="I6961" s="147">
        <v>5</v>
      </c>
      <c r="J6961" s="147">
        <v>2568766</v>
      </c>
      <c r="K6961" s="147" t="s">
        <v>2769</v>
      </c>
    </row>
    <row r="6962" spans="1:11" x14ac:dyDescent="0.2">
      <c r="A6962" s="147">
        <v>6</v>
      </c>
      <c r="B6962" s="149" t="s">
        <v>25971</v>
      </c>
      <c r="C6962" s="147" t="s">
        <v>2242</v>
      </c>
      <c r="D6962" s="147" t="s">
        <v>25970</v>
      </c>
      <c r="E6962" s="147" t="s">
        <v>2240</v>
      </c>
      <c r="G6962" s="147">
        <v>0</v>
      </c>
      <c r="I6962" s="147">
        <v>5</v>
      </c>
      <c r="J6962" s="147">
        <v>2568750</v>
      </c>
      <c r="K6962" s="147" t="s">
        <v>2769</v>
      </c>
    </row>
    <row r="6963" spans="1:11" x14ac:dyDescent="0.2">
      <c r="A6963" s="147">
        <v>6</v>
      </c>
      <c r="B6963" s="149" t="s">
        <v>25969</v>
      </c>
      <c r="C6963" s="147" t="s">
        <v>2242</v>
      </c>
      <c r="D6963" s="147" t="s">
        <v>25968</v>
      </c>
      <c r="E6963" s="147" t="s">
        <v>2240</v>
      </c>
      <c r="G6963" s="147">
        <v>0</v>
      </c>
      <c r="I6963" s="147">
        <v>5</v>
      </c>
      <c r="J6963" s="147">
        <v>2568754</v>
      </c>
    </row>
    <row r="6964" spans="1:11" x14ac:dyDescent="0.2">
      <c r="A6964" s="147">
        <v>6</v>
      </c>
      <c r="B6964" s="149" t="s">
        <v>25967</v>
      </c>
      <c r="C6964" s="147" t="s">
        <v>2242</v>
      </c>
      <c r="D6964" s="147" t="s">
        <v>25966</v>
      </c>
      <c r="E6964" s="147" t="s">
        <v>2240</v>
      </c>
      <c r="G6964" s="147">
        <v>0</v>
      </c>
      <c r="I6964" s="147">
        <v>5</v>
      </c>
      <c r="J6964" s="147">
        <v>2568759</v>
      </c>
    </row>
    <row r="6965" spans="1:11" x14ac:dyDescent="0.2">
      <c r="A6965" s="147">
        <v>6</v>
      </c>
      <c r="B6965" s="149" t="s">
        <v>25965</v>
      </c>
      <c r="C6965" s="147" t="s">
        <v>2242</v>
      </c>
      <c r="D6965" s="147" t="s">
        <v>25964</v>
      </c>
      <c r="E6965" s="147" t="s">
        <v>2240</v>
      </c>
      <c r="G6965" s="147">
        <v>0</v>
      </c>
      <c r="I6965" s="147">
        <v>5</v>
      </c>
      <c r="J6965" s="147">
        <v>2568764</v>
      </c>
    </row>
    <row r="6966" spans="1:11" x14ac:dyDescent="0.2">
      <c r="A6966" s="147">
        <v>6</v>
      </c>
      <c r="B6966" s="149" t="s">
        <v>25963</v>
      </c>
      <c r="C6966" s="147" t="s">
        <v>2242</v>
      </c>
      <c r="D6966" s="147" t="s">
        <v>25962</v>
      </c>
      <c r="E6966" s="147" t="s">
        <v>2240</v>
      </c>
      <c r="G6966" s="147">
        <v>0</v>
      </c>
      <c r="I6966" s="147">
        <v>5</v>
      </c>
      <c r="J6966" s="147">
        <v>2568744</v>
      </c>
    </row>
    <row r="6967" spans="1:11" x14ac:dyDescent="0.2">
      <c r="A6967" s="147">
        <v>6</v>
      </c>
      <c r="B6967" s="149" t="s">
        <v>25961</v>
      </c>
      <c r="C6967" s="147" t="s">
        <v>2242</v>
      </c>
      <c r="D6967" s="147" t="s">
        <v>25960</v>
      </c>
      <c r="E6967" s="147" t="s">
        <v>2240</v>
      </c>
      <c r="G6967" s="147">
        <v>0</v>
      </c>
      <c r="I6967" s="147">
        <v>5</v>
      </c>
      <c r="J6967" s="147">
        <v>2568768</v>
      </c>
    </row>
    <row r="6968" spans="1:11" x14ac:dyDescent="0.2">
      <c r="A6968" s="147">
        <v>4</v>
      </c>
      <c r="B6968" s="149" t="s">
        <v>25951</v>
      </c>
      <c r="C6968" s="147" t="s">
        <v>2242</v>
      </c>
      <c r="D6968" s="147" t="s">
        <v>25959</v>
      </c>
      <c r="E6968" s="147" t="s">
        <v>2240</v>
      </c>
      <c r="G6968" s="147">
        <v>0</v>
      </c>
      <c r="I6968" s="147">
        <v>4</v>
      </c>
      <c r="J6968" s="147">
        <v>2568688</v>
      </c>
    </row>
    <row r="6969" spans="1:11" x14ac:dyDescent="0.2">
      <c r="A6969" s="147">
        <v>4</v>
      </c>
      <c r="B6969" s="149" t="s">
        <v>25951</v>
      </c>
      <c r="C6969" s="147" t="s">
        <v>2261</v>
      </c>
      <c r="D6969" s="147" t="s">
        <v>25958</v>
      </c>
      <c r="E6969" s="147" t="s">
        <v>2246</v>
      </c>
      <c r="G6969" s="147">
        <v>0</v>
      </c>
      <c r="I6969" s="147">
        <v>4</v>
      </c>
      <c r="J6969" s="147">
        <v>1193573</v>
      </c>
    </row>
    <row r="6970" spans="1:11" x14ac:dyDescent="0.2">
      <c r="A6970" s="147">
        <v>4</v>
      </c>
      <c r="B6970" s="149" t="s">
        <v>25951</v>
      </c>
      <c r="C6970" s="147" t="s">
        <v>2261</v>
      </c>
      <c r="D6970" s="147" t="s">
        <v>25957</v>
      </c>
      <c r="E6970" s="147" t="s">
        <v>2246</v>
      </c>
      <c r="G6970" s="147">
        <v>0</v>
      </c>
      <c r="I6970" s="147">
        <v>4</v>
      </c>
      <c r="J6970" s="147">
        <v>1193619</v>
      </c>
    </row>
    <row r="6971" spans="1:11" x14ac:dyDescent="0.2">
      <c r="A6971" s="147">
        <v>4</v>
      </c>
      <c r="B6971" s="149" t="s">
        <v>25951</v>
      </c>
      <c r="C6971" s="147" t="s">
        <v>2261</v>
      </c>
      <c r="D6971" s="147" t="s">
        <v>25956</v>
      </c>
      <c r="E6971" s="147" t="s">
        <v>2246</v>
      </c>
      <c r="G6971" s="147">
        <v>0</v>
      </c>
      <c r="I6971" s="147">
        <v>4</v>
      </c>
      <c r="J6971" s="147">
        <v>1193546</v>
      </c>
    </row>
    <row r="6972" spans="1:11" x14ac:dyDescent="0.2">
      <c r="A6972" s="147">
        <v>4</v>
      </c>
      <c r="B6972" s="149" t="s">
        <v>25951</v>
      </c>
      <c r="C6972" s="147" t="s">
        <v>2261</v>
      </c>
      <c r="D6972" s="147" t="s">
        <v>25955</v>
      </c>
      <c r="E6972" s="147" t="s">
        <v>2246</v>
      </c>
      <c r="G6972" s="147">
        <v>0</v>
      </c>
      <c r="I6972" s="147">
        <v>4</v>
      </c>
      <c r="J6972" s="147">
        <v>1193638</v>
      </c>
    </row>
    <row r="6973" spans="1:11" x14ac:dyDescent="0.2">
      <c r="A6973" s="147">
        <v>4</v>
      </c>
      <c r="B6973" s="149" t="s">
        <v>25951</v>
      </c>
      <c r="C6973" s="147" t="s">
        <v>2277</v>
      </c>
      <c r="D6973" s="147" t="s">
        <v>25954</v>
      </c>
      <c r="E6973" s="147" t="s">
        <v>2246</v>
      </c>
      <c r="G6973" s="147">
        <v>0</v>
      </c>
      <c r="I6973" s="147">
        <v>4</v>
      </c>
      <c r="J6973" s="147">
        <v>1193650</v>
      </c>
    </row>
    <row r="6974" spans="1:11" x14ac:dyDescent="0.2">
      <c r="A6974" s="147">
        <v>4</v>
      </c>
      <c r="B6974" s="149" t="s">
        <v>25951</v>
      </c>
      <c r="C6974" s="147" t="s">
        <v>2277</v>
      </c>
      <c r="D6974" s="147" t="s">
        <v>25953</v>
      </c>
      <c r="E6974" s="147" t="s">
        <v>2246</v>
      </c>
      <c r="G6974" s="147">
        <v>0</v>
      </c>
      <c r="I6974" s="147">
        <v>4</v>
      </c>
      <c r="J6974" s="147">
        <v>1193617</v>
      </c>
    </row>
    <row r="6975" spans="1:11" x14ac:dyDescent="0.2">
      <c r="A6975" s="147">
        <v>4</v>
      </c>
      <c r="B6975" s="149" t="s">
        <v>25951</v>
      </c>
      <c r="C6975" s="147" t="s">
        <v>2277</v>
      </c>
      <c r="D6975" s="147" t="s">
        <v>25952</v>
      </c>
      <c r="E6975" s="147" t="s">
        <v>2246</v>
      </c>
      <c r="G6975" s="147">
        <v>0</v>
      </c>
      <c r="I6975" s="147">
        <v>4</v>
      </c>
      <c r="J6975" s="147">
        <v>1193648</v>
      </c>
    </row>
    <row r="6976" spans="1:11" x14ac:dyDescent="0.2">
      <c r="A6976" s="147">
        <v>4</v>
      </c>
      <c r="B6976" s="149" t="s">
        <v>25951</v>
      </c>
      <c r="C6976" s="147" t="s">
        <v>2277</v>
      </c>
      <c r="D6976" s="147" t="s">
        <v>25950</v>
      </c>
      <c r="E6976" s="147" t="s">
        <v>2246</v>
      </c>
      <c r="G6976" s="147">
        <v>0</v>
      </c>
      <c r="I6976" s="147">
        <v>4</v>
      </c>
      <c r="J6976" s="147">
        <v>1193621</v>
      </c>
    </row>
    <row r="6977" spans="1:10" x14ac:dyDescent="0.2">
      <c r="A6977" s="147">
        <v>4</v>
      </c>
      <c r="B6977" s="149" t="s">
        <v>25947</v>
      </c>
      <c r="C6977" s="147" t="s">
        <v>2242</v>
      </c>
      <c r="D6977" s="147" t="s">
        <v>25949</v>
      </c>
      <c r="E6977" s="147" t="s">
        <v>2246</v>
      </c>
      <c r="G6977" s="147">
        <v>0</v>
      </c>
      <c r="I6977" s="147">
        <v>4</v>
      </c>
      <c r="J6977" s="147">
        <v>2568686</v>
      </c>
    </row>
    <row r="6978" spans="1:10" x14ac:dyDescent="0.2">
      <c r="A6978" s="147">
        <v>4</v>
      </c>
      <c r="B6978" s="149" t="s">
        <v>25947</v>
      </c>
      <c r="C6978" s="147" t="s">
        <v>2261</v>
      </c>
      <c r="D6978" s="147" t="s">
        <v>25948</v>
      </c>
      <c r="E6978" s="147" t="s">
        <v>2246</v>
      </c>
      <c r="G6978" s="147">
        <v>0</v>
      </c>
      <c r="I6978" s="147">
        <v>4</v>
      </c>
      <c r="J6978" s="147">
        <v>1193665</v>
      </c>
    </row>
    <row r="6979" spans="1:10" x14ac:dyDescent="0.2">
      <c r="A6979" s="147">
        <v>4</v>
      </c>
      <c r="B6979" s="149" t="s">
        <v>25947</v>
      </c>
      <c r="C6979" s="147" t="s">
        <v>2446</v>
      </c>
      <c r="D6979" s="147" t="s">
        <v>25769</v>
      </c>
      <c r="E6979" s="147" t="s">
        <v>2246</v>
      </c>
      <c r="G6979" s="147">
        <v>0</v>
      </c>
      <c r="I6979" s="147">
        <v>4</v>
      </c>
      <c r="J6979" s="147">
        <v>1193647</v>
      </c>
    </row>
    <row r="6980" spans="1:10" x14ac:dyDescent="0.2">
      <c r="A6980" s="147">
        <v>5</v>
      </c>
      <c r="B6980" s="149" t="s">
        <v>25946</v>
      </c>
      <c r="C6980" s="147" t="s">
        <v>2242</v>
      </c>
      <c r="D6980" s="147" t="s">
        <v>25945</v>
      </c>
      <c r="E6980" s="147" t="s">
        <v>2246</v>
      </c>
      <c r="G6980" s="147">
        <v>0</v>
      </c>
      <c r="I6980" s="147">
        <v>5</v>
      </c>
      <c r="J6980" s="147">
        <v>2568773</v>
      </c>
    </row>
    <row r="6981" spans="1:10" x14ac:dyDescent="0.2">
      <c r="A6981" s="147">
        <v>6</v>
      </c>
      <c r="B6981" s="149" t="s">
        <v>25944</v>
      </c>
      <c r="C6981" s="147" t="s">
        <v>2242</v>
      </c>
      <c r="D6981" s="147" t="s">
        <v>25943</v>
      </c>
      <c r="E6981" s="147" t="s">
        <v>2240</v>
      </c>
      <c r="G6981" s="147">
        <v>0</v>
      </c>
      <c r="I6981" s="147">
        <v>6</v>
      </c>
      <c r="J6981" s="147">
        <v>2568785</v>
      </c>
    </row>
    <row r="6982" spans="1:10" x14ac:dyDescent="0.2">
      <c r="A6982" s="147">
        <v>6</v>
      </c>
      <c r="B6982" s="149" t="s">
        <v>25941</v>
      </c>
      <c r="C6982" s="147" t="s">
        <v>2242</v>
      </c>
      <c r="D6982" s="147" t="s">
        <v>25942</v>
      </c>
      <c r="E6982" s="147" t="s">
        <v>2240</v>
      </c>
      <c r="G6982" s="147">
        <v>0</v>
      </c>
      <c r="I6982" s="147">
        <v>5</v>
      </c>
      <c r="J6982" s="147">
        <v>2568779</v>
      </c>
    </row>
    <row r="6983" spans="1:10" x14ac:dyDescent="0.2">
      <c r="A6983" s="147">
        <v>6</v>
      </c>
      <c r="B6983" s="149" t="s">
        <v>25941</v>
      </c>
      <c r="C6983" s="147" t="s">
        <v>2294</v>
      </c>
      <c r="D6983" s="147" t="s">
        <v>25706</v>
      </c>
      <c r="E6983" s="147" t="s">
        <v>2246</v>
      </c>
      <c r="G6983" s="147">
        <v>0</v>
      </c>
      <c r="I6983" s="147">
        <v>5</v>
      </c>
      <c r="J6983" s="147">
        <v>1193674</v>
      </c>
    </row>
    <row r="6984" spans="1:10" x14ac:dyDescent="0.2">
      <c r="A6984" s="147">
        <v>6</v>
      </c>
      <c r="B6984" s="149" t="s">
        <v>25940</v>
      </c>
      <c r="C6984" s="147" t="s">
        <v>2242</v>
      </c>
      <c r="D6984" s="147" t="s">
        <v>25939</v>
      </c>
      <c r="E6984" s="147" t="s">
        <v>2240</v>
      </c>
      <c r="G6984" s="147">
        <v>0</v>
      </c>
      <c r="I6984" s="147">
        <v>5</v>
      </c>
      <c r="J6984" s="147">
        <v>2568775</v>
      </c>
    </row>
    <row r="6985" spans="1:10" x14ac:dyDescent="0.2">
      <c r="A6985" s="147">
        <v>6</v>
      </c>
      <c r="B6985" s="149" t="s">
        <v>25937</v>
      </c>
      <c r="C6985" s="147" t="s">
        <v>2242</v>
      </c>
      <c r="D6985" s="147" t="s">
        <v>25938</v>
      </c>
      <c r="E6985" s="147" t="s">
        <v>2240</v>
      </c>
      <c r="G6985" s="147">
        <v>0</v>
      </c>
      <c r="I6985" s="147">
        <v>5</v>
      </c>
      <c r="J6985" s="147">
        <v>2568781</v>
      </c>
    </row>
    <row r="6986" spans="1:10" x14ac:dyDescent="0.2">
      <c r="A6986" s="147">
        <v>6</v>
      </c>
      <c r="B6986" s="149" t="s">
        <v>25937</v>
      </c>
      <c r="C6986" s="147" t="s">
        <v>2294</v>
      </c>
      <c r="D6986" s="147" t="s">
        <v>25936</v>
      </c>
      <c r="E6986" s="147" t="s">
        <v>2246</v>
      </c>
      <c r="G6986" s="147">
        <v>0</v>
      </c>
      <c r="I6986" s="147">
        <v>5</v>
      </c>
      <c r="J6986" s="147">
        <v>1193671</v>
      </c>
    </row>
    <row r="6987" spans="1:10" x14ac:dyDescent="0.2">
      <c r="A6987" s="147">
        <v>4</v>
      </c>
      <c r="B6987" s="149" t="s">
        <v>25935</v>
      </c>
      <c r="C6987" s="147" t="s">
        <v>2242</v>
      </c>
      <c r="D6987" s="147" t="s">
        <v>25934</v>
      </c>
      <c r="E6987" s="147" t="s">
        <v>2240</v>
      </c>
      <c r="G6987" s="147">
        <v>0</v>
      </c>
      <c r="I6987" s="147">
        <v>4</v>
      </c>
      <c r="J6987" s="147">
        <v>2568696</v>
      </c>
    </row>
    <row r="6988" spans="1:10" x14ac:dyDescent="0.2">
      <c r="A6988" s="147">
        <v>4</v>
      </c>
      <c r="B6988" s="149" t="s">
        <v>25932</v>
      </c>
      <c r="C6988" s="147" t="s">
        <v>2242</v>
      </c>
      <c r="D6988" s="147" t="s">
        <v>25933</v>
      </c>
      <c r="E6988" s="147" t="s">
        <v>2246</v>
      </c>
      <c r="G6988" s="147">
        <v>0</v>
      </c>
      <c r="I6988" s="147">
        <v>4</v>
      </c>
      <c r="J6988" s="147">
        <v>2568692</v>
      </c>
    </row>
    <row r="6989" spans="1:10" x14ac:dyDescent="0.2">
      <c r="A6989" s="147">
        <v>4</v>
      </c>
      <c r="B6989" s="149" t="s">
        <v>25932</v>
      </c>
      <c r="C6989" s="147" t="s">
        <v>2277</v>
      </c>
      <c r="D6989" s="147" t="s">
        <v>25776</v>
      </c>
      <c r="E6989" s="147" t="s">
        <v>2246</v>
      </c>
      <c r="G6989" s="147">
        <v>0</v>
      </c>
      <c r="I6989" s="147">
        <v>4</v>
      </c>
      <c r="J6989" s="147">
        <v>1193553</v>
      </c>
    </row>
    <row r="6990" spans="1:10" x14ac:dyDescent="0.2">
      <c r="A6990" s="147">
        <v>5</v>
      </c>
      <c r="B6990" s="149" t="s">
        <v>25931</v>
      </c>
      <c r="C6990" s="147" t="s">
        <v>2242</v>
      </c>
      <c r="D6990" s="147" t="s">
        <v>25930</v>
      </c>
      <c r="E6990" s="147" t="s">
        <v>2246</v>
      </c>
      <c r="G6990" s="147">
        <v>0</v>
      </c>
      <c r="I6990" s="147">
        <v>5</v>
      </c>
      <c r="J6990" s="147">
        <v>2568890</v>
      </c>
    </row>
    <row r="6991" spans="1:10" x14ac:dyDescent="0.2">
      <c r="A6991" s="147">
        <v>6</v>
      </c>
      <c r="B6991" s="149" t="s">
        <v>25929</v>
      </c>
      <c r="C6991" s="147" t="s">
        <v>2242</v>
      </c>
      <c r="D6991" s="147" t="s">
        <v>25928</v>
      </c>
      <c r="E6991" s="147" t="s">
        <v>2240</v>
      </c>
      <c r="G6991" s="147">
        <v>0</v>
      </c>
      <c r="I6991" s="147">
        <v>6</v>
      </c>
      <c r="J6991" s="147">
        <v>2568895</v>
      </c>
    </row>
    <row r="6992" spans="1:10" x14ac:dyDescent="0.2">
      <c r="A6992" s="147">
        <v>6</v>
      </c>
      <c r="B6992" s="149" t="s">
        <v>25927</v>
      </c>
      <c r="C6992" s="147" t="s">
        <v>2242</v>
      </c>
      <c r="D6992" s="147" t="s">
        <v>25926</v>
      </c>
      <c r="E6992" s="147" t="s">
        <v>2240</v>
      </c>
      <c r="G6992" s="147">
        <v>0</v>
      </c>
      <c r="I6992" s="147">
        <v>5</v>
      </c>
      <c r="J6992" s="147">
        <v>2568805</v>
      </c>
    </row>
    <row r="6993" spans="1:11" x14ac:dyDescent="0.2">
      <c r="A6993" s="147">
        <v>6</v>
      </c>
      <c r="B6993" s="149" t="s">
        <v>25925</v>
      </c>
      <c r="C6993" s="147" t="s">
        <v>2242</v>
      </c>
      <c r="D6993" s="147" t="s">
        <v>25924</v>
      </c>
      <c r="E6993" s="147" t="s">
        <v>2240</v>
      </c>
      <c r="G6993" s="147">
        <v>0</v>
      </c>
      <c r="I6993" s="147">
        <v>5</v>
      </c>
      <c r="J6993" s="147">
        <v>2568856</v>
      </c>
    </row>
    <row r="6994" spans="1:11" x14ac:dyDescent="0.2">
      <c r="A6994" s="147">
        <v>6</v>
      </c>
      <c r="B6994" s="149" t="s">
        <v>25923</v>
      </c>
      <c r="C6994" s="147" t="s">
        <v>2242</v>
      </c>
      <c r="D6994" s="147" t="s">
        <v>25922</v>
      </c>
      <c r="E6994" s="147" t="s">
        <v>2240</v>
      </c>
      <c r="G6994" s="147">
        <v>0</v>
      </c>
      <c r="I6994" s="147">
        <v>5</v>
      </c>
      <c r="J6994" s="147">
        <v>2568844</v>
      </c>
      <c r="K6994" s="147" t="s">
        <v>2769</v>
      </c>
    </row>
    <row r="6995" spans="1:11" x14ac:dyDescent="0.2">
      <c r="A6995" s="147">
        <v>6</v>
      </c>
      <c r="B6995" s="149" t="s">
        <v>25921</v>
      </c>
      <c r="C6995" s="147" t="s">
        <v>2242</v>
      </c>
      <c r="D6995" s="147" t="s">
        <v>25920</v>
      </c>
      <c r="E6995" s="147" t="s">
        <v>2240</v>
      </c>
      <c r="G6995" s="147">
        <v>0</v>
      </c>
      <c r="I6995" s="147">
        <v>5</v>
      </c>
      <c r="J6995" s="147">
        <v>2568867</v>
      </c>
    </row>
    <row r="6996" spans="1:11" x14ac:dyDescent="0.2">
      <c r="A6996" s="147">
        <v>6</v>
      </c>
      <c r="B6996" s="149" t="s">
        <v>25919</v>
      </c>
      <c r="C6996" s="147" t="s">
        <v>2242</v>
      </c>
      <c r="D6996" s="147" t="s">
        <v>25918</v>
      </c>
      <c r="E6996" s="147" t="s">
        <v>2240</v>
      </c>
      <c r="G6996" s="147">
        <v>0</v>
      </c>
      <c r="I6996" s="147">
        <v>5</v>
      </c>
      <c r="J6996" s="147">
        <v>2568801</v>
      </c>
      <c r="K6996" s="147" t="s">
        <v>2769</v>
      </c>
    </row>
    <row r="6997" spans="1:11" x14ac:dyDescent="0.2">
      <c r="A6997" s="147">
        <v>6</v>
      </c>
      <c r="B6997" s="149" t="s">
        <v>25917</v>
      </c>
      <c r="C6997" s="147" t="s">
        <v>2242</v>
      </c>
      <c r="D6997" s="147" t="s">
        <v>25916</v>
      </c>
      <c r="E6997" s="147" t="s">
        <v>2240</v>
      </c>
      <c r="G6997" s="147">
        <v>0</v>
      </c>
      <c r="I6997" s="147">
        <v>5</v>
      </c>
      <c r="J6997" s="147">
        <v>2568851</v>
      </c>
      <c r="K6997" s="147" t="s">
        <v>2769</v>
      </c>
    </row>
    <row r="6998" spans="1:11" x14ac:dyDescent="0.2">
      <c r="A6998" s="147">
        <v>6</v>
      </c>
      <c r="B6998" s="149" t="s">
        <v>25915</v>
      </c>
      <c r="C6998" s="147" t="s">
        <v>2242</v>
      </c>
      <c r="D6998" s="147" t="s">
        <v>25914</v>
      </c>
      <c r="E6998" s="147" t="s">
        <v>2240</v>
      </c>
      <c r="G6998" s="147">
        <v>0</v>
      </c>
      <c r="I6998" s="147">
        <v>5</v>
      </c>
      <c r="J6998" s="147">
        <v>2568874</v>
      </c>
      <c r="K6998" s="147" t="s">
        <v>2769</v>
      </c>
    </row>
    <row r="6999" spans="1:11" x14ac:dyDescent="0.2">
      <c r="A6999" s="147">
        <v>6</v>
      </c>
      <c r="B6999" s="149" t="s">
        <v>25913</v>
      </c>
      <c r="C6999" s="147" t="s">
        <v>2242</v>
      </c>
      <c r="D6999" s="147" t="s">
        <v>25912</v>
      </c>
      <c r="E6999" s="147" t="s">
        <v>2240</v>
      </c>
      <c r="G6999" s="147">
        <v>0</v>
      </c>
      <c r="I6999" s="147">
        <v>5</v>
      </c>
      <c r="J6999" s="147">
        <v>2568826</v>
      </c>
      <c r="K6999" s="147" t="s">
        <v>2769</v>
      </c>
    </row>
    <row r="7000" spans="1:11" x14ac:dyDescent="0.2">
      <c r="A7000" s="147">
        <v>6</v>
      </c>
      <c r="B7000" s="149" t="s">
        <v>25911</v>
      </c>
      <c r="C7000" s="147" t="s">
        <v>2242</v>
      </c>
      <c r="D7000" s="147" t="s">
        <v>25910</v>
      </c>
      <c r="E7000" s="147" t="s">
        <v>2240</v>
      </c>
      <c r="G7000" s="147">
        <v>0</v>
      </c>
      <c r="I7000" s="147">
        <v>5</v>
      </c>
      <c r="J7000" s="147">
        <v>2568799</v>
      </c>
      <c r="K7000" s="147" t="s">
        <v>2769</v>
      </c>
    </row>
    <row r="7001" spans="1:11" x14ac:dyDescent="0.2">
      <c r="A7001" s="147">
        <v>6</v>
      </c>
      <c r="B7001" s="149" t="s">
        <v>25909</v>
      </c>
      <c r="C7001" s="147" t="s">
        <v>2242</v>
      </c>
      <c r="D7001" s="147" t="s">
        <v>25908</v>
      </c>
      <c r="E7001" s="147" t="s">
        <v>2240</v>
      </c>
      <c r="G7001" s="147">
        <v>0</v>
      </c>
      <c r="I7001" s="147">
        <v>5</v>
      </c>
      <c r="J7001" s="147">
        <v>2568879</v>
      </c>
    </row>
    <row r="7002" spans="1:11" x14ac:dyDescent="0.2">
      <c r="A7002" s="147">
        <v>6</v>
      </c>
      <c r="B7002" s="149" t="s">
        <v>25906</v>
      </c>
      <c r="C7002" s="147" t="s">
        <v>2242</v>
      </c>
      <c r="D7002" s="147" t="s">
        <v>25907</v>
      </c>
      <c r="E7002" s="147" t="s">
        <v>2240</v>
      </c>
      <c r="G7002" s="147">
        <v>0</v>
      </c>
      <c r="I7002" s="147">
        <v>5</v>
      </c>
      <c r="J7002" s="147">
        <v>2568790</v>
      </c>
    </row>
    <row r="7003" spans="1:11" x14ac:dyDescent="0.2">
      <c r="A7003" s="147">
        <v>6</v>
      </c>
      <c r="B7003" s="149" t="s">
        <v>25906</v>
      </c>
      <c r="C7003" s="147" t="s">
        <v>2261</v>
      </c>
      <c r="D7003" s="147" t="s">
        <v>25706</v>
      </c>
      <c r="E7003" s="147" t="s">
        <v>2246</v>
      </c>
      <c r="G7003" s="147">
        <v>0</v>
      </c>
      <c r="I7003" s="147">
        <v>5</v>
      </c>
      <c r="J7003" s="147">
        <v>1193677</v>
      </c>
    </row>
    <row r="7004" spans="1:11" x14ac:dyDescent="0.2">
      <c r="A7004" s="147">
        <v>6</v>
      </c>
      <c r="B7004" s="149" t="s">
        <v>25905</v>
      </c>
      <c r="C7004" s="147" t="s">
        <v>2242</v>
      </c>
      <c r="D7004" s="147" t="s">
        <v>25904</v>
      </c>
      <c r="E7004" s="147" t="s">
        <v>2240</v>
      </c>
      <c r="G7004" s="147">
        <v>0</v>
      </c>
      <c r="I7004" s="147">
        <v>5</v>
      </c>
      <c r="J7004" s="147">
        <v>2568810</v>
      </c>
    </row>
    <row r="7005" spans="1:11" x14ac:dyDescent="0.2">
      <c r="A7005" s="147">
        <v>6</v>
      </c>
      <c r="B7005" s="149" t="s">
        <v>25903</v>
      </c>
      <c r="C7005" s="147" t="s">
        <v>2242</v>
      </c>
      <c r="D7005" s="147" t="s">
        <v>25902</v>
      </c>
      <c r="E7005" s="147" t="s">
        <v>2240</v>
      </c>
      <c r="G7005" s="147">
        <v>0</v>
      </c>
      <c r="I7005" s="147">
        <v>5</v>
      </c>
      <c r="J7005" s="147">
        <v>2568830</v>
      </c>
    </row>
    <row r="7006" spans="1:11" x14ac:dyDescent="0.2">
      <c r="A7006" s="147">
        <v>6</v>
      </c>
      <c r="B7006" s="149" t="s">
        <v>25901</v>
      </c>
      <c r="C7006" s="147" t="s">
        <v>2242</v>
      </c>
      <c r="D7006" s="147" t="s">
        <v>25900</v>
      </c>
      <c r="E7006" s="147" t="s">
        <v>2240</v>
      </c>
      <c r="G7006" s="147">
        <v>0</v>
      </c>
      <c r="I7006" s="147">
        <v>5</v>
      </c>
      <c r="J7006" s="147">
        <v>2568798</v>
      </c>
    </row>
    <row r="7007" spans="1:11" x14ac:dyDescent="0.2">
      <c r="A7007" s="147">
        <v>6</v>
      </c>
      <c r="B7007" s="149" t="s">
        <v>25899</v>
      </c>
      <c r="C7007" s="147" t="s">
        <v>2242</v>
      </c>
      <c r="D7007" s="147" t="s">
        <v>25898</v>
      </c>
      <c r="E7007" s="147" t="s">
        <v>2240</v>
      </c>
      <c r="G7007" s="147">
        <v>0</v>
      </c>
      <c r="I7007" s="147">
        <v>5</v>
      </c>
      <c r="J7007" s="147">
        <v>2568862</v>
      </c>
    </row>
    <row r="7008" spans="1:11" x14ac:dyDescent="0.2">
      <c r="A7008" s="147">
        <v>6</v>
      </c>
      <c r="B7008" s="149" t="s">
        <v>25897</v>
      </c>
      <c r="C7008" s="147" t="s">
        <v>2242</v>
      </c>
      <c r="D7008" s="147" t="s">
        <v>25896</v>
      </c>
      <c r="E7008" s="147" t="s">
        <v>2240</v>
      </c>
      <c r="G7008" s="147">
        <v>0</v>
      </c>
      <c r="I7008" s="147">
        <v>5</v>
      </c>
      <c r="J7008" s="147">
        <v>2568817</v>
      </c>
    </row>
    <row r="7009" spans="1:11" x14ac:dyDescent="0.2">
      <c r="A7009" s="147">
        <v>6</v>
      </c>
      <c r="B7009" s="149" t="s">
        <v>25895</v>
      </c>
      <c r="C7009" s="147" t="s">
        <v>2242</v>
      </c>
      <c r="D7009" s="147" t="s">
        <v>25894</v>
      </c>
      <c r="E7009" s="147" t="s">
        <v>2240</v>
      </c>
      <c r="G7009" s="147">
        <v>0</v>
      </c>
      <c r="I7009" s="147">
        <v>5</v>
      </c>
      <c r="J7009" s="147">
        <v>2568863</v>
      </c>
    </row>
    <row r="7010" spans="1:11" x14ac:dyDescent="0.2">
      <c r="A7010" s="147">
        <v>6</v>
      </c>
      <c r="B7010" s="149" t="s">
        <v>25893</v>
      </c>
      <c r="C7010" s="147" t="s">
        <v>2242</v>
      </c>
      <c r="D7010" s="147" t="s">
        <v>25892</v>
      </c>
      <c r="E7010" s="147" t="s">
        <v>2240</v>
      </c>
      <c r="G7010" s="147">
        <v>0</v>
      </c>
      <c r="I7010" s="147">
        <v>5</v>
      </c>
      <c r="J7010" s="147">
        <v>2568852</v>
      </c>
    </row>
    <row r="7011" spans="1:11" x14ac:dyDescent="0.2">
      <c r="A7011" s="147">
        <v>6</v>
      </c>
      <c r="B7011" s="149" t="s">
        <v>25891</v>
      </c>
      <c r="C7011" s="147" t="s">
        <v>2242</v>
      </c>
      <c r="D7011" s="147" t="s">
        <v>25890</v>
      </c>
      <c r="E7011" s="147" t="s">
        <v>2240</v>
      </c>
      <c r="G7011" s="147">
        <v>0</v>
      </c>
      <c r="I7011" s="147">
        <v>5</v>
      </c>
      <c r="J7011" s="147">
        <v>2568828</v>
      </c>
    </row>
    <row r="7012" spans="1:11" x14ac:dyDescent="0.2">
      <c r="A7012" s="147">
        <v>6</v>
      </c>
      <c r="B7012" s="149" t="s">
        <v>25889</v>
      </c>
      <c r="C7012" s="147" t="s">
        <v>2242</v>
      </c>
      <c r="D7012" s="147" t="s">
        <v>25888</v>
      </c>
      <c r="E7012" s="147" t="s">
        <v>2240</v>
      </c>
      <c r="G7012" s="147">
        <v>0</v>
      </c>
      <c r="I7012" s="147">
        <v>5</v>
      </c>
      <c r="J7012" s="147">
        <v>2568849</v>
      </c>
    </row>
    <row r="7013" spans="1:11" x14ac:dyDescent="0.2">
      <c r="A7013" s="147">
        <v>6</v>
      </c>
      <c r="B7013" s="149" t="s">
        <v>25887</v>
      </c>
      <c r="C7013" s="147" t="s">
        <v>2242</v>
      </c>
      <c r="D7013" s="147" t="s">
        <v>25886</v>
      </c>
      <c r="E7013" s="147" t="s">
        <v>2240</v>
      </c>
      <c r="G7013" s="147">
        <v>0</v>
      </c>
      <c r="I7013" s="147">
        <v>5</v>
      </c>
      <c r="J7013" s="147">
        <v>2568858</v>
      </c>
      <c r="K7013" s="147" t="s">
        <v>2769</v>
      </c>
    </row>
    <row r="7014" spans="1:11" x14ac:dyDescent="0.2">
      <c r="A7014" s="147">
        <v>6</v>
      </c>
      <c r="B7014" s="149" t="s">
        <v>25885</v>
      </c>
      <c r="C7014" s="147" t="s">
        <v>2242</v>
      </c>
      <c r="D7014" s="147" t="s">
        <v>25884</v>
      </c>
      <c r="E7014" s="147" t="s">
        <v>2240</v>
      </c>
      <c r="G7014" s="147">
        <v>0</v>
      </c>
      <c r="I7014" s="147">
        <v>5</v>
      </c>
      <c r="J7014" s="147">
        <v>2568864</v>
      </c>
    </row>
    <row r="7015" spans="1:11" x14ac:dyDescent="0.2">
      <c r="A7015" s="147">
        <v>6</v>
      </c>
      <c r="B7015" s="149" t="s">
        <v>25883</v>
      </c>
      <c r="C7015" s="147" t="s">
        <v>2242</v>
      </c>
      <c r="D7015" s="147" t="s">
        <v>25882</v>
      </c>
      <c r="E7015" s="147" t="s">
        <v>2240</v>
      </c>
      <c r="G7015" s="147">
        <v>0</v>
      </c>
      <c r="I7015" s="147">
        <v>5</v>
      </c>
      <c r="J7015" s="147">
        <v>2568850</v>
      </c>
      <c r="K7015" s="147" t="s">
        <v>2769</v>
      </c>
    </row>
    <row r="7016" spans="1:11" x14ac:dyDescent="0.2">
      <c r="A7016" s="147">
        <v>6</v>
      </c>
      <c r="B7016" s="149" t="s">
        <v>25881</v>
      </c>
      <c r="C7016" s="147" t="s">
        <v>2242</v>
      </c>
      <c r="D7016" s="147" t="s">
        <v>25880</v>
      </c>
      <c r="E7016" s="147" t="s">
        <v>2240</v>
      </c>
      <c r="G7016" s="147">
        <v>0</v>
      </c>
      <c r="I7016" s="147">
        <v>5</v>
      </c>
      <c r="J7016" s="147">
        <v>2568847</v>
      </c>
    </row>
    <row r="7017" spans="1:11" x14ac:dyDescent="0.2">
      <c r="A7017" s="147">
        <v>6</v>
      </c>
      <c r="B7017" s="149" t="s">
        <v>25879</v>
      </c>
      <c r="C7017" s="147" t="s">
        <v>2242</v>
      </c>
      <c r="D7017" s="147" t="s">
        <v>25878</v>
      </c>
      <c r="E7017" s="147" t="s">
        <v>2240</v>
      </c>
      <c r="G7017" s="147">
        <v>0</v>
      </c>
      <c r="I7017" s="147">
        <v>5</v>
      </c>
      <c r="J7017" s="147">
        <v>2568892</v>
      </c>
    </row>
    <row r="7018" spans="1:11" x14ac:dyDescent="0.2">
      <c r="A7018" s="147">
        <v>6</v>
      </c>
      <c r="B7018" s="149" t="s">
        <v>25877</v>
      </c>
      <c r="C7018" s="147" t="s">
        <v>2242</v>
      </c>
      <c r="D7018" s="147" t="s">
        <v>25876</v>
      </c>
      <c r="E7018" s="147" t="s">
        <v>2240</v>
      </c>
      <c r="G7018" s="147">
        <v>0</v>
      </c>
      <c r="I7018" s="147">
        <v>5</v>
      </c>
      <c r="J7018" s="147">
        <v>2568832</v>
      </c>
    </row>
    <row r="7019" spans="1:11" x14ac:dyDescent="0.2">
      <c r="A7019" s="147">
        <v>6</v>
      </c>
      <c r="B7019" s="149" t="s">
        <v>25875</v>
      </c>
      <c r="C7019" s="147" t="s">
        <v>2242</v>
      </c>
      <c r="D7019" s="147" t="s">
        <v>25874</v>
      </c>
      <c r="E7019" s="147" t="s">
        <v>2240</v>
      </c>
      <c r="G7019" s="147">
        <v>0</v>
      </c>
      <c r="I7019" s="147">
        <v>5</v>
      </c>
      <c r="J7019" s="147">
        <v>2568843</v>
      </c>
      <c r="K7019" s="147" t="s">
        <v>2769</v>
      </c>
    </row>
    <row r="7020" spans="1:11" x14ac:dyDescent="0.2">
      <c r="A7020" s="147">
        <v>6</v>
      </c>
      <c r="B7020" s="149" t="s">
        <v>25873</v>
      </c>
      <c r="C7020" s="147" t="s">
        <v>2242</v>
      </c>
      <c r="D7020" s="147" t="s">
        <v>25872</v>
      </c>
      <c r="E7020" s="147" t="s">
        <v>2240</v>
      </c>
      <c r="G7020" s="147">
        <v>0</v>
      </c>
      <c r="I7020" s="147">
        <v>5</v>
      </c>
      <c r="J7020" s="147">
        <v>2568845</v>
      </c>
    </row>
    <row r="7021" spans="1:11" x14ac:dyDescent="0.2">
      <c r="A7021" s="147">
        <v>6</v>
      </c>
      <c r="B7021" s="149" t="s">
        <v>25871</v>
      </c>
      <c r="C7021" s="147" t="s">
        <v>2242</v>
      </c>
      <c r="D7021" s="147" t="s">
        <v>25870</v>
      </c>
      <c r="E7021" s="147" t="s">
        <v>2240</v>
      </c>
      <c r="G7021" s="147">
        <v>0</v>
      </c>
      <c r="I7021" s="147">
        <v>5</v>
      </c>
      <c r="J7021" s="147">
        <v>2568835</v>
      </c>
      <c r="K7021" s="147" t="s">
        <v>2769</v>
      </c>
    </row>
    <row r="7022" spans="1:11" x14ac:dyDescent="0.2">
      <c r="A7022" s="147">
        <v>6</v>
      </c>
      <c r="B7022" s="149" t="s">
        <v>25869</v>
      </c>
      <c r="C7022" s="147" t="s">
        <v>2242</v>
      </c>
      <c r="D7022" s="147" t="s">
        <v>25868</v>
      </c>
      <c r="E7022" s="147" t="s">
        <v>2240</v>
      </c>
      <c r="G7022" s="147">
        <v>0</v>
      </c>
      <c r="I7022" s="147">
        <v>5</v>
      </c>
      <c r="J7022" s="147">
        <v>2568797</v>
      </c>
      <c r="K7022" s="147" t="s">
        <v>2769</v>
      </c>
    </row>
    <row r="7023" spans="1:11" x14ac:dyDescent="0.2">
      <c r="A7023" s="147">
        <v>6</v>
      </c>
      <c r="B7023" s="149" t="s">
        <v>25867</v>
      </c>
      <c r="C7023" s="147" t="s">
        <v>2242</v>
      </c>
      <c r="D7023" s="147" t="s">
        <v>25866</v>
      </c>
      <c r="E7023" s="147" t="s">
        <v>2240</v>
      </c>
      <c r="G7023" s="147">
        <v>0</v>
      </c>
      <c r="I7023" s="147">
        <v>5</v>
      </c>
      <c r="J7023" s="147">
        <v>2568854</v>
      </c>
      <c r="K7023" s="147" t="s">
        <v>2769</v>
      </c>
    </row>
    <row r="7024" spans="1:11" x14ac:dyDescent="0.2">
      <c r="A7024" s="147">
        <v>6</v>
      </c>
      <c r="B7024" s="149" t="s">
        <v>25865</v>
      </c>
      <c r="C7024" s="147" t="s">
        <v>2242</v>
      </c>
      <c r="D7024" s="147" t="s">
        <v>25864</v>
      </c>
      <c r="E7024" s="147" t="s">
        <v>2240</v>
      </c>
      <c r="G7024" s="147">
        <v>0</v>
      </c>
      <c r="I7024" s="147">
        <v>5</v>
      </c>
      <c r="J7024" s="147">
        <v>2568834</v>
      </c>
      <c r="K7024" s="147" t="s">
        <v>2769</v>
      </c>
    </row>
    <row r="7025" spans="1:11" x14ac:dyDescent="0.2">
      <c r="A7025" s="147">
        <v>6</v>
      </c>
      <c r="B7025" s="149" t="s">
        <v>25863</v>
      </c>
      <c r="C7025" s="147" t="s">
        <v>2242</v>
      </c>
      <c r="D7025" s="147" t="s">
        <v>25862</v>
      </c>
      <c r="E7025" s="147" t="s">
        <v>2240</v>
      </c>
      <c r="G7025" s="147">
        <v>0</v>
      </c>
      <c r="I7025" s="147">
        <v>5</v>
      </c>
      <c r="J7025" s="147">
        <v>2568803</v>
      </c>
      <c r="K7025" s="147" t="s">
        <v>2769</v>
      </c>
    </row>
    <row r="7026" spans="1:11" x14ac:dyDescent="0.2">
      <c r="A7026" s="147">
        <v>6</v>
      </c>
      <c r="B7026" s="149" t="s">
        <v>25861</v>
      </c>
      <c r="C7026" s="147" t="s">
        <v>2242</v>
      </c>
      <c r="D7026" s="147" t="s">
        <v>25860</v>
      </c>
      <c r="E7026" s="147" t="s">
        <v>2240</v>
      </c>
      <c r="G7026" s="147">
        <v>0</v>
      </c>
      <c r="I7026" s="147">
        <v>5</v>
      </c>
      <c r="J7026" s="147">
        <v>2568831</v>
      </c>
      <c r="K7026" s="147" t="s">
        <v>2769</v>
      </c>
    </row>
    <row r="7027" spans="1:11" x14ac:dyDescent="0.2">
      <c r="A7027" s="147">
        <v>6</v>
      </c>
      <c r="B7027" s="149" t="s">
        <v>25859</v>
      </c>
      <c r="C7027" s="147" t="s">
        <v>2242</v>
      </c>
      <c r="D7027" s="147" t="s">
        <v>25858</v>
      </c>
      <c r="E7027" s="147" t="s">
        <v>2240</v>
      </c>
      <c r="G7027" s="147">
        <v>0</v>
      </c>
      <c r="I7027" s="147">
        <v>5</v>
      </c>
      <c r="J7027" s="147">
        <v>2568836</v>
      </c>
    </row>
    <row r="7028" spans="1:11" x14ac:dyDescent="0.2">
      <c r="A7028" s="147">
        <v>4</v>
      </c>
      <c r="B7028" s="149" t="s">
        <v>25856</v>
      </c>
      <c r="C7028" s="147" t="s">
        <v>2242</v>
      </c>
      <c r="D7028" s="147" t="s">
        <v>25857</v>
      </c>
      <c r="E7028" s="147" t="s">
        <v>2246</v>
      </c>
      <c r="G7028" s="147">
        <v>0</v>
      </c>
      <c r="I7028" s="147">
        <v>4</v>
      </c>
      <c r="J7028" s="147">
        <v>2568680</v>
      </c>
    </row>
    <row r="7029" spans="1:11" x14ac:dyDescent="0.2">
      <c r="A7029" s="147">
        <v>4</v>
      </c>
      <c r="B7029" s="149" t="s">
        <v>25856</v>
      </c>
      <c r="C7029" s="147" t="s">
        <v>2277</v>
      </c>
      <c r="D7029" s="147" t="s">
        <v>25776</v>
      </c>
      <c r="E7029" s="147" t="s">
        <v>2246</v>
      </c>
      <c r="G7029" s="147">
        <v>0</v>
      </c>
      <c r="I7029" s="147">
        <v>4</v>
      </c>
      <c r="J7029" s="147">
        <v>1193572</v>
      </c>
    </row>
    <row r="7030" spans="1:11" x14ac:dyDescent="0.2">
      <c r="A7030" s="147">
        <v>5</v>
      </c>
      <c r="B7030" s="149" t="s">
        <v>25855</v>
      </c>
      <c r="C7030" s="147" t="s">
        <v>2242</v>
      </c>
      <c r="D7030" s="147" t="s">
        <v>25854</v>
      </c>
      <c r="E7030" s="147" t="s">
        <v>2246</v>
      </c>
      <c r="G7030" s="147">
        <v>0</v>
      </c>
      <c r="I7030" s="147">
        <v>5</v>
      </c>
      <c r="J7030" s="147">
        <v>2568977</v>
      </c>
    </row>
    <row r="7031" spans="1:11" x14ac:dyDescent="0.2">
      <c r="A7031" s="147">
        <v>6</v>
      </c>
      <c r="B7031" s="149" t="s">
        <v>25853</v>
      </c>
      <c r="C7031" s="147" t="s">
        <v>2242</v>
      </c>
      <c r="D7031" s="147" t="s">
        <v>25852</v>
      </c>
      <c r="E7031" s="147" t="s">
        <v>2240</v>
      </c>
      <c r="G7031" s="147">
        <v>0</v>
      </c>
      <c r="I7031" s="147">
        <v>6</v>
      </c>
      <c r="J7031" s="147">
        <v>2569010</v>
      </c>
    </row>
    <row r="7032" spans="1:11" x14ac:dyDescent="0.2">
      <c r="A7032" s="147">
        <v>6</v>
      </c>
      <c r="B7032" s="149" t="s">
        <v>25851</v>
      </c>
      <c r="C7032" s="147" t="s">
        <v>2242</v>
      </c>
      <c r="D7032" s="147" t="s">
        <v>25850</v>
      </c>
      <c r="E7032" s="147" t="s">
        <v>2240</v>
      </c>
      <c r="G7032" s="147">
        <v>0</v>
      </c>
      <c r="I7032" s="147">
        <v>5</v>
      </c>
      <c r="J7032" s="147">
        <v>2568941</v>
      </c>
      <c r="K7032" s="147" t="s">
        <v>2769</v>
      </c>
    </row>
    <row r="7033" spans="1:11" x14ac:dyDescent="0.2">
      <c r="A7033" s="147">
        <v>6</v>
      </c>
      <c r="B7033" s="149" t="s">
        <v>25849</v>
      </c>
      <c r="C7033" s="147" t="s">
        <v>2242</v>
      </c>
      <c r="D7033" s="147" t="s">
        <v>25848</v>
      </c>
      <c r="E7033" s="147" t="s">
        <v>2240</v>
      </c>
      <c r="G7033" s="147">
        <v>0</v>
      </c>
      <c r="I7033" s="147">
        <v>5</v>
      </c>
      <c r="J7033" s="147">
        <v>2569001</v>
      </c>
      <c r="K7033" s="147" t="s">
        <v>2769</v>
      </c>
    </row>
    <row r="7034" spans="1:11" x14ac:dyDescent="0.2">
      <c r="A7034" s="147">
        <v>6</v>
      </c>
      <c r="B7034" s="149" t="s">
        <v>25847</v>
      </c>
      <c r="C7034" s="147" t="s">
        <v>2242</v>
      </c>
      <c r="D7034" s="147" t="s">
        <v>25846</v>
      </c>
      <c r="E7034" s="147" t="s">
        <v>2240</v>
      </c>
      <c r="G7034" s="147">
        <v>0</v>
      </c>
      <c r="I7034" s="147">
        <v>5</v>
      </c>
      <c r="J7034" s="147">
        <v>2568932</v>
      </c>
      <c r="K7034" s="147" t="s">
        <v>2769</v>
      </c>
    </row>
    <row r="7035" spans="1:11" x14ac:dyDescent="0.2">
      <c r="A7035" s="147">
        <v>6</v>
      </c>
      <c r="B7035" s="149" t="s">
        <v>25845</v>
      </c>
      <c r="C7035" s="147" t="s">
        <v>2242</v>
      </c>
      <c r="D7035" s="147" t="s">
        <v>25844</v>
      </c>
      <c r="E7035" s="147" t="s">
        <v>2240</v>
      </c>
      <c r="G7035" s="147">
        <v>0</v>
      </c>
      <c r="I7035" s="147">
        <v>5</v>
      </c>
      <c r="J7035" s="147">
        <v>2568939</v>
      </c>
      <c r="K7035" s="147" t="s">
        <v>2769</v>
      </c>
    </row>
    <row r="7036" spans="1:11" x14ac:dyDescent="0.2">
      <c r="A7036" s="147">
        <v>6</v>
      </c>
      <c r="B7036" s="149" t="s">
        <v>25843</v>
      </c>
      <c r="C7036" s="147" t="s">
        <v>2242</v>
      </c>
      <c r="D7036" s="147" t="s">
        <v>25842</v>
      </c>
      <c r="E7036" s="147" t="s">
        <v>2240</v>
      </c>
      <c r="G7036" s="147">
        <v>0</v>
      </c>
      <c r="I7036" s="147">
        <v>5</v>
      </c>
      <c r="J7036" s="147">
        <v>2568980</v>
      </c>
    </row>
    <row r="7037" spans="1:11" x14ac:dyDescent="0.2">
      <c r="A7037" s="147">
        <v>6</v>
      </c>
      <c r="B7037" s="149" t="s">
        <v>25841</v>
      </c>
      <c r="C7037" s="147" t="s">
        <v>2242</v>
      </c>
      <c r="D7037" s="147" t="s">
        <v>25840</v>
      </c>
      <c r="E7037" s="147" t="s">
        <v>2240</v>
      </c>
      <c r="G7037" s="147">
        <v>0</v>
      </c>
      <c r="I7037" s="147">
        <v>5</v>
      </c>
      <c r="J7037" s="147">
        <v>2568995</v>
      </c>
      <c r="K7037" s="147" t="s">
        <v>2769</v>
      </c>
    </row>
    <row r="7038" spans="1:11" x14ac:dyDescent="0.2">
      <c r="A7038" s="147">
        <v>6</v>
      </c>
      <c r="B7038" s="149" t="s">
        <v>25839</v>
      </c>
      <c r="C7038" s="147" t="s">
        <v>2242</v>
      </c>
      <c r="D7038" s="147" t="s">
        <v>25838</v>
      </c>
      <c r="E7038" s="147" t="s">
        <v>2240</v>
      </c>
      <c r="G7038" s="147">
        <v>0</v>
      </c>
      <c r="I7038" s="147">
        <v>5</v>
      </c>
      <c r="J7038" s="147">
        <v>2568953</v>
      </c>
      <c r="K7038" s="147" t="s">
        <v>2769</v>
      </c>
    </row>
    <row r="7039" spans="1:11" x14ac:dyDescent="0.2">
      <c r="A7039" s="147">
        <v>6</v>
      </c>
      <c r="B7039" s="149" t="s">
        <v>25837</v>
      </c>
      <c r="C7039" s="147" t="s">
        <v>2242</v>
      </c>
      <c r="D7039" s="147" t="s">
        <v>25836</v>
      </c>
      <c r="E7039" s="147" t="s">
        <v>2240</v>
      </c>
      <c r="G7039" s="147">
        <v>0</v>
      </c>
      <c r="I7039" s="147">
        <v>5</v>
      </c>
      <c r="J7039" s="147">
        <v>2568961</v>
      </c>
      <c r="K7039" s="147" t="s">
        <v>2769</v>
      </c>
    </row>
    <row r="7040" spans="1:11" x14ac:dyDescent="0.2">
      <c r="A7040" s="147">
        <v>6</v>
      </c>
      <c r="B7040" s="149" t="s">
        <v>25835</v>
      </c>
      <c r="C7040" s="147" t="s">
        <v>2242</v>
      </c>
      <c r="D7040" s="147" t="s">
        <v>25834</v>
      </c>
      <c r="E7040" s="147" t="s">
        <v>2240</v>
      </c>
      <c r="G7040" s="147">
        <v>0</v>
      </c>
      <c r="I7040" s="147">
        <v>5</v>
      </c>
      <c r="J7040" s="147">
        <v>2568952</v>
      </c>
      <c r="K7040" s="147" t="s">
        <v>2769</v>
      </c>
    </row>
    <row r="7041" spans="1:11" x14ac:dyDescent="0.2">
      <c r="A7041" s="147">
        <v>6</v>
      </c>
      <c r="B7041" s="149" t="s">
        <v>25833</v>
      </c>
      <c r="C7041" s="147" t="s">
        <v>2242</v>
      </c>
      <c r="D7041" s="147" t="s">
        <v>25832</v>
      </c>
      <c r="E7041" s="147" t="s">
        <v>2240</v>
      </c>
      <c r="G7041" s="147">
        <v>0</v>
      </c>
      <c r="I7041" s="147">
        <v>5</v>
      </c>
      <c r="J7041" s="147">
        <v>2568904</v>
      </c>
      <c r="K7041" s="147" t="s">
        <v>2769</v>
      </c>
    </row>
    <row r="7042" spans="1:11" x14ac:dyDescent="0.2">
      <c r="A7042" s="147">
        <v>6</v>
      </c>
      <c r="B7042" s="149" t="s">
        <v>25831</v>
      </c>
      <c r="C7042" s="147" t="s">
        <v>2242</v>
      </c>
      <c r="D7042" s="147" t="s">
        <v>25830</v>
      </c>
      <c r="E7042" s="147" t="s">
        <v>2240</v>
      </c>
      <c r="G7042" s="147">
        <v>0</v>
      </c>
      <c r="I7042" s="147">
        <v>5</v>
      </c>
      <c r="J7042" s="147">
        <v>2569003</v>
      </c>
    </row>
    <row r="7043" spans="1:11" x14ac:dyDescent="0.2">
      <c r="A7043" s="147">
        <v>6</v>
      </c>
      <c r="B7043" s="149" t="s">
        <v>25828</v>
      </c>
      <c r="C7043" s="147" t="s">
        <v>2242</v>
      </c>
      <c r="D7043" s="147" t="s">
        <v>25829</v>
      </c>
      <c r="E7043" s="147" t="s">
        <v>2240</v>
      </c>
      <c r="G7043" s="147">
        <v>0</v>
      </c>
      <c r="I7043" s="147">
        <v>5</v>
      </c>
      <c r="J7043" s="147">
        <v>2568965</v>
      </c>
    </row>
    <row r="7044" spans="1:11" x14ac:dyDescent="0.2">
      <c r="A7044" s="147">
        <v>6</v>
      </c>
      <c r="B7044" s="149" t="s">
        <v>25828</v>
      </c>
      <c r="C7044" s="147" t="s">
        <v>2261</v>
      </c>
      <c r="D7044" s="147" t="s">
        <v>25706</v>
      </c>
      <c r="E7044" s="147" t="s">
        <v>2246</v>
      </c>
      <c r="G7044" s="147">
        <v>0</v>
      </c>
      <c r="I7044" s="147">
        <v>5</v>
      </c>
      <c r="J7044" s="147">
        <v>1193678</v>
      </c>
    </row>
    <row r="7045" spans="1:11" x14ac:dyDescent="0.2">
      <c r="A7045" s="147">
        <v>6</v>
      </c>
      <c r="B7045" s="149" t="s">
        <v>25827</v>
      </c>
      <c r="C7045" s="147" t="s">
        <v>2242</v>
      </c>
      <c r="D7045" s="147" t="s">
        <v>25826</v>
      </c>
      <c r="E7045" s="147" t="s">
        <v>2240</v>
      </c>
      <c r="G7045" s="147">
        <v>0</v>
      </c>
      <c r="I7045" s="147">
        <v>5</v>
      </c>
      <c r="J7045" s="147">
        <v>2568962</v>
      </c>
    </row>
    <row r="7046" spans="1:11" x14ac:dyDescent="0.2">
      <c r="A7046" s="147">
        <v>6</v>
      </c>
      <c r="B7046" s="149" t="s">
        <v>25825</v>
      </c>
      <c r="C7046" s="147" t="s">
        <v>2242</v>
      </c>
      <c r="D7046" s="147" t="s">
        <v>25824</v>
      </c>
      <c r="E7046" s="147" t="s">
        <v>2240</v>
      </c>
      <c r="G7046" s="147">
        <v>0</v>
      </c>
      <c r="I7046" s="147">
        <v>5</v>
      </c>
      <c r="J7046" s="147">
        <v>2568907</v>
      </c>
    </row>
    <row r="7047" spans="1:11" x14ac:dyDescent="0.2">
      <c r="A7047" s="147">
        <v>6</v>
      </c>
      <c r="B7047" s="149" t="s">
        <v>25823</v>
      </c>
      <c r="C7047" s="147" t="s">
        <v>2242</v>
      </c>
      <c r="D7047" s="147" t="s">
        <v>25822</v>
      </c>
      <c r="E7047" s="147" t="s">
        <v>2240</v>
      </c>
      <c r="G7047" s="147">
        <v>0</v>
      </c>
      <c r="I7047" s="147">
        <v>5</v>
      </c>
      <c r="J7047" s="147">
        <v>2568920</v>
      </c>
    </row>
    <row r="7048" spans="1:11" x14ac:dyDescent="0.2">
      <c r="A7048" s="147">
        <v>6</v>
      </c>
      <c r="B7048" s="149" t="s">
        <v>25821</v>
      </c>
      <c r="C7048" s="147" t="s">
        <v>2242</v>
      </c>
      <c r="D7048" s="147" t="s">
        <v>25820</v>
      </c>
      <c r="E7048" s="147" t="s">
        <v>2240</v>
      </c>
      <c r="G7048" s="147">
        <v>0</v>
      </c>
      <c r="I7048" s="147">
        <v>5</v>
      </c>
      <c r="J7048" s="147">
        <v>2568985</v>
      </c>
    </row>
    <row r="7049" spans="1:11" x14ac:dyDescent="0.2">
      <c r="A7049" s="147">
        <v>6</v>
      </c>
      <c r="B7049" s="149" t="s">
        <v>25819</v>
      </c>
      <c r="C7049" s="147" t="s">
        <v>2242</v>
      </c>
      <c r="D7049" s="147" t="s">
        <v>25818</v>
      </c>
      <c r="E7049" s="147" t="s">
        <v>2240</v>
      </c>
      <c r="G7049" s="147">
        <v>0</v>
      </c>
      <c r="I7049" s="147">
        <v>5</v>
      </c>
      <c r="J7049" s="147">
        <v>2568900</v>
      </c>
    </row>
    <row r="7050" spans="1:11" x14ac:dyDescent="0.2">
      <c r="A7050" s="147">
        <v>6</v>
      </c>
      <c r="B7050" s="149" t="s">
        <v>25817</v>
      </c>
      <c r="C7050" s="147" t="s">
        <v>2242</v>
      </c>
      <c r="D7050" s="147" t="s">
        <v>25816</v>
      </c>
      <c r="E7050" s="147" t="s">
        <v>2240</v>
      </c>
      <c r="G7050" s="147">
        <v>0</v>
      </c>
      <c r="I7050" s="147">
        <v>5</v>
      </c>
      <c r="J7050" s="147">
        <v>2568957</v>
      </c>
    </row>
    <row r="7051" spans="1:11" x14ac:dyDescent="0.2">
      <c r="A7051" s="147">
        <v>6</v>
      </c>
      <c r="B7051" s="149" t="s">
        <v>25815</v>
      </c>
      <c r="C7051" s="147" t="s">
        <v>2242</v>
      </c>
      <c r="D7051" s="147" t="s">
        <v>25814</v>
      </c>
      <c r="E7051" s="147" t="s">
        <v>2240</v>
      </c>
      <c r="G7051" s="147">
        <v>0</v>
      </c>
      <c r="I7051" s="147">
        <v>5</v>
      </c>
      <c r="J7051" s="147">
        <v>2568963</v>
      </c>
    </row>
    <row r="7052" spans="1:11" x14ac:dyDescent="0.2">
      <c r="A7052" s="147">
        <v>6</v>
      </c>
      <c r="B7052" s="149" t="s">
        <v>25813</v>
      </c>
      <c r="C7052" s="147" t="s">
        <v>2242</v>
      </c>
      <c r="D7052" s="147" t="s">
        <v>25812</v>
      </c>
      <c r="E7052" s="147" t="s">
        <v>2240</v>
      </c>
      <c r="G7052" s="147">
        <v>0</v>
      </c>
      <c r="I7052" s="147">
        <v>5</v>
      </c>
      <c r="J7052" s="147">
        <v>2568996</v>
      </c>
    </row>
    <row r="7053" spans="1:11" x14ac:dyDescent="0.2">
      <c r="A7053" s="147">
        <v>6</v>
      </c>
      <c r="B7053" s="149" t="s">
        <v>25811</v>
      </c>
      <c r="C7053" s="147" t="s">
        <v>2242</v>
      </c>
      <c r="D7053" s="147" t="s">
        <v>25810</v>
      </c>
      <c r="E7053" s="147" t="s">
        <v>2240</v>
      </c>
      <c r="G7053" s="147">
        <v>0</v>
      </c>
      <c r="I7053" s="147">
        <v>5</v>
      </c>
      <c r="J7053" s="147">
        <v>2568915</v>
      </c>
    </row>
    <row r="7054" spans="1:11" x14ac:dyDescent="0.2">
      <c r="A7054" s="147">
        <v>6</v>
      </c>
      <c r="B7054" s="149" t="s">
        <v>25809</v>
      </c>
      <c r="C7054" s="147" t="s">
        <v>2242</v>
      </c>
      <c r="D7054" s="147" t="s">
        <v>25808</v>
      </c>
      <c r="E7054" s="147" t="s">
        <v>2240</v>
      </c>
      <c r="G7054" s="147">
        <v>0</v>
      </c>
      <c r="I7054" s="147">
        <v>5</v>
      </c>
      <c r="J7054" s="147">
        <v>2568912</v>
      </c>
      <c r="K7054" s="147" t="s">
        <v>2769</v>
      </c>
    </row>
    <row r="7055" spans="1:11" x14ac:dyDescent="0.2">
      <c r="A7055" s="147">
        <v>6</v>
      </c>
      <c r="B7055" s="149" t="s">
        <v>25807</v>
      </c>
      <c r="C7055" s="147" t="s">
        <v>2242</v>
      </c>
      <c r="D7055" s="147" t="s">
        <v>25806</v>
      </c>
      <c r="E7055" s="147" t="s">
        <v>2240</v>
      </c>
      <c r="G7055" s="147">
        <v>0</v>
      </c>
      <c r="I7055" s="147">
        <v>5</v>
      </c>
      <c r="J7055" s="147">
        <v>2568901</v>
      </c>
    </row>
    <row r="7056" spans="1:11" x14ac:dyDescent="0.2">
      <c r="A7056" s="147">
        <v>6</v>
      </c>
      <c r="B7056" s="149" t="s">
        <v>25805</v>
      </c>
      <c r="C7056" s="147" t="s">
        <v>2242</v>
      </c>
      <c r="D7056" s="147" t="s">
        <v>25804</v>
      </c>
      <c r="E7056" s="147" t="s">
        <v>2240</v>
      </c>
      <c r="G7056" s="147">
        <v>0</v>
      </c>
      <c r="I7056" s="147">
        <v>5</v>
      </c>
      <c r="J7056" s="147">
        <v>2568968</v>
      </c>
      <c r="K7056" s="147" t="s">
        <v>2769</v>
      </c>
    </row>
    <row r="7057" spans="1:11" x14ac:dyDescent="0.2">
      <c r="A7057" s="147">
        <v>6</v>
      </c>
      <c r="B7057" s="149" t="s">
        <v>25803</v>
      </c>
      <c r="C7057" s="147" t="s">
        <v>2242</v>
      </c>
      <c r="D7057" s="147" t="s">
        <v>25802</v>
      </c>
      <c r="E7057" s="147" t="s">
        <v>2240</v>
      </c>
      <c r="G7057" s="147">
        <v>0</v>
      </c>
      <c r="I7057" s="147">
        <v>5</v>
      </c>
      <c r="J7057" s="147">
        <v>2569006</v>
      </c>
    </row>
    <row r="7058" spans="1:11" x14ac:dyDescent="0.2">
      <c r="A7058" s="147">
        <v>6</v>
      </c>
      <c r="B7058" s="149" t="s">
        <v>25801</v>
      </c>
      <c r="C7058" s="147" t="s">
        <v>2242</v>
      </c>
      <c r="D7058" s="147" t="s">
        <v>25800</v>
      </c>
      <c r="E7058" s="147" t="s">
        <v>2240</v>
      </c>
      <c r="G7058" s="147">
        <v>0</v>
      </c>
      <c r="I7058" s="147">
        <v>5</v>
      </c>
      <c r="J7058" s="147">
        <v>2568949</v>
      </c>
    </row>
    <row r="7059" spans="1:11" x14ac:dyDescent="0.2">
      <c r="A7059" s="147">
        <v>6</v>
      </c>
      <c r="B7059" s="149" t="s">
        <v>25799</v>
      </c>
      <c r="C7059" s="147" t="s">
        <v>2242</v>
      </c>
      <c r="D7059" s="147" t="s">
        <v>25798</v>
      </c>
      <c r="E7059" s="147" t="s">
        <v>2240</v>
      </c>
      <c r="G7059" s="147">
        <v>0</v>
      </c>
      <c r="I7059" s="147">
        <v>5</v>
      </c>
      <c r="J7059" s="147">
        <v>2569005</v>
      </c>
    </row>
    <row r="7060" spans="1:11" x14ac:dyDescent="0.2">
      <c r="A7060" s="147">
        <v>6</v>
      </c>
      <c r="B7060" s="149" t="s">
        <v>25797</v>
      </c>
      <c r="C7060" s="147" t="s">
        <v>2242</v>
      </c>
      <c r="D7060" s="147" t="s">
        <v>25796</v>
      </c>
      <c r="E7060" s="147" t="s">
        <v>2240</v>
      </c>
      <c r="G7060" s="147">
        <v>0</v>
      </c>
      <c r="I7060" s="147">
        <v>5</v>
      </c>
      <c r="J7060" s="147">
        <v>2568942</v>
      </c>
      <c r="K7060" s="147" t="s">
        <v>2769</v>
      </c>
    </row>
    <row r="7061" spans="1:11" x14ac:dyDescent="0.2">
      <c r="A7061" s="147">
        <v>6</v>
      </c>
      <c r="B7061" s="149" t="s">
        <v>25795</v>
      </c>
      <c r="C7061" s="147" t="s">
        <v>2242</v>
      </c>
      <c r="D7061" s="147" t="s">
        <v>25794</v>
      </c>
      <c r="E7061" s="147" t="s">
        <v>2240</v>
      </c>
      <c r="G7061" s="147">
        <v>0</v>
      </c>
      <c r="I7061" s="147">
        <v>5</v>
      </c>
      <c r="J7061" s="147">
        <v>2568972</v>
      </c>
    </row>
    <row r="7062" spans="1:11" x14ac:dyDescent="0.2">
      <c r="A7062" s="147">
        <v>6</v>
      </c>
      <c r="B7062" s="149" t="s">
        <v>25793</v>
      </c>
      <c r="C7062" s="147" t="s">
        <v>2242</v>
      </c>
      <c r="D7062" s="147" t="s">
        <v>25792</v>
      </c>
      <c r="E7062" s="147" t="s">
        <v>2240</v>
      </c>
      <c r="G7062" s="147">
        <v>0</v>
      </c>
      <c r="I7062" s="147">
        <v>5</v>
      </c>
      <c r="J7062" s="147">
        <v>2568917</v>
      </c>
      <c r="K7062" s="147" t="s">
        <v>2769</v>
      </c>
    </row>
    <row r="7063" spans="1:11" x14ac:dyDescent="0.2">
      <c r="A7063" s="147">
        <v>6</v>
      </c>
      <c r="B7063" s="149" t="s">
        <v>25791</v>
      </c>
      <c r="C7063" s="147" t="s">
        <v>2242</v>
      </c>
      <c r="D7063" s="147" t="s">
        <v>25790</v>
      </c>
      <c r="E7063" s="147" t="s">
        <v>2240</v>
      </c>
      <c r="G7063" s="147">
        <v>0</v>
      </c>
      <c r="I7063" s="147">
        <v>5</v>
      </c>
      <c r="J7063" s="147">
        <v>2568944</v>
      </c>
      <c r="K7063" s="147" t="s">
        <v>2769</v>
      </c>
    </row>
    <row r="7064" spans="1:11" x14ac:dyDescent="0.2">
      <c r="A7064" s="147">
        <v>6</v>
      </c>
      <c r="B7064" s="149" t="s">
        <v>25789</v>
      </c>
      <c r="C7064" s="147" t="s">
        <v>2242</v>
      </c>
      <c r="D7064" s="147" t="s">
        <v>25788</v>
      </c>
      <c r="E7064" s="147" t="s">
        <v>2240</v>
      </c>
      <c r="G7064" s="147">
        <v>0</v>
      </c>
      <c r="I7064" s="147">
        <v>5</v>
      </c>
      <c r="J7064" s="147">
        <v>2568922</v>
      </c>
      <c r="K7064" s="147" t="s">
        <v>2769</v>
      </c>
    </row>
    <row r="7065" spans="1:11" x14ac:dyDescent="0.2">
      <c r="A7065" s="147">
        <v>6</v>
      </c>
      <c r="B7065" s="149" t="s">
        <v>25787</v>
      </c>
      <c r="C7065" s="147" t="s">
        <v>2242</v>
      </c>
      <c r="D7065" s="147" t="s">
        <v>25786</v>
      </c>
      <c r="E7065" s="147" t="s">
        <v>2240</v>
      </c>
      <c r="G7065" s="147">
        <v>0</v>
      </c>
      <c r="I7065" s="147">
        <v>5</v>
      </c>
      <c r="J7065" s="147">
        <v>2568937</v>
      </c>
      <c r="K7065" s="147" t="s">
        <v>2769</v>
      </c>
    </row>
    <row r="7066" spans="1:11" x14ac:dyDescent="0.2">
      <c r="A7066" s="147">
        <v>6</v>
      </c>
      <c r="B7066" s="149" t="s">
        <v>25785</v>
      </c>
      <c r="C7066" s="147" t="s">
        <v>2242</v>
      </c>
      <c r="D7066" s="147" t="s">
        <v>25784</v>
      </c>
      <c r="E7066" s="147" t="s">
        <v>2240</v>
      </c>
      <c r="G7066" s="147">
        <v>0</v>
      </c>
      <c r="I7066" s="147">
        <v>5</v>
      </c>
      <c r="J7066" s="147">
        <v>2568967</v>
      </c>
      <c r="K7066" s="147" t="s">
        <v>2769</v>
      </c>
    </row>
    <row r="7067" spans="1:11" x14ac:dyDescent="0.2">
      <c r="A7067" s="147">
        <v>6</v>
      </c>
      <c r="B7067" s="149" t="s">
        <v>25783</v>
      </c>
      <c r="C7067" s="147" t="s">
        <v>2242</v>
      </c>
      <c r="D7067" s="147" t="s">
        <v>25782</v>
      </c>
      <c r="E7067" s="147" t="s">
        <v>2240</v>
      </c>
      <c r="G7067" s="147">
        <v>0</v>
      </c>
      <c r="I7067" s="147">
        <v>5</v>
      </c>
      <c r="J7067" s="147">
        <v>2568989</v>
      </c>
      <c r="K7067" s="147" t="s">
        <v>2769</v>
      </c>
    </row>
    <row r="7068" spans="1:11" x14ac:dyDescent="0.2">
      <c r="A7068" s="147">
        <v>6</v>
      </c>
      <c r="B7068" s="149" t="s">
        <v>25781</v>
      </c>
      <c r="C7068" s="147" t="s">
        <v>2242</v>
      </c>
      <c r="D7068" s="147" t="s">
        <v>25780</v>
      </c>
      <c r="E7068" s="147" t="s">
        <v>2240</v>
      </c>
      <c r="G7068" s="147">
        <v>0</v>
      </c>
      <c r="I7068" s="147">
        <v>5</v>
      </c>
      <c r="J7068" s="147">
        <v>2568986</v>
      </c>
    </row>
    <row r="7069" spans="1:11" x14ac:dyDescent="0.2">
      <c r="A7069" s="147">
        <v>4</v>
      </c>
      <c r="B7069" s="149" t="s">
        <v>25777</v>
      </c>
      <c r="C7069" s="147" t="s">
        <v>2242</v>
      </c>
      <c r="D7069" s="147" t="s">
        <v>25779</v>
      </c>
      <c r="E7069" s="147" t="s">
        <v>2240</v>
      </c>
      <c r="G7069" s="147">
        <v>0</v>
      </c>
      <c r="I7069" s="147">
        <v>4</v>
      </c>
      <c r="J7069" s="147">
        <v>2568693</v>
      </c>
    </row>
    <row r="7070" spans="1:11" x14ac:dyDescent="0.2">
      <c r="A7070" s="147">
        <v>4</v>
      </c>
      <c r="B7070" s="149" t="s">
        <v>25777</v>
      </c>
      <c r="C7070" s="147" t="s">
        <v>2261</v>
      </c>
      <c r="D7070" s="147" t="s">
        <v>25778</v>
      </c>
      <c r="E7070" s="147" t="s">
        <v>2246</v>
      </c>
      <c r="G7070" s="147">
        <v>0</v>
      </c>
      <c r="I7070" s="147">
        <v>4</v>
      </c>
      <c r="J7070" s="147">
        <v>1193581</v>
      </c>
    </row>
    <row r="7071" spans="1:11" x14ac:dyDescent="0.2">
      <c r="A7071" s="147">
        <v>4</v>
      </c>
      <c r="B7071" s="149" t="s">
        <v>25777</v>
      </c>
      <c r="C7071" s="147" t="s">
        <v>2277</v>
      </c>
      <c r="D7071" s="147" t="s">
        <v>25776</v>
      </c>
      <c r="E7071" s="147" t="s">
        <v>2246</v>
      </c>
      <c r="G7071" s="147">
        <v>0</v>
      </c>
      <c r="I7071" s="147">
        <v>4</v>
      </c>
      <c r="J7071" s="147">
        <v>1193537</v>
      </c>
    </row>
    <row r="7072" spans="1:11" x14ac:dyDescent="0.2">
      <c r="A7072" s="147">
        <v>4</v>
      </c>
      <c r="B7072" s="149" t="s">
        <v>25765</v>
      </c>
      <c r="C7072" s="147" t="s">
        <v>2242</v>
      </c>
      <c r="D7072" s="147" t="s">
        <v>25775</v>
      </c>
      <c r="E7072" s="147" t="s">
        <v>2246</v>
      </c>
      <c r="G7072" s="147">
        <v>0</v>
      </c>
      <c r="I7072" s="147">
        <v>4</v>
      </c>
      <c r="J7072" s="147">
        <v>2568689</v>
      </c>
    </row>
    <row r="7073" spans="1:11" x14ac:dyDescent="0.2">
      <c r="A7073" s="147">
        <v>4</v>
      </c>
      <c r="B7073" s="149" t="s">
        <v>25765</v>
      </c>
      <c r="C7073" s="147" t="s">
        <v>2261</v>
      </c>
      <c r="D7073" s="147" t="s">
        <v>25774</v>
      </c>
      <c r="E7073" s="147" t="s">
        <v>2246</v>
      </c>
      <c r="G7073" s="147">
        <v>0</v>
      </c>
      <c r="I7073" s="147">
        <v>4</v>
      </c>
      <c r="J7073" s="147">
        <v>1193625</v>
      </c>
    </row>
    <row r="7074" spans="1:11" x14ac:dyDescent="0.2">
      <c r="A7074" s="147">
        <v>4</v>
      </c>
      <c r="B7074" s="149" t="s">
        <v>25765</v>
      </c>
      <c r="C7074" s="147" t="s">
        <v>2261</v>
      </c>
      <c r="D7074" s="147" t="s">
        <v>25773</v>
      </c>
      <c r="E7074" s="147" t="s">
        <v>2246</v>
      </c>
      <c r="G7074" s="147">
        <v>0</v>
      </c>
      <c r="I7074" s="147">
        <v>4</v>
      </c>
      <c r="J7074" s="147">
        <v>1193628</v>
      </c>
    </row>
    <row r="7075" spans="1:11" x14ac:dyDescent="0.2">
      <c r="A7075" s="147">
        <v>4</v>
      </c>
      <c r="B7075" s="149" t="s">
        <v>25765</v>
      </c>
      <c r="C7075" s="147" t="s">
        <v>2261</v>
      </c>
      <c r="D7075" s="147" t="s">
        <v>25772</v>
      </c>
      <c r="E7075" s="147" t="s">
        <v>2246</v>
      </c>
      <c r="G7075" s="147">
        <v>0</v>
      </c>
      <c r="I7075" s="147">
        <v>4</v>
      </c>
      <c r="J7075" s="147">
        <v>1193657</v>
      </c>
    </row>
    <row r="7076" spans="1:11" x14ac:dyDescent="0.2">
      <c r="A7076" s="147">
        <v>4</v>
      </c>
      <c r="B7076" s="149" t="s">
        <v>25765</v>
      </c>
      <c r="C7076" s="147" t="s">
        <v>2261</v>
      </c>
      <c r="D7076" s="147" t="s">
        <v>25771</v>
      </c>
      <c r="E7076" s="147" t="s">
        <v>2246</v>
      </c>
      <c r="G7076" s="147">
        <v>0</v>
      </c>
      <c r="I7076" s="147">
        <v>4</v>
      </c>
      <c r="J7076" s="147">
        <v>1193558</v>
      </c>
    </row>
    <row r="7077" spans="1:11" x14ac:dyDescent="0.2">
      <c r="A7077" s="147">
        <v>4</v>
      </c>
      <c r="B7077" s="149" t="s">
        <v>25765</v>
      </c>
      <c r="C7077" s="147" t="s">
        <v>2261</v>
      </c>
      <c r="D7077" s="147" t="s">
        <v>25770</v>
      </c>
      <c r="E7077" s="147" t="s">
        <v>2246</v>
      </c>
      <c r="G7077" s="147">
        <v>0</v>
      </c>
      <c r="I7077" s="147">
        <v>4</v>
      </c>
      <c r="J7077" s="147">
        <v>1193605</v>
      </c>
    </row>
    <row r="7078" spans="1:11" x14ac:dyDescent="0.2">
      <c r="A7078" s="147">
        <v>4</v>
      </c>
      <c r="B7078" s="149" t="s">
        <v>25765</v>
      </c>
      <c r="C7078" s="147" t="s">
        <v>2446</v>
      </c>
      <c r="D7078" s="147" t="s">
        <v>25769</v>
      </c>
      <c r="E7078" s="147" t="s">
        <v>2246</v>
      </c>
      <c r="G7078" s="147">
        <v>0</v>
      </c>
      <c r="I7078" s="147">
        <v>4</v>
      </c>
      <c r="J7078" s="147">
        <v>1193602</v>
      </c>
    </row>
    <row r="7079" spans="1:11" x14ac:dyDescent="0.2">
      <c r="A7079" s="147">
        <v>4</v>
      </c>
      <c r="B7079" s="149" t="s">
        <v>25765</v>
      </c>
      <c r="C7079" s="147" t="s">
        <v>2277</v>
      </c>
      <c r="D7079" s="147" t="s">
        <v>25768</v>
      </c>
      <c r="E7079" s="147" t="s">
        <v>2246</v>
      </c>
      <c r="G7079" s="147">
        <v>0</v>
      </c>
      <c r="I7079" s="147">
        <v>4</v>
      </c>
      <c r="J7079" s="147">
        <v>1193618</v>
      </c>
    </row>
    <row r="7080" spans="1:11" x14ac:dyDescent="0.2">
      <c r="A7080" s="147">
        <v>4</v>
      </c>
      <c r="B7080" s="149" t="s">
        <v>25765</v>
      </c>
      <c r="C7080" s="147" t="s">
        <v>2277</v>
      </c>
      <c r="D7080" s="147" t="s">
        <v>25767</v>
      </c>
      <c r="E7080" s="147" t="s">
        <v>2246</v>
      </c>
      <c r="G7080" s="147">
        <v>0</v>
      </c>
      <c r="I7080" s="147">
        <v>4</v>
      </c>
      <c r="J7080" s="147">
        <v>1193593</v>
      </c>
    </row>
    <row r="7081" spans="1:11" x14ac:dyDescent="0.2">
      <c r="A7081" s="147">
        <v>4</v>
      </c>
      <c r="B7081" s="149" t="s">
        <v>25765</v>
      </c>
      <c r="C7081" s="147" t="s">
        <v>2277</v>
      </c>
      <c r="D7081" s="147" t="s">
        <v>25766</v>
      </c>
      <c r="E7081" s="147" t="s">
        <v>2246</v>
      </c>
      <c r="G7081" s="147">
        <v>0</v>
      </c>
      <c r="I7081" s="147">
        <v>4</v>
      </c>
      <c r="J7081" s="147">
        <v>1193659</v>
      </c>
    </row>
    <row r="7082" spans="1:11" x14ac:dyDescent="0.2">
      <c r="A7082" s="147">
        <v>4</v>
      </c>
      <c r="B7082" s="149" t="s">
        <v>25765</v>
      </c>
      <c r="C7082" s="147" t="s">
        <v>2277</v>
      </c>
      <c r="D7082" s="147" t="s">
        <v>25764</v>
      </c>
      <c r="E7082" s="147" t="s">
        <v>2246</v>
      </c>
      <c r="G7082" s="147">
        <v>0</v>
      </c>
      <c r="I7082" s="147">
        <v>4</v>
      </c>
      <c r="J7082" s="147">
        <v>1193649</v>
      </c>
    </row>
    <row r="7083" spans="1:11" x14ac:dyDescent="0.2">
      <c r="A7083" s="147">
        <v>5</v>
      </c>
      <c r="B7083" s="149" t="s">
        <v>25763</v>
      </c>
      <c r="C7083" s="147" t="s">
        <v>2242</v>
      </c>
      <c r="D7083" s="147" t="s">
        <v>25762</v>
      </c>
      <c r="E7083" s="147" t="s">
        <v>2246</v>
      </c>
      <c r="G7083" s="147">
        <v>0</v>
      </c>
      <c r="I7083" s="147">
        <v>5</v>
      </c>
      <c r="J7083" s="147">
        <v>2569080</v>
      </c>
    </row>
    <row r="7084" spans="1:11" x14ac:dyDescent="0.2">
      <c r="A7084" s="147">
        <v>6</v>
      </c>
      <c r="B7084" s="149" t="s">
        <v>25761</v>
      </c>
      <c r="C7084" s="147" t="s">
        <v>2242</v>
      </c>
      <c r="D7084" s="147" t="s">
        <v>25760</v>
      </c>
      <c r="E7084" s="147" t="s">
        <v>2240</v>
      </c>
      <c r="G7084" s="147">
        <v>0</v>
      </c>
      <c r="I7084" s="147">
        <v>6</v>
      </c>
      <c r="J7084" s="147">
        <v>2569175</v>
      </c>
    </row>
    <row r="7085" spans="1:11" x14ac:dyDescent="0.2">
      <c r="A7085" s="147">
        <v>6</v>
      </c>
      <c r="B7085" s="149" t="s">
        <v>25759</v>
      </c>
      <c r="C7085" s="147" t="s">
        <v>2242</v>
      </c>
      <c r="D7085" s="147" t="s">
        <v>25758</v>
      </c>
      <c r="E7085" s="147" t="s">
        <v>2240</v>
      </c>
      <c r="G7085" s="147">
        <v>0</v>
      </c>
      <c r="I7085" s="147">
        <v>5</v>
      </c>
      <c r="J7085" s="147">
        <v>2569049</v>
      </c>
    </row>
    <row r="7086" spans="1:11" x14ac:dyDescent="0.2">
      <c r="A7086" s="147">
        <v>6</v>
      </c>
      <c r="B7086" s="149" t="s">
        <v>25757</v>
      </c>
      <c r="C7086" s="147" t="s">
        <v>2242</v>
      </c>
      <c r="D7086" s="147" t="s">
        <v>25756</v>
      </c>
      <c r="E7086" s="147" t="s">
        <v>2240</v>
      </c>
      <c r="G7086" s="147">
        <v>0</v>
      </c>
      <c r="I7086" s="147">
        <v>5</v>
      </c>
      <c r="J7086" s="147">
        <v>2569120</v>
      </c>
      <c r="K7086" s="147" t="s">
        <v>2769</v>
      </c>
    </row>
    <row r="7087" spans="1:11" x14ac:dyDescent="0.2">
      <c r="A7087" s="147">
        <v>6</v>
      </c>
      <c r="B7087" s="149" t="s">
        <v>25755</v>
      </c>
      <c r="C7087" s="147" t="s">
        <v>2242</v>
      </c>
      <c r="D7087" s="147" t="s">
        <v>25754</v>
      </c>
      <c r="E7087" s="147" t="s">
        <v>2240</v>
      </c>
      <c r="G7087" s="147">
        <v>0</v>
      </c>
      <c r="I7087" s="147">
        <v>5</v>
      </c>
      <c r="J7087" s="147">
        <v>2569031</v>
      </c>
      <c r="K7087" s="147" t="s">
        <v>2769</v>
      </c>
    </row>
    <row r="7088" spans="1:11" x14ac:dyDescent="0.2">
      <c r="A7088" s="147">
        <v>6</v>
      </c>
      <c r="B7088" s="149" t="s">
        <v>25753</v>
      </c>
      <c r="C7088" s="147" t="s">
        <v>2242</v>
      </c>
      <c r="D7088" s="147" t="s">
        <v>25752</v>
      </c>
      <c r="E7088" s="147" t="s">
        <v>2240</v>
      </c>
      <c r="G7088" s="147">
        <v>0</v>
      </c>
      <c r="I7088" s="147">
        <v>5</v>
      </c>
      <c r="J7088" s="147">
        <v>2569099</v>
      </c>
      <c r="K7088" s="147" t="s">
        <v>2769</v>
      </c>
    </row>
    <row r="7089" spans="1:11" x14ac:dyDescent="0.2">
      <c r="A7089" s="147">
        <v>6</v>
      </c>
      <c r="B7089" s="149" t="s">
        <v>25751</v>
      </c>
      <c r="C7089" s="147" t="s">
        <v>2242</v>
      </c>
      <c r="D7089" s="147" t="s">
        <v>25750</v>
      </c>
      <c r="E7089" s="147" t="s">
        <v>2240</v>
      </c>
      <c r="G7089" s="147">
        <v>0</v>
      </c>
      <c r="I7089" s="147">
        <v>5</v>
      </c>
      <c r="J7089" s="147">
        <v>2569121</v>
      </c>
    </row>
    <row r="7090" spans="1:11" x14ac:dyDescent="0.2">
      <c r="A7090" s="147">
        <v>6</v>
      </c>
      <c r="B7090" s="149" t="s">
        <v>25749</v>
      </c>
      <c r="C7090" s="147" t="s">
        <v>2242</v>
      </c>
      <c r="D7090" s="147" t="s">
        <v>25748</v>
      </c>
      <c r="E7090" s="147" t="s">
        <v>2240</v>
      </c>
      <c r="G7090" s="147">
        <v>0</v>
      </c>
      <c r="I7090" s="147">
        <v>5</v>
      </c>
      <c r="J7090" s="147">
        <v>2569076</v>
      </c>
    </row>
    <row r="7091" spans="1:11" x14ac:dyDescent="0.2">
      <c r="A7091" s="147">
        <v>6</v>
      </c>
      <c r="B7091" s="149" t="s">
        <v>25747</v>
      </c>
      <c r="C7091" s="147" t="s">
        <v>2242</v>
      </c>
      <c r="D7091" s="147" t="s">
        <v>25746</v>
      </c>
      <c r="E7091" s="147" t="s">
        <v>2240</v>
      </c>
      <c r="G7091" s="147">
        <v>0</v>
      </c>
      <c r="I7091" s="147">
        <v>5</v>
      </c>
      <c r="J7091" s="147">
        <v>2569075</v>
      </c>
      <c r="K7091" s="147" t="s">
        <v>2769</v>
      </c>
    </row>
    <row r="7092" spans="1:11" x14ac:dyDescent="0.2">
      <c r="A7092" s="147">
        <v>6</v>
      </c>
      <c r="B7092" s="149" t="s">
        <v>25745</v>
      </c>
      <c r="C7092" s="147" t="s">
        <v>2242</v>
      </c>
      <c r="D7092" s="147" t="s">
        <v>25744</v>
      </c>
      <c r="E7092" s="147" t="s">
        <v>2240</v>
      </c>
      <c r="G7092" s="147">
        <v>0</v>
      </c>
      <c r="I7092" s="147">
        <v>5</v>
      </c>
      <c r="J7092" s="147">
        <v>2569053</v>
      </c>
    </row>
    <row r="7093" spans="1:11" x14ac:dyDescent="0.2">
      <c r="A7093" s="147">
        <v>6</v>
      </c>
      <c r="B7093" s="149" t="s">
        <v>25743</v>
      </c>
      <c r="C7093" s="147" t="s">
        <v>2242</v>
      </c>
      <c r="D7093" s="147" t="s">
        <v>25742</v>
      </c>
      <c r="E7093" s="147" t="s">
        <v>2240</v>
      </c>
      <c r="G7093" s="147">
        <v>0</v>
      </c>
      <c r="I7093" s="147">
        <v>5</v>
      </c>
      <c r="J7093" s="147">
        <v>2569072</v>
      </c>
    </row>
    <row r="7094" spans="1:11" x14ac:dyDescent="0.2">
      <c r="A7094" s="147">
        <v>6</v>
      </c>
      <c r="B7094" s="149" t="s">
        <v>25741</v>
      </c>
      <c r="C7094" s="147" t="s">
        <v>2242</v>
      </c>
      <c r="D7094" s="147" t="s">
        <v>25740</v>
      </c>
      <c r="E7094" s="147" t="s">
        <v>2240</v>
      </c>
      <c r="G7094" s="147">
        <v>0</v>
      </c>
      <c r="I7094" s="147">
        <v>5</v>
      </c>
      <c r="J7094" s="147">
        <v>2569030</v>
      </c>
      <c r="K7094" s="147" t="s">
        <v>2769</v>
      </c>
    </row>
    <row r="7095" spans="1:11" x14ac:dyDescent="0.2">
      <c r="A7095" s="147">
        <v>6</v>
      </c>
      <c r="B7095" s="149" t="s">
        <v>25738</v>
      </c>
      <c r="C7095" s="147" t="s">
        <v>2242</v>
      </c>
      <c r="D7095" s="147" t="s">
        <v>25739</v>
      </c>
      <c r="E7095" s="147" t="s">
        <v>2240</v>
      </c>
      <c r="G7095" s="147">
        <v>0</v>
      </c>
      <c r="I7095" s="147">
        <v>5</v>
      </c>
      <c r="J7095" s="147">
        <v>2569022</v>
      </c>
    </row>
    <row r="7096" spans="1:11" x14ac:dyDescent="0.2">
      <c r="A7096" s="147">
        <v>6</v>
      </c>
      <c r="B7096" s="149" t="s">
        <v>25738</v>
      </c>
      <c r="C7096" s="147" t="s">
        <v>2261</v>
      </c>
      <c r="D7096" s="147" t="s">
        <v>25737</v>
      </c>
      <c r="E7096" s="147" t="s">
        <v>2246</v>
      </c>
      <c r="G7096" s="147">
        <v>0</v>
      </c>
      <c r="I7096" s="147">
        <v>5</v>
      </c>
      <c r="J7096" s="147">
        <v>1193682</v>
      </c>
    </row>
    <row r="7097" spans="1:11" x14ac:dyDescent="0.2">
      <c r="A7097" s="147">
        <v>6</v>
      </c>
      <c r="B7097" s="149" t="s">
        <v>25736</v>
      </c>
      <c r="C7097" s="147" t="s">
        <v>2242</v>
      </c>
      <c r="D7097" s="147" t="s">
        <v>25735</v>
      </c>
      <c r="E7097" s="147" t="s">
        <v>2240</v>
      </c>
      <c r="G7097" s="147">
        <v>0</v>
      </c>
      <c r="I7097" s="147">
        <v>5</v>
      </c>
      <c r="J7097" s="147">
        <v>2569122</v>
      </c>
      <c r="K7097" s="147" t="s">
        <v>2769</v>
      </c>
    </row>
    <row r="7098" spans="1:11" x14ac:dyDescent="0.2">
      <c r="A7098" s="147">
        <v>6</v>
      </c>
      <c r="B7098" s="149" t="s">
        <v>25734</v>
      </c>
      <c r="C7098" s="147" t="s">
        <v>2242</v>
      </c>
      <c r="D7098" s="147" t="s">
        <v>25733</v>
      </c>
      <c r="E7098" s="147" t="s">
        <v>2240</v>
      </c>
      <c r="G7098" s="147">
        <v>0</v>
      </c>
      <c r="I7098" s="147">
        <v>5</v>
      </c>
      <c r="J7098" s="147">
        <v>2569119</v>
      </c>
    </row>
    <row r="7099" spans="1:11" x14ac:dyDescent="0.2">
      <c r="A7099" s="147">
        <v>6</v>
      </c>
      <c r="B7099" s="149" t="s">
        <v>25732</v>
      </c>
      <c r="C7099" s="147" t="s">
        <v>2242</v>
      </c>
      <c r="D7099" s="147" t="s">
        <v>25731</v>
      </c>
      <c r="E7099" s="147" t="s">
        <v>2240</v>
      </c>
      <c r="G7099" s="147">
        <v>0</v>
      </c>
      <c r="I7099" s="147">
        <v>5</v>
      </c>
      <c r="J7099" s="147">
        <v>2569084</v>
      </c>
      <c r="K7099" s="147" t="s">
        <v>2769</v>
      </c>
    </row>
    <row r="7100" spans="1:11" x14ac:dyDescent="0.2">
      <c r="A7100" s="147">
        <v>6</v>
      </c>
      <c r="B7100" s="149" t="s">
        <v>25730</v>
      </c>
      <c r="C7100" s="147" t="s">
        <v>2242</v>
      </c>
      <c r="D7100" s="147" t="s">
        <v>25729</v>
      </c>
      <c r="E7100" s="147" t="s">
        <v>2240</v>
      </c>
      <c r="G7100" s="147">
        <v>0</v>
      </c>
      <c r="I7100" s="147">
        <v>5</v>
      </c>
      <c r="J7100" s="147">
        <v>2569142</v>
      </c>
      <c r="K7100" s="147" t="s">
        <v>2769</v>
      </c>
    </row>
    <row r="7101" spans="1:11" x14ac:dyDescent="0.2">
      <c r="A7101" s="147">
        <v>6</v>
      </c>
      <c r="B7101" s="149" t="s">
        <v>25728</v>
      </c>
      <c r="C7101" s="147" t="s">
        <v>2242</v>
      </c>
      <c r="D7101" s="147" t="s">
        <v>25727</v>
      </c>
      <c r="E7101" s="147" t="s">
        <v>2240</v>
      </c>
      <c r="G7101" s="147">
        <v>0</v>
      </c>
      <c r="I7101" s="147">
        <v>5</v>
      </c>
      <c r="J7101" s="147">
        <v>2569154</v>
      </c>
      <c r="K7101" s="147" t="s">
        <v>2769</v>
      </c>
    </row>
    <row r="7102" spans="1:11" x14ac:dyDescent="0.2">
      <c r="A7102" s="147">
        <v>6</v>
      </c>
      <c r="B7102" s="149" t="s">
        <v>25726</v>
      </c>
      <c r="C7102" s="147" t="s">
        <v>2242</v>
      </c>
      <c r="D7102" s="147" t="s">
        <v>25725</v>
      </c>
      <c r="E7102" s="147" t="s">
        <v>2240</v>
      </c>
      <c r="G7102" s="147">
        <v>0</v>
      </c>
      <c r="I7102" s="147">
        <v>5</v>
      </c>
      <c r="J7102" s="147">
        <v>2569123</v>
      </c>
      <c r="K7102" s="147" t="s">
        <v>2769</v>
      </c>
    </row>
    <row r="7103" spans="1:11" x14ac:dyDescent="0.2">
      <c r="A7103" s="147">
        <v>6</v>
      </c>
      <c r="B7103" s="149" t="s">
        <v>25724</v>
      </c>
      <c r="C7103" s="147" t="s">
        <v>2242</v>
      </c>
      <c r="D7103" s="147" t="s">
        <v>25723</v>
      </c>
      <c r="E7103" s="147" t="s">
        <v>2240</v>
      </c>
      <c r="G7103" s="147">
        <v>0</v>
      </c>
      <c r="I7103" s="147">
        <v>5</v>
      </c>
      <c r="J7103" s="147">
        <v>2569157</v>
      </c>
      <c r="K7103" s="147" t="s">
        <v>2769</v>
      </c>
    </row>
    <row r="7104" spans="1:11" x14ac:dyDescent="0.2">
      <c r="A7104" s="147">
        <v>6</v>
      </c>
      <c r="B7104" s="149" t="s">
        <v>25722</v>
      </c>
      <c r="C7104" s="147" t="s">
        <v>2242</v>
      </c>
      <c r="D7104" s="147" t="s">
        <v>25721</v>
      </c>
      <c r="E7104" s="147" t="s">
        <v>2240</v>
      </c>
      <c r="G7104" s="147">
        <v>0</v>
      </c>
      <c r="I7104" s="147">
        <v>5</v>
      </c>
      <c r="J7104" s="147">
        <v>2569065</v>
      </c>
      <c r="K7104" s="147" t="s">
        <v>2769</v>
      </c>
    </row>
    <row r="7105" spans="1:11" x14ac:dyDescent="0.2">
      <c r="A7105" s="147">
        <v>6</v>
      </c>
      <c r="B7105" s="149" t="s">
        <v>25720</v>
      </c>
      <c r="C7105" s="147" t="s">
        <v>2242</v>
      </c>
      <c r="D7105" s="147" t="s">
        <v>25719</v>
      </c>
      <c r="E7105" s="147" t="s">
        <v>2240</v>
      </c>
      <c r="G7105" s="147">
        <v>0</v>
      </c>
      <c r="I7105" s="147">
        <v>5</v>
      </c>
      <c r="J7105" s="147">
        <v>2569139</v>
      </c>
      <c r="K7105" s="147" t="s">
        <v>2769</v>
      </c>
    </row>
    <row r="7106" spans="1:11" x14ac:dyDescent="0.2">
      <c r="A7106" s="147">
        <v>6</v>
      </c>
      <c r="B7106" s="149" t="s">
        <v>25718</v>
      </c>
      <c r="C7106" s="147" t="s">
        <v>2242</v>
      </c>
      <c r="D7106" s="147" t="s">
        <v>25717</v>
      </c>
      <c r="E7106" s="147" t="s">
        <v>2240</v>
      </c>
      <c r="G7106" s="147">
        <v>0</v>
      </c>
      <c r="I7106" s="147">
        <v>5</v>
      </c>
      <c r="J7106" s="147">
        <v>2569168</v>
      </c>
      <c r="K7106" s="147" t="s">
        <v>2769</v>
      </c>
    </row>
    <row r="7107" spans="1:11" x14ac:dyDescent="0.2">
      <c r="A7107" s="147">
        <v>6</v>
      </c>
      <c r="B7107" s="149" t="s">
        <v>25716</v>
      </c>
      <c r="C7107" s="147" t="s">
        <v>2242</v>
      </c>
      <c r="D7107" s="147" t="s">
        <v>25715</v>
      </c>
      <c r="E7107" s="147" t="s">
        <v>2240</v>
      </c>
      <c r="G7107" s="147">
        <v>0</v>
      </c>
      <c r="I7107" s="147">
        <v>5</v>
      </c>
      <c r="J7107" s="147">
        <v>2569083</v>
      </c>
      <c r="K7107" s="147" t="s">
        <v>2769</v>
      </c>
    </row>
    <row r="7108" spans="1:11" x14ac:dyDescent="0.2">
      <c r="A7108" s="147">
        <v>6</v>
      </c>
      <c r="B7108" s="149" t="s">
        <v>25714</v>
      </c>
      <c r="C7108" s="147" t="s">
        <v>2242</v>
      </c>
      <c r="D7108" s="147" t="s">
        <v>25713</v>
      </c>
      <c r="E7108" s="147" t="s">
        <v>2240</v>
      </c>
      <c r="G7108" s="147">
        <v>0</v>
      </c>
      <c r="I7108" s="147">
        <v>5</v>
      </c>
      <c r="J7108" s="147">
        <v>2569067</v>
      </c>
      <c r="K7108" s="147" t="s">
        <v>2769</v>
      </c>
    </row>
    <row r="7109" spans="1:11" x14ac:dyDescent="0.2">
      <c r="A7109" s="147">
        <v>6</v>
      </c>
      <c r="B7109" s="149" t="s">
        <v>25712</v>
      </c>
      <c r="C7109" s="147" t="s">
        <v>2242</v>
      </c>
      <c r="D7109" s="147" t="s">
        <v>25711</v>
      </c>
      <c r="E7109" s="147" t="s">
        <v>2240</v>
      </c>
      <c r="G7109" s="147">
        <v>0</v>
      </c>
      <c r="I7109" s="147">
        <v>5</v>
      </c>
      <c r="J7109" s="147">
        <v>2569028</v>
      </c>
      <c r="K7109" s="147" t="s">
        <v>2769</v>
      </c>
    </row>
    <row r="7110" spans="1:11" x14ac:dyDescent="0.2">
      <c r="A7110" s="147">
        <v>6</v>
      </c>
      <c r="B7110" s="149" t="s">
        <v>25710</v>
      </c>
      <c r="C7110" s="147" t="s">
        <v>2242</v>
      </c>
      <c r="D7110" s="147" t="s">
        <v>25709</v>
      </c>
      <c r="E7110" s="147" t="s">
        <v>2240</v>
      </c>
      <c r="G7110" s="147">
        <v>0</v>
      </c>
      <c r="I7110" s="147">
        <v>5</v>
      </c>
      <c r="J7110" s="147">
        <v>2569103</v>
      </c>
    </row>
    <row r="7111" spans="1:11" x14ac:dyDescent="0.2">
      <c r="A7111" s="147">
        <v>6</v>
      </c>
      <c r="B7111" s="149" t="s">
        <v>25707</v>
      </c>
      <c r="C7111" s="147" t="s">
        <v>2242</v>
      </c>
      <c r="D7111" s="147" t="s">
        <v>25708</v>
      </c>
      <c r="E7111" s="147" t="s">
        <v>2240</v>
      </c>
      <c r="G7111" s="147">
        <v>0</v>
      </c>
      <c r="I7111" s="147">
        <v>5</v>
      </c>
      <c r="J7111" s="147">
        <v>2569024</v>
      </c>
    </row>
    <row r="7112" spans="1:11" x14ac:dyDescent="0.2">
      <c r="A7112" s="147">
        <v>6</v>
      </c>
      <c r="B7112" s="149" t="s">
        <v>25707</v>
      </c>
      <c r="C7112" s="147" t="s">
        <v>2261</v>
      </c>
      <c r="D7112" s="147" t="s">
        <v>25706</v>
      </c>
      <c r="E7112" s="147" t="s">
        <v>2246</v>
      </c>
      <c r="G7112" s="147">
        <v>0</v>
      </c>
      <c r="I7112" s="147">
        <v>5</v>
      </c>
      <c r="J7112" s="147">
        <v>1193683</v>
      </c>
    </row>
    <row r="7113" spans="1:11" x14ac:dyDescent="0.2">
      <c r="A7113" s="147">
        <v>6</v>
      </c>
      <c r="B7113" s="149" t="s">
        <v>25705</v>
      </c>
      <c r="C7113" s="147" t="s">
        <v>2242</v>
      </c>
      <c r="D7113" s="147" t="s">
        <v>25704</v>
      </c>
      <c r="E7113" s="147" t="s">
        <v>2240</v>
      </c>
      <c r="G7113" s="147">
        <v>0</v>
      </c>
      <c r="I7113" s="147">
        <v>5</v>
      </c>
      <c r="J7113" s="147">
        <v>2569173</v>
      </c>
      <c r="K7113" s="147" t="s">
        <v>2769</v>
      </c>
    </row>
    <row r="7114" spans="1:11" x14ac:dyDescent="0.2">
      <c r="A7114" s="147">
        <v>6</v>
      </c>
      <c r="B7114" s="149" t="s">
        <v>25703</v>
      </c>
      <c r="C7114" s="147" t="s">
        <v>2242</v>
      </c>
      <c r="D7114" s="147" t="s">
        <v>25702</v>
      </c>
      <c r="E7114" s="147" t="s">
        <v>2240</v>
      </c>
      <c r="G7114" s="147">
        <v>0</v>
      </c>
      <c r="I7114" s="147">
        <v>5</v>
      </c>
      <c r="J7114" s="147">
        <v>2569013</v>
      </c>
    </row>
    <row r="7115" spans="1:11" x14ac:dyDescent="0.2">
      <c r="A7115" s="147">
        <v>6</v>
      </c>
      <c r="B7115" s="149" t="s">
        <v>25701</v>
      </c>
      <c r="C7115" s="147" t="s">
        <v>2242</v>
      </c>
      <c r="D7115" s="147" t="s">
        <v>25700</v>
      </c>
      <c r="E7115" s="147" t="s">
        <v>2240</v>
      </c>
      <c r="G7115" s="147">
        <v>0</v>
      </c>
      <c r="I7115" s="147">
        <v>5</v>
      </c>
      <c r="J7115" s="147">
        <v>2569163</v>
      </c>
    </row>
    <row r="7116" spans="1:11" x14ac:dyDescent="0.2">
      <c r="A7116" s="147">
        <v>6</v>
      </c>
      <c r="B7116" s="149" t="s">
        <v>25699</v>
      </c>
      <c r="C7116" s="147" t="s">
        <v>2242</v>
      </c>
      <c r="D7116" s="147" t="s">
        <v>25698</v>
      </c>
      <c r="E7116" s="147" t="s">
        <v>2240</v>
      </c>
      <c r="G7116" s="147">
        <v>0</v>
      </c>
      <c r="I7116" s="147">
        <v>5</v>
      </c>
      <c r="J7116" s="147">
        <v>2569061</v>
      </c>
    </row>
    <row r="7117" spans="1:11" x14ac:dyDescent="0.2">
      <c r="A7117" s="147">
        <v>6</v>
      </c>
      <c r="B7117" s="149" t="s">
        <v>25697</v>
      </c>
      <c r="C7117" s="147" t="s">
        <v>2242</v>
      </c>
      <c r="D7117" s="147" t="s">
        <v>25696</v>
      </c>
      <c r="E7117" s="147" t="s">
        <v>2240</v>
      </c>
      <c r="G7117" s="147">
        <v>0</v>
      </c>
      <c r="I7117" s="147">
        <v>5</v>
      </c>
      <c r="J7117" s="147">
        <v>2569145</v>
      </c>
    </row>
    <row r="7118" spans="1:11" x14ac:dyDescent="0.2">
      <c r="A7118" s="147">
        <v>6</v>
      </c>
      <c r="B7118" s="149" t="s">
        <v>25695</v>
      </c>
      <c r="C7118" s="147" t="s">
        <v>2242</v>
      </c>
      <c r="D7118" s="147" t="s">
        <v>25694</v>
      </c>
      <c r="E7118" s="147" t="s">
        <v>2240</v>
      </c>
      <c r="G7118" s="147">
        <v>0</v>
      </c>
      <c r="I7118" s="147">
        <v>5</v>
      </c>
      <c r="J7118" s="147">
        <v>2569160</v>
      </c>
    </row>
    <row r="7119" spans="1:11" x14ac:dyDescent="0.2">
      <c r="A7119" s="147">
        <v>6</v>
      </c>
      <c r="B7119" s="149" t="s">
        <v>25693</v>
      </c>
      <c r="C7119" s="147" t="s">
        <v>2242</v>
      </c>
      <c r="D7119" s="147" t="s">
        <v>25692</v>
      </c>
      <c r="E7119" s="147" t="s">
        <v>2240</v>
      </c>
      <c r="G7119" s="147">
        <v>0</v>
      </c>
      <c r="I7119" s="147">
        <v>5</v>
      </c>
      <c r="J7119" s="147">
        <v>2569051</v>
      </c>
    </row>
    <row r="7120" spans="1:11" x14ac:dyDescent="0.2">
      <c r="A7120" s="147">
        <v>6</v>
      </c>
      <c r="B7120" s="149" t="s">
        <v>25691</v>
      </c>
      <c r="C7120" s="147" t="s">
        <v>2242</v>
      </c>
      <c r="D7120" s="147" t="s">
        <v>25690</v>
      </c>
      <c r="E7120" s="147" t="s">
        <v>2240</v>
      </c>
      <c r="G7120" s="147">
        <v>0</v>
      </c>
      <c r="I7120" s="147">
        <v>5</v>
      </c>
      <c r="J7120" s="147">
        <v>2569036</v>
      </c>
    </row>
    <row r="7121" spans="1:11" x14ac:dyDescent="0.2">
      <c r="A7121" s="147">
        <v>6</v>
      </c>
      <c r="B7121" s="149" t="s">
        <v>25689</v>
      </c>
      <c r="C7121" s="147" t="s">
        <v>2242</v>
      </c>
      <c r="D7121" s="147" t="s">
        <v>25688</v>
      </c>
      <c r="E7121" s="147" t="s">
        <v>2240</v>
      </c>
      <c r="G7121" s="147">
        <v>0</v>
      </c>
      <c r="I7121" s="147">
        <v>5</v>
      </c>
      <c r="J7121" s="147">
        <v>2569058</v>
      </c>
    </row>
    <row r="7122" spans="1:11" x14ac:dyDescent="0.2">
      <c r="A7122" s="147">
        <v>6</v>
      </c>
      <c r="B7122" s="149" t="s">
        <v>25687</v>
      </c>
      <c r="C7122" s="147" t="s">
        <v>2242</v>
      </c>
      <c r="D7122" s="147" t="s">
        <v>25686</v>
      </c>
      <c r="E7122" s="147" t="s">
        <v>2240</v>
      </c>
      <c r="G7122" s="147">
        <v>0</v>
      </c>
      <c r="I7122" s="147">
        <v>5</v>
      </c>
      <c r="J7122" s="147">
        <v>2569032</v>
      </c>
    </row>
    <row r="7123" spans="1:11" x14ac:dyDescent="0.2">
      <c r="A7123" s="147">
        <v>6</v>
      </c>
      <c r="B7123" s="149" t="s">
        <v>25685</v>
      </c>
      <c r="C7123" s="147" t="s">
        <v>2242</v>
      </c>
      <c r="D7123" s="147" t="s">
        <v>25684</v>
      </c>
      <c r="E7123" s="147" t="s">
        <v>2240</v>
      </c>
      <c r="G7123" s="147">
        <v>0</v>
      </c>
      <c r="I7123" s="147">
        <v>5</v>
      </c>
      <c r="J7123" s="147">
        <v>2569095</v>
      </c>
    </row>
    <row r="7124" spans="1:11" x14ac:dyDescent="0.2">
      <c r="A7124" s="147">
        <v>6</v>
      </c>
      <c r="B7124" s="149" t="s">
        <v>25683</v>
      </c>
      <c r="C7124" s="147" t="s">
        <v>2242</v>
      </c>
      <c r="D7124" s="147" t="s">
        <v>25682</v>
      </c>
      <c r="E7124" s="147" t="s">
        <v>2240</v>
      </c>
      <c r="G7124" s="147">
        <v>0</v>
      </c>
      <c r="I7124" s="147">
        <v>5</v>
      </c>
      <c r="J7124" s="147">
        <v>2569068</v>
      </c>
      <c r="K7124" s="147" t="s">
        <v>2769</v>
      </c>
    </row>
    <row r="7125" spans="1:11" x14ac:dyDescent="0.2">
      <c r="A7125" s="147">
        <v>6</v>
      </c>
      <c r="B7125" s="149" t="s">
        <v>25681</v>
      </c>
      <c r="C7125" s="147" t="s">
        <v>2242</v>
      </c>
      <c r="D7125" s="147" t="s">
        <v>25680</v>
      </c>
      <c r="E7125" s="147" t="s">
        <v>2240</v>
      </c>
      <c r="G7125" s="147">
        <v>0</v>
      </c>
      <c r="I7125" s="147">
        <v>5</v>
      </c>
      <c r="J7125" s="147">
        <v>2569016</v>
      </c>
    </row>
    <row r="7126" spans="1:11" x14ac:dyDescent="0.2">
      <c r="A7126" s="147">
        <v>6</v>
      </c>
      <c r="B7126" s="149" t="s">
        <v>25679</v>
      </c>
      <c r="C7126" s="147" t="s">
        <v>2242</v>
      </c>
      <c r="D7126" s="147" t="s">
        <v>25678</v>
      </c>
      <c r="E7126" s="147" t="s">
        <v>2240</v>
      </c>
      <c r="G7126" s="147">
        <v>0</v>
      </c>
      <c r="I7126" s="147">
        <v>5</v>
      </c>
      <c r="J7126" s="147">
        <v>2569102</v>
      </c>
      <c r="K7126" s="147" t="s">
        <v>2769</v>
      </c>
    </row>
    <row r="7127" spans="1:11" x14ac:dyDescent="0.2">
      <c r="A7127" s="147">
        <v>6</v>
      </c>
      <c r="B7127" s="149" t="s">
        <v>25677</v>
      </c>
      <c r="C7127" s="147" t="s">
        <v>2242</v>
      </c>
      <c r="D7127" s="147" t="s">
        <v>25676</v>
      </c>
      <c r="E7127" s="147" t="s">
        <v>2240</v>
      </c>
      <c r="G7127" s="147">
        <v>0</v>
      </c>
      <c r="I7127" s="147">
        <v>5</v>
      </c>
      <c r="J7127" s="147">
        <v>2569092</v>
      </c>
    </row>
    <row r="7128" spans="1:11" x14ac:dyDescent="0.2">
      <c r="A7128" s="147">
        <v>6</v>
      </c>
      <c r="B7128" s="149" t="s">
        <v>25675</v>
      </c>
      <c r="C7128" s="147" t="s">
        <v>2242</v>
      </c>
      <c r="D7128" s="147" t="s">
        <v>25674</v>
      </c>
      <c r="E7128" s="147" t="s">
        <v>2240</v>
      </c>
      <c r="G7128" s="147">
        <v>0</v>
      </c>
      <c r="I7128" s="147">
        <v>5</v>
      </c>
      <c r="J7128" s="147">
        <v>2569125</v>
      </c>
    </row>
    <row r="7129" spans="1:11" x14ac:dyDescent="0.2">
      <c r="A7129" s="147">
        <v>6</v>
      </c>
      <c r="B7129" s="149" t="s">
        <v>25673</v>
      </c>
      <c r="C7129" s="147" t="s">
        <v>2242</v>
      </c>
      <c r="D7129" s="147" t="s">
        <v>25672</v>
      </c>
      <c r="E7129" s="147" t="s">
        <v>2240</v>
      </c>
      <c r="G7129" s="147">
        <v>0</v>
      </c>
      <c r="I7129" s="147">
        <v>5</v>
      </c>
      <c r="J7129" s="147">
        <v>2569107</v>
      </c>
    </row>
    <row r="7130" spans="1:11" x14ac:dyDescent="0.2">
      <c r="A7130" s="147">
        <v>6</v>
      </c>
      <c r="B7130" s="149" t="s">
        <v>25671</v>
      </c>
      <c r="C7130" s="147" t="s">
        <v>2242</v>
      </c>
      <c r="D7130" s="147" t="s">
        <v>25670</v>
      </c>
      <c r="E7130" s="147" t="s">
        <v>2240</v>
      </c>
      <c r="G7130" s="147">
        <v>0</v>
      </c>
      <c r="I7130" s="147">
        <v>5</v>
      </c>
      <c r="J7130" s="147">
        <v>2569161</v>
      </c>
      <c r="K7130" s="147" t="s">
        <v>2769</v>
      </c>
    </row>
    <row r="7131" spans="1:11" x14ac:dyDescent="0.2">
      <c r="A7131" s="147">
        <v>6</v>
      </c>
      <c r="B7131" s="149" t="s">
        <v>25669</v>
      </c>
      <c r="C7131" s="147" t="s">
        <v>2242</v>
      </c>
      <c r="D7131" s="147" t="s">
        <v>25668</v>
      </c>
      <c r="E7131" s="147" t="s">
        <v>2240</v>
      </c>
      <c r="G7131" s="147">
        <v>0</v>
      </c>
      <c r="I7131" s="147">
        <v>5</v>
      </c>
      <c r="J7131" s="147">
        <v>2569088</v>
      </c>
    </row>
    <row r="7132" spans="1:11" x14ac:dyDescent="0.2">
      <c r="A7132" s="147">
        <v>6</v>
      </c>
      <c r="B7132" s="149" t="s">
        <v>25667</v>
      </c>
      <c r="C7132" s="147" t="s">
        <v>2242</v>
      </c>
      <c r="D7132" s="147" t="s">
        <v>25666</v>
      </c>
      <c r="E7132" s="147" t="s">
        <v>2240</v>
      </c>
      <c r="G7132" s="147">
        <v>0</v>
      </c>
      <c r="I7132" s="147">
        <v>5</v>
      </c>
      <c r="J7132" s="147">
        <v>2569162</v>
      </c>
      <c r="K7132" s="147" t="s">
        <v>2769</v>
      </c>
    </row>
    <row r="7133" spans="1:11" x14ac:dyDescent="0.2">
      <c r="A7133" s="147">
        <v>6</v>
      </c>
      <c r="B7133" s="149" t="s">
        <v>25665</v>
      </c>
      <c r="C7133" s="147" t="s">
        <v>2242</v>
      </c>
      <c r="D7133" s="147" t="s">
        <v>25664</v>
      </c>
      <c r="E7133" s="147" t="s">
        <v>2240</v>
      </c>
      <c r="G7133" s="147">
        <v>0</v>
      </c>
      <c r="I7133" s="147">
        <v>5</v>
      </c>
      <c r="J7133" s="147">
        <v>2569098</v>
      </c>
      <c r="K7133" s="147" t="s">
        <v>2769</v>
      </c>
    </row>
    <row r="7134" spans="1:11" x14ac:dyDescent="0.2">
      <c r="A7134" s="147">
        <v>6</v>
      </c>
      <c r="B7134" s="149" t="s">
        <v>25663</v>
      </c>
      <c r="C7134" s="147" t="s">
        <v>2242</v>
      </c>
      <c r="D7134" s="147" t="s">
        <v>25662</v>
      </c>
      <c r="E7134" s="147" t="s">
        <v>2240</v>
      </c>
      <c r="G7134" s="147">
        <v>0</v>
      </c>
      <c r="I7134" s="147">
        <v>5</v>
      </c>
      <c r="J7134" s="147">
        <v>2569042</v>
      </c>
      <c r="K7134" s="147" t="s">
        <v>2769</v>
      </c>
    </row>
    <row r="7135" spans="1:11" x14ac:dyDescent="0.2">
      <c r="A7135" s="147">
        <v>6</v>
      </c>
      <c r="B7135" s="149" t="s">
        <v>25661</v>
      </c>
      <c r="C7135" s="147" t="s">
        <v>2242</v>
      </c>
      <c r="D7135" s="147" t="s">
        <v>25660</v>
      </c>
      <c r="E7135" s="147" t="s">
        <v>2240</v>
      </c>
      <c r="G7135" s="147">
        <v>0</v>
      </c>
      <c r="I7135" s="147">
        <v>5</v>
      </c>
      <c r="J7135" s="147">
        <v>2569017</v>
      </c>
      <c r="K7135" s="147" t="s">
        <v>2769</v>
      </c>
    </row>
    <row r="7136" spans="1:11" x14ac:dyDescent="0.2">
      <c r="A7136" s="147">
        <v>6</v>
      </c>
      <c r="B7136" s="149" t="s">
        <v>25659</v>
      </c>
      <c r="C7136" s="147" t="s">
        <v>2242</v>
      </c>
      <c r="D7136" s="147" t="s">
        <v>25658</v>
      </c>
      <c r="E7136" s="147" t="s">
        <v>2240</v>
      </c>
      <c r="G7136" s="147">
        <v>0</v>
      </c>
      <c r="I7136" s="147">
        <v>5</v>
      </c>
      <c r="J7136" s="147">
        <v>2569055</v>
      </c>
      <c r="K7136" s="147" t="s">
        <v>2769</v>
      </c>
    </row>
    <row r="7137" spans="1:11" x14ac:dyDescent="0.2">
      <c r="A7137" s="147">
        <v>6</v>
      </c>
      <c r="B7137" s="149" t="s">
        <v>25657</v>
      </c>
      <c r="C7137" s="147" t="s">
        <v>2242</v>
      </c>
      <c r="D7137" s="147" t="s">
        <v>25656</v>
      </c>
      <c r="E7137" s="147" t="s">
        <v>2240</v>
      </c>
      <c r="G7137" s="147">
        <v>0</v>
      </c>
      <c r="I7137" s="147">
        <v>5</v>
      </c>
      <c r="J7137" s="147">
        <v>2569059</v>
      </c>
      <c r="K7137" s="147" t="s">
        <v>2769</v>
      </c>
    </row>
    <row r="7138" spans="1:11" x14ac:dyDescent="0.2">
      <c r="A7138" s="147">
        <v>6</v>
      </c>
      <c r="B7138" s="149" t="s">
        <v>25655</v>
      </c>
      <c r="C7138" s="147" t="s">
        <v>2242</v>
      </c>
      <c r="D7138" s="147" t="s">
        <v>25654</v>
      </c>
      <c r="E7138" s="147" t="s">
        <v>2240</v>
      </c>
      <c r="G7138" s="147">
        <v>0</v>
      </c>
      <c r="I7138" s="147">
        <v>5</v>
      </c>
      <c r="J7138" s="147">
        <v>2569101</v>
      </c>
    </row>
    <row r="7139" spans="1:11" x14ac:dyDescent="0.2">
      <c r="A7139" s="147">
        <v>6</v>
      </c>
      <c r="B7139" s="149" t="s">
        <v>25653</v>
      </c>
      <c r="C7139" s="147" t="s">
        <v>2242</v>
      </c>
      <c r="D7139" s="147" t="s">
        <v>25652</v>
      </c>
      <c r="E7139" s="147" t="s">
        <v>2240</v>
      </c>
      <c r="G7139" s="147">
        <v>0</v>
      </c>
      <c r="I7139" s="147">
        <v>5</v>
      </c>
      <c r="J7139" s="147">
        <v>2569029</v>
      </c>
    </row>
    <row r="7140" spans="1:11" x14ac:dyDescent="0.2">
      <c r="A7140" s="147">
        <v>3</v>
      </c>
      <c r="B7140" s="149" t="s">
        <v>25651</v>
      </c>
      <c r="C7140" s="147" t="s">
        <v>2242</v>
      </c>
      <c r="D7140" s="147" t="s">
        <v>25650</v>
      </c>
      <c r="E7140" s="147" t="s">
        <v>2246</v>
      </c>
      <c r="G7140" s="147">
        <v>0</v>
      </c>
      <c r="I7140" s="147">
        <v>3</v>
      </c>
      <c r="J7140" s="147">
        <v>2568188</v>
      </c>
    </row>
    <row r="7141" spans="1:11" x14ac:dyDescent="0.2">
      <c r="A7141" s="147">
        <v>4</v>
      </c>
      <c r="B7141" s="149" t="s">
        <v>25643</v>
      </c>
      <c r="C7141" s="147" t="s">
        <v>2242</v>
      </c>
      <c r="D7141" s="147" t="s">
        <v>25649</v>
      </c>
      <c r="E7141" s="147" t="s">
        <v>2246</v>
      </c>
      <c r="G7141" s="147">
        <v>0</v>
      </c>
      <c r="I7141" s="147">
        <v>4</v>
      </c>
      <c r="J7141" s="147">
        <v>2569187</v>
      </c>
    </row>
    <row r="7142" spans="1:11" x14ac:dyDescent="0.2">
      <c r="A7142" s="147">
        <v>4</v>
      </c>
      <c r="B7142" s="149" t="s">
        <v>25643</v>
      </c>
      <c r="C7142" s="147" t="s">
        <v>2261</v>
      </c>
      <c r="D7142" s="147" t="s">
        <v>25648</v>
      </c>
      <c r="E7142" s="147" t="s">
        <v>2246</v>
      </c>
      <c r="G7142" s="147">
        <v>0</v>
      </c>
      <c r="I7142" s="147">
        <v>4</v>
      </c>
      <c r="J7142" s="147">
        <v>1193712</v>
      </c>
    </row>
    <row r="7143" spans="1:11" x14ac:dyDescent="0.2">
      <c r="A7143" s="147">
        <v>4</v>
      </c>
      <c r="B7143" s="149" t="s">
        <v>25643</v>
      </c>
      <c r="C7143" s="147" t="s">
        <v>2261</v>
      </c>
      <c r="D7143" s="147" t="s">
        <v>25647</v>
      </c>
      <c r="E7143" s="147" t="s">
        <v>2246</v>
      </c>
      <c r="G7143" s="147">
        <v>0</v>
      </c>
      <c r="I7143" s="147">
        <v>4</v>
      </c>
      <c r="J7143" s="147">
        <v>1193739</v>
      </c>
    </row>
    <row r="7144" spans="1:11" x14ac:dyDescent="0.2">
      <c r="A7144" s="147">
        <v>4</v>
      </c>
      <c r="B7144" s="149" t="s">
        <v>25643</v>
      </c>
      <c r="C7144" s="147" t="s">
        <v>2261</v>
      </c>
      <c r="D7144" s="147" t="s">
        <v>25646</v>
      </c>
      <c r="E7144" s="147" t="s">
        <v>2246</v>
      </c>
      <c r="G7144" s="147">
        <v>0</v>
      </c>
      <c r="I7144" s="147">
        <v>4</v>
      </c>
      <c r="J7144" s="147">
        <v>1193711</v>
      </c>
    </row>
    <row r="7145" spans="1:11" x14ac:dyDescent="0.2">
      <c r="A7145" s="147">
        <v>4</v>
      </c>
      <c r="B7145" s="149" t="s">
        <v>25643</v>
      </c>
      <c r="C7145" s="147" t="s">
        <v>2294</v>
      </c>
      <c r="D7145" s="147" t="s">
        <v>25645</v>
      </c>
      <c r="E7145" s="147" t="s">
        <v>2246</v>
      </c>
      <c r="G7145" s="147">
        <v>0</v>
      </c>
      <c r="I7145" s="147">
        <v>4</v>
      </c>
      <c r="J7145" s="147">
        <v>1193736</v>
      </c>
    </row>
    <row r="7146" spans="1:11" x14ac:dyDescent="0.2">
      <c r="A7146" s="147">
        <v>4</v>
      </c>
      <c r="B7146" s="149" t="s">
        <v>25643</v>
      </c>
      <c r="C7146" s="147" t="s">
        <v>2277</v>
      </c>
      <c r="D7146" s="147" t="s">
        <v>25579</v>
      </c>
      <c r="E7146" s="147" t="s">
        <v>2246</v>
      </c>
      <c r="G7146" s="147">
        <v>0</v>
      </c>
      <c r="I7146" s="147">
        <v>4</v>
      </c>
      <c r="J7146" s="147">
        <v>1193724</v>
      </c>
    </row>
    <row r="7147" spans="1:11" x14ac:dyDescent="0.2">
      <c r="A7147" s="147">
        <v>4</v>
      </c>
      <c r="B7147" s="149" t="s">
        <v>25643</v>
      </c>
      <c r="C7147" s="147" t="s">
        <v>2277</v>
      </c>
      <c r="D7147" s="147" t="s">
        <v>2573</v>
      </c>
      <c r="E7147" s="147" t="s">
        <v>2246</v>
      </c>
      <c r="G7147" s="147">
        <v>0</v>
      </c>
      <c r="I7147" s="147">
        <v>4</v>
      </c>
      <c r="J7147" s="147">
        <v>1193691</v>
      </c>
    </row>
    <row r="7148" spans="1:11" x14ac:dyDescent="0.2">
      <c r="A7148" s="147">
        <v>4</v>
      </c>
      <c r="B7148" s="149" t="s">
        <v>25643</v>
      </c>
      <c r="C7148" s="147" t="s">
        <v>2277</v>
      </c>
      <c r="D7148" s="147" t="s">
        <v>25644</v>
      </c>
      <c r="E7148" s="147" t="s">
        <v>2246</v>
      </c>
      <c r="G7148" s="147">
        <v>0</v>
      </c>
      <c r="I7148" s="147">
        <v>4</v>
      </c>
      <c r="J7148" s="147">
        <v>1193730</v>
      </c>
    </row>
    <row r="7149" spans="1:11" x14ac:dyDescent="0.2">
      <c r="A7149" s="147">
        <v>4</v>
      </c>
      <c r="B7149" s="149" t="s">
        <v>25643</v>
      </c>
      <c r="C7149" s="147" t="s">
        <v>2277</v>
      </c>
      <c r="D7149" s="147" t="s">
        <v>25642</v>
      </c>
      <c r="E7149" s="147" t="s">
        <v>2246</v>
      </c>
      <c r="G7149" s="147">
        <v>0</v>
      </c>
      <c r="I7149" s="147">
        <v>4</v>
      </c>
      <c r="J7149" s="147">
        <v>1193695</v>
      </c>
    </row>
    <row r="7150" spans="1:11" x14ac:dyDescent="0.2">
      <c r="A7150" s="147">
        <v>5</v>
      </c>
      <c r="B7150" s="149" t="s">
        <v>25641</v>
      </c>
      <c r="C7150" s="147" t="s">
        <v>2242</v>
      </c>
      <c r="D7150" s="147" t="s">
        <v>25640</v>
      </c>
      <c r="E7150" s="147" t="s">
        <v>2246</v>
      </c>
      <c r="G7150" s="147">
        <v>0</v>
      </c>
      <c r="I7150" s="147">
        <v>5</v>
      </c>
      <c r="J7150" s="147">
        <v>2569204</v>
      </c>
    </row>
    <row r="7151" spans="1:11" x14ac:dyDescent="0.2">
      <c r="A7151" s="147">
        <v>6</v>
      </c>
      <c r="B7151" s="149" t="s">
        <v>25639</v>
      </c>
      <c r="C7151" s="147" t="s">
        <v>2242</v>
      </c>
      <c r="D7151" s="147" t="s">
        <v>25638</v>
      </c>
      <c r="E7151" s="147" t="s">
        <v>2240</v>
      </c>
      <c r="G7151" s="147">
        <v>0</v>
      </c>
      <c r="I7151" s="147">
        <v>6</v>
      </c>
      <c r="J7151" s="147">
        <v>2569217</v>
      </c>
    </row>
    <row r="7152" spans="1:11" x14ac:dyDescent="0.2">
      <c r="A7152" s="147">
        <v>6</v>
      </c>
      <c r="B7152" s="149" t="s">
        <v>25637</v>
      </c>
      <c r="C7152" s="147" t="s">
        <v>2242</v>
      </c>
      <c r="D7152" s="147" t="s">
        <v>25636</v>
      </c>
      <c r="E7152" s="147" t="s">
        <v>2240</v>
      </c>
      <c r="G7152" s="147">
        <v>0</v>
      </c>
      <c r="I7152" s="147">
        <v>5</v>
      </c>
      <c r="J7152" s="147">
        <v>2569203</v>
      </c>
    </row>
    <row r="7153" spans="1:10" x14ac:dyDescent="0.2">
      <c r="A7153" s="147">
        <v>6</v>
      </c>
      <c r="B7153" s="149" t="s">
        <v>25635</v>
      </c>
      <c r="C7153" s="147" t="s">
        <v>2242</v>
      </c>
      <c r="D7153" s="147" t="s">
        <v>25634</v>
      </c>
      <c r="E7153" s="147" t="s">
        <v>2240</v>
      </c>
      <c r="G7153" s="147">
        <v>0</v>
      </c>
      <c r="I7153" s="147">
        <v>5</v>
      </c>
      <c r="J7153" s="147">
        <v>2569201</v>
      </c>
    </row>
    <row r="7154" spans="1:10" x14ac:dyDescent="0.2">
      <c r="A7154" s="147">
        <v>6</v>
      </c>
      <c r="B7154" s="149" t="s">
        <v>25633</v>
      </c>
      <c r="C7154" s="147" t="s">
        <v>2242</v>
      </c>
      <c r="D7154" s="147" t="s">
        <v>25632</v>
      </c>
      <c r="E7154" s="147" t="s">
        <v>2240</v>
      </c>
      <c r="G7154" s="147">
        <v>0</v>
      </c>
      <c r="I7154" s="147">
        <v>5</v>
      </c>
      <c r="J7154" s="147">
        <v>2569208</v>
      </c>
    </row>
    <row r="7155" spans="1:10" x14ac:dyDescent="0.2">
      <c r="A7155" s="147">
        <v>6</v>
      </c>
      <c r="B7155" s="149" t="s">
        <v>25631</v>
      </c>
      <c r="C7155" s="147" t="s">
        <v>2242</v>
      </c>
      <c r="D7155" s="147" t="s">
        <v>25630</v>
      </c>
      <c r="E7155" s="147" t="s">
        <v>2240</v>
      </c>
      <c r="G7155" s="147">
        <v>0</v>
      </c>
      <c r="I7155" s="147">
        <v>5</v>
      </c>
      <c r="J7155" s="147">
        <v>2569196</v>
      </c>
    </row>
    <row r="7156" spans="1:10" x14ac:dyDescent="0.2">
      <c r="A7156" s="147">
        <v>6</v>
      </c>
      <c r="B7156" s="149" t="s">
        <v>25629</v>
      </c>
      <c r="C7156" s="147" t="s">
        <v>2242</v>
      </c>
      <c r="D7156" s="147" t="s">
        <v>25628</v>
      </c>
      <c r="E7156" s="147" t="s">
        <v>2240</v>
      </c>
      <c r="G7156" s="147">
        <v>0</v>
      </c>
      <c r="I7156" s="147">
        <v>5</v>
      </c>
      <c r="J7156" s="147">
        <v>2569195</v>
      </c>
    </row>
    <row r="7157" spans="1:10" x14ac:dyDescent="0.2">
      <c r="A7157" s="147">
        <v>6</v>
      </c>
      <c r="B7157" s="149" t="s">
        <v>25627</v>
      </c>
      <c r="C7157" s="147" t="s">
        <v>2242</v>
      </c>
      <c r="D7157" s="147" t="s">
        <v>25626</v>
      </c>
      <c r="E7157" s="147" t="s">
        <v>2240</v>
      </c>
      <c r="G7157" s="147">
        <v>0</v>
      </c>
      <c r="I7157" s="147">
        <v>5</v>
      </c>
      <c r="J7157" s="147">
        <v>2569200</v>
      </c>
    </row>
    <row r="7158" spans="1:10" x14ac:dyDescent="0.2">
      <c r="A7158" s="147">
        <v>4</v>
      </c>
      <c r="B7158" s="149" t="s">
        <v>25625</v>
      </c>
      <c r="C7158" s="147" t="s">
        <v>2242</v>
      </c>
      <c r="D7158" s="147" t="s">
        <v>25624</v>
      </c>
      <c r="E7158" s="147" t="s">
        <v>2240</v>
      </c>
      <c r="G7158" s="147">
        <v>0</v>
      </c>
      <c r="I7158" s="147">
        <v>4</v>
      </c>
      <c r="J7158" s="147">
        <v>2569185</v>
      </c>
    </row>
    <row r="7159" spans="1:10" x14ac:dyDescent="0.2">
      <c r="A7159" s="147">
        <v>4</v>
      </c>
      <c r="B7159" s="149" t="s">
        <v>25621</v>
      </c>
      <c r="C7159" s="147" t="s">
        <v>2242</v>
      </c>
      <c r="D7159" s="147" t="s">
        <v>25623</v>
      </c>
      <c r="E7159" s="147" t="s">
        <v>2240</v>
      </c>
      <c r="G7159" s="147">
        <v>0</v>
      </c>
      <c r="I7159" s="147">
        <v>4</v>
      </c>
      <c r="J7159" s="147">
        <v>2569182</v>
      </c>
    </row>
    <row r="7160" spans="1:10" x14ac:dyDescent="0.2">
      <c r="A7160" s="147">
        <v>4</v>
      </c>
      <c r="B7160" s="149" t="s">
        <v>25621</v>
      </c>
      <c r="C7160" s="147" t="s">
        <v>2261</v>
      </c>
      <c r="D7160" s="147" t="s">
        <v>25622</v>
      </c>
      <c r="E7160" s="147" t="s">
        <v>2246</v>
      </c>
      <c r="G7160" s="147">
        <v>0</v>
      </c>
      <c r="I7160" s="147">
        <v>4</v>
      </c>
      <c r="J7160" s="147">
        <v>1193714</v>
      </c>
    </row>
    <row r="7161" spans="1:10" x14ac:dyDescent="0.2">
      <c r="A7161" s="147">
        <v>4</v>
      </c>
      <c r="B7161" s="149" t="s">
        <v>25621</v>
      </c>
      <c r="C7161" s="147" t="s">
        <v>2261</v>
      </c>
      <c r="D7161" s="147" t="s">
        <v>25620</v>
      </c>
      <c r="E7161" s="147" t="s">
        <v>2246</v>
      </c>
      <c r="G7161" s="147">
        <v>0</v>
      </c>
      <c r="I7161" s="147">
        <v>4</v>
      </c>
      <c r="J7161" s="147">
        <v>1193701</v>
      </c>
    </row>
    <row r="7162" spans="1:10" x14ac:dyDescent="0.2">
      <c r="A7162" s="147">
        <v>4</v>
      </c>
      <c r="B7162" s="149" t="s">
        <v>25618</v>
      </c>
      <c r="C7162" s="147" t="s">
        <v>2242</v>
      </c>
      <c r="D7162" s="147" t="s">
        <v>25619</v>
      </c>
      <c r="E7162" s="147" t="s">
        <v>2240</v>
      </c>
      <c r="G7162" s="147">
        <v>0</v>
      </c>
      <c r="I7162" s="147">
        <v>4</v>
      </c>
      <c r="J7162" s="147">
        <v>2569183</v>
      </c>
    </row>
    <row r="7163" spans="1:10" x14ac:dyDescent="0.2">
      <c r="A7163" s="147">
        <v>4</v>
      </c>
      <c r="B7163" s="149" t="s">
        <v>25618</v>
      </c>
      <c r="C7163" s="147" t="s">
        <v>2261</v>
      </c>
      <c r="D7163" s="147" t="s">
        <v>25617</v>
      </c>
      <c r="E7163" s="147" t="s">
        <v>2246</v>
      </c>
      <c r="G7163" s="147">
        <v>0</v>
      </c>
      <c r="I7163" s="147">
        <v>4</v>
      </c>
      <c r="J7163" s="147">
        <v>1193717</v>
      </c>
    </row>
    <row r="7164" spans="1:10" x14ac:dyDescent="0.2">
      <c r="A7164" s="147">
        <v>4</v>
      </c>
      <c r="B7164" s="149" t="s">
        <v>25615</v>
      </c>
      <c r="C7164" s="147" t="s">
        <v>2242</v>
      </c>
      <c r="D7164" s="147" t="s">
        <v>25616</v>
      </c>
      <c r="E7164" s="147" t="s">
        <v>2246</v>
      </c>
      <c r="G7164" s="147">
        <v>0</v>
      </c>
      <c r="I7164" s="147">
        <v>4</v>
      </c>
      <c r="J7164" s="147">
        <v>2569184</v>
      </c>
    </row>
    <row r="7165" spans="1:10" x14ac:dyDescent="0.2">
      <c r="A7165" s="147">
        <v>4</v>
      </c>
      <c r="B7165" s="149" t="s">
        <v>25615</v>
      </c>
      <c r="C7165" s="147" t="s">
        <v>2277</v>
      </c>
      <c r="D7165" s="147" t="s">
        <v>25578</v>
      </c>
      <c r="E7165" s="147" t="s">
        <v>2246</v>
      </c>
      <c r="G7165" s="147">
        <v>0</v>
      </c>
      <c r="I7165" s="147">
        <v>4</v>
      </c>
      <c r="J7165" s="147">
        <v>1193708</v>
      </c>
    </row>
    <row r="7166" spans="1:10" x14ac:dyDescent="0.2">
      <c r="A7166" s="147">
        <v>4</v>
      </c>
      <c r="B7166" s="149" t="s">
        <v>25615</v>
      </c>
      <c r="C7166" s="147" t="s">
        <v>2277</v>
      </c>
      <c r="D7166" s="147" t="s">
        <v>25614</v>
      </c>
      <c r="E7166" s="147" t="s">
        <v>2246</v>
      </c>
      <c r="G7166" s="147">
        <v>0</v>
      </c>
      <c r="I7166" s="147">
        <v>4</v>
      </c>
      <c r="J7166" s="147">
        <v>1193710</v>
      </c>
    </row>
    <row r="7167" spans="1:10" x14ac:dyDescent="0.2">
      <c r="A7167" s="147">
        <v>5</v>
      </c>
      <c r="B7167" s="149" t="s">
        <v>25613</v>
      </c>
      <c r="C7167" s="147" t="s">
        <v>2242</v>
      </c>
      <c r="D7167" s="147" t="s">
        <v>25612</v>
      </c>
      <c r="E7167" s="147" t="s">
        <v>2246</v>
      </c>
      <c r="G7167" s="147">
        <v>0</v>
      </c>
      <c r="I7167" s="147">
        <v>5</v>
      </c>
      <c r="J7167" s="147">
        <v>2569260</v>
      </c>
    </row>
    <row r="7168" spans="1:10" x14ac:dyDescent="0.2">
      <c r="A7168" s="147">
        <v>6</v>
      </c>
      <c r="B7168" s="149" t="s">
        <v>25611</v>
      </c>
      <c r="C7168" s="147" t="s">
        <v>2242</v>
      </c>
      <c r="D7168" s="147" t="s">
        <v>25610</v>
      </c>
      <c r="E7168" s="147" t="s">
        <v>2240</v>
      </c>
      <c r="G7168" s="147">
        <v>0</v>
      </c>
      <c r="I7168" s="147">
        <v>5</v>
      </c>
      <c r="J7168" s="147">
        <v>2569233</v>
      </c>
    </row>
    <row r="7169" spans="1:10" x14ac:dyDescent="0.2">
      <c r="A7169" s="147">
        <v>6</v>
      </c>
      <c r="B7169" s="149" t="s">
        <v>25609</v>
      </c>
      <c r="C7169" s="147" t="s">
        <v>2242</v>
      </c>
      <c r="D7169" s="147" t="s">
        <v>25608</v>
      </c>
      <c r="E7169" s="147" t="s">
        <v>2240</v>
      </c>
      <c r="G7169" s="147">
        <v>0</v>
      </c>
      <c r="I7169" s="147">
        <v>5</v>
      </c>
      <c r="J7169" s="147">
        <v>2569232</v>
      </c>
    </row>
    <row r="7170" spans="1:10" x14ac:dyDescent="0.2">
      <c r="A7170" s="147">
        <v>6</v>
      </c>
      <c r="B7170" s="149" t="s">
        <v>25607</v>
      </c>
      <c r="C7170" s="147" t="s">
        <v>2242</v>
      </c>
      <c r="D7170" s="147" t="s">
        <v>25606</v>
      </c>
      <c r="E7170" s="147" t="s">
        <v>2240</v>
      </c>
      <c r="G7170" s="147">
        <v>0</v>
      </c>
      <c r="I7170" s="147">
        <v>5</v>
      </c>
      <c r="J7170" s="147">
        <v>2569231</v>
      </c>
    </row>
    <row r="7171" spans="1:10" x14ac:dyDescent="0.2">
      <c r="A7171" s="147">
        <v>6</v>
      </c>
      <c r="B7171" s="149" t="s">
        <v>25605</v>
      </c>
      <c r="C7171" s="147" t="s">
        <v>2242</v>
      </c>
      <c r="D7171" s="147" t="s">
        <v>25604</v>
      </c>
      <c r="E7171" s="147" t="s">
        <v>2240</v>
      </c>
      <c r="G7171" s="147">
        <v>0</v>
      </c>
      <c r="I7171" s="147">
        <v>5</v>
      </c>
      <c r="J7171" s="147">
        <v>2569258</v>
      </c>
    </row>
    <row r="7172" spans="1:10" x14ac:dyDescent="0.2">
      <c r="A7172" s="147">
        <v>6</v>
      </c>
      <c r="B7172" s="149" t="s">
        <v>25603</v>
      </c>
      <c r="C7172" s="147" t="s">
        <v>2242</v>
      </c>
      <c r="D7172" s="147" t="s">
        <v>25602</v>
      </c>
      <c r="E7172" s="147" t="s">
        <v>2240</v>
      </c>
      <c r="G7172" s="147">
        <v>0</v>
      </c>
      <c r="I7172" s="147">
        <v>5</v>
      </c>
      <c r="J7172" s="147">
        <v>2569220</v>
      </c>
    </row>
    <row r="7173" spans="1:10" x14ac:dyDescent="0.2">
      <c r="A7173" s="147">
        <v>6</v>
      </c>
      <c r="B7173" s="149" t="s">
        <v>25601</v>
      </c>
      <c r="C7173" s="147" t="s">
        <v>2242</v>
      </c>
      <c r="D7173" s="147" t="s">
        <v>25600</v>
      </c>
      <c r="E7173" s="147" t="s">
        <v>2240</v>
      </c>
      <c r="G7173" s="147">
        <v>0</v>
      </c>
      <c r="I7173" s="147">
        <v>5</v>
      </c>
      <c r="J7173" s="147">
        <v>2569235</v>
      </c>
    </row>
    <row r="7174" spans="1:10" x14ac:dyDescent="0.2">
      <c r="A7174" s="147">
        <v>6</v>
      </c>
      <c r="B7174" s="149" t="s">
        <v>25599</v>
      </c>
      <c r="C7174" s="147" t="s">
        <v>2242</v>
      </c>
      <c r="D7174" s="147" t="s">
        <v>25598</v>
      </c>
      <c r="E7174" s="147" t="s">
        <v>2240</v>
      </c>
      <c r="G7174" s="147">
        <v>0</v>
      </c>
      <c r="I7174" s="147">
        <v>5</v>
      </c>
      <c r="J7174" s="147">
        <v>2569229</v>
      </c>
    </row>
    <row r="7175" spans="1:10" x14ac:dyDescent="0.2">
      <c r="A7175" s="147">
        <v>6</v>
      </c>
      <c r="B7175" s="149" t="s">
        <v>25597</v>
      </c>
      <c r="C7175" s="147" t="s">
        <v>2242</v>
      </c>
      <c r="D7175" s="147" t="s">
        <v>25596</v>
      </c>
      <c r="E7175" s="147" t="s">
        <v>2240</v>
      </c>
      <c r="G7175" s="147">
        <v>0</v>
      </c>
      <c r="I7175" s="147">
        <v>5</v>
      </c>
      <c r="J7175" s="147">
        <v>2569225</v>
      </c>
    </row>
    <row r="7176" spans="1:10" x14ac:dyDescent="0.2">
      <c r="A7176" s="147">
        <v>5</v>
      </c>
      <c r="B7176" s="149" t="s">
        <v>25593</v>
      </c>
      <c r="C7176" s="147" t="s">
        <v>2242</v>
      </c>
      <c r="D7176" s="147" t="s">
        <v>25595</v>
      </c>
      <c r="E7176" s="147" t="s">
        <v>2246</v>
      </c>
      <c r="F7176" s="147" t="s">
        <v>2259</v>
      </c>
      <c r="G7176" s="147">
        <v>1</v>
      </c>
      <c r="H7176" s="148">
        <v>41204</v>
      </c>
      <c r="I7176" s="147">
        <v>5</v>
      </c>
      <c r="J7176" s="147">
        <v>2569247</v>
      </c>
    </row>
    <row r="7177" spans="1:10" x14ac:dyDescent="0.2">
      <c r="A7177" s="147">
        <v>5</v>
      </c>
      <c r="B7177" s="149" t="s">
        <v>25593</v>
      </c>
      <c r="C7177" s="147" t="s">
        <v>2250</v>
      </c>
      <c r="D7177" s="147" t="s">
        <v>25594</v>
      </c>
      <c r="E7177" s="147" t="s">
        <v>2246</v>
      </c>
      <c r="F7177" s="147" t="s">
        <v>2259</v>
      </c>
      <c r="G7177" s="147">
        <v>1</v>
      </c>
      <c r="H7177" s="148">
        <v>41204</v>
      </c>
      <c r="I7177" s="147">
        <v>5</v>
      </c>
      <c r="J7177" s="147">
        <v>1193742</v>
      </c>
    </row>
    <row r="7178" spans="1:10" x14ac:dyDescent="0.2">
      <c r="A7178" s="147">
        <v>5</v>
      </c>
      <c r="B7178" s="149" t="s">
        <v>25593</v>
      </c>
      <c r="C7178" s="147" t="s">
        <v>2277</v>
      </c>
      <c r="D7178" s="147" t="s">
        <v>25592</v>
      </c>
      <c r="E7178" s="147" t="s">
        <v>2246</v>
      </c>
      <c r="F7178" s="147" t="s">
        <v>2259</v>
      </c>
      <c r="G7178" s="147">
        <v>1</v>
      </c>
      <c r="H7178" s="148">
        <v>41204</v>
      </c>
      <c r="I7178" s="147">
        <v>5</v>
      </c>
      <c r="J7178" s="147">
        <v>1205797</v>
      </c>
    </row>
    <row r="7179" spans="1:10" x14ac:dyDescent="0.2">
      <c r="A7179" s="147">
        <v>6</v>
      </c>
      <c r="B7179" s="149" t="s">
        <v>25591</v>
      </c>
      <c r="C7179" s="147" t="s">
        <v>2242</v>
      </c>
      <c r="D7179" s="147" t="s">
        <v>25590</v>
      </c>
      <c r="E7179" s="147" t="s">
        <v>2240</v>
      </c>
      <c r="G7179" s="147">
        <v>0</v>
      </c>
      <c r="I7179" s="147">
        <v>5</v>
      </c>
      <c r="J7179" s="147">
        <v>2569240</v>
      </c>
    </row>
    <row r="7180" spans="1:10" x14ac:dyDescent="0.2">
      <c r="A7180" s="147">
        <v>6</v>
      </c>
      <c r="B7180" s="149" t="s">
        <v>25589</v>
      </c>
      <c r="C7180" s="147" t="s">
        <v>2242</v>
      </c>
      <c r="D7180" s="147" t="s">
        <v>25588</v>
      </c>
      <c r="E7180" s="147" t="s">
        <v>2240</v>
      </c>
      <c r="G7180" s="147">
        <v>0</v>
      </c>
      <c r="I7180" s="147">
        <v>5</v>
      </c>
      <c r="J7180" s="147">
        <v>2569249</v>
      </c>
    </row>
    <row r="7181" spans="1:10" x14ac:dyDescent="0.2">
      <c r="A7181" s="147">
        <v>6</v>
      </c>
      <c r="B7181" s="149" t="s">
        <v>25587</v>
      </c>
      <c r="C7181" s="147" t="s">
        <v>2242</v>
      </c>
      <c r="D7181" s="147" t="s">
        <v>25586</v>
      </c>
      <c r="E7181" s="147" t="s">
        <v>2240</v>
      </c>
      <c r="G7181" s="147">
        <v>0</v>
      </c>
      <c r="I7181" s="147">
        <v>5</v>
      </c>
      <c r="J7181" s="147">
        <v>2569257</v>
      </c>
    </row>
    <row r="7182" spans="1:10" x14ac:dyDescent="0.2">
      <c r="A7182" s="147">
        <v>6</v>
      </c>
      <c r="B7182" s="149" t="s">
        <v>25585</v>
      </c>
      <c r="C7182" s="147" t="s">
        <v>2242</v>
      </c>
      <c r="D7182" s="147" t="s">
        <v>25584</v>
      </c>
      <c r="E7182" s="147" t="s">
        <v>2240</v>
      </c>
      <c r="G7182" s="147">
        <v>0</v>
      </c>
      <c r="I7182" s="147">
        <v>5</v>
      </c>
      <c r="J7182" s="147">
        <v>2569250</v>
      </c>
    </row>
    <row r="7183" spans="1:10" x14ac:dyDescent="0.2">
      <c r="A7183" s="147">
        <v>6</v>
      </c>
      <c r="B7183" s="149" t="s">
        <v>25583</v>
      </c>
      <c r="C7183" s="147" t="s">
        <v>2242</v>
      </c>
      <c r="D7183" s="147" t="s">
        <v>25582</v>
      </c>
      <c r="E7183" s="147" t="s">
        <v>2240</v>
      </c>
      <c r="G7183" s="147">
        <v>0</v>
      </c>
      <c r="I7183" s="147">
        <v>5</v>
      </c>
      <c r="J7183" s="147">
        <v>2569246</v>
      </c>
    </row>
    <row r="7184" spans="1:10" x14ac:dyDescent="0.2">
      <c r="A7184" s="147">
        <v>4</v>
      </c>
      <c r="B7184" s="149" t="s">
        <v>25577</v>
      </c>
      <c r="C7184" s="147" t="s">
        <v>2242</v>
      </c>
      <c r="D7184" s="147" t="s">
        <v>25581</v>
      </c>
      <c r="E7184" s="147" t="s">
        <v>2240</v>
      </c>
      <c r="G7184" s="147">
        <v>0</v>
      </c>
      <c r="I7184" s="147">
        <v>4</v>
      </c>
      <c r="J7184" s="147">
        <v>2569178</v>
      </c>
    </row>
    <row r="7185" spans="1:10" x14ac:dyDescent="0.2">
      <c r="A7185" s="147">
        <v>4</v>
      </c>
      <c r="B7185" s="149" t="s">
        <v>25577</v>
      </c>
      <c r="C7185" s="147" t="s">
        <v>2261</v>
      </c>
      <c r="D7185" s="147" t="s">
        <v>25580</v>
      </c>
      <c r="E7185" s="147" t="s">
        <v>2246</v>
      </c>
      <c r="G7185" s="147">
        <v>0</v>
      </c>
      <c r="I7185" s="147">
        <v>4</v>
      </c>
      <c r="J7185" s="147">
        <v>1193729</v>
      </c>
    </row>
    <row r="7186" spans="1:10" x14ac:dyDescent="0.2">
      <c r="A7186" s="147">
        <v>4</v>
      </c>
      <c r="B7186" s="149" t="s">
        <v>25577</v>
      </c>
      <c r="C7186" s="147" t="s">
        <v>2277</v>
      </c>
      <c r="D7186" s="147" t="s">
        <v>25579</v>
      </c>
      <c r="E7186" s="147" t="s">
        <v>2246</v>
      </c>
      <c r="G7186" s="147">
        <v>0</v>
      </c>
      <c r="I7186" s="147">
        <v>4</v>
      </c>
      <c r="J7186" s="147">
        <v>1193689</v>
      </c>
    </row>
    <row r="7187" spans="1:10" x14ac:dyDescent="0.2">
      <c r="A7187" s="147">
        <v>4</v>
      </c>
      <c r="B7187" s="149" t="s">
        <v>25577</v>
      </c>
      <c r="C7187" s="147" t="s">
        <v>2277</v>
      </c>
      <c r="D7187" s="147" t="s">
        <v>25578</v>
      </c>
      <c r="E7187" s="147" t="s">
        <v>2246</v>
      </c>
      <c r="G7187" s="147">
        <v>0</v>
      </c>
      <c r="I7187" s="147">
        <v>4</v>
      </c>
      <c r="J7187" s="147">
        <v>1193718</v>
      </c>
    </row>
    <row r="7188" spans="1:10" x14ac:dyDescent="0.2">
      <c r="A7188" s="147">
        <v>4</v>
      </c>
      <c r="B7188" s="149" t="s">
        <v>25577</v>
      </c>
      <c r="C7188" s="147" t="s">
        <v>2277</v>
      </c>
      <c r="D7188" s="147" t="s">
        <v>2573</v>
      </c>
      <c r="E7188" s="147" t="s">
        <v>2246</v>
      </c>
      <c r="G7188" s="147">
        <v>0</v>
      </c>
      <c r="I7188" s="147">
        <v>4</v>
      </c>
      <c r="J7188" s="147">
        <v>1193687</v>
      </c>
    </row>
    <row r="7189" spans="1:10" x14ac:dyDescent="0.2">
      <c r="A7189" s="147">
        <v>4</v>
      </c>
      <c r="B7189" s="149" t="s">
        <v>25577</v>
      </c>
      <c r="C7189" s="147" t="s">
        <v>2277</v>
      </c>
      <c r="D7189" s="147" t="s">
        <v>25576</v>
      </c>
      <c r="E7189" s="147" t="s">
        <v>2246</v>
      </c>
      <c r="G7189" s="147">
        <v>0</v>
      </c>
      <c r="I7189" s="147">
        <v>4</v>
      </c>
      <c r="J7189" s="147">
        <v>1193698</v>
      </c>
    </row>
    <row r="7190" spans="1:10" x14ac:dyDescent="0.2">
      <c r="A7190" s="147">
        <v>3</v>
      </c>
      <c r="B7190" s="149" t="s">
        <v>25566</v>
      </c>
      <c r="C7190" s="147" t="s">
        <v>2242</v>
      </c>
      <c r="D7190" s="147" t="s">
        <v>25575</v>
      </c>
      <c r="E7190" s="147" t="s">
        <v>2246</v>
      </c>
      <c r="G7190" s="147">
        <v>0</v>
      </c>
      <c r="I7190" s="147">
        <v>3</v>
      </c>
      <c r="J7190" s="147">
        <v>2568169</v>
      </c>
    </row>
    <row r="7191" spans="1:10" x14ac:dyDescent="0.2">
      <c r="A7191" s="147">
        <v>3</v>
      </c>
      <c r="B7191" s="149" t="s">
        <v>25566</v>
      </c>
      <c r="C7191" s="147" t="s">
        <v>2250</v>
      </c>
      <c r="D7191" s="147" t="s">
        <v>25574</v>
      </c>
      <c r="E7191" s="147" t="s">
        <v>2246</v>
      </c>
      <c r="G7191" s="147">
        <v>0</v>
      </c>
      <c r="I7191" s="147">
        <v>3</v>
      </c>
      <c r="J7191" s="147">
        <v>1193403</v>
      </c>
    </row>
    <row r="7192" spans="1:10" x14ac:dyDescent="0.2">
      <c r="A7192" s="147">
        <v>3</v>
      </c>
      <c r="B7192" s="149" t="s">
        <v>25566</v>
      </c>
      <c r="C7192" s="147" t="s">
        <v>2446</v>
      </c>
      <c r="D7192" s="147" t="s">
        <v>25573</v>
      </c>
      <c r="E7192" s="147" t="s">
        <v>2246</v>
      </c>
      <c r="G7192" s="147">
        <v>0</v>
      </c>
      <c r="I7192" s="147">
        <v>3</v>
      </c>
      <c r="J7192" s="147">
        <v>1193364</v>
      </c>
    </row>
    <row r="7193" spans="1:10" x14ac:dyDescent="0.2">
      <c r="A7193" s="147">
        <v>3</v>
      </c>
      <c r="B7193" s="149" t="s">
        <v>25566</v>
      </c>
      <c r="C7193" s="147" t="s">
        <v>2277</v>
      </c>
      <c r="D7193" s="147" t="s">
        <v>25572</v>
      </c>
      <c r="E7193" s="147" t="s">
        <v>2246</v>
      </c>
      <c r="G7193" s="147">
        <v>0</v>
      </c>
      <c r="I7193" s="147">
        <v>3</v>
      </c>
      <c r="J7193" s="147">
        <v>1193350</v>
      </c>
    </row>
    <row r="7194" spans="1:10" x14ac:dyDescent="0.2">
      <c r="A7194" s="147">
        <v>3</v>
      </c>
      <c r="B7194" s="149" t="s">
        <v>25566</v>
      </c>
      <c r="C7194" s="147" t="s">
        <v>2277</v>
      </c>
      <c r="D7194" s="147" t="s">
        <v>25571</v>
      </c>
      <c r="E7194" s="147" t="s">
        <v>2246</v>
      </c>
      <c r="G7194" s="147">
        <v>0</v>
      </c>
      <c r="I7194" s="147">
        <v>3</v>
      </c>
      <c r="J7194" s="147">
        <v>1193371</v>
      </c>
    </row>
    <row r="7195" spans="1:10" x14ac:dyDescent="0.2">
      <c r="A7195" s="147">
        <v>3</v>
      </c>
      <c r="B7195" s="149" t="s">
        <v>25566</v>
      </c>
      <c r="C7195" s="147" t="s">
        <v>2277</v>
      </c>
      <c r="D7195" s="147" t="s">
        <v>25570</v>
      </c>
      <c r="E7195" s="147" t="s">
        <v>2246</v>
      </c>
      <c r="G7195" s="147">
        <v>0</v>
      </c>
      <c r="I7195" s="147">
        <v>3</v>
      </c>
      <c r="J7195" s="147">
        <v>1193394</v>
      </c>
    </row>
    <row r="7196" spans="1:10" x14ac:dyDescent="0.2">
      <c r="A7196" s="147">
        <v>3</v>
      </c>
      <c r="B7196" s="149" t="s">
        <v>25566</v>
      </c>
      <c r="C7196" s="147" t="s">
        <v>2277</v>
      </c>
      <c r="D7196" s="147" t="s">
        <v>25168</v>
      </c>
      <c r="E7196" s="147" t="s">
        <v>2246</v>
      </c>
      <c r="G7196" s="147">
        <v>0</v>
      </c>
      <c r="I7196" s="147">
        <v>3</v>
      </c>
      <c r="J7196" s="147">
        <v>1193320</v>
      </c>
    </row>
    <row r="7197" spans="1:10" x14ac:dyDescent="0.2">
      <c r="A7197" s="147">
        <v>3</v>
      </c>
      <c r="B7197" s="149" t="s">
        <v>25566</v>
      </c>
      <c r="C7197" s="147" t="s">
        <v>2277</v>
      </c>
      <c r="D7197" s="147" t="s">
        <v>25167</v>
      </c>
      <c r="E7197" s="147" t="s">
        <v>2246</v>
      </c>
      <c r="G7197" s="147">
        <v>0</v>
      </c>
      <c r="I7197" s="147">
        <v>3</v>
      </c>
      <c r="J7197" s="147">
        <v>1193398</v>
      </c>
    </row>
    <row r="7198" spans="1:10" x14ac:dyDescent="0.2">
      <c r="A7198" s="147">
        <v>3</v>
      </c>
      <c r="B7198" s="149" t="s">
        <v>25566</v>
      </c>
      <c r="C7198" s="147" t="s">
        <v>2277</v>
      </c>
      <c r="D7198" s="147" t="s">
        <v>25166</v>
      </c>
      <c r="E7198" s="147" t="s">
        <v>2246</v>
      </c>
      <c r="G7198" s="147">
        <v>0</v>
      </c>
      <c r="I7198" s="147">
        <v>3</v>
      </c>
      <c r="J7198" s="147">
        <v>1193360</v>
      </c>
    </row>
    <row r="7199" spans="1:10" x14ac:dyDescent="0.2">
      <c r="A7199" s="147">
        <v>3</v>
      </c>
      <c r="B7199" s="149" t="s">
        <v>25566</v>
      </c>
      <c r="C7199" s="147" t="s">
        <v>2277</v>
      </c>
      <c r="D7199" s="147" t="s">
        <v>25569</v>
      </c>
      <c r="E7199" s="147" t="s">
        <v>2246</v>
      </c>
      <c r="G7199" s="147">
        <v>0</v>
      </c>
      <c r="I7199" s="147">
        <v>3</v>
      </c>
      <c r="J7199" s="147">
        <v>1193392</v>
      </c>
    </row>
    <row r="7200" spans="1:10" x14ac:dyDescent="0.2">
      <c r="A7200" s="147">
        <v>3</v>
      </c>
      <c r="B7200" s="149" t="s">
        <v>25566</v>
      </c>
      <c r="C7200" s="147" t="s">
        <v>2277</v>
      </c>
      <c r="D7200" s="147" t="s">
        <v>25568</v>
      </c>
      <c r="E7200" s="147" t="s">
        <v>2246</v>
      </c>
      <c r="G7200" s="147">
        <v>0</v>
      </c>
      <c r="I7200" s="147">
        <v>3</v>
      </c>
      <c r="J7200" s="147">
        <v>1193355</v>
      </c>
    </row>
    <row r="7201" spans="1:10" x14ac:dyDescent="0.2">
      <c r="A7201" s="147">
        <v>3</v>
      </c>
      <c r="B7201" s="149" t="s">
        <v>25566</v>
      </c>
      <c r="C7201" s="147" t="s">
        <v>2277</v>
      </c>
      <c r="D7201" s="147" t="s">
        <v>25567</v>
      </c>
      <c r="E7201" s="147" t="s">
        <v>2246</v>
      </c>
      <c r="G7201" s="147">
        <v>0</v>
      </c>
      <c r="I7201" s="147">
        <v>3</v>
      </c>
      <c r="J7201" s="147">
        <v>1193295</v>
      </c>
    </row>
    <row r="7202" spans="1:10" x14ac:dyDescent="0.2">
      <c r="A7202" s="147">
        <v>3</v>
      </c>
      <c r="B7202" s="149" t="s">
        <v>25566</v>
      </c>
      <c r="C7202" s="147" t="s">
        <v>2277</v>
      </c>
      <c r="D7202" s="147" t="s">
        <v>25565</v>
      </c>
      <c r="E7202" s="147" t="s">
        <v>2246</v>
      </c>
      <c r="G7202" s="147">
        <v>0</v>
      </c>
      <c r="I7202" s="147">
        <v>3</v>
      </c>
      <c r="J7202" s="147">
        <v>1193305</v>
      </c>
    </row>
    <row r="7203" spans="1:10" x14ac:dyDescent="0.2">
      <c r="A7203" s="147">
        <v>4</v>
      </c>
      <c r="B7203" s="149" t="s">
        <v>25562</v>
      </c>
      <c r="C7203" s="147" t="s">
        <v>2242</v>
      </c>
      <c r="D7203" s="147" t="s">
        <v>25564</v>
      </c>
      <c r="E7203" s="147" t="s">
        <v>2246</v>
      </c>
      <c r="G7203" s="147">
        <v>0</v>
      </c>
      <c r="I7203" s="147">
        <v>4</v>
      </c>
      <c r="J7203" s="147">
        <v>2569264</v>
      </c>
    </row>
    <row r="7204" spans="1:10" x14ac:dyDescent="0.2">
      <c r="A7204" s="147">
        <v>4</v>
      </c>
      <c r="B7204" s="149" t="s">
        <v>25562</v>
      </c>
      <c r="C7204" s="147" t="s">
        <v>2261</v>
      </c>
      <c r="D7204" s="147" t="s">
        <v>25563</v>
      </c>
      <c r="E7204" s="147" t="s">
        <v>2246</v>
      </c>
      <c r="G7204" s="147">
        <v>0</v>
      </c>
      <c r="I7204" s="147">
        <v>4</v>
      </c>
      <c r="J7204" s="147">
        <v>1193748</v>
      </c>
    </row>
    <row r="7205" spans="1:10" x14ac:dyDescent="0.2">
      <c r="A7205" s="147">
        <v>4</v>
      </c>
      <c r="B7205" s="149" t="s">
        <v>25562</v>
      </c>
      <c r="C7205" s="147" t="s">
        <v>2261</v>
      </c>
      <c r="D7205" s="147" t="s">
        <v>25561</v>
      </c>
      <c r="E7205" s="147" t="s">
        <v>2246</v>
      </c>
      <c r="G7205" s="147">
        <v>0</v>
      </c>
      <c r="I7205" s="147">
        <v>4</v>
      </c>
      <c r="J7205" s="147">
        <v>1193755</v>
      </c>
    </row>
    <row r="7206" spans="1:10" x14ac:dyDescent="0.2">
      <c r="A7206" s="147">
        <v>5</v>
      </c>
      <c r="B7206" s="149" t="s">
        <v>25560</v>
      </c>
      <c r="C7206" s="147" t="s">
        <v>2242</v>
      </c>
      <c r="D7206" s="147" t="s">
        <v>25559</v>
      </c>
      <c r="E7206" s="147" t="s">
        <v>2246</v>
      </c>
      <c r="G7206" s="147">
        <v>0</v>
      </c>
      <c r="I7206" s="147">
        <v>5</v>
      </c>
      <c r="J7206" s="147">
        <v>2569292</v>
      </c>
    </row>
    <row r="7207" spans="1:10" x14ac:dyDescent="0.2">
      <c r="A7207" s="147">
        <v>6</v>
      </c>
      <c r="B7207" s="149" t="s">
        <v>25558</v>
      </c>
      <c r="C7207" s="147" t="s">
        <v>2242</v>
      </c>
      <c r="D7207" s="147" t="s">
        <v>25557</v>
      </c>
      <c r="E7207" s="147" t="s">
        <v>2240</v>
      </c>
      <c r="G7207" s="147">
        <v>0</v>
      </c>
      <c r="I7207" s="147">
        <v>6</v>
      </c>
      <c r="J7207" s="147">
        <v>2569305</v>
      </c>
    </row>
    <row r="7208" spans="1:10" x14ac:dyDescent="0.2">
      <c r="A7208" s="147">
        <v>6</v>
      </c>
      <c r="B7208" s="149" t="s">
        <v>25556</v>
      </c>
      <c r="C7208" s="147" t="s">
        <v>2242</v>
      </c>
      <c r="D7208" s="147" t="s">
        <v>25555</v>
      </c>
      <c r="E7208" s="147" t="s">
        <v>2240</v>
      </c>
      <c r="G7208" s="147">
        <v>0</v>
      </c>
      <c r="I7208" s="147">
        <v>5</v>
      </c>
      <c r="J7208" s="147">
        <v>2569300</v>
      </c>
    </row>
    <row r="7209" spans="1:10" x14ac:dyDescent="0.2">
      <c r="A7209" s="147">
        <v>6</v>
      </c>
      <c r="B7209" s="149" t="s">
        <v>25554</v>
      </c>
      <c r="C7209" s="147" t="s">
        <v>2242</v>
      </c>
      <c r="D7209" s="147" t="s">
        <v>25553</v>
      </c>
      <c r="E7209" s="147" t="s">
        <v>2240</v>
      </c>
      <c r="G7209" s="147">
        <v>0</v>
      </c>
      <c r="I7209" s="147">
        <v>5</v>
      </c>
      <c r="J7209" s="147">
        <v>2569299</v>
      </c>
    </row>
    <row r="7210" spans="1:10" x14ac:dyDescent="0.2">
      <c r="A7210" s="147">
        <v>6</v>
      </c>
      <c r="B7210" s="149" t="s">
        <v>25552</v>
      </c>
      <c r="C7210" s="147" t="s">
        <v>2242</v>
      </c>
      <c r="D7210" s="147" t="s">
        <v>25551</v>
      </c>
      <c r="E7210" s="147" t="s">
        <v>2240</v>
      </c>
      <c r="G7210" s="147">
        <v>0</v>
      </c>
      <c r="I7210" s="147">
        <v>5</v>
      </c>
      <c r="J7210" s="147">
        <v>2569286</v>
      </c>
    </row>
    <row r="7211" spans="1:10" x14ac:dyDescent="0.2">
      <c r="A7211" s="147">
        <v>6</v>
      </c>
      <c r="B7211" s="149" t="s">
        <v>25550</v>
      </c>
      <c r="C7211" s="147" t="s">
        <v>2242</v>
      </c>
      <c r="D7211" s="147" t="s">
        <v>25549</v>
      </c>
      <c r="E7211" s="147" t="s">
        <v>2240</v>
      </c>
      <c r="G7211" s="147">
        <v>0</v>
      </c>
      <c r="I7211" s="147">
        <v>5</v>
      </c>
      <c r="J7211" s="147">
        <v>2569289</v>
      </c>
    </row>
    <row r="7212" spans="1:10" x14ac:dyDescent="0.2">
      <c r="A7212" s="147">
        <v>6</v>
      </c>
      <c r="B7212" s="149" t="s">
        <v>25548</v>
      </c>
      <c r="C7212" s="147" t="s">
        <v>2242</v>
      </c>
      <c r="D7212" s="147" t="s">
        <v>25547</v>
      </c>
      <c r="E7212" s="147" t="s">
        <v>2240</v>
      </c>
      <c r="G7212" s="147">
        <v>0</v>
      </c>
      <c r="I7212" s="147">
        <v>5</v>
      </c>
      <c r="J7212" s="147">
        <v>2569295</v>
      </c>
    </row>
    <row r="7213" spans="1:10" x14ac:dyDescent="0.2">
      <c r="A7213" s="147">
        <v>4</v>
      </c>
      <c r="B7213" s="149" t="s">
        <v>25543</v>
      </c>
      <c r="C7213" s="147" t="s">
        <v>2242</v>
      </c>
      <c r="D7213" s="147" t="s">
        <v>25546</v>
      </c>
      <c r="E7213" s="147" t="s">
        <v>2246</v>
      </c>
      <c r="G7213" s="147">
        <v>0</v>
      </c>
      <c r="I7213" s="147">
        <v>4</v>
      </c>
      <c r="J7213" s="147">
        <v>2569268</v>
      </c>
    </row>
    <row r="7214" spans="1:10" x14ac:dyDescent="0.2">
      <c r="A7214" s="147">
        <v>4</v>
      </c>
      <c r="B7214" s="149" t="s">
        <v>25543</v>
      </c>
      <c r="C7214" s="147" t="s">
        <v>2261</v>
      </c>
      <c r="D7214" s="147" t="s">
        <v>25381</v>
      </c>
      <c r="E7214" s="147" t="s">
        <v>2246</v>
      </c>
      <c r="G7214" s="147">
        <v>0</v>
      </c>
      <c r="I7214" s="147">
        <v>4</v>
      </c>
      <c r="J7214" s="147">
        <v>1193806</v>
      </c>
    </row>
    <row r="7215" spans="1:10" x14ac:dyDescent="0.2">
      <c r="A7215" s="147">
        <v>4</v>
      </c>
      <c r="B7215" s="149" t="s">
        <v>25543</v>
      </c>
      <c r="C7215" s="147" t="s">
        <v>2261</v>
      </c>
      <c r="D7215" s="147" t="s">
        <v>25545</v>
      </c>
      <c r="E7215" s="147" t="s">
        <v>2246</v>
      </c>
      <c r="G7215" s="147">
        <v>0</v>
      </c>
      <c r="I7215" s="147">
        <v>4</v>
      </c>
      <c r="J7215" s="147">
        <v>1193749</v>
      </c>
    </row>
    <row r="7216" spans="1:10" x14ac:dyDescent="0.2">
      <c r="A7216" s="147">
        <v>4</v>
      </c>
      <c r="B7216" s="149" t="s">
        <v>25543</v>
      </c>
      <c r="C7216" s="147" t="s">
        <v>2261</v>
      </c>
      <c r="D7216" s="147" t="s">
        <v>25178</v>
      </c>
      <c r="E7216" s="147" t="s">
        <v>2246</v>
      </c>
      <c r="G7216" s="147">
        <v>0</v>
      </c>
      <c r="I7216" s="147">
        <v>4</v>
      </c>
      <c r="J7216" s="147">
        <v>1193746</v>
      </c>
    </row>
    <row r="7217" spans="1:11" x14ac:dyDescent="0.2">
      <c r="A7217" s="147">
        <v>4</v>
      </c>
      <c r="B7217" s="149" t="s">
        <v>25543</v>
      </c>
      <c r="C7217" s="147" t="s">
        <v>2261</v>
      </c>
      <c r="D7217" s="147" t="s">
        <v>25380</v>
      </c>
      <c r="E7217" s="147" t="s">
        <v>2246</v>
      </c>
      <c r="G7217" s="147">
        <v>0</v>
      </c>
      <c r="I7217" s="147">
        <v>4</v>
      </c>
      <c r="J7217" s="147">
        <v>1193829</v>
      </c>
    </row>
    <row r="7218" spans="1:11" x14ac:dyDescent="0.2">
      <c r="A7218" s="147">
        <v>4</v>
      </c>
      <c r="B7218" s="149" t="s">
        <v>25543</v>
      </c>
      <c r="C7218" s="147" t="s">
        <v>2261</v>
      </c>
      <c r="D7218" s="147" t="s">
        <v>25544</v>
      </c>
      <c r="E7218" s="147" t="s">
        <v>2246</v>
      </c>
      <c r="G7218" s="147">
        <v>0</v>
      </c>
      <c r="I7218" s="147">
        <v>4</v>
      </c>
      <c r="J7218" s="147">
        <v>1193875</v>
      </c>
    </row>
    <row r="7219" spans="1:11" x14ac:dyDescent="0.2">
      <c r="A7219" s="147">
        <v>4</v>
      </c>
      <c r="B7219" s="149" t="s">
        <v>25543</v>
      </c>
      <c r="C7219" s="147" t="s">
        <v>2261</v>
      </c>
      <c r="D7219" s="147" t="s">
        <v>25379</v>
      </c>
      <c r="E7219" s="147" t="s">
        <v>2246</v>
      </c>
      <c r="G7219" s="147">
        <v>0</v>
      </c>
      <c r="I7219" s="147">
        <v>4</v>
      </c>
      <c r="J7219" s="147">
        <v>1193758</v>
      </c>
    </row>
    <row r="7220" spans="1:11" x14ac:dyDescent="0.2">
      <c r="A7220" s="147">
        <v>4</v>
      </c>
      <c r="B7220" s="149" t="s">
        <v>25543</v>
      </c>
      <c r="C7220" s="147" t="s">
        <v>2446</v>
      </c>
      <c r="D7220" s="147" t="s">
        <v>25353</v>
      </c>
      <c r="E7220" s="147" t="s">
        <v>2246</v>
      </c>
      <c r="G7220" s="147">
        <v>0</v>
      </c>
      <c r="I7220" s="147">
        <v>4</v>
      </c>
      <c r="J7220" s="147">
        <v>1193790</v>
      </c>
    </row>
    <row r="7221" spans="1:11" x14ac:dyDescent="0.2">
      <c r="A7221" s="147">
        <v>5</v>
      </c>
      <c r="B7221" s="149" t="s">
        <v>25542</v>
      </c>
      <c r="C7221" s="147" t="s">
        <v>2242</v>
      </c>
      <c r="D7221" s="147" t="s">
        <v>25541</v>
      </c>
      <c r="E7221" s="147" t="s">
        <v>2246</v>
      </c>
      <c r="G7221" s="147">
        <v>0</v>
      </c>
      <c r="I7221" s="147">
        <v>5</v>
      </c>
      <c r="J7221" s="147">
        <v>2569325</v>
      </c>
    </row>
    <row r="7222" spans="1:11" x14ac:dyDescent="0.2">
      <c r="A7222" s="147">
        <v>6</v>
      </c>
      <c r="B7222" s="149" t="s">
        <v>25540</v>
      </c>
      <c r="C7222" s="147" t="s">
        <v>2242</v>
      </c>
      <c r="D7222" s="147" t="s">
        <v>25539</v>
      </c>
      <c r="E7222" s="147" t="s">
        <v>2240</v>
      </c>
      <c r="G7222" s="147">
        <v>0</v>
      </c>
      <c r="I7222" s="147">
        <v>6</v>
      </c>
      <c r="J7222" s="147">
        <v>2569348</v>
      </c>
    </row>
    <row r="7223" spans="1:11" x14ac:dyDescent="0.2">
      <c r="A7223" s="147">
        <v>6</v>
      </c>
      <c r="B7223" s="149" t="s">
        <v>25538</v>
      </c>
      <c r="C7223" s="147" t="s">
        <v>2242</v>
      </c>
      <c r="D7223" s="147" t="s">
        <v>25537</v>
      </c>
      <c r="E7223" s="147" t="s">
        <v>2240</v>
      </c>
      <c r="G7223" s="147">
        <v>0</v>
      </c>
      <c r="I7223" s="147">
        <v>5</v>
      </c>
      <c r="J7223" s="147">
        <v>2569318</v>
      </c>
      <c r="K7223" s="147" t="s">
        <v>2769</v>
      </c>
    </row>
    <row r="7224" spans="1:11" x14ac:dyDescent="0.2">
      <c r="A7224" s="147">
        <v>6</v>
      </c>
      <c r="B7224" s="149" t="s">
        <v>25536</v>
      </c>
      <c r="C7224" s="147" t="s">
        <v>2242</v>
      </c>
      <c r="D7224" s="147" t="s">
        <v>25535</v>
      </c>
      <c r="E7224" s="147" t="s">
        <v>2240</v>
      </c>
      <c r="G7224" s="147">
        <v>0</v>
      </c>
      <c r="I7224" s="147">
        <v>5</v>
      </c>
      <c r="J7224" s="147">
        <v>2569346</v>
      </c>
      <c r="K7224" s="147" t="s">
        <v>2769</v>
      </c>
    </row>
    <row r="7225" spans="1:11" x14ac:dyDescent="0.2">
      <c r="A7225" s="147">
        <v>6</v>
      </c>
      <c r="B7225" s="149" t="s">
        <v>25534</v>
      </c>
      <c r="C7225" s="147" t="s">
        <v>2242</v>
      </c>
      <c r="D7225" s="147" t="s">
        <v>25533</v>
      </c>
      <c r="E7225" s="147" t="s">
        <v>2240</v>
      </c>
      <c r="G7225" s="147">
        <v>0</v>
      </c>
      <c r="I7225" s="147">
        <v>5</v>
      </c>
      <c r="J7225" s="147">
        <v>2569332</v>
      </c>
      <c r="K7225" s="147" t="s">
        <v>2769</v>
      </c>
    </row>
    <row r="7226" spans="1:11" x14ac:dyDescent="0.2">
      <c r="A7226" s="147">
        <v>6</v>
      </c>
      <c r="B7226" s="149" t="s">
        <v>25532</v>
      </c>
      <c r="C7226" s="147" t="s">
        <v>2242</v>
      </c>
      <c r="D7226" s="147" t="s">
        <v>25531</v>
      </c>
      <c r="E7226" s="147" t="s">
        <v>2240</v>
      </c>
      <c r="G7226" s="147">
        <v>0</v>
      </c>
      <c r="I7226" s="147">
        <v>5</v>
      </c>
      <c r="J7226" s="147">
        <v>2569306</v>
      </c>
      <c r="K7226" s="147" t="s">
        <v>2769</v>
      </c>
    </row>
    <row r="7227" spans="1:11" x14ac:dyDescent="0.2">
      <c r="A7227" s="147">
        <v>6</v>
      </c>
      <c r="B7227" s="149" t="s">
        <v>25530</v>
      </c>
      <c r="C7227" s="147" t="s">
        <v>2242</v>
      </c>
      <c r="D7227" s="147" t="s">
        <v>25529</v>
      </c>
      <c r="E7227" s="147" t="s">
        <v>2240</v>
      </c>
      <c r="G7227" s="147">
        <v>0</v>
      </c>
      <c r="I7227" s="147">
        <v>5</v>
      </c>
      <c r="J7227" s="147">
        <v>2569308</v>
      </c>
      <c r="K7227" s="147" t="s">
        <v>2769</v>
      </c>
    </row>
    <row r="7228" spans="1:11" x14ac:dyDescent="0.2">
      <c r="A7228" s="147">
        <v>6</v>
      </c>
      <c r="B7228" s="149" t="s">
        <v>25528</v>
      </c>
      <c r="C7228" s="147" t="s">
        <v>2242</v>
      </c>
      <c r="D7228" s="147" t="s">
        <v>25527</v>
      </c>
      <c r="E7228" s="147" t="s">
        <v>2240</v>
      </c>
      <c r="G7228" s="147">
        <v>0</v>
      </c>
      <c r="I7228" s="147">
        <v>5</v>
      </c>
      <c r="J7228" s="147">
        <v>2569310</v>
      </c>
      <c r="K7228" s="147" t="s">
        <v>2769</v>
      </c>
    </row>
    <row r="7229" spans="1:11" x14ac:dyDescent="0.2">
      <c r="A7229" s="147">
        <v>6</v>
      </c>
      <c r="B7229" s="149" t="s">
        <v>25526</v>
      </c>
      <c r="C7229" s="147" t="s">
        <v>2242</v>
      </c>
      <c r="D7229" s="147" t="s">
        <v>25525</v>
      </c>
      <c r="E7229" s="147" t="s">
        <v>2240</v>
      </c>
      <c r="G7229" s="147">
        <v>0</v>
      </c>
      <c r="I7229" s="147">
        <v>5</v>
      </c>
      <c r="J7229" s="147">
        <v>2569335</v>
      </c>
      <c r="K7229" s="147" t="s">
        <v>2769</v>
      </c>
    </row>
    <row r="7230" spans="1:11" x14ac:dyDescent="0.2">
      <c r="A7230" s="147">
        <v>6</v>
      </c>
      <c r="B7230" s="149" t="s">
        <v>25524</v>
      </c>
      <c r="C7230" s="147" t="s">
        <v>2242</v>
      </c>
      <c r="D7230" s="147" t="s">
        <v>25523</v>
      </c>
      <c r="E7230" s="147" t="s">
        <v>2240</v>
      </c>
      <c r="G7230" s="147">
        <v>0</v>
      </c>
      <c r="I7230" s="147">
        <v>5</v>
      </c>
      <c r="J7230" s="147">
        <v>2569345</v>
      </c>
      <c r="K7230" s="147" t="s">
        <v>2769</v>
      </c>
    </row>
    <row r="7231" spans="1:11" x14ac:dyDescent="0.2">
      <c r="A7231" s="147">
        <v>6</v>
      </c>
      <c r="B7231" s="149" t="s">
        <v>25522</v>
      </c>
      <c r="C7231" s="147" t="s">
        <v>2242</v>
      </c>
      <c r="D7231" s="147" t="s">
        <v>25521</v>
      </c>
      <c r="E7231" s="147" t="s">
        <v>2240</v>
      </c>
      <c r="G7231" s="147">
        <v>0</v>
      </c>
      <c r="I7231" s="147">
        <v>5</v>
      </c>
      <c r="J7231" s="147">
        <v>2569339</v>
      </c>
      <c r="K7231" s="147" t="s">
        <v>2769</v>
      </c>
    </row>
    <row r="7232" spans="1:11" x14ac:dyDescent="0.2">
      <c r="A7232" s="147">
        <v>6</v>
      </c>
      <c r="B7232" s="149" t="s">
        <v>25520</v>
      </c>
      <c r="C7232" s="147" t="s">
        <v>2242</v>
      </c>
      <c r="D7232" s="147" t="s">
        <v>25519</v>
      </c>
      <c r="E7232" s="147" t="s">
        <v>2240</v>
      </c>
      <c r="G7232" s="147">
        <v>0</v>
      </c>
      <c r="I7232" s="147">
        <v>5</v>
      </c>
      <c r="J7232" s="147">
        <v>2569328</v>
      </c>
      <c r="K7232" s="147" t="s">
        <v>2769</v>
      </c>
    </row>
    <row r="7233" spans="1:11" x14ac:dyDescent="0.2">
      <c r="A7233" s="147">
        <v>6</v>
      </c>
      <c r="B7233" s="149" t="s">
        <v>25518</v>
      </c>
      <c r="C7233" s="147" t="s">
        <v>2242</v>
      </c>
      <c r="D7233" s="147" t="s">
        <v>25517</v>
      </c>
      <c r="E7233" s="147" t="s">
        <v>2240</v>
      </c>
      <c r="G7233" s="147">
        <v>0</v>
      </c>
      <c r="I7233" s="147">
        <v>5</v>
      </c>
      <c r="J7233" s="147">
        <v>2569315</v>
      </c>
      <c r="K7233" s="147" t="s">
        <v>2769</v>
      </c>
    </row>
    <row r="7234" spans="1:11" x14ac:dyDescent="0.2">
      <c r="A7234" s="147">
        <v>5</v>
      </c>
      <c r="B7234" s="149" t="s">
        <v>25516</v>
      </c>
      <c r="C7234" s="147" t="s">
        <v>2242</v>
      </c>
      <c r="D7234" s="147" t="s">
        <v>25515</v>
      </c>
      <c r="E7234" s="147" t="s">
        <v>2246</v>
      </c>
      <c r="G7234" s="147">
        <v>0</v>
      </c>
      <c r="I7234" s="147">
        <v>5</v>
      </c>
      <c r="J7234" s="147">
        <v>2569336</v>
      </c>
    </row>
    <row r="7235" spans="1:11" x14ac:dyDescent="0.2">
      <c r="A7235" s="147">
        <v>6</v>
      </c>
      <c r="B7235" s="149" t="s">
        <v>25514</v>
      </c>
      <c r="C7235" s="147" t="s">
        <v>2242</v>
      </c>
      <c r="D7235" s="147" t="s">
        <v>25513</v>
      </c>
      <c r="E7235" s="147" t="s">
        <v>2240</v>
      </c>
      <c r="G7235" s="147">
        <v>0</v>
      </c>
      <c r="I7235" s="147">
        <v>6</v>
      </c>
      <c r="J7235" s="147">
        <v>2569361</v>
      </c>
    </row>
    <row r="7236" spans="1:11" x14ac:dyDescent="0.2">
      <c r="A7236" s="147">
        <v>6</v>
      </c>
      <c r="B7236" s="149" t="s">
        <v>25512</v>
      </c>
      <c r="C7236" s="147" t="s">
        <v>2242</v>
      </c>
      <c r="D7236" s="147" t="s">
        <v>25511</v>
      </c>
      <c r="E7236" s="147" t="s">
        <v>2240</v>
      </c>
      <c r="G7236" s="147">
        <v>0</v>
      </c>
      <c r="I7236" s="147">
        <v>6</v>
      </c>
      <c r="J7236" s="147">
        <v>2569359</v>
      </c>
    </row>
    <row r="7237" spans="1:11" x14ac:dyDescent="0.2">
      <c r="A7237" s="147">
        <v>6</v>
      </c>
      <c r="B7237" s="149" t="s">
        <v>25510</v>
      </c>
      <c r="C7237" s="147" t="s">
        <v>2242</v>
      </c>
      <c r="D7237" s="147" t="s">
        <v>25509</v>
      </c>
      <c r="E7237" s="147" t="s">
        <v>2240</v>
      </c>
      <c r="G7237" s="147">
        <v>0</v>
      </c>
      <c r="I7237" s="147">
        <v>6</v>
      </c>
      <c r="J7237" s="147">
        <v>2569370</v>
      </c>
    </row>
    <row r="7238" spans="1:11" x14ac:dyDescent="0.2">
      <c r="A7238" s="147">
        <v>6</v>
      </c>
      <c r="B7238" s="149" t="s">
        <v>25508</v>
      </c>
      <c r="C7238" s="147" t="s">
        <v>2242</v>
      </c>
      <c r="D7238" s="147" t="s">
        <v>25507</v>
      </c>
      <c r="E7238" s="147" t="s">
        <v>2240</v>
      </c>
      <c r="G7238" s="147">
        <v>0</v>
      </c>
      <c r="I7238" s="147">
        <v>6</v>
      </c>
      <c r="J7238" s="147">
        <v>2569355</v>
      </c>
    </row>
    <row r="7239" spans="1:11" x14ac:dyDescent="0.2">
      <c r="A7239" s="147">
        <v>6</v>
      </c>
      <c r="B7239" s="149" t="s">
        <v>25506</v>
      </c>
      <c r="C7239" s="147" t="s">
        <v>2242</v>
      </c>
      <c r="D7239" s="147" t="s">
        <v>25505</v>
      </c>
      <c r="E7239" s="147" t="s">
        <v>2240</v>
      </c>
      <c r="G7239" s="147">
        <v>0</v>
      </c>
      <c r="I7239" s="147">
        <v>6</v>
      </c>
      <c r="J7239" s="147">
        <v>2569369</v>
      </c>
    </row>
    <row r="7240" spans="1:11" x14ac:dyDescent="0.2">
      <c r="A7240" s="147">
        <v>6</v>
      </c>
      <c r="B7240" s="149" t="s">
        <v>25504</v>
      </c>
      <c r="C7240" s="147" t="s">
        <v>2242</v>
      </c>
      <c r="D7240" s="147" t="s">
        <v>25503</v>
      </c>
      <c r="E7240" s="147" t="s">
        <v>2240</v>
      </c>
      <c r="G7240" s="147">
        <v>0</v>
      </c>
      <c r="I7240" s="147">
        <v>6</v>
      </c>
      <c r="J7240" s="147">
        <v>2569357</v>
      </c>
    </row>
    <row r="7241" spans="1:11" x14ac:dyDescent="0.2">
      <c r="A7241" s="147">
        <v>6</v>
      </c>
      <c r="B7241" s="149" t="s">
        <v>25502</v>
      </c>
      <c r="C7241" s="147" t="s">
        <v>2242</v>
      </c>
      <c r="D7241" s="147" t="s">
        <v>25501</v>
      </c>
      <c r="E7241" s="147" t="s">
        <v>2240</v>
      </c>
      <c r="G7241" s="147">
        <v>0</v>
      </c>
      <c r="I7241" s="147">
        <v>6</v>
      </c>
      <c r="J7241" s="147">
        <v>2569366</v>
      </c>
    </row>
    <row r="7242" spans="1:11" x14ac:dyDescent="0.2">
      <c r="A7242" s="147">
        <v>6</v>
      </c>
      <c r="B7242" s="149" t="s">
        <v>25500</v>
      </c>
      <c r="C7242" s="147" t="s">
        <v>2242</v>
      </c>
      <c r="D7242" s="147" t="s">
        <v>25499</v>
      </c>
      <c r="E7242" s="147" t="s">
        <v>2240</v>
      </c>
      <c r="G7242" s="147">
        <v>0</v>
      </c>
      <c r="I7242" s="147">
        <v>5</v>
      </c>
      <c r="J7242" s="147">
        <v>2569327</v>
      </c>
    </row>
    <row r="7243" spans="1:11" x14ac:dyDescent="0.2">
      <c r="A7243" s="147">
        <v>4</v>
      </c>
      <c r="B7243" s="149" t="s">
        <v>25493</v>
      </c>
      <c r="C7243" s="147" t="s">
        <v>2242</v>
      </c>
      <c r="D7243" s="147" t="s">
        <v>25498</v>
      </c>
      <c r="E7243" s="147" t="s">
        <v>2246</v>
      </c>
      <c r="G7243" s="147">
        <v>0</v>
      </c>
      <c r="I7243" s="147">
        <v>4</v>
      </c>
      <c r="J7243" s="147">
        <v>2569271</v>
      </c>
    </row>
    <row r="7244" spans="1:11" x14ac:dyDescent="0.2">
      <c r="A7244" s="147">
        <v>4</v>
      </c>
      <c r="B7244" s="149" t="s">
        <v>25493</v>
      </c>
      <c r="C7244" s="147" t="s">
        <v>2261</v>
      </c>
      <c r="D7244" s="147" t="s">
        <v>25497</v>
      </c>
      <c r="E7244" s="147" t="s">
        <v>2246</v>
      </c>
      <c r="G7244" s="147">
        <v>0</v>
      </c>
      <c r="I7244" s="147">
        <v>4</v>
      </c>
      <c r="J7244" s="147">
        <v>1193791</v>
      </c>
    </row>
    <row r="7245" spans="1:11" x14ac:dyDescent="0.2">
      <c r="A7245" s="147">
        <v>4</v>
      </c>
      <c r="B7245" s="149" t="s">
        <v>25493</v>
      </c>
      <c r="C7245" s="147" t="s">
        <v>2261</v>
      </c>
      <c r="D7245" s="147" t="s">
        <v>25496</v>
      </c>
      <c r="E7245" s="147" t="s">
        <v>2246</v>
      </c>
      <c r="G7245" s="147">
        <v>0</v>
      </c>
      <c r="I7245" s="147">
        <v>4</v>
      </c>
      <c r="J7245" s="147">
        <v>1193774</v>
      </c>
    </row>
    <row r="7246" spans="1:11" x14ac:dyDescent="0.2">
      <c r="A7246" s="147">
        <v>4</v>
      </c>
      <c r="B7246" s="149" t="s">
        <v>25493</v>
      </c>
      <c r="C7246" s="147" t="s">
        <v>2261</v>
      </c>
      <c r="D7246" s="147" t="s">
        <v>25178</v>
      </c>
      <c r="E7246" s="147" t="s">
        <v>2246</v>
      </c>
      <c r="G7246" s="147">
        <v>0</v>
      </c>
      <c r="I7246" s="147">
        <v>4</v>
      </c>
      <c r="J7246" s="147">
        <v>1193825</v>
      </c>
    </row>
    <row r="7247" spans="1:11" x14ac:dyDescent="0.2">
      <c r="A7247" s="147">
        <v>4</v>
      </c>
      <c r="B7247" s="149" t="s">
        <v>25493</v>
      </c>
      <c r="C7247" s="147" t="s">
        <v>2261</v>
      </c>
      <c r="D7247" s="147" t="s">
        <v>25495</v>
      </c>
      <c r="E7247" s="147" t="s">
        <v>2246</v>
      </c>
      <c r="G7247" s="147">
        <v>0</v>
      </c>
      <c r="I7247" s="147">
        <v>4</v>
      </c>
      <c r="J7247" s="147">
        <v>1193862</v>
      </c>
    </row>
    <row r="7248" spans="1:11" x14ac:dyDescent="0.2">
      <c r="A7248" s="147">
        <v>4</v>
      </c>
      <c r="B7248" s="149" t="s">
        <v>25493</v>
      </c>
      <c r="C7248" s="147" t="s">
        <v>2261</v>
      </c>
      <c r="D7248" s="147" t="s">
        <v>25494</v>
      </c>
      <c r="E7248" s="147" t="s">
        <v>2246</v>
      </c>
      <c r="G7248" s="147">
        <v>0</v>
      </c>
      <c r="I7248" s="147">
        <v>4</v>
      </c>
      <c r="J7248" s="147">
        <v>1193868</v>
      </c>
    </row>
    <row r="7249" spans="1:10" x14ac:dyDescent="0.2">
      <c r="A7249" s="147">
        <v>4</v>
      </c>
      <c r="B7249" s="149" t="s">
        <v>25493</v>
      </c>
      <c r="C7249" s="147" t="s">
        <v>2277</v>
      </c>
      <c r="D7249" s="147" t="s">
        <v>25492</v>
      </c>
      <c r="E7249" s="147" t="s">
        <v>2246</v>
      </c>
      <c r="G7249" s="147">
        <v>0</v>
      </c>
      <c r="I7249" s="147">
        <v>4</v>
      </c>
      <c r="J7249" s="147">
        <v>1193840</v>
      </c>
    </row>
    <row r="7250" spans="1:10" x14ac:dyDescent="0.2">
      <c r="A7250" s="147">
        <v>5</v>
      </c>
      <c r="B7250" s="149" t="s">
        <v>25491</v>
      </c>
      <c r="C7250" s="147" t="s">
        <v>2242</v>
      </c>
      <c r="D7250" s="147" t="s">
        <v>25490</v>
      </c>
      <c r="E7250" s="147" t="s">
        <v>2246</v>
      </c>
      <c r="G7250" s="147">
        <v>0</v>
      </c>
      <c r="I7250" s="147">
        <v>5</v>
      </c>
      <c r="J7250" s="147">
        <v>2569379</v>
      </c>
    </row>
    <row r="7251" spans="1:10" x14ac:dyDescent="0.2">
      <c r="A7251" s="147">
        <v>6</v>
      </c>
      <c r="B7251" s="149" t="s">
        <v>25489</v>
      </c>
      <c r="C7251" s="147" t="s">
        <v>2242</v>
      </c>
      <c r="D7251" s="147" t="s">
        <v>25488</v>
      </c>
      <c r="E7251" s="147" t="s">
        <v>2240</v>
      </c>
      <c r="G7251" s="147">
        <v>0</v>
      </c>
      <c r="I7251" s="147">
        <v>6</v>
      </c>
      <c r="J7251" s="147">
        <v>2569389</v>
      </c>
    </row>
    <row r="7252" spans="1:10" x14ac:dyDescent="0.2">
      <c r="A7252" s="147">
        <v>6</v>
      </c>
      <c r="B7252" s="149" t="s">
        <v>25487</v>
      </c>
      <c r="C7252" s="147" t="s">
        <v>2242</v>
      </c>
      <c r="D7252" s="147" t="s">
        <v>25486</v>
      </c>
      <c r="E7252" s="147" t="s">
        <v>2240</v>
      </c>
      <c r="G7252" s="147">
        <v>0</v>
      </c>
      <c r="I7252" s="147">
        <v>5</v>
      </c>
      <c r="J7252" s="147">
        <v>2569374</v>
      </c>
    </row>
    <row r="7253" spans="1:10" x14ac:dyDescent="0.2">
      <c r="A7253" s="147">
        <v>6</v>
      </c>
      <c r="B7253" s="149" t="s">
        <v>25485</v>
      </c>
      <c r="C7253" s="147" t="s">
        <v>2242</v>
      </c>
      <c r="D7253" s="147" t="s">
        <v>25484</v>
      </c>
      <c r="E7253" s="147" t="s">
        <v>2240</v>
      </c>
      <c r="G7253" s="147">
        <v>0</v>
      </c>
      <c r="I7253" s="147">
        <v>5</v>
      </c>
      <c r="J7253" s="147">
        <v>2569385</v>
      </c>
    </row>
    <row r="7254" spans="1:10" x14ac:dyDescent="0.2">
      <c r="A7254" s="147">
        <v>6</v>
      </c>
      <c r="B7254" s="149" t="s">
        <v>25483</v>
      </c>
      <c r="C7254" s="147" t="s">
        <v>2242</v>
      </c>
      <c r="D7254" s="147" t="s">
        <v>25482</v>
      </c>
      <c r="E7254" s="147" t="s">
        <v>2240</v>
      </c>
      <c r="G7254" s="147">
        <v>0</v>
      </c>
      <c r="I7254" s="147">
        <v>5</v>
      </c>
      <c r="J7254" s="147">
        <v>2569381</v>
      </c>
    </row>
    <row r="7255" spans="1:10" x14ac:dyDescent="0.2">
      <c r="A7255" s="147">
        <v>6</v>
      </c>
      <c r="B7255" s="149" t="s">
        <v>25481</v>
      </c>
      <c r="C7255" s="147" t="s">
        <v>2242</v>
      </c>
      <c r="D7255" s="147" t="s">
        <v>25480</v>
      </c>
      <c r="E7255" s="147" t="s">
        <v>2240</v>
      </c>
      <c r="G7255" s="147">
        <v>0</v>
      </c>
      <c r="I7255" s="147">
        <v>5</v>
      </c>
      <c r="J7255" s="147">
        <v>2569378</v>
      </c>
    </row>
    <row r="7256" spans="1:10" x14ac:dyDescent="0.2">
      <c r="A7256" s="147">
        <v>4</v>
      </c>
      <c r="B7256" s="149" t="s">
        <v>25478</v>
      </c>
      <c r="C7256" s="147" t="s">
        <v>2242</v>
      </c>
      <c r="D7256" s="147" t="s">
        <v>25479</v>
      </c>
      <c r="E7256" s="147" t="s">
        <v>2246</v>
      </c>
      <c r="G7256" s="147">
        <v>0</v>
      </c>
      <c r="I7256" s="147">
        <v>4</v>
      </c>
      <c r="J7256" s="147">
        <v>2569283</v>
      </c>
    </row>
    <row r="7257" spans="1:10" x14ac:dyDescent="0.2">
      <c r="A7257" s="147">
        <v>4</v>
      </c>
      <c r="B7257" s="149" t="s">
        <v>25478</v>
      </c>
      <c r="C7257" s="147" t="s">
        <v>2446</v>
      </c>
      <c r="D7257" s="147" t="s">
        <v>25477</v>
      </c>
      <c r="E7257" s="147" t="s">
        <v>2246</v>
      </c>
      <c r="G7257" s="147">
        <v>0</v>
      </c>
      <c r="I7257" s="147">
        <v>4</v>
      </c>
      <c r="J7257" s="147">
        <v>1193815</v>
      </c>
    </row>
    <row r="7258" spans="1:10" x14ac:dyDescent="0.2">
      <c r="A7258" s="147">
        <v>5</v>
      </c>
      <c r="B7258" s="149" t="s">
        <v>25476</v>
      </c>
      <c r="C7258" s="147" t="s">
        <v>2242</v>
      </c>
      <c r="D7258" s="147" t="s">
        <v>25475</v>
      </c>
      <c r="E7258" s="147" t="s">
        <v>2246</v>
      </c>
      <c r="G7258" s="147">
        <v>0</v>
      </c>
      <c r="I7258" s="147">
        <v>5</v>
      </c>
      <c r="J7258" s="147">
        <v>2569401</v>
      </c>
    </row>
    <row r="7259" spans="1:10" x14ac:dyDescent="0.2">
      <c r="A7259" s="147">
        <v>6</v>
      </c>
      <c r="B7259" s="149" t="s">
        <v>25474</v>
      </c>
      <c r="C7259" s="147" t="s">
        <v>2242</v>
      </c>
      <c r="D7259" s="147" t="s">
        <v>25473</v>
      </c>
      <c r="E7259" s="147" t="s">
        <v>2240</v>
      </c>
      <c r="G7259" s="147">
        <v>0</v>
      </c>
      <c r="I7259" s="147">
        <v>6</v>
      </c>
      <c r="J7259" s="147">
        <v>2569426</v>
      </c>
    </row>
    <row r="7260" spans="1:10" x14ac:dyDescent="0.2">
      <c r="A7260" s="147">
        <v>6</v>
      </c>
      <c r="B7260" s="149" t="s">
        <v>25472</v>
      </c>
      <c r="C7260" s="147" t="s">
        <v>2242</v>
      </c>
      <c r="D7260" s="147" t="s">
        <v>25471</v>
      </c>
      <c r="E7260" s="147" t="s">
        <v>2240</v>
      </c>
      <c r="G7260" s="147">
        <v>0</v>
      </c>
      <c r="I7260" s="147">
        <v>5</v>
      </c>
      <c r="J7260" s="147">
        <v>2569412</v>
      </c>
    </row>
    <row r="7261" spans="1:10" x14ac:dyDescent="0.2">
      <c r="A7261" s="147">
        <v>6</v>
      </c>
      <c r="B7261" s="149" t="s">
        <v>25470</v>
      </c>
      <c r="C7261" s="147" t="s">
        <v>2242</v>
      </c>
      <c r="D7261" s="147" t="s">
        <v>25469</v>
      </c>
      <c r="E7261" s="147" t="s">
        <v>2240</v>
      </c>
      <c r="G7261" s="147">
        <v>0</v>
      </c>
      <c r="I7261" s="147">
        <v>5</v>
      </c>
      <c r="J7261" s="147">
        <v>2569419</v>
      </c>
    </row>
    <row r="7262" spans="1:10" x14ac:dyDescent="0.2">
      <c r="A7262" s="147">
        <v>6</v>
      </c>
      <c r="B7262" s="149" t="s">
        <v>25468</v>
      </c>
      <c r="C7262" s="147" t="s">
        <v>2242</v>
      </c>
      <c r="D7262" s="147" t="s">
        <v>25467</v>
      </c>
      <c r="E7262" s="147" t="s">
        <v>2240</v>
      </c>
      <c r="G7262" s="147">
        <v>0</v>
      </c>
      <c r="I7262" s="147">
        <v>5</v>
      </c>
      <c r="J7262" s="147">
        <v>2569424</v>
      </c>
    </row>
    <row r="7263" spans="1:10" x14ac:dyDescent="0.2">
      <c r="A7263" s="147">
        <v>6</v>
      </c>
      <c r="B7263" s="149" t="s">
        <v>25466</v>
      </c>
      <c r="C7263" s="147" t="s">
        <v>2242</v>
      </c>
      <c r="D7263" s="147" t="s">
        <v>25465</v>
      </c>
      <c r="E7263" s="147" t="s">
        <v>2240</v>
      </c>
      <c r="G7263" s="147">
        <v>0</v>
      </c>
      <c r="I7263" s="147">
        <v>5</v>
      </c>
      <c r="J7263" s="147">
        <v>2569391</v>
      </c>
    </row>
    <row r="7264" spans="1:10" x14ac:dyDescent="0.2">
      <c r="A7264" s="147">
        <v>6</v>
      </c>
      <c r="B7264" s="149" t="s">
        <v>25464</v>
      </c>
      <c r="C7264" s="147" t="s">
        <v>2242</v>
      </c>
      <c r="D7264" s="147" t="s">
        <v>25463</v>
      </c>
      <c r="E7264" s="147" t="s">
        <v>2240</v>
      </c>
      <c r="G7264" s="147">
        <v>0</v>
      </c>
      <c r="I7264" s="147">
        <v>5</v>
      </c>
      <c r="J7264" s="147">
        <v>2569418</v>
      </c>
    </row>
    <row r="7265" spans="1:10" x14ac:dyDescent="0.2">
      <c r="A7265" s="147">
        <v>6</v>
      </c>
      <c r="B7265" s="149" t="s">
        <v>25462</v>
      </c>
      <c r="C7265" s="147" t="s">
        <v>2242</v>
      </c>
      <c r="D7265" s="147" t="s">
        <v>25461</v>
      </c>
      <c r="E7265" s="147" t="s">
        <v>2240</v>
      </c>
      <c r="G7265" s="147">
        <v>0</v>
      </c>
      <c r="I7265" s="147">
        <v>5</v>
      </c>
      <c r="J7265" s="147">
        <v>2569409</v>
      </c>
    </row>
    <row r="7266" spans="1:10" x14ac:dyDescent="0.2">
      <c r="A7266" s="147">
        <v>6</v>
      </c>
      <c r="B7266" s="149" t="s">
        <v>25460</v>
      </c>
      <c r="C7266" s="147" t="s">
        <v>2242</v>
      </c>
      <c r="D7266" s="147" t="s">
        <v>25459</v>
      </c>
      <c r="E7266" s="147" t="s">
        <v>2240</v>
      </c>
      <c r="G7266" s="147">
        <v>0</v>
      </c>
      <c r="I7266" s="147">
        <v>5</v>
      </c>
      <c r="J7266" s="147">
        <v>2569416</v>
      </c>
    </row>
    <row r="7267" spans="1:10" x14ac:dyDescent="0.2">
      <c r="A7267" s="147">
        <v>6</v>
      </c>
      <c r="B7267" s="149" t="s">
        <v>25458</v>
      </c>
      <c r="C7267" s="147" t="s">
        <v>2242</v>
      </c>
      <c r="D7267" s="147" t="s">
        <v>25457</v>
      </c>
      <c r="E7267" s="147" t="s">
        <v>2240</v>
      </c>
      <c r="F7267" s="147" t="s">
        <v>2259</v>
      </c>
      <c r="G7267" s="147">
        <v>1</v>
      </c>
      <c r="H7267" s="148">
        <v>41204</v>
      </c>
      <c r="I7267" s="147">
        <v>5</v>
      </c>
      <c r="J7267" s="147">
        <v>2569396</v>
      </c>
    </row>
    <row r="7268" spans="1:10" x14ac:dyDescent="0.2">
      <c r="A7268" s="147">
        <v>6</v>
      </c>
      <c r="B7268" s="149" t="s">
        <v>25456</v>
      </c>
      <c r="C7268" s="147" t="s">
        <v>2242</v>
      </c>
      <c r="D7268" s="147" t="s">
        <v>25455</v>
      </c>
      <c r="E7268" s="147" t="s">
        <v>2240</v>
      </c>
      <c r="F7268" s="147" t="s">
        <v>2259</v>
      </c>
      <c r="G7268" s="147">
        <v>1</v>
      </c>
      <c r="H7268" s="148">
        <v>41204</v>
      </c>
      <c r="I7268" s="147">
        <v>5</v>
      </c>
      <c r="J7268" s="147">
        <v>2569414</v>
      </c>
    </row>
    <row r="7269" spans="1:10" x14ac:dyDescent="0.2">
      <c r="A7269" s="147">
        <v>6</v>
      </c>
      <c r="B7269" s="149" t="s">
        <v>25454</v>
      </c>
      <c r="C7269" s="147" t="s">
        <v>2242</v>
      </c>
      <c r="D7269" s="147" t="s">
        <v>25453</v>
      </c>
      <c r="E7269" s="147" t="s">
        <v>2240</v>
      </c>
      <c r="F7269" s="147" t="s">
        <v>2259</v>
      </c>
      <c r="G7269" s="147">
        <v>1</v>
      </c>
      <c r="H7269" s="148">
        <v>41204</v>
      </c>
      <c r="I7269" s="147">
        <v>5</v>
      </c>
      <c r="J7269" s="147">
        <v>2569420</v>
      </c>
    </row>
    <row r="7270" spans="1:10" x14ac:dyDescent="0.2">
      <c r="A7270" s="147">
        <v>6</v>
      </c>
      <c r="B7270" s="149" t="s">
        <v>25452</v>
      </c>
      <c r="C7270" s="147" t="s">
        <v>2242</v>
      </c>
      <c r="D7270" s="147" t="s">
        <v>25451</v>
      </c>
      <c r="E7270" s="147" t="s">
        <v>2240</v>
      </c>
      <c r="G7270" s="147">
        <v>0</v>
      </c>
      <c r="I7270" s="147">
        <v>5</v>
      </c>
      <c r="J7270" s="147">
        <v>2569393</v>
      </c>
    </row>
    <row r="7271" spans="1:10" x14ac:dyDescent="0.2">
      <c r="A7271" s="147">
        <v>4</v>
      </c>
      <c r="B7271" s="149" t="s">
        <v>25443</v>
      </c>
      <c r="C7271" s="147" t="s">
        <v>2242</v>
      </c>
      <c r="D7271" s="147" t="s">
        <v>25450</v>
      </c>
      <c r="E7271" s="147" t="s">
        <v>2246</v>
      </c>
      <c r="G7271" s="147">
        <v>0</v>
      </c>
      <c r="I7271" s="147">
        <v>4</v>
      </c>
      <c r="J7271" s="147">
        <v>2569269</v>
      </c>
    </row>
    <row r="7272" spans="1:10" x14ac:dyDescent="0.2">
      <c r="A7272" s="147">
        <v>4</v>
      </c>
      <c r="B7272" s="149" t="s">
        <v>25443</v>
      </c>
      <c r="C7272" s="147" t="s">
        <v>2261</v>
      </c>
      <c r="D7272" s="147" t="s">
        <v>25449</v>
      </c>
      <c r="E7272" s="147" t="s">
        <v>2246</v>
      </c>
      <c r="G7272" s="147">
        <v>0</v>
      </c>
      <c r="I7272" s="147">
        <v>4</v>
      </c>
      <c r="J7272" s="147">
        <v>1193870</v>
      </c>
    </row>
    <row r="7273" spans="1:10" x14ac:dyDescent="0.2">
      <c r="A7273" s="147">
        <v>4</v>
      </c>
      <c r="B7273" s="149" t="s">
        <v>25443</v>
      </c>
      <c r="C7273" s="147" t="s">
        <v>2261</v>
      </c>
      <c r="D7273" s="147" t="s">
        <v>25448</v>
      </c>
      <c r="E7273" s="147" t="s">
        <v>2246</v>
      </c>
      <c r="G7273" s="147">
        <v>0</v>
      </c>
      <c r="I7273" s="147">
        <v>4</v>
      </c>
      <c r="J7273" s="147">
        <v>1193835</v>
      </c>
    </row>
    <row r="7274" spans="1:10" x14ac:dyDescent="0.2">
      <c r="A7274" s="147">
        <v>4</v>
      </c>
      <c r="B7274" s="149" t="s">
        <v>25443</v>
      </c>
      <c r="C7274" s="147" t="s">
        <v>2261</v>
      </c>
      <c r="D7274" s="147" t="s">
        <v>25447</v>
      </c>
      <c r="E7274" s="147" t="s">
        <v>2246</v>
      </c>
      <c r="G7274" s="147">
        <v>0</v>
      </c>
      <c r="I7274" s="147">
        <v>4</v>
      </c>
      <c r="J7274" s="147">
        <v>1193865</v>
      </c>
    </row>
    <row r="7275" spans="1:10" x14ac:dyDescent="0.2">
      <c r="A7275" s="147">
        <v>4</v>
      </c>
      <c r="B7275" s="149" t="s">
        <v>25443</v>
      </c>
      <c r="C7275" s="147" t="s">
        <v>2446</v>
      </c>
      <c r="D7275" s="147" t="s">
        <v>25446</v>
      </c>
      <c r="E7275" s="147" t="s">
        <v>2246</v>
      </c>
      <c r="G7275" s="147">
        <v>0</v>
      </c>
      <c r="I7275" s="147">
        <v>4</v>
      </c>
      <c r="J7275" s="147">
        <v>1193859</v>
      </c>
    </row>
    <row r="7276" spans="1:10" x14ac:dyDescent="0.2">
      <c r="A7276" s="147">
        <v>4</v>
      </c>
      <c r="B7276" s="149" t="s">
        <v>25443</v>
      </c>
      <c r="C7276" s="147" t="s">
        <v>2446</v>
      </c>
      <c r="D7276" s="147" t="s">
        <v>25166</v>
      </c>
      <c r="E7276" s="147" t="s">
        <v>2246</v>
      </c>
      <c r="G7276" s="147">
        <v>0</v>
      </c>
      <c r="I7276" s="147">
        <v>4</v>
      </c>
      <c r="J7276" s="147">
        <v>1193777</v>
      </c>
    </row>
    <row r="7277" spans="1:10" x14ac:dyDescent="0.2">
      <c r="A7277" s="147">
        <v>4</v>
      </c>
      <c r="B7277" s="149" t="s">
        <v>25443</v>
      </c>
      <c r="C7277" s="147" t="s">
        <v>2446</v>
      </c>
      <c r="D7277" s="147" t="s">
        <v>25414</v>
      </c>
      <c r="E7277" s="147" t="s">
        <v>2246</v>
      </c>
      <c r="G7277" s="147">
        <v>0</v>
      </c>
      <c r="I7277" s="147">
        <v>4</v>
      </c>
      <c r="J7277" s="147">
        <v>1193817</v>
      </c>
    </row>
    <row r="7278" spans="1:10" x14ac:dyDescent="0.2">
      <c r="A7278" s="147">
        <v>4</v>
      </c>
      <c r="B7278" s="149" t="s">
        <v>25443</v>
      </c>
      <c r="C7278" s="147" t="s">
        <v>2446</v>
      </c>
      <c r="D7278" s="147" t="s">
        <v>25170</v>
      </c>
      <c r="E7278" s="147" t="s">
        <v>2246</v>
      </c>
      <c r="G7278" s="147">
        <v>0</v>
      </c>
      <c r="I7278" s="147">
        <v>4</v>
      </c>
      <c r="J7278" s="147">
        <v>1193784</v>
      </c>
    </row>
    <row r="7279" spans="1:10" x14ac:dyDescent="0.2">
      <c r="A7279" s="147">
        <v>4</v>
      </c>
      <c r="B7279" s="149" t="s">
        <v>25443</v>
      </c>
      <c r="C7279" s="147" t="s">
        <v>2446</v>
      </c>
      <c r="D7279" s="147" t="s">
        <v>25445</v>
      </c>
      <c r="E7279" s="147" t="s">
        <v>2246</v>
      </c>
      <c r="G7279" s="147">
        <v>0</v>
      </c>
      <c r="I7279" s="147">
        <v>4</v>
      </c>
      <c r="J7279" s="147">
        <v>1193853</v>
      </c>
    </row>
    <row r="7280" spans="1:10" x14ac:dyDescent="0.2">
      <c r="A7280" s="147">
        <v>4</v>
      </c>
      <c r="B7280" s="149" t="s">
        <v>25443</v>
      </c>
      <c r="C7280" s="147" t="s">
        <v>2446</v>
      </c>
      <c r="D7280" s="147" t="s">
        <v>25413</v>
      </c>
      <c r="E7280" s="147" t="s">
        <v>2246</v>
      </c>
      <c r="G7280" s="147">
        <v>0</v>
      </c>
      <c r="I7280" s="147">
        <v>4</v>
      </c>
      <c r="J7280" s="147">
        <v>1193768</v>
      </c>
    </row>
    <row r="7281" spans="1:10" x14ac:dyDescent="0.2">
      <c r="A7281" s="147">
        <v>4</v>
      </c>
      <c r="B7281" s="149" t="s">
        <v>25443</v>
      </c>
      <c r="C7281" s="147" t="s">
        <v>2277</v>
      </c>
      <c r="D7281" s="147" t="s">
        <v>25444</v>
      </c>
      <c r="E7281" s="147" t="s">
        <v>2246</v>
      </c>
      <c r="G7281" s="147">
        <v>0</v>
      </c>
      <c r="I7281" s="147">
        <v>4</v>
      </c>
      <c r="J7281" s="147">
        <v>1193876</v>
      </c>
    </row>
    <row r="7282" spans="1:10" x14ac:dyDescent="0.2">
      <c r="A7282" s="147">
        <v>4</v>
      </c>
      <c r="B7282" s="149" t="s">
        <v>25443</v>
      </c>
      <c r="C7282" s="147" t="s">
        <v>2277</v>
      </c>
      <c r="D7282" s="147" t="s">
        <v>25409</v>
      </c>
      <c r="E7282" s="147" t="s">
        <v>2246</v>
      </c>
      <c r="G7282" s="147">
        <v>0</v>
      </c>
      <c r="I7282" s="147">
        <v>4</v>
      </c>
      <c r="J7282" s="147">
        <v>1193867</v>
      </c>
    </row>
    <row r="7283" spans="1:10" x14ac:dyDescent="0.2">
      <c r="A7283" s="147">
        <v>5</v>
      </c>
      <c r="B7283" s="149" t="s">
        <v>25442</v>
      </c>
      <c r="C7283" s="147" t="s">
        <v>2242</v>
      </c>
      <c r="D7283" s="147" t="s">
        <v>25441</v>
      </c>
      <c r="E7283" s="147" t="s">
        <v>2246</v>
      </c>
      <c r="G7283" s="147">
        <v>0</v>
      </c>
      <c r="I7283" s="147">
        <v>5</v>
      </c>
      <c r="J7283" s="147">
        <v>2569431</v>
      </c>
    </row>
    <row r="7284" spans="1:10" x14ac:dyDescent="0.2">
      <c r="A7284" s="147">
        <v>6</v>
      </c>
      <c r="B7284" s="149" t="s">
        <v>25440</v>
      </c>
      <c r="C7284" s="147" t="s">
        <v>2242</v>
      </c>
      <c r="D7284" s="147" t="s">
        <v>25439</v>
      </c>
      <c r="E7284" s="147" t="s">
        <v>2240</v>
      </c>
      <c r="G7284" s="147">
        <v>0</v>
      </c>
      <c r="I7284" s="147">
        <v>6</v>
      </c>
      <c r="J7284" s="147">
        <v>2569465</v>
      </c>
    </row>
    <row r="7285" spans="1:10" x14ac:dyDescent="0.2">
      <c r="A7285" s="147">
        <v>6</v>
      </c>
      <c r="B7285" s="149" t="s">
        <v>25438</v>
      </c>
      <c r="C7285" s="147" t="s">
        <v>2242</v>
      </c>
      <c r="D7285" s="147" t="s">
        <v>25437</v>
      </c>
      <c r="E7285" s="147" t="s">
        <v>2240</v>
      </c>
      <c r="G7285" s="147">
        <v>0</v>
      </c>
      <c r="I7285" s="147">
        <v>5</v>
      </c>
      <c r="J7285" s="147">
        <v>2569464</v>
      </c>
    </row>
    <row r="7286" spans="1:10" x14ac:dyDescent="0.2">
      <c r="A7286" s="147">
        <v>6</v>
      </c>
      <c r="B7286" s="149" t="s">
        <v>25436</v>
      </c>
      <c r="C7286" s="147" t="s">
        <v>2242</v>
      </c>
      <c r="D7286" s="147" t="s">
        <v>25435</v>
      </c>
      <c r="E7286" s="147" t="s">
        <v>2240</v>
      </c>
      <c r="G7286" s="147">
        <v>0</v>
      </c>
      <c r="I7286" s="147">
        <v>5</v>
      </c>
      <c r="J7286" s="147">
        <v>2569461</v>
      </c>
    </row>
    <row r="7287" spans="1:10" x14ac:dyDescent="0.2">
      <c r="A7287" s="147">
        <v>6</v>
      </c>
      <c r="B7287" s="149" t="s">
        <v>25434</v>
      </c>
      <c r="C7287" s="147" t="s">
        <v>2242</v>
      </c>
      <c r="D7287" s="147" t="s">
        <v>25433</v>
      </c>
      <c r="E7287" s="147" t="s">
        <v>2240</v>
      </c>
      <c r="G7287" s="147">
        <v>0</v>
      </c>
      <c r="I7287" s="147">
        <v>5</v>
      </c>
      <c r="J7287" s="147">
        <v>2569429</v>
      </c>
    </row>
    <row r="7288" spans="1:10" x14ac:dyDescent="0.2">
      <c r="A7288" s="147">
        <v>6</v>
      </c>
      <c r="B7288" s="149" t="s">
        <v>25432</v>
      </c>
      <c r="C7288" s="147" t="s">
        <v>2242</v>
      </c>
      <c r="D7288" s="147" t="s">
        <v>25431</v>
      </c>
      <c r="E7288" s="147" t="s">
        <v>2240</v>
      </c>
      <c r="G7288" s="147">
        <v>0</v>
      </c>
      <c r="I7288" s="147">
        <v>5</v>
      </c>
      <c r="J7288" s="147">
        <v>2569440</v>
      </c>
    </row>
    <row r="7289" spans="1:10" x14ac:dyDescent="0.2">
      <c r="A7289" s="147">
        <v>6</v>
      </c>
      <c r="B7289" s="149" t="s">
        <v>25430</v>
      </c>
      <c r="C7289" s="147" t="s">
        <v>2242</v>
      </c>
      <c r="D7289" s="147" t="s">
        <v>25429</v>
      </c>
      <c r="E7289" s="147" t="s">
        <v>2240</v>
      </c>
      <c r="G7289" s="147">
        <v>0</v>
      </c>
      <c r="I7289" s="147">
        <v>5</v>
      </c>
      <c r="J7289" s="147">
        <v>2569433</v>
      </c>
    </row>
    <row r="7290" spans="1:10" x14ac:dyDescent="0.2">
      <c r="A7290" s="147">
        <v>6</v>
      </c>
      <c r="B7290" s="149" t="s">
        <v>25428</v>
      </c>
      <c r="C7290" s="147" t="s">
        <v>2242</v>
      </c>
      <c r="D7290" s="147" t="s">
        <v>25427</v>
      </c>
      <c r="E7290" s="147" t="s">
        <v>2240</v>
      </c>
      <c r="G7290" s="147">
        <v>0</v>
      </c>
      <c r="I7290" s="147">
        <v>5</v>
      </c>
      <c r="J7290" s="147">
        <v>2569456</v>
      </c>
    </row>
    <row r="7291" spans="1:10" x14ac:dyDescent="0.2">
      <c r="A7291" s="147">
        <v>6</v>
      </c>
      <c r="B7291" s="149" t="s">
        <v>25426</v>
      </c>
      <c r="C7291" s="147" t="s">
        <v>2242</v>
      </c>
      <c r="D7291" s="147" t="s">
        <v>25425</v>
      </c>
      <c r="E7291" s="147" t="s">
        <v>2240</v>
      </c>
      <c r="G7291" s="147">
        <v>0</v>
      </c>
      <c r="I7291" s="147">
        <v>5</v>
      </c>
      <c r="J7291" s="147">
        <v>2569463</v>
      </c>
    </row>
    <row r="7292" spans="1:10" x14ac:dyDescent="0.2">
      <c r="A7292" s="147">
        <v>6</v>
      </c>
      <c r="B7292" s="149" t="s">
        <v>25424</v>
      </c>
      <c r="C7292" s="147" t="s">
        <v>2242</v>
      </c>
      <c r="D7292" s="147" t="s">
        <v>25423</v>
      </c>
      <c r="E7292" s="147" t="s">
        <v>2240</v>
      </c>
      <c r="G7292" s="147">
        <v>0</v>
      </c>
      <c r="I7292" s="147">
        <v>5</v>
      </c>
      <c r="J7292" s="147">
        <v>2569442</v>
      </c>
    </row>
    <row r="7293" spans="1:10" x14ac:dyDescent="0.2">
      <c r="A7293" s="147">
        <v>6</v>
      </c>
      <c r="B7293" s="149" t="s">
        <v>25422</v>
      </c>
      <c r="C7293" s="147" t="s">
        <v>2242</v>
      </c>
      <c r="D7293" s="147" t="s">
        <v>25421</v>
      </c>
      <c r="E7293" s="147" t="s">
        <v>2240</v>
      </c>
      <c r="G7293" s="147">
        <v>0</v>
      </c>
      <c r="I7293" s="147">
        <v>5</v>
      </c>
      <c r="J7293" s="147">
        <v>2569430</v>
      </c>
    </row>
    <row r="7294" spans="1:10" x14ac:dyDescent="0.2">
      <c r="A7294" s="147">
        <v>6</v>
      </c>
      <c r="B7294" s="149" t="s">
        <v>25420</v>
      </c>
      <c r="C7294" s="147" t="s">
        <v>2242</v>
      </c>
      <c r="D7294" s="147" t="s">
        <v>25419</v>
      </c>
      <c r="E7294" s="147" t="s">
        <v>2240</v>
      </c>
      <c r="G7294" s="147">
        <v>0</v>
      </c>
      <c r="I7294" s="147">
        <v>5</v>
      </c>
      <c r="J7294" s="147">
        <v>2569462</v>
      </c>
    </row>
    <row r="7295" spans="1:10" x14ac:dyDescent="0.2">
      <c r="A7295" s="147">
        <v>6</v>
      </c>
      <c r="B7295" s="149" t="s">
        <v>25418</v>
      </c>
      <c r="C7295" s="147" t="s">
        <v>2242</v>
      </c>
      <c r="D7295" s="147" t="s">
        <v>25417</v>
      </c>
      <c r="E7295" s="147" t="s">
        <v>2240</v>
      </c>
      <c r="G7295" s="147">
        <v>0</v>
      </c>
      <c r="I7295" s="147">
        <v>5</v>
      </c>
      <c r="J7295" s="147">
        <v>2569445</v>
      </c>
    </row>
    <row r="7296" spans="1:10" x14ac:dyDescent="0.2">
      <c r="A7296" s="147">
        <v>4</v>
      </c>
      <c r="B7296" s="149" t="s">
        <v>25410</v>
      </c>
      <c r="C7296" s="147" t="s">
        <v>2242</v>
      </c>
      <c r="D7296" s="147" t="s">
        <v>25416</v>
      </c>
      <c r="E7296" s="147" t="s">
        <v>2246</v>
      </c>
      <c r="G7296" s="147">
        <v>0</v>
      </c>
      <c r="I7296" s="147">
        <v>4</v>
      </c>
      <c r="J7296" s="147">
        <v>2569279</v>
      </c>
    </row>
    <row r="7297" spans="1:10" x14ac:dyDescent="0.2">
      <c r="A7297" s="147">
        <v>4</v>
      </c>
      <c r="B7297" s="149" t="s">
        <v>25410</v>
      </c>
      <c r="C7297" s="147" t="s">
        <v>2446</v>
      </c>
      <c r="D7297" s="147" t="s">
        <v>25415</v>
      </c>
      <c r="E7297" s="147" t="s">
        <v>2246</v>
      </c>
      <c r="G7297" s="147">
        <v>0</v>
      </c>
      <c r="I7297" s="147">
        <v>4</v>
      </c>
      <c r="J7297" s="147">
        <v>1193873</v>
      </c>
    </row>
    <row r="7298" spans="1:10" x14ac:dyDescent="0.2">
      <c r="A7298" s="147">
        <v>4</v>
      </c>
      <c r="B7298" s="149" t="s">
        <v>25410</v>
      </c>
      <c r="C7298" s="147" t="s">
        <v>2446</v>
      </c>
      <c r="D7298" s="147" t="s">
        <v>25414</v>
      </c>
      <c r="E7298" s="147" t="s">
        <v>2246</v>
      </c>
      <c r="G7298" s="147">
        <v>0</v>
      </c>
      <c r="I7298" s="147">
        <v>4</v>
      </c>
      <c r="J7298" s="147">
        <v>1193885</v>
      </c>
    </row>
    <row r="7299" spans="1:10" x14ac:dyDescent="0.2">
      <c r="A7299" s="147">
        <v>4</v>
      </c>
      <c r="B7299" s="149" t="s">
        <v>25410</v>
      </c>
      <c r="C7299" s="147" t="s">
        <v>2446</v>
      </c>
      <c r="D7299" s="147" t="s">
        <v>25170</v>
      </c>
      <c r="E7299" s="147" t="s">
        <v>2246</v>
      </c>
      <c r="G7299" s="147">
        <v>0</v>
      </c>
      <c r="I7299" s="147">
        <v>4</v>
      </c>
      <c r="J7299" s="147">
        <v>1193866</v>
      </c>
    </row>
    <row r="7300" spans="1:10" x14ac:dyDescent="0.2">
      <c r="A7300" s="147">
        <v>4</v>
      </c>
      <c r="B7300" s="149" t="s">
        <v>25410</v>
      </c>
      <c r="C7300" s="147" t="s">
        <v>2446</v>
      </c>
      <c r="D7300" s="147" t="s">
        <v>25413</v>
      </c>
      <c r="E7300" s="147" t="s">
        <v>2246</v>
      </c>
      <c r="G7300" s="147">
        <v>0</v>
      </c>
      <c r="I7300" s="147">
        <v>4</v>
      </c>
      <c r="J7300" s="147">
        <v>1193857</v>
      </c>
    </row>
    <row r="7301" spans="1:10" x14ac:dyDescent="0.2">
      <c r="A7301" s="147">
        <v>4</v>
      </c>
      <c r="B7301" s="149" t="s">
        <v>25410</v>
      </c>
      <c r="C7301" s="147" t="s">
        <v>2446</v>
      </c>
      <c r="D7301" s="147" t="s">
        <v>25412</v>
      </c>
      <c r="E7301" s="147" t="s">
        <v>2246</v>
      </c>
      <c r="G7301" s="147">
        <v>0</v>
      </c>
      <c r="I7301" s="147">
        <v>4</v>
      </c>
      <c r="J7301" s="147">
        <v>1193883</v>
      </c>
    </row>
    <row r="7302" spans="1:10" x14ac:dyDescent="0.2">
      <c r="A7302" s="147">
        <v>4</v>
      </c>
      <c r="B7302" s="149" t="s">
        <v>25410</v>
      </c>
      <c r="C7302" s="147" t="s">
        <v>2277</v>
      </c>
      <c r="D7302" s="147" t="s">
        <v>25411</v>
      </c>
      <c r="E7302" s="147" t="s">
        <v>2246</v>
      </c>
      <c r="G7302" s="147">
        <v>0</v>
      </c>
      <c r="I7302" s="147">
        <v>4</v>
      </c>
      <c r="J7302" s="147">
        <v>1193831</v>
      </c>
    </row>
    <row r="7303" spans="1:10" x14ac:dyDescent="0.2">
      <c r="A7303" s="147">
        <v>4</v>
      </c>
      <c r="B7303" s="149" t="s">
        <v>25410</v>
      </c>
      <c r="C7303" s="147" t="s">
        <v>2277</v>
      </c>
      <c r="D7303" s="147" t="s">
        <v>25409</v>
      </c>
      <c r="E7303" s="147" t="s">
        <v>2246</v>
      </c>
      <c r="G7303" s="147">
        <v>0</v>
      </c>
      <c r="I7303" s="147">
        <v>4</v>
      </c>
      <c r="J7303" s="147">
        <v>1193843</v>
      </c>
    </row>
    <row r="7304" spans="1:10" x14ac:dyDescent="0.2">
      <c r="A7304" s="147">
        <v>5</v>
      </c>
      <c r="B7304" s="149" t="s">
        <v>25408</v>
      </c>
      <c r="C7304" s="147" t="s">
        <v>2242</v>
      </c>
      <c r="D7304" s="147" t="s">
        <v>25407</v>
      </c>
      <c r="E7304" s="147" t="s">
        <v>2246</v>
      </c>
      <c r="G7304" s="147">
        <v>0</v>
      </c>
      <c r="I7304" s="147">
        <v>5</v>
      </c>
      <c r="J7304" s="147">
        <v>2569493</v>
      </c>
    </row>
    <row r="7305" spans="1:10" x14ac:dyDescent="0.2">
      <c r="A7305" s="147">
        <v>6</v>
      </c>
      <c r="B7305" s="149" t="s">
        <v>25406</v>
      </c>
      <c r="C7305" s="147" t="s">
        <v>2242</v>
      </c>
      <c r="D7305" s="147" t="s">
        <v>25405</v>
      </c>
      <c r="E7305" s="147" t="s">
        <v>2240</v>
      </c>
      <c r="G7305" s="147">
        <v>0</v>
      </c>
      <c r="I7305" s="147">
        <v>6</v>
      </c>
      <c r="J7305" s="147">
        <v>2569504</v>
      </c>
    </row>
    <row r="7306" spans="1:10" x14ac:dyDescent="0.2">
      <c r="A7306" s="147">
        <v>6</v>
      </c>
      <c r="B7306" s="149" t="s">
        <v>25404</v>
      </c>
      <c r="C7306" s="147" t="s">
        <v>2242</v>
      </c>
      <c r="D7306" s="147" t="s">
        <v>25403</v>
      </c>
      <c r="E7306" s="147" t="s">
        <v>2240</v>
      </c>
      <c r="G7306" s="147">
        <v>0</v>
      </c>
      <c r="I7306" s="147">
        <v>5</v>
      </c>
      <c r="J7306" s="147">
        <v>2569496</v>
      </c>
    </row>
    <row r="7307" spans="1:10" x14ac:dyDescent="0.2">
      <c r="A7307" s="147">
        <v>6</v>
      </c>
      <c r="B7307" s="149" t="s">
        <v>25402</v>
      </c>
      <c r="C7307" s="147" t="s">
        <v>2242</v>
      </c>
      <c r="D7307" s="147" t="s">
        <v>25401</v>
      </c>
      <c r="E7307" s="147" t="s">
        <v>2240</v>
      </c>
      <c r="G7307" s="147">
        <v>0</v>
      </c>
      <c r="I7307" s="147">
        <v>5</v>
      </c>
      <c r="J7307" s="147">
        <v>2569488</v>
      </c>
    </row>
    <row r="7308" spans="1:10" x14ac:dyDescent="0.2">
      <c r="A7308" s="147">
        <v>6</v>
      </c>
      <c r="B7308" s="149" t="s">
        <v>25400</v>
      </c>
      <c r="C7308" s="147" t="s">
        <v>2242</v>
      </c>
      <c r="D7308" s="147" t="s">
        <v>25399</v>
      </c>
      <c r="E7308" s="147" t="s">
        <v>2240</v>
      </c>
      <c r="G7308" s="147">
        <v>0</v>
      </c>
      <c r="I7308" s="147">
        <v>5</v>
      </c>
      <c r="J7308" s="147">
        <v>2569498</v>
      </c>
    </row>
    <row r="7309" spans="1:10" x14ac:dyDescent="0.2">
      <c r="A7309" s="147">
        <v>6</v>
      </c>
      <c r="B7309" s="149" t="s">
        <v>25398</v>
      </c>
      <c r="C7309" s="147" t="s">
        <v>2242</v>
      </c>
      <c r="D7309" s="147" t="s">
        <v>25397</v>
      </c>
      <c r="E7309" s="147" t="s">
        <v>2240</v>
      </c>
      <c r="G7309" s="147">
        <v>0</v>
      </c>
      <c r="I7309" s="147">
        <v>5</v>
      </c>
      <c r="J7309" s="147">
        <v>2569476</v>
      </c>
    </row>
    <row r="7310" spans="1:10" x14ac:dyDescent="0.2">
      <c r="A7310" s="147">
        <v>6</v>
      </c>
      <c r="B7310" s="149" t="s">
        <v>25396</v>
      </c>
      <c r="C7310" s="147" t="s">
        <v>2242</v>
      </c>
      <c r="D7310" s="147" t="s">
        <v>25395</v>
      </c>
      <c r="E7310" s="147" t="s">
        <v>2240</v>
      </c>
      <c r="G7310" s="147">
        <v>0</v>
      </c>
      <c r="I7310" s="147">
        <v>5</v>
      </c>
      <c r="J7310" s="147">
        <v>2569484</v>
      </c>
    </row>
    <row r="7311" spans="1:10" x14ac:dyDescent="0.2">
      <c r="A7311" s="147">
        <v>6</v>
      </c>
      <c r="B7311" s="149" t="s">
        <v>25394</v>
      </c>
      <c r="C7311" s="147" t="s">
        <v>2242</v>
      </c>
      <c r="D7311" s="147" t="s">
        <v>25393</v>
      </c>
      <c r="E7311" s="147" t="s">
        <v>2240</v>
      </c>
      <c r="G7311" s="147">
        <v>0</v>
      </c>
      <c r="I7311" s="147">
        <v>5</v>
      </c>
      <c r="J7311" s="147">
        <v>2569469</v>
      </c>
    </row>
    <row r="7312" spans="1:10" x14ac:dyDescent="0.2">
      <c r="A7312" s="147">
        <v>6</v>
      </c>
      <c r="B7312" s="149" t="s">
        <v>25392</v>
      </c>
      <c r="C7312" s="147" t="s">
        <v>2242</v>
      </c>
      <c r="D7312" s="147" t="s">
        <v>25391</v>
      </c>
      <c r="E7312" s="147" t="s">
        <v>2240</v>
      </c>
      <c r="G7312" s="147">
        <v>0</v>
      </c>
      <c r="I7312" s="147">
        <v>5</v>
      </c>
      <c r="J7312" s="147">
        <v>2569483</v>
      </c>
    </row>
    <row r="7313" spans="1:10" x14ac:dyDescent="0.2">
      <c r="A7313" s="147">
        <v>6</v>
      </c>
      <c r="B7313" s="149" t="s">
        <v>25390</v>
      </c>
      <c r="C7313" s="147" t="s">
        <v>2242</v>
      </c>
      <c r="D7313" s="147" t="s">
        <v>25389</v>
      </c>
      <c r="E7313" s="147" t="s">
        <v>2240</v>
      </c>
      <c r="G7313" s="147">
        <v>0</v>
      </c>
      <c r="I7313" s="147">
        <v>5</v>
      </c>
      <c r="J7313" s="147">
        <v>2569472</v>
      </c>
    </row>
    <row r="7314" spans="1:10" x14ac:dyDescent="0.2">
      <c r="A7314" s="147">
        <v>6</v>
      </c>
      <c r="B7314" s="149" t="s">
        <v>25388</v>
      </c>
      <c r="C7314" s="147" t="s">
        <v>2242</v>
      </c>
      <c r="D7314" s="147" t="s">
        <v>25387</v>
      </c>
      <c r="E7314" s="147" t="s">
        <v>2240</v>
      </c>
      <c r="G7314" s="147">
        <v>0</v>
      </c>
      <c r="I7314" s="147">
        <v>5</v>
      </c>
      <c r="J7314" s="147">
        <v>2569482</v>
      </c>
    </row>
    <row r="7315" spans="1:10" x14ac:dyDescent="0.2">
      <c r="A7315" s="147">
        <v>6</v>
      </c>
      <c r="B7315" s="149" t="s">
        <v>25386</v>
      </c>
      <c r="C7315" s="147" t="s">
        <v>2242</v>
      </c>
      <c r="D7315" s="147" t="s">
        <v>25385</v>
      </c>
      <c r="E7315" s="147" t="s">
        <v>2240</v>
      </c>
      <c r="G7315" s="147">
        <v>0</v>
      </c>
      <c r="I7315" s="147">
        <v>5</v>
      </c>
      <c r="J7315" s="147">
        <v>2569474</v>
      </c>
    </row>
    <row r="7316" spans="1:10" x14ac:dyDescent="0.2">
      <c r="A7316" s="147">
        <v>6</v>
      </c>
      <c r="B7316" s="149" t="s">
        <v>25384</v>
      </c>
      <c r="C7316" s="147" t="s">
        <v>2242</v>
      </c>
      <c r="D7316" s="147" t="s">
        <v>25383</v>
      </c>
      <c r="E7316" s="147" t="s">
        <v>2240</v>
      </c>
      <c r="G7316" s="147">
        <v>0</v>
      </c>
      <c r="I7316" s="147">
        <v>5</v>
      </c>
      <c r="J7316" s="147">
        <v>2569470</v>
      </c>
    </row>
    <row r="7317" spans="1:10" x14ac:dyDescent="0.2">
      <c r="A7317" s="147">
        <v>4</v>
      </c>
      <c r="B7317" s="149" t="s">
        <v>25371</v>
      </c>
      <c r="C7317" s="147" t="s">
        <v>2242</v>
      </c>
      <c r="D7317" s="147" t="s">
        <v>25382</v>
      </c>
      <c r="E7317" s="147" t="s">
        <v>2246</v>
      </c>
      <c r="G7317" s="147">
        <v>0</v>
      </c>
      <c r="I7317" s="147">
        <v>4</v>
      </c>
      <c r="J7317" s="147">
        <v>2569281</v>
      </c>
    </row>
    <row r="7318" spans="1:10" x14ac:dyDescent="0.2">
      <c r="A7318" s="147">
        <v>4</v>
      </c>
      <c r="B7318" s="149" t="s">
        <v>25371</v>
      </c>
      <c r="C7318" s="147" t="s">
        <v>2261</v>
      </c>
      <c r="D7318" s="147" t="s">
        <v>25381</v>
      </c>
      <c r="E7318" s="147" t="s">
        <v>2246</v>
      </c>
      <c r="G7318" s="147">
        <v>0</v>
      </c>
      <c r="I7318" s="147">
        <v>4</v>
      </c>
      <c r="J7318" s="147">
        <v>1193861</v>
      </c>
    </row>
    <row r="7319" spans="1:10" x14ac:dyDescent="0.2">
      <c r="A7319" s="147">
        <v>4</v>
      </c>
      <c r="B7319" s="149" t="s">
        <v>25371</v>
      </c>
      <c r="C7319" s="147" t="s">
        <v>2261</v>
      </c>
      <c r="D7319" s="147" t="s">
        <v>25178</v>
      </c>
      <c r="E7319" s="147" t="s">
        <v>2246</v>
      </c>
      <c r="G7319" s="147">
        <v>0</v>
      </c>
      <c r="I7319" s="147">
        <v>4</v>
      </c>
      <c r="J7319" s="147">
        <v>1193792</v>
      </c>
    </row>
    <row r="7320" spans="1:10" x14ac:dyDescent="0.2">
      <c r="A7320" s="147">
        <v>4</v>
      </c>
      <c r="B7320" s="149" t="s">
        <v>25371</v>
      </c>
      <c r="C7320" s="147" t="s">
        <v>2261</v>
      </c>
      <c r="D7320" s="147" t="s">
        <v>25380</v>
      </c>
      <c r="E7320" s="147" t="s">
        <v>2246</v>
      </c>
      <c r="G7320" s="147">
        <v>0</v>
      </c>
      <c r="I7320" s="147">
        <v>4</v>
      </c>
      <c r="J7320" s="147">
        <v>1193766</v>
      </c>
    </row>
    <row r="7321" spans="1:10" x14ac:dyDescent="0.2">
      <c r="A7321" s="147">
        <v>4</v>
      </c>
      <c r="B7321" s="149" t="s">
        <v>25371</v>
      </c>
      <c r="C7321" s="147" t="s">
        <v>2261</v>
      </c>
      <c r="D7321" s="147" t="s">
        <v>25379</v>
      </c>
      <c r="E7321" s="147" t="s">
        <v>2246</v>
      </c>
      <c r="G7321" s="147">
        <v>0</v>
      </c>
      <c r="I7321" s="147">
        <v>4</v>
      </c>
      <c r="J7321" s="147">
        <v>1193802</v>
      </c>
    </row>
    <row r="7322" spans="1:10" x14ac:dyDescent="0.2">
      <c r="A7322" s="147">
        <v>4</v>
      </c>
      <c r="B7322" s="149" t="s">
        <v>25371</v>
      </c>
      <c r="C7322" s="147" t="s">
        <v>2446</v>
      </c>
      <c r="D7322" s="147" t="s">
        <v>25378</v>
      </c>
      <c r="E7322" s="147" t="s">
        <v>2246</v>
      </c>
      <c r="G7322" s="147">
        <v>0</v>
      </c>
      <c r="I7322" s="147">
        <v>4</v>
      </c>
      <c r="J7322" s="147">
        <v>1193787</v>
      </c>
    </row>
    <row r="7323" spans="1:10" x14ac:dyDescent="0.2">
      <c r="A7323" s="147">
        <v>4</v>
      </c>
      <c r="B7323" s="149" t="s">
        <v>25371</v>
      </c>
      <c r="C7323" s="147" t="s">
        <v>2277</v>
      </c>
      <c r="D7323" s="147" t="s">
        <v>25377</v>
      </c>
      <c r="E7323" s="147" t="s">
        <v>2246</v>
      </c>
      <c r="G7323" s="147">
        <v>0</v>
      </c>
      <c r="I7323" s="147">
        <v>4</v>
      </c>
      <c r="J7323" s="147">
        <v>1193813</v>
      </c>
    </row>
    <row r="7324" spans="1:10" x14ac:dyDescent="0.2">
      <c r="A7324" s="147">
        <v>4</v>
      </c>
      <c r="B7324" s="149" t="s">
        <v>25371</v>
      </c>
      <c r="C7324" s="147" t="s">
        <v>2277</v>
      </c>
      <c r="D7324" s="147" t="s">
        <v>25376</v>
      </c>
      <c r="E7324" s="147" t="s">
        <v>2246</v>
      </c>
      <c r="G7324" s="147">
        <v>0</v>
      </c>
      <c r="I7324" s="147">
        <v>4</v>
      </c>
      <c r="J7324" s="147">
        <v>1193811</v>
      </c>
    </row>
    <row r="7325" spans="1:10" x14ac:dyDescent="0.2">
      <c r="A7325" s="147">
        <v>4</v>
      </c>
      <c r="B7325" s="149" t="s">
        <v>25371</v>
      </c>
      <c r="C7325" s="147" t="s">
        <v>2277</v>
      </c>
      <c r="D7325" s="147" t="s">
        <v>25375</v>
      </c>
      <c r="E7325" s="147" t="s">
        <v>2246</v>
      </c>
      <c r="G7325" s="147">
        <v>0</v>
      </c>
      <c r="I7325" s="147">
        <v>4</v>
      </c>
      <c r="J7325" s="147">
        <v>1193762</v>
      </c>
    </row>
    <row r="7326" spans="1:10" x14ac:dyDescent="0.2">
      <c r="A7326" s="147">
        <v>4</v>
      </c>
      <c r="B7326" s="149" t="s">
        <v>25371</v>
      </c>
      <c r="C7326" s="147" t="s">
        <v>2277</v>
      </c>
      <c r="D7326" s="147" t="s">
        <v>25169</v>
      </c>
      <c r="E7326" s="147" t="s">
        <v>2246</v>
      </c>
      <c r="G7326" s="147">
        <v>0</v>
      </c>
      <c r="I7326" s="147">
        <v>4</v>
      </c>
      <c r="J7326" s="147">
        <v>1193796</v>
      </c>
    </row>
    <row r="7327" spans="1:10" x14ac:dyDescent="0.2">
      <c r="A7327" s="147">
        <v>4</v>
      </c>
      <c r="B7327" s="149" t="s">
        <v>25371</v>
      </c>
      <c r="C7327" s="147" t="s">
        <v>2277</v>
      </c>
      <c r="D7327" s="147" t="s">
        <v>25374</v>
      </c>
      <c r="E7327" s="147" t="s">
        <v>2246</v>
      </c>
      <c r="G7327" s="147">
        <v>0</v>
      </c>
      <c r="I7327" s="147">
        <v>4</v>
      </c>
      <c r="J7327" s="147">
        <v>1193780</v>
      </c>
    </row>
    <row r="7328" spans="1:10" x14ac:dyDescent="0.2">
      <c r="A7328" s="147">
        <v>4</v>
      </c>
      <c r="B7328" s="149" t="s">
        <v>25371</v>
      </c>
      <c r="C7328" s="147" t="s">
        <v>2277</v>
      </c>
      <c r="D7328" s="147" t="s">
        <v>25373</v>
      </c>
      <c r="E7328" s="147" t="s">
        <v>2246</v>
      </c>
      <c r="G7328" s="147">
        <v>0</v>
      </c>
      <c r="I7328" s="147">
        <v>4</v>
      </c>
      <c r="J7328" s="147">
        <v>1193874</v>
      </c>
    </row>
    <row r="7329" spans="1:11" x14ac:dyDescent="0.2">
      <c r="A7329" s="147">
        <v>4</v>
      </c>
      <c r="B7329" s="149" t="s">
        <v>25371</v>
      </c>
      <c r="C7329" s="147" t="s">
        <v>2277</v>
      </c>
      <c r="D7329" s="147" t="s">
        <v>25372</v>
      </c>
      <c r="E7329" s="147" t="s">
        <v>2246</v>
      </c>
      <c r="G7329" s="147">
        <v>0</v>
      </c>
      <c r="I7329" s="147">
        <v>4</v>
      </c>
      <c r="J7329" s="147">
        <v>1193761</v>
      </c>
    </row>
    <row r="7330" spans="1:11" x14ac:dyDescent="0.2">
      <c r="A7330" s="147">
        <v>4</v>
      </c>
      <c r="B7330" s="149" t="s">
        <v>25371</v>
      </c>
      <c r="C7330" s="147" t="s">
        <v>2277</v>
      </c>
      <c r="D7330" s="147" t="s">
        <v>25370</v>
      </c>
      <c r="E7330" s="147" t="s">
        <v>2246</v>
      </c>
      <c r="G7330" s="147">
        <v>0</v>
      </c>
      <c r="I7330" s="147">
        <v>4</v>
      </c>
      <c r="J7330" s="147">
        <v>1193877</v>
      </c>
    </row>
    <row r="7331" spans="1:11" x14ac:dyDescent="0.2">
      <c r="A7331" s="147">
        <v>5</v>
      </c>
      <c r="B7331" s="149" t="s">
        <v>25369</v>
      </c>
      <c r="C7331" s="147" t="s">
        <v>2242</v>
      </c>
      <c r="D7331" s="147" t="s">
        <v>25368</v>
      </c>
      <c r="E7331" s="147" t="s">
        <v>2246</v>
      </c>
      <c r="G7331" s="147">
        <v>0</v>
      </c>
      <c r="I7331" s="147">
        <v>5</v>
      </c>
      <c r="J7331" s="147">
        <v>2569510</v>
      </c>
    </row>
    <row r="7332" spans="1:11" x14ac:dyDescent="0.2">
      <c r="A7332" s="147">
        <v>6</v>
      </c>
      <c r="B7332" s="149" t="s">
        <v>25367</v>
      </c>
      <c r="C7332" s="147" t="s">
        <v>2242</v>
      </c>
      <c r="D7332" s="147" t="s">
        <v>25366</v>
      </c>
      <c r="E7332" s="147" t="s">
        <v>2240</v>
      </c>
      <c r="G7332" s="147">
        <v>0</v>
      </c>
      <c r="I7332" s="147">
        <v>6</v>
      </c>
      <c r="J7332" s="147">
        <v>2569729</v>
      </c>
    </row>
    <row r="7333" spans="1:11" x14ac:dyDescent="0.2">
      <c r="A7333" s="147">
        <v>6</v>
      </c>
      <c r="B7333" s="149" t="s">
        <v>25365</v>
      </c>
      <c r="C7333" s="147" t="s">
        <v>2242</v>
      </c>
      <c r="D7333" s="147" t="s">
        <v>25364</v>
      </c>
      <c r="E7333" s="147" t="s">
        <v>2240</v>
      </c>
      <c r="G7333" s="147">
        <v>0</v>
      </c>
      <c r="I7333" s="147">
        <v>5</v>
      </c>
      <c r="J7333" s="147">
        <v>2569515</v>
      </c>
    </row>
    <row r="7334" spans="1:11" x14ac:dyDescent="0.2">
      <c r="A7334" s="147">
        <v>6</v>
      </c>
      <c r="B7334" s="149" t="s">
        <v>25362</v>
      </c>
      <c r="C7334" s="147" t="s">
        <v>2242</v>
      </c>
      <c r="D7334" s="147" t="s">
        <v>25363</v>
      </c>
      <c r="E7334" s="147" t="s">
        <v>2240</v>
      </c>
      <c r="G7334" s="147">
        <v>0</v>
      </c>
      <c r="I7334" s="147">
        <v>5</v>
      </c>
      <c r="J7334" s="147">
        <v>2569521</v>
      </c>
    </row>
    <row r="7335" spans="1:11" x14ac:dyDescent="0.2">
      <c r="A7335" s="147">
        <v>6</v>
      </c>
      <c r="B7335" s="149" t="s">
        <v>25362</v>
      </c>
      <c r="C7335" s="147" t="s">
        <v>2261</v>
      </c>
      <c r="D7335" s="147" t="s">
        <v>25223</v>
      </c>
      <c r="E7335" s="147" t="s">
        <v>2246</v>
      </c>
      <c r="G7335" s="147">
        <v>0</v>
      </c>
      <c r="I7335" s="147">
        <v>5</v>
      </c>
      <c r="J7335" s="147">
        <v>1193888</v>
      </c>
    </row>
    <row r="7336" spans="1:11" x14ac:dyDescent="0.2">
      <c r="A7336" s="147">
        <v>6</v>
      </c>
      <c r="B7336" s="149" t="s">
        <v>25361</v>
      </c>
      <c r="C7336" s="147" t="s">
        <v>2242</v>
      </c>
      <c r="D7336" s="147" t="s">
        <v>25360</v>
      </c>
      <c r="E7336" s="147" t="s">
        <v>2240</v>
      </c>
      <c r="G7336" s="147">
        <v>0</v>
      </c>
      <c r="I7336" s="147">
        <v>5</v>
      </c>
      <c r="J7336" s="147">
        <v>2569512</v>
      </c>
    </row>
    <row r="7337" spans="1:11" x14ac:dyDescent="0.2">
      <c r="A7337" s="147">
        <v>6</v>
      </c>
      <c r="B7337" s="149" t="s">
        <v>25359</v>
      </c>
      <c r="C7337" s="147" t="s">
        <v>2242</v>
      </c>
      <c r="D7337" s="147" t="s">
        <v>25358</v>
      </c>
      <c r="E7337" s="147" t="s">
        <v>2240</v>
      </c>
      <c r="G7337" s="147">
        <v>0</v>
      </c>
      <c r="I7337" s="147">
        <v>5</v>
      </c>
      <c r="J7337" s="147">
        <v>2569525</v>
      </c>
    </row>
    <row r="7338" spans="1:11" x14ac:dyDescent="0.2">
      <c r="A7338" s="147">
        <v>6</v>
      </c>
      <c r="B7338" s="149" t="s">
        <v>25357</v>
      </c>
      <c r="C7338" s="147" t="s">
        <v>2242</v>
      </c>
      <c r="D7338" s="147" t="s">
        <v>25356</v>
      </c>
      <c r="E7338" s="147" t="s">
        <v>2240</v>
      </c>
      <c r="G7338" s="147">
        <v>0</v>
      </c>
      <c r="I7338" s="147">
        <v>5</v>
      </c>
      <c r="J7338" s="147">
        <v>2569516</v>
      </c>
    </row>
    <row r="7339" spans="1:11" x14ac:dyDescent="0.2">
      <c r="A7339" s="147">
        <v>5</v>
      </c>
      <c r="B7339" s="149" t="s">
        <v>25354</v>
      </c>
      <c r="C7339" s="147" t="s">
        <v>2242</v>
      </c>
      <c r="D7339" s="147" t="s">
        <v>25355</v>
      </c>
      <c r="E7339" s="147" t="s">
        <v>2246</v>
      </c>
      <c r="F7339" s="147" t="s">
        <v>2259</v>
      </c>
      <c r="G7339" s="147">
        <v>1</v>
      </c>
      <c r="H7339" s="148">
        <v>41204</v>
      </c>
      <c r="I7339" s="147">
        <v>5</v>
      </c>
      <c r="J7339" s="147">
        <v>2569508</v>
      </c>
    </row>
    <row r="7340" spans="1:11" x14ac:dyDescent="0.2">
      <c r="A7340" s="147">
        <v>5</v>
      </c>
      <c r="B7340" s="149" t="s">
        <v>25354</v>
      </c>
      <c r="C7340" s="147" t="s">
        <v>2446</v>
      </c>
      <c r="D7340" s="147" t="s">
        <v>25353</v>
      </c>
      <c r="E7340" s="147" t="s">
        <v>2246</v>
      </c>
      <c r="F7340" s="147" t="s">
        <v>2259</v>
      </c>
      <c r="G7340" s="147">
        <v>1</v>
      </c>
      <c r="H7340" s="148">
        <v>41204</v>
      </c>
      <c r="I7340" s="147">
        <v>5</v>
      </c>
      <c r="J7340" s="147">
        <v>1193891</v>
      </c>
    </row>
    <row r="7341" spans="1:11" x14ac:dyDescent="0.2">
      <c r="A7341" s="147">
        <v>6</v>
      </c>
      <c r="B7341" s="149" t="s">
        <v>25352</v>
      </c>
      <c r="C7341" s="147" t="s">
        <v>2242</v>
      </c>
      <c r="D7341" s="147" t="s">
        <v>25351</v>
      </c>
      <c r="E7341" s="147" t="s">
        <v>2240</v>
      </c>
      <c r="G7341" s="147">
        <v>0</v>
      </c>
      <c r="I7341" s="147">
        <v>5</v>
      </c>
      <c r="J7341" s="147">
        <v>2569522</v>
      </c>
    </row>
    <row r="7342" spans="1:11" x14ac:dyDescent="0.2">
      <c r="A7342" s="147">
        <v>6</v>
      </c>
      <c r="B7342" s="149" t="s">
        <v>25350</v>
      </c>
      <c r="C7342" s="147" t="s">
        <v>2242</v>
      </c>
      <c r="D7342" s="147" t="s">
        <v>25349</v>
      </c>
      <c r="E7342" s="147" t="s">
        <v>2240</v>
      </c>
      <c r="G7342" s="147">
        <v>0</v>
      </c>
      <c r="I7342" s="147">
        <v>5</v>
      </c>
      <c r="J7342" s="147">
        <v>2569670</v>
      </c>
      <c r="K7342" s="147" t="s">
        <v>2769</v>
      </c>
    </row>
    <row r="7343" spans="1:11" x14ac:dyDescent="0.2">
      <c r="A7343" s="147">
        <v>6</v>
      </c>
      <c r="B7343" s="149" t="s">
        <v>25348</v>
      </c>
      <c r="C7343" s="147" t="s">
        <v>2242</v>
      </c>
      <c r="D7343" s="147" t="s">
        <v>25347</v>
      </c>
      <c r="E7343" s="147" t="s">
        <v>2240</v>
      </c>
      <c r="G7343" s="147">
        <v>0</v>
      </c>
      <c r="I7343" s="147">
        <v>5</v>
      </c>
      <c r="J7343" s="147">
        <v>2569568</v>
      </c>
    </row>
    <row r="7344" spans="1:11" x14ac:dyDescent="0.2">
      <c r="A7344" s="147">
        <v>6</v>
      </c>
      <c r="B7344" s="149" t="s">
        <v>25346</v>
      </c>
      <c r="C7344" s="147" t="s">
        <v>2242</v>
      </c>
      <c r="D7344" s="147" t="s">
        <v>25345</v>
      </c>
      <c r="E7344" s="147" t="s">
        <v>2240</v>
      </c>
      <c r="G7344" s="147">
        <v>0</v>
      </c>
      <c r="I7344" s="147">
        <v>5</v>
      </c>
      <c r="J7344" s="147">
        <v>2569651</v>
      </c>
    </row>
    <row r="7345" spans="1:11" x14ac:dyDescent="0.2">
      <c r="A7345" s="147">
        <v>6</v>
      </c>
      <c r="B7345" s="149" t="s">
        <v>25344</v>
      </c>
      <c r="C7345" s="147" t="s">
        <v>2242</v>
      </c>
      <c r="D7345" s="147" t="s">
        <v>25343</v>
      </c>
      <c r="E7345" s="147" t="s">
        <v>2240</v>
      </c>
      <c r="G7345" s="147">
        <v>0</v>
      </c>
      <c r="I7345" s="147">
        <v>5</v>
      </c>
      <c r="J7345" s="147">
        <v>2569713</v>
      </c>
    </row>
    <row r="7346" spans="1:11" x14ac:dyDescent="0.2">
      <c r="A7346" s="147">
        <v>6</v>
      </c>
      <c r="B7346" s="149" t="s">
        <v>25341</v>
      </c>
      <c r="C7346" s="147" t="s">
        <v>2242</v>
      </c>
      <c r="D7346" s="147" t="s">
        <v>25342</v>
      </c>
      <c r="E7346" s="147" t="s">
        <v>2240</v>
      </c>
      <c r="G7346" s="147">
        <v>0</v>
      </c>
      <c r="I7346" s="147">
        <v>5</v>
      </c>
      <c r="J7346" s="147">
        <v>2569657</v>
      </c>
    </row>
    <row r="7347" spans="1:11" x14ac:dyDescent="0.2">
      <c r="A7347" s="147">
        <v>6</v>
      </c>
      <c r="B7347" s="149" t="s">
        <v>25341</v>
      </c>
      <c r="C7347" s="147" t="s">
        <v>2261</v>
      </c>
      <c r="D7347" s="147" t="s">
        <v>25223</v>
      </c>
      <c r="E7347" s="147" t="s">
        <v>2246</v>
      </c>
      <c r="G7347" s="147">
        <v>0</v>
      </c>
      <c r="I7347" s="147">
        <v>5</v>
      </c>
      <c r="J7347" s="147">
        <v>1193913</v>
      </c>
    </row>
    <row r="7348" spans="1:11" x14ac:dyDescent="0.2">
      <c r="A7348" s="147">
        <v>6</v>
      </c>
      <c r="B7348" s="149" t="s">
        <v>25340</v>
      </c>
      <c r="C7348" s="147" t="s">
        <v>2242</v>
      </c>
      <c r="D7348" s="147" t="s">
        <v>25339</v>
      </c>
      <c r="E7348" s="147" t="s">
        <v>2240</v>
      </c>
      <c r="G7348" s="147">
        <v>0</v>
      </c>
      <c r="I7348" s="147">
        <v>5</v>
      </c>
      <c r="J7348" s="147">
        <v>2569620</v>
      </c>
    </row>
    <row r="7349" spans="1:11" x14ac:dyDescent="0.2">
      <c r="A7349" s="147">
        <v>6</v>
      </c>
      <c r="B7349" s="149" t="s">
        <v>25338</v>
      </c>
      <c r="C7349" s="147" t="s">
        <v>2242</v>
      </c>
      <c r="D7349" s="147" t="s">
        <v>25337</v>
      </c>
      <c r="E7349" s="147" t="s">
        <v>2240</v>
      </c>
      <c r="G7349" s="147">
        <v>0</v>
      </c>
      <c r="I7349" s="147">
        <v>5</v>
      </c>
      <c r="J7349" s="147">
        <v>2569569</v>
      </c>
      <c r="K7349" s="147" t="s">
        <v>2769</v>
      </c>
    </row>
    <row r="7350" spans="1:11" x14ac:dyDescent="0.2">
      <c r="A7350" s="147">
        <v>6</v>
      </c>
      <c r="B7350" s="149" t="s">
        <v>25336</v>
      </c>
      <c r="C7350" s="147" t="s">
        <v>2242</v>
      </c>
      <c r="D7350" s="147" t="s">
        <v>25335</v>
      </c>
      <c r="E7350" s="147" t="s">
        <v>2240</v>
      </c>
      <c r="G7350" s="147">
        <v>0</v>
      </c>
      <c r="I7350" s="147">
        <v>5</v>
      </c>
      <c r="J7350" s="147">
        <v>2569631</v>
      </c>
      <c r="K7350" s="147" t="s">
        <v>2769</v>
      </c>
    </row>
    <row r="7351" spans="1:11" x14ac:dyDescent="0.2">
      <c r="A7351" s="147">
        <v>6</v>
      </c>
      <c r="B7351" s="149" t="s">
        <v>25334</v>
      </c>
      <c r="C7351" s="147" t="s">
        <v>2242</v>
      </c>
      <c r="D7351" s="147" t="s">
        <v>25333</v>
      </c>
      <c r="E7351" s="147" t="s">
        <v>2240</v>
      </c>
      <c r="G7351" s="147">
        <v>0</v>
      </c>
      <c r="I7351" s="147">
        <v>5</v>
      </c>
      <c r="J7351" s="147">
        <v>2569570</v>
      </c>
    </row>
    <row r="7352" spans="1:11" x14ac:dyDescent="0.2">
      <c r="A7352" s="147">
        <v>6</v>
      </c>
      <c r="B7352" s="149" t="s">
        <v>25332</v>
      </c>
      <c r="C7352" s="147" t="s">
        <v>2242</v>
      </c>
      <c r="D7352" s="147" t="s">
        <v>25331</v>
      </c>
      <c r="E7352" s="147" t="s">
        <v>2240</v>
      </c>
      <c r="G7352" s="147">
        <v>0</v>
      </c>
      <c r="I7352" s="147">
        <v>5</v>
      </c>
      <c r="J7352" s="147">
        <v>2569572</v>
      </c>
    </row>
    <row r="7353" spans="1:11" x14ac:dyDescent="0.2">
      <c r="A7353" s="147">
        <v>6</v>
      </c>
      <c r="B7353" s="149" t="s">
        <v>25330</v>
      </c>
      <c r="C7353" s="147" t="s">
        <v>2242</v>
      </c>
      <c r="D7353" s="147" t="s">
        <v>25329</v>
      </c>
      <c r="E7353" s="147" t="s">
        <v>2240</v>
      </c>
      <c r="G7353" s="147">
        <v>0</v>
      </c>
      <c r="I7353" s="147">
        <v>5</v>
      </c>
      <c r="J7353" s="147">
        <v>2569683</v>
      </c>
      <c r="K7353" s="147" t="s">
        <v>2769</v>
      </c>
    </row>
    <row r="7354" spans="1:11" x14ac:dyDescent="0.2">
      <c r="A7354" s="147">
        <v>6</v>
      </c>
      <c r="B7354" s="149" t="s">
        <v>25328</v>
      </c>
      <c r="C7354" s="147" t="s">
        <v>2242</v>
      </c>
      <c r="D7354" s="147" t="s">
        <v>25327</v>
      </c>
      <c r="E7354" s="147" t="s">
        <v>2240</v>
      </c>
      <c r="G7354" s="147">
        <v>0</v>
      </c>
      <c r="I7354" s="147">
        <v>5</v>
      </c>
      <c r="J7354" s="147">
        <v>2569714</v>
      </c>
    </row>
    <row r="7355" spans="1:11" x14ac:dyDescent="0.2">
      <c r="A7355" s="147">
        <v>6</v>
      </c>
      <c r="B7355" s="149" t="s">
        <v>25326</v>
      </c>
      <c r="C7355" s="147" t="s">
        <v>2242</v>
      </c>
      <c r="D7355" s="147" t="s">
        <v>25325</v>
      </c>
      <c r="E7355" s="147" t="s">
        <v>2240</v>
      </c>
      <c r="G7355" s="147">
        <v>0</v>
      </c>
      <c r="I7355" s="147">
        <v>5</v>
      </c>
      <c r="J7355" s="147">
        <v>2569661</v>
      </c>
    </row>
    <row r="7356" spans="1:11" x14ac:dyDescent="0.2">
      <c r="A7356" s="147">
        <v>6</v>
      </c>
      <c r="B7356" s="149" t="s">
        <v>25324</v>
      </c>
      <c r="C7356" s="147" t="s">
        <v>2242</v>
      </c>
      <c r="D7356" s="147" t="s">
        <v>25323</v>
      </c>
      <c r="E7356" s="147" t="s">
        <v>2240</v>
      </c>
      <c r="G7356" s="147">
        <v>0</v>
      </c>
      <c r="I7356" s="147">
        <v>5</v>
      </c>
      <c r="J7356" s="147">
        <v>2569578</v>
      </c>
    </row>
    <row r="7357" spans="1:11" x14ac:dyDescent="0.2">
      <c r="A7357" s="147">
        <v>6</v>
      </c>
      <c r="B7357" s="149" t="s">
        <v>25321</v>
      </c>
      <c r="C7357" s="147" t="s">
        <v>2242</v>
      </c>
      <c r="D7357" s="147" t="s">
        <v>25322</v>
      </c>
      <c r="E7357" s="147" t="s">
        <v>2240</v>
      </c>
      <c r="G7357" s="147">
        <v>0</v>
      </c>
      <c r="I7357" s="147">
        <v>5</v>
      </c>
      <c r="J7357" s="147">
        <v>2569706</v>
      </c>
    </row>
    <row r="7358" spans="1:11" x14ac:dyDescent="0.2">
      <c r="A7358" s="147">
        <v>6</v>
      </c>
      <c r="B7358" s="149" t="s">
        <v>25321</v>
      </c>
      <c r="C7358" s="147" t="s">
        <v>2261</v>
      </c>
      <c r="D7358" s="147" t="s">
        <v>25223</v>
      </c>
      <c r="E7358" s="147" t="s">
        <v>2246</v>
      </c>
      <c r="G7358" s="147">
        <v>0</v>
      </c>
      <c r="I7358" s="147">
        <v>5</v>
      </c>
      <c r="J7358" s="147">
        <v>1193903</v>
      </c>
    </row>
    <row r="7359" spans="1:11" x14ac:dyDescent="0.2">
      <c r="A7359" s="147">
        <v>6</v>
      </c>
      <c r="B7359" s="149" t="s">
        <v>25320</v>
      </c>
      <c r="C7359" s="147" t="s">
        <v>2242</v>
      </c>
      <c r="D7359" s="147" t="s">
        <v>25319</v>
      </c>
      <c r="E7359" s="147" t="s">
        <v>2240</v>
      </c>
      <c r="G7359" s="147">
        <v>0</v>
      </c>
      <c r="I7359" s="147">
        <v>5</v>
      </c>
      <c r="J7359" s="147">
        <v>2569588</v>
      </c>
    </row>
    <row r="7360" spans="1:11" x14ac:dyDescent="0.2">
      <c r="A7360" s="147">
        <v>6</v>
      </c>
      <c r="B7360" s="149" t="s">
        <v>25318</v>
      </c>
      <c r="C7360" s="147" t="s">
        <v>2242</v>
      </c>
      <c r="D7360" s="147" t="s">
        <v>25317</v>
      </c>
      <c r="E7360" s="147" t="s">
        <v>2240</v>
      </c>
      <c r="G7360" s="147">
        <v>0</v>
      </c>
      <c r="I7360" s="147">
        <v>5</v>
      </c>
      <c r="J7360" s="147">
        <v>2569724</v>
      </c>
      <c r="K7360" s="147" t="s">
        <v>2769</v>
      </c>
    </row>
    <row r="7361" spans="1:11" x14ac:dyDescent="0.2">
      <c r="A7361" s="147">
        <v>6</v>
      </c>
      <c r="B7361" s="149" t="s">
        <v>25315</v>
      </c>
      <c r="C7361" s="147" t="s">
        <v>2242</v>
      </c>
      <c r="D7361" s="147" t="s">
        <v>25316</v>
      </c>
      <c r="E7361" s="147" t="s">
        <v>2240</v>
      </c>
      <c r="G7361" s="147">
        <v>0</v>
      </c>
      <c r="I7361" s="147">
        <v>5</v>
      </c>
      <c r="J7361" s="147">
        <v>2569565</v>
      </c>
      <c r="K7361" s="147" t="s">
        <v>2769</v>
      </c>
    </row>
    <row r="7362" spans="1:11" x14ac:dyDescent="0.2">
      <c r="A7362" s="147">
        <v>6</v>
      </c>
      <c r="B7362" s="149" t="s">
        <v>25315</v>
      </c>
      <c r="C7362" s="147" t="s">
        <v>2294</v>
      </c>
      <c r="D7362" s="147" t="s">
        <v>25314</v>
      </c>
      <c r="E7362" s="147" t="s">
        <v>2246</v>
      </c>
      <c r="G7362" s="147">
        <v>0</v>
      </c>
      <c r="I7362" s="147">
        <v>5</v>
      </c>
      <c r="J7362" s="147">
        <v>1193898</v>
      </c>
    </row>
    <row r="7363" spans="1:11" x14ac:dyDescent="0.2">
      <c r="A7363" s="147">
        <v>6</v>
      </c>
      <c r="B7363" s="149" t="s">
        <v>25313</v>
      </c>
      <c r="C7363" s="147" t="s">
        <v>2242</v>
      </c>
      <c r="D7363" s="147" t="s">
        <v>25312</v>
      </c>
      <c r="E7363" s="147" t="s">
        <v>2240</v>
      </c>
      <c r="G7363" s="147">
        <v>0</v>
      </c>
      <c r="I7363" s="147">
        <v>5</v>
      </c>
      <c r="J7363" s="147">
        <v>2569725</v>
      </c>
    </row>
    <row r="7364" spans="1:11" x14ac:dyDescent="0.2">
      <c r="A7364" s="147">
        <v>6</v>
      </c>
      <c r="B7364" s="149" t="s">
        <v>25311</v>
      </c>
      <c r="C7364" s="147" t="s">
        <v>2242</v>
      </c>
      <c r="D7364" s="147" t="s">
        <v>25310</v>
      </c>
      <c r="E7364" s="147" t="s">
        <v>2240</v>
      </c>
      <c r="G7364" s="147">
        <v>0</v>
      </c>
      <c r="I7364" s="147">
        <v>5</v>
      </c>
      <c r="J7364" s="147">
        <v>2569639</v>
      </c>
    </row>
    <row r="7365" spans="1:11" x14ac:dyDescent="0.2">
      <c r="A7365" s="147">
        <v>6</v>
      </c>
      <c r="B7365" s="149" t="s">
        <v>25309</v>
      </c>
      <c r="C7365" s="147" t="s">
        <v>2242</v>
      </c>
      <c r="D7365" s="147" t="s">
        <v>25308</v>
      </c>
      <c r="E7365" s="147" t="s">
        <v>2240</v>
      </c>
      <c r="G7365" s="147">
        <v>0</v>
      </c>
      <c r="I7365" s="147">
        <v>5</v>
      </c>
      <c r="J7365" s="147">
        <v>2569547</v>
      </c>
      <c r="K7365" s="147" t="s">
        <v>2769</v>
      </c>
    </row>
    <row r="7366" spans="1:11" x14ac:dyDescent="0.2">
      <c r="A7366" s="147">
        <v>6</v>
      </c>
      <c r="B7366" s="149" t="s">
        <v>25307</v>
      </c>
      <c r="C7366" s="147" t="s">
        <v>2242</v>
      </c>
      <c r="D7366" s="147" t="s">
        <v>25306</v>
      </c>
      <c r="E7366" s="147" t="s">
        <v>2240</v>
      </c>
      <c r="G7366" s="147">
        <v>0</v>
      </c>
      <c r="I7366" s="147">
        <v>5</v>
      </c>
      <c r="J7366" s="147">
        <v>2569635</v>
      </c>
    </row>
    <row r="7367" spans="1:11" x14ac:dyDescent="0.2">
      <c r="A7367" s="147">
        <v>6</v>
      </c>
      <c r="B7367" s="149" t="s">
        <v>25305</v>
      </c>
      <c r="C7367" s="147" t="s">
        <v>2242</v>
      </c>
      <c r="D7367" s="147" t="s">
        <v>25304</v>
      </c>
      <c r="E7367" s="147" t="s">
        <v>2240</v>
      </c>
      <c r="G7367" s="147">
        <v>0</v>
      </c>
      <c r="I7367" s="147">
        <v>5</v>
      </c>
      <c r="J7367" s="147">
        <v>2569587</v>
      </c>
    </row>
    <row r="7368" spans="1:11" x14ac:dyDescent="0.2">
      <c r="A7368" s="147">
        <v>6</v>
      </c>
      <c r="B7368" s="149" t="s">
        <v>25303</v>
      </c>
      <c r="C7368" s="147" t="s">
        <v>2242</v>
      </c>
      <c r="D7368" s="147" t="s">
        <v>25302</v>
      </c>
      <c r="E7368" s="147" t="s">
        <v>2240</v>
      </c>
      <c r="G7368" s="147">
        <v>0</v>
      </c>
      <c r="I7368" s="147">
        <v>5</v>
      </c>
      <c r="J7368" s="147">
        <v>2569650</v>
      </c>
    </row>
    <row r="7369" spans="1:11" x14ac:dyDescent="0.2">
      <c r="A7369" s="147">
        <v>6</v>
      </c>
      <c r="B7369" s="149" t="s">
        <v>25300</v>
      </c>
      <c r="C7369" s="147" t="s">
        <v>2242</v>
      </c>
      <c r="D7369" s="147" t="s">
        <v>25301</v>
      </c>
      <c r="E7369" s="147" t="s">
        <v>2240</v>
      </c>
      <c r="G7369" s="147">
        <v>0</v>
      </c>
      <c r="I7369" s="147">
        <v>5</v>
      </c>
      <c r="J7369" s="147">
        <v>2569644</v>
      </c>
    </row>
    <row r="7370" spans="1:11" x14ac:dyDescent="0.2">
      <c r="A7370" s="147">
        <v>6</v>
      </c>
      <c r="B7370" s="149" t="s">
        <v>25300</v>
      </c>
      <c r="C7370" s="147" t="s">
        <v>2261</v>
      </c>
      <c r="D7370" s="147" t="s">
        <v>25223</v>
      </c>
      <c r="E7370" s="147" t="s">
        <v>2246</v>
      </c>
      <c r="G7370" s="147">
        <v>0</v>
      </c>
      <c r="I7370" s="147">
        <v>5</v>
      </c>
      <c r="J7370" s="147">
        <v>1193893</v>
      </c>
    </row>
    <row r="7371" spans="1:11" x14ac:dyDescent="0.2">
      <c r="A7371" s="147">
        <v>6</v>
      </c>
      <c r="B7371" s="149" t="s">
        <v>25299</v>
      </c>
      <c r="C7371" s="147" t="s">
        <v>2242</v>
      </c>
      <c r="D7371" s="147" t="s">
        <v>25298</v>
      </c>
      <c r="E7371" s="147" t="s">
        <v>2240</v>
      </c>
      <c r="G7371" s="147">
        <v>0</v>
      </c>
      <c r="I7371" s="147">
        <v>5</v>
      </c>
      <c r="J7371" s="147">
        <v>2569716</v>
      </c>
    </row>
    <row r="7372" spans="1:11" x14ac:dyDescent="0.2">
      <c r="A7372" s="147">
        <v>6</v>
      </c>
      <c r="B7372" s="149" t="s">
        <v>25297</v>
      </c>
      <c r="C7372" s="147" t="s">
        <v>2242</v>
      </c>
      <c r="D7372" s="147" t="s">
        <v>25296</v>
      </c>
      <c r="E7372" s="147" t="s">
        <v>2240</v>
      </c>
      <c r="G7372" s="147">
        <v>0</v>
      </c>
      <c r="I7372" s="147">
        <v>5</v>
      </c>
      <c r="J7372" s="147">
        <v>2569720</v>
      </c>
      <c r="K7372" s="147" t="s">
        <v>2769</v>
      </c>
    </row>
    <row r="7373" spans="1:11" x14ac:dyDescent="0.2">
      <c r="A7373" s="147">
        <v>6</v>
      </c>
      <c r="B7373" s="149" t="s">
        <v>25295</v>
      </c>
      <c r="C7373" s="147" t="s">
        <v>2242</v>
      </c>
      <c r="D7373" s="147" t="s">
        <v>25294</v>
      </c>
      <c r="E7373" s="147" t="s">
        <v>2240</v>
      </c>
      <c r="G7373" s="147">
        <v>0</v>
      </c>
      <c r="I7373" s="147">
        <v>5</v>
      </c>
      <c r="J7373" s="147">
        <v>2569534</v>
      </c>
      <c r="K7373" s="147" t="s">
        <v>2769</v>
      </c>
    </row>
    <row r="7374" spans="1:11" x14ac:dyDescent="0.2">
      <c r="A7374" s="147">
        <v>6</v>
      </c>
      <c r="B7374" s="149" t="s">
        <v>25293</v>
      </c>
      <c r="C7374" s="147" t="s">
        <v>2242</v>
      </c>
      <c r="D7374" s="147" t="s">
        <v>25292</v>
      </c>
      <c r="E7374" s="147" t="s">
        <v>2240</v>
      </c>
      <c r="G7374" s="147">
        <v>0</v>
      </c>
      <c r="I7374" s="147">
        <v>5</v>
      </c>
      <c r="J7374" s="147">
        <v>2569608</v>
      </c>
    </row>
    <row r="7375" spans="1:11" x14ac:dyDescent="0.2">
      <c r="A7375" s="147">
        <v>6</v>
      </c>
      <c r="B7375" s="149" t="s">
        <v>25291</v>
      </c>
      <c r="C7375" s="147" t="s">
        <v>2242</v>
      </c>
      <c r="D7375" s="147" t="s">
        <v>25290</v>
      </c>
      <c r="E7375" s="147" t="s">
        <v>2240</v>
      </c>
      <c r="G7375" s="147">
        <v>0</v>
      </c>
      <c r="I7375" s="147">
        <v>5</v>
      </c>
      <c r="J7375" s="147">
        <v>2569717</v>
      </c>
    </row>
    <row r="7376" spans="1:11" x14ac:dyDescent="0.2">
      <c r="A7376" s="147">
        <v>6</v>
      </c>
      <c r="B7376" s="149" t="s">
        <v>25289</v>
      </c>
      <c r="C7376" s="147" t="s">
        <v>2242</v>
      </c>
      <c r="D7376" s="147" t="s">
        <v>25288</v>
      </c>
      <c r="E7376" s="147" t="s">
        <v>2240</v>
      </c>
      <c r="G7376" s="147">
        <v>0</v>
      </c>
      <c r="I7376" s="147">
        <v>5</v>
      </c>
      <c r="J7376" s="147">
        <v>2569538</v>
      </c>
      <c r="K7376" s="147" t="s">
        <v>2769</v>
      </c>
    </row>
    <row r="7377" spans="1:11" x14ac:dyDescent="0.2">
      <c r="A7377" s="147">
        <v>6</v>
      </c>
      <c r="B7377" s="149" t="s">
        <v>25287</v>
      </c>
      <c r="C7377" s="147" t="s">
        <v>2242</v>
      </c>
      <c r="D7377" s="147" t="s">
        <v>25286</v>
      </c>
      <c r="E7377" s="147" t="s">
        <v>2240</v>
      </c>
      <c r="G7377" s="147">
        <v>0</v>
      </c>
      <c r="I7377" s="147">
        <v>5</v>
      </c>
      <c r="J7377" s="147">
        <v>2569590</v>
      </c>
    </row>
    <row r="7378" spans="1:11" x14ac:dyDescent="0.2">
      <c r="A7378" s="147">
        <v>6</v>
      </c>
      <c r="B7378" s="149" t="s">
        <v>25285</v>
      </c>
      <c r="C7378" s="147" t="s">
        <v>2242</v>
      </c>
      <c r="D7378" s="147" t="s">
        <v>25284</v>
      </c>
      <c r="E7378" s="147" t="s">
        <v>2240</v>
      </c>
      <c r="G7378" s="147">
        <v>0</v>
      </c>
      <c r="I7378" s="147">
        <v>5</v>
      </c>
      <c r="J7378" s="147">
        <v>2569690</v>
      </c>
    </row>
    <row r="7379" spans="1:11" x14ac:dyDescent="0.2">
      <c r="A7379" s="147">
        <v>6</v>
      </c>
      <c r="B7379" s="149" t="s">
        <v>25283</v>
      </c>
      <c r="C7379" s="147" t="s">
        <v>2242</v>
      </c>
      <c r="D7379" s="147" t="s">
        <v>25282</v>
      </c>
      <c r="E7379" s="147" t="s">
        <v>2240</v>
      </c>
      <c r="G7379" s="147">
        <v>0</v>
      </c>
      <c r="I7379" s="147">
        <v>5</v>
      </c>
      <c r="J7379" s="147">
        <v>2569571</v>
      </c>
    </row>
    <row r="7380" spans="1:11" x14ac:dyDescent="0.2">
      <c r="A7380" s="147">
        <v>6</v>
      </c>
      <c r="B7380" s="149" t="s">
        <v>25280</v>
      </c>
      <c r="C7380" s="147" t="s">
        <v>2242</v>
      </c>
      <c r="D7380" s="147" t="s">
        <v>25281</v>
      </c>
      <c r="E7380" s="147" t="s">
        <v>2240</v>
      </c>
      <c r="G7380" s="147">
        <v>0</v>
      </c>
      <c r="I7380" s="147">
        <v>5</v>
      </c>
      <c r="J7380" s="147">
        <v>2569709</v>
      </c>
    </row>
    <row r="7381" spans="1:11" x14ac:dyDescent="0.2">
      <c r="A7381" s="147">
        <v>6</v>
      </c>
      <c r="B7381" s="149" t="s">
        <v>25280</v>
      </c>
      <c r="C7381" s="147" t="s">
        <v>2261</v>
      </c>
      <c r="D7381" s="147" t="s">
        <v>25223</v>
      </c>
      <c r="E7381" s="147" t="s">
        <v>2246</v>
      </c>
      <c r="G7381" s="147">
        <v>0</v>
      </c>
      <c r="I7381" s="147">
        <v>5</v>
      </c>
      <c r="J7381" s="147">
        <v>1193905</v>
      </c>
    </row>
    <row r="7382" spans="1:11" x14ac:dyDescent="0.2">
      <c r="A7382" s="147">
        <v>6</v>
      </c>
      <c r="B7382" s="149" t="s">
        <v>25279</v>
      </c>
      <c r="C7382" s="147" t="s">
        <v>2242</v>
      </c>
      <c r="D7382" s="147" t="s">
        <v>25278</v>
      </c>
      <c r="E7382" s="147" t="s">
        <v>2240</v>
      </c>
      <c r="G7382" s="147">
        <v>0</v>
      </c>
      <c r="I7382" s="147">
        <v>5</v>
      </c>
      <c r="J7382" s="147">
        <v>2569637</v>
      </c>
    </row>
    <row r="7383" spans="1:11" x14ac:dyDescent="0.2">
      <c r="A7383" s="147">
        <v>6</v>
      </c>
      <c r="B7383" s="149" t="s">
        <v>25277</v>
      </c>
      <c r="C7383" s="147" t="s">
        <v>2242</v>
      </c>
      <c r="D7383" s="147" t="s">
        <v>25276</v>
      </c>
      <c r="E7383" s="147" t="s">
        <v>2240</v>
      </c>
      <c r="G7383" s="147">
        <v>0</v>
      </c>
      <c r="I7383" s="147">
        <v>5</v>
      </c>
      <c r="J7383" s="147">
        <v>2569535</v>
      </c>
      <c r="K7383" s="147" t="s">
        <v>2769</v>
      </c>
    </row>
    <row r="7384" spans="1:11" x14ac:dyDescent="0.2">
      <c r="A7384" s="147">
        <v>6</v>
      </c>
      <c r="B7384" s="149" t="s">
        <v>25275</v>
      </c>
      <c r="C7384" s="147" t="s">
        <v>2242</v>
      </c>
      <c r="D7384" s="147" t="s">
        <v>25274</v>
      </c>
      <c r="E7384" s="147" t="s">
        <v>2240</v>
      </c>
      <c r="G7384" s="147">
        <v>0</v>
      </c>
      <c r="I7384" s="147">
        <v>5</v>
      </c>
      <c r="J7384" s="147">
        <v>2569594</v>
      </c>
      <c r="K7384" s="147" t="s">
        <v>2769</v>
      </c>
    </row>
    <row r="7385" spans="1:11" x14ac:dyDescent="0.2">
      <c r="A7385" s="147">
        <v>6</v>
      </c>
      <c r="B7385" s="149" t="s">
        <v>25273</v>
      </c>
      <c r="C7385" s="147" t="s">
        <v>2242</v>
      </c>
      <c r="D7385" s="147" t="s">
        <v>25272</v>
      </c>
      <c r="E7385" s="147" t="s">
        <v>2240</v>
      </c>
      <c r="G7385" s="147">
        <v>0</v>
      </c>
      <c r="I7385" s="147">
        <v>5</v>
      </c>
      <c r="J7385" s="147">
        <v>2569708</v>
      </c>
    </row>
    <row r="7386" spans="1:11" x14ac:dyDescent="0.2">
      <c r="A7386" s="147">
        <v>6</v>
      </c>
      <c r="B7386" s="149" t="s">
        <v>25271</v>
      </c>
      <c r="C7386" s="147" t="s">
        <v>2242</v>
      </c>
      <c r="D7386" s="147" t="s">
        <v>25270</v>
      </c>
      <c r="E7386" s="147" t="s">
        <v>2240</v>
      </c>
      <c r="G7386" s="147">
        <v>0</v>
      </c>
      <c r="I7386" s="147">
        <v>5</v>
      </c>
      <c r="J7386" s="147">
        <v>2569660</v>
      </c>
    </row>
    <row r="7387" spans="1:11" x14ac:dyDescent="0.2">
      <c r="A7387" s="147">
        <v>6</v>
      </c>
      <c r="B7387" s="149" t="s">
        <v>25269</v>
      </c>
      <c r="C7387" s="147" t="s">
        <v>2242</v>
      </c>
      <c r="D7387" s="147" t="s">
        <v>25268</v>
      </c>
      <c r="E7387" s="147" t="s">
        <v>2240</v>
      </c>
      <c r="G7387" s="147">
        <v>0</v>
      </c>
      <c r="I7387" s="147">
        <v>5</v>
      </c>
      <c r="J7387" s="147">
        <v>2569615</v>
      </c>
      <c r="K7387" s="147" t="s">
        <v>2769</v>
      </c>
    </row>
    <row r="7388" spans="1:11" x14ac:dyDescent="0.2">
      <c r="A7388" s="147">
        <v>6</v>
      </c>
      <c r="B7388" s="149" t="s">
        <v>25267</v>
      </c>
      <c r="C7388" s="147" t="s">
        <v>2242</v>
      </c>
      <c r="D7388" s="147" t="s">
        <v>25266</v>
      </c>
      <c r="E7388" s="147" t="s">
        <v>2240</v>
      </c>
      <c r="G7388" s="147">
        <v>0</v>
      </c>
      <c r="I7388" s="147">
        <v>5</v>
      </c>
      <c r="J7388" s="147">
        <v>2569532</v>
      </c>
    </row>
    <row r="7389" spans="1:11" x14ac:dyDescent="0.2">
      <c r="A7389" s="147">
        <v>6</v>
      </c>
      <c r="B7389" s="149" t="s">
        <v>25265</v>
      </c>
      <c r="C7389" s="147" t="s">
        <v>2242</v>
      </c>
      <c r="D7389" s="147" t="s">
        <v>25264</v>
      </c>
      <c r="E7389" s="147" t="s">
        <v>2240</v>
      </c>
      <c r="G7389" s="147">
        <v>0</v>
      </c>
      <c r="I7389" s="147">
        <v>5</v>
      </c>
      <c r="J7389" s="147">
        <v>2569659</v>
      </c>
    </row>
    <row r="7390" spans="1:11" x14ac:dyDescent="0.2">
      <c r="A7390" s="147">
        <v>6</v>
      </c>
      <c r="B7390" s="149" t="s">
        <v>25263</v>
      </c>
      <c r="C7390" s="147" t="s">
        <v>2242</v>
      </c>
      <c r="D7390" s="147" t="s">
        <v>25262</v>
      </c>
      <c r="E7390" s="147" t="s">
        <v>2240</v>
      </c>
      <c r="G7390" s="147">
        <v>0</v>
      </c>
      <c r="I7390" s="147">
        <v>5</v>
      </c>
      <c r="J7390" s="147">
        <v>2569642</v>
      </c>
    </row>
    <row r="7391" spans="1:11" x14ac:dyDescent="0.2">
      <c r="A7391" s="147">
        <v>6</v>
      </c>
      <c r="B7391" s="149" t="s">
        <v>25260</v>
      </c>
      <c r="C7391" s="147" t="s">
        <v>2242</v>
      </c>
      <c r="D7391" s="147" t="s">
        <v>25261</v>
      </c>
      <c r="E7391" s="147" t="s">
        <v>2240</v>
      </c>
      <c r="G7391" s="147">
        <v>0</v>
      </c>
      <c r="I7391" s="147">
        <v>5</v>
      </c>
      <c r="J7391" s="147">
        <v>2569536</v>
      </c>
    </row>
    <row r="7392" spans="1:11" x14ac:dyDescent="0.2">
      <c r="A7392" s="147">
        <v>6</v>
      </c>
      <c r="B7392" s="149" t="s">
        <v>25260</v>
      </c>
      <c r="C7392" s="147" t="s">
        <v>2261</v>
      </c>
      <c r="D7392" s="147" t="s">
        <v>25223</v>
      </c>
      <c r="E7392" s="147" t="s">
        <v>2246</v>
      </c>
      <c r="G7392" s="147">
        <v>0</v>
      </c>
      <c r="I7392" s="147">
        <v>5</v>
      </c>
      <c r="J7392" s="147">
        <v>1193914</v>
      </c>
    </row>
    <row r="7393" spans="1:11" x14ac:dyDescent="0.2">
      <c r="A7393" s="147">
        <v>6</v>
      </c>
      <c r="B7393" s="149" t="s">
        <v>25259</v>
      </c>
      <c r="C7393" s="147" t="s">
        <v>2242</v>
      </c>
      <c r="D7393" s="147" t="s">
        <v>25258</v>
      </c>
      <c r="E7393" s="147" t="s">
        <v>2240</v>
      </c>
      <c r="G7393" s="147">
        <v>0</v>
      </c>
      <c r="I7393" s="147">
        <v>5</v>
      </c>
      <c r="J7393" s="147">
        <v>2569599</v>
      </c>
    </row>
    <row r="7394" spans="1:11" x14ac:dyDescent="0.2">
      <c r="A7394" s="147">
        <v>6</v>
      </c>
      <c r="B7394" s="149" t="s">
        <v>25257</v>
      </c>
      <c r="C7394" s="147" t="s">
        <v>2242</v>
      </c>
      <c r="D7394" s="147" t="s">
        <v>25256</v>
      </c>
      <c r="E7394" s="147" t="s">
        <v>2240</v>
      </c>
      <c r="G7394" s="147">
        <v>0</v>
      </c>
      <c r="I7394" s="147">
        <v>5</v>
      </c>
      <c r="J7394" s="147">
        <v>2569560</v>
      </c>
      <c r="K7394" s="147" t="s">
        <v>2769</v>
      </c>
    </row>
    <row r="7395" spans="1:11" x14ac:dyDescent="0.2">
      <c r="A7395" s="147">
        <v>6</v>
      </c>
      <c r="B7395" s="149" t="s">
        <v>25255</v>
      </c>
      <c r="C7395" s="147" t="s">
        <v>2242</v>
      </c>
      <c r="D7395" s="147" t="s">
        <v>25254</v>
      </c>
      <c r="E7395" s="147" t="s">
        <v>2240</v>
      </c>
      <c r="G7395" s="147">
        <v>0</v>
      </c>
      <c r="I7395" s="147">
        <v>5</v>
      </c>
      <c r="J7395" s="147">
        <v>2569550</v>
      </c>
      <c r="K7395" s="147" t="s">
        <v>2769</v>
      </c>
    </row>
    <row r="7396" spans="1:11" x14ac:dyDescent="0.2">
      <c r="A7396" s="147">
        <v>6</v>
      </c>
      <c r="B7396" s="149" t="s">
        <v>25253</v>
      </c>
      <c r="C7396" s="147" t="s">
        <v>2242</v>
      </c>
      <c r="D7396" s="147" t="s">
        <v>25252</v>
      </c>
      <c r="E7396" s="147" t="s">
        <v>2240</v>
      </c>
      <c r="G7396" s="147">
        <v>0</v>
      </c>
      <c r="I7396" s="147">
        <v>5</v>
      </c>
      <c r="J7396" s="147">
        <v>2569664</v>
      </c>
    </row>
    <row r="7397" spans="1:11" x14ac:dyDescent="0.2">
      <c r="A7397" s="147">
        <v>6</v>
      </c>
      <c r="B7397" s="149" t="s">
        <v>25251</v>
      </c>
      <c r="C7397" s="147" t="s">
        <v>2242</v>
      </c>
      <c r="D7397" s="147" t="s">
        <v>25250</v>
      </c>
      <c r="E7397" s="147" t="s">
        <v>2240</v>
      </c>
      <c r="G7397" s="147">
        <v>0</v>
      </c>
      <c r="I7397" s="147">
        <v>5</v>
      </c>
      <c r="J7397" s="147">
        <v>2569684</v>
      </c>
    </row>
    <row r="7398" spans="1:11" x14ac:dyDescent="0.2">
      <c r="A7398" s="147">
        <v>6</v>
      </c>
      <c r="B7398" s="149" t="s">
        <v>25249</v>
      </c>
      <c r="C7398" s="147" t="s">
        <v>2242</v>
      </c>
      <c r="D7398" s="147" t="s">
        <v>25248</v>
      </c>
      <c r="E7398" s="147" t="s">
        <v>2240</v>
      </c>
      <c r="G7398" s="147">
        <v>0</v>
      </c>
      <c r="I7398" s="147">
        <v>5</v>
      </c>
      <c r="J7398" s="147">
        <v>2569702</v>
      </c>
      <c r="K7398" s="147" t="s">
        <v>2769</v>
      </c>
    </row>
    <row r="7399" spans="1:11" x14ac:dyDescent="0.2">
      <c r="A7399" s="147">
        <v>6</v>
      </c>
      <c r="B7399" s="149" t="s">
        <v>25247</v>
      </c>
      <c r="C7399" s="147" t="s">
        <v>2242</v>
      </c>
      <c r="D7399" s="147" t="s">
        <v>25246</v>
      </c>
      <c r="E7399" s="147" t="s">
        <v>2240</v>
      </c>
      <c r="G7399" s="147">
        <v>0</v>
      </c>
      <c r="I7399" s="147">
        <v>5</v>
      </c>
      <c r="J7399" s="147">
        <v>2569629</v>
      </c>
    </row>
    <row r="7400" spans="1:11" x14ac:dyDescent="0.2">
      <c r="A7400" s="147">
        <v>6</v>
      </c>
      <c r="B7400" s="149" t="s">
        <v>25245</v>
      </c>
      <c r="C7400" s="147" t="s">
        <v>2242</v>
      </c>
      <c r="D7400" s="147" t="s">
        <v>25244</v>
      </c>
      <c r="E7400" s="147" t="s">
        <v>2240</v>
      </c>
      <c r="G7400" s="147">
        <v>0</v>
      </c>
      <c r="I7400" s="147">
        <v>5</v>
      </c>
      <c r="J7400" s="147">
        <v>2569705</v>
      </c>
    </row>
    <row r="7401" spans="1:11" x14ac:dyDescent="0.2">
      <c r="A7401" s="147">
        <v>6</v>
      </c>
      <c r="B7401" s="149" t="s">
        <v>25243</v>
      </c>
      <c r="C7401" s="147" t="s">
        <v>2242</v>
      </c>
      <c r="D7401" s="147" t="s">
        <v>25242</v>
      </c>
      <c r="E7401" s="147" t="s">
        <v>2240</v>
      </c>
      <c r="G7401" s="147">
        <v>0</v>
      </c>
      <c r="I7401" s="147">
        <v>5</v>
      </c>
      <c r="J7401" s="147">
        <v>2569562</v>
      </c>
      <c r="K7401" s="147" t="s">
        <v>2769</v>
      </c>
    </row>
    <row r="7402" spans="1:11" x14ac:dyDescent="0.2">
      <c r="A7402" s="147">
        <v>6</v>
      </c>
      <c r="B7402" s="149" t="s">
        <v>25240</v>
      </c>
      <c r="C7402" s="147" t="s">
        <v>2242</v>
      </c>
      <c r="D7402" s="147" t="s">
        <v>25241</v>
      </c>
      <c r="E7402" s="147" t="s">
        <v>2240</v>
      </c>
      <c r="G7402" s="147">
        <v>0</v>
      </c>
      <c r="I7402" s="147">
        <v>5</v>
      </c>
      <c r="J7402" s="147">
        <v>2569707</v>
      </c>
    </row>
    <row r="7403" spans="1:11" x14ac:dyDescent="0.2">
      <c r="A7403" s="147">
        <v>6</v>
      </c>
      <c r="B7403" s="149" t="s">
        <v>25240</v>
      </c>
      <c r="C7403" s="147" t="s">
        <v>2261</v>
      </c>
      <c r="D7403" s="147" t="s">
        <v>25223</v>
      </c>
      <c r="E7403" s="147" t="s">
        <v>2246</v>
      </c>
      <c r="G7403" s="147">
        <v>0</v>
      </c>
      <c r="I7403" s="147">
        <v>5</v>
      </c>
      <c r="J7403" s="147">
        <v>1193910</v>
      </c>
    </row>
    <row r="7404" spans="1:11" x14ac:dyDescent="0.2">
      <c r="A7404" s="147">
        <v>6</v>
      </c>
      <c r="B7404" s="149" t="s">
        <v>25239</v>
      </c>
      <c r="C7404" s="147" t="s">
        <v>2242</v>
      </c>
      <c r="D7404" s="147" t="s">
        <v>25238</v>
      </c>
      <c r="E7404" s="147" t="s">
        <v>2240</v>
      </c>
      <c r="G7404" s="147">
        <v>0</v>
      </c>
      <c r="I7404" s="147">
        <v>5</v>
      </c>
      <c r="J7404" s="147">
        <v>2569563</v>
      </c>
    </row>
    <row r="7405" spans="1:11" x14ac:dyDescent="0.2">
      <c r="A7405" s="147">
        <v>6</v>
      </c>
      <c r="B7405" s="149" t="s">
        <v>25237</v>
      </c>
      <c r="C7405" s="147" t="s">
        <v>2242</v>
      </c>
      <c r="D7405" s="147" t="s">
        <v>25236</v>
      </c>
      <c r="E7405" s="147" t="s">
        <v>2240</v>
      </c>
      <c r="G7405" s="147">
        <v>0</v>
      </c>
      <c r="I7405" s="147">
        <v>5</v>
      </c>
      <c r="J7405" s="147">
        <v>2569695</v>
      </c>
    </row>
    <row r="7406" spans="1:11" x14ac:dyDescent="0.2">
      <c r="A7406" s="147">
        <v>6</v>
      </c>
      <c r="B7406" s="149" t="s">
        <v>25235</v>
      </c>
      <c r="C7406" s="147" t="s">
        <v>2242</v>
      </c>
      <c r="D7406" s="147" t="s">
        <v>25234</v>
      </c>
      <c r="E7406" s="147" t="s">
        <v>2240</v>
      </c>
      <c r="G7406" s="147">
        <v>0</v>
      </c>
      <c r="I7406" s="147">
        <v>5</v>
      </c>
      <c r="J7406" s="147">
        <v>2569605</v>
      </c>
    </row>
    <row r="7407" spans="1:11" x14ac:dyDescent="0.2">
      <c r="A7407" s="147">
        <v>6</v>
      </c>
      <c r="B7407" s="149" t="s">
        <v>25233</v>
      </c>
      <c r="C7407" s="147" t="s">
        <v>2242</v>
      </c>
      <c r="D7407" s="147" t="s">
        <v>25232</v>
      </c>
      <c r="E7407" s="147" t="s">
        <v>2240</v>
      </c>
      <c r="G7407" s="147">
        <v>0</v>
      </c>
      <c r="I7407" s="147">
        <v>5</v>
      </c>
      <c r="J7407" s="147">
        <v>2569623</v>
      </c>
      <c r="K7407" s="147" t="s">
        <v>2769</v>
      </c>
    </row>
    <row r="7408" spans="1:11" x14ac:dyDescent="0.2">
      <c r="A7408" s="147">
        <v>6</v>
      </c>
      <c r="B7408" s="149" t="s">
        <v>25231</v>
      </c>
      <c r="C7408" s="147" t="s">
        <v>2242</v>
      </c>
      <c r="D7408" s="147" t="s">
        <v>25230</v>
      </c>
      <c r="E7408" s="147" t="s">
        <v>2240</v>
      </c>
      <c r="G7408" s="147">
        <v>0</v>
      </c>
      <c r="I7408" s="147">
        <v>5</v>
      </c>
      <c r="J7408" s="147">
        <v>2569530</v>
      </c>
    </row>
    <row r="7409" spans="1:11" x14ac:dyDescent="0.2">
      <c r="A7409" s="147">
        <v>6</v>
      </c>
      <c r="B7409" s="149" t="s">
        <v>25229</v>
      </c>
      <c r="C7409" s="147" t="s">
        <v>2242</v>
      </c>
      <c r="D7409" s="147" t="s">
        <v>25228</v>
      </c>
      <c r="E7409" s="147" t="s">
        <v>2240</v>
      </c>
      <c r="G7409" s="147">
        <v>0</v>
      </c>
      <c r="I7409" s="147">
        <v>5</v>
      </c>
      <c r="J7409" s="147">
        <v>2569567</v>
      </c>
    </row>
    <row r="7410" spans="1:11" x14ac:dyDescent="0.2">
      <c r="A7410" s="147">
        <v>6</v>
      </c>
      <c r="B7410" s="149" t="s">
        <v>25227</v>
      </c>
      <c r="C7410" s="147" t="s">
        <v>2242</v>
      </c>
      <c r="D7410" s="147" t="s">
        <v>25226</v>
      </c>
      <c r="E7410" s="147" t="s">
        <v>2240</v>
      </c>
      <c r="G7410" s="147">
        <v>0</v>
      </c>
      <c r="I7410" s="147">
        <v>5</v>
      </c>
      <c r="J7410" s="147">
        <v>2569584</v>
      </c>
      <c r="K7410" s="147" t="s">
        <v>2769</v>
      </c>
    </row>
    <row r="7411" spans="1:11" x14ac:dyDescent="0.2">
      <c r="A7411" s="147">
        <v>6</v>
      </c>
      <c r="B7411" s="149" t="s">
        <v>25224</v>
      </c>
      <c r="C7411" s="147" t="s">
        <v>2242</v>
      </c>
      <c r="D7411" s="147" t="s">
        <v>25225</v>
      </c>
      <c r="E7411" s="147" t="s">
        <v>2240</v>
      </c>
      <c r="G7411" s="147">
        <v>0</v>
      </c>
      <c r="I7411" s="147">
        <v>5</v>
      </c>
      <c r="J7411" s="147">
        <v>2569658</v>
      </c>
    </row>
    <row r="7412" spans="1:11" x14ac:dyDescent="0.2">
      <c r="A7412" s="147">
        <v>6</v>
      </c>
      <c r="B7412" s="149" t="s">
        <v>25224</v>
      </c>
      <c r="C7412" s="147" t="s">
        <v>2261</v>
      </c>
      <c r="D7412" s="147" t="s">
        <v>25223</v>
      </c>
      <c r="E7412" s="147" t="s">
        <v>2246</v>
      </c>
      <c r="G7412" s="147">
        <v>0</v>
      </c>
      <c r="I7412" s="147">
        <v>5</v>
      </c>
      <c r="J7412" s="147">
        <v>1193897</v>
      </c>
    </row>
    <row r="7413" spans="1:11" x14ac:dyDescent="0.2">
      <c r="A7413" s="147">
        <v>6</v>
      </c>
      <c r="B7413" s="149" t="s">
        <v>25222</v>
      </c>
      <c r="C7413" s="147" t="s">
        <v>2242</v>
      </c>
      <c r="D7413" s="147" t="s">
        <v>25221</v>
      </c>
      <c r="E7413" s="147" t="s">
        <v>2240</v>
      </c>
      <c r="G7413" s="147">
        <v>0</v>
      </c>
      <c r="I7413" s="147">
        <v>5</v>
      </c>
      <c r="J7413" s="147">
        <v>2569632</v>
      </c>
    </row>
    <row r="7414" spans="1:11" x14ac:dyDescent="0.2">
      <c r="A7414" s="147">
        <v>6</v>
      </c>
      <c r="B7414" s="149" t="s">
        <v>25220</v>
      </c>
      <c r="C7414" s="147" t="s">
        <v>2242</v>
      </c>
      <c r="D7414" s="147" t="s">
        <v>25219</v>
      </c>
      <c r="E7414" s="147" t="s">
        <v>2240</v>
      </c>
      <c r="G7414" s="147">
        <v>0</v>
      </c>
      <c r="I7414" s="147">
        <v>5</v>
      </c>
      <c r="J7414" s="147">
        <v>2569666</v>
      </c>
    </row>
    <row r="7415" spans="1:11" x14ac:dyDescent="0.2">
      <c r="A7415" s="147">
        <v>6</v>
      </c>
      <c r="B7415" s="149" t="s">
        <v>25218</v>
      </c>
      <c r="C7415" s="147" t="s">
        <v>2242</v>
      </c>
      <c r="D7415" s="147" t="s">
        <v>25217</v>
      </c>
      <c r="E7415" s="147" t="s">
        <v>2240</v>
      </c>
      <c r="G7415" s="147">
        <v>0</v>
      </c>
      <c r="I7415" s="147">
        <v>5</v>
      </c>
      <c r="J7415" s="147">
        <v>2569579</v>
      </c>
    </row>
    <row r="7416" spans="1:11" x14ac:dyDescent="0.2">
      <c r="A7416" s="147">
        <v>3</v>
      </c>
      <c r="B7416" s="149" t="s">
        <v>25207</v>
      </c>
      <c r="C7416" s="147" t="s">
        <v>2242</v>
      </c>
      <c r="D7416" s="147" t="s">
        <v>25216</v>
      </c>
      <c r="E7416" s="147" t="s">
        <v>2246</v>
      </c>
      <c r="G7416" s="147">
        <v>0</v>
      </c>
      <c r="I7416" s="147">
        <v>3</v>
      </c>
      <c r="J7416" s="147">
        <v>2568170</v>
      </c>
    </row>
    <row r="7417" spans="1:11" x14ac:dyDescent="0.2">
      <c r="A7417" s="147">
        <v>3</v>
      </c>
      <c r="B7417" s="149" t="s">
        <v>25207</v>
      </c>
      <c r="C7417" s="147" t="s">
        <v>2261</v>
      </c>
      <c r="D7417" s="147" t="s">
        <v>25215</v>
      </c>
      <c r="E7417" s="147" t="s">
        <v>2246</v>
      </c>
      <c r="G7417" s="147">
        <v>0</v>
      </c>
      <c r="I7417" s="147">
        <v>3</v>
      </c>
      <c r="J7417" s="147">
        <v>1193377</v>
      </c>
    </row>
    <row r="7418" spans="1:11" x14ac:dyDescent="0.2">
      <c r="A7418" s="147">
        <v>3</v>
      </c>
      <c r="B7418" s="149" t="s">
        <v>25207</v>
      </c>
      <c r="C7418" s="147" t="s">
        <v>2261</v>
      </c>
      <c r="D7418" s="147" t="s">
        <v>25214</v>
      </c>
      <c r="E7418" s="147" t="s">
        <v>2246</v>
      </c>
      <c r="G7418" s="147">
        <v>0</v>
      </c>
      <c r="I7418" s="147">
        <v>3</v>
      </c>
      <c r="J7418" s="147">
        <v>1193300</v>
      </c>
    </row>
    <row r="7419" spans="1:11" x14ac:dyDescent="0.2">
      <c r="A7419" s="147">
        <v>3</v>
      </c>
      <c r="B7419" s="149" t="s">
        <v>25207</v>
      </c>
      <c r="C7419" s="147" t="s">
        <v>2261</v>
      </c>
      <c r="D7419" s="147" t="s">
        <v>25213</v>
      </c>
      <c r="E7419" s="147" t="s">
        <v>2246</v>
      </c>
      <c r="G7419" s="147">
        <v>0</v>
      </c>
      <c r="I7419" s="147">
        <v>3</v>
      </c>
      <c r="J7419" s="147">
        <v>1193331</v>
      </c>
    </row>
    <row r="7420" spans="1:11" x14ac:dyDescent="0.2">
      <c r="A7420" s="147">
        <v>3</v>
      </c>
      <c r="B7420" s="149" t="s">
        <v>25207</v>
      </c>
      <c r="C7420" s="147" t="s">
        <v>2261</v>
      </c>
      <c r="D7420" s="147" t="s">
        <v>25212</v>
      </c>
      <c r="E7420" s="147" t="s">
        <v>2246</v>
      </c>
      <c r="G7420" s="147">
        <v>0</v>
      </c>
      <c r="I7420" s="147">
        <v>3</v>
      </c>
      <c r="J7420" s="147">
        <v>1193328</v>
      </c>
    </row>
    <row r="7421" spans="1:11" x14ac:dyDescent="0.2">
      <c r="A7421" s="147">
        <v>3</v>
      </c>
      <c r="B7421" s="149" t="s">
        <v>25207</v>
      </c>
      <c r="C7421" s="147" t="s">
        <v>2261</v>
      </c>
      <c r="D7421" s="147" t="s">
        <v>25211</v>
      </c>
      <c r="E7421" s="147" t="s">
        <v>2246</v>
      </c>
      <c r="G7421" s="147">
        <v>0</v>
      </c>
      <c r="I7421" s="147">
        <v>3</v>
      </c>
      <c r="J7421" s="147">
        <v>1193309</v>
      </c>
    </row>
    <row r="7422" spans="1:11" x14ac:dyDescent="0.2">
      <c r="A7422" s="147">
        <v>3</v>
      </c>
      <c r="B7422" s="149" t="s">
        <v>25207</v>
      </c>
      <c r="C7422" s="147" t="s">
        <v>2261</v>
      </c>
      <c r="D7422" s="147" t="s">
        <v>25210</v>
      </c>
      <c r="E7422" s="147" t="s">
        <v>2246</v>
      </c>
      <c r="G7422" s="147">
        <v>0</v>
      </c>
      <c r="I7422" s="147">
        <v>3</v>
      </c>
      <c r="J7422" s="147">
        <v>1193334</v>
      </c>
    </row>
    <row r="7423" spans="1:11" x14ac:dyDescent="0.2">
      <c r="A7423" s="147">
        <v>3</v>
      </c>
      <c r="B7423" s="149" t="s">
        <v>25207</v>
      </c>
      <c r="C7423" s="147" t="s">
        <v>2294</v>
      </c>
      <c r="D7423" s="147" t="s">
        <v>25209</v>
      </c>
      <c r="E7423" s="147" t="s">
        <v>2246</v>
      </c>
      <c r="G7423" s="147">
        <v>0</v>
      </c>
      <c r="I7423" s="147">
        <v>3</v>
      </c>
      <c r="J7423" s="147">
        <v>1193303</v>
      </c>
    </row>
    <row r="7424" spans="1:11" x14ac:dyDescent="0.2">
      <c r="A7424" s="147">
        <v>3</v>
      </c>
      <c r="B7424" s="149" t="s">
        <v>25207</v>
      </c>
      <c r="C7424" s="147" t="s">
        <v>2277</v>
      </c>
      <c r="D7424" s="147" t="s">
        <v>25208</v>
      </c>
      <c r="E7424" s="147" t="s">
        <v>2246</v>
      </c>
      <c r="G7424" s="147">
        <v>0</v>
      </c>
      <c r="I7424" s="147">
        <v>3</v>
      </c>
      <c r="J7424" s="147">
        <v>1193363</v>
      </c>
    </row>
    <row r="7425" spans="1:11" x14ac:dyDescent="0.2">
      <c r="A7425" s="147">
        <v>3</v>
      </c>
      <c r="B7425" s="149" t="s">
        <v>25207</v>
      </c>
      <c r="C7425" s="147" t="s">
        <v>2277</v>
      </c>
      <c r="D7425" s="147" t="s">
        <v>25206</v>
      </c>
      <c r="E7425" s="147" t="s">
        <v>2246</v>
      </c>
      <c r="G7425" s="147">
        <v>0</v>
      </c>
      <c r="I7425" s="147">
        <v>3</v>
      </c>
      <c r="J7425" s="147">
        <v>1193316</v>
      </c>
    </row>
    <row r="7426" spans="1:11" x14ac:dyDescent="0.2">
      <c r="A7426" s="147">
        <v>4</v>
      </c>
      <c r="B7426" s="149" t="s">
        <v>25205</v>
      </c>
      <c r="C7426" s="147" t="s">
        <v>2242</v>
      </c>
      <c r="D7426" s="147" t="s">
        <v>25204</v>
      </c>
      <c r="E7426" s="147" t="s">
        <v>2246</v>
      </c>
      <c r="G7426" s="147">
        <v>0</v>
      </c>
      <c r="I7426" s="147">
        <v>4</v>
      </c>
      <c r="J7426" s="147">
        <v>2569732</v>
      </c>
    </row>
    <row r="7427" spans="1:11" x14ac:dyDescent="0.2">
      <c r="A7427" s="147">
        <v>5</v>
      </c>
      <c r="B7427" s="149" t="s">
        <v>25203</v>
      </c>
      <c r="C7427" s="147" t="s">
        <v>2242</v>
      </c>
      <c r="D7427" s="147" t="s">
        <v>25202</v>
      </c>
      <c r="E7427" s="147" t="s">
        <v>2246</v>
      </c>
      <c r="G7427" s="147">
        <v>0</v>
      </c>
      <c r="I7427" s="147">
        <v>5</v>
      </c>
      <c r="J7427" s="147">
        <v>2569747</v>
      </c>
    </row>
    <row r="7428" spans="1:11" x14ac:dyDescent="0.2">
      <c r="A7428" s="147">
        <v>6</v>
      </c>
      <c r="B7428" s="149" t="s">
        <v>25201</v>
      </c>
      <c r="C7428" s="147" t="s">
        <v>2242</v>
      </c>
      <c r="D7428" s="147" t="s">
        <v>25200</v>
      </c>
      <c r="E7428" s="147" t="s">
        <v>2240</v>
      </c>
      <c r="G7428" s="147">
        <v>0</v>
      </c>
      <c r="I7428" s="147">
        <v>6</v>
      </c>
      <c r="J7428" s="147">
        <v>2569766</v>
      </c>
      <c r="K7428" s="147" t="s">
        <v>2769</v>
      </c>
    </row>
    <row r="7429" spans="1:11" x14ac:dyDescent="0.2">
      <c r="A7429" s="147">
        <v>6</v>
      </c>
      <c r="B7429" s="149" t="s">
        <v>25199</v>
      </c>
      <c r="C7429" s="147" t="s">
        <v>2242</v>
      </c>
      <c r="D7429" s="147" t="s">
        <v>25198</v>
      </c>
      <c r="E7429" s="147" t="s">
        <v>2240</v>
      </c>
      <c r="G7429" s="147">
        <v>0</v>
      </c>
      <c r="I7429" s="147">
        <v>5</v>
      </c>
      <c r="J7429" s="147">
        <v>2569741</v>
      </c>
      <c r="K7429" s="147" t="s">
        <v>2769</v>
      </c>
    </row>
    <row r="7430" spans="1:11" x14ac:dyDescent="0.2">
      <c r="A7430" s="147">
        <v>6</v>
      </c>
      <c r="B7430" s="149" t="s">
        <v>25197</v>
      </c>
      <c r="C7430" s="147" t="s">
        <v>2242</v>
      </c>
      <c r="D7430" s="147" t="s">
        <v>25196</v>
      </c>
      <c r="E7430" s="147" t="s">
        <v>2240</v>
      </c>
      <c r="G7430" s="147">
        <v>0</v>
      </c>
      <c r="I7430" s="147">
        <v>5</v>
      </c>
      <c r="J7430" s="147">
        <v>2569742</v>
      </c>
      <c r="K7430" s="147" t="s">
        <v>2769</v>
      </c>
    </row>
    <row r="7431" spans="1:11" x14ac:dyDescent="0.2">
      <c r="A7431" s="147">
        <v>6</v>
      </c>
      <c r="B7431" s="149" t="s">
        <v>25194</v>
      </c>
      <c r="C7431" s="147" t="s">
        <v>2242</v>
      </c>
      <c r="D7431" s="147" t="s">
        <v>25195</v>
      </c>
      <c r="E7431" s="147" t="s">
        <v>2240</v>
      </c>
      <c r="G7431" s="147">
        <v>0</v>
      </c>
      <c r="I7431" s="147">
        <v>5</v>
      </c>
      <c r="J7431" s="147">
        <v>2569749</v>
      </c>
    </row>
    <row r="7432" spans="1:11" x14ac:dyDescent="0.2">
      <c r="A7432" s="147">
        <v>6</v>
      </c>
      <c r="B7432" s="149" t="s">
        <v>25194</v>
      </c>
      <c r="C7432" s="147" t="s">
        <v>2446</v>
      </c>
      <c r="D7432" s="147" t="s">
        <v>25193</v>
      </c>
      <c r="E7432" s="147" t="s">
        <v>2246</v>
      </c>
      <c r="G7432" s="147">
        <v>0</v>
      </c>
      <c r="I7432" s="147">
        <v>5</v>
      </c>
      <c r="J7432" s="147">
        <v>1193918</v>
      </c>
    </row>
    <row r="7433" spans="1:11" x14ac:dyDescent="0.2">
      <c r="A7433" s="147">
        <v>6</v>
      </c>
      <c r="B7433" s="149" t="s">
        <v>25192</v>
      </c>
      <c r="C7433" s="147" t="s">
        <v>2242</v>
      </c>
      <c r="D7433" s="147" t="s">
        <v>25191</v>
      </c>
      <c r="E7433" s="147" t="s">
        <v>2240</v>
      </c>
      <c r="G7433" s="147">
        <v>0</v>
      </c>
      <c r="I7433" s="147">
        <v>5</v>
      </c>
      <c r="J7433" s="147">
        <v>2569738</v>
      </c>
    </row>
    <row r="7434" spans="1:11" x14ac:dyDescent="0.2">
      <c r="A7434" s="147">
        <v>6</v>
      </c>
      <c r="B7434" s="149" t="s">
        <v>25190</v>
      </c>
      <c r="C7434" s="147" t="s">
        <v>2242</v>
      </c>
      <c r="D7434" s="147" t="s">
        <v>25189</v>
      </c>
      <c r="E7434" s="147" t="s">
        <v>2240</v>
      </c>
      <c r="G7434" s="147">
        <v>0</v>
      </c>
      <c r="I7434" s="147">
        <v>5</v>
      </c>
      <c r="J7434" s="147">
        <v>2569745</v>
      </c>
    </row>
    <row r="7435" spans="1:11" x14ac:dyDescent="0.2">
      <c r="A7435" s="147">
        <v>6</v>
      </c>
      <c r="B7435" s="149" t="s">
        <v>25188</v>
      </c>
      <c r="C7435" s="147" t="s">
        <v>2242</v>
      </c>
      <c r="D7435" s="147" t="s">
        <v>25187</v>
      </c>
      <c r="E7435" s="147" t="s">
        <v>2240</v>
      </c>
      <c r="G7435" s="147">
        <v>0</v>
      </c>
      <c r="I7435" s="147">
        <v>5</v>
      </c>
      <c r="J7435" s="147">
        <v>2569764</v>
      </c>
    </row>
    <row r="7436" spans="1:11" x14ac:dyDescent="0.2">
      <c r="A7436" s="147">
        <v>6</v>
      </c>
      <c r="B7436" s="149" t="s">
        <v>25186</v>
      </c>
      <c r="C7436" s="147" t="s">
        <v>2242</v>
      </c>
      <c r="D7436" s="147" t="s">
        <v>25185</v>
      </c>
      <c r="E7436" s="147" t="s">
        <v>2240</v>
      </c>
      <c r="G7436" s="147">
        <v>0</v>
      </c>
      <c r="I7436" s="147">
        <v>5</v>
      </c>
      <c r="J7436" s="147">
        <v>2569739</v>
      </c>
    </row>
    <row r="7437" spans="1:11" x14ac:dyDescent="0.2">
      <c r="A7437" s="147">
        <v>6</v>
      </c>
      <c r="B7437" s="149" t="s">
        <v>25184</v>
      </c>
      <c r="C7437" s="147" t="s">
        <v>2242</v>
      </c>
      <c r="D7437" s="147" t="s">
        <v>25183</v>
      </c>
      <c r="E7437" s="147" t="s">
        <v>2240</v>
      </c>
      <c r="G7437" s="147">
        <v>0</v>
      </c>
      <c r="I7437" s="147">
        <v>5</v>
      </c>
      <c r="J7437" s="147">
        <v>2569762</v>
      </c>
    </row>
    <row r="7438" spans="1:11" x14ac:dyDescent="0.2">
      <c r="A7438" s="147">
        <v>6</v>
      </c>
      <c r="B7438" s="149" t="s">
        <v>25182</v>
      </c>
      <c r="C7438" s="147" t="s">
        <v>2242</v>
      </c>
      <c r="D7438" s="147" t="s">
        <v>25181</v>
      </c>
      <c r="E7438" s="147" t="s">
        <v>2240</v>
      </c>
      <c r="G7438" s="147">
        <v>0</v>
      </c>
      <c r="I7438" s="147">
        <v>5</v>
      </c>
      <c r="J7438" s="147">
        <v>2569737</v>
      </c>
      <c r="K7438" s="147" t="s">
        <v>2769</v>
      </c>
    </row>
    <row r="7439" spans="1:11" x14ac:dyDescent="0.2">
      <c r="A7439" s="147">
        <v>3</v>
      </c>
      <c r="B7439" s="149" t="s">
        <v>25180</v>
      </c>
      <c r="C7439" s="147" t="s">
        <v>2242</v>
      </c>
      <c r="D7439" s="147" t="s">
        <v>24868</v>
      </c>
      <c r="E7439" s="147" t="s">
        <v>2246</v>
      </c>
      <c r="G7439" s="147">
        <v>0</v>
      </c>
      <c r="I7439" s="147">
        <v>3</v>
      </c>
      <c r="J7439" s="147">
        <v>2568183</v>
      </c>
    </row>
    <row r="7440" spans="1:11" x14ac:dyDescent="0.2">
      <c r="A7440" s="147">
        <v>4</v>
      </c>
      <c r="B7440" s="149" t="s">
        <v>25165</v>
      </c>
      <c r="C7440" s="147" t="s">
        <v>2242</v>
      </c>
      <c r="D7440" s="147" t="s">
        <v>25179</v>
      </c>
      <c r="E7440" s="147" t="s">
        <v>2246</v>
      </c>
      <c r="G7440" s="147">
        <v>0</v>
      </c>
      <c r="I7440" s="147">
        <v>4</v>
      </c>
      <c r="J7440" s="147">
        <v>2569768</v>
      </c>
    </row>
    <row r="7441" spans="1:10" x14ac:dyDescent="0.2">
      <c r="A7441" s="147">
        <v>4</v>
      </c>
      <c r="B7441" s="149" t="s">
        <v>25165</v>
      </c>
      <c r="C7441" s="147" t="s">
        <v>2261</v>
      </c>
      <c r="D7441" s="147" t="s">
        <v>25178</v>
      </c>
      <c r="E7441" s="147" t="s">
        <v>2246</v>
      </c>
      <c r="G7441" s="147">
        <v>0</v>
      </c>
      <c r="I7441" s="147">
        <v>4</v>
      </c>
      <c r="J7441" s="147">
        <v>1193926</v>
      </c>
    </row>
    <row r="7442" spans="1:10" x14ac:dyDescent="0.2">
      <c r="A7442" s="147">
        <v>4</v>
      </c>
      <c r="B7442" s="149" t="s">
        <v>25165</v>
      </c>
      <c r="C7442" s="147" t="s">
        <v>2261</v>
      </c>
      <c r="D7442" s="147" t="s">
        <v>25177</v>
      </c>
      <c r="E7442" s="147" t="s">
        <v>2246</v>
      </c>
      <c r="G7442" s="147">
        <v>0</v>
      </c>
      <c r="I7442" s="147">
        <v>4</v>
      </c>
      <c r="J7442" s="147">
        <v>1193933</v>
      </c>
    </row>
    <row r="7443" spans="1:10" x14ac:dyDescent="0.2">
      <c r="A7443" s="147">
        <v>4</v>
      </c>
      <c r="B7443" s="149" t="s">
        <v>25165</v>
      </c>
      <c r="C7443" s="147" t="s">
        <v>2261</v>
      </c>
      <c r="D7443" s="147" t="s">
        <v>25176</v>
      </c>
      <c r="E7443" s="147" t="s">
        <v>2246</v>
      </c>
      <c r="G7443" s="147">
        <v>0</v>
      </c>
      <c r="I7443" s="147">
        <v>4</v>
      </c>
      <c r="J7443" s="147">
        <v>1193943</v>
      </c>
    </row>
    <row r="7444" spans="1:10" x14ac:dyDescent="0.2">
      <c r="A7444" s="147">
        <v>4</v>
      </c>
      <c r="B7444" s="149" t="s">
        <v>25165</v>
      </c>
      <c r="C7444" s="147" t="s">
        <v>2261</v>
      </c>
      <c r="D7444" s="147" t="s">
        <v>25175</v>
      </c>
      <c r="E7444" s="147" t="s">
        <v>2246</v>
      </c>
      <c r="G7444" s="147">
        <v>0</v>
      </c>
      <c r="I7444" s="147">
        <v>4</v>
      </c>
      <c r="J7444" s="147">
        <v>1194008</v>
      </c>
    </row>
    <row r="7445" spans="1:10" x14ac:dyDescent="0.2">
      <c r="A7445" s="147">
        <v>4</v>
      </c>
      <c r="B7445" s="149" t="s">
        <v>25165</v>
      </c>
      <c r="C7445" s="147" t="s">
        <v>2261</v>
      </c>
      <c r="D7445" s="147" t="s">
        <v>25174</v>
      </c>
      <c r="E7445" s="147" t="s">
        <v>2246</v>
      </c>
      <c r="G7445" s="147">
        <v>0</v>
      </c>
      <c r="I7445" s="147">
        <v>4</v>
      </c>
      <c r="J7445" s="147">
        <v>1193938</v>
      </c>
    </row>
    <row r="7446" spans="1:10" x14ac:dyDescent="0.2">
      <c r="A7446" s="147">
        <v>4</v>
      </c>
      <c r="B7446" s="149" t="s">
        <v>25165</v>
      </c>
      <c r="C7446" s="147" t="s">
        <v>2261</v>
      </c>
      <c r="D7446" s="147" t="s">
        <v>25173</v>
      </c>
      <c r="E7446" s="147" t="s">
        <v>2246</v>
      </c>
      <c r="G7446" s="147">
        <v>0</v>
      </c>
      <c r="I7446" s="147">
        <v>4</v>
      </c>
      <c r="J7446" s="147">
        <v>1193940</v>
      </c>
    </row>
    <row r="7447" spans="1:10" x14ac:dyDescent="0.2">
      <c r="A7447" s="147">
        <v>4</v>
      </c>
      <c r="B7447" s="149" t="s">
        <v>25165</v>
      </c>
      <c r="C7447" s="147" t="s">
        <v>2446</v>
      </c>
      <c r="D7447" s="147" t="s">
        <v>25172</v>
      </c>
      <c r="E7447" s="147" t="s">
        <v>2246</v>
      </c>
      <c r="G7447" s="147">
        <v>0</v>
      </c>
      <c r="I7447" s="147">
        <v>4</v>
      </c>
      <c r="J7447" s="147">
        <v>1193921</v>
      </c>
    </row>
    <row r="7448" spans="1:10" x14ac:dyDescent="0.2">
      <c r="A7448" s="147">
        <v>4</v>
      </c>
      <c r="B7448" s="149" t="s">
        <v>25165</v>
      </c>
      <c r="C7448" s="147" t="s">
        <v>2446</v>
      </c>
      <c r="D7448" s="147" t="s">
        <v>25171</v>
      </c>
      <c r="E7448" s="147" t="s">
        <v>2246</v>
      </c>
      <c r="G7448" s="147">
        <v>0</v>
      </c>
      <c r="I7448" s="147">
        <v>4</v>
      </c>
      <c r="J7448" s="147">
        <v>1193944</v>
      </c>
    </row>
    <row r="7449" spans="1:10" x14ac:dyDescent="0.2">
      <c r="A7449" s="147">
        <v>4</v>
      </c>
      <c r="B7449" s="149" t="s">
        <v>25165</v>
      </c>
      <c r="C7449" s="147" t="s">
        <v>2446</v>
      </c>
      <c r="D7449" s="147" t="s">
        <v>25170</v>
      </c>
      <c r="E7449" s="147" t="s">
        <v>2246</v>
      </c>
      <c r="G7449" s="147">
        <v>0</v>
      </c>
      <c r="I7449" s="147">
        <v>4</v>
      </c>
      <c r="J7449" s="147">
        <v>1193937</v>
      </c>
    </row>
    <row r="7450" spans="1:10" x14ac:dyDescent="0.2">
      <c r="A7450" s="147">
        <v>4</v>
      </c>
      <c r="B7450" s="149" t="s">
        <v>25165</v>
      </c>
      <c r="C7450" s="147" t="s">
        <v>2277</v>
      </c>
      <c r="D7450" s="147" t="s">
        <v>25169</v>
      </c>
      <c r="E7450" s="147" t="s">
        <v>2246</v>
      </c>
      <c r="G7450" s="147">
        <v>0</v>
      </c>
      <c r="I7450" s="147">
        <v>4</v>
      </c>
      <c r="J7450" s="147">
        <v>1193924</v>
      </c>
    </row>
    <row r="7451" spans="1:10" x14ac:dyDescent="0.2">
      <c r="A7451" s="147">
        <v>4</v>
      </c>
      <c r="B7451" s="149" t="s">
        <v>25165</v>
      </c>
      <c r="C7451" s="147" t="s">
        <v>2277</v>
      </c>
      <c r="D7451" s="147" t="s">
        <v>25168</v>
      </c>
      <c r="E7451" s="147" t="s">
        <v>2246</v>
      </c>
      <c r="G7451" s="147">
        <v>0</v>
      </c>
      <c r="I7451" s="147">
        <v>4</v>
      </c>
      <c r="J7451" s="147">
        <v>1193942</v>
      </c>
    </row>
    <row r="7452" spans="1:10" x14ac:dyDescent="0.2">
      <c r="A7452" s="147">
        <v>4</v>
      </c>
      <c r="B7452" s="149" t="s">
        <v>25165</v>
      </c>
      <c r="C7452" s="147" t="s">
        <v>2277</v>
      </c>
      <c r="D7452" s="147" t="s">
        <v>25167</v>
      </c>
      <c r="E7452" s="147" t="s">
        <v>2246</v>
      </c>
      <c r="G7452" s="147">
        <v>0</v>
      </c>
      <c r="I7452" s="147">
        <v>4</v>
      </c>
      <c r="J7452" s="147">
        <v>1193959</v>
      </c>
    </row>
    <row r="7453" spans="1:10" x14ac:dyDescent="0.2">
      <c r="A7453" s="147">
        <v>4</v>
      </c>
      <c r="B7453" s="149" t="s">
        <v>25165</v>
      </c>
      <c r="C7453" s="147" t="s">
        <v>2277</v>
      </c>
      <c r="D7453" s="147" t="s">
        <v>25166</v>
      </c>
      <c r="E7453" s="147" t="s">
        <v>2246</v>
      </c>
      <c r="G7453" s="147">
        <v>0</v>
      </c>
      <c r="I7453" s="147">
        <v>4</v>
      </c>
      <c r="J7453" s="147">
        <v>1193997</v>
      </c>
    </row>
    <row r="7454" spans="1:10" x14ac:dyDescent="0.2">
      <c r="A7454" s="147">
        <v>4</v>
      </c>
      <c r="B7454" s="149" t="s">
        <v>25165</v>
      </c>
      <c r="C7454" s="147" t="s">
        <v>2277</v>
      </c>
      <c r="D7454" s="147" t="s">
        <v>25164</v>
      </c>
      <c r="E7454" s="147" t="s">
        <v>2246</v>
      </c>
      <c r="G7454" s="147">
        <v>0</v>
      </c>
      <c r="I7454" s="147">
        <v>4</v>
      </c>
      <c r="J7454" s="147">
        <v>1193927</v>
      </c>
    </row>
    <row r="7455" spans="1:10" x14ac:dyDescent="0.2">
      <c r="A7455" s="147">
        <v>5</v>
      </c>
      <c r="B7455" s="149" t="s">
        <v>25163</v>
      </c>
      <c r="C7455" s="147" t="s">
        <v>2242</v>
      </c>
      <c r="D7455" s="147" t="s">
        <v>25162</v>
      </c>
      <c r="E7455" s="147" t="s">
        <v>2246</v>
      </c>
      <c r="G7455" s="147">
        <v>0</v>
      </c>
      <c r="I7455" s="147">
        <v>5</v>
      </c>
      <c r="J7455" s="147">
        <v>2569818</v>
      </c>
    </row>
    <row r="7456" spans="1:10" x14ac:dyDescent="0.2">
      <c r="A7456" s="147">
        <v>6</v>
      </c>
      <c r="B7456" s="149" t="s">
        <v>25161</v>
      </c>
      <c r="C7456" s="147" t="s">
        <v>2242</v>
      </c>
      <c r="D7456" s="147" t="s">
        <v>25160</v>
      </c>
      <c r="E7456" s="147" t="s">
        <v>2240</v>
      </c>
      <c r="G7456" s="147">
        <v>0</v>
      </c>
      <c r="I7456" s="147">
        <v>6</v>
      </c>
      <c r="J7456" s="147">
        <v>2569837</v>
      </c>
    </row>
    <row r="7457" spans="1:10" x14ac:dyDescent="0.2">
      <c r="A7457" s="147">
        <v>6</v>
      </c>
      <c r="B7457" s="149" t="s">
        <v>25159</v>
      </c>
      <c r="C7457" s="147" t="s">
        <v>2242</v>
      </c>
      <c r="D7457" s="147" t="s">
        <v>25158</v>
      </c>
      <c r="E7457" s="147" t="s">
        <v>2240</v>
      </c>
      <c r="G7457" s="147">
        <v>0</v>
      </c>
      <c r="I7457" s="147">
        <v>5</v>
      </c>
      <c r="J7457" s="147">
        <v>2569835</v>
      </c>
    </row>
    <row r="7458" spans="1:10" x14ac:dyDescent="0.2">
      <c r="A7458" s="147">
        <v>6</v>
      </c>
      <c r="B7458" s="149" t="s">
        <v>25157</v>
      </c>
      <c r="C7458" s="147" t="s">
        <v>2242</v>
      </c>
      <c r="D7458" s="147" t="s">
        <v>25156</v>
      </c>
      <c r="E7458" s="147" t="s">
        <v>2240</v>
      </c>
      <c r="G7458" s="147">
        <v>0</v>
      </c>
      <c r="I7458" s="147">
        <v>5</v>
      </c>
      <c r="J7458" s="147">
        <v>2569833</v>
      </c>
    </row>
    <row r="7459" spans="1:10" x14ac:dyDescent="0.2">
      <c r="A7459" s="147">
        <v>6</v>
      </c>
      <c r="B7459" s="149" t="s">
        <v>25154</v>
      </c>
      <c r="C7459" s="147" t="s">
        <v>2242</v>
      </c>
      <c r="D7459" s="147" t="s">
        <v>25155</v>
      </c>
      <c r="E7459" s="147" t="s">
        <v>2240</v>
      </c>
      <c r="G7459" s="147">
        <v>0</v>
      </c>
      <c r="I7459" s="147">
        <v>5</v>
      </c>
      <c r="J7459" s="147">
        <v>2569814</v>
      </c>
    </row>
    <row r="7460" spans="1:10" x14ac:dyDescent="0.2">
      <c r="A7460" s="147">
        <v>6</v>
      </c>
      <c r="B7460" s="149" t="s">
        <v>25154</v>
      </c>
      <c r="C7460" s="147" t="s">
        <v>2250</v>
      </c>
      <c r="D7460" s="147" t="s">
        <v>25153</v>
      </c>
      <c r="E7460" s="147" t="s">
        <v>2246</v>
      </c>
      <c r="G7460" s="147">
        <v>0</v>
      </c>
      <c r="I7460" s="147">
        <v>5</v>
      </c>
      <c r="J7460" s="147">
        <v>1194097</v>
      </c>
    </row>
    <row r="7461" spans="1:10" x14ac:dyDescent="0.2">
      <c r="A7461" s="147">
        <v>6</v>
      </c>
      <c r="B7461" s="149" t="s">
        <v>25152</v>
      </c>
      <c r="C7461" s="147" t="s">
        <v>2242</v>
      </c>
      <c r="D7461" s="147" t="s">
        <v>25151</v>
      </c>
      <c r="E7461" s="147" t="s">
        <v>2240</v>
      </c>
      <c r="G7461" s="147">
        <v>0</v>
      </c>
      <c r="I7461" s="147">
        <v>5</v>
      </c>
      <c r="J7461" s="147">
        <v>2569828</v>
      </c>
    </row>
    <row r="7462" spans="1:10" x14ac:dyDescent="0.2">
      <c r="A7462" s="147">
        <v>6</v>
      </c>
      <c r="B7462" s="149" t="s">
        <v>25150</v>
      </c>
      <c r="C7462" s="147" t="s">
        <v>2242</v>
      </c>
      <c r="D7462" s="147" t="s">
        <v>25149</v>
      </c>
      <c r="E7462" s="147" t="s">
        <v>2240</v>
      </c>
      <c r="G7462" s="147">
        <v>0</v>
      </c>
      <c r="I7462" s="147">
        <v>5</v>
      </c>
      <c r="J7462" s="147">
        <v>2569819</v>
      </c>
    </row>
    <row r="7463" spans="1:10" x14ac:dyDescent="0.2">
      <c r="A7463" s="147">
        <v>6</v>
      </c>
      <c r="B7463" s="149" t="s">
        <v>25148</v>
      </c>
      <c r="C7463" s="147" t="s">
        <v>2242</v>
      </c>
      <c r="D7463" s="147" t="s">
        <v>25147</v>
      </c>
      <c r="E7463" s="147" t="s">
        <v>2240</v>
      </c>
      <c r="G7463" s="147">
        <v>0</v>
      </c>
      <c r="I7463" s="147">
        <v>5</v>
      </c>
      <c r="J7463" s="147">
        <v>2569805</v>
      </c>
    </row>
    <row r="7464" spans="1:10" x14ac:dyDescent="0.2">
      <c r="A7464" s="147">
        <v>6</v>
      </c>
      <c r="B7464" s="149" t="s">
        <v>25146</v>
      </c>
      <c r="C7464" s="147" t="s">
        <v>2242</v>
      </c>
      <c r="D7464" s="147" t="s">
        <v>25145</v>
      </c>
      <c r="E7464" s="147" t="s">
        <v>2240</v>
      </c>
      <c r="G7464" s="147">
        <v>0</v>
      </c>
      <c r="I7464" s="147">
        <v>5</v>
      </c>
      <c r="J7464" s="147">
        <v>2569799</v>
      </c>
    </row>
    <row r="7465" spans="1:10" x14ac:dyDescent="0.2">
      <c r="A7465" s="147">
        <v>6</v>
      </c>
      <c r="B7465" s="149" t="s">
        <v>25144</v>
      </c>
      <c r="C7465" s="147" t="s">
        <v>2242</v>
      </c>
      <c r="D7465" s="147" t="s">
        <v>25143</v>
      </c>
      <c r="E7465" s="147" t="s">
        <v>2240</v>
      </c>
      <c r="G7465" s="147">
        <v>0</v>
      </c>
      <c r="I7465" s="147">
        <v>5</v>
      </c>
      <c r="J7465" s="147">
        <v>2569802</v>
      </c>
    </row>
    <row r="7466" spans="1:10" x14ac:dyDescent="0.2">
      <c r="A7466" s="147">
        <v>6</v>
      </c>
      <c r="B7466" s="149" t="s">
        <v>25141</v>
      </c>
      <c r="C7466" s="147" t="s">
        <v>2242</v>
      </c>
      <c r="D7466" s="147" t="s">
        <v>25142</v>
      </c>
      <c r="E7466" s="147" t="s">
        <v>2240</v>
      </c>
      <c r="G7466" s="147">
        <v>0</v>
      </c>
      <c r="I7466" s="147">
        <v>5</v>
      </c>
      <c r="J7466" s="147">
        <v>2569817</v>
      </c>
    </row>
    <row r="7467" spans="1:10" x14ac:dyDescent="0.2">
      <c r="A7467" s="147">
        <v>6</v>
      </c>
      <c r="B7467" s="149" t="s">
        <v>25141</v>
      </c>
      <c r="C7467" s="147" t="s">
        <v>2277</v>
      </c>
      <c r="D7467" s="147" t="s">
        <v>25140</v>
      </c>
      <c r="E7467" s="147" t="s">
        <v>2246</v>
      </c>
      <c r="G7467" s="147">
        <v>0</v>
      </c>
      <c r="I7467" s="147">
        <v>5</v>
      </c>
      <c r="J7467" s="147">
        <v>1194094</v>
      </c>
    </row>
    <row r="7468" spans="1:10" x14ac:dyDescent="0.2">
      <c r="A7468" s="147">
        <v>6</v>
      </c>
      <c r="B7468" s="149" t="s">
        <v>25139</v>
      </c>
      <c r="C7468" s="147" t="s">
        <v>2242</v>
      </c>
      <c r="D7468" s="147" t="s">
        <v>25138</v>
      </c>
      <c r="E7468" s="147" t="s">
        <v>2240</v>
      </c>
      <c r="G7468" s="147">
        <v>0</v>
      </c>
      <c r="I7468" s="147">
        <v>5</v>
      </c>
      <c r="J7468" s="147">
        <v>2569811</v>
      </c>
    </row>
    <row r="7469" spans="1:10" x14ac:dyDescent="0.2">
      <c r="A7469" s="147">
        <v>6</v>
      </c>
      <c r="B7469" s="149" t="s">
        <v>25137</v>
      </c>
      <c r="C7469" s="147" t="s">
        <v>2242</v>
      </c>
      <c r="D7469" s="147" t="s">
        <v>25136</v>
      </c>
      <c r="E7469" s="147" t="s">
        <v>2240</v>
      </c>
      <c r="G7469" s="147">
        <v>0</v>
      </c>
      <c r="I7469" s="147">
        <v>5</v>
      </c>
      <c r="J7469" s="147">
        <v>2569822</v>
      </c>
    </row>
    <row r="7470" spans="1:10" x14ac:dyDescent="0.2">
      <c r="A7470" s="147">
        <v>6</v>
      </c>
      <c r="B7470" s="149" t="s">
        <v>25135</v>
      </c>
      <c r="C7470" s="147" t="s">
        <v>2242</v>
      </c>
      <c r="D7470" s="147" t="s">
        <v>25134</v>
      </c>
      <c r="E7470" s="147" t="s">
        <v>2240</v>
      </c>
      <c r="G7470" s="147">
        <v>0</v>
      </c>
      <c r="I7470" s="147">
        <v>5</v>
      </c>
      <c r="J7470" s="147">
        <v>2569800</v>
      </c>
    </row>
    <row r="7471" spans="1:10" x14ac:dyDescent="0.2">
      <c r="A7471" s="147">
        <v>4</v>
      </c>
      <c r="B7471" s="149" t="s">
        <v>25129</v>
      </c>
      <c r="C7471" s="147" t="s">
        <v>2242</v>
      </c>
      <c r="D7471" s="147" t="s">
        <v>25133</v>
      </c>
      <c r="E7471" s="147" t="s">
        <v>2246</v>
      </c>
      <c r="G7471" s="147">
        <v>0</v>
      </c>
      <c r="I7471" s="147">
        <v>4</v>
      </c>
      <c r="J7471" s="147">
        <v>2569770</v>
      </c>
    </row>
    <row r="7472" spans="1:10" x14ac:dyDescent="0.2">
      <c r="A7472" s="147">
        <v>4</v>
      </c>
      <c r="B7472" s="149" t="s">
        <v>25129</v>
      </c>
      <c r="C7472" s="147" t="s">
        <v>2261</v>
      </c>
      <c r="D7472" s="147" t="s">
        <v>25132</v>
      </c>
      <c r="E7472" s="147" t="s">
        <v>2246</v>
      </c>
      <c r="G7472" s="147">
        <v>0</v>
      </c>
      <c r="I7472" s="147">
        <v>4</v>
      </c>
      <c r="J7472" s="147">
        <v>1193965</v>
      </c>
    </row>
    <row r="7473" spans="1:10" x14ac:dyDescent="0.2">
      <c r="A7473" s="147">
        <v>4</v>
      </c>
      <c r="B7473" s="149" t="s">
        <v>25129</v>
      </c>
      <c r="C7473" s="147" t="s">
        <v>2261</v>
      </c>
      <c r="D7473" s="147" t="s">
        <v>25131</v>
      </c>
      <c r="E7473" s="147" t="s">
        <v>2246</v>
      </c>
      <c r="G7473" s="147">
        <v>0</v>
      </c>
      <c r="I7473" s="147">
        <v>4</v>
      </c>
      <c r="J7473" s="147">
        <v>1194064</v>
      </c>
    </row>
    <row r="7474" spans="1:10" x14ac:dyDescent="0.2">
      <c r="A7474" s="147">
        <v>4</v>
      </c>
      <c r="B7474" s="149" t="s">
        <v>25129</v>
      </c>
      <c r="C7474" s="147" t="s">
        <v>2261</v>
      </c>
      <c r="D7474" s="147" t="s">
        <v>25130</v>
      </c>
      <c r="E7474" s="147" t="s">
        <v>2246</v>
      </c>
      <c r="G7474" s="147">
        <v>0</v>
      </c>
      <c r="I7474" s="147">
        <v>4</v>
      </c>
      <c r="J7474" s="147">
        <v>1193949</v>
      </c>
    </row>
    <row r="7475" spans="1:10" x14ac:dyDescent="0.2">
      <c r="A7475" s="147">
        <v>4</v>
      </c>
      <c r="B7475" s="149" t="s">
        <v>25129</v>
      </c>
      <c r="C7475" s="147" t="s">
        <v>2261</v>
      </c>
      <c r="D7475" s="147" t="s">
        <v>25128</v>
      </c>
      <c r="E7475" s="147" t="s">
        <v>2246</v>
      </c>
      <c r="G7475" s="147">
        <v>0</v>
      </c>
      <c r="I7475" s="147">
        <v>4</v>
      </c>
      <c r="J7475" s="147">
        <v>1193981</v>
      </c>
    </row>
    <row r="7476" spans="1:10" x14ac:dyDescent="0.2">
      <c r="A7476" s="147">
        <v>5</v>
      </c>
      <c r="B7476" s="149" t="s">
        <v>25127</v>
      </c>
      <c r="C7476" s="147" t="s">
        <v>2242</v>
      </c>
      <c r="D7476" s="147" t="s">
        <v>25126</v>
      </c>
      <c r="E7476" s="147" t="s">
        <v>2246</v>
      </c>
      <c r="G7476" s="147">
        <v>0</v>
      </c>
      <c r="I7476" s="147">
        <v>5</v>
      </c>
      <c r="J7476" s="147">
        <v>2569844</v>
      </c>
    </row>
    <row r="7477" spans="1:10" x14ac:dyDescent="0.2">
      <c r="A7477" s="147">
        <v>6</v>
      </c>
      <c r="B7477" s="149" t="s">
        <v>25125</v>
      </c>
      <c r="C7477" s="147" t="s">
        <v>2242</v>
      </c>
      <c r="D7477" s="147" t="s">
        <v>25124</v>
      </c>
      <c r="E7477" s="147" t="s">
        <v>2240</v>
      </c>
      <c r="G7477" s="147">
        <v>0</v>
      </c>
      <c r="I7477" s="147">
        <v>6</v>
      </c>
      <c r="J7477" s="147">
        <v>2569849</v>
      </c>
    </row>
    <row r="7478" spans="1:10" x14ac:dyDescent="0.2">
      <c r="A7478" s="147">
        <v>6</v>
      </c>
      <c r="B7478" s="149" t="s">
        <v>25122</v>
      </c>
      <c r="C7478" s="147" t="s">
        <v>2242</v>
      </c>
      <c r="D7478" s="147" t="s">
        <v>25123</v>
      </c>
      <c r="E7478" s="147" t="s">
        <v>2240</v>
      </c>
      <c r="G7478" s="147">
        <v>0</v>
      </c>
      <c r="I7478" s="147">
        <v>5</v>
      </c>
      <c r="J7478" s="147">
        <v>2569840</v>
      </c>
    </row>
    <row r="7479" spans="1:10" x14ac:dyDescent="0.2">
      <c r="A7479" s="147">
        <v>6</v>
      </c>
      <c r="B7479" s="149" t="s">
        <v>25122</v>
      </c>
      <c r="C7479" s="147" t="s">
        <v>2250</v>
      </c>
      <c r="D7479" s="147" t="s">
        <v>25121</v>
      </c>
      <c r="E7479" s="147" t="s">
        <v>2246</v>
      </c>
      <c r="G7479" s="147">
        <v>0</v>
      </c>
      <c r="I7479" s="147">
        <v>5</v>
      </c>
      <c r="J7479" s="147">
        <v>1194099</v>
      </c>
    </row>
    <row r="7480" spans="1:10" x14ac:dyDescent="0.2">
      <c r="A7480" s="147">
        <v>6</v>
      </c>
      <c r="B7480" s="149" t="s">
        <v>25120</v>
      </c>
      <c r="C7480" s="147" t="s">
        <v>2242</v>
      </c>
      <c r="D7480" s="147" t="s">
        <v>25119</v>
      </c>
      <c r="E7480" s="147" t="s">
        <v>2240</v>
      </c>
      <c r="G7480" s="147">
        <v>0</v>
      </c>
      <c r="I7480" s="147">
        <v>5</v>
      </c>
      <c r="J7480" s="147">
        <v>2569843</v>
      </c>
    </row>
    <row r="7481" spans="1:10" x14ac:dyDescent="0.2">
      <c r="A7481" s="147">
        <v>4</v>
      </c>
      <c r="B7481" s="149" t="s">
        <v>25116</v>
      </c>
      <c r="C7481" s="147" t="s">
        <v>2242</v>
      </c>
      <c r="D7481" s="147" t="s">
        <v>25118</v>
      </c>
      <c r="E7481" s="147" t="s">
        <v>2240</v>
      </c>
      <c r="G7481" s="147">
        <v>0</v>
      </c>
      <c r="I7481" s="147">
        <v>4</v>
      </c>
      <c r="J7481" s="147">
        <v>2569777</v>
      </c>
    </row>
    <row r="7482" spans="1:10" x14ac:dyDescent="0.2">
      <c r="A7482" s="147">
        <v>4</v>
      </c>
      <c r="B7482" s="149" t="s">
        <v>25116</v>
      </c>
      <c r="C7482" s="147" t="s">
        <v>2277</v>
      </c>
      <c r="D7482" s="147" t="s">
        <v>25117</v>
      </c>
      <c r="E7482" s="147" t="s">
        <v>2246</v>
      </c>
      <c r="G7482" s="147">
        <v>0</v>
      </c>
      <c r="I7482" s="147">
        <v>4</v>
      </c>
      <c r="J7482" s="147">
        <v>1193969</v>
      </c>
    </row>
    <row r="7483" spans="1:10" x14ac:dyDescent="0.2">
      <c r="A7483" s="147">
        <v>4</v>
      </c>
      <c r="B7483" s="149" t="s">
        <v>25116</v>
      </c>
      <c r="C7483" s="147" t="s">
        <v>2277</v>
      </c>
      <c r="D7483" s="147" t="s">
        <v>25115</v>
      </c>
      <c r="E7483" s="147" t="s">
        <v>2246</v>
      </c>
      <c r="G7483" s="147">
        <v>0</v>
      </c>
      <c r="I7483" s="147">
        <v>4</v>
      </c>
      <c r="J7483" s="147">
        <v>1194081</v>
      </c>
    </row>
    <row r="7484" spans="1:10" x14ac:dyDescent="0.2">
      <c r="A7484" s="147">
        <v>4</v>
      </c>
      <c r="B7484" s="149" t="s">
        <v>25111</v>
      </c>
      <c r="C7484" s="147" t="s">
        <v>2242</v>
      </c>
      <c r="D7484" s="147" t="s">
        <v>25114</v>
      </c>
      <c r="E7484" s="147" t="s">
        <v>2240</v>
      </c>
      <c r="G7484" s="147">
        <v>0</v>
      </c>
      <c r="I7484" s="147">
        <v>4</v>
      </c>
      <c r="J7484" s="147">
        <v>2569784</v>
      </c>
    </row>
    <row r="7485" spans="1:10" x14ac:dyDescent="0.2">
      <c r="A7485" s="147">
        <v>4</v>
      </c>
      <c r="B7485" s="149" t="s">
        <v>25111</v>
      </c>
      <c r="C7485" s="147" t="s">
        <v>2261</v>
      </c>
      <c r="D7485" s="147" t="s">
        <v>25113</v>
      </c>
      <c r="E7485" s="147" t="s">
        <v>2246</v>
      </c>
      <c r="G7485" s="147">
        <v>0</v>
      </c>
      <c r="I7485" s="147">
        <v>4</v>
      </c>
      <c r="J7485" s="147">
        <v>1194002</v>
      </c>
    </row>
    <row r="7486" spans="1:10" x14ac:dyDescent="0.2">
      <c r="A7486" s="147">
        <v>4</v>
      </c>
      <c r="B7486" s="149" t="s">
        <v>25111</v>
      </c>
      <c r="C7486" s="147" t="s">
        <v>2261</v>
      </c>
      <c r="D7486" s="147" t="s">
        <v>25112</v>
      </c>
      <c r="E7486" s="147" t="s">
        <v>2246</v>
      </c>
      <c r="G7486" s="147">
        <v>0</v>
      </c>
      <c r="I7486" s="147">
        <v>4</v>
      </c>
      <c r="J7486" s="147">
        <v>1194012</v>
      </c>
    </row>
    <row r="7487" spans="1:10" x14ac:dyDescent="0.2">
      <c r="A7487" s="147">
        <v>4</v>
      </c>
      <c r="B7487" s="149" t="s">
        <v>25111</v>
      </c>
      <c r="C7487" s="147" t="s">
        <v>2446</v>
      </c>
      <c r="D7487" s="147" t="s">
        <v>25110</v>
      </c>
      <c r="E7487" s="147" t="s">
        <v>2246</v>
      </c>
      <c r="G7487" s="147">
        <v>0</v>
      </c>
      <c r="I7487" s="147">
        <v>4</v>
      </c>
      <c r="J7487" s="147">
        <v>1194084</v>
      </c>
    </row>
    <row r="7488" spans="1:10" x14ac:dyDescent="0.2">
      <c r="A7488" s="147">
        <v>4</v>
      </c>
      <c r="B7488" s="149" t="s">
        <v>25107</v>
      </c>
      <c r="C7488" s="147" t="s">
        <v>2242</v>
      </c>
      <c r="D7488" s="147" t="s">
        <v>25109</v>
      </c>
      <c r="E7488" s="147" t="s">
        <v>2240</v>
      </c>
      <c r="G7488" s="147">
        <v>0</v>
      </c>
      <c r="I7488" s="147">
        <v>4</v>
      </c>
      <c r="J7488" s="147">
        <v>2569783</v>
      </c>
    </row>
    <row r="7489" spans="1:10" x14ac:dyDescent="0.2">
      <c r="A7489" s="147">
        <v>4</v>
      </c>
      <c r="B7489" s="149" t="s">
        <v>25107</v>
      </c>
      <c r="C7489" s="147" t="s">
        <v>2261</v>
      </c>
      <c r="D7489" s="147" t="s">
        <v>25108</v>
      </c>
      <c r="E7489" s="147" t="s">
        <v>2246</v>
      </c>
      <c r="G7489" s="147">
        <v>0</v>
      </c>
      <c r="I7489" s="147">
        <v>4</v>
      </c>
      <c r="J7489" s="147">
        <v>1194005</v>
      </c>
    </row>
    <row r="7490" spans="1:10" x14ac:dyDescent="0.2">
      <c r="A7490" s="147">
        <v>4</v>
      </c>
      <c r="B7490" s="149" t="s">
        <v>25107</v>
      </c>
      <c r="C7490" s="147" t="s">
        <v>2261</v>
      </c>
      <c r="D7490" s="147" t="s">
        <v>25106</v>
      </c>
      <c r="E7490" s="147" t="s">
        <v>2246</v>
      </c>
      <c r="G7490" s="147">
        <v>0</v>
      </c>
      <c r="I7490" s="147">
        <v>4</v>
      </c>
      <c r="J7490" s="147">
        <v>1193999</v>
      </c>
    </row>
    <row r="7491" spans="1:10" x14ac:dyDescent="0.2">
      <c r="A7491" s="147">
        <v>4</v>
      </c>
      <c r="B7491" s="149" t="s">
        <v>25098</v>
      </c>
      <c r="C7491" s="147" t="s">
        <v>2242</v>
      </c>
      <c r="D7491" s="147" t="s">
        <v>25105</v>
      </c>
      <c r="E7491" s="147" t="s">
        <v>2246</v>
      </c>
      <c r="G7491" s="147">
        <v>0</v>
      </c>
      <c r="I7491" s="147">
        <v>4</v>
      </c>
      <c r="J7491" s="147">
        <v>2569773</v>
      </c>
    </row>
    <row r="7492" spans="1:10" x14ac:dyDescent="0.2">
      <c r="A7492" s="147">
        <v>4</v>
      </c>
      <c r="B7492" s="149" t="s">
        <v>25098</v>
      </c>
      <c r="C7492" s="147" t="s">
        <v>2261</v>
      </c>
      <c r="D7492" s="147" t="s">
        <v>25104</v>
      </c>
      <c r="E7492" s="147" t="s">
        <v>2246</v>
      </c>
      <c r="G7492" s="147">
        <v>0</v>
      </c>
      <c r="I7492" s="147">
        <v>4</v>
      </c>
      <c r="J7492" s="147">
        <v>1193993</v>
      </c>
    </row>
    <row r="7493" spans="1:10" x14ac:dyDescent="0.2">
      <c r="A7493" s="147">
        <v>4</v>
      </c>
      <c r="B7493" s="149" t="s">
        <v>25098</v>
      </c>
      <c r="C7493" s="147" t="s">
        <v>2261</v>
      </c>
      <c r="D7493" s="147" t="s">
        <v>25103</v>
      </c>
      <c r="E7493" s="147" t="s">
        <v>2246</v>
      </c>
      <c r="G7493" s="147">
        <v>0</v>
      </c>
      <c r="I7493" s="147">
        <v>4</v>
      </c>
      <c r="J7493" s="147">
        <v>1194051</v>
      </c>
    </row>
    <row r="7494" spans="1:10" x14ac:dyDescent="0.2">
      <c r="A7494" s="147">
        <v>4</v>
      </c>
      <c r="B7494" s="149" t="s">
        <v>25098</v>
      </c>
      <c r="C7494" s="147" t="s">
        <v>2261</v>
      </c>
      <c r="D7494" s="147" t="s">
        <v>25102</v>
      </c>
      <c r="E7494" s="147" t="s">
        <v>2246</v>
      </c>
      <c r="G7494" s="147">
        <v>0</v>
      </c>
      <c r="I7494" s="147">
        <v>4</v>
      </c>
      <c r="J7494" s="147">
        <v>1194050</v>
      </c>
    </row>
    <row r="7495" spans="1:10" x14ac:dyDescent="0.2">
      <c r="A7495" s="147">
        <v>4</v>
      </c>
      <c r="B7495" s="149" t="s">
        <v>25098</v>
      </c>
      <c r="C7495" s="147" t="s">
        <v>2261</v>
      </c>
      <c r="D7495" s="147" t="s">
        <v>25101</v>
      </c>
      <c r="E7495" s="147" t="s">
        <v>2246</v>
      </c>
      <c r="G7495" s="147">
        <v>0</v>
      </c>
      <c r="I7495" s="147">
        <v>4</v>
      </c>
      <c r="J7495" s="147">
        <v>1194011</v>
      </c>
    </row>
    <row r="7496" spans="1:10" x14ac:dyDescent="0.2">
      <c r="A7496" s="147">
        <v>4</v>
      </c>
      <c r="B7496" s="149" t="s">
        <v>25098</v>
      </c>
      <c r="C7496" s="147" t="s">
        <v>2250</v>
      </c>
      <c r="D7496" s="147" t="s">
        <v>25100</v>
      </c>
      <c r="E7496" s="147" t="s">
        <v>2246</v>
      </c>
      <c r="F7496" s="147" t="s">
        <v>2259</v>
      </c>
      <c r="G7496" s="147">
        <v>1</v>
      </c>
      <c r="H7496" s="148">
        <v>41204</v>
      </c>
      <c r="I7496" s="147">
        <v>4</v>
      </c>
      <c r="J7496" s="147">
        <v>1193973</v>
      </c>
    </row>
    <row r="7497" spans="1:10" x14ac:dyDescent="0.2">
      <c r="A7497" s="147">
        <v>4</v>
      </c>
      <c r="B7497" s="149" t="s">
        <v>25098</v>
      </c>
      <c r="C7497" s="147" t="s">
        <v>2250</v>
      </c>
      <c r="D7497" s="147" t="s">
        <v>25099</v>
      </c>
      <c r="E7497" s="147" t="s">
        <v>2246</v>
      </c>
      <c r="F7497" s="147" t="s">
        <v>2259</v>
      </c>
      <c r="G7497" s="147">
        <v>1</v>
      </c>
      <c r="H7497" s="148">
        <v>41204</v>
      </c>
      <c r="I7497" s="147">
        <v>4</v>
      </c>
      <c r="J7497" s="147">
        <v>1193950</v>
      </c>
    </row>
    <row r="7498" spans="1:10" x14ac:dyDescent="0.2">
      <c r="A7498" s="147">
        <v>4</v>
      </c>
      <c r="B7498" s="149" t="s">
        <v>25098</v>
      </c>
      <c r="C7498" s="147" t="s">
        <v>2250</v>
      </c>
      <c r="D7498" s="147" t="s">
        <v>25099</v>
      </c>
      <c r="E7498" s="147" t="s">
        <v>2246</v>
      </c>
      <c r="F7498" s="147" t="s">
        <v>2259</v>
      </c>
      <c r="G7498" s="147">
        <v>1</v>
      </c>
      <c r="H7498" s="148">
        <v>41204</v>
      </c>
      <c r="I7498" s="147">
        <v>4</v>
      </c>
      <c r="J7498" s="147">
        <v>1205800</v>
      </c>
    </row>
    <row r="7499" spans="1:10" x14ac:dyDescent="0.2">
      <c r="A7499" s="147">
        <v>4</v>
      </c>
      <c r="B7499" s="149" t="s">
        <v>25098</v>
      </c>
      <c r="C7499" s="147" t="s">
        <v>2277</v>
      </c>
      <c r="D7499" s="147" t="s">
        <v>21059</v>
      </c>
      <c r="E7499" s="147" t="s">
        <v>2246</v>
      </c>
      <c r="G7499" s="147">
        <v>0</v>
      </c>
      <c r="I7499" s="147">
        <v>4</v>
      </c>
      <c r="J7499" s="147">
        <v>1193992</v>
      </c>
    </row>
    <row r="7500" spans="1:10" x14ac:dyDescent="0.2">
      <c r="A7500" s="147">
        <v>5</v>
      </c>
      <c r="B7500" s="149" t="s">
        <v>25097</v>
      </c>
      <c r="C7500" s="147" t="s">
        <v>2242</v>
      </c>
      <c r="D7500" s="147" t="s">
        <v>25096</v>
      </c>
      <c r="E7500" s="147" t="s">
        <v>2246</v>
      </c>
      <c r="G7500" s="147">
        <v>0</v>
      </c>
      <c r="I7500" s="147">
        <v>5</v>
      </c>
      <c r="J7500" s="147">
        <v>2569944</v>
      </c>
    </row>
    <row r="7501" spans="1:10" x14ac:dyDescent="0.2">
      <c r="A7501" s="147">
        <v>6</v>
      </c>
      <c r="B7501" s="149" t="s">
        <v>25095</v>
      </c>
      <c r="C7501" s="147" t="s">
        <v>2242</v>
      </c>
      <c r="D7501" s="147" t="s">
        <v>25094</v>
      </c>
      <c r="E7501" s="147" t="s">
        <v>2240</v>
      </c>
      <c r="G7501" s="147">
        <v>0</v>
      </c>
      <c r="I7501" s="147">
        <v>6</v>
      </c>
      <c r="J7501" s="147">
        <v>2570019</v>
      </c>
    </row>
    <row r="7502" spans="1:10" x14ac:dyDescent="0.2">
      <c r="A7502" s="147">
        <v>6</v>
      </c>
      <c r="B7502" s="149" t="s">
        <v>25093</v>
      </c>
      <c r="C7502" s="147" t="s">
        <v>2242</v>
      </c>
      <c r="D7502" s="147" t="s">
        <v>25092</v>
      </c>
      <c r="E7502" s="147" t="s">
        <v>2240</v>
      </c>
      <c r="G7502" s="147">
        <v>0</v>
      </c>
      <c r="I7502" s="147">
        <v>6</v>
      </c>
      <c r="J7502" s="147">
        <v>2570014</v>
      </c>
    </row>
    <row r="7503" spans="1:10" x14ac:dyDescent="0.2">
      <c r="A7503" s="147">
        <v>6</v>
      </c>
      <c r="B7503" s="149" t="s">
        <v>25091</v>
      </c>
      <c r="C7503" s="147" t="s">
        <v>2242</v>
      </c>
      <c r="D7503" s="147" t="s">
        <v>25090</v>
      </c>
      <c r="E7503" s="147" t="s">
        <v>2240</v>
      </c>
      <c r="G7503" s="147">
        <v>0</v>
      </c>
      <c r="I7503" s="147">
        <v>5</v>
      </c>
      <c r="J7503" s="147">
        <v>2570011</v>
      </c>
    </row>
    <row r="7504" spans="1:10" x14ac:dyDescent="0.2">
      <c r="A7504" s="147">
        <v>6</v>
      </c>
      <c r="B7504" s="149" t="s">
        <v>25089</v>
      </c>
      <c r="C7504" s="147" t="s">
        <v>2242</v>
      </c>
      <c r="D7504" s="147" t="s">
        <v>25088</v>
      </c>
      <c r="E7504" s="147" t="s">
        <v>2240</v>
      </c>
      <c r="G7504" s="147">
        <v>0</v>
      </c>
      <c r="I7504" s="147">
        <v>5</v>
      </c>
      <c r="J7504" s="147">
        <v>2569960</v>
      </c>
    </row>
    <row r="7505" spans="1:10" x14ac:dyDescent="0.2">
      <c r="A7505" s="147">
        <v>6</v>
      </c>
      <c r="B7505" s="149" t="s">
        <v>25087</v>
      </c>
      <c r="C7505" s="147" t="s">
        <v>2242</v>
      </c>
      <c r="D7505" s="147" t="s">
        <v>25086</v>
      </c>
      <c r="E7505" s="147" t="s">
        <v>2240</v>
      </c>
      <c r="G7505" s="147">
        <v>0</v>
      </c>
      <c r="I7505" s="147">
        <v>5</v>
      </c>
      <c r="J7505" s="147">
        <v>2569868</v>
      </c>
    </row>
    <row r="7506" spans="1:10" x14ac:dyDescent="0.2">
      <c r="A7506" s="147">
        <v>6</v>
      </c>
      <c r="B7506" s="149" t="s">
        <v>25085</v>
      </c>
      <c r="C7506" s="147" t="s">
        <v>2242</v>
      </c>
      <c r="D7506" s="147" t="s">
        <v>25084</v>
      </c>
      <c r="E7506" s="147" t="s">
        <v>2240</v>
      </c>
      <c r="G7506" s="147">
        <v>0</v>
      </c>
      <c r="I7506" s="147">
        <v>5</v>
      </c>
      <c r="J7506" s="147">
        <v>2569872</v>
      </c>
    </row>
    <row r="7507" spans="1:10" x14ac:dyDescent="0.2">
      <c r="A7507" s="147">
        <v>6</v>
      </c>
      <c r="B7507" s="149" t="s">
        <v>25083</v>
      </c>
      <c r="C7507" s="147" t="s">
        <v>2242</v>
      </c>
      <c r="D7507" s="147" t="s">
        <v>25082</v>
      </c>
      <c r="E7507" s="147" t="s">
        <v>2240</v>
      </c>
      <c r="G7507" s="147">
        <v>0</v>
      </c>
      <c r="I7507" s="147">
        <v>5</v>
      </c>
      <c r="J7507" s="147">
        <v>2569987</v>
      </c>
    </row>
    <row r="7508" spans="1:10" x14ac:dyDescent="0.2">
      <c r="A7508" s="147">
        <v>5</v>
      </c>
      <c r="B7508" s="149" t="s">
        <v>25081</v>
      </c>
      <c r="C7508" s="147" t="s">
        <v>2242</v>
      </c>
      <c r="D7508" s="147" t="s">
        <v>25080</v>
      </c>
      <c r="E7508" s="147" t="s">
        <v>2246</v>
      </c>
      <c r="G7508" s="147">
        <v>0</v>
      </c>
      <c r="I7508" s="147">
        <v>5</v>
      </c>
      <c r="J7508" s="147">
        <v>2569917</v>
      </c>
    </row>
    <row r="7509" spans="1:10" x14ac:dyDescent="0.2">
      <c r="A7509" s="147">
        <v>6</v>
      </c>
      <c r="B7509" s="149" t="s">
        <v>25079</v>
      </c>
      <c r="C7509" s="147" t="s">
        <v>2242</v>
      </c>
      <c r="D7509" s="147" t="s">
        <v>25078</v>
      </c>
      <c r="E7509" s="147" t="s">
        <v>2240</v>
      </c>
      <c r="G7509" s="147">
        <v>0</v>
      </c>
      <c r="I7509" s="147">
        <v>6</v>
      </c>
      <c r="J7509" s="147">
        <v>2570021</v>
      </c>
    </row>
    <row r="7510" spans="1:10" x14ac:dyDescent="0.2">
      <c r="A7510" s="147">
        <v>6</v>
      </c>
      <c r="B7510" s="149" t="s">
        <v>25077</v>
      </c>
      <c r="C7510" s="147" t="s">
        <v>2242</v>
      </c>
      <c r="D7510" s="147" t="s">
        <v>25076</v>
      </c>
      <c r="E7510" s="147" t="s">
        <v>2240</v>
      </c>
      <c r="G7510" s="147">
        <v>0</v>
      </c>
      <c r="I7510" s="147">
        <v>6</v>
      </c>
      <c r="J7510" s="147">
        <v>2570033</v>
      </c>
    </row>
    <row r="7511" spans="1:10" x14ac:dyDescent="0.2">
      <c r="A7511" s="147">
        <v>6</v>
      </c>
      <c r="B7511" s="149" t="s">
        <v>25075</v>
      </c>
      <c r="C7511" s="147" t="s">
        <v>2242</v>
      </c>
      <c r="D7511" s="147" t="s">
        <v>25074</v>
      </c>
      <c r="E7511" s="147" t="s">
        <v>2240</v>
      </c>
      <c r="G7511" s="147">
        <v>0</v>
      </c>
      <c r="I7511" s="147">
        <v>6</v>
      </c>
      <c r="J7511" s="147">
        <v>2570031</v>
      </c>
    </row>
    <row r="7512" spans="1:10" x14ac:dyDescent="0.2">
      <c r="A7512" s="147">
        <v>6</v>
      </c>
      <c r="B7512" s="149" t="s">
        <v>25073</v>
      </c>
      <c r="C7512" s="147" t="s">
        <v>2242</v>
      </c>
      <c r="D7512" s="147" t="s">
        <v>25072</v>
      </c>
      <c r="E7512" s="147" t="s">
        <v>2240</v>
      </c>
      <c r="G7512" s="147">
        <v>0</v>
      </c>
      <c r="I7512" s="147">
        <v>6</v>
      </c>
      <c r="J7512" s="147">
        <v>2570037</v>
      </c>
    </row>
    <row r="7513" spans="1:10" x14ac:dyDescent="0.2">
      <c r="A7513" s="147">
        <v>6</v>
      </c>
      <c r="B7513" s="149" t="s">
        <v>25071</v>
      </c>
      <c r="C7513" s="147" t="s">
        <v>2242</v>
      </c>
      <c r="D7513" s="147" t="s">
        <v>25070</v>
      </c>
      <c r="E7513" s="147" t="s">
        <v>2240</v>
      </c>
      <c r="G7513" s="147">
        <v>0</v>
      </c>
      <c r="I7513" s="147">
        <v>6</v>
      </c>
      <c r="J7513" s="147">
        <v>2570039</v>
      </c>
    </row>
    <row r="7514" spans="1:10" x14ac:dyDescent="0.2">
      <c r="A7514" s="147">
        <v>6</v>
      </c>
      <c r="B7514" s="149" t="s">
        <v>25069</v>
      </c>
      <c r="C7514" s="147" t="s">
        <v>2242</v>
      </c>
      <c r="D7514" s="147" t="s">
        <v>25068</v>
      </c>
      <c r="E7514" s="147" t="s">
        <v>2240</v>
      </c>
      <c r="G7514" s="147">
        <v>0</v>
      </c>
      <c r="I7514" s="147">
        <v>6</v>
      </c>
      <c r="J7514" s="147">
        <v>2570036</v>
      </c>
    </row>
    <row r="7515" spans="1:10" x14ac:dyDescent="0.2">
      <c r="A7515" s="147">
        <v>6</v>
      </c>
      <c r="B7515" s="149" t="s">
        <v>25067</v>
      </c>
      <c r="C7515" s="147" t="s">
        <v>2242</v>
      </c>
      <c r="D7515" s="147" t="s">
        <v>25066</v>
      </c>
      <c r="E7515" s="147" t="s">
        <v>2240</v>
      </c>
      <c r="G7515" s="147">
        <v>0</v>
      </c>
      <c r="I7515" s="147">
        <v>6</v>
      </c>
      <c r="J7515" s="147">
        <v>2570025</v>
      </c>
    </row>
    <row r="7516" spans="1:10" x14ac:dyDescent="0.2">
      <c r="A7516" s="147">
        <v>6</v>
      </c>
      <c r="B7516" s="149" t="s">
        <v>25065</v>
      </c>
      <c r="C7516" s="147" t="s">
        <v>2242</v>
      </c>
      <c r="D7516" s="147" t="s">
        <v>25064</v>
      </c>
      <c r="E7516" s="147" t="s">
        <v>2240</v>
      </c>
      <c r="G7516" s="147">
        <v>0</v>
      </c>
      <c r="I7516" s="147">
        <v>5</v>
      </c>
      <c r="J7516" s="147">
        <v>2570007</v>
      </c>
    </row>
    <row r="7517" spans="1:10" x14ac:dyDescent="0.2">
      <c r="A7517" s="147">
        <v>6</v>
      </c>
      <c r="B7517" s="149" t="s">
        <v>25063</v>
      </c>
      <c r="C7517" s="147" t="s">
        <v>2242</v>
      </c>
      <c r="D7517" s="147" t="s">
        <v>25062</v>
      </c>
      <c r="E7517" s="147" t="s">
        <v>2240</v>
      </c>
      <c r="G7517" s="147">
        <v>0</v>
      </c>
      <c r="I7517" s="147">
        <v>5</v>
      </c>
      <c r="J7517" s="147">
        <v>2569880</v>
      </c>
    </row>
    <row r="7518" spans="1:10" x14ac:dyDescent="0.2">
      <c r="A7518" s="147">
        <v>6</v>
      </c>
      <c r="B7518" s="149" t="s">
        <v>25061</v>
      </c>
      <c r="C7518" s="147" t="s">
        <v>2242</v>
      </c>
      <c r="D7518" s="147" t="s">
        <v>25060</v>
      </c>
      <c r="E7518" s="147" t="s">
        <v>2240</v>
      </c>
      <c r="G7518" s="147">
        <v>0</v>
      </c>
      <c r="I7518" s="147">
        <v>5</v>
      </c>
      <c r="J7518" s="147">
        <v>2569860</v>
      </c>
    </row>
    <row r="7519" spans="1:10" x14ac:dyDescent="0.2">
      <c r="A7519" s="147">
        <v>6</v>
      </c>
      <c r="B7519" s="149" t="s">
        <v>25059</v>
      </c>
      <c r="C7519" s="147" t="s">
        <v>2242</v>
      </c>
      <c r="D7519" s="147" t="s">
        <v>25058</v>
      </c>
      <c r="E7519" s="147" t="s">
        <v>2240</v>
      </c>
      <c r="G7519" s="147">
        <v>0</v>
      </c>
      <c r="I7519" s="147">
        <v>5</v>
      </c>
      <c r="J7519" s="147">
        <v>2569876</v>
      </c>
    </row>
    <row r="7520" spans="1:10" x14ac:dyDescent="0.2">
      <c r="A7520" s="147">
        <v>6</v>
      </c>
      <c r="B7520" s="149" t="s">
        <v>25057</v>
      </c>
      <c r="C7520" s="147" t="s">
        <v>2242</v>
      </c>
      <c r="D7520" s="147" t="s">
        <v>25056</v>
      </c>
      <c r="E7520" s="147" t="s">
        <v>2240</v>
      </c>
      <c r="G7520" s="147">
        <v>0</v>
      </c>
      <c r="I7520" s="147">
        <v>5</v>
      </c>
      <c r="J7520" s="147">
        <v>2569974</v>
      </c>
    </row>
    <row r="7521" spans="1:10" x14ac:dyDescent="0.2">
      <c r="A7521" s="147">
        <v>6</v>
      </c>
      <c r="B7521" s="149" t="s">
        <v>25055</v>
      </c>
      <c r="C7521" s="147" t="s">
        <v>2242</v>
      </c>
      <c r="D7521" s="147" t="s">
        <v>25054</v>
      </c>
      <c r="E7521" s="147" t="s">
        <v>2240</v>
      </c>
      <c r="G7521" s="147">
        <v>0</v>
      </c>
      <c r="I7521" s="147">
        <v>5</v>
      </c>
      <c r="J7521" s="147">
        <v>2569967</v>
      </c>
    </row>
    <row r="7522" spans="1:10" x14ac:dyDescent="0.2">
      <c r="A7522" s="147">
        <v>6</v>
      </c>
      <c r="B7522" s="149" t="s">
        <v>25053</v>
      </c>
      <c r="C7522" s="147" t="s">
        <v>2242</v>
      </c>
      <c r="D7522" s="147" t="s">
        <v>25052</v>
      </c>
      <c r="E7522" s="147" t="s">
        <v>2240</v>
      </c>
      <c r="G7522" s="147">
        <v>0</v>
      </c>
      <c r="I7522" s="147">
        <v>5</v>
      </c>
      <c r="J7522" s="147">
        <v>2569963</v>
      </c>
    </row>
    <row r="7523" spans="1:10" x14ac:dyDescent="0.2">
      <c r="A7523" s="147">
        <v>5</v>
      </c>
      <c r="B7523" s="149" t="s">
        <v>25051</v>
      </c>
      <c r="C7523" s="147" t="s">
        <v>2242</v>
      </c>
      <c r="D7523" s="147" t="s">
        <v>25050</v>
      </c>
      <c r="E7523" s="147" t="s">
        <v>2246</v>
      </c>
      <c r="G7523" s="147">
        <v>0</v>
      </c>
      <c r="I7523" s="147">
        <v>5</v>
      </c>
      <c r="J7523" s="147">
        <v>2569958</v>
      </c>
    </row>
    <row r="7524" spans="1:10" x14ac:dyDescent="0.2">
      <c r="A7524" s="147">
        <v>6</v>
      </c>
      <c r="B7524" s="149" t="s">
        <v>25049</v>
      </c>
      <c r="C7524" s="147" t="s">
        <v>2242</v>
      </c>
      <c r="D7524" s="147" t="s">
        <v>25048</v>
      </c>
      <c r="E7524" s="147" t="s">
        <v>2240</v>
      </c>
      <c r="G7524" s="147">
        <v>0</v>
      </c>
      <c r="I7524" s="147">
        <v>6</v>
      </c>
      <c r="J7524" s="147">
        <v>2570041</v>
      </c>
    </row>
    <row r="7525" spans="1:10" x14ac:dyDescent="0.2">
      <c r="A7525" s="147">
        <v>6</v>
      </c>
      <c r="B7525" s="149" t="s">
        <v>25047</v>
      </c>
      <c r="C7525" s="147" t="s">
        <v>2242</v>
      </c>
      <c r="D7525" s="147" t="s">
        <v>25046</v>
      </c>
      <c r="E7525" s="147" t="s">
        <v>2240</v>
      </c>
      <c r="G7525" s="147">
        <v>0</v>
      </c>
      <c r="I7525" s="147">
        <v>6</v>
      </c>
      <c r="J7525" s="147">
        <v>2570043</v>
      </c>
    </row>
    <row r="7526" spans="1:10" x14ac:dyDescent="0.2">
      <c r="A7526" s="147">
        <v>6</v>
      </c>
      <c r="B7526" s="149" t="s">
        <v>25045</v>
      </c>
      <c r="C7526" s="147" t="s">
        <v>2242</v>
      </c>
      <c r="D7526" s="147" t="s">
        <v>25044</v>
      </c>
      <c r="E7526" s="147" t="s">
        <v>2240</v>
      </c>
      <c r="G7526" s="147">
        <v>0</v>
      </c>
      <c r="I7526" s="147">
        <v>5</v>
      </c>
      <c r="J7526" s="147">
        <v>2569942</v>
      </c>
    </row>
    <row r="7527" spans="1:10" x14ac:dyDescent="0.2">
      <c r="A7527" s="147">
        <v>6</v>
      </c>
      <c r="B7527" s="149" t="s">
        <v>25043</v>
      </c>
      <c r="C7527" s="147" t="s">
        <v>2242</v>
      </c>
      <c r="D7527" s="147" t="s">
        <v>25042</v>
      </c>
      <c r="E7527" s="147" t="s">
        <v>2240</v>
      </c>
      <c r="G7527" s="147">
        <v>0</v>
      </c>
      <c r="I7527" s="147">
        <v>5</v>
      </c>
      <c r="J7527" s="147">
        <v>2569994</v>
      </c>
    </row>
    <row r="7528" spans="1:10" x14ac:dyDescent="0.2">
      <c r="A7528" s="147">
        <v>6</v>
      </c>
      <c r="B7528" s="149" t="s">
        <v>25041</v>
      </c>
      <c r="C7528" s="147" t="s">
        <v>2242</v>
      </c>
      <c r="D7528" s="147" t="s">
        <v>25040</v>
      </c>
      <c r="E7528" s="147" t="s">
        <v>2240</v>
      </c>
      <c r="G7528" s="147">
        <v>0</v>
      </c>
      <c r="I7528" s="147">
        <v>5</v>
      </c>
      <c r="J7528" s="147">
        <v>2569871</v>
      </c>
    </row>
    <row r="7529" spans="1:10" x14ac:dyDescent="0.2">
      <c r="A7529" s="147">
        <v>6</v>
      </c>
      <c r="B7529" s="149" t="s">
        <v>25039</v>
      </c>
      <c r="C7529" s="147" t="s">
        <v>2242</v>
      </c>
      <c r="D7529" s="147" t="s">
        <v>25038</v>
      </c>
      <c r="E7529" s="147" t="s">
        <v>2240</v>
      </c>
      <c r="G7529" s="147">
        <v>0</v>
      </c>
      <c r="I7529" s="147">
        <v>5</v>
      </c>
      <c r="J7529" s="147">
        <v>2569870</v>
      </c>
    </row>
    <row r="7530" spans="1:10" x14ac:dyDescent="0.2">
      <c r="A7530" s="147">
        <v>6</v>
      </c>
      <c r="B7530" s="149" t="s">
        <v>25037</v>
      </c>
      <c r="C7530" s="147" t="s">
        <v>2242</v>
      </c>
      <c r="D7530" s="147" t="s">
        <v>25036</v>
      </c>
      <c r="E7530" s="147" t="s">
        <v>2240</v>
      </c>
      <c r="G7530" s="147">
        <v>0</v>
      </c>
      <c r="I7530" s="147">
        <v>5</v>
      </c>
      <c r="J7530" s="147">
        <v>2569881</v>
      </c>
    </row>
    <row r="7531" spans="1:10" x14ac:dyDescent="0.2">
      <c r="A7531" s="147">
        <v>5</v>
      </c>
      <c r="B7531" s="149" t="s">
        <v>25035</v>
      </c>
      <c r="C7531" s="147" t="s">
        <v>2242</v>
      </c>
      <c r="D7531" s="147" t="s">
        <v>25034</v>
      </c>
      <c r="E7531" s="147" t="s">
        <v>2246</v>
      </c>
      <c r="G7531" s="147">
        <v>0</v>
      </c>
      <c r="I7531" s="147">
        <v>5</v>
      </c>
      <c r="J7531" s="147">
        <v>2569854</v>
      </c>
    </row>
    <row r="7532" spans="1:10" x14ac:dyDescent="0.2">
      <c r="A7532" s="147">
        <v>6</v>
      </c>
      <c r="B7532" s="149" t="s">
        <v>25033</v>
      </c>
      <c r="C7532" s="147" t="s">
        <v>2242</v>
      </c>
      <c r="D7532" s="147" t="s">
        <v>25032</v>
      </c>
      <c r="E7532" s="147" t="s">
        <v>2240</v>
      </c>
      <c r="G7532" s="147">
        <v>0</v>
      </c>
      <c r="I7532" s="147">
        <v>6</v>
      </c>
      <c r="J7532" s="147">
        <v>2570065</v>
      </c>
    </row>
    <row r="7533" spans="1:10" x14ac:dyDescent="0.2">
      <c r="A7533" s="147">
        <v>6</v>
      </c>
      <c r="B7533" s="149" t="s">
        <v>25031</v>
      </c>
      <c r="C7533" s="147" t="s">
        <v>2242</v>
      </c>
      <c r="D7533" s="147" t="s">
        <v>25030</v>
      </c>
      <c r="E7533" s="147" t="s">
        <v>2240</v>
      </c>
      <c r="G7533" s="147">
        <v>0</v>
      </c>
      <c r="I7533" s="147">
        <v>6</v>
      </c>
      <c r="J7533" s="147">
        <v>2570067</v>
      </c>
    </row>
    <row r="7534" spans="1:10" x14ac:dyDescent="0.2">
      <c r="A7534" s="147">
        <v>6</v>
      </c>
      <c r="B7534" s="149" t="s">
        <v>25029</v>
      </c>
      <c r="C7534" s="147" t="s">
        <v>2242</v>
      </c>
      <c r="D7534" s="147" t="s">
        <v>25028</v>
      </c>
      <c r="E7534" s="147" t="s">
        <v>2240</v>
      </c>
      <c r="G7534" s="147">
        <v>0</v>
      </c>
      <c r="I7534" s="147">
        <v>6</v>
      </c>
      <c r="J7534" s="147">
        <v>2570058</v>
      </c>
    </row>
    <row r="7535" spans="1:10" x14ac:dyDescent="0.2">
      <c r="A7535" s="147">
        <v>6</v>
      </c>
      <c r="B7535" s="149" t="s">
        <v>25027</v>
      </c>
      <c r="C7535" s="147" t="s">
        <v>2242</v>
      </c>
      <c r="D7535" s="147" t="s">
        <v>25026</v>
      </c>
      <c r="E7535" s="147" t="s">
        <v>2240</v>
      </c>
      <c r="G7535" s="147">
        <v>0</v>
      </c>
      <c r="I7535" s="147">
        <v>6</v>
      </c>
      <c r="J7535" s="147">
        <v>2570057</v>
      </c>
    </row>
    <row r="7536" spans="1:10" x14ac:dyDescent="0.2">
      <c r="A7536" s="147">
        <v>6</v>
      </c>
      <c r="B7536" s="149" t="s">
        <v>25025</v>
      </c>
      <c r="C7536" s="147" t="s">
        <v>2242</v>
      </c>
      <c r="D7536" s="147" t="s">
        <v>25024</v>
      </c>
      <c r="E7536" s="147" t="s">
        <v>2240</v>
      </c>
      <c r="G7536" s="147">
        <v>0</v>
      </c>
      <c r="I7536" s="147">
        <v>6</v>
      </c>
      <c r="J7536" s="147">
        <v>2570061</v>
      </c>
    </row>
    <row r="7537" spans="1:10" x14ac:dyDescent="0.2">
      <c r="A7537" s="147">
        <v>6</v>
      </c>
      <c r="B7537" s="149" t="s">
        <v>25023</v>
      </c>
      <c r="C7537" s="147" t="s">
        <v>2242</v>
      </c>
      <c r="D7537" s="147" t="s">
        <v>25022</v>
      </c>
      <c r="E7537" s="147" t="s">
        <v>2240</v>
      </c>
      <c r="G7537" s="147">
        <v>0</v>
      </c>
      <c r="I7537" s="147">
        <v>6</v>
      </c>
      <c r="J7537" s="147">
        <v>2570056</v>
      </c>
    </row>
    <row r="7538" spans="1:10" x14ac:dyDescent="0.2">
      <c r="A7538" s="147">
        <v>6</v>
      </c>
      <c r="B7538" s="149" t="s">
        <v>25021</v>
      </c>
      <c r="C7538" s="147" t="s">
        <v>2242</v>
      </c>
      <c r="D7538" s="147" t="s">
        <v>25020</v>
      </c>
      <c r="E7538" s="147" t="s">
        <v>2240</v>
      </c>
      <c r="G7538" s="147">
        <v>0</v>
      </c>
      <c r="I7538" s="147">
        <v>6</v>
      </c>
      <c r="J7538" s="147">
        <v>2570063</v>
      </c>
    </row>
    <row r="7539" spans="1:10" x14ac:dyDescent="0.2">
      <c r="A7539" s="147">
        <v>6</v>
      </c>
      <c r="B7539" s="149" t="s">
        <v>25019</v>
      </c>
      <c r="C7539" s="147" t="s">
        <v>2242</v>
      </c>
      <c r="D7539" s="147" t="s">
        <v>25018</v>
      </c>
      <c r="E7539" s="147" t="s">
        <v>2240</v>
      </c>
      <c r="G7539" s="147">
        <v>0</v>
      </c>
      <c r="I7539" s="147">
        <v>5</v>
      </c>
      <c r="J7539" s="147">
        <v>2569953</v>
      </c>
    </row>
    <row r="7540" spans="1:10" x14ac:dyDescent="0.2">
      <c r="A7540" s="147">
        <v>6</v>
      </c>
      <c r="B7540" s="149" t="s">
        <v>25017</v>
      </c>
      <c r="C7540" s="147" t="s">
        <v>2242</v>
      </c>
      <c r="D7540" s="147" t="s">
        <v>25016</v>
      </c>
      <c r="E7540" s="147" t="s">
        <v>2240</v>
      </c>
      <c r="G7540" s="147">
        <v>0</v>
      </c>
      <c r="I7540" s="147">
        <v>5</v>
      </c>
      <c r="J7540" s="147">
        <v>2569929</v>
      </c>
    </row>
    <row r="7541" spans="1:10" x14ac:dyDescent="0.2">
      <c r="A7541" s="147">
        <v>6</v>
      </c>
      <c r="B7541" s="149" t="s">
        <v>25015</v>
      </c>
      <c r="C7541" s="147" t="s">
        <v>2242</v>
      </c>
      <c r="D7541" s="147" t="s">
        <v>25014</v>
      </c>
      <c r="E7541" s="147" t="s">
        <v>2240</v>
      </c>
      <c r="G7541" s="147">
        <v>0</v>
      </c>
      <c r="I7541" s="147">
        <v>5</v>
      </c>
      <c r="J7541" s="147">
        <v>2569988</v>
      </c>
    </row>
    <row r="7542" spans="1:10" x14ac:dyDescent="0.2">
      <c r="A7542" s="147">
        <v>6</v>
      </c>
      <c r="B7542" s="149" t="s">
        <v>25013</v>
      </c>
      <c r="C7542" s="147" t="s">
        <v>2242</v>
      </c>
      <c r="D7542" s="147" t="s">
        <v>25012</v>
      </c>
      <c r="E7542" s="147" t="s">
        <v>2240</v>
      </c>
      <c r="G7542" s="147">
        <v>0</v>
      </c>
      <c r="I7542" s="147">
        <v>5</v>
      </c>
      <c r="J7542" s="147">
        <v>2569883</v>
      </c>
    </row>
    <row r="7543" spans="1:10" x14ac:dyDescent="0.2">
      <c r="A7543" s="147">
        <v>6</v>
      </c>
      <c r="B7543" s="149" t="s">
        <v>25011</v>
      </c>
      <c r="C7543" s="147" t="s">
        <v>2242</v>
      </c>
      <c r="D7543" s="147" t="s">
        <v>25010</v>
      </c>
      <c r="E7543" s="147" t="s">
        <v>2240</v>
      </c>
      <c r="G7543" s="147">
        <v>0</v>
      </c>
      <c r="I7543" s="147">
        <v>5</v>
      </c>
      <c r="J7543" s="147">
        <v>2569907</v>
      </c>
    </row>
    <row r="7544" spans="1:10" x14ac:dyDescent="0.2">
      <c r="A7544" s="147">
        <v>6</v>
      </c>
      <c r="B7544" s="149" t="s">
        <v>25009</v>
      </c>
      <c r="C7544" s="147" t="s">
        <v>2242</v>
      </c>
      <c r="D7544" s="147" t="s">
        <v>25008</v>
      </c>
      <c r="E7544" s="147" t="s">
        <v>2240</v>
      </c>
      <c r="G7544" s="147">
        <v>0</v>
      </c>
      <c r="I7544" s="147">
        <v>5</v>
      </c>
      <c r="J7544" s="147">
        <v>2569895</v>
      </c>
    </row>
    <row r="7545" spans="1:10" x14ac:dyDescent="0.2">
      <c r="A7545" s="147">
        <v>6</v>
      </c>
      <c r="B7545" s="149" t="s">
        <v>25007</v>
      </c>
      <c r="C7545" s="147" t="s">
        <v>2242</v>
      </c>
      <c r="D7545" s="147" t="s">
        <v>25006</v>
      </c>
      <c r="E7545" s="147" t="s">
        <v>2240</v>
      </c>
      <c r="G7545" s="147">
        <v>0</v>
      </c>
      <c r="I7545" s="147">
        <v>5</v>
      </c>
      <c r="J7545" s="147">
        <v>2570013</v>
      </c>
    </row>
    <row r="7546" spans="1:10" x14ac:dyDescent="0.2">
      <c r="A7546" s="147">
        <v>6</v>
      </c>
      <c r="B7546" s="149" t="s">
        <v>25005</v>
      </c>
      <c r="C7546" s="147" t="s">
        <v>2242</v>
      </c>
      <c r="D7546" s="147" t="s">
        <v>25004</v>
      </c>
      <c r="E7546" s="147" t="s">
        <v>2240</v>
      </c>
      <c r="G7546" s="147">
        <v>0</v>
      </c>
      <c r="I7546" s="147">
        <v>5</v>
      </c>
      <c r="J7546" s="147">
        <v>2569980</v>
      </c>
    </row>
    <row r="7547" spans="1:10" x14ac:dyDescent="0.2">
      <c r="A7547" s="147">
        <v>6</v>
      </c>
      <c r="B7547" s="149" t="s">
        <v>25003</v>
      </c>
      <c r="C7547" s="147" t="s">
        <v>2242</v>
      </c>
      <c r="D7547" s="147" t="s">
        <v>25002</v>
      </c>
      <c r="E7547" s="147" t="s">
        <v>2240</v>
      </c>
      <c r="G7547" s="147">
        <v>0</v>
      </c>
      <c r="I7547" s="147">
        <v>5</v>
      </c>
      <c r="J7547" s="147">
        <v>2569887</v>
      </c>
    </row>
    <row r="7548" spans="1:10" x14ac:dyDescent="0.2">
      <c r="A7548" s="147">
        <v>6</v>
      </c>
      <c r="B7548" s="149" t="s">
        <v>25001</v>
      </c>
      <c r="C7548" s="147" t="s">
        <v>2242</v>
      </c>
      <c r="D7548" s="147" t="s">
        <v>25000</v>
      </c>
      <c r="E7548" s="147" t="s">
        <v>2240</v>
      </c>
      <c r="G7548" s="147">
        <v>0</v>
      </c>
      <c r="I7548" s="147">
        <v>5</v>
      </c>
      <c r="J7548" s="147">
        <v>2569966</v>
      </c>
    </row>
    <row r="7549" spans="1:10" x14ac:dyDescent="0.2">
      <c r="A7549" s="147">
        <v>6</v>
      </c>
      <c r="B7549" s="149" t="s">
        <v>24999</v>
      </c>
      <c r="C7549" s="147" t="s">
        <v>2242</v>
      </c>
      <c r="D7549" s="147" t="s">
        <v>24998</v>
      </c>
      <c r="E7549" s="147" t="s">
        <v>2240</v>
      </c>
      <c r="G7549" s="147">
        <v>0</v>
      </c>
      <c r="I7549" s="147">
        <v>5</v>
      </c>
      <c r="J7549" s="147">
        <v>2569937</v>
      </c>
    </row>
    <row r="7550" spans="1:10" x14ac:dyDescent="0.2">
      <c r="A7550" s="147">
        <v>6</v>
      </c>
      <c r="B7550" s="149" t="s">
        <v>24997</v>
      </c>
      <c r="C7550" s="147" t="s">
        <v>2242</v>
      </c>
      <c r="D7550" s="147" t="s">
        <v>24996</v>
      </c>
      <c r="E7550" s="147" t="s">
        <v>2240</v>
      </c>
      <c r="G7550" s="147">
        <v>0</v>
      </c>
      <c r="I7550" s="147">
        <v>5</v>
      </c>
      <c r="J7550" s="147">
        <v>2569959</v>
      </c>
    </row>
    <row r="7551" spans="1:10" x14ac:dyDescent="0.2">
      <c r="A7551" s="147">
        <v>6</v>
      </c>
      <c r="B7551" s="149" t="s">
        <v>24995</v>
      </c>
      <c r="C7551" s="147" t="s">
        <v>2242</v>
      </c>
      <c r="D7551" s="147" t="s">
        <v>24994</v>
      </c>
      <c r="E7551" s="147" t="s">
        <v>2240</v>
      </c>
      <c r="G7551" s="147">
        <v>0</v>
      </c>
      <c r="I7551" s="147">
        <v>5</v>
      </c>
      <c r="J7551" s="147">
        <v>2569978</v>
      </c>
    </row>
    <row r="7552" spans="1:10" x14ac:dyDescent="0.2">
      <c r="A7552" s="147">
        <v>6</v>
      </c>
      <c r="B7552" s="149" t="s">
        <v>24993</v>
      </c>
      <c r="C7552" s="147" t="s">
        <v>2242</v>
      </c>
      <c r="D7552" s="147" t="s">
        <v>24992</v>
      </c>
      <c r="E7552" s="147" t="s">
        <v>2240</v>
      </c>
      <c r="G7552" s="147">
        <v>0</v>
      </c>
      <c r="I7552" s="147">
        <v>5</v>
      </c>
      <c r="J7552" s="147">
        <v>2569935</v>
      </c>
    </row>
    <row r="7553" spans="1:10" x14ac:dyDescent="0.2">
      <c r="A7553" s="147">
        <v>5</v>
      </c>
      <c r="B7553" s="149" t="s">
        <v>24991</v>
      </c>
      <c r="C7553" s="147" t="s">
        <v>2242</v>
      </c>
      <c r="D7553" s="147" t="s">
        <v>24990</v>
      </c>
      <c r="E7553" s="147" t="s">
        <v>2246</v>
      </c>
      <c r="G7553" s="147">
        <v>0</v>
      </c>
      <c r="I7553" s="147">
        <v>5</v>
      </c>
      <c r="J7553" s="147">
        <v>2569900</v>
      </c>
    </row>
    <row r="7554" spans="1:10" x14ac:dyDescent="0.2">
      <c r="A7554" s="147">
        <v>6</v>
      </c>
      <c r="B7554" s="149" t="s">
        <v>24989</v>
      </c>
      <c r="C7554" s="147" t="s">
        <v>2242</v>
      </c>
      <c r="D7554" s="147" t="s">
        <v>24988</v>
      </c>
      <c r="E7554" s="147" t="s">
        <v>2240</v>
      </c>
      <c r="G7554" s="147">
        <v>0</v>
      </c>
      <c r="I7554" s="147">
        <v>6</v>
      </c>
      <c r="J7554" s="147">
        <v>2570070</v>
      </c>
    </row>
    <row r="7555" spans="1:10" x14ac:dyDescent="0.2">
      <c r="A7555" s="147">
        <v>6</v>
      </c>
      <c r="B7555" s="149" t="s">
        <v>24987</v>
      </c>
      <c r="C7555" s="147" t="s">
        <v>2242</v>
      </c>
      <c r="D7555" s="147" t="s">
        <v>24986</v>
      </c>
      <c r="E7555" s="147" t="s">
        <v>2240</v>
      </c>
      <c r="G7555" s="147">
        <v>0</v>
      </c>
      <c r="I7555" s="147">
        <v>6</v>
      </c>
      <c r="J7555" s="147">
        <v>2570072</v>
      </c>
    </row>
    <row r="7556" spans="1:10" x14ac:dyDescent="0.2">
      <c r="A7556" s="147">
        <v>6</v>
      </c>
      <c r="B7556" s="149" t="s">
        <v>24985</v>
      </c>
      <c r="C7556" s="147" t="s">
        <v>2242</v>
      </c>
      <c r="D7556" s="147" t="s">
        <v>24984</v>
      </c>
      <c r="E7556" s="147" t="s">
        <v>2240</v>
      </c>
      <c r="G7556" s="147">
        <v>0</v>
      </c>
      <c r="I7556" s="147">
        <v>6</v>
      </c>
      <c r="J7556" s="147">
        <v>2570082</v>
      </c>
    </row>
    <row r="7557" spans="1:10" x14ac:dyDescent="0.2">
      <c r="A7557" s="147">
        <v>6</v>
      </c>
      <c r="B7557" s="149" t="s">
        <v>24983</v>
      </c>
      <c r="C7557" s="147" t="s">
        <v>2242</v>
      </c>
      <c r="D7557" s="147" t="s">
        <v>24982</v>
      </c>
      <c r="E7557" s="147" t="s">
        <v>2240</v>
      </c>
      <c r="G7557" s="147">
        <v>0</v>
      </c>
      <c r="I7557" s="147">
        <v>6</v>
      </c>
      <c r="J7557" s="147">
        <v>2570081</v>
      </c>
    </row>
    <row r="7558" spans="1:10" x14ac:dyDescent="0.2">
      <c r="A7558" s="147">
        <v>6</v>
      </c>
      <c r="B7558" s="149" t="s">
        <v>24981</v>
      </c>
      <c r="C7558" s="147" t="s">
        <v>2242</v>
      </c>
      <c r="D7558" s="147" t="s">
        <v>24980</v>
      </c>
      <c r="E7558" s="147" t="s">
        <v>2240</v>
      </c>
      <c r="G7558" s="147">
        <v>0</v>
      </c>
      <c r="I7558" s="147">
        <v>6</v>
      </c>
      <c r="J7558" s="147">
        <v>2570074</v>
      </c>
    </row>
    <row r="7559" spans="1:10" x14ac:dyDescent="0.2">
      <c r="A7559" s="147">
        <v>5</v>
      </c>
      <c r="B7559" s="149" t="s">
        <v>24979</v>
      </c>
      <c r="C7559" s="147" t="s">
        <v>2242</v>
      </c>
      <c r="D7559" s="147" t="s">
        <v>24978</v>
      </c>
      <c r="E7559" s="147" t="s">
        <v>2246</v>
      </c>
      <c r="G7559" s="147">
        <v>0</v>
      </c>
      <c r="I7559" s="147">
        <v>5</v>
      </c>
      <c r="J7559" s="147">
        <v>2569923</v>
      </c>
    </row>
    <row r="7560" spans="1:10" x14ac:dyDescent="0.2">
      <c r="A7560" s="147">
        <v>6</v>
      </c>
      <c r="B7560" s="149" t="s">
        <v>24977</v>
      </c>
      <c r="C7560" s="147" t="s">
        <v>2242</v>
      </c>
      <c r="D7560" s="147" t="s">
        <v>24976</v>
      </c>
      <c r="E7560" s="147" t="s">
        <v>2240</v>
      </c>
      <c r="G7560" s="147">
        <v>0</v>
      </c>
      <c r="I7560" s="147">
        <v>6</v>
      </c>
      <c r="J7560" s="147">
        <v>2570091</v>
      </c>
    </row>
    <row r="7561" spans="1:10" x14ac:dyDescent="0.2">
      <c r="A7561" s="147">
        <v>6</v>
      </c>
      <c r="B7561" s="149" t="s">
        <v>24975</v>
      </c>
      <c r="C7561" s="147" t="s">
        <v>2242</v>
      </c>
      <c r="D7561" s="147" t="s">
        <v>24974</v>
      </c>
      <c r="E7561" s="147" t="s">
        <v>2240</v>
      </c>
      <c r="G7561" s="147">
        <v>0</v>
      </c>
      <c r="I7561" s="147">
        <v>6</v>
      </c>
      <c r="J7561" s="147">
        <v>2570084</v>
      </c>
    </row>
    <row r="7562" spans="1:10" x14ac:dyDescent="0.2">
      <c r="A7562" s="147">
        <v>6</v>
      </c>
      <c r="B7562" s="149" t="s">
        <v>24973</v>
      </c>
      <c r="C7562" s="147" t="s">
        <v>2242</v>
      </c>
      <c r="D7562" s="147" t="s">
        <v>24972</v>
      </c>
      <c r="E7562" s="147" t="s">
        <v>2240</v>
      </c>
      <c r="G7562" s="147">
        <v>0</v>
      </c>
      <c r="I7562" s="147">
        <v>6</v>
      </c>
      <c r="J7562" s="147">
        <v>2570090</v>
      </c>
    </row>
    <row r="7563" spans="1:10" x14ac:dyDescent="0.2">
      <c r="A7563" s="147">
        <v>6</v>
      </c>
      <c r="B7563" s="149" t="s">
        <v>24971</v>
      </c>
      <c r="C7563" s="147" t="s">
        <v>2242</v>
      </c>
      <c r="D7563" s="147" t="s">
        <v>24970</v>
      </c>
      <c r="E7563" s="147" t="s">
        <v>2240</v>
      </c>
      <c r="G7563" s="147">
        <v>0</v>
      </c>
      <c r="I7563" s="147">
        <v>6</v>
      </c>
      <c r="J7563" s="147">
        <v>2570099</v>
      </c>
    </row>
    <row r="7564" spans="1:10" x14ac:dyDescent="0.2">
      <c r="A7564" s="147">
        <v>6</v>
      </c>
      <c r="B7564" s="149" t="s">
        <v>24969</v>
      </c>
      <c r="C7564" s="147" t="s">
        <v>2242</v>
      </c>
      <c r="D7564" s="147" t="s">
        <v>24968</v>
      </c>
      <c r="E7564" s="147" t="s">
        <v>2240</v>
      </c>
      <c r="G7564" s="147">
        <v>0</v>
      </c>
      <c r="I7564" s="147">
        <v>6</v>
      </c>
      <c r="J7564" s="147">
        <v>2570095</v>
      </c>
    </row>
    <row r="7565" spans="1:10" x14ac:dyDescent="0.2">
      <c r="A7565" s="147">
        <v>6</v>
      </c>
      <c r="B7565" s="149" t="s">
        <v>24967</v>
      </c>
      <c r="C7565" s="147" t="s">
        <v>2242</v>
      </c>
      <c r="D7565" s="147" t="s">
        <v>24966</v>
      </c>
      <c r="E7565" s="147" t="s">
        <v>2240</v>
      </c>
      <c r="G7565" s="147">
        <v>0</v>
      </c>
      <c r="I7565" s="147">
        <v>6</v>
      </c>
      <c r="J7565" s="147">
        <v>2570088</v>
      </c>
    </row>
    <row r="7566" spans="1:10" x14ac:dyDescent="0.2">
      <c r="A7566" s="147">
        <v>6</v>
      </c>
      <c r="B7566" s="149" t="s">
        <v>24965</v>
      </c>
      <c r="C7566" s="147" t="s">
        <v>2242</v>
      </c>
      <c r="D7566" s="147" t="s">
        <v>24964</v>
      </c>
      <c r="E7566" s="147" t="s">
        <v>2240</v>
      </c>
      <c r="G7566" s="147">
        <v>0</v>
      </c>
      <c r="I7566" s="147">
        <v>6</v>
      </c>
      <c r="J7566" s="147">
        <v>2570098</v>
      </c>
    </row>
    <row r="7567" spans="1:10" x14ac:dyDescent="0.2">
      <c r="A7567" s="147">
        <v>6</v>
      </c>
      <c r="B7567" s="149" t="s">
        <v>24963</v>
      </c>
      <c r="C7567" s="147" t="s">
        <v>2242</v>
      </c>
      <c r="D7567" s="147" t="s">
        <v>24962</v>
      </c>
      <c r="E7567" s="147" t="s">
        <v>2240</v>
      </c>
      <c r="G7567" s="147">
        <v>0</v>
      </c>
      <c r="I7567" s="147">
        <v>5</v>
      </c>
      <c r="J7567" s="147">
        <v>2569905</v>
      </c>
    </row>
    <row r="7568" spans="1:10" x14ac:dyDescent="0.2">
      <c r="A7568" s="147">
        <v>6</v>
      </c>
      <c r="B7568" s="149" t="s">
        <v>24961</v>
      </c>
      <c r="C7568" s="147" t="s">
        <v>2242</v>
      </c>
      <c r="D7568" s="147" t="s">
        <v>24960</v>
      </c>
      <c r="E7568" s="147" t="s">
        <v>2240</v>
      </c>
      <c r="G7568" s="147">
        <v>0</v>
      </c>
      <c r="I7568" s="147">
        <v>5</v>
      </c>
      <c r="J7568" s="147">
        <v>2569863</v>
      </c>
    </row>
    <row r="7569" spans="1:10" x14ac:dyDescent="0.2">
      <c r="A7569" s="147">
        <v>6</v>
      </c>
      <c r="B7569" s="149" t="s">
        <v>24959</v>
      </c>
      <c r="C7569" s="147" t="s">
        <v>2242</v>
      </c>
      <c r="D7569" s="147" t="s">
        <v>24958</v>
      </c>
      <c r="E7569" s="147" t="s">
        <v>2240</v>
      </c>
      <c r="G7569" s="147">
        <v>0</v>
      </c>
      <c r="I7569" s="147">
        <v>5</v>
      </c>
      <c r="J7569" s="147">
        <v>2569918</v>
      </c>
    </row>
    <row r="7570" spans="1:10" x14ac:dyDescent="0.2">
      <c r="A7570" s="147">
        <v>6</v>
      </c>
      <c r="B7570" s="149" t="s">
        <v>24957</v>
      </c>
      <c r="C7570" s="147" t="s">
        <v>2242</v>
      </c>
      <c r="D7570" s="147" t="s">
        <v>24956</v>
      </c>
      <c r="E7570" s="147" t="s">
        <v>2240</v>
      </c>
      <c r="G7570" s="147">
        <v>0</v>
      </c>
      <c r="I7570" s="147">
        <v>5</v>
      </c>
      <c r="J7570" s="147">
        <v>2569993</v>
      </c>
    </row>
    <row r="7571" spans="1:10" x14ac:dyDescent="0.2">
      <c r="A7571" s="147">
        <v>6</v>
      </c>
      <c r="B7571" s="149" t="s">
        <v>24955</v>
      </c>
      <c r="C7571" s="147" t="s">
        <v>2242</v>
      </c>
      <c r="D7571" s="147" t="s">
        <v>24954</v>
      </c>
      <c r="E7571" s="147" t="s">
        <v>2240</v>
      </c>
      <c r="G7571" s="147">
        <v>0</v>
      </c>
      <c r="I7571" s="147">
        <v>5</v>
      </c>
      <c r="J7571" s="147">
        <v>2569936</v>
      </c>
    </row>
    <row r="7572" spans="1:10" x14ac:dyDescent="0.2">
      <c r="A7572" s="147">
        <v>6</v>
      </c>
      <c r="B7572" s="149" t="s">
        <v>24953</v>
      </c>
      <c r="C7572" s="147" t="s">
        <v>2242</v>
      </c>
      <c r="D7572" s="147" t="s">
        <v>24952</v>
      </c>
      <c r="E7572" s="147" t="s">
        <v>2240</v>
      </c>
      <c r="G7572" s="147">
        <v>0</v>
      </c>
      <c r="I7572" s="147">
        <v>5</v>
      </c>
      <c r="J7572" s="147">
        <v>2569975</v>
      </c>
    </row>
    <row r="7573" spans="1:10" x14ac:dyDescent="0.2">
      <c r="A7573" s="147">
        <v>6</v>
      </c>
      <c r="B7573" s="149" t="s">
        <v>24951</v>
      </c>
      <c r="C7573" s="147" t="s">
        <v>2242</v>
      </c>
      <c r="D7573" s="147" t="s">
        <v>24950</v>
      </c>
      <c r="E7573" s="147" t="s">
        <v>2240</v>
      </c>
      <c r="G7573" s="147">
        <v>0</v>
      </c>
      <c r="I7573" s="147">
        <v>5</v>
      </c>
      <c r="J7573" s="147">
        <v>2569941</v>
      </c>
    </row>
    <row r="7574" spans="1:10" x14ac:dyDescent="0.2">
      <c r="A7574" s="147">
        <v>5</v>
      </c>
      <c r="B7574" s="149" t="s">
        <v>24949</v>
      </c>
      <c r="C7574" s="147" t="s">
        <v>2242</v>
      </c>
      <c r="D7574" s="147" t="s">
        <v>24948</v>
      </c>
      <c r="E7574" s="147" t="s">
        <v>2246</v>
      </c>
      <c r="G7574" s="147">
        <v>0</v>
      </c>
      <c r="I7574" s="147">
        <v>5</v>
      </c>
      <c r="J7574" s="147">
        <v>2569947</v>
      </c>
    </row>
    <row r="7575" spans="1:10" x14ac:dyDescent="0.2">
      <c r="A7575" s="147">
        <v>6</v>
      </c>
      <c r="B7575" s="149" t="s">
        <v>24947</v>
      </c>
      <c r="C7575" s="147" t="s">
        <v>2242</v>
      </c>
      <c r="D7575" s="147" t="s">
        <v>24946</v>
      </c>
      <c r="E7575" s="147" t="s">
        <v>2240</v>
      </c>
      <c r="G7575" s="147">
        <v>0</v>
      </c>
      <c r="I7575" s="147">
        <v>6</v>
      </c>
      <c r="J7575" s="147">
        <v>2570120</v>
      </c>
    </row>
    <row r="7576" spans="1:10" x14ac:dyDescent="0.2">
      <c r="A7576" s="147">
        <v>6</v>
      </c>
      <c r="B7576" s="149" t="s">
        <v>24945</v>
      </c>
      <c r="C7576" s="147" t="s">
        <v>2242</v>
      </c>
      <c r="D7576" s="147" t="s">
        <v>24944</v>
      </c>
      <c r="E7576" s="147" t="s">
        <v>2240</v>
      </c>
      <c r="G7576" s="147">
        <v>0</v>
      </c>
      <c r="I7576" s="147">
        <v>6</v>
      </c>
      <c r="J7576" s="147">
        <v>2570113</v>
      </c>
    </row>
    <row r="7577" spans="1:10" x14ac:dyDescent="0.2">
      <c r="A7577" s="147">
        <v>6</v>
      </c>
      <c r="B7577" s="149" t="s">
        <v>24943</v>
      </c>
      <c r="C7577" s="147" t="s">
        <v>2242</v>
      </c>
      <c r="D7577" s="147" t="s">
        <v>24942</v>
      </c>
      <c r="E7577" s="147" t="s">
        <v>2240</v>
      </c>
      <c r="G7577" s="147">
        <v>0</v>
      </c>
      <c r="I7577" s="147">
        <v>6</v>
      </c>
      <c r="J7577" s="147">
        <v>2570121</v>
      </c>
    </row>
    <row r="7578" spans="1:10" x14ac:dyDescent="0.2">
      <c r="A7578" s="147">
        <v>6</v>
      </c>
      <c r="B7578" s="149" t="s">
        <v>24941</v>
      </c>
      <c r="C7578" s="147" t="s">
        <v>2242</v>
      </c>
      <c r="D7578" s="147" t="s">
        <v>24940</v>
      </c>
      <c r="E7578" s="147" t="s">
        <v>2240</v>
      </c>
      <c r="G7578" s="147">
        <v>0</v>
      </c>
      <c r="I7578" s="147">
        <v>6</v>
      </c>
      <c r="J7578" s="147">
        <v>2570119</v>
      </c>
    </row>
    <row r="7579" spans="1:10" x14ac:dyDescent="0.2">
      <c r="A7579" s="147">
        <v>6</v>
      </c>
      <c r="B7579" s="149" t="s">
        <v>24939</v>
      </c>
      <c r="C7579" s="147" t="s">
        <v>2242</v>
      </c>
      <c r="D7579" s="147" t="s">
        <v>24938</v>
      </c>
      <c r="E7579" s="147" t="s">
        <v>2240</v>
      </c>
      <c r="G7579" s="147">
        <v>0</v>
      </c>
      <c r="I7579" s="147">
        <v>6</v>
      </c>
      <c r="J7579" s="147">
        <v>2570110</v>
      </c>
    </row>
    <row r="7580" spans="1:10" x14ac:dyDescent="0.2">
      <c r="A7580" s="147">
        <v>6</v>
      </c>
      <c r="B7580" s="149" t="s">
        <v>24937</v>
      </c>
      <c r="C7580" s="147" t="s">
        <v>2242</v>
      </c>
      <c r="D7580" s="147" t="s">
        <v>24936</v>
      </c>
      <c r="E7580" s="147" t="s">
        <v>2240</v>
      </c>
      <c r="G7580" s="147">
        <v>0</v>
      </c>
      <c r="I7580" s="147">
        <v>6</v>
      </c>
      <c r="J7580" s="147">
        <v>2570122</v>
      </c>
    </row>
    <row r="7581" spans="1:10" x14ac:dyDescent="0.2">
      <c r="A7581" s="147">
        <v>6</v>
      </c>
      <c r="B7581" s="149" t="s">
        <v>24935</v>
      </c>
      <c r="C7581" s="147" t="s">
        <v>2242</v>
      </c>
      <c r="D7581" s="147" t="s">
        <v>24934</v>
      </c>
      <c r="E7581" s="147" t="s">
        <v>2240</v>
      </c>
      <c r="G7581" s="147">
        <v>0</v>
      </c>
      <c r="I7581" s="147">
        <v>6</v>
      </c>
      <c r="J7581" s="147">
        <v>2570111</v>
      </c>
    </row>
    <row r="7582" spans="1:10" x14ac:dyDescent="0.2">
      <c r="A7582" s="147">
        <v>5</v>
      </c>
      <c r="B7582" s="149" t="s">
        <v>24932</v>
      </c>
      <c r="C7582" s="147" t="s">
        <v>2242</v>
      </c>
      <c r="D7582" s="147" t="s">
        <v>24933</v>
      </c>
      <c r="E7582" s="147" t="s">
        <v>2246</v>
      </c>
      <c r="F7582" s="147" t="s">
        <v>2259</v>
      </c>
      <c r="G7582" s="147">
        <v>2</v>
      </c>
      <c r="H7582" s="148">
        <v>41204</v>
      </c>
      <c r="I7582" s="147">
        <v>5</v>
      </c>
      <c r="J7582" s="147">
        <v>2569997</v>
      </c>
    </row>
    <row r="7583" spans="1:10" x14ac:dyDescent="0.2">
      <c r="A7583" s="147">
        <v>5</v>
      </c>
      <c r="B7583" s="149" t="s">
        <v>24932</v>
      </c>
      <c r="C7583" s="147" t="s">
        <v>2250</v>
      </c>
      <c r="D7583" s="147" t="s">
        <v>24919</v>
      </c>
      <c r="E7583" s="147" t="s">
        <v>2246</v>
      </c>
      <c r="F7583" s="147" t="s">
        <v>2259</v>
      </c>
      <c r="G7583" s="147">
        <v>1</v>
      </c>
      <c r="H7583" s="148">
        <v>41204</v>
      </c>
      <c r="I7583" s="147">
        <v>5</v>
      </c>
      <c r="J7583" s="147">
        <v>1194104</v>
      </c>
    </row>
    <row r="7584" spans="1:10" x14ac:dyDescent="0.2">
      <c r="A7584" s="147">
        <v>6</v>
      </c>
      <c r="B7584" s="149" t="s">
        <v>24931</v>
      </c>
      <c r="C7584" s="147" t="s">
        <v>2242</v>
      </c>
      <c r="D7584" s="147" t="s">
        <v>24930</v>
      </c>
      <c r="E7584" s="147" t="s">
        <v>2240</v>
      </c>
      <c r="G7584" s="147">
        <v>0</v>
      </c>
      <c r="I7584" s="147">
        <v>6</v>
      </c>
      <c r="J7584" s="147">
        <v>2570131</v>
      </c>
    </row>
    <row r="7585" spans="1:10" x14ac:dyDescent="0.2">
      <c r="A7585" s="147">
        <v>6</v>
      </c>
      <c r="B7585" s="149" t="s">
        <v>24929</v>
      </c>
      <c r="C7585" s="147" t="s">
        <v>2242</v>
      </c>
      <c r="D7585" s="147" t="s">
        <v>24928</v>
      </c>
      <c r="E7585" s="147" t="s">
        <v>2240</v>
      </c>
      <c r="G7585" s="147">
        <v>0</v>
      </c>
      <c r="I7585" s="147">
        <v>6</v>
      </c>
      <c r="J7585" s="147">
        <v>2570134</v>
      </c>
    </row>
    <row r="7586" spans="1:10" x14ac:dyDescent="0.2">
      <c r="A7586" s="147">
        <v>6</v>
      </c>
      <c r="B7586" s="149" t="s">
        <v>24927</v>
      </c>
      <c r="C7586" s="147" t="s">
        <v>2242</v>
      </c>
      <c r="D7586" s="147" t="s">
        <v>24926</v>
      </c>
      <c r="E7586" s="147" t="s">
        <v>2240</v>
      </c>
      <c r="G7586" s="147">
        <v>0</v>
      </c>
      <c r="I7586" s="147">
        <v>6</v>
      </c>
      <c r="J7586" s="147">
        <v>2570139</v>
      </c>
    </row>
    <row r="7587" spans="1:10" x14ac:dyDescent="0.2">
      <c r="A7587" s="147">
        <v>6</v>
      </c>
      <c r="B7587" s="149" t="s">
        <v>24925</v>
      </c>
      <c r="C7587" s="147" t="s">
        <v>2242</v>
      </c>
      <c r="D7587" s="147" t="s">
        <v>24924</v>
      </c>
      <c r="E7587" s="147" t="s">
        <v>2240</v>
      </c>
      <c r="G7587" s="147">
        <v>0</v>
      </c>
      <c r="I7587" s="147">
        <v>6</v>
      </c>
      <c r="J7587" s="147">
        <v>2570130</v>
      </c>
    </row>
    <row r="7588" spans="1:10" x14ac:dyDescent="0.2">
      <c r="A7588" s="147">
        <v>6</v>
      </c>
      <c r="B7588" s="149" t="s">
        <v>24923</v>
      </c>
      <c r="C7588" s="147" t="s">
        <v>2242</v>
      </c>
      <c r="D7588" s="147" t="s">
        <v>24922</v>
      </c>
      <c r="E7588" s="147" t="s">
        <v>2240</v>
      </c>
      <c r="G7588" s="147">
        <v>0</v>
      </c>
      <c r="I7588" s="147">
        <v>6</v>
      </c>
      <c r="J7588" s="147">
        <v>2570125</v>
      </c>
    </row>
    <row r="7589" spans="1:10" x14ac:dyDescent="0.2">
      <c r="A7589" s="147">
        <v>5</v>
      </c>
      <c r="B7589" s="149" t="s">
        <v>24920</v>
      </c>
      <c r="C7589" s="147" t="s">
        <v>2242</v>
      </c>
      <c r="D7589" s="147" t="s">
        <v>24921</v>
      </c>
      <c r="E7589" s="147" t="s">
        <v>2246</v>
      </c>
      <c r="F7589" s="147" t="s">
        <v>2259</v>
      </c>
      <c r="G7589" s="147">
        <v>1</v>
      </c>
      <c r="H7589" s="148">
        <v>41204</v>
      </c>
      <c r="I7589" s="147">
        <v>5</v>
      </c>
      <c r="J7589" s="147">
        <v>2569972</v>
      </c>
    </row>
    <row r="7590" spans="1:10" x14ac:dyDescent="0.2">
      <c r="A7590" s="147">
        <v>5</v>
      </c>
      <c r="B7590" s="149" t="s">
        <v>24920</v>
      </c>
      <c r="C7590" s="147" t="s">
        <v>2250</v>
      </c>
      <c r="D7590" s="147" t="s">
        <v>24919</v>
      </c>
      <c r="E7590" s="147" t="s">
        <v>2246</v>
      </c>
      <c r="F7590" s="147" t="s">
        <v>2259</v>
      </c>
      <c r="G7590" s="147">
        <v>1</v>
      </c>
      <c r="H7590" s="148">
        <v>41204</v>
      </c>
      <c r="I7590" s="147">
        <v>5</v>
      </c>
      <c r="J7590" s="147">
        <v>1194105</v>
      </c>
    </row>
    <row r="7591" spans="1:10" x14ac:dyDescent="0.2">
      <c r="A7591" s="147">
        <v>6</v>
      </c>
      <c r="B7591" s="149" t="s">
        <v>24918</v>
      </c>
      <c r="C7591" s="147" t="s">
        <v>2242</v>
      </c>
      <c r="D7591" s="147" t="s">
        <v>24917</v>
      </c>
      <c r="E7591" s="147" t="s">
        <v>2240</v>
      </c>
      <c r="G7591" s="147">
        <v>0</v>
      </c>
      <c r="I7591" s="147">
        <v>5</v>
      </c>
      <c r="J7591" s="147">
        <v>2569981</v>
      </c>
    </row>
    <row r="7592" spans="1:10" x14ac:dyDescent="0.2">
      <c r="A7592" s="147">
        <v>6</v>
      </c>
      <c r="B7592" s="149" t="s">
        <v>24916</v>
      </c>
      <c r="C7592" s="147" t="s">
        <v>2242</v>
      </c>
      <c r="D7592" s="147" t="s">
        <v>24915</v>
      </c>
      <c r="E7592" s="147" t="s">
        <v>2240</v>
      </c>
      <c r="G7592" s="147">
        <v>0</v>
      </c>
      <c r="I7592" s="147">
        <v>5</v>
      </c>
      <c r="J7592" s="147">
        <v>2569908</v>
      </c>
    </row>
    <row r="7593" spans="1:10" x14ac:dyDescent="0.2">
      <c r="A7593" s="147">
        <v>6</v>
      </c>
      <c r="B7593" s="149" t="s">
        <v>24914</v>
      </c>
      <c r="C7593" s="147" t="s">
        <v>2242</v>
      </c>
      <c r="D7593" s="147" t="s">
        <v>24913</v>
      </c>
      <c r="E7593" s="147" t="s">
        <v>2240</v>
      </c>
      <c r="G7593" s="147">
        <v>0</v>
      </c>
      <c r="I7593" s="147">
        <v>5</v>
      </c>
      <c r="J7593" s="147">
        <v>2569890</v>
      </c>
    </row>
    <row r="7594" spans="1:10" x14ac:dyDescent="0.2">
      <c r="A7594" s="147">
        <v>6</v>
      </c>
      <c r="B7594" s="149" t="s">
        <v>24912</v>
      </c>
      <c r="C7594" s="147" t="s">
        <v>2242</v>
      </c>
      <c r="D7594" s="147" t="s">
        <v>24911</v>
      </c>
      <c r="E7594" s="147" t="s">
        <v>2240</v>
      </c>
      <c r="G7594" s="147">
        <v>0</v>
      </c>
      <c r="I7594" s="147">
        <v>5</v>
      </c>
      <c r="J7594" s="147">
        <v>2569977</v>
      </c>
    </row>
    <row r="7595" spans="1:10" x14ac:dyDescent="0.2">
      <c r="A7595" s="147">
        <v>6</v>
      </c>
      <c r="B7595" s="149" t="s">
        <v>24910</v>
      </c>
      <c r="C7595" s="147" t="s">
        <v>2242</v>
      </c>
      <c r="D7595" s="147" t="s">
        <v>24909</v>
      </c>
      <c r="E7595" s="147" t="s">
        <v>2240</v>
      </c>
      <c r="G7595" s="147">
        <v>0</v>
      </c>
      <c r="I7595" s="147">
        <v>5</v>
      </c>
      <c r="J7595" s="147">
        <v>2569949</v>
      </c>
    </row>
    <row r="7596" spans="1:10" x14ac:dyDescent="0.2">
      <c r="A7596" s="147">
        <v>6</v>
      </c>
      <c r="B7596" s="149" t="s">
        <v>24908</v>
      </c>
      <c r="C7596" s="147" t="s">
        <v>2242</v>
      </c>
      <c r="D7596" s="147" t="s">
        <v>24907</v>
      </c>
      <c r="E7596" s="147" t="s">
        <v>2240</v>
      </c>
      <c r="G7596" s="147">
        <v>0</v>
      </c>
      <c r="I7596" s="147">
        <v>5</v>
      </c>
      <c r="J7596" s="147">
        <v>2569879</v>
      </c>
    </row>
    <row r="7597" spans="1:10" x14ac:dyDescent="0.2">
      <c r="A7597" s="147">
        <v>6</v>
      </c>
      <c r="B7597" s="149" t="s">
        <v>24906</v>
      </c>
      <c r="C7597" s="147" t="s">
        <v>2242</v>
      </c>
      <c r="D7597" s="147" t="s">
        <v>24905</v>
      </c>
      <c r="E7597" s="147" t="s">
        <v>2240</v>
      </c>
      <c r="G7597" s="147">
        <v>0</v>
      </c>
      <c r="I7597" s="147">
        <v>5</v>
      </c>
      <c r="J7597" s="147">
        <v>2569989</v>
      </c>
    </row>
    <row r="7598" spans="1:10" x14ac:dyDescent="0.2">
      <c r="A7598" s="147">
        <v>4</v>
      </c>
      <c r="B7598" s="149" t="s">
        <v>24903</v>
      </c>
      <c r="C7598" s="147" t="s">
        <v>2242</v>
      </c>
      <c r="D7598" s="147" t="s">
        <v>24904</v>
      </c>
      <c r="E7598" s="147" t="s">
        <v>2240</v>
      </c>
      <c r="G7598" s="147">
        <v>0</v>
      </c>
      <c r="I7598" s="147">
        <v>4</v>
      </c>
      <c r="J7598" s="147">
        <v>2569787</v>
      </c>
    </row>
    <row r="7599" spans="1:10" x14ac:dyDescent="0.2">
      <c r="A7599" s="147">
        <v>4</v>
      </c>
      <c r="B7599" s="149" t="s">
        <v>24903</v>
      </c>
      <c r="C7599" s="147" t="s">
        <v>2446</v>
      </c>
      <c r="D7599" s="147" t="s">
        <v>24894</v>
      </c>
      <c r="E7599" s="147" t="s">
        <v>2246</v>
      </c>
      <c r="F7599" s="147" t="s">
        <v>2259</v>
      </c>
      <c r="G7599" s="147">
        <v>2</v>
      </c>
      <c r="H7599" s="148">
        <v>41204</v>
      </c>
      <c r="I7599" s="147">
        <v>4</v>
      </c>
      <c r="J7599" s="147">
        <v>1194076</v>
      </c>
    </row>
    <row r="7600" spans="1:10" x14ac:dyDescent="0.2">
      <c r="A7600" s="147">
        <v>4</v>
      </c>
      <c r="B7600" s="149" t="s">
        <v>24890</v>
      </c>
      <c r="C7600" s="147" t="s">
        <v>2242</v>
      </c>
      <c r="D7600" s="147" t="s">
        <v>24902</v>
      </c>
      <c r="E7600" s="147" t="s">
        <v>2246</v>
      </c>
      <c r="G7600" s="147">
        <v>0</v>
      </c>
      <c r="I7600" s="147">
        <v>4</v>
      </c>
      <c r="J7600" s="147">
        <v>2569788</v>
      </c>
    </row>
    <row r="7601" spans="1:10" x14ac:dyDescent="0.2">
      <c r="A7601" s="147">
        <v>4</v>
      </c>
      <c r="B7601" s="149" t="s">
        <v>24890</v>
      </c>
      <c r="C7601" s="147" t="s">
        <v>2261</v>
      </c>
      <c r="D7601" s="147" t="s">
        <v>24901</v>
      </c>
      <c r="E7601" s="147" t="s">
        <v>2246</v>
      </c>
      <c r="G7601" s="147">
        <v>0</v>
      </c>
      <c r="I7601" s="147">
        <v>4</v>
      </c>
      <c r="J7601" s="147">
        <v>1193963</v>
      </c>
    </row>
    <row r="7602" spans="1:10" x14ac:dyDescent="0.2">
      <c r="A7602" s="147">
        <v>4</v>
      </c>
      <c r="B7602" s="149" t="s">
        <v>24890</v>
      </c>
      <c r="C7602" s="147" t="s">
        <v>2261</v>
      </c>
      <c r="D7602" s="147" t="s">
        <v>24900</v>
      </c>
      <c r="E7602" s="147" t="s">
        <v>2246</v>
      </c>
      <c r="G7602" s="147">
        <v>0</v>
      </c>
      <c r="I7602" s="147">
        <v>4</v>
      </c>
      <c r="J7602" s="147">
        <v>1193948</v>
      </c>
    </row>
    <row r="7603" spans="1:10" x14ac:dyDescent="0.2">
      <c r="A7603" s="147">
        <v>4</v>
      </c>
      <c r="B7603" s="149" t="s">
        <v>24890</v>
      </c>
      <c r="C7603" s="147" t="s">
        <v>2261</v>
      </c>
      <c r="D7603" s="147" t="s">
        <v>24899</v>
      </c>
      <c r="E7603" s="147" t="s">
        <v>2246</v>
      </c>
      <c r="G7603" s="147">
        <v>0</v>
      </c>
      <c r="I7603" s="147">
        <v>4</v>
      </c>
      <c r="J7603" s="147">
        <v>1193986</v>
      </c>
    </row>
    <row r="7604" spans="1:10" x14ac:dyDescent="0.2">
      <c r="A7604" s="147">
        <v>4</v>
      </c>
      <c r="B7604" s="149" t="s">
        <v>24890</v>
      </c>
      <c r="C7604" s="147" t="s">
        <v>2261</v>
      </c>
      <c r="D7604" s="147" t="s">
        <v>24898</v>
      </c>
      <c r="E7604" s="147" t="s">
        <v>2246</v>
      </c>
      <c r="G7604" s="147">
        <v>0</v>
      </c>
      <c r="I7604" s="147">
        <v>4</v>
      </c>
      <c r="J7604" s="147">
        <v>1194041</v>
      </c>
    </row>
    <row r="7605" spans="1:10" x14ac:dyDescent="0.2">
      <c r="A7605" s="147">
        <v>4</v>
      </c>
      <c r="B7605" s="149" t="s">
        <v>24890</v>
      </c>
      <c r="C7605" s="147" t="s">
        <v>2261</v>
      </c>
      <c r="D7605" s="147" t="s">
        <v>24897</v>
      </c>
      <c r="E7605" s="147" t="s">
        <v>2246</v>
      </c>
      <c r="G7605" s="147">
        <v>0</v>
      </c>
      <c r="I7605" s="147">
        <v>4</v>
      </c>
      <c r="J7605" s="147">
        <v>1194019</v>
      </c>
    </row>
    <row r="7606" spans="1:10" x14ac:dyDescent="0.2">
      <c r="A7606" s="147">
        <v>4</v>
      </c>
      <c r="B7606" s="149" t="s">
        <v>24890</v>
      </c>
      <c r="C7606" s="147" t="s">
        <v>2261</v>
      </c>
      <c r="D7606" s="147" t="s">
        <v>24896</v>
      </c>
      <c r="E7606" s="147" t="s">
        <v>2246</v>
      </c>
      <c r="G7606" s="147">
        <v>0</v>
      </c>
      <c r="I7606" s="147">
        <v>4</v>
      </c>
      <c r="J7606" s="147">
        <v>1194058</v>
      </c>
    </row>
    <row r="7607" spans="1:10" x14ac:dyDescent="0.2">
      <c r="A7607" s="147">
        <v>4</v>
      </c>
      <c r="B7607" s="149" t="s">
        <v>24890</v>
      </c>
      <c r="C7607" s="147" t="s">
        <v>2261</v>
      </c>
      <c r="D7607" s="147" t="s">
        <v>24895</v>
      </c>
      <c r="E7607" s="147" t="s">
        <v>2246</v>
      </c>
      <c r="G7607" s="147">
        <v>0</v>
      </c>
      <c r="I7607" s="147">
        <v>4</v>
      </c>
      <c r="J7607" s="147">
        <v>1194042</v>
      </c>
    </row>
    <row r="7608" spans="1:10" x14ac:dyDescent="0.2">
      <c r="A7608" s="147">
        <v>4</v>
      </c>
      <c r="B7608" s="149" t="s">
        <v>24890</v>
      </c>
      <c r="C7608" s="147" t="s">
        <v>2446</v>
      </c>
      <c r="D7608" s="147" t="s">
        <v>24894</v>
      </c>
      <c r="E7608" s="147" t="s">
        <v>2246</v>
      </c>
      <c r="F7608" s="147" t="s">
        <v>2259</v>
      </c>
      <c r="G7608" s="147">
        <v>1</v>
      </c>
      <c r="H7608" s="148">
        <v>41204</v>
      </c>
      <c r="I7608" s="147">
        <v>4</v>
      </c>
      <c r="J7608" s="147">
        <v>1194037</v>
      </c>
    </row>
    <row r="7609" spans="1:10" x14ac:dyDescent="0.2">
      <c r="A7609" s="147">
        <v>4</v>
      </c>
      <c r="B7609" s="149" t="s">
        <v>24890</v>
      </c>
      <c r="C7609" s="147" t="s">
        <v>2277</v>
      </c>
      <c r="D7609" s="147" t="s">
        <v>24893</v>
      </c>
      <c r="E7609" s="147" t="s">
        <v>2246</v>
      </c>
      <c r="G7609" s="147">
        <v>0</v>
      </c>
      <c r="I7609" s="147">
        <v>4</v>
      </c>
      <c r="J7609" s="147">
        <v>1194040</v>
      </c>
    </row>
    <row r="7610" spans="1:10" x14ac:dyDescent="0.2">
      <c r="A7610" s="147">
        <v>4</v>
      </c>
      <c r="B7610" s="149" t="s">
        <v>24890</v>
      </c>
      <c r="C7610" s="147" t="s">
        <v>2277</v>
      </c>
      <c r="D7610" s="147" t="s">
        <v>24892</v>
      </c>
      <c r="E7610" s="147" t="s">
        <v>2246</v>
      </c>
      <c r="G7610" s="147">
        <v>0</v>
      </c>
      <c r="I7610" s="147">
        <v>4</v>
      </c>
      <c r="J7610" s="147">
        <v>1194072</v>
      </c>
    </row>
    <row r="7611" spans="1:10" x14ac:dyDescent="0.2">
      <c r="A7611" s="147">
        <v>4</v>
      </c>
      <c r="B7611" s="149" t="s">
        <v>24890</v>
      </c>
      <c r="C7611" s="147" t="s">
        <v>2277</v>
      </c>
      <c r="D7611" s="147" t="s">
        <v>24891</v>
      </c>
      <c r="E7611" s="147" t="s">
        <v>2246</v>
      </c>
      <c r="G7611" s="147">
        <v>0</v>
      </c>
      <c r="I7611" s="147">
        <v>4</v>
      </c>
      <c r="J7611" s="147">
        <v>1194023</v>
      </c>
    </row>
    <row r="7612" spans="1:10" x14ac:dyDescent="0.2">
      <c r="A7612" s="147">
        <v>4</v>
      </c>
      <c r="B7612" s="149" t="s">
        <v>24890</v>
      </c>
      <c r="C7612" s="147" t="s">
        <v>2277</v>
      </c>
      <c r="D7612" s="147" t="s">
        <v>2854</v>
      </c>
      <c r="E7612" s="147" t="s">
        <v>2246</v>
      </c>
      <c r="G7612" s="147">
        <v>0</v>
      </c>
      <c r="I7612" s="147">
        <v>4</v>
      </c>
      <c r="J7612" s="147">
        <v>1194079</v>
      </c>
    </row>
    <row r="7613" spans="1:10" x14ac:dyDescent="0.2">
      <c r="A7613" s="147">
        <v>5</v>
      </c>
      <c r="B7613" s="149" t="s">
        <v>24889</v>
      </c>
      <c r="C7613" s="147" t="s">
        <v>2242</v>
      </c>
      <c r="D7613" s="147" t="s">
        <v>24888</v>
      </c>
      <c r="E7613" s="147" t="s">
        <v>2246</v>
      </c>
      <c r="G7613" s="147">
        <v>0</v>
      </c>
      <c r="I7613" s="147">
        <v>5</v>
      </c>
      <c r="J7613" s="147">
        <v>2570142</v>
      </c>
    </row>
    <row r="7614" spans="1:10" x14ac:dyDescent="0.2">
      <c r="A7614" s="147">
        <v>6</v>
      </c>
      <c r="B7614" s="149" t="s">
        <v>24887</v>
      </c>
      <c r="C7614" s="147" t="s">
        <v>2242</v>
      </c>
      <c r="D7614" s="147" t="s">
        <v>24886</v>
      </c>
      <c r="E7614" s="147" t="s">
        <v>2240</v>
      </c>
      <c r="G7614" s="147">
        <v>0</v>
      </c>
      <c r="I7614" s="147">
        <v>6</v>
      </c>
      <c r="J7614" s="147">
        <v>2570151</v>
      </c>
    </row>
    <row r="7615" spans="1:10" x14ac:dyDescent="0.2">
      <c r="A7615" s="147">
        <v>6</v>
      </c>
      <c r="B7615" s="149" t="s">
        <v>24885</v>
      </c>
      <c r="C7615" s="147" t="s">
        <v>2242</v>
      </c>
      <c r="D7615" s="147" t="s">
        <v>24884</v>
      </c>
      <c r="E7615" s="147" t="s">
        <v>2240</v>
      </c>
      <c r="G7615" s="147">
        <v>0</v>
      </c>
      <c r="I7615" s="147">
        <v>5</v>
      </c>
      <c r="J7615" s="147">
        <v>2570144</v>
      </c>
    </row>
    <row r="7616" spans="1:10" x14ac:dyDescent="0.2">
      <c r="A7616" s="147">
        <v>6</v>
      </c>
      <c r="B7616" s="149" t="s">
        <v>24883</v>
      </c>
      <c r="C7616" s="147" t="s">
        <v>2242</v>
      </c>
      <c r="D7616" s="147" t="s">
        <v>24882</v>
      </c>
      <c r="E7616" s="147" t="s">
        <v>2240</v>
      </c>
      <c r="G7616" s="147">
        <v>0</v>
      </c>
      <c r="I7616" s="147">
        <v>5</v>
      </c>
      <c r="J7616" s="147">
        <v>2570140</v>
      </c>
    </row>
    <row r="7617" spans="1:10" x14ac:dyDescent="0.2">
      <c r="A7617" s="147">
        <v>4</v>
      </c>
      <c r="B7617" s="149" t="s">
        <v>24870</v>
      </c>
      <c r="C7617" s="147" t="s">
        <v>2242</v>
      </c>
      <c r="D7617" s="147" t="s">
        <v>24881</v>
      </c>
      <c r="E7617" s="147" t="s">
        <v>2240</v>
      </c>
      <c r="G7617" s="147">
        <v>0</v>
      </c>
      <c r="I7617" s="147">
        <v>4</v>
      </c>
      <c r="J7617" s="147">
        <v>2569779</v>
      </c>
    </row>
    <row r="7618" spans="1:10" x14ac:dyDescent="0.2">
      <c r="A7618" s="147">
        <v>4</v>
      </c>
      <c r="B7618" s="149" t="s">
        <v>24870</v>
      </c>
      <c r="C7618" s="147" t="s">
        <v>2261</v>
      </c>
      <c r="D7618" s="147" t="s">
        <v>24880</v>
      </c>
      <c r="E7618" s="147" t="s">
        <v>2246</v>
      </c>
      <c r="G7618" s="147">
        <v>0</v>
      </c>
      <c r="I7618" s="147">
        <v>4</v>
      </c>
      <c r="J7618" s="147">
        <v>1194027</v>
      </c>
    </row>
    <row r="7619" spans="1:10" x14ac:dyDescent="0.2">
      <c r="A7619" s="147">
        <v>4</v>
      </c>
      <c r="B7619" s="149" t="s">
        <v>24870</v>
      </c>
      <c r="C7619" s="147" t="s">
        <v>2261</v>
      </c>
      <c r="D7619" s="147" t="s">
        <v>24879</v>
      </c>
      <c r="E7619" s="147" t="s">
        <v>2246</v>
      </c>
      <c r="G7619" s="147">
        <v>0</v>
      </c>
      <c r="I7619" s="147">
        <v>4</v>
      </c>
      <c r="J7619" s="147">
        <v>1194085</v>
      </c>
    </row>
    <row r="7620" spans="1:10" x14ac:dyDescent="0.2">
      <c r="A7620" s="147">
        <v>4</v>
      </c>
      <c r="B7620" s="149" t="s">
        <v>24870</v>
      </c>
      <c r="C7620" s="147" t="s">
        <v>2261</v>
      </c>
      <c r="D7620" s="147" t="s">
        <v>24878</v>
      </c>
      <c r="E7620" s="147" t="s">
        <v>2246</v>
      </c>
      <c r="G7620" s="147">
        <v>0</v>
      </c>
      <c r="I7620" s="147">
        <v>4</v>
      </c>
      <c r="J7620" s="147">
        <v>1193995</v>
      </c>
    </row>
    <row r="7621" spans="1:10" x14ac:dyDescent="0.2">
      <c r="A7621" s="147">
        <v>4</v>
      </c>
      <c r="B7621" s="149" t="s">
        <v>24870</v>
      </c>
      <c r="C7621" s="147" t="s">
        <v>2277</v>
      </c>
      <c r="D7621" s="147" t="s">
        <v>24877</v>
      </c>
      <c r="E7621" s="147" t="s">
        <v>2246</v>
      </c>
      <c r="G7621" s="147">
        <v>0</v>
      </c>
      <c r="I7621" s="147">
        <v>4</v>
      </c>
      <c r="J7621" s="147">
        <v>1193976</v>
      </c>
    </row>
    <row r="7622" spans="1:10" x14ac:dyDescent="0.2">
      <c r="A7622" s="147">
        <v>4</v>
      </c>
      <c r="B7622" s="149" t="s">
        <v>24870</v>
      </c>
      <c r="C7622" s="147" t="s">
        <v>2277</v>
      </c>
      <c r="D7622" s="147" t="s">
        <v>24876</v>
      </c>
      <c r="E7622" s="147" t="s">
        <v>2246</v>
      </c>
      <c r="G7622" s="147">
        <v>0</v>
      </c>
      <c r="I7622" s="147">
        <v>4</v>
      </c>
      <c r="J7622" s="147">
        <v>1194007</v>
      </c>
    </row>
    <row r="7623" spans="1:10" x14ac:dyDescent="0.2">
      <c r="A7623" s="147">
        <v>4</v>
      </c>
      <c r="B7623" s="149" t="s">
        <v>24870</v>
      </c>
      <c r="C7623" s="147" t="s">
        <v>2277</v>
      </c>
      <c r="D7623" s="147" t="s">
        <v>24875</v>
      </c>
      <c r="E7623" s="147" t="s">
        <v>2246</v>
      </c>
      <c r="G7623" s="147">
        <v>0</v>
      </c>
      <c r="I7623" s="147">
        <v>4</v>
      </c>
      <c r="J7623" s="147">
        <v>1193983</v>
      </c>
    </row>
    <row r="7624" spans="1:10" x14ac:dyDescent="0.2">
      <c r="A7624" s="147">
        <v>4</v>
      </c>
      <c r="B7624" s="149" t="s">
        <v>24870</v>
      </c>
      <c r="C7624" s="147" t="s">
        <v>2277</v>
      </c>
      <c r="D7624" s="147" t="s">
        <v>24874</v>
      </c>
      <c r="E7624" s="147" t="s">
        <v>2246</v>
      </c>
      <c r="G7624" s="147">
        <v>0</v>
      </c>
      <c r="I7624" s="147">
        <v>4</v>
      </c>
      <c r="J7624" s="147">
        <v>1193987</v>
      </c>
    </row>
    <row r="7625" spans="1:10" x14ac:dyDescent="0.2">
      <c r="A7625" s="147">
        <v>4</v>
      </c>
      <c r="B7625" s="149" t="s">
        <v>24870</v>
      </c>
      <c r="C7625" s="147" t="s">
        <v>2277</v>
      </c>
      <c r="D7625" s="147" t="s">
        <v>24873</v>
      </c>
      <c r="E7625" s="147" t="s">
        <v>2246</v>
      </c>
      <c r="G7625" s="147">
        <v>0</v>
      </c>
      <c r="I7625" s="147">
        <v>4</v>
      </c>
      <c r="J7625" s="147">
        <v>1193994</v>
      </c>
    </row>
    <row r="7626" spans="1:10" x14ac:dyDescent="0.2">
      <c r="A7626" s="147">
        <v>4</v>
      </c>
      <c r="B7626" s="149" t="s">
        <v>24870</v>
      </c>
      <c r="C7626" s="147" t="s">
        <v>2277</v>
      </c>
      <c r="D7626" s="147" t="s">
        <v>24872</v>
      </c>
      <c r="E7626" s="147" t="s">
        <v>2246</v>
      </c>
      <c r="G7626" s="147">
        <v>0</v>
      </c>
      <c r="I7626" s="147">
        <v>4</v>
      </c>
      <c r="J7626" s="147">
        <v>1194025</v>
      </c>
    </row>
    <row r="7627" spans="1:10" x14ac:dyDescent="0.2">
      <c r="A7627" s="147">
        <v>4</v>
      </c>
      <c r="B7627" s="149" t="s">
        <v>24870</v>
      </c>
      <c r="C7627" s="147" t="s">
        <v>2277</v>
      </c>
      <c r="D7627" s="147" t="s">
        <v>24871</v>
      </c>
      <c r="E7627" s="147" t="s">
        <v>2246</v>
      </c>
      <c r="G7627" s="147">
        <v>0</v>
      </c>
      <c r="I7627" s="147">
        <v>4</v>
      </c>
      <c r="J7627" s="147">
        <v>1193966</v>
      </c>
    </row>
    <row r="7628" spans="1:10" x14ac:dyDescent="0.2">
      <c r="A7628" s="147">
        <v>4</v>
      </c>
      <c r="B7628" s="149" t="s">
        <v>24870</v>
      </c>
      <c r="C7628" s="147" t="s">
        <v>2277</v>
      </c>
      <c r="D7628" s="147" t="s">
        <v>24869</v>
      </c>
      <c r="E7628" s="147" t="s">
        <v>2246</v>
      </c>
      <c r="G7628" s="147">
        <v>0</v>
      </c>
      <c r="I7628" s="147">
        <v>4</v>
      </c>
      <c r="J7628" s="147">
        <v>1194067</v>
      </c>
    </row>
    <row r="7629" spans="1:10" x14ac:dyDescent="0.2">
      <c r="A7629" s="147">
        <v>4</v>
      </c>
      <c r="B7629" s="149" t="s">
        <v>24866</v>
      </c>
      <c r="C7629" s="147" t="s">
        <v>2242</v>
      </c>
      <c r="D7629" s="147" t="s">
        <v>24868</v>
      </c>
      <c r="E7629" s="147" t="s">
        <v>2246</v>
      </c>
      <c r="G7629" s="147">
        <v>0</v>
      </c>
      <c r="I7629" s="147">
        <v>4</v>
      </c>
      <c r="J7629" s="147">
        <v>2569771</v>
      </c>
    </row>
    <row r="7630" spans="1:10" x14ac:dyDescent="0.2">
      <c r="A7630" s="147">
        <v>4</v>
      </c>
      <c r="B7630" s="149" t="s">
        <v>24866</v>
      </c>
      <c r="C7630" s="147" t="s">
        <v>2277</v>
      </c>
      <c r="D7630" s="147" t="s">
        <v>24867</v>
      </c>
      <c r="E7630" s="147" t="s">
        <v>2246</v>
      </c>
      <c r="G7630" s="147">
        <v>0</v>
      </c>
      <c r="I7630" s="147">
        <v>4</v>
      </c>
      <c r="J7630" s="147">
        <v>1194047</v>
      </c>
    </row>
    <row r="7631" spans="1:10" x14ac:dyDescent="0.2">
      <c r="A7631" s="147">
        <v>4</v>
      </c>
      <c r="B7631" s="149" t="s">
        <v>24866</v>
      </c>
      <c r="C7631" s="147" t="s">
        <v>2277</v>
      </c>
      <c r="D7631" s="147" t="s">
        <v>24865</v>
      </c>
      <c r="E7631" s="147" t="s">
        <v>2246</v>
      </c>
      <c r="G7631" s="147">
        <v>0</v>
      </c>
      <c r="I7631" s="147">
        <v>4</v>
      </c>
      <c r="J7631" s="147">
        <v>1194083</v>
      </c>
    </row>
    <row r="7632" spans="1:10" x14ac:dyDescent="0.2">
      <c r="A7632" s="147">
        <v>5</v>
      </c>
      <c r="B7632" s="149" t="s">
        <v>24864</v>
      </c>
      <c r="C7632" s="147" t="s">
        <v>2242</v>
      </c>
      <c r="D7632" s="147" t="s">
        <v>24863</v>
      </c>
      <c r="E7632" s="147" t="s">
        <v>2246</v>
      </c>
      <c r="G7632" s="147">
        <v>0</v>
      </c>
      <c r="I7632" s="147">
        <v>5</v>
      </c>
      <c r="J7632" s="147">
        <v>2570166</v>
      </c>
    </row>
    <row r="7633" spans="1:10" x14ac:dyDescent="0.2">
      <c r="A7633" s="147">
        <v>6</v>
      </c>
      <c r="B7633" s="149" t="s">
        <v>24862</v>
      </c>
      <c r="C7633" s="147" t="s">
        <v>2242</v>
      </c>
      <c r="D7633" s="147" t="s">
        <v>24861</v>
      </c>
      <c r="E7633" s="147" t="s">
        <v>2240</v>
      </c>
      <c r="G7633" s="147">
        <v>0</v>
      </c>
      <c r="I7633" s="147">
        <v>6</v>
      </c>
      <c r="J7633" s="147">
        <v>2570191</v>
      </c>
    </row>
    <row r="7634" spans="1:10" x14ac:dyDescent="0.2">
      <c r="A7634" s="147">
        <v>6</v>
      </c>
      <c r="B7634" s="149" t="s">
        <v>24860</v>
      </c>
      <c r="C7634" s="147" t="s">
        <v>2242</v>
      </c>
      <c r="D7634" s="147" t="s">
        <v>24859</v>
      </c>
      <c r="E7634" s="147" t="s">
        <v>2240</v>
      </c>
      <c r="G7634" s="147">
        <v>0</v>
      </c>
      <c r="I7634" s="147">
        <v>5</v>
      </c>
      <c r="J7634" s="147">
        <v>2570173</v>
      </c>
    </row>
    <row r="7635" spans="1:10" x14ac:dyDescent="0.2">
      <c r="A7635" s="147">
        <v>6</v>
      </c>
      <c r="B7635" s="149" t="s">
        <v>24858</v>
      </c>
      <c r="C7635" s="147" t="s">
        <v>2242</v>
      </c>
      <c r="D7635" s="147" t="s">
        <v>24857</v>
      </c>
      <c r="E7635" s="147" t="s">
        <v>2240</v>
      </c>
      <c r="G7635" s="147">
        <v>0</v>
      </c>
      <c r="I7635" s="147">
        <v>5</v>
      </c>
      <c r="J7635" s="147">
        <v>2570167</v>
      </c>
    </row>
    <row r="7636" spans="1:10" x14ac:dyDescent="0.2">
      <c r="A7636" s="147">
        <v>6</v>
      </c>
      <c r="B7636" s="149" t="s">
        <v>24856</v>
      </c>
      <c r="C7636" s="147" t="s">
        <v>2242</v>
      </c>
      <c r="D7636" s="147" t="s">
        <v>24855</v>
      </c>
      <c r="E7636" s="147" t="s">
        <v>2240</v>
      </c>
      <c r="G7636" s="147">
        <v>0</v>
      </c>
      <c r="I7636" s="147">
        <v>5</v>
      </c>
      <c r="J7636" s="147">
        <v>2570157</v>
      </c>
    </row>
    <row r="7637" spans="1:10" x14ac:dyDescent="0.2">
      <c r="A7637" s="147">
        <v>6</v>
      </c>
      <c r="B7637" s="149" t="s">
        <v>24854</v>
      </c>
      <c r="C7637" s="147" t="s">
        <v>2242</v>
      </c>
      <c r="D7637" s="147" t="s">
        <v>24853</v>
      </c>
      <c r="E7637" s="147" t="s">
        <v>2240</v>
      </c>
      <c r="G7637" s="147">
        <v>0</v>
      </c>
      <c r="I7637" s="147">
        <v>5</v>
      </c>
      <c r="J7637" s="147">
        <v>2570160</v>
      </c>
    </row>
    <row r="7638" spans="1:10" x14ac:dyDescent="0.2">
      <c r="A7638" s="147">
        <v>6</v>
      </c>
      <c r="B7638" s="149" t="s">
        <v>24852</v>
      </c>
      <c r="C7638" s="147" t="s">
        <v>2242</v>
      </c>
      <c r="D7638" s="147" t="s">
        <v>24851</v>
      </c>
      <c r="E7638" s="147" t="s">
        <v>2240</v>
      </c>
      <c r="G7638" s="147">
        <v>0</v>
      </c>
      <c r="I7638" s="147">
        <v>5</v>
      </c>
      <c r="J7638" s="147">
        <v>2570155</v>
      </c>
    </row>
    <row r="7639" spans="1:10" x14ac:dyDescent="0.2">
      <c r="A7639" s="147">
        <v>6</v>
      </c>
      <c r="B7639" s="149" t="s">
        <v>24850</v>
      </c>
      <c r="C7639" s="147" t="s">
        <v>2242</v>
      </c>
      <c r="D7639" s="147" t="s">
        <v>24849</v>
      </c>
      <c r="E7639" s="147" t="s">
        <v>2240</v>
      </c>
      <c r="G7639" s="147">
        <v>0</v>
      </c>
      <c r="I7639" s="147">
        <v>5</v>
      </c>
      <c r="J7639" s="147">
        <v>2570184</v>
      </c>
    </row>
    <row r="7640" spans="1:10" x14ac:dyDescent="0.2">
      <c r="A7640" s="147">
        <v>6</v>
      </c>
      <c r="B7640" s="149" t="s">
        <v>24848</v>
      </c>
      <c r="C7640" s="147" t="s">
        <v>2242</v>
      </c>
      <c r="D7640" s="147" t="s">
        <v>24847</v>
      </c>
      <c r="E7640" s="147" t="s">
        <v>2240</v>
      </c>
      <c r="G7640" s="147">
        <v>0</v>
      </c>
      <c r="I7640" s="147">
        <v>5</v>
      </c>
      <c r="J7640" s="147">
        <v>2570185</v>
      </c>
    </row>
    <row r="7641" spans="1:10" x14ac:dyDescent="0.2">
      <c r="A7641" s="147">
        <v>6</v>
      </c>
      <c r="B7641" s="149" t="s">
        <v>24846</v>
      </c>
      <c r="C7641" s="147" t="s">
        <v>2242</v>
      </c>
      <c r="D7641" s="147" t="s">
        <v>24845</v>
      </c>
      <c r="E7641" s="147" t="s">
        <v>2240</v>
      </c>
      <c r="G7641" s="147">
        <v>0</v>
      </c>
      <c r="I7641" s="147">
        <v>5</v>
      </c>
      <c r="J7641" s="147">
        <v>2570153</v>
      </c>
    </row>
    <row r="7642" spans="1:10" x14ac:dyDescent="0.2">
      <c r="A7642" s="147">
        <v>6</v>
      </c>
      <c r="B7642" s="149" t="s">
        <v>24844</v>
      </c>
      <c r="C7642" s="147" t="s">
        <v>2242</v>
      </c>
      <c r="D7642" s="147" t="s">
        <v>24843</v>
      </c>
      <c r="E7642" s="147" t="s">
        <v>2240</v>
      </c>
      <c r="G7642" s="147">
        <v>0</v>
      </c>
      <c r="I7642" s="147">
        <v>5</v>
      </c>
      <c r="J7642" s="147">
        <v>2570172</v>
      </c>
    </row>
    <row r="7643" spans="1:10" x14ac:dyDescent="0.2">
      <c r="A7643" s="147">
        <v>6</v>
      </c>
      <c r="B7643" s="149" t="s">
        <v>24842</v>
      </c>
      <c r="C7643" s="147" t="s">
        <v>2242</v>
      </c>
      <c r="D7643" s="147" t="s">
        <v>24841</v>
      </c>
      <c r="E7643" s="147" t="s">
        <v>2240</v>
      </c>
      <c r="G7643" s="147">
        <v>0</v>
      </c>
      <c r="I7643" s="147">
        <v>5</v>
      </c>
      <c r="J7643" s="147">
        <v>2570190</v>
      </c>
    </row>
    <row r="7644" spans="1:10" x14ac:dyDescent="0.2">
      <c r="A7644" s="147">
        <v>6</v>
      </c>
      <c r="B7644" s="149" t="s">
        <v>24840</v>
      </c>
      <c r="C7644" s="147" t="s">
        <v>2242</v>
      </c>
      <c r="D7644" s="147" t="s">
        <v>24839</v>
      </c>
      <c r="E7644" s="147" t="s">
        <v>2240</v>
      </c>
      <c r="G7644" s="147">
        <v>0</v>
      </c>
      <c r="I7644" s="147">
        <v>5</v>
      </c>
      <c r="J7644" s="147">
        <v>2570163</v>
      </c>
    </row>
    <row r="7645" spans="1:10" x14ac:dyDescent="0.2">
      <c r="A7645" s="147">
        <v>6</v>
      </c>
      <c r="B7645" s="149" t="s">
        <v>24838</v>
      </c>
      <c r="C7645" s="147" t="s">
        <v>2242</v>
      </c>
      <c r="D7645" s="147" t="s">
        <v>24837</v>
      </c>
      <c r="E7645" s="147" t="s">
        <v>2240</v>
      </c>
      <c r="G7645" s="147">
        <v>0</v>
      </c>
      <c r="I7645" s="147">
        <v>5</v>
      </c>
      <c r="J7645" s="147">
        <v>2570188</v>
      </c>
    </row>
    <row r="7646" spans="1:10" x14ac:dyDescent="0.2">
      <c r="A7646" s="147">
        <v>2</v>
      </c>
      <c r="B7646" s="149" t="s">
        <v>24836</v>
      </c>
      <c r="C7646" s="147" t="s">
        <v>2242</v>
      </c>
      <c r="D7646" s="147" t="s">
        <v>24835</v>
      </c>
      <c r="E7646" s="147" t="s">
        <v>2246</v>
      </c>
      <c r="G7646" s="147">
        <v>0</v>
      </c>
      <c r="I7646" s="147">
        <v>2</v>
      </c>
      <c r="J7646" s="147">
        <v>2570196</v>
      </c>
    </row>
    <row r="7647" spans="1:10" x14ac:dyDescent="0.2">
      <c r="A7647" s="147">
        <v>3</v>
      </c>
      <c r="B7647" s="149" t="s">
        <v>24834</v>
      </c>
      <c r="C7647" s="147" t="s">
        <v>2242</v>
      </c>
      <c r="D7647" s="147" t="s">
        <v>24833</v>
      </c>
      <c r="E7647" s="147" t="s">
        <v>2240</v>
      </c>
      <c r="G7647" s="147">
        <v>0</v>
      </c>
      <c r="I7647" s="147">
        <v>3</v>
      </c>
      <c r="J7647" s="147">
        <v>2570210</v>
      </c>
    </row>
    <row r="7648" spans="1:10" x14ac:dyDescent="0.2">
      <c r="A7648" s="147">
        <v>3</v>
      </c>
      <c r="B7648" s="149" t="s">
        <v>24832</v>
      </c>
      <c r="C7648" s="147" t="s">
        <v>2242</v>
      </c>
      <c r="D7648" s="147" t="s">
        <v>24831</v>
      </c>
      <c r="E7648" s="147" t="s">
        <v>2246</v>
      </c>
      <c r="G7648" s="147">
        <v>0</v>
      </c>
      <c r="I7648" s="147">
        <v>3</v>
      </c>
      <c r="J7648" s="147">
        <v>2570208</v>
      </c>
    </row>
    <row r="7649" spans="1:10" x14ac:dyDescent="0.2">
      <c r="A7649" s="147">
        <v>4</v>
      </c>
      <c r="B7649" s="149" t="s">
        <v>24829</v>
      </c>
      <c r="C7649" s="147" t="s">
        <v>2242</v>
      </c>
      <c r="D7649" s="147" t="s">
        <v>24830</v>
      </c>
      <c r="E7649" s="147" t="s">
        <v>2246</v>
      </c>
      <c r="G7649" s="147">
        <v>0</v>
      </c>
      <c r="I7649" s="147">
        <v>4</v>
      </c>
      <c r="J7649" s="147">
        <v>2570226</v>
      </c>
    </row>
    <row r="7650" spans="1:10" x14ac:dyDescent="0.2">
      <c r="A7650" s="147">
        <v>4</v>
      </c>
      <c r="B7650" s="149" t="s">
        <v>24829</v>
      </c>
      <c r="C7650" s="147" t="s">
        <v>2261</v>
      </c>
      <c r="D7650" s="147" t="s">
        <v>24828</v>
      </c>
      <c r="E7650" s="147" t="s">
        <v>2246</v>
      </c>
      <c r="G7650" s="147">
        <v>0</v>
      </c>
      <c r="I7650" s="147">
        <v>4</v>
      </c>
      <c r="J7650" s="147">
        <v>1194178</v>
      </c>
    </row>
    <row r="7651" spans="1:10" x14ac:dyDescent="0.2">
      <c r="A7651" s="147">
        <v>5</v>
      </c>
      <c r="B7651" s="149" t="s">
        <v>24827</v>
      </c>
      <c r="C7651" s="147" t="s">
        <v>2242</v>
      </c>
      <c r="D7651" s="147" t="s">
        <v>24826</v>
      </c>
      <c r="E7651" s="147" t="s">
        <v>2246</v>
      </c>
      <c r="G7651" s="147">
        <v>0</v>
      </c>
      <c r="I7651" s="147">
        <v>5</v>
      </c>
      <c r="J7651" s="147">
        <v>2570242</v>
      </c>
    </row>
    <row r="7652" spans="1:10" x14ac:dyDescent="0.2">
      <c r="A7652" s="147">
        <v>6</v>
      </c>
      <c r="B7652" s="149" t="s">
        <v>24825</v>
      </c>
      <c r="C7652" s="147" t="s">
        <v>2242</v>
      </c>
      <c r="D7652" s="147" t="s">
        <v>24824</v>
      </c>
      <c r="E7652" s="147" t="s">
        <v>2240</v>
      </c>
      <c r="G7652" s="147">
        <v>0</v>
      </c>
      <c r="I7652" s="147">
        <v>6</v>
      </c>
      <c r="J7652" s="147">
        <v>2570246</v>
      </c>
    </row>
    <row r="7653" spans="1:10" x14ac:dyDescent="0.2">
      <c r="A7653" s="147">
        <v>6</v>
      </c>
      <c r="B7653" s="149" t="s">
        <v>24823</v>
      </c>
      <c r="C7653" s="147" t="s">
        <v>2242</v>
      </c>
      <c r="D7653" s="147" t="s">
        <v>24822</v>
      </c>
      <c r="E7653" s="147" t="s">
        <v>2240</v>
      </c>
      <c r="G7653" s="147">
        <v>0</v>
      </c>
      <c r="I7653" s="147">
        <v>5</v>
      </c>
      <c r="J7653" s="147">
        <v>2570235</v>
      </c>
    </row>
    <row r="7654" spans="1:10" x14ac:dyDescent="0.2">
      <c r="A7654" s="147">
        <v>6</v>
      </c>
      <c r="B7654" s="149" t="s">
        <v>24821</v>
      </c>
      <c r="C7654" s="147" t="s">
        <v>2242</v>
      </c>
      <c r="D7654" s="147" t="s">
        <v>24820</v>
      </c>
      <c r="E7654" s="147" t="s">
        <v>2240</v>
      </c>
      <c r="G7654" s="147">
        <v>0</v>
      </c>
      <c r="I7654" s="147">
        <v>5</v>
      </c>
      <c r="J7654" s="147">
        <v>2570240</v>
      </c>
    </row>
    <row r="7655" spans="1:10" x14ac:dyDescent="0.2">
      <c r="A7655" s="147">
        <v>6</v>
      </c>
      <c r="B7655" s="149" t="s">
        <v>24819</v>
      </c>
      <c r="C7655" s="147" t="s">
        <v>2242</v>
      </c>
      <c r="D7655" s="147" t="s">
        <v>24818</v>
      </c>
      <c r="E7655" s="147" t="s">
        <v>2240</v>
      </c>
      <c r="G7655" s="147">
        <v>0</v>
      </c>
      <c r="I7655" s="147">
        <v>5</v>
      </c>
      <c r="J7655" s="147">
        <v>2570243</v>
      </c>
    </row>
    <row r="7656" spans="1:10" x14ac:dyDescent="0.2">
      <c r="A7656" s="147">
        <v>6</v>
      </c>
      <c r="B7656" s="149" t="s">
        <v>24817</v>
      </c>
      <c r="C7656" s="147" t="s">
        <v>2242</v>
      </c>
      <c r="D7656" s="147" t="s">
        <v>24816</v>
      </c>
      <c r="E7656" s="147" t="s">
        <v>2240</v>
      </c>
      <c r="G7656" s="147">
        <v>0</v>
      </c>
      <c r="I7656" s="147">
        <v>5</v>
      </c>
      <c r="J7656" s="147">
        <v>2570244</v>
      </c>
    </row>
    <row r="7657" spans="1:10" x14ac:dyDescent="0.2">
      <c r="A7657" s="147">
        <v>4</v>
      </c>
      <c r="B7657" s="149" t="s">
        <v>24806</v>
      </c>
      <c r="C7657" s="147" t="s">
        <v>2242</v>
      </c>
      <c r="D7657" s="147" t="s">
        <v>24815</v>
      </c>
      <c r="E7657" s="147" t="s">
        <v>2246</v>
      </c>
      <c r="G7657" s="147">
        <v>0</v>
      </c>
      <c r="I7657" s="147">
        <v>4</v>
      </c>
      <c r="J7657" s="147">
        <v>2570227</v>
      </c>
    </row>
    <row r="7658" spans="1:10" x14ac:dyDescent="0.2">
      <c r="A7658" s="147">
        <v>4</v>
      </c>
      <c r="B7658" s="149" t="s">
        <v>24806</v>
      </c>
      <c r="C7658" s="147" t="s">
        <v>2261</v>
      </c>
      <c r="D7658" s="147" t="s">
        <v>24814</v>
      </c>
      <c r="E7658" s="147" t="s">
        <v>2246</v>
      </c>
      <c r="G7658" s="147">
        <v>0</v>
      </c>
      <c r="I7658" s="147">
        <v>4</v>
      </c>
      <c r="J7658" s="147">
        <v>1194190</v>
      </c>
    </row>
    <row r="7659" spans="1:10" x14ac:dyDescent="0.2">
      <c r="A7659" s="147">
        <v>4</v>
      </c>
      <c r="B7659" s="149" t="s">
        <v>24806</v>
      </c>
      <c r="C7659" s="147" t="s">
        <v>2261</v>
      </c>
      <c r="D7659" s="147" t="s">
        <v>24813</v>
      </c>
      <c r="E7659" s="147" t="s">
        <v>2246</v>
      </c>
      <c r="G7659" s="147">
        <v>0</v>
      </c>
      <c r="I7659" s="147">
        <v>4</v>
      </c>
      <c r="J7659" s="147">
        <v>1194172</v>
      </c>
    </row>
    <row r="7660" spans="1:10" x14ac:dyDescent="0.2">
      <c r="A7660" s="147">
        <v>4</v>
      </c>
      <c r="B7660" s="149" t="s">
        <v>24806</v>
      </c>
      <c r="C7660" s="147" t="s">
        <v>2277</v>
      </c>
      <c r="D7660" s="147" t="s">
        <v>24812</v>
      </c>
      <c r="E7660" s="147" t="s">
        <v>2246</v>
      </c>
      <c r="G7660" s="147">
        <v>0</v>
      </c>
      <c r="I7660" s="147">
        <v>4</v>
      </c>
      <c r="J7660" s="147">
        <v>1194182</v>
      </c>
    </row>
    <row r="7661" spans="1:10" x14ac:dyDescent="0.2">
      <c r="A7661" s="147">
        <v>4</v>
      </c>
      <c r="B7661" s="149" t="s">
        <v>24806</v>
      </c>
      <c r="C7661" s="147" t="s">
        <v>2277</v>
      </c>
      <c r="D7661" s="147" t="s">
        <v>24811</v>
      </c>
      <c r="E7661" s="147" t="s">
        <v>2246</v>
      </c>
      <c r="G7661" s="147">
        <v>0</v>
      </c>
      <c r="I7661" s="147">
        <v>4</v>
      </c>
      <c r="J7661" s="147">
        <v>1194175</v>
      </c>
    </row>
    <row r="7662" spans="1:10" x14ac:dyDescent="0.2">
      <c r="A7662" s="147">
        <v>4</v>
      </c>
      <c r="B7662" s="149" t="s">
        <v>24806</v>
      </c>
      <c r="C7662" s="147" t="s">
        <v>2277</v>
      </c>
      <c r="D7662" s="147" t="s">
        <v>24810</v>
      </c>
      <c r="E7662" s="147" t="s">
        <v>2246</v>
      </c>
      <c r="G7662" s="147">
        <v>0</v>
      </c>
      <c r="I7662" s="147">
        <v>4</v>
      </c>
      <c r="J7662" s="147">
        <v>1194171</v>
      </c>
    </row>
    <row r="7663" spans="1:10" x14ac:dyDescent="0.2">
      <c r="A7663" s="147">
        <v>4</v>
      </c>
      <c r="B7663" s="149" t="s">
        <v>24806</v>
      </c>
      <c r="C7663" s="147" t="s">
        <v>2277</v>
      </c>
      <c r="D7663" s="147" t="s">
        <v>24809</v>
      </c>
      <c r="E7663" s="147" t="s">
        <v>2246</v>
      </c>
      <c r="G7663" s="147">
        <v>0</v>
      </c>
      <c r="I7663" s="147">
        <v>4</v>
      </c>
      <c r="J7663" s="147">
        <v>1194174</v>
      </c>
    </row>
    <row r="7664" spans="1:10" x14ac:dyDescent="0.2">
      <c r="A7664" s="147">
        <v>4</v>
      </c>
      <c r="B7664" s="149" t="s">
        <v>24806</v>
      </c>
      <c r="C7664" s="147" t="s">
        <v>2277</v>
      </c>
      <c r="D7664" s="147" t="s">
        <v>24808</v>
      </c>
      <c r="E7664" s="147" t="s">
        <v>2246</v>
      </c>
      <c r="G7664" s="147">
        <v>0</v>
      </c>
      <c r="I7664" s="147">
        <v>4</v>
      </c>
      <c r="J7664" s="147">
        <v>1194185</v>
      </c>
    </row>
    <row r="7665" spans="1:11" x14ac:dyDescent="0.2">
      <c r="A7665" s="147">
        <v>4</v>
      </c>
      <c r="B7665" s="149" t="s">
        <v>24806</v>
      </c>
      <c r="C7665" s="147" t="s">
        <v>2277</v>
      </c>
      <c r="D7665" s="147" t="s">
        <v>24807</v>
      </c>
      <c r="E7665" s="147" t="s">
        <v>2246</v>
      </c>
      <c r="G7665" s="147">
        <v>0</v>
      </c>
      <c r="I7665" s="147">
        <v>4</v>
      </c>
      <c r="J7665" s="147">
        <v>1194167</v>
      </c>
    </row>
    <row r="7666" spans="1:11" x14ac:dyDescent="0.2">
      <c r="A7666" s="147">
        <v>4</v>
      </c>
      <c r="B7666" s="149" t="s">
        <v>24806</v>
      </c>
      <c r="C7666" s="147" t="s">
        <v>2277</v>
      </c>
      <c r="D7666" s="147" t="s">
        <v>24805</v>
      </c>
      <c r="E7666" s="147" t="s">
        <v>2246</v>
      </c>
      <c r="G7666" s="147">
        <v>0</v>
      </c>
      <c r="I7666" s="147">
        <v>4</v>
      </c>
      <c r="J7666" s="147">
        <v>1194173</v>
      </c>
    </row>
    <row r="7667" spans="1:11" x14ac:dyDescent="0.2">
      <c r="A7667" s="147">
        <v>5</v>
      </c>
      <c r="B7667" s="149" t="s">
        <v>24804</v>
      </c>
      <c r="C7667" s="147" t="s">
        <v>2242</v>
      </c>
      <c r="D7667" s="147" t="s">
        <v>24803</v>
      </c>
      <c r="E7667" s="147" t="s">
        <v>2246</v>
      </c>
      <c r="G7667" s="147">
        <v>0</v>
      </c>
      <c r="I7667" s="147">
        <v>5</v>
      </c>
      <c r="J7667" s="147">
        <v>2570256</v>
      </c>
    </row>
    <row r="7668" spans="1:11" x14ac:dyDescent="0.2">
      <c r="A7668" s="147">
        <v>6</v>
      </c>
      <c r="B7668" s="149" t="s">
        <v>24802</v>
      </c>
      <c r="C7668" s="147" t="s">
        <v>2242</v>
      </c>
      <c r="D7668" s="147" t="s">
        <v>24801</v>
      </c>
      <c r="E7668" s="147" t="s">
        <v>2240</v>
      </c>
      <c r="G7668" s="147">
        <v>0</v>
      </c>
      <c r="I7668" s="147">
        <v>6</v>
      </c>
      <c r="J7668" s="147">
        <v>2570262</v>
      </c>
    </row>
    <row r="7669" spans="1:11" x14ac:dyDescent="0.2">
      <c r="A7669" s="147">
        <v>6</v>
      </c>
      <c r="B7669" s="149" t="s">
        <v>24800</v>
      </c>
      <c r="C7669" s="147" t="s">
        <v>2242</v>
      </c>
      <c r="D7669" s="147" t="s">
        <v>24799</v>
      </c>
      <c r="E7669" s="147" t="s">
        <v>2240</v>
      </c>
      <c r="G7669" s="147">
        <v>0</v>
      </c>
      <c r="I7669" s="147">
        <v>5</v>
      </c>
      <c r="J7669" s="147">
        <v>2570250</v>
      </c>
    </row>
    <row r="7670" spans="1:11" x14ac:dyDescent="0.2">
      <c r="A7670" s="147">
        <v>6</v>
      </c>
      <c r="B7670" s="149" t="s">
        <v>24794</v>
      </c>
      <c r="C7670" s="147" t="s">
        <v>2242</v>
      </c>
      <c r="D7670" s="147" t="s">
        <v>24798</v>
      </c>
      <c r="E7670" s="147" t="s">
        <v>2240</v>
      </c>
      <c r="G7670" s="147">
        <v>0</v>
      </c>
      <c r="I7670" s="147">
        <v>5</v>
      </c>
      <c r="J7670" s="147">
        <v>2570259</v>
      </c>
    </row>
    <row r="7671" spans="1:11" x14ac:dyDescent="0.2">
      <c r="A7671" s="147">
        <v>6</v>
      </c>
      <c r="B7671" s="149" t="s">
        <v>24794</v>
      </c>
      <c r="C7671" s="147" t="s">
        <v>2250</v>
      </c>
      <c r="D7671" s="147" t="s">
        <v>24797</v>
      </c>
      <c r="E7671" s="147" t="s">
        <v>2246</v>
      </c>
      <c r="G7671" s="147">
        <v>0</v>
      </c>
      <c r="I7671" s="147">
        <v>5</v>
      </c>
      <c r="J7671" s="147">
        <v>1194198</v>
      </c>
    </row>
    <row r="7672" spans="1:11" x14ac:dyDescent="0.2">
      <c r="A7672" s="147">
        <v>6</v>
      </c>
      <c r="B7672" s="149" t="s">
        <v>24794</v>
      </c>
      <c r="C7672" s="147" t="s">
        <v>2277</v>
      </c>
      <c r="D7672" s="147" t="s">
        <v>24796</v>
      </c>
      <c r="E7672" s="147" t="s">
        <v>2246</v>
      </c>
      <c r="G7672" s="147">
        <v>0</v>
      </c>
      <c r="I7672" s="147">
        <v>5</v>
      </c>
      <c r="J7672" s="147">
        <v>1194202</v>
      </c>
    </row>
    <row r="7673" spans="1:11" x14ac:dyDescent="0.2">
      <c r="A7673" s="147">
        <v>6</v>
      </c>
      <c r="B7673" s="149" t="s">
        <v>24794</v>
      </c>
      <c r="C7673" s="147" t="s">
        <v>2277</v>
      </c>
      <c r="D7673" s="147" t="s">
        <v>24795</v>
      </c>
      <c r="E7673" s="147" t="s">
        <v>2246</v>
      </c>
      <c r="G7673" s="147">
        <v>0</v>
      </c>
      <c r="I7673" s="147">
        <v>5</v>
      </c>
      <c r="J7673" s="147">
        <v>1194201</v>
      </c>
    </row>
    <row r="7674" spans="1:11" x14ac:dyDescent="0.2">
      <c r="A7674" s="147">
        <v>6</v>
      </c>
      <c r="B7674" s="149" t="s">
        <v>24794</v>
      </c>
      <c r="C7674" s="147" t="s">
        <v>2277</v>
      </c>
      <c r="D7674" s="147" t="s">
        <v>24793</v>
      </c>
      <c r="E7674" s="147" t="s">
        <v>2246</v>
      </c>
      <c r="G7674" s="147">
        <v>0</v>
      </c>
      <c r="I7674" s="147">
        <v>5</v>
      </c>
      <c r="J7674" s="147">
        <v>1194199</v>
      </c>
    </row>
    <row r="7675" spans="1:11" x14ac:dyDescent="0.2">
      <c r="A7675" s="147">
        <v>6</v>
      </c>
      <c r="B7675" s="149" t="s">
        <v>24792</v>
      </c>
      <c r="C7675" s="147" t="s">
        <v>2242</v>
      </c>
      <c r="D7675" s="147" t="s">
        <v>24791</v>
      </c>
      <c r="E7675" s="147" t="s">
        <v>2240</v>
      </c>
      <c r="G7675" s="147">
        <v>0</v>
      </c>
      <c r="I7675" s="147">
        <v>5</v>
      </c>
      <c r="J7675" s="147">
        <v>2570249</v>
      </c>
    </row>
    <row r="7676" spans="1:11" x14ac:dyDescent="0.2">
      <c r="A7676" s="147">
        <v>3</v>
      </c>
      <c r="B7676" s="149" t="s">
        <v>24789</v>
      </c>
      <c r="C7676" s="147" t="s">
        <v>2242</v>
      </c>
      <c r="D7676" s="147" t="s">
        <v>24790</v>
      </c>
      <c r="E7676" s="147" t="s">
        <v>2246</v>
      </c>
      <c r="G7676" s="147">
        <v>0</v>
      </c>
      <c r="I7676" s="147">
        <v>3</v>
      </c>
      <c r="J7676" s="147">
        <v>2570209</v>
      </c>
    </row>
    <row r="7677" spans="1:11" x14ac:dyDescent="0.2">
      <c r="A7677" s="147">
        <v>3</v>
      </c>
      <c r="B7677" s="149" t="s">
        <v>24789</v>
      </c>
      <c r="C7677" s="147" t="s">
        <v>2277</v>
      </c>
      <c r="D7677" s="147" t="s">
        <v>24788</v>
      </c>
      <c r="E7677" s="147" t="s">
        <v>2246</v>
      </c>
      <c r="G7677" s="147">
        <v>0</v>
      </c>
      <c r="I7677" s="147">
        <v>3</v>
      </c>
      <c r="J7677" s="147">
        <v>1194138</v>
      </c>
    </row>
    <row r="7678" spans="1:11" x14ac:dyDescent="0.2">
      <c r="A7678" s="147">
        <v>4</v>
      </c>
      <c r="B7678" s="149" t="s">
        <v>24787</v>
      </c>
      <c r="C7678" s="147" t="s">
        <v>2242</v>
      </c>
      <c r="D7678" s="147" t="s">
        <v>24786</v>
      </c>
      <c r="E7678" s="147" t="s">
        <v>2246</v>
      </c>
      <c r="G7678" s="147">
        <v>0</v>
      </c>
      <c r="I7678" s="147">
        <v>4</v>
      </c>
      <c r="J7678" s="147">
        <v>2570273</v>
      </c>
    </row>
    <row r="7679" spans="1:11" x14ac:dyDescent="0.2">
      <c r="A7679" s="147">
        <v>5</v>
      </c>
      <c r="B7679" s="149" t="s">
        <v>24785</v>
      </c>
      <c r="C7679" s="147" t="s">
        <v>2242</v>
      </c>
      <c r="D7679" s="147" t="s">
        <v>24784</v>
      </c>
      <c r="E7679" s="147" t="s">
        <v>2246</v>
      </c>
      <c r="G7679" s="147">
        <v>0</v>
      </c>
      <c r="I7679" s="147">
        <v>5</v>
      </c>
      <c r="J7679" s="147">
        <v>2570279</v>
      </c>
    </row>
    <row r="7680" spans="1:11" x14ac:dyDescent="0.2">
      <c r="A7680" s="147">
        <v>6</v>
      </c>
      <c r="B7680" s="149" t="s">
        <v>24783</v>
      </c>
      <c r="C7680" s="147" t="s">
        <v>2242</v>
      </c>
      <c r="D7680" s="147" t="s">
        <v>24782</v>
      </c>
      <c r="E7680" s="147" t="s">
        <v>2240</v>
      </c>
      <c r="G7680" s="147">
        <v>0</v>
      </c>
      <c r="I7680" s="147">
        <v>6</v>
      </c>
      <c r="J7680" s="147">
        <v>2570292</v>
      </c>
      <c r="K7680" s="147" t="s">
        <v>2769</v>
      </c>
    </row>
    <row r="7681" spans="1:11" x14ac:dyDescent="0.2">
      <c r="A7681" s="147">
        <v>6</v>
      </c>
      <c r="B7681" s="149" t="s">
        <v>24781</v>
      </c>
      <c r="C7681" s="147" t="s">
        <v>2242</v>
      </c>
      <c r="D7681" s="147" t="s">
        <v>24780</v>
      </c>
      <c r="E7681" s="147" t="s">
        <v>2240</v>
      </c>
      <c r="G7681" s="147">
        <v>0</v>
      </c>
      <c r="I7681" s="147">
        <v>5</v>
      </c>
      <c r="J7681" s="147">
        <v>2570278</v>
      </c>
      <c r="K7681" s="147" t="s">
        <v>2769</v>
      </c>
    </row>
    <row r="7682" spans="1:11" x14ac:dyDescent="0.2">
      <c r="A7682" s="147">
        <v>6</v>
      </c>
      <c r="B7682" s="149" t="s">
        <v>24779</v>
      </c>
      <c r="C7682" s="147" t="s">
        <v>2242</v>
      </c>
      <c r="D7682" s="147" t="s">
        <v>24778</v>
      </c>
      <c r="E7682" s="147" t="s">
        <v>2240</v>
      </c>
      <c r="G7682" s="147">
        <v>0</v>
      </c>
      <c r="I7682" s="147">
        <v>5</v>
      </c>
      <c r="J7682" s="147">
        <v>2570280</v>
      </c>
      <c r="K7682" s="147" t="s">
        <v>2769</v>
      </c>
    </row>
    <row r="7683" spans="1:11" x14ac:dyDescent="0.2">
      <c r="A7683" s="147">
        <v>6</v>
      </c>
      <c r="B7683" s="149" t="s">
        <v>24777</v>
      </c>
      <c r="C7683" s="147" t="s">
        <v>2242</v>
      </c>
      <c r="D7683" s="147" t="s">
        <v>24776</v>
      </c>
      <c r="E7683" s="147" t="s">
        <v>2240</v>
      </c>
      <c r="G7683" s="147">
        <v>0</v>
      </c>
      <c r="I7683" s="147">
        <v>5</v>
      </c>
      <c r="J7683" s="147">
        <v>2570285</v>
      </c>
      <c r="K7683" s="147" t="s">
        <v>2769</v>
      </c>
    </row>
    <row r="7684" spans="1:11" x14ac:dyDescent="0.2">
      <c r="A7684" s="147">
        <v>4</v>
      </c>
      <c r="B7684" s="149" t="s">
        <v>24775</v>
      </c>
      <c r="C7684" s="147" t="s">
        <v>2242</v>
      </c>
      <c r="D7684" s="147" t="s">
        <v>24774</v>
      </c>
      <c r="E7684" s="147" t="s">
        <v>2246</v>
      </c>
      <c r="G7684" s="147">
        <v>0</v>
      </c>
      <c r="I7684" s="147">
        <v>4</v>
      </c>
      <c r="J7684" s="147">
        <v>2570274</v>
      </c>
    </row>
    <row r="7685" spans="1:11" x14ac:dyDescent="0.2">
      <c r="A7685" s="147">
        <v>5</v>
      </c>
      <c r="B7685" s="149" t="s">
        <v>24773</v>
      </c>
      <c r="C7685" s="147" t="s">
        <v>2242</v>
      </c>
      <c r="D7685" s="147" t="s">
        <v>24772</v>
      </c>
      <c r="E7685" s="147" t="s">
        <v>2246</v>
      </c>
      <c r="G7685" s="147">
        <v>0</v>
      </c>
      <c r="I7685" s="147">
        <v>5</v>
      </c>
      <c r="J7685" s="147">
        <v>2570301</v>
      </c>
    </row>
    <row r="7686" spans="1:11" x14ac:dyDescent="0.2">
      <c r="A7686" s="147">
        <v>6</v>
      </c>
      <c r="B7686" s="149" t="s">
        <v>24771</v>
      </c>
      <c r="C7686" s="147" t="s">
        <v>2242</v>
      </c>
      <c r="D7686" s="147" t="s">
        <v>24770</v>
      </c>
      <c r="E7686" s="147" t="s">
        <v>2240</v>
      </c>
      <c r="G7686" s="147">
        <v>0</v>
      </c>
      <c r="I7686" s="147">
        <v>6</v>
      </c>
      <c r="J7686" s="147">
        <v>2570307</v>
      </c>
      <c r="K7686" s="147" t="s">
        <v>2769</v>
      </c>
    </row>
    <row r="7687" spans="1:11" x14ac:dyDescent="0.2">
      <c r="A7687" s="147">
        <v>6</v>
      </c>
      <c r="B7687" s="149" t="s">
        <v>24769</v>
      </c>
      <c r="C7687" s="147" t="s">
        <v>2242</v>
      </c>
      <c r="D7687" s="147" t="s">
        <v>24768</v>
      </c>
      <c r="E7687" s="147" t="s">
        <v>2240</v>
      </c>
      <c r="G7687" s="147">
        <v>0</v>
      </c>
      <c r="I7687" s="147">
        <v>5</v>
      </c>
      <c r="J7687" s="147">
        <v>2570300</v>
      </c>
      <c r="K7687" s="147" t="s">
        <v>2769</v>
      </c>
    </row>
    <row r="7688" spans="1:11" x14ac:dyDescent="0.2">
      <c r="A7688" s="147">
        <v>6</v>
      </c>
      <c r="B7688" s="149" t="s">
        <v>24767</v>
      </c>
      <c r="C7688" s="147" t="s">
        <v>2242</v>
      </c>
      <c r="D7688" s="147" t="s">
        <v>24766</v>
      </c>
      <c r="E7688" s="147" t="s">
        <v>2240</v>
      </c>
      <c r="G7688" s="147">
        <v>0</v>
      </c>
      <c r="I7688" s="147">
        <v>5</v>
      </c>
      <c r="J7688" s="147">
        <v>2570297</v>
      </c>
      <c r="K7688" s="147" t="s">
        <v>2769</v>
      </c>
    </row>
    <row r="7689" spans="1:11" x14ac:dyDescent="0.2">
      <c r="A7689" s="147">
        <v>6</v>
      </c>
      <c r="B7689" s="149" t="s">
        <v>24765</v>
      </c>
      <c r="C7689" s="147" t="s">
        <v>2242</v>
      </c>
      <c r="D7689" s="147" t="s">
        <v>24764</v>
      </c>
      <c r="E7689" s="147" t="s">
        <v>2240</v>
      </c>
      <c r="G7689" s="147">
        <v>0</v>
      </c>
      <c r="I7689" s="147">
        <v>5</v>
      </c>
      <c r="J7689" s="147">
        <v>2570296</v>
      </c>
      <c r="K7689" s="147" t="s">
        <v>2769</v>
      </c>
    </row>
    <row r="7690" spans="1:11" x14ac:dyDescent="0.2">
      <c r="A7690" s="147">
        <v>4</v>
      </c>
      <c r="B7690" s="149" t="s">
        <v>24763</v>
      </c>
      <c r="C7690" s="147" t="s">
        <v>2242</v>
      </c>
      <c r="D7690" s="147" t="s">
        <v>24762</v>
      </c>
      <c r="E7690" s="147" t="s">
        <v>2246</v>
      </c>
      <c r="G7690" s="147">
        <v>0</v>
      </c>
      <c r="I7690" s="147">
        <v>4</v>
      </c>
      <c r="J7690" s="147">
        <v>2570263</v>
      </c>
    </row>
    <row r="7691" spans="1:11" x14ac:dyDescent="0.2">
      <c r="A7691" s="147">
        <v>5</v>
      </c>
      <c r="B7691" s="149" t="s">
        <v>24761</v>
      </c>
      <c r="C7691" s="147" t="s">
        <v>2242</v>
      </c>
      <c r="D7691" s="147" t="s">
        <v>24760</v>
      </c>
      <c r="E7691" s="147" t="s">
        <v>2246</v>
      </c>
      <c r="G7691" s="147">
        <v>0</v>
      </c>
      <c r="I7691" s="147">
        <v>5</v>
      </c>
      <c r="J7691" s="147">
        <v>2570317</v>
      </c>
    </row>
    <row r="7692" spans="1:11" x14ac:dyDescent="0.2">
      <c r="A7692" s="147">
        <v>6</v>
      </c>
      <c r="B7692" s="149" t="s">
        <v>24759</v>
      </c>
      <c r="C7692" s="147" t="s">
        <v>2242</v>
      </c>
      <c r="D7692" s="147" t="s">
        <v>24758</v>
      </c>
      <c r="E7692" s="147" t="s">
        <v>2240</v>
      </c>
      <c r="G7692" s="147">
        <v>0</v>
      </c>
      <c r="I7692" s="147">
        <v>6</v>
      </c>
      <c r="J7692" s="147">
        <v>2570322</v>
      </c>
      <c r="K7692" s="147" t="s">
        <v>2769</v>
      </c>
    </row>
    <row r="7693" spans="1:11" x14ac:dyDescent="0.2">
      <c r="A7693" s="147">
        <v>6</v>
      </c>
      <c r="B7693" s="149" t="s">
        <v>24757</v>
      </c>
      <c r="C7693" s="147" t="s">
        <v>2242</v>
      </c>
      <c r="D7693" s="147" t="s">
        <v>24756</v>
      </c>
      <c r="E7693" s="147" t="s">
        <v>2240</v>
      </c>
      <c r="G7693" s="147">
        <v>0</v>
      </c>
      <c r="I7693" s="147">
        <v>5</v>
      </c>
      <c r="J7693" s="147">
        <v>2570313</v>
      </c>
      <c r="K7693" s="147" t="s">
        <v>2769</v>
      </c>
    </row>
    <row r="7694" spans="1:11" x14ac:dyDescent="0.2">
      <c r="A7694" s="147">
        <v>6</v>
      </c>
      <c r="B7694" s="149" t="s">
        <v>24755</v>
      </c>
      <c r="C7694" s="147" t="s">
        <v>2242</v>
      </c>
      <c r="D7694" s="147" t="s">
        <v>24754</v>
      </c>
      <c r="E7694" s="147" t="s">
        <v>2240</v>
      </c>
      <c r="G7694" s="147">
        <v>0</v>
      </c>
      <c r="I7694" s="147">
        <v>5</v>
      </c>
      <c r="J7694" s="147">
        <v>2570316</v>
      </c>
      <c r="K7694" s="147" t="s">
        <v>2769</v>
      </c>
    </row>
    <row r="7695" spans="1:11" x14ac:dyDescent="0.2">
      <c r="A7695" s="147">
        <v>6</v>
      </c>
      <c r="B7695" s="149" t="s">
        <v>24753</v>
      </c>
      <c r="C7695" s="147" t="s">
        <v>2242</v>
      </c>
      <c r="D7695" s="147" t="s">
        <v>24752</v>
      </c>
      <c r="E7695" s="147" t="s">
        <v>2240</v>
      </c>
      <c r="G7695" s="147">
        <v>0</v>
      </c>
      <c r="I7695" s="147">
        <v>5</v>
      </c>
      <c r="J7695" s="147">
        <v>2570319</v>
      </c>
      <c r="K7695" s="147" t="s">
        <v>2769</v>
      </c>
    </row>
    <row r="7696" spans="1:11" x14ac:dyDescent="0.2">
      <c r="A7696" s="147">
        <v>4</v>
      </c>
      <c r="B7696" s="149" t="s">
        <v>24751</v>
      </c>
      <c r="C7696" s="147" t="s">
        <v>2242</v>
      </c>
      <c r="D7696" s="147" t="s">
        <v>24750</v>
      </c>
      <c r="E7696" s="147" t="s">
        <v>2246</v>
      </c>
      <c r="G7696" s="147">
        <v>0</v>
      </c>
      <c r="I7696" s="147">
        <v>4</v>
      </c>
      <c r="J7696" s="147">
        <v>2570269</v>
      </c>
    </row>
    <row r="7697" spans="1:11" x14ac:dyDescent="0.2">
      <c r="A7697" s="147">
        <v>5</v>
      </c>
      <c r="B7697" s="149" t="s">
        <v>24749</v>
      </c>
      <c r="C7697" s="147" t="s">
        <v>2242</v>
      </c>
      <c r="D7697" s="147" t="s">
        <v>24748</v>
      </c>
      <c r="E7697" s="147" t="s">
        <v>2246</v>
      </c>
      <c r="G7697" s="147">
        <v>0</v>
      </c>
      <c r="I7697" s="147">
        <v>5</v>
      </c>
      <c r="J7697" s="147">
        <v>2570330</v>
      </c>
    </row>
    <row r="7698" spans="1:11" x14ac:dyDescent="0.2">
      <c r="A7698" s="147">
        <v>6</v>
      </c>
      <c r="B7698" s="149" t="s">
        <v>24747</v>
      </c>
      <c r="C7698" s="147" t="s">
        <v>2242</v>
      </c>
      <c r="D7698" s="147" t="s">
        <v>24746</v>
      </c>
      <c r="E7698" s="147" t="s">
        <v>2240</v>
      </c>
      <c r="G7698" s="147">
        <v>0</v>
      </c>
      <c r="I7698" s="147">
        <v>6</v>
      </c>
      <c r="J7698" s="147">
        <v>2570339</v>
      </c>
      <c r="K7698" s="147" t="s">
        <v>2769</v>
      </c>
    </row>
    <row r="7699" spans="1:11" x14ac:dyDescent="0.2">
      <c r="A7699" s="147">
        <v>6</v>
      </c>
      <c r="B7699" s="149" t="s">
        <v>24745</v>
      </c>
      <c r="C7699" s="147" t="s">
        <v>2242</v>
      </c>
      <c r="D7699" s="147" t="s">
        <v>24744</v>
      </c>
      <c r="E7699" s="147" t="s">
        <v>2240</v>
      </c>
      <c r="G7699" s="147">
        <v>0</v>
      </c>
      <c r="I7699" s="147">
        <v>5</v>
      </c>
      <c r="J7699" s="147">
        <v>2570332</v>
      </c>
      <c r="K7699" s="147" t="s">
        <v>2769</v>
      </c>
    </row>
    <row r="7700" spans="1:11" x14ac:dyDescent="0.2">
      <c r="A7700" s="147">
        <v>6</v>
      </c>
      <c r="B7700" s="149" t="s">
        <v>24743</v>
      </c>
      <c r="C7700" s="147" t="s">
        <v>2242</v>
      </c>
      <c r="D7700" s="147" t="s">
        <v>24742</v>
      </c>
      <c r="E7700" s="147" t="s">
        <v>2240</v>
      </c>
      <c r="G7700" s="147">
        <v>0</v>
      </c>
      <c r="I7700" s="147">
        <v>5</v>
      </c>
      <c r="J7700" s="147">
        <v>2570324</v>
      </c>
      <c r="K7700" s="147" t="s">
        <v>2769</v>
      </c>
    </row>
    <row r="7701" spans="1:11" x14ac:dyDescent="0.2">
      <c r="A7701" s="147">
        <v>6</v>
      </c>
      <c r="B7701" s="149" t="s">
        <v>24741</v>
      </c>
      <c r="C7701" s="147" t="s">
        <v>2242</v>
      </c>
      <c r="D7701" s="147" t="s">
        <v>24740</v>
      </c>
      <c r="E7701" s="147" t="s">
        <v>2240</v>
      </c>
      <c r="G7701" s="147">
        <v>0</v>
      </c>
      <c r="I7701" s="147">
        <v>5</v>
      </c>
      <c r="J7701" s="147">
        <v>2570334</v>
      </c>
      <c r="K7701" s="147" t="s">
        <v>2769</v>
      </c>
    </row>
    <row r="7702" spans="1:11" x14ac:dyDescent="0.2">
      <c r="A7702" s="147">
        <v>6</v>
      </c>
      <c r="B7702" s="149" t="s">
        <v>24739</v>
      </c>
      <c r="C7702" s="147" t="s">
        <v>2242</v>
      </c>
      <c r="D7702" s="147" t="s">
        <v>24738</v>
      </c>
      <c r="E7702" s="147" t="s">
        <v>2240</v>
      </c>
      <c r="G7702" s="147">
        <v>0</v>
      </c>
      <c r="I7702" s="147">
        <v>5</v>
      </c>
      <c r="J7702" s="147">
        <v>2570333</v>
      </c>
      <c r="K7702" s="147" t="s">
        <v>2769</v>
      </c>
    </row>
    <row r="7703" spans="1:11" x14ac:dyDescent="0.2">
      <c r="A7703" s="147">
        <v>4</v>
      </c>
      <c r="B7703" s="149" t="s">
        <v>24734</v>
      </c>
      <c r="C7703" s="147" t="s">
        <v>2242</v>
      </c>
      <c r="D7703" s="147" t="s">
        <v>24737</v>
      </c>
      <c r="E7703" s="147" t="s">
        <v>2246</v>
      </c>
      <c r="G7703" s="147">
        <v>0</v>
      </c>
      <c r="I7703" s="147">
        <v>4</v>
      </c>
      <c r="J7703" s="147">
        <v>2570271</v>
      </c>
    </row>
    <row r="7704" spans="1:11" x14ac:dyDescent="0.2">
      <c r="A7704" s="147">
        <v>4</v>
      </c>
      <c r="B7704" s="149" t="s">
        <v>24734</v>
      </c>
      <c r="C7704" s="147" t="s">
        <v>2261</v>
      </c>
      <c r="D7704" s="147" t="s">
        <v>24736</v>
      </c>
      <c r="E7704" s="147" t="s">
        <v>2246</v>
      </c>
      <c r="G7704" s="147">
        <v>0</v>
      </c>
      <c r="I7704" s="147">
        <v>4</v>
      </c>
      <c r="J7704" s="147">
        <v>1194212</v>
      </c>
    </row>
    <row r="7705" spans="1:11" x14ac:dyDescent="0.2">
      <c r="A7705" s="147">
        <v>4</v>
      </c>
      <c r="B7705" s="149" t="s">
        <v>24734</v>
      </c>
      <c r="C7705" s="147" t="s">
        <v>2261</v>
      </c>
      <c r="D7705" s="147" t="s">
        <v>24735</v>
      </c>
      <c r="E7705" s="147" t="s">
        <v>2246</v>
      </c>
      <c r="G7705" s="147">
        <v>0</v>
      </c>
      <c r="I7705" s="147">
        <v>4</v>
      </c>
      <c r="J7705" s="147">
        <v>1194207</v>
      </c>
    </row>
    <row r="7706" spans="1:11" x14ac:dyDescent="0.2">
      <c r="A7706" s="147">
        <v>4</v>
      </c>
      <c r="B7706" s="149" t="s">
        <v>24734</v>
      </c>
      <c r="C7706" s="147" t="s">
        <v>2261</v>
      </c>
      <c r="D7706" s="147" t="s">
        <v>24733</v>
      </c>
      <c r="E7706" s="147" t="s">
        <v>2246</v>
      </c>
      <c r="G7706" s="147">
        <v>0</v>
      </c>
      <c r="I7706" s="147">
        <v>4</v>
      </c>
      <c r="J7706" s="147">
        <v>1194213</v>
      </c>
    </row>
    <row r="7707" spans="1:11" x14ac:dyDescent="0.2">
      <c r="A7707" s="147">
        <v>5</v>
      </c>
      <c r="B7707" s="149" t="s">
        <v>24732</v>
      </c>
      <c r="C7707" s="147" t="s">
        <v>2242</v>
      </c>
      <c r="D7707" s="147" t="s">
        <v>24731</v>
      </c>
      <c r="E7707" s="147" t="s">
        <v>2246</v>
      </c>
      <c r="G7707" s="147">
        <v>0</v>
      </c>
      <c r="I7707" s="147">
        <v>5</v>
      </c>
      <c r="J7707" s="147">
        <v>2570375</v>
      </c>
    </row>
    <row r="7708" spans="1:11" x14ac:dyDescent="0.2">
      <c r="A7708" s="147">
        <v>6</v>
      </c>
      <c r="B7708" s="149" t="s">
        <v>24730</v>
      </c>
      <c r="C7708" s="147" t="s">
        <v>2242</v>
      </c>
      <c r="D7708" s="147" t="s">
        <v>24729</v>
      </c>
      <c r="E7708" s="147" t="s">
        <v>2240</v>
      </c>
      <c r="G7708" s="147">
        <v>0</v>
      </c>
      <c r="I7708" s="147">
        <v>6</v>
      </c>
      <c r="J7708" s="147">
        <v>2570381</v>
      </c>
    </row>
    <row r="7709" spans="1:11" x14ac:dyDescent="0.2">
      <c r="A7709" s="147">
        <v>6</v>
      </c>
      <c r="B7709" s="149" t="s">
        <v>24728</v>
      </c>
      <c r="C7709" s="147" t="s">
        <v>2242</v>
      </c>
      <c r="D7709" s="147" t="s">
        <v>24727</v>
      </c>
      <c r="E7709" s="147" t="s">
        <v>2240</v>
      </c>
      <c r="G7709" s="147">
        <v>0</v>
      </c>
      <c r="I7709" s="147">
        <v>5</v>
      </c>
      <c r="J7709" s="147">
        <v>2570365</v>
      </c>
    </row>
    <row r="7710" spans="1:11" x14ac:dyDescent="0.2">
      <c r="A7710" s="147">
        <v>6</v>
      </c>
      <c r="B7710" s="149" t="s">
        <v>24726</v>
      </c>
      <c r="C7710" s="147" t="s">
        <v>2242</v>
      </c>
      <c r="D7710" s="147" t="s">
        <v>24725</v>
      </c>
      <c r="E7710" s="147" t="s">
        <v>2240</v>
      </c>
      <c r="G7710" s="147">
        <v>0</v>
      </c>
      <c r="I7710" s="147">
        <v>5</v>
      </c>
      <c r="J7710" s="147">
        <v>2570374</v>
      </c>
    </row>
    <row r="7711" spans="1:11" x14ac:dyDescent="0.2">
      <c r="A7711" s="147">
        <v>6</v>
      </c>
      <c r="B7711" s="149" t="s">
        <v>24724</v>
      </c>
      <c r="C7711" s="147" t="s">
        <v>2242</v>
      </c>
      <c r="D7711" s="147" t="s">
        <v>24723</v>
      </c>
      <c r="E7711" s="147" t="s">
        <v>2240</v>
      </c>
      <c r="G7711" s="147">
        <v>0</v>
      </c>
      <c r="I7711" s="147">
        <v>5</v>
      </c>
      <c r="J7711" s="147">
        <v>2570351</v>
      </c>
    </row>
    <row r="7712" spans="1:11" x14ac:dyDescent="0.2">
      <c r="A7712" s="147">
        <v>6</v>
      </c>
      <c r="B7712" s="149" t="s">
        <v>24722</v>
      </c>
      <c r="C7712" s="147" t="s">
        <v>2242</v>
      </c>
      <c r="D7712" s="147" t="s">
        <v>24721</v>
      </c>
      <c r="E7712" s="147" t="s">
        <v>2240</v>
      </c>
      <c r="G7712" s="147">
        <v>0</v>
      </c>
      <c r="I7712" s="147">
        <v>5</v>
      </c>
      <c r="J7712" s="147">
        <v>2570367</v>
      </c>
    </row>
    <row r="7713" spans="1:11" x14ac:dyDescent="0.2">
      <c r="A7713" s="147">
        <v>6</v>
      </c>
      <c r="B7713" s="149" t="s">
        <v>24720</v>
      </c>
      <c r="C7713" s="147" t="s">
        <v>2242</v>
      </c>
      <c r="D7713" s="147" t="s">
        <v>24719</v>
      </c>
      <c r="E7713" s="147" t="s">
        <v>2240</v>
      </c>
      <c r="G7713" s="147">
        <v>0</v>
      </c>
      <c r="I7713" s="147">
        <v>5</v>
      </c>
      <c r="J7713" s="147">
        <v>2570363</v>
      </c>
    </row>
    <row r="7714" spans="1:11" x14ac:dyDescent="0.2">
      <c r="A7714" s="147">
        <v>6</v>
      </c>
      <c r="B7714" s="149" t="s">
        <v>24718</v>
      </c>
      <c r="C7714" s="147" t="s">
        <v>2242</v>
      </c>
      <c r="D7714" s="147" t="s">
        <v>24717</v>
      </c>
      <c r="E7714" s="147" t="s">
        <v>2240</v>
      </c>
      <c r="G7714" s="147">
        <v>0</v>
      </c>
      <c r="I7714" s="147">
        <v>5</v>
      </c>
      <c r="J7714" s="147">
        <v>2570376</v>
      </c>
      <c r="K7714" s="147" t="s">
        <v>2769</v>
      </c>
    </row>
    <row r="7715" spans="1:11" x14ac:dyDescent="0.2">
      <c r="A7715" s="147">
        <v>6</v>
      </c>
      <c r="B7715" s="149" t="s">
        <v>24716</v>
      </c>
      <c r="C7715" s="147" t="s">
        <v>2242</v>
      </c>
      <c r="D7715" s="147" t="s">
        <v>24715</v>
      </c>
      <c r="E7715" s="147" t="s">
        <v>2240</v>
      </c>
      <c r="G7715" s="147">
        <v>0</v>
      </c>
      <c r="I7715" s="147">
        <v>5</v>
      </c>
      <c r="J7715" s="147">
        <v>2570362</v>
      </c>
    </row>
    <row r="7716" spans="1:11" x14ac:dyDescent="0.2">
      <c r="A7716" s="147">
        <v>6</v>
      </c>
      <c r="B7716" s="149" t="s">
        <v>24714</v>
      </c>
      <c r="C7716" s="147" t="s">
        <v>2242</v>
      </c>
      <c r="D7716" s="147" t="s">
        <v>24713</v>
      </c>
      <c r="E7716" s="147" t="s">
        <v>2240</v>
      </c>
      <c r="G7716" s="147">
        <v>0</v>
      </c>
      <c r="I7716" s="147">
        <v>5</v>
      </c>
      <c r="J7716" s="147">
        <v>2570346</v>
      </c>
    </row>
    <row r="7717" spans="1:11" x14ac:dyDescent="0.2">
      <c r="A7717" s="147">
        <v>6</v>
      </c>
      <c r="B7717" s="149" t="s">
        <v>24712</v>
      </c>
      <c r="C7717" s="147" t="s">
        <v>2242</v>
      </c>
      <c r="D7717" s="147" t="s">
        <v>24711</v>
      </c>
      <c r="E7717" s="147" t="s">
        <v>2240</v>
      </c>
      <c r="G7717" s="147">
        <v>0</v>
      </c>
      <c r="I7717" s="147">
        <v>5</v>
      </c>
      <c r="J7717" s="147">
        <v>2570344</v>
      </c>
    </row>
    <row r="7718" spans="1:11" x14ac:dyDescent="0.2">
      <c r="A7718" s="147">
        <v>6</v>
      </c>
      <c r="B7718" s="149" t="s">
        <v>24710</v>
      </c>
      <c r="C7718" s="147" t="s">
        <v>2242</v>
      </c>
      <c r="D7718" s="147" t="s">
        <v>24709</v>
      </c>
      <c r="E7718" s="147" t="s">
        <v>2240</v>
      </c>
      <c r="G7718" s="147">
        <v>0</v>
      </c>
      <c r="I7718" s="147">
        <v>5</v>
      </c>
      <c r="J7718" s="147">
        <v>2570368</v>
      </c>
    </row>
    <row r="7719" spans="1:11" x14ac:dyDescent="0.2">
      <c r="A7719" s="147">
        <v>6</v>
      </c>
      <c r="B7719" s="149" t="s">
        <v>24708</v>
      </c>
      <c r="C7719" s="147" t="s">
        <v>2242</v>
      </c>
      <c r="D7719" s="147" t="s">
        <v>24707</v>
      </c>
      <c r="E7719" s="147" t="s">
        <v>2240</v>
      </c>
      <c r="G7719" s="147">
        <v>0</v>
      </c>
      <c r="I7719" s="147">
        <v>5</v>
      </c>
      <c r="J7719" s="147">
        <v>2570354</v>
      </c>
    </row>
    <row r="7720" spans="1:11" x14ac:dyDescent="0.2">
      <c r="A7720" s="147">
        <v>6</v>
      </c>
      <c r="B7720" s="149" t="s">
        <v>24706</v>
      </c>
      <c r="C7720" s="147" t="s">
        <v>2242</v>
      </c>
      <c r="D7720" s="147" t="s">
        <v>24705</v>
      </c>
      <c r="E7720" s="147" t="s">
        <v>2240</v>
      </c>
      <c r="G7720" s="147">
        <v>0</v>
      </c>
      <c r="I7720" s="147">
        <v>5</v>
      </c>
      <c r="J7720" s="147">
        <v>2570366</v>
      </c>
    </row>
    <row r="7721" spans="1:11" x14ac:dyDescent="0.2">
      <c r="A7721" s="147">
        <v>3</v>
      </c>
      <c r="B7721" s="149" t="s">
        <v>24703</v>
      </c>
      <c r="C7721" s="147" t="s">
        <v>2242</v>
      </c>
      <c r="D7721" s="147" t="s">
        <v>24700</v>
      </c>
      <c r="E7721" s="147" t="s">
        <v>2246</v>
      </c>
      <c r="G7721" s="147">
        <v>0</v>
      </c>
      <c r="I7721" s="147">
        <v>3</v>
      </c>
      <c r="J7721" s="147">
        <v>2570212</v>
      </c>
    </row>
    <row r="7722" spans="1:11" x14ac:dyDescent="0.2">
      <c r="A7722" s="147">
        <v>3</v>
      </c>
      <c r="B7722" s="149" t="s">
        <v>24703</v>
      </c>
      <c r="C7722" s="147" t="s">
        <v>2261</v>
      </c>
      <c r="D7722" s="147" t="s">
        <v>24704</v>
      </c>
      <c r="E7722" s="147" t="s">
        <v>2246</v>
      </c>
      <c r="G7722" s="147">
        <v>0</v>
      </c>
      <c r="I7722" s="147">
        <v>3</v>
      </c>
      <c r="J7722" s="147">
        <v>1194132</v>
      </c>
    </row>
    <row r="7723" spans="1:11" x14ac:dyDescent="0.2">
      <c r="A7723" s="147">
        <v>3</v>
      </c>
      <c r="B7723" s="149" t="s">
        <v>24703</v>
      </c>
      <c r="C7723" s="147" t="s">
        <v>2261</v>
      </c>
      <c r="D7723" s="147" t="s">
        <v>24702</v>
      </c>
      <c r="E7723" s="147" t="s">
        <v>2246</v>
      </c>
      <c r="G7723" s="147">
        <v>0</v>
      </c>
      <c r="I7723" s="147">
        <v>3</v>
      </c>
      <c r="J7723" s="147">
        <v>1194118</v>
      </c>
    </row>
    <row r="7724" spans="1:11" x14ac:dyDescent="0.2">
      <c r="A7724" s="147">
        <v>4</v>
      </c>
      <c r="B7724" s="149" t="s">
        <v>24701</v>
      </c>
      <c r="C7724" s="147" t="s">
        <v>2242</v>
      </c>
      <c r="D7724" s="147" t="s">
        <v>24700</v>
      </c>
      <c r="E7724" s="147" t="s">
        <v>2246</v>
      </c>
      <c r="G7724" s="147">
        <v>0</v>
      </c>
      <c r="I7724" s="147">
        <v>4</v>
      </c>
      <c r="J7724" s="147">
        <v>2570385</v>
      </c>
    </row>
    <row r="7725" spans="1:11" x14ac:dyDescent="0.2">
      <c r="A7725" s="147">
        <v>5</v>
      </c>
      <c r="B7725" s="149" t="s">
        <v>24699</v>
      </c>
      <c r="C7725" s="147" t="s">
        <v>2242</v>
      </c>
      <c r="D7725" s="147" t="s">
        <v>24698</v>
      </c>
      <c r="E7725" s="147" t="s">
        <v>2246</v>
      </c>
      <c r="G7725" s="147">
        <v>0</v>
      </c>
      <c r="I7725" s="147">
        <v>5</v>
      </c>
      <c r="J7725" s="147">
        <v>2570393</v>
      </c>
    </row>
    <row r="7726" spans="1:11" x14ac:dyDescent="0.2">
      <c r="A7726" s="147">
        <v>6</v>
      </c>
      <c r="B7726" s="149" t="s">
        <v>24697</v>
      </c>
      <c r="C7726" s="147" t="s">
        <v>2242</v>
      </c>
      <c r="D7726" s="147" t="s">
        <v>24696</v>
      </c>
      <c r="E7726" s="147" t="s">
        <v>2240</v>
      </c>
      <c r="G7726" s="147">
        <v>0</v>
      </c>
      <c r="I7726" s="147">
        <v>6</v>
      </c>
      <c r="J7726" s="147">
        <v>2570400</v>
      </c>
    </row>
    <row r="7727" spans="1:11" x14ac:dyDescent="0.2">
      <c r="A7727" s="147">
        <v>6</v>
      </c>
      <c r="B7727" s="149" t="s">
        <v>24695</v>
      </c>
      <c r="C7727" s="147" t="s">
        <v>2242</v>
      </c>
      <c r="D7727" s="147" t="s">
        <v>24694</v>
      </c>
      <c r="E7727" s="147" t="s">
        <v>2240</v>
      </c>
      <c r="G7727" s="147">
        <v>0</v>
      </c>
      <c r="I7727" s="147">
        <v>6</v>
      </c>
      <c r="J7727" s="147">
        <v>2570395</v>
      </c>
    </row>
    <row r="7728" spans="1:11" x14ac:dyDescent="0.2">
      <c r="A7728" s="147">
        <v>5</v>
      </c>
      <c r="B7728" s="149" t="s">
        <v>24693</v>
      </c>
      <c r="C7728" s="147" t="s">
        <v>2242</v>
      </c>
      <c r="D7728" s="147" t="s">
        <v>24692</v>
      </c>
      <c r="E7728" s="147" t="s">
        <v>2246</v>
      </c>
      <c r="G7728" s="147">
        <v>0</v>
      </c>
      <c r="I7728" s="147">
        <v>5</v>
      </c>
      <c r="J7728" s="147">
        <v>2570392</v>
      </c>
    </row>
    <row r="7729" spans="1:11" x14ac:dyDescent="0.2">
      <c r="A7729" s="147">
        <v>6</v>
      </c>
      <c r="B7729" s="149" t="s">
        <v>24691</v>
      </c>
      <c r="C7729" s="147" t="s">
        <v>2242</v>
      </c>
      <c r="D7729" s="147" t="s">
        <v>24690</v>
      </c>
      <c r="E7729" s="147" t="s">
        <v>2240</v>
      </c>
      <c r="G7729" s="147">
        <v>0</v>
      </c>
      <c r="I7729" s="147">
        <v>6</v>
      </c>
      <c r="J7729" s="147">
        <v>2570416</v>
      </c>
    </row>
    <row r="7730" spans="1:11" x14ac:dyDescent="0.2">
      <c r="A7730" s="147">
        <v>6</v>
      </c>
      <c r="B7730" s="149" t="s">
        <v>24689</v>
      </c>
      <c r="C7730" s="147" t="s">
        <v>2242</v>
      </c>
      <c r="D7730" s="147" t="s">
        <v>24688</v>
      </c>
      <c r="E7730" s="147" t="s">
        <v>2240</v>
      </c>
      <c r="G7730" s="147">
        <v>0</v>
      </c>
      <c r="I7730" s="147">
        <v>6</v>
      </c>
      <c r="J7730" s="147">
        <v>2570407</v>
      </c>
      <c r="K7730" s="147" t="s">
        <v>2769</v>
      </c>
    </row>
    <row r="7731" spans="1:11" x14ac:dyDescent="0.2">
      <c r="A7731" s="147">
        <v>6</v>
      </c>
      <c r="B7731" s="149" t="s">
        <v>24687</v>
      </c>
      <c r="C7731" s="147" t="s">
        <v>2242</v>
      </c>
      <c r="D7731" s="147" t="s">
        <v>24686</v>
      </c>
      <c r="E7731" s="147" t="s">
        <v>2240</v>
      </c>
      <c r="G7731" s="147">
        <v>0</v>
      </c>
      <c r="I7731" s="147">
        <v>6</v>
      </c>
      <c r="J7731" s="147">
        <v>2570418</v>
      </c>
      <c r="K7731" s="147" t="s">
        <v>2769</v>
      </c>
    </row>
    <row r="7732" spans="1:11" x14ac:dyDescent="0.2">
      <c r="A7732" s="147">
        <v>6</v>
      </c>
      <c r="B7732" s="149" t="s">
        <v>24685</v>
      </c>
      <c r="C7732" s="147" t="s">
        <v>2242</v>
      </c>
      <c r="D7732" s="147" t="s">
        <v>24684</v>
      </c>
      <c r="E7732" s="147" t="s">
        <v>2240</v>
      </c>
      <c r="G7732" s="147">
        <v>0</v>
      </c>
      <c r="I7732" s="147">
        <v>6</v>
      </c>
      <c r="J7732" s="147">
        <v>2570417</v>
      </c>
    </row>
    <row r="7733" spans="1:11" x14ac:dyDescent="0.2">
      <c r="A7733" s="147">
        <v>6</v>
      </c>
      <c r="B7733" s="149" t="s">
        <v>24683</v>
      </c>
      <c r="C7733" s="147" t="s">
        <v>2242</v>
      </c>
      <c r="D7733" s="147" t="s">
        <v>24682</v>
      </c>
      <c r="E7733" s="147" t="s">
        <v>2240</v>
      </c>
      <c r="G7733" s="147">
        <v>0</v>
      </c>
      <c r="I7733" s="147">
        <v>6</v>
      </c>
      <c r="J7733" s="147">
        <v>2570402</v>
      </c>
      <c r="K7733" s="147" t="s">
        <v>2769</v>
      </c>
    </row>
    <row r="7734" spans="1:11" x14ac:dyDescent="0.2">
      <c r="A7734" s="147">
        <v>6</v>
      </c>
      <c r="B7734" s="149" t="s">
        <v>24681</v>
      </c>
      <c r="C7734" s="147" t="s">
        <v>2242</v>
      </c>
      <c r="D7734" s="147" t="s">
        <v>24680</v>
      </c>
      <c r="E7734" s="147" t="s">
        <v>2240</v>
      </c>
      <c r="G7734" s="147">
        <v>0</v>
      </c>
      <c r="I7734" s="147">
        <v>6</v>
      </c>
      <c r="J7734" s="147">
        <v>2570405</v>
      </c>
      <c r="K7734" s="147" t="s">
        <v>2769</v>
      </c>
    </row>
    <row r="7735" spans="1:11" x14ac:dyDescent="0.2">
      <c r="A7735" s="147">
        <v>6</v>
      </c>
      <c r="B7735" s="149" t="s">
        <v>24679</v>
      </c>
      <c r="C7735" s="147" t="s">
        <v>2242</v>
      </c>
      <c r="D7735" s="147" t="s">
        <v>24678</v>
      </c>
      <c r="E7735" s="147" t="s">
        <v>2240</v>
      </c>
      <c r="G7735" s="147">
        <v>0</v>
      </c>
      <c r="I7735" s="147">
        <v>6</v>
      </c>
      <c r="J7735" s="147">
        <v>2570420</v>
      </c>
    </row>
    <row r="7736" spans="1:11" x14ac:dyDescent="0.2">
      <c r="A7736" s="147">
        <v>6</v>
      </c>
      <c r="B7736" s="149" t="s">
        <v>24677</v>
      </c>
      <c r="C7736" s="147" t="s">
        <v>2242</v>
      </c>
      <c r="D7736" s="147" t="s">
        <v>24676</v>
      </c>
      <c r="E7736" s="147" t="s">
        <v>2240</v>
      </c>
      <c r="G7736" s="147">
        <v>0</v>
      </c>
      <c r="I7736" s="147">
        <v>6</v>
      </c>
      <c r="J7736" s="147">
        <v>2570406</v>
      </c>
    </row>
    <row r="7737" spans="1:11" x14ac:dyDescent="0.2">
      <c r="A7737" s="147">
        <v>5</v>
      </c>
      <c r="B7737" s="149" t="s">
        <v>24675</v>
      </c>
      <c r="C7737" s="147" t="s">
        <v>2242</v>
      </c>
      <c r="D7737" s="147" t="s">
        <v>24674</v>
      </c>
      <c r="E7737" s="147" t="s">
        <v>2246</v>
      </c>
      <c r="G7737" s="147">
        <v>0</v>
      </c>
      <c r="I7737" s="147">
        <v>5</v>
      </c>
      <c r="J7737" s="147">
        <v>2570386</v>
      </c>
    </row>
    <row r="7738" spans="1:11" x14ac:dyDescent="0.2">
      <c r="A7738" s="147">
        <v>6</v>
      </c>
      <c r="B7738" s="149" t="s">
        <v>24673</v>
      </c>
      <c r="C7738" s="147" t="s">
        <v>2242</v>
      </c>
      <c r="D7738" s="147" t="s">
        <v>24672</v>
      </c>
      <c r="E7738" s="147" t="s">
        <v>2240</v>
      </c>
      <c r="G7738" s="147">
        <v>0</v>
      </c>
      <c r="I7738" s="147">
        <v>6</v>
      </c>
      <c r="J7738" s="147">
        <v>2570443</v>
      </c>
    </row>
    <row r="7739" spans="1:11" x14ac:dyDescent="0.2">
      <c r="A7739" s="147">
        <v>6</v>
      </c>
      <c r="B7739" s="149" t="s">
        <v>24671</v>
      </c>
      <c r="C7739" s="147" t="s">
        <v>2242</v>
      </c>
      <c r="D7739" s="147" t="s">
        <v>24670</v>
      </c>
      <c r="E7739" s="147" t="s">
        <v>2240</v>
      </c>
      <c r="G7739" s="147">
        <v>0</v>
      </c>
      <c r="I7739" s="147">
        <v>6</v>
      </c>
      <c r="J7739" s="147">
        <v>2570444</v>
      </c>
      <c r="K7739" s="147" t="s">
        <v>2769</v>
      </c>
    </row>
    <row r="7740" spans="1:11" x14ac:dyDescent="0.2">
      <c r="A7740" s="147">
        <v>6</v>
      </c>
      <c r="B7740" s="149" t="s">
        <v>24669</v>
      </c>
      <c r="C7740" s="147" t="s">
        <v>2242</v>
      </c>
      <c r="D7740" s="147" t="s">
        <v>24668</v>
      </c>
      <c r="E7740" s="147" t="s">
        <v>2240</v>
      </c>
      <c r="G7740" s="147">
        <v>0</v>
      </c>
      <c r="I7740" s="147">
        <v>6</v>
      </c>
      <c r="J7740" s="147">
        <v>2570445</v>
      </c>
      <c r="K7740" s="147" t="s">
        <v>2769</v>
      </c>
    </row>
    <row r="7741" spans="1:11" x14ac:dyDescent="0.2">
      <c r="A7741" s="147">
        <v>6</v>
      </c>
      <c r="B7741" s="149" t="s">
        <v>24667</v>
      </c>
      <c r="C7741" s="147" t="s">
        <v>2242</v>
      </c>
      <c r="D7741" s="147" t="s">
        <v>24666</v>
      </c>
      <c r="E7741" s="147" t="s">
        <v>2240</v>
      </c>
      <c r="G7741" s="147">
        <v>0</v>
      </c>
      <c r="I7741" s="147">
        <v>6</v>
      </c>
      <c r="J7741" s="147">
        <v>2570431</v>
      </c>
    </row>
    <row r="7742" spans="1:11" x14ac:dyDescent="0.2">
      <c r="A7742" s="147">
        <v>6</v>
      </c>
      <c r="B7742" s="149" t="s">
        <v>24665</v>
      </c>
      <c r="C7742" s="147" t="s">
        <v>2242</v>
      </c>
      <c r="D7742" s="147" t="s">
        <v>24664</v>
      </c>
      <c r="E7742" s="147" t="s">
        <v>2240</v>
      </c>
      <c r="G7742" s="147">
        <v>0</v>
      </c>
      <c r="I7742" s="147">
        <v>6</v>
      </c>
      <c r="J7742" s="147">
        <v>2570439</v>
      </c>
      <c r="K7742" s="147" t="s">
        <v>2769</v>
      </c>
    </row>
    <row r="7743" spans="1:11" x14ac:dyDescent="0.2">
      <c r="A7743" s="147">
        <v>6</v>
      </c>
      <c r="B7743" s="149" t="s">
        <v>24663</v>
      </c>
      <c r="C7743" s="147" t="s">
        <v>2242</v>
      </c>
      <c r="D7743" s="147" t="s">
        <v>24662</v>
      </c>
      <c r="E7743" s="147" t="s">
        <v>2240</v>
      </c>
      <c r="G7743" s="147">
        <v>0</v>
      </c>
      <c r="I7743" s="147">
        <v>6</v>
      </c>
      <c r="J7743" s="147">
        <v>2570436</v>
      </c>
      <c r="K7743" s="147" t="s">
        <v>2769</v>
      </c>
    </row>
    <row r="7744" spans="1:11" x14ac:dyDescent="0.2">
      <c r="A7744" s="147">
        <v>6</v>
      </c>
      <c r="B7744" s="149" t="s">
        <v>24661</v>
      </c>
      <c r="C7744" s="147" t="s">
        <v>2242</v>
      </c>
      <c r="D7744" s="147" t="s">
        <v>24660</v>
      </c>
      <c r="E7744" s="147" t="s">
        <v>2240</v>
      </c>
      <c r="G7744" s="147">
        <v>0</v>
      </c>
      <c r="I7744" s="147">
        <v>6</v>
      </c>
      <c r="J7744" s="147">
        <v>2570441</v>
      </c>
    </row>
    <row r="7745" spans="1:11" x14ac:dyDescent="0.2">
      <c r="A7745" s="147">
        <v>6</v>
      </c>
      <c r="B7745" s="149" t="s">
        <v>24659</v>
      </c>
      <c r="C7745" s="147" t="s">
        <v>2242</v>
      </c>
      <c r="D7745" s="147" t="s">
        <v>24658</v>
      </c>
      <c r="E7745" s="147" t="s">
        <v>2240</v>
      </c>
      <c r="G7745" s="147">
        <v>0</v>
      </c>
      <c r="I7745" s="147">
        <v>6</v>
      </c>
      <c r="J7745" s="147">
        <v>2570437</v>
      </c>
    </row>
    <row r="7746" spans="1:11" x14ac:dyDescent="0.2">
      <c r="A7746" s="147">
        <v>3</v>
      </c>
      <c r="B7746" s="149" t="s">
        <v>24654</v>
      </c>
      <c r="C7746" s="147" t="s">
        <v>2242</v>
      </c>
      <c r="D7746" s="147" t="s">
        <v>24657</v>
      </c>
      <c r="E7746" s="147" t="s">
        <v>2246</v>
      </c>
      <c r="G7746" s="147">
        <v>0</v>
      </c>
      <c r="I7746" s="147">
        <v>3</v>
      </c>
      <c r="J7746" s="147">
        <v>2570201</v>
      </c>
    </row>
    <row r="7747" spans="1:11" x14ac:dyDescent="0.2">
      <c r="A7747" s="147">
        <v>3</v>
      </c>
      <c r="B7747" s="149" t="s">
        <v>24654</v>
      </c>
      <c r="C7747" s="147" t="s">
        <v>2261</v>
      </c>
      <c r="D7747" s="147" t="s">
        <v>24656</v>
      </c>
      <c r="E7747" s="147" t="s">
        <v>2246</v>
      </c>
      <c r="G7747" s="147">
        <v>0</v>
      </c>
      <c r="I7747" s="147">
        <v>3</v>
      </c>
      <c r="J7747" s="147">
        <v>1194161</v>
      </c>
    </row>
    <row r="7748" spans="1:11" x14ac:dyDescent="0.2">
      <c r="A7748" s="147">
        <v>3</v>
      </c>
      <c r="B7748" s="149" t="s">
        <v>24654</v>
      </c>
      <c r="C7748" s="147" t="s">
        <v>2261</v>
      </c>
      <c r="D7748" s="147" t="s">
        <v>24655</v>
      </c>
      <c r="E7748" s="147" t="s">
        <v>2246</v>
      </c>
      <c r="G7748" s="147">
        <v>0</v>
      </c>
      <c r="I7748" s="147">
        <v>3</v>
      </c>
      <c r="J7748" s="147">
        <v>1194142</v>
      </c>
    </row>
    <row r="7749" spans="1:11" x14ac:dyDescent="0.2">
      <c r="A7749" s="147">
        <v>3</v>
      </c>
      <c r="B7749" s="149" t="s">
        <v>24654</v>
      </c>
      <c r="C7749" s="147" t="s">
        <v>2277</v>
      </c>
      <c r="D7749" s="147" t="s">
        <v>24653</v>
      </c>
      <c r="E7749" s="147" t="s">
        <v>2246</v>
      </c>
      <c r="G7749" s="147">
        <v>0</v>
      </c>
      <c r="I7749" s="147">
        <v>3</v>
      </c>
      <c r="J7749" s="147">
        <v>1194151</v>
      </c>
    </row>
    <row r="7750" spans="1:11" x14ac:dyDescent="0.2">
      <c r="A7750" s="147">
        <v>4</v>
      </c>
      <c r="B7750" s="149" t="s">
        <v>24651</v>
      </c>
      <c r="C7750" s="147" t="s">
        <v>2242</v>
      </c>
      <c r="D7750" s="147" t="s">
        <v>24652</v>
      </c>
      <c r="E7750" s="147" t="s">
        <v>2240</v>
      </c>
      <c r="G7750" s="147">
        <v>0</v>
      </c>
      <c r="I7750" s="147">
        <v>4</v>
      </c>
      <c r="J7750" s="147">
        <v>2570453</v>
      </c>
    </row>
    <row r="7751" spans="1:11" x14ac:dyDescent="0.2">
      <c r="A7751" s="147">
        <v>4</v>
      </c>
      <c r="B7751" s="149" t="s">
        <v>24651</v>
      </c>
      <c r="C7751" s="147" t="s">
        <v>2261</v>
      </c>
      <c r="D7751" s="147" t="s">
        <v>24650</v>
      </c>
      <c r="E7751" s="147" t="s">
        <v>2246</v>
      </c>
      <c r="G7751" s="147">
        <v>0</v>
      </c>
      <c r="I7751" s="147">
        <v>4</v>
      </c>
      <c r="J7751" s="147">
        <v>1194221</v>
      </c>
    </row>
    <row r="7752" spans="1:11" x14ac:dyDescent="0.2">
      <c r="A7752" s="147">
        <v>4</v>
      </c>
      <c r="B7752" s="149" t="s">
        <v>24648</v>
      </c>
      <c r="C7752" s="147" t="s">
        <v>2242</v>
      </c>
      <c r="D7752" s="147" t="s">
        <v>24649</v>
      </c>
      <c r="E7752" s="147" t="s">
        <v>2246</v>
      </c>
      <c r="G7752" s="147">
        <v>0</v>
      </c>
      <c r="I7752" s="147">
        <v>4</v>
      </c>
      <c r="J7752" s="147">
        <v>2570450</v>
      </c>
    </row>
    <row r="7753" spans="1:11" x14ac:dyDescent="0.2">
      <c r="A7753" s="147">
        <v>4</v>
      </c>
      <c r="B7753" s="149" t="s">
        <v>24648</v>
      </c>
      <c r="C7753" s="147" t="s">
        <v>2261</v>
      </c>
      <c r="D7753" s="147" t="s">
        <v>24647</v>
      </c>
      <c r="E7753" s="147" t="s">
        <v>2246</v>
      </c>
      <c r="G7753" s="147">
        <v>0</v>
      </c>
      <c r="I7753" s="147">
        <v>4</v>
      </c>
      <c r="J7753" s="147">
        <v>1194217</v>
      </c>
    </row>
    <row r="7754" spans="1:11" x14ac:dyDescent="0.2">
      <c r="A7754" s="147">
        <v>5</v>
      </c>
      <c r="B7754" s="149" t="s">
        <v>24646</v>
      </c>
      <c r="C7754" s="147" t="s">
        <v>2242</v>
      </c>
      <c r="D7754" s="147" t="s">
        <v>24645</v>
      </c>
      <c r="E7754" s="147" t="s">
        <v>2246</v>
      </c>
      <c r="G7754" s="147">
        <v>0</v>
      </c>
      <c r="I7754" s="147">
        <v>5</v>
      </c>
      <c r="J7754" s="147">
        <v>2570470</v>
      </c>
    </row>
    <row r="7755" spans="1:11" x14ac:dyDescent="0.2">
      <c r="A7755" s="147">
        <v>6</v>
      </c>
      <c r="B7755" s="149" t="s">
        <v>24644</v>
      </c>
      <c r="C7755" s="147" t="s">
        <v>2242</v>
      </c>
      <c r="D7755" s="147" t="s">
        <v>24643</v>
      </c>
      <c r="E7755" s="147" t="s">
        <v>2240</v>
      </c>
      <c r="G7755" s="147">
        <v>0</v>
      </c>
      <c r="I7755" s="147">
        <v>6</v>
      </c>
      <c r="J7755" s="147">
        <v>2570487</v>
      </c>
      <c r="K7755" s="147" t="s">
        <v>2769</v>
      </c>
    </row>
    <row r="7756" spans="1:11" x14ac:dyDescent="0.2">
      <c r="A7756" s="147">
        <v>6</v>
      </c>
      <c r="B7756" s="149" t="s">
        <v>24642</v>
      </c>
      <c r="C7756" s="147" t="s">
        <v>2242</v>
      </c>
      <c r="D7756" s="147" t="s">
        <v>24641</v>
      </c>
      <c r="E7756" s="147" t="s">
        <v>2240</v>
      </c>
      <c r="G7756" s="147">
        <v>0</v>
      </c>
      <c r="I7756" s="147">
        <v>5</v>
      </c>
      <c r="J7756" s="147">
        <v>2570480</v>
      </c>
      <c r="K7756" s="147" t="s">
        <v>2769</v>
      </c>
    </row>
    <row r="7757" spans="1:11" x14ac:dyDescent="0.2">
      <c r="A7757" s="147">
        <v>6</v>
      </c>
      <c r="B7757" s="149" t="s">
        <v>24640</v>
      </c>
      <c r="C7757" s="147" t="s">
        <v>2242</v>
      </c>
      <c r="D7757" s="147" t="s">
        <v>24639</v>
      </c>
      <c r="E7757" s="147" t="s">
        <v>2240</v>
      </c>
      <c r="G7757" s="147">
        <v>0</v>
      </c>
      <c r="I7757" s="147">
        <v>5</v>
      </c>
      <c r="J7757" s="147">
        <v>2570479</v>
      </c>
      <c r="K7757" s="147" t="s">
        <v>2769</v>
      </c>
    </row>
    <row r="7758" spans="1:11" x14ac:dyDescent="0.2">
      <c r="A7758" s="147">
        <v>6</v>
      </c>
      <c r="B7758" s="149" t="s">
        <v>24638</v>
      </c>
      <c r="C7758" s="147" t="s">
        <v>2242</v>
      </c>
      <c r="D7758" s="147" t="s">
        <v>24637</v>
      </c>
      <c r="E7758" s="147" t="s">
        <v>2240</v>
      </c>
      <c r="G7758" s="147">
        <v>0</v>
      </c>
      <c r="I7758" s="147">
        <v>5</v>
      </c>
      <c r="J7758" s="147">
        <v>2570478</v>
      </c>
      <c r="K7758" s="147" t="s">
        <v>2769</v>
      </c>
    </row>
    <row r="7759" spans="1:11" x14ac:dyDescent="0.2">
      <c r="A7759" s="147">
        <v>6</v>
      </c>
      <c r="B7759" s="149" t="s">
        <v>24636</v>
      </c>
      <c r="C7759" s="147" t="s">
        <v>2242</v>
      </c>
      <c r="D7759" s="147" t="s">
        <v>24635</v>
      </c>
      <c r="E7759" s="147" t="s">
        <v>2240</v>
      </c>
      <c r="G7759" s="147">
        <v>0</v>
      </c>
      <c r="I7759" s="147">
        <v>5</v>
      </c>
      <c r="J7759" s="147">
        <v>2570469</v>
      </c>
      <c r="K7759" s="147" t="s">
        <v>2769</v>
      </c>
    </row>
    <row r="7760" spans="1:11" x14ac:dyDescent="0.2">
      <c r="A7760" s="147">
        <v>6</v>
      </c>
      <c r="B7760" s="149" t="s">
        <v>24634</v>
      </c>
      <c r="C7760" s="147" t="s">
        <v>2242</v>
      </c>
      <c r="D7760" s="147" t="s">
        <v>24633</v>
      </c>
      <c r="E7760" s="147" t="s">
        <v>2240</v>
      </c>
      <c r="G7760" s="147">
        <v>0</v>
      </c>
      <c r="I7760" s="147">
        <v>5</v>
      </c>
      <c r="J7760" s="147">
        <v>2570482</v>
      </c>
    </row>
    <row r="7761" spans="1:11" x14ac:dyDescent="0.2">
      <c r="A7761" s="147">
        <v>6</v>
      </c>
      <c r="B7761" s="149" t="s">
        <v>24632</v>
      </c>
      <c r="C7761" s="147" t="s">
        <v>2242</v>
      </c>
      <c r="D7761" s="147" t="s">
        <v>24631</v>
      </c>
      <c r="E7761" s="147" t="s">
        <v>2240</v>
      </c>
      <c r="G7761" s="147">
        <v>0</v>
      </c>
      <c r="I7761" s="147">
        <v>5</v>
      </c>
      <c r="J7761" s="147">
        <v>2570460</v>
      </c>
      <c r="K7761" s="147" t="s">
        <v>2769</v>
      </c>
    </row>
    <row r="7762" spans="1:11" x14ac:dyDescent="0.2">
      <c r="A7762" s="147">
        <v>6</v>
      </c>
      <c r="B7762" s="149" t="s">
        <v>24630</v>
      </c>
      <c r="C7762" s="147" t="s">
        <v>2242</v>
      </c>
      <c r="D7762" s="147" t="s">
        <v>24629</v>
      </c>
      <c r="E7762" s="147" t="s">
        <v>2240</v>
      </c>
      <c r="G7762" s="147">
        <v>0</v>
      </c>
      <c r="I7762" s="147">
        <v>5</v>
      </c>
      <c r="J7762" s="147">
        <v>2570475</v>
      </c>
      <c r="K7762" s="147" t="s">
        <v>2769</v>
      </c>
    </row>
    <row r="7763" spans="1:11" x14ac:dyDescent="0.2">
      <c r="A7763" s="147">
        <v>6</v>
      </c>
      <c r="B7763" s="149" t="s">
        <v>24628</v>
      </c>
      <c r="C7763" s="147" t="s">
        <v>2242</v>
      </c>
      <c r="D7763" s="147" t="s">
        <v>24627</v>
      </c>
      <c r="E7763" s="147" t="s">
        <v>2240</v>
      </c>
      <c r="G7763" s="147">
        <v>0</v>
      </c>
      <c r="I7763" s="147">
        <v>5</v>
      </c>
      <c r="J7763" s="147">
        <v>2570483</v>
      </c>
      <c r="K7763" s="147" t="s">
        <v>2769</v>
      </c>
    </row>
    <row r="7764" spans="1:11" x14ac:dyDescent="0.2">
      <c r="A7764" s="147">
        <v>4</v>
      </c>
      <c r="B7764" s="149" t="s">
        <v>24625</v>
      </c>
      <c r="C7764" s="147" t="s">
        <v>2242</v>
      </c>
      <c r="D7764" s="147" t="s">
        <v>24626</v>
      </c>
      <c r="E7764" s="147" t="s">
        <v>2240</v>
      </c>
      <c r="G7764" s="147">
        <v>0</v>
      </c>
      <c r="I7764" s="147">
        <v>4</v>
      </c>
      <c r="J7764" s="147">
        <v>2570455</v>
      </c>
      <c r="K7764" s="147" t="s">
        <v>2769</v>
      </c>
    </row>
    <row r="7765" spans="1:11" x14ac:dyDescent="0.2">
      <c r="A7765" s="147">
        <v>4</v>
      </c>
      <c r="B7765" s="149" t="s">
        <v>24625</v>
      </c>
      <c r="C7765" s="147" t="s">
        <v>2261</v>
      </c>
      <c r="D7765" s="147" t="s">
        <v>24624</v>
      </c>
      <c r="E7765" s="147" t="s">
        <v>2246</v>
      </c>
      <c r="G7765" s="147">
        <v>0</v>
      </c>
      <c r="I7765" s="147">
        <v>4</v>
      </c>
      <c r="J7765" s="147">
        <v>1194218</v>
      </c>
    </row>
    <row r="7766" spans="1:11" x14ac:dyDescent="0.2">
      <c r="A7766" s="147">
        <v>3</v>
      </c>
      <c r="B7766" s="149" t="s">
        <v>24619</v>
      </c>
      <c r="C7766" s="147" t="s">
        <v>2242</v>
      </c>
      <c r="D7766" s="147" t="s">
        <v>24562</v>
      </c>
      <c r="E7766" s="147" t="s">
        <v>2246</v>
      </c>
      <c r="G7766" s="147">
        <v>0</v>
      </c>
      <c r="I7766" s="147">
        <v>3</v>
      </c>
      <c r="J7766" s="147">
        <v>2570217</v>
      </c>
    </row>
    <row r="7767" spans="1:11" x14ac:dyDescent="0.2">
      <c r="A7767" s="147">
        <v>3</v>
      </c>
      <c r="B7767" s="149" t="s">
        <v>24619</v>
      </c>
      <c r="C7767" s="147" t="s">
        <v>2261</v>
      </c>
      <c r="D7767" s="147" t="s">
        <v>24561</v>
      </c>
      <c r="E7767" s="147" t="s">
        <v>2246</v>
      </c>
      <c r="G7767" s="147">
        <v>0</v>
      </c>
      <c r="I7767" s="147">
        <v>3</v>
      </c>
      <c r="J7767" s="147">
        <v>1194123</v>
      </c>
    </row>
    <row r="7768" spans="1:11" x14ac:dyDescent="0.2">
      <c r="A7768" s="147">
        <v>3</v>
      </c>
      <c r="B7768" s="149" t="s">
        <v>24619</v>
      </c>
      <c r="C7768" s="147" t="s">
        <v>2277</v>
      </c>
      <c r="D7768" s="147" t="s">
        <v>24623</v>
      </c>
      <c r="E7768" s="147" t="s">
        <v>2246</v>
      </c>
      <c r="G7768" s="147">
        <v>0</v>
      </c>
      <c r="I7768" s="147">
        <v>3</v>
      </c>
      <c r="J7768" s="147">
        <v>1194155</v>
      </c>
    </row>
    <row r="7769" spans="1:11" x14ac:dyDescent="0.2">
      <c r="A7769" s="147">
        <v>3</v>
      </c>
      <c r="B7769" s="149" t="s">
        <v>24619</v>
      </c>
      <c r="C7769" s="147" t="s">
        <v>2277</v>
      </c>
      <c r="D7769" s="147" t="s">
        <v>24622</v>
      </c>
      <c r="E7769" s="147" t="s">
        <v>2246</v>
      </c>
      <c r="G7769" s="147">
        <v>0</v>
      </c>
      <c r="I7769" s="147">
        <v>3</v>
      </c>
      <c r="J7769" s="147">
        <v>1194131</v>
      </c>
    </row>
    <row r="7770" spans="1:11" x14ac:dyDescent="0.2">
      <c r="A7770" s="147">
        <v>3</v>
      </c>
      <c r="B7770" s="149" t="s">
        <v>24619</v>
      </c>
      <c r="C7770" s="147" t="s">
        <v>2277</v>
      </c>
      <c r="D7770" s="147" t="s">
        <v>24621</v>
      </c>
      <c r="E7770" s="147" t="s">
        <v>2246</v>
      </c>
      <c r="F7770" s="147" t="s">
        <v>2259</v>
      </c>
      <c r="G7770" s="147">
        <v>2</v>
      </c>
      <c r="H7770" s="148">
        <v>41204</v>
      </c>
      <c r="I7770" s="147">
        <v>3</v>
      </c>
      <c r="J7770" s="147">
        <v>1194135</v>
      </c>
    </row>
    <row r="7771" spans="1:11" x14ac:dyDescent="0.2">
      <c r="A7771" s="147">
        <v>3</v>
      </c>
      <c r="B7771" s="149" t="s">
        <v>24619</v>
      </c>
      <c r="C7771" s="147" t="s">
        <v>2277</v>
      </c>
      <c r="D7771" s="147" t="s">
        <v>24620</v>
      </c>
      <c r="E7771" s="147" t="s">
        <v>2246</v>
      </c>
      <c r="G7771" s="147">
        <v>0</v>
      </c>
      <c r="I7771" s="147">
        <v>3</v>
      </c>
      <c r="J7771" s="147">
        <v>1194115</v>
      </c>
    </row>
    <row r="7772" spans="1:11" x14ac:dyDescent="0.2">
      <c r="A7772" s="147">
        <v>3</v>
      </c>
      <c r="B7772" s="149" t="s">
        <v>24619</v>
      </c>
      <c r="C7772" s="147" t="s">
        <v>2277</v>
      </c>
      <c r="D7772" s="147" t="s">
        <v>24618</v>
      </c>
      <c r="E7772" s="147" t="s">
        <v>2246</v>
      </c>
      <c r="G7772" s="147">
        <v>0</v>
      </c>
      <c r="I7772" s="147">
        <v>3</v>
      </c>
      <c r="J7772" s="147">
        <v>1194147</v>
      </c>
    </row>
    <row r="7773" spans="1:11" x14ac:dyDescent="0.2">
      <c r="A7773" s="147">
        <v>4</v>
      </c>
      <c r="B7773" s="149" t="s">
        <v>24616</v>
      </c>
      <c r="C7773" s="147" t="s">
        <v>2242</v>
      </c>
      <c r="D7773" s="147" t="s">
        <v>24617</v>
      </c>
      <c r="E7773" s="147" t="s">
        <v>2240</v>
      </c>
      <c r="G7773" s="147">
        <v>0</v>
      </c>
      <c r="I7773" s="147">
        <v>4</v>
      </c>
      <c r="J7773" s="147">
        <v>2570500</v>
      </c>
    </row>
    <row r="7774" spans="1:11" x14ac:dyDescent="0.2">
      <c r="A7774" s="147">
        <v>4</v>
      </c>
      <c r="B7774" s="149" t="s">
        <v>24616</v>
      </c>
      <c r="C7774" s="147" t="s">
        <v>2261</v>
      </c>
      <c r="D7774" s="147" t="s">
        <v>24615</v>
      </c>
      <c r="E7774" s="147" t="s">
        <v>2246</v>
      </c>
      <c r="G7774" s="147">
        <v>0</v>
      </c>
      <c r="I7774" s="147">
        <v>4</v>
      </c>
      <c r="J7774" s="147">
        <v>1194233</v>
      </c>
    </row>
    <row r="7775" spans="1:11" x14ac:dyDescent="0.2">
      <c r="A7775" s="147">
        <v>4</v>
      </c>
      <c r="B7775" s="149" t="s">
        <v>24613</v>
      </c>
      <c r="C7775" s="147" t="s">
        <v>2242</v>
      </c>
      <c r="D7775" s="147" t="s">
        <v>24614</v>
      </c>
      <c r="E7775" s="147" t="s">
        <v>2246</v>
      </c>
      <c r="G7775" s="147">
        <v>0</v>
      </c>
      <c r="I7775" s="147">
        <v>4</v>
      </c>
      <c r="J7775" s="147">
        <v>2570497</v>
      </c>
    </row>
    <row r="7776" spans="1:11" x14ac:dyDescent="0.2">
      <c r="A7776" s="147">
        <v>4</v>
      </c>
      <c r="B7776" s="149" t="s">
        <v>24613</v>
      </c>
      <c r="C7776" s="147" t="s">
        <v>2261</v>
      </c>
      <c r="D7776" s="147" t="s">
        <v>24612</v>
      </c>
      <c r="E7776" s="147" t="s">
        <v>2246</v>
      </c>
      <c r="G7776" s="147">
        <v>0</v>
      </c>
      <c r="I7776" s="147">
        <v>4</v>
      </c>
      <c r="J7776" s="147">
        <v>1194232</v>
      </c>
    </row>
    <row r="7777" spans="1:11" x14ac:dyDescent="0.2">
      <c r="A7777" s="147">
        <v>5</v>
      </c>
      <c r="B7777" s="149" t="s">
        <v>24611</v>
      </c>
      <c r="C7777" s="147" t="s">
        <v>2242</v>
      </c>
      <c r="D7777" s="147" t="s">
        <v>24610</v>
      </c>
      <c r="E7777" s="147" t="s">
        <v>2246</v>
      </c>
      <c r="G7777" s="147">
        <v>0</v>
      </c>
      <c r="I7777" s="147">
        <v>5</v>
      </c>
      <c r="J7777" s="147">
        <v>2570511</v>
      </c>
    </row>
    <row r="7778" spans="1:11" x14ac:dyDescent="0.2">
      <c r="A7778" s="147">
        <v>6</v>
      </c>
      <c r="B7778" s="149" t="s">
        <v>24609</v>
      </c>
      <c r="C7778" s="147" t="s">
        <v>2242</v>
      </c>
      <c r="D7778" s="147" t="s">
        <v>24608</v>
      </c>
      <c r="E7778" s="147" t="s">
        <v>2240</v>
      </c>
      <c r="G7778" s="147">
        <v>0</v>
      </c>
      <c r="I7778" s="147">
        <v>6</v>
      </c>
      <c r="J7778" s="147">
        <v>2570519</v>
      </c>
      <c r="K7778" s="147" t="s">
        <v>2769</v>
      </c>
    </row>
    <row r="7779" spans="1:11" x14ac:dyDescent="0.2">
      <c r="A7779" s="147">
        <v>6</v>
      </c>
      <c r="B7779" s="149" t="s">
        <v>24607</v>
      </c>
      <c r="C7779" s="147" t="s">
        <v>2242</v>
      </c>
      <c r="D7779" s="147" t="s">
        <v>24606</v>
      </c>
      <c r="E7779" s="147" t="s">
        <v>2240</v>
      </c>
      <c r="G7779" s="147">
        <v>0</v>
      </c>
      <c r="I7779" s="147">
        <v>5</v>
      </c>
      <c r="J7779" s="147">
        <v>2570513</v>
      </c>
      <c r="K7779" s="147" t="s">
        <v>2769</v>
      </c>
    </row>
    <row r="7780" spans="1:11" x14ac:dyDescent="0.2">
      <c r="A7780" s="147">
        <v>6</v>
      </c>
      <c r="B7780" s="149" t="s">
        <v>24605</v>
      </c>
      <c r="C7780" s="147" t="s">
        <v>2242</v>
      </c>
      <c r="D7780" s="147" t="s">
        <v>24604</v>
      </c>
      <c r="E7780" s="147" t="s">
        <v>2240</v>
      </c>
      <c r="G7780" s="147">
        <v>0</v>
      </c>
      <c r="I7780" s="147">
        <v>5</v>
      </c>
      <c r="J7780" s="147">
        <v>2570512</v>
      </c>
      <c r="K7780" s="147" t="s">
        <v>2769</v>
      </c>
    </row>
    <row r="7781" spans="1:11" x14ac:dyDescent="0.2">
      <c r="A7781" s="147">
        <v>6</v>
      </c>
      <c r="B7781" s="149" t="s">
        <v>24603</v>
      </c>
      <c r="C7781" s="147" t="s">
        <v>2242</v>
      </c>
      <c r="D7781" s="147" t="s">
        <v>24602</v>
      </c>
      <c r="E7781" s="147" t="s">
        <v>2240</v>
      </c>
      <c r="G7781" s="147">
        <v>0</v>
      </c>
      <c r="I7781" s="147">
        <v>5</v>
      </c>
      <c r="J7781" s="147">
        <v>2570510</v>
      </c>
      <c r="K7781" s="147" t="s">
        <v>2769</v>
      </c>
    </row>
    <row r="7782" spans="1:11" x14ac:dyDescent="0.2">
      <c r="A7782" s="147">
        <v>4</v>
      </c>
      <c r="B7782" s="149" t="s">
        <v>24600</v>
      </c>
      <c r="C7782" s="147" t="s">
        <v>2242</v>
      </c>
      <c r="D7782" s="147" t="s">
        <v>24601</v>
      </c>
      <c r="E7782" s="147" t="s">
        <v>2246</v>
      </c>
      <c r="G7782" s="147">
        <v>0</v>
      </c>
      <c r="I7782" s="147">
        <v>4</v>
      </c>
      <c r="J7782" s="147">
        <v>2570494</v>
      </c>
    </row>
    <row r="7783" spans="1:11" x14ac:dyDescent="0.2">
      <c r="A7783" s="147">
        <v>4</v>
      </c>
      <c r="B7783" s="149" t="s">
        <v>24600</v>
      </c>
      <c r="C7783" s="147" t="s">
        <v>2261</v>
      </c>
      <c r="D7783" s="147" t="s">
        <v>24599</v>
      </c>
      <c r="E7783" s="147" t="s">
        <v>2246</v>
      </c>
      <c r="G7783" s="147">
        <v>0</v>
      </c>
      <c r="I7783" s="147">
        <v>4</v>
      </c>
      <c r="J7783" s="147">
        <v>1194223</v>
      </c>
    </row>
    <row r="7784" spans="1:11" x14ac:dyDescent="0.2">
      <c r="A7784" s="147">
        <v>5</v>
      </c>
      <c r="B7784" s="149" t="s">
        <v>24598</v>
      </c>
      <c r="C7784" s="147" t="s">
        <v>2242</v>
      </c>
      <c r="D7784" s="147" t="s">
        <v>24597</v>
      </c>
      <c r="E7784" s="147" t="s">
        <v>2246</v>
      </c>
      <c r="G7784" s="147">
        <v>0</v>
      </c>
      <c r="I7784" s="147">
        <v>5</v>
      </c>
      <c r="J7784" s="147">
        <v>2570525</v>
      </c>
    </row>
    <row r="7785" spans="1:11" x14ac:dyDescent="0.2">
      <c r="A7785" s="147">
        <v>6</v>
      </c>
      <c r="B7785" s="149" t="s">
        <v>24596</v>
      </c>
      <c r="C7785" s="147" t="s">
        <v>2242</v>
      </c>
      <c r="D7785" s="147" t="s">
        <v>24595</v>
      </c>
      <c r="E7785" s="147" t="s">
        <v>2240</v>
      </c>
      <c r="G7785" s="147">
        <v>0</v>
      </c>
      <c r="I7785" s="147">
        <v>6</v>
      </c>
      <c r="J7785" s="147">
        <v>2570535</v>
      </c>
    </row>
    <row r="7786" spans="1:11" x14ac:dyDescent="0.2">
      <c r="A7786" s="147">
        <v>6</v>
      </c>
      <c r="B7786" s="149" t="s">
        <v>24594</v>
      </c>
      <c r="C7786" s="147" t="s">
        <v>2242</v>
      </c>
      <c r="D7786" s="147" t="s">
        <v>24593</v>
      </c>
      <c r="E7786" s="147" t="s">
        <v>2240</v>
      </c>
      <c r="G7786" s="147">
        <v>0</v>
      </c>
      <c r="I7786" s="147">
        <v>5</v>
      </c>
      <c r="J7786" s="147">
        <v>2570528</v>
      </c>
    </row>
    <row r="7787" spans="1:11" x14ac:dyDescent="0.2">
      <c r="A7787" s="147">
        <v>6</v>
      </c>
      <c r="B7787" s="149" t="s">
        <v>24592</v>
      </c>
      <c r="C7787" s="147" t="s">
        <v>2242</v>
      </c>
      <c r="D7787" s="147" t="s">
        <v>24591</v>
      </c>
      <c r="E7787" s="147" t="s">
        <v>2240</v>
      </c>
      <c r="G7787" s="147">
        <v>0</v>
      </c>
      <c r="I7787" s="147">
        <v>5</v>
      </c>
      <c r="J7787" s="147">
        <v>2570530</v>
      </c>
    </row>
    <row r="7788" spans="1:11" x14ac:dyDescent="0.2">
      <c r="A7788" s="147">
        <v>6</v>
      </c>
      <c r="B7788" s="149" t="s">
        <v>24590</v>
      </c>
      <c r="C7788" s="147" t="s">
        <v>2242</v>
      </c>
      <c r="D7788" s="147" t="s">
        <v>24589</v>
      </c>
      <c r="E7788" s="147" t="s">
        <v>2240</v>
      </c>
      <c r="G7788" s="147">
        <v>0</v>
      </c>
      <c r="I7788" s="147">
        <v>5</v>
      </c>
      <c r="J7788" s="147">
        <v>2570531</v>
      </c>
    </row>
    <row r="7789" spans="1:11" x14ac:dyDescent="0.2">
      <c r="A7789" s="147">
        <v>4</v>
      </c>
      <c r="B7789" s="149" t="s">
        <v>24587</v>
      </c>
      <c r="C7789" s="147" t="s">
        <v>2242</v>
      </c>
      <c r="D7789" s="147" t="s">
        <v>24588</v>
      </c>
      <c r="E7789" s="147" t="s">
        <v>2246</v>
      </c>
      <c r="G7789" s="147">
        <v>0</v>
      </c>
      <c r="I7789" s="147">
        <v>4</v>
      </c>
      <c r="J7789" s="147">
        <v>2570501</v>
      </c>
    </row>
    <row r="7790" spans="1:11" x14ac:dyDescent="0.2">
      <c r="A7790" s="147">
        <v>4</v>
      </c>
      <c r="B7790" s="149" t="s">
        <v>24587</v>
      </c>
      <c r="C7790" s="147" t="s">
        <v>2261</v>
      </c>
      <c r="D7790" s="147" t="s">
        <v>24586</v>
      </c>
      <c r="E7790" s="147" t="s">
        <v>2246</v>
      </c>
      <c r="G7790" s="147">
        <v>0</v>
      </c>
      <c r="I7790" s="147">
        <v>4</v>
      </c>
      <c r="J7790" s="147">
        <v>1194228</v>
      </c>
    </row>
    <row r="7791" spans="1:11" x14ac:dyDescent="0.2">
      <c r="A7791" s="147">
        <v>5</v>
      </c>
      <c r="B7791" s="149" t="s">
        <v>24585</v>
      </c>
      <c r="C7791" s="147" t="s">
        <v>2242</v>
      </c>
      <c r="D7791" s="147" t="s">
        <v>24584</v>
      </c>
      <c r="E7791" s="147" t="s">
        <v>2246</v>
      </c>
      <c r="G7791" s="147">
        <v>0</v>
      </c>
      <c r="I7791" s="147">
        <v>5</v>
      </c>
      <c r="J7791" s="147">
        <v>2570546</v>
      </c>
    </row>
    <row r="7792" spans="1:11" x14ac:dyDescent="0.2">
      <c r="A7792" s="147">
        <v>6</v>
      </c>
      <c r="B7792" s="149" t="s">
        <v>24583</v>
      </c>
      <c r="C7792" s="147" t="s">
        <v>2242</v>
      </c>
      <c r="D7792" s="147" t="s">
        <v>24582</v>
      </c>
      <c r="E7792" s="147" t="s">
        <v>2240</v>
      </c>
      <c r="G7792" s="147">
        <v>0</v>
      </c>
      <c r="I7792" s="147">
        <v>6</v>
      </c>
      <c r="J7792" s="147">
        <v>2570548</v>
      </c>
      <c r="K7792" s="147" t="s">
        <v>2769</v>
      </c>
    </row>
    <row r="7793" spans="1:11" x14ac:dyDescent="0.2">
      <c r="A7793" s="147">
        <v>6</v>
      </c>
      <c r="B7793" s="149" t="s">
        <v>24581</v>
      </c>
      <c r="C7793" s="147" t="s">
        <v>2242</v>
      </c>
      <c r="D7793" s="147" t="s">
        <v>24580</v>
      </c>
      <c r="E7793" s="147" t="s">
        <v>2240</v>
      </c>
      <c r="G7793" s="147">
        <v>0</v>
      </c>
      <c r="I7793" s="147">
        <v>5</v>
      </c>
      <c r="J7793" s="147">
        <v>2570539</v>
      </c>
      <c r="K7793" s="147" t="s">
        <v>2769</v>
      </c>
    </row>
    <row r="7794" spans="1:11" x14ac:dyDescent="0.2">
      <c r="A7794" s="147">
        <v>6</v>
      </c>
      <c r="B7794" s="149" t="s">
        <v>24579</v>
      </c>
      <c r="C7794" s="147" t="s">
        <v>2242</v>
      </c>
      <c r="D7794" s="147" t="s">
        <v>24578</v>
      </c>
      <c r="E7794" s="147" t="s">
        <v>2240</v>
      </c>
      <c r="G7794" s="147">
        <v>0</v>
      </c>
      <c r="I7794" s="147">
        <v>5</v>
      </c>
      <c r="J7794" s="147">
        <v>2570544</v>
      </c>
      <c r="K7794" s="147" t="s">
        <v>2769</v>
      </c>
    </row>
    <row r="7795" spans="1:11" x14ac:dyDescent="0.2">
      <c r="A7795" s="147">
        <v>6</v>
      </c>
      <c r="B7795" s="149" t="s">
        <v>24577</v>
      </c>
      <c r="C7795" s="147" t="s">
        <v>2242</v>
      </c>
      <c r="D7795" s="147" t="s">
        <v>24576</v>
      </c>
      <c r="E7795" s="147" t="s">
        <v>2240</v>
      </c>
      <c r="G7795" s="147">
        <v>0</v>
      </c>
      <c r="I7795" s="147">
        <v>5</v>
      </c>
      <c r="J7795" s="147">
        <v>2570540</v>
      </c>
      <c r="K7795" s="147" t="s">
        <v>2769</v>
      </c>
    </row>
    <row r="7796" spans="1:11" x14ac:dyDescent="0.2">
      <c r="A7796" s="147">
        <v>4</v>
      </c>
      <c r="B7796" s="149" t="s">
        <v>24574</v>
      </c>
      <c r="C7796" s="147" t="s">
        <v>2242</v>
      </c>
      <c r="D7796" s="147" t="s">
        <v>24575</v>
      </c>
      <c r="E7796" s="147" t="s">
        <v>2246</v>
      </c>
      <c r="G7796" s="147">
        <v>0</v>
      </c>
      <c r="I7796" s="147">
        <v>4</v>
      </c>
      <c r="J7796" s="147">
        <v>2570496</v>
      </c>
    </row>
    <row r="7797" spans="1:11" x14ac:dyDescent="0.2">
      <c r="A7797" s="147">
        <v>4</v>
      </c>
      <c r="B7797" s="149" t="s">
        <v>24574</v>
      </c>
      <c r="C7797" s="147" t="s">
        <v>2261</v>
      </c>
      <c r="D7797" s="147" t="s">
        <v>24573</v>
      </c>
      <c r="E7797" s="147" t="s">
        <v>2246</v>
      </c>
      <c r="G7797" s="147">
        <v>0</v>
      </c>
      <c r="I7797" s="147">
        <v>4</v>
      </c>
      <c r="J7797" s="147">
        <v>1194225</v>
      </c>
    </row>
    <row r="7798" spans="1:11" x14ac:dyDescent="0.2">
      <c r="A7798" s="147">
        <v>5</v>
      </c>
      <c r="B7798" s="149" t="s">
        <v>24572</v>
      </c>
      <c r="C7798" s="147" t="s">
        <v>2242</v>
      </c>
      <c r="D7798" s="147" t="s">
        <v>24571</v>
      </c>
      <c r="E7798" s="147" t="s">
        <v>2246</v>
      </c>
      <c r="F7798" s="147" t="s">
        <v>2259</v>
      </c>
      <c r="G7798" s="147">
        <v>2</v>
      </c>
      <c r="H7798" s="148">
        <v>41204</v>
      </c>
      <c r="I7798" s="147">
        <v>5</v>
      </c>
      <c r="J7798" s="147">
        <v>2570560</v>
      </c>
    </row>
    <row r="7799" spans="1:11" x14ac:dyDescent="0.2">
      <c r="A7799" s="147">
        <v>6</v>
      </c>
      <c r="B7799" s="149" t="s">
        <v>24570</v>
      </c>
      <c r="C7799" s="147" t="s">
        <v>2242</v>
      </c>
      <c r="D7799" s="147" t="s">
        <v>24569</v>
      </c>
      <c r="E7799" s="147" t="s">
        <v>2240</v>
      </c>
      <c r="G7799" s="147">
        <v>0</v>
      </c>
      <c r="I7799" s="147">
        <v>6</v>
      </c>
      <c r="J7799" s="147">
        <v>2570564</v>
      </c>
      <c r="K7799" s="147" t="s">
        <v>2769</v>
      </c>
    </row>
    <row r="7800" spans="1:11" x14ac:dyDescent="0.2">
      <c r="A7800" s="147">
        <v>6</v>
      </c>
      <c r="B7800" s="149" t="s">
        <v>24568</v>
      </c>
      <c r="C7800" s="147" t="s">
        <v>2242</v>
      </c>
      <c r="D7800" s="147" t="s">
        <v>24567</v>
      </c>
      <c r="E7800" s="147" t="s">
        <v>2240</v>
      </c>
      <c r="G7800" s="147">
        <v>0</v>
      </c>
      <c r="I7800" s="147">
        <v>5</v>
      </c>
      <c r="J7800" s="147">
        <v>2570552</v>
      </c>
      <c r="K7800" s="147" t="s">
        <v>2769</v>
      </c>
    </row>
    <row r="7801" spans="1:11" x14ac:dyDescent="0.2">
      <c r="A7801" s="147">
        <v>6</v>
      </c>
      <c r="B7801" s="149" t="s">
        <v>24566</v>
      </c>
      <c r="C7801" s="147" t="s">
        <v>2242</v>
      </c>
      <c r="D7801" s="147" t="s">
        <v>24565</v>
      </c>
      <c r="E7801" s="147" t="s">
        <v>2240</v>
      </c>
      <c r="G7801" s="147">
        <v>0</v>
      </c>
      <c r="I7801" s="147">
        <v>5</v>
      </c>
      <c r="J7801" s="147">
        <v>2570553</v>
      </c>
      <c r="K7801" s="147" t="s">
        <v>2769</v>
      </c>
    </row>
    <row r="7802" spans="1:11" x14ac:dyDescent="0.2">
      <c r="A7802" s="147">
        <v>6</v>
      </c>
      <c r="B7802" s="149" t="s">
        <v>24564</v>
      </c>
      <c r="C7802" s="147" t="s">
        <v>2242</v>
      </c>
      <c r="D7802" s="147" t="s">
        <v>24563</v>
      </c>
      <c r="E7802" s="147" t="s">
        <v>2240</v>
      </c>
      <c r="G7802" s="147">
        <v>0</v>
      </c>
      <c r="I7802" s="147">
        <v>5</v>
      </c>
      <c r="J7802" s="147">
        <v>2570561</v>
      </c>
      <c r="K7802" s="147" t="s">
        <v>2769</v>
      </c>
    </row>
    <row r="7803" spans="1:11" x14ac:dyDescent="0.2">
      <c r="A7803" s="147">
        <v>4</v>
      </c>
      <c r="B7803" s="149" t="s">
        <v>24560</v>
      </c>
      <c r="C7803" s="147" t="s">
        <v>2242</v>
      </c>
      <c r="D7803" s="147" t="s">
        <v>24562</v>
      </c>
      <c r="E7803" s="147" t="s">
        <v>2246</v>
      </c>
      <c r="G7803" s="147">
        <v>0</v>
      </c>
      <c r="I7803" s="147">
        <v>4</v>
      </c>
      <c r="J7803" s="147">
        <v>2570495</v>
      </c>
    </row>
    <row r="7804" spans="1:11" x14ac:dyDescent="0.2">
      <c r="A7804" s="147">
        <v>4</v>
      </c>
      <c r="B7804" s="149" t="s">
        <v>24560</v>
      </c>
      <c r="C7804" s="147" t="s">
        <v>2261</v>
      </c>
      <c r="D7804" s="147" t="s">
        <v>24561</v>
      </c>
      <c r="E7804" s="147" t="s">
        <v>2246</v>
      </c>
      <c r="G7804" s="147">
        <v>0</v>
      </c>
      <c r="I7804" s="147">
        <v>4</v>
      </c>
      <c r="J7804" s="147">
        <v>1194224</v>
      </c>
    </row>
    <row r="7805" spans="1:11" x14ac:dyDescent="0.2">
      <c r="A7805" s="147">
        <v>4</v>
      </c>
      <c r="B7805" s="149" t="s">
        <v>24560</v>
      </c>
      <c r="C7805" s="147" t="s">
        <v>2277</v>
      </c>
      <c r="D7805" s="147" t="s">
        <v>24559</v>
      </c>
      <c r="E7805" s="147" t="s">
        <v>2246</v>
      </c>
      <c r="G7805" s="147">
        <v>0</v>
      </c>
      <c r="I7805" s="147">
        <v>4</v>
      </c>
      <c r="J7805" s="147">
        <v>1194227</v>
      </c>
    </row>
    <row r="7806" spans="1:11" x14ac:dyDescent="0.2">
      <c r="A7806" s="147">
        <v>5</v>
      </c>
      <c r="B7806" s="149" t="s">
        <v>24558</v>
      </c>
      <c r="C7806" s="147" t="s">
        <v>2242</v>
      </c>
      <c r="D7806" s="147" t="s">
        <v>24557</v>
      </c>
      <c r="E7806" s="147" t="s">
        <v>2246</v>
      </c>
      <c r="G7806" s="147">
        <v>0</v>
      </c>
      <c r="I7806" s="147">
        <v>5</v>
      </c>
      <c r="J7806" s="147">
        <v>2570572</v>
      </c>
    </row>
    <row r="7807" spans="1:11" x14ac:dyDescent="0.2">
      <c r="A7807" s="147">
        <v>6</v>
      </c>
      <c r="B7807" s="149" t="s">
        <v>24556</v>
      </c>
      <c r="C7807" s="147" t="s">
        <v>2242</v>
      </c>
      <c r="D7807" s="147" t="s">
        <v>24555</v>
      </c>
      <c r="E7807" s="147" t="s">
        <v>2240</v>
      </c>
      <c r="G7807" s="147">
        <v>0</v>
      </c>
      <c r="I7807" s="147">
        <v>6</v>
      </c>
      <c r="J7807" s="147">
        <v>2570578</v>
      </c>
    </row>
    <row r="7808" spans="1:11" x14ac:dyDescent="0.2">
      <c r="A7808" s="147">
        <v>5</v>
      </c>
      <c r="B7808" s="149" t="s">
        <v>24554</v>
      </c>
      <c r="C7808" s="147" t="s">
        <v>2242</v>
      </c>
      <c r="D7808" s="147" t="s">
        <v>24553</v>
      </c>
      <c r="E7808" s="147" t="s">
        <v>2246</v>
      </c>
      <c r="G7808" s="147">
        <v>0</v>
      </c>
      <c r="I7808" s="147">
        <v>5</v>
      </c>
      <c r="J7808" s="147">
        <v>2570569</v>
      </c>
    </row>
    <row r="7809" spans="1:10" x14ac:dyDescent="0.2">
      <c r="A7809" s="147">
        <v>6</v>
      </c>
      <c r="B7809" s="149" t="s">
        <v>24552</v>
      </c>
      <c r="C7809" s="147" t="s">
        <v>2242</v>
      </c>
      <c r="D7809" s="147" t="s">
        <v>24551</v>
      </c>
      <c r="E7809" s="147" t="s">
        <v>2240</v>
      </c>
      <c r="G7809" s="147">
        <v>0</v>
      </c>
      <c r="I7809" s="147">
        <v>6</v>
      </c>
      <c r="J7809" s="147">
        <v>2570590</v>
      </c>
    </row>
    <row r="7810" spans="1:10" x14ac:dyDescent="0.2">
      <c r="A7810" s="147">
        <v>6</v>
      </c>
      <c r="B7810" s="149" t="s">
        <v>24550</v>
      </c>
      <c r="C7810" s="147" t="s">
        <v>2242</v>
      </c>
      <c r="D7810" s="147" t="s">
        <v>24549</v>
      </c>
      <c r="E7810" s="147" t="s">
        <v>2240</v>
      </c>
      <c r="G7810" s="147">
        <v>0</v>
      </c>
      <c r="I7810" s="147">
        <v>6</v>
      </c>
      <c r="J7810" s="147">
        <v>2570592</v>
      </c>
    </row>
    <row r="7811" spans="1:10" x14ac:dyDescent="0.2">
      <c r="A7811" s="147">
        <v>6</v>
      </c>
      <c r="B7811" s="149" t="s">
        <v>24548</v>
      </c>
      <c r="C7811" s="147" t="s">
        <v>2242</v>
      </c>
      <c r="D7811" s="147" t="s">
        <v>24547</v>
      </c>
      <c r="E7811" s="147" t="s">
        <v>2240</v>
      </c>
      <c r="G7811" s="147">
        <v>0</v>
      </c>
      <c r="I7811" s="147">
        <v>6</v>
      </c>
      <c r="J7811" s="147">
        <v>2570585</v>
      </c>
    </row>
    <row r="7812" spans="1:10" x14ac:dyDescent="0.2">
      <c r="A7812" s="147">
        <v>6</v>
      </c>
      <c r="B7812" s="149" t="s">
        <v>24546</v>
      </c>
      <c r="C7812" s="147" t="s">
        <v>2242</v>
      </c>
      <c r="D7812" s="147" t="s">
        <v>24545</v>
      </c>
      <c r="E7812" s="147" t="s">
        <v>2240</v>
      </c>
      <c r="G7812" s="147">
        <v>0</v>
      </c>
      <c r="I7812" s="147">
        <v>6</v>
      </c>
      <c r="J7812" s="147">
        <v>2570581</v>
      </c>
    </row>
    <row r="7813" spans="1:10" x14ac:dyDescent="0.2">
      <c r="A7813" s="147">
        <v>5</v>
      </c>
      <c r="B7813" s="149" t="s">
        <v>24544</v>
      </c>
      <c r="C7813" s="147" t="s">
        <v>2242</v>
      </c>
      <c r="D7813" s="147" t="s">
        <v>24543</v>
      </c>
      <c r="E7813" s="147" t="s">
        <v>2246</v>
      </c>
      <c r="G7813" s="147">
        <v>0</v>
      </c>
      <c r="I7813" s="147">
        <v>5</v>
      </c>
      <c r="J7813" s="147">
        <v>2570570</v>
      </c>
    </row>
    <row r="7814" spans="1:10" x14ac:dyDescent="0.2">
      <c r="A7814" s="147">
        <v>6</v>
      </c>
      <c r="B7814" s="149" t="s">
        <v>24542</v>
      </c>
      <c r="C7814" s="147" t="s">
        <v>2242</v>
      </c>
      <c r="D7814" s="147" t="s">
        <v>24541</v>
      </c>
      <c r="E7814" s="147" t="s">
        <v>2240</v>
      </c>
      <c r="G7814" s="147">
        <v>0</v>
      </c>
      <c r="I7814" s="147">
        <v>6</v>
      </c>
      <c r="J7814" s="147">
        <v>2570597</v>
      </c>
    </row>
    <row r="7815" spans="1:10" x14ac:dyDescent="0.2">
      <c r="A7815" s="147">
        <v>6</v>
      </c>
      <c r="B7815" s="149" t="s">
        <v>24540</v>
      </c>
      <c r="C7815" s="147" t="s">
        <v>2242</v>
      </c>
      <c r="D7815" s="147" t="s">
        <v>24539</v>
      </c>
      <c r="E7815" s="147" t="s">
        <v>2240</v>
      </c>
      <c r="G7815" s="147">
        <v>0</v>
      </c>
      <c r="I7815" s="147">
        <v>6</v>
      </c>
      <c r="J7815" s="147">
        <v>2570593</v>
      </c>
    </row>
    <row r="7816" spans="1:10" x14ac:dyDescent="0.2">
      <c r="A7816" s="147">
        <v>6</v>
      </c>
      <c r="B7816" s="149" t="s">
        <v>24538</v>
      </c>
      <c r="C7816" s="147" t="s">
        <v>2242</v>
      </c>
      <c r="D7816" s="147" t="s">
        <v>24537</v>
      </c>
      <c r="E7816" s="147" t="s">
        <v>2240</v>
      </c>
      <c r="G7816" s="147">
        <v>0</v>
      </c>
      <c r="I7816" s="147">
        <v>6</v>
      </c>
      <c r="J7816" s="147">
        <v>2570595</v>
      </c>
    </row>
    <row r="7817" spans="1:10" x14ac:dyDescent="0.2">
      <c r="A7817" s="147">
        <v>6</v>
      </c>
      <c r="B7817" s="149" t="s">
        <v>24536</v>
      </c>
      <c r="C7817" s="147" t="s">
        <v>2242</v>
      </c>
      <c r="D7817" s="147" t="s">
        <v>24535</v>
      </c>
      <c r="E7817" s="147" t="s">
        <v>2240</v>
      </c>
      <c r="G7817" s="147">
        <v>0</v>
      </c>
      <c r="I7817" s="147">
        <v>6</v>
      </c>
      <c r="J7817" s="147">
        <v>2570598</v>
      </c>
    </row>
    <row r="7818" spans="1:10" x14ac:dyDescent="0.2">
      <c r="A7818" s="147">
        <v>6</v>
      </c>
      <c r="B7818" s="149" t="s">
        <v>24534</v>
      </c>
      <c r="C7818" s="147" t="s">
        <v>2242</v>
      </c>
      <c r="D7818" s="147" t="s">
        <v>24533</v>
      </c>
      <c r="E7818" s="147" t="s">
        <v>2240</v>
      </c>
      <c r="G7818" s="147">
        <v>0</v>
      </c>
      <c r="I7818" s="147">
        <v>5</v>
      </c>
      <c r="J7818" s="147">
        <v>2570577</v>
      </c>
    </row>
    <row r="7819" spans="1:10" x14ac:dyDescent="0.2">
      <c r="A7819" s="147">
        <v>3</v>
      </c>
      <c r="B7819" s="149" t="s">
        <v>24532</v>
      </c>
      <c r="C7819" s="147" t="s">
        <v>2242</v>
      </c>
      <c r="D7819" s="147" t="s">
        <v>24531</v>
      </c>
      <c r="E7819" s="147" t="s">
        <v>2246</v>
      </c>
      <c r="G7819" s="147">
        <v>0</v>
      </c>
      <c r="I7819" s="147">
        <v>3</v>
      </c>
      <c r="J7819" s="147">
        <v>2570200</v>
      </c>
    </row>
    <row r="7820" spans="1:10" x14ac:dyDescent="0.2">
      <c r="A7820" s="147">
        <v>4</v>
      </c>
      <c r="B7820" s="149" t="s">
        <v>24530</v>
      </c>
      <c r="C7820" s="147" t="s">
        <v>2242</v>
      </c>
      <c r="D7820" s="147" t="s">
        <v>24529</v>
      </c>
      <c r="E7820" s="147" t="s">
        <v>2240</v>
      </c>
      <c r="G7820" s="147">
        <v>0</v>
      </c>
      <c r="I7820" s="147">
        <v>4</v>
      </c>
      <c r="J7820" s="147">
        <v>2570607</v>
      </c>
    </row>
    <row r="7821" spans="1:10" x14ac:dyDescent="0.2">
      <c r="A7821" s="147">
        <v>4</v>
      </c>
      <c r="B7821" s="149" t="s">
        <v>24528</v>
      </c>
      <c r="C7821" s="147" t="s">
        <v>2242</v>
      </c>
      <c r="D7821" s="147" t="s">
        <v>24527</v>
      </c>
      <c r="E7821" s="147" t="s">
        <v>2240</v>
      </c>
      <c r="G7821" s="147">
        <v>0</v>
      </c>
      <c r="I7821" s="147">
        <v>4</v>
      </c>
      <c r="J7821" s="147">
        <v>2570613</v>
      </c>
    </row>
    <row r="7822" spans="1:10" x14ac:dyDescent="0.2">
      <c r="A7822" s="147">
        <v>4</v>
      </c>
      <c r="B7822" s="149" t="s">
        <v>24526</v>
      </c>
      <c r="C7822" s="147" t="s">
        <v>2242</v>
      </c>
      <c r="D7822" s="147" t="s">
        <v>24525</v>
      </c>
      <c r="E7822" s="147" t="s">
        <v>2240</v>
      </c>
      <c r="G7822" s="147">
        <v>0</v>
      </c>
      <c r="I7822" s="147">
        <v>4</v>
      </c>
      <c r="J7822" s="147">
        <v>2570612</v>
      </c>
    </row>
    <row r="7823" spans="1:10" x14ac:dyDescent="0.2">
      <c r="A7823" s="147">
        <v>4</v>
      </c>
      <c r="B7823" s="149" t="s">
        <v>24524</v>
      </c>
      <c r="C7823" s="147" t="s">
        <v>2242</v>
      </c>
      <c r="D7823" s="147" t="s">
        <v>24523</v>
      </c>
      <c r="E7823" s="147" t="s">
        <v>2240</v>
      </c>
      <c r="G7823" s="147">
        <v>0</v>
      </c>
      <c r="I7823" s="147">
        <v>4</v>
      </c>
      <c r="J7823" s="147">
        <v>2570611</v>
      </c>
    </row>
    <row r="7824" spans="1:10" x14ac:dyDescent="0.2">
      <c r="A7824" s="147">
        <v>4</v>
      </c>
      <c r="B7824" s="149" t="s">
        <v>24522</v>
      </c>
      <c r="C7824" s="147" t="s">
        <v>2242</v>
      </c>
      <c r="D7824" s="147" t="s">
        <v>24521</v>
      </c>
      <c r="E7824" s="147" t="s">
        <v>2240</v>
      </c>
      <c r="G7824" s="147">
        <v>0</v>
      </c>
      <c r="I7824" s="147">
        <v>4</v>
      </c>
      <c r="J7824" s="147">
        <v>2570610</v>
      </c>
    </row>
    <row r="7825" spans="1:10" x14ac:dyDescent="0.2">
      <c r="A7825" s="147">
        <v>3</v>
      </c>
      <c r="B7825" s="149" t="s">
        <v>24511</v>
      </c>
      <c r="C7825" s="147" t="s">
        <v>2242</v>
      </c>
      <c r="D7825" s="147" t="s">
        <v>24508</v>
      </c>
      <c r="E7825" s="147" t="s">
        <v>2246</v>
      </c>
      <c r="G7825" s="147">
        <v>0</v>
      </c>
      <c r="I7825" s="147">
        <v>3</v>
      </c>
      <c r="J7825" s="147">
        <v>2570202</v>
      </c>
    </row>
    <row r="7826" spans="1:10" x14ac:dyDescent="0.2">
      <c r="A7826" s="147">
        <v>3</v>
      </c>
      <c r="B7826" s="149" t="s">
        <v>24511</v>
      </c>
      <c r="C7826" s="147" t="s">
        <v>2261</v>
      </c>
      <c r="D7826" s="147" t="s">
        <v>24520</v>
      </c>
      <c r="E7826" s="147" t="s">
        <v>2246</v>
      </c>
      <c r="G7826" s="147">
        <v>0</v>
      </c>
      <c r="I7826" s="147">
        <v>3</v>
      </c>
      <c r="J7826" s="147">
        <v>1194160</v>
      </c>
    </row>
    <row r="7827" spans="1:10" x14ac:dyDescent="0.2">
      <c r="A7827" s="147">
        <v>3</v>
      </c>
      <c r="B7827" s="149" t="s">
        <v>24511</v>
      </c>
      <c r="C7827" s="147" t="s">
        <v>2261</v>
      </c>
      <c r="D7827" s="147" t="s">
        <v>24519</v>
      </c>
      <c r="E7827" s="147" t="s">
        <v>2246</v>
      </c>
      <c r="G7827" s="147">
        <v>0</v>
      </c>
      <c r="I7827" s="147">
        <v>3</v>
      </c>
      <c r="J7827" s="147">
        <v>1194136</v>
      </c>
    </row>
    <row r="7828" spans="1:10" x14ac:dyDescent="0.2">
      <c r="A7828" s="147">
        <v>3</v>
      </c>
      <c r="B7828" s="149" t="s">
        <v>24511</v>
      </c>
      <c r="C7828" s="147" t="s">
        <v>2261</v>
      </c>
      <c r="D7828" s="147" t="s">
        <v>24518</v>
      </c>
      <c r="E7828" s="147" t="s">
        <v>2246</v>
      </c>
      <c r="G7828" s="147">
        <v>0</v>
      </c>
      <c r="I7828" s="147">
        <v>3</v>
      </c>
      <c r="J7828" s="147">
        <v>1194122</v>
      </c>
    </row>
    <row r="7829" spans="1:10" x14ac:dyDescent="0.2">
      <c r="A7829" s="147">
        <v>3</v>
      </c>
      <c r="B7829" s="149" t="s">
        <v>24511</v>
      </c>
      <c r="C7829" s="147" t="s">
        <v>2261</v>
      </c>
      <c r="D7829" s="147" t="s">
        <v>24517</v>
      </c>
      <c r="E7829" s="147" t="s">
        <v>2246</v>
      </c>
      <c r="G7829" s="147">
        <v>0</v>
      </c>
      <c r="I7829" s="147">
        <v>3</v>
      </c>
      <c r="J7829" s="147">
        <v>1194154</v>
      </c>
    </row>
    <row r="7830" spans="1:10" x14ac:dyDescent="0.2">
      <c r="A7830" s="147">
        <v>3</v>
      </c>
      <c r="B7830" s="149" t="s">
        <v>24511</v>
      </c>
      <c r="C7830" s="147" t="s">
        <v>2261</v>
      </c>
      <c r="D7830" s="147" t="s">
        <v>24516</v>
      </c>
      <c r="E7830" s="147" t="s">
        <v>2246</v>
      </c>
      <c r="G7830" s="147">
        <v>0</v>
      </c>
      <c r="I7830" s="147">
        <v>3</v>
      </c>
      <c r="J7830" s="147">
        <v>1194141</v>
      </c>
    </row>
    <row r="7831" spans="1:10" x14ac:dyDescent="0.2">
      <c r="A7831" s="147">
        <v>3</v>
      </c>
      <c r="B7831" s="149" t="s">
        <v>24511</v>
      </c>
      <c r="C7831" s="147" t="s">
        <v>2261</v>
      </c>
      <c r="D7831" s="147" t="s">
        <v>24515</v>
      </c>
      <c r="E7831" s="147" t="s">
        <v>2246</v>
      </c>
      <c r="G7831" s="147">
        <v>0</v>
      </c>
      <c r="I7831" s="147">
        <v>3</v>
      </c>
      <c r="J7831" s="147">
        <v>1194134</v>
      </c>
    </row>
    <row r="7832" spans="1:10" x14ac:dyDescent="0.2">
      <c r="A7832" s="147">
        <v>3</v>
      </c>
      <c r="B7832" s="149" t="s">
        <v>24511</v>
      </c>
      <c r="C7832" s="147" t="s">
        <v>2261</v>
      </c>
      <c r="D7832" s="147" t="s">
        <v>24514</v>
      </c>
      <c r="E7832" s="147" t="s">
        <v>2246</v>
      </c>
      <c r="G7832" s="147">
        <v>0</v>
      </c>
      <c r="I7832" s="147">
        <v>3</v>
      </c>
      <c r="J7832" s="147">
        <v>1194107</v>
      </c>
    </row>
    <row r="7833" spans="1:10" x14ac:dyDescent="0.2">
      <c r="A7833" s="147">
        <v>3</v>
      </c>
      <c r="B7833" s="149" t="s">
        <v>24511</v>
      </c>
      <c r="C7833" s="147" t="s">
        <v>2261</v>
      </c>
      <c r="D7833" s="147" t="s">
        <v>24513</v>
      </c>
      <c r="E7833" s="147" t="s">
        <v>2246</v>
      </c>
      <c r="G7833" s="147">
        <v>0</v>
      </c>
      <c r="I7833" s="147">
        <v>3</v>
      </c>
      <c r="J7833" s="147">
        <v>1194129</v>
      </c>
    </row>
    <row r="7834" spans="1:10" x14ac:dyDescent="0.2">
      <c r="A7834" s="147">
        <v>3</v>
      </c>
      <c r="B7834" s="149" t="s">
        <v>24511</v>
      </c>
      <c r="C7834" s="147" t="s">
        <v>2261</v>
      </c>
      <c r="D7834" s="147" t="s">
        <v>24512</v>
      </c>
      <c r="E7834" s="147" t="s">
        <v>2246</v>
      </c>
      <c r="G7834" s="147">
        <v>0</v>
      </c>
      <c r="I7834" s="147">
        <v>3</v>
      </c>
      <c r="J7834" s="147">
        <v>1194113</v>
      </c>
    </row>
    <row r="7835" spans="1:10" x14ac:dyDescent="0.2">
      <c r="A7835" s="147">
        <v>3</v>
      </c>
      <c r="B7835" s="149" t="s">
        <v>24511</v>
      </c>
      <c r="C7835" s="147" t="s">
        <v>2277</v>
      </c>
      <c r="D7835" s="147" t="s">
        <v>24510</v>
      </c>
      <c r="E7835" s="147" t="s">
        <v>2246</v>
      </c>
      <c r="G7835" s="147">
        <v>0</v>
      </c>
      <c r="I7835" s="147">
        <v>3</v>
      </c>
      <c r="J7835" s="147">
        <v>1194148</v>
      </c>
    </row>
    <row r="7836" spans="1:10" x14ac:dyDescent="0.2">
      <c r="A7836" s="147">
        <v>4</v>
      </c>
      <c r="B7836" s="149" t="s">
        <v>24509</v>
      </c>
      <c r="C7836" s="147" t="s">
        <v>2242</v>
      </c>
      <c r="D7836" s="147" t="s">
        <v>24508</v>
      </c>
      <c r="E7836" s="147" t="s">
        <v>2246</v>
      </c>
      <c r="G7836" s="147">
        <v>0</v>
      </c>
      <c r="I7836" s="147">
        <v>4</v>
      </c>
      <c r="J7836" s="147">
        <v>2570621</v>
      </c>
    </row>
    <row r="7837" spans="1:10" x14ac:dyDescent="0.2">
      <c r="A7837" s="147">
        <v>5</v>
      </c>
      <c r="B7837" s="149" t="s">
        <v>24507</v>
      </c>
      <c r="C7837" s="147" t="s">
        <v>2242</v>
      </c>
      <c r="D7837" s="147" t="s">
        <v>24506</v>
      </c>
      <c r="E7837" s="147" t="s">
        <v>2246</v>
      </c>
      <c r="G7837" s="147">
        <v>0</v>
      </c>
      <c r="I7837" s="147">
        <v>5</v>
      </c>
      <c r="J7837" s="147">
        <v>2570625</v>
      </c>
    </row>
    <row r="7838" spans="1:10" x14ac:dyDescent="0.2">
      <c r="A7838" s="147">
        <v>6</v>
      </c>
      <c r="B7838" s="149" t="s">
        <v>24505</v>
      </c>
      <c r="C7838" s="147" t="s">
        <v>2242</v>
      </c>
      <c r="D7838" s="147" t="s">
        <v>24504</v>
      </c>
      <c r="E7838" s="147" t="s">
        <v>2240</v>
      </c>
      <c r="G7838" s="147">
        <v>0</v>
      </c>
      <c r="I7838" s="147">
        <v>6</v>
      </c>
      <c r="J7838" s="147">
        <v>2570643</v>
      </c>
    </row>
    <row r="7839" spans="1:10" x14ac:dyDescent="0.2">
      <c r="A7839" s="147">
        <v>6</v>
      </c>
      <c r="B7839" s="149" t="s">
        <v>24503</v>
      </c>
      <c r="C7839" s="147" t="s">
        <v>2242</v>
      </c>
      <c r="D7839" s="147" t="s">
        <v>24502</v>
      </c>
      <c r="E7839" s="147" t="s">
        <v>2240</v>
      </c>
      <c r="G7839" s="147">
        <v>0</v>
      </c>
      <c r="I7839" s="147">
        <v>5</v>
      </c>
      <c r="J7839" s="147">
        <v>2570632</v>
      </c>
    </row>
    <row r="7840" spans="1:10" x14ac:dyDescent="0.2">
      <c r="A7840" s="147">
        <v>6</v>
      </c>
      <c r="B7840" s="149" t="s">
        <v>24501</v>
      </c>
      <c r="C7840" s="147" t="s">
        <v>2242</v>
      </c>
      <c r="D7840" s="147" t="s">
        <v>24500</v>
      </c>
      <c r="E7840" s="147" t="s">
        <v>2240</v>
      </c>
      <c r="G7840" s="147">
        <v>0</v>
      </c>
      <c r="I7840" s="147">
        <v>5</v>
      </c>
      <c r="J7840" s="147">
        <v>2570626</v>
      </c>
    </row>
    <row r="7841" spans="1:10" x14ac:dyDescent="0.2">
      <c r="A7841" s="147">
        <v>6</v>
      </c>
      <c r="B7841" s="149" t="s">
        <v>24499</v>
      </c>
      <c r="C7841" s="147" t="s">
        <v>2242</v>
      </c>
      <c r="D7841" s="147" t="s">
        <v>24498</v>
      </c>
      <c r="E7841" s="147" t="s">
        <v>2240</v>
      </c>
      <c r="G7841" s="147">
        <v>0</v>
      </c>
      <c r="I7841" s="147">
        <v>5</v>
      </c>
      <c r="J7841" s="147">
        <v>2570629</v>
      </c>
    </row>
    <row r="7842" spans="1:10" x14ac:dyDescent="0.2">
      <c r="A7842" s="147">
        <v>6</v>
      </c>
      <c r="B7842" s="149" t="s">
        <v>24497</v>
      </c>
      <c r="C7842" s="147" t="s">
        <v>2242</v>
      </c>
      <c r="D7842" s="147" t="s">
        <v>24496</v>
      </c>
      <c r="E7842" s="147" t="s">
        <v>2240</v>
      </c>
      <c r="G7842" s="147">
        <v>0</v>
      </c>
      <c r="I7842" s="147">
        <v>5</v>
      </c>
      <c r="J7842" s="147">
        <v>2570638</v>
      </c>
    </row>
    <row r="7843" spans="1:10" x14ac:dyDescent="0.2">
      <c r="A7843" s="147">
        <v>6</v>
      </c>
      <c r="B7843" s="149" t="s">
        <v>24495</v>
      </c>
      <c r="C7843" s="147" t="s">
        <v>2242</v>
      </c>
      <c r="D7843" s="147" t="s">
        <v>24494</v>
      </c>
      <c r="E7843" s="147" t="s">
        <v>2240</v>
      </c>
      <c r="G7843" s="147">
        <v>0</v>
      </c>
      <c r="I7843" s="147">
        <v>5</v>
      </c>
      <c r="J7843" s="147">
        <v>2570636</v>
      </c>
    </row>
    <row r="7844" spans="1:10" x14ac:dyDescent="0.2">
      <c r="A7844" s="147">
        <v>2</v>
      </c>
      <c r="B7844" s="149" t="s">
        <v>24493</v>
      </c>
      <c r="C7844" s="147" t="s">
        <v>2242</v>
      </c>
      <c r="D7844" s="147" t="s">
        <v>24492</v>
      </c>
      <c r="E7844" s="147" t="s">
        <v>2246</v>
      </c>
      <c r="G7844" s="147">
        <v>0</v>
      </c>
      <c r="I7844" s="147">
        <v>2</v>
      </c>
      <c r="J7844" s="147">
        <v>2570199</v>
      </c>
    </row>
    <row r="7845" spans="1:10" x14ac:dyDescent="0.2">
      <c r="A7845" s="147">
        <v>3</v>
      </c>
      <c r="B7845" s="149" t="s">
        <v>24490</v>
      </c>
      <c r="C7845" s="147" t="s">
        <v>2242</v>
      </c>
      <c r="D7845" s="147" t="s">
        <v>24491</v>
      </c>
      <c r="E7845" s="147" t="s">
        <v>2246</v>
      </c>
      <c r="G7845" s="147">
        <v>0</v>
      </c>
      <c r="I7845" s="147">
        <v>3</v>
      </c>
      <c r="J7845" s="147">
        <v>2570644</v>
      </c>
    </row>
    <row r="7846" spans="1:10" x14ac:dyDescent="0.2">
      <c r="A7846" s="147">
        <v>3</v>
      </c>
      <c r="B7846" s="149" t="s">
        <v>24490</v>
      </c>
      <c r="C7846" s="147" t="s">
        <v>2250</v>
      </c>
      <c r="D7846" s="147" t="s">
        <v>20753</v>
      </c>
      <c r="E7846" s="147" t="s">
        <v>2246</v>
      </c>
      <c r="G7846" s="147">
        <v>0</v>
      </c>
      <c r="I7846" s="147">
        <v>3</v>
      </c>
      <c r="J7846" s="147">
        <v>1194257</v>
      </c>
    </row>
    <row r="7847" spans="1:10" x14ac:dyDescent="0.2">
      <c r="A7847" s="147">
        <v>3</v>
      </c>
      <c r="B7847" s="149" t="s">
        <v>24490</v>
      </c>
      <c r="C7847" s="147" t="s">
        <v>2277</v>
      </c>
      <c r="D7847" s="147" t="s">
        <v>16800</v>
      </c>
      <c r="E7847" s="147" t="s">
        <v>2246</v>
      </c>
      <c r="G7847" s="147">
        <v>0</v>
      </c>
      <c r="I7847" s="147">
        <v>3</v>
      </c>
      <c r="J7847" s="147">
        <v>1194251</v>
      </c>
    </row>
    <row r="7848" spans="1:10" x14ac:dyDescent="0.2">
      <c r="A7848" s="147">
        <v>3</v>
      </c>
      <c r="B7848" s="149" t="s">
        <v>24490</v>
      </c>
      <c r="C7848" s="147" t="s">
        <v>2277</v>
      </c>
      <c r="D7848" s="147" t="s">
        <v>24489</v>
      </c>
      <c r="E7848" s="147" t="s">
        <v>2246</v>
      </c>
      <c r="F7848" s="147" t="s">
        <v>2259</v>
      </c>
      <c r="G7848" s="147">
        <v>2</v>
      </c>
      <c r="H7848" s="148">
        <v>41204</v>
      </c>
      <c r="I7848" s="147">
        <v>3</v>
      </c>
      <c r="J7848" s="147">
        <v>1194253</v>
      </c>
    </row>
    <row r="7849" spans="1:10" x14ac:dyDescent="0.2">
      <c r="A7849" s="147">
        <v>4</v>
      </c>
      <c r="B7849" s="149" t="s">
        <v>24488</v>
      </c>
      <c r="C7849" s="147" t="s">
        <v>2242</v>
      </c>
      <c r="D7849" s="147" t="s">
        <v>24487</v>
      </c>
      <c r="E7849" s="147" t="s">
        <v>2246</v>
      </c>
      <c r="G7849" s="147">
        <v>0</v>
      </c>
      <c r="I7849" s="147">
        <v>4</v>
      </c>
      <c r="J7849" s="147">
        <v>2570677</v>
      </c>
    </row>
    <row r="7850" spans="1:10" x14ac:dyDescent="0.2">
      <c r="A7850" s="147">
        <v>5</v>
      </c>
      <c r="B7850" s="149" t="s">
        <v>24486</v>
      </c>
      <c r="C7850" s="147" t="s">
        <v>2242</v>
      </c>
      <c r="D7850" s="147" t="s">
        <v>24485</v>
      </c>
      <c r="E7850" s="147" t="s">
        <v>2246</v>
      </c>
      <c r="G7850" s="147">
        <v>0</v>
      </c>
      <c r="I7850" s="147">
        <v>5</v>
      </c>
      <c r="J7850" s="147">
        <v>2570697</v>
      </c>
    </row>
    <row r="7851" spans="1:10" x14ac:dyDescent="0.2">
      <c r="A7851" s="147">
        <v>6</v>
      </c>
      <c r="B7851" s="149" t="s">
        <v>24484</v>
      </c>
      <c r="C7851" s="147" t="s">
        <v>2242</v>
      </c>
      <c r="D7851" s="147" t="s">
        <v>24483</v>
      </c>
      <c r="E7851" s="147" t="s">
        <v>2240</v>
      </c>
      <c r="G7851" s="147">
        <v>0</v>
      </c>
      <c r="I7851" s="147">
        <v>6</v>
      </c>
      <c r="J7851" s="147">
        <v>2570701</v>
      </c>
    </row>
    <row r="7852" spans="1:10" x14ac:dyDescent="0.2">
      <c r="A7852" s="147">
        <v>6</v>
      </c>
      <c r="B7852" s="149" t="s">
        <v>24481</v>
      </c>
      <c r="C7852" s="147" t="s">
        <v>2242</v>
      </c>
      <c r="D7852" s="147" t="s">
        <v>24482</v>
      </c>
      <c r="E7852" s="147" t="s">
        <v>2240</v>
      </c>
      <c r="G7852" s="147">
        <v>0</v>
      </c>
      <c r="I7852" s="147">
        <v>6</v>
      </c>
      <c r="J7852" s="147">
        <v>2570708</v>
      </c>
    </row>
    <row r="7853" spans="1:10" x14ac:dyDescent="0.2">
      <c r="A7853" s="147">
        <v>6</v>
      </c>
      <c r="B7853" s="149" t="s">
        <v>24481</v>
      </c>
      <c r="C7853" s="147" t="s">
        <v>2261</v>
      </c>
      <c r="D7853" s="147" t="s">
        <v>2923</v>
      </c>
      <c r="E7853" s="147" t="s">
        <v>2246</v>
      </c>
      <c r="G7853" s="147">
        <v>0</v>
      </c>
      <c r="I7853" s="147">
        <v>6</v>
      </c>
      <c r="J7853" s="147">
        <v>1194296</v>
      </c>
    </row>
    <row r="7854" spans="1:10" x14ac:dyDescent="0.2">
      <c r="A7854" s="147">
        <v>6</v>
      </c>
      <c r="B7854" s="149" t="s">
        <v>24480</v>
      </c>
      <c r="C7854" s="147" t="s">
        <v>2242</v>
      </c>
      <c r="D7854" s="147" t="s">
        <v>24479</v>
      </c>
      <c r="E7854" s="147" t="s">
        <v>2240</v>
      </c>
      <c r="G7854" s="147">
        <v>0</v>
      </c>
      <c r="I7854" s="147">
        <v>6</v>
      </c>
      <c r="J7854" s="147">
        <v>2570706</v>
      </c>
    </row>
    <row r="7855" spans="1:10" x14ac:dyDescent="0.2">
      <c r="A7855" s="147">
        <v>5</v>
      </c>
      <c r="B7855" s="149" t="s">
        <v>24478</v>
      </c>
      <c r="C7855" s="147" t="s">
        <v>2242</v>
      </c>
      <c r="D7855" s="147" t="s">
        <v>24477</v>
      </c>
      <c r="E7855" s="147" t="s">
        <v>2246</v>
      </c>
      <c r="G7855" s="147">
        <v>0</v>
      </c>
      <c r="I7855" s="147">
        <v>5</v>
      </c>
      <c r="J7855" s="147">
        <v>2570695</v>
      </c>
    </row>
    <row r="7856" spans="1:10" x14ac:dyDescent="0.2">
      <c r="A7856" s="147">
        <v>6</v>
      </c>
      <c r="B7856" s="149" t="s">
        <v>24476</v>
      </c>
      <c r="C7856" s="147" t="s">
        <v>2242</v>
      </c>
      <c r="D7856" s="147" t="s">
        <v>24475</v>
      </c>
      <c r="E7856" s="147" t="s">
        <v>2240</v>
      </c>
      <c r="G7856" s="147">
        <v>0</v>
      </c>
      <c r="I7856" s="147">
        <v>6</v>
      </c>
      <c r="J7856" s="147">
        <v>2570715</v>
      </c>
    </row>
    <row r="7857" spans="1:10" x14ac:dyDescent="0.2">
      <c r="A7857" s="147">
        <v>6</v>
      </c>
      <c r="B7857" s="149" t="s">
        <v>24474</v>
      </c>
      <c r="C7857" s="147" t="s">
        <v>2242</v>
      </c>
      <c r="D7857" s="147" t="s">
        <v>24473</v>
      </c>
      <c r="E7857" s="147" t="s">
        <v>2240</v>
      </c>
      <c r="G7857" s="147">
        <v>0</v>
      </c>
      <c r="I7857" s="147">
        <v>6</v>
      </c>
      <c r="J7857" s="147">
        <v>2570711</v>
      </c>
    </row>
    <row r="7858" spans="1:10" x14ac:dyDescent="0.2">
      <c r="A7858" s="147">
        <v>4</v>
      </c>
      <c r="B7858" s="149" t="s">
        <v>24470</v>
      </c>
      <c r="C7858" s="147" t="s">
        <v>2242</v>
      </c>
      <c r="D7858" s="147" t="s">
        <v>24472</v>
      </c>
      <c r="E7858" s="147" t="s">
        <v>2246</v>
      </c>
      <c r="G7858" s="147">
        <v>0</v>
      </c>
      <c r="I7858" s="147">
        <v>4</v>
      </c>
      <c r="J7858" s="147">
        <v>2570676</v>
      </c>
    </row>
    <row r="7859" spans="1:10" x14ac:dyDescent="0.2">
      <c r="A7859" s="147">
        <v>4</v>
      </c>
      <c r="B7859" s="149" t="s">
        <v>24470</v>
      </c>
      <c r="C7859" s="147" t="s">
        <v>2261</v>
      </c>
      <c r="D7859" s="147" t="s">
        <v>24471</v>
      </c>
      <c r="E7859" s="147" t="s">
        <v>2246</v>
      </c>
      <c r="G7859" s="147">
        <v>0</v>
      </c>
      <c r="I7859" s="147">
        <v>4</v>
      </c>
      <c r="J7859" s="147">
        <v>1194294</v>
      </c>
    </row>
    <row r="7860" spans="1:10" x14ac:dyDescent="0.2">
      <c r="A7860" s="147">
        <v>4</v>
      </c>
      <c r="B7860" s="149" t="s">
        <v>24470</v>
      </c>
      <c r="C7860" s="147" t="s">
        <v>2277</v>
      </c>
      <c r="D7860" s="147" t="s">
        <v>24469</v>
      </c>
      <c r="E7860" s="147" t="s">
        <v>2246</v>
      </c>
      <c r="G7860" s="147">
        <v>0</v>
      </c>
      <c r="I7860" s="147">
        <v>4</v>
      </c>
      <c r="J7860" s="147">
        <v>1194279</v>
      </c>
    </row>
    <row r="7861" spans="1:10" x14ac:dyDescent="0.2">
      <c r="A7861" s="147">
        <v>6</v>
      </c>
      <c r="B7861" s="149" t="s">
        <v>24468</v>
      </c>
      <c r="C7861" s="147" t="s">
        <v>2242</v>
      </c>
      <c r="D7861" s="147" t="s">
        <v>24467</v>
      </c>
      <c r="E7861" s="147" t="s">
        <v>2240</v>
      </c>
      <c r="G7861" s="147">
        <v>0</v>
      </c>
      <c r="I7861" s="147">
        <v>5</v>
      </c>
      <c r="J7861" s="147">
        <v>2570717</v>
      </c>
    </row>
    <row r="7862" spans="1:10" x14ac:dyDescent="0.2">
      <c r="A7862" s="147">
        <v>4</v>
      </c>
      <c r="B7862" s="149" t="s">
        <v>24465</v>
      </c>
      <c r="C7862" s="147" t="s">
        <v>2242</v>
      </c>
      <c r="D7862" s="147" t="s">
        <v>24466</v>
      </c>
      <c r="E7862" s="147" t="s">
        <v>2246</v>
      </c>
      <c r="G7862" s="147">
        <v>0</v>
      </c>
      <c r="I7862" s="147">
        <v>4</v>
      </c>
      <c r="J7862" s="147">
        <v>2570671</v>
      </c>
    </row>
    <row r="7863" spans="1:10" x14ac:dyDescent="0.2">
      <c r="A7863" s="147">
        <v>4</v>
      </c>
      <c r="B7863" s="149" t="s">
        <v>24465</v>
      </c>
      <c r="C7863" s="147" t="s">
        <v>2261</v>
      </c>
      <c r="D7863" s="147" t="s">
        <v>24464</v>
      </c>
      <c r="E7863" s="147" t="s">
        <v>2246</v>
      </c>
      <c r="G7863" s="147">
        <v>0</v>
      </c>
      <c r="I7863" s="147">
        <v>4</v>
      </c>
      <c r="J7863" s="147">
        <v>1194289</v>
      </c>
    </row>
    <row r="7864" spans="1:10" x14ac:dyDescent="0.2">
      <c r="A7864" s="147">
        <v>6</v>
      </c>
      <c r="B7864" s="149" t="s">
        <v>24463</v>
      </c>
      <c r="C7864" s="147" t="s">
        <v>2242</v>
      </c>
      <c r="D7864" s="147" t="s">
        <v>24462</v>
      </c>
      <c r="E7864" s="147" t="s">
        <v>2240</v>
      </c>
      <c r="G7864" s="147">
        <v>0</v>
      </c>
      <c r="I7864" s="147">
        <v>5</v>
      </c>
      <c r="J7864" s="147">
        <v>2570723</v>
      </c>
    </row>
    <row r="7865" spans="1:10" x14ac:dyDescent="0.2">
      <c r="A7865" s="147">
        <v>6</v>
      </c>
      <c r="B7865" s="149" t="s">
        <v>24461</v>
      </c>
      <c r="C7865" s="147" t="s">
        <v>2242</v>
      </c>
      <c r="D7865" s="147" t="s">
        <v>24460</v>
      </c>
      <c r="E7865" s="147" t="s">
        <v>2240</v>
      </c>
      <c r="G7865" s="147">
        <v>0</v>
      </c>
      <c r="I7865" s="147">
        <v>5</v>
      </c>
      <c r="J7865" s="147">
        <v>2570729</v>
      </c>
    </row>
    <row r="7866" spans="1:10" x14ac:dyDescent="0.2">
      <c r="A7866" s="147">
        <v>6</v>
      </c>
      <c r="B7866" s="149" t="s">
        <v>24459</v>
      </c>
      <c r="C7866" s="147" t="s">
        <v>2242</v>
      </c>
      <c r="D7866" s="147" t="s">
        <v>24458</v>
      </c>
      <c r="E7866" s="147" t="s">
        <v>2240</v>
      </c>
      <c r="G7866" s="147">
        <v>0</v>
      </c>
      <c r="I7866" s="147">
        <v>5</v>
      </c>
      <c r="J7866" s="147">
        <v>2570720</v>
      </c>
    </row>
    <row r="7867" spans="1:10" x14ac:dyDescent="0.2">
      <c r="A7867" s="147">
        <v>6</v>
      </c>
      <c r="B7867" s="149" t="s">
        <v>24457</v>
      </c>
      <c r="C7867" s="147" t="s">
        <v>2242</v>
      </c>
      <c r="D7867" s="147" t="s">
        <v>24456</v>
      </c>
      <c r="E7867" s="147" t="s">
        <v>2240</v>
      </c>
      <c r="G7867" s="147">
        <v>0</v>
      </c>
      <c r="I7867" s="147">
        <v>5</v>
      </c>
      <c r="J7867" s="147">
        <v>2570722</v>
      </c>
    </row>
    <row r="7868" spans="1:10" x14ac:dyDescent="0.2">
      <c r="A7868" s="147">
        <v>6</v>
      </c>
      <c r="B7868" s="149" t="s">
        <v>24455</v>
      </c>
      <c r="C7868" s="147" t="s">
        <v>2242</v>
      </c>
      <c r="D7868" s="147" t="s">
        <v>24454</v>
      </c>
      <c r="E7868" s="147" t="s">
        <v>2240</v>
      </c>
      <c r="G7868" s="147">
        <v>0</v>
      </c>
      <c r="I7868" s="147">
        <v>5</v>
      </c>
      <c r="J7868" s="147">
        <v>2570732</v>
      </c>
    </row>
    <row r="7869" spans="1:10" x14ac:dyDescent="0.2">
      <c r="A7869" s="147">
        <v>4</v>
      </c>
      <c r="B7869" s="149" t="s">
        <v>24452</v>
      </c>
      <c r="C7869" s="147" t="s">
        <v>2242</v>
      </c>
      <c r="D7869" s="147" t="s">
        <v>24453</v>
      </c>
      <c r="E7869" s="147" t="s">
        <v>2246</v>
      </c>
      <c r="G7869" s="147">
        <v>0</v>
      </c>
      <c r="I7869" s="147">
        <v>4</v>
      </c>
      <c r="J7869" s="147">
        <v>2570681</v>
      </c>
    </row>
    <row r="7870" spans="1:10" x14ac:dyDescent="0.2">
      <c r="A7870" s="147">
        <v>4</v>
      </c>
      <c r="B7870" s="149" t="s">
        <v>24452</v>
      </c>
      <c r="C7870" s="147" t="s">
        <v>2261</v>
      </c>
      <c r="D7870" s="147" t="s">
        <v>24451</v>
      </c>
      <c r="E7870" s="147" t="s">
        <v>2246</v>
      </c>
      <c r="G7870" s="147">
        <v>0</v>
      </c>
      <c r="I7870" s="147">
        <v>4</v>
      </c>
      <c r="J7870" s="147">
        <v>1194272</v>
      </c>
    </row>
    <row r="7871" spans="1:10" x14ac:dyDescent="0.2">
      <c r="A7871" s="147">
        <v>6</v>
      </c>
      <c r="B7871" s="149" t="s">
        <v>24450</v>
      </c>
      <c r="C7871" s="147" t="s">
        <v>2242</v>
      </c>
      <c r="D7871" s="147" t="s">
        <v>24449</v>
      </c>
      <c r="E7871" s="147" t="s">
        <v>2240</v>
      </c>
      <c r="G7871" s="147">
        <v>0</v>
      </c>
      <c r="I7871" s="147">
        <v>5</v>
      </c>
      <c r="J7871" s="147">
        <v>2570743</v>
      </c>
    </row>
    <row r="7872" spans="1:10" x14ac:dyDescent="0.2">
      <c r="A7872" s="147">
        <v>6</v>
      </c>
      <c r="B7872" s="149" t="s">
        <v>24448</v>
      </c>
      <c r="C7872" s="147" t="s">
        <v>2242</v>
      </c>
      <c r="D7872" s="147" t="s">
        <v>24447</v>
      </c>
      <c r="E7872" s="147" t="s">
        <v>2240</v>
      </c>
      <c r="G7872" s="147">
        <v>0</v>
      </c>
      <c r="I7872" s="147">
        <v>5</v>
      </c>
      <c r="J7872" s="147">
        <v>2570738</v>
      </c>
    </row>
    <row r="7873" spans="1:10" x14ac:dyDescent="0.2">
      <c r="A7873" s="147">
        <v>6</v>
      </c>
      <c r="B7873" s="149" t="s">
        <v>24446</v>
      </c>
      <c r="C7873" s="147" t="s">
        <v>2242</v>
      </c>
      <c r="D7873" s="147" t="s">
        <v>24445</v>
      </c>
      <c r="E7873" s="147" t="s">
        <v>2240</v>
      </c>
      <c r="G7873" s="147">
        <v>0</v>
      </c>
      <c r="I7873" s="147">
        <v>5</v>
      </c>
      <c r="J7873" s="147">
        <v>2570744</v>
      </c>
    </row>
    <row r="7874" spans="1:10" x14ac:dyDescent="0.2">
      <c r="A7874" s="147">
        <v>6</v>
      </c>
      <c r="B7874" s="149" t="s">
        <v>24444</v>
      </c>
      <c r="C7874" s="147" t="s">
        <v>2242</v>
      </c>
      <c r="D7874" s="147" t="s">
        <v>24443</v>
      </c>
      <c r="E7874" s="147" t="s">
        <v>2240</v>
      </c>
      <c r="G7874" s="147">
        <v>0</v>
      </c>
      <c r="I7874" s="147">
        <v>5</v>
      </c>
      <c r="J7874" s="147">
        <v>2570739</v>
      </c>
    </row>
    <row r="7875" spans="1:10" x14ac:dyDescent="0.2">
      <c r="A7875" s="147">
        <v>4</v>
      </c>
      <c r="B7875" s="149" t="s">
        <v>24440</v>
      </c>
      <c r="C7875" s="147" t="s">
        <v>2242</v>
      </c>
      <c r="D7875" s="147" t="s">
        <v>24442</v>
      </c>
      <c r="E7875" s="147" t="s">
        <v>2246</v>
      </c>
      <c r="G7875" s="147">
        <v>0</v>
      </c>
      <c r="I7875" s="147">
        <v>4</v>
      </c>
      <c r="J7875" s="147">
        <v>2570667</v>
      </c>
    </row>
    <row r="7876" spans="1:10" x14ac:dyDescent="0.2">
      <c r="A7876" s="147">
        <v>4</v>
      </c>
      <c r="B7876" s="149" t="s">
        <v>24440</v>
      </c>
      <c r="C7876" s="147" t="s">
        <v>2277</v>
      </c>
      <c r="D7876" s="147" t="s">
        <v>24441</v>
      </c>
      <c r="E7876" s="147" t="s">
        <v>2246</v>
      </c>
      <c r="G7876" s="147">
        <v>0</v>
      </c>
      <c r="I7876" s="147">
        <v>4</v>
      </c>
      <c r="J7876" s="147">
        <v>1194268</v>
      </c>
    </row>
    <row r="7877" spans="1:10" x14ac:dyDescent="0.2">
      <c r="A7877" s="147">
        <v>4</v>
      </c>
      <c r="B7877" s="149" t="s">
        <v>24440</v>
      </c>
      <c r="C7877" s="147" t="s">
        <v>2277</v>
      </c>
      <c r="D7877" s="147" t="s">
        <v>24439</v>
      </c>
      <c r="E7877" s="147" t="s">
        <v>2246</v>
      </c>
      <c r="G7877" s="147">
        <v>0</v>
      </c>
      <c r="I7877" s="147">
        <v>4</v>
      </c>
      <c r="J7877" s="147">
        <v>1194284</v>
      </c>
    </row>
    <row r="7878" spans="1:10" x14ac:dyDescent="0.2">
      <c r="A7878" s="147">
        <v>5</v>
      </c>
      <c r="B7878" s="149" t="s">
        <v>24438</v>
      </c>
      <c r="C7878" s="147" t="s">
        <v>2242</v>
      </c>
      <c r="D7878" s="147" t="s">
        <v>24437</v>
      </c>
      <c r="E7878" s="147" t="s">
        <v>2246</v>
      </c>
      <c r="G7878" s="147">
        <v>0</v>
      </c>
      <c r="I7878" s="147">
        <v>5</v>
      </c>
      <c r="J7878" s="147">
        <v>2570747</v>
      </c>
    </row>
    <row r="7879" spans="1:10" x14ac:dyDescent="0.2">
      <c r="A7879" s="147">
        <v>6</v>
      </c>
      <c r="B7879" s="149" t="s">
        <v>24434</v>
      </c>
      <c r="C7879" s="147" t="s">
        <v>2242</v>
      </c>
      <c r="D7879" s="147" t="s">
        <v>24436</v>
      </c>
      <c r="E7879" s="147" t="s">
        <v>2240</v>
      </c>
      <c r="G7879" s="147">
        <v>0</v>
      </c>
      <c r="I7879" s="147">
        <v>6</v>
      </c>
      <c r="J7879" s="147">
        <v>2570751</v>
      </c>
    </row>
    <row r="7880" spans="1:10" x14ac:dyDescent="0.2">
      <c r="A7880" s="147">
        <v>6</v>
      </c>
      <c r="B7880" s="149" t="s">
        <v>24434</v>
      </c>
      <c r="C7880" s="147" t="s">
        <v>2261</v>
      </c>
      <c r="D7880" s="147" t="s">
        <v>24435</v>
      </c>
      <c r="E7880" s="147" t="s">
        <v>2246</v>
      </c>
      <c r="G7880" s="147">
        <v>0</v>
      </c>
      <c r="I7880" s="147">
        <v>6</v>
      </c>
      <c r="J7880" s="147">
        <v>1194302</v>
      </c>
    </row>
    <row r="7881" spans="1:10" x14ac:dyDescent="0.2">
      <c r="A7881" s="147">
        <v>6</v>
      </c>
      <c r="B7881" s="149" t="s">
        <v>24434</v>
      </c>
      <c r="C7881" s="147" t="s">
        <v>2261</v>
      </c>
      <c r="D7881" s="147" t="s">
        <v>24433</v>
      </c>
      <c r="E7881" s="147" t="s">
        <v>2246</v>
      </c>
      <c r="G7881" s="147">
        <v>0</v>
      </c>
      <c r="I7881" s="147">
        <v>6</v>
      </c>
      <c r="J7881" s="147">
        <v>1194300</v>
      </c>
    </row>
    <row r="7882" spans="1:10" x14ac:dyDescent="0.2">
      <c r="A7882" s="147">
        <v>4</v>
      </c>
      <c r="B7882" s="149" t="s">
        <v>24431</v>
      </c>
      <c r="C7882" s="147" t="s">
        <v>2242</v>
      </c>
      <c r="D7882" s="147" t="s">
        <v>24432</v>
      </c>
      <c r="E7882" s="147" t="s">
        <v>2246</v>
      </c>
      <c r="G7882" s="147">
        <v>0</v>
      </c>
      <c r="I7882" s="147">
        <v>4</v>
      </c>
      <c r="J7882" s="147">
        <v>2570687</v>
      </c>
    </row>
    <row r="7883" spans="1:10" x14ac:dyDescent="0.2">
      <c r="A7883" s="147">
        <v>4</v>
      </c>
      <c r="B7883" s="149" t="s">
        <v>24431</v>
      </c>
      <c r="C7883" s="147" t="s">
        <v>2277</v>
      </c>
      <c r="D7883" s="147" t="s">
        <v>24430</v>
      </c>
      <c r="E7883" s="147" t="s">
        <v>2246</v>
      </c>
      <c r="G7883" s="147">
        <v>0</v>
      </c>
      <c r="I7883" s="147">
        <v>4</v>
      </c>
      <c r="J7883" s="147">
        <v>1194288</v>
      </c>
    </row>
    <row r="7884" spans="1:10" x14ac:dyDescent="0.2">
      <c r="A7884" s="147">
        <v>6</v>
      </c>
      <c r="B7884" s="149" t="s">
        <v>24429</v>
      </c>
      <c r="C7884" s="147" t="s">
        <v>2242</v>
      </c>
      <c r="D7884" s="147" t="s">
        <v>24428</v>
      </c>
      <c r="E7884" s="147" t="s">
        <v>2240</v>
      </c>
      <c r="G7884" s="147">
        <v>0</v>
      </c>
      <c r="I7884" s="147">
        <v>5</v>
      </c>
      <c r="J7884" s="147">
        <v>2570758</v>
      </c>
    </row>
    <row r="7885" spans="1:10" x14ac:dyDescent="0.2">
      <c r="A7885" s="147">
        <v>6</v>
      </c>
      <c r="B7885" s="149" t="s">
        <v>24427</v>
      </c>
      <c r="C7885" s="147" t="s">
        <v>2242</v>
      </c>
      <c r="D7885" s="147" t="s">
        <v>24426</v>
      </c>
      <c r="E7885" s="147" t="s">
        <v>2240</v>
      </c>
      <c r="G7885" s="147">
        <v>0</v>
      </c>
      <c r="I7885" s="147">
        <v>5</v>
      </c>
      <c r="J7885" s="147">
        <v>2570768</v>
      </c>
    </row>
    <row r="7886" spans="1:10" x14ac:dyDescent="0.2">
      <c r="A7886" s="147">
        <v>6</v>
      </c>
      <c r="B7886" s="149" t="s">
        <v>24425</v>
      </c>
      <c r="C7886" s="147" t="s">
        <v>2242</v>
      </c>
      <c r="D7886" s="147" t="s">
        <v>24424</v>
      </c>
      <c r="E7886" s="147" t="s">
        <v>2240</v>
      </c>
      <c r="G7886" s="147">
        <v>0</v>
      </c>
      <c r="I7886" s="147">
        <v>5</v>
      </c>
      <c r="J7886" s="147">
        <v>2570762</v>
      </c>
    </row>
    <row r="7887" spans="1:10" x14ac:dyDescent="0.2">
      <c r="A7887" s="147">
        <v>6</v>
      </c>
      <c r="B7887" s="149" t="s">
        <v>24423</v>
      </c>
      <c r="C7887" s="147" t="s">
        <v>2242</v>
      </c>
      <c r="D7887" s="147" t="s">
        <v>24422</v>
      </c>
      <c r="E7887" s="147" t="s">
        <v>2240</v>
      </c>
      <c r="G7887" s="147">
        <v>0</v>
      </c>
      <c r="I7887" s="147">
        <v>5</v>
      </c>
      <c r="J7887" s="147">
        <v>2570760</v>
      </c>
    </row>
    <row r="7888" spans="1:10" x14ac:dyDescent="0.2">
      <c r="A7888" s="147">
        <v>6</v>
      </c>
      <c r="B7888" s="149" t="s">
        <v>24420</v>
      </c>
      <c r="C7888" s="147" t="s">
        <v>2242</v>
      </c>
      <c r="D7888" s="147" t="s">
        <v>24421</v>
      </c>
      <c r="E7888" s="147" t="s">
        <v>2240</v>
      </c>
      <c r="G7888" s="147">
        <v>0</v>
      </c>
      <c r="I7888" s="147">
        <v>5</v>
      </c>
      <c r="J7888" s="147">
        <v>2570754</v>
      </c>
    </row>
    <row r="7889" spans="1:10" x14ac:dyDescent="0.2">
      <c r="A7889" s="147">
        <v>6</v>
      </c>
      <c r="B7889" s="149" t="s">
        <v>24420</v>
      </c>
      <c r="C7889" s="147" t="s">
        <v>2261</v>
      </c>
      <c r="D7889" s="147" t="s">
        <v>2923</v>
      </c>
      <c r="E7889" s="147" t="s">
        <v>2246</v>
      </c>
      <c r="G7889" s="147">
        <v>0</v>
      </c>
      <c r="I7889" s="147">
        <v>5</v>
      </c>
      <c r="J7889" s="147">
        <v>1194306</v>
      </c>
    </row>
    <row r="7890" spans="1:10" x14ac:dyDescent="0.2">
      <c r="A7890" s="147">
        <v>6</v>
      </c>
      <c r="B7890" s="149" t="s">
        <v>24418</v>
      </c>
      <c r="C7890" s="147" t="s">
        <v>2242</v>
      </c>
      <c r="D7890" s="147" t="s">
        <v>24419</v>
      </c>
      <c r="E7890" s="147" t="s">
        <v>2240</v>
      </c>
      <c r="G7890" s="147">
        <v>0</v>
      </c>
      <c r="I7890" s="147">
        <v>5</v>
      </c>
      <c r="J7890" s="147">
        <v>2570766</v>
      </c>
    </row>
    <row r="7891" spans="1:10" x14ac:dyDescent="0.2">
      <c r="A7891" s="147">
        <v>6</v>
      </c>
      <c r="B7891" s="149" t="s">
        <v>24418</v>
      </c>
      <c r="C7891" s="147" t="s">
        <v>2261</v>
      </c>
      <c r="D7891" s="147" t="s">
        <v>2923</v>
      </c>
      <c r="E7891" s="147" t="s">
        <v>2246</v>
      </c>
      <c r="G7891" s="147">
        <v>0</v>
      </c>
      <c r="I7891" s="147">
        <v>5</v>
      </c>
      <c r="J7891" s="147">
        <v>1194309</v>
      </c>
    </row>
    <row r="7892" spans="1:10" x14ac:dyDescent="0.2">
      <c r="A7892" s="147">
        <v>4</v>
      </c>
      <c r="B7892" s="149" t="s">
        <v>24417</v>
      </c>
      <c r="C7892" s="147" t="s">
        <v>2242</v>
      </c>
      <c r="D7892" s="147" t="s">
        <v>24416</v>
      </c>
      <c r="E7892" s="147" t="s">
        <v>2246</v>
      </c>
      <c r="G7892" s="147">
        <v>0</v>
      </c>
      <c r="I7892" s="147">
        <v>4</v>
      </c>
      <c r="J7892" s="147">
        <v>2570693</v>
      </c>
    </row>
    <row r="7893" spans="1:10" x14ac:dyDescent="0.2">
      <c r="A7893" s="147">
        <v>5</v>
      </c>
      <c r="B7893" s="149" t="s">
        <v>24415</v>
      </c>
      <c r="C7893" s="147" t="s">
        <v>2242</v>
      </c>
      <c r="D7893" s="147" t="s">
        <v>24414</v>
      </c>
      <c r="E7893" s="147" t="s">
        <v>2246</v>
      </c>
      <c r="G7893" s="147">
        <v>0</v>
      </c>
      <c r="I7893" s="147">
        <v>5</v>
      </c>
      <c r="J7893" s="147">
        <v>2570770</v>
      </c>
    </row>
    <row r="7894" spans="1:10" x14ac:dyDescent="0.2">
      <c r="A7894" s="147">
        <v>6</v>
      </c>
      <c r="B7894" s="149" t="s">
        <v>24413</v>
      </c>
      <c r="C7894" s="147" t="s">
        <v>2242</v>
      </c>
      <c r="D7894" s="147" t="s">
        <v>24412</v>
      </c>
      <c r="E7894" s="147" t="s">
        <v>2240</v>
      </c>
      <c r="G7894" s="147">
        <v>0</v>
      </c>
      <c r="I7894" s="147">
        <v>6</v>
      </c>
      <c r="J7894" s="147">
        <v>2570775</v>
      </c>
    </row>
    <row r="7895" spans="1:10" x14ac:dyDescent="0.2">
      <c r="A7895" s="147">
        <v>6</v>
      </c>
      <c r="B7895" s="149" t="s">
        <v>24411</v>
      </c>
      <c r="C7895" s="147" t="s">
        <v>2242</v>
      </c>
      <c r="D7895" s="147" t="s">
        <v>24410</v>
      </c>
      <c r="E7895" s="147" t="s">
        <v>2240</v>
      </c>
      <c r="G7895" s="147">
        <v>0</v>
      </c>
      <c r="I7895" s="147">
        <v>6</v>
      </c>
      <c r="J7895" s="147">
        <v>2570777</v>
      </c>
    </row>
    <row r="7896" spans="1:10" x14ac:dyDescent="0.2">
      <c r="A7896" s="147">
        <v>6</v>
      </c>
      <c r="B7896" s="149" t="s">
        <v>24409</v>
      </c>
      <c r="C7896" s="147" t="s">
        <v>2242</v>
      </c>
      <c r="D7896" s="147" t="s">
        <v>24408</v>
      </c>
      <c r="E7896" s="147" t="s">
        <v>2240</v>
      </c>
      <c r="G7896" s="147">
        <v>0</v>
      </c>
      <c r="I7896" s="147">
        <v>6</v>
      </c>
      <c r="J7896" s="147">
        <v>2570786</v>
      </c>
    </row>
    <row r="7897" spans="1:10" x14ac:dyDescent="0.2">
      <c r="A7897" s="147">
        <v>6</v>
      </c>
      <c r="B7897" s="149" t="s">
        <v>24407</v>
      </c>
      <c r="C7897" s="147" t="s">
        <v>2242</v>
      </c>
      <c r="D7897" s="147" t="s">
        <v>24406</v>
      </c>
      <c r="E7897" s="147" t="s">
        <v>2240</v>
      </c>
      <c r="G7897" s="147">
        <v>0</v>
      </c>
      <c r="I7897" s="147">
        <v>6</v>
      </c>
      <c r="J7897" s="147">
        <v>2570780</v>
      </c>
    </row>
    <row r="7898" spans="1:10" x14ac:dyDescent="0.2">
      <c r="A7898" s="147">
        <v>6</v>
      </c>
      <c r="B7898" s="149" t="s">
        <v>24404</v>
      </c>
      <c r="C7898" s="147" t="s">
        <v>2242</v>
      </c>
      <c r="D7898" s="147" t="s">
        <v>24405</v>
      </c>
      <c r="E7898" s="147" t="s">
        <v>2240</v>
      </c>
      <c r="G7898" s="147">
        <v>0</v>
      </c>
      <c r="I7898" s="147">
        <v>6</v>
      </c>
      <c r="J7898" s="147">
        <v>2570787</v>
      </c>
    </row>
    <row r="7899" spans="1:10" x14ac:dyDescent="0.2">
      <c r="A7899" s="147">
        <v>6</v>
      </c>
      <c r="B7899" s="149" t="s">
        <v>24404</v>
      </c>
      <c r="C7899" s="147" t="s">
        <v>2261</v>
      </c>
      <c r="D7899" s="147" t="s">
        <v>2923</v>
      </c>
      <c r="E7899" s="147" t="s">
        <v>2246</v>
      </c>
      <c r="G7899" s="147">
        <v>0</v>
      </c>
      <c r="I7899" s="147">
        <v>6</v>
      </c>
      <c r="J7899" s="147">
        <v>1194311</v>
      </c>
    </row>
    <row r="7900" spans="1:10" x14ac:dyDescent="0.2">
      <c r="A7900" s="147">
        <v>4</v>
      </c>
      <c r="B7900" s="149" t="s">
        <v>24402</v>
      </c>
      <c r="C7900" s="147" t="s">
        <v>2242</v>
      </c>
      <c r="D7900" s="147" t="s">
        <v>24403</v>
      </c>
      <c r="E7900" s="147" t="s">
        <v>2246</v>
      </c>
      <c r="G7900" s="147">
        <v>0</v>
      </c>
      <c r="I7900" s="147">
        <v>4</v>
      </c>
      <c r="J7900" s="147">
        <v>2570675</v>
      </c>
    </row>
    <row r="7901" spans="1:10" x14ac:dyDescent="0.2">
      <c r="A7901" s="147">
        <v>4</v>
      </c>
      <c r="B7901" s="149" t="s">
        <v>24402</v>
      </c>
      <c r="C7901" s="147" t="s">
        <v>2261</v>
      </c>
      <c r="D7901" s="147" t="s">
        <v>24381</v>
      </c>
      <c r="E7901" s="147" t="s">
        <v>2246</v>
      </c>
      <c r="G7901" s="147">
        <v>0</v>
      </c>
      <c r="I7901" s="147">
        <v>4</v>
      </c>
      <c r="J7901" s="147">
        <v>1194270</v>
      </c>
    </row>
    <row r="7902" spans="1:10" x14ac:dyDescent="0.2">
      <c r="A7902" s="147">
        <v>6</v>
      </c>
      <c r="B7902" s="149" t="s">
        <v>24401</v>
      </c>
      <c r="C7902" s="147" t="s">
        <v>2242</v>
      </c>
      <c r="D7902" s="147" t="s">
        <v>24400</v>
      </c>
      <c r="E7902" s="147" t="s">
        <v>2240</v>
      </c>
      <c r="G7902" s="147">
        <v>0</v>
      </c>
      <c r="I7902" s="147">
        <v>5</v>
      </c>
      <c r="J7902" s="147">
        <v>2570788</v>
      </c>
    </row>
    <row r="7903" spans="1:10" x14ac:dyDescent="0.2">
      <c r="A7903" s="147">
        <v>6</v>
      </c>
      <c r="B7903" s="149" t="s">
        <v>24399</v>
      </c>
      <c r="C7903" s="147" t="s">
        <v>2242</v>
      </c>
      <c r="D7903" s="147" t="s">
        <v>24398</v>
      </c>
      <c r="E7903" s="147" t="s">
        <v>2240</v>
      </c>
      <c r="G7903" s="147">
        <v>0</v>
      </c>
      <c r="I7903" s="147">
        <v>5</v>
      </c>
      <c r="J7903" s="147">
        <v>2570789</v>
      </c>
    </row>
    <row r="7904" spans="1:10" x14ac:dyDescent="0.2">
      <c r="A7904" s="147">
        <v>4</v>
      </c>
      <c r="B7904" s="149" t="s">
        <v>24396</v>
      </c>
      <c r="C7904" s="147" t="s">
        <v>2242</v>
      </c>
      <c r="D7904" s="147" t="s">
        <v>24397</v>
      </c>
      <c r="E7904" s="147" t="s">
        <v>2246</v>
      </c>
      <c r="G7904" s="147">
        <v>0</v>
      </c>
      <c r="I7904" s="147">
        <v>4</v>
      </c>
      <c r="J7904" s="147">
        <v>2570672</v>
      </c>
    </row>
    <row r="7905" spans="1:10" x14ac:dyDescent="0.2">
      <c r="A7905" s="147">
        <v>4</v>
      </c>
      <c r="B7905" s="149" t="s">
        <v>24396</v>
      </c>
      <c r="C7905" s="147" t="s">
        <v>2261</v>
      </c>
      <c r="D7905" s="147" t="s">
        <v>24381</v>
      </c>
      <c r="E7905" s="147" t="s">
        <v>2246</v>
      </c>
      <c r="G7905" s="147">
        <v>0</v>
      </c>
      <c r="I7905" s="147">
        <v>4</v>
      </c>
      <c r="J7905" s="147">
        <v>1194285</v>
      </c>
    </row>
    <row r="7906" spans="1:10" x14ac:dyDescent="0.2">
      <c r="A7906" s="147">
        <v>5</v>
      </c>
      <c r="B7906" s="149" t="s">
        <v>24395</v>
      </c>
      <c r="C7906" s="147" t="s">
        <v>2242</v>
      </c>
      <c r="D7906" s="147" t="s">
        <v>24394</v>
      </c>
      <c r="E7906" s="147" t="s">
        <v>2246</v>
      </c>
      <c r="G7906" s="147">
        <v>0</v>
      </c>
      <c r="I7906" s="147">
        <v>5</v>
      </c>
      <c r="J7906" s="147">
        <v>2570799</v>
      </c>
    </row>
    <row r="7907" spans="1:10" x14ac:dyDescent="0.2">
      <c r="A7907" s="147">
        <v>6</v>
      </c>
      <c r="B7907" s="149" t="s">
        <v>24393</v>
      </c>
      <c r="C7907" s="147" t="s">
        <v>2242</v>
      </c>
      <c r="D7907" s="147" t="s">
        <v>24392</v>
      </c>
      <c r="E7907" s="147" t="s">
        <v>2240</v>
      </c>
      <c r="G7907" s="147">
        <v>0</v>
      </c>
      <c r="I7907" s="147">
        <v>6</v>
      </c>
      <c r="J7907" s="147">
        <v>2570811</v>
      </c>
    </row>
    <row r="7908" spans="1:10" x14ac:dyDescent="0.2">
      <c r="A7908" s="147">
        <v>6</v>
      </c>
      <c r="B7908" s="149" t="s">
        <v>24391</v>
      </c>
      <c r="C7908" s="147" t="s">
        <v>2242</v>
      </c>
      <c r="D7908" s="147" t="s">
        <v>24390</v>
      </c>
      <c r="E7908" s="147" t="s">
        <v>2240</v>
      </c>
      <c r="G7908" s="147">
        <v>0</v>
      </c>
      <c r="I7908" s="147">
        <v>6</v>
      </c>
      <c r="J7908" s="147">
        <v>2570809</v>
      </c>
    </row>
    <row r="7909" spans="1:10" x14ac:dyDescent="0.2">
      <c r="A7909" s="147">
        <v>6</v>
      </c>
      <c r="B7909" s="149" t="s">
        <v>24389</v>
      </c>
      <c r="C7909" s="147" t="s">
        <v>2242</v>
      </c>
      <c r="D7909" s="147" t="s">
        <v>24388</v>
      </c>
      <c r="E7909" s="147" t="s">
        <v>2240</v>
      </c>
      <c r="G7909" s="147">
        <v>0</v>
      </c>
      <c r="I7909" s="147">
        <v>5</v>
      </c>
      <c r="J7909" s="147">
        <v>2570802</v>
      </c>
    </row>
    <row r="7910" spans="1:10" x14ac:dyDescent="0.2">
      <c r="A7910" s="147">
        <v>6</v>
      </c>
      <c r="B7910" s="149" t="s">
        <v>24387</v>
      </c>
      <c r="C7910" s="147" t="s">
        <v>2242</v>
      </c>
      <c r="D7910" s="147" t="s">
        <v>24386</v>
      </c>
      <c r="E7910" s="147" t="s">
        <v>2240</v>
      </c>
      <c r="G7910" s="147">
        <v>0</v>
      </c>
      <c r="I7910" s="147">
        <v>5</v>
      </c>
      <c r="J7910" s="147">
        <v>2570796</v>
      </c>
    </row>
    <row r="7911" spans="1:10" x14ac:dyDescent="0.2">
      <c r="A7911" s="147">
        <v>6</v>
      </c>
      <c r="B7911" s="149" t="s">
        <v>24385</v>
      </c>
      <c r="C7911" s="147" t="s">
        <v>2242</v>
      </c>
      <c r="D7911" s="147" t="s">
        <v>24384</v>
      </c>
      <c r="E7911" s="147" t="s">
        <v>2240</v>
      </c>
      <c r="G7911" s="147">
        <v>0</v>
      </c>
      <c r="I7911" s="147">
        <v>5</v>
      </c>
      <c r="J7911" s="147">
        <v>2570795</v>
      </c>
    </row>
    <row r="7912" spans="1:10" x14ac:dyDescent="0.2">
      <c r="A7912" s="147">
        <v>4</v>
      </c>
      <c r="B7912" s="149" t="s">
        <v>24380</v>
      </c>
      <c r="C7912" s="147" t="s">
        <v>2242</v>
      </c>
      <c r="D7912" s="147" t="s">
        <v>24383</v>
      </c>
      <c r="E7912" s="147" t="s">
        <v>2246</v>
      </c>
      <c r="G7912" s="147">
        <v>0</v>
      </c>
      <c r="I7912" s="147">
        <v>4</v>
      </c>
      <c r="J7912" s="147">
        <v>2570688</v>
      </c>
    </row>
    <row r="7913" spans="1:10" x14ac:dyDescent="0.2">
      <c r="A7913" s="147">
        <v>4</v>
      </c>
      <c r="B7913" s="149" t="s">
        <v>24380</v>
      </c>
      <c r="C7913" s="147" t="s">
        <v>2261</v>
      </c>
      <c r="D7913" s="147" t="s">
        <v>24382</v>
      </c>
      <c r="E7913" s="147" t="s">
        <v>2246</v>
      </c>
      <c r="G7913" s="147">
        <v>0</v>
      </c>
      <c r="I7913" s="147">
        <v>4</v>
      </c>
      <c r="J7913" s="147">
        <v>1194282</v>
      </c>
    </row>
    <row r="7914" spans="1:10" x14ac:dyDescent="0.2">
      <c r="A7914" s="147">
        <v>4</v>
      </c>
      <c r="B7914" s="149" t="s">
        <v>24380</v>
      </c>
      <c r="C7914" s="147" t="s">
        <v>2261</v>
      </c>
      <c r="D7914" s="147" t="s">
        <v>24381</v>
      </c>
      <c r="E7914" s="147" t="s">
        <v>2246</v>
      </c>
      <c r="G7914" s="147">
        <v>0</v>
      </c>
      <c r="I7914" s="147">
        <v>4</v>
      </c>
      <c r="J7914" s="147">
        <v>1194283</v>
      </c>
    </row>
    <row r="7915" spans="1:10" x14ac:dyDescent="0.2">
      <c r="A7915" s="147">
        <v>4</v>
      </c>
      <c r="B7915" s="149" t="s">
        <v>24380</v>
      </c>
      <c r="C7915" s="147" t="s">
        <v>2261</v>
      </c>
      <c r="D7915" s="147" t="s">
        <v>24379</v>
      </c>
      <c r="E7915" s="147" t="s">
        <v>2246</v>
      </c>
      <c r="G7915" s="147">
        <v>0</v>
      </c>
      <c r="I7915" s="147">
        <v>4</v>
      </c>
      <c r="J7915" s="147">
        <v>1194263</v>
      </c>
    </row>
    <row r="7916" spans="1:10" x14ac:dyDescent="0.2">
      <c r="A7916" s="147">
        <v>6</v>
      </c>
      <c r="B7916" s="149" t="s">
        <v>24378</v>
      </c>
      <c r="C7916" s="147" t="s">
        <v>2242</v>
      </c>
      <c r="D7916" s="147" t="s">
        <v>24377</v>
      </c>
      <c r="E7916" s="147" t="s">
        <v>2240</v>
      </c>
      <c r="G7916" s="147">
        <v>0</v>
      </c>
      <c r="I7916" s="147">
        <v>5</v>
      </c>
      <c r="J7916" s="147">
        <v>2570812</v>
      </c>
    </row>
    <row r="7917" spans="1:10" x14ac:dyDescent="0.2">
      <c r="A7917" s="147">
        <v>3</v>
      </c>
      <c r="B7917" s="149" t="s">
        <v>24375</v>
      </c>
      <c r="C7917" s="147" t="s">
        <v>2242</v>
      </c>
      <c r="D7917" s="147" t="s">
        <v>24376</v>
      </c>
      <c r="E7917" s="147" t="s">
        <v>2240</v>
      </c>
      <c r="G7917" s="147">
        <v>0</v>
      </c>
      <c r="I7917" s="147">
        <v>3</v>
      </c>
      <c r="J7917" s="147">
        <v>2570652</v>
      </c>
    </row>
    <row r="7918" spans="1:10" x14ac:dyDescent="0.2">
      <c r="A7918" s="147">
        <v>3</v>
      </c>
      <c r="B7918" s="149" t="s">
        <v>24375</v>
      </c>
      <c r="C7918" s="147" t="s">
        <v>2277</v>
      </c>
      <c r="D7918" s="147" t="s">
        <v>24374</v>
      </c>
      <c r="E7918" s="147" t="s">
        <v>2246</v>
      </c>
      <c r="G7918" s="147">
        <v>0</v>
      </c>
      <c r="I7918" s="147">
        <v>3</v>
      </c>
      <c r="J7918" s="147">
        <v>1194245</v>
      </c>
    </row>
    <row r="7919" spans="1:10" x14ac:dyDescent="0.2">
      <c r="A7919" s="147">
        <v>3</v>
      </c>
      <c r="B7919" s="149" t="s">
        <v>24373</v>
      </c>
      <c r="C7919" s="147" t="s">
        <v>2242</v>
      </c>
      <c r="D7919" s="147" t="s">
        <v>24372</v>
      </c>
      <c r="E7919" s="147" t="s">
        <v>2240</v>
      </c>
      <c r="G7919" s="147">
        <v>0</v>
      </c>
      <c r="I7919" s="147">
        <v>3</v>
      </c>
      <c r="J7919" s="147">
        <v>2570653</v>
      </c>
    </row>
    <row r="7920" spans="1:10" x14ac:dyDescent="0.2">
      <c r="A7920" s="147">
        <v>3</v>
      </c>
      <c r="B7920" s="149" t="s">
        <v>24371</v>
      </c>
      <c r="C7920" s="147" t="s">
        <v>2242</v>
      </c>
      <c r="D7920" s="147" t="s">
        <v>24370</v>
      </c>
      <c r="E7920" s="147" t="s">
        <v>2246</v>
      </c>
      <c r="G7920" s="147">
        <v>0</v>
      </c>
      <c r="I7920" s="147">
        <v>3</v>
      </c>
      <c r="J7920" s="147">
        <v>2570648</v>
      </c>
    </row>
    <row r="7921" spans="1:10" x14ac:dyDescent="0.2">
      <c r="A7921" s="147">
        <v>4</v>
      </c>
      <c r="B7921" s="149" t="s">
        <v>24369</v>
      </c>
      <c r="C7921" s="147" t="s">
        <v>2242</v>
      </c>
      <c r="D7921" s="147" t="s">
        <v>24368</v>
      </c>
      <c r="E7921" s="147" t="s">
        <v>2240</v>
      </c>
      <c r="G7921" s="147">
        <v>0</v>
      </c>
      <c r="I7921" s="147">
        <v>4</v>
      </c>
      <c r="J7921" s="147">
        <v>2570818</v>
      </c>
    </row>
    <row r="7922" spans="1:10" x14ac:dyDescent="0.2">
      <c r="A7922" s="147">
        <v>4</v>
      </c>
      <c r="B7922" s="149" t="s">
        <v>24366</v>
      </c>
      <c r="C7922" s="147" t="s">
        <v>2242</v>
      </c>
      <c r="D7922" s="147" t="s">
        <v>24367</v>
      </c>
      <c r="E7922" s="147" t="s">
        <v>2240</v>
      </c>
      <c r="G7922" s="147">
        <v>0</v>
      </c>
      <c r="I7922" s="147">
        <v>4</v>
      </c>
      <c r="J7922" s="147">
        <v>2570820</v>
      </c>
    </row>
    <row r="7923" spans="1:10" x14ac:dyDescent="0.2">
      <c r="A7923" s="147">
        <v>4</v>
      </c>
      <c r="B7923" s="149" t="s">
        <v>24366</v>
      </c>
      <c r="C7923" s="147" t="s">
        <v>2261</v>
      </c>
      <c r="D7923" s="147" t="s">
        <v>24365</v>
      </c>
      <c r="E7923" s="147" t="s">
        <v>2246</v>
      </c>
      <c r="G7923" s="147">
        <v>0</v>
      </c>
      <c r="I7923" s="147">
        <v>4</v>
      </c>
      <c r="J7923" s="147">
        <v>1194314</v>
      </c>
    </row>
    <row r="7924" spans="1:10" x14ac:dyDescent="0.2">
      <c r="A7924" s="147">
        <v>4</v>
      </c>
      <c r="B7924" s="149" t="s">
        <v>24364</v>
      </c>
      <c r="C7924" s="147" t="s">
        <v>2242</v>
      </c>
      <c r="D7924" s="147" t="s">
        <v>24363</v>
      </c>
      <c r="E7924" s="147" t="s">
        <v>2240</v>
      </c>
      <c r="G7924" s="147">
        <v>0</v>
      </c>
      <c r="I7924" s="147">
        <v>4</v>
      </c>
      <c r="J7924" s="147">
        <v>2570821</v>
      </c>
    </row>
    <row r="7925" spans="1:10" x14ac:dyDescent="0.2">
      <c r="A7925" s="147">
        <v>4</v>
      </c>
      <c r="B7925" s="149" t="s">
        <v>24361</v>
      </c>
      <c r="C7925" s="147" t="s">
        <v>2242</v>
      </c>
      <c r="D7925" s="147" t="s">
        <v>24362</v>
      </c>
      <c r="E7925" s="147" t="s">
        <v>2240</v>
      </c>
      <c r="G7925" s="147">
        <v>0</v>
      </c>
      <c r="I7925" s="147">
        <v>4</v>
      </c>
      <c r="J7925" s="147">
        <v>2570819</v>
      </c>
    </row>
    <row r="7926" spans="1:10" x14ac:dyDescent="0.2">
      <c r="A7926" s="147">
        <v>4</v>
      </c>
      <c r="B7926" s="149" t="s">
        <v>24361</v>
      </c>
      <c r="C7926" s="147" t="s">
        <v>2277</v>
      </c>
      <c r="D7926" s="147" t="s">
        <v>24360</v>
      </c>
      <c r="E7926" s="147" t="s">
        <v>2246</v>
      </c>
      <c r="G7926" s="147">
        <v>0</v>
      </c>
      <c r="I7926" s="147">
        <v>4</v>
      </c>
      <c r="J7926" s="147">
        <v>1194317</v>
      </c>
    </row>
    <row r="7927" spans="1:10" x14ac:dyDescent="0.2">
      <c r="A7927" s="147">
        <v>4</v>
      </c>
      <c r="B7927" s="149" t="s">
        <v>24358</v>
      </c>
      <c r="C7927" s="147" t="s">
        <v>2242</v>
      </c>
      <c r="D7927" s="147" t="s">
        <v>24359</v>
      </c>
      <c r="E7927" s="147" t="s">
        <v>2240</v>
      </c>
      <c r="G7927" s="147">
        <v>0</v>
      </c>
      <c r="I7927" s="147">
        <v>4</v>
      </c>
      <c r="J7927" s="147">
        <v>2570827</v>
      </c>
    </row>
    <row r="7928" spans="1:10" x14ac:dyDescent="0.2">
      <c r="A7928" s="147">
        <v>4</v>
      </c>
      <c r="B7928" s="149" t="s">
        <v>24358</v>
      </c>
      <c r="C7928" s="147" t="s">
        <v>2277</v>
      </c>
      <c r="D7928" s="147" t="s">
        <v>24357</v>
      </c>
      <c r="E7928" s="147" t="s">
        <v>2246</v>
      </c>
      <c r="G7928" s="147">
        <v>0</v>
      </c>
      <c r="I7928" s="147">
        <v>4</v>
      </c>
      <c r="J7928" s="147">
        <v>1194324</v>
      </c>
    </row>
    <row r="7929" spans="1:10" x14ac:dyDescent="0.2">
      <c r="A7929" s="147">
        <v>3</v>
      </c>
      <c r="B7929" s="149" t="s">
        <v>24356</v>
      </c>
      <c r="C7929" s="147" t="s">
        <v>2242</v>
      </c>
      <c r="D7929" s="147" t="s">
        <v>24352</v>
      </c>
      <c r="E7929" s="147" t="s">
        <v>2246</v>
      </c>
      <c r="G7929" s="147">
        <v>0</v>
      </c>
      <c r="I7929" s="147">
        <v>3</v>
      </c>
      <c r="J7929" s="147">
        <v>2570656</v>
      </c>
    </row>
    <row r="7930" spans="1:10" x14ac:dyDescent="0.2">
      <c r="A7930" s="147">
        <v>3</v>
      </c>
      <c r="B7930" s="149" t="s">
        <v>24356</v>
      </c>
      <c r="C7930" s="147" t="s">
        <v>2446</v>
      </c>
      <c r="D7930" s="147" t="s">
        <v>24332</v>
      </c>
      <c r="E7930" s="147" t="s">
        <v>2246</v>
      </c>
      <c r="G7930" s="147">
        <v>0</v>
      </c>
      <c r="I7930" s="147">
        <v>3</v>
      </c>
      <c r="J7930" s="147">
        <v>1194259</v>
      </c>
    </row>
    <row r="7931" spans="1:10" x14ac:dyDescent="0.2">
      <c r="A7931" s="147">
        <v>3</v>
      </c>
      <c r="B7931" s="149" t="s">
        <v>24356</v>
      </c>
      <c r="C7931" s="147" t="s">
        <v>2277</v>
      </c>
      <c r="D7931" s="147" t="s">
        <v>24355</v>
      </c>
      <c r="E7931" s="147" t="s">
        <v>2246</v>
      </c>
      <c r="G7931" s="147">
        <v>0</v>
      </c>
      <c r="I7931" s="147">
        <v>3</v>
      </c>
      <c r="J7931" s="147">
        <v>1194249</v>
      </c>
    </row>
    <row r="7932" spans="1:10" x14ac:dyDescent="0.2">
      <c r="A7932" s="147">
        <v>4</v>
      </c>
      <c r="B7932" s="149" t="s">
        <v>24354</v>
      </c>
      <c r="C7932" s="147" t="s">
        <v>2242</v>
      </c>
      <c r="D7932" s="147" t="s">
        <v>24353</v>
      </c>
      <c r="E7932" s="147" t="s">
        <v>2240</v>
      </c>
      <c r="G7932" s="147">
        <v>0</v>
      </c>
      <c r="I7932" s="147">
        <v>4</v>
      </c>
      <c r="J7932" s="147">
        <v>2570835</v>
      </c>
    </row>
    <row r="7933" spans="1:10" x14ac:dyDescent="0.2">
      <c r="A7933" s="147">
        <v>4</v>
      </c>
      <c r="B7933" s="149" t="s">
        <v>24351</v>
      </c>
      <c r="C7933" s="147" t="s">
        <v>2242</v>
      </c>
      <c r="D7933" s="147" t="s">
        <v>24352</v>
      </c>
      <c r="E7933" s="147" t="s">
        <v>2246</v>
      </c>
      <c r="G7933" s="147">
        <v>0</v>
      </c>
      <c r="I7933" s="147">
        <v>4</v>
      </c>
      <c r="J7933" s="147">
        <v>2570833</v>
      </c>
    </row>
    <row r="7934" spans="1:10" x14ac:dyDescent="0.2">
      <c r="A7934" s="147">
        <v>4</v>
      </c>
      <c r="B7934" s="149" t="s">
        <v>24351</v>
      </c>
      <c r="C7934" s="147" t="s">
        <v>2277</v>
      </c>
      <c r="D7934" s="147" t="s">
        <v>24350</v>
      </c>
      <c r="E7934" s="147" t="s">
        <v>2246</v>
      </c>
      <c r="G7934" s="147">
        <v>0</v>
      </c>
      <c r="I7934" s="147">
        <v>4</v>
      </c>
      <c r="J7934" s="147">
        <v>1194327</v>
      </c>
    </row>
    <row r="7935" spans="1:10" x14ac:dyDescent="0.2">
      <c r="A7935" s="147">
        <v>5</v>
      </c>
      <c r="B7935" s="149" t="s">
        <v>24349</v>
      </c>
      <c r="C7935" s="147" t="s">
        <v>2242</v>
      </c>
      <c r="D7935" s="147" t="s">
        <v>24348</v>
      </c>
      <c r="E7935" s="147" t="s">
        <v>2246</v>
      </c>
      <c r="G7935" s="147">
        <v>0</v>
      </c>
      <c r="I7935" s="147">
        <v>5</v>
      </c>
      <c r="J7935" s="147">
        <v>2570841</v>
      </c>
    </row>
    <row r="7936" spans="1:10" x14ac:dyDescent="0.2">
      <c r="A7936" s="147">
        <v>6</v>
      </c>
      <c r="B7936" s="149" t="s">
        <v>24347</v>
      </c>
      <c r="C7936" s="147" t="s">
        <v>2242</v>
      </c>
      <c r="D7936" s="147" t="s">
        <v>24346</v>
      </c>
      <c r="E7936" s="147" t="s">
        <v>2240</v>
      </c>
      <c r="G7936" s="147">
        <v>0</v>
      </c>
      <c r="I7936" s="147">
        <v>6</v>
      </c>
      <c r="J7936" s="147">
        <v>2570851</v>
      </c>
    </row>
    <row r="7937" spans="1:10" x14ac:dyDescent="0.2">
      <c r="A7937" s="147">
        <v>6</v>
      </c>
      <c r="B7937" s="149" t="s">
        <v>24345</v>
      </c>
      <c r="C7937" s="147" t="s">
        <v>2242</v>
      </c>
      <c r="D7937" s="147" t="s">
        <v>24344</v>
      </c>
      <c r="E7937" s="147" t="s">
        <v>2240</v>
      </c>
      <c r="G7937" s="147">
        <v>0</v>
      </c>
      <c r="I7937" s="147">
        <v>5</v>
      </c>
      <c r="J7937" s="147">
        <v>2570846</v>
      </c>
    </row>
    <row r="7938" spans="1:10" x14ac:dyDescent="0.2">
      <c r="A7938" s="147">
        <v>6</v>
      </c>
      <c r="B7938" s="149" t="s">
        <v>24343</v>
      </c>
      <c r="C7938" s="147" t="s">
        <v>2242</v>
      </c>
      <c r="D7938" s="147" t="s">
        <v>24342</v>
      </c>
      <c r="E7938" s="147" t="s">
        <v>2240</v>
      </c>
      <c r="G7938" s="147">
        <v>0</v>
      </c>
      <c r="I7938" s="147">
        <v>5</v>
      </c>
      <c r="J7938" s="147">
        <v>2570850</v>
      </c>
    </row>
    <row r="7939" spans="1:10" x14ac:dyDescent="0.2">
      <c r="A7939" s="147">
        <v>6</v>
      </c>
      <c r="B7939" s="149" t="s">
        <v>24341</v>
      </c>
      <c r="C7939" s="147" t="s">
        <v>2242</v>
      </c>
      <c r="D7939" s="147" t="s">
        <v>24340</v>
      </c>
      <c r="E7939" s="147" t="s">
        <v>2240</v>
      </c>
      <c r="G7939" s="147">
        <v>0</v>
      </c>
      <c r="I7939" s="147">
        <v>5</v>
      </c>
      <c r="J7939" s="147">
        <v>2570845</v>
      </c>
    </row>
    <row r="7940" spans="1:10" x14ac:dyDescent="0.2">
      <c r="A7940" s="147">
        <v>4</v>
      </c>
      <c r="B7940" s="149" t="s">
        <v>24339</v>
      </c>
      <c r="C7940" s="147" t="s">
        <v>2242</v>
      </c>
      <c r="D7940" s="147" t="s">
        <v>24338</v>
      </c>
      <c r="E7940" s="147" t="s">
        <v>2240</v>
      </c>
      <c r="G7940" s="147">
        <v>0</v>
      </c>
      <c r="I7940" s="147">
        <v>4</v>
      </c>
      <c r="J7940" s="147">
        <v>2570836</v>
      </c>
    </row>
    <row r="7941" spans="1:10" x14ac:dyDescent="0.2">
      <c r="A7941" s="147">
        <v>3</v>
      </c>
      <c r="B7941" s="149" t="s">
        <v>24335</v>
      </c>
      <c r="C7941" s="147" t="s">
        <v>2242</v>
      </c>
      <c r="D7941" s="147" t="s">
        <v>24337</v>
      </c>
      <c r="E7941" s="147" t="s">
        <v>2240</v>
      </c>
      <c r="G7941" s="147">
        <v>0</v>
      </c>
      <c r="I7941" s="147">
        <v>3</v>
      </c>
      <c r="J7941" s="147">
        <v>2570657</v>
      </c>
    </row>
    <row r="7942" spans="1:10" x14ac:dyDescent="0.2">
      <c r="A7942" s="147">
        <v>3</v>
      </c>
      <c r="B7942" s="149" t="s">
        <v>24335</v>
      </c>
      <c r="C7942" s="147" t="s">
        <v>2261</v>
      </c>
      <c r="D7942" s="147" t="s">
        <v>24336</v>
      </c>
      <c r="E7942" s="147" t="s">
        <v>2246</v>
      </c>
      <c r="G7942" s="147">
        <v>0</v>
      </c>
      <c r="I7942" s="147">
        <v>3</v>
      </c>
      <c r="J7942" s="147">
        <v>1194243</v>
      </c>
    </row>
    <row r="7943" spans="1:10" x14ac:dyDescent="0.2">
      <c r="A7943" s="147">
        <v>3</v>
      </c>
      <c r="B7943" s="149" t="s">
        <v>24335</v>
      </c>
      <c r="C7943" s="147" t="s">
        <v>2446</v>
      </c>
      <c r="D7943" s="147" t="s">
        <v>24332</v>
      </c>
      <c r="E7943" s="147" t="s">
        <v>2246</v>
      </c>
      <c r="G7943" s="147">
        <v>0</v>
      </c>
      <c r="I7943" s="147">
        <v>3</v>
      </c>
      <c r="J7943" s="147">
        <v>1194256</v>
      </c>
    </row>
    <row r="7944" spans="1:10" x14ac:dyDescent="0.2">
      <c r="A7944" s="147">
        <v>3</v>
      </c>
      <c r="B7944" s="149" t="s">
        <v>24333</v>
      </c>
      <c r="C7944" s="147" t="s">
        <v>2242</v>
      </c>
      <c r="D7944" s="147" t="s">
        <v>24334</v>
      </c>
      <c r="E7944" s="147" t="s">
        <v>2246</v>
      </c>
      <c r="G7944" s="147">
        <v>0</v>
      </c>
      <c r="I7944" s="147">
        <v>3</v>
      </c>
      <c r="J7944" s="147">
        <v>2570649</v>
      </c>
    </row>
    <row r="7945" spans="1:10" x14ac:dyDescent="0.2">
      <c r="A7945" s="147">
        <v>3</v>
      </c>
      <c r="B7945" s="149" t="s">
        <v>24333</v>
      </c>
      <c r="C7945" s="147" t="s">
        <v>2446</v>
      </c>
      <c r="D7945" s="147" t="s">
        <v>24332</v>
      </c>
      <c r="E7945" s="147" t="s">
        <v>2246</v>
      </c>
      <c r="G7945" s="147">
        <v>0</v>
      </c>
      <c r="I7945" s="147">
        <v>3</v>
      </c>
      <c r="J7945" s="147">
        <v>1194258</v>
      </c>
    </row>
    <row r="7946" spans="1:10" x14ac:dyDescent="0.2">
      <c r="A7946" s="147">
        <v>4</v>
      </c>
      <c r="B7946" s="149" t="s">
        <v>24330</v>
      </c>
      <c r="C7946" s="147" t="s">
        <v>2242</v>
      </c>
      <c r="D7946" s="147" t="s">
        <v>24331</v>
      </c>
      <c r="E7946" s="147" t="s">
        <v>2246</v>
      </c>
      <c r="G7946" s="147">
        <v>0</v>
      </c>
      <c r="I7946" s="147">
        <v>4</v>
      </c>
      <c r="J7946" s="147">
        <v>2570859</v>
      </c>
    </row>
    <row r="7947" spans="1:10" x14ac:dyDescent="0.2">
      <c r="A7947" s="147">
        <v>4</v>
      </c>
      <c r="B7947" s="149" t="s">
        <v>24330</v>
      </c>
      <c r="C7947" s="147" t="s">
        <v>2277</v>
      </c>
      <c r="D7947" s="147" t="s">
        <v>16798</v>
      </c>
      <c r="E7947" s="147" t="s">
        <v>2246</v>
      </c>
      <c r="G7947" s="147">
        <v>0</v>
      </c>
      <c r="I7947" s="147">
        <v>4</v>
      </c>
      <c r="J7947" s="147">
        <v>1194333</v>
      </c>
    </row>
    <row r="7948" spans="1:10" x14ac:dyDescent="0.2">
      <c r="A7948" s="147">
        <v>5</v>
      </c>
      <c r="B7948" s="149" t="s">
        <v>24329</v>
      </c>
      <c r="C7948" s="147" t="s">
        <v>2242</v>
      </c>
      <c r="D7948" s="147" t="s">
        <v>24328</v>
      </c>
      <c r="E7948" s="147" t="s">
        <v>2246</v>
      </c>
      <c r="G7948" s="147">
        <v>0</v>
      </c>
      <c r="I7948" s="147">
        <v>5</v>
      </c>
      <c r="J7948" s="147">
        <v>2570879</v>
      </c>
    </row>
    <row r="7949" spans="1:10" x14ac:dyDescent="0.2">
      <c r="A7949" s="147">
        <v>6</v>
      </c>
      <c r="B7949" s="149" t="s">
        <v>24327</v>
      </c>
      <c r="C7949" s="147" t="s">
        <v>2242</v>
      </c>
      <c r="D7949" s="147" t="s">
        <v>24326</v>
      </c>
      <c r="E7949" s="147" t="s">
        <v>2240</v>
      </c>
      <c r="G7949" s="147">
        <v>0</v>
      </c>
      <c r="I7949" s="147">
        <v>6</v>
      </c>
      <c r="J7949" s="147">
        <v>2570885</v>
      </c>
    </row>
    <row r="7950" spans="1:10" x14ac:dyDescent="0.2">
      <c r="A7950" s="147">
        <v>6</v>
      </c>
      <c r="B7950" s="149" t="s">
        <v>24325</v>
      </c>
      <c r="C7950" s="147" t="s">
        <v>2242</v>
      </c>
      <c r="D7950" s="147" t="s">
        <v>24324</v>
      </c>
      <c r="E7950" s="147" t="s">
        <v>2240</v>
      </c>
      <c r="G7950" s="147">
        <v>0</v>
      </c>
      <c r="I7950" s="147">
        <v>6</v>
      </c>
      <c r="J7950" s="147">
        <v>2570889</v>
      </c>
    </row>
    <row r="7951" spans="1:10" x14ac:dyDescent="0.2">
      <c r="A7951" s="147">
        <v>6</v>
      </c>
      <c r="B7951" s="149" t="s">
        <v>24323</v>
      </c>
      <c r="C7951" s="147" t="s">
        <v>2242</v>
      </c>
      <c r="D7951" s="147" t="s">
        <v>24322</v>
      </c>
      <c r="E7951" s="147" t="s">
        <v>2240</v>
      </c>
      <c r="G7951" s="147">
        <v>0</v>
      </c>
      <c r="I7951" s="147">
        <v>6</v>
      </c>
      <c r="J7951" s="147">
        <v>2570892</v>
      </c>
    </row>
    <row r="7952" spans="1:10" x14ac:dyDescent="0.2">
      <c r="A7952" s="147">
        <v>6</v>
      </c>
      <c r="B7952" s="149" t="s">
        <v>24321</v>
      </c>
      <c r="C7952" s="147" t="s">
        <v>2242</v>
      </c>
      <c r="D7952" s="147" t="s">
        <v>24320</v>
      </c>
      <c r="E7952" s="147" t="s">
        <v>2240</v>
      </c>
      <c r="G7952" s="147">
        <v>0</v>
      </c>
      <c r="I7952" s="147">
        <v>6</v>
      </c>
      <c r="J7952" s="147">
        <v>2570887</v>
      </c>
    </row>
    <row r="7953" spans="1:10" x14ac:dyDescent="0.2">
      <c r="A7953" s="147">
        <v>5</v>
      </c>
      <c r="B7953" s="149" t="s">
        <v>24319</v>
      </c>
      <c r="C7953" s="147" t="s">
        <v>2242</v>
      </c>
      <c r="D7953" s="147" t="s">
        <v>24318</v>
      </c>
      <c r="E7953" s="147" t="s">
        <v>2246</v>
      </c>
      <c r="G7953" s="147">
        <v>0</v>
      </c>
      <c r="I7953" s="147">
        <v>5</v>
      </c>
      <c r="J7953" s="147">
        <v>2570877</v>
      </c>
    </row>
    <row r="7954" spans="1:10" x14ac:dyDescent="0.2">
      <c r="A7954" s="147">
        <v>6</v>
      </c>
      <c r="B7954" s="149" t="s">
        <v>24317</v>
      </c>
      <c r="C7954" s="147" t="s">
        <v>2242</v>
      </c>
      <c r="D7954" s="147" t="s">
        <v>24316</v>
      </c>
      <c r="E7954" s="147" t="s">
        <v>2240</v>
      </c>
      <c r="G7954" s="147">
        <v>0</v>
      </c>
      <c r="I7954" s="147">
        <v>6</v>
      </c>
      <c r="J7954" s="147">
        <v>2570893</v>
      </c>
    </row>
    <row r="7955" spans="1:10" x14ac:dyDescent="0.2">
      <c r="A7955" s="147">
        <v>4</v>
      </c>
      <c r="B7955" s="149" t="s">
        <v>24314</v>
      </c>
      <c r="C7955" s="147" t="s">
        <v>2242</v>
      </c>
      <c r="D7955" s="147" t="s">
        <v>24315</v>
      </c>
      <c r="E7955" s="147" t="s">
        <v>2240</v>
      </c>
      <c r="G7955" s="147">
        <v>0</v>
      </c>
      <c r="I7955" s="147">
        <v>4</v>
      </c>
      <c r="J7955" s="147">
        <v>2570861</v>
      </c>
    </row>
    <row r="7956" spans="1:10" x14ac:dyDescent="0.2">
      <c r="A7956" s="147">
        <v>4</v>
      </c>
      <c r="B7956" s="149" t="s">
        <v>24314</v>
      </c>
      <c r="C7956" s="147" t="s">
        <v>2277</v>
      </c>
      <c r="D7956" s="147" t="s">
        <v>24313</v>
      </c>
      <c r="E7956" s="147" t="s">
        <v>2246</v>
      </c>
      <c r="G7956" s="147">
        <v>0</v>
      </c>
      <c r="I7956" s="147">
        <v>4</v>
      </c>
      <c r="J7956" s="147">
        <v>1194332</v>
      </c>
    </row>
    <row r="7957" spans="1:10" x14ac:dyDescent="0.2">
      <c r="A7957" s="147">
        <v>4</v>
      </c>
      <c r="B7957" s="149" t="s">
        <v>24312</v>
      </c>
      <c r="C7957" s="147" t="s">
        <v>2242</v>
      </c>
      <c r="D7957" s="147" t="s">
        <v>24311</v>
      </c>
      <c r="E7957" s="147" t="s">
        <v>2240</v>
      </c>
      <c r="G7957" s="147">
        <v>0</v>
      </c>
      <c r="I7957" s="147">
        <v>4</v>
      </c>
      <c r="J7957" s="147">
        <v>2570867</v>
      </c>
    </row>
    <row r="7958" spans="1:10" x14ac:dyDescent="0.2">
      <c r="A7958" s="147">
        <v>4</v>
      </c>
      <c r="B7958" s="149" t="s">
        <v>24309</v>
      </c>
      <c r="C7958" s="147" t="s">
        <v>2242</v>
      </c>
      <c r="D7958" s="147" t="s">
        <v>24310</v>
      </c>
      <c r="E7958" s="147" t="s">
        <v>2240</v>
      </c>
      <c r="G7958" s="147">
        <v>0</v>
      </c>
      <c r="I7958" s="147">
        <v>4</v>
      </c>
      <c r="J7958" s="147">
        <v>2570865</v>
      </c>
    </row>
    <row r="7959" spans="1:10" x14ac:dyDescent="0.2">
      <c r="A7959" s="147">
        <v>4</v>
      </c>
      <c r="B7959" s="149" t="s">
        <v>24309</v>
      </c>
      <c r="C7959" s="147" t="s">
        <v>2261</v>
      </c>
      <c r="D7959" s="147" t="s">
        <v>24308</v>
      </c>
      <c r="E7959" s="147" t="s">
        <v>2246</v>
      </c>
      <c r="G7959" s="147">
        <v>0</v>
      </c>
      <c r="I7959" s="147">
        <v>4</v>
      </c>
      <c r="J7959" s="147">
        <v>1194334</v>
      </c>
    </row>
    <row r="7960" spans="1:10" x14ac:dyDescent="0.2">
      <c r="A7960" s="147">
        <v>4</v>
      </c>
      <c r="B7960" s="149" t="s">
        <v>24307</v>
      </c>
      <c r="C7960" s="147" t="s">
        <v>2242</v>
      </c>
      <c r="D7960" s="147" t="s">
        <v>24306</v>
      </c>
      <c r="E7960" s="147" t="s">
        <v>2246</v>
      </c>
      <c r="G7960" s="147">
        <v>0</v>
      </c>
      <c r="I7960" s="147">
        <v>4</v>
      </c>
      <c r="J7960" s="147">
        <v>2570863</v>
      </c>
    </row>
    <row r="7961" spans="1:10" x14ac:dyDescent="0.2">
      <c r="A7961" s="147">
        <v>5</v>
      </c>
      <c r="B7961" s="149" t="s">
        <v>24305</v>
      </c>
      <c r="C7961" s="147" t="s">
        <v>2242</v>
      </c>
      <c r="D7961" s="147" t="s">
        <v>24304</v>
      </c>
      <c r="E7961" s="147" t="s">
        <v>2246</v>
      </c>
      <c r="G7961" s="147">
        <v>0</v>
      </c>
      <c r="I7961" s="147">
        <v>5</v>
      </c>
      <c r="J7961" s="147">
        <v>2570897</v>
      </c>
    </row>
    <row r="7962" spans="1:10" x14ac:dyDescent="0.2">
      <c r="A7962" s="147">
        <v>6</v>
      </c>
      <c r="B7962" s="149" t="s">
        <v>24303</v>
      </c>
      <c r="C7962" s="147" t="s">
        <v>2242</v>
      </c>
      <c r="D7962" s="147" t="s">
        <v>24302</v>
      </c>
      <c r="E7962" s="147" t="s">
        <v>2240</v>
      </c>
      <c r="G7962" s="147">
        <v>0</v>
      </c>
      <c r="I7962" s="147">
        <v>6</v>
      </c>
      <c r="J7962" s="147">
        <v>2570907</v>
      </c>
    </row>
    <row r="7963" spans="1:10" x14ac:dyDescent="0.2">
      <c r="A7963" s="147">
        <v>6</v>
      </c>
      <c r="B7963" s="149" t="s">
        <v>24301</v>
      </c>
      <c r="C7963" s="147" t="s">
        <v>2242</v>
      </c>
      <c r="D7963" s="147" t="s">
        <v>24300</v>
      </c>
      <c r="E7963" s="147" t="s">
        <v>2240</v>
      </c>
      <c r="G7963" s="147">
        <v>0</v>
      </c>
      <c r="I7963" s="147">
        <v>5</v>
      </c>
      <c r="J7963" s="147">
        <v>2570898</v>
      </c>
    </row>
    <row r="7964" spans="1:10" x14ac:dyDescent="0.2">
      <c r="A7964" s="147">
        <v>6</v>
      </c>
      <c r="B7964" s="149" t="s">
        <v>24299</v>
      </c>
      <c r="C7964" s="147" t="s">
        <v>2242</v>
      </c>
      <c r="D7964" s="147" t="s">
        <v>24298</v>
      </c>
      <c r="E7964" s="147" t="s">
        <v>2240</v>
      </c>
      <c r="G7964" s="147">
        <v>0</v>
      </c>
      <c r="I7964" s="147">
        <v>5</v>
      </c>
      <c r="J7964" s="147">
        <v>2570901</v>
      </c>
    </row>
    <row r="7965" spans="1:10" x14ac:dyDescent="0.2">
      <c r="A7965" s="147">
        <v>4</v>
      </c>
      <c r="B7965" s="149" t="s">
        <v>24297</v>
      </c>
      <c r="C7965" s="147" t="s">
        <v>2242</v>
      </c>
      <c r="D7965" s="147" t="s">
        <v>24296</v>
      </c>
      <c r="E7965" s="147" t="s">
        <v>2240</v>
      </c>
      <c r="G7965" s="147">
        <v>0</v>
      </c>
      <c r="I7965" s="147">
        <v>4</v>
      </c>
      <c r="J7965" s="147">
        <v>2570854</v>
      </c>
    </row>
    <row r="7966" spans="1:10" x14ac:dyDescent="0.2">
      <c r="A7966" s="147">
        <v>4</v>
      </c>
      <c r="B7966" s="149" t="s">
        <v>24295</v>
      </c>
      <c r="C7966" s="147" t="s">
        <v>2242</v>
      </c>
      <c r="D7966" s="147" t="s">
        <v>24294</v>
      </c>
      <c r="E7966" s="147" t="s">
        <v>2240</v>
      </c>
      <c r="G7966" s="147">
        <v>0</v>
      </c>
      <c r="I7966" s="147">
        <v>4</v>
      </c>
      <c r="J7966" s="147">
        <v>2570866</v>
      </c>
    </row>
    <row r="7967" spans="1:10" x14ac:dyDescent="0.2">
      <c r="A7967" s="147">
        <v>2</v>
      </c>
      <c r="B7967" s="149" t="s">
        <v>24293</v>
      </c>
      <c r="C7967" s="147" t="s">
        <v>2242</v>
      </c>
      <c r="D7967" s="147" t="s">
        <v>24292</v>
      </c>
      <c r="E7967" s="147" t="s">
        <v>2246</v>
      </c>
      <c r="G7967" s="147">
        <v>0</v>
      </c>
      <c r="I7967" s="147">
        <v>2</v>
      </c>
      <c r="J7967" s="147">
        <v>2570945</v>
      </c>
    </row>
    <row r="7968" spans="1:10" x14ac:dyDescent="0.2">
      <c r="A7968" s="147">
        <v>3</v>
      </c>
      <c r="B7968" s="149" t="s">
        <v>24291</v>
      </c>
      <c r="C7968" s="147" t="s">
        <v>2242</v>
      </c>
      <c r="D7968" s="147" t="s">
        <v>24290</v>
      </c>
      <c r="E7968" s="147" t="s">
        <v>2246</v>
      </c>
      <c r="G7968" s="147">
        <v>0</v>
      </c>
      <c r="I7968" s="147">
        <v>3</v>
      </c>
      <c r="J7968" s="147">
        <v>2570959</v>
      </c>
    </row>
    <row r="7969" spans="1:10" x14ac:dyDescent="0.2">
      <c r="A7969" s="147">
        <v>4</v>
      </c>
      <c r="B7969" s="149" t="s">
        <v>24288</v>
      </c>
      <c r="C7969" s="147" t="s">
        <v>2242</v>
      </c>
      <c r="D7969" s="147" t="s">
        <v>24289</v>
      </c>
      <c r="E7969" s="147" t="s">
        <v>2240</v>
      </c>
      <c r="G7969" s="147">
        <v>0</v>
      </c>
      <c r="I7969" s="147">
        <v>4</v>
      </c>
      <c r="J7969" s="147">
        <v>2570980</v>
      </c>
    </row>
    <row r="7970" spans="1:10" x14ac:dyDescent="0.2">
      <c r="A7970" s="147">
        <v>4</v>
      </c>
      <c r="B7970" s="149" t="s">
        <v>24288</v>
      </c>
      <c r="C7970" s="147" t="s">
        <v>2277</v>
      </c>
      <c r="D7970" s="147" t="s">
        <v>24285</v>
      </c>
      <c r="E7970" s="147" t="s">
        <v>2246</v>
      </c>
      <c r="G7970" s="147">
        <v>0</v>
      </c>
      <c r="I7970" s="147">
        <v>4</v>
      </c>
      <c r="J7970" s="147">
        <v>1194448</v>
      </c>
    </row>
    <row r="7971" spans="1:10" x14ac:dyDescent="0.2">
      <c r="A7971" s="147">
        <v>4</v>
      </c>
      <c r="B7971" s="149" t="s">
        <v>24288</v>
      </c>
      <c r="C7971" s="147" t="s">
        <v>2277</v>
      </c>
      <c r="D7971" s="147" t="s">
        <v>24283</v>
      </c>
      <c r="E7971" s="147" t="s">
        <v>2246</v>
      </c>
      <c r="G7971" s="147">
        <v>0</v>
      </c>
      <c r="I7971" s="147">
        <v>4</v>
      </c>
      <c r="J7971" s="147">
        <v>1194439</v>
      </c>
    </row>
    <row r="7972" spans="1:10" x14ac:dyDescent="0.2">
      <c r="A7972" s="147">
        <v>4</v>
      </c>
      <c r="B7972" s="149" t="s">
        <v>24284</v>
      </c>
      <c r="C7972" s="147" t="s">
        <v>2242</v>
      </c>
      <c r="D7972" s="147" t="s">
        <v>24287</v>
      </c>
      <c r="E7972" s="147" t="s">
        <v>2246</v>
      </c>
      <c r="G7972" s="147">
        <v>0</v>
      </c>
      <c r="I7972" s="147">
        <v>4</v>
      </c>
      <c r="J7972" s="147">
        <v>2570979</v>
      </c>
    </row>
    <row r="7973" spans="1:10" x14ac:dyDescent="0.2">
      <c r="A7973" s="147">
        <v>4</v>
      </c>
      <c r="B7973" s="149" t="s">
        <v>24284</v>
      </c>
      <c r="C7973" s="147" t="s">
        <v>2261</v>
      </c>
      <c r="D7973" s="147" t="s">
        <v>24286</v>
      </c>
      <c r="E7973" s="147" t="s">
        <v>2246</v>
      </c>
      <c r="G7973" s="147">
        <v>0</v>
      </c>
      <c r="I7973" s="147">
        <v>4</v>
      </c>
      <c r="J7973" s="147">
        <v>1194444</v>
      </c>
    </row>
    <row r="7974" spans="1:10" x14ac:dyDescent="0.2">
      <c r="A7974" s="147">
        <v>4</v>
      </c>
      <c r="B7974" s="149" t="s">
        <v>24284</v>
      </c>
      <c r="C7974" s="147" t="s">
        <v>2277</v>
      </c>
      <c r="D7974" s="147" t="s">
        <v>24285</v>
      </c>
      <c r="E7974" s="147" t="s">
        <v>2246</v>
      </c>
      <c r="G7974" s="147">
        <v>0</v>
      </c>
      <c r="I7974" s="147">
        <v>4</v>
      </c>
      <c r="J7974" s="147">
        <v>1194436</v>
      </c>
    </row>
    <row r="7975" spans="1:10" x14ac:dyDescent="0.2">
      <c r="A7975" s="147">
        <v>4</v>
      </c>
      <c r="B7975" s="149" t="s">
        <v>24284</v>
      </c>
      <c r="C7975" s="147" t="s">
        <v>2277</v>
      </c>
      <c r="D7975" s="147" t="s">
        <v>24283</v>
      </c>
      <c r="E7975" s="147" t="s">
        <v>2246</v>
      </c>
      <c r="G7975" s="147">
        <v>0</v>
      </c>
      <c r="I7975" s="147">
        <v>4</v>
      </c>
      <c r="J7975" s="147">
        <v>1194434</v>
      </c>
    </row>
    <row r="7976" spans="1:10" x14ac:dyDescent="0.2">
      <c r="A7976" s="147">
        <v>5</v>
      </c>
      <c r="B7976" s="149" t="s">
        <v>24282</v>
      </c>
      <c r="C7976" s="147" t="s">
        <v>2242</v>
      </c>
      <c r="D7976" s="147" t="s">
        <v>24281</v>
      </c>
      <c r="E7976" s="147" t="s">
        <v>2246</v>
      </c>
      <c r="G7976" s="147">
        <v>0</v>
      </c>
      <c r="I7976" s="147">
        <v>5</v>
      </c>
      <c r="J7976" s="147">
        <v>2570992</v>
      </c>
    </row>
    <row r="7977" spans="1:10" x14ac:dyDescent="0.2">
      <c r="A7977" s="147">
        <v>6</v>
      </c>
      <c r="B7977" s="149" t="s">
        <v>24280</v>
      </c>
      <c r="C7977" s="147" t="s">
        <v>2242</v>
      </c>
      <c r="D7977" s="147" t="s">
        <v>24279</v>
      </c>
      <c r="E7977" s="147" t="s">
        <v>2240</v>
      </c>
      <c r="G7977" s="147">
        <v>0</v>
      </c>
      <c r="I7977" s="147">
        <v>6</v>
      </c>
      <c r="J7977" s="147">
        <v>2571000</v>
      </c>
    </row>
    <row r="7978" spans="1:10" x14ac:dyDescent="0.2">
      <c r="A7978" s="147">
        <v>6</v>
      </c>
      <c r="B7978" s="149" t="s">
        <v>24278</v>
      </c>
      <c r="C7978" s="147" t="s">
        <v>2242</v>
      </c>
      <c r="D7978" s="147" t="s">
        <v>24277</v>
      </c>
      <c r="E7978" s="147" t="s">
        <v>2240</v>
      </c>
      <c r="G7978" s="147">
        <v>0</v>
      </c>
      <c r="I7978" s="147">
        <v>5</v>
      </c>
      <c r="J7978" s="147">
        <v>2570988</v>
      </c>
    </row>
    <row r="7979" spans="1:10" x14ac:dyDescent="0.2">
      <c r="A7979" s="147">
        <v>6</v>
      </c>
      <c r="B7979" s="149" t="s">
        <v>24276</v>
      </c>
      <c r="C7979" s="147" t="s">
        <v>2242</v>
      </c>
      <c r="D7979" s="147" t="s">
        <v>24275</v>
      </c>
      <c r="E7979" s="147" t="s">
        <v>2240</v>
      </c>
      <c r="G7979" s="147">
        <v>0</v>
      </c>
      <c r="I7979" s="147">
        <v>5</v>
      </c>
      <c r="J7979" s="147">
        <v>2570989</v>
      </c>
    </row>
    <row r="7980" spans="1:10" x14ac:dyDescent="0.2">
      <c r="A7980" s="147">
        <v>6</v>
      </c>
      <c r="B7980" s="149" t="s">
        <v>24274</v>
      </c>
      <c r="C7980" s="147" t="s">
        <v>2242</v>
      </c>
      <c r="D7980" s="147" t="s">
        <v>24273</v>
      </c>
      <c r="E7980" s="147" t="s">
        <v>2240</v>
      </c>
      <c r="G7980" s="147">
        <v>0</v>
      </c>
      <c r="I7980" s="147">
        <v>5</v>
      </c>
      <c r="J7980" s="147">
        <v>2570993</v>
      </c>
    </row>
    <row r="7981" spans="1:10" x14ac:dyDescent="0.2">
      <c r="A7981" s="147">
        <v>6</v>
      </c>
      <c r="B7981" s="149" t="s">
        <v>24272</v>
      </c>
      <c r="C7981" s="147" t="s">
        <v>2242</v>
      </c>
      <c r="D7981" s="147" t="s">
        <v>24271</v>
      </c>
      <c r="E7981" s="147" t="s">
        <v>2240</v>
      </c>
      <c r="G7981" s="147">
        <v>0</v>
      </c>
      <c r="I7981" s="147">
        <v>5</v>
      </c>
      <c r="J7981" s="147">
        <v>2570997</v>
      </c>
    </row>
    <row r="7982" spans="1:10" x14ac:dyDescent="0.2">
      <c r="A7982" s="147">
        <v>3</v>
      </c>
      <c r="B7982" s="149" t="s">
        <v>24270</v>
      </c>
      <c r="C7982" s="147" t="s">
        <v>2242</v>
      </c>
      <c r="D7982" s="147" t="s">
        <v>24269</v>
      </c>
      <c r="E7982" s="147" t="s">
        <v>2246</v>
      </c>
      <c r="G7982" s="147">
        <v>0</v>
      </c>
      <c r="I7982" s="147">
        <v>3</v>
      </c>
      <c r="J7982" s="147">
        <v>2570969</v>
      </c>
    </row>
    <row r="7983" spans="1:10" x14ac:dyDescent="0.2">
      <c r="A7983" s="147">
        <v>4</v>
      </c>
      <c r="B7983" s="149" t="s">
        <v>24268</v>
      </c>
      <c r="C7983" s="147" t="s">
        <v>2242</v>
      </c>
      <c r="D7983" s="147" t="s">
        <v>24267</v>
      </c>
      <c r="E7983" s="147" t="s">
        <v>2240</v>
      </c>
      <c r="G7983" s="147">
        <v>0</v>
      </c>
      <c r="I7983" s="147">
        <v>4</v>
      </c>
      <c r="J7983" s="147">
        <v>2571009</v>
      </c>
    </row>
    <row r="7984" spans="1:10" x14ac:dyDescent="0.2">
      <c r="A7984" s="147">
        <v>4</v>
      </c>
      <c r="B7984" s="149" t="s">
        <v>24266</v>
      </c>
      <c r="C7984" s="147" t="s">
        <v>2242</v>
      </c>
      <c r="D7984" s="147" t="s">
        <v>24265</v>
      </c>
      <c r="E7984" s="147" t="s">
        <v>2240</v>
      </c>
      <c r="G7984" s="147">
        <v>0</v>
      </c>
      <c r="I7984" s="147">
        <v>4</v>
      </c>
      <c r="J7984" s="147">
        <v>2571005</v>
      </c>
    </row>
    <row r="7985" spans="1:10" x14ac:dyDescent="0.2">
      <c r="A7985" s="147">
        <v>4</v>
      </c>
      <c r="B7985" s="149" t="s">
        <v>24264</v>
      </c>
      <c r="C7985" s="147" t="s">
        <v>2242</v>
      </c>
      <c r="D7985" s="147" t="s">
        <v>24263</v>
      </c>
      <c r="E7985" s="147" t="s">
        <v>2240</v>
      </c>
      <c r="G7985" s="147">
        <v>0</v>
      </c>
      <c r="I7985" s="147">
        <v>4</v>
      </c>
      <c r="J7985" s="147">
        <v>2571007</v>
      </c>
    </row>
    <row r="7986" spans="1:10" x14ac:dyDescent="0.2">
      <c r="A7986" s="147">
        <v>4</v>
      </c>
      <c r="B7986" s="149" t="s">
        <v>24260</v>
      </c>
      <c r="C7986" s="147" t="s">
        <v>2242</v>
      </c>
      <c r="D7986" s="147" t="s">
        <v>24262</v>
      </c>
      <c r="E7986" s="147" t="s">
        <v>2240</v>
      </c>
      <c r="G7986" s="147">
        <v>0</v>
      </c>
      <c r="I7986" s="147">
        <v>4</v>
      </c>
      <c r="J7986" s="147">
        <v>2571003</v>
      </c>
    </row>
    <row r="7987" spans="1:10" x14ac:dyDescent="0.2">
      <c r="A7987" s="147">
        <v>4</v>
      </c>
      <c r="B7987" s="149" t="s">
        <v>24260</v>
      </c>
      <c r="C7987" s="147" t="s">
        <v>2261</v>
      </c>
      <c r="D7987" s="147" t="s">
        <v>24261</v>
      </c>
      <c r="E7987" s="147" t="s">
        <v>2246</v>
      </c>
      <c r="G7987" s="147">
        <v>0</v>
      </c>
      <c r="I7987" s="147">
        <v>4</v>
      </c>
      <c r="J7987" s="147">
        <v>1194452</v>
      </c>
    </row>
    <row r="7988" spans="1:10" x14ac:dyDescent="0.2">
      <c r="A7988" s="147">
        <v>4</v>
      </c>
      <c r="B7988" s="149" t="s">
        <v>24260</v>
      </c>
      <c r="C7988" s="147" t="s">
        <v>2446</v>
      </c>
      <c r="D7988" s="147" t="s">
        <v>24259</v>
      </c>
      <c r="E7988" s="147" t="s">
        <v>2246</v>
      </c>
      <c r="G7988" s="147">
        <v>0</v>
      </c>
      <c r="I7988" s="147">
        <v>4</v>
      </c>
      <c r="J7988" s="147">
        <v>1194454</v>
      </c>
    </row>
    <row r="7989" spans="1:10" x14ac:dyDescent="0.2">
      <c r="A7989" s="147">
        <v>3</v>
      </c>
      <c r="B7989" s="149" t="s">
        <v>24258</v>
      </c>
      <c r="C7989" s="147" t="s">
        <v>2242</v>
      </c>
      <c r="D7989" s="147" t="s">
        <v>24257</v>
      </c>
      <c r="E7989" s="147" t="s">
        <v>2246</v>
      </c>
      <c r="G7989" s="147">
        <v>0</v>
      </c>
      <c r="I7989" s="147">
        <v>3</v>
      </c>
      <c r="J7989" s="147">
        <v>2570958</v>
      </c>
    </row>
    <row r="7990" spans="1:10" x14ac:dyDescent="0.2">
      <c r="A7990" s="147">
        <v>4</v>
      </c>
      <c r="B7990" s="149" t="s">
        <v>24256</v>
      </c>
      <c r="C7990" s="147" t="s">
        <v>2242</v>
      </c>
      <c r="D7990" s="147" t="s">
        <v>24255</v>
      </c>
      <c r="E7990" s="147" t="s">
        <v>2240</v>
      </c>
      <c r="G7990" s="147">
        <v>0</v>
      </c>
      <c r="I7990" s="147">
        <v>4</v>
      </c>
      <c r="J7990" s="147">
        <v>2571013</v>
      </c>
    </row>
    <row r="7991" spans="1:10" x14ac:dyDescent="0.2">
      <c r="A7991" s="147">
        <v>4</v>
      </c>
      <c r="B7991" s="149" t="s">
        <v>24253</v>
      </c>
      <c r="C7991" s="147" t="s">
        <v>2242</v>
      </c>
      <c r="D7991" s="147" t="s">
        <v>24254</v>
      </c>
      <c r="E7991" s="147" t="s">
        <v>2240</v>
      </c>
      <c r="G7991" s="147">
        <v>0</v>
      </c>
      <c r="I7991" s="147">
        <v>4</v>
      </c>
      <c r="J7991" s="147">
        <v>2571018</v>
      </c>
    </row>
    <row r="7992" spans="1:10" x14ac:dyDescent="0.2">
      <c r="A7992" s="147">
        <v>4</v>
      </c>
      <c r="B7992" s="149" t="s">
        <v>24253</v>
      </c>
      <c r="C7992" s="147" t="s">
        <v>2446</v>
      </c>
      <c r="D7992" s="147" t="s">
        <v>24216</v>
      </c>
      <c r="E7992" s="147" t="s">
        <v>2246</v>
      </c>
      <c r="G7992" s="147">
        <v>0</v>
      </c>
      <c r="I7992" s="147">
        <v>4</v>
      </c>
      <c r="J7992" s="147">
        <v>1194456</v>
      </c>
    </row>
    <row r="7993" spans="1:10" x14ac:dyDescent="0.2">
      <c r="A7993" s="147">
        <v>4</v>
      </c>
      <c r="B7993" s="149" t="s">
        <v>24253</v>
      </c>
      <c r="C7993" s="147" t="s">
        <v>2277</v>
      </c>
      <c r="D7993" s="147" t="s">
        <v>24250</v>
      </c>
      <c r="E7993" s="147" t="s">
        <v>2246</v>
      </c>
      <c r="G7993" s="147">
        <v>0</v>
      </c>
      <c r="I7993" s="147">
        <v>4</v>
      </c>
      <c r="J7993" s="147">
        <v>1194466</v>
      </c>
    </row>
    <row r="7994" spans="1:10" x14ac:dyDescent="0.2">
      <c r="A7994" s="147">
        <v>4</v>
      </c>
      <c r="B7994" s="149" t="s">
        <v>24251</v>
      </c>
      <c r="C7994" s="147" t="s">
        <v>2242</v>
      </c>
      <c r="D7994" s="147" t="s">
        <v>24252</v>
      </c>
      <c r="E7994" s="147" t="s">
        <v>2240</v>
      </c>
      <c r="G7994" s="147">
        <v>0</v>
      </c>
      <c r="I7994" s="147">
        <v>4</v>
      </c>
      <c r="J7994" s="147">
        <v>2571014</v>
      </c>
    </row>
    <row r="7995" spans="1:10" x14ac:dyDescent="0.2">
      <c r="A7995" s="147">
        <v>4</v>
      </c>
      <c r="B7995" s="149" t="s">
        <v>24251</v>
      </c>
      <c r="C7995" s="147" t="s">
        <v>2446</v>
      </c>
      <c r="D7995" s="147" t="s">
        <v>24216</v>
      </c>
      <c r="E7995" s="147" t="s">
        <v>2246</v>
      </c>
      <c r="G7995" s="147">
        <v>0</v>
      </c>
      <c r="I7995" s="147">
        <v>4</v>
      </c>
      <c r="J7995" s="147">
        <v>1194485</v>
      </c>
    </row>
    <row r="7996" spans="1:10" x14ac:dyDescent="0.2">
      <c r="A7996" s="147">
        <v>4</v>
      </c>
      <c r="B7996" s="149" t="s">
        <v>24251</v>
      </c>
      <c r="C7996" s="147" t="s">
        <v>2277</v>
      </c>
      <c r="D7996" s="147" t="s">
        <v>24250</v>
      </c>
      <c r="E7996" s="147" t="s">
        <v>2246</v>
      </c>
      <c r="G7996" s="147">
        <v>0</v>
      </c>
      <c r="I7996" s="147">
        <v>4</v>
      </c>
      <c r="J7996" s="147">
        <v>1194475</v>
      </c>
    </row>
    <row r="7997" spans="1:10" x14ac:dyDescent="0.2">
      <c r="A7997" s="147">
        <v>4</v>
      </c>
      <c r="B7997" s="149" t="s">
        <v>24245</v>
      </c>
      <c r="C7997" s="147" t="s">
        <v>2242</v>
      </c>
      <c r="D7997" s="147" t="s">
        <v>24249</v>
      </c>
      <c r="E7997" s="147" t="s">
        <v>2240</v>
      </c>
      <c r="G7997" s="147">
        <v>0</v>
      </c>
      <c r="I7997" s="147">
        <v>4</v>
      </c>
      <c r="J7997" s="147">
        <v>2571029</v>
      </c>
    </row>
    <row r="7998" spans="1:10" x14ac:dyDescent="0.2">
      <c r="A7998" s="147">
        <v>4</v>
      </c>
      <c r="B7998" s="149" t="s">
        <v>24245</v>
      </c>
      <c r="C7998" s="147" t="s">
        <v>2261</v>
      </c>
      <c r="D7998" s="147" t="s">
        <v>24248</v>
      </c>
      <c r="E7998" s="147" t="s">
        <v>2246</v>
      </c>
      <c r="G7998" s="147">
        <v>0</v>
      </c>
      <c r="I7998" s="147">
        <v>4</v>
      </c>
      <c r="J7998" s="147">
        <v>1194458</v>
      </c>
    </row>
    <row r="7999" spans="1:10" x14ac:dyDescent="0.2">
      <c r="A7999" s="147">
        <v>4</v>
      </c>
      <c r="B7999" s="149" t="s">
        <v>24245</v>
      </c>
      <c r="C7999" s="147" t="s">
        <v>2261</v>
      </c>
      <c r="D7999" s="147" t="s">
        <v>24247</v>
      </c>
      <c r="E7999" s="147" t="s">
        <v>2246</v>
      </c>
      <c r="G7999" s="147">
        <v>0</v>
      </c>
      <c r="I7999" s="147">
        <v>4</v>
      </c>
      <c r="J7999" s="147">
        <v>1194477</v>
      </c>
    </row>
    <row r="8000" spans="1:10" x14ac:dyDescent="0.2">
      <c r="A8000" s="147">
        <v>4</v>
      </c>
      <c r="B8000" s="149" t="s">
        <v>24245</v>
      </c>
      <c r="C8000" s="147" t="s">
        <v>2261</v>
      </c>
      <c r="D8000" s="147" t="s">
        <v>22053</v>
      </c>
      <c r="E8000" s="147" t="s">
        <v>2246</v>
      </c>
      <c r="G8000" s="147">
        <v>0</v>
      </c>
      <c r="I8000" s="147">
        <v>4</v>
      </c>
      <c r="J8000" s="147">
        <v>1194467</v>
      </c>
    </row>
    <row r="8001" spans="1:10" x14ac:dyDescent="0.2">
      <c r="A8001" s="147">
        <v>4</v>
      </c>
      <c r="B8001" s="149" t="s">
        <v>24245</v>
      </c>
      <c r="C8001" s="147" t="s">
        <v>2261</v>
      </c>
      <c r="D8001" s="147" t="s">
        <v>24246</v>
      </c>
      <c r="E8001" s="147" t="s">
        <v>2246</v>
      </c>
      <c r="G8001" s="147">
        <v>0</v>
      </c>
      <c r="I8001" s="147">
        <v>4</v>
      </c>
      <c r="J8001" s="147">
        <v>1194462</v>
      </c>
    </row>
    <row r="8002" spans="1:10" x14ac:dyDescent="0.2">
      <c r="A8002" s="147">
        <v>4</v>
      </c>
      <c r="B8002" s="149" t="s">
        <v>24245</v>
      </c>
      <c r="C8002" s="147" t="s">
        <v>2446</v>
      </c>
      <c r="D8002" s="147" t="s">
        <v>24216</v>
      </c>
      <c r="E8002" s="147" t="s">
        <v>2246</v>
      </c>
      <c r="G8002" s="147">
        <v>0</v>
      </c>
      <c r="I8002" s="147">
        <v>4</v>
      </c>
      <c r="J8002" s="147">
        <v>1194473</v>
      </c>
    </row>
    <row r="8003" spans="1:10" x14ac:dyDescent="0.2">
      <c r="A8003" s="147">
        <v>4</v>
      </c>
      <c r="B8003" s="149" t="s">
        <v>24245</v>
      </c>
      <c r="C8003" s="147" t="s">
        <v>2277</v>
      </c>
      <c r="D8003" s="147" t="s">
        <v>24244</v>
      </c>
      <c r="E8003" s="147" t="s">
        <v>2246</v>
      </c>
      <c r="G8003" s="147">
        <v>0</v>
      </c>
      <c r="I8003" s="147">
        <v>4</v>
      </c>
      <c r="J8003" s="147">
        <v>1194460</v>
      </c>
    </row>
    <row r="8004" spans="1:10" x14ac:dyDescent="0.2">
      <c r="A8004" s="147">
        <v>4</v>
      </c>
      <c r="B8004" s="149" t="s">
        <v>24243</v>
      </c>
      <c r="C8004" s="147" t="s">
        <v>2242</v>
      </c>
      <c r="D8004" s="147" t="s">
        <v>24242</v>
      </c>
      <c r="E8004" s="147" t="s">
        <v>2240</v>
      </c>
      <c r="G8004" s="147">
        <v>0</v>
      </c>
      <c r="I8004" s="147">
        <v>4</v>
      </c>
      <c r="J8004" s="147">
        <v>2571019</v>
      </c>
    </row>
    <row r="8005" spans="1:10" x14ac:dyDescent="0.2">
      <c r="A8005" s="147">
        <v>4</v>
      </c>
      <c r="B8005" s="149" t="s">
        <v>24239</v>
      </c>
      <c r="C8005" s="147" t="s">
        <v>2242</v>
      </c>
      <c r="D8005" s="147" t="s">
        <v>24241</v>
      </c>
      <c r="E8005" s="147" t="s">
        <v>2246</v>
      </c>
      <c r="G8005" s="147">
        <v>0</v>
      </c>
      <c r="I8005" s="147">
        <v>4</v>
      </c>
      <c r="J8005" s="147">
        <v>2571024</v>
      </c>
    </row>
    <row r="8006" spans="1:10" x14ac:dyDescent="0.2">
      <c r="A8006" s="147">
        <v>4</v>
      </c>
      <c r="B8006" s="149" t="s">
        <v>24239</v>
      </c>
      <c r="C8006" s="147" t="s">
        <v>2277</v>
      </c>
      <c r="D8006" s="147" t="s">
        <v>24240</v>
      </c>
      <c r="E8006" s="147" t="s">
        <v>2246</v>
      </c>
      <c r="G8006" s="147">
        <v>0</v>
      </c>
      <c r="I8006" s="147">
        <v>4</v>
      </c>
      <c r="J8006" s="147">
        <v>1194490</v>
      </c>
    </row>
    <row r="8007" spans="1:10" x14ac:dyDescent="0.2">
      <c r="A8007" s="147">
        <v>4</v>
      </c>
      <c r="B8007" s="149" t="s">
        <v>24239</v>
      </c>
      <c r="C8007" s="147" t="s">
        <v>2277</v>
      </c>
      <c r="D8007" s="147" t="s">
        <v>24238</v>
      </c>
      <c r="E8007" s="147" t="s">
        <v>2246</v>
      </c>
      <c r="G8007" s="147">
        <v>0</v>
      </c>
      <c r="I8007" s="147">
        <v>4</v>
      </c>
      <c r="J8007" s="147">
        <v>1194491</v>
      </c>
    </row>
    <row r="8008" spans="1:10" x14ac:dyDescent="0.2">
      <c r="A8008" s="147">
        <v>5</v>
      </c>
      <c r="B8008" s="149" t="s">
        <v>24237</v>
      </c>
      <c r="C8008" s="147" t="s">
        <v>2242</v>
      </c>
      <c r="D8008" s="147" t="s">
        <v>24236</v>
      </c>
      <c r="E8008" s="147" t="s">
        <v>2246</v>
      </c>
      <c r="G8008" s="147">
        <v>0</v>
      </c>
      <c r="I8008" s="147">
        <v>5</v>
      </c>
      <c r="J8008" s="147">
        <v>2571038</v>
      </c>
    </row>
    <row r="8009" spans="1:10" x14ac:dyDescent="0.2">
      <c r="A8009" s="147">
        <v>6</v>
      </c>
      <c r="B8009" s="149" t="s">
        <v>24235</v>
      </c>
      <c r="C8009" s="147" t="s">
        <v>2242</v>
      </c>
      <c r="D8009" s="147" t="s">
        <v>24234</v>
      </c>
      <c r="E8009" s="147" t="s">
        <v>2240</v>
      </c>
      <c r="G8009" s="147">
        <v>0</v>
      </c>
      <c r="I8009" s="147">
        <v>6</v>
      </c>
      <c r="J8009" s="147">
        <v>2571042</v>
      </c>
    </row>
    <row r="8010" spans="1:10" x14ac:dyDescent="0.2">
      <c r="A8010" s="147">
        <v>6</v>
      </c>
      <c r="B8010" s="149" t="s">
        <v>24232</v>
      </c>
      <c r="C8010" s="147" t="s">
        <v>2242</v>
      </c>
      <c r="D8010" s="147" t="s">
        <v>24233</v>
      </c>
      <c r="E8010" s="147" t="s">
        <v>2240</v>
      </c>
      <c r="G8010" s="147">
        <v>0</v>
      </c>
      <c r="I8010" s="147">
        <v>5</v>
      </c>
      <c r="J8010" s="147">
        <v>2571035</v>
      </c>
    </row>
    <row r="8011" spans="1:10" x14ac:dyDescent="0.2">
      <c r="A8011" s="147">
        <v>6</v>
      </c>
      <c r="B8011" s="149" t="s">
        <v>24232</v>
      </c>
      <c r="C8011" s="147" t="s">
        <v>2294</v>
      </c>
      <c r="D8011" s="147" t="s">
        <v>22028</v>
      </c>
      <c r="E8011" s="147" t="s">
        <v>2246</v>
      </c>
      <c r="F8011" s="147" t="s">
        <v>2259</v>
      </c>
      <c r="G8011" s="147">
        <v>1</v>
      </c>
      <c r="H8011" s="148">
        <v>41204</v>
      </c>
      <c r="I8011" s="147">
        <v>5</v>
      </c>
      <c r="J8011" s="147">
        <v>1194493</v>
      </c>
    </row>
    <row r="8012" spans="1:10" x14ac:dyDescent="0.2">
      <c r="A8012" s="147">
        <v>6</v>
      </c>
      <c r="B8012" s="149" t="s">
        <v>24231</v>
      </c>
      <c r="C8012" s="147" t="s">
        <v>2242</v>
      </c>
      <c r="D8012" s="147" t="s">
        <v>24230</v>
      </c>
      <c r="E8012" s="147" t="s">
        <v>2240</v>
      </c>
      <c r="G8012" s="147">
        <v>0</v>
      </c>
      <c r="I8012" s="147">
        <v>5</v>
      </c>
      <c r="J8012" s="147">
        <v>2571033</v>
      </c>
    </row>
    <row r="8013" spans="1:10" x14ac:dyDescent="0.2">
      <c r="A8013" s="147">
        <v>3</v>
      </c>
      <c r="B8013" s="149" t="s">
        <v>24229</v>
      </c>
      <c r="C8013" s="147" t="s">
        <v>2242</v>
      </c>
      <c r="D8013" s="147" t="s">
        <v>24228</v>
      </c>
      <c r="E8013" s="147" t="s">
        <v>2246</v>
      </c>
      <c r="G8013" s="147">
        <v>0</v>
      </c>
      <c r="I8013" s="147">
        <v>3</v>
      </c>
      <c r="J8013" s="147">
        <v>2570953</v>
      </c>
    </row>
    <row r="8014" spans="1:10" x14ac:dyDescent="0.2">
      <c r="A8014" s="147">
        <v>4</v>
      </c>
      <c r="B8014" s="149" t="s">
        <v>24227</v>
      </c>
      <c r="C8014" s="147" t="s">
        <v>2242</v>
      </c>
      <c r="D8014" s="147" t="s">
        <v>24226</v>
      </c>
      <c r="E8014" s="147" t="s">
        <v>2240</v>
      </c>
      <c r="G8014" s="147">
        <v>0</v>
      </c>
      <c r="I8014" s="147">
        <v>4</v>
      </c>
      <c r="J8014" s="147">
        <v>2571043</v>
      </c>
    </row>
    <row r="8015" spans="1:10" x14ac:dyDescent="0.2">
      <c r="A8015" s="147">
        <v>4</v>
      </c>
      <c r="B8015" s="149" t="s">
        <v>24224</v>
      </c>
      <c r="C8015" s="147" t="s">
        <v>2242</v>
      </c>
      <c r="D8015" s="147" t="s">
        <v>24225</v>
      </c>
      <c r="E8015" s="147" t="s">
        <v>2240</v>
      </c>
      <c r="G8015" s="147">
        <v>0</v>
      </c>
      <c r="I8015" s="147">
        <v>4</v>
      </c>
      <c r="J8015" s="147">
        <v>2571049</v>
      </c>
    </row>
    <row r="8016" spans="1:10" x14ac:dyDescent="0.2">
      <c r="A8016" s="147">
        <v>4</v>
      </c>
      <c r="B8016" s="149" t="s">
        <v>24224</v>
      </c>
      <c r="C8016" s="147" t="s">
        <v>2277</v>
      </c>
      <c r="D8016" s="147" t="s">
        <v>24215</v>
      </c>
      <c r="E8016" s="147" t="s">
        <v>2246</v>
      </c>
      <c r="G8016" s="147">
        <v>0</v>
      </c>
      <c r="I8016" s="147">
        <v>4</v>
      </c>
      <c r="J8016" s="147">
        <v>1194522</v>
      </c>
    </row>
    <row r="8017" spans="1:10" x14ac:dyDescent="0.2">
      <c r="A8017" s="147">
        <v>4</v>
      </c>
      <c r="B8017" s="149" t="s">
        <v>24224</v>
      </c>
      <c r="C8017" s="147" t="s">
        <v>2277</v>
      </c>
      <c r="D8017" s="147" t="s">
        <v>24223</v>
      </c>
      <c r="E8017" s="147" t="s">
        <v>2246</v>
      </c>
      <c r="G8017" s="147">
        <v>0</v>
      </c>
      <c r="I8017" s="147">
        <v>4</v>
      </c>
      <c r="J8017" s="147">
        <v>1194517</v>
      </c>
    </row>
    <row r="8018" spans="1:10" x14ac:dyDescent="0.2">
      <c r="A8018" s="147">
        <v>4</v>
      </c>
      <c r="B8018" s="149" t="s">
        <v>24213</v>
      </c>
      <c r="C8018" s="147" t="s">
        <v>2242</v>
      </c>
      <c r="D8018" s="147" t="s">
        <v>24222</v>
      </c>
      <c r="E8018" s="147" t="s">
        <v>2246</v>
      </c>
      <c r="G8018" s="147">
        <v>0</v>
      </c>
      <c r="I8018" s="147">
        <v>4</v>
      </c>
      <c r="J8018" s="147">
        <v>2571044</v>
      </c>
    </row>
    <row r="8019" spans="1:10" x14ac:dyDescent="0.2">
      <c r="A8019" s="147">
        <v>4</v>
      </c>
      <c r="B8019" s="149" t="s">
        <v>24213</v>
      </c>
      <c r="C8019" s="147" t="s">
        <v>2261</v>
      </c>
      <c r="D8019" s="147" t="s">
        <v>24221</v>
      </c>
      <c r="E8019" s="147" t="s">
        <v>2246</v>
      </c>
      <c r="G8019" s="147">
        <v>0</v>
      </c>
      <c r="I8019" s="147">
        <v>4</v>
      </c>
      <c r="J8019" s="147">
        <v>1194502</v>
      </c>
    </row>
    <row r="8020" spans="1:10" x14ac:dyDescent="0.2">
      <c r="A8020" s="147">
        <v>4</v>
      </c>
      <c r="B8020" s="149" t="s">
        <v>24213</v>
      </c>
      <c r="C8020" s="147" t="s">
        <v>2261</v>
      </c>
      <c r="D8020" s="147" t="s">
        <v>24220</v>
      </c>
      <c r="E8020" s="147" t="s">
        <v>2246</v>
      </c>
      <c r="G8020" s="147">
        <v>0</v>
      </c>
      <c r="I8020" s="147">
        <v>4</v>
      </c>
      <c r="J8020" s="147">
        <v>1194500</v>
      </c>
    </row>
    <row r="8021" spans="1:10" x14ac:dyDescent="0.2">
      <c r="A8021" s="147">
        <v>4</v>
      </c>
      <c r="B8021" s="149" t="s">
        <v>24213</v>
      </c>
      <c r="C8021" s="147" t="s">
        <v>2261</v>
      </c>
      <c r="D8021" s="147" t="s">
        <v>24219</v>
      </c>
      <c r="E8021" s="147" t="s">
        <v>2246</v>
      </c>
      <c r="G8021" s="147">
        <v>0</v>
      </c>
      <c r="I8021" s="147">
        <v>4</v>
      </c>
      <c r="J8021" s="147">
        <v>1194514</v>
      </c>
    </row>
    <row r="8022" spans="1:10" x14ac:dyDescent="0.2">
      <c r="A8022" s="147">
        <v>4</v>
      </c>
      <c r="B8022" s="149" t="s">
        <v>24213</v>
      </c>
      <c r="C8022" s="147" t="s">
        <v>2261</v>
      </c>
      <c r="D8022" s="147" t="s">
        <v>24218</v>
      </c>
      <c r="E8022" s="147" t="s">
        <v>2246</v>
      </c>
      <c r="G8022" s="147">
        <v>0</v>
      </c>
      <c r="I8022" s="147">
        <v>4</v>
      </c>
      <c r="J8022" s="147">
        <v>1194530</v>
      </c>
    </row>
    <row r="8023" spans="1:10" x14ac:dyDescent="0.2">
      <c r="A8023" s="147">
        <v>4</v>
      </c>
      <c r="B8023" s="149" t="s">
        <v>24213</v>
      </c>
      <c r="C8023" s="147" t="s">
        <v>2261</v>
      </c>
      <c r="D8023" s="147" t="s">
        <v>24217</v>
      </c>
      <c r="E8023" s="147" t="s">
        <v>2246</v>
      </c>
      <c r="G8023" s="147">
        <v>0</v>
      </c>
      <c r="I8023" s="147">
        <v>4</v>
      </c>
      <c r="J8023" s="147">
        <v>1194512</v>
      </c>
    </row>
    <row r="8024" spans="1:10" x14ac:dyDescent="0.2">
      <c r="A8024" s="147">
        <v>4</v>
      </c>
      <c r="B8024" s="149" t="s">
        <v>24213</v>
      </c>
      <c r="C8024" s="147" t="s">
        <v>2446</v>
      </c>
      <c r="D8024" s="147" t="s">
        <v>24216</v>
      </c>
      <c r="E8024" s="147" t="s">
        <v>2246</v>
      </c>
      <c r="G8024" s="147">
        <v>0</v>
      </c>
      <c r="I8024" s="147">
        <v>4</v>
      </c>
      <c r="J8024" s="147">
        <v>1194523</v>
      </c>
    </row>
    <row r="8025" spans="1:10" x14ac:dyDescent="0.2">
      <c r="A8025" s="147">
        <v>4</v>
      </c>
      <c r="B8025" s="149" t="s">
        <v>24213</v>
      </c>
      <c r="C8025" s="147" t="s">
        <v>2277</v>
      </c>
      <c r="D8025" s="147" t="s">
        <v>24215</v>
      </c>
      <c r="E8025" s="147" t="s">
        <v>2246</v>
      </c>
      <c r="G8025" s="147">
        <v>0</v>
      </c>
      <c r="I8025" s="147">
        <v>4</v>
      </c>
      <c r="J8025" s="147">
        <v>1194499</v>
      </c>
    </row>
    <row r="8026" spans="1:10" x14ac:dyDescent="0.2">
      <c r="A8026" s="147">
        <v>4</v>
      </c>
      <c r="B8026" s="149" t="s">
        <v>24213</v>
      </c>
      <c r="C8026" s="147" t="s">
        <v>2277</v>
      </c>
      <c r="D8026" s="147" t="s">
        <v>24214</v>
      </c>
      <c r="E8026" s="147" t="s">
        <v>2246</v>
      </c>
      <c r="G8026" s="147">
        <v>0</v>
      </c>
      <c r="I8026" s="147">
        <v>4</v>
      </c>
      <c r="J8026" s="147">
        <v>1194504</v>
      </c>
    </row>
    <row r="8027" spans="1:10" x14ac:dyDescent="0.2">
      <c r="A8027" s="147">
        <v>4</v>
      </c>
      <c r="B8027" s="149" t="s">
        <v>24213</v>
      </c>
      <c r="C8027" s="147" t="s">
        <v>2277</v>
      </c>
      <c r="D8027" s="147" t="s">
        <v>24212</v>
      </c>
      <c r="E8027" s="147" t="s">
        <v>2246</v>
      </c>
      <c r="G8027" s="147">
        <v>0</v>
      </c>
      <c r="I8027" s="147">
        <v>4</v>
      </c>
      <c r="J8027" s="147">
        <v>1194507</v>
      </c>
    </row>
    <row r="8028" spans="1:10" x14ac:dyDescent="0.2">
      <c r="A8028" s="147">
        <v>5</v>
      </c>
      <c r="B8028" s="149" t="s">
        <v>24211</v>
      </c>
      <c r="C8028" s="147" t="s">
        <v>2242</v>
      </c>
      <c r="D8028" s="147" t="s">
        <v>24210</v>
      </c>
      <c r="E8028" s="147" t="s">
        <v>2246</v>
      </c>
      <c r="G8028" s="147">
        <v>0</v>
      </c>
      <c r="I8028" s="147">
        <v>5</v>
      </c>
      <c r="J8028" s="147">
        <v>2571069</v>
      </c>
    </row>
    <row r="8029" spans="1:10" x14ac:dyDescent="0.2">
      <c r="A8029" s="147">
        <v>6</v>
      </c>
      <c r="B8029" s="149" t="s">
        <v>24209</v>
      </c>
      <c r="C8029" s="147" t="s">
        <v>2242</v>
      </c>
      <c r="D8029" s="147" t="s">
        <v>24208</v>
      </c>
      <c r="E8029" s="147" t="s">
        <v>2240</v>
      </c>
      <c r="G8029" s="147">
        <v>0</v>
      </c>
      <c r="I8029" s="147">
        <v>6</v>
      </c>
      <c r="J8029" s="147">
        <v>2571082</v>
      </c>
    </row>
    <row r="8030" spans="1:10" x14ac:dyDescent="0.2">
      <c r="A8030" s="147">
        <v>6</v>
      </c>
      <c r="B8030" s="149" t="s">
        <v>24207</v>
      </c>
      <c r="C8030" s="147" t="s">
        <v>2242</v>
      </c>
      <c r="D8030" s="147" t="s">
        <v>24206</v>
      </c>
      <c r="E8030" s="147" t="s">
        <v>2240</v>
      </c>
      <c r="G8030" s="147">
        <v>0</v>
      </c>
      <c r="I8030" s="147">
        <v>5</v>
      </c>
      <c r="J8030" s="147">
        <v>2571065</v>
      </c>
    </row>
    <row r="8031" spans="1:10" x14ac:dyDescent="0.2">
      <c r="A8031" s="147">
        <v>6</v>
      </c>
      <c r="B8031" s="149" t="s">
        <v>24205</v>
      </c>
      <c r="C8031" s="147" t="s">
        <v>2242</v>
      </c>
      <c r="D8031" s="147" t="s">
        <v>24204</v>
      </c>
      <c r="E8031" s="147" t="s">
        <v>2240</v>
      </c>
      <c r="G8031" s="147">
        <v>0</v>
      </c>
      <c r="I8031" s="147">
        <v>5</v>
      </c>
      <c r="J8031" s="147">
        <v>2571068</v>
      </c>
    </row>
    <row r="8032" spans="1:10" x14ac:dyDescent="0.2">
      <c r="A8032" s="147">
        <v>6</v>
      </c>
      <c r="B8032" s="149" t="s">
        <v>24203</v>
      </c>
      <c r="C8032" s="147" t="s">
        <v>2242</v>
      </c>
      <c r="D8032" s="147" t="s">
        <v>24202</v>
      </c>
      <c r="E8032" s="147" t="s">
        <v>2240</v>
      </c>
      <c r="G8032" s="147">
        <v>0</v>
      </c>
      <c r="I8032" s="147">
        <v>5</v>
      </c>
      <c r="J8032" s="147">
        <v>2571067</v>
      </c>
    </row>
    <row r="8033" spans="1:10" x14ac:dyDescent="0.2">
      <c r="A8033" s="147">
        <v>6</v>
      </c>
      <c r="B8033" s="149" t="s">
        <v>24201</v>
      </c>
      <c r="C8033" s="147" t="s">
        <v>2242</v>
      </c>
      <c r="D8033" s="147" t="s">
        <v>24200</v>
      </c>
      <c r="E8033" s="147" t="s">
        <v>2240</v>
      </c>
      <c r="G8033" s="147">
        <v>0</v>
      </c>
      <c r="I8033" s="147">
        <v>5</v>
      </c>
      <c r="J8033" s="147">
        <v>2571056</v>
      </c>
    </row>
    <row r="8034" spans="1:10" x14ac:dyDescent="0.2">
      <c r="A8034" s="147">
        <v>6</v>
      </c>
      <c r="B8034" s="149" t="s">
        <v>24199</v>
      </c>
      <c r="C8034" s="147" t="s">
        <v>2242</v>
      </c>
      <c r="D8034" s="147" t="s">
        <v>24198</v>
      </c>
      <c r="E8034" s="147" t="s">
        <v>2240</v>
      </c>
      <c r="G8034" s="147">
        <v>0</v>
      </c>
      <c r="I8034" s="147">
        <v>5</v>
      </c>
      <c r="J8034" s="147">
        <v>2571072</v>
      </c>
    </row>
    <row r="8035" spans="1:10" x14ac:dyDescent="0.2">
      <c r="A8035" s="147">
        <v>6</v>
      </c>
      <c r="B8035" s="149" t="s">
        <v>24197</v>
      </c>
      <c r="C8035" s="147" t="s">
        <v>2242</v>
      </c>
      <c r="D8035" s="147" t="s">
        <v>24196</v>
      </c>
      <c r="E8035" s="147" t="s">
        <v>2240</v>
      </c>
      <c r="G8035" s="147">
        <v>0</v>
      </c>
      <c r="I8035" s="147">
        <v>5</v>
      </c>
      <c r="J8035" s="147">
        <v>2571079</v>
      </c>
    </row>
    <row r="8036" spans="1:10" x14ac:dyDescent="0.2">
      <c r="A8036" s="147">
        <v>6</v>
      </c>
      <c r="B8036" s="149" t="s">
        <v>24195</v>
      </c>
      <c r="C8036" s="147" t="s">
        <v>2242</v>
      </c>
      <c r="D8036" s="147" t="s">
        <v>24194</v>
      </c>
      <c r="E8036" s="147" t="s">
        <v>2240</v>
      </c>
      <c r="G8036" s="147">
        <v>0</v>
      </c>
      <c r="I8036" s="147">
        <v>5</v>
      </c>
      <c r="J8036" s="147">
        <v>2571070</v>
      </c>
    </row>
    <row r="8037" spans="1:10" x14ac:dyDescent="0.2">
      <c r="A8037" s="147">
        <v>6</v>
      </c>
      <c r="B8037" s="149" t="s">
        <v>24193</v>
      </c>
      <c r="C8037" s="147" t="s">
        <v>2242</v>
      </c>
      <c r="D8037" s="147" t="s">
        <v>24192</v>
      </c>
      <c r="E8037" s="147" t="s">
        <v>2240</v>
      </c>
      <c r="G8037" s="147">
        <v>0</v>
      </c>
      <c r="I8037" s="147">
        <v>5</v>
      </c>
      <c r="J8037" s="147">
        <v>2571080</v>
      </c>
    </row>
    <row r="8038" spans="1:10" x14ac:dyDescent="0.2">
      <c r="A8038" s="147">
        <v>4</v>
      </c>
      <c r="B8038" s="149" t="s">
        <v>24190</v>
      </c>
      <c r="C8038" s="147" t="s">
        <v>2242</v>
      </c>
      <c r="D8038" s="147" t="s">
        <v>24191</v>
      </c>
      <c r="E8038" s="147" t="s">
        <v>2240</v>
      </c>
      <c r="G8038" s="147">
        <v>0</v>
      </c>
      <c r="I8038" s="147">
        <v>4</v>
      </c>
      <c r="J8038" s="147">
        <v>2571054</v>
      </c>
    </row>
    <row r="8039" spans="1:10" x14ac:dyDescent="0.2">
      <c r="A8039" s="147">
        <v>4</v>
      </c>
      <c r="B8039" s="149" t="s">
        <v>24190</v>
      </c>
      <c r="C8039" s="147" t="s">
        <v>2277</v>
      </c>
      <c r="D8039" s="147" t="s">
        <v>24189</v>
      </c>
      <c r="E8039" s="147" t="s">
        <v>2246</v>
      </c>
      <c r="G8039" s="147">
        <v>0</v>
      </c>
      <c r="I8039" s="147">
        <v>4</v>
      </c>
      <c r="J8039" s="147">
        <v>1194495</v>
      </c>
    </row>
    <row r="8040" spans="1:10" x14ac:dyDescent="0.2">
      <c r="A8040" s="147">
        <v>3</v>
      </c>
      <c r="B8040" s="149" t="s">
        <v>24187</v>
      </c>
      <c r="C8040" s="147" t="s">
        <v>2242</v>
      </c>
      <c r="D8040" s="147" t="s">
        <v>24188</v>
      </c>
      <c r="E8040" s="147" t="s">
        <v>2246</v>
      </c>
      <c r="G8040" s="147">
        <v>0</v>
      </c>
      <c r="I8040" s="147">
        <v>3</v>
      </c>
      <c r="J8040" s="147">
        <v>2570973</v>
      </c>
    </row>
    <row r="8041" spans="1:10" x14ac:dyDescent="0.2">
      <c r="A8041" s="147">
        <v>3</v>
      </c>
      <c r="B8041" s="149" t="s">
        <v>24187</v>
      </c>
      <c r="C8041" s="147" t="s">
        <v>2277</v>
      </c>
      <c r="D8041" s="147" t="s">
        <v>24186</v>
      </c>
      <c r="E8041" s="147" t="s">
        <v>2246</v>
      </c>
      <c r="G8041" s="147">
        <v>0</v>
      </c>
      <c r="I8041" s="147">
        <v>3</v>
      </c>
      <c r="J8041" s="147">
        <v>1194418</v>
      </c>
    </row>
    <row r="8042" spans="1:10" x14ac:dyDescent="0.2">
      <c r="A8042" s="147">
        <v>4</v>
      </c>
      <c r="B8042" s="149" t="s">
        <v>24185</v>
      </c>
      <c r="C8042" s="147" t="s">
        <v>2242</v>
      </c>
      <c r="D8042" s="147" t="s">
        <v>24184</v>
      </c>
      <c r="E8042" s="147" t="s">
        <v>2240</v>
      </c>
      <c r="G8042" s="147">
        <v>0</v>
      </c>
      <c r="I8042" s="147">
        <v>4</v>
      </c>
      <c r="J8042" s="147">
        <v>2571086</v>
      </c>
    </row>
    <row r="8043" spans="1:10" x14ac:dyDescent="0.2">
      <c r="A8043" s="147">
        <v>4</v>
      </c>
      <c r="B8043" s="149" t="s">
        <v>24181</v>
      </c>
      <c r="C8043" s="147" t="s">
        <v>2242</v>
      </c>
      <c r="D8043" s="147" t="s">
        <v>24183</v>
      </c>
      <c r="E8043" s="147" t="s">
        <v>2246</v>
      </c>
      <c r="G8043" s="147">
        <v>0</v>
      </c>
      <c r="I8043" s="147">
        <v>4</v>
      </c>
      <c r="J8043" s="147">
        <v>2571092</v>
      </c>
    </row>
    <row r="8044" spans="1:10" x14ac:dyDescent="0.2">
      <c r="A8044" s="147">
        <v>4</v>
      </c>
      <c r="B8044" s="149" t="s">
        <v>24181</v>
      </c>
      <c r="C8044" s="147" t="s">
        <v>2446</v>
      </c>
      <c r="D8044" s="147" t="s">
        <v>24182</v>
      </c>
      <c r="E8044" s="147" t="s">
        <v>2246</v>
      </c>
      <c r="G8044" s="147">
        <v>0</v>
      </c>
      <c r="I8044" s="147">
        <v>4</v>
      </c>
      <c r="J8044" s="147">
        <v>1194537</v>
      </c>
    </row>
    <row r="8045" spans="1:10" x14ac:dyDescent="0.2">
      <c r="A8045" s="147">
        <v>4</v>
      </c>
      <c r="B8045" s="149" t="s">
        <v>24181</v>
      </c>
      <c r="C8045" s="147" t="s">
        <v>2446</v>
      </c>
      <c r="D8045" s="147" t="s">
        <v>24114</v>
      </c>
      <c r="E8045" s="147" t="s">
        <v>2246</v>
      </c>
      <c r="G8045" s="147">
        <v>0</v>
      </c>
      <c r="I8045" s="147">
        <v>4</v>
      </c>
      <c r="J8045" s="147">
        <v>1194531</v>
      </c>
    </row>
    <row r="8046" spans="1:10" x14ac:dyDescent="0.2">
      <c r="A8046" s="147">
        <v>4</v>
      </c>
      <c r="B8046" s="149" t="s">
        <v>24181</v>
      </c>
      <c r="C8046" s="147" t="s">
        <v>2446</v>
      </c>
      <c r="D8046" s="147" t="s">
        <v>24180</v>
      </c>
      <c r="E8046" s="147" t="s">
        <v>2246</v>
      </c>
      <c r="G8046" s="147">
        <v>0</v>
      </c>
      <c r="I8046" s="147">
        <v>4</v>
      </c>
      <c r="J8046" s="147">
        <v>1194546</v>
      </c>
    </row>
    <row r="8047" spans="1:10" x14ac:dyDescent="0.2">
      <c r="A8047" s="147">
        <v>5</v>
      </c>
      <c r="B8047" s="149" t="s">
        <v>24179</v>
      </c>
      <c r="C8047" s="147" t="s">
        <v>2242</v>
      </c>
      <c r="D8047" s="147" t="s">
        <v>24178</v>
      </c>
      <c r="E8047" s="147" t="s">
        <v>2246</v>
      </c>
      <c r="G8047" s="147">
        <v>0</v>
      </c>
      <c r="I8047" s="147">
        <v>5</v>
      </c>
      <c r="J8047" s="147">
        <v>2571105</v>
      </c>
    </row>
    <row r="8048" spans="1:10" x14ac:dyDescent="0.2">
      <c r="A8048" s="147">
        <v>6</v>
      </c>
      <c r="B8048" s="149" t="s">
        <v>24177</v>
      </c>
      <c r="C8048" s="147" t="s">
        <v>2242</v>
      </c>
      <c r="D8048" s="147" t="s">
        <v>24176</v>
      </c>
      <c r="E8048" s="147" t="s">
        <v>2240</v>
      </c>
      <c r="G8048" s="147">
        <v>0</v>
      </c>
      <c r="I8048" s="147">
        <v>6</v>
      </c>
      <c r="J8048" s="147">
        <v>2571108</v>
      </c>
    </row>
    <row r="8049" spans="1:10" x14ac:dyDescent="0.2">
      <c r="A8049" s="147">
        <v>6</v>
      </c>
      <c r="B8049" s="149" t="s">
        <v>24175</v>
      </c>
      <c r="C8049" s="147" t="s">
        <v>2242</v>
      </c>
      <c r="D8049" s="147" t="s">
        <v>24174</v>
      </c>
      <c r="E8049" s="147" t="s">
        <v>2240</v>
      </c>
      <c r="G8049" s="147">
        <v>0</v>
      </c>
      <c r="I8049" s="147">
        <v>5</v>
      </c>
      <c r="J8049" s="147">
        <v>2571096</v>
      </c>
    </row>
    <row r="8050" spans="1:10" x14ac:dyDescent="0.2">
      <c r="A8050" s="147">
        <v>6</v>
      </c>
      <c r="B8050" s="149" t="s">
        <v>24173</v>
      </c>
      <c r="C8050" s="147" t="s">
        <v>2242</v>
      </c>
      <c r="D8050" s="147" t="s">
        <v>24172</v>
      </c>
      <c r="E8050" s="147" t="s">
        <v>2240</v>
      </c>
      <c r="G8050" s="147">
        <v>0</v>
      </c>
      <c r="I8050" s="147">
        <v>5</v>
      </c>
      <c r="J8050" s="147">
        <v>2571095</v>
      </c>
    </row>
    <row r="8051" spans="1:10" x14ac:dyDescent="0.2">
      <c r="A8051" s="147">
        <v>6</v>
      </c>
      <c r="B8051" s="149" t="s">
        <v>24171</v>
      </c>
      <c r="C8051" s="147" t="s">
        <v>2242</v>
      </c>
      <c r="D8051" s="147" t="s">
        <v>24170</v>
      </c>
      <c r="E8051" s="147" t="s">
        <v>2240</v>
      </c>
      <c r="G8051" s="147">
        <v>0</v>
      </c>
      <c r="I8051" s="147">
        <v>5</v>
      </c>
      <c r="J8051" s="147">
        <v>2571104</v>
      </c>
    </row>
    <row r="8052" spans="1:10" x14ac:dyDescent="0.2">
      <c r="A8052" s="147">
        <v>4</v>
      </c>
      <c r="B8052" s="149" t="s">
        <v>24167</v>
      </c>
      <c r="C8052" s="147" t="s">
        <v>2242</v>
      </c>
      <c r="D8052" s="147" t="s">
        <v>24169</v>
      </c>
      <c r="E8052" s="147" t="s">
        <v>2246</v>
      </c>
      <c r="G8052" s="147">
        <v>0</v>
      </c>
      <c r="I8052" s="147">
        <v>4</v>
      </c>
      <c r="J8052" s="147">
        <v>2571091</v>
      </c>
    </row>
    <row r="8053" spans="1:10" x14ac:dyDescent="0.2">
      <c r="A8053" s="147">
        <v>4</v>
      </c>
      <c r="B8053" s="149" t="s">
        <v>24167</v>
      </c>
      <c r="C8053" s="147" t="s">
        <v>2446</v>
      </c>
      <c r="D8053" s="147" t="s">
        <v>24114</v>
      </c>
      <c r="E8053" s="147" t="s">
        <v>2246</v>
      </c>
      <c r="G8053" s="147">
        <v>0</v>
      </c>
      <c r="I8053" s="147">
        <v>4</v>
      </c>
      <c r="J8053" s="147">
        <v>1194535</v>
      </c>
    </row>
    <row r="8054" spans="1:10" x14ac:dyDescent="0.2">
      <c r="A8054" s="147">
        <v>4</v>
      </c>
      <c r="B8054" s="149" t="s">
        <v>24167</v>
      </c>
      <c r="C8054" s="147" t="s">
        <v>2446</v>
      </c>
      <c r="D8054" s="147" t="s">
        <v>24168</v>
      </c>
      <c r="E8054" s="147" t="s">
        <v>2246</v>
      </c>
      <c r="G8054" s="147">
        <v>0</v>
      </c>
      <c r="I8054" s="147">
        <v>4</v>
      </c>
      <c r="J8054" s="147">
        <v>1194548</v>
      </c>
    </row>
    <row r="8055" spans="1:10" x14ac:dyDescent="0.2">
      <c r="A8055" s="147">
        <v>4</v>
      </c>
      <c r="B8055" s="149" t="s">
        <v>24167</v>
      </c>
      <c r="C8055" s="147" t="s">
        <v>2277</v>
      </c>
      <c r="D8055" s="147" t="s">
        <v>24166</v>
      </c>
      <c r="E8055" s="147" t="s">
        <v>2246</v>
      </c>
      <c r="G8055" s="147">
        <v>0</v>
      </c>
      <c r="I8055" s="147">
        <v>4</v>
      </c>
      <c r="J8055" s="147">
        <v>1194533</v>
      </c>
    </row>
    <row r="8056" spans="1:10" x14ac:dyDescent="0.2">
      <c r="A8056" s="147">
        <v>5</v>
      </c>
      <c r="B8056" s="149" t="s">
        <v>24165</v>
      </c>
      <c r="C8056" s="147" t="s">
        <v>2242</v>
      </c>
      <c r="D8056" s="147" t="s">
        <v>24164</v>
      </c>
      <c r="E8056" s="147" t="s">
        <v>2246</v>
      </c>
      <c r="G8056" s="147">
        <v>0</v>
      </c>
      <c r="I8056" s="147">
        <v>5</v>
      </c>
      <c r="J8056" s="147">
        <v>2571110</v>
      </c>
    </row>
    <row r="8057" spans="1:10" x14ac:dyDescent="0.2">
      <c r="A8057" s="147">
        <v>6</v>
      </c>
      <c r="B8057" s="149" t="s">
        <v>24163</v>
      </c>
      <c r="C8057" s="147" t="s">
        <v>2242</v>
      </c>
      <c r="D8057" s="147" t="s">
        <v>24162</v>
      </c>
      <c r="E8057" s="147" t="s">
        <v>2240</v>
      </c>
      <c r="G8057" s="147">
        <v>0</v>
      </c>
      <c r="I8057" s="147">
        <v>6</v>
      </c>
      <c r="J8057" s="147">
        <v>2571129</v>
      </c>
    </row>
    <row r="8058" spans="1:10" x14ac:dyDescent="0.2">
      <c r="A8058" s="147">
        <v>6</v>
      </c>
      <c r="B8058" s="149" t="s">
        <v>24161</v>
      </c>
      <c r="C8058" s="147" t="s">
        <v>2242</v>
      </c>
      <c r="D8058" s="147" t="s">
        <v>24160</v>
      </c>
      <c r="E8058" s="147" t="s">
        <v>2240</v>
      </c>
      <c r="G8058" s="147">
        <v>0</v>
      </c>
      <c r="I8058" s="147">
        <v>5</v>
      </c>
      <c r="J8058" s="147">
        <v>2571112</v>
      </c>
    </row>
    <row r="8059" spans="1:10" x14ac:dyDescent="0.2">
      <c r="A8059" s="147">
        <v>6</v>
      </c>
      <c r="B8059" s="149" t="s">
        <v>24159</v>
      </c>
      <c r="C8059" s="147" t="s">
        <v>2242</v>
      </c>
      <c r="D8059" s="147" t="s">
        <v>24158</v>
      </c>
      <c r="E8059" s="147" t="s">
        <v>2240</v>
      </c>
      <c r="G8059" s="147">
        <v>0</v>
      </c>
      <c r="I8059" s="147">
        <v>5</v>
      </c>
      <c r="J8059" s="147">
        <v>2571121</v>
      </c>
    </row>
    <row r="8060" spans="1:10" x14ac:dyDescent="0.2">
      <c r="A8060" s="147">
        <v>6</v>
      </c>
      <c r="B8060" s="149" t="s">
        <v>24157</v>
      </c>
      <c r="C8060" s="147" t="s">
        <v>2242</v>
      </c>
      <c r="D8060" s="147" t="s">
        <v>24156</v>
      </c>
      <c r="E8060" s="147" t="s">
        <v>2240</v>
      </c>
      <c r="G8060" s="147">
        <v>0</v>
      </c>
      <c r="I8060" s="147">
        <v>5</v>
      </c>
      <c r="J8060" s="147">
        <v>2571109</v>
      </c>
    </row>
    <row r="8061" spans="1:10" x14ac:dyDescent="0.2">
      <c r="A8061" s="147">
        <v>6</v>
      </c>
      <c r="B8061" s="149" t="s">
        <v>24155</v>
      </c>
      <c r="C8061" s="147" t="s">
        <v>2242</v>
      </c>
      <c r="D8061" s="147" t="s">
        <v>24154</v>
      </c>
      <c r="E8061" s="147" t="s">
        <v>2240</v>
      </c>
      <c r="G8061" s="147">
        <v>0</v>
      </c>
      <c r="I8061" s="147">
        <v>5</v>
      </c>
      <c r="J8061" s="147">
        <v>2571115</v>
      </c>
    </row>
    <row r="8062" spans="1:10" x14ac:dyDescent="0.2">
      <c r="A8062" s="147">
        <v>6</v>
      </c>
      <c r="B8062" s="149" t="s">
        <v>24153</v>
      </c>
      <c r="C8062" s="147" t="s">
        <v>2242</v>
      </c>
      <c r="D8062" s="147" t="s">
        <v>24152</v>
      </c>
      <c r="E8062" s="147" t="s">
        <v>2240</v>
      </c>
      <c r="G8062" s="147">
        <v>0</v>
      </c>
      <c r="I8062" s="147">
        <v>5</v>
      </c>
      <c r="J8062" s="147">
        <v>2571111</v>
      </c>
    </row>
    <row r="8063" spans="1:10" x14ac:dyDescent="0.2">
      <c r="A8063" s="147">
        <v>3</v>
      </c>
      <c r="B8063" s="149" t="s">
        <v>24150</v>
      </c>
      <c r="C8063" s="147" t="s">
        <v>2242</v>
      </c>
      <c r="D8063" s="147" t="s">
        <v>24151</v>
      </c>
      <c r="E8063" s="147" t="s">
        <v>2246</v>
      </c>
      <c r="G8063" s="147">
        <v>0</v>
      </c>
      <c r="I8063" s="147">
        <v>3</v>
      </c>
      <c r="J8063" s="147">
        <v>2570948</v>
      </c>
    </row>
    <row r="8064" spans="1:10" x14ac:dyDescent="0.2">
      <c r="A8064" s="147">
        <v>3</v>
      </c>
      <c r="B8064" s="149" t="s">
        <v>24150</v>
      </c>
      <c r="C8064" s="147" t="s">
        <v>2446</v>
      </c>
      <c r="D8064" s="147" t="s">
        <v>24114</v>
      </c>
      <c r="E8064" s="147" t="s">
        <v>2246</v>
      </c>
      <c r="G8064" s="147">
        <v>0</v>
      </c>
      <c r="I8064" s="147">
        <v>3</v>
      </c>
      <c r="J8064" s="147">
        <v>1194424</v>
      </c>
    </row>
    <row r="8065" spans="1:10" x14ac:dyDescent="0.2">
      <c r="A8065" s="147">
        <v>3</v>
      </c>
      <c r="B8065" s="149" t="s">
        <v>24150</v>
      </c>
      <c r="C8065" s="147" t="s">
        <v>2446</v>
      </c>
      <c r="D8065" s="147" t="s">
        <v>24112</v>
      </c>
      <c r="E8065" s="147" t="s">
        <v>2246</v>
      </c>
      <c r="G8065" s="147">
        <v>0</v>
      </c>
      <c r="I8065" s="147">
        <v>3</v>
      </c>
      <c r="J8065" s="147">
        <v>1194429</v>
      </c>
    </row>
    <row r="8066" spans="1:10" x14ac:dyDescent="0.2">
      <c r="A8066" s="147">
        <v>4</v>
      </c>
      <c r="B8066" s="149" t="s">
        <v>24148</v>
      </c>
      <c r="C8066" s="147" t="s">
        <v>2242</v>
      </c>
      <c r="D8066" s="147" t="s">
        <v>24149</v>
      </c>
      <c r="E8066" s="147" t="s">
        <v>2246</v>
      </c>
      <c r="G8066" s="147">
        <v>0</v>
      </c>
      <c r="I8066" s="147">
        <v>4</v>
      </c>
      <c r="J8066" s="147">
        <v>2571136</v>
      </c>
    </row>
    <row r="8067" spans="1:10" x14ac:dyDescent="0.2">
      <c r="A8067" s="147">
        <v>4</v>
      </c>
      <c r="B8067" s="149" t="s">
        <v>24148</v>
      </c>
      <c r="C8067" s="147" t="s">
        <v>2261</v>
      </c>
      <c r="D8067" s="147" t="s">
        <v>24147</v>
      </c>
      <c r="E8067" s="147" t="s">
        <v>2246</v>
      </c>
      <c r="G8067" s="147">
        <v>0</v>
      </c>
      <c r="I8067" s="147">
        <v>4</v>
      </c>
      <c r="J8067" s="147">
        <v>1194568</v>
      </c>
    </row>
    <row r="8068" spans="1:10" x14ac:dyDescent="0.2">
      <c r="A8068" s="147">
        <v>5</v>
      </c>
      <c r="B8068" s="149" t="s">
        <v>24146</v>
      </c>
      <c r="C8068" s="147" t="s">
        <v>2242</v>
      </c>
      <c r="D8068" s="147" t="s">
        <v>24145</v>
      </c>
      <c r="E8068" s="147" t="s">
        <v>2246</v>
      </c>
      <c r="G8068" s="147">
        <v>0</v>
      </c>
      <c r="I8068" s="147">
        <v>5</v>
      </c>
      <c r="J8068" s="147">
        <v>2571154</v>
      </c>
    </row>
    <row r="8069" spans="1:10" x14ac:dyDescent="0.2">
      <c r="A8069" s="147">
        <v>6</v>
      </c>
      <c r="B8069" s="149" t="s">
        <v>24144</v>
      </c>
      <c r="C8069" s="147" t="s">
        <v>2242</v>
      </c>
      <c r="D8069" s="147" t="s">
        <v>24143</v>
      </c>
      <c r="E8069" s="147" t="s">
        <v>2240</v>
      </c>
      <c r="G8069" s="147">
        <v>0</v>
      </c>
      <c r="I8069" s="147">
        <v>6</v>
      </c>
      <c r="J8069" s="147">
        <v>2571165</v>
      </c>
    </row>
    <row r="8070" spans="1:10" x14ac:dyDescent="0.2">
      <c r="A8070" s="147">
        <v>6</v>
      </c>
      <c r="B8070" s="149" t="s">
        <v>24142</v>
      </c>
      <c r="C8070" s="147" t="s">
        <v>2242</v>
      </c>
      <c r="D8070" s="147" t="s">
        <v>24141</v>
      </c>
      <c r="E8070" s="147" t="s">
        <v>2240</v>
      </c>
      <c r="G8070" s="147">
        <v>0</v>
      </c>
      <c r="I8070" s="147">
        <v>5</v>
      </c>
      <c r="J8070" s="147">
        <v>2571162</v>
      </c>
    </row>
    <row r="8071" spans="1:10" x14ac:dyDescent="0.2">
      <c r="A8071" s="147">
        <v>6</v>
      </c>
      <c r="B8071" s="149" t="s">
        <v>24140</v>
      </c>
      <c r="C8071" s="147" t="s">
        <v>2242</v>
      </c>
      <c r="D8071" s="147" t="s">
        <v>24139</v>
      </c>
      <c r="E8071" s="147" t="s">
        <v>2240</v>
      </c>
      <c r="G8071" s="147">
        <v>0</v>
      </c>
      <c r="I8071" s="147">
        <v>5</v>
      </c>
      <c r="J8071" s="147">
        <v>2571161</v>
      </c>
    </row>
    <row r="8072" spans="1:10" x14ac:dyDescent="0.2">
      <c r="A8072" s="147">
        <v>4</v>
      </c>
      <c r="B8072" s="149" t="s">
        <v>24137</v>
      </c>
      <c r="C8072" s="147" t="s">
        <v>2242</v>
      </c>
      <c r="D8072" s="147" t="s">
        <v>24138</v>
      </c>
      <c r="E8072" s="147" t="s">
        <v>2240</v>
      </c>
      <c r="G8072" s="147">
        <v>0</v>
      </c>
      <c r="I8072" s="147">
        <v>4</v>
      </c>
      <c r="J8072" s="147">
        <v>2571151</v>
      </c>
    </row>
    <row r="8073" spans="1:10" x14ac:dyDescent="0.2">
      <c r="A8073" s="147">
        <v>4</v>
      </c>
      <c r="B8073" s="149" t="s">
        <v>24137</v>
      </c>
      <c r="C8073" s="147" t="s">
        <v>2261</v>
      </c>
      <c r="D8073" s="147" t="s">
        <v>24136</v>
      </c>
      <c r="E8073" s="147" t="s">
        <v>2246</v>
      </c>
      <c r="G8073" s="147">
        <v>0</v>
      </c>
      <c r="I8073" s="147">
        <v>4</v>
      </c>
      <c r="J8073" s="147">
        <v>1194555</v>
      </c>
    </row>
    <row r="8074" spans="1:10" x14ac:dyDescent="0.2">
      <c r="A8074" s="147">
        <v>4</v>
      </c>
      <c r="B8074" s="149" t="s">
        <v>24135</v>
      </c>
      <c r="C8074" s="147" t="s">
        <v>2242</v>
      </c>
      <c r="D8074" s="147" t="s">
        <v>24134</v>
      </c>
      <c r="E8074" s="147" t="s">
        <v>2240</v>
      </c>
      <c r="G8074" s="147">
        <v>0</v>
      </c>
      <c r="I8074" s="147">
        <v>4</v>
      </c>
      <c r="J8074" s="147">
        <v>2571144</v>
      </c>
    </row>
    <row r="8075" spans="1:10" x14ac:dyDescent="0.2">
      <c r="A8075" s="147">
        <v>4</v>
      </c>
      <c r="B8075" s="149" t="s">
        <v>24130</v>
      </c>
      <c r="C8075" s="147" t="s">
        <v>2242</v>
      </c>
      <c r="D8075" s="147" t="s">
        <v>24133</v>
      </c>
      <c r="E8075" s="147" t="s">
        <v>2240</v>
      </c>
      <c r="G8075" s="147">
        <v>0</v>
      </c>
      <c r="I8075" s="147">
        <v>4</v>
      </c>
      <c r="J8075" s="147">
        <v>2571148</v>
      </c>
    </row>
    <row r="8076" spans="1:10" x14ac:dyDescent="0.2">
      <c r="A8076" s="147">
        <v>4</v>
      </c>
      <c r="B8076" s="149" t="s">
        <v>24130</v>
      </c>
      <c r="C8076" s="147" t="s">
        <v>2261</v>
      </c>
      <c r="D8076" s="147" t="s">
        <v>24132</v>
      </c>
      <c r="E8076" s="147" t="s">
        <v>2246</v>
      </c>
      <c r="G8076" s="147">
        <v>0</v>
      </c>
      <c r="I8076" s="147">
        <v>4</v>
      </c>
      <c r="J8076" s="147">
        <v>1194553</v>
      </c>
    </row>
    <row r="8077" spans="1:10" x14ac:dyDescent="0.2">
      <c r="A8077" s="147">
        <v>4</v>
      </c>
      <c r="B8077" s="149" t="s">
        <v>24130</v>
      </c>
      <c r="C8077" s="147" t="s">
        <v>2261</v>
      </c>
      <c r="D8077" s="147" t="s">
        <v>24131</v>
      </c>
      <c r="E8077" s="147" t="s">
        <v>2246</v>
      </c>
      <c r="G8077" s="147">
        <v>0</v>
      </c>
      <c r="I8077" s="147">
        <v>4</v>
      </c>
      <c r="J8077" s="147">
        <v>1194563</v>
      </c>
    </row>
    <row r="8078" spans="1:10" x14ac:dyDescent="0.2">
      <c r="A8078" s="147">
        <v>4</v>
      </c>
      <c r="B8078" s="149" t="s">
        <v>24130</v>
      </c>
      <c r="C8078" s="147" t="s">
        <v>2261</v>
      </c>
      <c r="D8078" s="147" t="s">
        <v>24129</v>
      </c>
      <c r="E8078" s="147" t="s">
        <v>2246</v>
      </c>
      <c r="G8078" s="147">
        <v>0</v>
      </c>
      <c r="I8078" s="147">
        <v>4</v>
      </c>
      <c r="J8078" s="147">
        <v>1194557</v>
      </c>
    </row>
    <row r="8079" spans="1:10" x14ac:dyDescent="0.2">
      <c r="A8079" s="147">
        <v>4</v>
      </c>
      <c r="B8079" s="149" t="s">
        <v>24127</v>
      </c>
      <c r="C8079" s="147" t="s">
        <v>2242</v>
      </c>
      <c r="D8079" s="147" t="s">
        <v>24128</v>
      </c>
      <c r="E8079" s="147" t="s">
        <v>2240</v>
      </c>
      <c r="G8079" s="147">
        <v>0</v>
      </c>
      <c r="I8079" s="147">
        <v>4</v>
      </c>
      <c r="J8079" s="147">
        <v>2571145</v>
      </c>
    </row>
    <row r="8080" spans="1:10" x14ac:dyDescent="0.2">
      <c r="A8080" s="147">
        <v>4</v>
      </c>
      <c r="B8080" s="149" t="s">
        <v>24127</v>
      </c>
      <c r="C8080" s="147" t="s">
        <v>2261</v>
      </c>
      <c r="D8080" s="147" t="s">
        <v>24126</v>
      </c>
      <c r="E8080" s="147" t="s">
        <v>2246</v>
      </c>
      <c r="G8080" s="147">
        <v>0</v>
      </c>
      <c r="I8080" s="147">
        <v>4</v>
      </c>
      <c r="J8080" s="147">
        <v>1194550</v>
      </c>
    </row>
    <row r="8081" spans="1:10" x14ac:dyDescent="0.2">
      <c r="A8081" s="147">
        <v>4</v>
      </c>
      <c r="B8081" s="149" t="s">
        <v>24123</v>
      </c>
      <c r="C8081" s="147" t="s">
        <v>2242</v>
      </c>
      <c r="D8081" s="147" t="s">
        <v>24125</v>
      </c>
      <c r="E8081" s="147" t="s">
        <v>2240</v>
      </c>
      <c r="G8081" s="147">
        <v>0</v>
      </c>
      <c r="I8081" s="147">
        <v>4</v>
      </c>
      <c r="J8081" s="147">
        <v>2571150</v>
      </c>
    </row>
    <row r="8082" spans="1:10" x14ac:dyDescent="0.2">
      <c r="A8082" s="147">
        <v>4</v>
      </c>
      <c r="B8082" s="149" t="s">
        <v>24123</v>
      </c>
      <c r="C8082" s="147" t="s">
        <v>2261</v>
      </c>
      <c r="D8082" s="147" t="s">
        <v>24124</v>
      </c>
      <c r="E8082" s="147" t="s">
        <v>2246</v>
      </c>
      <c r="G8082" s="147">
        <v>0</v>
      </c>
      <c r="I8082" s="147">
        <v>4</v>
      </c>
      <c r="J8082" s="147">
        <v>1194558</v>
      </c>
    </row>
    <row r="8083" spans="1:10" x14ac:dyDescent="0.2">
      <c r="A8083" s="147">
        <v>4</v>
      </c>
      <c r="B8083" s="149" t="s">
        <v>24123</v>
      </c>
      <c r="C8083" s="147" t="s">
        <v>2261</v>
      </c>
      <c r="D8083" s="147" t="s">
        <v>24122</v>
      </c>
      <c r="E8083" s="147" t="s">
        <v>2246</v>
      </c>
      <c r="G8083" s="147">
        <v>0</v>
      </c>
      <c r="I8083" s="147">
        <v>4</v>
      </c>
      <c r="J8083" s="147">
        <v>1194569</v>
      </c>
    </row>
    <row r="8084" spans="1:10" x14ac:dyDescent="0.2">
      <c r="A8084" s="147">
        <v>4</v>
      </c>
      <c r="B8084" s="149" t="s">
        <v>24119</v>
      </c>
      <c r="C8084" s="147" t="s">
        <v>2242</v>
      </c>
      <c r="D8084" s="147" t="s">
        <v>24121</v>
      </c>
      <c r="E8084" s="147" t="s">
        <v>2240</v>
      </c>
      <c r="G8084" s="147">
        <v>0</v>
      </c>
      <c r="I8084" s="147">
        <v>4</v>
      </c>
      <c r="J8084" s="147">
        <v>2571139</v>
      </c>
    </row>
    <row r="8085" spans="1:10" x14ac:dyDescent="0.2">
      <c r="A8085" s="147">
        <v>4</v>
      </c>
      <c r="B8085" s="149" t="s">
        <v>24119</v>
      </c>
      <c r="C8085" s="147" t="s">
        <v>2261</v>
      </c>
      <c r="D8085" s="147" t="s">
        <v>24120</v>
      </c>
      <c r="E8085" s="147" t="s">
        <v>2246</v>
      </c>
      <c r="G8085" s="147">
        <v>0</v>
      </c>
      <c r="I8085" s="147">
        <v>4</v>
      </c>
      <c r="J8085" s="147">
        <v>1194565</v>
      </c>
    </row>
    <row r="8086" spans="1:10" x14ac:dyDescent="0.2">
      <c r="A8086" s="147">
        <v>4</v>
      </c>
      <c r="B8086" s="149" t="s">
        <v>24119</v>
      </c>
      <c r="C8086" s="147" t="s">
        <v>2261</v>
      </c>
      <c r="D8086" s="147" t="s">
        <v>24118</v>
      </c>
      <c r="E8086" s="147" t="s">
        <v>2246</v>
      </c>
      <c r="G8086" s="147">
        <v>0</v>
      </c>
      <c r="I8086" s="147">
        <v>4</v>
      </c>
      <c r="J8086" s="147">
        <v>1194560</v>
      </c>
    </row>
    <row r="8087" spans="1:10" x14ac:dyDescent="0.2">
      <c r="A8087" s="147">
        <v>4</v>
      </c>
      <c r="B8087" s="149" t="s">
        <v>24117</v>
      </c>
      <c r="C8087" s="147" t="s">
        <v>2242</v>
      </c>
      <c r="D8087" s="147" t="s">
        <v>24116</v>
      </c>
      <c r="E8087" s="147" t="s">
        <v>2240</v>
      </c>
      <c r="G8087" s="147">
        <v>0</v>
      </c>
      <c r="I8087" s="147">
        <v>4</v>
      </c>
      <c r="J8087" s="147">
        <v>2571149</v>
      </c>
    </row>
    <row r="8088" spans="1:10" x14ac:dyDescent="0.2">
      <c r="A8088" s="147">
        <v>3</v>
      </c>
      <c r="B8088" s="149" t="s">
        <v>24113</v>
      </c>
      <c r="C8088" s="147" t="s">
        <v>2242</v>
      </c>
      <c r="D8088" s="147" t="s">
        <v>24115</v>
      </c>
      <c r="E8088" s="147" t="s">
        <v>2246</v>
      </c>
      <c r="G8088" s="147">
        <v>0</v>
      </c>
      <c r="I8088" s="147">
        <v>3</v>
      </c>
      <c r="J8088" s="147">
        <v>2570970</v>
      </c>
    </row>
    <row r="8089" spans="1:10" x14ac:dyDescent="0.2">
      <c r="A8089" s="147">
        <v>3</v>
      </c>
      <c r="B8089" s="149" t="s">
        <v>24113</v>
      </c>
      <c r="C8089" s="147" t="s">
        <v>2446</v>
      </c>
      <c r="D8089" s="147" t="s">
        <v>24114</v>
      </c>
      <c r="E8089" s="147" t="s">
        <v>2246</v>
      </c>
      <c r="G8089" s="147">
        <v>0</v>
      </c>
      <c r="I8089" s="147">
        <v>3</v>
      </c>
      <c r="J8089" s="147">
        <v>1194428</v>
      </c>
    </row>
    <row r="8090" spans="1:10" x14ac:dyDescent="0.2">
      <c r="A8090" s="147">
        <v>3</v>
      </c>
      <c r="B8090" s="149" t="s">
        <v>24113</v>
      </c>
      <c r="C8090" s="147" t="s">
        <v>2446</v>
      </c>
      <c r="D8090" s="147" t="s">
        <v>24112</v>
      </c>
      <c r="E8090" s="147" t="s">
        <v>2246</v>
      </c>
      <c r="G8090" s="147">
        <v>0</v>
      </c>
      <c r="I8090" s="147">
        <v>3</v>
      </c>
      <c r="J8090" s="147">
        <v>1194419</v>
      </c>
    </row>
    <row r="8091" spans="1:10" x14ac:dyDescent="0.2">
      <c r="A8091" s="147">
        <v>4</v>
      </c>
      <c r="B8091" s="149" t="s">
        <v>24111</v>
      </c>
      <c r="C8091" s="147" t="s">
        <v>2242</v>
      </c>
      <c r="D8091" s="147" t="s">
        <v>24110</v>
      </c>
      <c r="E8091" s="147" t="s">
        <v>2240</v>
      </c>
      <c r="G8091" s="147">
        <v>0</v>
      </c>
      <c r="I8091" s="147">
        <v>4</v>
      </c>
      <c r="J8091" s="147">
        <v>2571174</v>
      </c>
    </row>
    <row r="8092" spans="1:10" x14ac:dyDescent="0.2">
      <c r="A8092" s="147">
        <v>4</v>
      </c>
      <c r="B8092" s="149" t="s">
        <v>24109</v>
      </c>
      <c r="C8092" s="147" t="s">
        <v>2242</v>
      </c>
      <c r="D8092" s="147" t="s">
        <v>24108</v>
      </c>
      <c r="E8092" s="147" t="s">
        <v>2240</v>
      </c>
      <c r="G8092" s="147">
        <v>0</v>
      </c>
      <c r="I8092" s="147">
        <v>4</v>
      </c>
      <c r="J8092" s="147">
        <v>2571183</v>
      </c>
    </row>
    <row r="8093" spans="1:10" x14ac:dyDescent="0.2">
      <c r="A8093" s="147">
        <v>4</v>
      </c>
      <c r="B8093" s="149" t="s">
        <v>24107</v>
      </c>
      <c r="C8093" s="147" t="s">
        <v>2242</v>
      </c>
      <c r="D8093" s="147" t="s">
        <v>24106</v>
      </c>
      <c r="E8093" s="147" t="s">
        <v>2240</v>
      </c>
      <c r="G8093" s="147">
        <v>0</v>
      </c>
      <c r="I8093" s="147">
        <v>4</v>
      </c>
      <c r="J8093" s="147">
        <v>2571186</v>
      </c>
    </row>
    <row r="8094" spans="1:10" x14ac:dyDescent="0.2">
      <c r="A8094" s="147">
        <v>4</v>
      </c>
      <c r="B8094" s="149" t="s">
        <v>24102</v>
      </c>
      <c r="C8094" s="147" t="s">
        <v>2242</v>
      </c>
      <c r="D8094" s="147" t="s">
        <v>24105</v>
      </c>
      <c r="E8094" s="147" t="s">
        <v>2240</v>
      </c>
      <c r="G8094" s="147">
        <v>0</v>
      </c>
      <c r="I8094" s="147">
        <v>4</v>
      </c>
      <c r="J8094" s="147">
        <v>2571171</v>
      </c>
    </row>
    <row r="8095" spans="1:10" x14ac:dyDescent="0.2">
      <c r="A8095" s="147">
        <v>4</v>
      </c>
      <c r="B8095" s="149" t="s">
        <v>24102</v>
      </c>
      <c r="C8095" s="147" t="s">
        <v>2261</v>
      </c>
      <c r="D8095" s="147" t="s">
        <v>24104</v>
      </c>
      <c r="E8095" s="147" t="s">
        <v>2246</v>
      </c>
      <c r="G8095" s="147">
        <v>0</v>
      </c>
      <c r="I8095" s="147">
        <v>4</v>
      </c>
      <c r="J8095" s="147">
        <v>1194575</v>
      </c>
    </row>
    <row r="8096" spans="1:10" x14ac:dyDescent="0.2">
      <c r="A8096" s="147">
        <v>4</v>
      </c>
      <c r="B8096" s="149" t="s">
        <v>24102</v>
      </c>
      <c r="C8096" s="147" t="s">
        <v>2261</v>
      </c>
      <c r="D8096" s="147" t="s">
        <v>24103</v>
      </c>
      <c r="E8096" s="147" t="s">
        <v>2246</v>
      </c>
      <c r="G8096" s="147">
        <v>0</v>
      </c>
      <c r="I8096" s="147">
        <v>4</v>
      </c>
      <c r="J8096" s="147">
        <v>1194578</v>
      </c>
    </row>
    <row r="8097" spans="1:10" x14ac:dyDescent="0.2">
      <c r="A8097" s="147">
        <v>4</v>
      </c>
      <c r="B8097" s="149" t="s">
        <v>24102</v>
      </c>
      <c r="C8097" s="147" t="s">
        <v>2261</v>
      </c>
      <c r="D8097" s="147" t="s">
        <v>24101</v>
      </c>
      <c r="E8097" s="147" t="s">
        <v>2246</v>
      </c>
      <c r="G8097" s="147">
        <v>0</v>
      </c>
      <c r="I8097" s="147">
        <v>4</v>
      </c>
      <c r="J8097" s="147">
        <v>1194579</v>
      </c>
    </row>
    <row r="8098" spans="1:10" x14ac:dyDescent="0.2">
      <c r="A8098" s="147">
        <v>4</v>
      </c>
      <c r="B8098" s="149" t="s">
        <v>24100</v>
      </c>
      <c r="C8098" s="147" t="s">
        <v>2242</v>
      </c>
      <c r="D8098" s="147" t="s">
        <v>24099</v>
      </c>
      <c r="E8098" s="147" t="s">
        <v>2240</v>
      </c>
      <c r="G8098" s="147">
        <v>0</v>
      </c>
      <c r="I8098" s="147">
        <v>4</v>
      </c>
      <c r="J8098" s="147">
        <v>2571176</v>
      </c>
    </row>
    <row r="8099" spans="1:10" x14ac:dyDescent="0.2">
      <c r="A8099" s="147">
        <v>4</v>
      </c>
      <c r="B8099" s="149" t="s">
        <v>24097</v>
      </c>
      <c r="C8099" s="147" t="s">
        <v>2242</v>
      </c>
      <c r="D8099" s="147" t="s">
        <v>24098</v>
      </c>
      <c r="E8099" s="147" t="s">
        <v>2240</v>
      </c>
      <c r="G8099" s="147">
        <v>0</v>
      </c>
      <c r="I8099" s="147">
        <v>4</v>
      </c>
      <c r="J8099" s="147">
        <v>2571189</v>
      </c>
    </row>
    <row r="8100" spans="1:10" x14ac:dyDescent="0.2">
      <c r="A8100" s="147">
        <v>4</v>
      </c>
      <c r="B8100" s="149" t="s">
        <v>24097</v>
      </c>
      <c r="C8100" s="147" t="s">
        <v>2261</v>
      </c>
      <c r="D8100" s="147" t="s">
        <v>24096</v>
      </c>
      <c r="E8100" s="147" t="s">
        <v>2246</v>
      </c>
      <c r="G8100" s="147">
        <v>0</v>
      </c>
      <c r="I8100" s="147">
        <v>4</v>
      </c>
      <c r="J8100" s="147">
        <v>1194572</v>
      </c>
    </row>
    <row r="8101" spans="1:10" x14ac:dyDescent="0.2">
      <c r="A8101" s="147">
        <v>4</v>
      </c>
      <c r="B8101" s="149" t="s">
        <v>24095</v>
      </c>
      <c r="C8101" s="147" t="s">
        <v>2242</v>
      </c>
      <c r="D8101" s="147" t="s">
        <v>24094</v>
      </c>
      <c r="E8101" s="147" t="s">
        <v>2240</v>
      </c>
      <c r="G8101" s="147">
        <v>0</v>
      </c>
      <c r="I8101" s="147">
        <v>4</v>
      </c>
      <c r="J8101" s="147">
        <v>2571170</v>
      </c>
    </row>
    <row r="8102" spans="1:10" x14ac:dyDescent="0.2">
      <c r="A8102" s="147">
        <v>4</v>
      </c>
      <c r="B8102" s="149" t="s">
        <v>24093</v>
      </c>
      <c r="C8102" s="147" t="s">
        <v>2242</v>
      </c>
      <c r="D8102" s="147" t="s">
        <v>24092</v>
      </c>
      <c r="E8102" s="147" t="s">
        <v>2240</v>
      </c>
      <c r="G8102" s="147">
        <v>0</v>
      </c>
      <c r="I8102" s="147">
        <v>4</v>
      </c>
      <c r="J8102" s="147">
        <v>2571185</v>
      </c>
    </row>
    <row r="8103" spans="1:10" x14ac:dyDescent="0.2">
      <c r="A8103" s="147">
        <v>3</v>
      </c>
      <c r="B8103" s="149" t="s">
        <v>24091</v>
      </c>
      <c r="C8103" s="147" t="s">
        <v>2242</v>
      </c>
      <c r="D8103" s="147" t="s">
        <v>24088</v>
      </c>
      <c r="E8103" s="147" t="s">
        <v>2246</v>
      </c>
      <c r="G8103" s="147">
        <v>0</v>
      </c>
      <c r="I8103" s="147">
        <v>3</v>
      </c>
      <c r="J8103" s="147">
        <v>2570947</v>
      </c>
    </row>
    <row r="8104" spans="1:10" x14ac:dyDescent="0.2">
      <c r="A8104" s="147">
        <v>3</v>
      </c>
      <c r="B8104" s="149" t="s">
        <v>24091</v>
      </c>
      <c r="C8104" s="147" t="s">
        <v>2261</v>
      </c>
      <c r="D8104" s="147" t="s">
        <v>24090</v>
      </c>
      <c r="E8104" s="147" t="s">
        <v>2246</v>
      </c>
      <c r="G8104" s="147">
        <v>0</v>
      </c>
      <c r="I8104" s="147">
        <v>3</v>
      </c>
      <c r="J8104" s="147">
        <v>1194432</v>
      </c>
    </row>
    <row r="8105" spans="1:10" x14ac:dyDescent="0.2">
      <c r="A8105" s="147">
        <v>4</v>
      </c>
      <c r="B8105" s="149" t="s">
        <v>24089</v>
      </c>
      <c r="C8105" s="147" t="s">
        <v>2242</v>
      </c>
      <c r="D8105" s="147" t="s">
        <v>24088</v>
      </c>
      <c r="E8105" s="147" t="s">
        <v>2246</v>
      </c>
      <c r="G8105" s="147">
        <v>0</v>
      </c>
      <c r="I8105" s="147">
        <v>4</v>
      </c>
      <c r="J8105" s="147">
        <v>2571190</v>
      </c>
    </row>
    <row r="8106" spans="1:10" x14ac:dyDescent="0.2">
      <c r="A8106" s="147">
        <v>5</v>
      </c>
      <c r="B8106" s="149" t="s">
        <v>24087</v>
      </c>
      <c r="C8106" s="147" t="s">
        <v>2242</v>
      </c>
      <c r="D8106" s="147" t="s">
        <v>24086</v>
      </c>
      <c r="E8106" s="147" t="s">
        <v>2246</v>
      </c>
      <c r="G8106" s="147">
        <v>0</v>
      </c>
      <c r="I8106" s="147">
        <v>5</v>
      </c>
      <c r="J8106" s="147">
        <v>2571207</v>
      </c>
    </row>
    <row r="8107" spans="1:10" x14ac:dyDescent="0.2">
      <c r="A8107" s="147">
        <v>6</v>
      </c>
      <c r="B8107" s="149" t="s">
        <v>24085</v>
      </c>
      <c r="C8107" s="147" t="s">
        <v>2242</v>
      </c>
      <c r="D8107" s="147" t="s">
        <v>24084</v>
      </c>
      <c r="E8107" s="147" t="s">
        <v>2240</v>
      </c>
      <c r="G8107" s="147">
        <v>0</v>
      </c>
      <c r="I8107" s="147">
        <v>6</v>
      </c>
      <c r="J8107" s="147">
        <v>2571227</v>
      </c>
    </row>
    <row r="8108" spans="1:10" x14ac:dyDescent="0.2">
      <c r="A8108" s="147">
        <v>6</v>
      </c>
      <c r="B8108" s="149" t="s">
        <v>24083</v>
      </c>
      <c r="C8108" s="147" t="s">
        <v>2242</v>
      </c>
      <c r="D8108" s="147" t="s">
        <v>24082</v>
      </c>
      <c r="E8108" s="147" t="s">
        <v>2240</v>
      </c>
      <c r="G8108" s="147">
        <v>0</v>
      </c>
      <c r="I8108" s="147">
        <v>5</v>
      </c>
      <c r="J8108" s="147">
        <v>2571199</v>
      </c>
    </row>
    <row r="8109" spans="1:10" x14ac:dyDescent="0.2">
      <c r="A8109" s="147">
        <v>6</v>
      </c>
      <c r="B8109" s="149" t="s">
        <v>24081</v>
      </c>
      <c r="C8109" s="147" t="s">
        <v>2242</v>
      </c>
      <c r="D8109" s="147" t="s">
        <v>24080</v>
      </c>
      <c r="E8109" s="147" t="s">
        <v>2240</v>
      </c>
      <c r="G8109" s="147">
        <v>0</v>
      </c>
      <c r="I8109" s="147">
        <v>5</v>
      </c>
      <c r="J8109" s="147">
        <v>2571209</v>
      </c>
    </row>
    <row r="8110" spans="1:10" x14ac:dyDescent="0.2">
      <c r="A8110" s="147">
        <v>6</v>
      </c>
      <c r="B8110" s="149" t="s">
        <v>24079</v>
      </c>
      <c r="C8110" s="147" t="s">
        <v>2242</v>
      </c>
      <c r="D8110" s="147" t="s">
        <v>24078</v>
      </c>
      <c r="E8110" s="147" t="s">
        <v>2240</v>
      </c>
      <c r="G8110" s="147">
        <v>0</v>
      </c>
      <c r="I8110" s="147">
        <v>5</v>
      </c>
      <c r="J8110" s="147">
        <v>2571219</v>
      </c>
    </row>
    <row r="8111" spans="1:10" x14ac:dyDescent="0.2">
      <c r="A8111" s="147">
        <v>6</v>
      </c>
      <c r="B8111" s="149" t="s">
        <v>24077</v>
      </c>
      <c r="C8111" s="147" t="s">
        <v>2242</v>
      </c>
      <c r="D8111" s="147" t="s">
        <v>24076</v>
      </c>
      <c r="E8111" s="147" t="s">
        <v>2240</v>
      </c>
      <c r="G8111" s="147">
        <v>0</v>
      </c>
      <c r="I8111" s="147">
        <v>5</v>
      </c>
      <c r="J8111" s="147">
        <v>2571214</v>
      </c>
    </row>
    <row r="8112" spans="1:10" x14ac:dyDescent="0.2">
      <c r="A8112" s="147">
        <v>6</v>
      </c>
      <c r="B8112" s="149" t="s">
        <v>24075</v>
      </c>
      <c r="C8112" s="147" t="s">
        <v>2242</v>
      </c>
      <c r="D8112" s="147" t="s">
        <v>24074</v>
      </c>
      <c r="E8112" s="147" t="s">
        <v>2240</v>
      </c>
      <c r="G8112" s="147">
        <v>0</v>
      </c>
      <c r="I8112" s="147">
        <v>5</v>
      </c>
      <c r="J8112" s="147">
        <v>2571225</v>
      </c>
    </row>
    <row r="8113" spans="1:10" x14ac:dyDescent="0.2">
      <c r="A8113" s="147">
        <v>6</v>
      </c>
      <c r="B8113" s="149" t="s">
        <v>24073</v>
      </c>
      <c r="C8113" s="147" t="s">
        <v>2242</v>
      </c>
      <c r="D8113" s="147" t="s">
        <v>24072</v>
      </c>
      <c r="E8113" s="147" t="s">
        <v>2240</v>
      </c>
      <c r="G8113" s="147">
        <v>0</v>
      </c>
      <c r="I8113" s="147">
        <v>5</v>
      </c>
      <c r="J8113" s="147">
        <v>2571205</v>
      </c>
    </row>
    <row r="8114" spans="1:10" x14ac:dyDescent="0.2">
      <c r="A8114" s="147">
        <v>6</v>
      </c>
      <c r="B8114" s="149" t="s">
        <v>24070</v>
      </c>
      <c r="C8114" s="147" t="s">
        <v>2242</v>
      </c>
      <c r="D8114" s="147" t="s">
        <v>24071</v>
      </c>
      <c r="E8114" s="147" t="s">
        <v>2240</v>
      </c>
      <c r="G8114" s="147">
        <v>0</v>
      </c>
      <c r="I8114" s="147">
        <v>5</v>
      </c>
      <c r="J8114" s="147">
        <v>2571200</v>
      </c>
    </row>
    <row r="8115" spans="1:10" x14ac:dyDescent="0.2">
      <c r="A8115" s="147">
        <v>6</v>
      </c>
      <c r="B8115" s="149" t="s">
        <v>24070</v>
      </c>
      <c r="C8115" s="147" t="s">
        <v>2277</v>
      </c>
      <c r="D8115" s="147" t="s">
        <v>24065</v>
      </c>
      <c r="E8115" s="147" t="s">
        <v>2246</v>
      </c>
      <c r="G8115" s="147">
        <v>0</v>
      </c>
      <c r="I8115" s="147">
        <v>5</v>
      </c>
      <c r="J8115" s="147">
        <v>1194590</v>
      </c>
    </row>
    <row r="8116" spans="1:10" x14ac:dyDescent="0.2">
      <c r="A8116" s="147">
        <v>6</v>
      </c>
      <c r="B8116" s="149" t="s">
        <v>24068</v>
      </c>
      <c r="C8116" s="147" t="s">
        <v>2242</v>
      </c>
      <c r="D8116" s="147" t="s">
        <v>24069</v>
      </c>
      <c r="E8116" s="147" t="s">
        <v>2240</v>
      </c>
      <c r="G8116" s="147">
        <v>0</v>
      </c>
      <c r="I8116" s="147">
        <v>5</v>
      </c>
      <c r="J8116" s="147">
        <v>2571213</v>
      </c>
    </row>
    <row r="8117" spans="1:10" x14ac:dyDescent="0.2">
      <c r="A8117" s="147">
        <v>6</v>
      </c>
      <c r="B8117" s="149" t="s">
        <v>24068</v>
      </c>
      <c r="C8117" s="147" t="s">
        <v>2277</v>
      </c>
      <c r="D8117" s="147" t="s">
        <v>24065</v>
      </c>
      <c r="E8117" s="147" t="s">
        <v>2246</v>
      </c>
      <c r="G8117" s="147">
        <v>0</v>
      </c>
      <c r="I8117" s="147">
        <v>5</v>
      </c>
      <c r="J8117" s="147">
        <v>1194586</v>
      </c>
    </row>
    <row r="8118" spans="1:10" x14ac:dyDescent="0.2">
      <c r="A8118" s="147">
        <v>6</v>
      </c>
      <c r="B8118" s="149" t="s">
        <v>24066</v>
      </c>
      <c r="C8118" s="147" t="s">
        <v>2242</v>
      </c>
      <c r="D8118" s="147" t="s">
        <v>24067</v>
      </c>
      <c r="E8118" s="147" t="s">
        <v>2240</v>
      </c>
      <c r="G8118" s="147">
        <v>0</v>
      </c>
      <c r="I8118" s="147">
        <v>5</v>
      </c>
      <c r="J8118" s="147">
        <v>2571210</v>
      </c>
    </row>
    <row r="8119" spans="1:10" x14ac:dyDescent="0.2">
      <c r="A8119" s="147">
        <v>6</v>
      </c>
      <c r="B8119" s="149" t="s">
        <v>24066</v>
      </c>
      <c r="C8119" s="147" t="s">
        <v>2277</v>
      </c>
      <c r="D8119" s="147" t="s">
        <v>24065</v>
      </c>
      <c r="E8119" s="147" t="s">
        <v>2246</v>
      </c>
      <c r="G8119" s="147">
        <v>0</v>
      </c>
      <c r="I8119" s="147">
        <v>5</v>
      </c>
      <c r="J8119" s="147">
        <v>1194587</v>
      </c>
    </row>
    <row r="8120" spans="1:10" x14ac:dyDescent="0.2">
      <c r="A8120" s="147">
        <v>6</v>
      </c>
      <c r="B8120" s="149" t="s">
        <v>24064</v>
      </c>
      <c r="C8120" s="147" t="s">
        <v>2242</v>
      </c>
      <c r="D8120" s="147" t="s">
        <v>24063</v>
      </c>
      <c r="E8120" s="147" t="s">
        <v>2240</v>
      </c>
      <c r="G8120" s="147">
        <v>0</v>
      </c>
      <c r="I8120" s="147">
        <v>5</v>
      </c>
      <c r="J8120" s="147">
        <v>2571202</v>
      </c>
    </row>
    <row r="8121" spans="1:10" x14ac:dyDescent="0.2">
      <c r="A8121" s="147">
        <v>3</v>
      </c>
      <c r="B8121" s="149" t="s">
        <v>24062</v>
      </c>
      <c r="C8121" s="147" t="s">
        <v>2242</v>
      </c>
      <c r="D8121" s="147" t="s">
        <v>23978</v>
      </c>
      <c r="E8121" s="147" t="s">
        <v>2246</v>
      </c>
      <c r="G8121" s="147">
        <v>0</v>
      </c>
      <c r="I8121" s="147">
        <v>3</v>
      </c>
      <c r="J8121" s="147">
        <v>2570975</v>
      </c>
    </row>
    <row r="8122" spans="1:10" x14ac:dyDescent="0.2">
      <c r="A8122" s="147">
        <v>4</v>
      </c>
      <c r="B8122" s="149" t="s">
        <v>24061</v>
      </c>
      <c r="C8122" s="147" t="s">
        <v>2242</v>
      </c>
      <c r="D8122" s="147" t="s">
        <v>24060</v>
      </c>
      <c r="E8122" s="147" t="s">
        <v>2246</v>
      </c>
      <c r="G8122" s="147">
        <v>0</v>
      </c>
      <c r="I8122" s="147">
        <v>4</v>
      </c>
      <c r="J8122" s="147">
        <v>2571242</v>
      </c>
    </row>
    <row r="8123" spans="1:10" x14ac:dyDescent="0.2">
      <c r="A8123" s="147">
        <v>5</v>
      </c>
      <c r="B8123" s="149" t="s">
        <v>24059</v>
      </c>
      <c r="C8123" s="147" t="s">
        <v>2242</v>
      </c>
      <c r="D8123" s="147" t="s">
        <v>24058</v>
      </c>
      <c r="E8123" s="147" t="s">
        <v>2246</v>
      </c>
      <c r="G8123" s="147">
        <v>0</v>
      </c>
      <c r="I8123" s="147">
        <v>5</v>
      </c>
      <c r="J8123" s="147">
        <v>2571309</v>
      </c>
    </row>
    <row r="8124" spans="1:10" x14ac:dyDescent="0.2">
      <c r="A8124" s="147">
        <v>6</v>
      </c>
      <c r="B8124" s="149" t="s">
        <v>24057</v>
      </c>
      <c r="C8124" s="147" t="s">
        <v>2242</v>
      </c>
      <c r="D8124" s="147" t="s">
        <v>24056</v>
      </c>
      <c r="E8124" s="147" t="s">
        <v>2240</v>
      </c>
      <c r="G8124" s="147">
        <v>0</v>
      </c>
      <c r="I8124" s="147">
        <v>6</v>
      </c>
      <c r="J8124" s="147">
        <v>2571318</v>
      </c>
    </row>
    <row r="8125" spans="1:10" x14ac:dyDescent="0.2">
      <c r="A8125" s="147">
        <v>6</v>
      </c>
      <c r="B8125" s="149" t="s">
        <v>24055</v>
      </c>
      <c r="C8125" s="147" t="s">
        <v>2242</v>
      </c>
      <c r="D8125" s="147" t="s">
        <v>24054</v>
      </c>
      <c r="E8125" s="147" t="s">
        <v>2240</v>
      </c>
      <c r="G8125" s="147">
        <v>0</v>
      </c>
      <c r="I8125" s="147">
        <v>5</v>
      </c>
      <c r="J8125" s="147">
        <v>2571262</v>
      </c>
    </row>
    <row r="8126" spans="1:10" x14ac:dyDescent="0.2">
      <c r="A8126" s="147">
        <v>6</v>
      </c>
      <c r="B8126" s="149" t="s">
        <v>24053</v>
      </c>
      <c r="C8126" s="147" t="s">
        <v>2242</v>
      </c>
      <c r="D8126" s="147" t="s">
        <v>24052</v>
      </c>
      <c r="E8126" s="147" t="s">
        <v>2240</v>
      </c>
      <c r="G8126" s="147">
        <v>0</v>
      </c>
      <c r="I8126" s="147">
        <v>5</v>
      </c>
      <c r="J8126" s="147">
        <v>2571278</v>
      </c>
    </row>
    <row r="8127" spans="1:10" x14ac:dyDescent="0.2">
      <c r="A8127" s="147">
        <v>6</v>
      </c>
      <c r="B8127" s="149" t="s">
        <v>24051</v>
      </c>
      <c r="C8127" s="147" t="s">
        <v>2242</v>
      </c>
      <c r="D8127" s="147" t="s">
        <v>24050</v>
      </c>
      <c r="E8127" s="147" t="s">
        <v>2240</v>
      </c>
      <c r="G8127" s="147">
        <v>0</v>
      </c>
      <c r="I8127" s="147">
        <v>5</v>
      </c>
      <c r="J8127" s="147">
        <v>2571273</v>
      </c>
    </row>
    <row r="8128" spans="1:10" x14ac:dyDescent="0.2">
      <c r="A8128" s="147">
        <v>6</v>
      </c>
      <c r="B8128" s="149" t="s">
        <v>24049</v>
      </c>
      <c r="C8128" s="147" t="s">
        <v>2242</v>
      </c>
      <c r="D8128" s="147" t="s">
        <v>24048</v>
      </c>
      <c r="E8128" s="147" t="s">
        <v>2240</v>
      </c>
      <c r="G8128" s="147">
        <v>0</v>
      </c>
      <c r="I8128" s="147">
        <v>5</v>
      </c>
      <c r="J8128" s="147">
        <v>2571270</v>
      </c>
    </row>
    <row r="8129" spans="1:10" x14ac:dyDescent="0.2">
      <c r="A8129" s="147">
        <v>6</v>
      </c>
      <c r="B8129" s="149" t="s">
        <v>24047</v>
      </c>
      <c r="C8129" s="147" t="s">
        <v>2242</v>
      </c>
      <c r="D8129" s="147" t="s">
        <v>24046</v>
      </c>
      <c r="E8129" s="147" t="s">
        <v>2240</v>
      </c>
      <c r="G8129" s="147">
        <v>0</v>
      </c>
      <c r="I8129" s="147">
        <v>5</v>
      </c>
      <c r="J8129" s="147">
        <v>2571298</v>
      </c>
    </row>
    <row r="8130" spans="1:10" x14ac:dyDescent="0.2">
      <c r="A8130" s="147">
        <v>6</v>
      </c>
      <c r="B8130" s="149" t="s">
        <v>24045</v>
      </c>
      <c r="C8130" s="147" t="s">
        <v>2242</v>
      </c>
      <c r="D8130" s="147" t="s">
        <v>24044</v>
      </c>
      <c r="E8130" s="147" t="s">
        <v>2240</v>
      </c>
      <c r="G8130" s="147">
        <v>0</v>
      </c>
      <c r="I8130" s="147">
        <v>5</v>
      </c>
      <c r="J8130" s="147">
        <v>2571284</v>
      </c>
    </row>
    <row r="8131" spans="1:10" x14ac:dyDescent="0.2">
      <c r="A8131" s="147">
        <v>6</v>
      </c>
      <c r="B8131" s="149" t="s">
        <v>24043</v>
      </c>
      <c r="C8131" s="147" t="s">
        <v>2242</v>
      </c>
      <c r="D8131" s="147" t="s">
        <v>24042</v>
      </c>
      <c r="E8131" s="147" t="s">
        <v>2240</v>
      </c>
      <c r="G8131" s="147">
        <v>0</v>
      </c>
      <c r="I8131" s="147">
        <v>5</v>
      </c>
      <c r="J8131" s="147">
        <v>2571310</v>
      </c>
    </row>
    <row r="8132" spans="1:10" x14ac:dyDescent="0.2">
      <c r="A8132" s="147">
        <v>6</v>
      </c>
      <c r="B8132" s="149" t="s">
        <v>24041</v>
      </c>
      <c r="C8132" s="147" t="s">
        <v>2242</v>
      </c>
      <c r="D8132" s="147" t="s">
        <v>24040</v>
      </c>
      <c r="E8132" s="147" t="s">
        <v>2240</v>
      </c>
      <c r="G8132" s="147">
        <v>0</v>
      </c>
      <c r="I8132" s="147">
        <v>5</v>
      </c>
      <c r="J8132" s="147">
        <v>2571305</v>
      </c>
    </row>
    <row r="8133" spans="1:10" x14ac:dyDescent="0.2">
      <c r="A8133" s="147">
        <v>6</v>
      </c>
      <c r="B8133" s="149" t="s">
        <v>24039</v>
      </c>
      <c r="C8133" s="147" t="s">
        <v>2242</v>
      </c>
      <c r="D8133" s="147" t="s">
        <v>24038</v>
      </c>
      <c r="E8133" s="147" t="s">
        <v>2240</v>
      </c>
      <c r="G8133" s="147">
        <v>0</v>
      </c>
      <c r="I8133" s="147">
        <v>5</v>
      </c>
      <c r="J8133" s="147">
        <v>2571314</v>
      </c>
    </row>
    <row r="8134" spans="1:10" x14ac:dyDescent="0.2">
      <c r="A8134" s="147">
        <v>6</v>
      </c>
      <c r="B8134" s="149" t="s">
        <v>24037</v>
      </c>
      <c r="C8134" s="147" t="s">
        <v>2242</v>
      </c>
      <c r="D8134" s="147" t="s">
        <v>24036</v>
      </c>
      <c r="E8134" s="147" t="s">
        <v>2240</v>
      </c>
      <c r="G8134" s="147">
        <v>0</v>
      </c>
      <c r="I8134" s="147">
        <v>5</v>
      </c>
      <c r="J8134" s="147">
        <v>2571260</v>
      </c>
    </row>
    <row r="8135" spans="1:10" x14ac:dyDescent="0.2">
      <c r="A8135" s="147">
        <v>6</v>
      </c>
      <c r="B8135" s="149" t="s">
        <v>24035</v>
      </c>
      <c r="C8135" s="147" t="s">
        <v>2242</v>
      </c>
      <c r="D8135" s="147" t="s">
        <v>24034</v>
      </c>
      <c r="E8135" s="147" t="s">
        <v>2240</v>
      </c>
      <c r="G8135" s="147">
        <v>0</v>
      </c>
      <c r="I8135" s="147">
        <v>5</v>
      </c>
      <c r="J8135" s="147">
        <v>2571311</v>
      </c>
    </row>
    <row r="8136" spans="1:10" x14ac:dyDescent="0.2">
      <c r="A8136" s="147">
        <v>6</v>
      </c>
      <c r="B8136" s="149" t="s">
        <v>24033</v>
      </c>
      <c r="C8136" s="147" t="s">
        <v>2242</v>
      </c>
      <c r="D8136" s="147" t="s">
        <v>24032</v>
      </c>
      <c r="E8136" s="147" t="s">
        <v>2240</v>
      </c>
      <c r="G8136" s="147">
        <v>0</v>
      </c>
      <c r="I8136" s="147">
        <v>5</v>
      </c>
      <c r="J8136" s="147">
        <v>2571307</v>
      </c>
    </row>
    <row r="8137" spans="1:10" x14ac:dyDescent="0.2">
      <c r="A8137" s="147">
        <v>6</v>
      </c>
      <c r="B8137" s="149" t="s">
        <v>24031</v>
      </c>
      <c r="C8137" s="147" t="s">
        <v>2242</v>
      </c>
      <c r="D8137" s="147" t="s">
        <v>24030</v>
      </c>
      <c r="E8137" s="147" t="s">
        <v>2240</v>
      </c>
      <c r="G8137" s="147">
        <v>0</v>
      </c>
      <c r="I8137" s="147">
        <v>5</v>
      </c>
      <c r="J8137" s="147">
        <v>2571306</v>
      </c>
    </row>
    <row r="8138" spans="1:10" x14ac:dyDescent="0.2">
      <c r="A8138" s="147">
        <v>6</v>
      </c>
      <c r="B8138" s="149" t="s">
        <v>24029</v>
      </c>
      <c r="C8138" s="147" t="s">
        <v>2242</v>
      </c>
      <c r="D8138" s="147" t="s">
        <v>24028</v>
      </c>
      <c r="E8138" s="147" t="s">
        <v>2240</v>
      </c>
      <c r="G8138" s="147">
        <v>0</v>
      </c>
      <c r="I8138" s="147">
        <v>5</v>
      </c>
      <c r="J8138" s="147">
        <v>2571256</v>
      </c>
    </row>
    <row r="8139" spans="1:10" x14ac:dyDescent="0.2">
      <c r="A8139" s="147">
        <v>6</v>
      </c>
      <c r="B8139" s="149" t="s">
        <v>24027</v>
      </c>
      <c r="C8139" s="147" t="s">
        <v>2242</v>
      </c>
      <c r="D8139" s="147" t="s">
        <v>24026</v>
      </c>
      <c r="E8139" s="147" t="s">
        <v>2240</v>
      </c>
      <c r="G8139" s="147">
        <v>0</v>
      </c>
      <c r="I8139" s="147">
        <v>5</v>
      </c>
      <c r="J8139" s="147">
        <v>2571282</v>
      </c>
    </row>
    <row r="8140" spans="1:10" x14ac:dyDescent="0.2">
      <c r="A8140" s="147">
        <v>6</v>
      </c>
      <c r="B8140" s="149" t="s">
        <v>24025</v>
      </c>
      <c r="C8140" s="147" t="s">
        <v>2242</v>
      </c>
      <c r="D8140" s="147" t="s">
        <v>24024</v>
      </c>
      <c r="E8140" s="147" t="s">
        <v>2240</v>
      </c>
      <c r="G8140" s="147">
        <v>0</v>
      </c>
      <c r="I8140" s="147">
        <v>5</v>
      </c>
      <c r="J8140" s="147">
        <v>2571300</v>
      </c>
    </row>
    <row r="8141" spans="1:10" x14ac:dyDescent="0.2">
      <c r="A8141" s="147">
        <v>6</v>
      </c>
      <c r="B8141" s="149" t="s">
        <v>24023</v>
      </c>
      <c r="C8141" s="147" t="s">
        <v>2242</v>
      </c>
      <c r="D8141" s="147" t="s">
        <v>24022</v>
      </c>
      <c r="E8141" s="147" t="s">
        <v>2240</v>
      </c>
      <c r="G8141" s="147">
        <v>0</v>
      </c>
      <c r="I8141" s="147">
        <v>5</v>
      </c>
      <c r="J8141" s="147">
        <v>2571313</v>
      </c>
    </row>
    <row r="8142" spans="1:10" x14ac:dyDescent="0.2">
      <c r="A8142" s="147">
        <v>6</v>
      </c>
      <c r="B8142" s="149" t="s">
        <v>24021</v>
      </c>
      <c r="C8142" s="147" t="s">
        <v>2242</v>
      </c>
      <c r="D8142" s="147" t="s">
        <v>24020</v>
      </c>
      <c r="E8142" s="147" t="s">
        <v>2240</v>
      </c>
      <c r="G8142" s="147">
        <v>0</v>
      </c>
      <c r="I8142" s="147">
        <v>5</v>
      </c>
      <c r="J8142" s="147">
        <v>2571304</v>
      </c>
    </row>
    <row r="8143" spans="1:10" x14ac:dyDescent="0.2">
      <c r="A8143" s="147">
        <v>6</v>
      </c>
      <c r="B8143" s="149" t="s">
        <v>24019</v>
      </c>
      <c r="C8143" s="147" t="s">
        <v>2242</v>
      </c>
      <c r="D8143" s="147" t="s">
        <v>24018</v>
      </c>
      <c r="E8143" s="147" t="s">
        <v>2240</v>
      </c>
      <c r="G8143" s="147">
        <v>0</v>
      </c>
      <c r="I8143" s="147">
        <v>5</v>
      </c>
      <c r="J8143" s="147">
        <v>2571268</v>
      </c>
    </row>
    <row r="8144" spans="1:10" x14ac:dyDescent="0.2">
      <c r="A8144" s="147">
        <v>4</v>
      </c>
      <c r="B8144" s="149" t="s">
        <v>24017</v>
      </c>
      <c r="C8144" s="147" t="s">
        <v>2242</v>
      </c>
      <c r="D8144" s="147" t="s">
        <v>24016</v>
      </c>
      <c r="E8144" s="147" t="s">
        <v>2240</v>
      </c>
      <c r="G8144" s="147">
        <v>0</v>
      </c>
      <c r="I8144" s="147">
        <v>4</v>
      </c>
      <c r="J8144" s="147">
        <v>2571235</v>
      </c>
    </row>
    <row r="8145" spans="1:10" x14ac:dyDescent="0.2">
      <c r="A8145" s="147">
        <v>4</v>
      </c>
      <c r="B8145" s="149" t="s">
        <v>24015</v>
      </c>
      <c r="C8145" s="147" t="s">
        <v>2242</v>
      </c>
      <c r="D8145" s="147" t="s">
        <v>24014</v>
      </c>
      <c r="E8145" s="147" t="s">
        <v>2240</v>
      </c>
      <c r="G8145" s="147">
        <v>0</v>
      </c>
      <c r="I8145" s="147">
        <v>4</v>
      </c>
      <c r="J8145" s="147">
        <v>2571240</v>
      </c>
    </row>
    <row r="8146" spans="1:10" x14ac:dyDescent="0.2">
      <c r="A8146" s="147">
        <v>4</v>
      </c>
      <c r="B8146" s="149" t="s">
        <v>24009</v>
      </c>
      <c r="C8146" s="147" t="s">
        <v>2242</v>
      </c>
      <c r="D8146" s="147" t="s">
        <v>24013</v>
      </c>
      <c r="E8146" s="147" t="s">
        <v>2240</v>
      </c>
      <c r="G8146" s="147">
        <v>0</v>
      </c>
      <c r="I8146" s="147">
        <v>4</v>
      </c>
      <c r="J8146" s="147">
        <v>2571233</v>
      </c>
    </row>
    <row r="8147" spans="1:10" x14ac:dyDescent="0.2">
      <c r="A8147" s="147">
        <v>4</v>
      </c>
      <c r="B8147" s="149" t="s">
        <v>24009</v>
      </c>
      <c r="C8147" s="147" t="s">
        <v>2277</v>
      </c>
      <c r="D8147" s="147" t="s">
        <v>24012</v>
      </c>
      <c r="E8147" s="147" t="s">
        <v>2246</v>
      </c>
      <c r="G8147" s="147">
        <v>0</v>
      </c>
      <c r="I8147" s="147">
        <v>4</v>
      </c>
      <c r="J8147" s="147">
        <v>1194601</v>
      </c>
    </row>
    <row r="8148" spans="1:10" x14ac:dyDescent="0.2">
      <c r="A8148" s="147">
        <v>4</v>
      </c>
      <c r="B8148" s="149" t="s">
        <v>24009</v>
      </c>
      <c r="C8148" s="147" t="s">
        <v>2277</v>
      </c>
      <c r="D8148" s="147" t="s">
        <v>24011</v>
      </c>
      <c r="E8148" s="147" t="s">
        <v>2246</v>
      </c>
      <c r="G8148" s="147">
        <v>0</v>
      </c>
      <c r="I8148" s="147">
        <v>4</v>
      </c>
      <c r="J8148" s="147">
        <v>1194623</v>
      </c>
    </row>
    <row r="8149" spans="1:10" x14ac:dyDescent="0.2">
      <c r="A8149" s="147">
        <v>4</v>
      </c>
      <c r="B8149" s="149" t="s">
        <v>24009</v>
      </c>
      <c r="C8149" s="147" t="s">
        <v>2277</v>
      </c>
      <c r="D8149" s="147" t="s">
        <v>24010</v>
      </c>
      <c r="E8149" s="147" t="s">
        <v>2246</v>
      </c>
      <c r="G8149" s="147">
        <v>0</v>
      </c>
      <c r="I8149" s="147">
        <v>4</v>
      </c>
      <c r="J8149" s="147">
        <v>1194594</v>
      </c>
    </row>
    <row r="8150" spans="1:10" x14ac:dyDescent="0.2">
      <c r="A8150" s="147">
        <v>4</v>
      </c>
      <c r="B8150" s="149" t="s">
        <v>24009</v>
      </c>
      <c r="C8150" s="147" t="s">
        <v>2277</v>
      </c>
      <c r="D8150" s="147" t="s">
        <v>24008</v>
      </c>
      <c r="E8150" s="147" t="s">
        <v>2246</v>
      </c>
      <c r="G8150" s="147">
        <v>0</v>
      </c>
      <c r="I8150" s="147">
        <v>4</v>
      </c>
      <c r="J8150" s="147">
        <v>1194604</v>
      </c>
    </row>
    <row r="8151" spans="1:10" x14ac:dyDescent="0.2">
      <c r="A8151" s="147">
        <v>4</v>
      </c>
      <c r="B8151" s="149" t="s">
        <v>24006</v>
      </c>
      <c r="C8151" s="147" t="s">
        <v>2242</v>
      </c>
      <c r="D8151" s="147" t="s">
        <v>24007</v>
      </c>
      <c r="E8151" s="147" t="s">
        <v>2240</v>
      </c>
      <c r="G8151" s="147">
        <v>0</v>
      </c>
      <c r="I8151" s="147">
        <v>4</v>
      </c>
      <c r="J8151" s="147">
        <v>2571248</v>
      </c>
    </row>
    <row r="8152" spans="1:10" x14ac:dyDescent="0.2">
      <c r="A8152" s="147">
        <v>4</v>
      </c>
      <c r="B8152" s="149" t="s">
        <v>24006</v>
      </c>
      <c r="C8152" s="147" t="s">
        <v>2261</v>
      </c>
      <c r="D8152" s="147" t="s">
        <v>24005</v>
      </c>
      <c r="E8152" s="147" t="s">
        <v>2246</v>
      </c>
      <c r="G8152" s="147">
        <v>0</v>
      </c>
      <c r="I8152" s="147">
        <v>4</v>
      </c>
      <c r="J8152" s="147">
        <v>1194602</v>
      </c>
    </row>
    <row r="8153" spans="1:10" x14ac:dyDescent="0.2">
      <c r="A8153" s="147">
        <v>4</v>
      </c>
      <c r="B8153" s="149" t="s">
        <v>24003</v>
      </c>
      <c r="C8153" s="147" t="s">
        <v>2242</v>
      </c>
      <c r="D8153" s="147" t="s">
        <v>24004</v>
      </c>
      <c r="E8153" s="147" t="s">
        <v>2240</v>
      </c>
      <c r="G8153" s="147">
        <v>0</v>
      </c>
      <c r="I8153" s="147">
        <v>4</v>
      </c>
      <c r="J8153" s="147">
        <v>2571238</v>
      </c>
    </row>
    <row r="8154" spans="1:10" x14ac:dyDescent="0.2">
      <c r="A8154" s="147">
        <v>4</v>
      </c>
      <c r="B8154" s="149" t="s">
        <v>24003</v>
      </c>
      <c r="C8154" s="147" t="s">
        <v>2261</v>
      </c>
      <c r="D8154" s="147" t="s">
        <v>24002</v>
      </c>
      <c r="E8154" s="147" t="s">
        <v>2246</v>
      </c>
      <c r="G8154" s="147">
        <v>0</v>
      </c>
      <c r="I8154" s="147">
        <v>4</v>
      </c>
      <c r="J8154" s="147">
        <v>1194606</v>
      </c>
    </row>
    <row r="8155" spans="1:10" x14ac:dyDescent="0.2">
      <c r="A8155" s="147">
        <v>4</v>
      </c>
      <c r="B8155" s="149" t="s">
        <v>23995</v>
      </c>
      <c r="C8155" s="147" t="s">
        <v>2242</v>
      </c>
      <c r="D8155" s="147" t="s">
        <v>24001</v>
      </c>
      <c r="E8155" s="147" t="s">
        <v>2240</v>
      </c>
      <c r="G8155" s="147">
        <v>0</v>
      </c>
      <c r="I8155" s="147">
        <v>4</v>
      </c>
      <c r="J8155" s="147">
        <v>2571250</v>
      </c>
    </row>
    <row r="8156" spans="1:10" x14ac:dyDescent="0.2">
      <c r="A8156" s="147">
        <v>4</v>
      </c>
      <c r="B8156" s="149" t="s">
        <v>23995</v>
      </c>
      <c r="C8156" s="147" t="s">
        <v>2277</v>
      </c>
      <c r="D8156" s="147" t="s">
        <v>24000</v>
      </c>
      <c r="E8156" s="147" t="s">
        <v>2246</v>
      </c>
      <c r="G8156" s="147">
        <v>0</v>
      </c>
      <c r="I8156" s="147">
        <v>4</v>
      </c>
      <c r="J8156" s="147">
        <v>1194595</v>
      </c>
    </row>
    <row r="8157" spans="1:10" x14ac:dyDescent="0.2">
      <c r="A8157" s="147">
        <v>4</v>
      </c>
      <c r="B8157" s="149" t="s">
        <v>23995</v>
      </c>
      <c r="C8157" s="147" t="s">
        <v>2277</v>
      </c>
      <c r="D8157" s="147" t="s">
        <v>23999</v>
      </c>
      <c r="E8157" s="147" t="s">
        <v>2246</v>
      </c>
      <c r="G8157" s="147">
        <v>0</v>
      </c>
      <c r="I8157" s="147">
        <v>4</v>
      </c>
      <c r="J8157" s="147">
        <v>1194599</v>
      </c>
    </row>
    <row r="8158" spans="1:10" x14ac:dyDescent="0.2">
      <c r="A8158" s="147">
        <v>4</v>
      </c>
      <c r="B8158" s="149" t="s">
        <v>23995</v>
      </c>
      <c r="C8158" s="147" t="s">
        <v>2277</v>
      </c>
      <c r="D8158" s="147" t="s">
        <v>23998</v>
      </c>
      <c r="E8158" s="147" t="s">
        <v>2246</v>
      </c>
      <c r="G8158" s="147">
        <v>0</v>
      </c>
      <c r="I8158" s="147">
        <v>4</v>
      </c>
      <c r="J8158" s="147">
        <v>1194620</v>
      </c>
    </row>
    <row r="8159" spans="1:10" x14ac:dyDescent="0.2">
      <c r="A8159" s="147">
        <v>4</v>
      </c>
      <c r="B8159" s="149" t="s">
        <v>23995</v>
      </c>
      <c r="C8159" s="147" t="s">
        <v>2277</v>
      </c>
      <c r="D8159" s="147" t="s">
        <v>23997</v>
      </c>
      <c r="E8159" s="147" t="s">
        <v>2246</v>
      </c>
      <c r="G8159" s="147">
        <v>0</v>
      </c>
      <c r="I8159" s="147">
        <v>4</v>
      </c>
      <c r="J8159" s="147">
        <v>1194613</v>
      </c>
    </row>
    <row r="8160" spans="1:10" x14ac:dyDescent="0.2">
      <c r="A8160" s="147">
        <v>4</v>
      </c>
      <c r="B8160" s="149" t="s">
        <v>23995</v>
      </c>
      <c r="C8160" s="147" t="s">
        <v>2277</v>
      </c>
      <c r="D8160" s="147" t="s">
        <v>23996</v>
      </c>
      <c r="E8160" s="147" t="s">
        <v>2246</v>
      </c>
      <c r="G8160" s="147">
        <v>0</v>
      </c>
      <c r="I8160" s="147">
        <v>4</v>
      </c>
      <c r="J8160" s="147">
        <v>1194600</v>
      </c>
    </row>
    <row r="8161" spans="1:10" x14ac:dyDescent="0.2">
      <c r="A8161" s="147">
        <v>4</v>
      </c>
      <c r="B8161" s="149" t="s">
        <v>23995</v>
      </c>
      <c r="C8161" s="147" t="s">
        <v>2277</v>
      </c>
      <c r="D8161" s="147" t="s">
        <v>23994</v>
      </c>
      <c r="E8161" s="147" t="s">
        <v>2246</v>
      </c>
      <c r="G8161" s="147">
        <v>0</v>
      </c>
      <c r="I8161" s="147">
        <v>4</v>
      </c>
      <c r="J8161" s="147">
        <v>1194593</v>
      </c>
    </row>
    <row r="8162" spans="1:10" x14ac:dyDescent="0.2">
      <c r="A8162" s="147">
        <v>4</v>
      </c>
      <c r="B8162" s="149" t="s">
        <v>23993</v>
      </c>
      <c r="C8162" s="147" t="s">
        <v>2242</v>
      </c>
      <c r="D8162" s="147" t="s">
        <v>23992</v>
      </c>
      <c r="E8162" s="147" t="s">
        <v>2246</v>
      </c>
      <c r="G8162" s="147">
        <v>0</v>
      </c>
      <c r="I8162" s="147">
        <v>4</v>
      </c>
      <c r="J8162" s="147">
        <v>2571245</v>
      </c>
    </row>
    <row r="8163" spans="1:10" x14ac:dyDescent="0.2">
      <c r="A8163" s="147">
        <v>5</v>
      </c>
      <c r="B8163" s="149" t="s">
        <v>23991</v>
      </c>
      <c r="C8163" s="147" t="s">
        <v>2242</v>
      </c>
      <c r="D8163" s="147" t="s">
        <v>23990</v>
      </c>
      <c r="E8163" s="147" t="s">
        <v>2246</v>
      </c>
      <c r="G8163" s="147">
        <v>0</v>
      </c>
      <c r="I8163" s="147">
        <v>5</v>
      </c>
      <c r="J8163" s="147">
        <v>2571333</v>
      </c>
    </row>
    <row r="8164" spans="1:10" x14ac:dyDescent="0.2">
      <c r="A8164" s="147">
        <v>6</v>
      </c>
      <c r="B8164" s="149" t="s">
        <v>23989</v>
      </c>
      <c r="C8164" s="147" t="s">
        <v>2242</v>
      </c>
      <c r="D8164" s="147" t="s">
        <v>23988</v>
      </c>
      <c r="E8164" s="147" t="s">
        <v>2240</v>
      </c>
      <c r="G8164" s="147">
        <v>0</v>
      </c>
      <c r="I8164" s="147">
        <v>6</v>
      </c>
      <c r="J8164" s="147">
        <v>2571335</v>
      </c>
    </row>
    <row r="8165" spans="1:10" x14ac:dyDescent="0.2">
      <c r="A8165" s="147">
        <v>6</v>
      </c>
      <c r="B8165" s="149" t="s">
        <v>23987</v>
      </c>
      <c r="C8165" s="147" t="s">
        <v>2242</v>
      </c>
      <c r="D8165" s="147" t="s">
        <v>23986</v>
      </c>
      <c r="E8165" s="147" t="s">
        <v>2240</v>
      </c>
      <c r="G8165" s="147">
        <v>0</v>
      </c>
      <c r="I8165" s="147">
        <v>5</v>
      </c>
      <c r="J8165" s="147">
        <v>2571330</v>
      </c>
    </row>
    <row r="8166" spans="1:10" x14ac:dyDescent="0.2">
      <c r="A8166" s="147">
        <v>6</v>
      </c>
      <c r="B8166" s="149" t="s">
        <v>23985</v>
      </c>
      <c r="C8166" s="147" t="s">
        <v>2242</v>
      </c>
      <c r="D8166" s="147" t="s">
        <v>23984</v>
      </c>
      <c r="E8166" s="147" t="s">
        <v>2240</v>
      </c>
      <c r="G8166" s="147">
        <v>0</v>
      </c>
      <c r="I8166" s="147">
        <v>5</v>
      </c>
      <c r="J8166" s="147">
        <v>2571329</v>
      </c>
    </row>
    <row r="8167" spans="1:10" x14ac:dyDescent="0.2">
      <c r="A8167" s="147">
        <v>6</v>
      </c>
      <c r="B8167" s="149" t="s">
        <v>23983</v>
      </c>
      <c r="C8167" s="147" t="s">
        <v>2242</v>
      </c>
      <c r="D8167" s="147" t="s">
        <v>23982</v>
      </c>
      <c r="E8167" s="147" t="s">
        <v>2240</v>
      </c>
      <c r="G8167" s="147">
        <v>0</v>
      </c>
      <c r="I8167" s="147">
        <v>5</v>
      </c>
      <c r="J8167" s="147">
        <v>2571326</v>
      </c>
    </row>
    <row r="8168" spans="1:10" x14ac:dyDescent="0.2">
      <c r="A8168" s="147">
        <v>6</v>
      </c>
      <c r="B8168" s="149" t="s">
        <v>23981</v>
      </c>
      <c r="C8168" s="147" t="s">
        <v>2242</v>
      </c>
      <c r="D8168" s="147" t="s">
        <v>23980</v>
      </c>
      <c r="E8168" s="147" t="s">
        <v>2240</v>
      </c>
      <c r="G8168" s="147">
        <v>0</v>
      </c>
      <c r="I8168" s="147">
        <v>5</v>
      </c>
      <c r="J8168" s="147">
        <v>2571320</v>
      </c>
    </row>
    <row r="8169" spans="1:10" x14ac:dyDescent="0.2">
      <c r="A8169" s="147">
        <v>4</v>
      </c>
      <c r="B8169" s="149" t="s">
        <v>23979</v>
      </c>
      <c r="C8169" s="147" t="s">
        <v>2242</v>
      </c>
      <c r="D8169" s="147" t="s">
        <v>23978</v>
      </c>
      <c r="E8169" s="147" t="s">
        <v>2240</v>
      </c>
      <c r="G8169" s="147">
        <v>0</v>
      </c>
      <c r="I8169" s="147">
        <v>4</v>
      </c>
      <c r="J8169" s="147">
        <v>2571249</v>
      </c>
    </row>
    <row r="8170" spans="1:10" x14ac:dyDescent="0.2">
      <c r="A8170" s="147">
        <v>3</v>
      </c>
      <c r="B8170" s="149" t="s">
        <v>23977</v>
      </c>
      <c r="C8170" s="147" t="s">
        <v>2242</v>
      </c>
      <c r="D8170" s="147" t="s">
        <v>23970</v>
      </c>
      <c r="E8170" s="147" t="s">
        <v>2246</v>
      </c>
      <c r="G8170" s="147">
        <v>0</v>
      </c>
      <c r="I8170" s="147">
        <v>3</v>
      </c>
      <c r="J8170" s="147">
        <v>2570949</v>
      </c>
    </row>
    <row r="8171" spans="1:10" x14ac:dyDescent="0.2">
      <c r="A8171" s="147">
        <v>4</v>
      </c>
      <c r="B8171" s="149" t="s">
        <v>23975</v>
      </c>
      <c r="C8171" s="147" t="s">
        <v>2242</v>
      </c>
      <c r="D8171" s="147" t="s">
        <v>23976</v>
      </c>
      <c r="E8171" s="147" t="s">
        <v>2240</v>
      </c>
      <c r="G8171" s="147">
        <v>0</v>
      </c>
      <c r="I8171" s="147">
        <v>4</v>
      </c>
      <c r="J8171" s="147">
        <v>2571339</v>
      </c>
    </row>
    <row r="8172" spans="1:10" x14ac:dyDescent="0.2">
      <c r="A8172" s="147">
        <v>4</v>
      </c>
      <c r="B8172" s="149" t="s">
        <v>23975</v>
      </c>
      <c r="C8172" s="147" t="s">
        <v>2277</v>
      </c>
      <c r="D8172" s="147" t="s">
        <v>23974</v>
      </c>
      <c r="E8172" s="147" t="s">
        <v>2246</v>
      </c>
      <c r="G8172" s="147">
        <v>0</v>
      </c>
      <c r="I8172" s="147">
        <v>4</v>
      </c>
      <c r="J8172" s="147">
        <v>1194632</v>
      </c>
    </row>
    <row r="8173" spans="1:10" x14ac:dyDescent="0.2">
      <c r="A8173" s="147">
        <v>4</v>
      </c>
      <c r="B8173" s="149" t="s">
        <v>23971</v>
      </c>
      <c r="C8173" s="147" t="s">
        <v>2242</v>
      </c>
      <c r="D8173" s="147" t="s">
        <v>23973</v>
      </c>
      <c r="E8173" s="147" t="s">
        <v>2240</v>
      </c>
      <c r="G8173" s="147">
        <v>0</v>
      </c>
      <c r="I8173" s="147">
        <v>4</v>
      </c>
      <c r="J8173" s="147">
        <v>2571340</v>
      </c>
    </row>
    <row r="8174" spans="1:10" x14ac:dyDescent="0.2">
      <c r="A8174" s="147">
        <v>4</v>
      </c>
      <c r="B8174" s="149" t="s">
        <v>23971</v>
      </c>
      <c r="C8174" s="147" t="s">
        <v>2261</v>
      </c>
      <c r="D8174" s="147" t="s">
        <v>23972</v>
      </c>
      <c r="E8174" s="147" t="s">
        <v>2246</v>
      </c>
      <c r="G8174" s="147">
        <v>0</v>
      </c>
      <c r="I8174" s="147">
        <v>4</v>
      </c>
      <c r="J8174" s="147">
        <v>1194643</v>
      </c>
    </row>
    <row r="8175" spans="1:10" x14ac:dyDescent="0.2">
      <c r="A8175" s="147">
        <v>4</v>
      </c>
      <c r="B8175" s="149" t="s">
        <v>23971</v>
      </c>
      <c r="C8175" s="147" t="s">
        <v>2277</v>
      </c>
      <c r="D8175" s="147" t="s">
        <v>23967</v>
      </c>
      <c r="E8175" s="147" t="s">
        <v>2246</v>
      </c>
      <c r="G8175" s="147">
        <v>0</v>
      </c>
      <c r="I8175" s="147">
        <v>4</v>
      </c>
      <c r="J8175" s="147">
        <v>1194637</v>
      </c>
    </row>
    <row r="8176" spans="1:10" x14ac:dyDescent="0.2">
      <c r="A8176" s="147">
        <v>4</v>
      </c>
      <c r="B8176" s="149" t="s">
        <v>23966</v>
      </c>
      <c r="C8176" s="147" t="s">
        <v>2242</v>
      </c>
      <c r="D8176" s="147" t="s">
        <v>23970</v>
      </c>
      <c r="E8176" s="147" t="s">
        <v>2246</v>
      </c>
      <c r="G8176" s="147">
        <v>0</v>
      </c>
      <c r="I8176" s="147">
        <v>4</v>
      </c>
      <c r="J8176" s="147">
        <v>2571342</v>
      </c>
    </row>
    <row r="8177" spans="1:10" x14ac:dyDescent="0.2">
      <c r="A8177" s="147">
        <v>4</v>
      </c>
      <c r="B8177" s="149" t="s">
        <v>23966</v>
      </c>
      <c r="C8177" s="147" t="s">
        <v>2277</v>
      </c>
      <c r="D8177" s="147" t="s">
        <v>23969</v>
      </c>
      <c r="E8177" s="147" t="s">
        <v>2246</v>
      </c>
      <c r="G8177" s="147">
        <v>0</v>
      </c>
      <c r="I8177" s="147">
        <v>4</v>
      </c>
      <c r="J8177" s="147">
        <v>1194625</v>
      </c>
    </row>
    <row r="8178" spans="1:10" x14ac:dyDescent="0.2">
      <c r="A8178" s="147">
        <v>4</v>
      </c>
      <c r="B8178" s="149" t="s">
        <v>23966</v>
      </c>
      <c r="C8178" s="147" t="s">
        <v>2277</v>
      </c>
      <c r="D8178" s="147" t="s">
        <v>23968</v>
      </c>
      <c r="E8178" s="147" t="s">
        <v>2246</v>
      </c>
      <c r="G8178" s="147">
        <v>0</v>
      </c>
      <c r="I8178" s="147">
        <v>4</v>
      </c>
      <c r="J8178" s="147">
        <v>1194628</v>
      </c>
    </row>
    <row r="8179" spans="1:10" x14ac:dyDescent="0.2">
      <c r="A8179" s="147">
        <v>4</v>
      </c>
      <c r="B8179" s="149" t="s">
        <v>23966</v>
      </c>
      <c r="C8179" s="147" t="s">
        <v>2277</v>
      </c>
      <c r="D8179" s="147" t="s">
        <v>23967</v>
      </c>
      <c r="E8179" s="147" t="s">
        <v>2246</v>
      </c>
      <c r="G8179" s="147">
        <v>0</v>
      </c>
      <c r="I8179" s="147">
        <v>4</v>
      </c>
      <c r="J8179" s="147">
        <v>1194636</v>
      </c>
    </row>
    <row r="8180" spans="1:10" x14ac:dyDescent="0.2">
      <c r="A8180" s="147">
        <v>4</v>
      </c>
      <c r="B8180" s="149" t="s">
        <v>23966</v>
      </c>
      <c r="C8180" s="147" t="s">
        <v>2277</v>
      </c>
      <c r="D8180" s="147" t="s">
        <v>23965</v>
      </c>
      <c r="E8180" s="147" t="s">
        <v>2246</v>
      </c>
      <c r="G8180" s="147">
        <v>0</v>
      </c>
      <c r="I8180" s="147">
        <v>4</v>
      </c>
      <c r="J8180" s="147">
        <v>1194635</v>
      </c>
    </row>
    <row r="8181" spans="1:10" x14ac:dyDescent="0.2">
      <c r="A8181" s="147">
        <v>5</v>
      </c>
      <c r="B8181" s="149" t="s">
        <v>23964</v>
      </c>
      <c r="C8181" s="147" t="s">
        <v>2242</v>
      </c>
      <c r="D8181" s="147" t="s">
        <v>23963</v>
      </c>
      <c r="E8181" s="147" t="s">
        <v>2246</v>
      </c>
      <c r="G8181" s="147">
        <v>0</v>
      </c>
      <c r="I8181" s="147">
        <v>5</v>
      </c>
      <c r="J8181" s="147">
        <v>2571346</v>
      </c>
    </row>
    <row r="8182" spans="1:10" x14ac:dyDescent="0.2">
      <c r="A8182" s="147">
        <v>6</v>
      </c>
      <c r="B8182" s="149" t="s">
        <v>23962</v>
      </c>
      <c r="C8182" s="147" t="s">
        <v>2242</v>
      </c>
      <c r="D8182" s="147" t="s">
        <v>23961</v>
      </c>
      <c r="E8182" s="147" t="s">
        <v>2240</v>
      </c>
      <c r="G8182" s="147">
        <v>0</v>
      </c>
      <c r="I8182" s="147">
        <v>6</v>
      </c>
      <c r="J8182" s="147">
        <v>2571358</v>
      </c>
    </row>
    <row r="8183" spans="1:10" x14ac:dyDescent="0.2">
      <c r="A8183" s="147">
        <v>6</v>
      </c>
      <c r="B8183" s="149" t="s">
        <v>23960</v>
      </c>
      <c r="C8183" s="147" t="s">
        <v>2242</v>
      </c>
      <c r="D8183" s="147" t="s">
        <v>23959</v>
      </c>
      <c r="E8183" s="147" t="s">
        <v>2240</v>
      </c>
      <c r="G8183" s="147">
        <v>0</v>
      </c>
      <c r="I8183" s="147">
        <v>5</v>
      </c>
      <c r="J8183" s="147">
        <v>2571356</v>
      </c>
    </row>
    <row r="8184" spans="1:10" x14ac:dyDescent="0.2">
      <c r="A8184" s="147">
        <v>6</v>
      </c>
      <c r="B8184" s="149" t="s">
        <v>23958</v>
      </c>
      <c r="C8184" s="147" t="s">
        <v>2242</v>
      </c>
      <c r="D8184" s="147" t="s">
        <v>23957</v>
      </c>
      <c r="E8184" s="147" t="s">
        <v>2240</v>
      </c>
      <c r="G8184" s="147">
        <v>0</v>
      </c>
      <c r="I8184" s="147">
        <v>5</v>
      </c>
      <c r="J8184" s="147">
        <v>2571353</v>
      </c>
    </row>
    <row r="8185" spans="1:10" x14ac:dyDescent="0.2">
      <c r="A8185" s="147">
        <v>6</v>
      </c>
      <c r="B8185" s="149" t="s">
        <v>23956</v>
      </c>
      <c r="C8185" s="147" t="s">
        <v>2242</v>
      </c>
      <c r="D8185" s="147" t="s">
        <v>23955</v>
      </c>
      <c r="E8185" s="147" t="s">
        <v>2240</v>
      </c>
      <c r="G8185" s="147">
        <v>0</v>
      </c>
      <c r="I8185" s="147">
        <v>5</v>
      </c>
      <c r="J8185" s="147">
        <v>2571350</v>
      </c>
    </row>
    <row r="8186" spans="1:10" x14ac:dyDescent="0.2">
      <c r="A8186" s="147">
        <v>2</v>
      </c>
      <c r="B8186" s="149" t="s">
        <v>23953</v>
      </c>
      <c r="C8186" s="147" t="s">
        <v>2242</v>
      </c>
      <c r="D8186" s="147" t="s">
        <v>23954</v>
      </c>
      <c r="E8186" s="147" t="s">
        <v>2246</v>
      </c>
      <c r="G8186" s="147">
        <v>0</v>
      </c>
      <c r="I8186" s="147">
        <v>2</v>
      </c>
      <c r="J8186" s="147">
        <v>2570946</v>
      </c>
    </row>
    <row r="8187" spans="1:10" x14ac:dyDescent="0.2">
      <c r="A8187" s="147">
        <v>2</v>
      </c>
      <c r="B8187" s="149" t="s">
        <v>23953</v>
      </c>
      <c r="C8187" s="147" t="s">
        <v>2446</v>
      </c>
      <c r="D8187" s="147" t="s">
        <v>17805</v>
      </c>
      <c r="E8187" s="147" t="s">
        <v>2246</v>
      </c>
      <c r="G8187" s="147">
        <v>0</v>
      </c>
      <c r="I8187" s="147">
        <v>2</v>
      </c>
      <c r="J8187" s="147">
        <v>1194378</v>
      </c>
    </row>
    <row r="8188" spans="1:10" x14ac:dyDescent="0.2">
      <c r="A8188" s="147">
        <v>3</v>
      </c>
      <c r="B8188" s="149" t="s">
        <v>23950</v>
      </c>
      <c r="C8188" s="147" t="s">
        <v>2242</v>
      </c>
      <c r="D8188" s="147" t="s">
        <v>23952</v>
      </c>
      <c r="E8188" s="147" t="s">
        <v>2240</v>
      </c>
      <c r="G8188" s="147">
        <v>0</v>
      </c>
      <c r="I8188" s="147">
        <v>3</v>
      </c>
      <c r="J8188" s="147">
        <v>2571368</v>
      </c>
    </row>
    <row r="8189" spans="1:10" x14ac:dyDescent="0.2">
      <c r="A8189" s="147">
        <v>3</v>
      </c>
      <c r="B8189" s="149" t="s">
        <v>23950</v>
      </c>
      <c r="C8189" s="147" t="s">
        <v>2277</v>
      </c>
      <c r="D8189" s="147" t="s">
        <v>23951</v>
      </c>
      <c r="E8189" s="147" t="s">
        <v>2246</v>
      </c>
      <c r="G8189" s="147">
        <v>0</v>
      </c>
      <c r="I8189" s="147">
        <v>3</v>
      </c>
      <c r="J8189" s="147">
        <v>1194661</v>
      </c>
    </row>
    <row r="8190" spans="1:10" x14ac:dyDescent="0.2">
      <c r="A8190" s="147">
        <v>3</v>
      </c>
      <c r="B8190" s="149" t="s">
        <v>23950</v>
      </c>
      <c r="C8190" s="147" t="s">
        <v>2277</v>
      </c>
      <c r="D8190" s="147" t="s">
        <v>23949</v>
      </c>
      <c r="E8190" s="147" t="s">
        <v>2246</v>
      </c>
      <c r="G8190" s="147">
        <v>0</v>
      </c>
      <c r="I8190" s="147">
        <v>3</v>
      </c>
      <c r="J8190" s="147">
        <v>1194650</v>
      </c>
    </row>
    <row r="8191" spans="1:10" x14ac:dyDescent="0.2">
      <c r="A8191" s="147">
        <v>3</v>
      </c>
      <c r="B8191" s="149" t="s">
        <v>23948</v>
      </c>
      <c r="C8191" s="147" t="s">
        <v>2242</v>
      </c>
      <c r="D8191" s="147" t="s">
        <v>23947</v>
      </c>
      <c r="E8191" s="147" t="s">
        <v>2246</v>
      </c>
      <c r="G8191" s="147">
        <v>0</v>
      </c>
      <c r="I8191" s="147">
        <v>3</v>
      </c>
      <c r="J8191" s="147">
        <v>2571387</v>
      </c>
    </row>
    <row r="8192" spans="1:10" x14ac:dyDescent="0.2">
      <c r="A8192" s="147">
        <v>4</v>
      </c>
      <c r="B8192" s="149" t="s">
        <v>23945</v>
      </c>
      <c r="C8192" s="147" t="s">
        <v>2242</v>
      </c>
      <c r="D8192" s="147" t="s">
        <v>23946</v>
      </c>
      <c r="E8192" s="147" t="s">
        <v>2240</v>
      </c>
      <c r="G8192" s="147">
        <v>0</v>
      </c>
      <c r="I8192" s="147">
        <v>4</v>
      </c>
      <c r="J8192" s="147">
        <v>2571389</v>
      </c>
    </row>
    <row r="8193" spans="1:10" x14ac:dyDescent="0.2">
      <c r="A8193" s="147">
        <v>4</v>
      </c>
      <c r="B8193" s="149" t="s">
        <v>23945</v>
      </c>
      <c r="C8193" s="147" t="s">
        <v>2261</v>
      </c>
      <c r="D8193" s="147" t="s">
        <v>23944</v>
      </c>
      <c r="E8193" s="147" t="s">
        <v>2246</v>
      </c>
      <c r="G8193" s="147">
        <v>0</v>
      </c>
      <c r="I8193" s="147">
        <v>4</v>
      </c>
      <c r="J8193" s="147">
        <v>1194670</v>
      </c>
    </row>
    <row r="8194" spans="1:10" x14ac:dyDescent="0.2">
      <c r="A8194" s="147">
        <v>4</v>
      </c>
      <c r="B8194" s="149" t="s">
        <v>23940</v>
      </c>
      <c r="C8194" s="147" t="s">
        <v>2242</v>
      </c>
      <c r="D8194" s="147" t="s">
        <v>23943</v>
      </c>
      <c r="E8194" s="147" t="s">
        <v>2240</v>
      </c>
      <c r="G8194" s="147">
        <v>0</v>
      </c>
      <c r="I8194" s="147">
        <v>4</v>
      </c>
      <c r="J8194" s="147">
        <v>2571390</v>
      </c>
    </row>
    <row r="8195" spans="1:10" x14ac:dyDescent="0.2">
      <c r="A8195" s="147">
        <v>4</v>
      </c>
      <c r="B8195" s="149" t="s">
        <v>23940</v>
      </c>
      <c r="C8195" s="147" t="s">
        <v>2261</v>
      </c>
      <c r="D8195" s="147" t="s">
        <v>23942</v>
      </c>
      <c r="E8195" s="147" t="s">
        <v>2246</v>
      </c>
      <c r="G8195" s="147">
        <v>0</v>
      </c>
      <c r="I8195" s="147">
        <v>4</v>
      </c>
      <c r="J8195" s="147">
        <v>1194674</v>
      </c>
    </row>
    <row r="8196" spans="1:10" x14ac:dyDescent="0.2">
      <c r="A8196" s="147">
        <v>4</v>
      </c>
      <c r="B8196" s="149" t="s">
        <v>23940</v>
      </c>
      <c r="C8196" s="147" t="s">
        <v>2261</v>
      </c>
      <c r="D8196" s="147" t="s">
        <v>23941</v>
      </c>
      <c r="E8196" s="147" t="s">
        <v>2246</v>
      </c>
      <c r="G8196" s="147">
        <v>0</v>
      </c>
      <c r="I8196" s="147">
        <v>4</v>
      </c>
      <c r="J8196" s="147">
        <v>1194669</v>
      </c>
    </row>
    <row r="8197" spans="1:10" x14ac:dyDescent="0.2">
      <c r="A8197" s="147">
        <v>4</v>
      </c>
      <c r="B8197" s="149" t="s">
        <v>23940</v>
      </c>
      <c r="C8197" s="147" t="s">
        <v>2277</v>
      </c>
      <c r="D8197" s="147" t="s">
        <v>23939</v>
      </c>
      <c r="E8197" s="147" t="s">
        <v>2246</v>
      </c>
      <c r="G8197" s="147">
        <v>0</v>
      </c>
      <c r="I8197" s="147">
        <v>4</v>
      </c>
      <c r="J8197" s="147">
        <v>1194668</v>
      </c>
    </row>
    <row r="8198" spans="1:10" x14ac:dyDescent="0.2">
      <c r="A8198" s="147">
        <v>3</v>
      </c>
      <c r="B8198" s="149" t="s">
        <v>23937</v>
      </c>
      <c r="C8198" s="147" t="s">
        <v>2242</v>
      </c>
      <c r="D8198" s="147" t="s">
        <v>23938</v>
      </c>
      <c r="E8198" s="147" t="s">
        <v>2240</v>
      </c>
      <c r="G8198" s="147">
        <v>0</v>
      </c>
      <c r="I8198" s="147">
        <v>3</v>
      </c>
      <c r="J8198" s="147">
        <v>2571376</v>
      </c>
    </row>
    <row r="8199" spans="1:10" x14ac:dyDescent="0.2">
      <c r="A8199" s="147">
        <v>3</v>
      </c>
      <c r="B8199" s="149" t="s">
        <v>23937</v>
      </c>
      <c r="C8199" s="147" t="s">
        <v>2261</v>
      </c>
      <c r="D8199" s="147" t="s">
        <v>23936</v>
      </c>
      <c r="E8199" s="147" t="s">
        <v>2246</v>
      </c>
      <c r="G8199" s="147">
        <v>0</v>
      </c>
      <c r="I8199" s="147">
        <v>3</v>
      </c>
      <c r="J8199" s="147">
        <v>1194646</v>
      </c>
    </row>
    <row r="8200" spans="1:10" x14ac:dyDescent="0.2">
      <c r="A8200" s="147">
        <v>3</v>
      </c>
      <c r="B8200" s="149" t="s">
        <v>23935</v>
      </c>
      <c r="C8200" s="147" t="s">
        <v>2242</v>
      </c>
      <c r="D8200" s="147" t="s">
        <v>23934</v>
      </c>
      <c r="E8200" s="147" t="s">
        <v>2246</v>
      </c>
      <c r="G8200" s="147">
        <v>0</v>
      </c>
      <c r="I8200" s="147">
        <v>3</v>
      </c>
      <c r="J8200" s="147">
        <v>2571366</v>
      </c>
    </row>
    <row r="8201" spans="1:10" x14ac:dyDescent="0.2">
      <c r="A8201" s="147">
        <v>4</v>
      </c>
      <c r="B8201" s="149" t="s">
        <v>23929</v>
      </c>
      <c r="C8201" s="147" t="s">
        <v>2242</v>
      </c>
      <c r="D8201" s="147" t="s">
        <v>23933</v>
      </c>
      <c r="E8201" s="147" t="s">
        <v>2246</v>
      </c>
      <c r="G8201" s="147">
        <v>0</v>
      </c>
      <c r="I8201" s="147">
        <v>4</v>
      </c>
      <c r="J8201" s="147">
        <v>2571396</v>
      </c>
    </row>
    <row r="8202" spans="1:10" x14ac:dyDescent="0.2">
      <c r="A8202" s="147">
        <v>4</v>
      </c>
      <c r="B8202" s="149" t="s">
        <v>23929</v>
      </c>
      <c r="C8202" s="147" t="s">
        <v>2261</v>
      </c>
      <c r="D8202" s="147" t="s">
        <v>23932</v>
      </c>
      <c r="E8202" s="147" t="s">
        <v>2246</v>
      </c>
      <c r="G8202" s="147">
        <v>0</v>
      </c>
      <c r="I8202" s="147">
        <v>4</v>
      </c>
      <c r="J8202" s="147">
        <v>1194709</v>
      </c>
    </row>
    <row r="8203" spans="1:10" x14ac:dyDescent="0.2">
      <c r="A8203" s="147">
        <v>4</v>
      </c>
      <c r="B8203" s="149" t="s">
        <v>23929</v>
      </c>
      <c r="C8203" s="147" t="s">
        <v>2261</v>
      </c>
      <c r="D8203" s="147" t="s">
        <v>23931</v>
      </c>
      <c r="E8203" s="147" t="s">
        <v>2246</v>
      </c>
      <c r="G8203" s="147">
        <v>0</v>
      </c>
      <c r="I8203" s="147">
        <v>4</v>
      </c>
      <c r="J8203" s="147">
        <v>1194710</v>
      </c>
    </row>
    <row r="8204" spans="1:10" x14ac:dyDescent="0.2">
      <c r="A8204" s="147">
        <v>4</v>
      </c>
      <c r="B8204" s="149" t="s">
        <v>23929</v>
      </c>
      <c r="C8204" s="147" t="s">
        <v>2446</v>
      </c>
      <c r="D8204" s="147" t="s">
        <v>23742</v>
      </c>
      <c r="E8204" s="147" t="s">
        <v>2246</v>
      </c>
      <c r="G8204" s="147">
        <v>0</v>
      </c>
      <c r="I8204" s="147">
        <v>4</v>
      </c>
      <c r="J8204" s="147">
        <v>1194684</v>
      </c>
    </row>
    <row r="8205" spans="1:10" x14ac:dyDescent="0.2">
      <c r="A8205" s="147">
        <v>4</v>
      </c>
      <c r="B8205" s="149" t="s">
        <v>23929</v>
      </c>
      <c r="C8205" s="147" t="s">
        <v>2277</v>
      </c>
      <c r="D8205" s="147" t="s">
        <v>23930</v>
      </c>
      <c r="E8205" s="147" t="s">
        <v>2246</v>
      </c>
      <c r="G8205" s="147">
        <v>0</v>
      </c>
      <c r="I8205" s="147">
        <v>4</v>
      </c>
      <c r="J8205" s="147">
        <v>1194712</v>
      </c>
    </row>
    <row r="8206" spans="1:10" x14ac:dyDescent="0.2">
      <c r="A8206" s="147">
        <v>4</v>
      </c>
      <c r="B8206" s="149" t="s">
        <v>23929</v>
      </c>
      <c r="C8206" s="147" t="s">
        <v>2277</v>
      </c>
      <c r="D8206" s="147" t="s">
        <v>23397</v>
      </c>
      <c r="E8206" s="147" t="s">
        <v>2246</v>
      </c>
      <c r="G8206" s="147">
        <v>0</v>
      </c>
      <c r="I8206" s="147">
        <v>4</v>
      </c>
      <c r="J8206" s="147">
        <v>1194702</v>
      </c>
    </row>
    <row r="8207" spans="1:10" x14ac:dyDescent="0.2">
      <c r="A8207" s="147">
        <v>4</v>
      </c>
      <c r="B8207" s="149" t="s">
        <v>23929</v>
      </c>
      <c r="C8207" s="147" t="s">
        <v>2277</v>
      </c>
      <c r="D8207" s="147" t="s">
        <v>23747</v>
      </c>
      <c r="E8207" s="147" t="s">
        <v>2246</v>
      </c>
      <c r="G8207" s="147">
        <v>0</v>
      </c>
      <c r="I8207" s="147">
        <v>4</v>
      </c>
      <c r="J8207" s="147">
        <v>1194683</v>
      </c>
    </row>
    <row r="8208" spans="1:10" x14ac:dyDescent="0.2">
      <c r="A8208" s="147">
        <v>5</v>
      </c>
      <c r="B8208" s="149" t="s">
        <v>23928</v>
      </c>
      <c r="C8208" s="147" t="s">
        <v>2242</v>
      </c>
      <c r="D8208" s="147" t="s">
        <v>23927</v>
      </c>
      <c r="E8208" s="147" t="s">
        <v>2246</v>
      </c>
      <c r="G8208" s="147">
        <v>0</v>
      </c>
      <c r="I8208" s="147">
        <v>5</v>
      </c>
      <c r="J8208" s="147">
        <v>2571407</v>
      </c>
    </row>
    <row r="8209" spans="1:10" x14ac:dyDescent="0.2">
      <c r="A8209" s="147">
        <v>6</v>
      </c>
      <c r="B8209" s="149" t="s">
        <v>23926</v>
      </c>
      <c r="C8209" s="147" t="s">
        <v>2242</v>
      </c>
      <c r="D8209" s="147" t="s">
        <v>23925</v>
      </c>
      <c r="E8209" s="147" t="s">
        <v>2240</v>
      </c>
      <c r="G8209" s="147">
        <v>0</v>
      </c>
      <c r="I8209" s="147">
        <v>6</v>
      </c>
      <c r="J8209" s="147">
        <v>2571421</v>
      </c>
    </row>
    <row r="8210" spans="1:10" x14ac:dyDescent="0.2">
      <c r="A8210" s="147">
        <v>6</v>
      </c>
      <c r="B8210" s="149" t="s">
        <v>23924</v>
      </c>
      <c r="C8210" s="147" t="s">
        <v>2242</v>
      </c>
      <c r="D8210" s="147" t="s">
        <v>23923</v>
      </c>
      <c r="E8210" s="147" t="s">
        <v>2240</v>
      </c>
      <c r="G8210" s="147">
        <v>0</v>
      </c>
      <c r="I8210" s="147">
        <v>5</v>
      </c>
      <c r="J8210" s="147">
        <v>2571409</v>
      </c>
    </row>
    <row r="8211" spans="1:10" x14ac:dyDescent="0.2">
      <c r="A8211" s="147">
        <v>6</v>
      </c>
      <c r="B8211" s="149" t="s">
        <v>23922</v>
      </c>
      <c r="C8211" s="147" t="s">
        <v>2242</v>
      </c>
      <c r="D8211" s="147" t="s">
        <v>23921</v>
      </c>
      <c r="E8211" s="147" t="s">
        <v>2240</v>
      </c>
      <c r="G8211" s="147">
        <v>0</v>
      </c>
      <c r="I8211" s="147">
        <v>5</v>
      </c>
      <c r="J8211" s="147">
        <v>2571416</v>
      </c>
    </row>
    <row r="8212" spans="1:10" x14ac:dyDescent="0.2">
      <c r="A8212" s="147">
        <v>6</v>
      </c>
      <c r="B8212" s="149" t="s">
        <v>23920</v>
      </c>
      <c r="C8212" s="147" t="s">
        <v>2242</v>
      </c>
      <c r="D8212" s="147" t="s">
        <v>23919</v>
      </c>
      <c r="E8212" s="147" t="s">
        <v>2240</v>
      </c>
      <c r="G8212" s="147">
        <v>0</v>
      </c>
      <c r="I8212" s="147">
        <v>5</v>
      </c>
      <c r="J8212" s="147">
        <v>2571403</v>
      </c>
    </row>
    <row r="8213" spans="1:10" x14ac:dyDescent="0.2">
      <c r="A8213" s="147">
        <v>6</v>
      </c>
      <c r="B8213" s="149" t="s">
        <v>23917</v>
      </c>
      <c r="C8213" s="147" t="s">
        <v>2242</v>
      </c>
      <c r="D8213" s="147" t="s">
        <v>23918</v>
      </c>
      <c r="E8213" s="147" t="s">
        <v>2240</v>
      </c>
      <c r="G8213" s="147">
        <v>0</v>
      </c>
      <c r="I8213" s="147">
        <v>5</v>
      </c>
      <c r="J8213" s="147">
        <v>2571420</v>
      </c>
    </row>
    <row r="8214" spans="1:10" x14ac:dyDescent="0.2">
      <c r="A8214" s="147">
        <v>6</v>
      </c>
      <c r="B8214" s="149" t="s">
        <v>23917</v>
      </c>
      <c r="C8214" s="147" t="s">
        <v>2294</v>
      </c>
      <c r="D8214" s="147" t="s">
        <v>23916</v>
      </c>
      <c r="E8214" s="147" t="s">
        <v>2246</v>
      </c>
      <c r="G8214" s="147">
        <v>0</v>
      </c>
      <c r="I8214" s="147">
        <v>5</v>
      </c>
      <c r="J8214" s="147">
        <v>1194715</v>
      </c>
    </row>
    <row r="8215" spans="1:10" x14ac:dyDescent="0.2">
      <c r="A8215" s="147">
        <v>6</v>
      </c>
      <c r="B8215" s="149" t="s">
        <v>23915</v>
      </c>
      <c r="C8215" s="147" t="s">
        <v>2242</v>
      </c>
      <c r="D8215" s="147" t="s">
        <v>23914</v>
      </c>
      <c r="E8215" s="147" t="s">
        <v>2240</v>
      </c>
      <c r="G8215" s="147">
        <v>0</v>
      </c>
      <c r="I8215" s="147">
        <v>5</v>
      </c>
      <c r="J8215" s="147">
        <v>2571413</v>
      </c>
    </row>
    <row r="8216" spans="1:10" x14ac:dyDescent="0.2">
      <c r="A8216" s="147">
        <v>4</v>
      </c>
      <c r="B8216" s="149" t="s">
        <v>23909</v>
      </c>
      <c r="C8216" s="147" t="s">
        <v>2242</v>
      </c>
      <c r="D8216" s="147" t="s">
        <v>23913</v>
      </c>
      <c r="E8216" s="147" t="s">
        <v>2240</v>
      </c>
      <c r="G8216" s="147">
        <v>0</v>
      </c>
      <c r="I8216" s="147">
        <v>4</v>
      </c>
      <c r="J8216" s="147">
        <v>2571399</v>
      </c>
    </row>
    <row r="8217" spans="1:10" x14ac:dyDescent="0.2">
      <c r="A8217" s="147">
        <v>4</v>
      </c>
      <c r="B8217" s="149" t="s">
        <v>23909</v>
      </c>
      <c r="C8217" s="147" t="s">
        <v>2446</v>
      </c>
      <c r="D8217" s="147" t="s">
        <v>23742</v>
      </c>
      <c r="E8217" s="147" t="s">
        <v>2246</v>
      </c>
      <c r="G8217" s="147">
        <v>0</v>
      </c>
      <c r="I8217" s="147">
        <v>4</v>
      </c>
      <c r="J8217" s="147">
        <v>1194711</v>
      </c>
    </row>
    <row r="8218" spans="1:10" x14ac:dyDescent="0.2">
      <c r="A8218" s="147">
        <v>4</v>
      </c>
      <c r="B8218" s="149" t="s">
        <v>23909</v>
      </c>
      <c r="C8218" s="147" t="s">
        <v>2277</v>
      </c>
      <c r="D8218" s="147" t="s">
        <v>23912</v>
      </c>
      <c r="E8218" s="147" t="s">
        <v>2246</v>
      </c>
      <c r="G8218" s="147">
        <v>0</v>
      </c>
      <c r="I8218" s="147">
        <v>4</v>
      </c>
      <c r="J8218" s="147">
        <v>1194681</v>
      </c>
    </row>
    <row r="8219" spans="1:10" x14ac:dyDescent="0.2">
      <c r="A8219" s="147">
        <v>4</v>
      </c>
      <c r="B8219" s="149" t="s">
        <v>23909</v>
      </c>
      <c r="C8219" s="147" t="s">
        <v>2277</v>
      </c>
      <c r="D8219" s="147" t="s">
        <v>23911</v>
      </c>
      <c r="E8219" s="147" t="s">
        <v>2246</v>
      </c>
      <c r="G8219" s="147">
        <v>0</v>
      </c>
      <c r="I8219" s="147">
        <v>4</v>
      </c>
      <c r="J8219" s="147">
        <v>1194686</v>
      </c>
    </row>
    <row r="8220" spans="1:10" x14ac:dyDescent="0.2">
      <c r="A8220" s="147">
        <v>4</v>
      </c>
      <c r="B8220" s="149" t="s">
        <v>23909</v>
      </c>
      <c r="C8220" s="147" t="s">
        <v>2277</v>
      </c>
      <c r="D8220" s="147" t="s">
        <v>23910</v>
      </c>
      <c r="E8220" s="147" t="s">
        <v>2246</v>
      </c>
      <c r="G8220" s="147">
        <v>0</v>
      </c>
      <c r="I8220" s="147">
        <v>4</v>
      </c>
      <c r="J8220" s="147">
        <v>1194693</v>
      </c>
    </row>
    <row r="8221" spans="1:10" x14ac:dyDescent="0.2">
      <c r="A8221" s="147">
        <v>4</v>
      </c>
      <c r="B8221" s="149" t="s">
        <v>23909</v>
      </c>
      <c r="C8221" s="147" t="s">
        <v>2277</v>
      </c>
      <c r="D8221" s="147" t="s">
        <v>23908</v>
      </c>
      <c r="E8221" s="147" t="s">
        <v>2246</v>
      </c>
      <c r="G8221" s="147">
        <v>0</v>
      </c>
      <c r="I8221" s="147">
        <v>4</v>
      </c>
      <c r="J8221" s="147">
        <v>1194707</v>
      </c>
    </row>
    <row r="8222" spans="1:10" x14ac:dyDescent="0.2">
      <c r="A8222" s="147">
        <v>4</v>
      </c>
      <c r="B8222" s="149" t="s">
        <v>23906</v>
      </c>
      <c r="C8222" s="147" t="s">
        <v>2242</v>
      </c>
      <c r="D8222" s="147" t="s">
        <v>23907</v>
      </c>
      <c r="E8222" s="147" t="s">
        <v>2240</v>
      </c>
      <c r="G8222" s="147">
        <v>0</v>
      </c>
      <c r="I8222" s="147">
        <v>4</v>
      </c>
      <c r="J8222" s="147">
        <v>2571401</v>
      </c>
    </row>
    <row r="8223" spans="1:10" x14ac:dyDescent="0.2">
      <c r="A8223" s="147">
        <v>4</v>
      </c>
      <c r="B8223" s="149" t="s">
        <v>23906</v>
      </c>
      <c r="C8223" s="147" t="s">
        <v>2277</v>
      </c>
      <c r="D8223" s="147" t="s">
        <v>23905</v>
      </c>
      <c r="E8223" s="147" t="s">
        <v>2246</v>
      </c>
      <c r="G8223" s="147">
        <v>0</v>
      </c>
      <c r="I8223" s="147">
        <v>4</v>
      </c>
      <c r="J8223" s="147">
        <v>1194682</v>
      </c>
    </row>
    <row r="8224" spans="1:10" x14ac:dyDescent="0.2">
      <c r="A8224" s="147">
        <v>3</v>
      </c>
      <c r="B8224" s="149" t="s">
        <v>23902</v>
      </c>
      <c r="C8224" s="147" t="s">
        <v>2242</v>
      </c>
      <c r="D8224" s="147" t="s">
        <v>23904</v>
      </c>
      <c r="E8224" s="147" t="s">
        <v>2240</v>
      </c>
      <c r="G8224" s="147">
        <v>0</v>
      </c>
      <c r="I8224" s="147">
        <v>3</v>
      </c>
      <c r="J8224" s="147">
        <v>2571363</v>
      </c>
    </row>
    <row r="8225" spans="1:10" x14ac:dyDescent="0.2">
      <c r="A8225" s="147">
        <v>3</v>
      </c>
      <c r="B8225" s="149" t="s">
        <v>23902</v>
      </c>
      <c r="C8225" s="147" t="s">
        <v>2261</v>
      </c>
      <c r="D8225" s="147" t="s">
        <v>23903</v>
      </c>
      <c r="E8225" s="147" t="s">
        <v>2246</v>
      </c>
      <c r="G8225" s="147">
        <v>0</v>
      </c>
      <c r="I8225" s="147">
        <v>3</v>
      </c>
      <c r="J8225" s="147">
        <v>1194655</v>
      </c>
    </row>
    <row r="8226" spans="1:10" x14ac:dyDescent="0.2">
      <c r="A8226" s="147">
        <v>3</v>
      </c>
      <c r="B8226" s="149" t="s">
        <v>23902</v>
      </c>
      <c r="C8226" s="147" t="s">
        <v>2261</v>
      </c>
      <c r="D8226" s="147" t="s">
        <v>23901</v>
      </c>
      <c r="E8226" s="147" t="s">
        <v>2246</v>
      </c>
      <c r="G8226" s="147">
        <v>0</v>
      </c>
      <c r="I8226" s="147">
        <v>3</v>
      </c>
      <c r="J8226" s="147">
        <v>1194657</v>
      </c>
    </row>
    <row r="8227" spans="1:10" x14ac:dyDescent="0.2">
      <c r="A8227" s="147">
        <v>3</v>
      </c>
      <c r="B8227" s="149" t="s">
        <v>23899</v>
      </c>
      <c r="C8227" s="147" t="s">
        <v>2242</v>
      </c>
      <c r="D8227" s="147" t="s">
        <v>23896</v>
      </c>
      <c r="E8227" s="147" t="s">
        <v>2246</v>
      </c>
      <c r="G8227" s="147">
        <v>0</v>
      </c>
      <c r="I8227" s="147">
        <v>3</v>
      </c>
      <c r="J8227" s="147">
        <v>2571372</v>
      </c>
    </row>
    <row r="8228" spans="1:10" x14ac:dyDescent="0.2">
      <c r="A8228" s="147">
        <v>3</v>
      </c>
      <c r="B8228" s="149" t="s">
        <v>23899</v>
      </c>
      <c r="C8228" s="147" t="s">
        <v>2261</v>
      </c>
      <c r="D8228" s="147" t="s">
        <v>23900</v>
      </c>
      <c r="E8228" s="147" t="s">
        <v>2246</v>
      </c>
      <c r="G8228" s="147">
        <v>0</v>
      </c>
      <c r="I8228" s="147">
        <v>3</v>
      </c>
      <c r="J8228" s="147">
        <v>1194654</v>
      </c>
    </row>
    <row r="8229" spans="1:10" x14ac:dyDescent="0.2">
      <c r="A8229" s="147">
        <v>3</v>
      </c>
      <c r="B8229" s="149" t="s">
        <v>23899</v>
      </c>
      <c r="C8229" s="147" t="s">
        <v>2261</v>
      </c>
      <c r="D8229" s="147" t="s">
        <v>23898</v>
      </c>
      <c r="E8229" s="147" t="s">
        <v>2246</v>
      </c>
      <c r="G8229" s="147">
        <v>0</v>
      </c>
      <c r="I8229" s="147">
        <v>3</v>
      </c>
      <c r="J8229" s="147">
        <v>1194652</v>
      </c>
    </row>
    <row r="8230" spans="1:10" x14ac:dyDescent="0.2">
      <c r="A8230" s="147">
        <v>4</v>
      </c>
      <c r="B8230" s="149" t="s">
        <v>23897</v>
      </c>
      <c r="C8230" s="147" t="s">
        <v>2242</v>
      </c>
      <c r="D8230" s="147" t="s">
        <v>23896</v>
      </c>
      <c r="E8230" s="147" t="s">
        <v>2246</v>
      </c>
      <c r="G8230" s="147">
        <v>0</v>
      </c>
      <c r="I8230" s="147">
        <v>4</v>
      </c>
      <c r="J8230" s="147">
        <v>2571425</v>
      </c>
    </row>
    <row r="8231" spans="1:10" x14ac:dyDescent="0.2">
      <c r="A8231" s="147">
        <v>5</v>
      </c>
      <c r="B8231" s="149" t="s">
        <v>23895</v>
      </c>
      <c r="C8231" s="147" t="s">
        <v>2242</v>
      </c>
      <c r="D8231" s="147" t="s">
        <v>23894</v>
      </c>
      <c r="E8231" s="147" t="s">
        <v>2246</v>
      </c>
      <c r="G8231" s="147">
        <v>0</v>
      </c>
      <c r="I8231" s="147">
        <v>5</v>
      </c>
      <c r="J8231" s="147">
        <v>2571432</v>
      </c>
    </row>
    <row r="8232" spans="1:10" x14ac:dyDescent="0.2">
      <c r="A8232" s="147">
        <v>6</v>
      </c>
      <c r="B8232" s="149" t="s">
        <v>23893</v>
      </c>
      <c r="C8232" s="147" t="s">
        <v>2242</v>
      </c>
      <c r="D8232" s="147" t="s">
        <v>23892</v>
      </c>
      <c r="E8232" s="147" t="s">
        <v>2240</v>
      </c>
      <c r="G8232" s="147">
        <v>0</v>
      </c>
      <c r="I8232" s="147">
        <v>6</v>
      </c>
      <c r="J8232" s="147">
        <v>2571439</v>
      </c>
    </row>
    <row r="8233" spans="1:10" x14ac:dyDescent="0.2">
      <c r="A8233" s="147">
        <v>6</v>
      </c>
      <c r="B8233" s="149" t="s">
        <v>23891</v>
      </c>
      <c r="C8233" s="147" t="s">
        <v>2242</v>
      </c>
      <c r="D8233" s="147" t="s">
        <v>23890</v>
      </c>
      <c r="E8233" s="147" t="s">
        <v>2240</v>
      </c>
      <c r="G8233" s="147">
        <v>0</v>
      </c>
      <c r="I8233" s="147">
        <v>5</v>
      </c>
      <c r="J8233" s="147">
        <v>2571434</v>
      </c>
    </row>
    <row r="8234" spans="1:10" x14ac:dyDescent="0.2">
      <c r="A8234" s="147">
        <v>6</v>
      </c>
      <c r="B8234" s="149" t="s">
        <v>23889</v>
      </c>
      <c r="C8234" s="147" t="s">
        <v>2242</v>
      </c>
      <c r="D8234" s="147" t="s">
        <v>23888</v>
      </c>
      <c r="E8234" s="147" t="s">
        <v>2240</v>
      </c>
      <c r="G8234" s="147">
        <v>0</v>
      </c>
      <c r="I8234" s="147">
        <v>5</v>
      </c>
      <c r="J8234" s="147">
        <v>2571428</v>
      </c>
    </row>
    <row r="8235" spans="1:10" x14ac:dyDescent="0.2">
      <c r="A8235" s="147">
        <v>6</v>
      </c>
      <c r="B8235" s="149" t="s">
        <v>23887</v>
      </c>
      <c r="C8235" s="147" t="s">
        <v>2242</v>
      </c>
      <c r="D8235" s="147" t="s">
        <v>23886</v>
      </c>
      <c r="E8235" s="147" t="s">
        <v>2240</v>
      </c>
      <c r="G8235" s="147">
        <v>0</v>
      </c>
      <c r="I8235" s="147">
        <v>5</v>
      </c>
      <c r="J8235" s="147">
        <v>2571437</v>
      </c>
    </row>
    <row r="8236" spans="1:10" x14ac:dyDescent="0.2">
      <c r="A8236" s="147">
        <v>3</v>
      </c>
      <c r="B8236" s="149" t="s">
        <v>23885</v>
      </c>
      <c r="C8236" s="147" t="s">
        <v>2242</v>
      </c>
      <c r="D8236" s="147" t="s">
        <v>23882</v>
      </c>
      <c r="E8236" s="147" t="s">
        <v>2246</v>
      </c>
      <c r="G8236" s="147">
        <v>0</v>
      </c>
      <c r="I8236" s="147">
        <v>3</v>
      </c>
      <c r="J8236" s="147">
        <v>2571370</v>
      </c>
    </row>
    <row r="8237" spans="1:10" x14ac:dyDescent="0.2">
      <c r="A8237" s="147">
        <v>3</v>
      </c>
      <c r="B8237" s="149" t="s">
        <v>23885</v>
      </c>
      <c r="C8237" s="147" t="s">
        <v>2261</v>
      </c>
      <c r="D8237" s="147" t="s">
        <v>23884</v>
      </c>
      <c r="E8237" s="147" t="s">
        <v>2246</v>
      </c>
      <c r="G8237" s="147">
        <v>0</v>
      </c>
      <c r="I8237" s="147">
        <v>3</v>
      </c>
      <c r="J8237" s="147">
        <v>1194651</v>
      </c>
    </row>
    <row r="8238" spans="1:10" x14ac:dyDescent="0.2">
      <c r="A8238" s="147">
        <v>4</v>
      </c>
      <c r="B8238" s="149" t="s">
        <v>23883</v>
      </c>
      <c r="C8238" s="147" t="s">
        <v>2242</v>
      </c>
      <c r="D8238" s="147" t="s">
        <v>23882</v>
      </c>
      <c r="E8238" s="147" t="s">
        <v>2246</v>
      </c>
      <c r="G8238" s="147">
        <v>0</v>
      </c>
      <c r="I8238" s="147">
        <v>4</v>
      </c>
      <c r="J8238" s="147">
        <v>2571442</v>
      </c>
    </row>
    <row r="8239" spans="1:10" x14ac:dyDescent="0.2">
      <c r="A8239" s="147">
        <v>5</v>
      </c>
      <c r="B8239" s="149" t="s">
        <v>23881</v>
      </c>
      <c r="C8239" s="147" t="s">
        <v>2242</v>
      </c>
      <c r="D8239" s="147" t="s">
        <v>23880</v>
      </c>
      <c r="E8239" s="147" t="s">
        <v>2246</v>
      </c>
      <c r="G8239" s="147">
        <v>0</v>
      </c>
      <c r="I8239" s="147">
        <v>5</v>
      </c>
      <c r="J8239" s="147">
        <v>2571446</v>
      </c>
    </row>
    <row r="8240" spans="1:10" x14ac:dyDescent="0.2">
      <c r="A8240" s="147">
        <v>6</v>
      </c>
      <c r="B8240" s="149" t="s">
        <v>23879</v>
      </c>
      <c r="C8240" s="147" t="s">
        <v>2242</v>
      </c>
      <c r="D8240" s="147" t="s">
        <v>23878</v>
      </c>
      <c r="E8240" s="147" t="s">
        <v>2240</v>
      </c>
      <c r="G8240" s="147">
        <v>0</v>
      </c>
      <c r="I8240" s="147">
        <v>6</v>
      </c>
      <c r="J8240" s="147">
        <v>2571457</v>
      </c>
    </row>
    <row r="8241" spans="1:10" x14ac:dyDescent="0.2">
      <c r="A8241" s="147">
        <v>6</v>
      </c>
      <c r="B8241" s="149" t="s">
        <v>23877</v>
      </c>
      <c r="C8241" s="147" t="s">
        <v>2242</v>
      </c>
      <c r="D8241" s="147" t="s">
        <v>23876</v>
      </c>
      <c r="E8241" s="147" t="s">
        <v>2240</v>
      </c>
      <c r="G8241" s="147">
        <v>0</v>
      </c>
      <c r="I8241" s="147">
        <v>5</v>
      </c>
      <c r="J8241" s="147">
        <v>2571445</v>
      </c>
    </row>
    <row r="8242" spans="1:10" x14ac:dyDescent="0.2">
      <c r="A8242" s="147">
        <v>6</v>
      </c>
      <c r="B8242" s="149" t="s">
        <v>23874</v>
      </c>
      <c r="C8242" s="147" t="s">
        <v>2242</v>
      </c>
      <c r="D8242" s="147" t="s">
        <v>23875</v>
      </c>
      <c r="E8242" s="147" t="s">
        <v>2240</v>
      </c>
      <c r="G8242" s="147">
        <v>0</v>
      </c>
      <c r="I8242" s="147">
        <v>5</v>
      </c>
      <c r="J8242" s="147">
        <v>2571448</v>
      </c>
    </row>
    <row r="8243" spans="1:10" x14ac:dyDescent="0.2">
      <c r="A8243" s="147">
        <v>6</v>
      </c>
      <c r="B8243" s="149" t="s">
        <v>23874</v>
      </c>
      <c r="C8243" s="147" t="s">
        <v>2261</v>
      </c>
      <c r="D8243" s="147" t="s">
        <v>23873</v>
      </c>
      <c r="E8243" s="147" t="s">
        <v>2246</v>
      </c>
      <c r="G8243" s="147">
        <v>0</v>
      </c>
      <c r="I8243" s="147">
        <v>5</v>
      </c>
      <c r="J8243" s="147">
        <v>1194717</v>
      </c>
    </row>
    <row r="8244" spans="1:10" x14ac:dyDescent="0.2">
      <c r="A8244" s="147">
        <v>6</v>
      </c>
      <c r="B8244" s="149" t="s">
        <v>23872</v>
      </c>
      <c r="C8244" s="147" t="s">
        <v>2242</v>
      </c>
      <c r="D8244" s="147" t="s">
        <v>23871</v>
      </c>
      <c r="E8244" s="147" t="s">
        <v>2240</v>
      </c>
      <c r="G8244" s="147">
        <v>0</v>
      </c>
      <c r="I8244" s="147">
        <v>5</v>
      </c>
      <c r="J8244" s="147">
        <v>2571456</v>
      </c>
    </row>
    <row r="8245" spans="1:10" x14ac:dyDescent="0.2">
      <c r="A8245" s="147">
        <v>3</v>
      </c>
      <c r="B8245" s="149" t="s">
        <v>23870</v>
      </c>
      <c r="C8245" s="147" t="s">
        <v>2242</v>
      </c>
      <c r="D8245" s="147" t="s">
        <v>23865</v>
      </c>
      <c r="E8245" s="147" t="s">
        <v>2246</v>
      </c>
      <c r="G8245" s="147">
        <v>0</v>
      </c>
      <c r="I8245" s="147">
        <v>3</v>
      </c>
      <c r="J8245" s="147">
        <v>2571386</v>
      </c>
    </row>
    <row r="8246" spans="1:10" x14ac:dyDescent="0.2">
      <c r="A8246" s="147">
        <v>4</v>
      </c>
      <c r="B8246" s="149" t="s">
        <v>23867</v>
      </c>
      <c r="C8246" s="147" t="s">
        <v>2242</v>
      </c>
      <c r="D8246" s="147" t="s">
        <v>23869</v>
      </c>
      <c r="E8246" s="147" t="s">
        <v>2240</v>
      </c>
      <c r="G8246" s="147">
        <v>0</v>
      </c>
      <c r="I8246" s="147">
        <v>4</v>
      </c>
      <c r="J8246" s="147">
        <v>2571464</v>
      </c>
    </row>
    <row r="8247" spans="1:10" x14ac:dyDescent="0.2">
      <c r="A8247" s="147">
        <v>4</v>
      </c>
      <c r="B8247" s="149" t="s">
        <v>23867</v>
      </c>
      <c r="C8247" s="147" t="s">
        <v>2261</v>
      </c>
      <c r="D8247" s="147" t="s">
        <v>23868</v>
      </c>
      <c r="E8247" s="147" t="s">
        <v>2246</v>
      </c>
      <c r="G8247" s="147">
        <v>0</v>
      </c>
      <c r="I8247" s="147">
        <v>4</v>
      </c>
      <c r="J8247" s="147">
        <v>1194723</v>
      </c>
    </row>
    <row r="8248" spans="1:10" x14ac:dyDescent="0.2">
      <c r="A8248" s="147">
        <v>4</v>
      </c>
      <c r="B8248" s="149" t="s">
        <v>23867</v>
      </c>
      <c r="C8248" s="147" t="s">
        <v>2446</v>
      </c>
      <c r="D8248" s="147" t="s">
        <v>23866</v>
      </c>
      <c r="E8248" s="147" t="s">
        <v>2246</v>
      </c>
      <c r="G8248" s="147">
        <v>0</v>
      </c>
      <c r="I8248" s="147">
        <v>4</v>
      </c>
      <c r="J8248" s="147">
        <v>1194724</v>
      </c>
    </row>
    <row r="8249" spans="1:10" x14ac:dyDescent="0.2">
      <c r="A8249" s="147">
        <v>4</v>
      </c>
      <c r="B8249" s="149" t="s">
        <v>23864</v>
      </c>
      <c r="C8249" s="147" t="s">
        <v>2242</v>
      </c>
      <c r="D8249" s="147" t="s">
        <v>23865</v>
      </c>
      <c r="E8249" s="147" t="s">
        <v>2246</v>
      </c>
      <c r="G8249" s="147">
        <v>0</v>
      </c>
      <c r="I8249" s="147">
        <v>4</v>
      </c>
      <c r="J8249" s="147">
        <v>2571462</v>
      </c>
    </row>
    <row r="8250" spans="1:10" x14ac:dyDescent="0.2">
      <c r="A8250" s="147">
        <v>4</v>
      </c>
      <c r="B8250" s="149" t="s">
        <v>23864</v>
      </c>
      <c r="C8250" s="147" t="s">
        <v>2261</v>
      </c>
      <c r="D8250" s="147" t="s">
        <v>23863</v>
      </c>
      <c r="E8250" s="147" t="s">
        <v>2246</v>
      </c>
      <c r="G8250" s="147">
        <v>0</v>
      </c>
      <c r="I8250" s="147">
        <v>4</v>
      </c>
      <c r="J8250" s="147">
        <v>1194725</v>
      </c>
    </row>
    <row r="8251" spans="1:10" x14ac:dyDescent="0.2">
      <c r="A8251" s="147">
        <v>5</v>
      </c>
      <c r="B8251" s="149" t="s">
        <v>23862</v>
      </c>
      <c r="C8251" s="147" t="s">
        <v>2242</v>
      </c>
      <c r="D8251" s="147" t="s">
        <v>23861</v>
      </c>
      <c r="E8251" s="147" t="s">
        <v>2246</v>
      </c>
      <c r="G8251" s="147">
        <v>0</v>
      </c>
      <c r="I8251" s="147">
        <v>5</v>
      </c>
      <c r="J8251" s="147">
        <v>2571473</v>
      </c>
    </row>
    <row r="8252" spans="1:10" x14ac:dyDescent="0.2">
      <c r="A8252" s="147">
        <v>6</v>
      </c>
      <c r="B8252" s="149" t="s">
        <v>23860</v>
      </c>
      <c r="C8252" s="147" t="s">
        <v>2242</v>
      </c>
      <c r="D8252" s="147" t="s">
        <v>23859</v>
      </c>
      <c r="E8252" s="147" t="s">
        <v>2240</v>
      </c>
      <c r="G8252" s="147">
        <v>0</v>
      </c>
      <c r="I8252" s="147">
        <v>6</v>
      </c>
      <c r="J8252" s="147">
        <v>2571502</v>
      </c>
    </row>
    <row r="8253" spans="1:10" x14ac:dyDescent="0.2">
      <c r="A8253" s="147">
        <v>6</v>
      </c>
      <c r="B8253" s="149" t="s">
        <v>23858</v>
      </c>
      <c r="C8253" s="147" t="s">
        <v>2242</v>
      </c>
      <c r="D8253" s="147" t="s">
        <v>23857</v>
      </c>
      <c r="E8253" s="147" t="s">
        <v>2240</v>
      </c>
      <c r="G8253" s="147">
        <v>0</v>
      </c>
      <c r="I8253" s="147">
        <v>5</v>
      </c>
      <c r="J8253" s="147">
        <v>2571498</v>
      </c>
    </row>
    <row r="8254" spans="1:10" x14ac:dyDescent="0.2">
      <c r="A8254" s="147">
        <v>6</v>
      </c>
      <c r="B8254" s="149" t="s">
        <v>23856</v>
      </c>
      <c r="C8254" s="147" t="s">
        <v>2242</v>
      </c>
      <c r="D8254" s="147" t="s">
        <v>23855</v>
      </c>
      <c r="E8254" s="147" t="s">
        <v>2240</v>
      </c>
      <c r="G8254" s="147">
        <v>0</v>
      </c>
      <c r="I8254" s="147">
        <v>5</v>
      </c>
      <c r="J8254" s="147">
        <v>2571486</v>
      </c>
    </row>
    <row r="8255" spans="1:10" x14ac:dyDescent="0.2">
      <c r="A8255" s="147">
        <v>6</v>
      </c>
      <c r="B8255" s="149" t="s">
        <v>23854</v>
      </c>
      <c r="C8255" s="147" t="s">
        <v>2242</v>
      </c>
      <c r="D8255" s="147" t="s">
        <v>23853</v>
      </c>
      <c r="E8255" s="147" t="s">
        <v>2240</v>
      </c>
      <c r="G8255" s="147">
        <v>0</v>
      </c>
      <c r="I8255" s="147">
        <v>5</v>
      </c>
      <c r="J8255" s="147">
        <v>2571494</v>
      </c>
    </row>
    <row r="8256" spans="1:10" x14ac:dyDescent="0.2">
      <c r="A8256" s="147">
        <v>6</v>
      </c>
      <c r="B8256" s="149" t="s">
        <v>23852</v>
      </c>
      <c r="C8256" s="147" t="s">
        <v>2242</v>
      </c>
      <c r="D8256" s="147" t="s">
        <v>23851</v>
      </c>
      <c r="E8256" s="147" t="s">
        <v>2240</v>
      </c>
      <c r="G8256" s="147">
        <v>0</v>
      </c>
      <c r="I8256" s="147">
        <v>5</v>
      </c>
      <c r="J8256" s="147">
        <v>2571493</v>
      </c>
    </row>
    <row r="8257" spans="1:10" x14ac:dyDescent="0.2">
      <c r="A8257" s="147">
        <v>6</v>
      </c>
      <c r="B8257" s="149" t="s">
        <v>23850</v>
      </c>
      <c r="C8257" s="147" t="s">
        <v>2242</v>
      </c>
      <c r="D8257" s="147" t="s">
        <v>23849</v>
      </c>
      <c r="E8257" s="147" t="s">
        <v>2240</v>
      </c>
      <c r="G8257" s="147">
        <v>0</v>
      </c>
      <c r="I8257" s="147">
        <v>5</v>
      </c>
      <c r="J8257" s="147">
        <v>2571476</v>
      </c>
    </row>
    <row r="8258" spans="1:10" x14ac:dyDescent="0.2">
      <c r="A8258" s="147">
        <v>6</v>
      </c>
      <c r="B8258" s="149" t="s">
        <v>23848</v>
      </c>
      <c r="C8258" s="147" t="s">
        <v>2242</v>
      </c>
      <c r="D8258" s="147" t="s">
        <v>23847</v>
      </c>
      <c r="E8258" s="147" t="s">
        <v>2240</v>
      </c>
      <c r="G8258" s="147">
        <v>0</v>
      </c>
      <c r="I8258" s="147">
        <v>5</v>
      </c>
      <c r="J8258" s="147">
        <v>2571496</v>
      </c>
    </row>
    <row r="8259" spans="1:10" x14ac:dyDescent="0.2">
      <c r="A8259" s="147">
        <v>6</v>
      </c>
      <c r="B8259" s="149" t="s">
        <v>23846</v>
      </c>
      <c r="C8259" s="147" t="s">
        <v>2242</v>
      </c>
      <c r="D8259" s="147" t="s">
        <v>23845</v>
      </c>
      <c r="E8259" s="147" t="s">
        <v>2240</v>
      </c>
      <c r="G8259" s="147">
        <v>0</v>
      </c>
      <c r="I8259" s="147">
        <v>5</v>
      </c>
      <c r="J8259" s="147">
        <v>2571497</v>
      </c>
    </row>
    <row r="8260" spans="1:10" x14ac:dyDescent="0.2">
      <c r="A8260" s="147">
        <v>6</v>
      </c>
      <c r="B8260" s="149" t="s">
        <v>23844</v>
      </c>
      <c r="C8260" s="147" t="s">
        <v>2242</v>
      </c>
      <c r="D8260" s="147" t="s">
        <v>23843</v>
      </c>
      <c r="E8260" s="147" t="s">
        <v>2240</v>
      </c>
      <c r="G8260" s="147">
        <v>0</v>
      </c>
      <c r="I8260" s="147">
        <v>5</v>
      </c>
      <c r="J8260" s="147">
        <v>2571477</v>
      </c>
    </row>
    <row r="8261" spans="1:10" x14ac:dyDescent="0.2">
      <c r="A8261" s="147">
        <v>6</v>
      </c>
      <c r="B8261" s="149" t="s">
        <v>23842</v>
      </c>
      <c r="C8261" s="147" t="s">
        <v>2242</v>
      </c>
      <c r="D8261" s="147" t="s">
        <v>23841</v>
      </c>
      <c r="E8261" s="147" t="s">
        <v>2240</v>
      </c>
      <c r="G8261" s="147">
        <v>0</v>
      </c>
      <c r="I8261" s="147">
        <v>5</v>
      </c>
      <c r="J8261" s="147">
        <v>2571469</v>
      </c>
    </row>
    <row r="8262" spans="1:10" x14ac:dyDescent="0.2">
      <c r="A8262" s="147">
        <v>6</v>
      </c>
      <c r="B8262" s="149" t="s">
        <v>23840</v>
      </c>
      <c r="C8262" s="147" t="s">
        <v>2242</v>
      </c>
      <c r="D8262" s="147" t="s">
        <v>23839</v>
      </c>
      <c r="E8262" s="147" t="s">
        <v>2240</v>
      </c>
      <c r="G8262" s="147">
        <v>0</v>
      </c>
      <c r="I8262" s="147">
        <v>5</v>
      </c>
      <c r="J8262" s="147">
        <v>2571483</v>
      </c>
    </row>
    <row r="8263" spans="1:10" x14ac:dyDescent="0.2">
      <c r="A8263" s="147">
        <v>6</v>
      </c>
      <c r="B8263" s="149" t="s">
        <v>23838</v>
      </c>
      <c r="C8263" s="147" t="s">
        <v>2242</v>
      </c>
      <c r="D8263" s="147" t="s">
        <v>23837</v>
      </c>
      <c r="E8263" s="147" t="s">
        <v>2240</v>
      </c>
      <c r="G8263" s="147">
        <v>0</v>
      </c>
      <c r="I8263" s="147">
        <v>5</v>
      </c>
      <c r="J8263" s="147">
        <v>2571484</v>
      </c>
    </row>
    <row r="8264" spans="1:10" x14ac:dyDescent="0.2">
      <c r="A8264" s="147">
        <v>3</v>
      </c>
      <c r="B8264" s="149" t="s">
        <v>23836</v>
      </c>
      <c r="C8264" s="147" t="s">
        <v>2242</v>
      </c>
      <c r="D8264" s="147" t="s">
        <v>23835</v>
      </c>
      <c r="E8264" s="147" t="s">
        <v>2246</v>
      </c>
      <c r="G8264" s="147">
        <v>0</v>
      </c>
      <c r="I8264" s="147">
        <v>3</v>
      </c>
      <c r="J8264" s="147">
        <v>2571381</v>
      </c>
    </row>
    <row r="8265" spans="1:10" x14ac:dyDescent="0.2">
      <c r="A8265" s="147">
        <v>4</v>
      </c>
      <c r="B8265" s="149" t="s">
        <v>23834</v>
      </c>
      <c r="C8265" s="147" t="s">
        <v>2242</v>
      </c>
      <c r="D8265" s="147" t="s">
        <v>23833</v>
      </c>
      <c r="E8265" s="147" t="s">
        <v>2240</v>
      </c>
      <c r="G8265" s="147">
        <v>0</v>
      </c>
      <c r="I8265" s="147">
        <v>4</v>
      </c>
      <c r="J8265" s="147">
        <v>2571510</v>
      </c>
    </row>
    <row r="8266" spans="1:10" x14ac:dyDescent="0.2">
      <c r="A8266" s="147">
        <v>4</v>
      </c>
      <c r="B8266" s="149" t="s">
        <v>23827</v>
      </c>
      <c r="C8266" s="147" t="s">
        <v>2242</v>
      </c>
      <c r="D8266" s="147" t="s">
        <v>23832</v>
      </c>
      <c r="E8266" s="147" t="s">
        <v>2240</v>
      </c>
      <c r="G8266" s="147">
        <v>0</v>
      </c>
      <c r="I8266" s="147">
        <v>4</v>
      </c>
      <c r="J8266" s="147">
        <v>2571509</v>
      </c>
    </row>
    <row r="8267" spans="1:10" x14ac:dyDescent="0.2">
      <c r="A8267" s="147">
        <v>4</v>
      </c>
      <c r="B8267" s="149" t="s">
        <v>23827</v>
      </c>
      <c r="C8267" s="147" t="s">
        <v>2261</v>
      </c>
      <c r="D8267" s="147" t="s">
        <v>23831</v>
      </c>
      <c r="E8267" s="147" t="s">
        <v>2246</v>
      </c>
      <c r="G8267" s="147">
        <v>0</v>
      </c>
      <c r="I8267" s="147">
        <v>4</v>
      </c>
      <c r="J8267" s="147">
        <v>1194743</v>
      </c>
    </row>
    <row r="8268" spans="1:10" x14ac:dyDescent="0.2">
      <c r="A8268" s="147">
        <v>4</v>
      </c>
      <c r="B8268" s="149" t="s">
        <v>23827</v>
      </c>
      <c r="C8268" s="147" t="s">
        <v>2261</v>
      </c>
      <c r="D8268" s="147" t="s">
        <v>23830</v>
      </c>
      <c r="E8268" s="147" t="s">
        <v>2246</v>
      </c>
      <c r="G8268" s="147">
        <v>0</v>
      </c>
      <c r="I8268" s="147">
        <v>4</v>
      </c>
      <c r="J8268" s="147">
        <v>1194739</v>
      </c>
    </row>
    <row r="8269" spans="1:10" x14ac:dyDescent="0.2">
      <c r="A8269" s="147">
        <v>4</v>
      </c>
      <c r="B8269" s="149" t="s">
        <v>23827</v>
      </c>
      <c r="C8269" s="147" t="s">
        <v>2261</v>
      </c>
      <c r="D8269" s="147" t="s">
        <v>23829</v>
      </c>
      <c r="E8269" s="147" t="s">
        <v>2246</v>
      </c>
      <c r="G8269" s="147">
        <v>0</v>
      </c>
      <c r="I8269" s="147">
        <v>4</v>
      </c>
      <c r="J8269" s="147">
        <v>1194741</v>
      </c>
    </row>
    <row r="8270" spans="1:10" x14ac:dyDescent="0.2">
      <c r="A8270" s="147">
        <v>4</v>
      </c>
      <c r="B8270" s="149" t="s">
        <v>23827</v>
      </c>
      <c r="C8270" s="147" t="s">
        <v>2261</v>
      </c>
      <c r="D8270" s="147" t="s">
        <v>23828</v>
      </c>
      <c r="E8270" s="147" t="s">
        <v>2246</v>
      </c>
      <c r="G8270" s="147">
        <v>0</v>
      </c>
      <c r="I8270" s="147">
        <v>4</v>
      </c>
      <c r="J8270" s="147">
        <v>1194734</v>
      </c>
    </row>
    <row r="8271" spans="1:10" x14ac:dyDescent="0.2">
      <c r="A8271" s="147">
        <v>4</v>
      </c>
      <c r="B8271" s="149" t="s">
        <v>23827</v>
      </c>
      <c r="C8271" s="147" t="s">
        <v>2261</v>
      </c>
      <c r="D8271" s="147" t="s">
        <v>23826</v>
      </c>
      <c r="E8271" s="147" t="s">
        <v>2246</v>
      </c>
      <c r="G8271" s="147">
        <v>0</v>
      </c>
      <c r="I8271" s="147">
        <v>4</v>
      </c>
      <c r="J8271" s="147">
        <v>1194735</v>
      </c>
    </row>
    <row r="8272" spans="1:10" x14ac:dyDescent="0.2">
      <c r="A8272" s="147">
        <v>2</v>
      </c>
      <c r="B8272" s="149" t="s">
        <v>23825</v>
      </c>
      <c r="C8272" s="147" t="s">
        <v>2242</v>
      </c>
      <c r="D8272" s="147" t="s">
        <v>23580</v>
      </c>
      <c r="E8272" s="147" t="s">
        <v>2246</v>
      </c>
      <c r="G8272" s="147">
        <v>0</v>
      </c>
      <c r="I8272" s="147">
        <v>2</v>
      </c>
      <c r="J8272" s="147">
        <v>2570943</v>
      </c>
    </row>
    <row r="8273" spans="1:10" x14ac:dyDescent="0.2">
      <c r="A8273" s="147">
        <v>2</v>
      </c>
      <c r="B8273" s="149" t="s">
        <v>23825</v>
      </c>
      <c r="C8273" s="147" t="s">
        <v>2446</v>
      </c>
      <c r="D8273" s="147" t="s">
        <v>17805</v>
      </c>
      <c r="E8273" s="147" t="s">
        <v>2246</v>
      </c>
      <c r="G8273" s="147">
        <v>0</v>
      </c>
      <c r="I8273" s="147">
        <v>2</v>
      </c>
      <c r="J8273" s="147">
        <v>1194385</v>
      </c>
    </row>
    <row r="8274" spans="1:10" x14ac:dyDescent="0.2">
      <c r="A8274" s="147">
        <v>3</v>
      </c>
      <c r="B8274" s="149" t="s">
        <v>23824</v>
      </c>
      <c r="C8274" s="147" t="s">
        <v>2242</v>
      </c>
      <c r="D8274" s="147" t="s">
        <v>23823</v>
      </c>
      <c r="E8274" s="147" t="s">
        <v>2246</v>
      </c>
      <c r="G8274" s="147">
        <v>0</v>
      </c>
      <c r="I8274" s="147">
        <v>3</v>
      </c>
      <c r="J8274" s="147">
        <v>2571520</v>
      </c>
    </row>
    <row r="8275" spans="1:10" x14ac:dyDescent="0.2">
      <c r="A8275" s="147">
        <v>4</v>
      </c>
      <c r="B8275" s="149" t="s">
        <v>23821</v>
      </c>
      <c r="C8275" s="147" t="s">
        <v>2242</v>
      </c>
      <c r="D8275" s="147" t="s">
        <v>23822</v>
      </c>
      <c r="E8275" s="147" t="s">
        <v>2240</v>
      </c>
      <c r="G8275" s="147">
        <v>0</v>
      </c>
      <c r="I8275" s="147">
        <v>4</v>
      </c>
      <c r="J8275" s="147">
        <v>2571542</v>
      </c>
    </row>
    <row r="8276" spans="1:10" x14ac:dyDescent="0.2">
      <c r="A8276" s="147">
        <v>4</v>
      </c>
      <c r="B8276" s="149" t="s">
        <v>23821</v>
      </c>
      <c r="C8276" s="147" t="s">
        <v>2261</v>
      </c>
      <c r="D8276" s="147" t="s">
        <v>23820</v>
      </c>
      <c r="E8276" s="147" t="s">
        <v>2246</v>
      </c>
      <c r="G8276" s="147">
        <v>0</v>
      </c>
      <c r="I8276" s="147">
        <v>4</v>
      </c>
      <c r="J8276" s="147">
        <v>1194757</v>
      </c>
    </row>
    <row r="8277" spans="1:10" x14ac:dyDescent="0.2">
      <c r="A8277" s="147">
        <v>4</v>
      </c>
      <c r="B8277" s="149" t="s">
        <v>23819</v>
      </c>
      <c r="C8277" s="147" t="s">
        <v>2242</v>
      </c>
      <c r="D8277" s="147" t="s">
        <v>23818</v>
      </c>
      <c r="E8277" s="147" t="s">
        <v>2240</v>
      </c>
      <c r="G8277" s="147">
        <v>0</v>
      </c>
      <c r="I8277" s="147">
        <v>4</v>
      </c>
      <c r="J8277" s="147">
        <v>2571545</v>
      </c>
    </row>
    <row r="8278" spans="1:10" x14ac:dyDescent="0.2">
      <c r="A8278" s="147">
        <v>4</v>
      </c>
      <c r="B8278" s="149" t="s">
        <v>23815</v>
      </c>
      <c r="C8278" s="147" t="s">
        <v>2242</v>
      </c>
      <c r="D8278" s="147" t="s">
        <v>23817</v>
      </c>
      <c r="E8278" s="147" t="s">
        <v>2240</v>
      </c>
      <c r="G8278" s="147">
        <v>0</v>
      </c>
      <c r="I8278" s="147">
        <v>4</v>
      </c>
      <c r="J8278" s="147">
        <v>2571543</v>
      </c>
    </row>
    <row r="8279" spans="1:10" x14ac:dyDescent="0.2">
      <c r="A8279" s="147">
        <v>4</v>
      </c>
      <c r="B8279" s="149" t="s">
        <v>23815</v>
      </c>
      <c r="C8279" s="147" t="s">
        <v>2261</v>
      </c>
      <c r="D8279" s="147" t="s">
        <v>23816</v>
      </c>
      <c r="E8279" s="147" t="s">
        <v>2246</v>
      </c>
      <c r="G8279" s="147">
        <v>0</v>
      </c>
      <c r="I8279" s="147">
        <v>4</v>
      </c>
      <c r="J8279" s="147">
        <v>1194763</v>
      </c>
    </row>
    <row r="8280" spans="1:10" x14ac:dyDescent="0.2">
      <c r="A8280" s="147">
        <v>4</v>
      </c>
      <c r="B8280" s="149" t="s">
        <v>23815</v>
      </c>
      <c r="C8280" s="147" t="s">
        <v>2261</v>
      </c>
      <c r="D8280" s="147" t="s">
        <v>23814</v>
      </c>
      <c r="E8280" s="147" t="s">
        <v>2246</v>
      </c>
      <c r="G8280" s="147">
        <v>0</v>
      </c>
      <c r="I8280" s="147">
        <v>4</v>
      </c>
      <c r="J8280" s="147">
        <v>1194758</v>
      </c>
    </row>
    <row r="8281" spans="1:10" x14ac:dyDescent="0.2">
      <c r="A8281" s="147">
        <v>4</v>
      </c>
      <c r="B8281" s="149" t="s">
        <v>23813</v>
      </c>
      <c r="C8281" s="147" t="s">
        <v>2242</v>
      </c>
      <c r="D8281" s="147" t="s">
        <v>23812</v>
      </c>
      <c r="E8281" s="147" t="s">
        <v>2240</v>
      </c>
      <c r="G8281" s="147">
        <v>0</v>
      </c>
      <c r="I8281" s="147">
        <v>4</v>
      </c>
      <c r="J8281" s="147">
        <v>2571536</v>
      </c>
    </row>
    <row r="8282" spans="1:10" x14ac:dyDescent="0.2">
      <c r="A8282" s="147">
        <v>3</v>
      </c>
      <c r="B8282" s="149" t="s">
        <v>23811</v>
      </c>
      <c r="C8282" s="147" t="s">
        <v>2242</v>
      </c>
      <c r="D8282" s="147" t="s">
        <v>23810</v>
      </c>
      <c r="E8282" s="147" t="s">
        <v>2246</v>
      </c>
      <c r="G8282" s="147">
        <v>0</v>
      </c>
      <c r="I8282" s="147">
        <v>3</v>
      </c>
      <c r="J8282" s="147">
        <v>2571521</v>
      </c>
    </row>
    <row r="8283" spans="1:10" x14ac:dyDescent="0.2">
      <c r="A8283" s="147">
        <v>4</v>
      </c>
      <c r="B8283" s="149" t="s">
        <v>23807</v>
      </c>
      <c r="C8283" s="147" t="s">
        <v>2242</v>
      </c>
      <c r="D8283" s="147" t="s">
        <v>23809</v>
      </c>
      <c r="E8283" s="147" t="s">
        <v>2240</v>
      </c>
      <c r="G8283" s="147">
        <v>0</v>
      </c>
      <c r="I8283" s="147">
        <v>4</v>
      </c>
      <c r="J8283" s="147">
        <v>2571562</v>
      </c>
    </row>
    <row r="8284" spans="1:10" x14ac:dyDescent="0.2">
      <c r="A8284" s="147">
        <v>4</v>
      </c>
      <c r="B8284" s="149" t="s">
        <v>23807</v>
      </c>
      <c r="C8284" s="147" t="s">
        <v>2261</v>
      </c>
      <c r="D8284" s="147" t="s">
        <v>23808</v>
      </c>
      <c r="E8284" s="147" t="s">
        <v>2246</v>
      </c>
      <c r="G8284" s="147">
        <v>0</v>
      </c>
      <c r="I8284" s="147">
        <v>4</v>
      </c>
      <c r="J8284" s="147">
        <v>1194789</v>
      </c>
    </row>
    <row r="8285" spans="1:10" x14ac:dyDescent="0.2">
      <c r="A8285" s="147">
        <v>4</v>
      </c>
      <c r="B8285" s="149" t="s">
        <v>23807</v>
      </c>
      <c r="C8285" s="147" t="s">
        <v>2446</v>
      </c>
      <c r="D8285" s="147" t="s">
        <v>23742</v>
      </c>
      <c r="E8285" s="147" t="s">
        <v>2246</v>
      </c>
      <c r="G8285" s="147">
        <v>0</v>
      </c>
      <c r="I8285" s="147">
        <v>4</v>
      </c>
      <c r="J8285" s="147">
        <v>1194778</v>
      </c>
    </row>
    <row r="8286" spans="1:10" x14ac:dyDescent="0.2">
      <c r="A8286" s="147">
        <v>4</v>
      </c>
      <c r="B8286" s="149" t="s">
        <v>23807</v>
      </c>
      <c r="C8286" s="147" t="s">
        <v>2277</v>
      </c>
      <c r="D8286" s="147" t="s">
        <v>23802</v>
      </c>
      <c r="E8286" s="147" t="s">
        <v>2246</v>
      </c>
      <c r="G8286" s="147">
        <v>0</v>
      </c>
      <c r="I8286" s="147">
        <v>4</v>
      </c>
      <c r="J8286" s="147">
        <v>1194773</v>
      </c>
    </row>
    <row r="8287" spans="1:10" x14ac:dyDescent="0.2">
      <c r="A8287" s="147">
        <v>4</v>
      </c>
      <c r="B8287" s="149" t="s">
        <v>23805</v>
      </c>
      <c r="C8287" s="147" t="s">
        <v>2242</v>
      </c>
      <c r="D8287" s="147" t="s">
        <v>23806</v>
      </c>
      <c r="E8287" s="147" t="s">
        <v>2240</v>
      </c>
      <c r="G8287" s="147">
        <v>0</v>
      </c>
      <c r="I8287" s="147">
        <v>4</v>
      </c>
      <c r="J8287" s="147">
        <v>2571552</v>
      </c>
    </row>
    <row r="8288" spans="1:10" x14ac:dyDescent="0.2">
      <c r="A8288" s="147">
        <v>4</v>
      </c>
      <c r="B8288" s="149" t="s">
        <v>23805</v>
      </c>
      <c r="C8288" s="147" t="s">
        <v>2446</v>
      </c>
      <c r="D8288" s="147" t="s">
        <v>23742</v>
      </c>
      <c r="E8288" s="147" t="s">
        <v>2246</v>
      </c>
      <c r="G8288" s="147">
        <v>0</v>
      </c>
      <c r="I8288" s="147">
        <v>4</v>
      </c>
      <c r="J8288" s="147">
        <v>1194796</v>
      </c>
    </row>
    <row r="8289" spans="1:10" x14ac:dyDescent="0.2">
      <c r="A8289" s="147">
        <v>4</v>
      </c>
      <c r="B8289" s="149" t="s">
        <v>23805</v>
      </c>
      <c r="C8289" s="147" t="s">
        <v>2277</v>
      </c>
      <c r="D8289" s="147" t="s">
        <v>23802</v>
      </c>
      <c r="E8289" s="147" t="s">
        <v>2246</v>
      </c>
      <c r="G8289" s="147">
        <v>0</v>
      </c>
      <c r="I8289" s="147">
        <v>4</v>
      </c>
      <c r="J8289" s="147">
        <v>1194795</v>
      </c>
    </row>
    <row r="8290" spans="1:10" x14ac:dyDescent="0.2">
      <c r="A8290" s="147">
        <v>4</v>
      </c>
      <c r="B8290" s="149" t="s">
        <v>23803</v>
      </c>
      <c r="C8290" s="147" t="s">
        <v>2242</v>
      </c>
      <c r="D8290" s="147" t="s">
        <v>23804</v>
      </c>
      <c r="E8290" s="147" t="s">
        <v>2240</v>
      </c>
      <c r="G8290" s="147">
        <v>0</v>
      </c>
      <c r="I8290" s="147">
        <v>4</v>
      </c>
      <c r="J8290" s="147">
        <v>2571549</v>
      </c>
    </row>
    <row r="8291" spans="1:10" x14ac:dyDescent="0.2">
      <c r="A8291" s="147">
        <v>4</v>
      </c>
      <c r="B8291" s="149" t="s">
        <v>23803</v>
      </c>
      <c r="C8291" s="147" t="s">
        <v>2446</v>
      </c>
      <c r="D8291" s="147" t="s">
        <v>23742</v>
      </c>
      <c r="E8291" s="147" t="s">
        <v>2246</v>
      </c>
      <c r="G8291" s="147">
        <v>0</v>
      </c>
      <c r="I8291" s="147">
        <v>4</v>
      </c>
      <c r="J8291" s="147">
        <v>1194783</v>
      </c>
    </row>
    <row r="8292" spans="1:10" x14ac:dyDescent="0.2">
      <c r="A8292" s="147">
        <v>4</v>
      </c>
      <c r="B8292" s="149" t="s">
        <v>23803</v>
      </c>
      <c r="C8292" s="147" t="s">
        <v>2277</v>
      </c>
      <c r="D8292" s="147" t="s">
        <v>23802</v>
      </c>
      <c r="E8292" s="147" t="s">
        <v>2246</v>
      </c>
      <c r="G8292" s="147">
        <v>0</v>
      </c>
      <c r="I8292" s="147">
        <v>4</v>
      </c>
      <c r="J8292" s="147">
        <v>1194780</v>
      </c>
    </row>
    <row r="8293" spans="1:10" x14ac:dyDescent="0.2">
      <c r="A8293" s="147">
        <v>4</v>
      </c>
      <c r="B8293" s="149" t="s">
        <v>23800</v>
      </c>
      <c r="C8293" s="147" t="s">
        <v>2242</v>
      </c>
      <c r="D8293" s="147" t="s">
        <v>23801</v>
      </c>
      <c r="E8293" s="147" t="s">
        <v>2240</v>
      </c>
      <c r="G8293" s="147">
        <v>0</v>
      </c>
      <c r="I8293" s="147">
        <v>4</v>
      </c>
      <c r="J8293" s="147">
        <v>2571550</v>
      </c>
    </row>
    <row r="8294" spans="1:10" x14ac:dyDescent="0.2">
      <c r="A8294" s="147">
        <v>4</v>
      </c>
      <c r="B8294" s="149" t="s">
        <v>23800</v>
      </c>
      <c r="C8294" s="147" t="s">
        <v>2261</v>
      </c>
      <c r="D8294" s="147" t="s">
        <v>22053</v>
      </c>
      <c r="E8294" s="147" t="s">
        <v>2246</v>
      </c>
      <c r="G8294" s="147">
        <v>0</v>
      </c>
      <c r="I8294" s="147">
        <v>4</v>
      </c>
      <c r="J8294" s="147">
        <v>1194792</v>
      </c>
    </row>
    <row r="8295" spans="1:10" x14ac:dyDescent="0.2">
      <c r="A8295" s="147">
        <v>4</v>
      </c>
      <c r="B8295" s="149" t="s">
        <v>23800</v>
      </c>
      <c r="C8295" s="147" t="s">
        <v>2446</v>
      </c>
      <c r="D8295" s="147" t="s">
        <v>23742</v>
      </c>
      <c r="E8295" s="147" t="s">
        <v>2246</v>
      </c>
      <c r="G8295" s="147">
        <v>0</v>
      </c>
      <c r="I8295" s="147">
        <v>4</v>
      </c>
      <c r="J8295" s="147">
        <v>1194793</v>
      </c>
    </row>
    <row r="8296" spans="1:10" x14ac:dyDescent="0.2">
      <c r="A8296" s="147">
        <v>4</v>
      </c>
      <c r="B8296" s="149" t="s">
        <v>23800</v>
      </c>
      <c r="C8296" s="147" t="s">
        <v>2277</v>
      </c>
      <c r="D8296" s="147" t="s">
        <v>23799</v>
      </c>
      <c r="E8296" s="147" t="s">
        <v>2246</v>
      </c>
      <c r="G8296" s="147">
        <v>0</v>
      </c>
      <c r="I8296" s="147">
        <v>4</v>
      </c>
      <c r="J8296" s="147">
        <v>1194772</v>
      </c>
    </row>
    <row r="8297" spans="1:10" x14ac:dyDescent="0.2">
      <c r="A8297" s="147">
        <v>4</v>
      </c>
      <c r="B8297" s="149" t="s">
        <v>23797</v>
      </c>
      <c r="C8297" s="147" t="s">
        <v>2242</v>
      </c>
      <c r="D8297" s="147" t="s">
        <v>23798</v>
      </c>
      <c r="E8297" s="147" t="s">
        <v>2240</v>
      </c>
      <c r="G8297" s="147">
        <v>0</v>
      </c>
      <c r="I8297" s="147">
        <v>4</v>
      </c>
      <c r="J8297" s="147">
        <v>2571556</v>
      </c>
    </row>
    <row r="8298" spans="1:10" x14ac:dyDescent="0.2">
      <c r="A8298" s="147">
        <v>4</v>
      </c>
      <c r="B8298" s="149" t="s">
        <v>23797</v>
      </c>
      <c r="C8298" s="147" t="s">
        <v>2446</v>
      </c>
      <c r="D8298" s="147" t="s">
        <v>23742</v>
      </c>
      <c r="E8298" s="147" t="s">
        <v>2246</v>
      </c>
      <c r="G8298" s="147">
        <v>0</v>
      </c>
      <c r="I8298" s="147">
        <v>4</v>
      </c>
      <c r="J8298" s="147">
        <v>1194800</v>
      </c>
    </row>
    <row r="8299" spans="1:10" x14ac:dyDescent="0.2">
      <c r="A8299" s="147">
        <v>4</v>
      </c>
      <c r="B8299" s="149" t="s">
        <v>23795</v>
      </c>
      <c r="C8299" s="147" t="s">
        <v>2242</v>
      </c>
      <c r="D8299" s="147" t="s">
        <v>23796</v>
      </c>
      <c r="E8299" s="147" t="s">
        <v>2246</v>
      </c>
      <c r="G8299" s="147">
        <v>0</v>
      </c>
      <c r="I8299" s="147">
        <v>4</v>
      </c>
      <c r="J8299" s="147">
        <v>2571561</v>
      </c>
    </row>
    <row r="8300" spans="1:10" x14ac:dyDescent="0.2">
      <c r="A8300" s="147">
        <v>4</v>
      </c>
      <c r="B8300" s="149" t="s">
        <v>23795</v>
      </c>
      <c r="C8300" s="147" t="s">
        <v>2277</v>
      </c>
      <c r="D8300" s="147" t="s">
        <v>23571</v>
      </c>
      <c r="E8300" s="147" t="s">
        <v>2246</v>
      </c>
      <c r="G8300" s="147">
        <v>0</v>
      </c>
      <c r="I8300" s="147">
        <v>4</v>
      </c>
      <c r="J8300" s="147">
        <v>1194797</v>
      </c>
    </row>
    <row r="8301" spans="1:10" x14ac:dyDescent="0.2">
      <c r="A8301" s="147">
        <v>4</v>
      </c>
      <c r="B8301" s="149" t="s">
        <v>23795</v>
      </c>
      <c r="C8301" s="147" t="s">
        <v>2277</v>
      </c>
      <c r="D8301" s="147" t="s">
        <v>23794</v>
      </c>
      <c r="E8301" s="147" t="s">
        <v>2246</v>
      </c>
      <c r="G8301" s="147">
        <v>0</v>
      </c>
      <c r="I8301" s="147">
        <v>4</v>
      </c>
      <c r="J8301" s="147">
        <v>1194804</v>
      </c>
    </row>
    <row r="8302" spans="1:10" x14ac:dyDescent="0.2">
      <c r="A8302" s="147">
        <v>5</v>
      </c>
      <c r="B8302" s="149" t="s">
        <v>23793</v>
      </c>
      <c r="C8302" s="147" t="s">
        <v>2242</v>
      </c>
      <c r="D8302" s="147" t="s">
        <v>23792</v>
      </c>
      <c r="E8302" s="147" t="s">
        <v>2246</v>
      </c>
      <c r="G8302" s="147">
        <v>0</v>
      </c>
      <c r="I8302" s="147">
        <v>5</v>
      </c>
      <c r="J8302" s="147">
        <v>2571566</v>
      </c>
    </row>
    <row r="8303" spans="1:10" x14ac:dyDescent="0.2">
      <c r="A8303" s="147">
        <v>6</v>
      </c>
      <c r="B8303" s="149" t="s">
        <v>23791</v>
      </c>
      <c r="C8303" s="147" t="s">
        <v>2242</v>
      </c>
      <c r="D8303" s="147" t="s">
        <v>23790</v>
      </c>
      <c r="E8303" s="147" t="s">
        <v>2240</v>
      </c>
      <c r="G8303" s="147">
        <v>0</v>
      </c>
      <c r="I8303" s="147">
        <v>6</v>
      </c>
      <c r="J8303" s="147">
        <v>2571575</v>
      </c>
    </row>
    <row r="8304" spans="1:10" x14ac:dyDescent="0.2">
      <c r="A8304" s="147">
        <v>6</v>
      </c>
      <c r="B8304" s="149" t="s">
        <v>23788</v>
      </c>
      <c r="C8304" s="147" t="s">
        <v>2242</v>
      </c>
      <c r="D8304" s="147" t="s">
        <v>23789</v>
      </c>
      <c r="E8304" s="147" t="s">
        <v>2240</v>
      </c>
      <c r="G8304" s="147">
        <v>0</v>
      </c>
      <c r="I8304" s="147">
        <v>5</v>
      </c>
      <c r="J8304" s="147">
        <v>2571565</v>
      </c>
    </row>
    <row r="8305" spans="1:10" x14ac:dyDescent="0.2">
      <c r="A8305" s="147">
        <v>6</v>
      </c>
      <c r="B8305" s="149" t="s">
        <v>23788</v>
      </c>
      <c r="C8305" s="147" t="s">
        <v>2294</v>
      </c>
      <c r="D8305" s="147" t="s">
        <v>22028</v>
      </c>
      <c r="E8305" s="147" t="s">
        <v>2246</v>
      </c>
      <c r="F8305" s="147" t="s">
        <v>2259</v>
      </c>
      <c r="G8305" s="147">
        <v>1</v>
      </c>
      <c r="H8305" s="148">
        <v>41204</v>
      </c>
      <c r="I8305" s="147">
        <v>5</v>
      </c>
      <c r="J8305" s="147">
        <v>1194806</v>
      </c>
    </row>
    <row r="8306" spans="1:10" x14ac:dyDescent="0.2">
      <c r="A8306" s="147">
        <v>6</v>
      </c>
      <c r="B8306" s="149" t="s">
        <v>23787</v>
      </c>
      <c r="C8306" s="147" t="s">
        <v>2242</v>
      </c>
      <c r="D8306" s="147" t="s">
        <v>23786</v>
      </c>
      <c r="E8306" s="147" t="s">
        <v>2240</v>
      </c>
      <c r="G8306" s="147">
        <v>0</v>
      </c>
      <c r="I8306" s="147">
        <v>5</v>
      </c>
      <c r="J8306" s="147">
        <v>2571572</v>
      </c>
    </row>
    <row r="8307" spans="1:10" x14ac:dyDescent="0.2">
      <c r="A8307" s="147">
        <v>3</v>
      </c>
      <c r="B8307" s="149" t="s">
        <v>23785</v>
      </c>
      <c r="C8307" s="147" t="s">
        <v>2242</v>
      </c>
      <c r="D8307" s="147" t="s">
        <v>23784</v>
      </c>
      <c r="E8307" s="147" t="s">
        <v>2246</v>
      </c>
      <c r="G8307" s="147">
        <v>0</v>
      </c>
      <c r="I8307" s="147">
        <v>3</v>
      </c>
      <c r="J8307" s="147">
        <v>2571519</v>
      </c>
    </row>
    <row r="8308" spans="1:10" x14ac:dyDescent="0.2">
      <c r="A8308" s="147">
        <v>4</v>
      </c>
      <c r="B8308" s="149" t="s">
        <v>23783</v>
      </c>
      <c r="C8308" s="147" t="s">
        <v>2242</v>
      </c>
      <c r="D8308" s="147" t="s">
        <v>23782</v>
      </c>
      <c r="E8308" s="147" t="s">
        <v>2240</v>
      </c>
      <c r="G8308" s="147">
        <v>0</v>
      </c>
      <c r="I8308" s="147">
        <v>4</v>
      </c>
      <c r="J8308" s="147">
        <v>2571577</v>
      </c>
    </row>
    <row r="8309" spans="1:10" x14ac:dyDescent="0.2">
      <c r="A8309" s="147">
        <v>4</v>
      </c>
      <c r="B8309" s="149" t="s">
        <v>23779</v>
      </c>
      <c r="C8309" s="147" t="s">
        <v>2242</v>
      </c>
      <c r="D8309" s="147" t="s">
        <v>23781</v>
      </c>
      <c r="E8309" s="147" t="s">
        <v>2240</v>
      </c>
      <c r="G8309" s="147">
        <v>0</v>
      </c>
      <c r="I8309" s="147">
        <v>4</v>
      </c>
      <c r="J8309" s="147">
        <v>2571579</v>
      </c>
    </row>
    <row r="8310" spans="1:10" x14ac:dyDescent="0.2">
      <c r="A8310" s="147">
        <v>4</v>
      </c>
      <c r="B8310" s="149" t="s">
        <v>23779</v>
      </c>
      <c r="C8310" s="147" t="s">
        <v>2261</v>
      </c>
      <c r="D8310" s="147" t="s">
        <v>23780</v>
      </c>
      <c r="E8310" s="147" t="s">
        <v>2246</v>
      </c>
      <c r="G8310" s="147">
        <v>0</v>
      </c>
      <c r="I8310" s="147">
        <v>4</v>
      </c>
      <c r="J8310" s="147">
        <v>1194811</v>
      </c>
    </row>
    <row r="8311" spans="1:10" x14ac:dyDescent="0.2">
      <c r="A8311" s="147">
        <v>4</v>
      </c>
      <c r="B8311" s="149" t="s">
        <v>23779</v>
      </c>
      <c r="C8311" s="147" t="s">
        <v>2261</v>
      </c>
      <c r="D8311" s="147" t="s">
        <v>23778</v>
      </c>
      <c r="E8311" s="147" t="s">
        <v>2246</v>
      </c>
      <c r="G8311" s="147">
        <v>0</v>
      </c>
      <c r="I8311" s="147">
        <v>4</v>
      </c>
      <c r="J8311" s="147">
        <v>1194810</v>
      </c>
    </row>
    <row r="8312" spans="1:10" x14ac:dyDescent="0.2">
      <c r="A8312" s="147">
        <v>4</v>
      </c>
      <c r="B8312" s="149" t="s">
        <v>23775</v>
      </c>
      <c r="C8312" s="147" t="s">
        <v>2242</v>
      </c>
      <c r="D8312" s="147" t="s">
        <v>23777</v>
      </c>
      <c r="E8312" s="147" t="s">
        <v>2240</v>
      </c>
      <c r="G8312" s="147">
        <v>0</v>
      </c>
      <c r="I8312" s="147">
        <v>4</v>
      </c>
      <c r="J8312" s="147">
        <v>2571585</v>
      </c>
    </row>
    <row r="8313" spans="1:10" x14ac:dyDescent="0.2">
      <c r="A8313" s="147">
        <v>4</v>
      </c>
      <c r="B8313" s="149" t="s">
        <v>23775</v>
      </c>
      <c r="C8313" s="147" t="s">
        <v>2261</v>
      </c>
      <c r="D8313" s="147" t="s">
        <v>23776</v>
      </c>
      <c r="E8313" s="147" t="s">
        <v>2246</v>
      </c>
      <c r="G8313" s="147">
        <v>0</v>
      </c>
      <c r="I8313" s="147">
        <v>4</v>
      </c>
      <c r="J8313" s="147">
        <v>1194814</v>
      </c>
    </row>
    <row r="8314" spans="1:10" x14ac:dyDescent="0.2">
      <c r="A8314" s="147">
        <v>4</v>
      </c>
      <c r="B8314" s="149" t="s">
        <v>23775</v>
      </c>
      <c r="C8314" s="147" t="s">
        <v>2261</v>
      </c>
      <c r="D8314" s="147" t="s">
        <v>23774</v>
      </c>
      <c r="E8314" s="147" t="s">
        <v>2246</v>
      </c>
      <c r="G8314" s="147">
        <v>0</v>
      </c>
      <c r="I8314" s="147">
        <v>4</v>
      </c>
      <c r="J8314" s="147">
        <v>1194808</v>
      </c>
    </row>
    <row r="8315" spans="1:10" x14ac:dyDescent="0.2">
      <c r="A8315" s="147">
        <v>3</v>
      </c>
      <c r="B8315" s="149" t="s">
        <v>23773</v>
      </c>
      <c r="C8315" s="147" t="s">
        <v>2242</v>
      </c>
      <c r="D8315" s="147" t="s">
        <v>23772</v>
      </c>
      <c r="E8315" s="147" t="s">
        <v>2246</v>
      </c>
      <c r="G8315" s="147">
        <v>0</v>
      </c>
      <c r="I8315" s="147">
        <v>3</v>
      </c>
      <c r="J8315" s="147">
        <v>2571513</v>
      </c>
    </row>
    <row r="8316" spans="1:10" x14ac:dyDescent="0.2">
      <c r="A8316" s="147">
        <v>4</v>
      </c>
      <c r="B8316" s="149" t="s">
        <v>23770</v>
      </c>
      <c r="C8316" s="147" t="s">
        <v>2242</v>
      </c>
      <c r="D8316" s="147" t="s">
        <v>23771</v>
      </c>
      <c r="E8316" s="147" t="s">
        <v>2240</v>
      </c>
      <c r="G8316" s="147">
        <v>0</v>
      </c>
      <c r="I8316" s="147">
        <v>4</v>
      </c>
      <c r="J8316" s="147">
        <v>2571596</v>
      </c>
    </row>
    <row r="8317" spans="1:10" x14ac:dyDescent="0.2">
      <c r="A8317" s="147">
        <v>4</v>
      </c>
      <c r="B8317" s="149" t="s">
        <v>23770</v>
      </c>
      <c r="C8317" s="147" t="s">
        <v>2261</v>
      </c>
      <c r="D8317" s="147" t="s">
        <v>23769</v>
      </c>
      <c r="E8317" s="147" t="s">
        <v>2246</v>
      </c>
      <c r="G8317" s="147">
        <v>0</v>
      </c>
      <c r="I8317" s="147">
        <v>4</v>
      </c>
      <c r="J8317" s="147">
        <v>1194832</v>
      </c>
    </row>
    <row r="8318" spans="1:10" x14ac:dyDescent="0.2">
      <c r="A8318" s="147">
        <v>4</v>
      </c>
      <c r="B8318" s="149" t="s">
        <v>23767</v>
      </c>
      <c r="C8318" s="147" t="s">
        <v>2242</v>
      </c>
      <c r="D8318" s="147" t="s">
        <v>23768</v>
      </c>
      <c r="E8318" s="147" t="s">
        <v>2240</v>
      </c>
      <c r="G8318" s="147">
        <v>0</v>
      </c>
      <c r="I8318" s="147">
        <v>4</v>
      </c>
      <c r="J8318" s="147">
        <v>2571590</v>
      </c>
    </row>
    <row r="8319" spans="1:10" x14ac:dyDescent="0.2">
      <c r="A8319" s="147">
        <v>4</v>
      </c>
      <c r="B8319" s="149" t="s">
        <v>23767</v>
      </c>
      <c r="C8319" s="147" t="s">
        <v>2261</v>
      </c>
      <c r="D8319" s="147" t="s">
        <v>23766</v>
      </c>
      <c r="E8319" s="147" t="s">
        <v>2246</v>
      </c>
      <c r="G8319" s="147">
        <v>0</v>
      </c>
      <c r="I8319" s="147">
        <v>4</v>
      </c>
      <c r="J8319" s="147">
        <v>1194846</v>
      </c>
    </row>
    <row r="8320" spans="1:10" x14ac:dyDescent="0.2">
      <c r="A8320" s="147">
        <v>4</v>
      </c>
      <c r="B8320" s="149" t="s">
        <v>23762</v>
      </c>
      <c r="C8320" s="147" t="s">
        <v>2242</v>
      </c>
      <c r="D8320" s="147" t="s">
        <v>23765</v>
      </c>
      <c r="E8320" s="147" t="s">
        <v>2240</v>
      </c>
      <c r="G8320" s="147">
        <v>0</v>
      </c>
      <c r="I8320" s="147">
        <v>4</v>
      </c>
      <c r="J8320" s="147">
        <v>2571586</v>
      </c>
    </row>
    <row r="8321" spans="1:10" x14ac:dyDescent="0.2">
      <c r="A8321" s="147">
        <v>4</v>
      </c>
      <c r="B8321" s="149" t="s">
        <v>23762</v>
      </c>
      <c r="C8321" s="147" t="s">
        <v>2261</v>
      </c>
      <c r="D8321" s="147" t="s">
        <v>23759</v>
      </c>
      <c r="E8321" s="147" t="s">
        <v>2246</v>
      </c>
      <c r="G8321" s="147">
        <v>0</v>
      </c>
      <c r="I8321" s="147">
        <v>4</v>
      </c>
      <c r="J8321" s="147">
        <v>1194848</v>
      </c>
    </row>
    <row r="8322" spans="1:10" x14ac:dyDescent="0.2">
      <c r="A8322" s="147">
        <v>4</v>
      </c>
      <c r="B8322" s="149" t="s">
        <v>23762</v>
      </c>
      <c r="C8322" s="147" t="s">
        <v>2261</v>
      </c>
      <c r="D8322" s="147" t="s">
        <v>23764</v>
      </c>
      <c r="E8322" s="147" t="s">
        <v>2246</v>
      </c>
      <c r="G8322" s="147">
        <v>0</v>
      </c>
      <c r="I8322" s="147">
        <v>4</v>
      </c>
      <c r="J8322" s="147">
        <v>1194843</v>
      </c>
    </row>
    <row r="8323" spans="1:10" x14ac:dyDescent="0.2">
      <c r="A8323" s="147">
        <v>4</v>
      </c>
      <c r="B8323" s="149" t="s">
        <v>23762</v>
      </c>
      <c r="C8323" s="147" t="s">
        <v>2261</v>
      </c>
      <c r="D8323" s="147" t="s">
        <v>23757</v>
      </c>
      <c r="E8323" s="147" t="s">
        <v>2246</v>
      </c>
      <c r="G8323" s="147">
        <v>0</v>
      </c>
      <c r="I8323" s="147">
        <v>4</v>
      </c>
      <c r="J8323" s="147">
        <v>1194822</v>
      </c>
    </row>
    <row r="8324" spans="1:10" x14ac:dyDescent="0.2">
      <c r="A8324" s="147">
        <v>4</v>
      </c>
      <c r="B8324" s="149" t="s">
        <v>23762</v>
      </c>
      <c r="C8324" s="147" t="s">
        <v>2261</v>
      </c>
      <c r="D8324" s="147" t="s">
        <v>23763</v>
      </c>
      <c r="E8324" s="147" t="s">
        <v>2246</v>
      </c>
      <c r="G8324" s="147">
        <v>0</v>
      </c>
      <c r="I8324" s="147">
        <v>4</v>
      </c>
      <c r="J8324" s="147">
        <v>1194847</v>
      </c>
    </row>
    <row r="8325" spans="1:10" x14ac:dyDescent="0.2">
      <c r="A8325" s="147">
        <v>4</v>
      </c>
      <c r="B8325" s="149" t="s">
        <v>23762</v>
      </c>
      <c r="C8325" s="147" t="s">
        <v>2277</v>
      </c>
      <c r="D8325" s="147" t="s">
        <v>23761</v>
      </c>
      <c r="E8325" s="147" t="s">
        <v>2246</v>
      </c>
      <c r="G8325" s="147">
        <v>0</v>
      </c>
      <c r="I8325" s="147">
        <v>4</v>
      </c>
      <c r="J8325" s="147">
        <v>1194826</v>
      </c>
    </row>
    <row r="8326" spans="1:10" x14ac:dyDescent="0.2">
      <c r="A8326" s="147">
        <v>4</v>
      </c>
      <c r="B8326" s="149" t="s">
        <v>23755</v>
      </c>
      <c r="C8326" s="147" t="s">
        <v>2242</v>
      </c>
      <c r="D8326" s="147" t="s">
        <v>23760</v>
      </c>
      <c r="E8326" s="147" t="s">
        <v>2240</v>
      </c>
      <c r="G8326" s="147">
        <v>0</v>
      </c>
      <c r="I8326" s="147">
        <v>4</v>
      </c>
      <c r="J8326" s="147">
        <v>2571588</v>
      </c>
    </row>
    <row r="8327" spans="1:10" x14ac:dyDescent="0.2">
      <c r="A8327" s="147">
        <v>4</v>
      </c>
      <c r="B8327" s="149" t="s">
        <v>23755</v>
      </c>
      <c r="C8327" s="147" t="s">
        <v>2261</v>
      </c>
      <c r="D8327" s="147" t="s">
        <v>23759</v>
      </c>
      <c r="E8327" s="147" t="s">
        <v>2246</v>
      </c>
      <c r="G8327" s="147">
        <v>0</v>
      </c>
      <c r="I8327" s="147">
        <v>4</v>
      </c>
      <c r="J8327" s="147">
        <v>1194823</v>
      </c>
    </row>
    <row r="8328" spans="1:10" x14ac:dyDescent="0.2">
      <c r="A8328" s="147">
        <v>4</v>
      </c>
      <c r="B8328" s="149" t="s">
        <v>23755</v>
      </c>
      <c r="C8328" s="147" t="s">
        <v>2261</v>
      </c>
      <c r="D8328" s="147" t="s">
        <v>23758</v>
      </c>
      <c r="E8328" s="147" t="s">
        <v>2246</v>
      </c>
      <c r="G8328" s="147">
        <v>0</v>
      </c>
      <c r="I8328" s="147">
        <v>4</v>
      </c>
      <c r="J8328" s="147">
        <v>1194850</v>
      </c>
    </row>
    <row r="8329" spans="1:10" x14ac:dyDescent="0.2">
      <c r="A8329" s="147">
        <v>4</v>
      </c>
      <c r="B8329" s="149" t="s">
        <v>23755</v>
      </c>
      <c r="C8329" s="147" t="s">
        <v>2261</v>
      </c>
      <c r="D8329" s="147" t="s">
        <v>23757</v>
      </c>
      <c r="E8329" s="147" t="s">
        <v>2246</v>
      </c>
      <c r="G8329" s="147">
        <v>0</v>
      </c>
      <c r="I8329" s="147">
        <v>4</v>
      </c>
      <c r="J8329" s="147">
        <v>1194842</v>
      </c>
    </row>
    <row r="8330" spans="1:10" x14ac:dyDescent="0.2">
      <c r="A8330" s="147">
        <v>4</v>
      </c>
      <c r="B8330" s="149" t="s">
        <v>23755</v>
      </c>
      <c r="C8330" s="147" t="s">
        <v>2261</v>
      </c>
      <c r="D8330" s="147" t="s">
        <v>23756</v>
      </c>
      <c r="E8330" s="147" t="s">
        <v>2246</v>
      </c>
      <c r="G8330" s="147">
        <v>0</v>
      </c>
      <c r="I8330" s="147">
        <v>4</v>
      </c>
      <c r="J8330" s="147">
        <v>1194830</v>
      </c>
    </row>
    <row r="8331" spans="1:10" x14ac:dyDescent="0.2">
      <c r="A8331" s="147">
        <v>4</v>
      </c>
      <c r="B8331" s="149" t="s">
        <v>23755</v>
      </c>
      <c r="C8331" s="147" t="s">
        <v>2261</v>
      </c>
      <c r="D8331" s="147" t="s">
        <v>23754</v>
      </c>
      <c r="E8331" s="147" t="s">
        <v>2246</v>
      </c>
      <c r="G8331" s="147">
        <v>0</v>
      </c>
      <c r="I8331" s="147">
        <v>4</v>
      </c>
      <c r="J8331" s="147">
        <v>1194852</v>
      </c>
    </row>
    <row r="8332" spans="1:10" x14ac:dyDescent="0.2">
      <c r="A8332" s="147">
        <v>3</v>
      </c>
      <c r="B8332" s="149" t="s">
        <v>23753</v>
      </c>
      <c r="C8332" s="147" t="s">
        <v>2242</v>
      </c>
      <c r="D8332" s="147" t="s">
        <v>23752</v>
      </c>
      <c r="E8332" s="147" t="s">
        <v>2246</v>
      </c>
      <c r="G8332" s="147">
        <v>0</v>
      </c>
      <c r="I8332" s="147">
        <v>3</v>
      </c>
      <c r="J8332" s="147">
        <v>2571525</v>
      </c>
    </row>
    <row r="8333" spans="1:10" x14ac:dyDescent="0.2">
      <c r="A8333" s="147">
        <v>4</v>
      </c>
      <c r="B8333" s="149" t="s">
        <v>23751</v>
      </c>
      <c r="C8333" s="147" t="s">
        <v>2242</v>
      </c>
      <c r="D8333" s="147" t="s">
        <v>23750</v>
      </c>
      <c r="E8333" s="147" t="s">
        <v>2240</v>
      </c>
      <c r="G8333" s="147">
        <v>0</v>
      </c>
      <c r="I8333" s="147">
        <v>4</v>
      </c>
      <c r="J8333" s="147">
        <v>2571607</v>
      </c>
    </row>
    <row r="8334" spans="1:10" x14ac:dyDescent="0.2">
      <c r="A8334" s="147">
        <v>4</v>
      </c>
      <c r="B8334" s="149" t="s">
        <v>23748</v>
      </c>
      <c r="C8334" s="147" t="s">
        <v>2242</v>
      </c>
      <c r="D8334" s="147" t="s">
        <v>23749</v>
      </c>
      <c r="E8334" s="147" t="s">
        <v>2240</v>
      </c>
      <c r="G8334" s="147">
        <v>0</v>
      </c>
      <c r="I8334" s="147">
        <v>4</v>
      </c>
      <c r="J8334" s="147">
        <v>2571611</v>
      </c>
    </row>
    <row r="8335" spans="1:10" x14ac:dyDescent="0.2">
      <c r="A8335" s="147">
        <v>4</v>
      </c>
      <c r="B8335" s="149" t="s">
        <v>23748</v>
      </c>
      <c r="C8335" s="147" t="s">
        <v>2277</v>
      </c>
      <c r="D8335" s="147" t="s">
        <v>23747</v>
      </c>
      <c r="E8335" s="147" t="s">
        <v>2246</v>
      </c>
      <c r="G8335" s="147">
        <v>0</v>
      </c>
      <c r="I8335" s="147">
        <v>4</v>
      </c>
      <c r="J8335" s="147">
        <v>1194860</v>
      </c>
    </row>
    <row r="8336" spans="1:10" x14ac:dyDescent="0.2">
      <c r="A8336" s="147">
        <v>4</v>
      </c>
      <c r="B8336" s="149" t="s">
        <v>23746</v>
      </c>
      <c r="C8336" s="147" t="s">
        <v>2242</v>
      </c>
      <c r="D8336" s="147" t="s">
        <v>23745</v>
      </c>
      <c r="E8336" s="147" t="s">
        <v>2240</v>
      </c>
      <c r="G8336" s="147">
        <v>0</v>
      </c>
      <c r="I8336" s="147">
        <v>4</v>
      </c>
      <c r="J8336" s="147">
        <v>2571599</v>
      </c>
    </row>
    <row r="8337" spans="1:10" x14ac:dyDescent="0.2">
      <c r="A8337" s="147">
        <v>4</v>
      </c>
      <c r="B8337" s="149" t="s">
        <v>23743</v>
      </c>
      <c r="C8337" s="147" t="s">
        <v>2242</v>
      </c>
      <c r="D8337" s="147" t="s">
        <v>23744</v>
      </c>
      <c r="E8337" s="147" t="s">
        <v>2246</v>
      </c>
      <c r="G8337" s="147">
        <v>0</v>
      </c>
      <c r="I8337" s="147">
        <v>4</v>
      </c>
      <c r="J8337" s="147">
        <v>2571605</v>
      </c>
    </row>
    <row r="8338" spans="1:10" x14ac:dyDescent="0.2">
      <c r="A8338" s="147">
        <v>4</v>
      </c>
      <c r="B8338" s="149" t="s">
        <v>23743</v>
      </c>
      <c r="C8338" s="147" t="s">
        <v>2446</v>
      </c>
      <c r="D8338" s="147" t="s">
        <v>23742</v>
      </c>
      <c r="E8338" s="147" t="s">
        <v>2246</v>
      </c>
      <c r="G8338" s="147">
        <v>0</v>
      </c>
      <c r="I8338" s="147">
        <v>4</v>
      </c>
      <c r="J8338" s="147">
        <v>1194866</v>
      </c>
    </row>
    <row r="8339" spans="1:10" x14ac:dyDescent="0.2">
      <c r="A8339" s="147">
        <v>5</v>
      </c>
      <c r="B8339" s="149" t="s">
        <v>23741</v>
      </c>
      <c r="C8339" s="147" t="s">
        <v>2242</v>
      </c>
      <c r="D8339" s="147" t="s">
        <v>23740</v>
      </c>
      <c r="E8339" s="147" t="s">
        <v>2246</v>
      </c>
      <c r="G8339" s="147">
        <v>0</v>
      </c>
      <c r="I8339" s="147">
        <v>5</v>
      </c>
      <c r="J8339" s="147">
        <v>2571618</v>
      </c>
    </row>
    <row r="8340" spans="1:10" x14ac:dyDescent="0.2">
      <c r="A8340" s="147">
        <v>6</v>
      </c>
      <c r="B8340" s="149" t="s">
        <v>23739</v>
      </c>
      <c r="C8340" s="147" t="s">
        <v>2242</v>
      </c>
      <c r="D8340" s="147" t="s">
        <v>23738</v>
      </c>
      <c r="E8340" s="147" t="s">
        <v>2240</v>
      </c>
      <c r="G8340" s="147">
        <v>0</v>
      </c>
      <c r="I8340" s="147">
        <v>6</v>
      </c>
      <c r="J8340" s="147">
        <v>2571630</v>
      </c>
    </row>
    <row r="8341" spans="1:10" x14ac:dyDescent="0.2">
      <c r="A8341" s="147">
        <v>6</v>
      </c>
      <c r="B8341" s="149" t="s">
        <v>23737</v>
      </c>
      <c r="C8341" s="147" t="s">
        <v>2242</v>
      </c>
      <c r="D8341" s="147" t="s">
        <v>23736</v>
      </c>
      <c r="E8341" s="147" t="s">
        <v>2240</v>
      </c>
      <c r="G8341" s="147">
        <v>0</v>
      </c>
      <c r="I8341" s="147">
        <v>5</v>
      </c>
      <c r="J8341" s="147">
        <v>2571622</v>
      </c>
    </row>
    <row r="8342" spans="1:10" x14ac:dyDescent="0.2">
      <c r="A8342" s="147">
        <v>6</v>
      </c>
      <c r="B8342" s="149" t="s">
        <v>23735</v>
      </c>
      <c r="C8342" s="147" t="s">
        <v>2242</v>
      </c>
      <c r="D8342" s="147" t="s">
        <v>23734</v>
      </c>
      <c r="E8342" s="147" t="s">
        <v>2240</v>
      </c>
      <c r="G8342" s="147">
        <v>0</v>
      </c>
      <c r="I8342" s="147">
        <v>5</v>
      </c>
      <c r="J8342" s="147">
        <v>2571625</v>
      </c>
    </row>
    <row r="8343" spans="1:10" x14ac:dyDescent="0.2">
      <c r="A8343" s="147">
        <v>6</v>
      </c>
      <c r="B8343" s="149" t="s">
        <v>23733</v>
      </c>
      <c r="C8343" s="147" t="s">
        <v>2242</v>
      </c>
      <c r="D8343" s="147" t="s">
        <v>23732</v>
      </c>
      <c r="E8343" s="147" t="s">
        <v>2240</v>
      </c>
      <c r="G8343" s="147">
        <v>0</v>
      </c>
      <c r="I8343" s="147">
        <v>5</v>
      </c>
      <c r="J8343" s="147">
        <v>2571619</v>
      </c>
    </row>
    <row r="8344" spans="1:10" x14ac:dyDescent="0.2">
      <c r="A8344" s="147">
        <v>4</v>
      </c>
      <c r="B8344" s="149" t="s">
        <v>23730</v>
      </c>
      <c r="C8344" s="147" t="s">
        <v>2242</v>
      </c>
      <c r="D8344" s="147" t="s">
        <v>23731</v>
      </c>
      <c r="E8344" s="147" t="s">
        <v>2240</v>
      </c>
      <c r="G8344" s="147">
        <v>0</v>
      </c>
      <c r="I8344" s="147">
        <v>4</v>
      </c>
      <c r="J8344" s="147">
        <v>2571600</v>
      </c>
    </row>
    <row r="8345" spans="1:10" x14ac:dyDescent="0.2">
      <c r="A8345" s="147">
        <v>4</v>
      </c>
      <c r="B8345" s="149" t="s">
        <v>23730</v>
      </c>
      <c r="C8345" s="147" t="s">
        <v>2277</v>
      </c>
      <c r="D8345" s="147" t="s">
        <v>23729</v>
      </c>
      <c r="E8345" s="147" t="s">
        <v>2246</v>
      </c>
      <c r="G8345" s="147">
        <v>0</v>
      </c>
      <c r="I8345" s="147">
        <v>4</v>
      </c>
      <c r="J8345" s="147">
        <v>1194859</v>
      </c>
    </row>
    <row r="8346" spans="1:10" x14ac:dyDescent="0.2">
      <c r="A8346" s="147">
        <v>4</v>
      </c>
      <c r="B8346" s="149" t="s">
        <v>23727</v>
      </c>
      <c r="C8346" s="147" t="s">
        <v>2242</v>
      </c>
      <c r="D8346" s="147" t="s">
        <v>23728</v>
      </c>
      <c r="E8346" s="147" t="s">
        <v>2246</v>
      </c>
      <c r="G8346" s="147">
        <v>0</v>
      </c>
      <c r="I8346" s="147">
        <v>4</v>
      </c>
      <c r="J8346" s="147">
        <v>2571613</v>
      </c>
    </row>
    <row r="8347" spans="1:10" x14ac:dyDescent="0.2">
      <c r="A8347" s="147">
        <v>4</v>
      </c>
      <c r="B8347" s="149" t="s">
        <v>23727</v>
      </c>
      <c r="C8347" s="147" t="s">
        <v>2261</v>
      </c>
      <c r="D8347" s="147" t="s">
        <v>23726</v>
      </c>
      <c r="E8347" s="147" t="s">
        <v>2246</v>
      </c>
      <c r="G8347" s="147">
        <v>0</v>
      </c>
      <c r="I8347" s="147">
        <v>4</v>
      </c>
      <c r="J8347" s="147">
        <v>1194857</v>
      </c>
    </row>
    <row r="8348" spans="1:10" x14ac:dyDescent="0.2">
      <c r="A8348" s="147">
        <v>5</v>
      </c>
      <c r="B8348" s="149" t="s">
        <v>23725</v>
      </c>
      <c r="C8348" s="147" t="s">
        <v>2242</v>
      </c>
      <c r="D8348" s="147" t="s">
        <v>23724</v>
      </c>
      <c r="E8348" s="147" t="s">
        <v>2246</v>
      </c>
      <c r="G8348" s="147">
        <v>0</v>
      </c>
      <c r="I8348" s="147">
        <v>5</v>
      </c>
      <c r="J8348" s="147">
        <v>2571646</v>
      </c>
    </row>
    <row r="8349" spans="1:10" x14ac:dyDescent="0.2">
      <c r="A8349" s="147">
        <v>6</v>
      </c>
      <c r="B8349" s="149" t="s">
        <v>23723</v>
      </c>
      <c r="C8349" s="147" t="s">
        <v>2242</v>
      </c>
      <c r="D8349" s="147" t="s">
        <v>23722</v>
      </c>
      <c r="E8349" s="147" t="s">
        <v>2240</v>
      </c>
      <c r="G8349" s="147">
        <v>0</v>
      </c>
      <c r="I8349" s="147">
        <v>6</v>
      </c>
      <c r="J8349" s="147">
        <v>2571652</v>
      </c>
    </row>
    <row r="8350" spans="1:10" x14ac:dyDescent="0.2">
      <c r="A8350" s="147">
        <v>6</v>
      </c>
      <c r="B8350" s="149" t="s">
        <v>23721</v>
      </c>
      <c r="C8350" s="147" t="s">
        <v>2242</v>
      </c>
      <c r="D8350" s="147" t="s">
        <v>23720</v>
      </c>
      <c r="E8350" s="147" t="s">
        <v>2240</v>
      </c>
      <c r="G8350" s="147">
        <v>0</v>
      </c>
      <c r="I8350" s="147">
        <v>5</v>
      </c>
      <c r="J8350" s="147">
        <v>2571648</v>
      </c>
    </row>
    <row r="8351" spans="1:10" x14ac:dyDescent="0.2">
      <c r="A8351" s="147">
        <v>6</v>
      </c>
      <c r="B8351" s="149" t="s">
        <v>23719</v>
      </c>
      <c r="C8351" s="147" t="s">
        <v>2242</v>
      </c>
      <c r="D8351" s="147" t="s">
        <v>23718</v>
      </c>
      <c r="E8351" s="147" t="s">
        <v>2240</v>
      </c>
      <c r="G8351" s="147">
        <v>0</v>
      </c>
      <c r="I8351" s="147">
        <v>5</v>
      </c>
      <c r="J8351" s="147">
        <v>2571632</v>
      </c>
    </row>
    <row r="8352" spans="1:10" x14ac:dyDescent="0.2">
      <c r="A8352" s="147">
        <v>6</v>
      </c>
      <c r="B8352" s="149" t="s">
        <v>23717</v>
      </c>
      <c r="C8352" s="147" t="s">
        <v>2242</v>
      </c>
      <c r="D8352" s="147" t="s">
        <v>23716</v>
      </c>
      <c r="E8352" s="147" t="s">
        <v>2240</v>
      </c>
      <c r="G8352" s="147">
        <v>0</v>
      </c>
      <c r="I8352" s="147">
        <v>5</v>
      </c>
      <c r="J8352" s="147">
        <v>2571633</v>
      </c>
    </row>
    <row r="8353" spans="1:10" x14ac:dyDescent="0.2">
      <c r="A8353" s="147">
        <v>6</v>
      </c>
      <c r="B8353" s="149" t="s">
        <v>23715</v>
      </c>
      <c r="C8353" s="147" t="s">
        <v>2242</v>
      </c>
      <c r="D8353" s="147" t="s">
        <v>23714</v>
      </c>
      <c r="E8353" s="147" t="s">
        <v>2240</v>
      </c>
      <c r="G8353" s="147">
        <v>0</v>
      </c>
      <c r="I8353" s="147">
        <v>5</v>
      </c>
      <c r="J8353" s="147">
        <v>2571634</v>
      </c>
    </row>
    <row r="8354" spans="1:10" x14ac:dyDescent="0.2">
      <c r="A8354" s="147">
        <v>6</v>
      </c>
      <c r="B8354" s="149" t="s">
        <v>23713</v>
      </c>
      <c r="C8354" s="147" t="s">
        <v>2242</v>
      </c>
      <c r="D8354" s="147" t="s">
        <v>23712</v>
      </c>
      <c r="E8354" s="147" t="s">
        <v>2240</v>
      </c>
      <c r="G8354" s="147">
        <v>0</v>
      </c>
      <c r="I8354" s="147">
        <v>5</v>
      </c>
      <c r="J8354" s="147">
        <v>2571643</v>
      </c>
    </row>
    <row r="8355" spans="1:10" x14ac:dyDescent="0.2">
      <c r="A8355" s="147">
        <v>6</v>
      </c>
      <c r="B8355" s="149" t="s">
        <v>23711</v>
      </c>
      <c r="C8355" s="147" t="s">
        <v>2242</v>
      </c>
      <c r="D8355" s="147" t="s">
        <v>23710</v>
      </c>
      <c r="E8355" s="147" t="s">
        <v>2240</v>
      </c>
      <c r="G8355" s="147">
        <v>0</v>
      </c>
      <c r="I8355" s="147">
        <v>5</v>
      </c>
      <c r="J8355" s="147">
        <v>2571640</v>
      </c>
    </row>
    <row r="8356" spans="1:10" x14ac:dyDescent="0.2">
      <c r="A8356" s="147">
        <v>3</v>
      </c>
      <c r="B8356" s="149" t="s">
        <v>23706</v>
      </c>
      <c r="C8356" s="147" t="s">
        <v>2242</v>
      </c>
      <c r="D8356" s="147" t="s">
        <v>23703</v>
      </c>
      <c r="E8356" s="147" t="s">
        <v>2246</v>
      </c>
      <c r="G8356" s="147">
        <v>0</v>
      </c>
      <c r="I8356" s="147">
        <v>3</v>
      </c>
      <c r="J8356" s="147">
        <v>2571528</v>
      </c>
    </row>
    <row r="8357" spans="1:10" x14ac:dyDescent="0.2">
      <c r="A8357" s="147">
        <v>3</v>
      </c>
      <c r="B8357" s="149" t="s">
        <v>23706</v>
      </c>
      <c r="C8357" s="147" t="s">
        <v>2261</v>
      </c>
      <c r="D8357" s="147" t="s">
        <v>23709</v>
      </c>
      <c r="E8357" s="147" t="s">
        <v>2246</v>
      </c>
      <c r="G8357" s="147">
        <v>0</v>
      </c>
      <c r="I8357" s="147">
        <v>3</v>
      </c>
      <c r="J8357" s="147">
        <v>1194751</v>
      </c>
    </row>
    <row r="8358" spans="1:10" x14ac:dyDescent="0.2">
      <c r="A8358" s="147">
        <v>3</v>
      </c>
      <c r="B8358" s="149" t="s">
        <v>23706</v>
      </c>
      <c r="C8358" s="147" t="s">
        <v>2261</v>
      </c>
      <c r="D8358" s="147" t="s">
        <v>23708</v>
      </c>
      <c r="E8358" s="147" t="s">
        <v>2246</v>
      </c>
      <c r="G8358" s="147">
        <v>0</v>
      </c>
      <c r="I8358" s="147">
        <v>3</v>
      </c>
      <c r="J8358" s="147">
        <v>1194744</v>
      </c>
    </row>
    <row r="8359" spans="1:10" x14ac:dyDescent="0.2">
      <c r="A8359" s="147">
        <v>3</v>
      </c>
      <c r="B8359" s="149" t="s">
        <v>23706</v>
      </c>
      <c r="C8359" s="147" t="s">
        <v>2261</v>
      </c>
      <c r="D8359" s="147" t="s">
        <v>23707</v>
      </c>
      <c r="E8359" s="147" t="s">
        <v>2246</v>
      </c>
      <c r="G8359" s="147">
        <v>0</v>
      </c>
      <c r="I8359" s="147">
        <v>3</v>
      </c>
      <c r="J8359" s="147">
        <v>1194748</v>
      </c>
    </row>
    <row r="8360" spans="1:10" x14ac:dyDescent="0.2">
      <c r="A8360" s="147">
        <v>3</v>
      </c>
      <c r="B8360" s="149" t="s">
        <v>23706</v>
      </c>
      <c r="C8360" s="147" t="s">
        <v>2261</v>
      </c>
      <c r="D8360" s="147" t="s">
        <v>23705</v>
      </c>
      <c r="E8360" s="147" t="s">
        <v>2246</v>
      </c>
      <c r="G8360" s="147">
        <v>0</v>
      </c>
      <c r="I8360" s="147">
        <v>3</v>
      </c>
      <c r="J8360" s="147">
        <v>1194752</v>
      </c>
    </row>
    <row r="8361" spans="1:10" x14ac:dyDescent="0.2">
      <c r="A8361" s="147">
        <v>4</v>
      </c>
      <c r="B8361" s="149" t="s">
        <v>23704</v>
      </c>
      <c r="C8361" s="147" t="s">
        <v>2242</v>
      </c>
      <c r="D8361" s="147" t="s">
        <v>23703</v>
      </c>
      <c r="E8361" s="147" t="s">
        <v>2246</v>
      </c>
      <c r="G8361" s="147">
        <v>0</v>
      </c>
      <c r="I8361" s="147">
        <v>4</v>
      </c>
      <c r="J8361" s="147">
        <v>2571656</v>
      </c>
    </row>
    <row r="8362" spans="1:10" x14ac:dyDescent="0.2">
      <c r="A8362" s="147">
        <v>5</v>
      </c>
      <c r="B8362" s="149" t="s">
        <v>23702</v>
      </c>
      <c r="C8362" s="147" t="s">
        <v>2242</v>
      </c>
      <c r="D8362" s="147" t="s">
        <v>23701</v>
      </c>
      <c r="E8362" s="147" t="s">
        <v>2246</v>
      </c>
      <c r="G8362" s="147">
        <v>0</v>
      </c>
      <c r="I8362" s="147">
        <v>5</v>
      </c>
      <c r="J8362" s="147">
        <v>2571662</v>
      </c>
    </row>
    <row r="8363" spans="1:10" x14ac:dyDescent="0.2">
      <c r="A8363" s="147">
        <v>6</v>
      </c>
      <c r="B8363" s="149" t="s">
        <v>23700</v>
      </c>
      <c r="C8363" s="147" t="s">
        <v>2242</v>
      </c>
      <c r="D8363" s="147" t="s">
        <v>23699</v>
      </c>
      <c r="E8363" s="147" t="s">
        <v>2240</v>
      </c>
      <c r="G8363" s="147">
        <v>0</v>
      </c>
      <c r="I8363" s="147">
        <v>6</v>
      </c>
      <c r="J8363" s="147">
        <v>2571672</v>
      </c>
    </row>
    <row r="8364" spans="1:10" x14ac:dyDescent="0.2">
      <c r="A8364" s="147">
        <v>6</v>
      </c>
      <c r="B8364" s="149" t="s">
        <v>23698</v>
      </c>
      <c r="C8364" s="147" t="s">
        <v>2242</v>
      </c>
      <c r="D8364" s="147" t="s">
        <v>23697</v>
      </c>
      <c r="E8364" s="147" t="s">
        <v>2240</v>
      </c>
      <c r="G8364" s="147">
        <v>0</v>
      </c>
      <c r="I8364" s="147">
        <v>5</v>
      </c>
      <c r="J8364" s="147">
        <v>2571665</v>
      </c>
    </row>
    <row r="8365" spans="1:10" x14ac:dyDescent="0.2">
      <c r="A8365" s="147">
        <v>6</v>
      </c>
      <c r="B8365" s="149" t="s">
        <v>23696</v>
      </c>
      <c r="C8365" s="147" t="s">
        <v>2242</v>
      </c>
      <c r="D8365" s="147" t="s">
        <v>23695</v>
      </c>
      <c r="E8365" s="147" t="s">
        <v>2240</v>
      </c>
      <c r="G8365" s="147">
        <v>0</v>
      </c>
      <c r="I8365" s="147">
        <v>5</v>
      </c>
      <c r="J8365" s="147">
        <v>2571668</v>
      </c>
    </row>
    <row r="8366" spans="1:10" x14ac:dyDescent="0.2">
      <c r="A8366" s="147">
        <v>6</v>
      </c>
      <c r="B8366" s="149" t="s">
        <v>23694</v>
      </c>
      <c r="C8366" s="147" t="s">
        <v>2242</v>
      </c>
      <c r="D8366" s="147" t="s">
        <v>23693</v>
      </c>
      <c r="E8366" s="147" t="s">
        <v>2240</v>
      </c>
      <c r="G8366" s="147">
        <v>0</v>
      </c>
      <c r="I8366" s="147">
        <v>5</v>
      </c>
      <c r="J8366" s="147">
        <v>2571661</v>
      </c>
    </row>
    <row r="8367" spans="1:10" x14ac:dyDescent="0.2">
      <c r="A8367" s="147">
        <v>3</v>
      </c>
      <c r="B8367" s="149" t="s">
        <v>23692</v>
      </c>
      <c r="C8367" s="147" t="s">
        <v>2242</v>
      </c>
      <c r="D8367" s="147" t="s">
        <v>23617</v>
      </c>
      <c r="E8367" s="147" t="s">
        <v>2246</v>
      </c>
      <c r="G8367" s="147">
        <v>0</v>
      </c>
      <c r="I8367" s="147">
        <v>3</v>
      </c>
      <c r="J8367" s="147">
        <v>2571516</v>
      </c>
    </row>
    <row r="8368" spans="1:10" x14ac:dyDescent="0.2">
      <c r="A8368" s="147">
        <v>4</v>
      </c>
      <c r="B8368" s="149" t="s">
        <v>23690</v>
      </c>
      <c r="C8368" s="147" t="s">
        <v>2242</v>
      </c>
      <c r="D8368" s="147" t="s">
        <v>23691</v>
      </c>
      <c r="E8368" s="147" t="s">
        <v>2240</v>
      </c>
      <c r="G8368" s="147">
        <v>0</v>
      </c>
      <c r="I8368" s="147">
        <v>4</v>
      </c>
      <c r="J8368" s="147">
        <v>2571682</v>
      </c>
    </row>
    <row r="8369" spans="1:10" x14ac:dyDescent="0.2">
      <c r="A8369" s="147">
        <v>4</v>
      </c>
      <c r="B8369" s="149" t="s">
        <v>23690</v>
      </c>
      <c r="C8369" s="147" t="s">
        <v>2277</v>
      </c>
      <c r="D8369" s="147" t="s">
        <v>23689</v>
      </c>
      <c r="E8369" s="147" t="s">
        <v>2246</v>
      </c>
      <c r="G8369" s="147">
        <v>0</v>
      </c>
      <c r="I8369" s="147">
        <v>4</v>
      </c>
      <c r="J8369" s="147">
        <v>1194893</v>
      </c>
    </row>
    <row r="8370" spans="1:10" x14ac:dyDescent="0.2">
      <c r="A8370" s="147">
        <v>4</v>
      </c>
      <c r="B8370" s="149" t="s">
        <v>23688</v>
      </c>
      <c r="C8370" s="147" t="s">
        <v>2242</v>
      </c>
      <c r="D8370" s="147" t="s">
        <v>23687</v>
      </c>
      <c r="E8370" s="147" t="s">
        <v>2240</v>
      </c>
      <c r="G8370" s="147">
        <v>0</v>
      </c>
      <c r="I8370" s="147">
        <v>4</v>
      </c>
      <c r="J8370" s="147">
        <v>2571696</v>
      </c>
    </row>
    <row r="8371" spans="1:10" x14ac:dyDescent="0.2">
      <c r="A8371" s="147">
        <v>4</v>
      </c>
      <c r="B8371" s="149" t="s">
        <v>23684</v>
      </c>
      <c r="C8371" s="147" t="s">
        <v>2242</v>
      </c>
      <c r="D8371" s="147" t="s">
        <v>23686</v>
      </c>
      <c r="E8371" s="147" t="s">
        <v>2246</v>
      </c>
      <c r="G8371" s="147">
        <v>0</v>
      </c>
      <c r="I8371" s="147">
        <v>4</v>
      </c>
      <c r="J8371" s="147">
        <v>2571697</v>
      </c>
    </row>
    <row r="8372" spans="1:10" x14ac:dyDescent="0.2">
      <c r="A8372" s="147">
        <v>4</v>
      </c>
      <c r="B8372" s="149" t="s">
        <v>23684</v>
      </c>
      <c r="C8372" s="147" t="s">
        <v>2261</v>
      </c>
      <c r="D8372" s="147" t="s">
        <v>23685</v>
      </c>
      <c r="E8372" s="147" t="s">
        <v>2246</v>
      </c>
      <c r="G8372" s="147">
        <v>0</v>
      </c>
      <c r="I8372" s="147">
        <v>4</v>
      </c>
      <c r="J8372" s="147">
        <v>1194911</v>
      </c>
    </row>
    <row r="8373" spans="1:10" x14ac:dyDescent="0.2">
      <c r="A8373" s="147">
        <v>4</v>
      </c>
      <c r="B8373" s="149" t="s">
        <v>23684</v>
      </c>
      <c r="C8373" s="147" t="s">
        <v>2261</v>
      </c>
      <c r="D8373" s="147" t="s">
        <v>23683</v>
      </c>
      <c r="E8373" s="147" t="s">
        <v>2246</v>
      </c>
      <c r="G8373" s="147">
        <v>0</v>
      </c>
      <c r="I8373" s="147">
        <v>4</v>
      </c>
      <c r="J8373" s="147">
        <v>1194871</v>
      </c>
    </row>
    <row r="8374" spans="1:10" x14ac:dyDescent="0.2">
      <c r="A8374" s="147">
        <v>5</v>
      </c>
      <c r="B8374" s="149" t="s">
        <v>23682</v>
      </c>
      <c r="C8374" s="147" t="s">
        <v>2242</v>
      </c>
      <c r="D8374" s="147" t="s">
        <v>23681</v>
      </c>
      <c r="E8374" s="147" t="s">
        <v>2246</v>
      </c>
      <c r="G8374" s="147">
        <v>0</v>
      </c>
      <c r="I8374" s="147">
        <v>5</v>
      </c>
      <c r="J8374" s="147">
        <v>2571701</v>
      </c>
    </row>
    <row r="8375" spans="1:10" x14ac:dyDescent="0.2">
      <c r="A8375" s="147">
        <v>6</v>
      </c>
      <c r="B8375" s="149" t="s">
        <v>23680</v>
      </c>
      <c r="C8375" s="147" t="s">
        <v>2242</v>
      </c>
      <c r="D8375" s="147" t="s">
        <v>23679</v>
      </c>
      <c r="E8375" s="147" t="s">
        <v>2240</v>
      </c>
      <c r="G8375" s="147">
        <v>0</v>
      </c>
      <c r="I8375" s="147">
        <v>6</v>
      </c>
      <c r="J8375" s="147">
        <v>2571715</v>
      </c>
    </row>
    <row r="8376" spans="1:10" x14ac:dyDescent="0.2">
      <c r="A8376" s="147">
        <v>6</v>
      </c>
      <c r="B8376" s="149" t="s">
        <v>23678</v>
      </c>
      <c r="C8376" s="147" t="s">
        <v>2242</v>
      </c>
      <c r="D8376" s="147" t="s">
        <v>23677</v>
      </c>
      <c r="E8376" s="147" t="s">
        <v>2240</v>
      </c>
      <c r="G8376" s="147">
        <v>0</v>
      </c>
      <c r="I8376" s="147">
        <v>5</v>
      </c>
      <c r="J8376" s="147">
        <v>2571708</v>
      </c>
    </row>
    <row r="8377" spans="1:10" x14ac:dyDescent="0.2">
      <c r="A8377" s="147">
        <v>6</v>
      </c>
      <c r="B8377" s="149" t="s">
        <v>23676</v>
      </c>
      <c r="C8377" s="147" t="s">
        <v>2242</v>
      </c>
      <c r="D8377" s="147" t="s">
        <v>23675</v>
      </c>
      <c r="E8377" s="147" t="s">
        <v>2240</v>
      </c>
      <c r="G8377" s="147">
        <v>0</v>
      </c>
      <c r="I8377" s="147">
        <v>5</v>
      </c>
      <c r="J8377" s="147">
        <v>2571702</v>
      </c>
    </row>
    <row r="8378" spans="1:10" x14ac:dyDescent="0.2">
      <c r="A8378" s="147">
        <v>6</v>
      </c>
      <c r="B8378" s="149" t="s">
        <v>23674</v>
      </c>
      <c r="C8378" s="147" t="s">
        <v>2242</v>
      </c>
      <c r="D8378" s="147" t="s">
        <v>23673</v>
      </c>
      <c r="E8378" s="147" t="s">
        <v>2240</v>
      </c>
      <c r="G8378" s="147">
        <v>0</v>
      </c>
      <c r="I8378" s="147">
        <v>5</v>
      </c>
      <c r="J8378" s="147">
        <v>2571712</v>
      </c>
    </row>
    <row r="8379" spans="1:10" x14ac:dyDescent="0.2">
      <c r="A8379" s="147">
        <v>6</v>
      </c>
      <c r="B8379" s="149" t="s">
        <v>23672</v>
      </c>
      <c r="C8379" s="147" t="s">
        <v>2242</v>
      </c>
      <c r="D8379" s="147" t="s">
        <v>23671</v>
      </c>
      <c r="E8379" s="147" t="s">
        <v>2240</v>
      </c>
      <c r="G8379" s="147">
        <v>0</v>
      </c>
      <c r="I8379" s="147">
        <v>5</v>
      </c>
      <c r="J8379" s="147">
        <v>2571705</v>
      </c>
    </row>
    <row r="8380" spans="1:10" x14ac:dyDescent="0.2">
      <c r="A8380" s="147">
        <v>4</v>
      </c>
      <c r="B8380" s="149" t="s">
        <v>23670</v>
      </c>
      <c r="C8380" s="147" t="s">
        <v>2242</v>
      </c>
      <c r="D8380" s="147" t="s">
        <v>23669</v>
      </c>
      <c r="E8380" s="147" t="s">
        <v>2240</v>
      </c>
      <c r="G8380" s="147">
        <v>0</v>
      </c>
      <c r="I8380" s="147">
        <v>4</v>
      </c>
      <c r="J8380" s="147">
        <v>2571690</v>
      </c>
    </row>
    <row r="8381" spans="1:10" x14ac:dyDescent="0.2">
      <c r="A8381" s="147">
        <v>4</v>
      </c>
      <c r="B8381" s="149" t="s">
        <v>23666</v>
      </c>
      <c r="C8381" s="147" t="s">
        <v>2242</v>
      </c>
      <c r="D8381" s="147" t="s">
        <v>23668</v>
      </c>
      <c r="E8381" s="147" t="s">
        <v>2246</v>
      </c>
      <c r="G8381" s="147">
        <v>0</v>
      </c>
      <c r="I8381" s="147">
        <v>4</v>
      </c>
      <c r="J8381" s="147">
        <v>2571693</v>
      </c>
    </row>
    <row r="8382" spans="1:10" x14ac:dyDescent="0.2">
      <c r="A8382" s="147">
        <v>4</v>
      </c>
      <c r="B8382" s="149" t="s">
        <v>23666</v>
      </c>
      <c r="C8382" s="147" t="s">
        <v>2261</v>
      </c>
      <c r="D8382" s="147" t="s">
        <v>23667</v>
      </c>
      <c r="E8382" s="147" t="s">
        <v>2246</v>
      </c>
      <c r="G8382" s="147">
        <v>0</v>
      </c>
      <c r="I8382" s="147">
        <v>4</v>
      </c>
      <c r="J8382" s="147">
        <v>1194917</v>
      </c>
    </row>
    <row r="8383" spans="1:10" x14ac:dyDescent="0.2">
      <c r="A8383" s="147">
        <v>4</v>
      </c>
      <c r="B8383" s="149" t="s">
        <v>23666</v>
      </c>
      <c r="C8383" s="147" t="s">
        <v>2261</v>
      </c>
      <c r="D8383" s="147" t="s">
        <v>23665</v>
      </c>
      <c r="E8383" s="147" t="s">
        <v>2246</v>
      </c>
      <c r="G8383" s="147">
        <v>0</v>
      </c>
      <c r="I8383" s="147">
        <v>4</v>
      </c>
      <c r="J8383" s="147">
        <v>1194881</v>
      </c>
    </row>
    <row r="8384" spans="1:10" x14ac:dyDescent="0.2">
      <c r="A8384" s="147">
        <v>5</v>
      </c>
      <c r="B8384" s="149" t="s">
        <v>23664</v>
      </c>
      <c r="C8384" s="147" t="s">
        <v>2242</v>
      </c>
      <c r="D8384" s="147" t="s">
        <v>23663</v>
      </c>
      <c r="E8384" s="147" t="s">
        <v>2246</v>
      </c>
      <c r="G8384" s="147">
        <v>0</v>
      </c>
      <c r="I8384" s="147">
        <v>5</v>
      </c>
      <c r="J8384" s="147">
        <v>2571728</v>
      </c>
    </row>
    <row r="8385" spans="1:10" x14ac:dyDescent="0.2">
      <c r="A8385" s="147">
        <v>6</v>
      </c>
      <c r="B8385" s="149" t="s">
        <v>23662</v>
      </c>
      <c r="C8385" s="147" t="s">
        <v>2242</v>
      </c>
      <c r="D8385" s="147" t="s">
        <v>23661</v>
      </c>
      <c r="E8385" s="147" t="s">
        <v>2240</v>
      </c>
      <c r="G8385" s="147">
        <v>0</v>
      </c>
      <c r="I8385" s="147">
        <v>6</v>
      </c>
      <c r="J8385" s="147">
        <v>2571733</v>
      </c>
    </row>
    <row r="8386" spans="1:10" x14ac:dyDescent="0.2">
      <c r="A8386" s="147">
        <v>6</v>
      </c>
      <c r="B8386" s="149" t="s">
        <v>23660</v>
      </c>
      <c r="C8386" s="147" t="s">
        <v>2242</v>
      </c>
      <c r="D8386" s="147" t="s">
        <v>23659</v>
      </c>
      <c r="E8386" s="147" t="s">
        <v>2240</v>
      </c>
      <c r="G8386" s="147">
        <v>0</v>
      </c>
      <c r="I8386" s="147">
        <v>5</v>
      </c>
      <c r="J8386" s="147">
        <v>2571722</v>
      </c>
    </row>
    <row r="8387" spans="1:10" x14ac:dyDescent="0.2">
      <c r="A8387" s="147">
        <v>6</v>
      </c>
      <c r="B8387" s="149" t="s">
        <v>23658</v>
      </c>
      <c r="C8387" s="147" t="s">
        <v>2242</v>
      </c>
      <c r="D8387" s="147" t="s">
        <v>23657</v>
      </c>
      <c r="E8387" s="147" t="s">
        <v>2240</v>
      </c>
      <c r="G8387" s="147">
        <v>0</v>
      </c>
      <c r="I8387" s="147">
        <v>5</v>
      </c>
      <c r="J8387" s="147">
        <v>2571731</v>
      </c>
    </row>
    <row r="8388" spans="1:10" x14ac:dyDescent="0.2">
      <c r="A8388" s="147">
        <v>6</v>
      </c>
      <c r="B8388" s="149" t="s">
        <v>23656</v>
      </c>
      <c r="C8388" s="147" t="s">
        <v>2242</v>
      </c>
      <c r="D8388" s="147" t="s">
        <v>23655</v>
      </c>
      <c r="E8388" s="147" t="s">
        <v>2240</v>
      </c>
      <c r="G8388" s="147">
        <v>0</v>
      </c>
      <c r="I8388" s="147">
        <v>5</v>
      </c>
      <c r="J8388" s="147">
        <v>2571732</v>
      </c>
    </row>
    <row r="8389" spans="1:10" x14ac:dyDescent="0.2">
      <c r="A8389" s="147">
        <v>6</v>
      </c>
      <c r="B8389" s="149" t="s">
        <v>23654</v>
      </c>
      <c r="C8389" s="147" t="s">
        <v>2242</v>
      </c>
      <c r="D8389" s="147" t="s">
        <v>23653</v>
      </c>
      <c r="E8389" s="147" t="s">
        <v>2240</v>
      </c>
      <c r="G8389" s="147">
        <v>0</v>
      </c>
      <c r="I8389" s="147">
        <v>5</v>
      </c>
      <c r="J8389" s="147">
        <v>2571726</v>
      </c>
    </row>
    <row r="8390" spans="1:10" x14ac:dyDescent="0.2">
      <c r="A8390" s="147">
        <v>4</v>
      </c>
      <c r="B8390" s="149" t="s">
        <v>23649</v>
      </c>
      <c r="C8390" s="147" t="s">
        <v>2242</v>
      </c>
      <c r="D8390" s="147" t="s">
        <v>23652</v>
      </c>
      <c r="E8390" s="147" t="s">
        <v>2240</v>
      </c>
      <c r="G8390" s="147">
        <v>0</v>
      </c>
      <c r="I8390" s="147">
        <v>4</v>
      </c>
      <c r="J8390" s="147">
        <v>2571688</v>
      </c>
    </row>
    <row r="8391" spans="1:10" x14ac:dyDescent="0.2">
      <c r="A8391" s="147">
        <v>4</v>
      </c>
      <c r="B8391" s="149" t="s">
        <v>23649</v>
      </c>
      <c r="C8391" s="147" t="s">
        <v>2261</v>
      </c>
      <c r="D8391" s="147" t="s">
        <v>23651</v>
      </c>
      <c r="E8391" s="147" t="s">
        <v>2246</v>
      </c>
      <c r="G8391" s="147">
        <v>0</v>
      </c>
      <c r="I8391" s="147">
        <v>4</v>
      </c>
      <c r="J8391" s="147">
        <v>1194916</v>
      </c>
    </row>
    <row r="8392" spans="1:10" x14ac:dyDescent="0.2">
      <c r="A8392" s="147">
        <v>4</v>
      </c>
      <c r="B8392" s="149" t="s">
        <v>23649</v>
      </c>
      <c r="C8392" s="147" t="s">
        <v>2261</v>
      </c>
      <c r="D8392" s="147" t="s">
        <v>23646</v>
      </c>
      <c r="E8392" s="147" t="s">
        <v>2246</v>
      </c>
      <c r="G8392" s="147">
        <v>0</v>
      </c>
      <c r="I8392" s="147">
        <v>4</v>
      </c>
      <c r="J8392" s="147">
        <v>1194913</v>
      </c>
    </row>
    <row r="8393" spans="1:10" x14ac:dyDescent="0.2">
      <c r="A8393" s="147">
        <v>4</v>
      </c>
      <c r="B8393" s="149" t="s">
        <v>23649</v>
      </c>
      <c r="C8393" s="147" t="s">
        <v>2261</v>
      </c>
      <c r="D8393" s="147" t="s">
        <v>23650</v>
      </c>
      <c r="E8393" s="147" t="s">
        <v>2246</v>
      </c>
      <c r="G8393" s="147">
        <v>0</v>
      </c>
      <c r="I8393" s="147">
        <v>4</v>
      </c>
      <c r="J8393" s="147">
        <v>1194896</v>
      </c>
    </row>
    <row r="8394" spans="1:10" x14ac:dyDescent="0.2">
      <c r="A8394" s="147">
        <v>4</v>
      </c>
      <c r="B8394" s="149" t="s">
        <v>23649</v>
      </c>
      <c r="C8394" s="147" t="s">
        <v>2261</v>
      </c>
      <c r="D8394" s="147" t="s">
        <v>23644</v>
      </c>
      <c r="E8394" s="147" t="s">
        <v>2246</v>
      </c>
      <c r="G8394" s="147">
        <v>0</v>
      </c>
      <c r="I8394" s="147">
        <v>4</v>
      </c>
      <c r="J8394" s="147">
        <v>1194925</v>
      </c>
    </row>
    <row r="8395" spans="1:10" x14ac:dyDescent="0.2">
      <c r="A8395" s="147">
        <v>4</v>
      </c>
      <c r="B8395" s="149" t="s">
        <v>23649</v>
      </c>
      <c r="C8395" s="147" t="s">
        <v>2277</v>
      </c>
      <c r="D8395" s="147" t="s">
        <v>23648</v>
      </c>
      <c r="E8395" s="147" t="s">
        <v>2246</v>
      </c>
      <c r="G8395" s="147">
        <v>0</v>
      </c>
      <c r="I8395" s="147">
        <v>4</v>
      </c>
      <c r="J8395" s="147">
        <v>1194895</v>
      </c>
    </row>
    <row r="8396" spans="1:10" x14ac:dyDescent="0.2">
      <c r="A8396" s="147">
        <v>4</v>
      </c>
      <c r="B8396" s="149" t="s">
        <v>23645</v>
      </c>
      <c r="C8396" s="147" t="s">
        <v>2242</v>
      </c>
      <c r="D8396" s="147" t="s">
        <v>23647</v>
      </c>
      <c r="E8396" s="147" t="s">
        <v>2246</v>
      </c>
      <c r="G8396" s="147">
        <v>0</v>
      </c>
      <c r="I8396" s="147">
        <v>4</v>
      </c>
      <c r="J8396" s="147">
        <v>2571684</v>
      </c>
    </row>
    <row r="8397" spans="1:10" x14ac:dyDescent="0.2">
      <c r="A8397" s="147">
        <v>4</v>
      </c>
      <c r="B8397" s="149" t="s">
        <v>23645</v>
      </c>
      <c r="C8397" s="147" t="s">
        <v>2261</v>
      </c>
      <c r="D8397" s="147" t="s">
        <v>23646</v>
      </c>
      <c r="E8397" s="147" t="s">
        <v>2246</v>
      </c>
      <c r="G8397" s="147">
        <v>0</v>
      </c>
      <c r="I8397" s="147">
        <v>4</v>
      </c>
      <c r="J8397" s="147">
        <v>1194920</v>
      </c>
    </row>
    <row r="8398" spans="1:10" x14ac:dyDescent="0.2">
      <c r="A8398" s="147">
        <v>4</v>
      </c>
      <c r="B8398" s="149" t="s">
        <v>23645</v>
      </c>
      <c r="C8398" s="147" t="s">
        <v>2261</v>
      </c>
      <c r="D8398" s="147" t="s">
        <v>23644</v>
      </c>
      <c r="E8398" s="147" t="s">
        <v>2246</v>
      </c>
      <c r="G8398" s="147">
        <v>0</v>
      </c>
      <c r="I8398" s="147">
        <v>4</v>
      </c>
      <c r="J8398" s="147">
        <v>1194877</v>
      </c>
    </row>
    <row r="8399" spans="1:10" x14ac:dyDescent="0.2">
      <c r="A8399" s="147">
        <v>5</v>
      </c>
      <c r="B8399" s="149" t="s">
        <v>23643</v>
      </c>
      <c r="C8399" s="147" t="s">
        <v>2242</v>
      </c>
      <c r="D8399" s="147" t="s">
        <v>23642</v>
      </c>
      <c r="E8399" s="147" t="s">
        <v>2246</v>
      </c>
      <c r="G8399" s="147">
        <v>0</v>
      </c>
      <c r="I8399" s="147">
        <v>5</v>
      </c>
      <c r="J8399" s="147">
        <v>2571740</v>
      </c>
    </row>
    <row r="8400" spans="1:10" x14ac:dyDescent="0.2">
      <c r="A8400" s="147">
        <v>6</v>
      </c>
      <c r="B8400" s="149" t="s">
        <v>23641</v>
      </c>
      <c r="C8400" s="147" t="s">
        <v>2242</v>
      </c>
      <c r="D8400" s="147" t="s">
        <v>23640</v>
      </c>
      <c r="E8400" s="147" t="s">
        <v>2240</v>
      </c>
      <c r="G8400" s="147">
        <v>0</v>
      </c>
      <c r="I8400" s="147">
        <v>6</v>
      </c>
      <c r="J8400" s="147">
        <v>2571749</v>
      </c>
    </row>
    <row r="8401" spans="1:10" x14ac:dyDescent="0.2">
      <c r="A8401" s="147">
        <v>6</v>
      </c>
      <c r="B8401" s="149" t="s">
        <v>23639</v>
      </c>
      <c r="C8401" s="147" t="s">
        <v>2242</v>
      </c>
      <c r="D8401" s="147" t="s">
        <v>23638</v>
      </c>
      <c r="E8401" s="147" t="s">
        <v>2240</v>
      </c>
      <c r="G8401" s="147">
        <v>0</v>
      </c>
      <c r="I8401" s="147">
        <v>5</v>
      </c>
      <c r="J8401" s="147">
        <v>2571741</v>
      </c>
    </row>
    <row r="8402" spans="1:10" x14ac:dyDescent="0.2">
      <c r="A8402" s="147">
        <v>6</v>
      </c>
      <c r="B8402" s="149" t="s">
        <v>23637</v>
      </c>
      <c r="C8402" s="147" t="s">
        <v>2242</v>
      </c>
      <c r="D8402" s="147" t="s">
        <v>23636</v>
      </c>
      <c r="E8402" s="147" t="s">
        <v>2240</v>
      </c>
      <c r="G8402" s="147">
        <v>0</v>
      </c>
      <c r="I8402" s="147">
        <v>5</v>
      </c>
      <c r="J8402" s="147">
        <v>2571743</v>
      </c>
    </row>
    <row r="8403" spans="1:10" x14ac:dyDescent="0.2">
      <c r="A8403" s="147">
        <v>6</v>
      </c>
      <c r="B8403" s="149" t="s">
        <v>23635</v>
      </c>
      <c r="C8403" s="147" t="s">
        <v>2242</v>
      </c>
      <c r="D8403" s="147" t="s">
        <v>23634</v>
      </c>
      <c r="E8403" s="147" t="s">
        <v>2240</v>
      </c>
      <c r="G8403" s="147">
        <v>0</v>
      </c>
      <c r="I8403" s="147">
        <v>5</v>
      </c>
      <c r="J8403" s="147">
        <v>2571737</v>
      </c>
    </row>
    <row r="8404" spans="1:10" x14ac:dyDescent="0.2">
      <c r="A8404" s="147">
        <v>4</v>
      </c>
      <c r="B8404" s="149" t="s">
        <v>23627</v>
      </c>
      <c r="C8404" s="147" t="s">
        <v>2242</v>
      </c>
      <c r="D8404" s="147" t="s">
        <v>23633</v>
      </c>
      <c r="E8404" s="147" t="s">
        <v>2246</v>
      </c>
      <c r="G8404" s="147">
        <v>0</v>
      </c>
      <c r="I8404" s="147">
        <v>4</v>
      </c>
      <c r="J8404" s="147">
        <v>2571687</v>
      </c>
    </row>
    <row r="8405" spans="1:10" x14ac:dyDescent="0.2">
      <c r="A8405" s="147">
        <v>4</v>
      </c>
      <c r="B8405" s="149" t="s">
        <v>23627</v>
      </c>
      <c r="C8405" s="147" t="s">
        <v>2261</v>
      </c>
      <c r="D8405" s="147" t="s">
        <v>23632</v>
      </c>
      <c r="E8405" s="147" t="s">
        <v>2246</v>
      </c>
      <c r="G8405" s="147">
        <v>0</v>
      </c>
      <c r="I8405" s="147">
        <v>4</v>
      </c>
      <c r="J8405" s="147">
        <v>1194909</v>
      </c>
    </row>
    <row r="8406" spans="1:10" x14ac:dyDescent="0.2">
      <c r="A8406" s="147">
        <v>4</v>
      </c>
      <c r="B8406" s="149" t="s">
        <v>23627</v>
      </c>
      <c r="C8406" s="147" t="s">
        <v>2261</v>
      </c>
      <c r="D8406" s="147" t="s">
        <v>23631</v>
      </c>
      <c r="E8406" s="147" t="s">
        <v>2246</v>
      </c>
      <c r="G8406" s="147">
        <v>0</v>
      </c>
      <c r="I8406" s="147">
        <v>4</v>
      </c>
      <c r="J8406" s="147">
        <v>1194868</v>
      </c>
    </row>
    <row r="8407" spans="1:10" x14ac:dyDescent="0.2">
      <c r="A8407" s="147">
        <v>4</v>
      </c>
      <c r="B8407" s="149" t="s">
        <v>23627</v>
      </c>
      <c r="C8407" s="147" t="s">
        <v>2261</v>
      </c>
      <c r="D8407" s="147" t="s">
        <v>23630</v>
      </c>
      <c r="E8407" s="147" t="s">
        <v>2246</v>
      </c>
      <c r="G8407" s="147">
        <v>0</v>
      </c>
      <c r="I8407" s="147">
        <v>4</v>
      </c>
      <c r="J8407" s="147">
        <v>1194915</v>
      </c>
    </row>
    <row r="8408" spans="1:10" x14ac:dyDescent="0.2">
      <c r="A8408" s="147">
        <v>4</v>
      </c>
      <c r="B8408" s="149" t="s">
        <v>23627</v>
      </c>
      <c r="C8408" s="147" t="s">
        <v>2446</v>
      </c>
      <c r="D8408" s="147" t="s">
        <v>23629</v>
      </c>
      <c r="E8408" s="147" t="s">
        <v>2246</v>
      </c>
      <c r="G8408" s="147">
        <v>0</v>
      </c>
      <c r="I8408" s="147">
        <v>4</v>
      </c>
      <c r="J8408" s="147">
        <v>1194923</v>
      </c>
    </row>
    <row r="8409" spans="1:10" x14ac:dyDescent="0.2">
      <c r="A8409" s="147">
        <v>4</v>
      </c>
      <c r="B8409" s="149" t="s">
        <v>23627</v>
      </c>
      <c r="C8409" s="147" t="s">
        <v>2277</v>
      </c>
      <c r="D8409" s="147" t="s">
        <v>23628</v>
      </c>
      <c r="E8409" s="147" t="s">
        <v>2246</v>
      </c>
      <c r="G8409" s="147">
        <v>0</v>
      </c>
      <c r="I8409" s="147">
        <v>4</v>
      </c>
      <c r="J8409" s="147">
        <v>1194898</v>
      </c>
    </row>
    <row r="8410" spans="1:10" x14ac:dyDescent="0.2">
      <c r="A8410" s="147">
        <v>4</v>
      </c>
      <c r="B8410" s="149" t="s">
        <v>23627</v>
      </c>
      <c r="C8410" s="147" t="s">
        <v>2277</v>
      </c>
      <c r="D8410" s="147" t="s">
        <v>23626</v>
      </c>
      <c r="E8410" s="147" t="s">
        <v>2246</v>
      </c>
      <c r="G8410" s="147">
        <v>0</v>
      </c>
      <c r="I8410" s="147">
        <v>4</v>
      </c>
      <c r="J8410" s="147">
        <v>1194870</v>
      </c>
    </row>
    <row r="8411" spans="1:10" x14ac:dyDescent="0.2">
      <c r="A8411" s="147">
        <v>5</v>
      </c>
      <c r="B8411" s="149" t="s">
        <v>23625</v>
      </c>
      <c r="C8411" s="147" t="s">
        <v>2242</v>
      </c>
      <c r="D8411" s="147" t="s">
        <v>23624</v>
      </c>
      <c r="E8411" s="147" t="s">
        <v>2246</v>
      </c>
      <c r="G8411" s="147">
        <v>0</v>
      </c>
      <c r="I8411" s="147">
        <v>5</v>
      </c>
      <c r="J8411" s="147">
        <v>2571751</v>
      </c>
    </row>
    <row r="8412" spans="1:10" x14ac:dyDescent="0.2">
      <c r="A8412" s="147">
        <v>6</v>
      </c>
      <c r="B8412" s="149" t="s">
        <v>23623</v>
      </c>
      <c r="C8412" s="147" t="s">
        <v>2242</v>
      </c>
      <c r="D8412" s="147" t="s">
        <v>23622</v>
      </c>
      <c r="E8412" s="147" t="s">
        <v>2240</v>
      </c>
      <c r="G8412" s="147">
        <v>0</v>
      </c>
      <c r="I8412" s="147">
        <v>6</v>
      </c>
      <c r="J8412" s="147">
        <v>2571760</v>
      </c>
    </row>
    <row r="8413" spans="1:10" x14ac:dyDescent="0.2">
      <c r="A8413" s="147">
        <v>6</v>
      </c>
      <c r="B8413" s="149" t="s">
        <v>23621</v>
      </c>
      <c r="C8413" s="147" t="s">
        <v>2242</v>
      </c>
      <c r="D8413" s="147" t="s">
        <v>23620</v>
      </c>
      <c r="E8413" s="147" t="s">
        <v>2240</v>
      </c>
      <c r="G8413" s="147">
        <v>0</v>
      </c>
      <c r="I8413" s="147">
        <v>5</v>
      </c>
      <c r="J8413" s="147">
        <v>2571755</v>
      </c>
    </row>
    <row r="8414" spans="1:10" x14ac:dyDescent="0.2">
      <c r="A8414" s="147">
        <v>6</v>
      </c>
      <c r="B8414" s="149" t="s">
        <v>23619</v>
      </c>
      <c r="C8414" s="147" t="s">
        <v>2242</v>
      </c>
      <c r="D8414" s="147" t="s">
        <v>23618</v>
      </c>
      <c r="E8414" s="147" t="s">
        <v>2240</v>
      </c>
      <c r="G8414" s="147">
        <v>0</v>
      </c>
      <c r="I8414" s="147">
        <v>5</v>
      </c>
      <c r="J8414" s="147">
        <v>2571757</v>
      </c>
    </row>
    <row r="8415" spans="1:10" x14ac:dyDescent="0.2">
      <c r="A8415" s="147">
        <v>4</v>
      </c>
      <c r="B8415" s="149" t="s">
        <v>23615</v>
      </c>
      <c r="C8415" s="147" t="s">
        <v>2242</v>
      </c>
      <c r="D8415" s="147" t="s">
        <v>23617</v>
      </c>
      <c r="E8415" s="147" t="s">
        <v>2240</v>
      </c>
      <c r="G8415" s="147">
        <v>0</v>
      </c>
      <c r="I8415" s="147">
        <v>4</v>
      </c>
      <c r="J8415" s="147">
        <v>2571681</v>
      </c>
    </row>
    <row r="8416" spans="1:10" x14ac:dyDescent="0.2">
      <c r="A8416" s="147">
        <v>4</v>
      </c>
      <c r="B8416" s="149" t="s">
        <v>23615</v>
      </c>
      <c r="C8416" s="147" t="s">
        <v>2261</v>
      </c>
      <c r="D8416" s="147" t="s">
        <v>23616</v>
      </c>
      <c r="E8416" s="147" t="s">
        <v>2246</v>
      </c>
      <c r="G8416" s="147">
        <v>0</v>
      </c>
      <c r="I8416" s="147">
        <v>4</v>
      </c>
      <c r="J8416" s="147">
        <v>1194884</v>
      </c>
    </row>
    <row r="8417" spans="1:10" x14ac:dyDescent="0.2">
      <c r="A8417" s="147">
        <v>4</v>
      </c>
      <c r="B8417" s="149" t="s">
        <v>23615</v>
      </c>
      <c r="C8417" s="147" t="s">
        <v>2261</v>
      </c>
      <c r="D8417" s="147" t="s">
        <v>23614</v>
      </c>
      <c r="E8417" s="147" t="s">
        <v>2246</v>
      </c>
      <c r="G8417" s="147">
        <v>0</v>
      </c>
      <c r="I8417" s="147">
        <v>4</v>
      </c>
      <c r="J8417" s="147">
        <v>1194897</v>
      </c>
    </row>
    <row r="8418" spans="1:10" x14ac:dyDescent="0.2">
      <c r="A8418" s="147">
        <v>3</v>
      </c>
      <c r="B8418" s="149" t="s">
        <v>23613</v>
      </c>
      <c r="C8418" s="147" t="s">
        <v>2242</v>
      </c>
      <c r="D8418" s="147" t="s">
        <v>23580</v>
      </c>
      <c r="E8418" s="147" t="s">
        <v>2246</v>
      </c>
      <c r="G8418" s="147">
        <v>0</v>
      </c>
      <c r="I8418" s="147">
        <v>3</v>
      </c>
      <c r="J8418" s="147">
        <v>2571511</v>
      </c>
    </row>
    <row r="8419" spans="1:10" x14ac:dyDescent="0.2">
      <c r="A8419" s="147">
        <v>4</v>
      </c>
      <c r="B8419" s="149" t="s">
        <v>23611</v>
      </c>
      <c r="C8419" s="147" t="s">
        <v>2242</v>
      </c>
      <c r="D8419" s="147" t="s">
        <v>23612</v>
      </c>
      <c r="E8419" s="147" t="s">
        <v>2240</v>
      </c>
      <c r="G8419" s="147">
        <v>0</v>
      </c>
      <c r="I8419" s="147">
        <v>4</v>
      </c>
      <c r="J8419" s="147">
        <v>2571766</v>
      </c>
    </row>
    <row r="8420" spans="1:10" x14ac:dyDescent="0.2">
      <c r="A8420" s="147">
        <v>4</v>
      </c>
      <c r="B8420" s="149" t="s">
        <v>23611</v>
      </c>
      <c r="C8420" s="147" t="s">
        <v>2277</v>
      </c>
      <c r="D8420" s="147" t="s">
        <v>23610</v>
      </c>
      <c r="E8420" s="147" t="s">
        <v>2246</v>
      </c>
      <c r="G8420" s="147">
        <v>0</v>
      </c>
      <c r="I8420" s="147">
        <v>4</v>
      </c>
      <c r="J8420" s="147">
        <v>1195001</v>
      </c>
    </row>
    <row r="8421" spans="1:10" x14ac:dyDescent="0.2">
      <c r="A8421" s="147">
        <v>4</v>
      </c>
      <c r="B8421" s="149" t="s">
        <v>23608</v>
      </c>
      <c r="C8421" s="147" t="s">
        <v>2242</v>
      </c>
      <c r="D8421" s="147" t="s">
        <v>23609</v>
      </c>
      <c r="E8421" s="147" t="s">
        <v>2240</v>
      </c>
      <c r="G8421" s="147">
        <v>0</v>
      </c>
      <c r="I8421" s="147">
        <v>4</v>
      </c>
      <c r="J8421" s="147">
        <v>2571771</v>
      </c>
    </row>
    <row r="8422" spans="1:10" x14ac:dyDescent="0.2">
      <c r="A8422" s="147">
        <v>4</v>
      </c>
      <c r="B8422" s="149" t="s">
        <v>23608</v>
      </c>
      <c r="C8422" s="147" t="s">
        <v>2261</v>
      </c>
      <c r="D8422" s="147" t="s">
        <v>23607</v>
      </c>
      <c r="E8422" s="147" t="s">
        <v>2246</v>
      </c>
      <c r="G8422" s="147">
        <v>0</v>
      </c>
      <c r="I8422" s="147">
        <v>4</v>
      </c>
      <c r="J8422" s="147">
        <v>1195008</v>
      </c>
    </row>
    <row r="8423" spans="1:10" x14ac:dyDescent="0.2">
      <c r="A8423" s="147">
        <v>4</v>
      </c>
      <c r="B8423" s="149" t="s">
        <v>23606</v>
      </c>
      <c r="C8423" s="147" t="s">
        <v>2242</v>
      </c>
      <c r="D8423" s="147" t="s">
        <v>23605</v>
      </c>
      <c r="E8423" s="147" t="s">
        <v>2240</v>
      </c>
      <c r="G8423" s="147">
        <v>0</v>
      </c>
      <c r="I8423" s="147">
        <v>4</v>
      </c>
      <c r="J8423" s="147">
        <v>2571773</v>
      </c>
    </row>
    <row r="8424" spans="1:10" x14ac:dyDescent="0.2">
      <c r="A8424" s="147">
        <v>4</v>
      </c>
      <c r="B8424" s="149" t="s">
        <v>23604</v>
      </c>
      <c r="C8424" s="147" t="s">
        <v>2242</v>
      </c>
      <c r="D8424" s="147" t="s">
        <v>23603</v>
      </c>
      <c r="E8424" s="147" t="s">
        <v>2240</v>
      </c>
      <c r="G8424" s="147">
        <v>0</v>
      </c>
      <c r="I8424" s="147">
        <v>4</v>
      </c>
      <c r="J8424" s="147">
        <v>2571781</v>
      </c>
    </row>
    <row r="8425" spans="1:10" x14ac:dyDescent="0.2">
      <c r="A8425" s="147">
        <v>4</v>
      </c>
      <c r="B8425" s="149" t="s">
        <v>23599</v>
      </c>
      <c r="C8425" s="147" t="s">
        <v>2242</v>
      </c>
      <c r="D8425" s="147" t="s">
        <v>23602</v>
      </c>
      <c r="E8425" s="147" t="s">
        <v>2240</v>
      </c>
      <c r="G8425" s="147">
        <v>0</v>
      </c>
      <c r="I8425" s="147">
        <v>4</v>
      </c>
      <c r="J8425" s="147">
        <v>2571780</v>
      </c>
    </row>
    <row r="8426" spans="1:10" x14ac:dyDescent="0.2">
      <c r="A8426" s="147">
        <v>4</v>
      </c>
      <c r="B8426" s="149" t="s">
        <v>23599</v>
      </c>
      <c r="C8426" s="147" t="s">
        <v>2261</v>
      </c>
      <c r="D8426" s="147" t="s">
        <v>23601</v>
      </c>
      <c r="E8426" s="147" t="s">
        <v>2246</v>
      </c>
      <c r="G8426" s="147">
        <v>0</v>
      </c>
      <c r="I8426" s="147">
        <v>4</v>
      </c>
      <c r="J8426" s="147">
        <v>1194945</v>
      </c>
    </row>
    <row r="8427" spans="1:10" x14ac:dyDescent="0.2">
      <c r="A8427" s="147">
        <v>4</v>
      </c>
      <c r="B8427" s="149" t="s">
        <v>23599</v>
      </c>
      <c r="C8427" s="147" t="s">
        <v>2277</v>
      </c>
      <c r="D8427" s="147" t="s">
        <v>23600</v>
      </c>
      <c r="E8427" s="147" t="s">
        <v>2246</v>
      </c>
      <c r="G8427" s="147">
        <v>0</v>
      </c>
      <c r="I8427" s="147">
        <v>4</v>
      </c>
      <c r="J8427" s="147">
        <v>1195000</v>
      </c>
    </row>
    <row r="8428" spans="1:10" x14ac:dyDescent="0.2">
      <c r="A8428" s="147">
        <v>4</v>
      </c>
      <c r="B8428" s="149" t="s">
        <v>23599</v>
      </c>
      <c r="C8428" s="147" t="s">
        <v>2277</v>
      </c>
      <c r="D8428" s="147" t="s">
        <v>23598</v>
      </c>
      <c r="E8428" s="147" t="s">
        <v>2246</v>
      </c>
      <c r="G8428" s="147">
        <v>0</v>
      </c>
      <c r="I8428" s="147">
        <v>4</v>
      </c>
      <c r="J8428" s="147">
        <v>1195013</v>
      </c>
    </row>
    <row r="8429" spans="1:10" x14ac:dyDescent="0.2">
      <c r="A8429" s="147">
        <v>4</v>
      </c>
      <c r="B8429" s="149" t="s">
        <v>23596</v>
      </c>
      <c r="C8429" s="147" t="s">
        <v>2242</v>
      </c>
      <c r="D8429" s="147" t="s">
        <v>23597</v>
      </c>
      <c r="E8429" s="147" t="s">
        <v>2240</v>
      </c>
      <c r="G8429" s="147">
        <v>0</v>
      </c>
      <c r="I8429" s="147">
        <v>4</v>
      </c>
      <c r="J8429" s="147">
        <v>2571772</v>
      </c>
    </row>
    <row r="8430" spans="1:10" x14ac:dyDescent="0.2">
      <c r="A8430" s="147">
        <v>4</v>
      </c>
      <c r="B8430" s="149" t="s">
        <v>23596</v>
      </c>
      <c r="C8430" s="147" t="s">
        <v>2261</v>
      </c>
      <c r="D8430" s="147" t="s">
        <v>23593</v>
      </c>
      <c r="E8430" s="147" t="s">
        <v>2246</v>
      </c>
      <c r="G8430" s="147">
        <v>0</v>
      </c>
      <c r="I8430" s="147">
        <v>4</v>
      </c>
      <c r="J8430" s="147">
        <v>1194996</v>
      </c>
    </row>
    <row r="8431" spans="1:10" x14ac:dyDescent="0.2">
      <c r="A8431" s="147">
        <v>4</v>
      </c>
      <c r="B8431" s="149" t="s">
        <v>23596</v>
      </c>
      <c r="C8431" s="147" t="s">
        <v>2261</v>
      </c>
      <c r="D8431" s="147" t="s">
        <v>23592</v>
      </c>
      <c r="E8431" s="147" t="s">
        <v>2246</v>
      </c>
      <c r="G8431" s="147">
        <v>0</v>
      </c>
      <c r="I8431" s="147">
        <v>4</v>
      </c>
      <c r="J8431" s="147">
        <v>1194992</v>
      </c>
    </row>
    <row r="8432" spans="1:10" x14ac:dyDescent="0.2">
      <c r="A8432" s="147">
        <v>4</v>
      </c>
      <c r="B8432" s="149" t="s">
        <v>23596</v>
      </c>
      <c r="C8432" s="147" t="s">
        <v>2261</v>
      </c>
      <c r="D8432" s="147" t="s">
        <v>23595</v>
      </c>
      <c r="E8432" s="147" t="s">
        <v>2246</v>
      </c>
      <c r="G8432" s="147">
        <v>0</v>
      </c>
      <c r="I8432" s="147">
        <v>4</v>
      </c>
      <c r="J8432" s="147">
        <v>1194995</v>
      </c>
    </row>
    <row r="8433" spans="1:10" x14ac:dyDescent="0.2">
      <c r="A8433" s="147">
        <v>4</v>
      </c>
      <c r="B8433" s="149" t="s">
        <v>23589</v>
      </c>
      <c r="C8433" s="147" t="s">
        <v>2242</v>
      </c>
      <c r="D8433" s="147" t="s">
        <v>23594</v>
      </c>
      <c r="E8433" s="147" t="s">
        <v>2240</v>
      </c>
      <c r="G8433" s="147">
        <v>0</v>
      </c>
      <c r="I8433" s="147">
        <v>4</v>
      </c>
      <c r="J8433" s="147">
        <v>2571783</v>
      </c>
    </row>
    <row r="8434" spans="1:10" x14ac:dyDescent="0.2">
      <c r="A8434" s="147">
        <v>4</v>
      </c>
      <c r="B8434" s="149" t="s">
        <v>23589</v>
      </c>
      <c r="C8434" s="147" t="s">
        <v>2261</v>
      </c>
      <c r="D8434" s="147" t="s">
        <v>23593</v>
      </c>
      <c r="E8434" s="147" t="s">
        <v>2246</v>
      </c>
      <c r="G8434" s="147">
        <v>0</v>
      </c>
      <c r="I8434" s="147">
        <v>4</v>
      </c>
      <c r="J8434" s="147">
        <v>1194981</v>
      </c>
    </row>
    <row r="8435" spans="1:10" x14ac:dyDescent="0.2">
      <c r="A8435" s="147">
        <v>4</v>
      </c>
      <c r="B8435" s="149" t="s">
        <v>23589</v>
      </c>
      <c r="C8435" s="147" t="s">
        <v>2261</v>
      </c>
      <c r="D8435" s="147" t="s">
        <v>23592</v>
      </c>
      <c r="E8435" s="147" t="s">
        <v>2246</v>
      </c>
      <c r="G8435" s="147">
        <v>0</v>
      </c>
      <c r="I8435" s="147">
        <v>4</v>
      </c>
      <c r="J8435" s="147">
        <v>1194938</v>
      </c>
    </row>
    <row r="8436" spans="1:10" x14ac:dyDescent="0.2">
      <c r="A8436" s="147">
        <v>4</v>
      </c>
      <c r="B8436" s="149" t="s">
        <v>23589</v>
      </c>
      <c r="C8436" s="147" t="s">
        <v>2261</v>
      </c>
      <c r="D8436" s="147" t="s">
        <v>23591</v>
      </c>
      <c r="E8436" s="147" t="s">
        <v>2246</v>
      </c>
      <c r="G8436" s="147">
        <v>0</v>
      </c>
      <c r="I8436" s="147">
        <v>4</v>
      </c>
      <c r="J8436" s="147">
        <v>1194948</v>
      </c>
    </row>
    <row r="8437" spans="1:10" x14ac:dyDescent="0.2">
      <c r="A8437" s="147">
        <v>4</v>
      </c>
      <c r="B8437" s="149" t="s">
        <v>23589</v>
      </c>
      <c r="C8437" s="147" t="s">
        <v>2277</v>
      </c>
      <c r="D8437" s="147" t="s">
        <v>23590</v>
      </c>
      <c r="E8437" s="147" t="s">
        <v>2246</v>
      </c>
      <c r="G8437" s="147">
        <v>0</v>
      </c>
      <c r="I8437" s="147">
        <v>4</v>
      </c>
      <c r="J8437" s="147">
        <v>1194950</v>
      </c>
    </row>
    <row r="8438" spans="1:10" x14ac:dyDescent="0.2">
      <c r="A8438" s="147">
        <v>4</v>
      </c>
      <c r="B8438" s="149" t="s">
        <v>23589</v>
      </c>
      <c r="C8438" s="147" t="s">
        <v>2277</v>
      </c>
      <c r="D8438" s="147" t="s">
        <v>23588</v>
      </c>
      <c r="E8438" s="147" t="s">
        <v>2246</v>
      </c>
      <c r="G8438" s="147">
        <v>0</v>
      </c>
      <c r="I8438" s="147">
        <v>4</v>
      </c>
      <c r="J8438" s="147">
        <v>1195020</v>
      </c>
    </row>
    <row r="8439" spans="1:10" x14ac:dyDescent="0.2">
      <c r="A8439" s="147">
        <v>4</v>
      </c>
      <c r="B8439" s="149" t="s">
        <v>23582</v>
      </c>
      <c r="C8439" s="147" t="s">
        <v>2242</v>
      </c>
      <c r="D8439" s="147" t="s">
        <v>23587</v>
      </c>
      <c r="E8439" s="147" t="s">
        <v>2240</v>
      </c>
      <c r="G8439" s="147">
        <v>0</v>
      </c>
      <c r="I8439" s="147">
        <v>4</v>
      </c>
      <c r="J8439" s="147">
        <v>2571784</v>
      </c>
    </row>
    <row r="8440" spans="1:10" x14ac:dyDescent="0.2">
      <c r="A8440" s="147">
        <v>4</v>
      </c>
      <c r="B8440" s="149" t="s">
        <v>23582</v>
      </c>
      <c r="C8440" s="147" t="s">
        <v>2261</v>
      </c>
      <c r="D8440" s="147" t="s">
        <v>23586</v>
      </c>
      <c r="E8440" s="147" t="s">
        <v>2246</v>
      </c>
      <c r="G8440" s="147">
        <v>0</v>
      </c>
      <c r="I8440" s="147">
        <v>4</v>
      </c>
      <c r="J8440" s="147">
        <v>1194977</v>
      </c>
    </row>
    <row r="8441" spans="1:10" x14ac:dyDescent="0.2">
      <c r="A8441" s="147">
        <v>4</v>
      </c>
      <c r="B8441" s="149" t="s">
        <v>23582</v>
      </c>
      <c r="C8441" s="147" t="s">
        <v>2261</v>
      </c>
      <c r="D8441" s="147" t="s">
        <v>23585</v>
      </c>
      <c r="E8441" s="147" t="s">
        <v>2246</v>
      </c>
      <c r="G8441" s="147">
        <v>0</v>
      </c>
      <c r="I8441" s="147">
        <v>4</v>
      </c>
      <c r="J8441" s="147">
        <v>1194940</v>
      </c>
    </row>
    <row r="8442" spans="1:10" x14ac:dyDescent="0.2">
      <c r="A8442" s="147">
        <v>4</v>
      </c>
      <c r="B8442" s="149" t="s">
        <v>23582</v>
      </c>
      <c r="C8442" s="147" t="s">
        <v>2446</v>
      </c>
      <c r="D8442" s="147" t="s">
        <v>23584</v>
      </c>
      <c r="E8442" s="147" t="s">
        <v>2246</v>
      </c>
      <c r="G8442" s="147">
        <v>0</v>
      </c>
      <c r="I8442" s="147">
        <v>4</v>
      </c>
      <c r="J8442" s="147">
        <v>1194980</v>
      </c>
    </row>
    <row r="8443" spans="1:10" x14ac:dyDescent="0.2">
      <c r="A8443" s="147">
        <v>4</v>
      </c>
      <c r="B8443" s="149" t="s">
        <v>23582</v>
      </c>
      <c r="C8443" s="147" t="s">
        <v>2446</v>
      </c>
      <c r="D8443" s="147" t="s">
        <v>23583</v>
      </c>
      <c r="E8443" s="147" t="s">
        <v>2246</v>
      </c>
      <c r="G8443" s="147">
        <v>0</v>
      </c>
      <c r="I8443" s="147">
        <v>4</v>
      </c>
      <c r="J8443" s="147">
        <v>1195007</v>
      </c>
    </row>
    <row r="8444" spans="1:10" x14ac:dyDescent="0.2">
      <c r="A8444" s="147">
        <v>4</v>
      </c>
      <c r="B8444" s="149" t="s">
        <v>23582</v>
      </c>
      <c r="C8444" s="147" t="s">
        <v>2446</v>
      </c>
      <c r="D8444" s="147" t="s">
        <v>23581</v>
      </c>
      <c r="E8444" s="147" t="s">
        <v>2246</v>
      </c>
      <c r="G8444" s="147">
        <v>0</v>
      </c>
      <c r="I8444" s="147">
        <v>4</v>
      </c>
      <c r="J8444" s="147">
        <v>1194951</v>
      </c>
    </row>
    <row r="8445" spans="1:10" x14ac:dyDescent="0.2">
      <c r="A8445" s="147">
        <v>4</v>
      </c>
      <c r="B8445" s="149" t="s">
        <v>23568</v>
      </c>
      <c r="C8445" s="147" t="s">
        <v>2242</v>
      </c>
      <c r="D8445" s="147" t="s">
        <v>23580</v>
      </c>
      <c r="E8445" s="147" t="s">
        <v>2246</v>
      </c>
      <c r="G8445" s="147">
        <v>0</v>
      </c>
      <c r="I8445" s="147">
        <v>4</v>
      </c>
      <c r="J8445" s="147">
        <v>2571764</v>
      </c>
    </row>
    <row r="8446" spans="1:10" x14ac:dyDescent="0.2">
      <c r="A8446" s="147">
        <v>4</v>
      </c>
      <c r="B8446" s="149" t="s">
        <v>23568</v>
      </c>
      <c r="C8446" s="147" t="s">
        <v>2261</v>
      </c>
      <c r="D8446" s="147" t="s">
        <v>23579</v>
      </c>
      <c r="E8446" s="147" t="s">
        <v>2246</v>
      </c>
      <c r="G8446" s="147">
        <v>0</v>
      </c>
      <c r="I8446" s="147">
        <v>4</v>
      </c>
      <c r="J8446" s="147">
        <v>1195006</v>
      </c>
    </row>
    <row r="8447" spans="1:10" x14ac:dyDescent="0.2">
      <c r="A8447" s="147">
        <v>4</v>
      </c>
      <c r="B8447" s="149" t="s">
        <v>23568</v>
      </c>
      <c r="C8447" s="147" t="s">
        <v>2277</v>
      </c>
      <c r="D8447" s="147" t="s">
        <v>2552</v>
      </c>
      <c r="E8447" s="147" t="s">
        <v>2246</v>
      </c>
      <c r="G8447" s="147">
        <v>0</v>
      </c>
      <c r="I8447" s="147">
        <v>4</v>
      </c>
      <c r="J8447" s="147">
        <v>1194929</v>
      </c>
    </row>
    <row r="8448" spans="1:10" x14ac:dyDescent="0.2">
      <c r="A8448" s="147">
        <v>4</v>
      </c>
      <c r="B8448" s="149" t="s">
        <v>23568</v>
      </c>
      <c r="C8448" s="147" t="s">
        <v>2277</v>
      </c>
      <c r="D8448" s="147" t="s">
        <v>23578</v>
      </c>
      <c r="E8448" s="147" t="s">
        <v>2246</v>
      </c>
      <c r="G8448" s="147">
        <v>0</v>
      </c>
      <c r="I8448" s="147">
        <v>4</v>
      </c>
      <c r="J8448" s="147">
        <v>1194979</v>
      </c>
    </row>
    <row r="8449" spans="1:10" x14ac:dyDescent="0.2">
      <c r="A8449" s="147">
        <v>4</v>
      </c>
      <c r="B8449" s="149" t="s">
        <v>23568</v>
      </c>
      <c r="C8449" s="147" t="s">
        <v>2277</v>
      </c>
      <c r="D8449" s="147" t="s">
        <v>23577</v>
      </c>
      <c r="E8449" s="147" t="s">
        <v>2246</v>
      </c>
      <c r="G8449" s="147">
        <v>0</v>
      </c>
      <c r="I8449" s="147">
        <v>4</v>
      </c>
      <c r="J8449" s="147">
        <v>1194939</v>
      </c>
    </row>
    <row r="8450" spans="1:10" x14ac:dyDescent="0.2">
      <c r="A8450" s="147">
        <v>4</v>
      </c>
      <c r="B8450" s="149" t="s">
        <v>23568</v>
      </c>
      <c r="C8450" s="147" t="s">
        <v>2277</v>
      </c>
      <c r="D8450" s="147" t="s">
        <v>23576</v>
      </c>
      <c r="E8450" s="147" t="s">
        <v>2246</v>
      </c>
      <c r="G8450" s="147">
        <v>0</v>
      </c>
      <c r="I8450" s="147">
        <v>4</v>
      </c>
      <c r="J8450" s="147">
        <v>1195004</v>
      </c>
    </row>
    <row r="8451" spans="1:10" x14ac:dyDescent="0.2">
      <c r="A8451" s="147">
        <v>4</v>
      </c>
      <c r="B8451" s="149" t="s">
        <v>23568</v>
      </c>
      <c r="C8451" s="147" t="s">
        <v>2277</v>
      </c>
      <c r="D8451" s="147" t="s">
        <v>23575</v>
      </c>
      <c r="E8451" s="147" t="s">
        <v>2246</v>
      </c>
      <c r="G8451" s="147">
        <v>0</v>
      </c>
      <c r="I8451" s="147">
        <v>4</v>
      </c>
      <c r="J8451" s="147">
        <v>1195003</v>
      </c>
    </row>
    <row r="8452" spans="1:10" x14ac:dyDescent="0.2">
      <c r="A8452" s="147">
        <v>4</v>
      </c>
      <c r="B8452" s="149" t="s">
        <v>23568</v>
      </c>
      <c r="C8452" s="147" t="s">
        <v>2277</v>
      </c>
      <c r="D8452" s="147" t="s">
        <v>23574</v>
      </c>
      <c r="E8452" s="147" t="s">
        <v>2246</v>
      </c>
      <c r="G8452" s="147">
        <v>0</v>
      </c>
      <c r="I8452" s="147">
        <v>4</v>
      </c>
      <c r="J8452" s="147">
        <v>1194931</v>
      </c>
    </row>
    <row r="8453" spans="1:10" x14ac:dyDescent="0.2">
      <c r="A8453" s="147">
        <v>4</v>
      </c>
      <c r="B8453" s="149" t="s">
        <v>23568</v>
      </c>
      <c r="C8453" s="147" t="s">
        <v>2277</v>
      </c>
      <c r="D8453" s="147" t="s">
        <v>23573</v>
      </c>
      <c r="E8453" s="147" t="s">
        <v>2246</v>
      </c>
      <c r="G8453" s="147">
        <v>0</v>
      </c>
      <c r="I8453" s="147">
        <v>4</v>
      </c>
      <c r="J8453" s="147">
        <v>1194933</v>
      </c>
    </row>
    <row r="8454" spans="1:10" x14ac:dyDescent="0.2">
      <c r="A8454" s="147">
        <v>4</v>
      </c>
      <c r="B8454" s="149" t="s">
        <v>23568</v>
      </c>
      <c r="C8454" s="147" t="s">
        <v>2277</v>
      </c>
      <c r="D8454" s="147" t="s">
        <v>23572</v>
      </c>
      <c r="E8454" s="147" t="s">
        <v>2246</v>
      </c>
      <c r="G8454" s="147">
        <v>0</v>
      </c>
      <c r="I8454" s="147">
        <v>4</v>
      </c>
      <c r="J8454" s="147">
        <v>1194974</v>
      </c>
    </row>
    <row r="8455" spans="1:10" x14ac:dyDescent="0.2">
      <c r="A8455" s="147">
        <v>4</v>
      </c>
      <c r="B8455" s="149" t="s">
        <v>23568</v>
      </c>
      <c r="C8455" s="147" t="s">
        <v>2277</v>
      </c>
      <c r="D8455" s="147" t="s">
        <v>23571</v>
      </c>
      <c r="E8455" s="147" t="s">
        <v>2246</v>
      </c>
      <c r="G8455" s="147">
        <v>0</v>
      </c>
      <c r="I8455" s="147">
        <v>4</v>
      </c>
      <c r="J8455" s="147">
        <v>1194965</v>
      </c>
    </row>
    <row r="8456" spans="1:10" x14ac:dyDescent="0.2">
      <c r="A8456" s="147">
        <v>4</v>
      </c>
      <c r="B8456" s="149" t="s">
        <v>23568</v>
      </c>
      <c r="C8456" s="147" t="s">
        <v>2277</v>
      </c>
      <c r="D8456" s="147" t="s">
        <v>23570</v>
      </c>
      <c r="E8456" s="147" t="s">
        <v>2246</v>
      </c>
      <c r="G8456" s="147">
        <v>0</v>
      </c>
      <c r="I8456" s="147">
        <v>4</v>
      </c>
      <c r="J8456" s="147">
        <v>1194947</v>
      </c>
    </row>
    <row r="8457" spans="1:10" x14ac:dyDescent="0.2">
      <c r="A8457" s="147">
        <v>4</v>
      </c>
      <c r="B8457" s="149" t="s">
        <v>23568</v>
      </c>
      <c r="C8457" s="147" t="s">
        <v>2277</v>
      </c>
      <c r="D8457" s="147" t="s">
        <v>23569</v>
      </c>
      <c r="E8457" s="147" t="s">
        <v>2246</v>
      </c>
      <c r="G8457" s="147">
        <v>0</v>
      </c>
      <c r="I8457" s="147">
        <v>4</v>
      </c>
      <c r="J8457" s="147">
        <v>1195017</v>
      </c>
    </row>
    <row r="8458" spans="1:10" x14ac:dyDescent="0.2">
      <c r="A8458" s="147">
        <v>4</v>
      </c>
      <c r="B8458" s="149" t="s">
        <v>23568</v>
      </c>
      <c r="C8458" s="147" t="s">
        <v>2277</v>
      </c>
      <c r="D8458" s="147" t="s">
        <v>23567</v>
      </c>
      <c r="E8458" s="147" t="s">
        <v>2246</v>
      </c>
      <c r="G8458" s="147">
        <v>0</v>
      </c>
      <c r="I8458" s="147">
        <v>4</v>
      </c>
      <c r="J8458" s="147">
        <v>1194997</v>
      </c>
    </row>
    <row r="8459" spans="1:10" x14ac:dyDescent="0.2">
      <c r="A8459" s="147">
        <v>5</v>
      </c>
      <c r="B8459" s="149" t="s">
        <v>23566</v>
      </c>
      <c r="C8459" s="147" t="s">
        <v>2242</v>
      </c>
      <c r="D8459" s="147" t="s">
        <v>23565</v>
      </c>
      <c r="E8459" s="147" t="s">
        <v>2246</v>
      </c>
      <c r="G8459" s="147">
        <v>0</v>
      </c>
      <c r="I8459" s="147">
        <v>5</v>
      </c>
      <c r="J8459" s="147">
        <v>2571852</v>
      </c>
    </row>
    <row r="8460" spans="1:10" x14ac:dyDescent="0.2">
      <c r="A8460" s="147">
        <v>6</v>
      </c>
      <c r="B8460" s="149" t="s">
        <v>23564</v>
      </c>
      <c r="C8460" s="147" t="s">
        <v>2242</v>
      </c>
      <c r="D8460" s="147" t="s">
        <v>23563</v>
      </c>
      <c r="E8460" s="147" t="s">
        <v>2240</v>
      </c>
      <c r="G8460" s="147">
        <v>0</v>
      </c>
      <c r="I8460" s="147">
        <v>6</v>
      </c>
      <c r="J8460" s="147">
        <v>2571867</v>
      </c>
    </row>
    <row r="8461" spans="1:10" x14ac:dyDescent="0.2">
      <c r="A8461" s="147">
        <v>6</v>
      </c>
      <c r="B8461" s="149" t="s">
        <v>23562</v>
      </c>
      <c r="C8461" s="147" t="s">
        <v>2242</v>
      </c>
      <c r="D8461" s="147" t="s">
        <v>23561</v>
      </c>
      <c r="E8461" s="147" t="s">
        <v>2240</v>
      </c>
      <c r="G8461" s="147">
        <v>0</v>
      </c>
      <c r="I8461" s="147">
        <v>5</v>
      </c>
      <c r="J8461" s="147">
        <v>2571864</v>
      </c>
    </row>
    <row r="8462" spans="1:10" x14ac:dyDescent="0.2">
      <c r="A8462" s="147">
        <v>6</v>
      </c>
      <c r="B8462" s="149" t="s">
        <v>23560</v>
      </c>
      <c r="C8462" s="147" t="s">
        <v>2242</v>
      </c>
      <c r="D8462" s="147" t="s">
        <v>23559</v>
      </c>
      <c r="E8462" s="147" t="s">
        <v>2240</v>
      </c>
      <c r="G8462" s="147">
        <v>0</v>
      </c>
      <c r="I8462" s="147">
        <v>5</v>
      </c>
      <c r="J8462" s="147">
        <v>2571806</v>
      </c>
    </row>
    <row r="8463" spans="1:10" x14ac:dyDescent="0.2">
      <c r="A8463" s="147">
        <v>6</v>
      </c>
      <c r="B8463" s="149" t="s">
        <v>23558</v>
      </c>
      <c r="C8463" s="147" t="s">
        <v>2242</v>
      </c>
      <c r="D8463" s="147" t="s">
        <v>23557</v>
      </c>
      <c r="E8463" s="147" t="s">
        <v>2240</v>
      </c>
      <c r="G8463" s="147">
        <v>0</v>
      </c>
      <c r="I8463" s="147">
        <v>5</v>
      </c>
      <c r="J8463" s="147">
        <v>2571839</v>
      </c>
    </row>
    <row r="8464" spans="1:10" x14ac:dyDescent="0.2">
      <c r="A8464" s="147">
        <v>6</v>
      </c>
      <c r="B8464" s="149" t="s">
        <v>23556</v>
      </c>
      <c r="C8464" s="147" t="s">
        <v>2242</v>
      </c>
      <c r="D8464" s="147" t="s">
        <v>23555</v>
      </c>
      <c r="E8464" s="147" t="s">
        <v>2240</v>
      </c>
      <c r="G8464" s="147">
        <v>0</v>
      </c>
      <c r="I8464" s="147">
        <v>5</v>
      </c>
      <c r="J8464" s="147">
        <v>2571790</v>
      </c>
    </row>
    <row r="8465" spans="1:10" x14ac:dyDescent="0.2">
      <c r="A8465" s="147">
        <v>6</v>
      </c>
      <c r="B8465" s="149" t="s">
        <v>23554</v>
      </c>
      <c r="C8465" s="147" t="s">
        <v>2242</v>
      </c>
      <c r="D8465" s="147" t="s">
        <v>23553</v>
      </c>
      <c r="E8465" s="147" t="s">
        <v>2240</v>
      </c>
      <c r="G8465" s="147">
        <v>0</v>
      </c>
      <c r="I8465" s="147">
        <v>5</v>
      </c>
      <c r="J8465" s="147">
        <v>2571822</v>
      </c>
    </row>
    <row r="8466" spans="1:10" x14ac:dyDescent="0.2">
      <c r="A8466" s="147">
        <v>6</v>
      </c>
      <c r="B8466" s="149" t="s">
        <v>23552</v>
      </c>
      <c r="C8466" s="147" t="s">
        <v>2242</v>
      </c>
      <c r="D8466" s="147" t="s">
        <v>23551</v>
      </c>
      <c r="E8466" s="147" t="s">
        <v>2240</v>
      </c>
      <c r="G8466" s="147">
        <v>0</v>
      </c>
      <c r="I8466" s="147">
        <v>5</v>
      </c>
      <c r="J8466" s="147">
        <v>2571836</v>
      </c>
    </row>
    <row r="8467" spans="1:10" x14ac:dyDescent="0.2">
      <c r="A8467" s="147">
        <v>6</v>
      </c>
      <c r="B8467" s="149" t="s">
        <v>23550</v>
      </c>
      <c r="C8467" s="147" t="s">
        <v>2242</v>
      </c>
      <c r="D8467" s="147" t="s">
        <v>23549</v>
      </c>
      <c r="E8467" s="147" t="s">
        <v>2240</v>
      </c>
      <c r="G8467" s="147">
        <v>0</v>
      </c>
      <c r="I8467" s="147">
        <v>5</v>
      </c>
      <c r="J8467" s="147">
        <v>2571856</v>
      </c>
    </row>
    <row r="8468" spans="1:10" x14ac:dyDescent="0.2">
      <c r="A8468" s="147">
        <v>6</v>
      </c>
      <c r="B8468" s="149" t="s">
        <v>23548</v>
      </c>
      <c r="C8468" s="147" t="s">
        <v>2242</v>
      </c>
      <c r="D8468" s="147" t="s">
        <v>23547</v>
      </c>
      <c r="E8468" s="147" t="s">
        <v>2240</v>
      </c>
      <c r="G8468" s="147">
        <v>0</v>
      </c>
      <c r="I8468" s="147">
        <v>5</v>
      </c>
      <c r="J8468" s="147">
        <v>2571861</v>
      </c>
    </row>
    <row r="8469" spans="1:10" x14ac:dyDescent="0.2">
      <c r="A8469" s="147">
        <v>6</v>
      </c>
      <c r="B8469" s="149" t="s">
        <v>23546</v>
      </c>
      <c r="C8469" s="147" t="s">
        <v>2242</v>
      </c>
      <c r="D8469" s="147" t="s">
        <v>23545</v>
      </c>
      <c r="E8469" s="147" t="s">
        <v>2240</v>
      </c>
      <c r="G8469" s="147">
        <v>0</v>
      </c>
      <c r="I8469" s="147">
        <v>5</v>
      </c>
      <c r="J8469" s="147">
        <v>2571851</v>
      </c>
    </row>
    <row r="8470" spans="1:10" x14ac:dyDescent="0.2">
      <c r="A8470" s="147">
        <v>6</v>
      </c>
      <c r="B8470" s="149" t="s">
        <v>23544</v>
      </c>
      <c r="C8470" s="147" t="s">
        <v>2242</v>
      </c>
      <c r="D8470" s="147" t="s">
        <v>23543</v>
      </c>
      <c r="E8470" s="147" t="s">
        <v>2240</v>
      </c>
      <c r="G8470" s="147">
        <v>0</v>
      </c>
      <c r="I8470" s="147">
        <v>5</v>
      </c>
      <c r="J8470" s="147">
        <v>2571830</v>
      </c>
    </row>
    <row r="8471" spans="1:10" x14ac:dyDescent="0.2">
      <c r="A8471" s="147">
        <v>6</v>
      </c>
      <c r="B8471" s="149" t="s">
        <v>23542</v>
      </c>
      <c r="C8471" s="147" t="s">
        <v>2242</v>
      </c>
      <c r="D8471" s="147" t="s">
        <v>23541</v>
      </c>
      <c r="E8471" s="147" t="s">
        <v>2240</v>
      </c>
      <c r="G8471" s="147">
        <v>0</v>
      </c>
      <c r="I8471" s="147">
        <v>5</v>
      </c>
      <c r="J8471" s="147">
        <v>2571815</v>
      </c>
    </row>
    <row r="8472" spans="1:10" x14ac:dyDescent="0.2">
      <c r="A8472" s="147">
        <v>6</v>
      </c>
      <c r="B8472" s="149" t="s">
        <v>23540</v>
      </c>
      <c r="C8472" s="147" t="s">
        <v>2242</v>
      </c>
      <c r="D8472" s="147" t="s">
        <v>23539</v>
      </c>
      <c r="E8472" s="147" t="s">
        <v>2240</v>
      </c>
      <c r="G8472" s="147">
        <v>0</v>
      </c>
      <c r="I8472" s="147">
        <v>5</v>
      </c>
      <c r="J8472" s="147">
        <v>2571845</v>
      </c>
    </row>
    <row r="8473" spans="1:10" x14ac:dyDescent="0.2">
      <c r="A8473" s="147">
        <v>6</v>
      </c>
      <c r="B8473" s="149" t="s">
        <v>23538</v>
      </c>
      <c r="C8473" s="147" t="s">
        <v>2242</v>
      </c>
      <c r="D8473" s="147" t="s">
        <v>23537</v>
      </c>
      <c r="E8473" s="147" t="s">
        <v>2240</v>
      </c>
      <c r="G8473" s="147">
        <v>0</v>
      </c>
      <c r="I8473" s="147">
        <v>5</v>
      </c>
      <c r="J8473" s="147">
        <v>2571796</v>
      </c>
    </row>
    <row r="8474" spans="1:10" x14ac:dyDescent="0.2">
      <c r="A8474" s="147">
        <v>6</v>
      </c>
      <c r="B8474" s="149" t="s">
        <v>23536</v>
      </c>
      <c r="C8474" s="147" t="s">
        <v>2242</v>
      </c>
      <c r="D8474" s="147" t="s">
        <v>23535</v>
      </c>
      <c r="E8474" s="147" t="s">
        <v>2240</v>
      </c>
      <c r="G8474" s="147">
        <v>0</v>
      </c>
      <c r="I8474" s="147">
        <v>5</v>
      </c>
      <c r="J8474" s="147">
        <v>2571795</v>
      </c>
    </row>
    <row r="8475" spans="1:10" x14ac:dyDescent="0.2">
      <c r="A8475" s="147">
        <v>6</v>
      </c>
      <c r="B8475" s="149" t="s">
        <v>23534</v>
      </c>
      <c r="C8475" s="147" t="s">
        <v>2242</v>
      </c>
      <c r="D8475" s="147" t="s">
        <v>23533</v>
      </c>
      <c r="E8475" s="147" t="s">
        <v>2240</v>
      </c>
      <c r="G8475" s="147">
        <v>0</v>
      </c>
      <c r="I8475" s="147">
        <v>5</v>
      </c>
      <c r="J8475" s="147">
        <v>2571803</v>
      </c>
    </row>
    <row r="8476" spans="1:10" x14ac:dyDescent="0.2">
      <c r="A8476" s="147">
        <v>6</v>
      </c>
      <c r="B8476" s="149" t="s">
        <v>23532</v>
      </c>
      <c r="C8476" s="147" t="s">
        <v>2242</v>
      </c>
      <c r="D8476" s="147" t="s">
        <v>23531</v>
      </c>
      <c r="E8476" s="147" t="s">
        <v>2240</v>
      </c>
      <c r="G8476" s="147">
        <v>0</v>
      </c>
      <c r="I8476" s="147">
        <v>5</v>
      </c>
      <c r="J8476" s="147">
        <v>2571843</v>
      </c>
    </row>
    <row r="8477" spans="1:10" x14ac:dyDescent="0.2">
      <c r="A8477" s="147">
        <v>6</v>
      </c>
      <c r="B8477" s="149" t="s">
        <v>23530</v>
      </c>
      <c r="C8477" s="147" t="s">
        <v>2242</v>
      </c>
      <c r="D8477" s="147" t="s">
        <v>23529</v>
      </c>
      <c r="E8477" s="147" t="s">
        <v>2240</v>
      </c>
      <c r="G8477" s="147">
        <v>0</v>
      </c>
      <c r="I8477" s="147">
        <v>5</v>
      </c>
      <c r="J8477" s="147">
        <v>2571824</v>
      </c>
    </row>
    <row r="8478" spans="1:10" x14ac:dyDescent="0.2">
      <c r="A8478" s="147">
        <v>6</v>
      </c>
      <c r="B8478" s="149" t="s">
        <v>23528</v>
      </c>
      <c r="C8478" s="147" t="s">
        <v>2242</v>
      </c>
      <c r="D8478" s="147" t="s">
        <v>23527</v>
      </c>
      <c r="E8478" s="147" t="s">
        <v>2240</v>
      </c>
      <c r="G8478" s="147">
        <v>0</v>
      </c>
      <c r="I8478" s="147">
        <v>5</v>
      </c>
      <c r="J8478" s="147">
        <v>2571821</v>
      </c>
    </row>
    <row r="8479" spans="1:10" x14ac:dyDescent="0.2">
      <c r="A8479" s="147">
        <v>6</v>
      </c>
      <c r="B8479" s="149" t="s">
        <v>23526</v>
      </c>
      <c r="C8479" s="147" t="s">
        <v>2242</v>
      </c>
      <c r="D8479" s="147" t="s">
        <v>23525</v>
      </c>
      <c r="E8479" s="147" t="s">
        <v>2240</v>
      </c>
      <c r="G8479" s="147">
        <v>0</v>
      </c>
      <c r="I8479" s="147">
        <v>5</v>
      </c>
      <c r="J8479" s="147">
        <v>2571862</v>
      </c>
    </row>
    <row r="8480" spans="1:10" x14ac:dyDescent="0.2">
      <c r="A8480" s="147">
        <v>6</v>
      </c>
      <c r="B8480" s="149" t="s">
        <v>23524</v>
      </c>
      <c r="C8480" s="147" t="s">
        <v>2242</v>
      </c>
      <c r="D8480" s="147" t="s">
        <v>23523</v>
      </c>
      <c r="E8480" s="147" t="s">
        <v>2240</v>
      </c>
      <c r="G8480" s="147">
        <v>0</v>
      </c>
      <c r="I8480" s="147">
        <v>5</v>
      </c>
      <c r="J8480" s="147">
        <v>2571832</v>
      </c>
    </row>
    <row r="8481" spans="1:10" x14ac:dyDescent="0.2">
      <c r="A8481" s="147">
        <v>6</v>
      </c>
      <c r="B8481" s="149" t="s">
        <v>23522</v>
      </c>
      <c r="C8481" s="147" t="s">
        <v>2242</v>
      </c>
      <c r="D8481" s="147" t="s">
        <v>23521</v>
      </c>
      <c r="E8481" s="147" t="s">
        <v>2240</v>
      </c>
      <c r="G8481" s="147">
        <v>0</v>
      </c>
      <c r="I8481" s="147">
        <v>5</v>
      </c>
      <c r="J8481" s="147">
        <v>2571820</v>
      </c>
    </row>
    <row r="8482" spans="1:10" x14ac:dyDescent="0.2">
      <c r="A8482" s="147">
        <v>6</v>
      </c>
      <c r="B8482" s="149" t="s">
        <v>23520</v>
      </c>
      <c r="C8482" s="147" t="s">
        <v>2242</v>
      </c>
      <c r="D8482" s="147" t="s">
        <v>23519</v>
      </c>
      <c r="E8482" s="147" t="s">
        <v>2240</v>
      </c>
      <c r="G8482" s="147">
        <v>0</v>
      </c>
      <c r="I8482" s="147">
        <v>5</v>
      </c>
      <c r="J8482" s="147">
        <v>2571844</v>
      </c>
    </row>
    <row r="8483" spans="1:10" x14ac:dyDescent="0.2">
      <c r="A8483" s="147">
        <v>6</v>
      </c>
      <c r="B8483" s="149" t="s">
        <v>23518</v>
      </c>
      <c r="C8483" s="147" t="s">
        <v>2242</v>
      </c>
      <c r="D8483" s="147" t="s">
        <v>23517</v>
      </c>
      <c r="E8483" s="147" t="s">
        <v>2240</v>
      </c>
      <c r="G8483" s="147">
        <v>0</v>
      </c>
      <c r="I8483" s="147">
        <v>5</v>
      </c>
      <c r="J8483" s="147">
        <v>2571823</v>
      </c>
    </row>
    <row r="8484" spans="1:10" x14ac:dyDescent="0.2">
      <c r="A8484" s="147">
        <v>6</v>
      </c>
      <c r="B8484" s="149" t="s">
        <v>23516</v>
      </c>
      <c r="C8484" s="147" t="s">
        <v>2242</v>
      </c>
      <c r="D8484" s="147" t="s">
        <v>23515</v>
      </c>
      <c r="E8484" s="147" t="s">
        <v>2240</v>
      </c>
      <c r="G8484" s="147">
        <v>0</v>
      </c>
      <c r="I8484" s="147">
        <v>5</v>
      </c>
      <c r="J8484" s="147">
        <v>2571798</v>
      </c>
    </row>
    <row r="8485" spans="1:10" x14ac:dyDescent="0.2">
      <c r="A8485" s="147">
        <v>2</v>
      </c>
      <c r="B8485" s="149" t="s">
        <v>23513</v>
      </c>
      <c r="C8485" s="147" t="s">
        <v>2242</v>
      </c>
      <c r="D8485" s="147" t="s">
        <v>23514</v>
      </c>
      <c r="E8485" s="147" t="s">
        <v>2246</v>
      </c>
      <c r="G8485" s="147">
        <v>0</v>
      </c>
      <c r="I8485" s="147">
        <v>2</v>
      </c>
      <c r="J8485" s="147">
        <v>2570921</v>
      </c>
    </row>
    <row r="8486" spans="1:10" x14ac:dyDescent="0.2">
      <c r="A8486" s="147">
        <v>2</v>
      </c>
      <c r="B8486" s="149" t="s">
        <v>23513</v>
      </c>
      <c r="C8486" s="147" t="s">
        <v>2446</v>
      </c>
      <c r="D8486" s="147" t="s">
        <v>17805</v>
      </c>
      <c r="E8486" s="147" t="s">
        <v>2246</v>
      </c>
      <c r="G8486" s="147">
        <v>0</v>
      </c>
      <c r="I8486" s="147">
        <v>2</v>
      </c>
      <c r="J8486" s="147">
        <v>1194381</v>
      </c>
    </row>
    <row r="8487" spans="1:10" x14ac:dyDescent="0.2">
      <c r="A8487" s="147">
        <v>3</v>
      </c>
      <c r="B8487" s="149" t="s">
        <v>23505</v>
      </c>
      <c r="C8487" s="147" t="s">
        <v>2242</v>
      </c>
      <c r="D8487" s="147" t="s">
        <v>23512</v>
      </c>
      <c r="E8487" s="147" t="s">
        <v>2246</v>
      </c>
      <c r="G8487" s="147">
        <v>0</v>
      </c>
      <c r="I8487" s="147">
        <v>3</v>
      </c>
      <c r="J8487" s="147">
        <v>2571879</v>
      </c>
    </row>
    <row r="8488" spans="1:10" x14ac:dyDescent="0.2">
      <c r="A8488" s="147">
        <v>3</v>
      </c>
      <c r="B8488" s="149" t="s">
        <v>23505</v>
      </c>
      <c r="C8488" s="147" t="s">
        <v>2277</v>
      </c>
      <c r="D8488" s="147" t="s">
        <v>23511</v>
      </c>
      <c r="E8488" s="147" t="s">
        <v>2246</v>
      </c>
      <c r="G8488" s="147">
        <v>0</v>
      </c>
      <c r="I8488" s="147">
        <v>3</v>
      </c>
      <c r="J8488" s="147">
        <v>1195076</v>
      </c>
    </row>
    <row r="8489" spans="1:10" x14ac:dyDescent="0.2">
      <c r="A8489" s="147">
        <v>3</v>
      </c>
      <c r="B8489" s="149" t="s">
        <v>23505</v>
      </c>
      <c r="C8489" s="147" t="s">
        <v>2277</v>
      </c>
      <c r="D8489" s="147" t="s">
        <v>23510</v>
      </c>
      <c r="E8489" s="147" t="s">
        <v>2246</v>
      </c>
      <c r="G8489" s="147">
        <v>0</v>
      </c>
      <c r="I8489" s="147">
        <v>3</v>
      </c>
      <c r="J8489" s="147">
        <v>1195042</v>
      </c>
    </row>
    <row r="8490" spans="1:10" x14ac:dyDescent="0.2">
      <c r="A8490" s="147">
        <v>3</v>
      </c>
      <c r="B8490" s="149" t="s">
        <v>23505</v>
      </c>
      <c r="C8490" s="147" t="s">
        <v>2277</v>
      </c>
      <c r="D8490" s="147" t="s">
        <v>23509</v>
      </c>
      <c r="E8490" s="147" t="s">
        <v>2246</v>
      </c>
      <c r="G8490" s="147">
        <v>0</v>
      </c>
      <c r="I8490" s="147">
        <v>3</v>
      </c>
      <c r="J8490" s="147">
        <v>1195046</v>
      </c>
    </row>
    <row r="8491" spans="1:10" x14ac:dyDescent="0.2">
      <c r="A8491" s="147">
        <v>3</v>
      </c>
      <c r="B8491" s="149" t="s">
        <v>23505</v>
      </c>
      <c r="C8491" s="147" t="s">
        <v>2277</v>
      </c>
      <c r="D8491" s="147" t="s">
        <v>23508</v>
      </c>
      <c r="E8491" s="147" t="s">
        <v>2246</v>
      </c>
      <c r="G8491" s="147">
        <v>0</v>
      </c>
      <c r="I8491" s="147">
        <v>3</v>
      </c>
      <c r="J8491" s="147">
        <v>1195043</v>
      </c>
    </row>
    <row r="8492" spans="1:10" x14ac:dyDescent="0.2">
      <c r="A8492" s="147">
        <v>3</v>
      </c>
      <c r="B8492" s="149" t="s">
        <v>23505</v>
      </c>
      <c r="C8492" s="147" t="s">
        <v>2277</v>
      </c>
      <c r="D8492" s="147" t="s">
        <v>23507</v>
      </c>
      <c r="E8492" s="147" t="s">
        <v>2246</v>
      </c>
      <c r="G8492" s="147">
        <v>0</v>
      </c>
      <c r="I8492" s="147">
        <v>3</v>
      </c>
      <c r="J8492" s="147">
        <v>1195056</v>
      </c>
    </row>
    <row r="8493" spans="1:10" x14ac:dyDescent="0.2">
      <c r="A8493" s="147">
        <v>3</v>
      </c>
      <c r="B8493" s="149" t="s">
        <v>23505</v>
      </c>
      <c r="C8493" s="147" t="s">
        <v>2277</v>
      </c>
      <c r="D8493" s="147" t="s">
        <v>23506</v>
      </c>
      <c r="E8493" s="147" t="s">
        <v>2246</v>
      </c>
      <c r="G8493" s="147">
        <v>0</v>
      </c>
      <c r="I8493" s="147">
        <v>3</v>
      </c>
      <c r="J8493" s="147">
        <v>1195038</v>
      </c>
    </row>
    <row r="8494" spans="1:10" x14ac:dyDescent="0.2">
      <c r="A8494" s="147">
        <v>3</v>
      </c>
      <c r="B8494" s="149" t="s">
        <v>23505</v>
      </c>
      <c r="C8494" s="147" t="s">
        <v>2277</v>
      </c>
      <c r="D8494" s="147" t="s">
        <v>23504</v>
      </c>
      <c r="E8494" s="147" t="s">
        <v>2246</v>
      </c>
      <c r="G8494" s="147">
        <v>0</v>
      </c>
      <c r="I8494" s="147">
        <v>3</v>
      </c>
      <c r="J8494" s="147">
        <v>1195050</v>
      </c>
    </row>
    <row r="8495" spans="1:10" x14ac:dyDescent="0.2">
      <c r="A8495" s="147">
        <v>4</v>
      </c>
      <c r="B8495" s="149" t="s">
        <v>23503</v>
      </c>
      <c r="C8495" s="147" t="s">
        <v>2242</v>
      </c>
      <c r="D8495" s="147" t="s">
        <v>23502</v>
      </c>
      <c r="E8495" s="147" t="s">
        <v>2240</v>
      </c>
      <c r="G8495" s="147">
        <v>0</v>
      </c>
      <c r="I8495" s="147">
        <v>4</v>
      </c>
      <c r="J8495" s="147">
        <v>2571903</v>
      </c>
    </row>
    <row r="8496" spans="1:10" x14ac:dyDescent="0.2">
      <c r="A8496" s="147">
        <v>4</v>
      </c>
      <c r="B8496" s="149" t="s">
        <v>23500</v>
      </c>
      <c r="C8496" s="147" t="s">
        <v>2242</v>
      </c>
      <c r="D8496" s="147" t="s">
        <v>23501</v>
      </c>
      <c r="E8496" s="147" t="s">
        <v>2240</v>
      </c>
      <c r="G8496" s="147">
        <v>0</v>
      </c>
      <c r="I8496" s="147">
        <v>4</v>
      </c>
      <c r="J8496" s="147">
        <v>2571902</v>
      </c>
    </row>
    <row r="8497" spans="1:10" x14ac:dyDescent="0.2">
      <c r="A8497" s="147">
        <v>4</v>
      </c>
      <c r="B8497" s="149" t="s">
        <v>23500</v>
      </c>
      <c r="C8497" s="147" t="s">
        <v>2261</v>
      </c>
      <c r="D8497" s="147" t="s">
        <v>23499</v>
      </c>
      <c r="E8497" s="147" t="s">
        <v>2246</v>
      </c>
      <c r="G8497" s="147">
        <v>0</v>
      </c>
      <c r="I8497" s="147">
        <v>4</v>
      </c>
      <c r="J8497" s="147">
        <v>1195111</v>
      </c>
    </row>
    <row r="8498" spans="1:10" x14ac:dyDescent="0.2">
      <c r="A8498" s="147">
        <v>4</v>
      </c>
      <c r="B8498" s="149" t="s">
        <v>23498</v>
      </c>
      <c r="C8498" s="147" t="s">
        <v>2242</v>
      </c>
      <c r="D8498" s="147" t="s">
        <v>23497</v>
      </c>
      <c r="E8498" s="147" t="s">
        <v>2240</v>
      </c>
      <c r="G8498" s="147">
        <v>0</v>
      </c>
      <c r="I8498" s="147">
        <v>4</v>
      </c>
      <c r="J8498" s="147">
        <v>2571898</v>
      </c>
    </row>
    <row r="8499" spans="1:10" x14ac:dyDescent="0.2">
      <c r="A8499" s="147">
        <v>4</v>
      </c>
      <c r="B8499" s="149" t="s">
        <v>23494</v>
      </c>
      <c r="C8499" s="147" t="s">
        <v>2242</v>
      </c>
      <c r="D8499" s="147" t="s">
        <v>23496</v>
      </c>
      <c r="E8499" s="147" t="s">
        <v>2240</v>
      </c>
      <c r="G8499" s="147">
        <v>0</v>
      </c>
      <c r="I8499" s="147">
        <v>4</v>
      </c>
      <c r="J8499" s="147">
        <v>2571907</v>
      </c>
    </row>
    <row r="8500" spans="1:10" x14ac:dyDescent="0.2">
      <c r="A8500" s="147">
        <v>4</v>
      </c>
      <c r="B8500" s="149" t="s">
        <v>23494</v>
      </c>
      <c r="C8500" s="147" t="s">
        <v>2261</v>
      </c>
      <c r="D8500" s="147" t="s">
        <v>23495</v>
      </c>
      <c r="E8500" s="147" t="s">
        <v>2246</v>
      </c>
      <c r="G8500" s="147">
        <v>0</v>
      </c>
      <c r="I8500" s="147">
        <v>4</v>
      </c>
      <c r="J8500" s="147">
        <v>1195108</v>
      </c>
    </row>
    <row r="8501" spans="1:10" x14ac:dyDescent="0.2">
      <c r="A8501" s="147">
        <v>4</v>
      </c>
      <c r="B8501" s="149" t="s">
        <v>23494</v>
      </c>
      <c r="C8501" s="147" t="s">
        <v>2277</v>
      </c>
      <c r="D8501" s="147" t="s">
        <v>23493</v>
      </c>
      <c r="E8501" s="147" t="s">
        <v>2246</v>
      </c>
      <c r="G8501" s="147">
        <v>0</v>
      </c>
      <c r="I8501" s="147">
        <v>4</v>
      </c>
      <c r="J8501" s="147">
        <v>1195110</v>
      </c>
    </row>
    <row r="8502" spans="1:10" x14ac:dyDescent="0.2">
      <c r="A8502" s="147">
        <v>3</v>
      </c>
      <c r="B8502" s="149" t="s">
        <v>23491</v>
      </c>
      <c r="C8502" s="147" t="s">
        <v>2242</v>
      </c>
      <c r="D8502" s="147" t="s">
        <v>23492</v>
      </c>
      <c r="E8502" s="147" t="s">
        <v>2246</v>
      </c>
      <c r="G8502" s="147">
        <v>0</v>
      </c>
      <c r="I8502" s="147">
        <v>3</v>
      </c>
      <c r="J8502" s="147">
        <v>2571895</v>
      </c>
    </row>
    <row r="8503" spans="1:10" x14ac:dyDescent="0.2">
      <c r="A8503" s="147">
        <v>3</v>
      </c>
      <c r="B8503" s="149" t="s">
        <v>23491</v>
      </c>
      <c r="C8503" s="147" t="s">
        <v>2446</v>
      </c>
      <c r="D8503" s="147" t="s">
        <v>23450</v>
      </c>
      <c r="E8503" s="147" t="s">
        <v>2246</v>
      </c>
      <c r="G8503" s="147">
        <v>0</v>
      </c>
      <c r="I8503" s="147">
        <v>3</v>
      </c>
      <c r="J8503" s="147">
        <v>1195092</v>
      </c>
    </row>
    <row r="8504" spans="1:10" x14ac:dyDescent="0.2">
      <c r="A8504" s="147">
        <v>4</v>
      </c>
      <c r="B8504" s="149" t="s">
        <v>23488</v>
      </c>
      <c r="C8504" s="147" t="s">
        <v>2242</v>
      </c>
      <c r="D8504" s="147" t="s">
        <v>23490</v>
      </c>
      <c r="E8504" s="147" t="s">
        <v>2240</v>
      </c>
      <c r="G8504" s="147">
        <v>0</v>
      </c>
      <c r="I8504" s="147">
        <v>4</v>
      </c>
      <c r="J8504" s="147">
        <v>2571931</v>
      </c>
    </row>
    <row r="8505" spans="1:10" x14ac:dyDescent="0.2">
      <c r="A8505" s="147">
        <v>4</v>
      </c>
      <c r="B8505" s="149" t="s">
        <v>23488</v>
      </c>
      <c r="C8505" s="147" t="s">
        <v>2261</v>
      </c>
      <c r="D8505" s="147" t="s">
        <v>23489</v>
      </c>
      <c r="E8505" s="147" t="s">
        <v>2246</v>
      </c>
      <c r="G8505" s="147">
        <v>0</v>
      </c>
      <c r="I8505" s="147">
        <v>4</v>
      </c>
      <c r="J8505" s="147">
        <v>1195132</v>
      </c>
    </row>
    <row r="8506" spans="1:10" x14ac:dyDescent="0.2">
      <c r="A8506" s="147">
        <v>4</v>
      </c>
      <c r="B8506" s="149" t="s">
        <v>23488</v>
      </c>
      <c r="C8506" s="147" t="s">
        <v>2446</v>
      </c>
      <c r="D8506" s="147" t="s">
        <v>23338</v>
      </c>
      <c r="E8506" s="147" t="s">
        <v>2246</v>
      </c>
      <c r="G8506" s="147">
        <v>0</v>
      </c>
      <c r="I8506" s="147">
        <v>4</v>
      </c>
      <c r="J8506" s="147">
        <v>1195138</v>
      </c>
    </row>
    <row r="8507" spans="1:10" x14ac:dyDescent="0.2">
      <c r="A8507" s="147">
        <v>4</v>
      </c>
      <c r="B8507" s="149" t="s">
        <v>23488</v>
      </c>
      <c r="C8507" s="147" t="s">
        <v>2277</v>
      </c>
      <c r="D8507" s="147" t="s">
        <v>23484</v>
      </c>
      <c r="E8507" s="147" t="s">
        <v>2246</v>
      </c>
      <c r="G8507" s="147">
        <v>0</v>
      </c>
      <c r="I8507" s="147">
        <v>4</v>
      </c>
      <c r="J8507" s="147">
        <v>1195133</v>
      </c>
    </row>
    <row r="8508" spans="1:10" x14ac:dyDescent="0.2">
      <c r="A8508" s="147">
        <v>4</v>
      </c>
      <c r="B8508" s="149" t="s">
        <v>23485</v>
      </c>
      <c r="C8508" s="147" t="s">
        <v>2242</v>
      </c>
      <c r="D8508" s="147" t="s">
        <v>23487</v>
      </c>
      <c r="E8508" s="147" t="s">
        <v>2240</v>
      </c>
      <c r="G8508" s="147">
        <v>0</v>
      </c>
      <c r="I8508" s="147">
        <v>4</v>
      </c>
      <c r="J8508" s="147">
        <v>2571923</v>
      </c>
    </row>
    <row r="8509" spans="1:10" x14ac:dyDescent="0.2">
      <c r="A8509" s="147">
        <v>4</v>
      </c>
      <c r="B8509" s="149" t="s">
        <v>23485</v>
      </c>
      <c r="C8509" s="147" t="s">
        <v>2261</v>
      </c>
      <c r="D8509" s="147" t="s">
        <v>23486</v>
      </c>
      <c r="E8509" s="147" t="s">
        <v>2246</v>
      </c>
      <c r="G8509" s="147">
        <v>0</v>
      </c>
      <c r="I8509" s="147">
        <v>4</v>
      </c>
      <c r="J8509" s="147">
        <v>1195134</v>
      </c>
    </row>
    <row r="8510" spans="1:10" x14ac:dyDescent="0.2">
      <c r="A8510" s="147">
        <v>4</v>
      </c>
      <c r="B8510" s="149" t="s">
        <v>23485</v>
      </c>
      <c r="C8510" s="147" t="s">
        <v>2446</v>
      </c>
      <c r="D8510" s="147" t="s">
        <v>23338</v>
      </c>
      <c r="E8510" s="147" t="s">
        <v>2246</v>
      </c>
      <c r="G8510" s="147">
        <v>0</v>
      </c>
      <c r="I8510" s="147">
        <v>4</v>
      </c>
      <c r="J8510" s="147">
        <v>1195139</v>
      </c>
    </row>
    <row r="8511" spans="1:10" x14ac:dyDescent="0.2">
      <c r="A8511" s="147">
        <v>4</v>
      </c>
      <c r="B8511" s="149" t="s">
        <v>23485</v>
      </c>
      <c r="C8511" s="147" t="s">
        <v>2277</v>
      </c>
      <c r="D8511" s="147" t="s">
        <v>23484</v>
      </c>
      <c r="E8511" s="147" t="s">
        <v>2246</v>
      </c>
      <c r="G8511" s="147">
        <v>0</v>
      </c>
      <c r="I8511" s="147">
        <v>4</v>
      </c>
      <c r="J8511" s="147">
        <v>1195151</v>
      </c>
    </row>
    <row r="8512" spans="1:10" x14ac:dyDescent="0.2">
      <c r="A8512" s="147">
        <v>4</v>
      </c>
      <c r="B8512" s="149" t="s">
        <v>23482</v>
      </c>
      <c r="C8512" s="147" t="s">
        <v>2242</v>
      </c>
      <c r="D8512" s="147" t="s">
        <v>23483</v>
      </c>
      <c r="E8512" s="147" t="s">
        <v>2246</v>
      </c>
      <c r="G8512" s="147">
        <v>0</v>
      </c>
      <c r="I8512" s="147">
        <v>4</v>
      </c>
      <c r="J8512" s="147">
        <v>2571911</v>
      </c>
    </row>
    <row r="8513" spans="1:10" x14ac:dyDescent="0.2">
      <c r="A8513" s="147">
        <v>4</v>
      </c>
      <c r="B8513" s="149" t="s">
        <v>23482</v>
      </c>
      <c r="C8513" s="147" t="s">
        <v>2446</v>
      </c>
      <c r="D8513" s="147" t="s">
        <v>23338</v>
      </c>
      <c r="E8513" s="147" t="s">
        <v>2246</v>
      </c>
      <c r="G8513" s="147">
        <v>0</v>
      </c>
      <c r="I8513" s="147">
        <v>4</v>
      </c>
      <c r="J8513" s="147">
        <v>1195145</v>
      </c>
    </row>
    <row r="8514" spans="1:10" x14ac:dyDescent="0.2">
      <c r="A8514" s="147">
        <v>4</v>
      </c>
      <c r="B8514" s="149" t="s">
        <v>23482</v>
      </c>
      <c r="C8514" s="147" t="s">
        <v>2277</v>
      </c>
      <c r="D8514" s="147" t="s">
        <v>23481</v>
      </c>
      <c r="E8514" s="147" t="s">
        <v>2246</v>
      </c>
      <c r="G8514" s="147">
        <v>0</v>
      </c>
      <c r="I8514" s="147">
        <v>4</v>
      </c>
      <c r="J8514" s="147">
        <v>1195129</v>
      </c>
    </row>
    <row r="8515" spans="1:10" x14ac:dyDescent="0.2">
      <c r="A8515" s="147">
        <v>5</v>
      </c>
      <c r="B8515" s="149" t="s">
        <v>23480</v>
      </c>
      <c r="C8515" s="147" t="s">
        <v>2242</v>
      </c>
      <c r="D8515" s="147" t="s">
        <v>23479</v>
      </c>
      <c r="E8515" s="147" t="s">
        <v>2246</v>
      </c>
      <c r="G8515" s="147">
        <v>0</v>
      </c>
      <c r="I8515" s="147">
        <v>5</v>
      </c>
      <c r="J8515" s="147">
        <v>2571936</v>
      </c>
    </row>
    <row r="8516" spans="1:10" x14ac:dyDescent="0.2">
      <c r="A8516" s="147">
        <v>6</v>
      </c>
      <c r="B8516" s="149" t="s">
        <v>23478</v>
      </c>
      <c r="C8516" s="147" t="s">
        <v>2242</v>
      </c>
      <c r="D8516" s="147" t="s">
        <v>23477</v>
      </c>
      <c r="E8516" s="147" t="s">
        <v>2240</v>
      </c>
      <c r="G8516" s="147">
        <v>0</v>
      </c>
      <c r="I8516" s="147">
        <v>6</v>
      </c>
      <c r="J8516" s="147">
        <v>2571952</v>
      </c>
    </row>
    <row r="8517" spans="1:10" x14ac:dyDescent="0.2">
      <c r="A8517" s="147">
        <v>6</v>
      </c>
      <c r="B8517" s="149" t="s">
        <v>23476</v>
      </c>
      <c r="C8517" s="147" t="s">
        <v>2242</v>
      </c>
      <c r="D8517" s="147" t="s">
        <v>23475</v>
      </c>
      <c r="E8517" s="147" t="s">
        <v>2240</v>
      </c>
      <c r="G8517" s="147">
        <v>0</v>
      </c>
      <c r="I8517" s="147">
        <v>5</v>
      </c>
      <c r="J8517" s="147">
        <v>2571943</v>
      </c>
    </row>
    <row r="8518" spans="1:10" x14ac:dyDescent="0.2">
      <c r="A8518" s="147">
        <v>6</v>
      </c>
      <c r="B8518" s="149" t="s">
        <v>23474</v>
      </c>
      <c r="C8518" s="147" t="s">
        <v>2242</v>
      </c>
      <c r="D8518" s="147" t="s">
        <v>23473</v>
      </c>
      <c r="E8518" s="147" t="s">
        <v>2240</v>
      </c>
      <c r="G8518" s="147">
        <v>0</v>
      </c>
      <c r="I8518" s="147">
        <v>5</v>
      </c>
      <c r="J8518" s="147">
        <v>2571940</v>
      </c>
    </row>
    <row r="8519" spans="1:10" x14ac:dyDescent="0.2">
      <c r="A8519" s="147">
        <v>6</v>
      </c>
      <c r="B8519" s="149" t="s">
        <v>23472</v>
      </c>
      <c r="C8519" s="147" t="s">
        <v>2242</v>
      </c>
      <c r="D8519" s="147" t="s">
        <v>23471</v>
      </c>
      <c r="E8519" s="147" t="s">
        <v>2240</v>
      </c>
      <c r="G8519" s="147">
        <v>0</v>
      </c>
      <c r="I8519" s="147">
        <v>5</v>
      </c>
      <c r="J8519" s="147">
        <v>2571939</v>
      </c>
    </row>
    <row r="8520" spans="1:10" x14ac:dyDescent="0.2">
      <c r="A8520" s="147">
        <v>6</v>
      </c>
      <c r="B8520" s="149" t="s">
        <v>23470</v>
      </c>
      <c r="C8520" s="147" t="s">
        <v>2242</v>
      </c>
      <c r="D8520" s="147" t="s">
        <v>23469</v>
      </c>
      <c r="E8520" s="147" t="s">
        <v>2240</v>
      </c>
      <c r="G8520" s="147">
        <v>0</v>
      </c>
      <c r="I8520" s="147">
        <v>5</v>
      </c>
      <c r="J8520" s="147">
        <v>2571947</v>
      </c>
    </row>
    <row r="8521" spans="1:10" x14ac:dyDescent="0.2">
      <c r="A8521" s="147">
        <v>6</v>
      </c>
      <c r="B8521" s="149" t="s">
        <v>23468</v>
      </c>
      <c r="C8521" s="147" t="s">
        <v>2242</v>
      </c>
      <c r="D8521" s="147" t="s">
        <v>23467</v>
      </c>
      <c r="E8521" s="147" t="s">
        <v>2240</v>
      </c>
      <c r="G8521" s="147">
        <v>0</v>
      </c>
      <c r="I8521" s="147">
        <v>5</v>
      </c>
      <c r="J8521" s="147">
        <v>2571935</v>
      </c>
    </row>
    <row r="8522" spans="1:10" x14ac:dyDescent="0.2">
      <c r="A8522" s="147">
        <v>4</v>
      </c>
      <c r="B8522" s="149" t="s">
        <v>23465</v>
      </c>
      <c r="C8522" s="147" t="s">
        <v>2242</v>
      </c>
      <c r="D8522" s="147" t="s">
        <v>23466</v>
      </c>
      <c r="E8522" s="147" t="s">
        <v>2240</v>
      </c>
      <c r="G8522" s="147">
        <v>0</v>
      </c>
      <c r="I8522" s="147">
        <v>4</v>
      </c>
      <c r="J8522" s="147">
        <v>2571926</v>
      </c>
    </row>
    <row r="8523" spans="1:10" x14ac:dyDescent="0.2">
      <c r="A8523" s="147">
        <v>4</v>
      </c>
      <c r="B8523" s="149" t="s">
        <v>23465</v>
      </c>
      <c r="C8523" s="147" t="s">
        <v>2261</v>
      </c>
      <c r="D8523" s="147" t="s">
        <v>22053</v>
      </c>
      <c r="E8523" s="147" t="s">
        <v>2246</v>
      </c>
      <c r="G8523" s="147">
        <v>0</v>
      </c>
      <c r="I8523" s="147">
        <v>4</v>
      </c>
      <c r="J8523" s="147">
        <v>1195156</v>
      </c>
    </row>
    <row r="8524" spans="1:10" x14ac:dyDescent="0.2">
      <c r="A8524" s="147">
        <v>4</v>
      </c>
      <c r="B8524" s="149" t="s">
        <v>23465</v>
      </c>
      <c r="C8524" s="147" t="s">
        <v>2446</v>
      </c>
      <c r="D8524" s="147" t="s">
        <v>23338</v>
      </c>
      <c r="E8524" s="147" t="s">
        <v>2246</v>
      </c>
      <c r="G8524" s="147">
        <v>0</v>
      </c>
      <c r="I8524" s="147">
        <v>4</v>
      </c>
      <c r="J8524" s="147">
        <v>1195154</v>
      </c>
    </row>
    <row r="8525" spans="1:10" x14ac:dyDescent="0.2">
      <c r="A8525" s="147">
        <v>4</v>
      </c>
      <c r="B8525" s="149" t="s">
        <v>23465</v>
      </c>
      <c r="C8525" s="147" t="s">
        <v>2277</v>
      </c>
      <c r="D8525" s="147" t="s">
        <v>23464</v>
      </c>
      <c r="E8525" s="147" t="s">
        <v>2246</v>
      </c>
      <c r="G8525" s="147">
        <v>0</v>
      </c>
      <c r="I8525" s="147">
        <v>4</v>
      </c>
      <c r="J8525" s="147">
        <v>1195144</v>
      </c>
    </row>
    <row r="8526" spans="1:10" x14ac:dyDescent="0.2">
      <c r="A8526" s="147">
        <v>4</v>
      </c>
      <c r="B8526" s="149" t="s">
        <v>23461</v>
      </c>
      <c r="C8526" s="147" t="s">
        <v>2242</v>
      </c>
      <c r="D8526" s="147" t="s">
        <v>23463</v>
      </c>
      <c r="E8526" s="147" t="s">
        <v>2240</v>
      </c>
      <c r="G8526" s="147">
        <v>0</v>
      </c>
      <c r="I8526" s="147">
        <v>4</v>
      </c>
      <c r="J8526" s="147">
        <v>2571920</v>
      </c>
    </row>
    <row r="8527" spans="1:10" x14ac:dyDescent="0.2">
      <c r="A8527" s="147">
        <v>4</v>
      </c>
      <c r="B8527" s="149" t="s">
        <v>23461</v>
      </c>
      <c r="C8527" s="147" t="s">
        <v>2261</v>
      </c>
      <c r="D8527" s="147" t="s">
        <v>23462</v>
      </c>
      <c r="E8527" s="147" t="s">
        <v>2246</v>
      </c>
      <c r="G8527" s="147">
        <v>0</v>
      </c>
      <c r="I8527" s="147">
        <v>4</v>
      </c>
      <c r="J8527" s="147">
        <v>1195149</v>
      </c>
    </row>
    <row r="8528" spans="1:10" x14ac:dyDescent="0.2">
      <c r="A8528" s="147">
        <v>4</v>
      </c>
      <c r="B8528" s="149" t="s">
        <v>23461</v>
      </c>
      <c r="C8528" s="147" t="s">
        <v>2446</v>
      </c>
      <c r="D8528" s="147" t="s">
        <v>23338</v>
      </c>
      <c r="E8528" s="147" t="s">
        <v>2246</v>
      </c>
      <c r="G8528" s="147">
        <v>0</v>
      </c>
      <c r="I8528" s="147">
        <v>4</v>
      </c>
      <c r="J8528" s="147">
        <v>1195117</v>
      </c>
    </row>
    <row r="8529" spans="1:10" x14ac:dyDescent="0.2">
      <c r="A8529" s="147">
        <v>4</v>
      </c>
      <c r="B8529" s="149" t="s">
        <v>23458</v>
      </c>
      <c r="C8529" s="147" t="s">
        <v>2242</v>
      </c>
      <c r="D8529" s="147" t="s">
        <v>23460</v>
      </c>
      <c r="E8529" s="147" t="s">
        <v>2240</v>
      </c>
      <c r="G8529" s="147">
        <v>0</v>
      </c>
      <c r="I8529" s="147">
        <v>4</v>
      </c>
      <c r="J8529" s="147">
        <v>2571913</v>
      </c>
    </row>
    <row r="8530" spans="1:10" x14ac:dyDescent="0.2">
      <c r="A8530" s="147">
        <v>4</v>
      </c>
      <c r="B8530" s="149" t="s">
        <v>23458</v>
      </c>
      <c r="C8530" s="147" t="s">
        <v>2261</v>
      </c>
      <c r="D8530" s="147" t="s">
        <v>23459</v>
      </c>
      <c r="E8530" s="147" t="s">
        <v>2246</v>
      </c>
      <c r="G8530" s="147">
        <v>0</v>
      </c>
      <c r="I8530" s="147">
        <v>4</v>
      </c>
      <c r="J8530" s="147">
        <v>1195123</v>
      </c>
    </row>
    <row r="8531" spans="1:10" x14ac:dyDescent="0.2">
      <c r="A8531" s="147">
        <v>4</v>
      </c>
      <c r="B8531" s="149" t="s">
        <v>23458</v>
      </c>
      <c r="C8531" s="147" t="s">
        <v>2446</v>
      </c>
      <c r="D8531" s="147" t="s">
        <v>23338</v>
      </c>
      <c r="E8531" s="147" t="s">
        <v>2246</v>
      </c>
      <c r="G8531" s="147">
        <v>0</v>
      </c>
      <c r="I8531" s="147">
        <v>4</v>
      </c>
      <c r="J8531" s="147">
        <v>1195142</v>
      </c>
    </row>
    <row r="8532" spans="1:10" x14ac:dyDescent="0.2">
      <c r="A8532" s="147">
        <v>4</v>
      </c>
      <c r="B8532" s="149" t="s">
        <v>23457</v>
      </c>
      <c r="C8532" s="147" t="s">
        <v>2242</v>
      </c>
      <c r="D8532" s="147" t="s">
        <v>23456</v>
      </c>
      <c r="E8532" s="147" t="s">
        <v>2240</v>
      </c>
      <c r="G8532" s="147">
        <v>0</v>
      </c>
      <c r="I8532" s="147">
        <v>4</v>
      </c>
      <c r="J8532" s="147">
        <v>2571927</v>
      </c>
    </row>
    <row r="8533" spans="1:10" x14ac:dyDescent="0.2">
      <c r="A8533" s="147">
        <v>4</v>
      </c>
      <c r="B8533" s="149" t="s">
        <v>23453</v>
      </c>
      <c r="C8533" s="147" t="s">
        <v>2242</v>
      </c>
      <c r="D8533" s="147" t="s">
        <v>23455</v>
      </c>
      <c r="E8533" s="147" t="s">
        <v>2240</v>
      </c>
      <c r="G8533" s="147">
        <v>0</v>
      </c>
      <c r="I8533" s="147">
        <v>4</v>
      </c>
      <c r="J8533" s="147">
        <v>2571914</v>
      </c>
    </row>
    <row r="8534" spans="1:10" x14ac:dyDescent="0.2">
      <c r="A8534" s="147">
        <v>4</v>
      </c>
      <c r="B8534" s="149" t="s">
        <v>23453</v>
      </c>
      <c r="C8534" s="147" t="s">
        <v>2446</v>
      </c>
      <c r="D8534" s="147" t="s">
        <v>23338</v>
      </c>
      <c r="E8534" s="147" t="s">
        <v>2246</v>
      </c>
      <c r="G8534" s="147">
        <v>0</v>
      </c>
      <c r="I8534" s="147">
        <v>4</v>
      </c>
      <c r="J8534" s="147">
        <v>1195116</v>
      </c>
    </row>
    <row r="8535" spans="1:10" x14ac:dyDescent="0.2">
      <c r="A8535" s="147">
        <v>4</v>
      </c>
      <c r="B8535" s="149" t="s">
        <v>23453</v>
      </c>
      <c r="C8535" s="147" t="s">
        <v>2277</v>
      </c>
      <c r="D8535" s="147" t="s">
        <v>23413</v>
      </c>
      <c r="E8535" s="147" t="s">
        <v>2246</v>
      </c>
      <c r="G8535" s="147">
        <v>0</v>
      </c>
      <c r="I8535" s="147">
        <v>4</v>
      </c>
      <c r="J8535" s="147">
        <v>1195119</v>
      </c>
    </row>
    <row r="8536" spans="1:10" x14ac:dyDescent="0.2">
      <c r="A8536" s="147">
        <v>4</v>
      </c>
      <c r="B8536" s="149" t="s">
        <v>23453</v>
      </c>
      <c r="C8536" s="147" t="s">
        <v>2277</v>
      </c>
      <c r="D8536" s="147" t="s">
        <v>23454</v>
      </c>
      <c r="E8536" s="147" t="s">
        <v>2246</v>
      </c>
      <c r="G8536" s="147">
        <v>0</v>
      </c>
      <c r="I8536" s="147">
        <v>4</v>
      </c>
      <c r="J8536" s="147">
        <v>1195162</v>
      </c>
    </row>
    <row r="8537" spans="1:10" x14ac:dyDescent="0.2">
      <c r="A8537" s="147">
        <v>4</v>
      </c>
      <c r="B8537" s="149" t="s">
        <v>23453</v>
      </c>
      <c r="C8537" s="147" t="s">
        <v>2277</v>
      </c>
      <c r="D8537" s="147" t="s">
        <v>23410</v>
      </c>
      <c r="E8537" s="147" t="s">
        <v>2246</v>
      </c>
      <c r="G8537" s="147">
        <v>0</v>
      </c>
      <c r="I8537" s="147">
        <v>4</v>
      </c>
      <c r="J8537" s="147">
        <v>1195161</v>
      </c>
    </row>
    <row r="8538" spans="1:10" x14ac:dyDescent="0.2">
      <c r="A8538" s="147">
        <v>3</v>
      </c>
      <c r="B8538" s="149" t="s">
        <v>23451</v>
      </c>
      <c r="C8538" s="147" t="s">
        <v>2242</v>
      </c>
      <c r="D8538" s="147" t="s">
        <v>23452</v>
      </c>
      <c r="E8538" s="147" t="s">
        <v>2246</v>
      </c>
      <c r="G8538" s="147">
        <v>0</v>
      </c>
      <c r="I8538" s="147">
        <v>3</v>
      </c>
      <c r="J8538" s="147">
        <v>2571891</v>
      </c>
    </row>
    <row r="8539" spans="1:10" x14ac:dyDescent="0.2">
      <c r="A8539" s="147">
        <v>3</v>
      </c>
      <c r="B8539" s="149" t="s">
        <v>23451</v>
      </c>
      <c r="C8539" s="147" t="s">
        <v>2446</v>
      </c>
      <c r="D8539" s="147" t="s">
        <v>23450</v>
      </c>
      <c r="E8539" s="147" t="s">
        <v>2246</v>
      </c>
      <c r="G8539" s="147">
        <v>0</v>
      </c>
      <c r="I8539" s="147">
        <v>3</v>
      </c>
      <c r="J8539" s="147">
        <v>1195057</v>
      </c>
    </row>
    <row r="8540" spans="1:10" x14ac:dyDescent="0.2">
      <c r="A8540" s="147">
        <v>4</v>
      </c>
      <c r="B8540" s="149" t="s">
        <v>23447</v>
      </c>
      <c r="C8540" s="147" t="s">
        <v>2242</v>
      </c>
      <c r="D8540" s="147" t="s">
        <v>23449</v>
      </c>
      <c r="E8540" s="147" t="s">
        <v>2240</v>
      </c>
      <c r="G8540" s="147">
        <v>0</v>
      </c>
      <c r="I8540" s="147">
        <v>4</v>
      </c>
      <c r="J8540" s="147">
        <v>2571970</v>
      </c>
    </row>
    <row r="8541" spans="1:10" x14ac:dyDescent="0.2">
      <c r="A8541" s="147">
        <v>4</v>
      </c>
      <c r="B8541" s="149" t="s">
        <v>23447</v>
      </c>
      <c r="C8541" s="147" t="s">
        <v>2261</v>
      </c>
      <c r="D8541" s="147" t="s">
        <v>23448</v>
      </c>
      <c r="E8541" s="147" t="s">
        <v>2246</v>
      </c>
      <c r="G8541" s="147">
        <v>0</v>
      </c>
      <c r="I8541" s="147">
        <v>4</v>
      </c>
      <c r="J8541" s="147">
        <v>1195197</v>
      </c>
    </row>
    <row r="8542" spans="1:10" x14ac:dyDescent="0.2">
      <c r="A8542" s="147">
        <v>4</v>
      </c>
      <c r="B8542" s="149" t="s">
        <v>23447</v>
      </c>
      <c r="C8542" s="147" t="s">
        <v>2446</v>
      </c>
      <c r="D8542" s="147" t="s">
        <v>23338</v>
      </c>
      <c r="E8542" s="147" t="s">
        <v>2246</v>
      </c>
      <c r="G8542" s="147">
        <v>0</v>
      </c>
      <c r="I8542" s="147">
        <v>4</v>
      </c>
      <c r="J8542" s="147">
        <v>1195212</v>
      </c>
    </row>
    <row r="8543" spans="1:10" x14ac:dyDescent="0.2">
      <c r="A8543" s="147">
        <v>4</v>
      </c>
      <c r="B8543" s="149" t="s">
        <v>23447</v>
      </c>
      <c r="C8543" s="147" t="s">
        <v>2277</v>
      </c>
      <c r="D8543" s="147" t="s">
        <v>23446</v>
      </c>
      <c r="E8543" s="147" t="s">
        <v>2246</v>
      </c>
      <c r="G8543" s="147">
        <v>0</v>
      </c>
      <c r="I8543" s="147">
        <v>4</v>
      </c>
      <c r="J8543" s="147">
        <v>1195176</v>
      </c>
    </row>
    <row r="8544" spans="1:10" x14ac:dyDescent="0.2">
      <c r="A8544" s="147">
        <v>4</v>
      </c>
      <c r="B8544" s="149" t="s">
        <v>23444</v>
      </c>
      <c r="C8544" s="147" t="s">
        <v>2242</v>
      </c>
      <c r="D8544" s="147" t="s">
        <v>23445</v>
      </c>
      <c r="E8544" s="147" t="s">
        <v>2240</v>
      </c>
      <c r="G8544" s="147">
        <v>0</v>
      </c>
      <c r="I8544" s="147">
        <v>4</v>
      </c>
      <c r="J8544" s="147">
        <v>2571967</v>
      </c>
    </row>
    <row r="8545" spans="1:10" x14ac:dyDescent="0.2">
      <c r="A8545" s="147">
        <v>4</v>
      </c>
      <c r="B8545" s="149" t="s">
        <v>23444</v>
      </c>
      <c r="C8545" s="147" t="s">
        <v>2446</v>
      </c>
      <c r="D8545" s="147" t="s">
        <v>23338</v>
      </c>
      <c r="E8545" s="147" t="s">
        <v>2246</v>
      </c>
      <c r="G8545" s="147">
        <v>0</v>
      </c>
      <c r="I8545" s="147">
        <v>4</v>
      </c>
      <c r="J8545" s="147">
        <v>1195218</v>
      </c>
    </row>
    <row r="8546" spans="1:10" x14ac:dyDescent="0.2">
      <c r="A8546" s="147">
        <v>4</v>
      </c>
      <c r="B8546" s="149" t="s">
        <v>23444</v>
      </c>
      <c r="C8546" s="147" t="s">
        <v>2277</v>
      </c>
      <c r="D8546" s="147" t="s">
        <v>23443</v>
      </c>
      <c r="E8546" s="147" t="s">
        <v>2246</v>
      </c>
      <c r="G8546" s="147">
        <v>0</v>
      </c>
      <c r="I8546" s="147">
        <v>4</v>
      </c>
      <c r="J8546" s="147">
        <v>1195203</v>
      </c>
    </row>
    <row r="8547" spans="1:10" x14ac:dyDescent="0.2">
      <c r="A8547" s="147">
        <v>4</v>
      </c>
      <c r="B8547" s="149" t="s">
        <v>23438</v>
      </c>
      <c r="C8547" s="147" t="s">
        <v>2242</v>
      </c>
      <c r="D8547" s="147" t="s">
        <v>23442</v>
      </c>
      <c r="E8547" s="147" t="s">
        <v>2240</v>
      </c>
      <c r="G8547" s="147">
        <v>0</v>
      </c>
      <c r="I8547" s="147">
        <v>4</v>
      </c>
      <c r="J8547" s="147">
        <v>2571975</v>
      </c>
    </row>
    <row r="8548" spans="1:10" x14ac:dyDescent="0.2">
      <c r="A8548" s="147">
        <v>4</v>
      </c>
      <c r="B8548" s="149" t="s">
        <v>23438</v>
      </c>
      <c r="C8548" s="147" t="s">
        <v>2261</v>
      </c>
      <c r="D8548" s="147" t="s">
        <v>23441</v>
      </c>
      <c r="E8548" s="147" t="s">
        <v>2246</v>
      </c>
      <c r="G8548" s="147">
        <v>0</v>
      </c>
      <c r="I8548" s="147">
        <v>4</v>
      </c>
      <c r="J8548" s="147">
        <v>1195171</v>
      </c>
    </row>
    <row r="8549" spans="1:10" x14ac:dyDescent="0.2">
      <c r="A8549" s="147">
        <v>4</v>
      </c>
      <c r="B8549" s="149" t="s">
        <v>23438</v>
      </c>
      <c r="C8549" s="147" t="s">
        <v>2446</v>
      </c>
      <c r="D8549" s="147" t="s">
        <v>23338</v>
      </c>
      <c r="E8549" s="147" t="s">
        <v>2246</v>
      </c>
      <c r="G8549" s="147">
        <v>0</v>
      </c>
      <c r="I8549" s="147">
        <v>4</v>
      </c>
      <c r="J8549" s="147">
        <v>1195202</v>
      </c>
    </row>
    <row r="8550" spans="1:10" x14ac:dyDescent="0.2">
      <c r="A8550" s="147">
        <v>4</v>
      </c>
      <c r="B8550" s="149" t="s">
        <v>23438</v>
      </c>
      <c r="C8550" s="147" t="s">
        <v>2277</v>
      </c>
      <c r="D8550" s="147" t="s">
        <v>23440</v>
      </c>
      <c r="E8550" s="147" t="s">
        <v>2246</v>
      </c>
      <c r="G8550" s="147">
        <v>0</v>
      </c>
      <c r="I8550" s="147">
        <v>4</v>
      </c>
      <c r="J8550" s="147">
        <v>1195222</v>
      </c>
    </row>
    <row r="8551" spans="1:10" x14ac:dyDescent="0.2">
      <c r="A8551" s="147">
        <v>4</v>
      </c>
      <c r="B8551" s="149" t="s">
        <v>23438</v>
      </c>
      <c r="C8551" s="147" t="s">
        <v>2277</v>
      </c>
      <c r="D8551" s="147" t="s">
        <v>23439</v>
      </c>
      <c r="E8551" s="147" t="s">
        <v>2246</v>
      </c>
      <c r="G8551" s="147">
        <v>0</v>
      </c>
      <c r="I8551" s="147">
        <v>4</v>
      </c>
      <c r="J8551" s="147">
        <v>1195198</v>
      </c>
    </row>
    <row r="8552" spans="1:10" x14ac:dyDescent="0.2">
      <c r="A8552" s="147">
        <v>4</v>
      </c>
      <c r="B8552" s="149" t="s">
        <v>23438</v>
      </c>
      <c r="C8552" s="147" t="s">
        <v>2277</v>
      </c>
      <c r="D8552" s="147" t="s">
        <v>23434</v>
      </c>
      <c r="E8552" s="147" t="s">
        <v>2246</v>
      </c>
      <c r="G8552" s="147">
        <v>0</v>
      </c>
      <c r="I8552" s="147">
        <v>4</v>
      </c>
      <c r="J8552" s="147">
        <v>1195214</v>
      </c>
    </row>
    <row r="8553" spans="1:10" x14ac:dyDescent="0.2">
      <c r="A8553" s="147">
        <v>4</v>
      </c>
      <c r="B8553" s="149" t="s">
        <v>23438</v>
      </c>
      <c r="C8553" s="147" t="s">
        <v>2277</v>
      </c>
      <c r="D8553" s="147" t="s">
        <v>22730</v>
      </c>
      <c r="E8553" s="147" t="s">
        <v>2246</v>
      </c>
      <c r="G8553" s="147">
        <v>0</v>
      </c>
      <c r="I8553" s="147">
        <v>4</v>
      </c>
      <c r="J8553" s="147">
        <v>1195200</v>
      </c>
    </row>
    <row r="8554" spans="1:10" x14ac:dyDescent="0.2">
      <c r="A8554" s="147">
        <v>4</v>
      </c>
      <c r="B8554" s="149" t="s">
        <v>23435</v>
      </c>
      <c r="C8554" s="147" t="s">
        <v>2242</v>
      </c>
      <c r="D8554" s="147" t="s">
        <v>23437</v>
      </c>
      <c r="E8554" s="147" t="s">
        <v>2240</v>
      </c>
      <c r="G8554" s="147">
        <v>0</v>
      </c>
      <c r="I8554" s="147">
        <v>4</v>
      </c>
      <c r="J8554" s="147">
        <v>2571959</v>
      </c>
    </row>
    <row r="8555" spans="1:10" x14ac:dyDescent="0.2">
      <c r="A8555" s="147">
        <v>4</v>
      </c>
      <c r="B8555" s="149" t="s">
        <v>23435</v>
      </c>
      <c r="C8555" s="147" t="s">
        <v>2261</v>
      </c>
      <c r="D8555" s="147" t="s">
        <v>23436</v>
      </c>
      <c r="E8555" s="147" t="s">
        <v>2246</v>
      </c>
      <c r="G8555" s="147">
        <v>0</v>
      </c>
      <c r="I8555" s="147">
        <v>4</v>
      </c>
      <c r="J8555" s="147">
        <v>1195195</v>
      </c>
    </row>
    <row r="8556" spans="1:10" x14ac:dyDescent="0.2">
      <c r="A8556" s="147">
        <v>4</v>
      </c>
      <c r="B8556" s="149" t="s">
        <v>23435</v>
      </c>
      <c r="C8556" s="147" t="s">
        <v>2446</v>
      </c>
      <c r="D8556" s="147" t="s">
        <v>23338</v>
      </c>
      <c r="E8556" s="147" t="s">
        <v>2246</v>
      </c>
      <c r="G8556" s="147">
        <v>0</v>
      </c>
      <c r="I8556" s="147">
        <v>4</v>
      </c>
      <c r="J8556" s="147">
        <v>1195169</v>
      </c>
    </row>
    <row r="8557" spans="1:10" x14ac:dyDescent="0.2">
      <c r="A8557" s="147">
        <v>4</v>
      </c>
      <c r="B8557" s="149" t="s">
        <v>23435</v>
      </c>
      <c r="C8557" s="147" t="s">
        <v>2277</v>
      </c>
      <c r="D8557" s="147" t="s">
        <v>23434</v>
      </c>
      <c r="E8557" s="147" t="s">
        <v>2246</v>
      </c>
      <c r="G8557" s="147">
        <v>0</v>
      </c>
      <c r="I8557" s="147">
        <v>4</v>
      </c>
      <c r="J8557" s="147">
        <v>1195175</v>
      </c>
    </row>
    <row r="8558" spans="1:10" x14ac:dyDescent="0.2">
      <c r="A8558" s="147">
        <v>4</v>
      </c>
      <c r="B8558" s="149" t="s">
        <v>23430</v>
      </c>
      <c r="C8558" s="147" t="s">
        <v>2242</v>
      </c>
      <c r="D8558" s="147" t="s">
        <v>23433</v>
      </c>
      <c r="E8558" s="147" t="s">
        <v>2240</v>
      </c>
      <c r="G8558" s="147">
        <v>0</v>
      </c>
      <c r="I8558" s="147">
        <v>4</v>
      </c>
      <c r="J8558" s="147">
        <v>2571969</v>
      </c>
    </row>
    <row r="8559" spans="1:10" x14ac:dyDescent="0.2">
      <c r="A8559" s="147">
        <v>4</v>
      </c>
      <c r="B8559" s="149" t="s">
        <v>23430</v>
      </c>
      <c r="C8559" s="147" t="s">
        <v>2261</v>
      </c>
      <c r="D8559" s="147" t="s">
        <v>23432</v>
      </c>
      <c r="E8559" s="147" t="s">
        <v>2246</v>
      </c>
      <c r="G8559" s="147">
        <v>0</v>
      </c>
      <c r="I8559" s="147">
        <v>4</v>
      </c>
      <c r="J8559" s="147">
        <v>1195209</v>
      </c>
    </row>
    <row r="8560" spans="1:10" x14ac:dyDescent="0.2">
      <c r="A8560" s="147">
        <v>4</v>
      </c>
      <c r="B8560" s="149" t="s">
        <v>23430</v>
      </c>
      <c r="C8560" s="147" t="s">
        <v>2261</v>
      </c>
      <c r="D8560" s="147" t="s">
        <v>22053</v>
      </c>
      <c r="E8560" s="147" t="s">
        <v>2246</v>
      </c>
      <c r="G8560" s="147">
        <v>0</v>
      </c>
      <c r="I8560" s="147">
        <v>4</v>
      </c>
      <c r="J8560" s="147">
        <v>1195211</v>
      </c>
    </row>
    <row r="8561" spans="1:10" x14ac:dyDescent="0.2">
      <c r="A8561" s="147">
        <v>4</v>
      </c>
      <c r="B8561" s="149" t="s">
        <v>23430</v>
      </c>
      <c r="C8561" s="147" t="s">
        <v>2261</v>
      </c>
      <c r="D8561" s="147" t="s">
        <v>23431</v>
      </c>
      <c r="E8561" s="147" t="s">
        <v>2246</v>
      </c>
      <c r="G8561" s="147">
        <v>0</v>
      </c>
      <c r="I8561" s="147">
        <v>4</v>
      </c>
      <c r="J8561" s="147">
        <v>1195216</v>
      </c>
    </row>
    <row r="8562" spans="1:10" x14ac:dyDescent="0.2">
      <c r="A8562" s="147">
        <v>4</v>
      </c>
      <c r="B8562" s="149" t="s">
        <v>23430</v>
      </c>
      <c r="C8562" s="147" t="s">
        <v>2446</v>
      </c>
      <c r="D8562" s="147" t="s">
        <v>23338</v>
      </c>
      <c r="E8562" s="147" t="s">
        <v>2246</v>
      </c>
      <c r="G8562" s="147">
        <v>0</v>
      </c>
      <c r="I8562" s="147">
        <v>4</v>
      </c>
      <c r="J8562" s="147">
        <v>1195201</v>
      </c>
    </row>
    <row r="8563" spans="1:10" x14ac:dyDescent="0.2">
      <c r="A8563" s="147">
        <v>4</v>
      </c>
      <c r="B8563" s="149" t="s">
        <v>23430</v>
      </c>
      <c r="C8563" s="147" t="s">
        <v>2277</v>
      </c>
      <c r="D8563" s="147" t="s">
        <v>23429</v>
      </c>
      <c r="E8563" s="147" t="s">
        <v>2246</v>
      </c>
      <c r="G8563" s="147">
        <v>0</v>
      </c>
      <c r="I8563" s="147">
        <v>4</v>
      </c>
      <c r="J8563" s="147">
        <v>1195194</v>
      </c>
    </row>
    <row r="8564" spans="1:10" x14ac:dyDescent="0.2">
      <c r="A8564" s="147">
        <v>4</v>
      </c>
      <c r="B8564" s="149" t="s">
        <v>23428</v>
      </c>
      <c r="C8564" s="147" t="s">
        <v>2242</v>
      </c>
      <c r="D8564" s="147" t="s">
        <v>23427</v>
      </c>
      <c r="E8564" s="147" t="s">
        <v>2240</v>
      </c>
      <c r="G8564" s="147">
        <v>0</v>
      </c>
      <c r="I8564" s="147">
        <v>4</v>
      </c>
      <c r="J8564" s="147">
        <v>2571964</v>
      </c>
    </row>
    <row r="8565" spans="1:10" x14ac:dyDescent="0.2">
      <c r="A8565" s="147">
        <v>4</v>
      </c>
      <c r="B8565" s="149" t="s">
        <v>23426</v>
      </c>
      <c r="C8565" s="147" t="s">
        <v>2242</v>
      </c>
      <c r="D8565" s="147" t="s">
        <v>23425</v>
      </c>
      <c r="E8565" s="147" t="s">
        <v>2240</v>
      </c>
      <c r="G8565" s="147">
        <v>0</v>
      </c>
      <c r="I8565" s="147">
        <v>4</v>
      </c>
      <c r="J8565" s="147">
        <v>2571966</v>
      </c>
    </row>
    <row r="8566" spans="1:10" x14ac:dyDescent="0.2">
      <c r="A8566" s="147">
        <v>4</v>
      </c>
      <c r="B8566" s="149" t="s">
        <v>23424</v>
      </c>
      <c r="C8566" s="147" t="s">
        <v>2242</v>
      </c>
      <c r="D8566" s="147" t="s">
        <v>23423</v>
      </c>
      <c r="E8566" s="147" t="s">
        <v>2246</v>
      </c>
      <c r="G8566" s="147">
        <v>0</v>
      </c>
      <c r="I8566" s="147">
        <v>4</v>
      </c>
      <c r="J8566" s="147">
        <v>2571955</v>
      </c>
    </row>
    <row r="8567" spans="1:10" x14ac:dyDescent="0.2">
      <c r="A8567" s="147">
        <v>5</v>
      </c>
      <c r="B8567" s="149" t="s">
        <v>23422</v>
      </c>
      <c r="C8567" s="147" t="s">
        <v>2242</v>
      </c>
      <c r="D8567" s="147" t="s">
        <v>23421</v>
      </c>
      <c r="E8567" s="147" t="s">
        <v>2246</v>
      </c>
      <c r="G8567" s="147">
        <v>0</v>
      </c>
      <c r="I8567" s="147">
        <v>5</v>
      </c>
      <c r="J8567" s="147">
        <v>2571989</v>
      </c>
    </row>
    <row r="8568" spans="1:10" x14ac:dyDescent="0.2">
      <c r="A8568" s="147">
        <v>6</v>
      </c>
      <c r="B8568" s="149" t="s">
        <v>23420</v>
      </c>
      <c r="C8568" s="147" t="s">
        <v>2242</v>
      </c>
      <c r="D8568" s="147" t="s">
        <v>23419</v>
      </c>
      <c r="E8568" s="147" t="s">
        <v>2240</v>
      </c>
      <c r="G8568" s="147">
        <v>0</v>
      </c>
      <c r="I8568" s="147">
        <v>6</v>
      </c>
      <c r="J8568" s="147">
        <v>2571991</v>
      </c>
    </row>
    <row r="8569" spans="1:10" x14ac:dyDescent="0.2">
      <c r="A8569" s="147">
        <v>6</v>
      </c>
      <c r="B8569" s="149" t="s">
        <v>23418</v>
      </c>
      <c r="C8569" s="147" t="s">
        <v>2242</v>
      </c>
      <c r="D8569" s="147" t="s">
        <v>23417</v>
      </c>
      <c r="E8569" s="147" t="s">
        <v>2240</v>
      </c>
      <c r="G8569" s="147">
        <v>0</v>
      </c>
      <c r="I8569" s="147">
        <v>5</v>
      </c>
      <c r="J8569" s="147">
        <v>2571990</v>
      </c>
    </row>
    <row r="8570" spans="1:10" x14ac:dyDescent="0.2">
      <c r="A8570" s="147">
        <v>6</v>
      </c>
      <c r="B8570" s="149" t="s">
        <v>23416</v>
      </c>
      <c r="C8570" s="147" t="s">
        <v>2242</v>
      </c>
      <c r="D8570" s="147" t="s">
        <v>23415</v>
      </c>
      <c r="E8570" s="147" t="s">
        <v>2240</v>
      </c>
      <c r="G8570" s="147">
        <v>0</v>
      </c>
      <c r="I8570" s="147">
        <v>5</v>
      </c>
      <c r="J8570" s="147">
        <v>2571987</v>
      </c>
    </row>
    <row r="8571" spans="1:10" x14ac:dyDescent="0.2">
      <c r="A8571" s="147">
        <v>4</v>
      </c>
      <c r="B8571" s="149" t="s">
        <v>23411</v>
      </c>
      <c r="C8571" s="147" t="s">
        <v>2242</v>
      </c>
      <c r="D8571" s="147" t="s">
        <v>23414</v>
      </c>
      <c r="E8571" s="147" t="s">
        <v>2246</v>
      </c>
      <c r="G8571" s="147">
        <v>0</v>
      </c>
      <c r="I8571" s="147">
        <v>4</v>
      </c>
      <c r="J8571" s="147">
        <v>2571956</v>
      </c>
    </row>
    <row r="8572" spans="1:10" x14ac:dyDescent="0.2">
      <c r="A8572" s="147">
        <v>4</v>
      </c>
      <c r="B8572" s="149" t="s">
        <v>23411</v>
      </c>
      <c r="C8572" s="147" t="s">
        <v>2277</v>
      </c>
      <c r="D8572" s="147" t="s">
        <v>23413</v>
      </c>
      <c r="E8572" s="147" t="s">
        <v>2246</v>
      </c>
      <c r="G8572" s="147">
        <v>0</v>
      </c>
      <c r="I8572" s="147">
        <v>4</v>
      </c>
      <c r="J8572" s="147">
        <v>1195188</v>
      </c>
    </row>
    <row r="8573" spans="1:10" x14ac:dyDescent="0.2">
      <c r="A8573" s="147">
        <v>4</v>
      </c>
      <c r="B8573" s="149" t="s">
        <v>23411</v>
      </c>
      <c r="C8573" s="147" t="s">
        <v>2277</v>
      </c>
      <c r="D8573" s="147" t="s">
        <v>23412</v>
      </c>
      <c r="E8573" s="147" t="s">
        <v>2246</v>
      </c>
      <c r="G8573" s="147">
        <v>0</v>
      </c>
      <c r="I8573" s="147">
        <v>4</v>
      </c>
      <c r="J8573" s="147">
        <v>1195168</v>
      </c>
    </row>
    <row r="8574" spans="1:10" x14ac:dyDescent="0.2">
      <c r="A8574" s="147">
        <v>4</v>
      </c>
      <c r="B8574" s="149" t="s">
        <v>23411</v>
      </c>
      <c r="C8574" s="147" t="s">
        <v>2277</v>
      </c>
      <c r="D8574" s="147" t="s">
        <v>23410</v>
      </c>
      <c r="E8574" s="147" t="s">
        <v>2246</v>
      </c>
      <c r="G8574" s="147">
        <v>0</v>
      </c>
      <c r="I8574" s="147">
        <v>4</v>
      </c>
      <c r="J8574" s="147">
        <v>1195219</v>
      </c>
    </row>
    <row r="8575" spans="1:10" x14ac:dyDescent="0.2">
      <c r="A8575" s="147">
        <v>5</v>
      </c>
      <c r="B8575" s="149" t="s">
        <v>23409</v>
      </c>
      <c r="C8575" s="147" t="s">
        <v>2242</v>
      </c>
      <c r="D8575" s="147" t="s">
        <v>23408</v>
      </c>
      <c r="E8575" s="147" t="s">
        <v>2246</v>
      </c>
      <c r="G8575" s="147">
        <v>0</v>
      </c>
      <c r="I8575" s="147">
        <v>5</v>
      </c>
      <c r="J8575" s="147">
        <v>2571998</v>
      </c>
    </row>
    <row r="8576" spans="1:10" x14ac:dyDescent="0.2">
      <c r="A8576" s="147">
        <v>6</v>
      </c>
      <c r="B8576" s="149" t="s">
        <v>23407</v>
      </c>
      <c r="C8576" s="147" t="s">
        <v>2242</v>
      </c>
      <c r="D8576" s="147" t="s">
        <v>23406</v>
      </c>
      <c r="E8576" s="147" t="s">
        <v>2240</v>
      </c>
      <c r="G8576" s="147">
        <v>0</v>
      </c>
      <c r="I8576" s="147">
        <v>6</v>
      </c>
      <c r="J8576" s="147">
        <v>2572004</v>
      </c>
    </row>
    <row r="8577" spans="1:10" x14ac:dyDescent="0.2">
      <c r="A8577" s="147">
        <v>6</v>
      </c>
      <c r="B8577" s="149" t="s">
        <v>23404</v>
      </c>
      <c r="C8577" s="147" t="s">
        <v>2242</v>
      </c>
      <c r="D8577" s="147" t="s">
        <v>23405</v>
      </c>
      <c r="E8577" s="147" t="s">
        <v>2240</v>
      </c>
      <c r="G8577" s="147">
        <v>0</v>
      </c>
      <c r="I8577" s="147">
        <v>5</v>
      </c>
      <c r="J8577" s="147">
        <v>2571994</v>
      </c>
    </row>
    <row r="8578" spans="1:10" x14ac:dyDescent="0.2">
      <c r="A8578" s="147">
        <v>6</v>
      </c>
      <c r="B8578" s="149" t="s">
        <v>23404</v>
      </c>
      <c r="C8578" s="147" t="s">
        <v>2294</v>
      </c>
      <c r="D8578" s="147" t="s">
        <v>22028</v>
      </c>
      <c r="E8578" s="147" t="s">
        <v>2246</v>
      </c>
      <c r="F8578" s="147" t="s">
        <v>2259</v>
      </c>
      <c r="G8578" s="147">
        <v>1</v>
      </c>
      <c r="H8578" s="148">
        <v>41204</v>
      </c>
      <c r="I8578" s="147">
        <v>5</v>
      </c>
      <c r="J8578" s="147">
        <v>1195237</v>
      </c>
    </row>
    <row r="8579" spans="1:10" x14ac:dyDescent="0.2">
      <c r="A8579" s="147">
        <v>6</v>
      </c>
      <c r="B8579" s="149" t="s">
        <v>23403</v>
      </c>
      <c r="C8579" s="147" t="s">
        <v>2242</v>
      </c>
      <c r="D8579" s="147" t="s">
        <v>23402</v>
      </c>
      <c r="E8579" s="147" t="s">
        <v>2240</v>
      </c>
      <c r="G8579" s="147">
        <v>0</v>
      </c>
      <c r="I8579" s="147">
        <v>5</v>
      </c>
      <c r="J8579" s="147">
        <v>2571996</v>
      </c>
    </row>
    <row r="8580" spans="1:10" x14ac:dyDescent="0.2">
      <c r="A8580" s="147">
        <v>3</v>
      </c>
      <c r="B8580" s="149" t="s">
        <v>23401</v>
      </c>
      <c r="C8580" s="147" t="s">
        <v>2242</v>
      </c>
      <c r="D8580" s="147" t="s">
        <v>23400</v>
      </c>
      <c r="E8580" s="147" t="s">
        <v>2246</v>
      </c>
      <c r="G8580" s="147">
        <v>0</v>
      </c>
      <c r="I8580" s="147">
        <v>3</v>
      </c>
      <c r="J8580" s="147">
        <v>2571892</v>
      </c>
    </row>
    <row r="8581" spans="1:10" x14ac:dyDescent="0.2">
      <c r="A8581" s="147">
        <v>4</v>
      </c>
      <c r="B8581" s="149" t="s">
        <v>23396</v>
      </c>
      <c r="C8581" s="147" t="s">
        <v>2242</v>
      </c>
      <c r="D8581" s="147" t="s">
        <v>23399</v>
      </c>
      <c r="E8581" s="147" t="s">
        <v>2246</v>
      </c>
      <c r="G8581" s="147">
        <v>0</v>
      </c>
      <c r="I8581" s="147">
        <v>4</v>
      </c>
      <c r="J8581" s="147">
        <v>2572009</v>
      </c>
    </row>
    <row r="8582" spans="1:10" x14ac:dyDescent="0.2">
      <c r="A8582" s="147">
        <v>4</v>
      </c>
      <c r="B8582" s="149" t="s">
        <v>23396</v>
      </c>
      <c r="C8582" s="147" t="s">
        <v>2446</v>
      </c>
      <c r="D8582" s="147" t="s">
        <v>23338</v>
      </c>
      <c r="E8582" s="147" t="s">
        <v>2246</v>
      </c>
      <c r="G8582" s="147">
        <v>0</v>
      </c>
      <c r="I8582" s="147">
        <v>4</v>
      </c>
      <c r="J8582" s="147">
        <v>1195282</v>
      </c>
    </row>
    <row r="8583" spans="1:10" x14ac:dyDescent="0.2">
      <c r="A8583" s="147">
        <v>4</v>
      </c>
      <c r="B8583" s="149" t="s">
        <v>23396</v>
      </c>
      <c r="C8583" s="147" t="s">
        <v>2277</v>
      </c>
      <c r="D8583" s="147" t="s">
        <v>23398</v>
      </c>
      <c r="E8583" s="147" t="s">
        <v>2246</v>
      </c>
      <c r="G8583" s="147">
        <v>0</v>
      </c>
      <c r="I8583" s="147">
        <v>4</v>
      </c>
      <c r="J8583" s="147">
        <v>1195249</v>
      </c>
    </row>
    <row r="8584" spans="1:10" x14ac:dyDescent="0.2">
      <c r="A8584" s="147">
        <v>4</v>
      </c>
      <c r="B8584" s="149" t="s">
        <v>23396</v>
      </c>
      <c r="C8584" s="147" t="s">
        <v>2277</v>
      </c>
      <c r="D8584" s="147" t="s">
        <v>23397</v>
      </c>
      <c r="E8584" s="147" t="s">
        <v>2246</v>
      </c>
      <c r="G8584" s="147">
        <v>0</v>
      </c>
      <c r="I8584" s="147">
        <v>4</v>
      </c>
      <c r="J8584" s="147">
        <v>1195257</v>
      </c>
    </row>
    <row r="8585" spans="1:10" x14ac:dyDescent="0.2">
      <c r="A8585" s="147">
        <v>4</v>
      </c>
      <c r="B8585" s="149" t="s">
        <v>23396</v>
      </c>
      <c r="C8585" s="147" t="s">
        <v>2277</v>
      </c>
      <c r="D8585" s="147" t="s">
        <v>23395</v>
      </c>
      <c r="E8585" s="147" t="s">
        <v>2246</v>
      </c>
      <c r="G8585" s="147">
        <v>0</v>
      </c>
      <c r="I8585" s="147">
        <v>4</v>
      </c>
      <c r="J8585" s="147">
        <v>1195280</v>
      </c>
    </row>
    <row r="8586" spans="1:10" x14ac:dyDescent="0.2">
      <c r="A8586" s="147">
        <v>5</v>
      </c>
      <c r="B8586" s="149" t="s">
        <v>23394</v>
      </c>
      <c r="C8586" s="147" t="s">
        <v>2242</v>
      </c>
      <c r="D8586" s="147" t="s">
        <v>23393</v>
      </c>
      <c r="E8586" s="147" t="s">
        <v>2246</v>
      </c>
      <c r="G8586" s="147">
        <v>0</v>
      </c>
      <c r="I8586" s="147">
        <v>5</v>
      </c>
      <c r="J8586" s="147">
        <v>2572026</v>
      </c>
    </row>
    <row r="8587" spans="1:10" x14ac:dyDescent="0.2">
      <c r="A8587" s="147">
        <v>6</v>
      </c>
      <c r="B8587" s="149" t="s">
        <v>23392</v>
      </c>
      <c r="C8587" s="147" t="s">
        <v>2242</v>
      </c>
      <c r="D8587" s="147" t="s">
        <v>23391</v>
      </c>
      <c r="E8587" s="147" t="s">
        <v>2240</v>
      </c>
      <c r="G8587" s="147">
        <v>0</v>
      </c>
      <c r="I8587" s="147">
        <v>6</v>
      </c>
      <c r="J8587" s="147">
        <v>2572039</v>
      </c>
    </row>
    <row r="8588" spans="1:10" x14ac:dyDescent="0.2">
      <c r="A8588" s="147">
        <v>6</v>
      </c>
      <c r="B8588" s="149" t="s">
        <v>23390</v>
      </c>
      <c r="C8588" s="147" t="s">
        <v>2242</v>
      </c>
      <c r="D8588" s="147" t="s">
        <v>23389</v>
      </c>
      <c r="E8588" s="147" t="s">
        <v>2240</v>
      </c>
      <c r="G8588" s="147">
        <v>0</v>
      </c>
      <c r="I8588" s="147">
        <v>5</v>
      </c>
      <c r="J8588" s="147">
        <v>2572038</v>
      </c>
    </row>
    <row r="8589" spans="1:10" x14ac:dyDescent="0.2">
      <c r="A8589" s="147">
        <v>6</v>
      </c>
      <c r="B8589" s="149" t="s">
        <v>23388</v>
      </c>
      <c r="C8589" s="147" t="s">
        <v>2242</v>
      </c>
      <c r="D8589" s="147" t="s">
        <v>23387</v>
      </c>
      <c r="E8589" s="147" t="s">
        <v>2240</v>
      </c>
      <c r="G8589" s="147">
        <v>0</v>
      </c>
      <c r="I8589" s="147">
        <v>5</v>
      </c>
      <c r="J8589" s="147">
        <v>2572023</v>
      </c>
    </row>
    <row r="8590" spans="1:10" x14ac:dyDescent="0.2">
      <c r="A8590" s="147">
        <v>6</v>
      </c>
      <c r="B8590" s="149" t="s">
        <v>23386</v>
      </c>
      <c r="C8590" s="147" t="s">
        <v>2242</v>
      </c>
      <c r="D8590" s="147" t="s">
        <v>23385</v>
      </c>
      <c r="E8590" s="147" t="s">
        <v>2240</v>
      </c>
      <c r="G8590" s="147">
        <v>0</v>
      </c>
      <c r="I8590" s="147">
        <v>5</v>
      </c>
      <c r="J8590" s="147">
        <v>2572027</v>
      </c>
    </row>
    <row r="8591" spans="1:10" x14ac:dyDescent="0.2">
      <c r="A8591" s="147">
        <v>6</v>
      </c>
      <c r="B8591" s="149" t="s">
        <v>23384</v>
      </c>
      <c r="C8591" s="147" t="s">
        <v>2242</v>
      </c>
      <c r="D8591" s="147" t="s">
        <v>23383</v>
      </c>
      <c r="E8591" s="147" t="s">
        <v>2240</v>
      </c>
      <c r="G8591" s="147">
        <v>0</v>
      </c>
      <c r="I8591" s="147">
        <v>5</v>
      </c>
      <c r="J8591" s="147">
        <v>2572025</v>
      </c>
    </row>
    <row r="8592" spans="1:10" x14ac:dyDescent="0.2">
      <c r="A8592" s="147">
        <v>6</v>
      </c>
      <c r="B8592" s="149" t="s">
        <v>23382</v>
      </c>
      <c r="C8592" s="147" t="s">
        <v>2242</v>
      </c>
      <c r="D8592" s="147" t="s">
        <v>23381</v>
      </c>
      <c r="E8592" s="147" t="s">
        <v>2240</v>
      </c>
      <c r="G8592" s="147">
        <v>0</v>
      </c>
      <c r="I8592" s="147">
        <v>5</v>
      </c>
      <c r="J8592" s="147">
        <v>2572033</v>
      </c>
    </row>
    <row r="8593" spans="1:10" x14ac:dyDescent="0.2">
      <c r="A8593" s="147">
        <v>4</v>
      </c>
      <c r="B8593" s="149" t="s">
        <v>23376</v>
      </c>
      <c r="C8593" s="147" t="s">
        <v>2242</v>
      </c>
      <c r="D8593" s="147" t="s">
        <v>23380</v>
      </c>
      <c r="E8593" s="147" t="s">
        <v>2240</v>
      </c>
      <c r="G8593" s="147">
        <v>0</v>
      </c>
      <c r="I8593" s="147">
        <v>4</v>
      </c>
      <c r="J8593" s="147">
        <v>2572018</v>
      </c>
    </row>
    <row r="8594" spans="1:10" x14ac:dyDescent="0.2">
      <c r="A8594" s="147">
        <v>4</v>
      </c>
      <c r="B8594" s="149" t="s">
        <v>23376</v>
      </c>
      <c r="C8594" s="147" t="s">
        <v>2277</v>
      </c>
      <c r="D8594" s="147" t="s">
        <v>23379</v>
      </c>
      <c r="E8594" s="147" t="s">
        <v>2246</v>
      </c>
      <c r="G8594" s="147">
        <v>0</v>
      </c>
      <c r="I8594" s="147">
        <v>4</v>
      </c>
      <c r="J8594" s="147">
        <v>1195241</v>
      </c>
    </row>
    <row r="8595" spans="1:10" x14ac:dyDescent="0.2">
      <c r="A8595" s="147">
        <v>4</v>
      </c>
      <c r="B8595" s="149" t="s">
        <v>23376</v>
      </c>
      <c r="C8595" s="147" t="s">
        <v>2277</v>
      </c>
      <c r="D8595" s="147" t="s">
        <v>23369</v>
      </c>
      <c r="E8595" s="147" t="s">
        <v>2246</v>
      </c>
      <c r="G8595" s="147">
        <v>0</v>
      </c>
      <c r="I8595" s="147">
        <v>4</v>
      </c>
      <c r="J8595" s="147">
        <v>1195243</v>
      </c>
    </row>
    <row r="8596" spans="1:10" x14ac:dyDescent="0.2">
      <c r="A8596" s="147">
        <v>4</v>
      </c>
      <c r="B8596" s="149" t="s">
        <v>23376</v>
      </c>
      <c r="C8596" s="147" t="s">
        <v>2277</v>
      </c>
      <c r="D8596" s="147" t="s">
        <v>23378</v>
      </c>
      <c r="E8596" s="147" t="s">
        <v>2246</v>
      </c>
      <c r="G8596" s="147">
        <v>0</v>
      </c>
      <c r="I8596" s="147">
        <v>4</v>
      </c>
      <c r="J8596" s="147">
        <v>1195246</v>
      </c>
    </row>
    <row r="8597" spans="1:10" x14ac:dyDescent="0.2">
      <c r="A8597" s="147">
        <v>4</v>
      </c>
      <c r="B8597" s="149" t="s">
        <v>23376</v>
      </c>
      <c r="C8597" s="147" t="s">
        <v>2277</v>
      </c>
      <c r="D8597" s="147" t="s">
        <v>23377</v>
      </c>
      <c r="E8597" s="147" t="s">
        <v>2246</v>
      </c>
      <c r="G8597" s="147">
        <v>0</v>
      </c>
      <c r="I8597" s="147">
        <v>4</v>
      </c>
      <c r="J8597" s="147">
        <v>1195275</v>
      </c>
    </row>
    <row r="8598" spans="1:10" x14ac:dyDescent="0.2">
      <c r="A8598" s="147">
        <v>4</v>
      </c>
      <c r="B8598" s="149" t="s">
        <v>23376</v>
      </c>
      <c r="C8598" s="147" t="s">
        <v>2277</v>
      </c>
      <c r="D8598" s="147" t="s">
        <v>23366</v>
      </c>
      <c r="E8598" s="147" t="s">
        <v>2246</v>
      </c>
      <c r="G8598" s="147">
        <v>0</v>
      </c>
      <c r="I8598" s="147">
        <v>4</v>
      </c>
      <c r="J8598" s="147">
        <v>1195274</v>
      </c>
    </row>
    <row r="8599" spans="1:10" x14ac:dyDescent="0.2">
      <c r="A8599" s="147">
        <v>4</v>
      </c>
      <c r="B8599" s="149" t="s">
        <v>23374</v>
      </c>
      <c r="C8599" s="147" t="s">
        <v>2242</v>
      </c>
      <c r="D8599" s="147" t="s">
        <v>23375</v>
      </c>
      <c r="E8599" s="147" t="s">
        <v>2240</v>
      </c>
      <c r="G8599" s="147">
        <v>0</v>
      </c>
      <c r="I8599" s="147">
        <v>4</v>
      </c>
      <c r="J8599" s="147">
        <v>2572014</v>
      </c>
    </row>
    <row r="8600" spans="1:10" x14ac:dyDescent="0.2">
      <c r="A8600" s="147">
        <v>4</v>
      </c>
      <c r="B8600" s="149" t="s">
        <v>23374</v>
      </c>
      <c r="C8600" s="147" t="s">
        <v>2277</v>
      </c>
      <c r="D8600" s="147" t="s">
        <v>23373</v>
      </c>
      <c r="E8600" s="147" t="s">
        <v>2246</v>
      </c>
      <c r="G8600" s="147">
        <v>0</v>
      </c>
      <c r="I8600" s="147">
        <v>4</v>
      </c>
      <c r="J8600" s="147">
        <v>1195244</v>
      </c>
    </row>
    <row r="8601" spans="1:10" x14ac:dyDescent="0.2">
      <c r="A8601" s="147">
        <v>4</v>
      </c>
      <c r="B8601" s="149" t="s">
        <v>23367</v>
      </c>
      <c r="C8601" s="147" t="s">
        <v>2242</v>
      </c>
      <c r="D8601" s="147" t="s">
        <v>23372</v>
      </c>
      <c r="E8601" s="147" t="s">
        <v>2240</v>
      </c>
      <c r="G8601" s="147">
        <v>0</v>
      </c>
      <c r="I8601" s="147">
        <v>4</v>
      </c>
      <c r="J8601" s="147">
        <v>2572012</v>
      </c>
    </row>
    <row r="8602" spans="1:10" x14ac:dyDescent="0.2">
      <c r="A8602" s="147">
        <v>4</v>
      </c>
      <c r="B8602" s="149" t="s">
        <v>23367</v>
      </c>
      <c r="C8602" s="147" t="s">
        <v>2261</v>
      </c>
      <c r="D8602" s="147" t="s">
        <v>23371</v>
      </c>
      <c r="E8602" s="147" t="s">
        <v>2246</v>
      </c>
      <c r="G8602" s="147">
        <v>0</v>
      </c>
      <c r="I8602" s="147">
        <v>4</v>
      </c>
      <c r="J8602" s="147">
        <v>1195250</v>
      </c>
    </row>
    <row r="8603" spans="1:10" x14ac:dyDescent="0.2">
      <c r="A8603" s="147">
        <v>4</v>
      </c>
      <c r="B8603" s="149" t="s">
        <v>23367</v>
      </c>
      <c r="C8603" s="147" t="s">
        <v>2277</v>
      </c>
      <c r="D8603" s="147" t="s">
        <v>23370</v>
      </c>
      <c r="E8603" s="147" t="s">
        <v>2246</v>
      </c>
      <c r="G8603" s="147">
        <v>0</v>
      </c>
      <c r="I8603" s="147">
        <v>4</v>
      </c>
      <c r="J8603" s="147">
        <v>1195262</v>
      </c>
    </row>
    <row r="8604" spans="1:10" x14ac:dyDescent="0.2">
      <c r="A8604" s="147">
        <v>4</v>
      </c>
      <c r="B8604" s="149" t="s">
        <v>23367</v>
      </c>
      <c r="C8604" s="147" t="s">
        <v>2277</v>
      </c>
      <c r="D8604" s="147" t="s">
        <v>23369</v>
      </c>
      <c r="E8604" s="147" t="s">
        <v>2246</v>
      </c>
      <c r="G8604" s="147">
        <v>0</v>
      </c>
      <c r="I8604" s="147">
        <v>4</v>
      </c>
      <c r="J8604" s="147">
        <v>1195263</v>
      </c>
    </row>
    <row r="8605" spans="1:10" x14ac:dyDescent="0.2">
      <c r="A8605" s="147">
        <v>4</v>
      </c>
      <c r="B8605" s="149" t="s">
        <v>23367</v>
      </c>
      <c r="C8605" s="147" t="s">
        <v>2277</v>
      </c>
      <c r="D8605" s="147" t="s">
        <v>23368</v>
      </c>
      <c r="E8605" s="147" t="s">
        <v>2246</v>
      </c>
      <c r="G8605" s="147">
        <v>0</v>
      </c>
      <c r="I8605" s="147">
        <v>4</v>
      </c>
      <c r="J8605" s="147">
        <v>1195239</v>
      </c>
    </row>
    <row r="8606" spans="1:10" x14ac:dyDescent="0.2">
      <c r="A8606" s="147">
        <v>4</v>
      </c>
      <c r="B8606" s="149" t="s">
        <v>23367</v>
      </c>
      <c r="C8606" s="147" t="s">
        <v>2277</v>
      </c>
      <c r="D8606" s="147" t="s">
        <v>23366</v>
      </c>
      <c r="E8606" s="147" t="s">
        <v>2246</v>
      </c>
      <c r="G8606" s="147">
        <v>0</v>
      </c>
      <c r="I8606" s="147">
        <v>4</v>
      </c>
      <c r="J8606" s="147">
        <v>1195259</v>
      </c>
    </row>
    <row r="8607" spans="1:10" x14ac:dyDescent="0.2">
      <c r="A8607" s="147">
        <v>4</v>
      </c>
      <c r="B8607" s="149" t="s">
        <v>23365</v>
      </c>
      <c r="C8607" s="147" t="s">
        <v>2242</v>
      </c>
      <c r="D8607" s="147" t="s">
        <v>23364</v>
      </c>
      <c r="E8607" s="147" t="s">
        <v>2240</v>
      </c>
      <c r="G8607" s="147">
        <v>0</v>
      </c>
      <c r="I8607" s="147">
        <v>4</v>
      </c>
      <c r="J8607" s="147">
        <v>2572008</v>
      </c>
    </row>
    <row r="8608" spans="1:10" x14ac:dyDescent="0.2">
      <c r="A8608" s="147">
        <v>3</v>
      </c>
      <c r="B8608" s="149" t="s">
        <v>23363</v>
      </c>
      <c r="C8608" s="147" t="s">
        <v>2242</v>
      </c>
      <c r="D8608" s="147" t="s">
        <v>23362</v>
      </c>
      <c r="E8608" s="147" t="s">
        <v>2246</v>
      </c>
      <c r="G8608" s="147">
        <v>0</v>
      </c>
      <c r="I8608" s="147">
        <v>3</v>
      </c>
      <c r="J8608" s="147">
        <v>2571883</v>
      </c>
    </row>
    <row r="8609" spans="1:10" x14ac:dyDescent="0.2">
      <c r="A8609" s="147">
        <v>4</v>
      </c>
      <c r="B8609" s="149" t="s">
        <v>23354</v>
      </c>
      <c r="C8609" s="147" t="s">
        <v>2242</v>
      </c>
      <c r="D8609" s="147" t="s">
        <v>23361</v>
      </c>
      <c r="E8609" s="147" t="s">
        <v>2246</v>
      </c>
      <c r="G8609" s="147">
        <v>0</v>
      </c>
      <c r="I8609" s="147">
        <v>4</v>
      </c>
      <c r="J8609" s="147">
        <v>2572048</v>
      </c>
    </row>
    <row r="8610" spans="1:10" x14ac:dyDescent="0.2">
      <c r="A8610" s="147">
        <v>4</v>
      </c>
      <c r="B8610" s="149" t="s">
        <v>23354</v>
      </c>
      <c r="C8610" s="147" t="s">
        <v>2261</v>
      </c>
      <c r="D8610" s="147" t="s">
        <v>23360</v>
      </c>
      <c r="E8610" s="147" t="s">
        <v>2246</v>
      </c>
      <c r="G8610" s="147">
        <v>0</v>
      </c>
      <c r="I8610" s="147">
        <v>4</v>
      </c>
      <c r="J8610" s="147">
        <v>1195306</v>
      </c>
    </row>
    <row r="8611" spans="1:10" x14ac:dyDescent="0.2">
      <c r="A8611" s="147">
        <v>4</v>
      </c>
      <c r="B8611" s="149" t="s">
        <v>23354</v>
      </c>
      <c r="C8611" s="147" t="s">
        <v>2277</v>
      </c>
      <c r="D8611" s="147" t="s">
        <v>23359</v>
      </c>
      <c r="E8611" s="147" t="s">
        <v>2246</v>
      </c>
      <c r="G8611" s="147">
        <v>0</v>
      </c>
      <c r="I8611" s="147">
        <v>4</v>
      </c>
      <c r="J8611" s="147">
        <v>1195288</v>
      </c>
    </row>
    <row r="8612" spans="1:10" x14ac:dyDescent="0.2">
      <c r="A8612" s="147">
        <v>4</v>
      </c>
      <c r="B8612" s="149" t="s">
        <v>23354</v>
      </c>
      <c r="C8612" s="147" t="s">
        <v>2277</v>
      </c>
      <c r="D8612" s="147" t="s">
        <v>23358</v>
      </c>
      <c r="E8612" s="147" t="s">
        <v>2246</v>
      </c>
      <c r="G8612" s="147">
        <v>0</v>
      </c>
      <c r="I8612" s="147">
        <v>4</v>
      </c>
      <c r="J8612" s="147">
        <v>1195311</v>
      </c>
    </row>
    <row r="8613" spans="1:10" x14ac:dyDescent="0.2">
      <c r="A8613" s="147">
        <v>4</v>
      </c>
      <c r="B8613" s="149" t="s">
        <v>23354</v>
      </c>
      <c r="C8613" s="147" t="s">
        <v>2277</v>
      </c>
      <c r="D8613" s="147" t="s">
        <v>23357</v>
      </c>
      <c r="E8613" s="147" t="s">
        <v>2246</v>
      </c>
      <c r="G8613" s="147">
        <v>0</v>
      </c>
      <c r="I8613" s="147">
        <v>4</v>
      </c>
      <c r="J8613" s="147">
        <v>1195313</v>
      </c>
    </row>
    <row r="8614" spans="1:10" x14ac:dyDescent="0.2">
      <c r="A8614" s="147">
        <v>4</v>
      </c>
      <c r="B8614" s="149" t="s">
        <v>23354</v>
      </c>
      <c r="C8614" s="147" t="s">
        <v>2277</v>
      </c>
      <c r="D8614" s="147" t="s">
        <v>23356</v>
      </c>
      <c r="E8614" s="147" t="s">
        <v>2246</v>
      </c>
      <c r="G8614" s="147">
        <v>0</v>
      </c>
      <c r="I8614" s="147">
        <v>4</v>
      </c>
      <c r="J8614" s="147">
        <v>1195291</v>
      </c>
    </row>
    <row r="8615" spans="1:10" x14ac:dyDescent="0.2">
      <c r="A8615" s="147">
        <v>4</v>
      </c>
      <c r="B8615" s="149" t="s">
        <v>23354</v>
      </c>
      <c r="C8615" s="147" t="s">
        <v>2277</v>
      </c>
      <c r="D8615" s="147" t="s">
        <v>23355</v>
      </c>
      <c r="E8615" s="147" t="s">
        <v>2246</v>
      </c>
      <c r="G8615" s="147">
        <v>0</v>
      </c>
      <c r="I8615" s="147">
        <v>4</v>
      </c>
      <c r="J8615" s="147">
        <v>1195312</v>
      </c>
    </row>
    <row r="8616" spans="1:10" x14ac:dyDescent="0.2">
      <c r="A8616" s="147">
        <v>4</v>
      </c>
      <c r="B8616" s="149" t="s">
        <v>23354</v>
      </c>
      <c r="C8616" s="147" t="s">
        <v>2277</v>
      </c>
      <c r="D8616" s="147" t="s">
        <v>23353</v>
      </c>
      <c r="E8616" s="147" t="s">
        <v>2246</v>
      </c>
      <c r="G8616" s="147">
        <v>0</v>
      </c>
      <c r="I8616" s="147">
        <v>4</v>
      </c>
      <c r="J8616" s="147">
        <v>1195305</v>
      </c>
    </row>
    <row r="8617" spans="1:10" x14ac:dyDescent="0.2">
      <c r="A8617" s="147">
        <v>5</v>
      </c>
      <c r="B8617" s="149" t="s">
        <v>23352</v>
      </c>
      <c r="C8617" s="147" t="s">
        <v>2242</v>
      </c>
      <c r="D8617" s="147" t="s">
        <v>23351</v>
      </c>
      <c r="E8617" s="147" t="s">
        <v>2246</v>
      </c>
      <c r="G8617" s="147">
        <v>0</v>
      </c>
      <c r="I8617" s="147">
        <v>5</v>
      </c>
      <c r="J8617" s="147">
        <v>2572055</v>
      </c>
    </row>
    <row r="8618" spans="1:10" x14ac:dyDescent="0.2">
      <c r="A8618" s="147">
        <v>6</v>
      </c>
      <c r="B8618" s="149" t="s">
        <v>23350</v>
      </c>
      <c r="C8618" s="147" t="s">
        <v>2242</v>
      </c>
      <c r="D8618" s="147" t="s">
        <v>23349</v>
      </c>
      <c r="E8618" s="147" t="s">
        <v>2240</v>
      </c>
      <c r="G8618" s="147">
        <v>0</v>
      </c>
      <c r="I8618" s="147">
        <v>6</v>
      </c>
      <c r="J8618" s="147">
        <v>2572065</v>
      </c>
    </row>
    <row r="8619" spans="1:10" x14ac:dyDescent="0.2">
      <c r="A8619" s="147">
        <v>6</v>
      </c>
      <c r="B8619" s="149" t="s">
        <v>23348</v>
      </c>
      <c r="C8619" s="147" t="s">
        <v>2242</v>
      </c>
      <c r="D8619" s="147" t="s">
        <v>23347</v>
      </c>
      <c r="E8619" s="147" t="s">
        <v>2240</v>
      </c>
      <c r="G8619" s="147">
        <v>0</v>
      </c>
      <c r="I8619" s="147">
        <v>5</v>
      </c>
      <c r="J8619" s="147">
        <v>2572062</v>
      </c>
    </row>
    <row r="8620" spans="1:10" x14ac:dyDescent="0.2">
      <c r="A8620" s="147">
        <v>6</v>
      </c>
      <c r="B8620" s="149" t="s">
        <v>23346</v>
      </c>
      <c r="C8620" s="147" t="s">
        <v>2242</v>
      </c>
      <c r="D8620" s="147" t="s">
        <v>23345</v>
      </c>
      <c r="E8620" s="147" t="s">
        <v>2240</v>
      </c>
      <c r="G8620" s="147">
        <v>0</v>
      </c>
      <c r="I8620" s="147">
        <v>5</v>
      </c>
      <c r="J8620" s="147">
        <v>2572058</v>
      </c>
    </row>
    <row r="8621" spans="1:10" x14ac:dyDescent="0.2">
      <c r="A8621" s="147">
        <v>4</v>
      </c>
      <c r="B8621" s="149" t="s">
        <v>23343</v>
      </c>
      <c r="C8621" s="147" t="s">
        <v>2242</v>
      </c>
      <c r="D8621" s="147" t="s">
        <v>23344</v>
      </c>
      <c r="E8621" s="147" t="s">
        <v>2240</v>
      </c>
      <c r="G8621" s="147">
        <v>0</v>
      </c>
      <c r="I8621" s="147">
        <v>4</v>
      </c>
      <c r="J8621" s="147">
        <v>2572044</v>
      </c>
    </row>
    <row r="8622" spans="1:10" x14ac:dyDescent="0.2">
      <c r="A8622" s="147">
        <v>4</v>
      </c>
      <c r="B8622" s="149" t="s">
        <v>23343</v>
      </c>
      <c r="C8622" s="147" t="s">
        <v>2446</v>
      </c>
      <c r="D8622" s="147" t="s">
        <v>23338</v>
      </c>
      <c r="E8622" s="147" t="s">
        <v>2246</v>
      </c>
      <c r="G8622" s="147">
        <v>0</v>
      </c>
      <c r="I8622" s="147">
        <v>4</v>
      </c>
      <c r="J8622" s="147">
        <v>1195321</v>
      </c>
    </row>
    <row r="8623" spans="1:10" x14ac:dyDescent="0.2">
      <c r="A8623" s="147">
        <v>4</v>
      </c>
      <c r="B8623" s="149" t="s">
        <v>23343</v>
      </c>
      <c r="C8623" s="147" t="s">
        <v>2277</v>
      </c>
      <c r="D8623" s="147" t="s">
        <v>23342</v>
      </c>
      <c r="E8623" s="147" t="s">
        <v>2246</v>
      </c>
      <c r="G8623" s="147">
        <v>0</v>
      </c>
      <c r="I8623" s="147">
        <v>4</v>
      </c>
      <c r="J8623" s="147">
        <v>1195295</v>
      </c>
    </row>
    <row r="8624" spans="1:10" x14ac:dyDescent="0.2">
      <c r="A8624" s="147">
        <v>4</v>
      </c>
      <c r="B8624" s="149" t="s">
        <v>23337</v>
      </c>
      <c r="C8624" s="147" t="s">
        <v>2242</v>
      </c>
      <c r="D8624" s="147" t="s">
        <v>23341</v>
      </c>
      <c r="E8624" s="147" t="s">
        <v>2246</v>
      </c>
      <c r="G8624" s="147">
        <v>0</v>
      </c>
      <c r="I8624" s="147">
        <v>4</v>
      </c>
      <c r="J8624" s="147">
        <v>2572053</v>
      </c>
    </row>
    <row r="8625" spans="1:10" x14ac:dyDescent="0.2">
      <c r="A8625" s="147">
        <v>4</v>
      </c>
      <c r="B8625" s="149" t="s">
        <v>23337</v>
      </c>
      <c r="C8625" s="147" t="s">
        <v>2261</v>
      </c>
      <c r="D8625" s="147" t="s">
        <v>23340</v>
      </c>
      <c r="E8625" s="147" t="s">
        <v>2246</v>
      </c>
      <c r="G8625" s="147">
        <v>0</v>
      </c>
      <c r="I8625" s="147">
        <v>4</v>
      </c>
      <c r="J8625" s="147">
        <v>1195286</v>
      </c>
    </row>
    <row r="8626" spans="1:10" x14ac:dyDescent="0.2">
      <c r="A8626" s="147">
        <v>4</v>
      </c>
      <c r="B8626" s="149" t="s">
        <v>23337</v>
      </c>
      <c r="C8626" s="147" t="s">
        <v>2261</v>
      </c>
      <c r="D8626" s="147" t="s">
        <v>23339</v>
      </c>
      <c r="E8626" s="147" t="s">
        <v>2246</v>
      </c>
      <c r="G8626" s="147">
        <v>0</v>
      </c>
      <c r="I8626" s="147">
        <v>4</v>
      </c>
      <c r="J8626" s="147">
        <v>1195302</v>
      </c>
    </row>
    <row r="8627" spans="1:10" x14ac:dyDescent="0.2">
      <c r="A8627" s="147">
        <v>4</v>
      </c>
      <c r="B8627" s="149" t="s">
        <v>23337</v>
      </c>
      <c r="C8627" s="147" t="s">
        <v>2446</v>
      </c>
      <c r="D8627" s="147" t="s">
        <v>23338</v>
      </c>
      <c r="E8627" s="147" t="s">
        <v>2246</v>
      </c>
      <c r="G8627" s="147">
        <v>0</v>
      </c>
      <c r="I8627" s="147">
        <v>4</v>
      </c>
      <c r="J8627" s="147">
        <v>1195292</v>
      </c>
    </row>
    <row r="8628" spans="1:10" x14ac:dyDescent="0.2">
      <c r="A8628" s="147">
        <v>4</v>
      </c>
      <c r="B8628" s="149" t="s">
        <v>23337</v>
      </c>
      <c r="C8628" s="147" t="s">
        <v>2277</v>
      </c>
      <c r="D8628" s="147" t="s">
        <v>23336</v>
      </c>
      <c r="E8628" s="147" t="s">
        <v>2246</v>
      </c>
      <c r="G8628" s="147">
        <v>0</v>
      </c>
      <c r="I8628" s="147">
        <v>4</v>
      </c>
      <c r="J8628" s="147">
        <v>1195314</v>
      </c>
    </row>
    <row r="8629" spans="1:10" x14ac:dyDescent="0.2">
      <c r="A8629" s="147">
        <v>5</v>
      </c>
      <c r="B8629" s="149" t="s">
        <v>23335</v>
      </c>
      <c r="C8629" s="147" t="s">
        <v>2242</v>
      </c>
      <c r="D8629" s="147" t="s">
        <v>23334</v>
      </c>
      <c r="E8629" s="147" t="s">
        <v>2246</v>
      </c>
      <c r="G8629" s="147">
        <v>0</v>
      </c>
      <c r="I8629" s="147">
        <v>5</v>
      </c>
      <c r="J8629" s="147">
        <v>2572075</v>
      </c>
    </row>
    <row r="8630" spans="1:10" x14ac:dyDescent="0.2">
      <c r="A8630" s="147">
        <v>6</v>
      </c>
      <c r="B8630" s="149" t="s">
        <v>23333</v>
      </c>
      <c r="C8630" s="147" t="s">
        <v>2242</v>
      </c>
      <c r="D8630" s="147" t="s">
        <v>23332</v>
      </c>
      <c r="E8630" s="147" t="s">
        <v>2240</v>
      </c>
      <c r="G8630" s="147">
        <v>0</v>
      </c>
      <c r="I8630" s="147">
        <v>6</v>
      </c>
      <c r="J8630" s="147">
        <v>2572080</v>
      </c>
    </row>
    <row r="8631" spans="1:10" x14ac:dyDescent="0.2">
      <c r="A8631" s="147">
        <v>6</v>
      </c>
      <c r="B8631" s="149" t="s">
        <v>23331</v>
      </c>
      <c r="C8631" s="147" t="s">
        <v>2242</v>
      </c>
      <c r="D8631" s="147" t="s">
        <v>23330</v>
      </c>
      <c r="E8631" s="147" t="s">
        <v>2240</v>
      </c>
      <c r="F8631" s="147" t="s">
        <v>2259</v>
      </c>
      <c r="G8631" s="147">
        <v>1</v>
      </c>
      <c r="H8631" s="148">
        <v>41204</v>
      </c>
      <c r="I8631" s="147">
        <v>5</v>
      </c>
      <c r="J8631" s="147">
        <v>2572067</v>
      </c>
    </row>
    <row r="8632" spans="1:10" x14ac:dyDescent="0.2">
      <c r="A8632" s="147">
        <v>6</v>
      </c>
      <c r="B8632" s="149" t="s">
        <v>23329</v>
      </c>
      <c r="C8632" s="147" t="s">
        <v>2242</v>
      </c>
      <c r="D8632" s="147" t="s">
        <v>23328</v>
      </c>
      <c r="E8632" s="147" t="s">
        <v>2240</v>
      </c>
      <c r="G8632" s="147">
        <v>0</v>
      </c>
      <c r="I8632" s="147">
        <v>5</v>
      </c>
      <c r="J8632" s="147">
        <v>2572076</v>
      </c>
    </row>
    <row r="8633" spans="1:10" x14ac:dyDescent="0.2">
      <c r="A8633" s="147">
        <v>6</v>
      </c>
      <c r="B8633" s="149" t="s">
        <v>23327</v>
      </c>
      <c r="C8633" s="147" t="s">
        <v>2242</v>
      </c>
      <c r="D8633" s="147" t="s">
        <v>23326</v>
      </c>
      <c r="E8633" s="147" t="s">
        <v>2240</v>
      </c>
      <c r="G8633" s="147">
        <v>0</v>
      </c>
      <c r="I8633" s="147">
        <v>5</v>
      </c>
      <c r="J8633" s="147">
        <v>2572070</v>
      </c>
    </row>
    <row r="8634" spans="1:10" x14ac:dyDescent="0.2">
      <c r="A8634" s="147">
        <v>4</v>
      </c>
      <c r="B8634" s="149" t="s">
        <v>23324</v>
      </c>
      <c r="C8634" s="147" t="s">
        <v>2242</v>
      </c>
      <c r="D8634" s="147" t="s">
        <v>23325</v>
      </c>
      <c r="E8634" s="147" t="s">
        <v>2240</v>
      </c>
      <c r="G8634" s="147">
        <v>0</v>
      </c>
      <c r="I8634" s="147">
        <v>4</v>
      </c>
      <c r="J8634" s="147">
        <v>2572047</v>
      </c>
    </row>
    <row r="8635" spans="1:10" x14ac:dyDescent="0.2">
      <c r="A8635" s="147">
        <v>4</v>
      </c>
      <c r="B8635" s="149" t="s">
        <v>23324</v>
      </c>
      <c r="C8635" s="147" t="s">
        <v>2277</v>
      </c>
      <c r="D8635" s="147" t="s">
        <v>23323</v>
      </c>
      <c r="E8635" s="147" t="s">
        <v>2246</v>
      </c>
      <c r="G8635" s="147">
        <v>0</v>
      </c>
      <c r="I8635" s="147">
        <v>4</v>
      </c>
      <c r="J8635" s="147">
        <v>1195322</v>
      </c>
    </row>
    <row r="8636" spans="1:10" x14ac:dyDescent="0.2">
      <c r="A8636" s="147">
        <v>3</v>
      </c>
      <c r="B8636" s="149" t="s">
        <v>23319</v>
      </c>
      <c r="C8636" s="147" t="s">
        <v>2242</v>
      </c>
      <c r="D8636" s="147" t="s">
        <v>23322</v>
      </c>
      <c r="E8636" s="147" t="s">
        <v>2246</v>
      </c>
      <c r="G8636" s="147">
        <v>0</v>
      </c>
      <c r="I8636" s="147">
        <v>3</v>
      </c>
      <c r="J8636" s="147">
        <v>2571890</v>
      </c>
    </row>
    <row r="8637" spans="1:10" x14ac:dyDescent="0.2">
      <c r="A8637" s="147">
        <v>3</v>
      </c>
      <c r="B8637" s="149" t="s">
        <v>23319</v>
      </c>
      <c r="C8637" s="147" t="s">
        <v>2446</v>
      </c>
      <c r="D8637" s="147" t="s">
        <v>23321</v>
      </c>
      <c r="E8637" s="147" t="s">
        <v>2246</v>
      </c>
      <c r="G8637" s="147">
        <v>0</v>
      </c>
      <c r="I8637" s="147">
        <v>3</v>
      </c>
      <c r="J8637" s="147">
        <v>1195084</v>
      </c>
    </row>
    <row r="8638" spans="1:10" x14ac:dyDescent="0.2">
      <c r="A8638" s="147">
        <v>3</v>
      </c>
      <c r="B8638" s="149" t="s">
        <v>23319</v>
      </c>
      <c r="C8638" s="147" t="s">
        <v>2446</v>
      </c>
      <c r="D8638" s="147" t="s">
        <v>23320</v>
      </c>
      <c r="E8638" s="147" t="s">
        <v>2246</v>
      </c>
      <c r="G8638" s="147">
        <v>0</v>
      </c>
      <c r="I8638" s="147">
        <v>3</v>
      </c>
      <c r="J8638" s="147">
        <v>1195071</v>
      </c>
    </row>
    <row r="8639" spans="1:10" x14ac:dyDescent="0.2">
      <c r="A8639" s="147">
        <v>3</v>
      </c>
      <c r="B8639" s="149" t="s">
        <v>23319</v>
      </c>
      <c r="C8639" s="147" t="s">
        <v>2446</v>
      </c>
      <c r="D8639" s="147" t="s">
        <v>23318</v>
      </c>
      <c r="E8639" s="147" t="s">
        <v>2246</v>
      </c>
      <c r="G8639" s="147">
        <v>0</v>
      </c>
      <c r="I8639" s="147">
        <v>3</v>
      </c>
      <c r="J8639" s="147">
        <v>1195098</v>
      </c>
    </row>
    <row r="8640" spans="1:10" x14ac:dyDescent="0.2">
      <c r="A8640" s="147">
        <v>4</v>
      </c>
      <c r="B8640" s="149" t="s">
        <v>23315</v>
      </c>
      <c r="C8640" s="147" t="s">
        <v>2242</v>
      </c>
      <c r="D8640" s="147" t="s">
        <v>23317</v>
      </c>
      <c r="E8640" s="147" t="s">
        <v>2240</v>
      </c>
      <c r="G8640" s="147">
        <v>0</v>
      </c>
      <c r="I8640" s="147">
        <v>4</v>
      </c>
      <c r="J8640" s="147">
        <v>2572083</v>
      </c>
    </row>
    <row r="8641" spans="1:10" x14ac:dyDescent="0.2">
      <c r="A8641" s="147">
        <v>4</v>
      </c>
      <c r="B8641" s="149" t="s">
        <v>23315</v>
      </c>
      <c r="C8641" s="147" t="s">
        <v>2261</v>
      </c>
      <c r="D8641" s="147" t="s">
        <v>23316</v>
      </c>
      <c r="E8641" s="147" t="s">
        <v>2246</v>
      </c>
      <c r="G8641" s="147">
        <v>0</v>
      </c>
      <c r="I8641" s="147">
        <v>4</v>
      </c>
      <c r="J8641" s="147">
        <v>1195332</v>
      </c>
    </row>
    <row r="8642" spans="1:10" x14ac:dyDescent="0.2">
      <c r="A8642" s="147">
        <v>4</v>
      </c>
      <c r="B8642" s="149" t="s">
        <v>23315</v>
      </c>
      <c r="C8642" s="147" t="s">
        <v>2261</v>
      </c>
      <c r="D8642" s="147" t="s">
        <v>23314</v>
      </c>
      <c r="E8642" s="147" t="s">
        <v>2246</v>
      </c>
      <c r="G8642" s="147">
        <v>0</v>
      </c>
      <c r="I8642" s="147">
        <v>4</v>
      </c>
      <c r="J8642" s="147">
        <v>1195336</v>
      </c>
    </row>
    <row r="8643" spans="1:10" x14ac:dyDescent="0.2">
      <c r="A8643" s="147">
        <v>4</v>
      </c>
      <c r="B8643" s="149" t="s">
        <v>23311</v>
      </c>
      <c r="C8643" s="147" t="s">
        <v>2242</v>
      </c>
      <c r="D8643" s="147" t="s">
        <v>23313</v>
      </c>
      <c r="E8643" s="147" t="s">
        <v>2240</v>
      </c>
      <c r="G8643" s="147">
        <v>0</v>
      </c>
      <c r="I8643" s="147">
        <v>4</v>
      </c>
      <c r="J8643" s="147">
        <v>2572089</v>
      </c>
    </row>
    <row r="8644" spans="1:10" x14ac:dyDescent="0.2">
      <c r="A8644" s="147">
        <v>4</v>
      </c>
      <c r="B8644" s="149" t="s">
        <v>23311</v>
      </c>
      <c r="C8644" s="147" t="s">
        <v>2261</v>
      </c>
      <c r="D8644" s="147" t="s">
        <v>23312</v>
      </c>
      <c r="E8644" s="147" t="s">
        <v>2246</v>
      </c>
      <c r="G8644" s="147">
        <v>0</v>
      </c>
      <c r="I8644" s="147">
        <v>4</v>
      </c>
      <c r="J8644" s="147">
        <v>1195326</v>
      </c>
    </row>
    <row r="8645" spans="1:10" x14ac:dyDescent="0.2">
      <c r="A8645" s="147">
        <v>4</v>
      </c>
      <c r="B8645" s="149" t="s">
        <v>23311</v>
      </c>
      <c r="C8645" s="147" t="s">
        <v>2261</v>
      </c>
      <c r="D8645" s="147" t="s">
        <v>23310</v>
      </c>
      <c r="E8645" s="147" t="s">
        <v>2246</v>
      </c>
      <c r="G8645" s="147">
        <v>0</v>
      </c>
      <c r="I8645" s="147">
        <v>4</v>
      </c>
      <c r="J8645" s="147">
        <v>1195331</v>
      </c>
    </row>
    <row r="8646" spans="1:10" x14ac:dyDescent="0.2">
      <c r="A8646" s="147">
        <v>4</v>
      </c>
      <c r="B8646" s="149" t="s">
        <v>23308</v>
      </c>
      <c r="C8646" s="147" t="s">
        <v>2242</v>
      </c>
      <c r="D8646" s="147" t="s">
        <v>23309</v>
      </c>
      <c r="E8646" s="147" t="s">
        <v>2240</v>
      </c>
      <c r="G8646" s="147">
        <v>0</v>
      </c>
      <c r="I8646" s="147">
        <v>4</v>
      </c>
      <c r="J8646" s="147">
        <v>2572085</v>
      </c>
    </row>
    <row r="8647" spans="1:10" x14ac:dyDescent="0.2">
      <c r="A8647" s="147">
        <v>4</v>
      </c>
      <c r="B8647" s="149" t="s">
        <v>23308</v>
      </c>
      <c r="C8647" s="147" t="s">
        <v>2261</v>
      </c>
      <c r="D8647" s="147" t="s">
        <v>23307</v>
      </c>
      <c r="E8647" s="147" t="s">
        <v>2246</v>
      </c>
      <c r="G8647" s="147">
        <v>0</v>
      </c>
      <c r="I8647" s="147">
        <v>4</v>
      </c>
      <c r="J8647" s="147">
        <v>1195339</v>
      </c>
    </row>
    <row r="8648" spans="1:10" x14ac:dyDescent="0.2">
      <c r="A8648" s="147">
        <v>3</v>
      </c>
      <c r="B8648" s="149" t="s">
        <v>23299</v>
      </c>
      <c r="C8648" s="147" t="s">
        <v>2242</v>
      </c>
      <c r="D8648" s="147" t="s">
        <v>23306</v>
      </c>
      <c r="E8648" s="147" t="s">
        <v>2246</v>
      </c>
      <c r="G8648" s="147">
        <v>0</v>
      </c>
      <c r="I8648" s="147">
        <v>3</v>
      </c>
      <c r="J8648" s="147">
        <v>2571869</v>
      </c>
    </row>
    <row r="8649" spans="1:10" x14ac:dyDescent="0.2">
      <c r="A8649" s="147">
        <v>3</v>
      </c>
      <c r="B8649" s="149" t="s">
        <v>23299</v>
      </c>
      <c r="C8649" s="147" t="s">
        <v>2446</v>
      </c>
      <c r="D8649" s="147" t="s">
        <v>23305</v>
      </c>
      <c r="E8649" s="147" t="s">
        <v>2246</v>
      </c>
      <c r="G8649" s="147">
        <v>0</v>
      </c>
      <c r="I8649" s="147">
        <v>3</v>
      </c>
      <c r="J8649" s="147">
        <v>1195100</v>
      </c>
    </row>
    <row r="8650" spans="1:10" x14ac:dyDescent="0.2">
      <c r="A8650" s="147">
        <v>3</v>
      </c>
      <c r="B8650" s="149" t="s">
        <v>23299</v>
      </c>
      <c r="C8650" s="147" t="s">
        <v>2446</v>
      </c>
      <c r="D8650" s="147" t="s">
        <v>23304</v>
      </c>
      <c r="E8650" s="147" t="s">
        <v>2246</v>
      </c>
      <c r="G8650" s="147">
        <v>0</v>
      </c>
      <c r="I8650" s="147">
        <v>3</v>
      </c>
      <c r="J8650" s="147">
        <v>1195037</v>
      </c>
    </row>
    <row r="8651" spans="1:10" x14ac:dyDescent="0.2">
      <c r="A8651" s="147">
        <v>3</v>
      </c>
      <c r="B8651" s="149" t="s">
        <v>23299</v>
      </c>
      <c r="C8651" s="147" t="s">
        <v>2446</v>
      </c>
      <c r="D8651" s="147" t="s">
        <v>23271</v>
      </c>
      <c r="E8651" s="147" t="s">
        <v>2246</v>
      </c>
      <c r="G8651" s="147">
        <v>0</v>
      </c>
      <c r="I8651" s="147">
        <v>3</v>
      </c>
      <c r="J8651" s="147">
        <v>1195065</v>
      </c>
    </row>
    <row r="8652" spans="1:10" x14ac:dyDescent="0.2">
      <c r="A8652" s="147">
        <v>3</v>
      </c>
      <c r="B8652" s="149" t="s">
        <v>23299</v>
      </c>
      <c r="C8652" s="147" t="s">
        <v>2277</v>
      </c>
      <c r="D8652" s="147" t="s">
        <v>23303</v>
      </c>
      <c r="E8652" s="147" t="s">
        <v>2246</v>
      </c>
      <c r="G8652" s="147">
        <v>0</v>
      </c>
      <c r="I8652" s="147">
        <v>3</v>
      </c>
      <c r="J8652" s="147">
        <v>1195034</v>
      </c>
    </row>
    <row r="8653" spans="1:10" x14ac:dyDescent="0.2">
      <c r="A8653" s="147">
        <v>3</v>
      </c>
      <c r="B8653" s="149" t="s">
        <v>23299</v>
      </c>
      <c r="C8653" s="147" t="s">
        <v>2277</v>
      </c>
      <c r="D8653" s="147" t="s">
        <v>23302</v>
      </c>
      <c r="E8653" s="147" t="s">
        <v>2246</v>
      </c>
      <c r="G8653" s="147">
        <v>0</v>
      </c>
      <c r="I8653" s="147">
        <v>3</v>
      </c>
      <c r="J8653" s="147">
        <v>1195060</v>
      </c>
    </row>
    <row r="8654" spans="1:10" x14ac:dyDescent="0.2">
      <c r="A8654" s="147">
        <v>3</v>
      </c>
      <c r="B8654" s="149" t="s">
        <v>23299</v>
      </c>
      <c r="C8654" s="147" t="s">
        <v>2277</v>
      </c>
      <c r="D8654" s="147" t="s">
        <v>23301</v>
      </c>
      <c r="E8654" s="147" t="s">
        <v>2246</v>
      </c>
      <c r="G8654" s="147">
        <v>0</v>
      </c>
      <c r="I8654" s="147">
        <v>3</v>
      </c>
      <c r="J8654" s="147">
        <v>1195049</v>
      </c>
    </row>
    <row r="8655" spans="1:10" x14ac:dyDescent="0.2">
      <c r="A8655" s="147">
        <v>3</v>
      </c>
      <c r="B8655" s="149" t="s">
        <v>23299</v>
      </c>
      <c r="C8655" s="147" t="s">
        <v>2277</v>
      </c>
      <c r="D8655" s="147" t="s">
        <v>23300</v>
      </c>
      <c r="E8655" s="147" t="s">
        <v>2246</v>
      </c>
      <c r="G8655" s="147">
        <v>0</v>
      </c>
      <c r="I8655" s="147">
        <v>3</v>
      </c>
      <c r="J8655" s="147">
        <v>1195048</v>
      </c>
    </row>
    <row r="8656" spans="1:10" x14ac:dyDescent="0.2">
      <c r="A8656" s="147">
        <v>3</v>
      </c>
      <c r="B8656" s="149" t="s">
        <v>23299</v>
      </c>
      <c r="C8656" s="147" t="s">
        <v>2277</v>
      </c>
      <c r="D8656" s="147" t="s">
        <v>23298</v>
      </c>
      <c r="E8656" s="147" t="s">
        <v>2246</v>
      </c>
      <c r="G8656" s="147">
        <v>0</v>
      </c>
      <c r="I8656" s="147">
        <v>3</v>
      </c>
      <c r="J8656" s="147">
        <v>1195022</v>
      </c>
    </row>
    <row r="8657" spans="1:10" x14ac:dyDescent="0.2">
      <c r="A8657" s="147">
        <v>4</v>
      </c>
      <c r="B8657" s="149" t="s">
        <v>23296</v>
      </c>
      <c r="C8657" s="147" t="s">
        <v>2242</v>
      </c>
      <c r="D8657" s="147" t="s">
        <v>23297</v>
      </c>
      <c r="E8657" s="147" t="s">
        <v>2240</v>
      </c>
      <c r="G8657" s="147">
        <v>0</v>
      </c>
      <c r="I8657" s="147">
        <v>4</v>
      </c>
      <c r="J8657" s="147">
        <v>2572091</v>
      </c>
    </row>
    <row r="8658" spans="1:10" x14ac:dyDescent="0.2">
      <c r="A8658" s="147">
        <v>4</v>
      </c>
      <c r="B8658" s="149" t="s">
        <v>23296</v>
      </c>
      <c r="C8658" s="147" t="s">
        <v>2261</v>
      </c>
      <c r="D8658" s="147" t="s">
        <v>23295</v>
      </c>
      <c r="E8658" s="147" t="s">
        <v>2246</v>
      </c>
      <c r="G8658" s="147">
        <v>0</v>
      </c>
      <c r="I8658" s="147">
        <v>4</v>
      </c>
      <c r="J8658" s="147">
        <v>1195355</v>
      </c>
    </row>
    <row r="8659" spans="1:10" x14ac:dyDescent="0.2">
      <c r="A8659" s="147">
        <v>4</v>
      </c>
      <c r="B8659" s="149" t="s">
        <v>23286</v>
      </c>
      <c r="C8659" s="147" t="s">
        <v>2242</v>
      </c>
      <c r="D8659" s="147" t="s">
        <v>23294</v>
      </c>
      <c r="E8659" s="147" t="s">
        <v>2240</v>
      </c>
      <c r="G8659" s="147">
        <v>0</v>
      </c>
      <c r="I8659" s="147">
        <v>4</v>
      </c>
      <c r="J8659" s="147">
        <v>2572090</v>
      </c>
    </row>
    <row r="8660" spans="1:10" x14ac:dyDescent="0.2">
      <c r="A8660" s="147">
        <v>4</v>
      </c>
      <c r="B8660" s="149" t="s">
        <v>23286</v>
      </c>
      <c r="C8660" s="147" t="s">
        <v>2261</v>
      </c>
      <c r="D8660" s="147" t="s">
        <v>23293</v>
      </c>
      <c r="E8660" s="147" t="s">
        <v>2246</v>
      </c>
      <c r="G8660" s="147">
        <v>0</v>
      </c>
      <c r="I8660" s="147">
        <v>4</v>
      </c>
      <c r="J8660" s="147">
        <v>1195352</v>
      </c>
    </row>
    <row r="8661" spans="1:10" x14ac:dyDescent="0.2">
      <c r="A8661" s="147">
        <v>4</v>
      </c>
      <c r="B8661" s="149" t="s">
        <v>23286</v>
      </c>
      <c r="C8661" s="147" t="s">
        <v>2261</v>
      </c>
      <c r="D8661" s="147" t="s">
        <v>23292</v>
      </c>
      <c r="E8661" s="147" t="s">
        <v>2246</v>
      </c>
      <c r="G8661" s="147">
        <v>0</v>
      </c>
      <c r="I8661" s="147">
        <v>4</v>
      </c>
      <c r="J8661" s="147">
        <v>1195343</v>
      </c>
    </row>
    <row r="8662" spans="1:10" x14ac:dyDescent="0.2">
      <c r="A8662" s="147">
        <v>4</v>
      </c>
      <c r="B8662" s="149" t="s">
        <v>23286</v>
      </c>
      <c r="C8662" s="147" t="s">
        <v>2261</v>
      </c>
      <c r="D8662" s="147" t="s">
        <v>23291</v>
      </c>
      <c r="E8662" s="147" t="s">
        <v>2246</v>
      </c>
      <c r="G8662" s="147">
        <v>0</v>
      </c>
      <c r="I8662" s="147">
        <v>4</v>
      </c>
      <c r="J8662" s="147">
        <v>1195351</v>
      </c>
    </row>
    <row r="8663" spans="1:10" x14ac:dyDescent="0.2">
      <c r="A8663" s="147">
        <v>4</v>
      </c>
      <c r="B8663" s="149" t="s">
        <v>23286</v>
      </c>
      <c r="C8663" s="147" t="s">
        <v>2261</v>
      </c>
      <c r="D8663" s="147" t="s">
        <v>23290</v>
      </c>
      <c r="E8663" s="147" t="s">
        <v>2246</v>
      </c>
      <c r="G8663" s="147">
        <v>0</v>
      </c>
      <c r="I8663" s="147">
        <v>4</v>
      </c>
      <c r="J8663" s="147">
        <v>1195344</v>
      </c>
    </row>
    <row r="8664" spans="1:10" x14ac:dyDescent="0.2">
      <c r="A8664" s="147">
        <v>4</v>
      </c>
      <c r="B8664" s="149" t="s">
        <v>23286</v>
      </c>
      <c r="C8664" s="147" t="s">
        <v>2261</v>
      </c>
      <c r="D8664" s="147" t="s">
        <v>23289</v>
      </c>
      <c r="E8664" s="147" t="s">
        <v>2246</v>
      </c>
      <c r="G8664" s="147">
        <v>0</v>
      </c>
      <c r="I8664" s="147">
        <v>4</v>
      </c>
      <c r="J8664" s="147">
        <v>1195345</v>
      </c>
    </row>
    <row r="8665" spans="1:10" x14ac:dyDescent="0.2">
      <c r="A8665" s="147">
        <v>4</v>
      </c>
      <c r="B8665" s="149" t="s">
        <v>23286</v>
      </c>
      <c r="C8665" s="147" t="s">
        <v>2261</v>
      </c>
      <c r="D8665" s="147" t="s">
        <v>23288</v>
      </c>
      <c r="E8665" s="147" t="s">
        <v>2246</v>
      </c>
      <c r="G8665" s="147">
        <v>0</v>
      </c>
      <c r="I8665" s="147">
        <v>4</v>
      </c>
      <c r="J8665" s="147">
        <v>1195346</v>
      </c>
    </row>
    <row r="8666" spans="1:10" x14ac:dyDescent="0.2">
      <c r="A8666" s="147">
        <v>4</v>
      </c>
      <c r="B8666" s="149" t="s">
        <v>23286</v>
      </c>
      <c r="C8666" s="147" t="s">
        <v>2277</v>
      </c>
      <c r="D8666" s="147" t="s">
        <v>23287</v>
      </c>
      <c r="E8666" s="147" t="s">
        <v>2246</v>
      </c>
      <c r="G8666" s="147">
        <v>0</v>
      </c>
      <c r="I8666" s="147">
        <v>4</v>
      </c>
      <c r="J8666" s="147">
        <v>1195357</v>
      </c>
    </row>
    <row r="8667" spans="1:10" x14ac:dyDescent="0.2">
      <c r="A8667" s="147">
        <v>4</v>
      </c>
      <c r="B8667" s="149" t="s">
        <v>23286</v>
      </c>
      <c r="C8667" s="147" t="s">
        <v>2277</v>
      </c>
      <c r="D8667" s="147" t="s">
        <v>23285</v>
      </c>
      <c r="E8667" s="147" t="s">
        <v>2246</v>
      </c>
      <c r="G8667" s="147">
        <v>0</v>
      </c>
      <c r="I8667" s="147">
        <v>4</v>
      </c>
      <c r="J8667" s="147">
        <v>1195350</v>
      </c>
    </row>
    <row r="8668" spans="1:10" x14ac:dyDescent="0.2">
      <c r="A8668" s="147">
        <v>4</v>
      </c>
      <c r="B8668" s="149" t="s">
        <v>23284</v>
      </c>
      <c r="C8668" s="147" t="s">
        <v>2242</v>
      </c>
      <c r="D8668" s="147" t="s">
        <v>23283</v>
      </c>
      <c r="E8668" s="147" t="s">
        <v>2246</v>
      </c>
      <c r="G8668" s="147">
        <v>0</v>
      </c>
      <c r="I8668" s="147">
        <v>4</v>
      </c>
      <c r="J8668" s="147">
        <v>2572096</v>
      </c>
    </row>
    <row r="8669" spans="1:10" x14ac:dyDescent="0.2">
      <c r="A8669" s="147">
        <v>5</v>
      </c>
      <c r="B8669" s="149" t="s">
        <v>23282</v>
      </c>
      <c r="C8669" s="147" t="s">
        <v>2242</v>
      </c>
      <c r="D8669" s="147" t="s">
        <v>23281</v>
      </c>
      <c r="E8669" s="147" t="s">
        <v>2246</v>
      </c>
      <c r="G8669" s="147">
        <v>0</v>
      </c>
      <c r="I8669" s="147">
        <v>5</v>
      </c>
      <c r="J8669" s="147">
        <v>2572106</v>
      </c>
    </row>
    <row r="8670" spans="1:10" x14ac:dyDescent="0.2">
      <c r="A8670" s="147">
        <v>6</v>
      </c>
      <c r="B8670" s="149" t="s">
        <v>23280</v>
      </c>
      <c r="C8670" s="147" t="s">
        <v>2242</v>
      </c>
      <c r="D8670" s="147" t="s">
        <v>23279</v>
      </c>
      <c r="E8670" s="147" t="s">
        <v>2240</v>
      </c>
      <c r="G8670" s="147">
        <v>0</v>
      </c>
      <c r="I8670" s="147">
        <v>6</v>
      </c>
      <c r="J8670" s="147">
        <v>2572110</v>
      </c>
    </row>
    <row r="8671" spans="1:10" x14ac:dyDescent="0.2">
      <c r="A8671" s="147">
        <v>6</v>
      </c>
      <c r="B8671" s="149" t="s">
        <v>23278</v>
      </c>
      <c r="C8671" s="147" t="s">
        <v>2242</v>
      </c>
      <c r="D8671" s="147" t="s">
        <v>23277</v>
      </c>
      <c r="E8671" s="147" t="s">
        <v>2240</v>
      </c>
      <c r="G8671" s="147">
        <v>0</v>
      </c>
      <c r="I8671" s="147">
        <v>5</v>
      </c>
      <c r="J8671" s="147">
        <v>2572101</v>
      </c>
    </row>
    <row r="8672" spans="1:10" x14ac:dyDescent="0.2">
      <c r="A8672" s="147">
        <v>6</v>
      </c>
      <c r="B8672" s="149" t="s">
        <v>23276</v>
      </c>
      <c r="C8672" s="147" t="s">
        <v>2242</v>
      </c>
      <c r="D8672" s="147" t="s">
        <v>23275</v>
      </c>
      <c r="E8672" s="147" t="s">
        <v>2240</v>
      </c>
      <c r="G8672" s="147">
        <v>0</v>
      </c>
      <c r="I8672" s="147">
        <v>5</v>
      </c>
      <c r="J8672" s="147">
        <v>2572102</v>
      </c>
    </row>
    <row r="8673" spans="1:10" x14ac:dyDescent="0.2">
      <c r="A8673" s="147">
        <v>3</v>
      </c>
      <c r="B8673" s="149" t="s">
        <v>23272</v>
      </c>
      <c r="C8673" s="147" t="s">
        <v>2242</v>
      </c>
      <c r="D8673" s="147" t="s">
        <v>23274</v>
      </c>
      <c r="E8673" s="147" t="s">
        <v>2246</v>
      </c>
      <c r="G8673" s="147">
        <v>0</v>
      </c>
      <c r="I8673" s="147">
        <v>3</v>
      </c>
      <c r="J8673" s="147">
        <v>2571877</v>
      </c>
    </row>
    <row r="8674" spans="1:10" x14ac:dyDescent="0.2">
      <c r="A8674" s="147">
        <v>3</v>
      </c>
      <c r="B8674" s="149" t="s">
        <v>23272</v>
      </c>
      <c r="C8674" s="147" t="s">
        <v>2446</v>
      </c>
      <c r="D8674" s="147" t="s">
        <v>23273</v>
      </c>
      <c r="E8674" s="147" t="s">
        <v>2246</v>
      </c>
      <c r="G8674" s="147">
        <v>0</v>
      </c>
      <c r="I8674" s="147">
        <v>3</v>
      </c>
      <c r="J8674" s="147">
        <v>1195089</v>
      </c>
    </row>
    <row r="8675" spans="1:10" x14ac:dyDescent="0.2">
      <c r="A8675" s="147">
        <v>3</v>
      </c>
      <c r="B8675" s="149" t="s">
        <v>23272</v>
      </c>
      <c r="C8675" s="147" t="s">
        <v>2446</v>
      </c>
      <c r="D8675" s="147" t="s">
        <v>23271</v>
      </c>
      <c r="E8675" s="147" t="s">
        <v>2246</v>
      </c>
      <c r="G8675" s="147">
        <v>0</v>
      </c>
      <c r="I8675" s="147">
        <v>3</v>
      </c>
      <c r="J8675" s="147">
        <v>1195053</v>
      </c>
    </row>
    <row r="8676" spans="1:10" x14ac:dyDescent="0.2">
      <c r="A8676" s="147">
        <v>4</v>
      </c>
      <c r="B8676" s="149" t="s">
        <v>23269</v>
      </c>
      <c r="C8676" s="147" t="s">
        <v>2242</v>
      </c>
      <c r="D8676" s="147" t="s">
        <v>23270</v>
      </c>
      <c r="E8676" s="147" t="s">
        <v>2240</v>
      </c>
      <c r="G8676" s="147">
        <v>0</v>
      </c>
      <c r="I8676" s="147">
        <v>4</v>
      </c>
      <c r="J8676" s="147">
        <v>2572118</v>
      </c>
    </row>
    <row r="8677" spans="1:10" x14ac:dyDescent="0.2">
      <c r="A8677" s="147">
        <v>4</v>
      </c>
      <c r="B8677" s="149" t="s">
        <v>23269</v>
      </c>
      <c r="C8677" s="147" t="s">
        <v>2261</v>
      </c>
      <c r="D8677" s="147" t="s">
        <v>23268</v>
      </c>
      <c r="E8677" s="147" t="s">
        <v>2246</v>
      </c>
      <c r="G8677" s="147">
        <v>0</v>
      </c>
      <c r="I8677" s="147">
        <v>4</v>
      </c>
      <c r="J8677" s="147">
        <v>1195365</v>
      </c>
    </row>
    <row r="8678" spans="1:10" x14ac:dyDescent="0.2">
      <c r="A8678" s="147">
        <v>4</v>
      </c>
      <c r="B8678" s="149" t="s">
        <v>23265</v>
      </c>
      <c r="C8678" s="147" t="s">
        <v>2242</v>
      </c>
      <c r="D8678" s="147" t="s">
        <v>23267</v>
      </c>
      <c r="E8678" s="147" t="s">
        <v>2240</v>
      </c>
      <c r="G8678" s="147">
        <v>0</v>
      </c>
      <c r="I8678" s="147">
        <v>4</v>
      </c>
      <c r="J8678" s="147">
        <v>2572119</v>
      </c>
    </row>
    <row r="8679" spans="1:10" x14ac:dyDescent="0.2">
      <c r="A8679" s="147">
        <v>4</v>
      </c>
      <c r="B8679" s="149" t="s">
        <v>23265</v>
      </c>
      <c r="C8679" s="147" t="s">
        <v>2261</v>
      </c>
      <c r="D8679" s="147" t="s">
        <v>23266</v>
      </c>
      <c r="E8679" s="147" t="s">
        <v>2246</v>
      </c>
      <c r="G8679" s="147">
        <v>0</v>
      </c>
      <c r="I8679" s="147">
        <v>4</v>
      </c>
      <c r="J8679" s="147">
        <v>1195362</v>
      </c>
    </row>
    <row r="8680" spans="1:10" x14ac:dyDescent="0.2">
      <c r="A8680" s="147">
        <v>4</v>
      </c>
      <c r="B8680" s="149" t="s">
        <v>23265</v>
      </c>
      <c r="C8680" s="147" t="s">
        <v>2261</v>
      </c>
      <c r="D8680" s="147" t="s">
        <v>23264</v>
      </c>
      <c r="E8680" s="147" t="s">
        <v>2246</v>
      </c>
      <c r="G8680" s="147">
        <v>0</v>
      </c>
      <c r="I8680" s="147">
        <v>4</v>
      </c>
      <c r="J8680" s="147">
        <v>1195367</v>
      </c>
    </row>
    <row r="8681" spans="1:10" x14ac:dyDescent="0.2">
      <c r="A8681" s="147">
        <v>4</v>
      </c>
      <c r="B8681" s="149" t="s">
        <v>23261</v>
      </c>
      <c r="C8681" s="147" t="s">
        <v>2242</v>
      </c>
      <c r="D8681" s="147" t="s">
        <v>23263</v>
      </c>
      <c r="E8681" s="147" t="s">
        <v>2240</v>
      </c>
      <c r="G8681" s="147">
        <v>0</v>
      </c>
      <c r="I8681" s="147">
        <v>4</v>
      </c>
      <c r="J8681" s="147">
        <v>2572122</v>
      </c>
    </row>
    <row r="8682" spans="1:10" x14ac:dyDescent="0.2">
      <c r="A8682" s="147">
        <v>4</v>
      </c>
      <c r="B8682" s="149" t="s">
        <v>23261</v>
      </c>
      <c r="C8682" s="147" t="s">
        <v>2261</v>
      </c>
      <c r="D8682" s="147" t="s">
        <v>23262</v>
      </c>
      <c r="E8682" s="147" t="s">
        <v>2246</v>
      </c>
      <c r="G8682" s="147">
        <v>0</v>
      </c>
      <c r="I8682" s="147">
        <v>4</v>
      </c>
      <c r="J8682" s="147">
        <v>1195382</v>
      </c>
    </row>
    <row r="8683" spans="1:10" x14ac:dyDescent="0.2">
      <c r="A8683" s="147">
        <v>4</v>
      </c>
      <c r="B8683" s="149" t="s">
        <v>23261</v>
      </c>
      <c r="C8683" s="147" t="s">
        <v>2261</v>
      </c>
      <c r="D8683" s="147" t="s">
        <v>23260</v>
      </c>
      <c r="E8683" s="147" t="s">
        <v>2246</v>
      </c>
      <c r="G8683" s="147">
        <v>0</v>
      </c>
      <c r="I8683" s="147">
        <v>4</v>
      </c>
      <c r="J8683" s="147">
        <v>1195363</v>
      </c>
    </row>
    <row r="8684" spans="1:10" x14ac:dyDescent="0.2">
      <c r="A8684" s="147">
        <v>4</v>
      </c>
      <c r="B8684" s="149" t="s">
        <v>23257</v>
      </c>
      <c r="C8684" s="147" t="s">
        <v>2242</v>
      </c>
      <c r="D8684" s="147" t="s">
        <v>23259</v>
      </c>
      <c r="E8684" s="147" t="s">
        <v>2240</v>
      </c>
      <c r="G8684" s="147">
        <v>0</v>
      </c>
      <c r="I8684" s="147">
        <v>4</v>
      </c>
      <c r="J8684" s="147">
        <v>2572127</v>
      </c>
    </row>
    <row r="8685" spans="1:10" x14ac:dyDescent="0.2">
      <c r="A8685" s="147">
        <v>4</v>
      </c>
      <c r="B8685" s="149" t="s">
        <v>23257</v>
      </c>
      <c r="C8685" s="147" t="s">
        <v>2261</v>
      </c>
      <c r="D8685" s="147" t="s">
        <v>23258</v>
      </c>
      <c r="E8685" s="147" t="s">
        <v>2246</v>
      </c>
      <c r="G8685" s="147">
        <v>0</v>
      </c>
      <c r="I8685" s="147">
        <v>4</v>
      </c>
      <c r="J8685" s="147">
        <v>1195374</v>
      </c>
    </row>
    <row r="8686" spans="1:10" x14ac:dyDescent="0.2">
      <c r="A8686" s="147">
        <v>4</v>
      </c>
      <c r="B8686" s="149" t="s">
        <v>23257</v>
      </c>
      <c r="C8686" s="147" t="s">
        <v>2261</v>
      </c>
      <c r="D8686" s="147" t="s">
        <v>23256</v>
      </c>
      <c r="E8686" s="147" t="s">
        <v>2246</v>
      </c>
      <c r="G8686" s="147">
        <v>0</v>
      </c>
      <c r="I8686" s="147">
        <v>4</v>
      </c>
      <c r="J8686" s="147">
        <v>1195373</v>
      </c>
    </row>
    <row r="8687" spans="1:10" x14ac:dyDescent="0.2">
      <c r="A8687" s="147">
        <v>4</v>
      </c>
      <c r="B8687" s="149" t="s">
        <v>23253</v>
      </c>
      <c r="C8687" s="147" t="s">
        <v>2242</v>
      </c>
      <c r="D8687" s="147" t="s">
        <v>23255</v>
      </c>
      <c r="E8687" s="147" t="s">
        <v>2240</v>
      </c>
      <c r="G8687" s="147">
        <v>0</v>
      </c>
      <c r="I8687" s="147">
        <v>4</v>
      </c>
      <c r="J8687" s="147">
        <v>2572126</v>
      </c>
    </row>
    <row r="8688" spans="1:10" x14ac:dyDescent="0.2">
      <c r="A8688" s="147">
        <v>4</v>
      </c>
      <c r="B8688" s="149" t="s">
        <v>23253</v>
      </c>
      <c r="C8688" s="147" t="s">
        <v>2277</v>
      </c>
      <c r="D8688" s="147" t="s">
        <v>23254</v>
      </c>
      <c r="E8688" s="147" t="s">
        <v>2246</v>
      </c>
      <c r="G8688" s="147">
        <v>0</v>
      </c>
      <c r="I8688" s="147">
        <v>4</v>
      </c>
      <c r="J8688" s="147">
        <v>1195368</v>
      </c>
    </row>
    <row r="8689" spans="1:10" x14ac:dyDescent="0.2">
      <c r="A8689" s="147">
        <v>4</v>
      </c>
      <c r="B8689" s="149" t="s">
        <v>23253</v>
      </c>
      <c r="C8689" s="147" t="s">
        <v>2277</v>
      </c>
      <c r="D8689" s="147" t="s">
        <v>23252</v>
      </c>
      <c r="E8689" s="147" t="s">
        <v>2246</v>
      </c>
      <c r="G8689" s="147">
        <v>0</v>
      </c>
      <c r="I8689" s="147">
        <v>4</v>
      </c>
      <c r="J8689" s="147">
        <v>1195366</v>
      </c>
    </row>
    <row r="8690" spans="1:10" x14ac:dyDescent="0.2">
      <c r="A8690" s="147">
        <v>4</v>
      </c>
      <c r="B8690" s="149" t="s">
        <v>23251</v>
      </c>
      <c r="C8690" s="147" t="s">
        <v>2242</v>
      </c>
      <c r="D8690" s="147" t="s">
        <v>23250</v>
      </c>
      <c r="E8690" s="147" t="s">
        <v>2240</v>
      </c>
      <c r="G8690" s="147">
        <v>0</v>
      </c>
      <c r="I8690" s="147">
        <v>4</v>
      </c>
      <c r="J8690" s="147">
        <v>2572115</v>
      </c>
    </row>
    <row r="8691" spans="1:10" x14ac:dyDescent="0.2">
      <c r="A8691" s="147">
        <v>4</v>
      </c>
      <c r="B8691" s="149" t="s">
        <v>23248</v>
      </c>
      <c r="C8691" s="147" t="s">
        <v>2242</v>
      </c>
      <c r="D8691" s="147" t="s">
        <v>23249</v>
      </c>
      <c r="E8691" s="147" t="s">
        <v>2246</v>
      </c>
      <c r="G8691" s="147">
        <v>0</v>
      </c>
      <c r="I8691" s="147">
        <v>4</v>
      </c>
      <c r="J8691" s="147">
        <v>2572128</v>
      </c>
    </row>
    <row r="8692" spans="1:10" x14ac:dyDescent="0.2">
      <c r="A8692" s="147">
        <v>4</v>
      </c>
      <c r="B8692" s="149" t="s">
        <v>23248</v>
      </c>
      <c r="C8692" s="147" t="s">
        <v>2261</v>
      </c>
      <c r="D8692" s="147" t="s">
        <v>23247</v>
      </c>
      <c r="E8692" s="147" t="s">
        <v>2246</v>
      </c>
      <c r="G8692" s="147">
        <v>0</v>
      </c>
      <c r="I8692" s="147">
        <v>4</v>
      </c>
      <c r="J8692" s="147">
        <v>1195371</v>
      </c>
    </row>
    <row r="8693" spans="1:10" x14ac:dyDescent="0.2">
      <c r="A8693" s="147">
        <v>5</v>
      </c>
      <c r="B8693" s="149" t="s">
        <v>23246</v>
      </c>
      <c r="C8693" s="147" t="s">
        <v>2242</v>
      </c>
      <c r="D8693" s="147" t="s">
        <v>23245</v>
      </c>
      <c r="E8693" s="147" t="s">
        <v>2246</v>
      </c>
      <c r="G8693" s="147">
        <v>0</v>
      </c>
      <c r="I8693" s="147">
        <v>5</v>
      </c>
      <c r="J8693" s="147">
        <v>2572146</v>
      </c>
    </row>
    <row r="8694" spans="1:10" x14ac:dyDescent="0.2">
      <c r="A8694" s="147">
        <v>6</v>
      </c>
      <c r="B8694" s="149" t="s">
        <v>23244</v>
      </c>
      <c r="C8694" s="147" t="s">
        <v>2242</v>
      </c>
      <c r="D8694" s="147" t="s">
        <v>23243</v>
      </c>
      <c r="E8694" s="147" t="s">
        <v>2240</v>
      </c>
      <c r="G8694" s="147">
        <v>0</v>
      </c>
      <c r="I8694" s="147">
        <v>6</v>
      </c>
      <c r="J8694" s="147">
        <v>2572159</v>
      </c>
    </row>
    <row r="8695" spans="1:10" x14ac:dyDescent="0.2">
      <c r="A8695" s="147">
        <v>6</v>
      </c>
      <c r="B8695" s="149" t="s">
        <v>23242</v>
      </c>
      <c r="C8695" s="147" t="s">
        <v>2242</v>
      </c>
      <c r="D8695" s="147" t="s">
        <v>23241</v>
      </c>
      <c r="E8695" s="147" t="s">
        <v>2240</v>
      </c>
      <c r="G8695" s="147">
        <v>0</v>
      </c>
      <c r="I8695" s="147">
        <v>5</v>
      </c>
      <c r="J8695" s="147">
        <v>2572156</v>
      </c>
    </row>
    <row r="8696" spans="1:10" x14ac:dyDescent="0.2">
      <c r="A8696" s="147">
        <v>6</v>
      </c>
      <c r="B8696" s="149" t="s">
        <v>23240</v>
      </c>
      <c r="C8696" s="147" t="s">
        <v>2242</v>
      </c>
      <c r="D8696" s="147" t="s">
        <v>23239</v>
      </c>
      <c r="E8696" s="147" t="s">
        <v>2240</v>
      </c>
      <c r="G8696" s="147">
        <v>0</v>
      </c>
      <c r="I8696" s="147">
        <v>5</v>
      </c>
      <c r="J8696" s="147">
        <v>2572152</v>
      </c>
    </row>
    <row r="8697" spans="1:10" x14ac:dyDescent="0.2">
      <c r="A8697" s="147">
        <v>6</v>
      </c>
      <c r="B8697" s="149" t="s">
        <v>23238</v>
      </c>
      <c r="C8697" s="147" t="s">
        <v>2242</v>
      </c>
      <c r="D8697" s="147" t="s">
        <v>23237</v>
      </c>
      <c r="E8697" s="147" t="s">
        <v>2240</v>
      </c>
      <c r="G8697" s="147">
        <v>0</v>
      </c>
      <c r="I8697" s="147">
        <v>5</v>
      </c>
      <c r="J8697" s="147">
        <v>2572154</v>
      </c>
    </row>
    <row r="8698" spans="1:10" x14ac:dyDescent="0.2">
      <c r="A8698" s="147">
        <v>6</v>
      </c>
      <c r="B8698" s="149" t="s">
        <v>23235</v>
      </c>
      <c r="C8698" s="147" t="s">
        <v>2242</v>
      </c>
      <c r="D8698" s="147" t="s">
        <v>23236</v>
      </c>
      <c r="E8698" s="147" t="s">
        <v>2240</v>
      </c>
      <c r="G8698" s="147">
        <v>0</v>
      </c>
      <c r="I8698" s="147">
        <v>5</v>
      </c>
      <c r="J8698" s="147">
        <v>2572136</v>
      </c>
    </row>
    <row r="8699" spans="1:10" x14ac:dyDescent="0.2">
      <c r="A8699" s="147">
        <v>6</v>
      </c>
      <c r="B8699" s="149" t="s">
        <v>23235</v>
      </c>
      <c r="C8699" s="147" t="s">
        <v>2446</v>
      </c>
      <c r="D8699" s="147" t="s">
        <v>23209</v>
      </c>
      <c r="E8699" s="147" t="s">
        <v>2246</v>
      </c>
      <c r="G8699" s="147">
        <v>0</v>
      </c>
      <c r="I8699" s="147">
        <v>5</v>
      </c>
      <c r="J8699" s="147">
        <v>1195388</v>
      </c>
    </row>
    <row r="8700" spans="1:10" x14ac:dyDescent="0.2">
      <c r="A8700" s="147">
        <v>6</v>
      </c>
      <c r="B8700" s="149" t="s">
        <v>23233</v>
      </c>
      <c r="C8700" s="147" t="s">
        <v>2242</v>
      </c>
      <c r="D8700" s="147" t="s">
        <v>23234</v>
      </c>
      <c r="E8700" s="147" t="s">
        <v>2240</v>
      </c>
      <c r="G8700" s="147">
        <v>0</v>
      </c>
      <c r="I8700" s="147">
        <v>5</v>
      </c>
      <c r="J8700" s="147">
        <v>2572133</v>
      </c>
    </row>
    <row r="8701" spans="1:10" x14ac:dyDescent="0.2">
      <c r="A8701" s="147">
        <v>6</v>
      </c>
      <c r="B8701" s="149" t="s">
        <v>23233</v>
      </c>
      <c r="C8701" s="147" t="s">
        <v>2446</v>
      </c>
      <c r="D8701" s="147" t="s">
        <v>23209</v>
      </c>
      <c r="E8701" s="147" t="s">
        <v>2246</v>
      </c>
      <c r="G8701" s="147">
        <v>0</v>
      </c>
      <c r="I8701" s="147">
        <v>5</v>
      </c>
      <c r="J8701" s="147">
        <v>1195395</v>
      </c>
    </row>
    <row r="8702" spans="1:10" x14ac:dyDescent="0.2">
      <c r="A8702" s="147">
        <v>6</v>
      </c>
      <c r="B8702" s="149" t="s">
        <v>23231</v>
      </c>
      <c r="C8702" s="147" t="s">
        <v>2242</v>
      </c>
      <c r="D8702" s="147" t="s">
        <v>23232</v>
      </c>
      <c r="E8702" s="147" t="s">
        <v>2240</v>
      </c>
      <c r="G8702" s="147">
        <v>0</v>
      </c>
      <c r="I8702" s="147">
        <v>5</v>
      </c>
      <c r="J8702" s="147">
        <v>2572149</v>
      </c>
    </row>
    <row r="8703" spans="1:10" x14ac:dyDescent="0.2">
      <c r="A8703" s="147">
        <v>6</v>
      </c>
      <c r="B8703" s="149" t="s">
        <v>23231</v>
      </c>
      <c r="C8703" s="147" t="s">
        <v>2446</v>
      </c>
      <c r="D8703" s="147" t="s">
        <v>23209</v>
      </c>
      <c r="E8703" s="147" t="s">
        <v>2246</v>
      </c>
      <c r="G8703" s="147">
        <v>0</v>
      </c>
      <c r="I8703" s="147">
        <v>5</v>
      </c>
      <c r="J8703" s="147">
        <v>1195391</v>
      </c>
    </row>
    <row r="8704" spans="1:10" x14ac:dyDescent="0.2">
      <c r="A8704" s="147">
        <v>6</v>
      </c>
      <c r="B8704" s="149" t="s">
        <v>23229</v>
      </c>
      <c r="C8704" s="147" t="s">
        <v>2242</v>
      </c>
      <c r="D8704" s="147" t="s">
        <v>23230</v>
      </c>
      <c r="E8704" s="147" t="s">
        <v>2240</v>
      </c>
      <c r="G8704" s="147">
        <v>0</v>
      </c>
      <c r="I8704" s="147">
        <v>5</v>
      </c>
      <c r="J8704" s="147">
        <v>2572139</v>
      </c>
    </row>
    <row r="8705" spans="1:10" x14ac:dyDescent="0.2">
      <c r="A8705" s="147">
        <v>6</v>
      </c>
      <c r="B8705" s="149" t="s">
        <v>23229</v>
      </c>
      <c r="C8705" s="147" t="s">
        <v>2446</v>
      </c>
      <c r="D8705" s="147" t="s">
        <v>23209</v>
      </c>
      <c r="E8705" s="147" t="s">
        <v>2246</v>
      </c>
      <c r="G8705" s="147">
        <v>0</v>
      </c>
      <c r="I8705" s="147">
        <v>5</v>
      </c>
      <c r="J8705" s="147">
        <v>1195389</v>
      </c>
    </row>
    <row r="8706" spans="1:10" x14ac:dyDescent="0.2">
      <c r="A8706" s="147">
        <v>6</v>
      </c>
      <c r="B8706" s="149" t="s">
        <v>23228</v>
      </c>
      <c r="C8706" s="147" t="s">
        <v>2242</v>
      </c>
      <c r="D8706" s="147" t="s">
        <v>23227</v>
      </c>
      <c r="E8706" s="147" t="s">
        <v>2240</v>
      </c>
      <c r="G8706" s="147">
        <v>0</v>
      </c>
      <c r="I8706" s="147">
        <v>5</v>
      </c>
      <c r="J8706" s="147">
        <v>2572155</v>
      </c>
    </row>
    <row r="8707" spans="1:10" x14ac:dyDescent="0.2">
      <c r="A8707" s="147">
        <v>3</v>
      </c>
      <c r="B8707" s="149" t="s">
        <v>23222</v>
      </c>
      <c r="C8707" s="147" t="s">
        <v>2242</v>
      </c>
      <c r="D8707" s="147" t="s">
        <v>23226</v>
      </c>
      <c r="E8707" s="147" t="s">
        <v>2246</v>
      </c>
      <c r="G8707" s="147">
        <v>0</v>
      </c>
      <c r="I8707" s="147">
        <v>3</v>
      </c>
      <c r="J8707" s="147">
        <v>2571896</v>
      </c>
    </row>
    <row r="8708" spans="1:10" x14ac:dyDescent="0.2">
      <c r="A8708" s="147">
        <v>3</v>
      </c>
      <c r="B8708" s="149" t="s">
        <v>23222</v>
      </c>
      <c r="C8708" s="147" t="s">
        <v>2261</v>
      </c>
      <c r="D8708" s="147" t="s">
        <v>23225</v>
      </c>
      <c r="E8708" s="147" t="s">
        <v>2246</v>
      </c>
      <c r="G8708" s="147">
        <v>0</v>
      </c>
      <c r="I8708" s="147">
        <v>3</v>
      </c>
      <c r="J8708" s="147">
        <v>1195047</v>
      </c>
    </row>
    <row r="8709" spans="1:10" x14ac:dyDescent="0.2">
      <c r="A8709" s="147">
        <v>3</v>
      </c>
      <c r="B8709" s="149" t="s">
        <v>23222</v>
      </c>
      <c r="C8709" s="147" t="s">
        <v>2277</v>
      </c>
      <c r="D8709" s="147" t="s">
        <v>23224</v>
      </c>
      <c r="E8709" s="147" t="s">
        <v>2246</v>
      </c>
      <c r="G8709" s="147">
        <v>0</v>
      </c>
      <c r="I8709" s="147">
        <v>3</v>
      </c>
      <c r="J8709" s="147">
        <v>1195059</v>
      </c>
    </row>
    <row r="8710" spans="1:10" x14ac:dyDescent="0.2">
      <c r="A8710" s="147">
        <v>3</v>
      </c>
      <c r="B8710" s="149" t="s">
        <v>23222</v>
      </c>
      <c r="C8710" s="147" t="s">
        <v>2277</v>
      </c>
      <c r="D8710" s="147" t="s">
        <v>23223</v>
      </c>
      <c r="E8710" s="147" t="s">
        <v>2246</v>
      </c>
      <c r="G8710" s="147">
        <v>0</v>
      </c>
      <c r="I8710" s="147">
        <v>3</v>
      </c>
      <c r="J8710" s="147">
        <v>1195052</v>
      </c>
    </row>
    <row r="8711" spans="1:10" x14ac:dyDescent="0.2">
      <c r="A8711" s="147">
        <v>3</v>
      </c>
      <c r="B8711" s="149" t="s">
        <v>23222</v>
      </c>
      <c r="C8711" s="147" t="s">
        <v>2277</v>
      </c>
      <c r="D8711" s="147" t="s">
        <v>23221</v>
      </c>
      <c r="E8711" s="147" t="s">
        <v>2246</v>
      </c>
      <c r="G8711" s="147">
        <v>0</v>
      </c>
      <c r="I8711" s="147">
        <v>3</v>
      </c>
      <c r="J8711" s="147">
        <v>1195067</v>
      </c>
    </row>
    <row r="8712" spans="1:10" x14ac:dyDescent="0.2">
      <c r="A8712" s="147">
        <v>4</v>
      </c>
      <c r="B8712" s="149" t="s">
        <v>23220</v>
      </c>
      <c r="C8712" s="147" t="s">
        <v>2242</v>
      </c>
      <c r="D8712" s="147" t="s">
        <v>23219</v>
      </c>
      <c r="E8712" s="147" t="s">
        <v>2246</v>
      </c>
      <c r="G8712" s="147">
        <v>0</v>
      </c>
      <c r="I8712" s="147">
        <v>4</v>
      </c>
      <c r="J8712" s="147">
        <v>2572162</v>
      </c>
    </row>
    <row r="8713" spans="1:10" x14ac:dyDescent="0.2">
      <c r="A8713" s="147">
        <v>5</v>
      </c>
      <c r="B8713" s="149" t="s">
        <v>23218</v>
      </c>
      <c r="C8713" s="147" t="s">
        <v>2242</v>
      </c>
      <c r="D8713" s="147" t="s">
        <v>23217</v>
      </c>
      <c r="E8713" s="147" t="s">
        <v>2246</v>
      </c>
      <c r="G8713" s="147">
        <v>0</v>
      </c>
      <c r="I8713" s="147">
        <v>5</v>
      </c>
      <c r="J8713" s="147">
        <v>2572176</v>
      </c>
    </row>
    <row r="8714" spans="1:10" x14ac:dyDescent="0.2">
      <c r="A8714" s="147">
        <v>6</v>
      </c>
      <c r="B8714" s="149" t="s">
        <v>23216</v>
      </c>
      <c r="C8714" s="147" t="s">
        <v>2242</v>
      </c>
      <c r="D8714" s="147" t="s">
        <v>23215</v>
      </c>
      <c r="E8714" s="147" t="s">
        <v>2240</v>
      </c>
      <c r="G8714" s="147">
        <v>0</v>
      </c>
      <c r="I8714" s="147">
        <v>6</v>
      </c>
      <c r="J8714" s="147">
        <v>2572179</v>
      </c>
    </row>
    <row r="8715" spans="1:10" x14ac:dyDescent="0.2">
      <c r="A8715" s="147">
        <v>6</v>
      </c>
      <c r="B8715" s="149" t="s">
        <v>23213</v>
      </c>
      <c r="C8715" s="147" t="s">
        <v>2242</v>
      </c>
      <c r="D8715" s="147" t="s">
        <v>23214</v>
      </c>
      <c r="E8715" s="147" t="s">
        <v>2240</v>
      </c>
      <c r="G8715" s="147">
        <v>0</v>
      </c>
      <c r="I8715" s="147">
        <v>5</v>
      </c>
      <c r="J8715" s="147">
        <v>2572173</v>
      </c>
    </row>
    <row r="8716" spans="1:10" x14ac:dyDescent="0.2">
      <c r="A8716" s="147">
        <v>6</v>
      </c>
      <c r="B8716" s="149" t="s">
        <v>23213</v>
      </c>
      <c r="C8716" s="147" t="s">
        <v>2446</v>
      </c>
      <c r="D8716" s="147" t="s">
        <v>23209</v>
      </c>
      <c r="E8716" s="147" t="s">
        <v>2246</v>
      </c>
      <c r="G8716" s="147">
        <v>0</v>
      </c>
      <c r="I8716" s="147">
        <v>5</v>
      </c>
      <c r="J8716" s="147">
        <v>1195406</v>
      </c>
    </row>
    <row r="8717" spans="1:10" x14ac:dyDescent="0.2">
      <c r="A8717" s="147">
        <v>6</v>
      </c>
      <c r="B8717" s="149" t="s">
        <v>23210</v>
      </c>
      <c r="C8717" s="147" t="s">
        <v>2242</v>
      </c>
      <c r="D8717" s="147" t="s">
        <v>23212</v>
      </c>
      <c r="E8717" s="147" t="s">
        <v>2240</v>
      </c>
      <c r="G8717" s="147">
        <v>0</v>
      </c>
      <c r="I8717" s="147">
        <v>5</v>
      </c>
      <c r="J8717" s="147">
        <v>2572174</v>
      </c>
    </row>
    <row r="8718" spans="1:10" x14ac:dyDescent="0.2">
      <c r="A8718" s="147">
        <v>6</v>
      </c>
      <c r="B8718" s="149" t="s">
        <v>23210</v>
      </c>
      <c r="C8718" s="147" t="s">
        <v>2446</v>
      </c>
      <c r="D8718" s="147" t="s">
        <v>23211</v>
      </c>
      <c r="E8718" s="147" t="s">
        <v>2246</v>
      </c>
      <c r="G8718" s="147">
        <v>0</v>
      </c>
      <c r="I8718" s="147">
        <v>5</v>
      </c>
      <c r="J8718" s="147">
        <v>1195402</v>
      </c>
    </row>
    <row r="8719" spans="1:10" x14ac:dyDescent="0.2">
      <c r="A8719" s="147">
        <v>6</v>
      </c>
      <c r="B8719" s="149" t="s">
        <v>23210</v>
      </c>
      <c r="C8719" s="147" t="s">
        <v>2446</v>
      </c>
      <c r="D8719" s="147" t="s">
        <v>23209</v>
      </c>
      <c r="E8719" s="147" t="s">
        <v>2246</v>
      </c>
      <c r="G8719" s="147">
        <v>0</v>
      </c>
      <c r="I8719" s="147">
        <v>5</v>
      </c>
      <c r="J8719" s="147">
        <v>1195403</v>
      </c>
    </row>
    <row r="8720" spans="1:10" x14ac:dyDescent="0.2">
      <c r="A8720" s="147">
        <v>6</v>
      </c>
      <c r="B8720" s="149" t="s">
        <v>23208</v>
      </c>
      <c r="C8720" s="147" t="s">
        <v>2242</v>
      </c>
      <c r="D8720" s="147" t="s">
        <v>23207</v>
      </c>
      <c r="E8720" s="147" t="s">
        <v>2240</v>
      </c>
      <c r="G8720" s="147">
        <v>0</v>
      </c>
      <c r="I8720" s="147">
        <v>5</v>
      </c>
      <c r="J8720" s="147">
        <v>2572172</v>
      </c>
    </row>
    <row r="8721" spans="1:10" x14ac:dyDescent="0.2">
      <c r="A8721" s="147">
        <v>3</v>
      </c>
      <c r="B8721" s="149" t="s">
        <v>23204</v>
      </c>
      <c r="C8721" s="147" t="s">
        <v>2242</v>
      </c>
      <c r="D8721" s="147" t="s">
        <v>23206</v>
      </c>
      <c r="E8721" s="147" t="s">
        <v>2246</v>
      </c>
      <c r="G8721" s="147">
        <v>0</v>
      </c>
      <c r="I8721" s="147">
        <v>3</v>
      </c>
      <c r="J8721" s="147">
        <v>2571894</v>
      </c>
    </row>
    <row r="8722" spans="1:10" x14ac:dyDescent="0.2">
      <c r="A8722" s="147">
        <v>3</v>
      </c>
      <c r="B8722" s="149" t="s">
        <v>23204</v>
      </c>
      <c r="C8722" s="147" t="s">
        <v>2446</v>
      </c>
      <c r="D8722" s="147" t="s">
        <v>23205</v>
      </c>
      <c r="E8722" s="147" t="s">
        <v>2246</v>
      </c>
      <c r="G8722" s="147">
        <v>0</v>
      </c>
      <c r="I8722" s="147">
        <v>3</v>
      </c>
      <c r="J8722" s="147">
        <v>1195041</v>
      </c>
    </row>
    <row r="8723" spans="1:10" x14ac:dyDescent="0.2">
      <c r="A8723" s="147">
        <v>3</v>
      </c>
      <c r="B8723" s="149" t="s">
        <v>23204</v>
      </c>
      <c r="C8723" s="147" t="s">
        <v>2277</v>
      </c>
      <c r="D8723" s="147" t="s">
        <v>23203</v>
      </c>
      <c r="E8723" s="147" t="s">
        <v>2246</v>
      </c>
      <c r="G8723" s="147">
        <v>0</v>
      </c>
      <c r="I8723" s="147">
        <v>3</v>
      </c>
      <c r="J8723" s="147">
        <v>1195093</v>
      </c>
    </row>
    <row r="8724" spans="1:10" x14ac:dyDescent="0.2">
      <c r="A8724" s="147">
        <v>4</v>
      </c>
      <c r="B8724" s="149" t="s">
        <v>23202</v>
      </c>
      <c r="C8724" s="147" t="s">
        <v>2242</v>
      </c>
      <c r="D8724" s="147" t="s">
        <v>23201</v>
      </c>
      <c r="E8724" s="147" t="s">
        <v>2240</v>
      </c>
      <c r="G8724" s="147">
        <v>0</v>
      </c>
      <c r="I8724" s="147">
        <v>4</v>
      </c>
      <c r="J8724" s="147">
        <v>2572189</v>
      </c>
    </row>
    <row r="8725" spans="1:10" x14ac:dyDescent="0.2">
      <c r="A8725" s="147">
        <v>4</v>
      </c>
      <c r="B8725" s="149" t="s">
        <v>23200</v>
      </c>
      <c r="C8725" s="147" t="s">
        <v>2242</v>
      </c>
      <c r="D8725" s="147" t="s">
        <v>23199</v>
      </c>
      <c r="E8725" s="147" t="s">
        <v>2240</v>
      </c>
      <c r="G8725" s="147">
        <v>0</v>
      </c>
      <c r="I8725" s="147">
        <v>4</v>
      </c>
      <c r="J8725" s="147">
        <v>2572184</v>
      </c>
    </row>
    <row r="8726" spans="1:10" x14ac:dyDescent="0.2">
      <c r="A8726" s="147">
        <v>4</v>
      </c>
      <c r="B8726" s="149" t="s">
        <v>23195</v>
      </c>
      <c r="C8726" s="147" t="s">
        <v>2242</v>
      </c>
      <c r="D8726" s="147" t="s">
        <v>23198</v>
      </c>
      <c r="E8726" s="147" t="s">
        <v>2240</v>
      </c>
      <c r="G8726" s="147">
        <v>0</v>
      </c>
      <c r="I8726" s="147">
        <v>4</v>
      </c>
      <c r="J8726" s="147">
        <v>2572185</v>
      </c>
    </row>
    <row r="8727" spans="1:10" x14ac:dyDescent="0.2">
      <c r="A8727" s="147">
        <v>4</v>
      </c>
      <c r="B8727" s="149" t="s">
        <v>23195</v>
      </c>
      <c r="C8727" s="147" t="s">
        <v>2261</v>
      </c>
      <c r="D8727" s="147" t="s">
        <v>23197</v>
      </c>
      <c r="E8727" s="147" t="s">
        <v>2246</v>
      </c>
      <c r="G8727" s="147">
        <v>0</v>
      </c>
      <c r="I8727" s="147">
        <v>4</v>
      </c>
      <c r="J8727" s="147">
        <v>1195426</v>
      </c>
    </row>
    <row r="8728" spans="1:10" x14ac:dyDescent="0.2">
      <c r="A8728" s="147">
        <v>4</v>
      </c>
      <c r="B8728" s="149" t="s">
        <v>23195</v>
      </c>
      <c r="C8728" s="147" t="s">
        <v>2261</v>
      </c>
      <c r="D8728" s="147" t="s">
        <v>23196</v>
      </c>
      <c r="E8728" s="147" t="s">
        <v>2246</v>
      </c>
      <c r="G8728" s="147">
        <v>0</v>
      </c>
      <c r="I8728" s="147">
        <v>4</v>
      </c>
      <c r="J8728" s="147">
        <v>1195418</v>
      </c>
    </row>
    <row r="8729" spans="1:10" x14ac:dyDescent="0.2">
      <c r="A8729" s="147">
        <v>4</v>
      </c>
      <c r="B8729" s="149" t="s">
        <v>23195</v>
      </c>
      <c r="C8729" s="147" t="s">
        <v>2261</v>
      </c>
      <c r="D8729" s="147" t="s">
        <v>23194</v>
      </c>
      <c r="E8729" s="147" t="s">
        <v>2246</v>
      </c>
      <c r="G8729" s="147">
        <v>0</v>
      </c>
      <c r="I8729" s="147">
        <v>4</v>
      </c>
      <c r="J8729" s="147">
        <v>1195425</v>
      </c>
    </row>
    <row r="8730" spans="1:10" x14ac:dyDescent="0.2">
      <c r="A8730" s="147">
        <v>4</v>
      </c>
      <c r="B8730" s="149" t="s">
        <v>23192</v>
      </c>
      <c r="C8730" s="147" t="s">
        <v>2242</v>
      </c>
      <c r="D8730" s="147" t="s">
        <v>23193</v>
      </c>
      <c r="E8730" s="147" t="s">
        <v>2240</v>
      </c>
      <c r="G8730" s="147">
        <v>0</v>
      </c>
      <c r="I8730" s="147">
        <v>4</v>
      </c>
      <c r="J8730" s="147">
        <v>2572183</v>
      </c>
    </row>
    <row r="8731" spans="1:10" x14ac:dyDescent="0.2">
      <c r="A8731" s="147">
        <v>4</v>
      </c>
      <c r="B8731" s="149" t="s">
        <v>23192</v>
      </c>
      <c r="C8731" s="147" t="s">
        <v>2261</v>
      </c>
      <c r="D8731" s="147" t="s">
        <v>23191</v>
      </c>
      <c r="E8731" s="147" t="s">
        <v>2246</v>
      </c>
      <c r="G8731" s="147">
        <v>0</v>
      </c>
      <c r="I8731" s="147">
        <v>4</v>
      </c>
      <c r="J8731" s="147">
        <v>1195415</v>
      </c>
    </row>
    <row r="8732" spans="1:10" x14ac:dyDescent="0.2">
      <c r="A8732" s="147">
        <v>4</v>
      </c>
      <c r="B8732" s="149" t="s">
        <v>23188</v>
      </c>
      <c r="C8732" s="147" t="s">
        <v>2242</v>
      </c>
      <c r="D8732" s="147" t="s">
        <v>23190</v>
      </c>
      <c r="E8732" s="147" t="s">
        <v>2240</v>
      </c>
      <c r="G8732" s="147">
        <v>0</v>
      </c>
      <c r="I8732" s="147">
        <v>4</v>
      </c>
      <c r="J8732" s="147">
        <v>2572182</v>
      </c>
    </row>
    <row r="8733" spans="1:10" x14ac:dyDescent="0.2">
      <c r="A8733" s="147">
        <v>4</v>
      </c>
      <c r="B8733" s="149" t="s">
        <v>23188</v>
      </c>
      <c r="C8733" s="147" t="s">
        <v>2261</v>
      </c>
      <c r="D8733" s="147" t="s">
        <v>23189</v>
      </c>
      <c r="E8733" s="147" t="s">
        <v>2246</v>
      </c>
      <c r="G8733" s="147">
        <v>0</v>
      </c>
      <c r="I8733" s="147">
        <v>4</v>
      </c>
      <c r="J8733" s="147">
        <v>1195417</v>
      </c>
    </row>
    <row r="8734" spans="1:10" x14ac:dyDescent="0.2">
      <c r="A8734" s="147">
        <v>4</v>
      </c>
      <c r="B8734" s="149" t="s">
        <v>23188</v>
      </c>
      <c r="C8734" s="147" t="s">
        <v>2277</v>
      </c>
      <c r="D8734" s="147" t="s">
        <v>23187</v>
      </c>
      <c r="E8734" s="147" t="s">
        <v>2246</v>
      </c>
      <c r="G8734" s="147">
        <v>0</v>
      </c>
      <c r="I8734" s="147">
        <v>4</v>
      </c>
      <c r="J8734" s="147">
        <v>1195420</v>
      </c>
    </row>
    <row r="8735" spans="1:10" x14ac:dyDescent="0.2">
      <c r="A8735" s="147">
        <v>4</v>
      </c>
      <c r="B8735" s="149" t="s">
        <v>23184</v>
      </c>
      <c r="C8735" s="147" t="s">
        <v>2242</v>
      </c>
      <c r="D8735" s="147" t="s">
        <v>23186</v>
      </c>
      <c r="E8735" s="147" t="s">
        <v>2240</v>
      </c>
      <c r="G8735" s="147">
        <v>0</v>
      </c>
      <c r="I8735" s="147">
        <v>4</v>
      </c>
      <c r="J8735" s="147">
        <v>2572196</v>
      </c>
    </row>
    <row r="8736" spans="1:10" x14ac:dyDescent="0.2">
      <c r="A8736" s="147">
        <v>4</v>
      </c>
      <c r="B8736" s="149" t="s">
        <v>23184</v>
      </c>
      <c r="C8736" s="147" t="s">
        <v>2261</v>
      </c>
      <c r="D8736" s="147" t="s">
        <v>23185</v>
      </c>
      <c r="E8736" s="147" t="s">
        <v>2246</v>
      </c>
      <c r="G8736" s="147">
        <v>0</v>
      </c>
      <c r="I8736" s="147">
        <v>4</v>
      </c>
      <c r="J8736" s="147">
        <v>1195408</v>
      </c>
    </row>
    <row r="8737" spans="1:10" x14ac:dyDescent="0.2">
      <c r="A8737" s="147">
        <v>4</v>
      </c>
      <c r="B8737" s="149" t="s">
        <v>23184</v>
      </c>
      <c r="C8737" s="147" t="s">
        <v>2261</v>
      </c>
      <c r="D8737" s="147" t="s">
        <v>23183</v>
      </c>
      <c r="E8737" s="147" t="s">
        <v>2246</v>
      </c>
      <c r="G8737" s="147">
        <v>0</v>
      </c>
      <c r="I8737" s="147">
        <v>4</v>
      </c>
      <c r="J8737" s="147">
        <v>1195409</v>
      </c>
    </row>
    <row r="8738" spans="1:10" x14ac:dyDescent="0.2">
      <c r="A8738" s="147">
        <v>2</v>
      </c>
      <c r="B8738" s="149" t="s">
        <v>23181</v>
      </c>
      <c r="C8738" s="147" t="s">
        <v>2242</v>
      </c>
      <c r="D8738" s="147" t="s">
        <v>23182</v>
      </c>
      <c r="E8738" s="147" t="s">
        <v>2246</v>
      </c>
      <c r="G8738" s="147">
        <v>0</v>
      </c>
      <c r="I8738" s="147">
        <v>2</v>
      </c>
      <c r="J8738" s="147">
        <v>2570926</v>
      </c>
    </row>
    <row r="8739" spans="1:10" x14ac:dyDescent="0.2">
      <c r="A8739" s="147">
        <v>2</v>
      </c>
      <c r="B8739" s="149" t="s">
        <v>23181</v>
      </c>
      <c r="C8739" s="147" t="s">
        <v>2446</v>
      </c>
      <c r="D8739" s="147" t="s">
        <v>17805</v>
      </c>
      <c r="E8739" s="147" t="s">
        <v>2246</v>
      </c>
      <c r="G8739" s="147">
        <v>0</v>
      </c>
      <c r="I8739" s="147">
        <v>2</v>
      </c>
      <c r="J8739" s="147">
        <v>1194357</v>
      </c>
    </row>
    <row r="8740" spans="1:10" x14ac:dyDescent="0.2">
      <c r="A8740" s="147">
        <v>3</v>
      </c>
      <c r="B8740" s="149" t="s">
        <v>23178</v>
      </c>
      <c r="C8740" s="147" t="s">
        <v>2242</v>
      </c>
      <c r="D8740" s="147" t="s">
        <v>23180</v>
      </c>
      <c r="E8740" s="147" t="s">
        <v>2246</v>
      </c>
      <c r="G8740" s="147">
        <v>0</v>
      </c>
      <c r="I8740" s="147">
        <v>3</v>
      </c>
      <c r="J8740" s="147">
        <v>2572199</v>
      </c>
    </row>
    <row r="8741" spans="1:10" x14ac:dyDescent="0.2">
      <c r="A8741" s="147">
        <v>3</v>
      </c>
      <c r="B8741" s="149" t="s">
        <v>23178</v>
      </c>
      <c r="C8741" s="147" t="s">
        <v>2294</v>
      </c>
      <c r="D8741" s="147" t="s">
        <v>23179</v>
      </c>
      <c r="E8741" s="147" t="s">
        <v>2246</v>
      </c>
      <c r="G8741" s="147">
        <v>0</v>
      </c>
      <c r="I8741" s="147">
        <v>3</v>
      </c>
      <c r="J8741" s="147">
        <v>1195460</v>
      </c>
    </row>
    <row r="8742" spans="1:10" x14ac:dyDescent="0.2">
      <c r="A8742" s="147">
        <v>3</v>
      </c>
      <c r="B8742" s="149" t="s">
        <v>23178</v>
      </c>
      <c r="C8742" s="147" t="s">
        <v>2294</v>
      </c>
      <c r="D8742" s="147" t="s">
        <v>23177</v>
      </c>
      <c r="E8742" s="147" t="s">
        <v>2246</v>
      </c>
      <c r="G8742" s="147">
        <v>0</v>
      </c>
      <c r="I8742" s="147">
        <v>3</v>
      </c>
      <c r="J8742" s="147">
        <v>1195438</v>
      </c>
    </row>
    <row r="8743" spans="1:10" x14ac:dyDescent="0.2">
      <c r="A8743" s="147">
        <v>4</v>
      </c>
      <c r="B8743" s="149" t="s">
        <v>23174</v>
      </c>
      <c r="C8743" s="147" t="s">
        <v>2242</v>
      </c>
      <c r="D8743" s="147" t="s">
        <v>23176</v>
      </c>
      <c r="E8743" s="147" t="s">
        <v>2240</v>
      </c>
      <c r="G8743" s="147">
        <v>0</v>
      </c>
      <c r="I8743" s="147">
        <v>4</v>
      </c>
      <c r="J8743" s="147">
        <v>2572233</v>
      </c>
    </row>
    <row r="8744" spans="1:10" x14ac:dyDescent="0.2">
      <c r="A8744" s="147">
        <v>4</v>
      </c>
      <c r="B8744" s="149" t="s">
        <v>23174</v>
      </c>
      <c r="C8744" s="147" t="s">
        <v>2261</v>
      </c>
      <c r="D8744" s="147" t="s">
        <v>23175</v>
      </c>
      <c r="E8744" s="147" t="s">
        <v>2246</v>
      </c>
      <c r="G8744" s="147">
        <v>0</v>
      </c>
      <c r="I8744" s="147">
        <v>4</v>
      </c>
      <c r="J8744" s="147">
        <v>1195489</v>
      </c>
    </row>
    <row r="8745" spans="1:10" x14ac:dyDescent="0.2">
      <c r="A8745" s="147">
        <v>4</v>
      </c>
      <c r="B8745" s="149" t="s">
        <v>23174</v>
      </c>
      <c r="C8745" s="147" t="s">
        <v>2261</v>
      </c>
      <c r="D8745" s="147" t="s">
        <v>23173</v>
      </c>
      <c r="E8745" s="147" t="s">
        <v>2246</v>
      </c>
      <c r="G8745" s="147">
        <v>0</v>
      </c>
      <c r="I8745" s="147">
        <v>4</v>
      </c>
      <c r="J8745" s="147">
        <v>1195478</v>
      </c>
    </row>
    <row r="8746" spans="1:10" x14ac:dyDescent="0.2">
      <c r="A8746" s="147">
        <v>4</v>
      </c>
      <c r="B8746" s="149" t="s">
        <v>23172</v>
      </c>
      <c r="C8746" s="147" t="s">
        <v>2242</v>
      </c>
      <c r="D8746" s="147" t="s">
        <v>23171</v>
      </c>
      <c r="E8746" s="147" t="s">
        <v>2240</v>
      </c>
      <c r="G8746" s="147">
        <v>0</v>
      </c>
      <c r="I8746" s="147">
        <v>4</v>
      </c>
      <c r="J8746" s="147">
        <v>2572236</v>
      </c>
    </row>
    <row r="8747" spans="1:10" x14ac:dyDescent="0.2">
      <c r="A8747" s="147">
        <v>4</v>
      </c>
      <c r="B8747" s="149" t="s">
        <v>23167</v>
      </c>
      <c r="C8747" s="147" t="s">
        <v>2242</v>
      </c>
      <c r="D8747" s="147" t="s">
        <v>23170</v>
      </c>
      <c r="E8747" s="147" t="s">
        <v>2240</v>
      </c>
      <c r="G8747" s="147">
        <v>0</v>
      </c>
      <c r="I8747" s="147">
        <v>4</v>
      </c>
      <c r="J8747" s="147">
        <v>2572232</v>
      </c>
    </row>
    <row r="8748" spans="1:10" x14ac:dyDescent="0.2">
      <c r="A8748" s="147">
        <v>4</v>
      </c>
      <c r="B8748" s="149" t="s">
        <v>23167</v>
      </c>
      <c r="C8748" s="147" t="s">
        <v>2261</v>
      </c>
      <c r="D8748" s="147" t="s">
        <v>23169</v>
      </c>
      <c r="E8748" s="147" t="s">
        <v>2246</v>
      </c>
      <c r="G8748" s="147">
        <v>0</v>
      </c>
      <c r="I8748" s="147">
        <v>4</v>
      </c>
      <c r="J8748" s="147">
        <v>1195487</v>
      </c>
    </row>
    <row r="8749" spans="1:10" x14ac:dyDescent="0.2">
      <c r="A8749" s="147">
        <v>4</v>
      </c>
      <c r="B8749" s="149" t="s">
        <v>23167</v>
      </c>
      <c r="C8749" s="147" t="s">
        <v>2261</v>
      </c>
      <c r="D8749" s="147" t="s">
        <v>23168</v>
      </c>
      <c r="E8749" s="147" t="s">
        <v>2246</v>
      </c>
      <c r="G8749" s="147">
        <v>0</v>
      </c>
      <c r="I8749" s="147">
        <v>4</v>
      </c>
      <c r="J8749" s="147">
        <v>1195477</v>
      </c>
    </row>
    <row r="8750" spans="1:10" x14ac:dyDescent="0.2">
      <c r="A8750" s="147">
        <v>4</v>
      </c>
      <c r="B8750" s="149" t="s">
        <v>23167</v>
      </c>
      <c r="C8750" s="147" t="s">
        <v>2261</v>
      </c>
      <c r="D8750" s="147" t="s">
        <v>23166</v>
      </c>
      <c r="E8750" s="147" t="s">
        <v>2246</v>
      </c>
      <c r="G8750" s="147">
        <v>0</v>
      </c>
      <c r="I8750" s="147">
        <v>4</v>
      </c>
      <c r="J8750" s="147">
        <v>1195480</v>
      </c>
    </row>
    <row r="8751" spans="1:10" x14ac:dyDescent="0.2">
      <c r="A8751" s="147">
        <v>4</v>
      </c>
      <c r="B8751" s="149" t="s">
        <v>23163</v>
      </c>
      <c r="C8751" s="147" t="s">
        <v>2242</v>
      </c>
      <c r="D8751" s="147" t="s">
        <v>23165</v>
      </c>
      <c r="E8751" s="147" t="s">
        <v>2240</v>
      </c>
      <c r="G8751" s="147">
        <v>0</v>
      </c>
      <c r="I8751" s="147">
        <v>4</v>
      </c>
      <c r="J8751" s="147">
        <v>2572230</v>
      </c>
    </row>
    <row r="8752" spans="1:10" x14ac:dyDescent="0.2">
      <c r="A8752" s="147">
        <v>4</v>
      </c>
      <c r="B8752" s="149" t="s">
        <v>23163</v>
      </c>
      <c r="C8752" s="147" t="s">
        <v>2261</v>
      </c>
      <c r="D8752" s="147" t="s">
        <v>23164</v>
      </c>
      <c r="E8752" s="147" t="s">
        <v>2246</v>
      </c>
      <c r="G8752" s="147">
        <v>0</v>
      </c>
      <c r="I8752" s="147">
        <v>4</v>
      </c>
      <c r="J8752" s="147">
        <v>1195485</v>
      </c>
    </row>
    <row r="8753" spans="1:10" x14ac:dyDescent="0.2">
      <c r="A8753" s="147">
        <v>4</v>
      </c>
      <c r="B8753" s="149" t="s">
        <v>23163</v>
      </c>
      <c r="C8753" s="147" t="s">
        <v>2261</v>
      </c>
      <c r="D8753" s="147" t="s">
        <v>23162</v>
      </c>
      <c r="E8753" s="147" t="s">
        <v>2246</v>
      </c>
      <c r="G8753" s="147">
        <v>0</v>
      </c>
      <c r="I8753" s="147">
        <v>4</v>
      </c>
      <c r="J8753" s="147">
        <v>1195476</v>
      </c>
    </row>
    <row r="8754" spans="1:10" x14ac:dyDescent="0.2">
      <c r="A8754" s="147">
        <v>3</v>
      </c>
      <c r="B8754" s="149" t="s">
        <v>23155</v>
      </c>
      <c r="C8754" s="147" t="s">
        <v>2242</v>
      </c>
      <c r="D8754" s="147" t="s">
        <v>23161</v>
      </c>
      <c r="E8754" s="147" t="s">
        <v>2246</v>
      </c>
      <c r="G8754" s="147">
        <v>0</v>
      </c>
      <c r="I8754" s="147">
        <v>3</v>
      </c>
      <c r="J8754" s="147">
        <v>2572220</v>
      </c>
    </row>
    <row r="8755" spans="1:10" x14ac:dyDescent="0.2">
      <c r="A8755" s="147">
        <v>3</v>
      </c>
      <c r="B8755" s="149" t="s">
        <v>23155</v>
      </c>
      <c r="C8755" s="147" t="s">
        <v>2446</v>
      </c>
      <c r="D8755" s="147" t="s">
        <v>23160</v>
      </c>
      <c r="E8755" s="147" t="s">
        <v>2246</v>
      </c>
      <c r="G8755" s="147">
        <v>0</v>
      </c>
      <c r="I8755" s="147">
        <v>3</v>
      </c>
      <c r="J8755" s="147">
        <v>1195457</v>
      </c>
    </row>
    <row r="8756" spans="1:10" x14ac:dyDescent="0.2">
      <c r="A8756" s="147">
        <v>3</v>
      </c>
      <c r="B8756" s="149" t="s">
        <v>23155</v>
      </c>
      <c r="C8756" s="147" t="s">
        <v>2277</v>
      </c>
      <c r="D8756" s="147" t="s">
        <v>23159</v>
      </c>
      <c r="E8756" s="147" t="s">
        <v>2246</v>
      </c>
      <c r="G8756" s="147">
        <v>0</v>
      </c>
      <c r="I8756" s="147">
        <v>3</v>
      </c>
      <c r="J8756" s="147">
        <v>1195455</v>
      </c>
    </row>
    <row r="8757" spans="1:10" x14ac:dyDescent="0.2">
      <c r="A8757" s="147">
        <v>3</v>
      </c>
      <c r="B8757" s="149" t="s">
        <v>23155</v>
      </c>
      <c r="C8757" s="147" t="s">
        <v>2277</v>
      </c>
      <c r="D8757" s="147" t="s">
        <v>23158</v>
      </c>
      <c r="E8757" s="147" t="s">
        <v>2246</v>
      </c>
      <c r="G8757" s="147">
        <v>0</v>
      </c>
      <c r="I8757" s="147">
        <v>3</v>
      </c>
      <c r="J8757" s="147">
        <v>1195430</v>
      </c>
    </row>
    <row r="8758" spans="1:10" x14ac:dyDescent="0.2">
      <c r="A8758" s="147">
        <v>3</v>
      </c>
      <c r="B8758" s="149" t="s">
        <v>23155</v>
      </c>
      <c r="C8758" s="147" t="s">
        <v>2277</v>
      </c>
      <c r="D8758" s="147" t="s">
        <v>23157</v>
      </c>
      <c r="E8758" s="147" t="s">
        <v>2246</v>
      </c>
      <c r="G8758" s="147">
        <v>0</v>
      </c>
      <c r="I8758" s="147">
        <v>3</v>
      </c>
      <c r="J8758" s="147">
        <v>1195465</v>
      </c>
    </row>
    <row r="8759" spans="1:10" x14ac:dyDescent="0.2">
      <c r="A8759" s="147">
        <v>3</v>
      </c>
      <c r="B8759" s="149" t="s">
        <v>23155</v>
      </c>
      <c r="C8759" s="147" t="s">
        <v>2277</v>
      </c>
      <c r="D8759" s="147" t="s">
        <v>23156</v>
      </c>
      <c r="E8759" s="147" t="s">
        <v>2246</v>
      </c>
      <c r="G8759" s="147">
        <v>0</v>
      </c>
      <c r="I8759" s="147">
        <v>3</v>
      </c>
      <c r="J8759" s="147">
        <v>1195468</v>
      </c>
    </row>
    <row r="8760" spans="1:10" x14ac:dyDescent="0.2">
      <c r="A8760" s="147">
        <v>3</v>
      </c>
      <c r="B8760" s="149" t="s">
        <v>23155</v>
      </c>
      <c r="C8760" s="147" t="s">
        <v>2277</v>
      </c>
      <c r="D8760" s="147" t="s">
        <v>23154</v>
      </c>
      <c r="E8760" s="147" t="s">
        <v>2246</v>
      </c>
      <c r="G8760" s="147">
        <v>0</v>
      </c>
      <c r="I8760" s="147">
        <v>3</v>
      </c>
      <c r="J8760" s="147">
        <v>1195429</v>
      </c>
    </row>
    <row r="8761" spans="1:10" x14ac:dyDescent="0.2">
      <c r="A8761" s="147">
        <v>4</v>
      </c>
      <c r="B8761" s="149" t="s">
        <v>23153</v>
      </c>
      <c r="C8761" s="147" t="s">
        <v>2242</v>
      </c>
      <c r="D8761" s="147" t="s">
        <v>23152</v>
      </c>
      <c r="E8761" s="147" t="s">
        <v>2240</v>
      </c>
      <c r="G8761" s="147">
        <v>0</v>
      </c>
      <c r="I8761" s="147">
        <v>4</v>
      </c>
      <c r="J8761" s="147">
        <v>2572242</v>
      </c>
    </row>
    <row r="8762" spans="1:10" x14ac:dyDescent="0.2">
      <c r="A8762" s="147">
        <v>4</v>
      </c>
      <c r="B8762" s="149" t="s">
        <v>23151</v>
      </c>
      <c r="C8762" s="147" t="s">
        <v>2242</v>
      </c>
      <c r="D8762" s="147" t="s">
        <v>23150</v>
      </c>
      <c r="E8762" s="147" t="s">
        <v>2240</v>
      </c>
      <c r="G8762" s="147">
        <v>0</v>
      </c>
      <c r="I8762" s="147">
        <v>4</v>
      </c>
      <c r="J8762" s="147">
        <v>2572245</v>
      </c>
    </row>
    <row r="8763" spans="1:10" x14ac:dyDescent="0.2">
      <c r="A8763" s="147">
        <v>4</v>
      </c>
      <c r="B8763" s="149" t="s">
        <v>23149</v>
      </c>
      <c r="C8763" s="147" t="s">
        <v>2242</v>
      </c>
      <c r="D8763" s="147" t="s">
        <v>23148</v>
      </c>
      <c r="E8763" s="147" t="s">
        <v>2240</v>
      </c>
      <c r="G8763" s="147">
        <v>0</v>
      </c>
      <c r="I8763" s="147">
        <v>4</v>
      </c>
      <c r="J8763" s="147">
        <v>2572243</v>
      </c>
    </row>
    <row r="8764" spans="1:10" x14ac:dyDescent="0.2">
      <c r="A8764" s="147">
        <v>4</v>
      </c>
      <c r="B8764" s="149" t="s">
        <v>23147</v>
      </c>
      <c r="C8764" s="147" t="s">
        <v>2242</v>
      </c>
      <c r="D8764" s="147" t="s">
        <v>23146</v>
      </c>
      <c r="E8764" s="147" t="s">
        <v>2240</v>
      </c>
      <c r="G8764" s="147">
        <v>0</v>
      </c>
      <c r="I8764" s="147">
        <v>4</v>
      </c>
      <c r="J8764" s="147">
        <v>2572240</v>
      </c>
    </row>
    <row r="8765" spans="1:10" x14ac:dyDescent="0.2">
      <c r="A8765" s="147">
        <v>3</v>
      </c>
      <c r="B8765" s="149" t="s">
        <v>23143</v>
      </c>
      <c r="C8765" s="147" t="s">
        <v>2242</v>
      </c>
      <c r="D8765" s="147" t="s">
        <v>23145</v>
      </c>
      <c r="E8765" s="147" t="s">
        <v>2246</v>
      </c>
      <c r="G8765" s="147">
        <v>0</v>
      </c>
      <c r="I8765" s="147">
        <v>3</v>
      </c>
      <c r="J8765" s="147">
        <v>2572198</v>
      </c>
    </row>
    <row r="8766" spans="1:10" x14ac:dyDescent="0.2">
      <c r="A8766" s="147">
        <v>3</v>
      </c>
      <c r="B8766" s="149" t="s">
        <v>23143</v>
      </c>
      <c r="C8766" s="147" t="s">
        <v>2446</v>
      </c>
      <c r="D8766" s="147" t="s">
        <v>23144</v>
      </c>
      <c r="E8766" s="147" t="s">
        <v>2246</v>
      </c>
      <c r="G8766" s="147">
        <v>0</v>
      </c>
      <c r="I8766" s="147">
        <v>3</v>
      </c>
      <c r="J8766" s="147">
        <v>1195436</v>
      </c>
    </row>
    <row r="8767" spans="1:10" x14ac:dyDescent="0.2">
      <c r="A8767" s="147">
        <v>3</v>
      </c>
      <c r="B8767" s="149" t="s">
        <v>23143</v>
      </c>
      <c r="C8767" s="147" t="s">
        <v>2277</v>
      </c>
      <c r="D8767" s="147" t="s">
        <v>23142</v>
      </c>
      <c r="E8767" s="147" t="s">
        <v>2246</v>
      </c>
      <c r="G8767" s="147">
        <v>0</v>
      </c>
      <c r="I8767" s="147">
        <v>3</v>
      </c>
      <c r="J8767" s="147">
        <v>1195452</v>
      </c>
    </row>
    <row r="8768" spans="1:10" x14ac:dyDescent="0.2">
      <c r="A8768" s="147">
        <v>4</v>
      </c>
      <c r="B8768" s="149" t="s">
        <v>23141</v>
      </c>
      <c r="C8768" s="147" t="s">
        <v>2242</v>
      </c>
      <c r="D8768" s="147" t="s">
        <v>23140</v>
      </c>
      <c r="E8768" s="147" t="s">
        <v>2240</v>
      </c>
      <c r="G8768" s="147">
        <v>0</v>
      </c>
      <c r="I8768" s="147">
        <v>4</v>
      </c>
      <c r="J8768" s="147">
        <v>2572252</v>
      </c>
    </row>
    <row r="8769" spans="1:10" x14ac:dyDescent="0.2">
      <c r="A8769" s="147">
        <v>4</v>
      </c>
      <c r="B8769" s="149" t="s">
        <v>23139</v>
      </c>
      <c r="C8769" s="147" t="s">
        <v>2242</v>
      </c>
      <c r="D8769" s="147" t="s">
        <v>23138</v>
      </c>
      <c r="E8769" s="147" t="s">
        <v>2240</v>
      </c>
      <c r="G8769" s="147">
        <v>0</v>
      </c>
      <c r="I8769" s="147">
        <v>4</v>
      </c>
      <c r="J8769" s="147">
        <v>2572259</v>
      </c>
    </row>
    <row r="8770" spans="1:10" x14ac:dyDescent="0.2">
      <c r="A8770" s="147">
        <v>4</v>
      </c>
      <c r="B8770" s="149" t="s">
        <v>23137</v>
      </c>
      <c r="C8770" s="147" t="s">
        <v>2242</v>
      </c>
      <c r="D8770" s="147" t="s">
        <v>23136</v>
      </c>
      <c r="E8770" s="147" t="s">
        <v>2240</v>
      </c>
      <c r="G8770" s="147">
        <v>0</v>
      </c>
      <c r="I8770" s="147">
        <v>4</v>
      </c>
      <c r="J8770" s="147">
        <v>2572263</v>
      </c>
    </row>
    <row r="8771" spans="1:10" x14ac:dyDescent="0.2">
      <c r="A8771" s="147">
        <v>4</v>
      </c>
      <c r="B8771" s="149" t="s">
        <v>23135</v>
      </c>
      <c r="C8771" s="147" t="s">
        <v>2242</v>
      </c>
      <c r="D8771" s="147" t="s">
        <v>23134</v>
      </c>
      <c r="E8771" s="147" t="s">
        <v>2240</v>
      </c>
      <c r="G8771" s="147">
        <v>0</v>
      </c>
      <c r="I8771" s="147">
        <v>4</v>
      </c>
      <c r="J8771" s="147">
        <v>2572255</v>
      </c>
    </row>
    <row r="8772" spans="1:10" x14ac:dyDescent="0.2">
      <c r="A8772" s="147">
        <v>4</v>
      </c>
      <c r="B8772" s="149" t="s">
        <v>23133</v>
      </c>
      <c r="C8772" s="147" t="s">
        <v>2242</v>
      </c>
      <c r="D8772" s="147" t="s">
        <v>23132</v>
      </c>
      <c r="E8772" s="147" t="s">
        <v>2240</v>
      </c>
      <c r="G8772" s="147">
        <v>0</v>
      </c>
      <c r="I8772" s="147">
        <v>4</v>
      </c>
      <c r="J8772" s="147">
        <v>2572257</v>
      </c>
    </row>
    <row r="8773" spans="1:10" x14ac:dyDescent="0.2">
      <c r="A8773" s="147">
        <v>3</v>
      </c>
      <c r="B8773" s="149" t="s">
        <v>23131</v>
      </c>
      <c r="C8773" s="147" t="s">
        <v>2242</v>
      </c>
      <c r="D8773" s="147" t="s">
        <v>23121</v>
      </c>
      <c r="E8773" s="147" t="s">
        <v>2246</v>
      </c>
      <c r="G8773" s="147">
        <v>0</v>
      </c>
      <c r="I8773" s="147">
        <v>3</v>
      </c>
      <c r="J8773" s="147">
        <v>2572215</v>
      </c>
    </row>
    <row r="8774" spans="1:10" x14ac:dyDescent="0.2">
      <c r="A8774" s="147">
        <v>3</v>
      </c>
      <c r="B8774" s="149" t="s">
        <v>23131</v>
      </c>
      <c r="C8774" s="147" t="s">
        <v>2446</v>
      </c>
      <c r="D8774" s="147" t="s">
        <v>23130</v>
      </c>
      <c r="E8774" s="147" t="s">
        <v>2246</v>
      </c>
      <c r="G8774" s="147">
        <v>0</v>
      </c>
      <c r="I8774" s="147">
        <v>3</v>
      </c>
      <c r="J8774" s="147">
        <v>1195466</v>
      </c>
    </row>
    <row r="8775" spans="1:10" x14ac:dyDescent="0.2">
      <c r="A8775" s="147">
        <v>4</v>
      </c>
      <c r="B8775" s="149" t="s">
        <v>23129</v>
      </c>
      <c r="C8775" s="147" t="s">
        <v>2242</v>
      </c>
      <c r="D8775" s="147" t="s">
        <v>23128</v>
      </c>
      <c r="E8775" s="147" t="s">
        <v>2240</v>
      </c>
      <c r="G8775" s="147">
        <v>0</v>
      </c>
      <c r="I8775" s="147">
        <v>4</v>
      </c>
      <c r="J8775" s="147">
        <v>2572278</v>
      </c>
    </row>
    <row r="8776" spans="1:10" x14ac:dyDescent="0.2">
      <c r="A8776" s="147">
        <v>4</v>
      </c>
      <c r="B8776" s="149" t="s">
        <v>23127</v>
      </c>
      <c r="C8776" s="147" t="s">
        <v>2242</v>
      </c>
      <c r="D8776" s="147" t="s">
        <v>23126</v>
      </c>
      <c r="E8776" s="147" t="s">
        <v>2240</v>
      </c>
      <c r="G8776" s="147">
        <v>0</v>
      </c>
      <c r="I8776" s="147">
        <v>4</v>
      </c>
      <c r="J8776" s="147">
        <v>2572275</v>
      </c>
    </row>
    <row r="8777" spans="1:10" x14ac:dyDescent="0.2">
      <c r="A8777" s="147">
        <v>4</v>
      </c>
      <c r="B8777" s="149" t="s">
        <v>23125</v>
      </c>
      <c r="C8777" s="147" t="s">
        <v>2242</v>
      </c>
      <c r="D8777" s="147" t="s">
        <v>23124</v>
      </c>
      <c r="E8777" s="147" t="s">
        <v>2240</v>
      </c>
      <c r="G8777" s="147">
        <v>0</v>
      </c>
      <c r="I8777" s="147">
        <v>4</v>
      </c>
      <c r="J8777" s="147">
        <v>2572272</v>
      </c>
    </row>
    <row r="8778" spans="1:10" x14ac:dyDescent="0.2">
      <c r="A8778" s="147">
        <v>4</v>
      </c>
      <c r="B8778" s="149" t="s">
        <v>23123</v>
      </c>
      <c r="C8778" s="147" t="s">
        <v>2242</v>
      </c>
      <c r="D8778" s="147" t="s">
        <v>23122</v>
      </c>
      <c r="E8778" s="147" t="s">
        <v>2240</v>
      </c>
      <c r="G8778" s="147">
        <v>0</v>
      </c>
      <c r="I8778" s="147">
        <v>4</v>
      </c>
      <c r="J8778" s="147">
        <v>2572279</v>
      </c>
    </row>
    <row r="8779" spans="1:10" x14ac:dyDescent="0.2">
      <c r="A8779" s="147">
        <v>4</v>
      </c>
      <c r="B8779" s="149" t="s">
        <v>23118</v>
      </c>
      <c r="C8779" s="147" t="s">
        <v>2242</v>
      </c>
      <c r="D8779" s="147" t="s">
        <v>23121</v>
      </c>
      <c r="E8779" s="147" t="s">
        <v>2246</v>
      </c>
      <c r="G8779" s="147">
        <v>0</v>
      </c>
      <c r="I8779" s="147">
        <v>4</v>
      </c>
      <c r="J8779" s="147">
        <v>2572269</v>
      </c>
    </row>
    <row r="8780" spans="1:10" x14ac:dyDescent="0.2">
      <c r="A8780" s="147">
        <v>4</v>
      </c>
      <c r="B8780" s="149" t="s">
        <v>23118</v>
      </c>
      <c r="C8780" s="147" t="s">
        <v>2261</v>
      </c>
      <c r="D8780" s="147" t="s">
        <v>23120</v>
      </c>
      <c r="E8780" s="147" t="s">
        <v>2246</v>
      </c>
      <c r="G8780" s="147">
        <v>0</v>
      </c>
      <c r="I8780" s="147">
        <v>4</v>
      </c>
      <c r="J8780" s="147">
        <v>1195492</v>
      </c>
    </row>
    <row r="8781" spans="1:10" x14ac:dyDescent="0.2">
      <c r="A8781" s="147">
        <v>4</v>
      </c>
      <c r="B8781" s="149" t="s">
        <v>23118</v>
      </c>
      <c r="C8781" s="147" t="s">
        <v>2261</v>
      </c>
      <c r="D8781" s="147" t="s">
        <v>23119</v>
      </c>
      <c r="E8781" s="147" t="s">
        <v>2246</v>
      </c>
      <c r="G8781" s="147">
        <v>0</v>
      </c>
      <c r="I8781" s="147">
        <v>4</v>
      </c>
      <c r="J8781" s="147">
        <v>1195494</v>
      </c>
    </row>
    <row r="8782" spans="1:10" x14ac:dyDescent="0.2">
      <c r="A8782" s="147">
        <v>4</v>
      </c>
      <c r="B8782" s="149" t="s">
        <v>23118</v>
      </c>
      <c r="C8782" s="147" t="s">
        <v>2261</v>
      </c>
      <c r="D8782" s="147" t="s">
        <v>23117</v>
      </c>
      <c r="E8782" s="147" t="s">
        <v>2246</v>
      </c>
      <c r="G8782" s="147">
        <v>0</v>
      </c>
      <c r="I8782" s="147">
        <v>4</v>
      </c>
      <c r="J8782" s="147">
        <v>1195498</v>
      </c>
    </row>
    <row r="8783" spans="1:10" x14ac:dyDescent="0.2">
      <c r="A8783" s="147">
        <v>5</v>
      </c>
      <c r="B8783" s="149" t="s">
        <v>23116</v>
      </c>
      <c r="C8783" s="147" t="s">
        <v>2242</v>
      </c>
      <c r="D8783" s="147" t="s">
        <v>23115</v>
      </c>
      <c r="E8783" s="147" t="s">
        <v>2246</v>
      </c>
      <c r="G8783" s="147">
        <v>0</v>
      </c>
      <c r="I8783" s="147">
        <v>5</v>
      </c>
      <c r="J8783" s="147">
        <v>2572290</v>
      </c>
    </row>
    <row r="8784" spans="1:10" x14ac:dyDescent="0.2">
      <c r="A8784" s="147">
        <v>6</v>
      </c>
      <c r="B8784" s="149" t="s">
        <v>23114</v>
      </c>
      <c r="C8784" s="147" t="s">
        <v>2242</v>
      </c>
      <c r="D8784" s="147" t="s">
        <v>23113</v>
      </c>
      <c r="E8784" s="147" t="s">
        <v>2240</v>
      </c>
      <c r="G8784" s="147">
        <v>0</v>
      </c>
      <c r="I8784" s="147">
        <v>6</v>
      </c>
      <c r="J8784" s="147">
        <v>2572292</v>
      </c>
    </row>
    <row r="8785" spans="1:10" x14ac:dyDescent="0.2">
      <c r="A8785" s="147">
        <v>6</v>
      </c>
      <c r="B8785" s="149" t="s">
        <v>23112</v>
      </c>
      <c r="C8785" s="147" t="s">
        <v>2242</v>
      </c>
      <c r="D8785" s="147" t="s">
        <v>23111</v>
      </c>
      <c r="E8785" s="147" t="s">
        <v>2240</v>
      </c>
      <c r="G8785" s="147">
        <v>0</v>
      </c>
      <c r="I8785" s="147">
        <v>5</v>
      </c>
      <c r="J8785" s="147">
        <v>2572282</v>
      </c>
    </row>
    <row r="8786" spans="1:10" x14ac:dyDescent="0.2">
      <c r="A8786" s="147">
        <v>6</v>
      </c>
      <c r="B8786" s="149" t="s">
        <v>23110</v>
      </c>
      <c r="C8786" s="147" t="s">
        <v>2242</v>
      </c>
      <c r="D8786" s="147" t="s">
        <v>23109</v>
      </c>
      <c r="E8786" s="147" t="s">
        <v>2240</v>
      </c>
      <c r="G8786" s="147">
        <v>0</v>
      </c>
      <c r="I8786" s="147">
        <v>5</v>
      </c>
      <c r="J8786" s="147">
        <v>2572286</v>
      </c>
    </row>
    <row r="8787" spans="1:10" x14ac:dyDescent="0.2">
      <c r="A8787" s="147">
        <v>3</v>
      </c>
      <c r="B8787" s="149" t="s">
        <v>23108</v>
      </c>
      <c r="C8787" s="147" t="s">
        <v>2242</v>
      </c>
      <c r="D8787" s="147" t="s">
        <v>23107</v>
      </c>
      <c r="E8787" s="147" t="s">
        <v>2246</v>
      </c>
      <c r="G8787" s="147">
        <v>0</v>
      </c>
      <c r="I8787" s="147">
        <v>3</v>
      </c>
      <c r="J8787" s="147">
        <v>2572203</v>
      </c>
    </row>
    <row r="8788" spans="1:10" x14ac:dyDescent="0.2">
      <c r="A8788" s="147">
        <v>4</v>
      </c>
      <c r="B8788" s="149" t="s">
        <v>23102</v>
      </c>
      <c r="C8788" s="147" t="s">
        <v>2242</v>
      </c>
      <c r="D8788" s="147" t="s">
        <v>23106</v>
      </c>
      <c r="E8788" s="147" t="s">
        <v>2240</v>
      </c>
      <c r="G8788" s="147">
        <v>0</v>
      </c>
      <c r="I8788" s="147">
        <v>4</v>
      </c>
      <c r="J8788" s="147">
        <v>2572299</v>
      </c>
    </row>
    <row r="8789" spans="1:10" x14ac:dyDescent="0.2">
      <c r="A8789" s="147">
        <v>4</v>
      </c>
      <c r="B8789" s="149" t="s">
        <v>23102</v>
      </c>
      <c r="C8789" s="147" t="s">
        <v>2261</v>
      </c>
      <c r="D8789" s="147" t="s">
        <v>23105</v>
      </c>
      <c r="E8789" s="147" t="s">
        <v>2246</v>
      </c>
      <c r="G8789" s="147">
        <v>0</v>
      </c>
      <c r="I8789" s="147">
        <v>4</v>
      </c>
      <c r="J8789" s="147">
        <v>1195505</v>
      </c>
    </row>
    <row r="8790" spans="1:10" x14ac:dyDescent="0.2">
      <c r="A8790" s="147">
        <v>4</v>
      </c>
      <c r="B8790" s="149" t="s">
        <v>23102</v>
      </c>
      <c r="C8790" s="147" t="s">
        <v>2261</v>
      </c>
      <c r="D8790" s="147" t="s">
        <v>23104</v>
      </c>
      <c r="E8790" s="147" t="s">
        <v>2246</v>
      </c>
      <c r="G8790" s="147">
        <v>0</v>
      </c>
      <c r="I8790" s="147">
        <v>4</v>
      </c>
      <c r="J8790" s="147">
        <v>1195515</v>
      </c>
    </row>
    <row r="8791" spans="1:10" x14ac:dyDescent="0.2">
      <c r="A8791" s="147">
        <v>4</v>
      </c>
      <c r="B8791" s="149" t="s">
        <v>23102</v>
      </c>
      <c r="C8791" s="147" t="s">
        <v>2261</v>
      </c>
      <c r="D8791" s="147" t="s">
        <v>23103</v>
      </c>
      <c r="E8791" s="147" t="s">
        <v>2246</v>
      </c>
      <c r="G8791" s="147">
        <v>0</v>
      </c>
      <c r="I8791" s="147">
        <v>4</v>
      </c>
      <c r="J8791" s="147">
        <v>1195501</v>
      </c>
    </row>
    <row r="8792" spans="1:10" x14ac:dyDescent="0.2">
      <c r="A8792" s="147">
        <v>4</v>
      </c>
      <c r="B8792" s="149" t="s">
        <v>23102</v>
      </c>
      <c r="C8792" s="147" t="s">
        <v>2277</v>
      </c>
      <c r="D8792" s="147" t="s">
        <v>23077</v>
      </c>
      <c r="E8792" s="147" t="s">
        <v>2246</v>
      </c>
      <c r="G8792" s="147">
        <v>0</v>
      </c>
      <c r="I8792" s="147">
        <v>4</v>
      </c>
      <c r="J8792" s="147">
        <v>1195521</v>
      </c>
    </row>
    <row r="8793" spans="1:10" x14ac:dyDescent="0.2">
      <c r="A8793" s="147">
        <v>4</v>
      </c>
      <c r="B8793" s="149" t="s">
        <v>23098</v>
      </c>
      <c r="C8793" s="147" t="s">
        <v>2242</v>
      </c>
      <c r="D8793" s="147" t="s">
        <v>23101</v>
      </c>
      <c r="E8793" s="147" t="s">
        <v>2246</v>
      </c>
      <c r="G8793" s="147">
        <v>0</v>
      </c>
      <c r="I8793" s="147">
        <v>4</v>
      </c>
      <c r="J8793" s="147">
        <v>2572295</v>
      </c>
    </row>
    <row r="8794" spans="1:10" x14ac:dyDescent="0.2">
      <c r="A8794" s="147">
        <v>4</v>
      </c>
      <c r="B8794" s="149" t="s">
        <v>23098</v>
      </c>
      <c r="C8794" s="147" t="s">
        <v>2261</v>
      </c>
      <c r="D8794" s="147" t="s">
        <v>23100</v>
      </c>
      <c r="E8794" s="147" t="s">
        <v>2246</v>
      </c>
      <c r="G8794" s="147">
        <v>0</v>
      </c>
      <c r="I8794" s="147">
        <v>4</v>
      </c>
      <c r="J8794" s="147">
        <v>1195520</v>
      </c>
    </row>
    <row r="8795" spans="1:10" x14ac:dyDescent="0.2">
      <c r="A8795" s="147">
        <v>4</v>
      </c>
      <c r="B8795" s="149" t="s">
        <v>23098</v>
      </c>
      <c r="C8795" s="147" t="s">
        <v>2261</v>
      </c>
      <c r="D8795" s="147" t="s">
        <v>23099</v>
      </c>
      <c r="E8795" s="147" t="s">
        <v>2246</v>
      </c>
      <c r="G8795" s="147">
        <v>0</v>
      </c>
      <c r="I8795" s="147">
        <v>4</v>
      </c>
      <c r="J8795" s="147">
        <v>1195524</v>
      </c>
    </row>
    <row r="8796" spans="1:10" x14ac:dyDescent="0.2">
      <c r="A8796" s="147">
        <v>4</v>
      </c>
      <c r="B8796" s="149" t="s">
        <v>23098</v>
      </c>
      <c r="C8796" s="147" t="s">
        <v>2277</v>
      </c>
      <c r="D8796" s="147" t="s">
        <v>23097</v>
      </c>
      <c r="E8796" s="147" t="s">
        <v>2246</v>
      </c>
      <c r="G8796" s="147">
        <v>0</v>
      </c>
      <c r="I8796" s="147">
        <v>4</v>
      </c>
      <c r="J8796" s="147">
        <v>1195511</v>
      </c>
    </row>
    <row r="8797" spans="1:10" x14ac:dyDescent="0.2">
      <c r="A8797" s="147">
        <v>5</v>
      </c>
      <c r="B8797" s="149" t="s">
        <v>23096</v>
      </c>
      <c r="C8797" s="147" t="s">
        <v>2242</v>
      </c>
      <c r="D8797" s="147" t="s">
        <v>23095</v>
      </c>
      <c r="E8797" s="147" t="s">
        <v>2246</v>
      </c>
      <c r="G8797" s="147">
        <v>0</v>
      </c>
      <c r="I8797" s="147">
        <v>5</v>
      </c>
      <c r="J8797" s="147">
        <v>2572311</v>
      </c>
    </row>
    <row r="8798" spans="1:10" x14ac:dyDescent="0.2">
      <c r="A8798" s="147">
        <v>6</v>
      </c>
      <c r="B8798" s="149" t="s">
        <v>23094</v>
      </c>
      <c r="C8798" s="147" t="s">
        <v>2242</v>
      </c>
      <c r="D8798" s="147" t="s">
        <v>23093</v>
      </c>
      <c r="E8798" s="147" t="s">
        <v>2240</v>
      </c>
      <c r="G8798" s="147">
        <v>0</v>
      </c>
      <c r="I8798" s="147">
        <v>6</v>
      </c>
      <c r="J8798" s="147">
        <v>2572324</v>
      </c>
    </row>
    <row r="8799" spans="1:10" x14ac:dyDescent="0.2">
      <c r="A8799" s="147">
        <v>6</v>
      </c>
      <c r="B8799" s="149" t="s">
        <v>23092</v>
      </c>
      <c r="C8799" s="147" t="s">
        <v>2242</v>
      </c>
      <c r="D8799" s="147" t="s">
        <v>23091</v>
      </c>
      <c r="E8799" s="147" t="s">
        <v>2240</v>
      </c>
      <c r="G8799" s="147">
        <v>0</v>
      </c>
      <c r="I8799" s="147">
        <v>5</v>
      </c>
      <c r="J8799" s="147">
        <v>2572319</v>
      </c>
    </row>
    <row r="8800" spans="1:10" x14ac:dyDescent="0.2">
      <c r="A8800" s="147">
        <v>6</v>
      </c>
      <c r="B8800" s="149" t="s">
        <v>23090</v>
      </c>
      <c r="C8800" s="147" t="s">
        <v>2242</v>
      </c>
      <c r="D8800" s="147" t="s">
        <v>23089</v>
      </c>
      <c r="E8800" s="147" t="s">
        <v>2240</v>
      </c>
      <c r="G8800" s="147">
        <v>0</v>
      </c>
      <c r="I8800" s="147">
        <v>5</v>
      </c>
      <c r="J8800" s="147">
        <v>2572318</v>
      </c>
    </row>
    <row r="8801" spans="1:10" x14ac:dyDescent="0.2">
      <c r="A8801" s="147">
        <v>6</v>
      </c>
      <c r="B8801" s="149" t="s">
        <v>23088</v>
      </c>
      <c r="C8801" s="147" t="s">
        <v>2242</v>
      </c>
      <c r="D8801" s="147" t="s">
        <v>23087</v>
      </c>
      <c r="E8801" s="147" t="s">
        <v>2240</v>
      </c>
      <c r="G8801" s="147">
        <v>0</v>
      </c>
      <c r="I8801" s="147">
        <v>5</v>
      </c>
      <c r="J8801" s="147">
        <v>2572310</v>
      </c>
    </row>
    <row r="8802" spans="1:10" x14ac:dyDescent="0.2">
      <c r="A8802" s="147">
        <v>6</v>
      </c>
      <c r="B8802" s="149" t="s">
        <v>23086</v>
      </c>
      <c r="C8802" s="147" t="s">
        <v>2242</v>
      </c>
      <c r="D8802" s="147" t="s">
        <v>23085</v>
      </c>
      <c r="E8802" s="147" t="s">
        <v>2240</v>
      </c>
      <c r="G8802" s="147">
        <v>0</v>
      </c>
      <c r="I8802" s="147">
        <v>5</v>
      </c>
      <c r="J8802" s="147">
        <v>2572306</v>
      </c>
    </row>
    <row r="8803" spans="1:10" x14ac:dyDescent="0.2">
      <c r="A8803" s="147">
        <v>6</v>
      </c>
      <c r="B8803" s="149" t="s">
        <v>23084</v>
      </c>
      <c r="C8803" s="147" t="s">
        <v>2242</v>
      </c>
      <c r="D8803" s="147" t="s">
        <v>23083</v>
      </c>
      <c r="E8803" s="147" t="s">
        <v>2240</v>
      </c>
      <c r="G8803" s="147">
        <v>0</v>
      </c>
      <c r="I8803" s="147">
        <v>5</v>
      </c>
      <c r="J8803" s="147">
        <v>2572320</v>
      </c>
    </row>
    <row r="8804" spans="1:10" x14ac:dyDescent="0.2">
      <c r="A8804" s="147">
        <v>4</v>
      </c>
      <c r="B8804" s="149" t="s">
        <v>23082</v>
      </c>
      <c r="C8804" s="147" t="s">
        <v>2242</v>
      </c>
      <c r="D8804" s="147" t="s">
        <v>23081</v>
      </c>
      <c r="E8804" s="147" t="s">
        <v>2240</v>
      </c>
      <c r="G8804" s="147">
        <v>0</v>
      </c>
      <c r="I8804" s="147">
        <v>4</v>
      </c>
      <c r="J8804" s="147">
        <v>2572296</v>
      </c>
    </row>
    <row r="8805" spans="1:10" x14ac:dyDescent="0.2">
      <c r="A8805" s="147">
        <v>4</v>
      </c>
      <c r="B8805" s="149" t="s">
        <v>23078</v>
      </c>
      <c r="C8805" s="147" t="s">
        <v>2242</v>
      </c>
      <c r="D8805" s="147" t="s">
        <v>23080</v>
      </c>
      <c r="E8805" s="147" t="s">
        <v>2246</v>
      </c>
      <c r="G8805" s="147">
        <v>0</v>
      </c>
      <c r="I8805" s="147">
        <v>4</v>
      </c>
      <c r="J8805" s="147">
        <v>2572305</v>
      </c>
    </row>
    <row r="8806" spans="1:10" x14ac:dyDescent="0.2">
      <c r="A8806" s="147">
        <v>4</v>
      </c>
      <c r="B8806" s="149" t="s">
        <v>23078</v>
      </c>
      <c r="C8806" s="147" t="s">
        <v>2261</v>
      </c>
      <c r="D8806" s="147" t="s">
        <v>23079</v>
      </c>
      <c r="E8806" s="147" t="s">
        <v>2246</v>
      </c>
      <c r="G8806" s="147">
        <v>0</v>
      </c>
      <c r="I8806" s="147">
        <v>4</v>
      </c>
      <c r="J8806" s="147">
        <v>1195500</v>
      </c>
    </row>
    <row r="8807" spans="1:10" x14ac:dyDescent="0.2">
      <c r="A8807" s="147">
        <v>4</v>
      </c>
      <c r="B8807" s="149" t="s">
        <v>23078</v>
      </c>
      <c r="C8807" s="147" t="s">
        <v>2277</v>
      </c>
      <c r="D8807" s="147" t="s">
        <v>23077</v>
      </c>
      <c r="E8807" s="147" t="s">
        <v>2246</v>
      </c>
      <c r="G8807" s="147">
        <v>0</v>
      </c>
      <c r="I8807" s="147">
        <v>4</v>
      </c>
      <c r="J8807" s="147">
        <v>1195514</v>
      </c>
    </row>
    <row r="8808" spans="1:10" x14ac:dyDescent="0.2">
      <c r="A8808" s="147">
        <v>5</v>
      </c>
      <c r="B8808" s="149" t="s">
        <v>23076</v>
      </c>
      <c r="C8808" s="147" t="s">
        <v>2242</v>
      </c>
      <c r="D8808" s="147" t="s">
        <v>23075</v>
      </c>
      <c r="E8808" s="147" t="s">
        <v>2246</v>
      </c>
      <c r="G8808" s="147">
        <v>0</v>
      </c>
      <c r="I8808" s="147">
        <v>5</v>
      </c>
      <c r="J8808" s="147">
        <v>2572344</v>
      </c>
    </row>
    <row r="8809" spans="1:10" x14ac:dyDescent="0.2">
      <c r="A8809" s="147">
        <v>6</v>
      </c>
      <c r="B8809" s="149" t="s">
        <v>23074</v>
      </c>
      <c r="C8809" s="147" t="s">
        <v>2242</v>
      </c>
      <c r="D8809" s="147" t="s">
        <v>23073</v>
      </c>
      <c r="E8809" s="147" t="s">
        <v>2240</v>
      </c>
      <c r="G8809" s="147">
        <v>0</v>
      </c>
      <c r="I8809" s="147">
        <v>6</v>
      </c>
      <c r="J8809" s="147">
        <v>2572347</v>
      </c>
    </row>
    <row r="8810" spans="1:10" x14ac:dyDescent="0.2">
      <c r="A8810" s="147">
        <v>6</v>
      </c>
      <c r="B8810" s="149" t="s">
        <v>23072</v>
      </c>
      <c r="C8810" s="147" t="s">
        <v>2242</v>
      </c>
      <c r="D8810" s="147" t="s">
        <v>23071</v>
      </c>
      <c r="E8810" s="147" t="s">
        <v>2240</v>
      </c>
      <c r="G8810" s="147">
        <v>0</v>
      </c>
      <c r="I8810" s="147">
        <v>5</v>
      </c>
      <c r="J8810" s="147">
        <v>2572337</v>
      </c>
    </row>
    <row r="8811" spans="1:10" x14ac:dyDescent="0.2">
      <c r="A8811" s="147">
        <v>6</v>
      </c>
      <c r="B8811" s="149" t="s">
        <v>23070</v>
      </c>
      <c r="C8811" s="147" t="s">
        <v>2242</v>
      </c>
      <c r="D8811" s="147" t="s">
        <v>23069</v>
      </c>
      <c r="E8811" s="147" t="s">
        <v>2240</v>
      </c>
      <c r="G8811" s="147">
        <v>0</v>
      </c>
      <c r="I8811" s="147">
        <v>5</v>
      </c>
      <c r="J8811" s="147">
        <v>2572327</v>
      </c>
    </row>
    <row r="8812" spans="1:10" x14ac:dyDescent="0.2">
      <c r="A8812" s="147">
        <v>6</v>
      </c>
      <c r="B8812" s="149" t="s">
        <v>23068</v>
      </c>
      <c r="C8812" s="147" t="s">
        <v>2242</v>
      </c>
      <c r="D8812" s="147" t="s">
        <v>23067</v>
      </c>
      <c r="E8812" s="147" t="s">
        <v>2240</v>
      </c>
      <c r="G8812" s="147">
        <v>0</v>
      </c>
      <c r="I8812" s="147">
        <v>5</v>
      </c>
      <c r="J8812" s="147">
        <v>2572340</v>
      </c>
    </row>
    <row r="8813" spans="1:10" x14ac:dyDescent="0.2">
      <c r="A8813" s="147">
        <v>6</v>
      </c>
      <c r="B8813" s="149" t="s">
        <v>23066</v>
      </c>
      <c r="C8813" s="147" t="s">
        <v>2242</v>
      </c>
      <c r="D8813" s="147" t="s">
        <v>23065</v>
      </c>
      <c r="E8813" s="147" t="s">
        <v>2240</v>
      </c>
      <c r="G8813" s="147">
        <v>0</v>
      </c>
      <c r="I8813" s="147">
        <v>5</v>
      </c>
      <c r="J8813" s="147">
        <v>2572339</v>
      </c>
    </row>
    <row r="8814" spans="1:10" x14ac:dyDescent="0.2">
      <c r="A8814" s="147">
        <v>6</v>
      </c>
      <c r="B8814" s="149" t="s">
        <v>23064</v>
      </c>
      <c r="C8814" s="147" t="s">
        <v>2242</v>
      </c>
      <c r="D8814" s="147" t="s">
        <v>23063</v>
      </c>
      <c r="E8814" s="147" t="s">
        <v>2240</v>
      </c>
      <c r="G8814" s="147">
        <v>0</v>
      </c>
      <c r="I8814" s="147">
        <v>5</v>
      </c>
      <c r="J8814" s="147">
        <v>2572338</v>
      </c>
    </row>
    <row r="8815" spans="1:10" x14ac:dyDescent="0.2">
      <c r="A8815" s="147">
        <v>3</v>
      </c>
      <c r="B8815" s="149" t="s">
        <v>23061</v>
      </c>
      <c r="C8815" s="147" t="s">
        <v>2242</v>
      </c>
      <c r="D8815" s="147" t="s">
        <v>23062</v>
      </c>
      <c r="E8815" s="147" t="s">
        <v>2246</v>
      </c>
      <c r="G8815" s="147">
        <v>0</v>
      </c>
      <c r="I8815" s="147">
        <v>3</v>
      </c>
      <c r="J8815" s="147">
        <v>2572205</v>
      </c>
    </row>
    <row r="8816" spans="1:10" x14ac:dyDescent="0.2">
      <c r="A8816" s="147">
        <v>3</v>
      </c>
      <c r="B8816" s="149" t="s">
        <v>23061</v>
      </c>
      <c r="C8816" s="147" t="s">
        <v>2446</v>
      </c>
      <c r="D8816" s="147" t="s">
        <v>23060</v>
      </c>
      <c r="E8816" s="147" t="s">
        <v>2246</v>
      </c>
      <c r="G8816" s="147">
        <v>0</v>
      </c>
      <c r="I8816" s="147">
        <v>3</v>
      </c>
      <c r="J8816" s="147">
        <v>1195463</v>
      </c>
    </row>
    <row r="8817" spans="1:10" x14ac:dyDescent="0.2">
      <c r="A8817" s="147">
        <v>4</v>
      </c>
      <c r="B8817" s="149" t="s">
        <v>23059</v>
      </c>
      <c r="C8817" s="147" t="s">
        <v>2242</v>
      </c>
      <c r="D8817" s="147" t="s">
        <v>23058</v>
      </c>
      <c r="E8817" s="147" t="s">
        <v>2240</v>
      </c>
      <c r="G8817" s="147">
        <v>0</v>
      </c>
      <c r="I8817" s="147">
        <v>4</v>
      </c>
      <c r="J8817" s="147">
        <v>2572352</v>
      </c>
    </row>
    <row r="8818" spans="1:10" x14ac:dyDescent="0.2">
      <c r="A8818" s="147">
        <v>4</v>
      </c>
      <c r="B8818" s="149" t="s">
        <v>23056</v>
      </c>
      <c r="C8818" s="147" t="s">
        <v>2242</v>
      </c>
      <c r="D8818" s="147" t="s">
        <v>23057</v>
      </c>
      <c r="E8818" s="147" t="s">
        <v>2246</v>
      </c>
      <c r="G8818" s="147">
        <v>0</v>
      </c>
      <c r="I8818" s="147">
        <v>4</v>
      </c>
      <c r="J8818" s="147">
        <v>2572348</v>
      </c>
    </row>
    <row r="8819" spans="1:10" x14ac:dyDescent="0.2">
      <c r="A8819" s="147">
        <v>4</v>
      </c>
      <c r="B8819" s="149" t="s">
        <v>23056</v>
      </c>
      <c r="C8819" s="147" t="s">
        <v>2261</v>
      </c>
      <c r="D8819" s="147" t="s">
        <v>23055</v>
      </c>
      <c r="E8819" s="147" t="s">
        <v>2246</v>
      </c>
      <c r="G8819" s="147">
        <v>0</v>
      </c>
      <c r="I8819" s="147">
        <v>4</v>
      </c>
      <c r="J8819" s="147">
        <v>1195527</v>
      </c>
    </row>
    <row r="8820" spans="1:10" x14ac:dyDescent="0.2">
      <c r="A8820" s="147">
        <v>5</v>
      </c>
      <c r="B8820" s="149" t="s">
        <v>23054</v>
      </c>
      <c r="C8820" s="147" t="s">
        <v>2242</v>
      </c>
      <c r="D8820" s="147" t="s">
        <v>23053</v>
      </c>
      <c r="E8820" s="147" t="s">
        <v>2246</v>
      </c>
      <c r="G8820" s="147">
        <v>0</v>
      </c>
      <c r="I8820" s="147">
        <v>5</v>
      </c>
      <c r="J8820" s="147">
        <v>2572357</v>
      </c>
    </row>
    <row r="8821" spans="1:10" x14ac:dyDescent="0.2">
      <c r="A8821" s="147">
        <v>6</v>
      </c>
      <c r="B8821" s="149" t="s">
        <v>23052</v>
      </c>
      <c r="C8821" s="147" t="s">
        <v>2242</v>
      </c>
      <c r="D8821" s="147" t="s">
        <v>23051</v>
      </c>
      <c r="E8821" s="147" t="s">
        <v>2240</v>
      </c>
      <c r="G8821" s="147">
        <v>0</v>
      </c>
      <c r="I8821" s="147">
        <v>6</v>
      </c>
      <c r="J8821" s="147">
        <v>2572369</v>
      </c>
    </row>
    <row r="8822" spans="1:10" x14ac:dyDescent="0.2">
      <c r="A8822" s="147">
        <v>6</v>
      </c>
      <c r="B8822" s="149" t="s">
        <v>23049</v>
      </c>
      <c r="C8822" s="147" t="s">
        <v>2242</v>
      </c>
      <c r="D8822" s="147" t="s">
        <v>23050</v>
      </c>
      <c r="E8822" s="147" t="s">
        <v>2240</v>
      </c>
      <c r="G8822" s="147">
        <v>0</v>
      </c>
      <c r="I8822" s="147">
        <v>5</v>
      </c>
      <c r="J8822" s="147">
        <v>2572368</v>
      </c>
    </row>
    <row r="8823" spans="1:10" x14ac:dyDescent="0.2">
      <c r="A8823" s="147">
        <v>6</v>
      </c>
      <c r="B8823" s="149" t="s">
        <v>23049</v>
      </c>
      <c r="C8823" s="147" t="s">
        <v>2294</v>
      </c>
      <c r="D8823" s="147" t="s">
        <v>23031</v>
      </c>
      <c r="E8823" s="147" t="s">
        <v>2246</v>
      </c>
      <c r="G8823" s="147">
        <v>0</v>
      </c>
      <c r="I8823" s="147">
        <v>5</v>
      </c>
      <c r="J8823" s="147">
        <v>1195538</v>
      </c>
    </row>
    <row r="8824" spans="1:10" x14ac:dyDescent="0.2">
      <c r="A8824" s="147">
        <v>6</v>
      </c>
      <c r="B8824" s="149" t="s">
        <v>23047</v>
      </c>
      <c r="C8824" s="147" t="s">
        <v>2242</v>
      </c>
      <c r="D8824" s="147" t="s">
        <v>23048</v>
      </c>
      <c r="E8824" s="147" t="s">
        <v>2240</v>
      </c>
      <c r="G8824" s="147">
        <v>0</v>
      </c>
      <c r="I8824" s="147">
        <v>5</v>
      </c>
      <c r="J8824" s="147">
        <v>2572363</v>
      </c>
    </row>
    <row r="8825" spans="1:10" x14ac:dyDescent="0.2">
      <c r="A8825" s="147">
        <v>6</v>
      </c>
      <c r="B8825" s="149" t="s">
        <v>23047</v>
      </c>
      <c r="C8825" s="147" t="s">
        <v>2294</v>
      </c>
      <c r="D8825" s="147" t="s">
        <v>23031</v>
      </c>
      <c r="E8825" s="147" t="s">
        <v>2246</v>
      </c>
      <c r="G8825" s="147">
        <v>0</v>
      </c>
      <c r="I8825" s="147">
        <v>5</v>
      </c>
      <c r="J8825" s="147">
        <v>1195537</v>
      </c>
    </row>
    <row r="8826" spans="1:10" x14ac:dyDescent="0.2">
      <c r="A8826" s="147">
        <v>6</v>
      </c>
      <c r="B8826" s="149" t="s">
        <v>23046</v>
      </c>
      <c r="C8826" s="147" t="s">
        <v>2242</v>
      </c>
      <c r="D8826" s="147" t="s">
        <v>23045</v>
      </c>
      <c r="E8826" s="147" t="s">
        <v>2240</v>
      </c>
      <c r="G8826" s="147">
        <v>0</v>
      </c>
      <c r="I8826" s="147">
        <v>5</v>
      </c>
      <c r="J8826" s="147">
        <v>2572358</v>
      </c>
    </row>
    <row r="8827" spans="1:10" x14ac:dyDescent="0.2">
      <c r="A8827" s="147">
        <v>4</v>
      </c>
      <c r="B8827" s="149" t="s">
        <v>23041</v>
      </c>
      <c r="C8827" s="147" t="s">
        <v>2242</v>
      </c>
      <c r="D8827" s="147" t="s">
        <v>23044</v>
      </c>
      <c r="E8827" s="147" t="s">
        <v>2246</v>
      </c>
      <c r="G8827" s="147">
        <v>0</v>
      </c>
      <c r="I8827" s="147">
        <v>4</v>
      </c>
      <c r="J8827" s="147">
        <v>2572349</v>
      </c>
    </row>
    <row r="8828" spans="1:10" x14ac:dyDescent="0.2">
      <c r="A8828" s="147">
        <v>4</v>
      </c>
      <c r="B8828" s="149" t="s">
        <v>23041</v>
      </c>
      <c r="C8828" s="147" t="s">
        <v>2261</v>
      </c>
      <c r="D8828" s="147" t="s">
        <v>23043</v>
      </c>
      <c r="E8828" s="147" t="s">
        <v>2246</v>
      </c>
      <c r="G8828" s="147">
        <v>0</v>
      </c>
      <c r="I8828" s="147">
        <v>4</v>
      </c>
      <c r="J8828" s="147">
        <v>1195531</v>
      </c>
    </row>
    <row r="8829" spans="1:10" x14ac:dyDescent="0.2">
      <c r="A8829" s="147">
        <v>4</v>
      </c>
      <c r="B8829" s="149" t="s">
        <v>23041</v>
      </c>
      <c r="C8829" s="147" t="s">
        <v>2261</v>
      </c>
      <c r="D8829" s="147" t="s">
        <v>23042</v>
      </c>
      <c r="E8829" s="147" t="s">
        <v>2246</v>
      </c>
      <c r="G8829" s="147">
        <v>0</v>
      </c>
      <c r="I8829" s="147">
        <v>4</v>
      </c>
      <c r="J8829" s="147">
        <v>1195528</v>
      </c>
    </row>
    <row r="8830" spans="1:10" x14ac:dyDescent="0.2">
      <c r="A8830" s="147">
        <v>4</v>
      </c>
      <c r="B8830" s="149" t="s">
        <v>23041</v>
      </c>
      <c r="C8830" s="147" t="s">
        <v>2261</v>
      </c>
      <c r="D8830" s="147" t="s">
        <v>23040</v>
      </c>
      <c r="E8830" s="147" t="s">
        <v>2246</v>
      </c>
      <c r="G8830" s="147">
        <v>0</v>
      </c>
      <c r="I8830" s="147">
        <v>4</v>
      </c>
      <c r="J8830" s="147">
        <v>1195532</v>
      </c>
    </row>
    <row r="8831" spans="1:10" x14ac:dyDescent="0.2">
      <c r="A8831" s="147">
        <v>5</v>
      </c>
      <c r="B8831" s="149" t="s">
        <v>23039</v>
      </c>
      <c r="C8831" s="147" t="s">
        <v>2242</v>
      </c>
      <c r="D8831" s="147" t="s">
        <v>23038</v>
      </c>
      <c r="E8831" s="147" t="s">
        <v>2246</v>
      </c>
      <c r="G8831" s="147">
        <v>0</v>
      </c>
      <c r="I8831" s="147">
        <v>5</v>
      </c>
      <c r="J8831" s="147">
        <v>2572381</v>
      </c>
    </row>
    <row r="8832" spans="1:10" x14ac:dyDescent="0.2">
      <c r="A8832" s="147">
        <v>6</v>
      </c>
      <c r="B8832" s="149" t="s">
        <v>23037</v>
      </c>
      <c r="C8832" s="147" t="s">
        <v>2242</v>
      </c>
      <c r="D8832" s="147" t="s">
        <v>23036</v>
      </c>
      <c r="E8832" s="147" t="s">
        <v>2240</v>
      </c>
      <c r="G8832" s="147">
        <v>0</v>
      </c>
      <c r="I8832" s="147">
        <v>6</v>
      </c>
      <c r="J8832" s="147">
        <v>2572385</v>
      </c>
    </row>
    <row r="8833" spans="1:10" x14ac:dyDescent="0.2">
      <c r="A8833" s="147">
        <v>6</v>
      </c>
      <c r="B8833" s="149" t="s">
        <v>23034</v>
      </c>
      <c r="C8833" s="147" t="s">
        <v>2242</v>
      </c>
      <c r="D8833" s="147" t="s">
        <v>23035</v>
      </c>
      <c r="E8833" s="147" t="s">
        <v>2240</v>
      </c>
      <c r="G8833" s="147">
        <v>0</v>
      </c>
      <c r="I8833" s="147">
        <v>5</v>
      </c>
      <c r="J8833" s="147">
        <v>2572379</v>
      </c>
    </row>
    <row r="8834" spans="1:10" x14ac:dyDescent="0.2">
      <c r="A8834" s="147">
        <v>6</v>
      </c>
      <c r="B8834" s="149" t="s">
        <v>23034</v>
      </c>
      <c r="C8834" s="147" t="s">
        <v>2294</v>
      </c>
      <c r="D8834" s="147" t="s">
        <v>23031</v>
      </c>
      <c r="E8834" s="147" t="s">
        <v>2246</v>
      </c>
      <c r="G8834" s="147">
        <v>0</v>
      </c>
      <c r="I8834" s="147">
        <v>5</v>
      </c>
      <c r="J8834" s="147">
        <v>1195546</v>
      </c>
    </row>
    <row r="8835" spans="1:10" x14ac:dyDescent="0.2">
      <c r="A8835" s="147">
        <v>6</v>
      </c>
      <c r="B8835" s="149" t="s">
        <v>23032</v>
      </c>
      <c r="C8835" s="147" t="s">
        <v>2242</v>
      </c>
      <c r="D8835" s="147" t="s">
        <v>23033</v>
      </c>
      <c r="E8835" s="147" t="s">
        <v>2240</v>
      </c>
      <c r="G8835" s="147">
        <v>0</v>
      </c>
      <c r="I8835" s="147">
        <v>5</v>
      </c>
      <c r="J8835" s="147">
        <v>2572382</v>
      </c>
    </row>
    <row r="8836" spans="1:10" x14ac:dyDescent="0.2">
      <c r="A8836" s="147">
        <v>6</v>
      </c>
      <c r="B8836" s="149" t="s">
        <v>23032</v>
      </c>
      <c r="C8836" s="147" t="s">
        <v>2294</v>
      </c>
      <c r="D8836" s="147" t="s">
        <v>23031</v>
      </c>
      <c r="E8836" s="147" t="s">
        <v>2246</v>
      </c>
      <c r="G8836" s="147">
        <v>0</v>
      </c>
      <c r="I8836" s="147">
        <v>5</v>
      </c>
      <c r="J8836" s="147">
        <v>1195542</v>
      </c>
    </row>
    <row r="8837" spans="1:10" x14ac:dyDescent="0.2">
      <c r="A8837" s="147">
        <v>6</v>
      </c>
      <c r="B8837" s="149" t="s">
        <v>23030</v>
      </c>
      <c r="C8837" s="147" t="s">
        <v>2242</v>
      </c>
      <c r="D8837" s="147" t="s">
        <v>23029</v>
      </c>
      <c r="E8837" s="147" t="s">
        <v>2240</v>
      </c>
      <c r="G8837" s="147">
        <v>0</v>
      </c>
      <c r="I8837" s="147">
        <v>5</v>
      </c>
      <c r="J8837" s="147">
        <v>2572375</v>
      </c>
    </row>
    <row r="8838" spans="1:10" x14ac:dyDescent="0.2">
      <c r="A8838" s="147">
        <v>3</v>
      </c>
      <c r="B8838" s="149" t="s">
        <v>23027</v>
      </c>
      <c r="C8838" s="147" t="s">
        <v>2242</v>
      </c>
      <c r="D8838" s="147" t="s">
        <v>23028</v>
      </c>
      <c r="E8838" s="147" t="s">
        <v>2246</v>
      </c>
      <c r="G8838" s="147">
        <v>0</v>
      </c>
      <c r="I8838" s="147">
        <v>3</v>
      </c>
      <c r="J8838" s="147">
        <v>2572202</v>
      </c>
    </row>
    <row r="8839" spans="1:10" x14ac:dyDescent="0.2">
      <c r="A8839" s="147">
        <v>3</v>
      </c>
      <c r="B8839" s="149" t="s">
        <v>23027</v>
      </c>
      <c r="C8839" s="147" t="s">
        <v>2261</v>
      </c>
      <c r="D8839" s="147" t="s">
        <v>23026</v>
      </c>
      <c r="E8839" s="147" t="s">
        <v>2246</v>
      </c>
      <c r="G8839" s="147">
        <v>0</v>
      </c>
      <c r="I8839" s="147">
        <v>3</v>
      </c>
      <c r="J8839" s="147">
        <v>1195434</v>
      </c>
    </row>
    <row r="8840" spans="1:10" x14ac:dyDescent="0.2">
      <c r="A8840" s="147">
        <v>4</v>
      </c>
      <c r="B8840" s="149" t="s">
        <v>23024</v>
      </c>
      <c r="C8840" s="147" t="s">
        <v>2242</v>
      </c>
      <c r="D8840" s="147" t="s">
        <v>23025</v>
      </c>
      <c r="E8840" s="147" t="s">
        <v>2240</v>
      </c>
      <c r="G8840" s="147">
        <v>0</v>
      </c>
      <c r="I8840" s="147">
        <v>4</v>
      </c>
      <c r="J8840" s="147">
        <v>2572387</v>
      </c>
    </row>
    <row r="8841" spans="1:10" x14ac:dyDescent="0.2">
      <c r="A8841" s="147">
        <v>4</v>
      </c>
      <c r="B8841" s="149" t="s">
        <v>23024</v>
      </c>
      <c r="C8841" s="147" t="s">
        <v>2261</v>
      </c>
      <c r="D8841" s="147" t="s">
        <v>23023</v>
      </c>
      <c r="E8841" s="147" t="s">
        <v>2246</v>
      </c>
      <c r="G8841" s="147">
        <v>0</v>
      </c>
      <c r="I8841" s="147">
        <v>4</v>
      </c>
      <c r="J8841" s="147">
        <v>1195574</v>
      </c>
    </row>
    <row r="8842" spans="1:10" x14ac:dyDescent="0.2">
      <c r="A8842" s="147">
        <v>4</v>
      </c>
      <c r="B8842" s="149" t="s">
        <v>23020</v>
      </c>
      <c r="C8842" s="147" t="s">
        <v>2242</v>
      </c>
      <c r="D8842" s="147" t="s">
        <v>23022</v>
      </c>
      <c r="E8842" s="147" t="s">
        <v>2240</v>
      </c>
      <c r="G8842" s="147">
        <v>0</v>
      </c>
      <c r="I8842" s="147">
        <v>4</v>
      </c>
      <c r="J8842" s="147">
        <v>2572396</v>
      </c>
    </row>
    <row r="8843" spans="1:10" x14ac:dyDescent="0.2">
      <c r="A8843" s="147">
        <v>4</v>
      </c>
      <c r="B8843" s="149" t="s">
        <v>23020</v>
      </c>
      <c r="C8843" s="147" t="s">
        <v>2261</v>
      </c>
      <c r="D8843" s="147" t="s">
        <v>23021</v>
      </c>
      <c r="E8843" s="147" t="s">
        <v>2246</v>
      </c>
      <c r="G8843" s="147">
        <v>0</v>
      </c>
      <c r="I8843" s="147">
        <v>4</v>
      </c>
      <c r="J8843" s="147">
        <v>1195560</v>
      </c>
    </row>
    <row r="8844" spans="1:10" x14ac:dyDescent="0.2">
      <c r="A8844" s="147">
        <v>4</v>
      </c>
      <c r="B8844" s="149" t="s">
        <v>23020</v>
      </c>
      <c r="C8844" s="147" t="s">
        <v>2261</v>
      </c>
      <c r="D8844" s="147" t="s">
        <v>23019</v>
      </c>
      <c r="E8844" s="147" t="s">
        <v>2246</v>
      </c>
      <c r="G8844" s="147">
        <v>0</v>
      </c>
      <c r="I8844" s="147">
        <v>4</v>
      </c>
      <c r="J8844" s="147">
        <v>1195573</v>
      </c>
    </row>
    <row r="8845" spans="1:10" x14ac:dyDescent="0.2">
      <c r="A8845" s="147">
        <v>4</v>
      </c>
      <c r="B8845" s="149" t="s">
        <v>23016</v>
      </c>
      <c r="C8845" s="147" t="s">
        <v>2242</v>
      </c>
      <c r="D8845" s="147" t="s">
        <v>23018</v>
      </c>
      <c r="E8845" s="147" t="s">
        <v>2240</v>
      </c>
      <c r="G8845" s="147">
        <v>0</v>
      </c>
      <c r="I8845" s="147">
        <v>4</v>
      </c>
      <c r="J8845" s="147">
        <v>2572390</v>
      </c>
    </row>
    <row r="8846" spans="1:10" x14ac:dyDescent="0.2">
      <c r="A8846" s="147">
        <v>4</v>
      </c>
      <c r="B8846" s="149" t="s">
        <v>23016</v>
      </c>
      <c r="C8846" s="147" t="s">
        <v>2261</v>
      </c>
      <c r="D8846" s="147" t="s">
        <v>23017</v>
      </c>
      <c r="E8846" s="147" t="s">
        <v>2246</v>
      </c>
      <c r="G8846" s="147">
        <v>0</v>
      </c>
      <c r="I8846" s="147">
        <v>4</v>
      </c>
      <c r="J8846" s="147">
        <v>1195561</v>
      </c>
    </row>
    <row r="8847" spans="1:10" x14ac:dyDescent="0.2">
      <c r="A8847" s="147">
        <v>4</v>
      </c>
      <c r="B8847" s="149" t="s">
        <v>23016</v>
      </c>
      <c r="C8847" s="147" t="s">
        <v>2261</v>
      </c>
      <c r="D8847" s="147" t="s">
        <v>23015</v>
      </c>
      <c r="E8847" s="147" t="s">
        <v>2246</v>
      </c>
      <c r="G8847" s="147">
        <v>0</v>
      </c>
      <c r="I8847" s="147">
        <v>4</v>
      </c>
      <c r="J8847" s="147">
        <v>1195567</v>
      </c>
    </row>
    <row r="8848" spans="1:10" x14ac:dyDescent="0.2">
      <c r="A8848" s="147">
        <v>4</v>
      </c>
      <c r="B8848" s="149" t="s">
        <v>23012</v>
      </c>
      <c r="C8848" s="147" t="s">
        <v>2242</v>
      </c>
      <c r="D8848" s="147" t="s">
        <v>23014</v>
      </c>
      <c r="E8848" s="147" t="s">
        <v>2240</v>
      </c>
      <c r="G8848" s="147">
        <v>0</v>
      </c>
      <c r="I8848" s="147">
        <v>4</v>
      </c>
      <c r="J8848" s="147">
        <v>2572398</v>
      </c>
    </row>
    <row r="8849" spans="1:10" x14ac:dyDescent="0.2">
      <c r="A8849" s="147">
        <v>4</v>
      </c>
      <c r="B8849" s="149" t="s">
        <v>23012</v>
      </c>
      <c r="C8849" s="147" t="s">
        <v>2261</v>
      </c>
      <c r="D8849" s="147" t="s">
        <v>23013</v>
      </c>
      <c r="E8849" s="147" t="s">
        <v>2246</v>
      </c>
      <c r="G8849" s="147">
        <v>0</v>
      </c>
      <c r="I8849" s="147">
        <v>4</v>
      </c>
      <c r="J8849" s="147">
        <v>1195559</v>
      </c>
    </row>
    <row r="8850" spans="1:10" x14ac:dyDescent="0.2">
      <c r="A8850" s="147">
        <v>4</v>
      </c>
      <c r="B8850" s="149" t="s">
        <v>23012</v>
      </c>
      <c r="C8850" s="147" t="s">
        <v>2261</v>
      </c>
      <c r="D8850" s="147" t="s">
        <v>23011</v>
      </c>
      <c r="E8850" s="147" t="s">
        <v>2246</v>
      </c>
      <c r="G8850" s="147">
        <v>0</v>
      </c>
      <c r="I8850" s="147">
        <v>4</v>
      </c>
      <c r="J8850" s="147">
        <v>1195555</v>
      </c>
    </row>
    <row r="8851" spans="1:10" x14ac:dyDescent="0.2">
      <c r="A8851" s="147">
        <v>4</v>
      </c>
      <c r="B8851" s="149" t="s">
        <v>23006</v>
      </c>
      <c r="C8851" s="147" t="s">
        <v>2242</v>
      </c>
      <c r="D8851" s="147" t="s">
        <v>23010</v>
      </c>
      <c r="E8851" s="147" t="s">
        <v>2240</v>
      </c>
      <c r="G8851" s="147">
        <v>0</v>
      </c>
      <c r="I8851" s="147">
        <v>4</v>
      </c>
      <c r="J8851" s="147">
        <v>2572393</v>
      </c>
    </row>
    <row r="8852" spans="1:10" x14ac:dyDescent="0.2">
      <c r="A8852" s="147">
        <v>4</v>
      </c>
      <c r="B8852" s="149" t="s">
        <v>23006</v>
      </c>
      <c r="C8852" s="147" t="s">
        <v>2261</v>
      </c>
      <c r="D8852" s="147" t="s">
        <v>23009</v>
      </c>
      <c r="E8852" s="147" t="s">
        <v>2246</v>
      </c>
      <c r="G8852" s="147">
        <v>0</v>
      </c>
      <c r="I8852" s="147">
        <v>4</v>
      </c>
      <c r="J8852" s="147">
        <v>1195562</v>
      </c>
    </row>
    <row r="8853" spans="1:10" x14ac:dyDescent="0.2">
      <c r="A8853" s="147">
        <v>4</v>
      </c>
      <c r="B8853" s="149" t="s">
        <v>23006</v>
      </c>
      <c r="C8853" s="147" t="s">
        <v>2261</v>
      </c>
      <c r="D8853" s="147" t="s">
        <v>23008</v>
      </c>
      <c r="E8853" s="147" t="s">
        <v>2246</v>
      </c>
      <c r="G8853" s="147">
        <v>0</v>
      </c>
      <c r="I8853" s="147">
        <v>4</v>
      </c>
      <c r="J8853" s="147">
        <v>1195571</v>
      </c>
    </row>
    <row r="8854" spans="1:10" x14ac:dyDescent="0.2">
      <c r="A8854" s="147">
        <v>4</v>
      </c>
      <c r="B8854" s="149" t="s">
        <v>23006</v>
      </c>
      <c r="C8854" s="147" t="s">
        <v>2261</v>
      </c>
      <c r="D8854" s="147" t="s">
        <v>23007</v>
      </c>
      <c r="E8854" s="147" t="s">
        <v>2246</v>
      </c>
      <c r="G8854" s="147">
        <v>0</v>
      </c>
      <c r="I8854" s="147">
        <v>4</v>
      </c>
      <c r="J8854" s="147">
        <v>1195569</v>
      </c>
    </row>
    <row r="8855" spans="1:10" x14ac:dyDescent="0.2">
      <c r="A8855" s="147">
        <v>4</v>
      </c>
      <c r="B8855" s="149" t="s">
        <v>23006</v>
      </c>
      <c r="C8855" s="147" t="s">
        <v>2261</v>
      </c>
      <c r="D8855" s="147" t="s">
        <v>23005</v>
      </c>
      <c r="E8855" s="147" t="s">
        <v>2246</v>
      </c>
      <c r="G8855" s="147">
        <v>0</v>
      </c>
      <c r="I8855" s="147">
        <v>4</v>
      </c>
      <c r="J8855" s="147">
        <v>1195556</v>
      </c>
    </row>
    <row r="8856" spans="1:10" x14ac:dyDescent="0.2">
      <c r="A8856" s="147">
        <v>3</v>
      </c>
      <c r="B8856" s="149" t="s">
        <v>23003</v>
      </c>
      <c r="C8856" s="147" t="s">
        <v>2242</v>
      </c>
      <c r="D8856" s="147" t="s">
        <v>22944</v>
      </c>
      <c r="E8856" s="147" t="s">
        <v>2246</v>
      </c>
      <c r="G8856" s="147">
        <v>0</v>
      </c>
      <c r="I8856" s="147">
        <v>3</v>
      </c>
      <c r="J8856" s="147">
        <v>2572226</v>
      </c>
    </row>
    <row r="8857" spans="1:10" x14ac:dyDescent="0.2">
      <c r="A8857" s="147">
        <v>3</v>
      </c>
      <c r="B8857" s="149" t="s">
        <v>23003</v>
      </c>
      <c r="C8857" s="147" t="s">
        <v>2277</v>
      </c>
      <c r="D8857" s="147" t="s">
        <v>23004</v>
      </c>
      <c r="E8857" s="147" t="s">
        <v>2246</v>
      </c>
      <c r="G8857" s="147">
        <v>0</v>
      </c>
      <c r="I8857" s="147">
        <v>3</v>
      </c>
      <c r="J8857" s="147">
        <v>1195440</v>
      </c>
    </row>
    <row r="8858" spans="1:10" x14ac:dyDescent="0.2">
      <c r="A8858" s="147">
        <v>3</v>
      </c>
      <c r="B8858" s="149" t="s">
        <v>23003</v>
      </c>
      <c r="C8858" s="147" t="s">
        <v>2277</v>
      </c>
      <c r="D8858" s="147" t="s">
        <v>23002</v>
      </c>
      <c r="E8858" s="147" t="s">
        <v>2246</v>
      </c>
      <c r="G8858" s="147">
        <v>0</v>
      </c>
      <c r="I8858" s="147">
        <v>3</v>
      </c>
      <c r="J8858" s="147">
        <v>1195461</v>
      </c>
    </row>
    <row r="8859" spans="1:10" x14ac:dyDescent="0.2">
      <c r="A8859" s="147">
        <v>4</v>
      </c>
      <c r="B8859" s="149" t="s">
        <v>23001</v>
      </c>
      <c r="C8859" s="147" t="s">
        <v>2242</v>
      </c>
      <c r="D8859" s="147" t="s">
        <v>23000</v>
      </c>
      <c r="E8859" s="147" t="s">
        <v>2240</v>
      </c>
      <c r="G8859" s="147">
        <v>0</v>
      </c>
      <c r="I8859" s="147">
        <v>4</v>
      </c>
      <c r="J8859" s="147">
        <v>2572422</v>
      </c>
    </row>
    <row r="8860" spans="1:10" x14ac:dyDescent="0.2">
      <c r="A8860" s="147">
        <v>4</v>
      </c>
      <c r="B8860" s="149" t="s">
        <v>22999</v>
      </c>
      <c r="C8860" s="147" t="s">
        <v>2242</v>
      </c>
      <c r="D8860" s="147" t="s">
        <v>22998</v>
      </c>
      <c r="E8860" s="147" t="s">
        <v>2246</v>
      </c>
      <c r="G8860" s="147">
        <v>0</v>
      </c>
      <c r="I8860" s="147">
        <v>4</v>
      </c>
      <c r="J8860" s="147">
        <v>2572417</v>
      </c>
    </row>
    <row r="8861" spans="1:10" x14ac:dyDescent="0.2">
      <c r="A8861" s="147">
        <v>5</v>
      </c>
      <c r="B8861" s="149" t="s">
        <v>22997</v>
      </c>
      <c r="C8861" s="147" t="s">
        <v>2242</v>
      </c>
      <c r="D8861" s="147" t="s">
        <v>22996</v>
      </c>
      <c r="E8861" s="147" t="s">
        <v>2246</v>
      </c>
      <c r="G8861" s="147">
        <v>0</v>
      </c>
      <c r="I8861" s="147">
        <v>5</v>
      </c>
      <c r="J8861" s="147">
        <v>2572427</v>
      </c>
    </row>
    <row r="8862" spans="1:10" x14ac:dyDescent="0.2">
      <c r="A8862" s="147">
        <v>6</v>
      </c>
      <c r="B8862" s="149" t="s">
        <v>22995</v>
      </c>
      <c r="C8862" s="147" t="s">
        <v>2242</v>
      </c>
      <c r="D8862" s="147" t="s">
        <v>22994</v>
      </c>
      <c r="E8862" s="147" t="s">
        <v>2240</v>
      </c>
      <c r="G8862" s="147">
        <v>0</v>
      </c>
      <c r="I8862" s="147">
        <v>6</v>
      </c>
      <c r="J8862" s="147">
        <v>2572438</v>
      </c>
    </row>
    <row r="8863" spans="1:10" x14ac:dyDescent="0.2">
      <c r="A8863" s="147">
        <v>6</v>
      </c>
      <c r="B8863" s="149" t="s">
        <v>22993</v>
      </c>
      <c r="C8863" s="147" t="s">
        <v>2242</v>
      </c>
      <c r="D8863" s="147" t="s">
        <v>22992</v>
      </c>
      <c r="E8863" s="147" t="s">
        <v>2240</v>
      </c>
      <c r="G8863" s="147">
        <v>0</v>
      </c>
      <c r="I8863" s="147">
        <v>5</v>
      </c>
      <c r="J8863" s="147">
        <v>2572431</v>
      </c>
    </row>
    <row r="8864" spans="1:10" x14ac:dyDescent="0.2">
      <c r="A8864" s="147">
        <v>6</v>
      </c>
      <c r="B8864" s="149" t="s">
        <v>22991</v>
      </c>
      <c r="C8864" s="147" t="s">
        <v>2242</v>
      </c>
      <c r="D8864" s="147" t="s">
        <v>22990</v>
      </c>
      <c r="E8864" s="147" t="s">
        <v>2240</v>
      </c>
      <c r="G8864" s="147">
        <v>0</v>
      </c>
      <c r="I8864" s="147">
        <v>5</v>
      </c>
      <c r="J8864" s="147">
        <v>2572425</v>
      </c>
    </row>
    <row r="8865" spans="1:10" x14ac:dyDescent="0.2">
      <c r="A8865" s="147">
        <v>6</v>
      </c>
      <c r="B8865" s="149" t="s">
        <v>22989</v>
      </c>
      <c r="C8865" s="147" t="s">
        <v>2242</v>
      </c>
      <c r="D8865" s="147" t="s">
        <v>22988</v>
      </c>
      <c r="E8865" s="147" t="s">
        <v>2240</v>
      </c>
      <c r="G8865" s="147">
        <v>0</v>
      </c>
      <c r="I8865" s="147">
        <v>5</v>
      </c>
      <c r="J8865" s="147">
        <v>2572436</v>
      </c>
    </row>
    <row r="8866" spans="1:10" x14ac:dyDescent="0.2">
      <c r="A8866" s="147">
        <v>6</v>
      </c>
      <c r="B8866" s="149" t="s">
        <v>22987</v>
      </c>
      <c r="C8866" s="147" t="s">
        <v>2242</v>
      </c>
      <c r="D8866" s="147" t="s">
        <v>22986</v>
      </c>
      <c r="E8866" s="147" t="s">
        <v>2240</v>
      </c>
      <c r="G8866" s="147">
        <v>0</v>
      </c>
      <c r="I8866" s="147">
        <v>5</v>
      </c>
      <c r="J8866" s="147">
        <v>2572430</v>
      </c>
    </row>
    <row r="8867" spans="1:10" x14ac:dyDescent="0.2">
      <c r="A8867" s="147">
        <v>4</v>
      </c>
      <c r="B8867" s="149" t="s">
        <v>22985</v>
      </c>
      <c r="C8867" s="147" t="s">
        <v>2242</v>
      </c>
      <c r="D8867" s="147" t="s">
        <v>22984</v>
      </c>
      <c r="E8867" s="147" t="s">
        <v>2240</v>
      </c>
      <c r="G8867" s="147">
        <v>0</v>
      </c>
      <c r="I8867" s="147">
        <v>4</v>
      </c>
      <c r="J8867" s="147">
        <v>2572402</v>
      </c>
    </row>
    <row r="8868" spans="1:10" x14ac:dyDescent="0.2">
      <c r="A8868" s="147">
        <v>4</v>
      </c>
      <c r="B8868" s="149" t="s">
        <v>22980</v>
      </c>
      <c r="C8868" s="147" t="s">
        <v>2242</v>
      </c>
      <c r="D8868" s="147" t="s">
        <v>22983</v>
      </c>
      <c r="E8868" s="147" t="s">
        <v>2246</v>
      </c>
      <c r="G8868" s="147">
        <v>0</v>
      </c>
      <c r="I8868" s="147">
        <v>4</v>
      </c>
      <c r="J8868" s="147">
        <v>2572406</v>
      </c>
    </row>
    <row r="8869" spans="1:10" x14ac:dyDescent="0.2">
      <c r="A8869" s="147">
        <v>4</v>
      </c>
      <c r="B8869" s="149" t="s">
        <v>22980</v>
      </c>
      <c r="C8869" s="147" t="s">
        <v>2277</v>
      </c>
      <c r="D8869" s="147" t="s">
        <v>22982</v>
      </c>
      <c r="E8869" s="147" t="s">
        <v>2246</v>
      </c>
      <c r="G8869" s="147">
        <v>0</v>
      </c>
      <c r="I8869" s="147">
        <v>4</v>
      </c>
      <c r="J8869" s="147">
        <v>1195610</v>
      </c>
    </row>
    <row r="8870" spans="1:10" x14ac:dyDescent="0.2">
      <c r="A8870" s="147">
        <v>4</v>
      </c>
      <c r="B8870" s="149" t="s">
        <v>22980</v>
      </c>
      <c r="C8870" s="147" t="s">
        <v>2277</v>
      </c>
      <c r="D8870" s="147" t="s">
        <v>22981</v>
      </c>
      <c r="E8870" s="147" t="s">
        <v>2246</v>
      </c>
      <c r="G8870" s="147">
        <v>0</v>
      </c>
      <c r="I8870" s="147">
        <v>4</v>
      </c>
      <c r="J8870" s="147">
        <v>1195593</v>
      </c>
    </row>
    <row r="8871" spans="1:10" x14ac:dyDescent="0.2">
      <c r="A8871" s="147">
        <v>4</v>
      </c>
      <c r="B8871" s="149" t="s">
        <v>22980</v>
      </c>
      <c r="C8871" s="147" t="s">
        <v>2277</v>
      </c>
      <c r="D8871" s="147" t="s">
        <v>22979</v>
      </c>
      <c r="E8871" s="147" t="s">
        <v>2246</v>
      </c>
      <c r="G8871" s="147">
        <v>0</v>
      </c>
      <c r="I8871" s="147">
        <v>4</v>
      </c>
      <c r="J8871" s="147">
        <v>1195596</v>
      </c>
    </row>
    <row r="8872" spans="1:10" x14ac:dyDescent="0.2">
      <c r="A8872" s="147">
        <v>5</v>
      </c>
      <c r="B8872" s="149" t="s">
        <v>22978</v>
      </c>
      <c r="C8872" s="147" t="s">
        <v>2242</v>
      </c>
      <c r="D8872" s="147" t="s">
        <v>22977</v>
      </c>
      <c r="E8872" s="147" t="s">
        <v>2246</v>
      </c>
      <c r="G8872" s="147">
        <v>0</v>
      </c>
      <c r="I8872" s="147">
        <v>5</v>
      </c>
      <c r="J8872" s="147">
        <v>2572446</v>
      </c>
    </row>
    <row r="8873" spans="1:10" x14ac:dyDescent="0.2">
      <c r="A8873" s="147">
        <v>6</v>
      </c>
      <c r="B8873" s="149" t="s">
        <v>22976</v>
      </c>
      <c r="C8873" s="147" t="s">
        <v>2242</v>
      </c>
      <c r="D8873" s="147" t="s">
        <v>22975</v>
      </c>
      <c r="E8873" s="147" t="s">
        <v>2240</v>
      </c>
      <c r="G8873" s="147">
        <v>0</v>
      </c>
      <c r="I8873" s="147">
        <v>6</v>
      </c>
      <c r="J8873" s="147">
        <v>2572457</v>
      </c>
    </row>
    <row r="8874" spans="1:10" x14ac:dyDescent="0.2">
      <c r="A8874" s="147">
        <v>6</v>
      </c>
      <c r="B8874" s="149" t="s">
        <v>22974</v>
      </c>
      <c r="C8874" s="147" t="s">
        <v>2242</v>
      </c>
      <c r="D8874" s="147" t="s">
        <v>22973</v>
      </c>
      <c r="E8874" s="147" t="s">
        <v>2240</v>
      </c>
      <c r="G8874" s="147">
        <v>0</v>
      </c>
      <c r="I8874" s="147">
        <v>5</v>
      </c>
      <c r="J8874" s="147">
        <v>2572442</v>
      </c>
    </row>
    <row r="8875" spans="1:10" x14ac:dyDescent="0.2">
      <c r="A8875" s="147">
        <v>6</v>
      </c>
      <c r="B8875" s="149" t="s">
        <v>22972</v>
      </c>
      <c r="C8875" s="147" t="s">
        <v>2242</v>
      </c>
      <c r="D8875" s="147" t="s">
        <v>22971</v>
      </c>
      <c r="E8875" s="147" t="s">
        <v>2240</v>
      </c>
      <c r="G8875" s="147">
        <v>0</v>
      </c>
      <c r="I8875" s="147">
        <v>5</v>
      </c>
      <c r="J8875" s="147">
        <v>2572450</v>
      </c>
    </row>
    <row r="8876" spans="1:10" x14ac:dyDescent="0.2">
      <c r="A8876" s="147">
        <v>6</v>
      </c>
      <c r="B8876" s="149" t="s">
        <v>22970</v>
      </c>
      <c r="C8876" s="147" t="s">
        <v>2242</v>
      </c>
      <c r="D8876" s="147" t="s">
        <v>22969</v>
      </c>
      <c r="E8876" s="147" t="s">
        <v>2240</v>
      </c>
      <c r="G8876" s="147">
        <v>0</v>
      </c>
      <c r="I8876" s="147">
        <v>5</v>
      </c>
      <c r="J8876" s="147">
        <v>2572453</v>
      </c>
    </row>
    <row r="8877" spans="1:10" x14ac:dyDescent="0.2">
      <c r="A8877" s="147">
        <v>6</v>
      </c>
      <c r="B8877" s="149" t="s">
        <v>22968</v>
      </c>
      <c r="C8877" s="147" t="s">
        <v>2242</v>
      </c>
      <c r="D8877" s="147" t="s">
        <v>22967</v>
      </c>
      <c r="E8877" s="147" t="s">
        <v>2240</v>
      </c>
      <c r="G8877" s="147">
        <v>0</v>
      </c>
      <c r="I8877" s="147">
        <v>5</v>
      </c>
      <c r="J8877" s="147">
        <v>2572452</v>
      </c>
    </row>
    <row r="8878" spans="1:10" x14ac:dyDescent="0.2">
      <c r="A8878" s="147">
        <v>4</v>
      </c>
      <c r="B8878" s="149" t="s">
        <v>22965</v>
      </c>
      <c r="C8878" s="147" t="s">
        <v>2242</v>
      </c>
      <c r="D8878" s="147" t="s">
        <v>22966</v>
      </c>
      <c r="E8878" s="147" t="s">
        <v>2240</v>
      </c>
      <c r="G8878" s="147">
        <v>0</v>
      </c>
      <c r="I8878" s="147">
        <v>4</v>
      </c>
      <c r="J8878" s="147">
        <v>2572413</v>
      </c>
    </row>
    <row r="8879" spans="1:10" x14ac:dyDescent="0.2">
      <c r="A8879" s="147">
        <v>4</v>
      </c>
      <c r="B8879" s="149" t="s">
        <v>22965</v>
      </c>
      <c r="C8879" s="147" t="s">
        <v>2261</v>
      </c>
      <c r="D8879" s="147" t="s">
        <v>22964</v>
      </c>
      <c r="E8879" s="147" t="s">
        <v>2246</v>
      </c>
      <c r="G8879" s="147">
        <v>0</v>
      </c>
      <c r="I8879" s="147">
        <v>4</v>
      </c>
      <c r="J8879" s="147">
        <v>1195602</v>
      </c>
    </row>
    <row r="8880" spans="1:10" x14ac:dyDescent="0.2">
      <c r="A8880" s="147">
        <v>4</v>
      </c>
      <c r="B8880" s="149" t="s">
        <v>22957</v>
      </c>
      <c r="C8880" s="147" t="s">
        <v>2242</v>
      </c>
      <c r="D8880" s="147" t="s">
        <v>22963</v>
      </c>
      <c r="E8880" s="147" t="s">
        <v>2246</v>
      </c>
      <c r="G8880" s="147">
        <v>0</v>
      </c>
      <c r="I8880" s="147">
        <v>4</v>
      </c>
      <c r="J8880" s="147">
        <v>2572418</v>
      </c>
    </row>
    <row r="8881" spans="1:10" x14ac:dyDescent="0.2">
      <c r="A8881" s="147">
        <v>4</v>
      </c>
      <c r="B8881" s="149" t="s">
        <v>22957</v>
      </c>
      <c r="C8881" s="147" t="s">
        <v>2277</v>
      </c>
      <c r="D8881" s="147" t="s">
        <v>22962</v>
      </c>
      <c r="E8881" s="147" t="s">
        <v>2246</v>
      </c>
      <c r="G8881" s="147">
        <v>0</v>
      </c>
      <c r="I8881" s="147">
        <v>4</v>
      </c>
      <c r="J8881" s="147">
        <v>1195583</v>
      </c>
    </row>
    <row r="8882" spans="1:10" x14ac:dyDescent="0.2">
      <c r="A8882" s="147">
        <v>4</v>
      </c>
      <c r="B8882" s="149" t="s">
        <v>22957</v>
      </c>
      <c r="C8882" s="147" t="s">
        <v>2277</v>
      </c>
      <c r="D8882" s="147" t="s">
        <v>22961</v>
      </c>
      <c r="E8882" s="147" t="s">
        <v>2246</v>
      </c>
      <c r="G8882" s="147">
        <v>0</v>
      </c>
      <c r="I8882" s="147">
        <v>4</v>
      </c>
      <c r="J8882" s="147">
        <v>1195605</v>
      </c>
    </row>
    <row r="8883" spans="1:10" x14ac:dyDescent="0.2">
      <c r="A8883" s="147">
        <v>4</v>
      </c>
      <c r="B8883" s="149" t="s">
        <v>22957</v>
      </c>
      <c r="C8883" s="147" t="s">
        <v>2277</v>
      </c>
      <c r="D8883" s="147" t="s">
        <v>22543</v>
      </c>
      <c r="E8883" s="147" t="s">
        <v>2246</v>
      </c>
      <c r="G8883" s="147">
        <v>0</v>
      </c>
      <c r="I8883" s="147">
        <v>4</v>
      </c>
      <c r="J8883" s="147">
        <v>1195600</v>
      </c>
    </row>
    <row r="8884" spans="1:10" x14ac:dyDescent="0.2">
      <c r="A8884" s="147">
        <v>4</v>
      </c>
      <c r="B8884" s="149" t="s">
        <v>22957</v>
      </c>
      <c r="C8884" s="147" t="s">
        <v>2277</v>
      </c>
      <c r="D8884" s="147" t="s">
        <v>22960</v>
      </c>
      <c r="E8884" s="147" t="s">
        <v>2246</v>
      </c>
      <c r="G8884" s="147">
        <v>0</v>
      </c>
      <c r="I8884" s="147">
        <v>4</v>
      </c>
      <c r="J8884" s="147">
        <v>1195601</v>
      </c>
    </row>
    <row r="8885" spans="1:10" x14ac:dyDescent="0.2">
      <c r="A8885" s="147">
        <v>4</v>
      </c>
      <c r="B8885" s="149" t="s">
        <v>22957</v>
      </c>
      <c r="C8885" s="147" t="s">
        <v>2277</v>
      </c>
      <c r="D8885" s="147" t="s">
        <v>22959</v>
      </c>
      <c r="E8885" s="147" t="s">
        <v>2246</v>
      </c>
      <c r="G8885" s="147">
        <v>0</v>
      </c>
      <c r="I8885" s="147">
        <v>4</v>
      </c>
      <c r="J8885" s="147">
        <v>1195609</v>
      </c>
    </row>
    <row r="8886" spans="1:10" x14ac:dyDescent="0.2">
      <c r="A8886" s="147">
        <v>4</v>
      </c>
      <c r="B8886" s="149" t="s">
        <v>22957</v>
      </c>
      <c r="C8886" s="147" t="s">
        <v>2277</v>
      </c>
      <c r="D8886" s="147" t="s">
        <v>22588</v>
      </c>
      <c r="E8886" s="147" t="s">
        <v>2246</v>
      </c>
      <c r="G8886" s="147">
        <v>0</v>
      </c>
      <c r="I8886" s="147">
        <v>4</v>
      </c>
      <c r="J8886" s="147">
        <v>1195577</v>
      </c>
    </row>
    <row r="8887" spans="1:10" x14ac:dyDescent="0.2">
      <c r="A8887" s="147">
        <v>4</v>
      </c>
      <c r="B8887" s="149" t="s">
        <v>22957</v>
      </c>
      <c r="C8887" s="147" t="s">
        <v>2277</v>
      </c>
      <c r="D8887" s="147" t="s">
        <v>22958</v>
      </c>
      <c r="E8887" s="147" t="s">
        <v>2246</v>
      </c>
      <c r="G8887" s="147">
        <v>0</v>
      </c>
      <c r="I8887" s="147">
        <v>4</v>
      </c>
      <c r="J8887" s="147">
        <v>1195607</v>
      </c>
    </row>
    <row r="8888" spans="1:10" x14ac:dyDescent="0.2">
      <c r="A8888" s="147">
        <v>4</v>
      </c>
      <c r="B8888" s="149" t="s">
        <v>22957</v>
      </c>
      <c r="C8888" s="147" t="s">
        <v>2277</v>
      </c>
      <c r="D8888" s="147" t="s">
        <v>17886</v>
      </c>
      <c r="E8888" s="147" t="s">
        <v>2246</v>
      </c>
      <c r="G8888" s="147">
        <v>0</v>
      </c>
      <c r="I8888" s="147">
        <v>4</v>
      </c>
      <c r="J8888" s="147">
        <v>1195587</v>
      </c>
    </row>
    <row r="8889" spans="1:10" x14ac:dyDescent="0.2">
      <c r="A8889" s="147">
        <v>5</v>
      </c>
      <c r="B8889" s="149" t="s">
        <v>22956</v>
      </c>
      <c r="C8889" s="147" t="s">
        <v>2242</v>
      </c>
      <c r="D8889" s="147" t="s">
        <v>22955</v>
      </c>
      <c r="E8889" s="147" t="s">
        <v>2246</v>
      </c>
      <c r="G8889" s="147">
        <v>0</v>
      </c>
      <c r="I8889" s="147">
        <v>5</v>
      </c>
      <c r="J8889" s="147">
        <v>2572462</v>
      </c>
    </row>
    <row r="8890" spans="1:10" x14ac:dyDescent="0.2">
      <c r="A8890" s="147">
        <v>6</v>
      </c>
      <c r="B8890" s="149" t="s">
        <v>22954</v>
      </c>
      <c r="C8890" s="147" t="s">
        <v>2242</v>
      </c>
      <c r="D8890" s="147" t="s">
        <v>22953</v>
      </c>
      <c r="E8890" s="147" t="s">
        <v>2240</v>
      </c>
      <c r="G8890" s="147">
        <v>0</v>
      </c>
      <c r="I8890" s="147">
        <v>6</v>
      </c>
      <c r="J8890" s="147">
        <v>2572475</v>
      </c>
    </row>
    <row r="8891" spans="1:10" x14ac:dyDescent="0.2">
      <c r="A8891" s="147">
        <v>6</v>
      </c>
      <c r="B8891" s="149" t="s">
        <v>22952</v>
      </c>
      <c r="C8891" s="147" t="s">
        <v>2242</v>
      </c>
      <c r="D8891" s="147" t="s">
        <v>22951</v>
      </c>
      <c r="E8891" s="147" t="s">
        <v>2240</v>
      </c>
      <c r="G8891" s="147">
        <v>0</v>
      </c>
      <c r="I8891" s="147">
        <v>5</v>
      </c>
      <c r="J8891" s="147">
        <v>2572465</v>
      </c>
    </row>
    <row r="8892" spans="1:10" x14ac:dyDescent="0.2">
      <c r="A8892" s="147">
        <v>6</v>
      </c>
      <c r="B8892" s="149" t="s">
        <v>22950</v>
      </c>
      <c r="C8892" s="147" t="s">
        <v>2242</v>
      </c>
      <c r="D8892" s="147" t="s">
        <v>22949</v>
      </c>
      <c r="E8892" s="147" t="s">
        <v>2240</v>
      </c>
      <c r="G8892" s="147">
        <v>0</v>
      </c>
      <c r="I8892" s="147">
        <v>5</v>
      </c>
      <c r="J8892" s="147">
        <v>2572471</v>
      </c>
    </row>
    <row r="8893" spans="1:10" x14ac:dyDescent="0.2">
      <c r="A8893" s="147">
        <v>6</v>
      </c>
      <c r="B8893" s="149" t="s">
        <v>22948</v>
      </c>
      <c r="C8893" s="147" t="s">
        <v>2242</v>
      </c>
      <c r="D8893" s="147" t="s">
        <v>22947</v>
      </c>
      <c r="E8893" s="147" t="s">
        <v>2240</v>
      </c>
      <c r="G8893" s="147">
        <v>0</v>
      </c>
      <c r="I8893" s="147">
        <v>5</v>
      </c>
      <c r="J8893" s="147">
        <v>2572473</v>
      </c>
    </row>
    <row r="8894" spans="1:10" x14ac:dyDescent="0.2">
      <c r="A8894" s="147">
        <v>6</v>
      </c>
      <c r="B8894" s="149" t="s">
        <v>22946</v>
      </c>
      <c r="C8894" s="147" t="s">
        <v>2242</v>
      </c>
      <c r="D8894" s="147" t="s">
        <v>22945</v>
      </c>
      <c r="E8894" s="147" t="s">
        <v>2240</v>
      </c>
      <c r="G8894" s="147">
        <v>0</v>
      </c>
      <c r="I8894" s="147">
        <v>5</v>
      </c>
      <c r="J8894" s="147">
        <v>2572472</v>
      </c>
    </row>
    <row r="8895" spans="1:10" x14ac:dyDescent="0.2">
      <c r="A8895" s="147">
        <v>4</v>
      </c>
      <c r="B8895" s="149" t="s">
        <v>22943</v>
      </c>
      <c r="C8895" s="147" t="s">
        <v>2242</v>
      </c>
      <c r="D8895" s="147" t="s">
        <v>22944</v>
      </c>
      <c r="E8895" s="147" t="s">
        <v>2246</v>
      </c>
      <c r="G8895" s="147">
        <v>0</v>
      </c>
      <c r="I8895" s="147">
        <v>4</v>
      </c>
      <c r="J8895" s="147">
        <v>2572414</v>
      </c>
    </row>
    <row r="8896" spans="1:10" x14ac:dyDescent="0.2">
      <c r="A8896" s="147">
        <v>4</v>
      </c>
      <c r="B8896" s="149" t="s">
        <v>22943</v>
      </c>
      <c r="C8896" s="147" t="s">
        <v>2261</v>
      </c>
      <c r="D8896" s="147" t="s">
        <v>22942</v>
      </c>
      <c r="E8896" s="147" t="s">
        <v>2246</v>
      </c>
      <c r="G8896" s="147">
        <v>0</v>
      </c>
      <c r="I8896" s="147">
        <v>4</v>
      </c>
      <c r="J8896" s="147">
        <v>1195585</v>
      </c>
    </row>
    <row r="8897" spans="1:10" x14ac:dyDescent="0.2">
      <c r="A8897" s="147">
        <v>5</v>
      </c>
      <c r="B8897" s="149" t="s">
        <v>22941</v>
      </c>
      <c r="C8897" s="147" t="s">
        <v>2242</v>
      </c>
      <c r="D8897" s="147" t="s">
        <v>22940</v>
      </c>
      <c r="E8897" s="147" t="s">
        <v>2246</v>
      </c>
      <c r="G8897" s="147">
        <v>0</v>
      </c>
      <c r="I8897" s="147">
        <v>5</v>
      </c>
      <c r="J8897" s="147">
        <v>2572499</v>
      </c>
    </row>
    <row r="8898" spans="1:10" x14ac:dyDescent="0.2">
      <c r="A8898" s="147">
        <v>6</v>
      </c>
      <c r="B8898" s="149" t="s">
        <v>22939</v>
      </c>
      <c r="C8898" s="147" t="s">
        <v>2242</v>
      </c>
      <c r="D8898" s="147" t="s">
        <v>22938</v>
      </c>
      <c r="E8898" s="147" t="s">
        <v>2240</v>
      </c>
      <c r="G8898" s="147">
        <v>0</v>
      </c>
      <c r="I8898" s="147">
        <v>6</v>
      </c>
      <c r="J8898" s="147">
        <v>2572521</v>
      </c>
    </row>
    <row r="8899" spans="1:10" x14ac:dyDescent="0.2">
      <c r="A8899" s="147">
        <v>6</v>
      </c>
      <c r="B8899" s="149" t="s">
        <v>22937</v>
      </c>
      <c r="C8899" s="147" t="s">
        <v>2242</v>
      </c>
      <c r="D8899" s="147" t="s">
        <v>22936</v>
      </c>
      <c r="E8899" s="147" t="s">
        <v>2240</v>
      </c>
      <c r="G8899" s="147">
        <v>0</v>
      </c>
      <c r="I8899" s="147">
        <v>5</v>
      </c>
      <c r="J8899" s="147">
        <v>2572507</v>
      </c>
    </row>
    <row r="8900" spans="1:10" x14ac:dyDescent="0.2">
      <c r="A8900" s="147">
        <v>6</v>
      </c>
      <c r="B8900" s="149" t="s">
        <v>22935</v>
      </c>
      <c r="C8900" s="147" t="s">
        <v>2242</v>
      </c>
      <c r="D8900" s="147" t="s">
        <v>22934</v>
      </c>
      <c r="E8900" s="147" t="s">
        <v>2240</v>
      </c>
      <c r="G8900" s="147">
        <v>0</v>
      </c>
      <c r="I8900" s="147">
        <v>5</v>
      </c>
      <c r="J8900" s="147">
        <v>2572497</v>
      </c>
    </row>
    <row r="8901" spans="1:10" x14ac:dyDescent="0.2">
      <c r="A8901" s="147">
        <v>6</v>
      </c>
      <c r="B8901" s="149" t="s">
        <v>22933</v>
      </c>
      <c r="C8901" s="147" t="s">
        <v>2242</v>
      </c>
      <c r="D8901" s="147" t="s">
        <v>22932</v>
      </c>
      <c r="E8901" s="147" t="s">
        <v>2240</v>
      </c>
      <c r="G8901" s="147">
        <v>0</v>
      </c>
      <c r="I8901" s="147">
        <v>5</v>
      </c>
      <c r="J8901" s="147">
        <v>2572511</v>
      </c>
    </row>
    <row r="8902" spans="1:10" x14ac:dyDescent="0.2">
      <c r="A8902" s="147">
        <v>6</v>
      </c>
      <c r="B8902" s="149" t="s">
        <v>22931</v>
      </c>
      <c r="C8902" s="147" t="s">
        <v>2242</v>
      </c>
      <c r="D8902" s="147" t="s">
        <v>22930</v>
      </c>
      <c r="E8902" s="147" t="s">
        <v>2240</v>
      </c>
      <c r="G8902" s="147">
        <v>0</v>
      </c>
      <c r="I8902" s="147">
        <v>5</v>
      </c>
      <c r="J8902" s="147">
        <v>2572496</v>
      </c>
    </row>
    <row r="8903" spans="1:10" x14ac:dyDescent="0.2">
      <c r="A8903" s="147">
        <v>6</v>
      </c>
      <c r="B8903" s="149" t="s">
        <v>22929</v>
      </c>
      <c r="C8903" s="147" t="s">
        <v>2242</v>
      </c>
      <c r="D8903" s="147" t="s">
        <v>22928</v>
      </c>
      <c r="E8903" s="147" t="s">
        <v>2240</v>
      </c>
      <c r="G8903" s="147">
        <v>0</v>
      </c>
      <c r="I8903" s="147">
        <v>5</v>
      </c>
      <c r="J8903" s="147">
        <v>2572502</v>
      </c>
    </row>
    <row r="8904" spans="1:10" x14ac:dyDescent="0.2">
      <c r="A8904" s="147">
        <v>6</v>
      </c>
      <c r="B8904" s="149" t="s">
        <v>22927</v>
      </c>
      <c r="C8904" s="147" t="s">
        <v>2242</v>
      </c>
      <c r="D8904" s="147" t="s">
        <v>22926</v>
      </c>
      <c r="E8904" s="147" t="s">
        <v>2240</v>
      </c>
      <c r="G8904" s="147">
        <v>0</v>
      </c>
      <c r="I8904" s="147">
        <v>5</v>
      </c>
      <c r="J8904" s="147">
        <v>2572501</v>
      </c>
    </row>
    <row r="8905" spans="1:10" x14ac:dyDescent="0.2">
      <c r="A8905" s="147">
        <v>6</v>
      </c>
      <c r="B8905" s="149" t="s">
        <v>22925</v>
      </c>
      <c r="C8905" s="147" t="s">
        <v>2242</v>
      </c>
      <c r="D8905" s="147" t="s">
        <v>22924</v>
      </c>
      <c r="E8905" s="147" t="s">
        <v>2240</v>
      </c>
      <c r="G8905" s="147">
        <v>0</v>
      </c>
      <c r="I8905" s="147">
        <v>5</v>
      </c>
      <c r="J8905" s="147">
        <v>2572505</v>
      </c>
    </row>
    <row r="8906" spans="1:10" x14ac:dyDescent="0.2">
      <c r="A8906" s="147">
        <v>6</v>
      </c>
      <c r="B8906" s="149" t="s">
        <v>22923</v>
      </c>
      <c r="C8906" s="147" t="s">
        <v>2242</v>
      </c>
      <c r="D8906" s="147" t="s">
        <v>22922</v>
      </c>
      <c r="E8906" s="147" t="s">
        <v>2240</v>
      </c>
      <c r="G8906" s="147">
        <v>0</v>
      </c>
      <c r="I8906" s="147">
        <v>5</v>
      </c>
      <c r="J8906" s="147">
        <v>2572506</v>
      </c>
    </row>
    <row r="8907" spans="1:10" x14ac:dyDescent="0.2">
      <c r="A8907" s="147">
        <v>6</v>
      </c>
      <c r="B8907" s="149" t="s">
        <v>22921</v>
      </c>
      <c r="C8907" s="147" t="s">
        <v>2242</v>
      </c>
      <c r="D8907" s="147" t="s">
        <v>22920</v>
      </c>
      <c r="E8907" s="147" t="s">
        <v>2240</v>
      </c>
      <c r="G8907" s="147">
        <v>0</v>
      </c>
      <c r="I8907" s="147">
        <v>5</v>
      </c>
      <c r="J8907" s="147">
        <v>2572504</v>
      </c>
    </row>
    <row r="8908" spans="1:10" x14ac:dyDescent="0.2">
      <c r="A8908" s="147">
        <v>6</v>
      </c>
      <c r="B8908" s="149" t="s">
        <v>22919</v>
      </c>
      <c r="C8908" s="147" t="s">
        <v>2242</v>
      </c>
      <c r="D8908" s="147" t="s">
        <v>22918</v>
      </c>
      <c r="E8908" s="147" t="s">
        <v>2240</v>
      </c>
      <c r="G8908" s="147">
        <v>0</v>
      </c>
      <c r="I8908" s="147">
        <v>5</v>
      </c>
      <c r="J8908" s="147">
        <v>2572509</v>
      </c>
    </row>
    <row r="8909" spans="1:10" x14ac:dyDescent="0.2">
      <c r="A8909" s="147">
        <v>6</v>
      </c>
      <c r="B8909" s="149" t="s">
        <v>22917</v>
      </c>
      <c r="C8909" s="147" t="s">
        <v>2242</v>
      </c>
      <c r="D8909" s="147" t="s">
        <v>22916</v>
      </c>
      <c r="E8909" s="147" t="s">
        <v>2240</v>
      </c>
      <c r="G8909" s="147">
        <v>0</v>
      </c>
      <c r="I8909" s="147">
        <v>5</v>
      </c>
      <c r="J8909" s="147">
        <v>2572481</v>
      </c>
    </row>
    <row r="8910" spans="1:10" x14ac:dyDescent="0.2">
      <c r="A8910" s="147">
        <v>6</v>
      </c>
      <c r="B8910" s="149" t="s">
        <v>22915</v>
      </c>
      <c r="C8910" s="147" t="s">
        <v>2242</v>
      </c>
      <c r="D8910" s="147" t="s">
        <v>22914</v>
      </c>
      <c r="E8910" s="147" t="s">
        <v>2240</v>
      </c>
      <c r="G8910" s="147">
        <v>0</v>
      </c>
      <c r="I8910" s="147">
        <v>5</v>
      </c>
      <c r="J8910" s="147">
        <v>2572489</v>
      </c>
    </row>
    <row r="8911" spans="1:10" x14ac:dyDescent="0.2">
      <c r="A8911" s="147">
        <v>6</v>
      </c>
      <c r="B8911" s="149" t="s">
        <v>22913</v>
      </c>
      <c r="C8911" s="147" t="s">
        <v>2242</v>
      </c>
      <c r="D8911" s="147" t="s">
        <v>22912</v>
      </c>
      <c r="E8911" s="147" t="s">
        <v>2240</v>
      </c>
      <c r="G8911" s="147">
        <v>0</v>
      </c>
      <c r="I8911" s="147">
        <v>5</v>
      </c>
      <c r="J8911" s="147">
        <v>2572498</v>
      </c>
    </row>
    <row r="8912" spans="1:10" x14ac:dyDescent="0.2">
      <c r="A8912" s="147">
        <v>3</v>
      </c>
      <c r="B8912" s="149" t="s">
        <v>22911</v>
      </c>
      <c r="C8912" s="147" t="s">
        <v>2242</v>
      </c>
      <c r="D8912" s="147" t="s">
        <v>22910</v>
      </c>
      <c r="E8912" s="147" t="s">
        <v>2246</v>
      </c>
      <c r="G8912" s="147">
        <v>0</v>
      </c>
      <c r="I8912" s="147">
        <v>3</v>
      </c>
      <c r="J8912" s="147">
        <v>2572224</v>
      </c>
    </row>
    <row r="8913" spans="1:10" x14ac:dyDescent="0.2">
      <c r="A8913" s="147">
        <v>4</v>
      </c>
      <c r="B8913" s="149" t="s">
        <v>22902</v>
      </c>
      <c r="C8913" s="147" t="s">
        <v>2242</v>
      </c>
      <c r="D8913" s="147" t="s">
        <v>22909</v>
      </c>
      <c r="E8913" s="147" t="s">
        <v>2240</v>
      </c>
      <c r="G8913" s="147">
        <v>0</v>
      </c>
      <c r="I8913" s="147">
        <v>4</v>
      </c>
      <c r="J8913" s="147">
        <v>2572525</v>
      </c>
    </row>
    <row r="8914" spans="1:10" x14ac:dyDescent="0.2">
      <c r="A8914" s="147">
        <v>4</v>
      </c>
      <c r="B8914" s="149" t="s">
        <v>22902</v>
      </c>
      <c r="C8914" s="147" t="s">
        <v>2261</v>
      </c>
      <c r="D8914" s="147" t="s">
        <v>22908</v>
      </c>
      <c r="E8914" s="147" t="s">
        <v>2246</v>
      </c>
      <c r="G8914" s="147">
        <v>0</v>
      </c>
      <c r="I8914" s="147">
        <v>4</v>
      </c>
      <c r="J8914" s="147">
        <v>1195626</v>
      </c>
    </row>
    <row r="8915" spans="1:10" x14ac:dyDescent="0.2">
      <c r="A8915" s="147">
        <v>4</v>
      </c>
      <c r="B8915" s="149" t="s">
        <v>22902</v>
      </c>
      <c r="C8915" s="147" t="s">
        <v>2261</v>
      </c>
      <c r="D8915" s="147" t="s">
        <v>22907</v>
      </c>
      <c r="E8915" s="147" t="s">
        <v>2246</v>
      </c>
      <c r="G8915" s="147">
        <v>0</v>
      </c>
      <c r="I8915" s="147">
        <v>4</v>
      </c>
      <c r="J8915" s="147">
        <v>1195627</v>
      </c>
    </row>
    <row r="8916" spans="1:10" x14ac:dyDescent="0.2">
      <c r="A8916" s="147">
        <v>4</v>
      </c>
      <c r="B8916" s="149" t="s">
        <v>22902</v>
      </c>
      <c r="C8916" s="147" t="s">
        <v>2261</v>
      </c>
      <c r="D8916" s="147" t="s">
        <v>22906</v>
      </c>
      <c r="E8916" s="147" t="s">
        <v>2246</v>
      </c>
      <c r="G8916" s="147">
        <v>0</v>
      </c>
      <c r="I8916" s="147">
        <v>4</v>
      </c>
      <c r="J8916" s="147">
        <v>1195623</v>
      </c>
    </row>
    <row r="8917" spans="1:10" x14ac:dyDescent="0.2">
      <c r="A8917" s="147">
        <v>4</v>
      </c>
      <c r="B8917" s="149" t="s">
        <v>22902</v>
      </c>
      <c r="C8917" s="147" t="s">
        <v>2261</v>
      </c>
      <c r="D8917" s="147" t="s">
        <v>22905</v>
      </c>
      <c r="E8917" s="147" t="s">
        <v>2246</v>
      </c>
      <c r="G8917" s="147">
        <v>0</v>
      </c>
      <c r="I8917" s="147">
        <v>4</v>
      </c>
      <c r="J8917" s="147">
        <v>1195617</v>
      </c>
    </row>
    <row r="8918" spans="1:10" x14ac:dyDescent="0.2">
      <c r="A8918" s="147">
        <v>4</v>
      </c>
      <c r="B8918" s="149" t="s">
        <v>22902</v>
      </c>
      <c r="C8918" s="147" t="s">
        <v>2277</v>
      </c>
      <c r="D8918" s="147" t="s">
        <v>22904</v>
      </c>
      <c r="E8918" s="147" t="s">
        <v>2246</v>
      </c>
      <c r="G8918" s="147">
        <v>0</v>
      </c>
      <c r="I8918" s="147">
        <v>4</v>
      </c>
      <c r="J8918" s="147">
        <v>1195619</v>
      </c>
    </row>
    <row r="8919" spans="1:10" x14ac:dyDescent="0.2">
      <c r="A8919" s="147">
        <v>4</v>
      </c>
      <c r="B8919" s="149" t="s">
        <v>22902</v>
      </c>
      <c r="C8919" s="147" t="s">
        <v>2277</v>
      </c>
      <c r="D8919" s="147" t="s">
        <v>22903</v>
      </c>
      <c r="E8919" s="147" t="s">
        <v>2246</v>
      </c>
      <c r="G8919" s="147">
        <v>0</v>
      </c>
      <c r="I8919" s="147">
        <v>4</v>
      </c>
      <c r="J8919" s="147">
        <v>1195640</v>
      </c>
    </row>
    <row r="8920" spans="1:10" x14ac:dyDescent="0.2">
      <c r="A8920" s="147">
        <v>4</v>
      </c>
      <c r="B8920" s="149" t="s">
        <v>22902</v>
      </c>
      <c r="C8920" s="147" t="s">
        <v>2277</v>
      </c>
      <c r="D8920" s="147" t="s">
        <v>22901</v>
      </c>
      <c r="E8920" s="147" t="s">
        <v>2246</v>
      </c>
      <c r="G8920" s="147">
        <v>0</v>
      </c>
      <c r="I8920" s="147">
        <v>4</v>
      </c>
      <c r="J8920" s="147">
        <v>1195618</v>
      </c>
    </row>
    <row r="8921" spans="1:10" x14ac:dyDescent="0.2">
      <c r="A8921" s="147">
        <v>4</v>
      </c>
      <c r="B8921" s="149" t="s">
        <v>22900</v>
      </c>
      <c r="C8921" s="147" t="s">
        <v>2242</v>
      </c>
      <c r="D8921" s="147" t="s">
        <v>22899</v>
      </c>
      <c r="E8921" s="147" t="s">
        <v>2240</v>
      </c>
      <c r="G8921" s="147">
        <v>0</v>
      </c>
      <c r="I8921" s="147">
        <v>4</v>
      </c>
      <c r="J8921" s="147">
        <v>2572533</v>
      </c>
    </row>
    <row r="8922" spans="1:10" x14ac:dyDescent="0.2">
      <c r="A8922" s="147">
        <v>4</v>
      </c>
      <c r="B8922" s="149" t="s">
        <v>22898</v>
      </c>
      <c r="C8922" s="147" t="s">
        <v>2242</v>
      </c>
      <c r="D8922" s="147" t="s">
        <v>22897</v>
      </c>
      <c r="E8922" s="147" t="s">
        <v>2240</v>
      </c>
      <c r="G8922" s="147">
        <v>0</v>
      </c>
      <c r="I8922" s="147">
        <v>4</v>
      </c>
      <c r="J8922" s="147">
        <v>2572524</v>
      </c>
    </row>
    <row r="8923" spans="1:10" x14ac:dyDescent="0.2">
      <c r="A8923" s="147">
        <v>4</v>
      </c>
      <c r="B8923" s="149" t="s">
        <v>22892</v>
      </c>
      <c r="C8923" s="147" t="s">
        <v>2242</v>
      </c>
      <c r="D8923" s="147" t="s">
        <v>22896</v>
      </c>
      <c r="E8923" s="147" t="s">
        <v>2246</v>
      </c>
      <c r="G8923" s="147">
        <v>0</v>
      </c>
      <c r="I8923" s="147">
        <v>4</v>
      </c>
      <c r="J8923" s="147">
        <v>2572526</v>
      </c>
    </row>
    <row r="8924" spans="1:10" x14ac:dyDescent="0.2">
      <c r="A8924" s="147">
        <v>4</v>
      </c>
      <c r="B8924" s="149" t="s">
        <v>22892</v>
      </c>
      <c r="C8924" s="147" t="s">
        <v>2261</v>
      </c>
      <c r="D8924" s="147" t="s">
        <v>22895</v>
      </c>
      <c r="E8924" s="147" t="s">
        <v>2246</v>
      </c>
      <c r="G8924" s="147">
        <v>0</v>
      </c>
      <c r="I8924" s="147">
        <v>4</v>
      </c>
      <c r="J8924" s="147">
        <v>1195624</v>
      </c>
    </row>
    <row r="8925" spans="1:10" x14ac:dyDescent="0.2">
      <c r="A8925" s="147">
        <v>4</v>
      </c>
      <c r="B8925" s="149" t="s">
        <v>22892</v>
      </c>
      <c r="C8925" s="147" t="s">
        <v>2261</v>
      </c>
      <c r="D8925" s="147" t="s">
        <v>22894</v>
      </c>
      <c r="E8925" s="147" t="s">
        <v>2246</v>
      </c>
      <c r="G8925" s="147">
        <v>0</v>
      </c>
      <c r="I8925" s="147">
        <v>4</v>
      </c>
      <c r="J8925" s="147">
        <v>1195642</v>
      </c>
    </row>
    <row r="8926" spans="1:10" x14ac:dyDescent="0.2">
      <c r="A8926" s="147">
        <v>4</v>
      </c>
      <c r="B8926" s="149" t="s">
        <v>22892</v>
      </c>
      <c r="C8926" s="147" t="s">
        <v>2261</v>
      </c>
      <c r="D8926" s="147" t="s">
        <v>22893</v>
      </c>
      <c r="E8926" s="147" t="s">
        <v>2246</v>
      </c>
      <c r="G8926" s="147">
        <v>0</v>
      </c>
      <c r="I8926" s="147">
        <v>4</v>
      </c>
      <c r="J8926" s="147">
        <v>1195638</v>
      </c>
    </row>
    <row r="8927" spans="1:10" x14ac:dyDescent="0.2">
      <c r="A8927" s="147">
        <v>4</v>
      </c>
      <c r="B8927" s="149" t="s">
        <v>22892</v>
      </c>
      <c r="C8927" s="147" t="s">
        <v>2261</v>
      </c>
      <c r="D8927" s="147" t="s">
        <v>22891</v>
      </c>
      <c r="E8927" s="147" t="s">
        <v>2246</v>
      </c>
      <c r="G8927" s="147">
        <v>0</v>
      </c>
      <c r="I8927" s="147">
        <v>4</v>
      </c>
      <c r="J8927" s="147">
        <v>1195641</v>
      </c>
    </row>
    <row r="8928" spans="1:10" x14ac:dyDescent="0.2">
      <c r="A8928" s="147">
        <v>5</v>
      </c>
      <c r="B8928" s="149" t="s">
        <v>22890</v>
      </c>
      <c r="C8928" s="147" t="s">
        <v>2242</v>
      </c>
      <c r="D8928" s="147" t="s">
        <v>22889</v>
      </c>
      <c r="E8928" s="147" t="s">
        <v>2246</v>
      </c>
      <c r="G8928" s="147">
        <v>0</v>
      </c>
      <c r="I8928" s="147">
        <v>5</v>
      </c>
      <c r="J8928" s="147">
        <v>2572538</v>
      </c>
    </row>
    <row r="8929" spans="1:10" x14ac:dyDescent="0.2">
      <c r="A8929" s="147">
        <v>6</v>
      </c>
      <c r="B8929" s="149" t="s">
        <v>22888</v>
      </c>
      <c r="C8929" s="147" t="s">
        <v>2242</v>
      </c>
      <c r="D8929" s="147" t="s">
        <v>22887</v>
      </c>
      <c r="E8929" s="147" t="s">
        <v>2240</v>
      </c>
      <c r="G8929" s="147">
        <v>0</v>
      </c>
      <c r="I8929" s="147">
        <v>6</v>
      </c>
      <c r="J8929" s="147">
        <v>2572569</v>
      </c>
    </row>
    <row r="8930" spans="1:10" x14ac:dyDescent="0.2">
      <c r="A8930" s="147">
        <v>6</v>
      </c>
      <c r="B8930" s="149" t="s">
        <v>22886</v>
      </c>
      <c r="C8930" s="147" t="s">
        <v>2242</v>
      </c>
      <c r="D8930" s="147" t="s">
        <v>22885</v>
      </c>
      <c r="E8930" s="147" t="s">
        <v>2240</v>
      </c>
      <c r="G8930" s="147">
        <v>0</v>
      </c>
      <c r="I8930" s="147">
        <v>5</v>
      </c>
      <c r="J8930" s="147">
        <v>2572559</v>
      </c>
    </row>
    <row r="8931" spans="1:10" x14ac:dyDescent="0.2">
      <c r="A8931" s="147">
        <v>6</v>
      </c>
      <c r="B8931" s="149" t="s">
        <v>22884</v>
      </c>
      <c r="C8931" s="147" t="s">
        <v>2242</v>
      </c>
      <c r="D8931" s="147" t="s">
        <v>22883</v>
      </c>
      <c r="E8931" s="147" t="s">
        <v>2240</v>
      </c>
      <c r="G8931" s="147">
        <v>0</v>
      </c>
      <c r="I8931" s="147">
        <v>5</v>
      </c>
      <c r="J8931" s="147">
        <v>2572549</v>
      </c>
    </row>
    <row r="8932" spans="1:10" x14ac:dyDescent="0.2">
      <c r="A8932" s="147">
        <v>6</v>
      </c>
      <c r="B8932" s="149" t="s">
        <v>22882</v>
      </c>
      <c r="C8932" s="147" t="s">
        <v>2242</v>
      </c>
      <c r="D8932" s="147" t="s">
        <v>22881</v>
      </c>
      <c r="E8932" s="147" t="s">
        <v>2240</v>
      </c>
      <c r="G8932" s="147">
        <v>0</v>
      </c>
      <c r="I8932" s="147">
        <v>5</v>
      </c>
      <c r="J8932" s="147">
        <v>2572536</v>
      </c>
    </row>
    <row r="8933" spans="1:10" x14ac:dyDescent="0.2">
      <c r="A8933" s="147">
        <v>6</v>
      </c>
      <c r="B8933" s="149" t="s">
        <v>22880</v>
      </c>
      <c r="C8933" s="147" t="s">
        <v>2242</v>
      </c>
      <c r="D8933" s="147" t="s">
        <v>22879</v>
      </c>
      <c r="E8933" s="147" t="s">
        <v>2240</v>
      </c>
      <c r="G8933" s="147">
        <v>0</v>
      </c>
      <c r="I8933" s="147">
        <v>5</v>
      </c>
      <c r="J8933" s="147">
        <v>2572563</v>
      </c>
    </row>
    <row r="8934" spans="1:10" x14ac:dyDescent="0.2">
      <c r="A8934" s="147">
        <v>6</v>
      </c>
      <c r="B8934" s="149" t="s">
        <v>22878</v>
      </c>
      <c r="C8934" s="147" t="s">
        <v>2242</v>
      </c>
      <c r="D8934" s="147" t="s">
        <v>22877</v>
      </c>
      <c r="E8934" s="147" t="s">
        <v>2240</v>
      </c>
      <c r="G8934" s="147">
        <v>0</v>
      </c>
      <c r="I8934" s="147">
        <v>5</v>
      </c>
      <c r="J8934" s="147">
        <v>2572560</v>
      </c>
    </row>
    <row r="8935" spans="1:10" x14ac:dyDescent="0.2">
      <c r="A8935" s="147">
        <v>6</v>
      </c>
      <c r="B8935" s="149" t="s">
        <v>22876</v>
      </c>
      <c r="C8935" s="147" t="s">
        <v>2242</v>
      </c>
      <c r="D8935" s="147" t="s">
        <v>22875</v>
      </c>
      <c r="E8935" s="147" t="s">
        <v>2240</v>
      </c>
      <c r="G8935" s="147">
        <v>0</v>
      </c>
      <c r="I8935" s="147">
        <v>5</v>
      </c>
      <c r="J8935" s="147">
        <v>2572553</v>
      </c>
    </row>
    <row r="8936" spans="1:10" x14ac:dyDescent="0.2">
      <c r="A8936" s="147">
        <v>6</v>
      </c>
      <c r="B8936" s="149" t="s">
        <v>22874</v>
      </c>
      <c r="C8936" s="147" t="s">
        <v>2242</v>
      </c>
      <c r="D8936" s="147" t="s">
        <v>22873</v>
      </c>
      <c r="E8936" s="147" t="s">
        <v>2240</v>
      </c>
      <c r="G8936" s="147">
        <v>0</v>
      </c>
      <c r="I8936" s="147">
        <v>5</v>
      </c>
      <c r="J8936" s="147">
        <v>2572548</v>
      </c>
    </row>
    <row r="8937" spans="1:10" x14ac:dyDescent="0.2">
      <c r="A8937" s="147">
        <v>6</v>
      </c>
      <c r="B8937" s="149" t="s">
        <v>22872</v>
      </c>
      <c r="C8937" s="147" t="s">
        <v>2242</v>
      </c>
      <c r="D8937" s="147" t="s">
        <v>22871</v>
      </c>
      <c r="E8937" s="147" t="s">
        <v>2240</v>
      </c>
      <c r="G8937" s="147">
        <v>0</v>
      </c>
      <c r="I8937" s="147">
        <v>5</v>
      </c>
      <c r="J8937" s="147">
        <v>2572550</v>
      </c>
    </row>
    <row r="8938" spans="1:10" x14ac:dyDescent="0.2">
      <c r="A8938" s="147">
        <v>6</v>
      </c>
      <c r="B8938" s="149" t="s">
        <v>22870</v>
      </c>
      <c r="C8938" s="147" t="s">
        <v>2242</v>
      </c>
      <c r="D8938" s="147" t="s">
        <v>22869</v>
      </c>
      <c r="E8938" s="147" t="s">
        <v>2240</v>
      </c>
      <c r="G8938" s="147">
        <v>0</v>
      </c>
      <c r="I8938" s="147">
        <v>5</v>
      </c>
      <c r="J8938" s="147">
        <v>2572534</v>
      </c>
    </row>
    <row r="8939" spans="1:10" x14ac:dyDescent="0.2">
      <c r="A8939" s="147">
        <v>6</v>
      </c>
      <c r="B8939" s="149" t="s">
        <v>22868</v>
      </c>
      <c r="C8939" s="147" t="s">
        <v>2242</v>
      </c>
      <c r="D8939" s="147" t="s">
        <v>22867</v>
      </c>
      <c r="E8939" s="147" t="s">
        <v>2240</v>
      </c>
      <c r="G8939" s="147">
        <v>0</v>
      </c>
      <c r="I8939" s="147">
        <v>5</v>
      </c>
      <c r="J8939" s="147">
        <v>2572554</v>
      </c>
    </row>
    <row r="8940" spans="1:10" x14ac:dyDescent="0.2">
      <c r="A8940" s="147">
        <v>3</v>
      </c>
      <c r="B8940" s="149" t="s">
        <v>22866</v>
      </c>
      <c r="C8940" s="147" t="s">
        <v>2242</v>
      </c>
      <c r="D8940" s="147" t="s">
        <v>22842</v>
      </c>
      <c r="E8940" s="147" t="s">
        <v>2246</v>
      </c>
      <c r="G8940" s="147">
        <v>0</v>
      </c>
      <c r="I8940" s="147">
        <v>3</v>
      </c>
      <c r="J8940" s="147">
        <v>2572216</v>
      </c>
    </row>
    <row r="8941" spans="1:10" x14ac:dyDescent="0.2">
      <c r="A8941" s="147">
        <v>4</v>
      </c>
      <c r="B8941" s="149" t="s">
        <v>22865</v>
      </c>
      <c r="C8941" s="147" t="s">
        <v>2242</v>
      </c>
      <c r="D8941" s="147" t="s">
        <v>22864</v>
      </c>
      <c r="E8941" s="147" t="s">
        <v>2240</v>
      </c>
      <c r="G8941" s="147">
        <v>0</v>
      </c>
      <c r="I8941" s="147">
        <v>4</v>
      </c>
      <c r="J8941" s="147">
        <v>2572583</v>
      </c>
    </row>
    <row r="8942" spans="1:10" x14ac:dyDescent="0.2">
      <c r="A8942" s="147">
        <v>4</v>
      </c>
      <c r="B8942" s="149" t="s">
        <v>22863</v>
      </c>
      <c r="C8942" s="147" t="s">
        <v>2242</v>
      </c>
      <c r="D8942" s="147" t="s">
        <v>22862</v>
      </c>
      <c r="E8942" s="147" t="s">
        <v>2240</v>
      </c>
      <c r="G8942" s="147">
        <v>0</v>
      </c>
      <c r="I8942" s="147">
        <v>4</v>
      </c>
      <c r="J8942" s="147">
        <v>2572584</v>
      </c>
    </row>
    <row r="8943" spans="1:10" x14ac:dyDescent="0.2">
      <c r="A8943" s="147">
        <v>4</v>
      </c>
      <c r="B8943" s="149" t="s">
        <v>22861</v>
      </c>
      <c r="C8943" s="147" t="s">
        <v>2242</v>
      </c>
      <c r="D8943" s="147" t="s">
        <v>22860</v>
      </c>
      <c r="E8943" s="147" t="s">
        <v>2240</v>
      </c>
      <c r="G8943" s="147">
        <v>0</v>
      </c>
      <c r="I8943" s="147">
        <v>4</v>
      </c>
      <c r="J8943" s="147">
        <v>2572593</v>
      </c>
    </row>
    <row r="8944" spans="1:10" x14ac:dyDescent="0.2">
      <c r="A8944" s="147">
        <v>4</v>
      </c>
      <c r="B8944" s="149" t="s">
        <v>22859</v>
      </c>
      <c r="C8944" s="147" t="s">
        <v>2242</v>
      </c>
      <c r="D8944" s="147" t="s">
        <v>22858</v>
      </c>
      <c r="E8944" s="147" t="s">
        <v>2240</v>
      </c>
      <c r="G8944" s="147">
        <v>0</v>
      </c>
      <c r="I8944" s="147">
        <v>4</v>
      </c>
      <c r="J8944" s="147">
        <v>2572588</v>
      </c>
    </row>
    <row r="8945" spans="1:10" x14ac:dyDescent="0.2">
      <c r="A8945" s="147">
        <v>4</v>
      </c>
      <c r="B8945" s="149" t="s">
        <v>22856</v>
      </c>
      <c r="C8945" s="147" t="s">
        <v>2242</v>
      </c>
      <c r="D8945" s="147" t="s">
        <v>22857</v>
      </c>
      <c r="E8945" s="147" t="s">
        <v>2240</v>
      </c>
      <c r="G8945" s="147">
        <v>0</v>
      </c>
      <c r="I8945" s="147">
        <v>4</v>
      </c>
      <c r="J8945" s="147">
        <v>2572586</v>
      </c>
    </row>
    <row r="8946" spans="1:10" x14ac:dyDescent="0.2">
      <c r="A8946" s="147">
        <v>4</v>
      </c>
      <c r="B8946" s="149" t="s">
        <v>22856</v>
      </c>
      <c r="C8946" s="147" t="s">
        <v>2446</v>
      </c>
      <c r="D8946" s="147" t="s">
        <v>22853</v>
      </c>
      <c r="E8946" s="147" t="s">
        <v>2246</v>
      </c>
      <c r="G8946" s="147">
        <v>0</v>
      </c>
      <c r="I8946" s="147">
        <v>4</v>
      </c>
      <c r="J8946" s="147">
        <v>1195674</v>
      </c>
    </row>
    <row r="8947" spans="1:10" x14ac:dyDescent="0.2">
      <c r="A8947" s="147">
        <v>4</v>
      </c>
      <c r="B8947" s="149" t="s">
        <v>22854</v>
      </c>
      <c r="C8947" s="147" t="s">
        <v>2242</v>
      </c>
      <c r="D8947" s="147" t="s">
        <v>22855</v>
      </c>
      <c r="E8947" s="147" t="s">
        <v>2240</v>
      </c>
      <c r="G8947" s="147">
        <v>0</v>
      </c>
      <c r="I8947" s="147">
        <v>4</v>
      </c>
      <c r="J8947" s="147">
        <v>2572578</v>
      </c>
    </row>
    <row r="8948" spans="1:10" x14ac:dyDescent="0.2">
      <c r="A8948" s="147">
        <v>4</v>
      </c>
      <c r="B8948" s="149" t="s">
        <v>22854</v>
      </c>
      <c r="C8948" s="147" t="s">
        <v>2446</v>
      </c>
      <c r="D8948" s="147" t="s">
        <v>22853</v>
      </c>
      <c r="E8948" s="147" t="s">
        <v>2246</v>
      </c>
      <c r="G8948" s="147">
        <v>0</v>
      </c>
      <c r="I8948" s="147">
        <v>4</v>
      </c>
      <c r="J8948" s="147">
        <v>1195659</v>
      </c>
    </row>
    <row r="8949" spans="1:10" x14ac:dyDescent="0.2">
      <c r="A8949" s="147">
        <v>4</v>
      </c>
      <c r="B8949" s="149" t="s">
        <v>22851</v>
      </c>
      <c r="C8949" s="147" t="s">
        <v>2242</v>
      </c>
      <c r="D8949" s="147" t="s">
        <v>22852</v>
      </c>
      <c r="E8949" s="147" t="s">
        <v>2246</v>
      </c>
      <c r="G8949" s="147">
        <v>0</v>
      </c>
      <c r="I8949" s="147">
        <v>4</v>
      </c>
      <c r="J8949" s="147">
        <v>2572570</v>
      </c>
    </row>
    <row r="8950" spans="1:10" x14ac:dyDescent="0.2">
      <c r="A8950" s="147">
        <v>4</v>
      </c>
      <c r="B8950" s="149" t="s">
        <v>22851</v>
      </c>
      <c r="C8950" s="147" t="s">
        <v>2250</v>
      </c>
      <c r="D8950" s="147" t="s">
        <v>20753</v>
      </c>
      <c r="E8950" s="147" t="s">
        <v>2246</v>
      </c>
      <c r="G8950" s="147">
        <v>0</v>
      </c>
      <c r="I8950" s="147">
        <v>4</v>
      </c>
      <c r="J8950" s="147">
        <v>1195669</v>
      </c>
    </row>
    <row r="8951" spans="1:10" x14ac:dyDescent="0.2">
      <c r="A8951" s="147">
        <v>5</v>
      </c>
      <c r="B8951" s="149" t="s">
        <v>22850</v>
      </c>
      <c r="C8951" s="147" t="s">
        <v>2242</v>
      </c>
      <c r="D8951" s="147" t="s">
        <v>22849</v>
      </c>
      <c r="E8951" s="147" t="s">
        <v>2246</v>
      </c>
      <c r="G8951" s="147">
        <v>0</v>
      </c>
      <c r="I8951" s="147">
        <v>5</v>
      </c>
      <c r="J8951" s="147">
        <v>2572596</v>
      </c>
    </row>
    <row r="8952" spans="1:10" x14ac:dyDescent="0.2">
      <c r="A8952" s="147">
        <v>6</v>
      </c>
      <c r="B8952" s="149" t="s">
        <v>22848</v>
      </c>
      <c r="C8952" s="147" t="s">
        <v>2242</v>
      </c>
      <c r="D8952" s="147" t="s">
        <v>22847</v>
      </c>
      <c r="E8952" s="147" t="s">
        <v>2240</v>
      </c>
      <c r="G8952" s="147">
        <v>0</v>
      </c>
      <c r="I8952" s="147">
        <v>6</v>
      </c>
      <c r="J8952" s="147">
        <v>2572604</v>
      </c>
    </row>
    <row r="8953" spans="1:10" x14ac:dyDescent="0.2">
      <c r="A8953" s="147">
        <v>6</v>
      </c>
      <c r="B8953" s="149" t="s">
        <v>22846</v>
      </c>
      <c r="C8953" s="147" t="s">
        <v>2242</v>
      </c>
      <c r="D8953" s="147" t="s">
        <v>22845</v>
      </c>
      <c r="E8953" s="147" t="s">
        <v>2240</v>
      </c>
      <c r="G8953" s="147">
        <v>0</v>
      </c>
      <c r="I8953" s="147">
        <v>5</v>
      </c>
      <c r="J8953" s="147">
        <v>2572597</v>
      </c>
    </row>
    <row r="8954" spans="1:10" x14ac:dyDescent="0.2">
      <c r="A8954" s="147">
        <v>6</v>
      </c>
      <c r="B8954" s="149" t="s">
        <v>22844</v>
      </c>
      <c r="C8954" s="147" t="s">
        <v>2242</v>
      </c>
      <c r="D8954" s="147" t="s">
        <v>22843</v>
      </c>
      <c r="E8954" s="147" t="s">
        <v>2240</v>
      </c>
      <c r="G8954" s="147">
        <v>0</v>
      </c>
      <c r="I8954" s="147">
        <v>5</v>
      </c>
      <c r="J8954" s="147">
        <v>2572595</v>
      </c>
    </row>
    <row r="8955" spans="1:10" x14ac:dyDescent="0.2">
      <c r="A8955" s="147">
        <v>4</v>
      </c>
      <c r="B8955" s="149" t="s">
        <v>22832</v>
      </c>
      <c r="C8955" s="147" t="s">
        <v>2242</v>
      </c>
      <c r="D8955" s="147" t="s">
        <v>22842</v>
      </c>
      <c r="E8955" s="147" t="s">
        <v>2246</v>
      </c>
      <c r="G8955" s="147">
        <v>0</v>
      </c>
      <c r="I8955" s="147">
        <v>4</v>
      </c>
      <c r="J8955" s="147">
        <v>2572572</v>
      </c>
    </row>
    <row r="8956" spans="1:10" x14ac:dyDescent="0.2">
      <c r="A8956" s="147">
        <v>4</v>
      </c>
      <c r="B8956" s="149" t="s">
        <v>22832</v>
      </c>
      <c r="C8956" s="147" t="s">
        <v>2261</v>
      </c>
      <c r="D8956" s="147" t="s">
        <v>22841</v>
      </c>
      <c r="E8956" s="147" t="s">
        <v>2246</v>
      </c>
      <c r="G8956" s="147">
        <v>0</v>
      </c>
      <c r="I8956" s="147">
        <v>4</v>
      </c>
      <c r="J8956" s="147">
        <v>1195658</v>
      </c>
    </row>
    <row r="8957" spans="1:10" x14ac:dyDescent="0.2">
      <c r="A8957" s="147">
        <v>4</v>
      </c>
      <c r="B8957" s="149" t="s">
        <v>22832</v>
      </c>
      <c r="C8957" s="147" t="s">
        <v>2277</v>
      </c>
      <c r="D8957" s="147" t="s">
        <v>22840</v>
      </c>
      <c r="E8957" s="147" t="s">
        <v>2246</v>
      </c>
      <c r="G8957" s="147">
        <v>0</v>
      </c>
      <c r="I8957" s="147">
        <v>4</v>
      </c>
      <c r="J8957" s="147">
        <v>1195665</v>
      </c>
    </row>
    <row r="8958" spans="1:10" x14ac:dyDescent="0.2">
      <c r="A8958" s="147">
        <v>4</v>
      </c>
      <c r="B8958" s="149" t="s">
        <v>22832</v>
      </c>
      <c r="C8958" s="147" t="s">
        <v>2277</v>
      </c>
      <c r="D8958" s="147" t="s">
        <v>22839</v>
      </c>
      <c r="E8958" s="147" t="s">
        <v>2246</v>
      </c>
      <c r="G8958" s="147">
        <v>0</v>
      </c>
      <c r="I8958" s="147">
        <v>4</v>
      </c>
      <c r="J8958" s="147">
        <v>1195671</v>
      </c>
    </row>
    <row r="8959" spans="1:10" x14ac:dyDescent="0.2">
      <c r="A8959" s="147">
        <v>4</v>
      </c>
      <c r="B8959" s="149" t="s">
        <v>22832</v>
      </c>
      <c r="C8959" s="147" t="s">
        <v>2277</v>
      </c>
      <c r="D8959" s="147" t="s">
        <v>22838</v>
      </c>
      <c r="E8959" s="147" t="s">
        <v>2246</v>
      </c>
      <c r="G8959" s="147">
        <v>0</v>
      </c>
      <c r="I8959" s="147">
        <v>4</v>
      </c>
      <c r="J8959" s="147">
        <v>1195681</v>
      </c>
    </row>
    <row r="8960" spans="1:10" x14ac:dyDescent="0.2">
      <c r="A8960" s="147">
        <v>4</v>
      </c>
      <c r="B8960" s="149" t="s">
        <v>22832</v>
      </c>
      <c r="C8960" s="147" t="s">
        <v>2277</v>
      </c>
      <c r="D8960" s="147" t="s">
        <v>22837</v>
      </c>
      <c r="E8960" s="147" t="s">
        <v>2246</v>
      </c>
      <c r="G8960" s="147">
        <v>0</v>
      </c>
      <c r="I8960" s="147">
        <v>4</v>
      </c>
      <c r="J8960" s="147">
        <v>1195661</v>
      </c>
    </row>
    <row r="8961" spans="1:10" x14ac:dyDescent="0.2">
      <c r="A8961" s="147">
        <v>4</v>
      </c>
      <c r="B8961" s="149" t="s">
        <v>22832</v>
      </c>
      <c r="C8961" s="147" t="s">
        <v>2277</v>
      </c>
      <c r="D8961" s="147" t="s">
        <v>22836</v>
      </c>
      <c r="E8961" s="147" t="s">
        <v>2246</v>
      </c>
      <c r="G8961" s="147">
        <v>0</v>
      </c>
      <c r="I8961" s="147">
        <v>4</v>
      </c>
      <c r="J8961" s="147">
        <v>1195678</v>
      </c>
    </row>
    <row r="8962" spans="1:10" x14ac:dyDescent="0.2">
      <c r="A8962" s="147">
        <v>4</v>
      </c>
      <c r="B8962" s="149" t="s">
        <v>22832</v>
      </c>
      <c r="C8962" s="147" t="s">
        <v>2277</v>
      </c>
      <c r="D8962" s="147" t="s">
        <v>22835</v>
      </c>
      <c r="E8962" s="147" t="s">
        <v>2246</v>
      </c>
      <c r="G8962" s="147">
        <v>0</v>
      </c>
      <c r="I8962" s="147">
        <v>4</v>
      </c>
      <c r="J8962" s="147">
        <v>1195655</v>
      </c>
    </row>
    <row r="8963" spans="1:10" x14ac:dyDescent="0.2">
      <c r="A8963" s="147">
        <v>4</v>
      </c>
      <c r="B8963" s="149" t="s">
        <v>22832</v>
      </c>
      <c r="C8963" s="147" t="s">
        <v>2277</v>
      </c>
      <c r="D8963" s="147" t="s">
        <v>22834</v>
      </c>
      <c r="E8963" s="147" t="s">
        <v>2246</v>
      </c>
      <c r="G8963" s="147">
        <v>0</v>
      </c>
      <c r="I8963" s="147">
        <v>4</v>
      </c>
      <c r="J8963" s="147">
        <v>1195666</v>
      </c>
    </row>
    <row r="8964" spans="1:10" x14ac:dyDescent="0.2">
      <c r="A8964" s="147">
        <v>4</v>
      </c>
      <c r="B8964" s="149" t="s">
        <v>22832</v>
      </c>
      <c r="C8964" s="147" t="s">
        <v>2277</v>
      </c>
      <c r="D8964" s="147" t="s">
        <v>22833</v>
      </c>
      <c r="E8964" s="147" t="s">
        <v>2246</v>
      </c>
      <c r="G8964" s="147">
        <v>0</v>
      </c>
      <c r="I8964" s="147">
        <v>4</v>
      </c>
      <c r="J8964" s="147">
        <v>1195683</v>
      </c>
    </row>
    <row r="8965" spans="1:10" x14ac:dyDescent="0.2">
      <c r="A8965" s="147">
        <v>4</v>
      </c>
      <c r="B8965" s="149" t="s">
        <v>22832</v>
      </c>
      <c r="C8965" s="147" t="s">
        <v>2277</v>
      </c>
      <c r="D8965" s="147" t="s">
        <v>22831</v>
      </c>
      <c r="E8965" s="147" t="s">
        <v>2246</v>
      </c>
      <c r="G8965" s="147">
        <v>0</v>
      </c>
      <c r="I8965" s="147">
        <v>4</v>
      </c>
      <c r="J8965" s="147">
        <v>1195677</v>
      </c>
    </row>
    <row r="8966" spans="1:10" x14ac:dyDescent="0.2">
      <c r="A8966" s="147">
        <v>5</v>
      </c>
      <c r="B8966" s="149" t="s">
        <v>22830</v>
      </c>
      <c r="C8966" s="147" t="s">
        <v>2242</v>
      </c>
      <c r="D8966" s="147" t="s">
        <v>22829</v>
      </c>
      <c r="E8966" s="147" t="s">
        <v>2246</v>
      </c>
      <c r="G8966" s="147">
        <v>0</v>
      </c>
      <c r="I8966" s="147">
        <v>5</v>
      </c>
      <c r="J8966" s="147">
        <v>2572658</v>
      </c>
    </row>
    <row r="8967" spans="1:10" x14ac:dyDescent="0.2">
      <c r="A8967" s="147">
        <v>6</v>
      </c>
      <c r="B8967" s="149" t="s">
        <v>22828</v>
      </c>
      <c r="C8967" s="147" t="s">
        <v>2242</v>
      </c>
      <c r="D8967" s="147" t="s">
        <v>22827</v>
      </c>
      <c r="E8967" s="147" t="s">
        <v>2240</v>
      </c>
      <c r="G8967" s="147">
        <v>0</v>
      </c>
      <c r="I8967" s="147">
        <v>6</v>
      </c>
      <c r="J8967" s="147">
        <v>2572672</v>
      </c>
    </row>
    <row r="8968" spans="1:10" x14ac:dyDescent="0.2">
      <c r="A8968" s="147">
        <v>6</v>
      </c>
      <c r="B8968" s="149" t="s">
        <v>22825</v>
      </c>
      <c r="C8968" s="147" t="s">
        <v>2242</v>
      </c>
      <c r="D8968" s="147" t="s">
        <v>22826</v>
      </c>
      <c r="E8968" s="147" t="s">
        <v>2240</v>
      </c>
      <c r="G8968" s="147">
        <v>0</v>
      </c>
      <c r="I8968" s="147">
        <v>5</v>
      </c>
      <c r="J8968" s="147">
        <v>2572621</v>
      </c>
    </row>
    <row r="8969" spans="1:10" x14ac:dyDescent="0.2">
      <c r="A8969" s="147">
        <v>6</v>
      </c>
      <c r="B8969" s="149" t="s">
        <v>22825</v>
      </c>
      <c r="C8969" s="147" t="s">
        <v>2261</v>
      </c>
      <c r="D8969" s="147" t="s">
        <v>22824</v>
      </c>
      <c r="E8969" s="147" t="s">
        <v>2246</v>
      </c>
      <c r="G8969" s="147">
        <v>0</v>
      </c>
      <c r="I8969" s="147">
        <v>5</v>
      </c>
      <c r="J8969" s="147">
        <v>1195687</v>
      </c>
    </row>
    <row r="8970" spans="1:10" x14ac:dyDescent="0.2">
      <c r="A8970" s="147">
        <v>6</v>
      </c>
      <c r="B8970" s="149" t="s">
        <v>22823</v>
      </c>
      <c r="C8970" s="147" t="s">
        <v>2242</v>
      </c>
      <c r="D8970" s="147" t="s">
        <v>22822</v>
      </c>
      <c r="E8970" s="147" t="s">
        <v>2240</v>
      </c>
      <c r="G8970" s="147">
        <v>0</v>
      </c>
      <c r="I8970" s="147">
        <v>5</v>
      </c>
      <c r="J8970" s="147">
        <v>2572618</v>
      </c>
    </row>
    <row r="8971" spans="1:10" x14ac:dyDescent="0.2">
      <c r="A8971" s="147">
        <v>6</v>
      </c>
      <c r="B8971" s="149" t="s">
        <v>22821</v>
      </c>
      <c r="C8971" s="147" t="s">
        <v>2242</v>
      </c>
      <c r="D8971" s="147" t="s">
        <v>22820</v>
      </c>
      <c r="E8971" s="147" t="s">
        <v>2240</v>
      </c>
      <c r="G8971" s="147">
        <v>0</v>
      </c>
      <c r="I8971" s="147">
        <v>5</v>
      </c>
      <c r="J8971" s="147">
        <v>2572627</v>
      </c>
    </row>
    <row r="8972" spans="1:10" x14ac:dyDescent="0.2">
      <c r="A8972" s="147">
        <v>6</v>
      </c>
      <c r="B8972" s="149" t="s">
        <v>22819</v>
      </c>
      <c r="C8972" s="147" t="s">
        <v>2242</v>
      </c>
      <c r="D8972" s="147" t="s">
        <v>22818</v>
      </c>
      <c r="E8972" s="147" t="s">
        <v>2240</v>
      </c>
      <c r="G8972" s="147">
        <v>0</v>
      </c>
      <c r="I8972" s="147">
        <v>5</v>
      </c>
      <c r="J8972" s="147">
        <v>2572638</v>
      </c>
    </row>
    <row r="8973" spans="1:10" x14ac:dyDescent="0.2">
      <c r="A8973" s="147">
        <v>6</v>
      </c>
      <c r="B8973" s="149" t="s">
        <v>22817</v>
      </c>
      <c r="C8973" s="147" t="s">
        <v>2242</v>
      </c>
      <c r="D8973" s="147" t="s">
        <v>22816</v>
      </c>
      <c r="E8973" s="147" t="s">
        <v>2240</v>
      </c>
      <c r="G8973" s="147">
        <v>0</v>
      </c>
      <c r="I8973" s="147">
        <v>5</v>
      </c>
      <c r="J8973" s="147">
        <v>2572634</v>
      </c>
    </row>
    <row r="8974" spans="1:10" x14ac:dyDescent="0.2">
      <c r="A8974" s="147">
        <v>6</v>
      </c>
      <c r="B8974" s="149" t="s">
        <v>22815</v>
      </c>
      <c r="C8974" s="147" t="s">
        <v>2242</v>
      </c>
      <c r="D8974" s="147" t="s">
        <v>22814</v>
      </c>
      <c r="E8974" s="147" t="s">
        <v>2240</v>
      </c>
      <c r="G8974" s="147">
        <v>0</v>
      </c>
      <c r="I8974" s="147">
        <v>5</v>
      </c>
      <c r="J8974" s="147">
        <v>2572662</v>
      </c>
    </row>
    <row r="8975" spans="1:10" x14ac:dyDescent="0.2">
      <c r="A8975" s="147">
        <v>6</v>
      </c>
      <c r="B8975" s="149" t="s">
        <v>22813</v>
      </c>
      <c r="C8975" s="147" t="s">
        <v>2242</v>
      </c>
      <c r="D8975" s="147" t="s">
        <v>22812</v>
      </c>
      <c r="E8975" s="147" t="s">
        <v>2240</v>
      </c>
      <c r="G8975" s="147">
        <v>0</v>
      </c>
      <c r="I8975" s="147">
        <v>5</v>
      </c>
      <c r="J8975" s="147">
        <v>2572667</v>
      </c>
    </row>
    <row r="8976" spans="1:10" x14ac:dyDescent="0.2">
      <c r="A8976" s="147">
        <v>6</v>
      </c>
      <c r="B8976" s="149" t="s">
        <v>22811</v>
      </c>
      <c r="C8976" s="147" t="s">
        <v>2242</v>
      </c>
      <c r="D8976" s="147" t="s">
        <v>22810</v>
      </c>
      <c r="E8976" s="147" t="s">
        <v>2240</v>
      </c>
      <c r="G8976" s="147">
        <v>0</v>
      </c>
      <c r="I8976" s="147">
        <v>5</v>
      </c>
      <c r="J8976" s="147">
        <v>2572657</v>
      </c>
    </row>
    <row r="8977" spans="1:10" x14ac:dyDescent="0.2">
      <c r="A8977" s="147">
        <v>6</v>
      </c>
      <c r="B8977" s="149" t="s">
        <v>22809</v>
      </c>
      <c r="C8977" s="147" t="s">
        <v>2242</v>
      </c>
      <c r="D8977" s="147" t="s">
        <v>22808</v>
      </c>
      <c r="E8977" s="147" t="s">
        <v>2240</v>
      </c>
      <c r="G8977" s="147">
        <v>0</v>
      </c>
      <c r="I8977" s="147">
        <v>5</v>
      </c>
      <c r="J8977" s="147">
        <v>2572609</v>
      </c>
    </row>
    <row r="8978" spans="1:10" x14ac:dyDescent="0.2">
      <c r="A8978" s="147">
        <v>6</v>
      </c>
      <c r="B8978" s="149" t="s">
        <v>22807</v>
      </c>
      <c r="C8978" s="147" t="s">
        <v>2242</v>
      </c>
      <c r="D8978" s="147" t="s">
        <v>22806</v>
      </c>
      <c r="E8978" s="147" t="s">
        <v>2240</v>
      </c>
      <c r="G8978" s="147">
        <v>0</v>
      </c>
      <c r="I8978" s="147">
        <v>5</v>
      </c>
      <c r="J8978" s="147">
        <v>2572619</v>
      </c>
    </row>
    <row r="8979" spans="1:10" x14ac:dyDescent="0.2">
      <c r="A8979" s="147">
        <v>6</v>
      </c>
      <c r="B8979" s="149" t="s">
        <v>22805</v>
      </c>
      <c r="C8979" s="147" t="s">
        <v>2242</v>
      </c>
      <c r="D8979" s="147" t="s">
        <v>22804</v>
      </c>
      <c r="E8979" s="147" t="s">
        <v>2240</v>
      </c>
      <c r="G8979" s="147">
        <v>0</v>
      </c>
      <c r="I8979" s="147">
        <v>5</v>
      </c>
      <c r="J8979" s="147">
        <v>2572644</v>
      </c>
    </row>
    <row r="8980" spans="1:10" x14ac:dyDescent="0.2">
      <c r="A8980" s="147">
        <v>6</v>
      </c>
      <c r="B8980" s="149" t="s">
        <v>22803</v>
      </c>
      <c r="C8980" s="147" t="s">
        <v>2242</v>
      </c>
      <c r="D8980" s="147" t="s">
        <v>22802</v>
      </c>
      <c r="E8980" s="147" t="s">
        <v>2240</v>
      </c>
      <c r="G8980" s="147">
        <v>0</v>
      </c>
      <c r="I8980" s="147">
        <v>5</v>
      </c>
      <c r="J8980" s="147">
        <v>2572670</v>
      </c>
    </row>
    <row r="8981" spans="1:10" x14ac:dyDescent="0.2">
      <c r="A8981" s="147">
        <v>6</v>
      </c>
      <c r="B8981" s="149" t="s">
        <v>22801</v>
      </c>
      <c r="C8981" s="147" t="s">
        <v>2242</v>
      </c>
      <c r="D8981" s="147" t="s">
        <v>22800</v>
      </c>
      <c r="E8981" s="147" t="s">
        <v>2240</v>
      </c>
      <c r="G8981" s="147">
        <v>0</v>
      </c>
      <c r="I8981" s="147">
        <v>5</v>
      </c>
      <c r="J8981" s="147">
        <v>2572625</v>
      </c>
    </row>
    <row r="8982" spans="1:10" x14ac:dyDescent="0.2">
      <c r="A8982" s="147">
        <v>6</v>
      </c>
      <c r="B8982" s="149" t="s">
        <v>22799</v>
      </c>
      <c r="C8982" s="147" t="s">
        <v>2242</v>
      </c>
      <c r="D8982" s="147" t="s">
        <v>22798</v>
      </c>
      <c r="E8982" s="147" t="s">
        <v>2240</v>
      </c>
      <c r="G8982" s="147">
        <v>0</v>
      </c>
      <c r="I8982" s="147">
        <v>5</v>
      </c>
      <c r="J8982" s="147">
        <v>2572636</v>
      </c>
    </row>
    <row r="8983" spans="1:10" x14ac:dyDescent="0.2">
      <c r="A8983" s="147">
        <v>6</v>
      </c>
      <c r="B8983" s="149" t="s">
        <v>22797</v>
      </c>
      <c r="C8983" s="147" t="s">
        <v>2242</v>
      </c>
      <c r="D8983" s="147" t="s">
        <v>22796</v>
      </c>
      <c r="E8983" s="147" t="s">
        <v>2240</v>
      </c>
      <c r="G8983" s="147">
        <v>0</v>
      </c>
      <c r="I8983" s="147">
        <v>5</v>
      </c>
      <c r="J8983" s="147">
        <v>2572648</v>
      </c>
    </row>
    <row r="8984" spans="1:10" x14ac:dyDescent="0.2">
      <c r="A8984" s="147">
        <v>6</v>
      </c>
      <c r="B8984" s="149" t="s">
        <v>22795</v>
      </c>
      <c r="C8984" s="147" t="s">
        <v>2242</v>
      </c>
      <c r="D8984" s="147" t="s">
        <v>22794</v>
      </c>
      <c r="E8984" s="147" t="s">
        <v>2240</v>
      </c>
      <c r="G8984" s="147">
        <v>0</v>
      </c>
      <c r="I8984" s="147">
        <v>5</v>
      </c>
      <c r="J8984" s="147">
        <v>2572649</v>
      </c>
    </row>
    <row r="8985" spans="1:10" x14ac:dyDescent="0.2">
      <c r="A8985" s="147">
        <v>6</v>
      </c>
      <c r="B8985" s="149" t="s">
        <v>22793</v>
      </c>
      <c r="C8985" s="147" t="s">
        <v>2242</v>
      </c>
      <c r="D8985" s="147" t="s">
        <v>22792</v>
      </c>
      <c r="E8985" s="147" t="s">
        <v>2240</v>
      </c>
      <c r="G8985" s="147">
        <v>0</v>
      </c>
      <c r="I8985" s="147">
        <v>5</v>
      </c>
      <c r="J8985" s="147">
        <v>2572664</v>
      </c>
    </row>
    <row r="8986" spans="1:10" x14ac:dyDescent="0.2">
      <c r="A8986" s="147">
        <v>6</v>
      </c>
      <c r="B8986" s="149" t="s">
        <v>22791</v>
      </c>
      <c r="C8986" s="147" t="s">
        <v>2242</v>
      </c>
      <c r="D8986" s="147" t="s">
        <v>22790</v>
      </c>
      <c r="E8986" s="147" t="s">
        <v>2240</v>
      </c>
      <c r="G8986" s="147">
        <v>0</v>
      </c>
      <c r="I8986" s="147">
        <v>5</v>
      </c>
      <c r="J8986" s="147">
        <v>2572615</v>
      </c>
    </row>
    <row r="8987" spans="1:10" x14ac:dyDescent="0.2">
      <c r="A8987" s="147">
        <v>6</v>
      </c>
      <c r="B8987" s="149" t="s">
        <v>22789</v>
      </c>
      <c r="C8987" s="147" t="s">
        <v>2242</v>
      </c>
      <c r="D8987" s="147" t="s">
        <v>22788</v>
      </c>
      <c r="E8987" s="147" t="s">
        <v>2240</v>
      </c>
      <c r="G8987" s="147">
        <v>0</v>
      </c>
      <c r="I8987" s="147">
        <v>5</v>
      </c>
      <c r="J8987" s="147">
        <v>2572608</v>
      </c>
    </row>
    <row r="8988" spans="1:10" x14ac:dyDescent="0.2">
      <c r="A8988" s="147">
        <v>6</v>
      </c>
      <c r="B8988" s="149" t="s">
        <v>22787</v>
      </c>
      <c r="C8988" s="147" t="s">
        <v>2242</v>
      </c>
      <c r="D8988" s="147" t="s">
        <v>22786</v>
      </c>
      <c r="E8988" s="147" t="s">
        <v>2240</v>
      </c>
      <c r="G8988" s="147">
        <v>0</v>
      </c>
      <c r="I8988" s="147">
        <v>5</v>
      </c>
      <c r="J8988" s="147">
        <v>2572660</v>
      </c>
    </row>
    <row r="8989" spans="1:10" x14ac:dyDescent="0.2">
      <c r="A8989" s="147">
        <v>6</v>
      </c>
      <c r="B8989" s="149" t="s">
        <v>22785</v>
      </c>
      <c r="C8989" s="147" t="s">
        <v>2242</v>
      </c>
      <c r="D8989" s="147" t="s">
        <v>22784</v>
      </c>
      <c r="E8989" s="147" t="s">
        <v>2240</v>
      </c>
      <c r="G8989" s="147">
        <v>0</v>
      </c>
      <c r="I8989" s="147">
        <v>5</v>
      </c>
      <c r="J8989" s="147">
        <v>2572607</v>
      </c>
    </row>
    <row r="8990" spans="1:10" x14ac:dyDescent="0.2">
      <c r="A8990" s="147">
        <v>2</v>
      </c>
      <c r="B8990" s="149" t="s">
        <v>22781</v>
      </c>
      <c r="C8990" s="147" t="s">
        <v>2242</v>
      </c>
      <c r="D8990" s="147" t="s">
        <v>22783</v>
      </c>
      <c r="E8990" s="147" t="s">
        <v>2246</v>
      </c>
      <c r="G8990" s="147">
        <v>0</v>
      </c>
      <c r="I8990" s="147">
        <v>2</v>
      </c>
      <c r="J8990" s="147">
        <v>2570938</v>
      </c>
    </row>
    <row r="8991" spans="1:10" x14ac:dyDescent="0.2">
      <c r="A8991" s="147">
        <v>2</v>
      </c>
      <c r="B8991" s="149" t="s">
        <v>22781</v>
      </c>
      <c r="C8991" s="147" t="s">
        <v>2294</v>
      </c>
      <c r="D8991" s="147" t="s">
        <v>22782</v>
      </c>
      <c r="E8991" s="147" t="s">
        <v>2246</v>
      </c>
      <c r="G8991" s="147">
        <v>0</v>
      </c>
      <c r="I8991" s="147">
        <v>2</v>
      </c>
      <c r="J8991" s="147">
        <v>1194340</v>
      </c>
    </row>
    <row r="8992" spans="1:10" x14ac:dyDescent="0.2">
      <c r="A8992" s="147">
        <v>2</v>
      </c>
      <c r="B8992" s="149" t="s">
        <v>22781</v>
      </c>
      <c r="C8992" s="147" t="s">
        <v>2446</v>
      </c>
      <c r="D8992" s="147" t="s">
        <v>17805</v>
      </c>
      <c r="E8992" s="147" t="s">
        <v>2246</v>
      </c>
      <c r="G8992" s="147">
        <v>0</v>
      </c>
      <c r="I8992" s="147">
        <v>2</v>
      </c>
      <c r="J8992" s="147">
        <v>1194397</v>
      </c>
    </row>
    <row r="8993" spans="1:10" x14ac:dyDescent="0.2">
      <c r="A8993" s="147">
        <v>3</v>
      </c>
      <c r="B8993" s="149" t="s">
        <v>22777</v>
      </c>
      <c r="C8993" s="147" t="s">
        <v>2242</v>
      </c>
      <c r="D8993" s="147" t="s">
        <v>22780</v>
      </c>
      <c r="E8993" s="147" t="s">
        <v>2246</v>
      </c>
      <c r="G8993" s="147">
        <v>0</v>
      </c>
      <c r="I8993" s="147">
        <v>3</v>
      </c>
      <c r="J8993" s="147">
        <v>2572677</v>
      </c>
    </row>
    <row r="8994" spans="1:10" x14ac:dyDescent="0.2">
      <c r="A8994" s="147">
        <v>3</v>
      </c>
      <c r="B8994" s="149" t="s">
        <v>22777</v>
      </c>
      <c r="C8994" s="147" t="s">
        <v>2277</v>
      </c>
      <c r="D8994" s="147" t="s">
        <v>22779</v>
      </c>
      <c r="E8994" s="147" t="s">
        <v>2246</v>
      </c>
      <c r="G8994" s="147">
        <v>0</v>
      </c>
      <c r="I8994" s="147">
        <v>3</v>
      </c>
      <c r="J8994" s="147">
        <v>1195691</v>
      </c>
    </row>
    <row r="8995" spans="1:10" x14ac:dyDescent="0.2">
      <c r="A8995" s="147">
        <v>3</v>
      </c>
      <c r="B8995" s="149" t="s">
        <v>22777</v>
      </c>
      <c r="C8995" s="147" t="s">
        <v>2277</v>
      </c>
      <c r="D8995" s="147" t="s">
        <v>22778</v>
      </c>
      <c r="E8995" s="147" t="s">
        <v>2246</v>
      </c>
      <c r="G8995" s="147">
        <v>0</v>
      </c>
      <c r="I8995" s="147">
        <v>3</v>
      </c>
      <c r="J8995" s="147">
        <v>1195692</v>
      </c>
    </row>
    <row r="8996" spans="1:10" x14ac:dyDescent="0.2">
      <c r="A8996" s="147">
        <v>3</v>
      </c>
      <c r="B8996" s="149" t="s">
        <v>22777</v>
      </c>
      <c r="C8996" s="147" t="s">
        <v>2277</v>
      </c>
      <c r="D8996" s="147" t="s">
        <v>22776</v>
      </c>
      <c r="E8996" s="147" t="s">
        <v>2246</v>
      </c>
      <c r="G8996" s="147">
        <v>0</v>
      </c>
      <c r="I8996" s="147">
        <v>3</v>
      </c>
      <c r="J8996" s="147">
        <v>1195693</v>
      </c>
    </row>
    <row r="8997" spans="1:10" x14ac:dyDescent="0.2">
      <c r="A8997" s="147">
        <v>4</v>
      </c>
      <c r="B8997" s="149" t="s">
        <v>22775</v>
      </c>
      <c r="C8997" s="147" t="s">
        <v>2242</v>
      </c>
      <c r="D8997" s="147" t="s">
        <v>22774</v>
      </c>
      <c r="E8997" s="147" t="s">
        <v>2240</v>
      </c>
      <c r="G8997" s="147">
        <v>0</v>
      </c>
      <c r="I8997" s="147">
        <v>4</v>
      </c>
      <c r="J8997" s="147">
        <v>2572687</v>
      </c>
    </row>
    <row r="8998" spans="1:10" x14ac:dyDescent="0.2">
      <c r="A8998" s="147">
        <v>4</v>
      </c>
      <c r="B8998" s="149" t="s">
        <v>22773</v>
      </c>
      <c r="C8998" s="147" t="s">
        <v>2242</v>
      </c>
      <c r="D8998" s="147" t="s">
        <v>22772</v>
      </c>
      <c r="E8998" s="147" t="s">
        <v>2240</v>
      </c>
      <c r="G8998" s="147">
        <v>0</v>
      </c>
      <c r="I8998" s="147">
        <v>4</v>
      </c>
      <c r="J8998" s="147">
        <v>2572691</v>
      </c>
    </row>
    <row r="8999" spans="1:10" x14ac:dyDescent="0.2">
      <c r="A8999" s="147">
        <v>3</v>
      </c>
      <c r="B8999" s="149" t="s">
        <v>22771</v>
      </c>
      <c r="C8999" s="147" t="s">
        <v>2242</v>
      </c>
      <c r="D8999" s="147" t="s">
        <v>22770</v>
      </c>
      <c r="E8999" s="147" t="s">
        <v>2246</v>
      </c>
      <c r="G8999" s="147">
        <v>0</v>
      </c>
      <c r="I8999" s="147">
        <v>3</v>
      </c>
      <c r="J8999" s="147">
        <v>2572678</v>
      </c>
    </row>
    <row r="9000" spans="1:10" x14ac:dyDescent="0.2">
      <c r="A9000" s="147">
        <v>4</v>
      </c>
      <c r="B9000" s="149" t="s">
        <v>22769</v>
      </c>
      <c r="C9000" s="147" t="s">
        <v>2242</v>
      </c>
      <c r="D9000" s="147" t="s">
        <v>22768</v>
      </c>
      <c r="E9000" s="147" t="s">
        <v>2240</v>
      </c>
      <c r="G9000" s="147">
        <v>0</v>
      </c>
      <c r="I9000" s="147">
        <v>4</v>
      </c>
      <c r="J9000" s="147">
        <v>2572695</v>
      </c>
    </row>
    <row r="9001" spans="1:10" x14ac:dyDescent="0.2">
      <c r="A9001" s="147">
        <v>4</v>
      </c>
      <c r="B9001" s="149" t="s">
        <v>22767</v>
      </c>
      <c r="C9001" s="147" t="s">
        <v>2242</v>
      </c>
      <c r="D9001" s="147" t="s">
        <v>22766</v>
      </c>
      <c r="E9001" s="147" t="s">
        <v>2240</v>
      </c>
      <c r="G9001" s="147">
        <v>0</v>
      </c>
      <c r="I9001" s="147">
        <v>4</v>
      </c>
      <c r="J9001" s="147">
        <v>2572697</v>
      </c>
    </row>
    <row r="9002" spans="1:10" x14ac:dyDescent="0.2">
      <c r="A9002" s="147">
        <v>3</v>
      </c>
      <c r="B9002" s="149" t="s">
        <v>22764</v>
      </c>
      <c r="C9002" s="147" t="s">
        <v>2242</v>
      </c>
      <c r="D9002" s="147" t="s">
        <v>22765</v>
      </c>
      <c r="E9002" s="147" t="s">
        <v>2240</v>
      </c>
      <c r="G9002" s="147">
        <v>0</v>
      </c>
      <c r="I9002" s="147">
        <v>3</v>
      </c>
      <c r="J9002" s="147">
        <v>2572683</v>
      </c>
    </row>
    <row r="9003" spans="1:10" x14ac:dyDescent="0.2">
      <c r="A9003" s="147">
        <v>3</v>
      </c>
      <c r="B9003" s="149" t="s">
        <v>22764</v>
      </c>
      <c r="C9003" s="147" t="s">
        <v>2277</v>
      </c>
      <c r="D9003" s="147" t="s">
        <v>22763</v>
      </c>
      <c r="E9003" s="147" t="s">
        <v>2246</v>
      </c>
      <c r="G9003" s="147">
        <v>0</v>
      </c>
      <c r="I9003" s="147">
        <v>3</v>
      </c>
      <c r="J9003" s="147">
        <v>1195698</v>
      </c>
    </row>
    <row r="9004" spans="1:10" x14ac:dyDescent="0.2">
      <c r="A9004" s="147">
        <v>3</v>
      </c>
      <c r="B9004" s="149" t="s">
        <v>22762</v>
      </c>
      <c r="C9004" s="147" t="s">
        <v>2242</v>
      </c>
      <c r="D9004" s="147" t="s">
        <v>22757</v>
      </c>
      <c r="E9004" s="147" t="s">
        <v>2246</v>
      </c>
      <c r="G9004" s="147">
        <v>0</v>
      </c>
      <c r="I9004" s="147">
        <v>3</v>
      </c>
      <c r="J9004" s="147">
        <v>2572679</v>
      </c>
    </row>
    <row r="9005" spans="1:10" x14ac:dyDescent="0.2">
      <c r="A9005" s="147">
        <v>4</v>
      </c>
      <c r="B9005" s="149" t="s">
        <v>22761</v>
      </c>
      <c r="C9005" s="147" t="s">
        <v>2242</v>
      </c>
      <c r="D9005" s="147" t="s">
        <v>22760</v>
      </c>
      <c r="E9005" s="147" t="s">
        <v>2240</v>
      </c>
      <c r="G9005" s="147">
        <v>0</v>
      </c>
      <c r="I9005" s="147">
        <v>4</v>
      </c>
      <c r="J9005" s="147">
        <v>2572699</v>
      </c>
    </row>
    <row r="9006" spans="1:10" x14ac:dyDescent="0.2">
      <c r="A9006" s="147">
        <v>4</v>
      </c>
      <c r="B9006" s="149" t="s">
        <v>22759</v>
      </c>
      <c r="C9006" s="147" t="s">
        <v>2242</v>
      </c>
      <c r="D9006" s="147" t="s">
        <v>22758</v>
      </c>
      <c r="E9006" s="147" t="s">
        <v>2240</v>
      </c>
      <c r="G9006" s="147">
        <v>0</v>
      </c>
      <c r="I9006" s="147">
        <v>4</v>
      </c>
      <c r="J9006" s="147">
        <v>2572701</v>
      </c>
    </row>
    <row r="9007" spans="1:10" x14ac:dyDescent="0.2">
      <c r="A9007" s="147">
        <v>4</v>
      </c>
      <c r="B9007" s="149" t="s">
        <v>22754</v>
      </c>
      <c r="C9007" s="147" t="s">
        <v>2242</v>
      </c>
      <c r="D9007" s="147" t="s">
        <v>22757</v>
      </c>
      <c r="E9007" s="147" t="s">
        <v>2240</v>
      </c>
      <c r="G9007" s="147">
        <v>0</v>
      </c>
      <c r="I9007" s="147">
        <v>4</v>
      </c>
      <c r="J9007" s="147">
        <v>2572705</v>
      </c>
    </row>
    <row r="9008" spans="1:10" x14ac:dyDescent="0.2">
      <c r="A9008" s="147">
        <v>4</v>
      </c>
      <c r="B9008" s="149" t="s">
        <v>22754</v>
      </c>
      <c r="C9008" s="147" t="s">
        <v>2261</v>
      </c>
      <c r="D9008" s="147" t="s">
        <v>22756</v>
      </c>
      <c r="E9008" s="147" t="s">
        <v>2246</v>
      </c>
      <c r="G9008" s="147">
        <v>0</v>
      </c>
      <c r="I9008" s="147">
        <v>4</v>
      </c>
      <c r="J9008" s="147">
        <v>1195708</v>
      </c>
    </row>
    <row r="9009" spans="1:10" x14ac:dyDescent="0.2">
      <c r="A9009" s="147">
        <v>4</v>
      </c>
      <c r="B9009" s="149" t="s">
        <v>22754</v>
      </c>
      <c r="C9009" s="147" t="s">
        <v>2261</v>
      </c>
      <c r="D9009" s="147" t="s">
        <v>22755</v>
      </c>
      <c r="E9009" s="147" t="s">
        <v>2246</v>
      </c>
      <c r="G9009" s="147">
        <v>0</v>
      </c>
      <c r="I9009" s="147">
        <v>4</v>
      </c>
      <c r="J9009" s="147">
        <v>1195703</v>
      </c>
    </row>
    <row r="9010" spans="1:10" x14ac:dyDescent="0.2">
      <c r="A9010" s="147">
        <v>4</v>
      </c>
      <c r="B9010" s="149" t="s">
        <v>22754</v>
      </c>
      <c r="C9010" s="147" t="s">
        <v>2277</v>
      </c>
      <c r="D9010" s="147" t="s">
        <v>22753</v>
      </c>
      <c r="E9010" s="147" t="s">
        <v>2246</v>
      </c>
      <c r="G9010" s="147">
        <v>0</v>
      </c>
      <c r="I9010" s="147">
        <v>4</v>
      </c>
      <c r="J9010" s="147">
        <v>1195705</v>
      </c>
    </row>
    <row r="9011" spans="1:10" x14ac:dyDescent="0.2">
      <c r="A9011" s="147">
        <v>2</v>
      </c>
      <c r="B9011" s="149" t="s">
        <v>22751</v>
      </c>
      <c r="C9011" s="147" t="s">
        <v>2242</v>
      </c>
      <c r="D9011" s="147" t="s">
        <v>22752</v>
      </c>
      <c r="E9011" s="147" t="s">
        <v>2246</v>
      </c>
      <c r="G9011" s="147">
        <v>0</v>
      </c>
      <c r="I9011" s="147">
        <v>2</v>
      </c>
      <c r="J9011" s="147">
        <v>2570944</v>
      </c>
    </row>
    <row r="9012" spans="1:10" x14ac:dyDescent="0.2">
      <c r="A9012" s="147">
        <v>2</v>
      </c>
      <c r="B9012" s="149" t="s">
        <v>22751</v>
      </c>
      <c r="C9012" s="147" t="s">
        <v>2446</v>
      </c>
      <c r="D9012" s="147" t="s">
        <v>17805</v>
      </c>
      <c r="E9012" s="147" t="s">
        <v>2246</v>
      </c>
      <c r="G9012" s="147">
        <v>0</v>
      </c>
      <c r="I9012" s="147">
        <v>2</v>
      </c>
      <c r="J9012" s="147">
        <v>1194400</v>
      </c>
    </row>
    <row r="9013" spans="1:10" x14ac:dyDescent="0.2">
      <c r="A9013" s="147">
        <v>3</v>
      </c>
      <c r="B9013" s="149" t="s">
        <v>22746</v>
      </c>
      <c r="C9013" s="147" t="s">
        <v>2242</v>
      </c>
      <c r="D9013" s="147" t="s">
        <v>22750</v>
      </c>
      <c r="E9013" s="147" t="s">
        <v>2240</v>
      </c>
      <c r="G9013" s="147">
        <v>0</v>
      </c>
      <c r="I9013" s="147">
        <v>3</v>
      </c>
      <c r="J9013" s="147">
        <v>2572720</v>
      </c>
    </row>
    <row r="9014" spans="1:10" x14ac:dyDescent="0.2">
      <c r="A9014" s="147">
        <v>3</v>
      </c>
      <c r="B9014" s="149" t="s">
        <v>22746</v>
      </c>
      <c r="C9014" s="147" t="s">
        <v>2261</v>
      </c>
      <c r="D9014" s="147" t="s">
        <v>22749</v>
      </c>
      <c r="E9014" s="147" t="s">
        <v>2246</v>
      </c>
      <c r="G9014" s="147">
        <v>0</v>
      </c>
      <c r="I9014" s="147">
        <v>3</v>
      </c>
      <c r="J9014" s="147">
        <v>1195758</v>
      </c>
    </row>
    <row r="9015" spans="1:10" x14ac:dyDescent="0.2">
      <c r="A9015" s="147">
        <v>3</v>
      </c>
      <c r="B9015" s="149" t="s">
        <v>22746</v>
      </c>
      <c r="C9015" s="147" t="s">
        <v>2261</v>
      </c>
      <c r="D9015" s="147" t="s">
        <v>22748</v>
      </c>
      <c r="E9015" s="147" t="s">
        <v>2246</v>
      </c>
      <c r="G9015" s="147">
        <v>0</v>
      </c>
      <c r="I9015" s="147">
        <v>3</v>
      </c>
      <c r="J9015" s="147">
        <v>1195739</v>
      </c>
    </row>
    <row r="9016" spans="1:10" x14ac:dyDescent="0.2">
      <c r="A9016" s="147">
        <v>3</v>
      </c>
      <c r="B9016" s="149" t="s">
        <v>22746</v>
      </c>
      <c r="C9016" s="147" t="s">
        <v>2261</v>
      </c>
      <c r="D9016" s="147" t="s">
        <v>22747</v>
      </c>
      <c r="E9016" s="147" t="s">
        <v>2246</v>
      </c>
      <c r="G9016" s="147">
        <v>0</v>
      </c>
      <c r="I9016" s="147">
        <v>3</v>
      </c>
      <c r="J9016" s="147">
        <v>1195728</v>
      </c>
    </row>
    <row r="9017" spans="1:10" x14ac:dyDescent="0.2">
      <c r="A9017" s="147">
        <v>3</v>
      </c>
      <c r="B9017" s="149" t="s">
        <v>22746</v>
      </c>
      <c r="C9017" s="147" t="s">
        <v>2277</v>
      </c>
      <c r="D9017" s="147" t="s">
        <v>22745</v>
      </c>
      <c r="E9017" s="147" t="s">
        <v>2246</v>
      </c>
      <c r="G9017" s="147">
        <v>0</v>
      </c>
      <c r="I9017" s="147">
        <v>3</v>
      </c>
      <c r="J9017" s="147">
        <v>1195750</v>
      </c>
    </row>
    <row r="9018" spans="1:10" x14ac:dyDescent="0.2">
      <c r="A9018" s="147">
        <v>3</v>
      </c>
      <c r="B9018" s="149" t="s">
        <v>22743</v>
      </c>
      <c r="C9018" s="147" t="s">
        <v>2242</v>
      </c>
      <c r="D9018" s="147" t="s">
        <v>22744</v>
      </c>
      <c r="E9018" s="147" t="s">
        <v>2240</v>
      </c>
      <c r="G9018" s="147">
        <v>0</v>
      </c>
      <c r="I9018" s="147">
        <v>3</v>
      </c>
      <c r="J9018" s="147">
        <v>2572723</v>
      </c>
    </row>
    <row r="9019" spans="1:10" x14ac:dyDescent="0.2">
      <c r="A9019" s="147">
        <v>3</v>
      </c>
      <c r="B9019" s="149" t="s">
        <v>22743</v>
      </c>
      <c r="C9019" s="147" t="s">
        <v>2261</v>
      </c>
      <c r="D9019" s="147" t="s">
        <v>22742</v>
      </c>
      <c r="E9019" s="147" t="s">
        <v>2246</v>
      </c>
      <c r="G9019" s="147">
        <v>0</v>
      </c>
      <c r="I9019" s="147">
        <v>3</v>
      </c>
      <c r="J9019" s="147">
        <v>1195755</v>
      </c>
    </row>
    <row r="9020" spans="1:10" x14ac:dyDescent="0.2">
      <c r="A9020" s="147">
        <v>3</v>
      </c>
      <c r="B9020" s="149" t="s">
        <v>22741</v>
      </c>
      <c r="C9020" s="147" t="s">
        <v>2242</v>
      </c>
      <c r="D9020" s="147" t="s">
        <v>22740</v>
      </c>
      <c r="E9020" s="147" t="s">
        <v>2246</v>
      </c>
      <c r="G9020" s="147">
        <v>0</v>
      </c>
      <c r="I9020" s="147">
        <v>3</v>
      </c>
      <c r="J9020" s="147">
        <v>2572716</v>
      </c>
    </row>
    <row r="9021" spans="1:10" x14ac:dyDescent="0.2">
      <c r="A9021" s="147">
        <v>4</v>
      </c>
      <c r="B9021" s="149" t="s">
        <v>22737</v>
      </c>
      <c r="C9021" s="147" t="s">
        <v>2242</v>
      </c>
      <c r="D9021" s="147" t="s">
        <v>22739</v>
      </c>
      <c r="E9021" s="147" t="s">
        <v>2240</v>
      </c>
      <c r="G9021" s="147">
        <v>0</v>
      </c>
      <c r="I9021" s="147">
        <v>4</v>
      </c>
      <c r="J9021" s="147">
        <v>2572746</v>
      </c>
    </row>
    <row r="9022" spans="1:10" x14ac:dyDescent="0.2">
      <c r="A9022" s="147">
        <v>4</v>
      </c>
      <c r="B9022" s="149" t="s">
        <v>22737</v>
      </c>
      <c r="C9022" s="147" t="s">
        <v>2261</v>
      </c>
      <c r="D9022" s="147" t="s">
        <v>22738</v>
      </c>
      <c r="E9022" s="147" t="s">
        <v>2246</v>
      </c>
      <c r="G9022" s="147">
        <v>0</v>
      </c>
      <c r="I9022" s="147">
        <v>4</v>
      </c>
      <c r="J9022" s="147">
        <v>1195799</v>
      </c>
    </row>
    <row r="9023" spans="1:10" x14ac:dyDescent="0.2">
      <c r="A9023" s="147">
        <v>4</v>
      </c>
      <c r="B9023" s="149" t="s">
        <v>22737</v>
      </c>
      <c r="C9023" s="147" t="s">
        <v>2446</v>
      </c>
      <c r="D9023" s="147" t="s">
        <v>22676</v>
      </c>
      <c r="E9023" s="147" t="s">
        <v>2246</v>
      </c>
      <c r="G9023" s="147">
        <v>0</v>
      </c>
      <c r="I9023" s="147">
        <v>4</v>
      </c>
      <c r="J9023" s="147">
        <v>1195786</v>
      </c>
    </row>
    <row r="9024" spans="1:10" x14ac:dyDescent="0.2">
      <c r="A9024" s="147">
        <v>4</v>
      </c>
      <c r="B9024" s="149" t="s">
        <v>22737</v>
      </c>
      <c r="C9024" s="147" t="s">
        <v>2277</v>
      </c>
      <c r="D9024" s="147" t="s">
        <v>22734</v>
      </c>
      <c r="E9024" s="147" t="s">
        <v>2246</v>
      </c>
      <c r="G9024" s="147">
        <v>0</v>
      </c>
      <c r="I9024" s="147">
        <v>4</v>
      </c>
      <c r="J9024" s="147">
        <v>1195779</v>
      </c>
    </row>
    <row r="9025" spans="1:10" x14ac:dyDescent="0.2">
      <c r="A9025" s="147">
        <v>4</v>
      </c>
      <c r="B9025" s="149" t="s">
        <v>22735</v>
      </c>
      <c r="C9025" s="147" t="s">
        <v>2242</v>
      </c>
      <c r="D9025" s="147" t="s">
        <v>22736</v>
      </c>
      <c r="E9025" s="147" t="s">
        <v>2240</v>
      </c>
      <c r="G9025" s="147">
        <v>0</v>
      </c>
      <c r="I9025" s="147">
        <v>4</v>
      </c>
      <c r="J9025" s="147">
        <v>2572755</v>
      </c>
    </row>
    <row r="9026" spans="1:10" x14ac:dyDescent="0.2">
      <c r="A9026" s="147">
        <v>4</v>
      </c>
      <c r="B9026" s="149" t="s">
        <v>22735</v>
      </c>
      <c r="C9026" s="147" t="s">
        <v>2446</v>
      </c>
      <c r="D9026" s="147" t="s">
        <v>22676</v>
      </c>
      <c r="E9026" s="147" t="s">
        <v>2246</v>
      </c>
      <c r="G9026" s="147">
        <v>0</v>
      </c>
      <c r="I9026" s="147">
        <v>4</v>
      </c>
      <c r="J9026" s="147">
        <v>1195781</v>
      </c>
    </row>
    <row r="9027" spans="1:10" x14ac:dyDescent="0.2">
      <c r="A9027" s="147">
        <v>4</v>
      </c>
      <c r="B9027" s="149" t="s">
        <v>22735</v>
      </c>
      <c r="C9027" s="147" t="s">
        <v>2277</v>
      </c>
      <c r="D9027" s="147" t="s">
        <v>22734</v>
      </c>
      <c r="E9027" s="147" t="s">
        <v>2246</v>
      </c>
      <c r="G9027" s="147">
        <v>0</v>
      </c>
      <c r="I9027" s="147">
        <v>4</v>
      </c>
      <c r="J9027" s="147">
        <v>1195792</v>
      </c>
    </row>
    <row r="9028" spans="1:10" x14ac:dyDescent="0.2">
      <c r="A9028" s="147">
        <v>4</v>
      </c>
      <c r="B9028" s="149" t="s">
        <v>22731</v>
      </c>
      <c r="C9028" s="147" t="s">
        <v>2242</v>
      </c>
      <c r="D9028" s="147" t="s">
        <v>22733</v>
      </c>
      <c r="E9028" s="147" t="s">
        <v>2240</v>
      </c>
      <c r="G9028" s="147">
        <v>0</v>
      </c>
      <c r="I9028" s="147">
        <v>4</v>
      </c>
      <c r="J9028" s="147">
        <v>2572743</v>
      </c>
    </row>
    <row r="9029" spans="1:10" x14ac:dyDescent="0.2">
      <c r="A9029" s="147">
        <v>4</v>
      </c>
      <c r="B9029" s="149" t="s">
        <v>22731</v>
      </c>
      <c r="C9029" s="147" t="s">
        <v>2261</v>
      </c>
      <c r="D9029" s="147" t="s">
        <v>22732</v>
      </c>
      <c r="E9029" s="147" t="s">
        <v>2246</v>
      </c>
      <c r="G9029" s="147">
        <v>0</v>
      </c>
      <c r="I9029" s="147">
        <v>4</v>
      </c>
      <c r="J9029" s="147">
        <v>1195765</v>
      </c>
    </row>
    <row r="9030" spans="1:10" x14ac:dyDescent="0.2">
      <c r="A9030" s="147">
        <v>4</v>
      </c>
      <c r="B9030" s="149" t="s">
        <v>22731</v>
      </c>
      <c r="C9030" s="147" t="s">
        <v>2446</v>
      </c>
      <c r="D9030" s="147" t="s">
        <v>22676</v>
      </c>
      <c r="E9030" s="147" t="s">
        <v>2246</v>
      </c>
      <c r="G9030" s="147">
        <v>0</v>
      </c>
      <c r="I9030" s="147">
        <v>4</v>
      </c>
      <c r="J9030" s="147">
        <v>1195769</v>
      </c>
    </row>
    <row r="9031" spans="1:10" x14ac:dyDescent="0.2">
      <c r="A9031" s="147">
        <v>4</v>
      </c>
      <c r="B9031" s="149" t="s">
        <v>22731</v>
      </c>
      <c r="C9031" s="147" t="s">
        <v>2277</v>
      </c>
      <c r="D9031" s="147" t="s">
        <v>22730</v>
      </c>
      <c r="E9031" s="147" t="s">
        <v>2246</v>
      </c>
      <c r="G9031" s="147">
        <v>0</v>
      </c>
      <c r="I9031" s="147">
        <v>4</v>
      </c>
      <c r="J9031" s="147">
        <v>1195785</v>
      </c>
    </row>
    <row r="9032" spans="1:10" x14ac:dyDescent="0.2">
      <c r="A9032" s="147">
        <v>4</v>
      </c>
      <c r="B9032" s="149" t="s">
        <v>22727</v>
      </c>
      <c r="C9032" s="147" t="s">
        <v>2242</v>
      </c>
      <c r="D9032" s="147" t="s">
        <v>22729</v>
      </c>
      <c r="E9032" s="147" t="s">
        <v>2240</v>
      </c>
      <c r="G9032" s="147">
        <v>0</v>
      </c>
      <c r="I9032" s="147">
        <v>4</v>
      </c>
      <c r="J9032" s="147">
        <v>2572751</v>
      </c>
    </row>
    <row r="9033" spans="1:10" x14ac:dyDescent="0.2">
      <c r="A9033" s="147">
        <v>4</v>
      </c>
      <c r="B9033" s="149" t="s">
        <v>22727</v>
      </c>
      <c r="C9033" s="147" t="s">
        <v>2261</v>
      </c>
      <c r="D9033" s="147" t="s">
        <v>22053</v>
      </c>
      <c r="E9033" s="147" t="s">
        <v>2246</v>
      </c>
      <c r="G9033" s="147">
        <v>0</v>
      </c>
      <c r="I9033" s="147">
        <v>4</v>
      </c>
      <c r="J9033" s="147">
        <v>1195783</v>
      </c>
    </row>
    <row r="9034" spans="1:10" x14ac:dyDescent="0.2">
      <c r="A9034" s="147">
        <v>4</v>
      </c>
      <c r="B9034" s="149" t="s">
        <v>22727</v>
      </c>
      <c r="C9034" s="147" t="s">
        <v>2261</v>
      </c>
      <c r="D9034" s="147" t="s">
        <v>22728</v>
      </c>
      <c r="E9034" s="147" t="s">
        <v>2246</v>
      </c>
      <c r="G9034" s="147">
        <v>0</v>
      </c>
      <c r="I9034" s="147">
        <v>4</v>
      </c>
      <c r="J9034" s="147">
        <v>1195797</v>
      </c>
    </row>
    <row r="9035" spans="1:10" x14ac:dyDescent="0.2">
      <c r="A9035" s="147">
        <v>4</v>
      </c>
      <c r="B9035" s="149" t="s">
        <v>22727</v>
      </c>
      <c r="C9035" s="147" t="s">
        <v>2446</v>
      </c>
      <c r="D9035" s="147" t="s">
        <v>22676</v>
      </c>
      <c r="E9035" s="147" t="s">
        <v>2246</v>
      </c>
      <c r="G9035" s="147">
        <v>0</v>
      </c>
      <c r="I9035" s="147">
        <v>4</v>
      </c>
      <c r="J9035" s="147">
        <v>1195766</v>
      </c>
    </row>
    <row r="9036" spans="1:10" x14ac:dyDescent="0.2">
      <c r="A9036" s="147">
        <v>4</v>
      </c>
      <c r="B9036" s="149" t="s">
        <v>22726</v>
      </c>
      <c r="C9036" s="147" t="s">
        <v>2242</v>
      </c>
      <c r="D9036" s="147" t="s">
        <v>22725</v>
      </c>
      <c r="E9036" s="147" t="s">
        <v>2240</v>
      </c>
      <c r="G9036" s="147">
        <v>0</v>
      </c>
      <c r="I9036" s="147">
        <v>4</v>
      </c>
      <c r="J9036" s="147">
        <v>2572742</v>
      </c>
    </row>
    <row r="9037" spans="1:10" x14ac:dyDescent="0.2">
      <c r="A9037" s="147">
        <v>4</v>
      </c>
      <c r="B9037" s="149" t="s">
        <v>22724</v>
      </c>
      <c r="C9037" s="147" t="s">
        <v>2242</v>
      </c>
      <c r="D9037" s="147" t="s">
        <v>22723</v>
      </c>
      <c r="E9037" s="147" t="s">
        <v>2240</v>
      </c>
      <c r="G9037" s="147">
        <v>0</v>
      </c>
      <c r="I9037" s="147">
        <v>4</v>
      </c>
      <c r="J9037" s="147">
        <v>2572748</v>
      </c>
    </row>
    <row r="9038" spans="1:10" x14ac:dyDescent="0.2">
      <c r="A9038" s="147">
        <v>4</v>
      </c>
      <c r="B9038" s="149" t="s">
        <v>22721</v>
      </c>
      <c r="C9038" s="147" t="s">
        <v>2242</v>
      </c>
      <c r="D9038" s="147" t="s">
        <v>22722</v>
      </c>
      <c r="E9038" s="147" t="s">
        <v>2246</v>
      </c>
      <c r="G9038" s="147">
        <v>0</v>
      </c>
      <c r="I9038" s="147">
        <v>4</v>
      </c>
      <c r="J9038" s="147">
        <v>2572750</v>
      </c>
    </row>
    <row r="9039" spans="1:10" x14ac:dyDescent="0.2">
      <c r="A9039" s="147">
        <v>4</v>
      </c>
      <c r="B9039" s="149" t="s">
        <v>22721</v>
      </c>
      <c r="C9039" s="147" t="s">
        <v>2277</v>
      </c>
      <c r="D9039" s="147" t="s">
        <v>22529</v>
      </c>
      <c r="E9039" s="147" t="s">
        <v>2246</v>
      </c>
      <c r="G9039" s="147">
        <v>0</v>
      </c>
      <c r="I9039" s="147">
        <v>4</v>
      </c>
      <c r="J9039" s="147">
        <v>1195804</v>
      </c>
    </row>
    <row r="9040" spans="1:10" x14ac:dyDescent="0.2">
      <c r="A9040" s="147">
        <v>4</v>
      </c>
      <c r="B9040" s="149" t="s">
        <v>22721</v>
      </c>
      <c r="C9040" s="147" t="s">
        <v>2277</v>
      </c>
      <c r="D9040" s="147" t="s">
        <v>22720</v>
      </c>
      <c r="E9040" s="147" t="s">
        <v>2246</v>
      </c>
      <c r="G9040" s="147">
        <v>0</v>
      </c>
      <c r="I9040" s="147">
        <v>4</v>
      </c>
      <c r="J9040" s="147">
        <v>1195802</v>
      </c>
    </row>
    <row r="9041" spans="1:10" x14ac:dyDescent="0.2">
      <c r="A9041" s="147">
        <v>5</v>
      </c>
      <c r="B9041" s="149" t="s">
        <v>22719</v>
      </c>
      <c r="C9041" s="147" t="s">
        <v>2242</v>
      </c>
      <c r="D9041" s="147" t="s">
        <v>22718</v>
      </c>
      <c r="E9041" s="147" t="s">
        <v>2246</v>
      </c>
      <c r="G9041" s="147">
        <v>0</v>
      </c>
      <c r="I9041" s="147">
        <v>5</v>
      </c>
      <c r="J9041" s="147">
        <v>2572761</v>
      </c>
    </row>
    <row r="9042" spans="1:10" x14ac:dyDescent="0.2">
      <c r="A9042" s="147">
        <v>6</v>
      </c>
      <c r="B9042" s="149" t="s">
        <v>22717</v>
      </c>
      <c r="C9042" s="147" t="s">
        <v>2242</v>
      </c>
      <c r="D9042" s="147" t="s">
        <v>22716</v>
      </c>
      <c r="E9042" s="147" t="s">
        <v>2240</v>
      </c>
      <c r="G9042" s="147">
        <v>0</v>
      </c>
      <c r="I9042" s="147">
        <v>6</v>
      </c>
      <c r="J9042" s="147">
        <v>2572769</v>
      </c>
    </row>
    <row r="9043" spans="1:10" x14ac:dyDescent="0.2">
      <c r="A9043" s="147">
        <v>6</v>
      </c>
      <c r="B9043" s="149" t="s">
        <v>22715</v>
      </c>
      <c r="C9043" s="147" t="s">
        <v>2242</v>
      </c>
      <c r="D9043" s="147" t="s">
        <v>22714</v>
      </c>
      <c r="E9043" s="147" t="s">
        <v>2240</v>
      </c>
      <c r="G9043" s="147">
        <v>0</v>
      </c>
      <c r="I9043" s="147">
        <v>5</v>
      </c>
      <c r="J9043" s="147">
        <v>2572763</v>
      </c>
    </row>
    <row r="9044" spans="1:10" x14ac:dyDescent="0.2">
      <c r="A9044" s="147">
        <v>6</v>
      </c>
      <c r="B9044" s="149" t="s">
        <v>22713</v>
      </c>
      <c r="C9044" s="147" t="s">
        <v>2242</v>
      </c>
      <c r="D9044" s="147" t="s">
        <v>22712</v>
      </c>
      <c r="E9044" s="147" t="s">
        <v>2240</v>
      </c>
      <c r="G9044" s="147">
        <v>0</v>
      </c>
      <c r="I9044" s="147">
        <v>5</v>
      </c>
      <c r="J9044" s="147">
        <v>2572765</v>
      </c>
    </row>
    <row r="9045" spans="1:10" x14ac:dyDescent="0.2">
      <c r="A9045" s="147">
        <v>3</v>
      </c>
      <c r="B9045" s="149" t="s">
        <v>22711</v>
      </c>
      <c r="C9045" s="147" t="s">
        <v>2242</v>
      </c>
      <c r="D9045" s="147" t="s">
        <v>22710</v>
      </c>
      <c r="E9045" s="147" t="s">
        <v>2246</v>
      </c>
      <c r="G9045" s="147">
        <v>0</v>
      </c>
      <c r="I9045" s="147">
        <v>3</v>
      </c>
      <c r="J9045" s="147">
        <v>2572711</v>
      </c>
    </row>
    <row r="9046" spans="1:10" x14ac:dyDescent="0.2">
      <c r="A9046" s="147">
        <v>4</v>
      </c>
      <c r="B9046" s="149" t="s">
        <v>22709</v>
      </c>
      <c r="C9046" s="147" t="s">
        <v>2242</v>
      </c>
      <c r="D9046" s="147" t="s">
        <v>22708</v>
      </c>
      <c r="E9046" s="147" t="s">
        <v>2240</v>
      </c>
      <c r="G9046" s="147">
        <v>0</v>
      </c>
      <c r="I9046" s="147">
        <v>4</v>
      </c>
      <c r="J9046" s="147">
        <v>2572778</v>
      </c>
    </row>
    <row r="9047" spans="1:10" x14ac:dyDescent="0.2">
      <c r="A9047" s="147">
        <v>4</v>
      </c>
      <c r="B9047" s="149" t="s">
        <v>22707</v>
      </c>
      <c r="C9047" s="147" t="s">
        <v>2242</v>
      </c>
      <c r="D9047" s="147" t="s">
        <v>22706</v>
      </c>
      <c r="E9047" s="147" t="s">
        <v>2240</v>
      </c>
      <c r="G9047" s="147">
        <v>0</v>
      </c>
      <c r="I9047" s="147">
        <v>4</v>
      </c>
      <c r="J9047" s="147">
        <v>2572772</v>
      </c>
    </row>
    <row r="9048" spans="1:10" x14ac:dyDescent="0.2">
      <c r="A9048" s="147">
        <v>4</v>
      </c>
      <c r="B9048" s="149" t="s">
        <v>22705</v>
      </c>
      <c r="C9048" s="147" t="s">
        <v>2242</v>
      </c>
      <c r="D9048" s="147" t="s">
        <v>22704</v>
      </c>
      <c r="E9048" s="147" t="s">
        <v>2240</v>
      </c>
      <c r="G9048" s="147">
        <v>0</v>
      </c>
      <c r="I9048" s="147">
        <v>4</v>
      </c>
      <c r="J9048" s="147">
        <v>2572780</v>
      </c>
    </row>
    <row r="9049" spans="1:10" x14ac:dyDescent="0.2">
      <c r="A9049" s="147">
        <v>4</v>
      </c>
      <c r="B9049" s="149" t="s">
        <v>22703</v>
      </c>
      <c r="C9049" s="147" t="s">
        <v>2242</v>
      </c>
      <c r="D9049" s="147" t="s">
        <v>22702</v>
      </c>
      <c r="E9049" s="147" t="s">
        <v>2240</v>
      </c>
      <c r="G9049" s="147">
        <v>0</v>
      </c>
      <c r="I9049" s="147">
        <v>4</v>
      </c>
      <c r="J9049" s="147">
        <v>2572782</v>
      </c>
    </row>
    <row r="9050" spans="1:10" x14ac:dyDescent="0.2">
      <c r="A9050" s="147">
        <v>4</v>
      </c>
      <c r="B9050" s="149" t="s">
        <v>22696</v>
      </c>
      <c r="C9050" s="147" t="s">
        <v>2242</v>
      </c>
      <c r="D9050" s="147" t="s">
        <v>22701</v>
      </c>
      <c r="E9050" s="147" t="s">
        <v>2246</v>
      </c>
      <c r="G9050" s="147">
        <v>0</v>
      </c>
      <c r="I9050" s="147">
        <v>4</v>
      </c>
      <c r="J9050" s="147">
        <v>2572771</v>
      </c>
    </row>
    <row r="9051" spans="1:10" x14ac:dyDescent="0.2">
      <c r="A9051" s="147">
        <v>4</v>
      </c>
      <c r="B9051" s="149" t="s">
        <v>22696</v>
      </c>
      <c r="C9051" s="147" t="s">
        <v>2261</v>
      </c>
      <c r="D9051" s="147" t="s">
        <v>22700</v>
      </c>
      <c r="E9051" s="147" t="s">
        <v>2246</v>
      </c>
      <c r="G9051" s="147">
        <v>0</v>
      </c>
      <c r="I9051" s="147">
        <v>4</v>
      </c>
      <c r="J9051" s="147">
        <v>1195807</v>
      </c>
    </row>
    <row r="9052" spans="1:10" x14ac:dyDescent="0.2">
      <c r="A9052" s="147">
        <v>4</v>
      </c>
      <c r="B9052" s="149" t="s">
        <v>22696</v>
      </c>
      <c r="C9052" s="147" t="s">
        <v>2277</v>
      </c>
      <c r="D9052" s="147" t="s">
        <v>22699</v>
      </c>
      <c r="E9052" s="147" t="s">
        <v>2246</v>
      </c>
      <c r="G9052" s="147">
        <v>0</v>
      </c>
      <c r="I9052" s="147">
        <v>4</v>
      </c>
      <c r="J9052" s="147">
        <v>1195821</v>
      </c>
    </row>
    <row r="9053" spans="1:10" x14ac:dyDescent="0.2">
      <c r="A9053" s="147">
        <v>4</v>
      </c>
      <c r="B9053" s="149" t="s">
        <v>22696</v>
      </c>
      <c r="C9053" s="147" t="s">
        <v>2277</v>
      </c>
      <c r="D9053" s="147" t="s">
        <v>22698</v>
      </c>
      <c r="E9053" s="147" t="s">
        <v>2246</v>
      </c>
      <c r="G9053" s="147">
        <v>0</v>
      </c>
      <c r="I9053" s="147">
        <v>4</v>
      </c>
      <c r="J9053" s="147">
        <v>1195815</v>
      </c>
    </row>
    <row r="9054" spans="1:10" x14ac:dyDescent="0.2">
      <c r="A9054" s="147">
        <v>4</v>
      </c>
      <c r="B9054" s="149" t="s">
        <v>22696</v>
      </c>
      <c r="C9054" s="147" t="s">
        <v>2277</v>
      </c>
      <c r="D9054" s="147" t="s">
        <v>22543</v>
      </c>
      <c r="E9054" s="147" t="s">
        <v>2246</v>
      </c>
      <c r="G9054" s="147">
        <v>0</v>
      </c>
      <c r="I9054" s="147">
        <v>4</v>
      </c>
      <c r="J9054" s="147">
        <v>1195818</v>
      </c>
    </row>
    <row r="9055" spans="1:10" x14ac:dyDescent="0.2">
      <c r="A9055" s="147">
        <v>4</v>
      </c>
      <c r="B9055" s="149" t="s">
        <v>22696</v>
      </c>
      <c r="C9055" s="147" t="s">
        <v>2277</v>
      </c>
      <c r="D9055" s="147" t="s">
        <v>22697</v>
      </c>
      <c r="E9055" s="147" t="s">
        <v>2246</v>
      </c>
      <c r="G9055" s="147">
        <v>0</v>
      </c>
      <c r="I9055" s="147">
        <v>4</v>
      </c>
      <c r="J9055" s="147">
        <v>1195805</v>
      </c>
    </row>
    <row r="9056" spans="1:10" x14ac:dyDescent="0.2">
      <c r="A9056" s="147">
        <v>4</v>
      </c>
      <c r="B9056" s="149" t="s">
        <v>22696</v>
      </c>
      <c r="C9056" s="147" t="s">
        <v>2277</v>
      </c>
      <c r="D9056" s="147" t="s">
        <v>22695</v>
      </c>
      <c r="E9056" s="147" t="s">
        <v>2246</v>
      </c>
      <c r="G9056" s="147">
        <v>0</v>
      </c>
      <c r="I9056" s="147">
        <v>4</v>
      </c>
      <c r="J9056" s="147">
        <v>1195817</v>
      </c>
    </row>
    <row r="9057" spans="1:10" x14ac:dyDescent="0.2">
      <c r="A9057" s="147">
        <v>5</v>
      </c>
      <c r="B9057" s="149" t="s">
        <v>22694</v>
      </c>
      <c r="C9057" s="147" t="s">
        <v>2242</v>
      </c>
      <c r="D9057" s="147" t="s">
        <v>22693</v>
      </c>
      <c r="E9057" s="147" t="s">
        <v>2246</v>
      </c>
      <c r="G9057" s="147">
        <v>0</v>
      </c>
      <c r="I9057" s="147">
        <v>5</v>
      </c>
      <c r="J9057" s="147">
        <v>2572794</v>
      </c>
    </row>
    <row r="9058" spans="1:10" x14ac:dyDescent="0.2">
      <c r="A9058" s="147">
        <v>6</v>
      </c>
      <c r="B9058" s="149" t="s">
        <v>22692</v>
      </c>
      <c r="C9058" s="147" t="s">
        <v>2242</v>
      </c>
      <c r="D9058" s="147" t="s">
        <v>22691</v>
      </c>
      <c r="E9058" s="147" t="s">
        <v>2240</v>
      </c>
      <c r="G9058" s="147">
        <v>0</v>
      </c>
      <c r="I9058" s="147">
        <v>6</v>
      </c>
      <c r="J9058" s="147">
        <v>2572812</v>
      </c>
    </row>
    <row r="9059" spans="1:10" x14ac:dyDescent="0.2">
      <c r="A9059" s="147">
        <v>6</v>
      </c>
      <c r="B9059" s="149" t="s">
        <v>22690</v>
      </c>
      <c r="C9059" s="147" t="s">
        <v>2242</v>
      </c>
      <c r="D9059" s="147" t="s">
        <v>22689</v>
      </c>
      <c r="E9059" s="147" t="s">
        <v>2240</v>
      </c>
      <c r="G9059" s="147">
        <v>0</v>
      </c>
      <c r="I9059" s="147">
        <v>5</v>
      </c>
      <c r="J9059" s="147">
        <v>2572799</v>
      </c>
    </row>
    <row r="9060" spans="1:10" x14ac:dyDescent="0.2">
      <c r="A9060" s="147">
        <v>6</v>
      </c>
      <c r="B9060" s="149" t="s">
        <v>22688</v>
      </c>
      <c r="C9060" s="147" t="s">
        <v>2242</v>
      </c>
      <c r="D9060" s="147" t="s">
        <v>22687</v>
      </c>
      <c r="E9060" s="147" t="s">
        <v>2240</v>
      </c>
      <c r="G9060" s="147">
        <v>0</v>
      </c>
      <c r="I9060" s="147">
        <v>5</v>
      </c>
      <c r="J9060" s="147">
        <v>2572791</v>
      </c>
    </row>
    <row r="9061" spans="1:10" x14ac:dyDescent="0.2">
      <c r="A9061" s="147">
        <v>6</v>
      </c>
      <c r="B9061" s="149" t="s">
        <v>22686</v>
      </c>
      <c r="C9061" s="147" t="s">
        <v>2242</v>
      </c>
      <c r="D9061" s="147" t="s">
        <v>22685</v>
      </c>
      <c r="E9061" s="147" t="s">
        <v>2240</v>
      </c>
      <c r="G9061" s="147">
        <v>0</v>
      </c>
      <c r="I9061" s="147">
        <v>5</v>
      </c>
      <c r="J9061" s="147">
        <v>2572803</v>
      </c>
    </row>
    <row r="9062" spans="1:10" x14ac:dyDescent="0.2">
      <c r="A9062" s="147">
        <v>6</v>
      </c>
      <c r="B9062" s="149" t="s">
        <v>22684</v>
      </c>
      <c r="C9062" s="147" t="s">
        <v>2242</v>
      </c>
      <c r="D9062" s="147" t="s">
        <v>22683</v>
      </c>
      <c r="E9062" s="147" t="s">
        <v>2240</v>
      </c>
      <c r="G9062" s="147">
        <v>0</v>
      </c>
      <c r="I9062" s="147">
        <v>5</v>
      </c>
      <c r="J9062" s="147">
        <v>2572809</v>
      </c>
    </row>
    <row r="9063" spans="1:10" x14ac:dyDescent="0.2">
      <c r="A9063" s="147">
        <v>6</v>
      </c>
      <c r="B9063" s="149" t="s">
        <v>22682</v>
      </c>
      <c r="C9063" s="147" t="s">
        <v>2242</v>
      </c>
      <c r="D9063" s="147" t="s">
        <v>22681</v>
      </c>
      <c r="E9063" s="147" t="s">
        <v>2240</v>
      </c>
      <c r="G9063" s="147">
        <v>0</v>
      </c>
      <c r="I9063" s="147">
        <v>5</v>
      </c>
      <c r="J9063" s="147">
        <v>2572802</v>
      </c>
    </row>
    <row r="9064" spans="1:10" x14ac:dyDescent="0.2">
      <c r="A9064" s="147">
        <v>6</v>
      </c>
      <c r="B9064" s="149" t="s">
        <v>22680</v>
      </c>
      <c r="C9064" s="147" t="s">
        <v>2242</v>
      </c>
      <c r="D9064" s="147" t="s">
        <v>22679</v>
      </c>
      <c r="E9064" s="147" t="s">
        <v>2240</v>
      </c>
      <c r="G9064" s="147">
        <v>0</v>
      </c>
      <c r="I9064" s="147">
        <v>5</v>
      </c>
      <c r="J9064" s="147">
        <v>2572789</v>
      </c>
    </row>
    <row r="9065" spans="1:10" x14ac:dyDescent="0.2">
      <c r="A9065" s="147">
        <v>4</v>
      </c>
      <c r="B9065" s="149" t="s">
        <v>22677</v>
      </c>
      <c r="C9065" s="147" t="s">
        <v>2242</v>
      </c>
      <c r="D9065" s="147" t="s">
        <v>22678</v>
      </c>
      <c r="E9065" s="147" t="s">
        <v>2240</v>
      </c>
      <c r="G9065" s="147">
        <v>0</v>
      </c>
      <c r="I9065" s="147">
        <v>4</v>
      </c>
      <c r="J9065" s="147">
        <v>2572777</v>
      </c>
    </row>
    <row r="9066" spans="1:10" x14ac:dyDescent="0.2">
      <c r="A9066" s="147">
        <v>4</v>
      </c>
      <c r="B9066" s="149" t="s">
        <v>22677</v>
      </c>
      <c r="C9066" s="147" t="s">
        <v>2446</v>
      </c>
      <c r="D9066" s="147" t="s">
        <v>22676</v>
      </c>
      <c r="E9066" s="147" t="s">
        <v>2246</v>
      </c>
      <c r="G9066" s="147">
        <v>0</v>
      </c>
      <c r="I9066" s="147">
        <v>4</v>
      </c>
      <c r="J9066" s="147">
        <v>1195824</v>
      </c>
    </row>
    <row r="9067" spans="1:10" x14ac:dyDescent="0.2">
      <c r="A9067" s="147">
        <v>3</v>
      </c>
      <c r="B9067" s="149" t="s">
        <v>22674</v>
      </c>
      <c r="C9067" s="147" t="s">
        <v>2242</v>
      </c>
      <c r="D9067" s="147" t="s">
        <v>22675</v>
      </c>
      <c r="E9067" s="147" t="s">
        <v>2246</v>
      </c>
      <c r="G9067" s="147">
        <v>0</v>
      </c>
      <c r="I9067" s="147">
        <v>3</v>
      </c>
      <c r="J9067" s="147">
        <v>2572732</v>
      </c>
    </row>
    <row r="9068" spans="1:10" x14ac:dyDescent="0.2">
      <c r="A9068" s="147">
        <v>3</v>
      </c>
      <c r="B9068" s="149" t="s">
        <v>22674</v>
      </c>
      <c r="C9068" s="147" t="s">
        <v>2446</v>
      </c>
      <c r="D9068" s="147" t="s">
        <v>22661</v>
      </c>
      <c r="E9068" s="147" t="s">
        <v>2246</v>
      </c>
      <c r="G9068" s="147">
        <v>0</v>
      </c>
      <c r="I9068" s="147">
        <v>3</v>
      </c>
      <c r="J9068" s="147">
        <v>1195746</v>
      </c>
    </row>
    <row r="9069" spans="1:10" x14ac:dyDescent="0.2">
      <c r="A9069" s="147">
        <v>4</v>
      </c>
      <c r="B9069" s="149" t="s">
        <v>22672</v>
      </c>
      <c r="C9069" s="147" t="s">
        <v>2242</v>
      </c>
      <c r="D9069" s="147" t="s">
        <v>22673</v>
      </c>
      <c r="E9069" s="147" t="s">
        <v>2240</v>
      </c>
      <c r="G9069" s="147">
        <v>0</v>
      </c>
      <c r="I9069" s="147">
        <v>4</v>
      </c>
      <c r="J9069" s="147">
        <v>2572816</v>
      </c>
    </row>
    <row r="9070" spans="1:10" x14ac:dyDescent="0.2">
      <c r="A9070" s="147">
        <v>4</v>
      </c>
      <c r="B9070" s="149" t="s">
        <v>22672</v>
      </c>
      <c r="C9070" s="147" t="s">
        <v>2261</v>
      </c>
      <c r="D9070" s="147" t="s">
        <v>22671</v>
      </c>
      <c r="E9070" s="147" t="s">
        <v>2246</v>
      </c>
      <c r="G9070" s="147">
        <v>0</v>
      </c>
      <c r="I9070" s="147">
        <v>4</v>
      </c>
      <c r="J9070" s="147">
        <v>1195829</v>
      </c>
    </row>
    <row r="9071" spans="1:10" x14ac:dyDescent="0.2">
      <c r="A9071" s="147">
        <v>4</v>
      </c>
      <c r="B9071" s="149" t="s">
        <v>22666</v>
      </c>
      <c r="C9071" s="147" t="s">
        <v>2242</v>
      </c>
      <c r="D9071" s="147" t="s">
        <v>22670</v>
      </c>
      <c r="E9071" s="147" t="s">
        <v>2240</v>
      </c>
      <c r="G9071" s="147">
        <v>0</v>
      </c>
      <c r="I9071" s="147">
        <v>4</v>
      </c>
      <c r="J9071" s="147">
        <v>2572818</v>
      </c>
    </row>
    <row r="9072" spans="1:10" x14ac:dyDescent="0.2">
      <c r="A9072" s="147">
        <v>4</v>
      </c>
      <c r="B9072" s="149" t="s">
        <v>22666</v>
      </c>
      <c r="C9072" s="147" t="s">
        <v>2261</v>
      </c>
      <c r="D9072" s="147" t="s">
        <v>22669</v>
      </c>
      <c r="E9072" s="147" t="s">
        <v>2246</v>
      </c>
      <c r="G9072" s="147">
        <v>0</v>
      </c>
      <c r="I9072" s="147">
        <v>4</v>
      </c>
      <c r="J9072" s="147">
        <v>1195836</v>
      </c>
    </row>
    <row r="9073" spans="1:10" x14ac:dyDescent="0.2">
      <c r="A9073" s="147">
        <v>4</v>
      </c>
      <c r="B9073" s="149" t="s">
        <v>22666</v>
      </c>
      <c r="C9073" s="147" t="s">
        <v>2261</v>
      </c>
      <c r="D9073" s="147" t="s">
        <v>22668</v>
      </c>
      <c r="E9073" s="147" t="s">
        <v>2246</v>
      </c>
      <c r="G9073" s="147">
        <v>0</v>
      </c>
      <c r="I9073" s="147">
        <v>4</v>
      </c>
      <c r="J9073" s="147">
        <v>1195832</v>
      </c>
    </row>
    <row r="9074" spans="1:10" x14ac:dyDescent="0.2">
      <c r="A9074" s="147">
        <v>4</v>
      </c>
      <c r="B9074" s="149" t="s">
        <v>22666</v>
      </c>
      <c r="C9074" s="147" t="s">
        <v>2261</v>
      </c>
      <c r="D9074" s="147" t="s">
        <v>22667</v>
      </c>
      <c r="E9074" s="147" t="s">
        <v>2246</v>
      </c>
      <c r="G9074" s="147">
        <v>0</v>
      </c>
      <c r="I9074" s="147">
        <v>4</v>
      </c>
      <c r="J9074" s="147">
        <v>1195834</v>
      </c>
    </row>
    <row r="9075" spans="1:10" x14ac:dyDescent="0.2">
      <c r="A9075" s="147">
        <v>4</v>
      </c>
      <c r="B9075" s="149" t="s">
        <v>22666</v>
      </c>
      <c r="C9075" s="147" t="s">
        <v>2277</v>
      </c>
      <c r="D9075" s="147" t="s">
        <v>22658</v>
      </c>
      <c r="E9075" s="147" t="s">
        <v>2246</v>
      </c>
      <c r="G9075" s="147">
        <v>0</v>
      </c>
      <c r="I9075" s="147">
        <v>4</v>
      </c>
      <c r="J9075" s="147">
        <v>1195833</v>
      </c>
    </row>
    <row r="9076" spans="1:10" x14ac:dyDescent="0.2">
      <c r="A9076" s="147">
        <v>3</v>
      </c>
      <c r="B9076" s="149" t="s">
        <v>22659</v>
      </c>
      <c r="C9076" s="147" t="s">
        <v>2242</v>
      </c>
      <c r="D9076" s="147" t="s">
        <v>22656</v>
      </c>
      <c r="E9076" s="147" t="s">
        <v>2246</v>
      </c>
      <c r="G9076" s="147">
        <v>0</v>
      </c>
      <c r="I9076" s="147">
        <v>3</v>
      </c>
      <c r="J9076" s="147">
        <v>2572726</v>
      </c>
    </row>
    <row r="9077" spans="1:10" x14ac:dyDescent="0.2">
      <c r="A9077" s="147">
        <v>3</v>
      </c>
      <c r="B9077" s="149" t="s">
        <v>22659</v>
      </c>
      <c r="C9077" s="147" t="s">
        <v>2261</v>
      </c>
      <c r="D9077" s="147" t="s">
        <v>22665</v>
      </c>
      <c r="E9077" s="147" t="s">
        <v>2246</v>
      </c>
      <c r="G9077" s="147">
        <v>0</v>
      </c>
      <c r="I9077" s="147">
        <v>3</v>
      </c>
      <c r="J9077" s="147">
        <v>1195722</v>
      </c>
    </row>
    <row r="9078" spans="1:10" x14ac:dyDescent="0.2">
      <c r="A9078" s="147">
        <v>3</v>
      </c>
      <c r="B9078" s="149" t="s">
        <v>22659</v>
      </c>
      <c r="C9078" s="147" t="s">
        <v>2261</v>
      </c>
      <c r="D9078" s="147" t="s">
        <v>22664</v>
      </c>
      <c r="E9078" s="147" t="s">
        <v>2246</v>
      </c>
      <c r="G9078" s="147">
        <v>0</v>
      </c>
      <c r="I9078" s="147">
        <v>3</v>
      </c>
      <c r="J9078" s="147">
        <v>1195759</v>
      </c>
    </row>
    <row r="9079" spans="1:10" x14ac:dyDescent="0.2">
      <c r="A9079" s="147">
        <v>3</v>
      </c>
      <c r="B9079" s="149" t="s">
        <v>22659</v>
      </c>
      <c r="C9079" s="147" t="s">
        <v>2261</v>
      </c>
      <c r="D9079" s="147" t="s">
        <v>22663</v>
      </c>
      <c r="E9079" s="147" t="s">
        <v>2246</v>
      </c>
      <c r="G9079" s="147">
        <v>0</v>
      </c>
      <c r="I9079" s="147">
        <v>3</v>
      </c>
      <c r="J9079" s="147">
        <v>1195716</v>
      </c>
    </row>
    <row r="9080" spans="1:10" x14ac:dyDescent="0.2">
      <c r="A9080" s="147">
        <v>3</v>
      </c>
      <c r="B9080" s="149" t="s">
        <v>22659</v>
      </c>
      <c r="C9080" s="147" t="s">
        <v>2294</v>
      </c>
      <c r="D9080" s="147" t="s">
        <v>22662</v>
      </c>
      <c r="E9080" s="147" t="s">
        <v>2246</v>
      </c>
      <c r="G9080" s="147">
        <v>0</v>
      </c>
      <c r="I9080" s="147">
        <v>3</v>
      </c>
      <c r="J9080" s="147">
        <v>1195743</v>
      </c>
    </row>
    <row r="9081" spans="1:10" x14ac:dyDescent="0.2">
      <c r="A9081" s="147">
        <v>3</v>
      </c>
      <c r="B9081" s="149" t="s">
        <v>22659</v>
      </c>
      <c r="C9081" s="147" t="s">
        <v>2446</v>
      </c>
      <c r="D9081" s="147" t="s">
        <v>22661</v>
      </c>
      <c r="E9081" s="147" t="s">
        <v>2246</v>
      </c>
      <c r="G9081" s="147">
        <v>0</v>
      </c>
      <c r="I9081" s="147">
        <v>3</v>
      </c>
      <c r="J9081" s="147">
        <v>1195732</v>
      </c>
    </row>
    <row r="9082" spans="1:10" x14ac:dyDescent="0.2">
      <c r="A9082" s="147">
        <v>3</v>
      </c>
      <c r="B9082" s="149" t="s">
        <v>22659</v>
      </c>
      <c r="C9082" s="147" t="s">
        <v>2277</v>
      </c>
      <c r="D9082" s="147" t="s">
        <v>22660</v>
      </c>
      <c r="E9082" s="147" t="s">
        <v>2246</v>
      </c>
      <c r="G9082" s="147">
        <v>0</v>
      </c>
      <c r="I9082" s="147">
        <v>3</v>
      </c>
      <c r="J9082" s="147">
        <v>1195761</v>
      </c>
    </row>
    <row r="9083" spans="1:10" x14ac:dyDescent="0.2">
      <c r="A9083" s="147">
        <v>3</v>
      </c>
      <c r="B9083" s="149" t="s">
        <v>22659</v>
      </c>
      <c r="C9083" s="147" t="s">
        <v>2277</v>
      </c>
      <c r="D9083" s="147" t="s">
        <v>22658</v>
      </c>
      <c r="E9083" s="147" t="s">
        <v>2246</v>
      </c>
      <c r="G9083" s="147">
        <v>0</v>
      </c>
      <c r="I9083" s="147">
        <v>3</v>
      </c>
      <c r="J9083" s="147">
        <v>1195764</v>
      </c>
    </row>
    <row r="9084" spans="1:10" x14ac:dyDescent="0.2">
      <c r="A9084" s="147">
        <v>4</v>
      </c>
      <c r="B9084" s="149" t="s">
        <v>22657</v>
      </c>
      <c r="C9084" s="147" t="s">
        <v>2242</v>
      </c>
      <c r="D9084" s="147" t="s">
        <v>22656</v>
      </c>
      <c r="E9084" s="147" t="s">
        <v>2246</v>
      </c>
      <c r="G9084" s="147">
        <v>0</v>
      </c>
      <c r="I9084" s="147">
        <v>4</v>
      </c>
      <c r="J9084" s="147">
        <v>2572819</v>
      </c>
    </row>
    <row r="9085" spans="1:10" x14ac:dyDescent="0.2">
      <c r="A9085" s="147">
        <v>5</v>
      </c>
      <c r="B9085" s="149" t="s">
        <v>22655</v>
      </c>
      <c r="C9085" s="147" t="s">
        <v>2242</v>
      </c>
      <c r="D9085" s="147" t="s">
        <v>22654</v>
      </c>
      <c r="E9085" s="147" t="s">
        <v>2246</v>
      </c>
      <c r="G9085" s="147">
        <v>0</v>
      </c>
      <c r="I9085" s="147">
        <v>5</v>
      </c>
      <c r="J9085" s="147">
        <v>2572823</v>
      </c>
    </row>
    <row r="9086" spans="1:10" x14ac:dyDescent="0.2">
      <c r="A9086" s="147">
        <v>6</v>
      </c>
      <c r="B9086" s="149" t="s">
        <v>22653</v>
      </c>
      <c r="C9086" s="147" t="s">
        <v>2242</v>
      </c>
      <c r="D9086" s="147" t="s">
        <v>22652</v>
      </c>
      <c r="E9086" s="147" t="s">
        <v>2240</v>
      </c>
      <c r="G9086" s="147">
        <v>0</v>
      </c>
      <c r="I9086" s="147">
        <v>6</v>
      </c>
      <c r="J9086" s="147">
        <v>2572836</v>
      </c>
    </row>
    <row r="9087" spans="1:10" x14ac:dyDescent="0.2">
      <c r="A9087" s="147">
        <v>6</v>
      </c>
      <c r="B9087" s="149" t="s">
        <v>22651</v>
      </c>
      <c r="C9087" s="147" t="s">
        <v>2242</v>
      </c>
      <c r="D9087" s="147" t="s">
        <v>22650</v>
      </c>
      <c r="E9087" s="147" t="s">
        <v>2240</v>
      </c>
      <c r="G9087" s="147">
        <v>0</v>
      </c>
      <c r="I9087" s="147">
        <v>5</v>
      </c>
      <c r="J9087" s="147">
        <v>2572825</v>
      </c>
    </row>
    <row r="9088" spans="1:10" x14ac:dyDescent="0.2">
      <c r="A9088" s="147">
        <v>6</v>
      </c>
      <c r="B9088" s="149" t="s">
        <v>22648</v>
      </c>
      <c r="C9088" s="147" t="s">
        <v>2242</v>
      </c>
      <c r="D9088" s="147" t="s">
        <v>22649</v>
      </c>
      <c r="E9088" s="147" t="s">
        <v>2240</v>
      </c>
      <c r="G9088" s="147">
        <v>0</v>
      </c>
      <c r="I9088" s="147">
        <v>5</v>
      </c>
      <c r="J9088" s="147">
        <v>2572833</v>
      </c>
    </row>
    <row r="9089" spans="1:10" x14ac:dyDescent="0.2">
      <c r="A9089" s="147">
        <v>6</v>
      </c>
      <c r="B9089" s="149" t="s">
        <v>22648</v>
      </c>
      <c r="C9089" s="147" t="s">
        <v>2446</v>
      </c>
      <c r="D9089" s="147" t="s">
        <v>22630</v>
      </c>
      <c r="E9089" s="147" t="s">
        <v>2246</v>
      </c>
      <c r="G9089" s="147">
        <v>0</v>
      </c>
      <c r="I9089" s="147">
        <v>5</v>
      </c>
      <c r="J9089" s="147">
        <v>1195845</v>
      </c>
    </row>
    <row r="9090" spans="1:10" x14ac:dyDescent="0.2">
      <c r="A9090" s="147">
        <v>6</v>
      </c>
      <c r="B9090" s="149" t="s">
        <v>22647</v>
      </c>
      <c r="C9090" s="147" t="s">
        <v>2242</v>
      </c>
      <c r="D9090" s="147" t="s">
        <v>22646</v>
      </c>
      <c r="E9090" s="147" t="s">
        <v>2240</v>
      </c>
      <c r="G9090" s="147">
        <v>0</v>
      </c>
      <c r="I9090" s="147">
        <v>5</v>
      </c>
      <c r="J9090" s="147">
        <v>2572830</v>
      </c>
    </row>
    <row r="9091" spans="1:10" x14ac:dyDescent="0.2">
      <c r="A9091" s="147">
        <v>3</v>
      </c>
      <c r="B9091" s="149" t="s">
        <v>22645</v>
      </c>
      <c r="C9091" s="147" t="s">
        <v>2242</v>
      </c>
      <c r="D9091" s="147" t="s">
        <v>22613</v>
      </c>
      <c r="E9091" s="147" t="s">
        <v>2246</v>
      </c>
      <c r="G9091" s="147">
        <v>0</v>
      </c>
      <c r="I9091" s="147">
        <v>3</v>
      </c>
      <c r="J9091" s="147">
        <v>2572724</v>
      </c>
    </row>
    <row r="9092" spans="1:10" x14ac:dyDescent="0.2">
      <c r="A9092" s="147">
        <v>3</v>
      </c>
      <c r="B9092" s="149" t="s">
        <v>22645</v>
      </c>
      <c r="C9092" s="147" t="s">
        <v>2446</v>
      </c>
      <c r="D9092" s="147" t="s">
        <v>22644</v>
      </c>
      <c r="E9092" s="147" t="s">
        <v>2246</v>
      </c>
      <c r="G9092" s="147">
        <v>0</v>
      </c>
      <c r="I9092" s="147">
        <v>3</v>
      </c>
      <c r="J9092" s="147">
        <v>1195740</v>
      </c>
    </row>
    <row r="9093" spans="1:10" x14ac:dyDescent="0.2">
      <c r="A9093" s="147">
        <v>4</v>
      </c>
      <c r="B9093" s="149" t="s">
        <v>22643</v>
      </c>
      <c r="C9093" s="147" t="s">
        <v>2242</v>
      </c>
      <c r="D9093" s="147" t="s">
        <v>22642</v>
      </c>
      <c r="E9093" s="147" t="s">
        <v>2240</v>
      </c>
      <c r="G9093" s="147">
        <v>0</v>
      </c>
      <c r="I9093" s="147">
        <v>4</v>
      </c>
      <c r="J9093" s="147">
        <v>2572854</v>
      </c>
    </row>
    <row r="9094" spans="1:10" x14ac:dyDescent="0.2">
      <c r="A9094" s="147">
        <v>4</v>
      </c>
      <c r="B9094" s="149" t="s">
        <v>22641</v>
      </c>
      <c r="C9094" s="147" t="s">
        <v>2242</v>
      </c>
      <c r="D9094" s="147" t="s">
        <v>22640</v>
      </c>
      <c r="E9094" s="147" t="s">
        <v>2240</v>
      </c>
      <c r="G9094" s="147">
        <v>0</v>
      </c>
      <c r="I9094" s="147">
        <v>4</v>
      </c>
      <c r="J9094" s="147">
        <v>2572850</v>
      </c>
    </row>
    <row r="9095" spans="1:10" x14ac:dyDescent="0.2">
      <c r="A9095" s="147">
        <v>4</v>
      </c>
      <c r="B9095" s="149" t="s">
        <v>22638</v>
      </c>
      <c r="C9095" s="147" t="s">
        <v>2242</v>
      </c>
      <c r="D9095" s="147" t="s">
        <v>22639</v>
      </c>
      <c r="E9095" s="147" t="s">
        <v>2246</v>
      </c>
      <c r="G9095" s="147">
        <v>0</v>
      </c>
      <c r="I9095" s="147">
        <v>4</v>
      </c>
      <c r="J9095" s="147">
        <v>2572839</v>
      </c>
    </row>
    <row r="9096" spans="1:10" x14ac:dyDescent="0.2">
      <c r="A9096" s="147">
        <v>4</v>
      </c>
      <c r="B9096" s="149" t="s">
        <v>22638</v>
      </c>
      <c r="C9096" s="147" t="s">
        <v>2277</v>
      </c>
      <c r="D9096" s="147" t="s">
        <v>22637</v>
      </c>
      <c r="E9096" s="147" t="s">
        <v>2246</v>
      </c>
      <c r="G9096" s="147">
        <v>0</v>
      </c>
      <c r="I9096" s="147">
        <v>4</v>
      </c>
      <c r="J9096" s="147">
        <v>1195858</v>
      </c>
    </row>
    <row r="9097" spans="1:10" x14ac:dyDescent="0.2">
      <c r="A9097" s="147">
        <v>5</v>
      </c>
      <c r="B9097" s="149" t="s">
        <v>22636</v>
      </c>
      <c r="C9097" s="147" t="s">
        <v>2242</v>
      </c>
      <c r="D9097" s="147" t="s">
        <v>22635</v>
      </c>
      <c r="E9097" s="147" t="s">
        <v>2246</v>
      </c>
      <c r="G9097" s="147">
        <v>0</v>
      </c>
      <c r="I9097" s="147">
        <v>5</v>
      </c>
      <c r="J9097" s="147">
        <v>2572858</v>
      </c>
    </row>
    <row r="9098" spans="1:10" x14ac:dyDescent="0.2">
      <c r="A9098" s="147">
        <v>6</v>
      </c>
      <c r="B9098" s="149" t="s">
        <v>22634</v>
      </c>
      <c r="C9098" s="147" t="s">
        <v>2242</v>
      </c>
      <c r="D9098" s="147" t="s">
        <v>22633</v>
      </c>
      <c r="E9098" s="147" t="s">
        <v>2240</v>
      </c>
      <c r="G9098" s="147">
        <v>0</v>
      </c>
      <c r="I9098" s="147">
        <v>6</v>
      </c>
      <c r="J9098" s="147">
        <v>2572864</v>
      </c>
    </row>
    <row r="9099" spans="1:10" x14ac:dyDescent="0.2">
      <c r="A9099" s="147">
        <v>6</v>
      </c>
      <c r="B9099" s="149" t="s">
        <v>22631</v>
      </c>
      <c r="C9099" s="147" t="s">
        <v>2242</v>
      </c>
      <c r="D9099" s="147" t="s">
        <v>22632</v>
      </c>
      <c r="E9099" s="147" t="s">
        <v>2240</v>
      </c>
      <c r="G9099" s="147">
        <v>0</v>
      </c>
      <c r="I9099" s="147">
        <v>5</v>
      </c>
      <c r="J9099" s="147">
        <v>2572859</v>
      </c>
    </row>
    <row r="9100" spans="1:10" x14ac:dyDescent="0.2">
      <c r="A9100" s="147">
        <v>6</v>
      </c>
      <c r="B9100" s="149" t="s">
        <v>22631</v>
      </c>
      <c r="C9100" s="147" t="s">
        <v>2446</v>
      </c>
      <c r="D9100" s="147" t="s">
        <v>22630</v>
      </c>
      <c r="E9100" s="147" t="s">
        <v>2246</v>
      </c>
      <c r="G9100" s="147">
        <v>0</v>
      </c>
      <c r="I9100" s="147">
        <v>5</v>
      </c>
      <c r="J9100" s="147">
        <v>1195862</v>
      </c>
    </row>
    <row r="9101" spans="1:10" x14ac:dyDescent="0.2">
      <c r="A9101" s="147">
        <v>6</v>
      </c>
      <c r="B9101" s="149" t="s">
        <v>22629</v>
      </c>
      <c r="C9101" s="147" t="s">
        <v>2242</v>
      </c>
      <c r="D9101" s="147" t="s">
        <v>22628</v>
      </c>
      <c r="E9101" s="147" t="s">
        <v>2240</v>
      </c>
      <c r="G9101" s="147">
        <v>0</v>
      </c>
      <c r="I9101" s="147">
        <v>5</v>
      </c>
      <c r="J9101" s="147">
        <v>2572857</v>
      </c>
    </row>
    <row r="9102" spans="1:10" x14ac:dyDescent="0.2">
      <c r="A9102" s="147">
        <v>4</v>
      </c>
      <c r="B9102" s="149" t="s">
        <v>22627</v>
      </c>
      <c r="C9102" s="147" t="s">
        <v>2242</v>
      </c>
      <c r="D9102" s="147" t="s">
        <v>22626</v>
      </c>
      <c r="E9102" s="147" t="s">
        <v>2246</v>
      </c>
      <c r="G9102" s="147">
        <v>0</v>
      </c>
      <c r="I9102" s="147">
        <v>4</v>
      </c>
      <c r="J9102" s="147">
        <v>2572851</v>
      </c>
    </row>
    <row r="9103" spans="1:10" x14ac:dyDescent="0.2">
      <c r="A9103" s="147">
        <v>5</v>
      </c>
      <c r="B9103" s="149" t="s">
        <v>22625</v>
      </c>
      <c r="C9103" s="147" t="s">
        <v>2242</v>
      </c>
      <c r="D9103" s="147" t="s">
        <v>22624</v>
      </c>
      <c r="E9103" s="147" t="s">
        <v>2246</v>
      </c>
      <c r="G9103" s="147">
        <v>0</v>
      </c>
      <c r="I9103" s="147">
        <v>5</v>
      </c>
      <c r="J9103" s="147">
        <v>2572874</v>
      </c>
    </row>
    <row r="9104" spans="1:10" x14ac:dyDescent="0.2">
      <c r="A9104" s="147">
        <v>6</v>
      </c>
      <c r="B9104" s="149" t="s">
        <v>22623</v>
      </c>
      <c r="C9104" s="147" t="s">
        <v>2242</v>
      </c>
      <c r="D9104" s="147" t="s">
        <v>22622</v>
      </c>
      <c r="E9104" s="147" t="s">
        <v>2240</v>
      </c>
      <c r="G9104" s="147">
        <v>0</v>
      </c>
      <c r="I9104" s="147">
        <v>6</v>
      </c>
      <c r="J9104" s="147">
        <v>2572878</v>
      </c>
    </row>
    <row r="9105" spans="1:10" x14ac:dyDescent="0.2">
      <c r="A9105" s="147">
        <v>6</v>
      </c>
      <c r="B9105" s="149" t="s">
        <v>22621</v>
      </c>
      <c r="C9105" s="147" t="s">
        <v>2242</v>
      </c>
      <c r="D9105" s="147" t="s">
        <v>22620</v>
      </c>
      <c r="E9105" s="147" t="s">
        <v>2240</v>
      </c>
      <c r="G9105" s="147">
        <v>0</v>
      </c>
      <c r="I9105" s="147">
        <v>5</v>
      </c>
      <c r="J9105" s="147">
        <v>2572873</v>
      </c>
    </row>
    <row r="9106" spans="1:10" x14ac:dyDescent="0.2">
      <c r="A9106" s="147">
        <v>6</v>
      </c>
      <c r="B9106" s="149" t="s">
        <v>22619</v>
      </c>
      <c r="C9106" s="147" t="s">
        <v>2242</v>
      </c>
      <c r="D9106" s="147" t="s">
        <v>22618</v>
      </c>
      <c r="E9106" s="147" t="s">
        <v>2240</v>
      </c>
      <c r="G9106" s="147">
        <v>0</v>
      </c>
      <c r="I9106" s="147">
        <v>5</v>
      </c>
      <c r="J9106" s="147">
        <v>2572867</v>
      </c>
    </row>
    <row r="9107" spans="1:10" x14ac:dyDescent="0.2">
      <c r="A9107" s="147">
        <v>4</v>
      </c>
      <c r="B9107" s="149" t="s">
        <v>22615</v>
      </c>
      <c r="C9107" s="147" t="s">
        <v>2242</v>
      </c>
      <c r="D9107" s="147" t="s">
        <v>22617</v>
      </c>
      <c r="E9107" s="147" t="s">
        <v>2240</v>
      </c>
      <c r="G9107" s="147">
        <v>0</v>
      </c>
      <c r="I9107" s="147">
        <v>4</v>
      </c>
      <c r="J9107" s="147">
        <v>2572846</v>
      </c>
    </row>
    <row r="9108" spans="1:10" x14ac:dyDescent="0.2">
      <c r="A9108" s="147">
        <v>4</v>
      </c>
      <c r="B9108" s="149" t="s">
        <v>22615</v>
      </c>
      <c r="C9108" s="147" t="s">
        <v>2261</v>
      </c>
      <c r="D9108" s="147" t="s">
        <v>22616</v>
      </c>
      <c r="E9108" s="147" t="s">
        <v>2246</v>
      </c>
      <c r="G9108" s="147">
        <v>0</v>
      </c>
      <c r="I9108" s="147">
        <v>4</v>
      </c>
      <c r="J9108" s="147">
        <v>1195850</v>
      </c>
    </row>
    <row r="9109" spans="1:10" x14ac:dyDescent="0.2">
      <c r="A9109" s="147">
        <v>4</v>
      </c>
      <c r="B9109" s="149" t="s">
        <v>22615</v>
      </c>
      <c r="C9109" s="147" t="s">
        <v>2261</v>
      </c>
      <c r="D9109" s="147" t="s">
        <v>22614</v>
      </c>
      <c r="E9109" s="147" t="s">
        <v>2246</v>
      </c>
      <c r="G9109" s="147">
        <v>0</v>
      </c>
      <c r="I9109" s="147">
        <v>4</v>
      </c>
      <c r="J9109" s="147">
        <v>1195855</v>
      </c>
    </row>
    <row r="9110" spans="1:10" x14ac:dyDescent="0.2">
      <c r="A9110" s="147">
        <v>4</v>
      </c>
      <c r="B9110" s="149" t="s">
        <v>22611</v>
      </c>
      <c r="C9110" s="147" t="s">
        <v>2242</v>
      </c>
      <c r="D9110" s="147" t="s">
        <v>22613</v>
      </c>
      <c r="E9110" s="147" t="s">
        <v>2246</v>
      </c>
      <c r="G9110" s="147">
        <v>0</v>
      </c>
      <c r="I9110" s="147">
        <v>4</v>
      </c>
      <c r="J9110" s="147">
        <v>2572848</v>
      </c>
    </row>
    <row r="9111" spans="1:10" x14ac:dyDescent="0.2">
      <c r="A9111" s="147">
        <v>4</v>
      </c>
      <c r="B9111" s="149" t="s">
        <v>22611</v>
      </c>
      <c r="C9111" s="147" t="s">
        <v>2261</v>
      </c>
      <c r="D9111" s="147" t="s">
        <v>22612</v>
      </c>
      <c r="E9111" s="147" t="s">
        <v>2246</v>
      </c>
      <c r="G9111" s="147">
        <v>0</v>
      </c>
      <c r="I9111" s="147">
        <v>4</v>
      </c>
      <c r="J9111" s="147">
        <v>1195851</v>
      </c>
    </row>
    <row r="9112" spans="1:10" x14ac:dyDescent="0.2">
      <c r="A9112" s="147">
        <v>4</v>
      </c>
      <c r="B9112" s="149" t="s">
        <v>22611</v>
      </c>
      <c r="C9112" s="147" t="s">
        <v>2261</v>
      </c>
      <c r="D9112" s="147" t="s">
        <v>22610</v>
      </c>
      <c r="E9112" s="147" t="s">
        <v>2246</v>
      </c>
      <c r="G9112" s="147">
        <v>0</v>
      </c>
      <c r="I9112" s="147">
        <v>4</v>
      </c>
      <c r="J9112" s="147">
        <v>1195859</v>
      </c>
    </row>
    <row r="9113" spans="1:10" x14ac:dyDescent="0.2">
      <c r="A9113" s="147">
        <v>5</v>
      </c>
      <c r="B9113" s="149" t="s">
        <v>22609</v>
      </c>
      <c r="C9113" s="147" t="s">
        <v>2242</v>
      </c>
      <c r="D9113" s="147" t="s">
        <v>22608</v>
      </c>
      <c r="E9113" s="147" t="s">
        <v>2246</v>
      </c>
      <c r="G9113" s="147">
        <v>0</v>
      </c>
      <c r="I9113" s="147">
        <v>5</v>
      </c>
      <c r="J9113" s="147">
        <v>2572887</v>
      </c>
    </row>
    <row r="9114" spans="1:10" x14ac:dyDescent="0.2">
      <c r="A9114" s="147">
        <v>6</v>
      </c>
      <c r="B9114" s="149" t="s">
        <v>22607</v>
      </c>
      <c r="C9114" s="147" t="s">
        <v>2242</v>
      </c>
      <c r="D9114" s="147" t="s">
        <v>22606</v>
      </c>
      <c r="E9114" s="147" t="s">
        <v>2240</v>
      </c>
      <c r="G9114" s="147">
        <v>0</v>
      </c>
      <c r="I9114" s="147">
        <v>6</v>
      </c>
      <c r="J9114" s="147">
        <v>2572892</v>
      </c>
    </row>
    <row r="9115" spans="1:10" x14ac:dyDescent="0.2">
      <c r="A9115" s="147">
        <v>6</v>
      </c>
      <c r="B9115" s="149" t="s">
        <v>22605</v>
      </c>
      <c r="C9115" s="147" t="s">
        <v>2242</v>
      </c>
      <c r="D9115" s="147" t="s">
        <v>22604</v>
      </c>
      <c r="E9115" s="147" t="s">
        <v>2240</v>
      </c>
      <c r="G9115" s="147">
        <v>0</v>
      </c>
      <c r="I9115" s="147">
        <v>5</v>
      </c>
      <c r="J9115" s="147">
        <v>2572881</v>
      </c>
    </row>
    <row r="9116" spans="1:10" x14ac:dyDescent="0.2">
      <c r="A9116" s="147">
        <v>6</v>
      </c>
      <c r="B9116" s="149" t="s">
        <v>22603</v>
      </c>
      <c r="C9116" s="147" t="s">
        <v>2242</v>
      </c>
      <c r="D9116" s="147" t="s">
        <v>22602</v>
      </c>
      <c r="E9116" s="147" t="s">
        <v>2240</v>
      </c>
      <c r="G9116" s="147">
        <v>0</v>
      </c>
      <c r="I9116" s="147">
        <v>5</v>
      </c>
      <c r="J9116" s="147">
        <v>2572884</v>
      </c>
    </row>
    <row r="9117" spans="1:10" x14ac:dyDescent="0.2">
      <c r="A9117" s="147">
        <v>6</v>
      </c>
      <c r="B9117" s="149" t="s">
        <v>22601</v>
      </c>
      <c r="C9117" s="147" t="s">
        <v>2242</v>
      </c>
      <c r="D9117" s="147" t="s">
        <v>22600</v>
      </c>
      <c r="E9117" s="147" t="s">
        <v>2240</v>
      </c>
      <c r="G9117" s="147">
        <v>0</v>
      </c>
      <c r="I9117" s="147">
        <v>5</v>
      </c>
      <c r="J9117" s="147">
        <v>2572880</v>
      </c>
    </row>
    <row r="9118" spans="1:10" x14ac:dyDescent="0.2">
      <c r="A9118" s="147">
        <v>3</v>
      </c>
      <c r="B9118" s="149" t="s">
        <v>22596</v>
      </c>
      <c r="C9118" s="147" t="s">
        <v>2242</v>
      </c>
      <c r="D9118" s="147" t="s">
        <v>22599</v>
      </c>
      <c r="E9118" s="147" t="s">
        <v>2246</v>
      </c>
      <c r="G9118" s="147">
        <v>0</v>
      </c>
      <c r="I9118" s="147">
        <v>3</v>
      </c>
      <c r="J9118" s="147">
        <v>2572719</v>
      </c>
    </row>
    <row r="9119" spans="1:10" x14ac:dyDescent="0.2">
      <c r="A9119" s="147">
        <v>3</v>
      </c>
      <c r="B9119" s="149" t="s">
        <v>22596</v>
      </c>
      <c r="C9119" s="147" t="s">
        <v>2261</v>
      </c>
      <c r="D9119" s="147" t="s">
        <v>22598</v>
      </c>
      <c r="E9119" s="147" t="s">
        <v>2246</v>
      </c>
      <c r="G9119" s="147">
        <v>0</v>
      </c>
      <c r="I9119" s="147">
        <v>3</v>
      </c>
      <c r="J9119" s="147">
        <v>1195749</v>
      </c>
    </row>
    <row r="9120" spans="1:10" x14ac:dyDescent="0.2">
      <c r="A9120" s="147">
        <v>3</v>
      </c>
      <c r="B9120" s="149" t="s">
        <v>22596</v>
      </c>
      <c r="C9120" s="147" t="s">
        <v>2261</v>
      </c>
      <c r="D9120" s="147" t="s">
        <v>22597</v>
      </c>
      <c r="E9120" s="147" t="s">
        <v>2246</v>
      </c>
      <c r="G9120" s="147">
        <v>0</v>
      </c>
      <c r="I9120" s="147">
        <v>3</v>
      </c>
      <c r="J9120" s="147">
        <v>1195724</v>
      </c>
    </row>
    <row r="9121" spans="1:10" x14ac:dyDescent="0.2">
      <c r="A9121" s="147">
        <v>3</v>
      </c>
      <c r="B9121" s="149" t="s">
        <v>22596</v>
      </c>
      <c r="C9121" s="147" t="s">
        <v>2277</v>
      </c>
      <c r="D9121" s="147" t="s">
        <v>22358</v>
      </c>
      <c r="E9121" s="147" t="s">
        <v>2246</v>
      </c>
      <c r="G9121" s="147">
        <v>0</v>
      </c>
      <c r="I9121" s="147">
        <v>3</v>
      </c>
      <c r="J9121" s="147">
        <v>1195727</v>
      </c>
    </row>
    <row r="9122" spans="1:10" x14ac:dyDescent="0.2">
      <c r="A9122" s="147">
        <v>3</v>
      </c>
      <c r="B9122" s="149" t="s">
        <v>22596</v>
      </c>
      <c r="C9122" s="147" t="s">
        <v>2277</v>
      </c>
      <c r="D9122" s="147" t="s">
        <v>22595</v>
      </c>
      <c r="E9122" s="147" t="s">
        <v>2246</v>
      </c>
      <c r="G9122" s="147">
        <v>0</v>
      </c>
      <c r="I9122" s="147">
        <v>3</v>
      </c>
      <c r="J9122" s="147">
        <v>1195738</v>
      </c>
    </row>
    <row r="9123" spans="1:10" x14ac:dyDescent="0.2">
      <c r="A9123" s="147">
        <v>4</v>
      </c>
      <c r="B9123" s="149" t="s">
        <v>22594</v>
      </c>
      <c r="C9123" s="147" t="s">
        <v>2242</v>
      </c>
      <c r="D9123" s="147" t="s">
        <v>22593</v>
      </c>
      <c r="E9123" s="147" t="s">
        <v>2240</v>
      </c>
      <c r="G9123" s="147">
        <v>0</v>
      </c>
      <c r="I9123" s="147">
        <v>4</v>
      </c>
      <c r="J9123" s="147">
        <v>2572905</v>
      </c>
    </row>
    <row r="9124" spans="1:10" x14ac:dyDescent="0.2">
      <c r="A9124" s="147">
        <v>4</v>
      </c>
      <c r="B9124" s="149" t="s">
        <v>22592</v>
      </c>
      <c r="C9124" s="147" t="s">
        <v>2242</v>
      </c>
      <c r="D9124" s="147" t="s">
        <v>22591</v>
      </c>
      <c r="E9124" s="147" t="s">
        <v>2240</v>
      </c>
      <c r="G9124" s="147">
        <v>0</v>
      </c>
      <c r="I9124" s="147">
        <v>4</v>
      </c>
      <c r="J9124" s="147">
        <v>2572907</v>
      </c>
    </row>
    <row r="9125" spans="1:10" x14ac:dyDescent="0.2">
      <c r="A9125" s="147">
        <v>4</v>
      </c>
      <c r="B9125" s="149" t="s">
        <v>22586</v>
      </c>
      <c r="C9125" s="147" t="s">
        <v>2242</v>
      </c>
      <c r="D9125" s="147" t="s">
        <v>22590</v>
      </c>
      <c r="E9125" s="147" t="s">
        <v>2240</v>
      </c>
      <c r="G9125" s="147">
        <v>0</v>
      </c>
      <c r="I9125" s="147">
        <v>4</v>
      </c>
      <c r="J9125" s="147">
        <v>2572898</v>
      </c>
    </row>
    <row r="9126" spans="1:10" x14ac:dyDescent="0.2">
      <c r="A9126" s="147">
        <v>4</v>
      </c>
      <c r="B9126" s="149" t="s">
        <v>22586</v>
      </c>
      <c r="C9126" s="147" t="s">
        <v>2277</v>
      </c>
      <c r="D9126" s="147" t="s">
        <v>22589</v>
      </c>
      <c r="E9126" s="147" t="s">
        <v>2246</v>
      </c>
      <c r="G9126" s="147">
        <v>0</v>
      </c>
      <c r="I9126" s="147">
        <v>4</v>
      </c>
      <c r="J9126" s="147">
        <v>1195893</v>
      </c>
    </row>
    <row r="9127" spans="1:10" x14ac:dyDescent="0.2">
      <c r="A9127" s="147">
        <v>4</v>
      </c>
      <c r="B9127" s="149" t="s">
        <v>22586</v>
      </c>
      <c r="C9127" s="147" t="s">
        <v>2277</v>
      </c>
      <c r="D9127" s="147" t="s">
        <v>22541</v>
      </c>
      <c r="E9127" s="147" t="s">
        <v>2246</v>
      </c>
      <c r="G9127" s="147">
        <v>0</v>
      </c>
      <c r="I9127" s="147">
        <v>4</v>
      </c>
      <c r="J9127" s="147">
        <v>1195886</v>
      </c>
    </row>
    <row r="9128" spans="1:10" x14ac:dyDescent="0.2">
      <c r="A9128" s="147">
        <v>4</v>
      </c>
      <c r="B9128" s="149" t="s">
        <v>22586</v>
      </c>
      <c r="C9128" s="147" t="s">
        <v>2277</v>
      </c>
      <c r="D9128" s="147" t="s">
        <v>22588</v>
      </c>
      <c r="E9128" s="147" t="s">
        <v>2246</v>
      </c>
      <c r="G9128" s="147">
        <v>0</v>
      </c>
      <c r="I9128" s="147">
        <v>4</v>
      </c>
      <c r="J9128" s="147">
        <v>1195878</v>
      </c>
    </row>
    <row r="9129" spans="1:10" x14ac:dyDescent="0.2">
      <c r="A9129" s="147">
        <v>4</v>
      </c>
      <c r="B9129" s="149" t="s">
        <v>22586</v>
      </c>
      <c r="C9129" s="147" t="s">
        <v>2277</v>
      </c>
      <c r="D9129" s="147" t="s">
        <v>22587</v>
      </c>
      <c r="E9129" s="147" t="s">
        <v>2246</v>
      </c>
      <c r="G9129" s="147">
        <v>0</v>
      </c>
      <c r="I9129" s="147">
        <v>4</v>
      </c>
      <c r="J9129" s="147">
        <v>1195923</v>
      </c>
    </row>
    <row r="9130" spans="1:10" x14ac:dyDescent="0.2">
      <c r="A9130" s="147">
        <v>4</v>
      </c>
      <c r="B9130" s="149" t="s">
        <v>22586</v>
      </c>
      <c r="C9130" s="147" t="s">
        <v>2277</v>
      </c>
      <c r="D9130" s="147" t="s">
        <v>22585</v>
      </c>
      <c r="E9130" s="147" t="s">
        <v>2246</v>
      </c>
      <c r="G9130" s="147">
        <v>0</v>
      </c>
      <c r="I9130" s="147">
        <v>4</v>
      </c>
      <c r="J9130" s="147">
        <v>1195900</v>
      </c>
    </row>
    <row r="9131" spans="1:10" x14ac:dyDescent="0.2">
      <c r="A9131" s="147">
        <v>4</v>
      </c>
      <c r="B9131" s="149" t="s">
        <v>22582</v>
      </c>
      <c r="C9131" s="147" t="s">
        <v>2242</v>
      </c>
      <c r="D9131" s="147" t="s">
        <v>22584</v>
      </c>
      <c r="E9131" s="147" t="s">
        <v>2240</v>
      </c>
      <c r="G9131" s="147">
        <v>0</v>
      </c>
      <c r="I9131" s="147">
        <v>4</v>
      </c>
      <c r="J9131" s="147">
        <v>2572900</v>
      </c>
    </row>
    <row r="9132" spans="1:10" x14ac:dyDescent="0.2">
      <c r="A9132" s="147">
        <v>4</v>
      </c>
      <c r="B9132" s="149" t="s">
        <v>22582</v>
      </c>
      <c r="C9132" s="147" t="s">
        <v>2261</v>
      </c>
      <c r="D9132" s="147" t="s">
        <v>22583</v>
      </c>
      <c r="E9132" s="147" t="s">
        <v>2246</v>
      </c>
      <c r="G9132" s="147">
        <v>0</v>
      </c>
      <c r="I9132" s="147">
        <v>4</v>
      </c>
      <c r="J9132" s="147">
        <v>1195892</v>
      </c>
    </row>
    <row r="9133" spans="1:10" x14ac:dyDescent="0.2">
      <c r="A9133" s="147">
        <v>4</v>
      </c>
      <c r="B9133" s="149" t="s">
        <v>22582</v>
      </c>
      <c r="C9133" s="147" t="s">
        <v>2294</v>
      </c>
      <c r="D9133" s="147" t="s">
        <v>22581</v>
      </c>
      <c r="E9133" s="147" t="s">
        <v>2246</v>
      </c>
      <c r="G9133" s="147">
        <v>0</v>
      </c>
      <c r="I9133" s="147">
        <v>4</v>
      </c>
      <c r="J9133" s="147">
        <v>1195891</v>
      </c>
    </row>
    <row r="9134" spans="1:10" x14ac:dyDescent="0.2">
      <c r="A9134" s="147">
        <v>4</v>
      </c>
      <c r="B9134" s="149" t="s">
        <v>22577</v>
      </c>
      <c r="C9134" s="147" t="s">
        <v>2242</v>
      </c>
      <c r="D9134" s="147" t="s">
        <v>22580</v>
      </c>
      <c r="E9134" s="147" t="s">
        <v>2240</v>
      </c>
      <c r="G9134" s="147">
        <v>0</v>
      </c>
      <c r="I9134" s="147">
        <v>4</v>
      </c>
      <c r="J9134" s="147">
        <v>2572912</v>
      </c>
    </row>
    <row r="9135" spans="1:10" x14ac:dyDescent="0.2">
      <c r="A9135" s="147">
        <v>4</v>
      </c>
      <c r="B9135" s="149" t="s">
        <v>22577</v>
      </c>
      <c r="C9135" s="147" t="s">
        <v>2261</v>
      </c>
      <c r="D9135" s="147" t="s">
        <v>22579</v>
      </c>
      <c r="E9135" s="147" t="s">
        <v>2246</v>
      </c>
      <c r="G9135" s="147">
        <v>0</v>
      </c>
      <c r="I9135" s="147">
        <v>4</v>
      </c>
      <c r="J9135" s="147">
        <v>1195865</v>
      </c>
    </row>
    <row r="9136" spans="1:10" x14ac:dyDescent="0.2">
      <c r="A9136" s="147">
        <v>4</v>
      </c>
      <c r="B9136" s="149" t="s">
        <v>22577</v>
      </c>
      <c r="C9136" s="147" t="s">
        <v>2261</v>
      </c>
      <c r="D9136" s="147" t="s">
        <v>22578</v>
      </c>
      <c r="E9136" s="147" t="s">
        <v>2246</v>
      </c>
      <c r="G9136" s="147">
        <v>0</v>
      </c>
      <c r="I9136" s="147">
        <v>4</v>
      </c>
      <c r="J9136" s="147">
        <v>1195872</v>
      </c>
    </row>
    <row r="9137" spans="1:10" x14ac:dyDescent="0.2">
      <c r="A9137" s="147">
        <v>4</v>
      </c>
      <c r="B9137" s="149" t="s">
        <v>22577</v>
      </c>
      <c r="C9137" s="147" t="s">
        <v>2261</v>
      </c>
      <c r="D9137" s="147" t="s">
        <v>22576</v>
      </c>
      <c r="E9137" s="147" t="s">
        <v>2246</v>
      </c>
      <c r="G9137" s="147">
        <v>0</v>
      </c>
      <c r="I9137" s="147">
        <v>4</v>
      </c>
      <c r="J9137" s="147">
        <v>1195880</v>
      </c>
    </row>
    <row r="9138" spans="1:10" x14ac:dyDescent="0.2">
      <c r="A9138" s="147">
        <v>4</v>
      </c>
      <c r="B9138" s="149" t="s">
        <v>22571</v>
      </c>
      <c r="C9138" s="147" t="s">
        <v>2242</v>
      </c>
      <c r="D9138" s="147" t="s">
        <v>22575</v>
      </c>
      <c r="E9138" s="147" t="s">
        <v>2246</v>
      </c>
      <c r="G9138" s="147">
        <v>0</v>
      </c>
      <c r="I9138" s="147">
        <v>4</v>
      </c>
      <c r="J9138" s="147">
        <v>2572904</v>
      </c>
    </row>
    <row r="9139" spans="1:10" x14ac:dyDescent="0.2">
      <c r="A9139" s="147">
        <v>4</v>
      </c>
      <c r="B9139" s="149" t="s">
        <v>22571</v>
      </c>
      <c r="C9139" s="147" t="s">
        <v>2261</v>
      </c>
      <c r="D9139" s="147" t="s">
        <v>22574</v>
      </c>
      <c r="E9139" s="147" t="s">
        <v>2246</v>
      </c>
      <c r="G9139" s="147">
        <v>0</v>
      </c>
      <c r="I9139" s="147">
        <v>4</v>
      </c>
      <c r="J9139" s="147">
        <v>1195890</v>
      </c>
    </row>
    <row r="9140" spans="1:10" x14ac:dyDescent="0.2">
      <c r="A9140" s="147">
        <v>4</v>
      </c>
      <c r="B9140" s="149" t="s">
        <v>22571</v>
      </c>
      <c r="C9140" s="147" t="s">
        <v>2261</v>
      </c>
      <c r="D9140" s="147" t="s">
        <v>22573</v>
      </c>
      <c r="E9140" s="147" t="s">
        <v>2246</v>
      </c>
      <c r="G9140" s="147">
        <v>0</v>
      </c>
      <c r="I9140" s="147">
        <v>4</v>
      </c>
      <c r="J9140" s="147">
        <v>1195868</v>
      </c>
    </row>
    <row r="9141" spans="1:10" x14ac:dyDescent="0.2">
      <c r="A9141" s="147">
        <v>4</v>
      </c>
      <c r="B9141" s="149" t="s">
        <v>22571</v>
      </c>
      <c r="C9141" s="147" t="s">
        <v>2261</v>
      </c>
      <c r="D9141" s="147" t="s">
        <v>22572</v>
      </c>
      <c r="E9141" s="147" t="s">
        <v>2246</v>
      </c>
      <c r="G9141" s="147">
        <v>0</v>
      </c>
      <c r="I9141" s="147">
        <v>4</v>
      </c>
      <c r="J9141" s="147">
        <v>1195922</v>
      </c>
    </row>
    <row r="9142" spans="1:10" x14ac:dyDescent="0.2">
      <c r="A9142" s="147">
        <v>4</v>
      </c>
      <c r="B9142" s="149" t="s">
        <v>22571</v>
      </c>
      <c r="C9142" s="147" t="s">
        <v>2277</v>
      </c>
      <c r="D9142" s="147" t="s">
        <v>22324</v>
      </c>
      <c r="E9142" s="147" t="s">
        <v>2246</v>
      </c>
      <c r="G9142" s="147">
        <v>0</v>
      </c>
      <c r="I9142" s="147">
        <v>4</v>
      </c>
      <c r="J9142" s="147">
        <v>1195906</v>
      </c>
    </row>
    <row r="9143" spans="1:10" x14ac:dyDescent="0.2">
      <c r="A9143" s="147">
        <v>5</v>
      </c>
      <c r="B9143" s="149" t="s">
        <v>22570</v>
      </c>
      <c r="C9143" s="147" t="s">
        <v>2242</v>
      </c>
      <c r="D9143" s="147" t="s">
        <v>22569</v>
      </c>
      <c r="E9143" s="147" t="s">
        <v>2246</v>
      </c>
      <c r="G9143" s="147">
        <v>0</v>
      </c>
      <c r="I9143" s="147">
        <v>5</v>
      </c>
      <c r="J9143" s="147">
        <v>2572919</v>
      </c>
    </row>
    <row r="9144" spans="1:10" x14ac:dyDescent="0.2">
      <c r="A9144" s="147">
        <v>6</v>
      </c>
      <c r="B9144" s="149" t="s">
        <v>22568</v>
      </c>
      <c r="C9144" s="147" t="s">
        <v>2242</v>
      </c>
      <c r="D9144" s="147" t="s">
        <v>22567</v>
      </c>
      <c r="E9144" s="147" t="s">
        <v>2240</v>
      </c>
      <c r="G9144" s="147">
        <v>0</v>
      </c>
      <c r="I9144" s="147">
        <v>6</v>
      </c>
      <c r="J9144" s="147">
        <v>2572928</v>
      </c>
    </row>
    <row r="9145" spans="1:10" x14ac:dyDescent="0.2">
      <c r="A9145" s="147">
        <v>6</v>
      </c>
      <c r="B9145" s="149" t="s">
        <v>22566</v>
      </c>
      <c r="C9145" s="147" t="s">
        <v>2242</v>
      </c>
      <c r="D9145" s="147" t="s">
        <v>22565</v>
      </c>
      <c r="E9145" s="147" t="s">
        <v>2240</v>
      </c>
      <c r="G9145" s="147">
        <v>0</v>
      </c>
      <c r="I9145" s="147">
        <v>5</v>
      </c>
      <c r="J9145" s="147">
        <v>2572916</v>
      </c>
    </row>
    <row r="9146" spans="1:10" x14ac:dyDescent="0.2">
      <c r="A9146" s="147">
        <v>6</v>
      </c>
      <c r="B9146" s="149" t="s">
        <v>22564</v>
      </c>
      <c r="C9146" s="147" t="s">
        <v>2242</v>
      </c>
      <c r="D9146" s="147" t="s">
        <v>22563</v>
      </c>
      <c r="E9146" s="147" t="s">
        <v>2240</v>
      </c>
      <c r="G9146" s="147">
        <v>0</v>
      </c>
      <c r="I9146" s="147">
        <v>5</v>
      </c>
      <c r="J9146" s="147">
        <v>2572915</v>
      </c>
    </row>
    <row r="9147" spans="1:10" x14ac:dyDescent="0.2">
      <c r="A9147" s="147">
        <v>6</v>
      </c>
      <c r="B9147" s="149" t="s">
        <v>22562</v>
      </c>
      <c r="C9147" s="147" t="s">
        <v>2242</v>
      </c>
      <c r="D9147" s="147" t="s">
        <v>22561</v>
      </c>
      <c r="E9147" s="147" t="s">
        <v>2240</v>
      </c>
      <c r="G9147" s="147">
        <v>0</v>
      </c>
      <c r="I9147" s="147">
        <v>5</v>
      </c>
      <c r="J9147" s="147">
        <v>2572918</v>
      </c>
    </row>
    <row r="9148" spans="1:10" x14ac:dyDescent="0.2">
      <c r="A9148" s="147">
        <v>4</v>
      </c>
      <c r="B9148" s="149" t="s">
        <v>22554</v>
      </c>
      <c r="C9148" s="147" t="s">
        <v>2242</v>
      </c>
      <c r="D9148" s="147" t="s">
        <v>22560</v>
      </c>
      <c r="E9148" s="147" t="s">
        <v>2240</v>
      </c>
      <c r="G9148" s="147">
        <v>0</v>
      </c>
      <c r="I9148" s="147">
        <v>4</v>
      </c>
      <c r="J9148" s="147">
        <v>2572908</v>
      </c>
    </row>
    <row r="9149" spans="1:10" x14ac:dyDescent="0.2">
      <c r="A9149" s="147">
        <v>4</v>
      </c>
      <c r="B9149" s="149" t="s">
        <v>22554</v>
      </c>
      <c r="C9149" s="147" t="s">
        <v>2261</v>
      </c>
      <c r="D9149" s="147" t="s">
        <v>22559</v>
      </c>
      <c r="E9149" s="147" t="s">
        <v>2246</v>
      </c>
      <c r="G9149" s="147">
        <v>0</v>
      </c>
      <c r="I9149" s="147">
        <v>4</v>
      </c>
      <c r="J9149" s="147">
        <v>1195909</v>
      </c>
    </row>
    <row r="9150" spans="1:10" x14ac:dyDescent="0.2">
      <c r="A9150" s="147">
        <v>4</v>
      </c>
      <c r="B9150" s="149" t="s">
        <v>22554</v>
      </c>
      <c r="C9150" s="147" t="s">
        <v>2277</v>
      </c>
      <c r="D9150" s="147" t="s">
        <v>22558</v>
      </c>
      <c r="E9150" s="147" t="s">
        <v>2246</v>
      </c>
      <c r="G9150" s="147">
        <v>0</v>
      </c>
      <c r="I9150" s="147">
        <v>4</v>
      </c>
      <c r="J9150" s="147">
        <v>1195874</v>
      </c>
    </row>
    <row r="9151" spans="1:10" x14ac:dyDescent="0.2">
      <c r="A9151" s="147">
        <v>4</v>
      </c>
      <c r="B9151" s="149" t="s">
        <v>22554</v>
      </c>
      <c r="C9151" s="147" t="s">
        <v>2277</v>
      </c>
      <c r="D9151" s="147" t="s">
        <v>22557</v>
      </c>
      <c r="E9151" s="147" t="s">
        <v>2246</v>
      </c>
      <c r="G9151" s="147">
        <v>0</v>
      </c>
      <c r="I9151" s="147">
        <v>4</v>
      </c>
      <c r="J9151" s="147">
        <v>1195876</v>
      </c>
    </row>
    <row r="9152" spans="1:10" x14ac:dyDescent="0.2">
      <c r="A9152" s="147">
        <v>4</v>
      </c>
      <c r="B9152" s="149" t="s">
        <v>22554</v>
      </c>
      <c r="C9152" s="147" t="s">
        <v>2277</v>
      </c>
      <c r="D9152" s="147" t="s">
        <v>22556</v>
      </c>
      <c r="E9152" s="147" t="s">
        <v>2246</v>
      </c>
      <c r="G9152" s="147">
        <v>0</v>
      </c>
      <c r="I9152" s="147">
        <v>4</v>
      </c>
      <c r="J9152" s="147">
        <v>1195899</v>
      </c>
    </row>
    <row r="9153" spans="1:10" x14ac:dyDescent="0.2">
      <c r="A9153" s="147">
        <v>4</v>
      </c>
      <c r="B9153" s="149" t="s">
        <v>22554</v>
      </c>
      <c r="C9153" s="147" t="s">
        <v>2277</v>
      </c>
      <c r="D9153" s="147" t="s">
        <v>22555</v>
      </c>
      <c r="E9153" s="147" t="s">
        <v>2246</v>
      </c>
      <c r="G9153" s="147">
        <v>0</v>
      </c>
      <c r="I9153" s="147">
        <v>4</v>
      </c>
      <c r="J9153" s="147">
        <v>1195920</v>
      </c>
    </row>
    <row r="9154" spans="1:10" x14ac:dyDescent="0.2">
      <c r="A9154" s="147">
        <v>4</v>
      </c>
      <c r="B9154" s="149" t="s">
        <v>22554</v>
      </c>
      <c r="C9154" s="147" t="s">
        <v>2277</v>
      </c>
      <c r="D9154" s="147" t="s">
        <v>22358</v>
      </c>
      <c r="E9154" s="147" t="s">
        <v>2246</v>
      </c>
      <c r="G9154" s="147">
        <v>0</v>
      </c>
      <c r="I9154" s="147">
        <v>4</v>
      </c>
      <c r="J9154" s="147">
        <v>1195870</v>
      </c>
    </row>
    <row r="9155" spans="1:10" x14ac:dyDescent="0.2">
      <c r="A9155" s="147">
        <v>4</v>
      </c>
      <c r="B9155" s="149" t="s">
        <v>22554</v>
      </c>
      <c r="C9155" s="147" t="s">
        <v>2277</v>
      </c>
      <c r="D9155" s="147" t="s">
        <v>22553</v>
      </c>
      <c r="E9155" s="147" t="s">
        <v>2246</v>
      </c>
      <c r="G9155" s="147">
        <v>0</v>
      </c>
      <c r="I9155" s="147">
        <v>4</v>
      </c>
      <c r="J9155" s="147">
        <v>1195925</v>
      </c>
    </row>
    <row r="9156" spans="1:10" x14ac:dyDescent="0.2">
      <c r="A9156" s="147">
        <v>3</v>
      </c>
      <c r="B9156" s="149" t="s">
        <v>22550</v>
      </c>
      <c r="C9156" s="147" t="s">
        <v>2242</v>
      </c>
      <c r="D9156" s="147" t="s">
        <v>22552</v>
      </c>
      <c r="E9156" s="147" t="s">
        <v>2246</v>
      </c>
      <c r="G9156" s="147">
        <v>0</v>
      </c>
      <c r="I9156" s="147">
        <v>3</v>
      </c>
      <c r="J9156" s="147">
        <v>2572714</v>
      </c>
    </row>
    <row r="9157" spans="1:10" x14ac:dyDescent="0.2">
      <c r="A9157" s="147">
        <v>3</v>
      </c>
      <c r="B9157" s="149" t="s">
        <v>22550</v>
      </c>
      <c r="C9157" s="147" t="s">
        <v>2294</v>
      </c>
      <c r="D9157" s="147" t="s">
        <v>22551</v>
      </c>
      <c r="E9157" s="147" t="s">
        <v>2246</v>
      </c>
      <c r="G9157" s="147">
        <v>0</v>
      </c>
      <c r="I9157" s="147">
        <v>3</v>
      </c>
      <c r="J9157" s="147">
        <v>1195756</v>
      </c>
    </row>
    <row r="9158" spans="1:10" x14ac:dyDescent="0.2">
      <c r="A9158" s="147">
        <v>3</v>
      </c>
      <c r="B9158" s="149" t="s">
        <v>22550</v>
      </c>
      <c r="C9158" s="147" t="s">
        <v>2294</v>
      </c>
      <c r="D9158" s="147" t="s">
        <v>22549</v>
      </c>
      <c r="E9158" s="147" t="s">
        <v>2246</v>
      </c>
      <c r="G9158" s="147">
        <v>0</v>
      </c>
      <c r="I9158" s="147">
        <v>3</v>
      </c>
      <c r="J9158" s="147">
        <v>1195752</v>
      </c>
    </row>
    <row r="9159" spans="1:10" x14ac:dyDescent="0.2">
      <c r="A9159" s="147">
        <v>4</v>
      </c>
      <c r="B9159" s="149" t="s">
        <v>22547</v>
      </c>
      <c r="C9159" s="147" t="s">
        <v>2242</v>
      </c>
      <c r="D9159" s="147" t="s">
        <v>22548</v>
      </c>
      <c r="E9159" s="147" t="s">
        <v>2240</v>
      </c>
      <c r="G9159" s="147">
        <v>0</v>
      </c>
      <c r="I9159" s="147">
        <v>4</v>
      </c>
      <c r="J9159" s="147">
        <v>2572932</v>
      </c>
    </row>
    <row r="9160" spans="1:10" x14ac:dyDescent="0.2">
      <c r="A9160" s="147">
        <v>4</v>
      </c>
      <c r="B9160" s="149" t="s">
        <v>22547</v>
      </c>
      <c r="C9160" s="147" t="s">
        <v>2261</v>
      </c>
      <c r="D9160" s="147" t="s">
        <v>22546</v>
      </c>
      <c r="E9160" s="147" t="s">
        <v>2246</v>
      </c>
      <c r="G9160" s="147">
        <v>0</v>
      </c>
      <c r="I9160" s="147">
        <v>4</v>
      </c>
      <c r="J9160" s="147">
        <v>1195930</v>
      </c>
    </row>
    <row r="9161" spans="1:10" x14ac:dyDescent="0.2">
      <c r="A9161" s="147">
        <v>4</v>
      </c>
      <c r="B9161" s="149" t="s">
        <v>22542</v>
      </c>
      <c r="C9161" s="147" t="s">
        <v>2242</v>
      </c>
      <c r="D9161" s="147" t="s">
        <v>22545</v>
      </c>
      <c r="E9161" s="147" t="s">
        <v>2240</v>
      </c>
      <c r="G9161" s="147">
        <v>0</v>
      </c>
      <c r="I9161" s="147">
        <v>4</v>
      </c>
      <c r="J9161" s="147">
        <v>2572931</v>
      </c>
    </row>
    <row r="9162" spans="1:10" x14ac:dyDescent="0.2">
      <c r="A9162" s="147">
        <v>4</v>
      </c>
      <c r="B9162" s="149" t="s">
        <v>22542</v>
      </c>
      <c r="C9162" s="147" t="s">
        <v>2277</v>
      </c>
      <c r="D9162" s="147" t="s">
        <v>22544</v>
      </c>
      <c r="E9162" s="147" t="s">
        <v>2246</v>
      </c>
      <c r="G9162" s="147">
        <v>0</v>
      </c>
      <c r="I9162" s="147">
        <v>4</v>
      </c>
      <c r="J9162" s="147">
        <v>1195931</v>
      </c>
    </row>
    <row r="9163" spans="1:10" x14ac:dyDescent="0.2">
      <c r="A9163" s="147">
        <v>4</v>
      </c>
      <c r="B9163" s="149" t="s">
        <v>22542</v>
      </c>
      <c r="C9163" s="147" t="s">
        <v>2277</v>
      </c>
      <c r="D9163" s="147" t="s">
        <v>22543</v>
      </c>
      <c r="E9163" s="147" t="s">
        <v>2246</v>
      </c>
      <c r="G9163" s="147">
        <v>0</v>
      </c>
      <c r="I9163" s="147">
        <v>4</v>
      </c>
      <c r="J9163" s="147">
        <v>1195936</v>
      </c>
    </row>
    <row r="9164" spans="1:10" x14ac:dyDescent="0.2">
      <c r="A9164" s="147">
        <v>4</v>
      </c>
      <c r="B9164" s="149" t="s">
        <v>22542</v>
      </c>
      <c r="C9164" s="147" t="s">
        <v>2277</v>
      </c>
      <c r="D9164" s="147" t="s">
        <v>22541</v>
      </c>
      <c r="E9164" s="147" t="s">
        <v>2246</v>
      </c>
      <c r="G9164" s="147">
        <v>0</v>
      </c>
      <c r="I9164" s="147">
        <v>4</v>
      </c>
      <c r="J9164" s="147">
        <v>1195937</v>
      </c>
    </row>
    <row r="9165" spans="1:10" x14ac:dyDescent="0.2">
      <c r="A9165" s="147">
        <v>3</v>
      </c>
      <c r="B9165" s="149" t="s">
        <v>22540</v>
      </c>
      <c r="C9165" s="147" t="s">
        <v>2242</v>
      </c>
      <c r="D9165" s="147" t="s">
        <v>22532</v>
      </c>
      <c r="E9165" s="147" t="s">
        <v>2246</v>
      </c>
      <c r="G9165" s="147">
        <v>0</v>
      </c>
      <c r="I9165" s="147">
        <v>3</v>
      </c>
      <c r="J9165" s="147">
        <v>2572710</v>
      </c>
    </row>
    <row r="9166" spans="1:10" x14ac:dyDescent="0.2">
      <c r="A9166" s="147">
        <v>4</v>
      </c>
      <c r="B9166" s="149" t="s">
        <v>22539</v>
      </c>
      <c r="C9166" s="147" t="s">
        <v>2242</v>
      </c>
      <c r="D9166" s="147" t="s">
        <v>22538</v>
      </c>
      <c r="E9166" s="147" t="s">
        <v>2240</v>
      </c>
      <c r="G9166" s="147">
        <v>0</v>
      </c>
      <c r="I9166" s="147">
        <v>4</v>
      </c>
      <c r="J9166" s="147">
        <v>2572942</v>
      </c>
    </row>
    <row r="9167" spans="1:10" x14ac:dyDescent="0.2">
      <c r="A9167" s="147">
        <v>4</v>
      </c>
      <c r="B9167" s="149" t="s">
        <v>22537</v>
      </c>
      <c r="C9167" s="147" t="s">
        <v>2242</v>
      </c>
      <c r="D9167" s="147" t="s">
        <v>22536</v>
      </c>
      <c r="E9167" s="147" t="s">
        <v>2240</v>
      </c>
      <c r="G9167" s="147">
        <v>0</v>
      </c>
      <c r="I9167" s="147">
        <v>4</v>
      </c>
      <c r="J9167" s="147">
        <v>2572936</v>
      </c>
    </row>
    <row r="9168" spans="1:10" x14ac:dyDescent="0.2">
      <c r="A9168" s="147">
        <v>4</v>
      </c>
      <c r="B9168" s="149" t="s">
        <v>22534</v>
      </c>
      <c r="C9168" s="147" t="s">
        <v>2242</v>
      </c>
      <c r="D9168" s="147" t="s">
        <v>22535</v>
      </c>
      <c r="E9168" s="147" t="s">
        <v>2240</v>
      </c>
      <c r="G9168" s="147">
        <v>0</v>
      </c>
      <c r="I9168" s="147">
        <v>4</v>
      </c>
      <c r="J9168" s="147">
        <v>2572938</v>
      </c>
    </row>
    <row r="9169" spans="1:10" x14ac:dyDescent="0.2">
      <c r="A9169" s="147">
        <v>4</v>
      </c>
      <c r="B9169" s="149" t="s">
        <v>22534</v>
      </c>
      <c r="C9169" s="147" t="s">
        <v>2277</v>
      </c>
      <c r="D9169" s="147" t="s">
        <v>22533</v>
      </c>
      <c r="E9169" s="147" t="s">
        <v>2246</v>
      </c>
      <c r="G9169" s="147">
        <v>0</v>
      </c>
      <c r="I9169" s="147">
        <v>4</v>
      </c>
      <c r="J9169" s="147">
        <v>1195945</v>
      </c>
    </row>
    <row r="9170" spans="1:10" x14ac:dyDescent="0.2">
      <c r="A9170" s="147">
        <v>4</v>
      </c>
      <c r="B9170" s="149" t="s">
        <v>22522</v>
      </c>
      <c r="C9170" s="147" t="s">
        <v>2242</v>
      </c>
      <c r="D9170" s="147" t="s">
        <v>22532</v>
      </c>
      <c r="E9170" s="147" t="s">
        <v>2246</v>
      </c>
      <c r="G9170" s="147">
        <v>0</v>
      </c>
      <c r="I9170" s="147">
        <v>4</v>
      </c>
      <c r="J9170" s="147">
        <v>2572937</v>
      </c>
    </row>
    <row r="9171" spans="1:10" x14ac:dyDescent="0.2">
      <c r="A9171" s="147">
        <v>4</v>
      </c>
      <c r="B9171" s="149" t="s">
        <v>22522</v>
      </c>
      <c r="C9171" s="147" t="s">
        <v>2277</v>
      </c>
      <c r="D9171" s="147" t="s">
        <v>22531</v>
      </c>
      <c r="E9171" s="147" t="s">
        <v>2246</v>
      </c>
      <c r="G9171" s="147">
        <v>0</v>
      </c>
      <c r="I9171" s="147">
        <v>4</v>
      </c>
      <c r="J9171" s="147">
        <v>1195974</v>
      </c>
    </row>
    <row r="9172" spans="1:10" x14ac:dyDescent="0.2">
      <c r="A9172" s="147">
        <v>4</v>
      </c>
      <c r="B9172" s="149" t="s">
        <v>22522</v>
      </c>
      <c r="C9172" s="147" t="s">
        <v>2277</v>
      </c>
      <c r="D9172" s="147" t="s">
        <v>22530</v>
      </c>
      <c r="E9172" s="147" t="s">
        <v>2246</v>
      </c>
      <c r="G9172" s="147">
        <v>0</v>
      </c>
      <c r="I9172" s="147">
        <v>4</v>
      </c>
      <c r="J9172" s="147">
        <v>1195946</v>
      </c>
    </row>
    <row r="9173" spans="1:10" x14ac:dyDescent="0.2">
      <c r="A9173" s="147">
        <v>4</v>
      </c>
      <c r="B9173" s="149" t="s">
        <v>22522</v>
      </c>
      <c r="C9173" s="147" t="s">
        <v>2277</v>
      </c>
      <c r="D9173" s="147" t="s">
        <v>22529</v>
      </c>
      <c r="E9173" s="147" t="s">
        <v>2246</v>
      </c>
      <c r="G9173" s="147">
        <v>0</v>
      </c>
      <c r="I9173" s="147">
        <v>4</v>
      </c>
      <c r="J9173" s="147">
        <v>1195963</v>
      </c>
    </row>
    <row r="9174" spans="1:10" x14ac:dyDescent="0.2">
      <c r="A9174" s="147">
        <v>4</v>
      </c>
      <c r="B9174" s="149" t="s">
        <v>22522</v>
      </c>
      <c r="C9174" s="147" t="s">
        <v>2277</v>
      </c>
      <c r="D9174" s="147" t="s">
        <v>22528</v>
      </c>
      <c r="E9174" s="147" t="s">
        <v>2246</v>
      </c>
      <c r="G9174" s="147">
        <v>0</v>
      </c>
      <c r="I9174" s="147">
        <v>4</v>
      </c>
      <c r="J9174" s="147">
        <v>1195953</v>
      </c>
    </row>
    <row r="9175" spans="1:10" x14ac:dyDescent="0.2">
      <c r="A9175" s="147">
        <v>4</v>
      </c>
      <c r="B9175" s="149" t="s">
        <v>22522</v>
      </c>
      <c r="C9175" s="147" t="s">
        <v>2277</v>
      </c>
      <c r="D9175" s="147" t="s">
        <v>22527</v>
      </c>
      <c r="E9175" s="147" t="s">
        <v>2246</v>
      </c>
      <c r="G9175" s="147">
        <v>0</v>
      </c>
      <c r="I9175" s="147">
        <v>4</v>
      </c>
      <c r="J9175" s="147">
        <v>1195972</v>
      </c>
    </row>
    <row r="9176" spans="1:10" x14ac:dyDescent="0.2">
      <c r="A9176" s="147">
        <v>4</v>
      </c>
      <c r="B9176" s="149" t="s">
        <v>22522</v>
      </c>
      <c r="C9176" s="147" t="s">
        <v>2277</v>
      </c>
      <c r="D9176" s="147" t="s">
        <v>22526</v>
      </c>
      <c r="E9176" s="147" t="s">
        <v>2246</v>
      </c>
      <c r="G9176" s="147">
        <v>0</v>
      </c>
      <c r="I9176" s="147">
        <v>4</v>
      </c>
      <c r="J9176" s="147">
        <v>1195960</v>
      </c>
    </row>
    <row r="9177" spans="1:10" x14ac:dyDescent="0.2">
      <c r="A9177" s="147">
        <v>4</v>
      </c>
      <c r="B9177" s="149" t="s">
        <v>22522</v>
      </c>
      <c r="C9177" s="147" t="s">
        <v>2277</v>
      </c>
      <c r="D9177" s="147" t="s">
        <v>22525</v>
      </c>
      <c r="E9177" s="147" t="s">
        <v>2246</v>
      </c>
      <c r="G9177" s="147">
        <v>0</v>
      </c>
      <c r="I9177" s="147">
        <v>4</v>
      </c>
      <c r="J9177" s="147">
        <v>1195949</v>
      </c>
    </row>
    <row r="9178" spans="1:10" x14ac:dyDescent="0.2">
      <c r="A9178" s="147">
        <v>4</v>
      </c>
      <c r="B9178" s="149" t="s">
        <v>22522</v>
      </c>
      <c r="C9178" s="147" t="s">
        <v>2277</v>
      </c>
      <c r="D9178" s="147" t="s">
        <v>22524</v>
      </c>
      <c r="E9178" s="147" t="s">
        <v>2246</v>
      </c>
      <c r="G9178" s="147">
        <v>0</v>
      </c>
      <c r="I9178" s="147">
        <v>4</v>
      </c>
      <c r="J9178" s="147">
        <v>1195950</v>
      </c>
    </row>
    <row r="9179" spans="1:10" x14ac:dyDescent="0.2">
      <c r="A9179" s="147">
        <v>4</v>
      </c>
      <c r="B9179" s="149" t="s">
        <v>22522</v>
      </c>
      <c r="C9179" s="147" t="s">
        <v>2277</v>
      </c>
      <c r="D9179" s="147" t="s">
        <v>22523</v>
      </c>
      <c r="E9179" s="147" t="s">
        <v>2246</v>
      </c>
      <c r="G9179" s="147">
        <v>0</v>
      </c>
      <c r="I9179" s="147">
        <v>4</v>
      </c>
      <c r="J9179" s="147">
        <v>1195940</v>
      </c>
    </row>
    <row r="9180" spans="1:10" x14ac:dyDescent="0.2">
      <c r="A9180" s="147">
        <v>4</v>
      </c>
      <c r="B9180" s="149" t="s">
        <v>22522</v>
      </c>
      <c r="C9180" s="147" t="s">
        <v>2277</v>
      </c>
      <c r="D9180" s="147" t="s">
        <v>22324</v>
      </c>
      <c r="E9180" s="147" t="s">
        <v>2246</v>
      </c>
      <c r="G9180" s="147">
        <v>0</v>
      </c>
      <c r="I9180" s="147">
        <v>4</v>
      </c>
      <c r="J9180" s="147">
        <v>1195938</v>
      </c>
    </row>
    <row r="9181" spans="1:10" x14ac:dyDescent="0.2">
      <c r="A9181" s="147">
        <v>4</v>
      </c>
      <c r="B9181" s="149" t="s">
        <v>22522</v>
      </c>
      <c r="C9181" s="147" t="s">
        <v>2277</v>
      </c>
      <c r="D9181" s="147" t="s">
        <v>22521</v>
      </c>
      <c r="E9181" s="147" t="s">
        <v>2246</v>
      </c>
      <c r="G9181" s="147">
        <v>0</v>
      </c>
      <c r="I9181" s="147">
        <v>4</v>
      </c>
      <c r="J9181" s="147">
        <v>1195964</v>
      </c>
    </row>
    <row r="9182" spans="1:10" x14ac:dyDescent="0.2">
      <c r="A9182" s="147">
        <v>5</v>
      </c>
      <c r="B9182" s="149" t="s">
        <v>22520</v>
      </c>
      <c r="C9182" s="147" t="s">
        <v>2242</v>
      </c>
      <c r="D9182" s="147" t="s">
        <v>22519</v>
      </c>
      <c r="E9182" s="147" t="s">
        <v>2246</v>
      </c>
      <c r="G9182" s="147">
        <v>0</v>
      </c>
      <c r="I9182" s="147">
        <v>5</v>
      </c>
      <c r="J9182" s="147">
        <v>2572962</v>
      </c>
    </row>
    <row r="9183" spans="1:10" x14ac:dyDescent="0.2">
      <c r="A9183" s="147">
        <v>6</v>
      </c>
      <c r="B9183" s="149" t="s">
        <v>22518</v>
      </c>
      <c r="C9183" s="147" t="s">
        <v>2242</v>
      </c>
      <c r="D9183" s="147" t="s">
        <v>22517</v>
      </c>
      <c r="E9183" s="147" t="s">
        <v>2240</v>
      </c>
      <c r="G9183" s="147">
        <v>0</v>
      </c>
      <c r="I9183" s="147">
        <v>6</v>
      </c>
      <c r="J9183" s="147">
        <v>2572979</v>
      </c>
    </row>
    <row r="9184" spans="1:10" x14ac:dyDescent="0.2">
      <c r="A9184" s="147">
        <v>6</v>
      </c>
      <c r="B9184" s="149" t="s">
        <v>22516</v>
      </c>
      <c r="C9184" s="147" t="s">
        <v>2242</v>
      </c>
      <c r="D9184" s="147" t="s">
        <v>22515</v>
      </c>
      <c r="E9184" s="147" t="s">
        <v>2240</v>
      </c>
      <c r="G9184" s="147">
        <v>0</v>
      </c>
      <c r="I9184" s="147">
        <v>5</v>
      </c>
      <c r="J9184" s="147">
        <v>2572973</v>
      </c>
    </row>
    <row r="9185" spans="1:10" x14ac:dyDescent="0.2">
      <c r="A9185" s="147">
        <v>6</v>
      </c>
      <c r="B9185" s="149" t="s">
        <v>22514</v>
      </c>
      <c r="C9185" s="147" t="s">
        <v>2242</v>
      </c>
      <c r="D9185" s="147" t="s">
        <v>22513</v>
      </c>
      <c r="E9185" s="147" t="s">
        <v>2240</v>
      </c>
      <c r="G9185" s="147">
        <v>0</v>
      </c>
      <c r="I9185" s="147">
        <v>5</v>
      </c>
      <c r="J9185" s="147">
        <v>2572956</v>
      </c>
    </row>
    <row r="9186" spans="1:10" x14ac:dyDescent="0.2">
      <c r="A9186" s="147">
        <v>6</v>
      </c>
      <c r="B9186" s="149" t="s">
        <v>22512</v>
      </c>
      <c r="C9186" s="147" t="s">
        <v>2242</v>
      </c>
      <c r="D9186" s="147" t="s">
        <v>3583</v>
      </c>
      <c r="E9186" s="147" t="s">
        <v>2240</v>
      </c>
      <c r="G9186" s="147">
        <v>0</v>
      </c>
      <c r="I9186" s="147">
        <v>5</v>
      </c>
      <c r="J9186" s="147">
        <v>2572971</v>
      </c>
    </row>
    <row r="9187" spans="1:10" x14ac:dyDescent="0.2">
      <c r="A9187" s="147">
        <v>6</v>
      </c>
      <c r="B9187" s="149" t="s">
        <v>22511</v>
      </c>
      <c r="C9187" s="147" t="s">
        <v>2242</v>
      </c>
      <c r="D9187" s="147" t="s">
        <v>22510</v>
      </c>
      <c r="E9187" s="147" t="s">
        <v>2240</v>
      </c>
      <c r="G9187" s="147">
        <v>0</v>
      </c>
      <c r="I9187" s="147">
        <v>5</v>
      </c>
      <c r="J9187" s="147">
        <v>2572955</v>
      </c>
    </row>
    <row r="9188" spans="1:10" x14ac:dyDescent="0.2">
      <c r="A9188" s="147">
        <v>6</v>
      </c>
      <c r="B9188" s="149" t="s">
        <v>22509</v>
      </c>
      <c r="C9188" s="147" t="s">
        <v>2242</v>
      </c>
      <c r="D9188" s="147" t="s">
        <v>22508</v>
      </c>
      <c r="E9188" s="147" t="s">
        <v>2240</v>
      </c>
      <c r="G9188" s="147">
        <v>0</v>
      </c>
      <c r="I9188" s="147">
        <v>5</v>
      </c>
      <c r="J9188" s="147">
        <v>2572954</v>
      </c>
    </row>
    <row r="9189" spans="1:10" x14ac:dyDescent="0.2">
      <c r="A9189" s="147">
        <v>6</v>
      </c>
      <c r="B9189" s="149" t="s">
        <v>22507</v>
      </c>
      <c r="C9189" s="147" t="s">
        <v>2242</v>
      </c>
      <c r="D9189" s="147" t="s">
        <v>22506</v>
      </c>
      <c r="E9189" s="147" t="s">
        <v>2240</v>
      </c>
      <c r="G9189" s="147">
        <v>0</v>
      </c>
      <c r="I9189" s="147">
        <v>5</v>
      </c>
      <c r="J9189" s="147">
        <v>2572959</v>
      </c>
    </row>
    <row r="9190" spans="1:10" x14ac:dyDescent="0.2">
      <c r="A9190" s="147">
        <v>6</v>
      </c>
      <c r="B9190" s="149" t="s">
        <v>22505</v>
      </c>
      <c r="C9190" s="147" t="s">
        <v>2242</v>
      </c>
      <c r="D9190" s="147" t="s">
        <v>22504</v>
      </c>
      <c r="E9190" s="147" t="s">
        <v>2240</v>
      </c>
      <c r="G9190" s="147">
        <v>0</v>
      </c>
      <c r="I9190" s="147">
        <v>5</v>
      </c>
      <c r="J9190" s="147">
        <v>2572976</v>
      </c>
    </row>
    <row r="9191" spans="1:10" x14ac:dyDescent="0.2">
      <c r="A9191" s="147">
        <v>6</v>
      </c>
      <c r="B9191" s="149" t="s">
        <v>22503</v>
      </c>
      <c r="C9191" s="147" t="s">
        <v>2242</v>
      </c>
      <c r="D9191" s="147" t="s">
        <v>22502</v>
      </c>
      <c r="E9191" s="147" t="s">
        <v>2240</v>
      </c>
      <c r="G9191" s="147">
        <v>0</v>
      </c>
      <c r="I9191" s="147">
        <v>5</v>
      </c>
      <c r="J9191" s="147">
        <v>2572977</v>
      </c>
    </row>
    <row r="9192" spans="1:10" x14ac:dyDescent="0.2">
      <c r="A9192" s="147">
        <v>6</v>
      </c>
      <c r="B9192" s="149" t="s">
        <v>22501</v>
      </c>
      <c r="C9192" s="147" t="s">
        <v>2242</v>
      </c>
      <c r="D9192" s="147" t="s">
        <v>22500</v>
      </c>
      <c r="E9192" s="147" t="s">
        <v>2240</v>
      </c>
      <c r="G9192" s="147">
        <v>0</v>
      </c>
      <c r="I9192" s="147">
        <v>5</v>
      </c>
      <c r="J9192" s="147">
        <v>2572974</v>
      </c>
    </row>
    <row r="9193" spans="1:10" x14ac:dyDescent="0.2">
      <c r="A9193" s="147">
        <v>2</v>
      </c>
      <c r="B9193" s="149" t="s">
        <v>22498</v>
      </c>
      <c r="C9193" s="147" t="s">
        <v>2242</v>
      </c>
      <c r="D9193" s="147" t="s">
        <v>22499</v>
      </c>
      <c r="E9193" s="147" t="s">
        <v>2246</v>
      </c>
      <c r="G9193" s="147">
        <v>0</v>
      </c>
      <c r="I9193" s="147">
        <v>2</v>
      </c>
      <c r="J9193" s="147">
        <v>2570918</v>
      </c>
    </row>
    <row r="9194" spans="1:10" x14ac:dyDescent="0.2">
      <c r="A9194" s="147">
        <v>2</v>
      </c>
      <c r="B9194" s="149" t="s">
        <v>22498</v>
      </c>
      <c r="C9194" s="147" t="s">
        <v>2446</v>
      </c>
      <c r="D9194" s="147" t="s">
        <v>17805</v>
      </c>
      <c r="E9194" s="147" t="s">
        <v>2246</v>
      </c>
      <c r="G9194" s="147">
        <v>0</v>
      </c>
      <c r="I9194" s="147">
        <v>2</v>
      </c>
      <c r="J9194" s="147">
        <v>1194338</v>
      </c>
    </row>
    <row r="9195" spans="1:10" x14ac:dyDescent="0.2">
      <c r="A9195" s="147">
        <v>3</v>
      </c>
      <c r="B9195" s="149" t="s">
        <v>22497</v>
      </c>
      <c r="C9195" s="147" t="s">
        <v>2242</v>
      </c>
      <c r="D9195" s="147" t="s">
        <v>22496</v>
      </c>
      <c r="E9195" s="147" t="s">
        <v>2246</v>
      </c>
      <c r="G9195" s="147">
        <v>0</v>
      </c>
      <c r="I9195" s="147">
        <v>3</v>
      </c>
      <c r="J9195" s="147">
        <v>2573006</v>
      </c>
    </row>
    <row r="9196" spans="1:10" x14ac:dyDescent="0.2">
      <c r="A9196" s="147">
        <v>4</v>
      </c>
      <c r="B9196" s="149" t="s">
        <v>22495</v>
      </c>
      <c r="C9196" s="147" t="s">
        <v>2242</v>
      </c>
      <c r="D9196" s="147" t="s">
        <v>22494</v>
      </c>
      <c r="E9196" s="147" t="s">
        <v>2240</v>
      </c>
      <c r="G9196" s="147">
        <v>0</v>
      </c>
      <c r="I9196" s="147">
        <v>4</v>
      </c>
      <c r="J9196" s="147">
        <v>2573010</v>
      </c>
    </row>
    <row r="9197" spans="1:10" x14ac:dyDescent="0.2">
      <c r="A9197" s="147">
        <v>4</v>
      </c>
      <c r="B9197" s="149" t="s">
        <v>22491</v>
      </c>
      <c r="C9197" s="147" t="s">
        <v>2242</v>
      </c>
      <c r="D9197" s="147" t="s">
        <v>22493</v>
      </c>
      <c r="E9197" s="147" t="s">
        <v>2240</v>
      </c>
      <c r="G9197" s="147">
        <v>0</v>
      </c>
      <c r="I9197" s="147">
        <v>4</v>
      </c>
      <c r="J9197" s="147">
        <v>2573013</v>
      </c>
    </row>
    <row r="9198" spans="1:10" x14ac:dyDescent="0.2">
      <c r="A9198" s="147">
        <v>4</v>
      </c>
      <c r="B9198" s="149" t="s">
        <v>22491</v>
      </c>
      <c r="C9198" s="147" t="s">
        <v>2261</v>
      </c>
      <c r="D9198" s="147" t="s">
        <v>22492</v>
      </c>
      <c r="E9198" s="147" t="s">
        <v>2246</v>
      </c>
      <c r="G9198" s="147">
        <v>0</v>
      </c>
      <c r="I9198" s="147">
        <v>4</v>
      </c>
      <c r="J9198" s="147">
        <v>1196016</v>
      </c>
    </row>
    <row r="9199" spans="1:10" x14ac:dyDescent="0.2">
      <c r="A9199" s="147">
        <v>4</v>
      </c>
      <c r="B9199" s="149" t="s">
        <v>22491</v>
      </c>
      <c r="C9199" s="147" t="s">
        <v>2277</v>
      </c>
      <c r="D9199" s="147" t="s">
        <v>22327</v>
      </c>
      <c r="E9199" s="147" t="s">
        <v>2246</v>
      </c>
      <c r="G9199" s="147">
        <v>0</v>
      </c>
      <c r="I9199" s="147">
        <v>4</v>
      </c>
      <c r="J9199" s="147">
        <v>1196010</v>
      </c>
    </row>
    <row r="9200" spans="1:10" x14ac:dyDescent="0.2">
      <c r="A9200" s="147">
        <v>4</v>
      </c>
      <c r="B9200" s="149" t="s">
        <v>22489</v>
      </c>
      <c r="C9200" s="147" t="s">
        <v>2242</v>
      </c>
      <c r="D9200" s="147" t="s">
        <v>22490</v>
      </c>
      <c r="E9200" s="147" t="s">
        <v>2240</v>
      </c>
      <c r="G9200" s="147">
        <v>0</v>
      </c>
      <c r="I9200" s="147">
        <v>4</v>
      </c>
      <c r="J9200" s="147">
        <v>2573014</v>
      </c>
    </row>
    <row r="9201" spans="1:10" x14ac:dyDescent="0.2">
      <c r="A9201" s="147">
        <v>4</v>
      </c>
      <c r="B9201" s="149" t="s">
        <v>22489</v>
      </c>
      <c r="C9201" s="147" t="s">
        <v>2261</v>
      </c>
      <c r="D9201" s="147" t="s">
        <v>22488</v>
      </c>
      <c r="E9201" s="147" t="s">
        <v>2246</v>
      </c>
      <c r="G9201" s="147">
        <v>0</v>
      </c>
      <c r="I9201" s="147">
        <v>4</v>
      </c>
      <c r="J9201" s="147">
        <v>1196007</v>
      </c>
    </row>
    <row r="9202" spans="1:10" x14ac:dyDescent="0.2">
      <c r="A9202" s="147">
        <v>4</v>
      </c>
      <c r="B9202" s="149" t="s">
        <v>22485</v>
      </c>
      <c r="C9202" s="147" t="s">
        <v>2242</v>
      </c>
      <c r="D9202" s="147" t="s">
        <v>22487</v>
      </c>
      <c r="E9202" s="147" t="s">
        <v>2240</v>
      </c>
      <c r="G9202" s="147">
        <v>0</v>
      </c>
      <c r="I9202" s="147">
        <v>4</v>
      </c>
      <c r="J9202" s="147">
        <v>2573016</v>
      </c>
    </row>
    <row r="9203" spans="1:10" x14ac:dyDescent="0.2">
      <c r="A9203" s="147">
        <v>4</v>
      </c>
      <c r="B9203" s="149" t="s">
        <v>22485</v>
      </c>
      <c r="C9203" s="147" t="s">
        <v>2277</v>
      </c>
      <c r="D9203" s="147" t="s">
        <v>22486</v>
      </c>
      <c r="E9203" s="147" t="s">
        <v>2246</v>
      </c>
      <c r="G9203" s="147">
        <v>0</v>
      </c>
      <c r="I9203" s="147">
        <v>4</v>
      </c>
      <c r="J9203" s="147">
        <v>1196017</v>
      </c>
    </row>
    <row r="9204" spans="1:10" x14ac:dyDescent="0.2">
      <c r="A9204" s="147">
        <v>4</v>
      </c>
      <c r="B9204" s="149" t="s">
        <v>22485</v>
      </c>
      <c r="C9204" s="147" t="s">
        <v>2277</v>
      </c>
      <c r="D9204" s="147" t="s">
        <v>22373</v>
      </c>
      <c r="E9204" s="147" t="s">
        <v>2246</v>
      </c>
      <c r="G9204" s="147">
        <v>0</v>
      </c>
      <c r="I9204" s="147">
        <v>4</v>
      </c>
      <c r="J9204" s="147">
        <v>1196009</v>
      </c>
    </row>
    <row r="9205" spans="1:10" x14ac:dyDescent="0.2">
      <c r="A9205" s="147">
        <v>3</v>
      </c>
      <c r="B9205" s="149" t="s">
        <v>22483</v>
      </c>
      <c r="C9205" s="147" t="s">
        <v>2242</v>
      </c>
      <c r="D9205" s="147" t="s">
        <v>22484</v>
      </c>
      <c r="E9205" s="147" t="s">
        <v>2246</v>
      </c>
      <c r="G9205" s="147">
        <v>0</v>
      </c>
      <c r="I9205" s="147">
        <v>3</v>
      </c>
      <c r="J9205" s="147">
        <v>2572998</v>
      </c>
    </row>
    <row r="9206" spans="1:10" x14ac:dyDescent="0.2">
      <c r="A9206" s="147">
        <v>3</v>
      </c>
      <c r="B9206" s="149" t="s">
        <v>22483</v>
      </c>
      <c r="C9206" s="147" t="s">
        <v>2277</v>
      </c>
      <c r="D9206" s="147" t="s">
        <v>22482</v>
      </c>
      <c r="E9206" s="147" t="s">
        <v>2246</v>
      </c>
      <c r="G9206" s="147">
        <v>0</v>
      </c>
      <c r="I9206" s="147">
        <v>3</v>
      </c>
      <c r="J9206" s="147">
        <v>1195996</v>
      </c>
    </row>
    <row r="9207" spans="1:10" x14ac:dyDescent="0.2">
      <c r="A9207" s="147">
        <v>4</v>
      </c>
      <c r="B9207" s="149" t="s">
        <v>22480</v>
      </c>
      <c r="C9207" s="147" t="s">
        <v>2242</v>
      </c>
      <c r="D9207" s="147" t="s">
        <v>22481</v>
      </c>
      <c r="E9207" s="147" t="s">
        <v>2240</v>
      </c>
      <c r="G9207" s="147">
        <v>0</v>
      </c>
      <c r="I9207" s="147">
        <v>4</v>
      </c>
      <c r="J9207" s="147">
        <v>2573024</v>
      </c>
    </row>
    <row r="9208" spans="1:10" x14ac:dyDescent="0.2">
      <c r="A9208" s="147">
        <v>4</v>
      </c>
      <c r="B9208" s="149" t="s">
        <v>22480</v>
      </c>
      <c r="C9208" s="147" t="s">
        <v>2261</v>
      </c>
      <c r="D9208" s="147" t="s">
        <v>22479</v>
      </c>
      <c r="E9208" s="147" t="s">
        <v>2246</v>
      </c>
      <c r="G9208" s="147">
        <v>0</v>
      </c>
      <c r="I9208" s="147">
        <v>4</v>
      </c>
      <c r="J9208" s="147">
        <v>1196021</v>
      </c>
    </row>
    <row r="9209" spans="1:10" x14ac:dyDescent="0.2">
      <c r="A9209" s="147">
        <v>4</v>
      </c>
      <c r="B9209" s="149" t="s">
        <v>22478</v>
      </c>
      <c r="C9209" s="147" t="s">
        <v>2242</v>
      </c>
      <c r="D9209" s="147" t="s">
        <v>22477</v>
      </c>
      <c r="E9209" s="147" t="s">
        <v>2240</v>
      </c>
      <c r="G9209" s="147">
        <v>0</v>
      </c>
      <c r="I9209" s="147">
        <v>4</v>
      </c>
      <c r="J9209" s="147">
        <v>2573025</v>
      </c>
    </row>
    <row r="9210" spans="1:10" x14ac:dyDescent="0.2">
      <c r="A9210" s="147">
        <v>3</v>
      </c>
      <c r="B9210" s="149" t="s">
        <v>22476</v>
      </c>
      <c r="C9210" s="147" t="s">
        <v>2242</v>
      </c>
      <c r="D9210" s="147" t="s">
        <v>22475</v>
      </c>
      <c r="E9210" s="147" t="s">
        <v>2246</v>
      </c>
      <c r="G9210" s="147">
        <v>0</v>
      </c>
      <c r="I9210" s="147">
        <v>3</v>
      </c>
      <c r="J9210" s="147">
        <v>2572985</v>
      </c>
    </row>
    <row r="9211" spans="1:10" x14ac:dyDescent="0.2">
      <c r="A9211" s="147">
        <v>4</v>
      </c>
      <c r="B9211" s="149" t="s">
        <v>22473</v>
      </c>
      <c r="C9211" s="147" t="s">
        <v>2242</v>
      </c>
      <c r="D9211" s="147" t="s">
        <v>22474</v>
      </c>
      <c r="E9211" s="147" t="s">
        <v>2240</v>
      </c>
      <c r="G9211" s="147">
        <v>0</v>
      </c>
      <c r="I9211" s="147">
        <v>4</v>
      </c>
      <c r="J9211" s="147">
        <v>2573029</v>
      </c>
    </row>
    <row r="9212" spans="1:10" x14ac:dyDescent="0.2">
      <c r="A9212" s="147">
        <v>4</v>
      </c>
      <c r="B9212" s="149" t="s">
        <v>22473</v>
      </c>
      <c r="C9212" s="147" t="s">
        <v>2446</v>
      </c>
      <c r="D9212" s="147" t="s">
        <v>22448</v>
      </c>
      <c r="E9212" s="147" t="s">
        <v>2246</v>
      </c>
      <c r="G9212" s="147">
        <v>0</v>
      </c>
      <c r="I9212" s="147">
        <v>4</v>
      </c>
      <c r="J9212" s="147">
        <v>1196026</v>
      </c>
    </row>
    <row r="9213" spans="1:10" x14ac:dyDescent="0.2">
      <c r="A9213" s="147">
        <v>4</v>
      </c>
      <c r="B9213" s="149" t="s">
        <v>22471</v>
      </c>
      <c r="C9213" s="147" t="s">
        <v>2242</v>
      </c>
      <c r="D9213" s="147" t="s">
        <v>22472</v>
      </c>
      <c r="E9213" s="147" t="s">
        <v>2240</v>
      </c>
      <c r="G9213" s="147">
        <v>0</v>
      </c>
      <c r="I9213" s="147">
        <v>4</v>
      </c>
      <c r="J9213" s="147">
        <v>2573035</v>
      </c>
    </row>
    <row r="9214" spans="1:10" x14ac:dyDescent="0.2">
      <c r="A9214" s="147">
        <v>4</v>
      </c>
      <c r="B9214" s="149" t="s">
        <v>22471</v>
      </c>
      <c r="C9214" s="147" t="s">
        <v>2446</v>
      </c>
      <c r="D9214" s="147" t="s">
        <v>22448</v>
      </c>
      <c r="E9214" s="147" t="s">
        <v>2246</v>
      </c>
      <c r="G9214" s="147">
        <v>0</v>
      </c>
      <c r="I9214" s="147">
        <v>4</v>
      </c>
      <c r="J9214" s="147">
        <v>1196022</v>
      </c>
    </row>
    <row r="9215" spans="1:10" x14ac:dyDescent="0.2">
      <c r="A9215" s="147">
        <v>4</v>
      </c>
      <c r="B9215" s="149" t="s">
        <v>22469</v>
      </c>
      <c r="C9215" s="147" t="s">
        <v>2242</v>
      </c>
      <c r="D9215" s="147" t="s">
        <v>22470</v>
      </c>
      <c r="E9215" s="147" t="s">
        <v>2240</v>
      </c>
      <c r="G9215" s="147">
        <v>0</v>
      </c>
      <c r="I9215" s="147">
        <v>4</v>
      </c>
      <c r="J9215" s="147">
        <v>2573027</v>
      </c>
    </row>
    <row r="9216" spans="1:10" x14ac:dyDescent="0.2">
      <c r="A9216" s="147">
        <v>4</v>
      </c>
      <c r="B9216" s="149" t="s">
        <v>22469</v>
      </c>
      <c r="C9216" s="147" t="s">
        <v>2446</v>
      </c>
      <c r="D9216" s="147" t="s">
        <v>22448</v>
      </c>
      <c r="E9216" s="147" t="s">
        <v>2246</v>
      </c>
      <c r="G9216" s="147">
        <v>0</v>
      </c>
      <c r="I9216" s="147">
        <v>4</v>
      </c>
      <c r="J9216" s="147">
        <v>1196025</v>
      </c>
    </row>
    <row r="9217" spans="1:10" x14ac:dyDescent="0.2">
      <c r="A9217" s="147">
        <v>4</v>
      </c>
      <c r="B9217" s="149" t="s">
        <v>22468</v>
      </c>
      <c r="C9217" s="147" t="s">
        <v>2242</v>
      </c>
      <c r="D9217" s="147" t="s">
        <v>22467</v>
      </c>
      <c r="E9217" s="147" t="s">
        <v>2246</v>
      </c>
      <c r="G9217" s="147">
        <v>0</v>
      </c>
      <c r="I9217" s="147">
        <v>4</v>
      </c>
      <c r="J9217" s="147">
        <v>2573026</v>
      </c>
    </row>
    <row r="9218" spans="1:10" x14ac:dyDescent="0.2">
      <c r="A9218" s="147">
        <v>5</v>
      </c>
      <c r="B9218" s="149" t="s">
        <v>22466</v>
      </c>
      <c r="C9218" s="147" t="s">
        <v>2242</v>
      </c>
      <c r="D9218" s="147" t="s">
        <v>22465</v>
      </c>
      <c r="E9218" s="147" t="s">
        <v>2246</v>
      </c>
      <c r="G9218" s="147">
        <v>0</v>
      </c>
      <c r="I9218" s="147">
        <v>5</v>
      </c>
      <c r="J9218" s="147">
        <v>2573044</v>
      </c>
    </row>
    <row r="9219" spans="1:10" x14ac:dyDescent="0.2">
      <c r="A9219" s="147">
        <v>6</v>
      </c>
      <c r="B9219" s="149" t="s">
        <v>22464</v>
      </c>
      <c r="C9219" s="147" t="s">
        <v>2242</v>
      </c>
      <c r="D9219" s="147" t="s">
        <v>22463</v>
      </c>
      <c r="E9219" s="147" t="s">
        <v>2240</v>
      </c>
      <c r="G9219" s="147">
        <v>0</v>
      </c>
      <c r="I9219" s="147">
        <v>6</v>
      </c>
      <c r="J9219" s="147">
        <v>2573047</v>
      </c>
    </row>
    <row r="9220" spans="1:10" x14ac:dyDescent="0.2">
      <c r="A9220" s="147">
        <v>6</v>
      </c>
      <c r="B9220" s="149" t="s">
        <v>22462</v>
      </c>
      <c r="C9220" s="147" t="s">
        <v>2242</v>
      </c>
      <c r="D9220" s="147" t="s">
        <v>22461</v>
      </c>
      <c r="E9220" s="147" t="s">
        <v>2240</v>
      </c>
      <c r="G9220" s="147">
        <v>0</v>
      </c>
      <c r="I9220" s="147">
        <v>5</v>
      </c>
      <c r="J9220" s="147">
        <v>2573043</v>
      </c>
    </row>
    <row r="9221" spans="1:10" x14ac:dyDescent="0.2">
      <c r="A9221" s="147">
        <v>6</v>
      </c>
      <c r="B9221" s="149" t="s">
        <v>22460</v>
      </c>
      <c r="C9221" s="147" t="s">
        <v>2242</v>
      </c>
      <c r="D9221" s="147" t="s">
        <v>22459</v>
      </c>
      <c r="E9221" s="147" t="s">
        <v>2240</v>
      </c>
      <c r="G9221" s="147">
        <v>0</v>
      </c>
      <c r="I9221" s="147">
        <v>5</v>
      </c>
      <c r="J9221" s="147">
        <v>2573038</v>
      </c>
    </row>
    <row r="9222" spans="1:10" x14ac:dyDescent="0.2">
      <c r="A9222" s="147">
        <v>3</v>
      </c>
      <c r="B9222" s="149" t="s">
        <v>22453</v>
      </c>
      <c r="C9222" s="147" t="s">
        <v>2242</v>
      </c>
      <c r="D9222" s="147" t="s">
        <v>22458</v>
      </c>
      <c r="E9222" s="147" t="s">
        <v>2246</v>
      </c>
      <c r="G9222" s="147">
        <v>0</v>
      </c>
      <c r="I9222" s="147">
        <v>3</v>
      </c>
      <c r="J9222" s="147">
        <v>2572987</v>
      </c>
    </row>
    <row r="9223" spans="1:10" x14ac:dyDescent="0.2">
      <c r="A9223" s="147">
        <v>3</v>
      </c>
      <c r="B9223" s="149" t="s">
        <v>22453</v>
      </c>
      <c r="C9223" s="147" t="s">
        <v>2261</v>
      </c>
      <c r="D9223" s="147" t="s">
        <v>22457</v>
      </c>
      <c r="E9223" s="147" t="s">
        <v>2246</v>
      </c>
      <c r="G9223" s="147">
        <v>0</v>
      </c>
      <c r="I9223" s="147">
        <v>3</v>
      </c>
      <c r="J9223" s="147">
        <v>1195995</v>
      </c>
    </row>
    <row r="9224" spans="1:10" x14ac:dyDescent="0.2">
      <c r="A9224" s="147">
        <v>3</v>
      </c>
      <c r="B9224" s="149" t="s">
        <v>22453</v>
      </c>
      <c r="C9224" s="147" t="s">
        <v>2261</v>
      </c>
      <c r="D9224" s="147" t="s">
        <v>22456</v>
      </c>
      <c r="E9224" s="147" t="s">
        <v>2246</v>
      </c>
      <c r="G9224" s="147">
        <v>0</v>
      </c>
      <c r="I9224" s="147">
        <v>3</v>
      </c>
      <c r="J9224" s="147">
        <v>1195976</v>
      </c>
    </row>
    <row r="9225" spans="1:10" x14ac:dyDescent="0.2">
      <c r="A9225" s="147">
        <v>3</v>
      </c>
      <c r="B9225" s="149" t="s">
        <v>22453</v>
      </c>
      <c r="C9225" s="147" t="s">
        <v>2277</v>
      </c>
      <c r="D9225" s="147" t="s">
        <v>22455</v>
      </c>
      <c r="E9225" s="147" t="s">
        <v>2246</v>
      </c>
      <c r="G9225" s="147">
        <v>0</v>
      </c>
      <c r="I9225" s="147">
        <v>3</v>
      </c>
      <c r="J9225" s="147">
        <v>1195977</v>
      </c>
    </row>
    <row r="9226" spans="1:10" x14ac:dyDescent="0.2">
      <c r="A9226" s="147">
        <v>3</v>
      </c>
      <c r="B9226" s="149" t="s">
        <v>22453</v>
      </c>
      <c r="C9226" s="147" t="s">
        <v>2277</v>
      </c>
      <c r="D9226" s="147" t="s">
        <v>22454</v>
      </c>
      <c r="E9226" s="147" t="s">
        <v>2246</v>
      </c>
      <c r="G9226" s="147">
        <v>0</v>
      </c>
      <c r="I9226" s="147">
        <v>3</v>
      </c>
      <c r="J9226" s="147">
        <v>1195986</v>
      </c>
    </row>
    <row r="9227" spans="1:10" x14ac:dyDescent="0.2">
      <c r="A9227" s="147">
        <v>3</v>
      </c>
      <c r="B9227" s="149" t="s">
        <v>22453</v>
      </c>
      <c r="C9227" s="147" t="s">
        <v>2277</v>
      </c>
      <c r="D9227" s="147" t="s">
        <v>22452</v>
      </c>
      <c r="E9227" s="147" t="s">
        <v>2246</v>
      </c>
      <c r="G9227" s="147">
        <v>0</v>
      </c>
      <c r="I9227" s="147">
        <v>3</v>
      </c>
      <c r="J9227" s="147">
        <v>1195989</v>
      </c>
    </row>
    <row r="9228" spans="1:10" x14ac:dyDescent="0.2">
      <c r="A9228" s="147">
        <v>4</v>
      </c>
      <c r="B9228" s="149" t="s">
        <v>22450</v>
      </c>
      <c r="C9228" s="147" t="s">
        <v>2242</v>
      </c>
      <c r="D9228" s="147" t="s">
        <v>22451</v>
      </c>
      <c r="E9228" s="147" t="s">
        <v>2240</v>
      </c>
      <c r="G9228" s="147">
        <v>0</v>
      </c>
      <c r="I9228" s="147">
        <v>4</v>
      </c>
      <c r="J9228" s="147">
        <v>2573055</v>
      </c>
    </row>
    <row r="9229" spans="1:10" x14ac:dyDescent="0.2">
      <c r="A9229" s="147">
        <v>4</v>
      </c>
      <c r="B9229" s="149" t="s">
        <v>22450</v>
      </c>
      <c r="C9229" s="147" t="s">
        <v>2446</v>
      </c>
      <c r="D9229" s="147" t="s">
        <v>22448</v>
      </c>
      <c r="E9229" s="147" t="s">
        <v>2246</v>
      </c>
      <c r="G9229" s="147">
        <v>0</v>
      </c>
      <c r="I9229" s="147">
        <v>4</v>
      </c>
      <c r="J9229" s="147">
        <v>1196035</v>
      </c>
    </row>
    <row r="9230" spans="1:10" x14ac:dyDescent="0.2">
      <c r="A9230" s="147">
        <v>4</v>
      </c>
      <c r="B9230" s="149" t="s">
        <v>22447</v>
      </c>
      <c r="C9230" s="147" t="s">
        <v>2242</v>
      </c>
      <c r="D9230" s="147" t="s">
        <v>22449</v>
      </c>
      <c r="E9230" s="147" t="s">
        <v>2240</v>
      </c>
      <c r="G9230" s="147">
        <v>0</v>
      </c>
      <c r="I9230" s="147">
        <v>4</v>
      </c>
      <c r="J9230" s="147">
        <v>2573051</v>
      </c>
    </row>
    <row r="9231" spans="1:10" x14ac:dyDescent="0.2">
      <c r="A9231" s="147">
        <v>4</v>
      </c>
      <c r="B9231" s="149" t="s">
        <v>22447</v>
      </c>
      <c r="C9231" s="147" t="s">
        <v>2446</v>
      </c>
      <c r="D9231" s="147" t="s">
        <v>22448</v>
      </c>
      <c r="E9231" s="147" t="s">
        <v>2246</v>
      </c>
      <c r="G9231" s="147">
        <v>0</v>
      </c>
      <c r="I9231" s="147">
        <v>4</v>
      </c>
      <c r="J9231" s="147">
        <v>1196039</v>
      </c>
    </row>
    <row r="9232" spans="1:10" x14ac:dyDescent="0.2">
      <c r="A9232" s="147">
        <v>4</v>
      </c>
      <c r="B9232" s="149" t="s">
        <v>22447</v>
      </c>
      <c r="C9232" s="147" t="s">
        <v>2277</v>
      </c>
      <c r="D9232" s="147" t="s">
        <v>22446</v>
      </c>
      <c r="E9232" s="147" t="s">
        <v>2246</v>
      </c>
      <c r="G9232" s="147">
        <v>0</v>
      </c>
      <c r="I9232" s="147">
        <v>4</v>
      </c>
      <c r="J9232" s="147">
        <v>1196037</v>
      </c>
    </row>
    <row r="9233" spans="1:10" x14ac:dyDescent="0.2">
      <c r="A9233" s="147">
        <v>3</v>
      </c>
      <c r="B9233" s="149" t="s">
        <v>22445</v>
      </c>
      <c r="C9233" s="147" t="s">
        <v>2242</v>
      </c>
      <c r="D9233" s="147" t="s">
        <v>22444</v>
      </c>
      <c r="E9233" s="147" t="s">
        <v>2246</v>
      </c>
      <c r="G9233" s="147">
        <v>0</v>
      </c>
      <c r="I9233" s="147">
        <v>3</v>
      </c>
      <c r="J9233" s="147">
        <v>2572989</v>
      </c>
    </row>
    <row r="9234" spans="1:10" x14ac:dyDescent="0.2">
      <c r="A9234" s="147">
        <v>4</v>
      </c>
      <c r="B9234" s="149" t="s">
        <v>22443</v>
      </c>
      <c r="C9234" s="147" t="s">
        <v>2242</v>
      </c>
      <c r="D9234" s="147" t="s">
        <v>22442</v>
      </c>
      <c r="E9234" s="147" t="s">
        <v>2240</v>
      </c>
      <c r="G9234" s="147">
        <v>0</v>
      </c>
      <c r="I9234" s="147">
        <v>4</v>
      </c>
      <c r="J9234" s="147">
        <v>2573072</v>
      </c>
    </row>
    <row r="9235" spans="1:10" x14ac:dyDescent="0.2">
      <c r="A9235" s="147">
        <v>4</v>
      </c>
      <c r="B9235" s="149" t="s">
        <v>22440</v>
      </c>
      <c r="C9235" s="147" t="s">
        <v>2242</v>
      </c>
      <c r="D9235" s="147" t="s">
        <v>22441</v>
      </c>
      <c r="E9235" s="147" t="s">
        <v>2240</v>
      </c>
      <c r="G9235" s="147">
        <v>0</v>
      </c>
      <c r="I9235" s="147">
        <v>4</v>
      </c>
      <c r="J9235" s="147">
        <v>2573071</v>
      </c>
    </row>
    <row r="9236" spans="1:10" x14ac:dyDescent="0.2">
      <c r="A9236" s="147">
        <v>4</v>
      </c>
      <c r="B9236" s="149" t="s">
        <v>22440</v>
      </c>
      <c r="C9236" s="147" t="s">
        <v>2261</v>
      </c>
      <c r="D9236" s="147" t="s">
        <v>22439</v>
      </c>
      <c r="E9236" s="147" t="s">
        <v>2246</v>
      </c>
      <c r="G9236" s="147">
        <v>0</v>
      </c>
      <c r="I9236" s="147">
        <v>4</v>
      </c>
      <c r="J9236" s="147">
        <v>1196047</v>
      </c>
    </row>
    <row r="9237" spans="1:10" x14ac:dyDescent="0.2">
      <c r="A9237" s="147">
        <v>4</v>
      </c>
      <c r="B9237" s="149" t="s">
        <v>22437</v>
      </c>
      <c r="C9237" s="147" t="s">
        <v>2242</v>
      </c>
      <c r="D9237" s="147" t="s">
        <v>22438</v>
      </c>
      <c r="E9237" s="147" t="s">
        <v>2240</v>
      </c>
      <c r="G9237" s="147">
        <v>0</v>
      </c>
      <c r="I9237" s="147">
        <v>4</v>
      </c>
      <c r="J9237" s="147">
        <v>2573056</v>
      </c>
    </row>
    <row r="9238" spans="1:10" x14ac:dyDescent="0.2">
      <c r="A9238" s="147">
        <v>4</v>
      </c>
      <c r="B9238" s="149" t="s">
        <v>22437</v>
      </c>
      <c r="C9238" s="147" t="s">
        <v>2261</v>
      </c>
      <c r="D9238" s="147" t="s">
        <v>22436</v>
      </c>
      <c r="E9238" s="147" t="s">
        <v>2246</v>
      </c>
      <c r="G9238" s="147">
        <v>0</v>
      </c>
      <c r="I9238" s="147">
        <v>4</v>
      </c>
      <c r="J9238" s="147">
        <v>1196041</v>
      </c>
    </row>
    <row r="9239" spans="1:10" x14ac:dyDescent="0.2">
      <c r="A9239" s="147">
        <v>4</v>
      </c>
      <c r="B9239" s="149" t="s">
        <v>22435</v>
      </c>
      <c r="C9239" s="147" t="s">
        <v>2242</v>
      </c>
      <c r="D9239" s="147" t="s">
        <v>22434</v>
      </c>
      <c r="E9239" s="147" t="s">
        <v>2240</v>
      </c>
      <c r="G9239" s="147">
        <v>0</v>
      </c>
      <c r="I9239" s="147">
        <v>4</v>
      </c>
      <c r="J9239" s="147">
        <v>2573073</v>
      </c>
    </row>
    <row r="9240" spans="1:10" x14ac:dyDescent="0.2">
      <c r="A9240" s="147">
        <v>4</v>
      </c>
      <c r="B9240" s="149" t="s">
        <v>22433</v>
      </c>
      <c r="C9240" s="147" t="s">
        <v>2242</v>
      </c>
      <c r="D9240" s="147" t="s">
        <v>22432</v>
      </c>
      <c r="E9240" s="147" t="s">
        <v>2240</v>
      </c>
      <c r="G9240" s="147">
        <v>0</v>
      </c>
      <c r="I9240" s="147">
        <v>4</v>
      </c>
      <c r="J9240" s="147">
        <v>2573074</v>
      </c>
    </row>
    <row r="9241" spans="1:10" x14ac:dyDescent="0.2">
      <c r="A9241" s="147">
        <v>4</v>
      </c>
      <c r="B9241" s="149" t="s">
        <v>22428</v>
      </c>
      <c r="C9241" s="147" t="s">
        <v>2242</v>
      </c>
      <c r="D9241" s="147" t="s">
        <v>22431</v>
      </c>
      <c r="E9241" s="147" t="s">
        <v>2246</v>
      </c>
      <c r="G9241" s="147">
        <v>0</v>
      </c>
      <c r="I9241" s="147">
        <v>4</v>
      </c>
      <c r="J9241" s="147">
        <v>2573059</v>
      </c>
    </row>
    <row r="9242" spans="1:10" x14ac:dyDescent="0.2">
      <c r="A9242" s="147">
        <v>4</v>
      </c>
      <c r="B9242" s="149" t="s">
        <v>22428</v>
      </c>
      <c r="C9242" s="147" t="s">
        <v>2261</v>
      </c>
      <c r="D9242" s="147" t="s">
        <v>22430</v>
      </c>
      <c r="E9242" s="147" t="s">
        <v>2246</v>
      </c>
      <c r="G9242" s="147">
        <v>0</v>
      </c>
      <c r="I9242" s="147">
        <v>4</v>
      </c>
      <c r="J9242" s="147">
        <v>1196056</v>
      </c>
    </row>
    <row r="9243" spans="1:10" x14ac:dyDescent="0.2">
      <c r="A9243" s="147">
        <v>4</v>
      </c>
      <c r="B9243" s="149" t="s">
        <v>22428</v>
      </c>
      <c r="C9243" s="147" t="s">
        <v>2261</v>
      </c>
      <c r="D9243" s="147" t="s">
        <v>22429</v>
      </c>
      <c r="E9243" s="147" t="s">
        <v>2246</v>
      </c>
      <c r="G9243" s="147">
        <v>0</v>
      </c>
      <c r="I9243" s="147">
        <v>4</v>
      </c>
      <c r="J9243" s="147">
        <v>1196053</v>
      </c>
    </row>
    <row r="9244" spans="1:10" x14ac:dyDescent="0.2">
      <c r="A9244" s="147">
        <v>4</v>
      </c>
      <c r="B9244" s="149" t="s">
        <v>22428</v>
      </c>
      <c r="C9244" s="147" t="s">
        <v>2261</v>
      </c>
      <c r="D9244" s="147" t="s">
        <v>22427</v>
      </c>
      <c r="E9244" s="147" t="s">
        <v>2246</v>
      </c>
      <c r="G9244" s="147">
        <v>0</v>
      </c>
      <c r="I9244" s="147">
        <v>4</v>
      </c>
      <c r="J9244" s="147">
        <v>1196042</v>
      </c>
    </row>
    <row r="9245" spans="1:10" x14ac:dyDescent="0.2">
      <c r="A9245" s="147">
        <v>5</v>
      </c>
      <c r="B9245" s="149" t="s">
        <v>22426</v>
      </c>
      <c r="C9245" s="147" t="s">
        <v>2242</v>
      </c>
      <c r="D9245" s="147" t="s">
        <v>22425</v>
      </c>
      <c r="E9245" s="147" t="s">
        <v>2246</v>
      </c>
      <c r="G9245" s="147">
        <v>0</v>
      </c>
      <c r="I9245" s="147">
        <v>5</v>
      </c>
      <c r="J9245" s="147">
        <v>2573085</v>
      </c>
    </row>
    <row r="9246" spans="1:10" x14ac:dyDescent="0.2">
      <c r="A9246" s="147">
        <v>6</v>
      </c>
      <c r="B9246" s="149" t="s">
        <v>22424</v>
      </c>
      <c r="C9246" s="147" t="s">
        <v>2242</v>
      </c>
      <c r="D9246" s="147" t="s">
        <v>22423</v>
      </c>
      <c r="E9246" s="147" t="s">
        <v>2240</v>
      </c>
      <c r="G9246" s="147">
        <v>0</v>
      </c>
      <c r="I9246" s="147">
        <v>6</v>
      </c>
      <c r="J9246" s="147">
        <v>2573096</v>
      </c>
    </row>
    <row r="9247" spans="1:10" x14ac:dyDescent="0.2">
      <c r="A9247" s="147">
        <v>6</v>
      </c>
      <c r="B9247" s="149" t="s">
        <v>22420</v>
      </c>
      <c r="C9247" s="147" t="s">
        <v>2242</v>
      </c>
      <c r="D9247" s="147" t="s">
        <v>22422</v>
      </c>
      <c r="E9247" s="147" t="s">
        <v>2240</v>
      </c>
      <c r="F9247" s="147" t="s">
        <v>2259</v>
      </c>
      <c r="G9247" s="147">
        <v>2</v>
      </c>
      <c r="H9247" s="148">
        <v>41204</v>
      </c>
      <c r="I9247" s="147">
        <v>5</v>
      </c>
      <c r="J9247" s="147">
        <v>2573087</v>
      </c>
    </row>
    <row r="9248" spans="1:10" x14ac:dyDescent="0.2">
      <c r="A9248" s="147">
        <v>6</v>
      </c>
      <c r="B9248" s="149" t="s">
        <v>22420</v>
      </c>
      <c r="C9248" s="147" t="s">
        <v>2261</v>
      </c>
      <c r="D9248" s="147" t="s">
        <v>22421</v>
      </c>
      <c r="E9248" s="147" t="s">
        <v>2246</v>
      </c>
      <c r="G9248" s="147">
        <v>0</v>
      </c>
      <c r="I9248" s="147">
        <v>5</v>
      </c>
      <c r="J9248" s="147">
        <v>1196067</v>
      </c>
    </row>
    <row r="9249" spans="1:10" x14ac:dyDescent="0.2">
      <c r="A9249" s="147">
        <v>6</v>
      </c>
      <c r="B9249" s="149" t="s">
        <v>22420</v>
      </c>
      <c r="C9249" s="147" t="s">
        <v>2446</v>
      </c>
      <c r="D9249" s="147" t="s">
        <v>22419</v>
      </c>
      <c r="E9249" s="147" t="s">
        <v>2246</v>
      </c>
      <c r="G9249" s="147">
        <v>0</v>
      </c>
      <c r="I9249" s="147">
        <v>5</v>
      </c>
      <c r="J9249" s="147">
        <v>1196064</v>
      </c>
    </row>
    <row r="9250" spans="1:10" x14ac:dyDescent="0.2">
      <c r="A9250" s="147">
        <v>6</v>
      </c>
      <c r="B9250" s="149" t="s">
        <v>22417</v>
      </c>
      <c r="C9250" s="147" t="s">
        <v>2242</v>
      </c>
      <c r="D9250" s="147" t="s">
        <v>22418</v>
      </c>
      <c r="E9250" s="147" t="s">
        <v>2240</v>
      </c>
      <c r="G9250" s="147">
        <v>0</v>
      </c>
      <c r="I9250" s="147">
        <v>5</v>
      </c>
      <c r="J9250" s="147">
        <v>2573086</v>
      </c>
    </row>
    <row r="9251" spans="1:10" x14ac:dyDescent="0.2">
      <c r="A9251" s="147">
        <v>6</v>
      </c>
      <c r="B9251" s="149" t="s">
        <v>22417</v>
      </c>
      <c r="C9251" s="147" t="s">
        <v>2294</v>
      </c>
      <c r="D9251" s="147" t="s">
        <v>22416</v>
      </c>
      <c r="E9251" s="147" t="s">
        <v>2246</v>
      </c>
      <c r="G9251" s="147">
        <v>0</v>
      </c>
      <c r="I9251" s="147">
        <v>5</v>
      </c>
      <c r="J9251" s="147">
        <v>1196060</v>
      </c>
    </row>
    <row r="9252" spans="1:10" x14ac:dyDescent="0.2">
      <c r="A9252" s="147">
        <v>6</v>
      </c>
      <c r="B9252" s="149" t="s">
        <v>22415</v>
      </c>
      <c r="C9252" s="147" t="s">
        <v>2242</v>
      </c>
      <c r="D9252" s="147" t="s">
        <v>22414</v>
      </c>
      <c r="E9252" s="147" t="s">
        <v>2240</v>
      </c>
      <c r="G9252" s="147">
        <v>0</v>
      </c>
      <c r="I9252" s="147">
        <v>5</v>
      </c>
      <c r="J9252" s="147">
        <v>2573083</v>
      </c>
    </row>
    <row r="9253" spans="1:10" x14ac:dyDescent="0.2">
      <c r="A9253" s="147">
        <v>6</v>
      </c>
      <c r="B9253" s="149" t="s">
        <v>22413</v>
      </c>
      <c r="C9253" s="147" t="s">
        <v>2242</v>
      </c>
      <c r="D9253" s="147" t="s">
        <v>22412</v>
      </c>
      <c r="E9253" s="147" t="s">
        <v>2240</v>
      </c>
      <c r="G9253" s="147">
        <v>0</v>
      </c>
      <c r="I9253" s="147">
        <v>5</v>
      </c>
      <c r="J9253" s="147">
        <v>2573090</v>
      </c>
    </row>
    <row r="9254" spans="1:10" x14ac:dyDescent="0.2">
      <c r="A9254" s="147">
        <v>4</v>
      </c>
      <c r="B9254" s="149" t="s">
        <v>22410</v>
      </c>
      <c r="C9254" s="147" t="s">
        <v>2242</v>
      </c>
      <c r="D9254" s="147" t="s">
        <v>22411</v>
      </c>
      <c r="E9254" s="147" t="s">
        <v>2240</v>
      </c>
      <c r="G9254" s="147">
        <v>0</v>
      </c>
      <c r="I9254" s="147">
        <v>4</v>
      </c>
      <c r="J9254" s="147">
        <v>2573068</v>
      </c>
    </row>
    <row r="9255" spans="1:10" x14ac:dyDescent="0.2">
      <c r="A9255" s="147">
        <v>4</v>
      </c>
      <c r="B9255" s="149" t="s">
        <v>22410</v>
      </c>
      <c r="C9255" s="147" t="s">
        <v>2261</v>
      </c>
      <c r="D9255" s="147" t="s">
        <v>22409</v>
      </c>
      <c r="E9255" s="147" t="s">
        <v>2246</v>
      </c>
      <c r="G9255" s="147">
        <v>0</v>
      </c>
      <c r="I9255" s="147">
        <v>4</v>
      </c>
      <c r="J9255" s="147">
        <v>1196058</v>
      </c>
    </row>
    <row r="9256" spans="1:10" x14ac:dyDescent="0.2">
      <c r="A9256" s="147">
        <v>4</v>
      </c>
      <c r="B9256" s="149" t="s">
        <v>22407</v>
      </c>
      <c r="C9256" s="147" t="s">
        <v>2242</v>
      </c>
      <c r="D9256" s="147" t="s">
        <v>22408</v>
      </c>
      <c r="E9256" s="147" t="s">
        <v>2246</v>
      </c>
      <c r="G9256" s="147">
        <v>0</v>
      </c>
      <c r="I9256" s="147">
        <v>4</v>
      </c>
      <c r="J9256" s="147">
        <v>2573069</v>
      </c>
    </row>
    <row r="9257" spans="1:10" x14ac:dyDescent="0.2">
      <c r="A9257" s="147">
        <v>4</v>
      </c>
      <c r="B9257" s="149" t="s">
        <v>22407</v>
      </c>
      <c r="C9257" s="147" t="s">
        <v>2261</v>
      </c>
      <c r="D9257" s="147" t="s">
        <v>22406</v>
      </c>
      <c r="E9257" s="147" t="s">
        <v>2246</v>
      </c>
      <c r="G9257" s="147">
        <v>0</v>
      </c>
      <c r="I9257" s="147">
        <v>4</v>
      </c>
      <c r="J9257" s="147">
        <v>1196046</v>
      </c>
    </row>
    <row r="9258" spans="1:10" x14ac:dyDescent="0.2">
      <c r="A9258" s="147">
        <v>5</v>
      </c>
      <c r="B9258" s="149" t="s">
        <v>22405</v>
      </c>
      <c r="C9258" s="147" t="s">
        <v>2242</v>
      </c>
      <c r="D9258" s="147" t="s">
        <v>22404</v>
      </c>
      <c r="E9258" s="147" t="s">
        <v>2246</v>
      </c>
      <c r="G9258" s="147">
        <v>0</v>
      </c>
      <c r="I9258" s="147">
        <v>5</v>
      </c>
      <c r="J9258" s="147">
        <v>2573109</v>
      </c>
    </row>
    <row r="9259" spans="1:10" x14ac:dyDescent="0.2">
      <c r="A9259" s="147">
        <v>6</v>
      </c>
      <c r="B9259" s="149" t="s">
        <v>22403</v>
      </c>
      <c r="C9259" s="147" t="s">
        <v>2242</v>
      </c>
      <c r="D9259" s="147" t="s">
        <v>22402</v>
      </c>
      <c r="E9259" s="147" t="s">
        <v>2240</v>
      </c>
      <c r="G9259" s="147">
        <v>0</v>
      </c>
      <c r="I9259" s="147">
        <v>6</v>
      </c>
      <c r="J9259" s="147">
        <v>2573111</v>
      </c>
    </row>
    <row r="9260" spans="1:10" x14ac:dyDescent="0.2">
      <c r="A9260" s="147">
        <v>6</v>
      </c>
      <c r="B9260" s="149" t="s">
        <v>22401</v>
      </c>
      <c r="C9260" s="147" t="s">
        <v>2242</v>
      </c>
      <c r="D9260" s="147" t="s">
        <v>22400</v>
      </c>
      <c r="E9260" s="147" t="s">
        <v>2240</v>
      </c>
      <c r="G9260" s="147">
        <v>0</v>
      </c>
      <c r="I9260" s="147">
        <v>5</v>
      </c>
      <c r="J9260" s="147">
        <v>2573103</v>
      </c>
    </row>
    <row r="9261" spans="1:10" x14ac:dyDescent="0.2">
      <c r="A9261" s="147">
        <v>6</v>
      </c>
      <c r="B9261" s="149" t="s">
        <v>22399</v>
      </c>
      <c r="C9261" s="147" t="s">
        <v>2242</v>
      </c>
      <c r="D9261" s="147" t="s">
        <v>22398</v>
      </c>
      <c r="E9261" s="147" t="s">
        <v>2240</v>
      </c>
      <c r="G9261" s="147">
        <v>0</v>
      </c>
      <c r="I9261" s="147">
        <v>5</v>
      </c>
      <c r="J9261" s="147">
        <v>2573100</v>
      </c>
    </row>
    <row r="9262" spans="1:10" x14ac:dyDescent="0.2">
      <c r="A9262" s="147">
        <v>6</v>
      </c>
      <c r="B9262" s="149" t="s">
        <v>22397</v>
      </c>
      <c r="C9262" s="147" t="s">
        <v>2242</v>
      </c>
      <c r="D9262" s="147" t="s">
        <v>22396</v>
      </c>
      <c r="E9262" s="147" t="s">
        <v>2240</v>
      </c>
      <c r="G9262" s="147">
        <v>0</v>
      </c>
      <c r="I9262" s="147">
        <v>5</v>
      </c>
      <c r="J9262" s="147">
        <v>2573105</v>
      </c>
    </row>
    <row r="9263" spans="1:10" x14ac:dyDescent="0.2">
      <c r="A9263" s="147">
        <v>3</v>
      </c>
      <c r="B9263" s="149" t="s">
        <v>22394</v>
      </c>
      <c r="C9263" s="147" t="s">
        <v>2242</v>
      </c>
      <c r="D9263" s="147" t="s">
        <v>22395</v>
      </c>
      <c r="E9263" s="147" t="s">
        <v>2246</v>
      </c>
      <c r="G9263" s="147">
        <v>0</v>
      </c>
      <c r="I9263" s="147">
        <v>3</v>
      </c>
      <c r="J9263" s="147">
        <v>2572981</v>
      </c>
    </row>
    <row r="9264" spans="1:10" x14ac:dyDescent="0.2">
      <c r="A9264" s="147">
        <v>3</v>
      </c>
      <c r="B9264" s="149" t="s">
        <v>22394</v>
      </c>
      <c r="C9264" s="147" t="s">
        <v>2261</v>
      </c>
      <c r="D9264" s="147" t="s">
        <v>22393</v>
      </c>
      <c r="E9264" s="147" t="s">
        <v>2246</v>
      </c>
      <c r="G9264" s="147">
        <v>0</v>
      </c>
      <c r="I9264" s="147">
        <v>3</v>
      </c>
      <c r="J9264" s="147">
        <v>1196004</v>
      </c>
    </row>
    <row r="9265" spans="1:10" x14ac:dyDescent="0.2">
      <c r="A9265" s="147">
        <v>4</v>
      </c>
      <c r="B9265" s="149" t="s">
        <v>22392</v>
      </c>
      <c r="C9265" s="147" t="s">
        <v>2242</v>
      </c>
      <c r="D9265" s="147" t="s">
        <v>22391</v>
      </c>
      <c r="E9265" s="147" t="s">
        <v>2240</v>
      </c>
      <c r="G9265" s="147">
        <v>0</v>
      </c>
      <c r="I9265" s="147">
        <v>4</v>
      </c>
      <c r="J9265" s="147">
        <v>2573121</v>
      </c>
    </row>
    <row r="9266" spans="1:10" x14ac:dyDescent="0.2">
      <c r="A9266" s="147">
        <v>4</v>
      </c>
      <c r="B9266" s="149" t="s">
        <v>22390</v>
      </c>
      <c r="C9266" s="147" t="s">
        <v>2242</v>
      </c>
      <c r="D9266" s="147" t="s">
        <v>22389</v>
      </c>
      <c r="E9266" s="147" t="s">
        <v>2240</v>
      </c>
      <c r="G9266" s="147">
        <v>0</v>
      </c>
      <c r="I9266" s="147">
        <v>4</v>
      </c>
      <c r="J9266" s="147">
        <v>2573114</v>
      </c>
    </row>
    <row r="9267" spans="1:10" x14ac:dyDescent="0.2">
      <c r="A9267" s="147">
        <v>4</v>
      </c>
      <c r="B9267" s="149" t="s">
        <v>22387</v>
      </c>
      <c r="C9267" s="147" t="s">
        <v>2242</v>
      </c>
      <c r="D9267" s="147" t="s">
        <v>22388</v>
      </c>
      <c r="E9267" s="147" t="s">
        <v>2240</v>
      </c>
      <c r="G9267" s="147">
        <v>0</v>
      </c>
      <c r="I9267" s="147">
        <v>4</v>
      </c>
      <c r="J9267" s="147">
        <v>2573119</v>
      </c>
    </row>
    <row r="9268" spans="1:10" x14ac:dyDescent="0.2">
      <c r="A9268" s="147">
        <v>4</v>
      </c>
      <c r="B9268" s="149" t="s">
        <v>22387</v>
      </c>
      <c r="C9268" s="147" t="s">
        <v>2261</v>
      </c>
      <c r="D9268" s="147" t="s">
        <v>22386</v>
      </c>
      <c r="E9268" s="147" t="s">
        <v>2246</v>
      </c>
      <c r="G9268" s="147">
        <v>0</v>
      </c>
      <c r="I9268" s="147">
        <v>4</v>
      </c>
      <c r="J9268" s="147">
        <v>1196069</v>
      </c>
    </row>
    <row r="9269" spans="1:10" x14ac:dyDescent="0.2">
      <c r="A9269" s="147">
        <v>3</v>
      </c>
      <c r="B9269" s="149" t="s">
        <v>22383</v>
      </c>
      <c r="C9269" s="147" t="s">
        <v>2242</v>
      </c>
      <c r="D9269" s="147" t="s">
        <v>22385</v>
      </c>
      <c r="E9269" s="147" t="s">
        <v>2240</v>
      </c>
      <c r="G9269" s="147">
        <v>0</v>
      </c>
      <c r="I9269" s="147">
        <v>3</v>
      </c>
      <c r="J9269" s="147">
        <v>2573000</v>
      </c>
    </row>
    <row r="9270" spans="1:10" x14ac:dyDescent="0.2">
      <c r="A9270" s="147">
        <v>3</v>
      </c>
      <c r="B9270" s="149" t="s">
        <v>22383</v>
      </c>
      <c r="C9270" s="147" t="s">
        <v>2261</v>
      </c>
      <c r="D9270" s="147" t="s">
        <v>22384</v>
      </c>
      <c r="E9270" s="147" t="s">
        <v>2246</v>
      </c>
      <c r="G9270" s="147">
        <v>0</v>
      </c>
      <c r="I9270" s="147">
        <v>3</v>
      </c>
      <c r="J9270" s="147">
        <v>1195983</v>
      </c>
    </row>
    <row r="9271" spans="1:10" x14ac:dyDescent="0.2">
      <c r="A9271" s="147">
        <v>3</v>
      </c>
      <c r="B9271" s="149" t="s">
        <v>22383</v>
      </c>
      <c r="C9271" s="147" t="s">
        <v>2261</v>
      </c>
      <c r="D9271" s="147" t="s">
        <v>22382</v>
      </c>
      <c r="E9271" s="147" t="s">
        <v>2246</v>
      </c>
      <c r="G9271" s="147">
        <v>0</v>
      </c>
      <c r="I9271" s="147">
        <v>3</v>
      </c>
      <c r="J9271" s="147">
        <v>1195984</v>
      </c>
    </row>
    <row r="9272" spans="1:10" x14ac:dyDescent="0.2">
      <c r="A9272" s="147">
        <v>3</v>
      </c>
      <c r="B9272" s="149" t="s">
        <v>22380</v>
      </c>
      <c r="C9272" s="147" t="s">
        <v>2242</v>
      </c>
      <c r="D9272" s="147" t="s">
        <v>22381</v>
      </c>
      <c r="E9272" s="147" t="s">
        <v>2246</v>
      </c>
      <c r="G9272" s="147">
        <v>0</v>
      </c>
      <c r="I9272" s="147">
        <v>3</v>
      </c>
      <c r="J9272" s="147">
        <v>2572990</v>
      </c>
    </row>
    <row r="9273" spans="1:10" x14ac:dyDescent="0.2">
      <c r="A9273" s="147">
        <v>3</v>
      </c>
      <c r="B9273" s="149" t="s">
        <v>22380</v>
      </c>
      <c r="C9273" s="147" t="s">
        <v>2277</v>
      </c>
      <c r="D9273" s="147" t="s">
        <v>22358</v>
      </c>
      <c r="E9273" s="147" t="s">
        <v>2246</v>
      </c>
      <c r="G9273" s="147">
        <v>0</v>
      </c>
      <c r="I9273" s="147">
        <v>3</v>
      </c>
      <c r="J9273" s="147">
        <v>1195980</v>
      </c>
    </row>
    <row r="9274" spans="1:10" x14ac:dyDescent="0.2">
      <c r="A9274" s="147">
        <v>4</v>
      </c>
      <c r="B9274" s="149" t="s">
        <v>22379</v>
      </c>
      <c r="C9274" s="147" t="s">
        <v>2242</v>
      </c>
      <c r="D9274" s="147" t="s">
        <v>22378</v>
      </c>
      <c r="E9274" s="147" t="s">
        <v>2240</v>
      </c>
      <c r="G9274" s="147">
        <v>0</v>
      </c>
      <c r="I9274" s="147">
        <v>4</v>
      </c>
      <c r="J9274" s="147">
        <v>2573138</v>
      </c>
    </row>
    <row r="9275" spans="1:10" x14ac:dyDescent="0.2">
      <c r="A9275" s="147">
        <v>4</v>
      </c>
      <c r="B9275" s="149" t="s">
        <v>22377</v>
      </c>
      <c r="C9275" s="147" t="s">
        <v>2242</v>
      </c>
      <c r="D9275" s="147" t="s">
        <v>22376</v>
      </c>
      <c r="E9275" s="147" t="s">
        <v>2240</v>
      </c>
      <c r="G9275" s="147">
        <v>0</v>
      </c>
      <c r="I9275" s="147">
        <v>4</v>
      </c>
      <c r="J9275" s="147">
        <v>2573135</v>
      </c>
    </row>
    <row r="9276" spans="1:10" x14ac:dyDescent="0.2">
      <c r="A9276" s="147">
        <v>4</v>
      </c>
      <c r="B9276" s="149" t="s">
        <v>22374</v>
      </c>
      <c r="C9276" s="147" t="s">
        <v>2242</v>
      </c>
      <c r="D9276" s="147" t="s">
        <v>22375</v>
      </c>
      <c r="E9276" s="147" t="s">
        <v>2240</v>
      </c>
      <c r="G9276" s="147">
        <v>0</v>
      </c>
      <c r="I9276" s="147">
        <v>4</v>
      </c>
      <c r="J9276" s="147">
        <v>2573136</v>
      </c>
    </row>
    <row r="9277" spans="1:10" x14ac:dyDescent="0.2">
      <c r="A9277" s="147">
        <v>4</v>
      </c>
      <c r="B9277" s="149" t="s">
        <v>22374</v>
      </c>
      <c r="C9277" s="147" t="s">
        <v>2277</v>
      </c>
      <c r="D9277" s="147" t="s">
        <v>22373</v>
      </c>
      <c r="E9277" s="147" t="s">
        <v>2246</v>
      </c>
      <c r="G9277" s="147">
        <v>0</v>
      </c>
      <c r="I9277" s="147">
        <v>4</v>
      </c>
      <c r="J9277" s="147">
        <v>1196083</v>
      </c>
    </row>
    <row r="9278" spans="1:10" x14ac:dyDescent="0.2">
      <c r="A9278" s="147">
        <v>4</v>
      </c>
      <c r="B9278" s="149" t="s">
        <v>22372</v>
      </c>
      <c r="C9278" s="147" t="s">
        <v>2242</v>
      </c>
      <c r="D9278" s="147" t="s">
        <v>22371</v>
      </c>
      <c r="E9278" s="147" t="s">
        <v>2240</v>
      </c>
      <c r="G9278" s="147">
        <v>0</v>
      </c>
      <c r="I9278" s="147">
        <v>4</v>
      </c>
      <c r="J9278" s="147">
        <v>2573131</v>
      </c>
    </row>
    <row r="9279" spans="1:10" x14ac:dyDescent="0.2">
      <c r="A9279" s="147">
        <v>4</v>
      </c>
      <c r="B9279" s="149" t="s">
        <v>22368</v>
      </c>
      <c r="C9279" s="147" t="s">
        <v>2242</v>
      </c>
      <c r="D9279" s="147" t="s">
        <v>22370</v>
      </c>
      <c r="E9279" s="147" t="s">
        <v>2240</v>
      </c>
      <c r="G9279" s="147">
        <v>0</v>
      </c>
      <c r="I9279" s="147">
        <v>4</v>
      </c>
      <c r="J9279" s="147">
        <v>2573122</v>
      </c>
    </row>
    <row r="9280" spans="1:10" x14ac:dyDescent="0.2">
      <c r="A9280" s="147">
        <v>4</v>
      </c>
      <c r="B9280" s="149" t="s">
        <v>22368</v>
      </c>
      <c r="C9280" s="147" t="s">
        <v>2261</v>
      </c>
      <c r="D9280" s="147" t="s">
        <v>22369</v>
      </c>
      <c r="E9280" s="147" t="s">
        <v>2246</v>
      </c>
      <c r="G9280" s="147">
        <v>0</v>
      </c>
      <c r="I9280" s="147">
        <v>4</v>
      </c>
      <c r="J9280" s="147">
        <v>1196077</v>
      </c>
    </row>
    <row r="9281" spans="1:10" x14ac:dyDescent="0.2">
      <c r="A9281" s="147">
        <v>4</v>
      </c>
      <c r="B9281" s="149" t="s">
        <v>22368</v>
      </c>
      <c r="C9281" s="147" t="s">
        <v>2261</v>
      </c>
      <c r="D9281" s="147" t="s">
        <v>22367</v>
      </c>
      <c r="E9281" s="147" t="s">
        <v>2246</v>
      </c>
      <c r="G9281" s="147">
        <v>0</v>
      </c>
      <c r="I9281" s="147">
        <v>4</v>
      </c>
      <c r="J9281" s="147">
        <v>1196075</v>
      </c>
    </row>
    <row r="9282" spans="1:10" x14ac:dyDescent="0.2">
      <c r="A9282" s="147">
        <v>4</v>
      </c>
      <c r="B9282" s="149" t="s">
        <v>22364</v>
      </c>
      <c r="C9282" s="147" t="s">
        <v>2242</v>
      </c>
      <c r="D9282" s="147" t="s">
        <v>22366</v>
      </c>
      <c r="E9282" s="147" t="s">
        <v>2240</v>
      </c>
      <c r="G9282" s="147">
        <v>0</v>
      </c>
      <c r="I9282" s="147">
        <v>4</v>
      </c>
      <c r="J9282" s="147">
        <v>2573133</v>
      </c>
    </row>
    <row r="9283" spans="1:10" x14ac:dyDescent="0.2">
      <c r="A9283" s="147">
        <v>4</v>
      </c>
      <c r="B9283" s="149" t="s">
        <v>22364</v>
      </c>
      <c r="C9283" s="147" t="s">
        <v>2261</v>
      </c>
      <c r="D9283" s="147" t="s">
        <v>22365</v>
      </c>
      <c r="E9283" s="147" t="s">
        <v>2246</v>
      </c>
      <c r="G9283" s="147">
        <v>0</v>
      </c>
      <c r="I9283" s="147">
        <v>4</v>
      </c>
      <c r="J9283" s="147">
        <v>1196084</v>
      </c>
    </row>
    <row r="9284" spans="1:10" x14ac:dyDescent="0.2">
      <c r="A9284" s="147">
        <v>4</v>
      </c>
      <c r="B9284" s="149" t="s">
        <v>22364</v>
      </c>
      <c r="C9284" s="147" t="s">
        <v>2277</v>
      </c>
      <c r="D9284" s="147" t="s">
        <v>22363</v>
      </c>
      <c r="E9284" s="147" t="s">
        <v>2246</v>
      </c>
      <c r="G9284" s="147">
        <v>0</v>
      </c>
      <c r="I9284" s="147">
        <v>4</v>
      </c>
      <c r="J9284" s="147">
        <v>1196076</v>
      </c>
    </row>
    <row r="9285" spans="1:10" x14ac:dyDescent="0.2">
      <c r="A9285" s="147">
        <v>4</v>
      </c>
      <c r="B9285" s="149" t="s">
        <v>22359</v>
      </c>
      <c r="C9285" s="147" t="s">
        <v>2242</v>
      </c>
      <c r="D9285" s="147" t="s">
        <v>22362</v>
      </c>
      <c r="E9285" s="147" t="s">
        <v>2246</v>
      </c>
      <c r="G9285" s="147">
        <v>0</v>
      </c>
      <c r="I9285" s="147">
        <v>4</v>
      </c>
      <c r="J9285" s="147">
        <v>2573130</v>
      </c>
    </row>
    <row r="9286" spans="1:10" x14ac:dyDescent="0.2">
      <c r="A9286" s="147">
        <v>4</v>
      </c>
      <c r="B9286" s="149" t="s">
        <v>22359</v>
      </c>
      <c r="C9286" s="147" t="s">
        <v>2261</v>
      </c>
      <c r="D9286" s="147" t="s">
        <v>22361</v>
      </c>
      <c r="E9286" s="147" t="s">
        <v>2246</v>
      </c>
      <c r="G9286" s="147">
        <v>0</v>
      </c>
      <c r="I9286" s="147">
        <v>4</v>
      </c>
      <c r="J9286" s="147">
        <v>1196094</v>
      </c>
    </row>
    <row r="9287" spans="1:10" x14ac:dyDescent="0.2">
      <c r="A9287" s="147">
        <v>4</v>
      </c>
      <c r="B9287" s="149" t="s">
        <v>22359</v>
      </c>
      <c r="C9287" s="147" t="s">
        <v>2277</v>
      </c>
      <c r="D9287" s="147" t="s">
        <v>22360</v>
      </c>
      <c r="E9287" s="147" t="s">
        <v>2246</v>
      </c>
      <c r="G9287" s="147">
        <v>0</v>
      </c>
      <c r="I9287" s="147">
        <v>4</v>
      </c>
      <c r="J9287" s="147">
        <v>1196087</v>
      </c>
    </row>
    <row r="9288" spans="1:10" x14ac:dyDescent="0.2">
      <c r="A9288" s="147">
        <v>4</v>
      </c>
      <c r="B9288" s="149" t="s">
        <v>22359</v>
      </c>
      <c r="C9288" s="147" t="s">
        <v>2277</v>
      </c>
      <c r="D9288" s="147" t="s">
        <v>22358</v>
      </c>
      <c r="E9288" s="147" t="s">
        <v>2246</v>
      </c>
      <c r="G9288" s="147">
        <v>0</v>
      </c>
      <c r="I9288" s="147">
        <v>4</v>
      </c>
      <c r="J9288" s="147">
        <v>1196082</v>
      </c>
    </row>
    <row r="9289" spans="1:10" x14ac:dyDescent="0.2">
      <c r="A9289" s="147">
        <v>5</v>
      </c>
      <c r="B9289" s="149" t="s">
        <v>22357</v>
      </c>
      <c r="C9289" s="147" t="s">
        <v>2242</v>
      </c>
      <c r="D9289" s="147" t="s">
        <v>22356</v>
      </c>
      <c r="E9289" s="147" t="s">
        <v>2246</v>
      </c>
      <c r="G9289" s="147">
        <v>0</v>
      </c>
      <c r="I9289" s="147">
        <v>5</v>
      </c>
      <c r="J9289" s="147">
        <v>2573159</v>
      </c>
    </row>
    <row r="9290" spans="1:10" x14ac:dyDescent="0.2">
      <c r="A9290" s="147">
        <v>6</v>
      </c>
      <c r="B9290" s="149" t="s">
        <v>22355</v>
      </c>
      <c r="C9290" s="147" t="s">
        <v>2242</v>
      </c>
      <c r="D9290" s="147" t="s">
        <v>22354</v>
      </c>
      <c r="E9290" s="147" t="s">
        <v>2240</v>
      </c>
      <c r="G9290" s="147">
        <v>0</v>
      </c>
      <c r="I9290" s="147">
        <v>6</v>
      </c>
      <c r="J9290" s="147">
        <v>2573168</v>
      </c>
    </row>
    <row r="9291" spans="1:10" x14ac:dyDescent="0.2">
      <c r="A9291" s="147">
        <v>6</v>
      </c>
      <c r="B9291" s="149" t="s">
        <v>22353</v>
      </c>
      <c r="C9291" s="147" t="s">
        <v>2242</v>
      </c>
      <c r="D9291" s="147" t="s">
        <v>22352</v>
      </c>
      <c r="E9291" s="147" t="s">
        <v>2240</v>
      </c>
      <c r="G9291" s="147">
        <v>0</v>
      </c>
      <c r="I9291" s="147">
        <v>5</v>
      </c>
      <c r="J9291" s="147">
        <v>2573160</v>
      </c>
    </row>
    <row r="9292" spans="1:10" x14ac:dyDescent="0.2">
      <c r="A9292" s="147">
        <v>6</v>
      </c>
      <c r="B9292" s="149" t="s">
        <v>22351</v>
      </c>
      <c r="C9292" s="147" t="s">
        <v>2242</v>
      </c>
      <c r="D9292" s="147" t="s">
        <v>22350</v>
      </c>
      <c r="E9292" s="147" t="s">
        <v>2240</v>
      </c>
      <c r="G9292" s="147">
        <v>0</v>
      </c>
      <c r="I9292" s="147">
        <v>5</v>
      </c>
      <c r="J9292" s="147">
        <v>2573149</v>
      </c>
    </row>
    <row r="9293" spans="1:10" x14ac:dyDescent="0.2">
      <c r="A9293" s="147">
        <v>6</v>
      </c>
      <c r="B9293" s="149" t="s">
        <v>22348</v>
      </c>
      <c r="C9293" s="147" t="s">
        <v>2242</v>
      </c>
      <c r="D9293" s="147" t="s">
        <v>22349</v>
      </c>
      <c r="E9293" s="147" t="s">
        <v>2240</v>
      </c>
      <c r="G9293" s="147">
        <v>0</v>
      </c>
      <c r="I9293" s="147">
        <v>5</v>
      </c>
      <c r="J9293" s="147">
        <v>2573157</v>
      </c>
    </row>
    <row r="9294" spans="1:10" x14ac:dyDescent="0.2">
      <c r="A9294" s="147">
        <v>6</v>
      </c>
      <c r="B9294" s="149" t="s">
        <v>22348</v>
      </c>
      <c r="C9294" s="147" t="s">
        <v>2446</v>
      </c>
      <c r="D9294" s="147" t="s">
        <v>22347</v>
      </c>
      <c r="E9294" s="147" t="s">
        <v>2246</v>
      </c>
      <c r="G9294" s="147">
        <v>0</v>
      </c>
      <c r="I9294" s="147">
        <v>5</v>
      </c>
      <c r="J9294" s="147">
        <v>1196095</v>
      </c>
    </row>
    <row r="9295" spans="1:10" x14ac:dyDescent="0.2">
      <c r="A9295" s="147">
        <v>6</v>
      </c>
      <c r="B9295" s="149" t="s">
        <v>22346</v>
      </c>
      <c r="C9295" s="147" t="s">
        <v>2242</v>
      </c>
      <c r="D9295" s="147" t="s">
        <v>22345</v>
      </c>
      <c r="E9295" s="147" t="s">
        <v>2240</v>
      </c>
      <c r="G9295" s="147">
        <v>0</v>
      </c>
      <c r="I9295" s="147">
        <v>5</v>
      </c>
      <c r="J9295" s="147">
        <v>2573148</v>
      </c>
    </row>
    <row r="9296" spans="1:10" x14ac:dyDescent="0.2">
      <c r="A9296" s="147">
        <v>6</v>
      </c>
      <c r="B9296" s="149" t="s">
        <v>22344</v>
      </c>
      <c r="C9296" s="147" t="s">
        <v>2242</v>
      </c>
      <c r="D9296" s="147" t="s">
        <v>22343</v>
      </c>
      <c r="E9296" s="147" t="s">
        <v>2240</v>
      </c>
      <c r="G9296" s="147">
        <v>0</v>
      </c>
      <c r="I9296" s="147">
        <v>5</v>
      </c>
      <c r="J9296" s="147">
        <v>2573144</v>
      </c>
    </row>
    <row r="9297" spans="1:10" x14ac:dyDescent="0.2">
      <c r="A9297" s="147">
        <v>6</v>
      </c>
      <c r="B9297" s="149" t="s">
        <v>22342</v>
      </c>
      <c r="C9297" s="147" t="s">
        <v>2242</v>
      </c>
      <c r="D9297" s="147" t="s">
        <v>22341</v>
      </c>
      <c r="E9297" s="147" t="s">
        <v>2240</v>
      </c>
      <c r="G9297" s="147">
        <v>0</v>
      </c>
      <c r="I9297" s="147">
        <v>5</v>
      </c>
      <c r="J9297" s="147">
        <v>2573151</v>
      </c>
    </row>
    <row r="9298" spans="1:10" x14ac:dyDescent="0.2">
      <c r="A9298" s="147">
        <v>6</v>
      </c>
      <c r="B9298" s="149" t="s">
        <v>22340</v>
      </c>
      <c r="C9298" s="147" t="s">
        <v>2242</v>
      </c>
      <c r="D9298" s="147" t="s">
        <v>22339</v>
      </c>
      <c r="E9298" s="147" t="s">
        <v>2240</v>
      </c>
      <c r="G9298" s="147">
        <v>0</v>
      </c>
      <c r="I9298" s="147">
        <v>5</v>
      </c>
      <c r="J9298" s="147">
        <v>2573143</v>
      </c>
    </row>
    <row r="9299" spans="1:10" x14ac:dyDescent="0.2">
      <c r="A9299" s="147">
        <v>3</v>
      </c>
      <c r="B9299" s="149" t="s">
        <v>22338</v>
      </c>
      <c r="C9299" s="147" t="s">
        <v>2242</v>
      </c>
      <c r="D9299" s="147" t="s">
        <v>22320</v>
      </c>
      <c r="E9299" s="147" t="s">
        <v>2246</v>
      </c>
      <c r="G9299" s="147">
        <v>0</v>
      </c>
      <c r="I9299" s="147">
        <v>3</v>
      </c>
      <c r="J9299" s="147">
        <v>2573001</v>
      </c>
    </row>
    <row r="9300" spans="1:10" x14ac:dyDescent="0.2">
      <c r="A9300" s="147">
        <v>3</v>
      </c>
      <c r="B9300" s="149" t="s">
        <v>22338</v>
      </c>
      <c r="C9300" s="147" t="s">
        <v>2277</v>
      </c>
      <c r="D9300" s="147" t="s">
        <v>22337</v>
      </c>
      <c r="E9300" s="147" t="s">
        <v>2246</v>
      </c>
      <c r="G9300" s="147">
        <v>0</v>
      </c>
      <c r="I9300" s="147">
        <v>3</v>
      </c>
      <c r="J9300" s="147">
        <v>1195981</v>
      </c>
    </row>
    <row r="9301" spans="1:10" x14ac:dyDescent="0.2">
      <c r="A9301" s="147">
        <v>4</v>
      </c>
      <c r="B9301" s="149" t="s">
        <v>22336</v>
      </c>
      <c r="C9301" s="147" t="s">
        <v>2242</v>
      </c>
      <c r="D9301" s="147" t="s">
        <v>22335</v>
      </c>
      <c r="E9301" s="147" t="s">
        <v>2240</v>
      </c>
      <c r="G9301" s="147">
        <v>0</v>
      </c>
      <c r="I9301" s="147">
        <v>4</v>
      </c>
      <c r="J9301" s="147">
        <v>2573187</v>
      </c>
    </row>
    <row r="9302" spans="1:10" x14ac:dyDescent="0.2">
      <c r="A9302" s="147">
        <v>4</v>
      </c>
      <c r="B9302" s="149" t="s">
        <v>22334</v>
      </c>
      <c r="C9302" s="147" t="s">
        <v>2242</v>
      </c>
      <c r="D9302" s="147" t="s">
        <v>22333</v>
      </c>
      <c r="E9302" s="147" t="s">
        <v>2240</v>
      </c>
      <c r="G9302" s="147">
        <v>0</v>
      </c>
      <c r="I9302" s="147">
        <v>4</v>
      </c>
      <c r="J9302" s="147">
        <v>2573170</v>
      </c>
    </row>
    <row r="9303" spans="1:10" x14ac:dyDescent="0.2">
      <c r="A9303" s="147">
        <v>4</v>
      </c>
      <c r="B9303" s="149" t="s">
        <v>22328</v>
      </c>
      <c r="C9303" s="147" t="s">
        <v>2242</v>
      </c>
      <c r="D9303" s="147" t="s">
        <v>22332</v>
      </c>
      <c r="E9303" s="147" t="s">
        <v>2240</v>
      </c>
      <c r="G9303" s="147">
        <v>0</v>
      </c>
      <c r="I9303" s="147">
        <v>4</v>
      </c>
      <c r="J9303" s="147">
        <v>2573180</v>
      </c>
    </row>
    <row r="9304" spans="1:10" x14ac:dyDescent="0.2">
      <c r="A9304" s="147">
        <v>4</v>
      </c>
      <c r="B9304" s="149" t="s">
        <v>22328</v>
      </c>
      <c r="C9304" s="147" t="s">
        <v>2261</v>
      </c>
      <c r="D9304" s="147" t="s">
        <v>22331</v>
      </c>
      <c r="E9304" s="147" t="s">
        <v>2246</v>
      </c>
      <c r="G9304" s="147">
        <v>0</v>
      </c>
      <c r="I9304" s="147">
        <v>4</v>
      </c>
      <c r="J9304" s="147">
        <v>1196103</v>
      </c>
    </row>
    <row r="9305" spans="1:10" x14ac:dyDescent="0.2">
      <c r="A9305" s="147">
        <v>4</v>
      </c>
      <c r="B9305" s="149" t="s">
        <v>22328</v>
      </c>
      <c r="C9305" s="147" t="s">
        <v>2261</v>
      </c>
      <c r="D9305" s="147" t="s">
        <v>22330</v>
      </c>
      <c r="E9305" s="147" t="s">
        <v>2246</v>
      </c>
      <c r="G9305" s="147">
        <v>0</v>
      </c>
      <c r="I9305" s="147">
        <v>4</v>
      </c>
      <c r="J9305" s="147">
        <v>1196107</v>
      </c>
    </row>
    <row r="9306" spans="1:10" x14ac:dyDescent="0.2">
      <c r="A9306" s="147">
        <v>4</v>
      </c>
      <c r="B9306" s="149" t="s">
        <v>22328</v>
      </c>
      <c r="C9306" s="147" t="s">
        <v>2277</v>
      </c>
      <c r="D9306" s="147" t="s">
        <v>22329</v>
      </c>
      <c r="E9306" s="147" t="s">
        <v>2246</v>
      </c>
      <c r="G9306" s="147">
        <v>0</v>
      </c>
      <c r="I9306" s="147">
        <v>4</v>
      </c>
      <c r="J9306" s="147">
        <v>1196101</v>
      </c>
    </row>
    <row r="9307" spans="1:10" x14ac:dyDescent="0.2">
      <c r="A9307" s="147">
        <v>4</v>
      </c>
      <c r="B9307" s="149" t="s">
        <v>22328</v>
      </c>
      <c r="C9307" s="147" t="s">
        <v>2277</v>
      </c>
      <c r="D9307" s="147" t="s">
        <v>22327</v>
      </c>
      <c r="E9307" s="147" t="s">
        <v>2246</v>
      </c>
      <c r="G9307" s="147">
        <v>0</v>
      </c>
      <c r="I9307" s="147">
        <v>4</v>
      </c>
      <c r="J9307" s="147">
        <v>1196104</v>
      </c>
    </row>
    <row r="9308" spans="1:10" x14ac:dyDescent="0.2">
      <c r="A9308" s="147">
        <v>4</v>
      </c>
      <c r="B9308" s="149" t="s">
        <v>22325</v>
      </c>
      <c r="C9308" s="147" t="s">
        <v>2242</v>
      </c>
      <c r="D9308" s="147" t="s">
        <v>22326</v>
      </c>
      <c r="E9308" s="147" t="s">
        <v>2240</v>
      </c>
      <c r="G9308" s="147">
        <v>0</v>
      </c>
      <c r="I9308" s="147">
        <v>4</v>
      </c>
      <c r="J9308" s="147">
        <v>2573173</v>
      </c>
    </row>
    <row r="9309" spans="1:10" x14ac:dyDescent="0.2">
      <c r="A9309" s="147">
        <v>4</v>
      </c>
      <c r="B9309" s="149" t="s">
        <v>22325</v>
      </c>
      <c r="C9309" s="147" t="s">
        <v>2277</v>
      </c>
      <c r="D9309" s="147" t="s">
        <v>22324</v>
      </c>
      <c r="E9309" s="147" t="s">
        <v>2246</v>
      </c>
      <c r="G9309" s="147">
        <v>0</v>
      </c>
      <c r="I9309" s="147">
        <v>4</v>
      </c>
      <c r="J9309" s="147">
        <v>1196109</v>
      </c>
    </row>
    <row r="9310" spans="1:10" x14ac:dyDescent="0.2">
      <c r="A9310" s="147">
        <v>4</v>
      </c>
      <c r="B9310" s="149" t="s">
        <v>22323</v>
      </c>
      <c r="C9310" s="147" t="s">
        <v>2242</v>
      </c>
      <c r="D9310" s="147" t="s">
        <v>22322</v>
      </c>
      <c r="E9310" s="147" t="s">
        <v>2240</v>
      </c>
      <c r="G9310" s="147">
        <v>0</v>
      </c>
      <c r="I9310" s="147">
        <v>4</v>
      </c>
      <c r="J9310" s="147">
        <v>2573184</v>
      </c>
    </row>
    <row r="9311" spans="1:10" x14ac:dyDescent="0.2">
      <c r="A9311" s="147">
        <v>4</v>
      </c>
      <c r="B9311" s="149" t="s">
        <v>22321</v>
      </c>
      <c r="C9311" s="147" t="s">
        <v>2242</v>
      </c>
      <c r="D9311" s="147" t="s">
        <v>22320</v>
      </c>
      <c r="E9311" s="147" t="s">
        <v>2246</v>
      </c>
      <c r="G9311" s="147">
        <v>0</v>
      </c>
      <c r="I9311" s="147">
        <v>4</v>
      </c>
      <c r="J9311" s="147">
        <v>2573181</v>
      </c>
    </row>
    <row r="9312" spans="1:10" x14ac:dyDescent="0.2">
      <c r="A9312" s="147">
        <v>5</v>
      </c>
      <c r="B9312" s="149" t="s">
        <v>22319</v>
      </c>
      <c r="C9312" s="147" t="s">
        <v>2242</v>
      </c>
      <c r="D9312" s="147" t="s">
        <v>22318</v>
      </c>
      <c r="E9312" s="147" t="s">
        <v>2246</v>
      </c>
      <c r="G9312" s="147">
        <v>0</v>
      </c>
      <c r="I9312" s="147">
        <v>5</v>
      </c>
      <c r="J9312" s="147">
        <v>2573195</v>
      </c>
    </row>
    <row r="9313" spans="1:10" x14ac:dyDescent="0.2">
      <c r="A9313" s="147">
        <v>6</v>
      </c>
      <c r="B9313" s="149" t="s">
        <v>22317</v>
      </c>
      <c r="C9313" s="147" t="s">
        <v>2242</v>
      </c>
      <c r="D9313" s="147" t="s">
        <v>22316</v>
      </c>
      <c r="E9313" s="147" t="s">
        <v>2240</v>
      </c>
      <c r="G9313" s="147">
        <v>0</v>
      </c>
      <c r="I9313" s="147">
        <v>6</v>
      </c>
      <c r="J9313" s="147">
        <v>2573201</v>
      </c>
    </row>
    <row r="9314" spans="1:10" x14ac:dyDescent="0.2">
      <c r="A9314" s="147">
        <v>6</v>
      </c>
      <c r="B9314" s="149" t="s">
        <v>22315</v>
      </c>
      <c r="C9314" s="147" t="s">
        <v>2242</v>
      </c>
      <c r="D9314" s="147" t="s">
        <v>22314</v>
      </c>
      <c r="E9314" s="147" t="s">
        <v>2240</v>
      </c>
      <c r="G9314" s="147">
        <v>0</v>
      </c>
      <c r="I9314" s="147">
        <v>5</v>
      </c>
      <c r="J9314" s="147">
        <v>2573197</v>
      </c>
    </row>
    <row r="9315" spans="1:10" x14ac:dyDescent="0.2">
      <c r="A9315" s="147">
        <v>6</v>
      </c>
      <c r="B9315" s="149" t="s">
        <v>22313</v>
      </c>
      <c r="C9315" s="147" t="s">
        <v>2242</v>
      </c>
      <c r="D9315" s="147" t="s">
        <v>22312</v>
      </c>
      <c r="E9315" s="147" t="s">
        <v>2240</v>
      </c>
      <c r="G9315" s="147">
        <v>0</v>
      </c>
      <c r="I9315" s="147">
        <v>5</v>
      </c>
      <c r="J9315" s="147">
        <v>2573192</v>
      </c>
    </row>
    <row r="9316" spans="1:10" x14ac:dyDescent="0.2">
      <c r="A9316" s="147">
        <v>6</v>
      </c>
      <c r="B9316" s="149" t="s">
        <v>22311</v>
      </c>
      <c r="C9316" s="147" t="s">
        <v>2242</v>
      </c>
      <c r="D9316" s="147" t="s">
        <v>22310</v>
      </c>
      <c r="E9316" s="147" t="s">
        <v>2240</v>
      </c>
      <c r="G9316" s="147">
        <v>0</v>
      </c>
      <c r="I9316" s="147">
        <v>5</v>
      </c>
      <c r="J9316" s="147">
        <v>2573188</v>
      </c>
    </row>
    <row r="9317" spans="1:10" x14ac:dyDescent="0.2">
      <c r="A9317" s="147">
        <v>2</v>
      </c>
      <c r="B9317" s="149" t="s">
        <v>22308</v>
      </c>
      <c r="C9317" s="147" t="s">
        <v>2242</v>
      </c>
      <c r="D9317" s="147" t="s">
        <v>22309</v>
      </c>
      <c r="E9317" s="147" t="s">
        <v>2246</v>
      </c>
      <c r="G9317" s="147">
        <v>0</v>
      </c>
      <c r="I9317" s="147">
        <v>2</v>
      </c>
      <c r="J9317" s="147">
        <v>2570917</v>
      </c>
    </row>
    <row r="9318" spans="1:10" x14ac:dyDescent="0.2">
      <c r="A9318" s="147">
        <v>2</v>
      </c>
      <c r="B9318" s="149" t="s">
        <v>22308</v>
      </c>
      <c r="C9318" s="147" t="s">
        <v>2446</v>
      </c>
      <c r="D9318" s="147" t="s">
        <v>17805</v>
      </c>
      <c r="E9318" s="147" t="s">
        <v>2246</v>
      </c>
      <c r="G9318" s="147">
        <v>0</v>
      </c>
      <c r="I9318" s="147">
        <v>2</v>
      </c>
      <c r="J9318" s="147">
        <v>1194404</v>
      </c>
    </row>
    <row r="9319" spans="1:10" x14ac:dyDescent="0.2">
      <c r="A9319" s="147">
        <v>3</v>
      </c>
      <c r="B9319" s="149" t="s">
        <v>22304</v>
      </c>
      <c r="C9319" s="147" t="s">
        <v>2242</v>
      </c>
      <c r="D9319" s="147" t="s">
        <v>22307</v>
      </c>
      <c r="E9319" s="147" t="s">
        <v>2240</v>
      </c>
      <c r="G9319" s="147">
        <v>0</v>
      </c>
      <c r="I9319" s="147">
        <v>3</v>
      </c>
      <c r="J9319" s="147">
        <v>2573204</v>
      </c>
    </row>
    <row r="9320" spans="1:10" x14ac:dyDescent="0.2">
      <c r="A9320" s="147">
        <v>3</v>
      </c>
      <c r="B9320" s="149" t="s">
        <v>22304</v>
      </c>
      <c r="C9320" s="147" t="s">
        <v>2261</v>
      </c>
      <c r="D9320" s="147" t="s">
        <v>22306</v>
      </c>
      <c r="E9320" s="147" t="s">
        <v>2246</v>
      </c>
      <c r="G9320" s="147">
        <v>0</v>
      </c>
      <c r="I9320" s="147">
        <v>3</v>
      </c>
      <c r="J9320" s="147">
        <v>1196122</v>
      </c>
    </row>
    <row r="9321" spans="1:10" x14ac:dyDescent="0.2">
      <c r="A9321" s="147">
        <v>3</v>
      </c>
      <c r="B9321" s="149" t="s">
        <v>22304</v>
      </c>
      <c r="C9321" s="147" t="s">
        <v>2261</v>
      </c>
      <c r="D9321" s="147" t="s">
        <v>22305</v>
      </c>
      <c r="E9321" s="147" t="s">
        <v>2246</v>
      </c>
      <c r="G9321" s="147">
        <v>0</v>
      </c>
      <c r="I9321" s="147">
        <v>3</v>
      </c>
      <c r="J9321" s="147">
        <v>1196116</v>
      </c>
    </row>
    <row r="9322" spans="1:10" x14ac:dyDescent="0.2">
      <c r="A9322" s="147">
        <v>3</v>
      </c>
      <c r="B9322" s="149" t="s">
        <v>22304</v>
      </c>
      <c r="C9322" s="147" t="s">
        <v>2261</v>
      </c>
      <c r="D9322" s="147" t="s">
        <v>22303</v>
      </c>
      <c r="E9322" s="147" t="s">
        <v>2246</v>
      </c>
      <c r="G9322" s="147">
        <v>0</v>
      </c>
      <c r="I9322" s="147">
        <v>3</v>
      </c>
      <c r="J9322" s="147">
        <v>1196127</v>
      </c>
    </row>
    <row r="9323" spans="1:10" x14ac:dyDescent="0.2">
      <c r="A9323" s="147">
        <v>3</v>
      </c>
      <c r="B9323" s="149" t="s">
        <v>22302</v>
      </c>
      <c r="C9323" s="147" t="s">
        <v>2242</v>
      </c>
      <c r="D9323" s="147" t="s">
        <v>22301</v>
      </c>
      <c r="E9323" s="147" t="s">
        <v>2246</v>
      </c>
      <c r="G9323" s="147">
        <v>0</v>
      </c>
      <c r="I9323" s="147">
        <v>3</v>
      </c>
      <c r="J9323" s="147">
        <v>2573212</v>
      </c>
    </row>
    <row r="9324" spans="1:10" x14ac:dyDescent="0.2">
      <c r="A9324" s="147">
        <v>4</v>
      </c>
      <c r="B9324" s="149" t="s">
        <v>22298</v>
      </c>
      <c r="C9324" s="147" t="s">
        <v>2242</v>
      </c>
      <c r="D9324" s="147" t="s">
        <v>22300</v>
      </c>
      <c r="E9324" s="147" t="s">
        <v>2240</v>
      </c>
      <c r="G9324" s="147">
        <v>0</v>
      </c>
      <c r="I9324" s="147">
        <v>4</v>
      </c>
      <c r="J9324" s="147">
        <v>2573231</v>
      </c>
    </row>
    <row r="9325" spans="1:10" x14ac:dyDescent="0.2">
      <c r="A9325" s="147">
        <v>4</v>
      </c>
      <c r="B9325" s="149" t="s">
        <v>22298</v>
      </c>
      <c r="C9325" s="147" t="s">
        <v>2261</v>
      </c>
      <c r="D9325" s="147" t="s">
        <v>22299</v>
      </c>
      <c r="E9325" s="147" t="s">
        <v>2246</v>
      </c>
      <c r="G9325" s="147">
        <v>0</v>
      </c>
      <c r="I9325" s="147">
        <v>4</v>
      </c>
      <c r="J9325" s="147">
        <v>1196161</v>
      </c>
    </row>
    <row r="9326" spans="1:10" x14ac:dyDescent="0.2">
      <c r="A9326" s="147">
        <v>4</v>
      </c>
      <c r="B9326" s="149" t="s">
        <v>22298</v>
      </c>
      <c r="C9326" s="147" t="s">
        <v>2261</v>
      </c>
      <c r="D9326" s="147" t="s">
        <v>22297</v>
      </c>
      <c r="E9326" s="147" t="s">
        <v>2246</v>
      </c>
      <c r="G9326" s="147">
        <v>0</v>
      </c>
      <c r="I9326" s="147">
        <v>4</v>
      </c>
      <c r="J9326" s="147">
        <v>1196159</v>
      </c>
    </row>
    <row r="9327" spans="1:10" x14ac:dyDescent="0.2">
      <c r="A9327" s="147">
        <v>4</v>
      </c>
      <c r="B9327" s="149" t="s">
        <v>22295</v>
      </c>
      <c r="C9327" s="147" t="s">
        <v>2242</v>
      </c>
      <c r="D9327" s="147" t="s">
        <v>22296</v>
      </c>
      <c r="E9327" s="147" t="s">
        <v>2240</v>
      </c>
      <c r="G9327" s="147">
        <v>0</v>
      </c>
      <c r="I9327" s="147">
        <v>4</v>
      </c>
      <c r="J9327" s="147">
        <v>2573236</v>
      </c>
    </row>
    <row r="9328" spans="1:10" x14ac:dyDescent="0.2">
      <c r="A9328" s="147">
        <v>4</v>
      </c>
      <c r="B9328" s="149" t="s">
        <v>22295</v>
      </c>
      <c r="C9328" s="147" t="s">
        <v>2261</v>
      </c>
      <c r="D9328" s="147" t="s">
        <v>22294</v>
      </c>
      <c r="E9328" s="147" t="s">
        <v>2246</v>
      </c>
      <c r="G9328" s="147">
        <v>0</v>
      </c>
      <c r="I9328" s="147">
        <v>4</v>
      </c>
      <c r="J9328" s="147">
        <v>1196157</v>
      </c>
    </row>
    <row r="9329" spans="1:10" x14ac:dyDescent="0.2">
      <c r="A9329" s="147">
        <v>4</v>
      </c>
      <c r="B9329" s="149" t="s">
        <v>22292</v>
      </c>
      <c r="C9329" s="147" t="s">
        <v>2242</v>
      </c>
      <c r="D9329" s="147" t="s">
        <v>22293</v>
      </c>
      <c r="E9329" s="147" t="s">
        <v>2246</v>
      </c>
      <c r="G9329" s="147">
        <v>0</v>
      </c>
      <c r="I9329" s="147">
        <v>4</v>
      </c>
      <c r="J9329" s="147">
        <v>2573227</v>
      </c>
    </row>
    <row r="9330" spans="1:10" x14ac:dyDescent="0.2">
      <c r="A9330" s="147">
        <v>4</v>
      </c>
      <c r="B9330" s="149" t="s">
        <v>22292</v>
      </c>
      <c r="C9330" s="147" t="s">
        <v>2277</v>
      </c>
      <c r="D9330" s="147" t="s">
        <v>22275</v>
      </c>
      <c r="E9330" s="147" t="s">
        <v>2246</v>
      </c>
      <c r="G9330" s="147">
        <v>0</v>
      </c>
      <c r="I9330" s="147">
        <v>4</v>
      </c>
      <c r="J9330" s="147">
        <v>1196156</v>
      </c>
    </row>
    <row r="9331" spans="1:10" x14ac:dyDescent="0.2">
      <c r="A9331" s="147">
        <v>4</v>
      </c>
      <c r="B9331" s="149" t="s">
        <v>22292</v>
      </c>
      <c r="C9331" s="147" t="s">
        <v>2277</v>
      </c>
      <c r="D9331" s="147" t="s">
        <v>22291</v>
      </c>
      <c r="E9331" s="147" t="s">
        <v>2246</v>
      </c>
      <c r="G9331" s="147">
        <v>0</v>
      </c>
      <c r="I9331" s="147">
        <v>4</v>
      </c>
      <c r="J9331" s="147">
        <v>1196143</v>
      </c>
    </row>
    <row r="9332" spans="1:10" x14ac:dyDescent="0.2">
      <c r="A9332" s="147">
        <v>5</v>
      </c>
      <c r="B9332" s="149" t="s">
        <v>22290</v>
      </c>
      <c r="C9332" s="147" t="s">
        <v>2242</v>
      </c>
      <c r="D9332" s="147" t="s">
        <v>22289</v>
      </c>
      <c r="E9332" s="147" t="s">
        <v>2246</v>
      </c>
      <c r="G9332" s="147">
        <v>0</v>
      </c>
      <c r="I9332" s="147">
        <v>5</v>
      </c>
      <c r="J9332" s="147">
        <v>2573245</v>
      </c>
    </row>
    <row r="9333" spans="1:10" x14ac:dyDescent="0.2">
      <c r="A9333" s="147">
        <v>6</v>
      </c>
      <c r="B9333" s="149" t="s">
        <v>22288</v>
      </c>
      <c r="C9333" s="147" t="s">
        <v>2242</v>
      </c>
      <c r="D9333" s="147" t="s">
        <v>22287</v>
      </c>
      <c r="E9333" s="147" t="s">
        <v>2240</v>
      </c>
      <c r="G9333" s="147">
        <v>0</v>
      </c>
      <c r="I9333" s="147">
        <v>6</v>
      </c>
      <c r="J9333" s="147">
        <v>2573252</v>
      </c>
    </row>
    <row r="9334" spans="1:10" x14ac:dyDescent="0.2">
      <c r="A9334" s="147">
        <v>6</v>
      </c>
      <c r="B9334" s="149" t="s">
        <v>22286</v>
      </c>
      <c r="C9334" s="147" t="s">
        <v>2242</v>
      </c>
      <c r="D9334" s="147" t="s">
        <v>22285</v>
      </c>
      <c r="E9334" s="147" t="s">
        <v>2240</v>
      </c>
      <c r="G9334" s="147">
        <v>0</v>
      </c>
      <c r="I9334" s="147">
        <v>5</v>
      </c>
      <c r="J9334" s="147">
        <v>2573250</v>
      </c>
    </row>
    <row r="9335" spans="1:10" x14ac:dyDescent="0.2">
      <c r="A9335" s="147">
        <v>6</v>
      </c>
      <c r="B9335" s="149" t="s">
        <v>22284</v>
      </c>
      <c r="C9335" s="147" t="s">
        <v>2242</v>
      </c>
      <c r="D9335" s="147" t="s">
        <v>22283</v>
      </c>
      <c r="E9335" s="147" t="s">
        <v>2240</v>
      </c>
      <c r="G9335" s="147">
        <v>0</v>
      </c>
      <c r="I9335" s="147">
        <v>5</v>
      </c>
      <c r="J9335" s="147">
        <v>2573247</v>
      </c>
    </row>
    <row r="9336" spans="1:10" x14ac:dyDescent="0.2">
      <c r="A9336" s="147">
        <v>4</v>
      </c>
      <c r="B9336" s="149" t="s">
        <v>22280</v>
      </c>
      <c r="C9336" s="147" t="s">
        <v>2242</v>
      </c>
      <c r="D9336" s="147" t="s">
        <v>22282</v>
      </c>
      <c r="E9336" s="147" t="s">
        <v>2240</v>
      </c>
      <c r="G9336" s="147">
        <v>0</v>
      </c>
      <c r="I9336" s="147">
        <v>4</v>
      </c>
      <c r="J9336" s="147">
        <v>2573240</v>
      </c>
    </row>
    <row r="9337" spans="1:10" x14ac:dyDescent="0.2">
      <c r="A9337" s="147">
        <v>4</v>
      </c>
      <c r="B9337" s="149" t="s">
        <v>22280</v>
      </c>
      <c r="C9337" s="147" t="s">
        <v>2277</v>
      </c>
      <c r="D9337" s="147" t="s">
        <v>22276</v>
      </c>
      <c r="E9337" s="147" t="s">
        <v>2246</v>
      </c>
      <c r="G9337" s="147">
        <v>0</v>
      </c>
      <c r="I9337" s="147">
        <v>4</v>
      </c>
      <c r="J9337" s="147">
        <v>1196147</v>
      </c>
    </row>
    <row r="9338" spans="1:10" x14ac:dyDescent="0.2">
      <c r="A9338" s="147">
        <v>4</v>
      </c>
      <c r="B9338" s="149" t="s">
        <v>22280</v>
      </c>
      <c r="C9338" s="147" t="s">
        <v>2277</v>
      </c>
      <c r="D9338" s="147" t="s">
        <v>22281</v>
      </c>
      <c r="E9338" s="147" t="s">
        <v>2246</v>
      </c>
      <c r="G9338" s="147">
        <v>0</v>
      </c>
      <c r="I9338" s="147">
        <v>4</v>
      </c>
      <c r="J9338" s="147">
        <v>1196139</v>
      </c>
    </row>
    <row r="9339" spans="1:10" x14ac:dyDescent="0.2">
      <c r="A9339" s="147">
        <v>4</v>
      </c>
      <c r="B9339" s="149" t="s">
        <v>22280</v>
      </c>
      <c r="C9339" s="147" t="s">
        <v>2277</v>
      </c>
      <c r="D9339" s="147" t="s">
        <v>22279</v>
      </c>
      <c r="E9339" s="147" t="s">
        <v>2246</v>
      </c>
      <c r="G9339" s="147">
        <v>0</v>
      </c>
      <c r="I9339" s="147">
        <v>4</v>
      </c>
      <c r="J9339" s="147">
        <v>1196138</v>
      </c>
    </row>
    <row r="9340" spans="1:10" x14ac:dyDescent="0.2">
      <c r="A9340" s="147">
        <v>4</v>
      </c>
      <c r="B9340" s="149" t="s">
        <v>22274</v>
      </c>
      <c r="C9340" s="147" t="s">
        <v>2242</v>
      </c>
      <c r="D9340" s="147" t="s">
        <v>22278</v>
      </c>
      <c r="E9340" s="147" t="s">
        <v>2240</v>
      </c>
      <c r="G9340" s="147">
        <v>0</v>
      </c>
      <c r="I9340" s="147">
        <v>4</v>
      </c>
      <c r="J9340" s="147">
        <v>2573234</v>
      </c>
    </row>
    <row r="9341" spans="1:10" x14ac:dyDescent="0.2">
      <c r="A9341" s="147">
        <v>4</v>
      </c>
      <c r="B9341" s="149" t="s">
        <v>22274</v>
      </c>
      <c r="C9341" s="147" t="s">
        <v>2261</v>
      </c>
      <c r="D9341" s="147" t="s">
        <v>22277</v>
      </c>
      <c r="E9341" s="147" t="s">
        <v>2246</v>
      </c>
      <c r="G9341" s="147">
        <v>0</v>
      </c>
      <c r="I9341" s="147">
        <v>4</v>
      </c>
      <c r="J9341" s="147">
        <v>1196135</v>
      </c>
    </row>
    <row r="9342" spans="1:10" x14ac:dyDescent="0.2">
      <c r="A9342" s="147">
        <v>4</v>
      </c>
      <c r="B9342" s="149" t="s">
        <v>22274</v>
      </c>
      <c r="C9342" s="147" t="s">
        <v>2277</v>
      </c>
      <c r="D9342" s="147" t="s">
        <v>22276</v>
      </c>
      <c r="E9342" s="147" t="s">
        <v>2246</v>
      </c>
      <c r="G9342" s="147">
        <v>0</v>
      </c>
      <c r="I9342" s="147">
        <v>4</v>
      </c>
      <c r="J9342" s="147">
        <v>1196148</v>
      </c>
    </row>
    <row r="9343" spans="1:10" x14ac:dyDescent="0.2">
      <c r="A9343" s="147">
        <v>4</v>
      </c>
      <c r="B9343" s="149" t="s">
        <v>22274</v>
      </c>
      <c r="C9343" s="147" t="s">
        <v>2277</v>
      </c>
      <c r="D9343" s="147" t="s">
        <v>22275</v>
      </c>
      <c r="E9343" s="147" t="s">
        <v>2246</v>
      </c>
      <c r="G9343" s="147">
        <v>0</v>
      </c>
      <c r="I9343" s="147">
        <v>4</v>
      </c>
      <c r="J9343" s="147">
        <v>1196163</v>
      </c>
    </row>
    <row r="9344" spans="1:10" x14ac:dyDescent="0.2">
      <c r="A9344" s="147">
        <v>4</v>
      </c>
      <c r="B9344" s="149" t="s">
        <v>22274</v>
      </c>
      <c r="C9344" s="147" t="s">
        <v>2277</v>
      </c>
      <c r="D9344" s="147" t="s">
        <v>22273</v>
      </c>
      <c r="E9344" s="147" t="s">
        <v>2246</v>
      </c>
      <c r="G9344" s="147">
        <v>0</v>
      </c>
      <c r="I9344" s="147">
        <v>4</v>
      </c>
      <c r="J9344" s="147">
        <v>1196134</v>
      </c>
    </row>
    <row r="9345" spans="1:10" x14ac:dyDescent="0.2">
      <c r="A9345" s="147">
        <v>3</v>
      </c>
      <c r="B9345" s="149" t="s">
        <v>22272</v>
      </c>
      <c r="C9345" s="147" t="s">
        <v>2242</v>
      </c>
      <c r="D9345" s="147" t="s">
        <v>22271</v>
      </c>
      <c r="E9345" s="147" t="s">
        <v>2246</v>
      </c>
      <c r="G9345" s="147">
        <v>0</v>
      </c>
      <c r="I9345" s="147">
        <v>3</v>
      </c>
      <c r="J9345" s="147">
        <v>2573217</v>
      </c>
    </row>
    <row r="9346" spans="1:10" x14ac:dyDescent="0.2">
      <c r="A9346" s="147">
        <v>4</v>
      </c>
      <c r="B9346" s="149" t="s">
        <v>22269</v>
      </c>
      <c r="C9346" s="147" t="s">
        <v>2242</v>
      </c>
      <c r="D9346" s="147" t="s">
        <v>22270</v>
      </c>
      <c r="E9346" s="147" t="s">
        <v>2240</v>
      </c>
      <c r="G9346" s="147">
        <v>0</v>
      </c>
      <c r="I9346" s="147">
        <v>4</v>
      </c>
      <c r="J9346" s="147">
        <v>2573265</v>
      </c>
    </row>
    <row r="9347" spans="1:10" x14ac:dyDescent="0.2">
      <c r="A9347" s="147">
        <v>4</v>
      </c>
      <c r="B9347" s="149" t="s">
        <v>22269</v>
      </c>
      <c r="C9347" s="147" t="s">
        <v>2261</v>
      </c>
      <c r="D9347" s="147" t="s">
        <v>22268</v>
      </c>
      <c r="E9347" s="147" t="s">
        <v>2246</v>
      </c>
      <c r="G9347" s="147">
        <v>0</v>
      </c>
      <c r="I9347" s="147">
        <v>4</v>
      </c>
      <c r="J9347" s="147">
        <v>1196199</v>
      </c>
    </row>
    <row r="9348" spans="1:10" x14ac:dyDescent="0.2">
      <c r="A9348" s="147">
        <v>4</v>
      </c>
      <c r="B9348" s="149" t="s">
        <v>22263</v>
      </c>
      <c r="C9348" s="147" t="s">
        <v>2242</v>
      </c>
      <c r="D9348" s="147" t="s">
        <v>22267</v>
      </c>
      <c r="E9348" s="147" t="s">
        <v>2246</v>
      </c>
      <c r="G9348" s="147">
        <v>0</v>
      </c>
      <c r="I9348" s="147">
        <v>4</v>
      </c>
      <c r="J9348" s="147">
        <v>2573254</v>
      </c>
    </row>
    <row r="9349" spans="1:10" x14ac:dyDescent="0.2">
      <c r="A9349" s="147">
        <v>4</v>
      </c>
      <c r="B9349" s="149" t="s">
        <v>22263</v>
      </c>
      <c r="C9349" s="147" t="s">
        <v>2261</v>
      </c>
      <c r="D9349" s="147" t="s">
        <v>22266</v>
      </c>
      <c r="E9349" s="147" t="s">
        <v>2246</v>
      </c>
      <c r="G9349" s="147">
        <v>0</v>
      </c>
      <c r="I9349" s="147">
        <v>4</v>
      </c>
      <c r="J9349" s="147">
        <v>1196178</v>
      </c>
    </row>
    <row r="9350" spans="1:10" x14ac:dyDescent="0.2">
      <c r="A9350" s="147">
        <v>4</v>
      </c>
      <c r="B9350" s="149" t="s">
        <v>22263</v>
      </c>
      <c r="C9350" s="147" t="s">
        <v>2261</v>
      </c>
      <c r="D9350" s="147" t="s">
        <v>22265</v>
      </c>
      <c r="E9350" s="147" t="s">
        <v>2246</v>
      </c>
      <c r="G9350" s="147">
        <v>0</v>
      </c>
      <c r="I9350" s="147">
        <v>4</v>
      </c>
      <c r="J9350" s="147">
        <v>1196200</v>
      </c>
    </row>
    <row r="9351" spans="1:10" x14ac:dyDescent="0.2">
      <c r="A9351" s="147">
        <v>4</v>
      </c>
      <c r="B9351" s="149" t="s">
        <v>22263</v>
      </c>
      <c r="C9351" s="147" t="s">
        <v>2277</v>
      </c>
      <c r="D9351" s="147" t="s">
        <v>22264</v>
      </c>
      <c r="E9351" s="147" t="s">
        <v>2246</v>
      </c>
      <c r="G9351" s="147">
        <v>0</v>
      </c>
      <c r="I9351" s="147">
        <v>4</v>
      </c>
      <c r="J9351" s="147">
        <v>1196169</v>
      </c>
    </row>
    <row r="9352" spans="1:10" x14ac:dyDescent="0.2">
      <c r="A9352" s="147">
        <v>4</v>
      </c>
      <c r="B9352" s="149" t="s">
        <v>22263</v>
      </c>
      <c r="C9352" s="147" t="s">
        <v>2277</v>
      </c>
      <c r="D9352" s="147" t="s">
        <v>22262</v>
      </c>
      <c r="E9352" s="147" t="s">
        <v>2246</v>
      </c>
      <c r="G9352" s="147">
        <v>0</v>
      </c>
      <c r="I9352" s="147">
        <v>4</v>
      </c>
      <c r="J9352" s="147">
        <v>1196173</v>
      </c>
    </row>
    <row r="9353" spans="1:10" x14ac:dyDescent="0.2">
      <c r="A9353" s="147">
        <v>5</v>
      </c>
      <c r="B9353" s="149" t="s">
        <v>22261</v>
      </c>
      <c r="C9353" s="147" t="s">
        <v>2242</v>
      </c>
      <c r="D9353" s="147" t="s">
        <v>22260</v>
      </c>
      <c r="E9353" s="147" t="s">
        <v>2246</v>
      </c>
      <c r="G9353" s="147">
        <v>0</v>
      </c>
      <c r="I9353" s="147">
        <v>5</v>
      </c>
      <c r="J9353" s="147">
        <v>2573292</v>
      </c>
    </row>
    <row r="9354" spans="1:10" x14ac:dyDescent="0.2">
      <c r="A9354" s="147">
        <v>6</v>
      </c>
      <c r="B9354" s="149" t="s">
        <v>22259</v>
      </c>
      <c r="C9354" s="147" t="s">
        <v>2242</v>
      </c>
      <c r="D9354" s="147" t="s">
        <v>22258</v>
      </c>
      <c r="E9354" s="147" t="s">
        <v>2240</v>
      </c>
      <c r="G9354" s="147">
        <v>0</v>
      </c>
      <c r="I9354" s="147">
        <v>6</v>
      </c>
      <c r="J9354" s="147">
        <v>2573305</v>
      </c>
    </row>
    <row r="9355" spans="1:10" x14ac:dyDescent="0.2">
      <c r="A9355" s="147">
        <v>6</v>
      </c>
      <c r="B9355" s="149" t="s">
        <v>22257</v>
      </c>
      <c r="C9355" s="147" t="s">
        <v>2242</v>
      </c>
      <c r="D9355" s="147" t="s">
        <v>22256</v>
      </c>
      <c r="E9355" s="147" t="s">
        <v>2240</v>
      </c>
      <c r="G9355" s="147">
        <v>0</v>
      </c>
      <c r="I9355" s="147">
        <v>5</v>
      </c>
      <c r="J9355" s="147">
        <v>2573281</v>
      </c>
    </row>
    <row r="9356" spans="1:10" x14ac:dyDescent="0.2">
      <c r="A9356" s="147">
        <v>6</v>
      </c>
      <c r="B9356" s="149" t="s">
        <v>22255</v>
      </c>
      <c r="C9356" s="147" t="s">
        <v>2242</v>
      </c>
      <c r="D9356" s="147" t="s">
        <v>22254</v>
      </c>
      <c r="E9356" s="147" t="s">
        <v>2240</v>
      </c>
      <c r="G9356" s="147">
        <v>0</v>
      </c>
      <c r="I9356" s="147">
        <v>5</v>
      </c>
      <c r="J9356" s="147">
        <v>2573286</v>
      </c>
    </row>
    <row r="9357" spans="1:10" x14ac:dyDescent="0.2">
      <c r="A9357" s="147">
        <v>6</v>
      </c>
      <c r="B9357" s="149" t="s">
        <v>22253</v>
      </c>
      <c r="C9357" s="147" t="s">
        <v>2242</v>
      </c>
      <c r="D9357" s="147" t="s">
        <v>22252</v>
      </c>
      <c r="E9357" s="147" t="s">
        <v>2240</v>
      </c>
      <c r="G9357" s="147">
        <v>0</v>
      </c>
      <c r="I9357" s="147">
        <v>5</v>
      </c>
      <c r="J9357" s="147">
        <v>2573302</v>
      </c>
    </row>
    <row r="9358" spans="1:10" x14ac:dyDescent="0.2">
      <c r="A9358" s="147">
        <v>6</v>
      </c>
      <c r="B9358" s="149" t="s">
        <v>22251</v>
      </c>
      <c r="C9358" s="147" t="s">
        <v>2242</v>
      </c>
      <c r="D9358" s="147" t="s">
        <v>22250</v>
      </c>
      <c r="E9358" s="147" t="s">
        <v>2240</v>
      </c>
      <c r="G9358" s="147">
        <v>0</v>
      </c>
      <c r="I9358" s="147">
        <v>5</v>
      </c>
      <c r="J9358" s="147">
        <v>2573290</v>
      </c>
    </row>
    <row r="9359" spans="1:10" x14ac:dyDescent="0.2">
      <c r="A9359" s="147">
        <v>6</v>
      </c>
      <c r="B9359" s="149" t="s">
        <v>22249</v>
      </c>
      <c r="C9359" s="147" t="s">
        <v>2242</v>
      </c>
      <c r="D9359" s="147" t="s">
        <v>22248</v>
      </c>
      <c r="E9359" s="147" t="s">
        <v>2240</v>
      </c>
      <c r="G9359" s="147">
        <v>0</v>
      </c>
      <c r="I9359" s="147">
        <v>5</v>
      </c>
      <c r="J9359" s="147">
        <v>2573303</v>
      </c>
    </row>
    <row r="9360" spans="1:10" x14ac:dyDescent="0.2">
      <c r="A9360" s="147">
        <v>6</v>
      </c>
      <c r="B9360" s="149" t="s">
        <v>22247</v>
      </c>
      <c r="C9360" s="147" t="s">
        <v>2242</v>
      </c>
      <c r="D9360" s="147" t="s">
        <v>22246</v>
      </c>
      <c r="E9360" s="147" t="s">
        <v>2240</v>
      </c>
      <c r="G9360" s="147">
        <v>0</v>
      </c>
      <c r="I9360" s="147">
        <v>5</v>
      </c>
      <c r="J9360" s="147">
        <v>2573288</v>
      </c>
    </row>
    <row r="9361" spans="1:10" x14ac:dyDescent="0.2">
      <c r="A9361" s="147">
        <v>6</v>
      </c>
      <c r="B9361" s="149" t="s">
        <v>22245</v>
      </c>
      <c r="C9361" s="147" t="s">
        <v>2242</v>
      </c>
      <c r="D9361" s="147" t="s">
        <v>22244</v>
      </c>
      <c r="E9361" s="147" t="s">
        <v>2240</v>
      </c>
      <c r="G9361" s="147">
        <v>0</v>
      </c>
      <c r="I9361" s="147">
        <v>5</v>
      </c>
      <c r="J9361" s="147">
        <v>2573284</v>
      </c>
    </row>
    <row r="9362" spans="1:10" x14ac:dyDescent="0.2">
      <c r="A9362" s="147">
        <v>6</v>
      </c>
      <c r="B9362" s="149" t="s">
        <v>22243</v>
      </c>
      <c r="C9362" s="147" t="s">
        <v>2242</v>
      </c>
      <c r="D9362" s="147" t="s">
        <v>22242</v>
      </c>
      <c r="E9362" s="147" t="s">
        <v>2240</v>
      </c>
      <c r="G9362" s="147">
        <v>0</v>
      </c>
      <c r="I9362" s="147">
        <v>5</v>
      </c>
      <c r="J9362" s="147">
        <v>2573277</v>
      </c>
    </row>
    <row r="9363" spans="1:10" x14ac:dyDescent="0.2">
      <c r="A9363" s="147">
        <v>6</v>
      </c>
      <c r="B9363" s="149" t="s">
        <v>22241</v>
      </c>
      <c r="C9363" s="147" t="s">
        <v>2242</v>
      </c>
      <c r="D9363" s="147" t="s">
        <v>22240</v>
      </c>
      <c r="E9363" s="147" t="s">
        <v>2240</v>
      </c>
      <c r="G9363" s="147">
        <v>0</v>
      </c>
      <c r="I9363" s="147">
        <v>5</v>
      </c>
      <c r="J9363" s="147">
        <v>2573287</v>
      </c>
    </row>
    <row r="9364" spans="1:10" x14ac:dyDescent="0.2">
      <c r="A9364" s="147">
        <v>4</v>
      </c>
      <c r="B9364" s="149" t="s">
        <v>22239</v>
      </c>
      <c r="C9364" s="147" t="s">
        <v>2242</v>
      </c>
      <c r="D9364" s="147" t="s">
        <v>22238</v>
      </c>
      <c r="E9364" s="147" t="s">
        <v>2240</v>
      </c>
      <c r="G9364" s="147">
        <v>0</v>
      </c>
      <c r="I9364" s="147">
        <v>4</v>
      </c>
      <c r="J9364" s="147">
        <v>2573273</v>
      </c>
    </row>
    <row r="9365" spans="1:10" x14ac:dyDescent="0.2">
      <c r="A9365" s="147">
        <v>4</v>
      </c>
      <c r="B9365" s="149" t="s">
        <v>22237</v>
      </c>
      <c r="C9365" s="147" t="s">
        <v>2242</v>
      </c>
      <c r="D9365" s="147" t="s">
        <v>22236</v>
      </c>
      <c r="E9365" s="147" t="s">
        <v>2240</v>
      </c>
      <c r="G9365" s="147">
        <v>0</v>
      </c>
      <c r="I9365" s="147">
        <v>4</v>
      </c>
      <c r="J9365" s="147">
        <v>2573261</v>
      </c>
    </row>
    <row r="9366" spans="1:10" x14ac:dyDescent="0.2">
      <c r="A9366" s="147">
        <v>4</v>
      </c>
      <c r="B9366" s="149" t="s">
        <v>22235</v>
      </c>
      <c r="C9366" s="147" t="s">
        <v>2242</v>
      </c>
      <c r="D9366" s="147" t="s">
        <v>22234</v>
      </c>
      <c r="E9366" s="147" t="s">
        <v>2240</v>
      </c>
      <c r="G9366" s="147">
        <v>0</v>
      </c>
      <c r="I9366" s="147">
        <v>4</v>
      </c>
      <c r="J9366" s="147">
        <v>2573255</v>
      </c>
    </row>
    <row r="9367" spans="1:10" x14ac:dyDescent="0.2">
      <c r="A9367" s="147">
        <v>4</v>
      </c>
      <c r="B9367" s="149" t="s">
        <v>22233</v>
      </c>
      <c r="C9367" s="147" t="s">
        <v>2242</v>
      </c>
      <c r="D9367" s="147" t="s">
        <v>22232</v>
      </c>
      <c r="E9367" s="147" t="s">
        <v>2240</v>
      </c>
      <c r="G9367" s="147">
        <v>0</v>
      </c>
      <c r="I9367" s="147">
        <v>4</v>
      </c>
      <c r="J9367" s="147">
        <v>2573272</v>
      </c>
    </row>
    <row r="9368" spans="1:10" x14ac:dyDescent="0.2">
      <c r="A9368" s="147">
        <v>4</v>
      </c>
      <c r="B9368" s="149" t="s">
        <v>22222</v>
      </c>
      <c r="C9368" s="147" t="s">
        <v>2242</v>
      </c>
      <c r="D9368" s="147" t="s">
        <v>22231</v>
      </c>
      <c r="E9368" s="147" t="s">
        <v>2246</v>
      </c>
      <c r="G9368" s="147">
        <v>0</v>
      </c>
      <c r="I9368" s="147">
        <v>4</v>
      </c>
      <c r="J9368" s="147">
        <v>2573268</v>
      </c>
    </row>
    <row r="9369" spans="1:10" x14ac:dyDescent="0.2">
      <c r="A9369" s="147">
        <v>4</v>
      </c>
      <c r="B9369" s="149" t="s">
        <v>22222</v>
      </c>
      <c r="C9369" s="147" t="s">
        <v>2261</v>
      </c>
      <c r="D9369" s="147" t="s">
        <v>22230</v>
      </c>
      <c r="E9369" s="147" t="s">
        <v>2246</v>
      </c>
      <c r="G9369" s="147">
        <v>0</v>
      </c>
      <c r="I9369" s="147">
        <v>4</v>
      </c>
      <c r="J9369" s="147">
        <v>1196209</v>
      </c>
    </row>
    <row r="9370" spans="1:10" x14ac:dyDescent="0.2">
      <c r="A9370" s="147">
        <v>4</v>
      </c>
      <c r="B9370" s="149" t="s">
        <v>22222</v>
      </c>
      <c r="C9370" s="147" t="s">
        <v>2261</v>
      </c>
      <c r="D9370" s="147" t="s">
        <v>22229</v>
      </c>
      <c r="E9370" s="147" t="s">
        <v>2246</v>
      </c>
      <c r="G9370" s="147">
        <v>0</v>
      </c>
      <c r="I9370" s="147">
        <v>4</v>
      </c>
      <c r="J9370" s="147">
        <v>1196184</v>
      </c>
    </row>
    <row r="9371" spans="1:10" x14ac:dyDescent="0.2">
      <c r="A9371" s="147">
        <v>4</v>
      </c>
      <c r="B9371" s="149" t="s">
        <v>22222</v>
      </c>
      <c r="C9371" s="147" t="s">
        <v>2261</v>
      </c>
      <c r="D9371" s="147" t="s">
        <v>22228</v>
      </c>
      <c r="E9371" s="147" t="s">
        <v>2246</v>
      </c>
      <c r="G9371" s="147">
        <v>0</v>
      </c>
      <c r="I9371" s="147">
        <v>4</v>
      </c>
      <c r="J9371" s="147">
        <v>1196181</v>
      </c>
    </row>
    <row r="9372" spans="1:10" x14ac:dyDescent="0.2">
      <c r="A9372" s="147">
        <v>4</v>
      </c>
      <c r="B9372" s="149" t="s">
        <v>22222</v>
      </c>
      <c r="C9372" s="147" t="s">
        <v>2277</v>
      </c>
      <c r="D9372" s="147" t="s">
        <v>22227</v>
      </c>
      <c r="E9372" s="147" t="s">
        <v>2246</v>
      </c>
      <c r="G9372" s="147">
        <v>0</v>
      </c>
      <c r="I9372" s="147">
        <v>4</v>
      </c>
      <c r="J9372" s="147">
        <v>1196174</v>
      </c>
    </row>
    <row r="9373" spans="1:10" x14ac:dyDescent="0.2">
      <c r="A9373" s="147">
        <v>4</v>
      </c>
      <c r="B9373" s="149" t="s">
        <v>22222</v>
      </c>
      <c r="C9373" s="147" t="s">
        <v>2277</v>
      </c>
      <c r="D9373" s="147" t="s">
        <v>22226</v>
      </c>
      <c r="E9373" s="147" t="s">
        <v>2246</v>
      </c>
      <c r="G9373" s="147">
        <v>0</v>
      </c>
      <c r="I9373" s="147">
        <v>4</v>
      </c>
      <c r="J9373" s="147">
        <v>1196195</v>
      </c>
    </row>
    <row r="9374" spans="1:10" x14ac:dyDescent="0.2">
      <c r="A9374" s="147">
        <v>4</v>
      </c>
      <c r="B9374" s="149" t="s">
        <v>22222</v>
      </c>
      <c r="C9374" s="147" t="s">
        <v>2277</v>
      </c>
      <c r="D9374" s="147" t="s">
        <v>22225</v>
      </c>
      <c r="E9374" s="147" t="s">
        <v>2246</v>
      </c>
      <c r="G9374" s="147">
        <v>0</v>
      </c>
      <c r="I9374" s="147">
        <v>4</v>
      </c>
      <c r="J9374" s="147">
        <v>1196197</v>
      </c>
    </row>
    <row r="9375" spans="1:10" x14ac:dyDescent="0.2">
      <c r="A9375" s="147">
        <v>4</v>
      </c>
      <c r="B9375" s="149" t="s">
        <v>22222</v>
      </c>
      <c r="C9375" s="147" t="s">
        <v>2277</v>
      </c>
      <c r="D9375" s="147" t="s">
        <v>22224</v>
      </c>
      <c r="E9375" s="147" t="s">
        <v>2246</v>
      </c>
      <c r="G9375" s="147">
        <v>0</v>
      </c>
      <c r="I9375" s="147">
        <v>4</v>
      </c>
      <c r="J9375" s="147">
        <v>1196208</v>
      </c>
    </row>
    <row r="9376" spans="1:10" x14ac:dyDescent="0.2">
      <c r="A9376" s="147">
        <v>4</v>
      </c>
      <c r="B9376" s="149" t="s">
        <v>22222</v>
      </c>
      <c r="C9376" s="147" t="s">
        <v>2277</v>
      </c>
      <c r="D9376" s="147" t="s">
        <v>22223</v>
      </c>
      <c r="E9376" s="147" t="s">
        <v>2246</v>
      </c>
      <c r="G9376" s="147">
        <v>0</v>
      </c>
      <c r="I9376" s="147">
        <v>4</v>
      </c>
      <c r="J9376" s="147">
        <v>1196188</v>
      </c>
    </row>
    <row r="9377" spans="1:10" x14ac:dyDescent="0.2">
      <c r="A9377" s="147">
        <v>4</v>
      </c>
      <c r="B9377" s="149" t="s">
        <v>22222</v>
      </c>
      <c r="C9377" s="147" t="s">
        <v>2277</v>
      </c>
      <c r="D9377" s="147" t="s">
        <v>22221</v>
      </c>
      <c r="E9377" s="147" t="s">
        <v>2246</v>
      </c>
      <c r="G9377" s="147">
        <v>0</v>
      </c>
      <c r="I9377" s="147">
        <v>4</v>
      </c>
      <c r="J9377" s="147">
        <v>1196177</v>
      </c>
    </row>
    <row r="9378" spans="1:10" x14ac:dyDescent="0.2">
      <c r="A9378" s="147">
        <v>5</v>
      </c>
      <c r="B9378" s="149" t="s">
        <v>22220</v>
      </c>
      <c r="C9378" s="147" t="s">
        <v>2242</v>
      </c>
      <c r="D9378" s="147" t="s">
        <v>22219</v>
      </c>
      <c r="E9378" s="147" t="s">
        <v>2246</v>
      </c>
      <c r="G9378" s="147">
        <v>0</v>
      </c>
      <c r="I9378" s="147">
        <v>5</v>
      </c>
      <c r="J9378" s="147">
        <v>2573308</v>
      </c>
    </row>
    <row r="9379" spans="1:10" x14ac:dyDescent="0.2">
      <c r="A9379" s="147">
        <v>6</v>
      </c>
      <c r="B9379" s="149" t="s">
        <v>22218</v>
      </c>
      <c r="C9379" s="147" t="s">
        <v>2242</v>
      </c>
      <c r="D9379" s="147" t="s">
        <v>22217</v>
      </c>
      <c r="E9379" s="147" t="s">
        <v>2240</v>
      </c>
      <c r="G9379" s="147">
        <v>0</v>
      </c>
      <c r="I9379" s="147">
        <v>6</v>
      </c>
      <c r="J9379" s="147">
        <v>2573334</v>
      </c>
    </row>
    <row r="9380" spans="1:10" x14ac:dyDescent="0.2">
      <c r="A9380" s="147">
        <v>6</v>
      </c>
      <c r="B9380" s="149" t="s">
        <v>22216</v>
      </c>
      <c r="C9380" s="147" t="s">
        <v>2242</v>
      </c>
      <c r="D9380" s="147" t="s">
        <v>22215</v>
      </c>
      <c r="E9380" s="147" t="s">
        <v>2240</v>
      </c>
      <c r="F9380" s="147" t="s">
        <v>2259</v>
      </c>
      <c r="G9380" s="147">
        <v>2</v>
      </c>
      <c r="H9380" s="148">
        <v>41204</v>
      </c>
      <c r="I9380" s="147">
        <v>5</v>
      </c>
      <c r="J9380" s="147">
        <v>2573309</v>
      </c>
    </row>
    <row r="9381" spans="1:10" x14ac:dyDescent="0.2">
      <c r="A9381" s="147">
        <v>6</v>
      </c>
      <c r="B9381" s="149" t="s">
        <v>22214</v>
      </c>
      <c r="C9381" s="147" t="s">
        <v>2242</v>
      </c>
      <c r="D9381" s="147" t="s">
        <v>22213</v>
      </c>
      <c r="E9381" s="147" t="s">
        <v>2240</v>
      </c>
      <c r="F9381" s="147" t="s">
        <v>2259</v>
      </c>
      <c r="G9381" s="147">
        <v>1</v>
      </c>
      <c r="H9381" s="148">
        <v>41204</v>
      </c>
      <c r="I9381" s="147">
        <v>5</v>
      </c>
      <c r="J9381" s="147">
        <v>2573328</v>
      </c>
    </row>
    <row r="9382" spans="1:10" x14ac:dyDescent="0.2">
      <c r="A9382" s="147">
        <v>6</v>
      </c>
      <c r="B9382" s="149" t="s">
        <v>22212</v>
      </c>
      <c r="C9382" s="147" t="s">
        <v>2242</v>
      </c>
      <c r="D9382" s="147" t="s">
        <v>22211</v>
      </c>
      <c r="E9382" s="147" t="s">
        <v>2240</v>
      </c>
      <c r="F9382" s="147" t="s">
        <v>2259</v>
      </c>
      <c r="G9382" s="147">
        <v>1</v>
      </c>
      <c r="H9382" s="148">
        <v>41204</v>
      </c>
      <c r="I9382" s="147">
        <v>5</v>
      </c>
      <c r="J9382" s="147">
        <v>2573320</v>
      </c>
    </row>
    <row r="9383" spans="1:10" x14ac:dyDescent="0.2">
      <c r="A9383" s="147">
        <v>6</v>
      </c>
      <c r="B9383" s="149" t="s">
        <v>22210</v>
      </c>
      <c r="C9383" s="147" t="s">
        <v>2242</v>
      </c>
      <c r="D9383" s="147" t="s">
        <v>22209</v>
      </c>
      <c r="E9383" s="147" t="s">
        <v>2240</v>
      </c>
      <c r="F9383" s="147" t="s">
        <v>2259</v>
      </c>
      <c r="G9383" s="147">
        <v>1</v>
      </c>
      <c r="H9383" s="148">
        <v>41204</v>
      </c>
      <c r="I9383" s="147">
        <v>5</v>
      </c>
      <c r="J9383" s="147">
        <v>2573316</v>
      </c>
    </row>
    <row r="9384" spans="1:10" x14ac:dyDescent="0.2">
      <c r="A9384" s="147">
        <v>6</v>
      </c>
      <c r="B9384" s="149" t="s">
        <v>22208</v>
      </c>
      <c r="C9384" s="147" t="s">
        <v>2242</v>
      </c>
      <c r="D9384" s="147" t="s">
        <v>22207</v>
      </c>
      <c r="E9384" s="147" t="s">
        <v>2240</v>
      </c>
      <c r="F9384" s="147" t="s">
        <v>2259</v>
      </c>
      <c r="G9384" s="147">
        <v>1</v>
      </c>
      <c r="H9384" s="148">
        <v>41204</v>
      </c>
      <c r="I9384" s="147">
        <v>5</v>
      </c>
      <c r="J9384" s="147">
        <v>2573324</v>
      </c>
    </row>
    <row r="9385" spans="1:10" x14ac:dyDescent="0.2">
      <c r="A9385" s="147">
        <v>6</v>
      </c>
      <c r="B9385" s="149" t="s">
        <v>22206</v>
      </c>
      <c r="C9385" s="147" t="s">
        <v>2242</v>
      </c>
      <c r="D9385" s="147" t="s">
        <v>22205</v>
      </c>
      <c r="E9385" s="147" t="s">
        <v>2240</v>
      </c>
      <c r="F9385" s="147" t="s">
        <v>2259</v>
      </c>
      <c r="G9385" s="147">
        <v>1</v>
      </c>
      <c r="H9385" s="148">
        <v>41204</v>
      </c>
      <c r="I9385" s="147">
        <v>5</v>
      </c>
      <c r="J9385" s="147">
        <v>2573311</v>
      </c>
    </row>
    <row r="9386" spans="1:10" x14ac:dyDescent="0.2">
      <c r="A9386" s="147">
        <v>6</v>
      </c>
      <c r="B9386" s="149" t="s">
        <v>22204</v>
      </c>
      <c r="C9386" s="147" t="s">
        <v>2242</v>
      </c>
      <c r="D9386" s="147" t="s">
        <v>22203</v>
      </c>
      <c r="E9386" s="147" t="s">
        <v>2240</v>
      </c>
      <c r="G9386" s="147">
        <v>0</v>
      </c>
      <c r="I9386" s="147">
        <v>5</v>
      </c>
      <c r="J9386" s="147">
        <v>2573322</v>
      </c>
    </row>
    <row r="9387" spans="1:10" x14ac:dyDescent="0.2">
      <c r="A9387" s="147">
        <v>3</v>
      </c>
      <c r="B9387" s="149" t="s">
        <v>22201</v>
      </c>
      <c r="C9387" s="147" t="s">
        <v>2242</v>
      </c>
      <c r="D9387" s="147" t="s">
        <v>22198</v>
      </c>
      <c r="E9387" s="147" t="s">
        <v>2246</v>
      </c>
      <c r="G9387" s="147">
        <v>0</v>
      </c>
      <c r="I9387" s="147">
        <v>3</v>
      </c>
      <c r="J9387" s="147">
        <v>2573219</v>
      </c>
    </row>
    <row r="9388" spans="1:10" x14ac:dyDescent="0.2">
      <c r="A9388" s="147">
        <v>3</v>
      </c>
      <c r="B9388" s="149" t="s">
        <v>22201</v>
      </c>
      <c r="C9388" s="147" t="s">
        <v>2261</v>
      </c>
      <c r="D9388" s="147" t="s">
        <v>22202</v>
      </c>
      <c r="E9388" s="147" t="s">
        <v>2246</v>
      </c>
      <c r="G9388" s="147">
        <v>0</v>
      </c>
      <c r="I9388" s="147">
        <v>3</v>
      </c>
      <c r="J9388" s="147">
        <v>1196117</v>
      </c>
    </row>
    <row r="9389" spans="1:10" x14ac:dyDescent="0.2">
      <c r="A9389" s="147">
        <v>3</v>
      </c>
      <c r="B9389" s="149" t="s">
        <v>22201</v>
      </c>
      <c r="C9389" s="147" t="s">
        <v>2261</v>
      </c>
      <c r="D9389" s="147" t="s">
        <v>22200</v>
      </c>
      <c r="E9389" s="147" t="s">
        <v>2246</v>
      </c>
      <c r="G9389" s="147">
        <v>0</v>
      </c>
      <c r="I9389" s="147">
        <v>3</v>
      </c>
      <c r="J9389" s="147">
        <v>1196129</v>
      </c>
    </row>
    <row r="9390" spans="1:10" x14ac:dyDescent="0.2">
      <c r="A9390" s="147">
        <v>4</v>
      </c>
      <c r="B9390" s="149" t="s">
        <v>22199</v>
      </c>
      <c r="C9390" s="147" t="s">
        <v>2242</v>
      </c>
      <c r="D9390" s="147" t="s">
        <v>22198</v>
      </c>
      <c r="E9390" s="147" t="s">
        <v>2246</v>
      </c>
      <c r="G9390" s="147">
        <v>0</v>
      </c>
      <c r="I9390" s="147">
        <v>4</v>
      </c>
      <c r="J9390" s="147">
        <v>2573335</v>
      </c>
    </row>
    <row r="9391" spans="1:10" x14ac:dyDescent="0.2">
      <c r="A9391" s="147">
        <v>6</v>
      </c>
      <c r="B9391" s="149" t="s">
        <v>22197</v>
      </c>
      <c r="C9391" s="147" t="s">
        <v>2242</v>
      </c>
      <c r="D9391" s="147" t="s">
        <v>22196</v>
      </c>
      <c r="E9391" s="147" t="s">
        <v>2240</v>
      </c>
      <c r="G9391" s="147">
        <v>0</v>
      </c>
      <c r="I9391" s="147">
        <v>5</v>
      </c>
      <c r="J9391" s="147">
        <v>2573339</v>
      </c>
    </row>
    <row r="9392" spans="1:10" x14ac:dyDescent="0.2">
      <c r="A9392" s="147">
        <v>6</v>
      </c>
      <c r="B9392" s="149" t="s">
        <v>22195</v>
      </c>
      <c r="C9392" s="147" t="s">
        <v>2242</v>
      </c>
      <c r="D9392" s="147" t="s">
        <v>22194</v>
      </c>
      <c r="E9392" s="147" t="s">
        <v>2240</v>
      </c>
      <c r="G9392" s="147">
        <v>0</v>
      </c>
      <c r="I9392" s="147">
        <v>5</v>
      </c>
      <c r="J9392" s="147">
        <v>2573350</v>
      </c>
    </row>
    <row r="9393" spans="1:10" x14ac:dyDescent="0.2">
      <c r="A9393" s="147">
        <v>6</v>
      </c>
      <c r="B9393" s="149" t="s">
        <v>22193</v>
      </c>
      <c r="C9393" s="147" t="s">
        <v>2242</v>
      </c>
      <c r="D9393" s="147" t="s">
        <v>22192</v>
      </c>
      <c r="E9393" s="147" t="s">
        <v>2240</v>
      </c>
      <c r="G9393" s="147">
        <v>0</v>
      </c>
      <c r="I9393" s="147">
        <v>5</v>
      </c>
      <c r="J9393" s="147">
        <v>2573346</v>
      </c>
    </row>
    <row r="9394" spans="1:10" x14ac:dyDescent="0.2">
      <c r="A9394" s="147">
        <v>6</v>
      </c>
      <c r="B9394" s="149" t="s">
        <v>22191</v>
      </c>
      <c r="C9394" s="147" t="s">
        <v>2242</v>
      </c>
      <c r="D9394" s="147" t="s">
        <v>22190</v>
      </c>
      <c r="E9394" s="147" t="s">
        <v>2240</v>
      </c>
      <c r="G9394" s="147">
        <v>0</v>
      </c>
      <c r="I9394" s="147">
        <v>5</v>
      </c>
      <c r="J9394" s="147">
        <v>2573345</v>
      </c>
    </row>
    <row r="9395" spans="1:10" x14ac:dyDescent="0.2">
      <c r="A9395" s="147">
        <v>6</v>
      </c>
      <c r="B9395" s="149" t="s">
        <v>22189</v>
      </c>
      <c r="C9395" s="147" t="s">
        <v>2242</v>
      </c>
      <c r="D9395" s="147" t="s">
        <v>22188</v>
      </c>
      <c r="E9395" s="147" t="s">
        <v>2240</v>
      </c>
      <c r="G9395" s="147">
        <v>0</v>
      </c>
      <c r="I9395" s="147">
        <v>5</v>
      </c>
      <c r="J9395" s="147">
        <v>2573349</v>
      </c>
    </row>
    <row r="9396" spans="1:10" x14ac:dyDescent="0.2">
      <c r="A9396" s="147">
        <v>3</v>
      </c>
      <c r="B9396" s="149" t="s">
        <v>22187</v>
      </c>
      <c r="C9396" s="147" t="s">
        <v>2242</v>
      </c>
      <c r="D9396" s="147" t="s">
        <v>22185</v>
      </c>
      <c r="E9396" s="147" t="s">
        <v>2246</v>
      </c>
      <c r="G9396" s="147">
        <v>0</v>
      </c>
      <c r="I9396" s="147">
        <v>3</v>
      </c>
      <c r="J9396" s="147">
        <v>2573205</v>
      </c>
    </row>
    <row r="9397" spans="1:10" x14ac:dyDescent="0.2">
      <c r="A9397" s="147">
        <v>4</v>
      </c>
      <c r="B9397" s="149" t="s">
        <v>22186</v>
      </c>
      <c r="C9397" s="147" t="s">
        <v>2242</v>
      </c>
      <c r="D9397" s="147" t="s">
        <v>22185</v>
      </c>
      <c r="E9397" s="147" t="s">
        <v>2246</v>
      </c>
      <c r="G9397" s="147">
        <v>0</v>
      </c>
      <c r="I9397" s="147">
        <v>4</v>
      </c>
      <c r="J9397" s="147">
        <v>2573354</v>
      </c>
    </row>
    <row r="9398" spans="1:10" x14ac:dyDescent="0.2">
      <c r="A9398" s="147">
        <v>5</v>
      </c>
      <c r="B9398" s="149" t="s">
        <v>22184</v>
      </c>
      <c r="C9398" s="147" t="s">
        <v>2242</v>
      </c>
      <c r="D9398" s="147" t="s">
        <v>22183</v>
      </c>
      <c r="E9398" s="147" t="s">
        <v>2246</v>
      </c>
      <c r="G9398" s="147">
        <v>0</v>
      </c>
      <c r="I9398" s="147">
        <v>5</v>
      </c>
      <c r="J9398" s="147">
        <v>2573359</v>
      </c>
    </row>
    <row r="9399" spans="1:10" x14ac:dyDescent="0.2">
      <c r="A9399" s="147">
        <v>6</v>
      </c>
      <c r="B9399" s="149" t="s">
        <v>22182</v>
      </c>
      <c r="C9399" s="147" t="s">
        <v>2242</v>
      </c>
      <c r="D9399" s="147" t="s">
        <v>22181</v>
      </c>
      <c r="E9399" s="147" t="s">
        <v>2240</v>
      </c>
      <c r="G9399" s="147">
        <v>0</v>
      </c>
      <c r="I9399" s="147">
        <v>6</v>
      </c>
      <c r="J9399" s="147">
        <v>2573365</v>
      </c>
    </row>
    <row r="9400" spans="1:10" x14ac:dyDescent="0.2">
      <c r="A9400" s="147">
        <v>6</v>
      </c>
      <c r="B9400" s="149" t="s">
        <v>22180</v>
      </c>
      <c r="C9400" s="147" t="s">
        <v>2242</v>
      </c>
      <c r="D9400" s="147" t="s">
        <v>22179</v>
      </c>
      <c r="E9400" s="147" t="s">
        <v>2240</v>
      </c>
      <c r="G9400" s="147">
        <v>0</v>
      </c>
      <c r="I9400" s="147">
        <v>5</v>
      </c>
      <c r="J9400" s="147">
        <v>2573358</v>
      </c>
    </row>
    <row r="9401" spans="1:10" x14ac:dyDescent="0.2">
      <c r="A9401" s="147">
        <v>6</v>
      </c>
      <c r="B9401" s="149" t="s">
        <v>22178</v>
      </c>
      <c r="C9401" s="147" t="s">
        <v>2242</v>
      </c>
      <c r="D9401" s="147" t="s">
        <v>22177</v>
      </c>
      <c r="E9401" s="147" t="s">
        <v>2240</v>
      </c>
      <c r="G9401" s="147">
        <v>0</v>
      </c>
      <c r="I9401" s="147">
        <v>5</v>
      </c>
      <c r="J9401" s="147">
        <v>2573364</v>
      </c>
    </row>
    <row r="9402" spans="1:10" x14ac:dyDescent="0.2">
      <c r="A9402" s="147">
        <v>3</v>
      </c>
      <c r="B9402" s="149" t="s">
        <v>22173</v>
      </c>
      <c r="C9402" s="147" t="s">
        <v>2242</v>
      </c>
      <c r="D9402" s="147" t="s">
        <v>22176</v>
      </c>
      <c r="E9402" s="147" t="s">
        <v>2246</v>
      </c>
      <c r="G9402" s="147">
        <v>0</v>
      </c>
      <c r="I9402" s="147">
        <v>3</v>
      </c>
      <c r="J9402" s="147">
        <v>2573209</v>
      </c>
    </row>
    <row r="9403" spans="1:10" x14ac:dyDescent="0.2">
      <c r="A9403" s="147">
        <v>3</v>
      </c>
      <c r="B9403" s="149" t="s">
        <v>22173</v>
      </c>
      <c r="C9403" s="147" t="s">
        <v>2261</v>
      </c>
      <c r="D9403" s="147" t="s">
        <v>22175</v>
      </c>
      <c r="E9403" s="147" t="s">
        <v>2246</v>
      </c>
      <c r="G9403" s="147">
        <v>0</v>
      </c>
      <c r="I9403" s="147">
        <v>3</v>
      </c>
      <c r="J9403" s="147">
        <v>1196119</v>
      </c>
    </row>
    <row r="9404" spans="1:10" x14ac:dyDescent="0.2">
      <c r="A9404" s="147">
        <v>3</v>
      </c>
      <c r="B9404" s="149" t="s">
        <v>22173</v>
      </c>
      <c r="C9404" s="147" t="s">
        <v>2261</v>
      </c>
      <c r="D9404" s="147" t="s">
        <v>22174</v>
      </c>
      <c r="E9404" s="147" t="s">
        <v>2246</v>
      </c>
      <c r="G9404" s="147">
        <v>0</v>
      </c>
      <c r="I9404" s="147">
        <v>3</v>
      </c>
      <c r="J9404" s="147">
        <v>1196120</v>
      </c>
    </row>
    <row r="9405" spans="1:10" x14ac:dyDescent="0.2">
      <c r="A9405" s="147">
        <v>3</v>
      </c>
      <c r="B9405" s="149" t="s">
        <v>22173</v>
      </c>
      <c r="C9405" s="147" t="s">
        <v>2250</v>
      </c>
      <c r="D9405" s="147" t="s">
        <v>20753</v>
      </c>
      <c r="E9405" s="147" t="s">
        <v>2246</v>
      </c>
      <c r="G9405" s="147">
        <v>0</v>
      </c>
      <c r="I9405" s="147">
        <v>3</v>
      </c>
      <c r="J9405" s="147">
        <v>1196113</v>
      </c>
    </row>
    <row r="9406" spans="1:10" x14ac:dyDescent="0.2">
      <c r="A9406" s="147">
        <v>4</v>
      </c>
      <c r="B9406" s="149" t="s">
        <v>22170</v>
      </c>
      <c r="C9406" s="147" t="s">
        <v>2242</v>
      </c>
      <c r="D9406" s="147" t="s">
        <v>22172</v>
      </c>
      <c r="E9406" s="147" t="s">
        <v>2246</v>
      </c>
      <c r="G9406" s="147">
        <v>0</v>
      </c>
      <c r="I9406" s="147">
        <v>4</v>
      </c>
      <c r="J9406" s="147">
        <v>2573373</v>
      </c>
    </row>
    <row r="9407" spans="1:10" x14ac:dyDescent="0.2">
      <c r="A9407" s="147">
        <v>4</v>
      </c>
      <c r="B9407" s="149" t="s">
        <v>22170</v>
      </c>
      <c r="C9407" s="147" t="s">
        <v>2261</v>
      </c>
      <c r="D9407" s="147" t="s">
        <v>22171</v>
      </c>
      <c r="E9407" s="147" t="s">
        <v>2246</v>
      </c>
      <c r="G9407" s="147">
        <v>0</v>
      </c>
      <c r="I9407" s="147">
        <v>4</v>
      </c>
      <c r="J9407" s="147">
        <v>1196214</v>
      </c>
    </row>
    <row r="9408" spans="1:10" x14ac:dyDescent="0.2">
      <c r="A9408" s="147">
        <v>4</v>
      </c>
      <c r="B9408" s="149" t="s">
        <v>22170</v>
      </c>
      <c r="C9408" s="147" t="s">
        <v>2261</v>
      </c>
      <c r="D9408" s="147" t="s">
        <v>22169</v>
      </c>
      <c r="E9408" s="147" t="s">
        <v>2246</v>
      </c>
      <c r="G9408" s="147">
        <v>0</v>
      </c>
      <c r="I9408" s="147">
        <v>4</v>
      </c>
      <c r="J9408" s="147">
        <v>1196213</v>
      </c>
    </row>
    <row r="9409" spans="1:10" x14ac:dyDescent="0.2">
      <c r="A9409" s="147">
        <v>5</v>
      </c>
      <c r="B9409" s="149" t="s">
        <v>22168</v>
      </c>
      <c r="C9409" s="147" t="s">
        <v>2242</v>
      </c>
      <c r="D9409" s="147" t="s">
        <v>22167</v>
      </c>
      <c r="E9409" s="147" t="s">
        <v>2246</v>
      </c>
      <c r="G9409" s="147">
        <v>0</v>
      </c>
      <c r="I9409" s="147">
        <v>5</v>
      </c>
      <c r="J9409" s="147">
        <v>2573382</v>
      </c>
    </row>
    <row r="9410" spans="1:10" x14ac:dyDescent="0.2">
      <c r="A9410" s="147">
        <v>6</v>
      </c>
      <c r="B9410" s="149" t="s">
        <v>22166</v>
      </c>
      <c r="C9410" s="147" t="s">
        <v>2242</v>
      </c>
      <c r="D9410" s="147" t="s">
        <v>22165</v>
      </c>
      <c r="E9410" s="147" t="s">
        <v>2240</v>
      </c>
      <c r="G9410" s="147">
        <v>0</v>
      </c>
      <c r="I9410" s="147">
        <v>6</v>
      </c>
      <c r="J9410" s="147">
        <v>2573383</v>
      </c>
    </row>
    <row r="9411" spans="1:10" x14ac:dyDescent="0.2">
      <c r="A9411" s="147">
        <v>6</v>
      </c>
      <c r="B9411" s="149" t="s">
        <v>22164</v>
      </c>
      <c r="C9411" s="147" t="s">
        <v>2242</v>
      </c>
      <c r="D9411" s="147" t="s">
        <v>22163</v>
      </c>
      <c r="E9411" s="147" t="s">
        <v>2240</v>
      </c>
      <c r="G9411" s="147">
        <v>0</v>
      </c>
      <c r="I9411" s="147">
        <v>5</v>
      </c>
      <c r="J9411" s="147">
        <v>2573381</v>
      </c>
    </row>
    <row r="9412" spans="1:10" x14ac:dyDescent="0.2">
      <c r="A9412" s="147">
        <v>6</v>
      </c>
      <c r="B9412" s="149" t="s">
        <v>22162</v>
      </c>
      <c r="C9412" s="147" t="s">
        <v>2242</v>
      </c>
      <c r="D9412" s="147" t="s">
        <v>22161</v>
      </c>
      <c r="E9412" s="147" t="s">
        <v>2240</v>
      </c>
      <c r="G9412" s="147">
        <v>0</v>
      </c>
      <c r="I9412" s="147">
        <v>5</v>
      </c>
      <c r="J9412" s="147">
        <v>2573377</v>
      </c>
    </row>
    <row r="9413" spans="1:10" x14ac:dyDescent="0.2">
      <c r="A9413" s="147">
        <v>4</v>
      </c>
      <c r="B9413" s="149" t="s">
        <v>22159</v>
      </c>
      <c r="C9413" s="147" t="s">
        <v>2242</v>
      </c>
      <c r="D9413" s="147" t="s">
        <v>22160</v>
      </c>
      <c r="E9413" s="147" t="s">
        <v>2246</v>
      </c>
      <c r="G9413" s="147">
        <v>0</v>
      </c>
      <c r="I9413" s="147">
        <v>4</v>
      </c>
      <c r="J9413" s="147">
        <v>2573369</v>
      </c>
    </row>
    <row r="9414" spans="1:10" x14ac:dyDescent="0.2">
      <c r="A9414" s="147">
        <v>4</v>
      </c>
      <c r="B9414" s="149" t="s">
        <v>22159</v>
      </c>
      <c r="C9414" s="147" t="s">
        <v>2261</v>
      </c>
      <c r="D9414" s="147" t="s">
        <v>22158</v>
      </c>
      <c r="E9414" s="147" t="s">
        <v>2246</v>
      </c>
      <c r="G9414" s="147">
        <v>0</v>
      </c>
      <c r="I9414" s="147">
        <v>4</v>
      </c>
      <c r="J9414" s="147">
        <v>1196212</v>
      </c>
    </row>
    <row r="9415" spans="1:10" x14ac:dyDescent="0.2">
      <c r="A9415" s="147">
        <v>5</v>
      </c>
      <c r="B9415" s="149" t="s">
        <v>22157</v>
      </c>
      <c r="C9415" s="147" t="s">
        <v>2242</v>
      </c>
      <c r="D9415" s="147" t="s">
        <v>22156</v>
      </c>
      <c r="E9415" s="147" t="s">
        <v>2246</v>
      </c>
      <c r="G9415" s="147">
        <v>0</v>
      </c>
      <c r="I9415" s="147">
        <v>5</v>
      </c>
      <c r="J9415" s="147">
        <v>2573393</v>
      </c>
    </row>
    <row r="9416" spans="1:10" x14ac:dyDescent="0.2">
      <c r="A9416" s="147">
        <v>6</v>
      </c>
      <c r="B9416" s="149" t="s">
        <v>22155</v>
      </c>
      <c r="C9416" s="147" t="s">
        <v>2242</v>
      </c>
      <c r="D9416" s="147" t="s">
        <v>22154</v>
      </c>
      <c r="E9416" s="147" t="s">
        <v>2240</v>
      </c>
      <c r="G9416" s="147">
        <v>0</v>
      </c>
      <c r="I9416" s="147">
        <v>6</v>
      </c>
      <c r="J9416" s="147">
        <v>2573404</v>
      </c>
    </row>
    <row r="9417" spans="1:10" x14ac:dyDescent="0.2">
      <c r="A9417" s="147">
        <v>6</v>
      </c>
      <c r="B9417" s="149" t="s">
        <v>22153</v>
      </c>
      <c r="C9417" s="147" t="s">
        <v>2242</v>
      </c>
      <c r="D9417" s="147" t="s">
        <v>22152</v>
      </c>
      <c r="E9417" s="147" t="s">
        <v>2240</v>
      </c>
      <c r="G9417" s="147">
        <v>0</v>
      </c>
      <c r="I9417" s="147">
        <v>5</v>
      </c>
      <c r="J9417" s="147">
        <v>2573401</v>
      </c>
    </row>
    <row r="9418" spans="1:10" x14ac:dyDescent="0.2">
      <c r="A9418" s="147">
        <v>6</v>
      </c>
      <c r="B9418" s="149" t="s">
        <v>22151</v>
      </c>
      <c r="C9418" s="147" t="s">
        <v>2242</v>
      </c>
      <c r="D9418" s="147" t="s">
        <v>22150</v>
      </c>
      <c r="E9418" s="147" t="s">
        <v>2240</v>
      </c>
      <c r="G9418" s="147">
        <v>0</v>
      </c>
      <c r="I9418" s="147">
        <v>5</v>
      </c>
      <c r="J9418" s="147">
        <v>2573387</v>
      </c>
    </row>
    <row r="9419" spans="1:10" x14ac:dyDescent="0.2">
      <c r="A9419" s="147">
        <v>6</v>
      </c>
      <c r="B9419" s="149" t="s">
        <v>22149</v>
      </c>
      <c r="C9419" s="147" t="s">
        <v>2242</v>
      </c>
      <c r="D9419" s="147" t="s">
        <v>22148</v>
      </c>
      <c r="E9419" s="147" t="s">
        <v>2240</v>
      </c>
      <c r="G9419" s="147">
        <v>0</v>
      </c>
      <c r="I9419" s="147">
        <v>5</v>
      </c>
      <c r="J9419" s="147">
        <v>2573402</v>
      </c>
    </row>
    <row r="9420" spans="1:10" x14ac:dyDescent="0.2">
      <c r="A9420" s="147">
        <v>6</v>
      </c>
      <c r="B9420" s="149" t="s">
        <v>22147</v>
      </c>
      <c r="C9420" s="147" t="s">
        <v>2242</v>
      </c>
      <c r="D9420" s="147" t="s">
        <v>22146</v>
      </c>
      <c r="E9420" s="147" t="s">
        <v>2240</v>
      </c>
      <c r="G9420" s="147">
        <v>0</v>
      </c>
      <c r="I9420" s="147">
        <v>5</v>
      </c>
      <c r="J9420" s="147">
        <v>2573400</v>
      </c>
    </row>
    <row r="9421" spans="1:10" x14ac:dyDescent="0.2">
      <c r="A9421" s="147">
        <v>6</v>
      </c>
      <c r="B9421" s="149" t="s">
        <v>22145</v>
      </c>
      <c r="C9421" s="147" t="s">
        <v>2242</v>
      </c>
      <c r="D9421" s="147" t="s">
        <v>22144</v>
      </c>
      <c r="E9421" s="147" t="s">
        <v>2240</v>
      </c>
      <c r="G9421" s="147">
        <v>0</v>
      </c>
      <c r="I9421" s="147">
        <v>5</v>
      </c>
      <c r="J9421" s="147">
        <v>2573391</v>
      </c>
    </row>
    <row r="9422" spans="1:10" x14ac:dyDescent="0.2">
      <c r="A9422" s="147">
        <v>3</v>
      </c>
      <c r="B9422" s="149" t="s">
        <v>22143</v>
      </c>
      <c r="C9422" s="147" t="s">
        <v>2242</v>
      </c>
      <c r="D9422" s="147" t="s">
        <v>22142</v>
      </c>
      <c r="E9422" s="147" t="s">
        <v>2246</v>
      </c>
      <c r="G9422" s="147">
        <v>0</v>
      </c>
      <c r="I9422" s="147">
        <v>3</v>
      </c>
      <c r="J9422" s="147">
        <v>2573223</v>
      </c>
    </row>
    <row r="9423" spans="1:10" x14ac:dyDescent="0.2">
      <c r="A9423" s="147">
        <v>4</v>
      </c>
      <c r="B9423" s="149" t="s">
        <v>22141</v>
      </c>
      <c r="C9423" s="147" t="s">
        <v>2242</v>
      </c>
      <c r="D9423" s="147" t="s">
        <v>22140</v>
      </c>
      <c r="E9423" s="147" t="s">
        <v>2246</v>
      </c>
      <c r="G9423" s="147">
        <v>0</v>
      </c>
      <c r="I9423" s="147">
        <v>4</v>
      </c>
      <c r="J9423" s="147">
        <v>2573412</v>
      </c>
    </row>
    <row r="9424" spans="1:10" x14ac:dyDescent="0.2">
      <c r="A9424" s="147">
        <v>5</v>
      </c>
      <c r="B9424" s="149" t="s">
        <v>22139</v>
      </c>
      <c r="C9424" s="147" t="s">
        <v>2242</v>
      </c>
      <c r="D9424" s="147" t="s">
        <v>22138</v>
      </c>
      <c r="E9424" s="147" t="s">
        <v>2246</v>
      </c>
      <c r="G9424" s="147">
        <v>0</v>
      </c>
      <c r="I9424" s="147">
        <v>5</v>
      </c>
      <c r="J9424" s="147">
        <v>2573423</v>
      </c>
    </row>
    <row r="9425" spans="1:10" x14ac:dyDescent="0.2">
      <c r="A9425" s="147">
        <v>6</v>
      </c>
      <c r="B9425" s="149" t="s">
        <v>22137</v>
      </c>
      <c r="C9425" s="147" t="s">
        <v>2242</v>
      </c>
      <c r="D9425" s="147" t="s">
        <v>22136</v>
      </c>
      <c r="E9425" s="147" t="s">
        <v>2240</v>
      </c>
      <c r="G9425" s="147">
        <v>0</v>
      </c>
      <c r="I9425" s="147">
        <v>6</v>
      </c>
      <c r="J9425" s="147">
        <v>2573429</v>
      </c>
    </row>
    <row r="9426" spans="1:10" x14ac:dyDescent="0.2">
      <c r="A9426" s="147">
        <v>6</v>
      </c>
      <c r="B9426" s="149" t="s">
        <v>22135</v>
      </c>
      <c r="C9426" s="147" t="s">
        <v>2242</v>
      </c>
      <c r="D9426" s="147" t="s">
        <v>22134</v>
      </c>
      <c r="E9426" s="147" t="s">
        <v>2240</v>
      </c>
      <c r="G9426" s="147">
        <v>0</v>
      </c>
      <c r="I9426" s="147">
        <v>5</v>
      </c>
      <c r="J9426" s="147">
        <v>2573413</v>
      </c>
    </row>
    <row r="9427" spans="1:10" x14ac:dyDescent="0.2">
      <c r="A9427" s="147">
        <v>6</v>
      </c>
      <c r="B9427" s="149" t="s">
        <v>22133</v>
      </c>
      <c r="C9427" s="147" t="s">
        <v>2242</v>
      </c>
      <c r="D9427" s="147" t="s">
        <v>22132</v>
      </c>
      <c r="E9427" s="147" t="s">
        <v>2240</v>
      </c>
      <c r="G9427" s="147">
        <v>0</v>
      </c>
      <c r="I9427" s="147">
        <v>5</v>
      </c>
      <c r="J9427" s="147">
        <v>2573414</v>
      </c>
    </row>
    <row r="9428" spans="1:10" x14ac:dyDescent="0.2">
      <c r="A9428" s="147">
        <v>6</v>
      </c>
      <c r="B9428" s="149" t="s">
        <v>22131</v>
      </c>
      <c r="C9428" s="147" t="s">
        <v>2242</v>
      </c>
      <c r="D9428" s="147" t="s">
        <v>22130</v>
      </c>
      <c r="E9428" s="147" t="s">
        <v>2240</v>
      </c>
      <c r="G9428" s="147">
        <v>0</v>
      </c>
      <c r="I9428" s="147">
        <v>5</v>
      </c>
      <c r="J9428" s="147">
        <v>2573425</v>
      </c>
    </row>
    <row r="9429" spans="1:10" x14ac:dyDescent="0.2">
      <c r="A9429" s="147">
        <v>6</v>
      </c>
      <c r="B9429" s="149" t="s">
        <v>22129</v>
      </c>
      <c r="C9429" s="147" t="s">
        <v>2242</v>
      </c>
      <c r="D9429" s="147" t="s">
        <v>22128</v>
      </c>
      <c r="E9429" s="147" t="s">
        <v>2240</v>
      </c>
      <c r="G9429" s="147">
        <v>0</v>
      </c>
      <c r="I9429" s="147">
        <v>5</v>
      </c>
      <c r="J9429" s="147">
        <v>2573426</v>
      </c>
    </row>
    <row r="9430" spans="1:10" x14ac:dyDescent="0.2">
      <c r="A9430" s="147">
        <v>4</v>
      </c>
      <c r="B9430" s="149" t="s">
        <v>22126</v>
      </c>
      <c r="C9430" s="147" t="s">
        <v>2242</v>
      </c>
      <c r="D9430" s="147" t="s">
        <v>22127</v>
      </c>
      <c r="E9430" s="147" t="s">
        <v>2246</v>
      </c>
      <c r="G9430" s="147">
        <v>0</v>
      </c>
      <c r="I9430" s="147">
        <v>4</v>
      </c>
      <c r="J9430" s="147">
        <v>2573408</v>
      </c>
    </row>
    <row r="9431" spans="1:10" x14ac:dyDescent="0.2">
      <c r="A9431" s="147">
        <v>4</v>
      </c>
      <c r="B9431" s="149" t="s">
        <v>22126</v>
      </c>
      <c r="C9431" s="147" t="s">
        <v>2261</v>
      </c>
      <c r="D9431" s="147" t="s">
        <v>22125</v>
      </c>
      <c r="E9431" s="147" t="s">
        <v>2246</v>
      </c>
      <c r="G9431" s="147">
        <v>0</v>
      </c>
      <c r="I9431" s="147">
        <v>4</v>
      </c>
      <c r="J9431" s="147">
        <v>1196218</v>
      </c>
    </row>
    <row r="9432" spans="1:10" x14ac:dyDescent="0.2">
      <c r="A9432" s="147">
        <v>5</v>
      </c>
      <c r="B9432" s="149" t="s">
        <v>22124</v>
      </c>
      <c r="C9432" s="147" t="s">
        <v>2242</v>
      </c>
      <c r="D9432" s="147" t="s">
        <v>22123</v>
      </c>
      <c r="E9432" s="147" t="s">
        <v>2246</v>
      </c>
      <c r="G9432" s="147">
        <v>0</v>
      </c>
      <c r="I9432" s="147">
        <v>5</v>
      </c>
      <c r="J9432" s="147">
        <v>2573439</v>
      </c>
    </row>
    <row r="9433" spans="1:10" x14ac:dyDescent="0.2">
      <c r="A9433" s="147">
        <v>6</v>
      </c>
      <c r="B9433" s="149" t="s">
        <v>22122</v>
      </c>
      <c r="C9433" s="147" t="s">
        <v>2242</v>
      </c>
      <c r="D9433" s="147" t="s">
        <v>22121</v>
      </c>
      <c r="E9433" s="147" t="s">
        <v>2240</v>
      </c>
      <c r="G9433" s="147">
        <v>0</v>
      </c>
      <c r="I9433" s="147">
        <v>6</v>
      </c>
      <c r="J9433" s="147">
        <v>2573448</v>
      </c>
    </row>
    <row r="9434" spans="1:10" x14ac:dyDescent="0.2">
      <c r="A9434" s="147">
        <v>6</v>
      </c>
      <c r="B9434" s="149" t="s">
        <v>22120</v>
      </c>
      <c r="C9434" s="147" t="s">
        <v>2242</v>
      </c>
      <c r="D9434" s="147" t="s">
        <v>22119</v>
      </c>
      <c r="E9434" s="147" t="s">
        <v>2240</v>
      </c>
      <c r="G9434" s="147">
        <v>0</v>
      </c>
      <c r="I9434" s="147">
        <v>5</v>
      </c>
      <c r="J9434" s="147">
        <v>2573436</v>
      </c>
    </row>
    <row r="9435" spans="1:10" x14ac:dyDescent="0.2">
      <c r="A9435" s="147">
        <v>6</v>
      </c>
      <c r="B9435" s="149" t="s">
        <v>22118</v>
      </c>
      <c r="C9435" s="147" t="s">
        <v>2242</v>
      </c>
      <c r="D9435" s="147" t="s">
        <v>22117</v>
      </c>
      <c r="E9435" s="147" t="s">
        <v>2240</v>
      </c>
      <c r="G9435" s="147">
        <v>0</v>
      </c>
      <c r="I9435" s="147">
        <v>5</v>
      </c>
      <c r="J9435" s="147">
        <v>2573434</v>
      </c>
    </row>
    <row r="9436" spans="1:10" x14ac:dyDescent="0.2">
      <c r="A9436" s="147">
        <v>6</v>
      </c>
      <c r="B9436" s="149" t="s">
        <v>22116</v>
      </c>
      <c r="C9436" s="147" t="s">
        <v>2242</v>
      </c>
      <c r="D9436" s="147" t="s">
        <v>22115</v>
      </c>
      <c r="E9436" s="147" t="s">
        <v>2240</v>
      </c>
      <c r="G9436" s="147">
        <v>0</v>
      </c>
      <c r="I9436" s="147">
        <v>5</v>
      </c>
      <c r="J9436" s="147">
        <v>2573432</v>
      </c>
    </row>
    <row r="9437" spans="1:10" x14ac:dyDescent="0.2">
      <c r="A9437" s="147">
        <v>6</v>
      </c>
      <c r="B9437" s="149" t="s">
        <v>22114</v>
      </c>
      <c r="C9437" s="147" t="s">
        <v>2242</v>
      </c>
      <c r="D9437" s="147" t="s">
        <v>22113</v>
      </c>
      <c r="E9437" s="147" t="s">
        <v>2240</v>
      </c>
      <c r="G9437" s="147">
        <v>0</v>
      </c>
      <c r="I9437" s="147">
        <v>5</v>
      </c>
      <c r="J9437" s="147">
        <v>2573441</v>
      </c>
    </row>
    <row r="9438" spans="1:10" x14ac:dyDescent="0.2">
      <c r="A9438" s="147">
        <v>3</v>
      </c>
      <c r="B9438" s="149" t="s">
        <v>22112</v>
      </c>
      <c r="C9438" s="147" t="s">
        <v>2242</v>
      </c>
      <c r="D9438" s="147" t="s">
        <v>22099</v>
      </c>
      <c r="E9438" s="147" t="s">
        <v>2246</v>
      </c>
      <c r="G9438" s="147">
        <v>0</v>
      </c>
      <c r="I9438" s="147">
        <v>3</v>
      </c>
      <c r="J9438" s="147">
        <v>2573213</v>
      </c>
    </row>
    <row r="9439" spans="1:10" x14ac:dyDescent="0.2">
      <c r="A9439" s="147">
        <v>3</v>
      </c>
      <c r="B9439" s="149" t="s">
        <v>22112</v>
      </c>
      <c r="C9439" s="147" t="s">
        <v>2277</v>
      </c>
      <c r="D9439" s="147" t="s">
        <v>22111</v>
      </c>
      <c r="E9439" s="147" t="s">
        <v>2246</v>
      </c>
      <c r="G9439" s="147">
        <v>0</v>
      </c>
      <c r="I9439" s="147">
        <v>3</v>
      </c>
      <c r="J9439" s="147">
        <v>1196115</v>
      </c>
    </row>
    <row r="9440" spans="1:10" x14ac:dyDescent="0.2">
      <c r="A9440" s="147">
        <v>4</v>
      </c>
      <c r="B9440" s="149" t="s">
        <v>22109</v>
      </c>
      <c r="C9440" s="147" t="s">
        <v>2242</v>
      </c>
      <c r="D9440" s="147" t="s">
        <v>22110</v>
      </c>
      <c r="E9440" s="147" t="s">
        <v>2240</v>
      </c>
      <c r="G9440" s="147">
        <v>0</v>
      </c>
      <c r="I9440" s="147">
        <v>4</v>
      </c>
      <c r="J9440" s="147">
        <v>2573452</v>
      </c>
    </row>
    <row r="9441" spans="1:10" x14ac:dyDescent="0.2">
      <c r="A9441" s="147">
        <v>4</v>
      </c>
      <c r="B9441" s="149" t="s">
        <v>22109</v>
      </c>
      <c r="C9441" s="147" t="s">
        <v>2277</v>
      </c>
      <c r="D9441" s="147" t="s">
        <v>22108</v>
      </c>
      <c r="E9441" s="147" t="s">
        <v>2246</v>
      </c>
      <c r="G9441" s="147">
        <v>0</v>
      </c>
      <c r="I9441" s="147">
        <v>4</v>
      </c>
      <c r="J9441" s="147">
        <v>1196221</v>
      </c>
    </row>
    <row r="9442" spans="1:10" x14ac:dyDescent="0.2">
      <c r="A9442" s="147">
        <v>4</v>
      </c>
      <c r="B9442" s="149" t="s">
        <v>22106</v>
      </c>
      <c r="C9442" s="147" t="s">
        <v>2242</v>
      </c>
      <c r="D9442" s="147" t="s">
        <v>22107</v>
      </c>
      <c r="E9442" s="147" t="s">
        <v>2240</v>
      </c>
      <c r="G9442" s="147">
        <v>0</v>
      </c>
      <c r="I9442" s="147">
        <v>4</v>
      </c>
      <c r="J9442" s="147">
        <v>2573454</v>
      </c>
    </row>
    <row r="9443" spans="1:10" x14ac:dyDescent="0.2">
      <c r="A9443" s="147">
        <v>4</v>
      </c>
      <c r="B9443" s="149" t="s">
        <v>22106</v>
      </c>
      <c r="C9443" s="147" t="s">
        <v>2261</v>
      </c>
      <c r="D9443" s="147" t="s">
        <v>22105</v>
      </c>
      <c r="E9443" s="147" t="s">
        <v>2246</v>
      </c>
      <c r="G9443" s="147">
        <v>0</v>
      </c>
      <c r="I9443" s="147">
        <v>4</v>
      </c>
      <c r="J9443" s="147">
        <v>1196222</v>
      </c>
    </row>
    <row r="9444" spans="1:10" x14ac:dyDescent="0.2">
      <c r="A9444" s="147">
        <v>4</v>
      </c>
      <c r="B9444" s="149" t="s">
        <v>22104</v>
      </c>
      <c r="C9444" s="147" t="s">
        <v>2242</v>
      </c>
      <c r="D9444" s="147" t="s">
        <v>22103</v>
      </c>
      <c r="E9444" s="147" t="s">
        <v>2240</v>
      </c>
      <c r="G9444" s="147">
        <v>0</v>
      </c>
      <c r="I9444" s="147">
        <v>4</v>
      </c>
      <c r="J9444" s="147">
        <v>2573456</v>
      </c>
    </row>
    <row r="9445" spans="1:10" x14ac:dyDescent="0.2">
      <c r="A9445" s="147">
        <v>4</v>
      </c>
      <c r="B9445" s="149" t="s">
        <v>22102</v>
      </c>
      <c r="C9445" s="147" t="s">
        <v>2242</v>
      </c>
      <c r="D9445" s="147" t="s">
        <v>22101</v>
      </c>
      <c r="E9445" s="147" t="s">
        <v>2240</v>
      </c>
      <c r="G9445" s="147">
        <v>0</v>
      </c>
      <c r="I9445" s="147">
        <v>4</v>
      </c>
      <c r="J9445" s="147">
        <v>2573459</v>
      </c>
    </row>
    <row r="9446" spans="1:10" x14ac:dyDescent="0.2">
      <c r="A9446" s="147">
        <v>4</v>
      </c>
      <c r="B9446" s="149" t="s">
        <v>22100</v>
      </c>
      <c r="C9446" s="147" t="s">
        <v>2242</v>
      </c>
      <c r="D9446" s="147" t="s">
        <v>22099</v>
      </c>
      <c r="E9446" s="147" t="s">
        <v>2246</v>
      </c>
      <c r="G9446" s="147">
        <v>0</v>
      </c>
      <c r="I9446" s="147">
        <v>4</v>
      </c>
      <c r="J9446" s="147">
        <v>2573455</v>
      </c>
    </row>
    <row r="9447" spans="1:10" x14ac:dyDescent="0.2">
      <c r="A9447" s="147">
        <v>5</v>
      </c>
      <c r="B9447" s="149" t="s">
        <v>22098</v>
      </c>
      <c r="C9447" s="147" t="s">
        <v>2242</v>
      </c>
      <c r="D9447" s="147" t="s">
        <v>22097</v>
      </c>
      <c r="E9447" s="147" t="s">
        <v>2246</v>
      </c>
      <c r="G9447" s="147">
        <v>0</v>
      </c>
      <c r="I9447" s="147">
        <v>5</v>
      </c>
      <c r="J9447" s="147">
        <v>2573469</v>
      </c>
    </row>
    <row r="9448" spans="1:10" x14ac:dyDescent="0.2">
      <c r="A9448" s="147">
        <v>6</v>
      </c>
      <c r="B9448" s="149" t="s">
        <v>22096</v>
      </c>
      <c r="C9448" s="147" t="s">
        <v>2242</v>
      </c>
      <c r="D9448" s="147" t="s">
        <v>22095</v>
      </c>
      <c r="E9448" s="147" t="s">
        <v>2240</v>
      </c>
      <c r="G9448" s="147">
        <v>0</v>
      </c>
      <c r="I9448" s="147">
        <v>6</v>
      </c>
      <c r="J9448" s="147">
        <v>2573477</v>
      </c>
    </row>
    <row r="9449" spans="1:10" x14ac:dyDescent="0.2">
      <c r="A9449" s="147">
        <v>6</v>
      </c>
      <c r="B9449" s="149" t="s">
        <v>22094</v>
      </c>
      <c r="C9449" s="147" t="s">
        <v>2242</v>
      </c>
      <c r="D9449" s="147" t="s">
        <v>22093</v>
      </c>
      <c r="E9449" s="147" t="s">
        <v>2240</v>
      </c>
      <c r="G9449" s="147">
        <v>0</v>
      </c>
      <c r="I9449" s="147">
        <v>5</v>
      </c>
      <c r="J9449" s="147">
        <v>2573467</v>
      </c>
    </row>
    <row r="9450" spans="1:10" x14ac:dyDescent="0.2">
      <c r="A9450" s="147">
        <v>6</v>
      </c>
      <c r="B9450" s="149" t="s">
        <v>22092</v>
      </c>
      <c r="C9450" s="147" t="s">
        <v>2242</v>
      </c>
      <c r="D9450" s="147" t="s">
        <v>22091</v>
      </c>
      <c r="E9450" s="147" t="s">
        <v>2240</v>
      </c>
      <c r="G9450" s="147">
        <v>0</v>
      </c>
      <c r="I9450" s="147">
        <v>5</v>
      </c>
      <c r="J9450" s="147">
        <v>2573474</v>
      </c>
    </row>
    <row r="9451" spans="1:10" x14ac:dyDescent="0.2">
      <c r="A9451" s="147">
        <v>6</v>
      </c>
      <c r="B9451" s="149" t="s">
        <v>22090</v>
      </c>
      <c r="C9451" s="147" t="s">
        <v>2242</v>
      </c>
      <c r="D9451" s="147" t="s">
        <v>22089</v>
      </c>
      <c r="E9451" s="147" t="s">
        <v>2240</v>
      </c>
      <c r="G9451" s="147">
        <v>0</v>
      </c>
      <c r="I9451" s="147">
        <v>5</v>
      </c>
      <c r="J9451" s="147">
        <v>2573465</v>
      </c>
    </row>
    <row r="9452" spans="1:10" x14ac:dyDescent="0.2">
      <c r="A9452" s="147">
        <v>2</v>
      </c>
      <c r="B9452" s="149" t="s">
        <v>22086</v>
      </c>
      <c r="C9452" s="147" t="s">
        <v>2242</v>
      </c>
      <c r="D9452" s="147" t="s">
        <v>22088</v>
      </c>
      <c r="E9452" s="147" t="s">
        <v>2246</v>
      </c>
      <c r="G9452" s="147">
        <v>0</v>
      </c>
      <c r="I9452" s="147">
        <v>2</v>
      </c>
      <c r="J9452" s="147">
        <v>2570908</v>
      </c>
    </row>
    <row r="9453" spans="1:10" x14ac:dyDescent="0.2">
      <c r="A9453" s="147">
        <v>2</v>
      </c>
      <c r="B9453" s="149" t="s">
        <v>22086</v>
      </c>
      <c r="C9453" s="147" t="s">
        <v>2294</v>
      </c>
      <c r="D9453" s="147" t="s">
        <v>22087</v>
      </c>
      <c r="E9453" s="147" t="s">
        <v>2246</v>
      </c>
      <c r="G9453" s="147">
        <v>0</v>
      </c>
      <c r="I9453" s="147">
        <v>2</v>
      </c>
      <c r="J9453" s="147">
        <v>1194375</v>
      </c>
    </row>
    <row r="9454" spans="1:10" x14ac:dyDescent="0.2">
      <c r="A9454" s="147">
        <v>2</v>
      </c>
      <c r="B9454" s="149" t="s">
        <v>22086</v>
      </c>
      <c r="C9454" s="147" t="s">
        <v>2446</v>
      </c>
      <c r="D9454" s="147" t="s">
        <v>17805</v>
      </c>
      <c r="E9454" s="147" t="s">
        <v>2246</v>
      </c>
      <c r="G9454" s="147">
        <v>0</v>
      </c>
      <c r="I9454" s="147">
        <v>2</v>
      </c>
      <c r="J9454" s="147">
        <v>1194363</v>
      </c>
    </row>
    <row r="9455" spans="1:10" x14ac:dyDescent="0.2">
      <c r="A9455" s="147">
        <v>3</v>
      </c>
      <c r="B9455" s="149" t="s">
        <v>22085</v>
      </c>
      <c r="C9455" s="147" t="s">
        <v>2242</v>
      </c>
      <c r="D9455" s="147" t="s">
        <v>22084</v>
      </c>
      <c r="E9455" s="147" t="s">
        <v>2246</v>
      </c>
      <c r="G9455" s="147">
        <v>0</v>
      </c>
      <c r="I9455" s="147">
        <v>3</v>
      </c>
      <c r="J9455" s="147">
        <v>2573492</v>
      </c>
    </row>
    <row r="9456" spans="1:10" x14ac:dyDescent="0.2">
      <c r="A9456" s="147">
        <v>4</v>
      </c>
      <c r="B9456" s="149" t="s">
        <v>22079</v>
      </c>
      <c r="C9456" s="147" t="s">
        <v>2242</v>
      </c>
      <c r="D9456" s="147" t="s">
        <v>22083</v>
      </c>
      <c r="E9456" s="147" t="s">
        <v>2240</v>
      </c>
      <c r="G9456" s="147">
        <v>0</v>
      </c>
      <c r="I9456" s="147">
        <v>4</v>
      </c>
      <c r="J9456" s="147">
        <v>2573515</v>
      </c>
    </row>
    <row r="9457" spans="1:10" x14ac:dyDescent="0.2">
      <c r="A9457" s="147">
        <v>4</v>
      </c>
      <c r="B9457" s="149" t="s">
        <v>22079</v>
      </c>
      <c r="C9457" s="147" t="s">
        <v>2261</v>
      </c>
      <c r="D9457" s="147" t="s">
        <v>22082</v>
      </c>
      <c r="E9457" s="147" t="s">
        <v>2246</v>
      </c>
      <c r="G9457" s="147">
        <v>0</v>
      </c>
      <c r="I9457" s="147">
        <v>4</v>
      </c>
      <c r="J9457" s="147">
        <v>1196251</v>
      </c>
    </row>
    <row r="9458" spans="1:10" x14ac:dyDescent="0.2">
      <c r="A9458" s="147">
        <v>4</v>
      </c>
      <c r="B9458" s="149" t="s">
        <v>22079</v>
      </c>
      <c r="C9458" s="147" t="s">
        <v>2261</v>
      </c>
      <c r="D9458" s="147" t="s">
        <v>22081</v>
      </c>
      <c r="E9458" s="147" t="s">
        <v>2246</v>
      </c>
      <c r="G9458" s="147">
        <v>0</v>
      </c>
      <c r="I9458" s="147">
        <v>4</v>
      </c>
      <c r="J9458" s="147">
        <v>1196244</v>
      </c>
    </row>
    <row r="9459" spans="1:10" x14ac:dyDescent="0.2">
      <c r="A9459" s="147">
        <v>4</v>
      </c>
      <c r="B9459" s="149" t="s">
        <v>22079</v>
      </c>
      <c r="C9459" s="147" t="s">
        <v>2261</v>
      </c>
      <c r="D9459" s="147" t="s">
        <v>22080</v>
      </c>
      <c r="E9459" s="147" t="s">
        <v>2246</v>
      </c>
      <c r="G9459" s="147">
        <v>0</v>
      </c>
      <c r="I9459" s="147">
        <v>4</v>
      </c>
      <c r="J9459" s="147">
        <v>1196253</v>
      </c>
    </row>
    <row r="9460" spans="1:10" x14ac:dyDescent="0.2">
      <c r="A9460" s="147">
        <v>4</v>
      </c>
      <c r="B9460" s="149" t="s">
        <v>22079</v>
      </c>
      <c r="C9460" s="147" t="s">
        <v>2277</v>
      </c>
      <c r="D9460" s="147" t="s">
        <v>22078</v>
      </c>
      <c r="E9460" s="147" t="s">
        <v>2246</v>
      </c>
      <c r="G9460" s="147">
        <v>0</v>
      </c>
      <c r="I9460" s="147">
        <v>4</v>
      </c>
      <c r="J9460" s="147">
        <v>1196256</v>
      </c>
    </row>
    <row r="9461" spans="1:10" x14ac:dyDescent="0.2">
      <c r="A9461" s="147">
        <v>4</v>
      </c>
      <c r="B9461" s="149" t="s">
        <v>22077</v>
      </c>
      <c r="C9461" s="147" t="s">
        <v>2242</v>
      </c>
      <c r="D9461" s="147" t="s">
        <v>22076</v>
      </c>
      <c r="E9461" s="147" t="s">
        <v>2240</v>
      </c>
      <c r="G9461" s="147">
        <v>0</v>
      </c>
      <c r="I9461" s="147">
        <v>4</v>
      </c>
      <c r="J9461" s="147">
        <v>2573517</v>
      </c>
    </row>
    <row r="9462" spans="1:10" x14ac:dyDescent="0.2">
      <c r="A9462" s="147">
        <v>4</v>
      </c>
      <c r="B9462" s="149" t="s">
        <v>22075</v>
      </c>
      <c r="C9462" s="147" t="s">
        <v>2242</v>
      </c>
      <c r="D9462" s="147" t="s">
        <v>22074</v>
      </c>
      <c r="E9462" s="147" t="s">
        <v>2240</v>
      </c>
      <c r="G9462" s="147">
        <v>0</v>
      </c>
      <c r="I9462" s="147">
        <v>4</v>
      </c>
      <c r="J9462" s="147">
        <v>2573519</v>
      </c>
    </row>
    <row r="9463" spans="1:10" x14ac:dyDescent="0.2">
      <c r="A9463" s="147">
        <v>4</v>
      </c>
      <c r="B9463" s="149" t="s">
        <v>22072</v>
      </c>
      <c r="C9463" s="147" t="s">
        <v>2242</v>
      </c>
      <c r="D9463" s="147" t="s">
        <v>22073</v>
      </c>
      <c r="E9463" s="147" t="s">
        <v>2240</v>
      </c>
      <c r="G9463" s="147">
        <v>0</v>
      </c>
      <c r="I9463" s="147">
        <v>4</v>
      </c>
      <c r="J9463" s="147">
        <v>2573518</v>
      </c>
    </row>
    <row r="9464" spans="1:10" x14ac:dyDescent="0.2">
      <c r="A9464" s="147">
        <v>4</v>
      </c>
      <c r="B9464" s="149" t="s">
        <v>22072</v>
      </c>
      <c r="C9464" s="147" t="s">
        <v>2261</v>
      </c>
      <c r="D9464" s="147" t="s">
        <v>22071</v>
      </c>
      <c r="E9464" s="147" t="s">
        <v>2246</v>
      </c>
      <c r="G9464" s="147">
        <v>0</v>
      </c>
      <c r="I9464" s="147">
        <v>4</v>
      </c>
      <c r="J9464" s="147">
        <v>1196245</v>
      </c>
    </row>
    <row r="9465" spans="1:10" x14ac:dyDescent="0.2">
      <c r="A9465" s="147">
        <v>3</v>
      </c>
      <c r="B9465" s="149" t="s">
        <v>22069</v>
      </c>
      <c r="C9465" s="147" t="s">
        <v>2242</v>
      </c>
      <c r="D9465" s="147" t="s">
        <v>22070</v>
      </c>
      <c r="E9465" s="147" t="s">
        <v>2246</v>
      </c>
      <c r="G9465" s="147">
        <v>0</v>
      </c>
      <c r="I9465" s="147">
        <v>3</v>
      </c>
      <c r="J9465" s="147">
        <v>2573498</v>
      </c>
    </row>
    <row r="9466" spans="1:10" x14ac:dyDescent="0.2">
      <c r="A9466" s="147">
        <v>3</v>
      </c>
      <c r="B9466" s="149" t="s">
        <v>22069</v>
      </c>
      <c r="C9466" s="147" t="s">
        <v>2277</v>
      </c>
      <c r="D9466" s="147" t="s">
        <v>22068</v>
      </c>
      <c r="E9466" s="147" t="s">
        <v>2246</v>
      </c>
      <c r="G9466" s="147">
        <v>0</v>
      </c>
      <c r="I9466" s="147">
        <v>3</v>
      </c>
      <c r="J9466" s="147">
        <v>1196234</v>
      </c>
    </row>
    <row r="9467" spans="1:10" x14ac:dyDescent="0.2">
      <c r="A9467" s="147">
        <v>4</v>
      </c>
      <c r="B9467" s="149" t="s">
        <v>22065</v>
      </c>
      <c r="C9467" s="147" t="s">
        <v>2242</v>
      </c>
      <c r="D9467" s="147" t="s">
        <v>22067</v>
      </c>
      <c r="E9467" s="147" t="s">
        <v>2240</v>
      </c>
      <c r="G9467" s="147">
        <v>0</v>
      </c>
      <c r="I9467" s="147">
        <v>4</v>
      </c>
      <c r="J9467" s="147">
        <v>2573543</v>
      </c>
    </row>
    <row r="9468" spans="1:10" x14ac:dyDescent="0.2">
      <c r="A9468" s="147">
        <v>4</v>
      </c>
      <c r="B9468" s="149" t="s">
        <v>22065</v>
      </c>
      <c r="C9468" s="147" t="s">
        <v>2446</v>
      </c>
      <c r="D9468" s="147" t="s">
        <v>21873</v>
      </c>
      <c r="E9468" s="147" t="s">
        <v>2246</v>
      </c>
      <c r="G9468" s="147">
        <v>0</v>
      </c>
      <c r="I9468" s="147">
        <v>4</v>
      </c>
      <c r="J9468" s="147">
        <v>1196261</v>
      </c>
    </row>
    <row r="9469" spans="1:10" x14ac:dyDescent="0.2">
      <c r="A9469" s="147">
        <v>4</v>
      </c>
      <c r="B9469" s="149" t="s">
        <v>22065</v>
      </c>
      <c r="C9469" s="147" t="s">
        <v>2277</v>
      </c>
      <c r="D9469" s="147" t="s">
        <v>22066</v>
      </c>
      <c r="E9469" s="147" t="s">
        <v>2246</v>
      </c>
      <c r="G9469" s="147">
        <v>0</v>
      </c>
      <c r="I9469" s="147">
        <v>4</v>
      </c>
      <c r="J9469" s="147">
        <v>1196272</v>
      </c>
    </row>
    <row r="9470" spans="1:10" x14ac:dyDescent="0.2">
      <c r="A9470" s="147">
        <v>4</v>
      </c>
      <c r="B9470" s="149" t="s">
        <v>22065</v>
      </c>
      <c r="C9470" s="147" t="s">
        <v>2277</v>
      </c>
      <c r="D9470" s="147" t="s">
        <v>21639</v>
      </c>
      <c r="E9470" s="147" t="s">
        <v>2246</v>
      </c>
      <c r="G9470" s="147">
        <v>0</v>
      </c>
      <c r="I9470" s="147">
        <v>4</v>
      </c>
      <c r="J9470" s="147">
        <v>1196292</v>
      </c>
    </row>
    <row r="9471" spans="1:10" x14ac:dyDescent="0.2">
      <c r="A9471" s="147">
        <v>4</v>
      </c>
      <c r="B9471" s="149" t="s">
        <v>22061</v>
      </c>
      <c r="C9471" s="147" t="s">
        <v>2242</v>
      </c>
      <c r="D9471" s="147" t="s">
        <v>22064</v>
      </c>
      <c r="E9471" s="147" t="s">
        <v>2240</v>
      </c>
      <c r="G9471" s="147">
        <v>0</v>
      </c>
      <c r="I9471" s="147">
        <v>4</v>
      </c>
      <c r="J9471" s="147">
        <v>2573538</v>
      </c>
    </row>
    <row r="9472" spans="1:10" x14ac:dyDescent="0.2">
      <c r="A9472" s="147">
        <v>4</v>
      </c>
      <c r="B9472" s="149" t="s">
        <v>22061</v>
      </c>
      <c r="C9472" s="147" t="s">
        <v>2261</v>
      </c>
      <c r="D9472" s="147" t="s">
        <v>22063</v>
      </c>
      <c r="E9472" s="147" t="s">
        <v>2246</v>
      </c>
      <c r="G9472" s="147">
        <v>0</v>
      </c>
      <c r="I9472" s="147">
        <v>4</v>
      </c>
      <c r="J9472" s="147">
        <v>1196271</v>
      </c>
    </row>
    <row r="9473" spans="1:10" x14ac:dyDescent="0.2">
      <c r="A9473" s="147">
        <v>4</v>
      </c>
      <c r="B9473" s="149" t="s">
        <v>22061</v>
      </c>
      <c r="C9473" s="147" t="s">
        <v>2446</v>
      </c>
      <c r="D9473" s="147" t="s">
        <v>21873</v>
      </c>
      <c r="E9473" s="147" t="s">
        <v>2246</v>
      </c>
      <c r="G9473" s="147">
        <v>0</v>
      </c>
      <c r="I9473" s="147">
        <v>4</v>
      </c>
      <c r="J9473" s="147">
        <v>1196288</v>
      </c>
    </row>
    <row r="9474" spans="1:10" x14ac:dyDescent="0.2">
      <c r="A9474" s="147">
        <v>4</v>
      </c>
      <c r="B9474" s="149" t="s">
        <v>22061</v>
      </c>
      <c r="C9474" s="147" t="s">
        <v>2277</v>
      </c>
      <c r="D9474" s="147" t="s">
        <v>22062</v>
      </c>
      <c r="E9474" s="147" t="s">
        <v>2246</v>
      </c>
      <c r="G9474" s="147">
        <v>0</v>
      </c>
      <c r="I9474" s="147">
        <v>4</v>
      </c>
      <c r="J9474" s="147">
        <v>1196276</v>
      </c>
    </row>
    <row r="9475" spans="1:10" x14ac:dyDescent="0.2">
      <c r="A9475" s="147">
        <v>4</v>
      </c>
      <c r="B9475" s="149" t="s">
        <v>22061</v>
      </c>
      <c r="C9475" s="147" t="s">
        <v>2277</v>
      </c>
      <c r="D9475" s="147" t="s">
        <v>21639</v>
      </c>
      <c r="E9475" s="147" t="s">
        <v>2246</v>
      </c>
      <c r="G9475" s="147">
        <v>0</v>
      </c>
      <c r="I9475" s="147">
        <v>4</v>
      </c>
      <c r="J9475" s="147">
        <v>1196268</v>
      </c>
    </row>
    <row r="9476" spans="1:10" x14ac:dyDescent="0.2">
      <c r="A9476" s="147">
        <v>4</v>
      </c>
      <c r="B9476" s="149" t="s">
        <v>22059</v>
      </c>
      <c r="C9476" s="147" t="s">
        <v>2242</v>
      </c>
      <c r="D9476" s="147" t="s">
        <v>22060</v>
      </c>
      <c r="E9476" s="147" t="s">
        <v>2240</v>
      </c>
      <c r="G9476" s="147">
        <v>0</v>
      </c>
      <c r="I9476" s="147">
        <v>4</v>
      </c>
      <c r="J9476" s="147">
        <v>2573541</v>
      </c>
    </row>
    <row r="9477" spans="1:10" x14ac:dyDescent="0.2">
      <c r="A9477" s="147">
        <v>4</v>
      </c>
      <c r="B9477" s="149" t="s">
        <v>22059</v>
      </c>
      <c r="C9477" s="147" t="s">
        <v>2261</v>
      </c>
      <c r="D9477" s="147" t="s">
        <v>22058</v>
      </c>
      <c r="E9477" s="147" t="s">
        <v>2246</v>
      </c>
      <c r="G9477" s="147">
        <v>0</v>
      </c>
      <c r="I9477" s="147">
        <v>4</v>
      </c>
      <c r="J9477" s="147">
        <v>1196263</v>
      </c>
    </row>
    <row r="9478" spans="1:10" x14ac:dyDescent="0.2">
      <c r="A9478" s="147">
        <v>4</v>
      </c>
      <c r="B9478" s="149" t="s">
        <v>22057</v>
      </c>
      <c r="C9478" s="147" t="s">
        <v>2242</v>
      </c>
      <c r="D9478" s="147" t="s">
        <v>22056</v>
      </c>
      <c r="E9478" s="147" t="s">
        <v>2240</v>
      </c>
      <c r="G9478" s="147">
        <v>0</v>
      </c>
      <c r="I9478" s="147">
        <v>4</v>
      </c>
      <c r="J9478" s="147">
        <v>2573535</v>
      </c>
    </row>
    <row r="9479" spans="1:10" x14ac:dyDescent="0.2">
      <c r="A9479" s="147">
        <v>4</v>
      </c>
      <c r="B9479" s="149" t="s">
        <v>22052</v>
      </c>
      <c r="C9479" s="147" t="s">
        <v>2242</v>
      </c>
      <c r="D9479" s="147" t="s">
        <v>22055</v>
      </c>
      <c r="E9479" s="147" t="s">
        <v>2240</v>
      </c>
      <c r="G9479" s="147">
        <v>0</v>
      </c>
      <c r="I9479" s="147">
        <v>4</v>
      </c>
      <c r="J9479" s="147">
        <v>2573524</v>
      </c>
    </row>
    <row r="9480" spans="1:10" x14ac:dyDescent="0.2">
      <c r="A9480" s="147">
        <v>4</v>
      </c>
      <c r="B9480" s="149" t="s">
        <v>22052</v>
      </c>
      <c r="C9480" s="147" t="s">
        <v>2261</v>
      </c>
      <c r="D9480" s="147" t="s">
        <v>22054</v>
      </c>
      <c r="E9480" s="147" t="s">
        <v>2246</v>
      </c>
      <c r="G9480" s="147">
        <v>0</v>
      </c>
      <c r="I9480" s="147">
        <v>4</v>
      </c>
      <c r="J9480" s="147">
        <v>1196274</v>
      </c>
    </row>
    <row r="9481" spans="1:10" x14ac:dyDescent="0.2">
      <c r="A9481" s="147">
        <v>4</v>
      </c>
      <c r="B9481" s="149" t="s">
        <v>22052</v>
      </c>
      <c r="C9481" s="147" t="s">
        <v>2261</v>
      </c>
      <c r="D9481" s="147" t="s">
        <v>22053</v>
      </c>
      <c r="E9481" s="147" t="s">
        <v>2246</v>
      </c>
      <c r="G9481" s="147">
        <v>0</v>
      </c>
      <c r="I9481" s="147">
        <v>4</v>
      </c>
      <c r="J9481" s="147">
        <v>1196289</v>
      </c>
    </row>
    <row r="9482" spans="1:10" x14ac:dyDescent="0.2">
      <c r="A9482" s="147">
        <v>4</v>
      </c>
      <c r="B9482" s="149" t="s">
        <v>22052</v>
      </c>
      <c r="C9482" s="147" t="s">
        <v>2446</v>
      </c>
      <c r="D9482" s="147" t="s">
        <v>21873</v>
      </c>
      <c r="E9482" s="147" t="s">
        <v>2246</v>
      </c>
      <c r="G9482" s="147">
        <v>0</v>
      </c>
      <c r="I9482" s="147">
        <v>4</v>
      </c>
      <c r="J9482" s="147">
        <v>1196260</v>
      </c>
    </row>
    <row r="9483" spans="1:10" x14ac:dyDescent="0.2">
      <c r="A9483" s="147">
        <v>4</v>
      </c>
      <c r="B9483" s="149" t="s">
        <v>22049</v>
      </c>
      <c r="C9483" s="147" t="s">
        <v>2242</v>
      </c>
      <c r="D9483" s="147" t="s">
        <v>22051</v>
      </c>
      <c r="E9483" s="147" t="s">
        <v>2240</v>
      </c>
      <c r="G9483" s="147">
        <v>0</v>
      </c>
      <c r="I9483" s="147">
        <v>4</v>
      </c>
      <c r="J9483" s="147">
        <v>2573526</v>
      </c>
    </row>
    <row r="9484" spans="1:10" x14ac:dyDescent="0.2">
      <c r="A9484" s="147">
        <v>4</v>
      </c>
      <c r="B9484" s="149" t="s">
        <v>22049</v>
      </c>
      <c r="C9484" s="147" t="s">
        <v>2261</v>
      </c>
      <c r="D9484" s="147" t="s">
        <v>22050</v>
      </c>
      <c r="E9484" s="147" t="s">
        <v>2246</v>
      </c>
      <c r="G9484" s="147">
        <v>0</v>
      </c>
      <c r="I9484" s="147">
        <v>4</v>
      </c>
      <c r="J9484" s="147">
        <v>1196264</v>
      </c>
    </row>
    <row r="9485" spans="1:10" x14ac:dyDescent="0.2">
      <c r="A9485" s="147">
        <v>4</v>
      </c>
      <c r="B9485" s="149" t="s">
        <v>22049</v>
      </c>
      <c r="C9485" s="147" t="s">
        <v>2261</v>
      </c>
      <c r="D9485" s="147" t="s">
        <v>22048</v>
      </c>
      <c r="E9485" s="147" t="s">
        <v>2246</v>
      </c>
      <c r="G9485" s="147">
        <v>0</v>
      </c>
      <c r="I9485" s="147">
        <v>4</v>
      </c>
      <c r="J9485" s="147">
        <v>1196266</v>
      </c>
    </row>
    <row r="9486" spans="1:10" x14ac:dyDescent="0.2">
      <c r="A9486" s="147">
        <v>4</v>
      </c>
      <c r="B9486" s="149" t="s">
        <v>22047</v>
      </c>
      <c r="C9486" s="147" t="s">
        <v>2242</v>
      </c>
      <c r="D9486" s="147" t="s">
        <v>22046</v>
      </c>
      <c r="E9486" s="147" t="s">
        <v>2246</v>
      </c>
      <c r="G9486" s="147">
        <v>0</v>
      </c>
      <c r="I9486" s="147">
        <v>4</v>
      </c>
      <c r="J9486" s="147">
        <v>2573531</v>
      </c>
    </row>
    <row r="9487" spans="1:10" x14ac:dyDescent="0.2">
      <c r="A9487" s="147">
        <v>5</v>
      </c>
      <c r="B9487" s="149" t="s">
        <v>22045</v>
      </c>
      <c r="C9487" s="147" t="s">
        <v>2242</v>
      </c>
      <c r="D9487" s="147" t="s">
        <v>22044</v>
      </c>
      <c r="E9487" s="147" t="s">
        <v>2246</v>
      </c>
      <c r="G9487" s="147">
        <v>0</v>
      </c>
      <c r="I9487" s="147">
        <v>5</v>
      </c>
      <c r="J9487" s="147">
        <v>2573547</v>
      </c>
    </row>
    <row r="9488" spans="1:10" x14ac:dyDescent="0.2">
      <c r="A9488" s="147">
        <v>6</v>
      </c>
      <c r="B9488" s="149" t="s">
        <v>22043</v>
      </c>
      <c r="C9488" s="147" t="s">
        <v>2242</v>
      </c>
      <c r="D9488" s="147" t="s">
        <v>22042</v>
      </c>
      <c r="E9488" s="147" t="s">
        <v>2240</v>
      </c>
      <c r="G9488" s="147">
        <v>0</v>
      </c>
      <c r="I9488" s="147">
        <v>6</v>
      </c>
      <c r="J9488" s="147">
        <v>2573554</v>
      </c>
    </row>
    <row r="9489" spans="1:10" x14ac:dyDescent="0.2">
      <c r="A9489" s="147">
        <v>6</v>
      </c>
      <c r="B9489" s="149" t="s">
        <v>22041</v>
      </c>
      <c r="C9489" s="147" t="s">
        <v>2242</v>
      </c>
      <c r="D9489" s="147" t="s">
        <v>22040</v>
      </c>
      <c r="E9489" s="147" t="s">
        <v>2240</v>
      </c>
      <c r="G9489" s="147">
        <v>0</v>
      </c>
      <c r="I9489" s="147">
        <v>5</v>
      </c>
      <c r="J9489" s="147">
        <v>2573549</v>
      </c>
    </row>
    <row r="9490" spans="1:10" x14ac:dyDescent="0.2">
      <c r="A9490" s="147">
        <v>6</v>
      </c>
      <c r="B9490" s="149" t="s">
        <v>22039</v>
      </c>
      <c r="C9490" s="147" t="s">
        <v>2242</v>
      </c>
      <c r="D9490" s="147" t="s">
        <v>22038</v>
      </c>
      <c r="E9490" s="147" t="s">
        <v>2240</v>
      </c>
      <c r="G9490" s="147">
        <v>0</v>
      </c>
      <c r="I9490" s="147">
        <v>5</v>
      </c>
      <c r="J9490" s="147">
        <v>2573553</v>
      </c>
    </row>
    <row r="9491" spans="1:10" x14ac:dyDescent="0.2">
      <c r="A9491" s="147">
        <v>4</v>
      </c>
      <c r="B9491" s="149" t="s">
        <v>22036</v>
      </c>
      <c r="C9491" s="147" t="s">
        <v>2242</v>
      </c>
      <c r="D9491" s="147" t="s">
        <v>22037</v>
      </c>
      <c r="E9491" s="147" t="s">
        <v>2246</v>
      </c>
      <c r="G9491" s="147">
        <v>0</v>
      </c>
      <c r="I9491" s="147">
        <v>4</v>
      </c>
      <c r="J9491" s="147">
        <v>2573530</v>
      </c>
    </row>
    <row r="9492" spans="1:10" x14ac:dyDescent="0.2">
      <c r="A9492" s="147">
        <v>4</v>
      </c>
      <c r="B9492" s="149" t="s">
        <v>22036</v>
      </c>
      <c r="C9492" s="147" t="s">
        <v>2277</v>
      </c>
      <c r="D9492" s="147" t="s">
        <v>22035</v>
      </c>
      <c r="E9492" s="147" t="s">
        <v>2246</v>
      </c>
      <c r="G9492" s="147">
        <v>0</v>
      </c>
      <c r="I9492" s="147">
        <v>4</v>
      </c>
      <c r="J9492" s="147">
        <v>1196257</v>
      </c>
    </row>
    <row r="9493" spans="1:10" x14ac:dyDescent="0.2">
      <c r="A9493" s="147">
        <v>5</v>
      </c>
      <c r="B9493" s="149" t="s">
        <v>22034</v>
      </c>
      <c r="C9493" s="147" t="s">
        <v>2242</v>
      </c>
      <c r="D9493" s="147" t="s">
        <v>22033</v>
      </c>
      <c r="E9493" s="147" t="s">
        <v>2246</v>
      </c>
      <c r="G9493" s="147">
        <v>0</v>
      </c>
      <c r="I9493" s="147">
        <v>5</v>
      </c>
      <c r="J9493" s="147">
        <v>2573568</v>
      </c>
    </row>
    <row r="9494" spans="1:10" x14ac:dyDescent="0.2">
      <c r="A9494" s="147">
        <v>6</v>
      </c>
      <c r="B9494" s="149" t="s">
        <v>22032</v>
      </c>
      <c r="C9494" s="147" t="s">
        <v>2242</v>
      </c>
      <c r="D9494" s="147" t="s">
        <v>22031</v>
      </c>
      <c r="E9494" s="147" t="s">
        <v>2240</v>
      </c>
      <c r="G9494" s="147">
        <v>0</v>
      </c>
      <c r="I9494" s="147">
        <v>6</v>
      </c>
      <c r="J9494" s="147">
        <v>2573570</v>
      </c>
    </row>
    <row r="9495" spans="1:10" x14ac:dyDescent="0.2">
      <c r="A9495" s="147">
        <v>6</v>
      </c>
      <c r="B9495" s="149" t="s">
        <v>22029</v>
      </c>
      <c r="C9495" s="147" t="s">
        <v>2242</v>
      </c>
      <c r="D9495" s="147" t="s">
        <v>22030</v>
      </c>
      <c r="E9495" s="147" t="s">
        <v>2240</v>
      </c>
      <c r="G9495" s="147">
        <v>0</v>
      </c>
      <c r="I9495" s="147">
        <v>5</v>
      </c>
      <c r="J9495" s="147">
        <v>2573561</v>
      </c>
    </row>
    <row r="9496" spans="1:10" x14ac:dyDescent="0.2">
      <c r="A9496" s="147">
        <v>6</v>
      </c>
      <c r="B9496" s="149" t="s">
        <v>22029</v>
      </c>
      <c r="C9496" s="147" t="s">
        <v>2294</v>
      </c>
      <c r="D9496" s="147" t="s">
        <v>22028</v>
      </c>
      <c r="E9496" s="147" t="s">
        <v>2246</v>
      </c>
      <c r="F9496" s="147" t="s">
        <v>2259</v>
      </c>
      <c r="G9496" s="147">
        <v>1</v>
      </c>
      <c r="H9496" s="148">
        <v>41204</v>
      </c>
      <c r="I9496" s="147">
        <v>5</v>
      </c>
      <c r="J9496" s="147">
        <v>1196299</v>
      </c>
    </row>
    <row r="9497" spans="1:10" x14ac:dyDescent="0.2">
      <c r="A9497" s="147">
        <v>6</v>
      </c>
      <c r="B9497" s="149" t="s">
        <v>22027</v>
      </c>
      <c r="C9497" s="147" t="s">
        <v>2242</v>
      </c>
      <c r="D9497" s="147" t="s">
        <v>22026</v>
      </c>
      <c r="E9497" s="147" t="s">
        <v>2240</v>
      </c>
      <c r="G9497" s="147">
        <v>0</v>
      </c>
      <c r="I9497" s="147">
        <v>5</v>
      </c>
      <c r="J9497" s="147">
        <v>2573557</v>
      </c>
    </row>
    <row r="9498" spans="1:10" x14ac:dyDescent="0.2">
      <c r="A9498" s="147">
        <v>6</v>
      </c>
      <c r="B9498" s="149" t="s">
        <v>22025</v>
      </c>
      <c r="C9498" s="147" t="s">
        <v>2242</v>
      </c>
      <c r="D9498" s="147" t="s">
        <v>22024</v>
      </c>
      <c r="E9498" s="147" t="s">
        <v>2240</v>
      </c>
      <c r="G9498" s="147">
        <v>0</v>
      </c>
      <c r="I9498" s="147">
        <v>5</v>
      </c>
      <c r="J9498" s="147">
        <v>2573566</v>
      </c>
    </row>
    <row r="9499" spans="1:10" x14ac:dyDescent="0.2">
      <c r="A9499" s="147">
        <v>3</v>
      </c>
      <c r="B9499" s="149" t="s">
        <v>22023</v>
      </c>
      <c r="C9499" s="147" t="s">
        <v>2242</v>
      </c>
      <c r="D9499" s="147" t="s">
        <v>22018</v>
      </c>
      <c r="E9499" s="147" t="s">
        <v>2246</v>
      </c>
      <c r="G9499" s="147">
        <v>0</v>
      </c>
      <c r="I9499" s="147">
        <v>3</v>
      </c>
      <c r="J9499" s="147">
        <v>2573502</v>
      </c>
    </row>
    <row r="9500" spans="1:10" x14ac:dyDescent="0.2">
      <c r="A9500" s="147">
        <v>4</v>
      </c>
      <c r="B9500" s="149" t="s">
        <v>22020</v>
      </c>
      <c r="C9500" s="147" t="s">
        <v>2242</v>
      </c>
      <c r="D9500" s="147" t="s">
        <v>22022</v>
      </c>
      <c r="E9500" s="147" t="s">
        <v>2240</v>
      </c>
      <c r="G9500" s="147">
        <v>0</v>
      </c>
      <c r="I9500" s="147">
        <v>4</v>
      </c>
      <c r="J9500" s="147">
        <v>2573572</v>
      </c>
    </row>
    <row r="9501" spans="1:10" x14ac:dyDescent="0.2">
      <c r="A9501" s="147">
        <v>4</v>
      </c>
      <c r="B9501" s="149" t="s">
        <v>22020</v>
      </c>
      <c r="C9501" s="147" t="s">
        <v>2261</v>
      </c>
      <c r="D9501" s="147" t="s">
        <v>22021</v>
      </c>
      <c r="E9501" s="147" t="s">
        <v>2246</v>
      </c>
      <c r="G9501" s="147">
        <v>0</v>
      </c>
      <c r="I9501" s="147">
        <v>4</v>
      </c>
      <c r="J9501" s="147">
        <v>1196302</v>
      </c>
    </row>
    <row r="9502" spans="1:10" x14ac:dyDescent="0.2">
      <c r="A9502" s="147">
        <v>4</v>
      </c>
      <c r="B9502" s="149" t="s">
        <v>22020</v>
      </c>
      <c r="C9502" s="147" t="s">
        <v>2277</v>
      </c>
      <c r="D9502" s="147" t="s">
        <v>22019</v>
      </c>
      <c r="E9502" s="147" t="s">
        <v>2246</v>
      </c>
      <c r="G9502" s="147">
        <v>0</v>
      </c>
      <c r="I9502" s="147">
        <v>4</v>
      </c>
      <c r="J9502" s="147">
        <v>1196313</v>
      </c>
    </row>
    <row r="9503" spans="1:10" x14ac:dyDescent="0.2">
      <c r="A9503" s="147">
        <v>4</v>
      </c>
      <c r="B9503" s="149" t="s">
        <v>22016</v>
      </c>
      <c r="C9503" s="147" t="s">
        <v>2242</v>
      </c>
      <c r="D9503" s="147" t="s">
        <v>22018</v>
      </c>
      <c r="E9503" s="147" t="s">
        <v>2246</v>
      </c>
      <c r="G9503" s="147">
        <v>0</v>
      </c>
      <c r="I9503" s="147">
        <v>4</v>
      </c>
      <c r="J9503" s="147">
        <v>2573576</v>
      </c>
    </row>
    <row r="9504" spans="1:10" x14ac:dyDescent="0.2">
      <c r="A9504" s="147">
        <v>4</v>
      </c>
      <c r="B9504" s="149" t="s">
        <v>22016</v>
      </c>
      <c r="C9504" s="147" t="s">
        <v>2261</v>
      </c>
      <c r="D9504" s="147" t="s">
        <v>22017</v>
      </c>
      <c r="E9504" s="147" t="s">
        <v>2246</v>
      </c>
      <c r="G9504" s="147">
        <v>0</v>
      </c>
      <c r="I9504" s="147">
        <v>4</v>
      </c>
      <c r="J9504" s="147">
        <v>1196305</v>
      </c>
    </row>
    <row r="9505" spans="1:10" x14ac:dyDescent="0.2">
      <c r="A9505" s="147">
        <v>4</v>
      </c>
      <c r="B9505" s="149" t="s">
        <v>22016</v>
      </c>
      <c r="C9505" s="147" t="s">
        <v>2277</v>
      </c>
      <c r="D9505" s="147" t="s">
        <v>22015</v>
      </c>
      <c r="E9505" s="147" t="s">
        <v>2246</v>
      </c>
      <c r="G9505" s="147">
        <v>0</v>
      </c>
      <c r="I9505" s="147">
        <v>4</v>
      </c>
      <c r="J9505" s="147">
        <v>1196310</v>
      </c>
    </row>
    <row r="9506" spans="1:10" x14ac:dyDescent="0.2">
      <c r="A9506" s="147">
        <v>5</v>
      </c>
      <c r="B9506" s="149" t="s">
        <v>22014</v>
      </c>
      <c r="C9506" s="147" t="s">
        <v>2242</v>
      </c>
      <c r="D9506" s="147" t="s">
        <v>22013</v>
      </c>
      <c r="E9506" s="147" t="s">
        <v>2246</v>
      </c>
      <c r="G9506" s="147">
        <v>0</v>
      </c>
      <c r="I9506" s="147">
        <v>5</v>
      </c>
      <c r="J9506" s="147">
        <v>2573591</v>
      </c>
    </row>
    <row r="9507" spans="1:10" x14ac:dyDescent="0.2">
      <c r="A9507" s="147">
        <v>6</v>
      </c>
      <c r="B9507" s="149" t="s">
        <v>22012</v>
      </c>
      <c r="C9507" s="147" t="s">
        <v>2242</v>
      </c>
      <c r="D9507" s="147" t="s">
        <v>22011</v>
      </c>
      <c r="E9507" s="147" t="s">
        <v>2240</v>
      </c>
      <c r="G9507" s="147">
        <v>0</v>
      </c>
      <c r="I9507" s="147">
        <v>6</v>
      </c>
      <c r="J9507" s="147">
        <v>2573600</v>
      </c>
    </row>
    <row r="9508" spans="1:10" x14ac:dyDescent="0.2">
      <c r="A9508" s="147">
        <v>6</v>
      </c>
      <c r="B9508" s="149" t="s">
        <v>22010</v>
      </c>
      <c r="C9508" s="147" t="s">
        <v>2242</v>
      </c>
      <c r="D9508" s="147" t="s">
        <v>22009</v>
      </c>
      <c r="E9508" s="147" t="s">
        <v>2240</v>
      </c>
      <c r="G9508" s="147">
        <v>0</v>
      </c>
      <c r="I9508" s="147">
        <v>5</v>
      </c>
      <c r="J9508" s="147">
        <v>2573585</v>
      </c>
    </row>
    <row r="9509" spans="1:10" x14ac:dyDescent="0.2">
      <c r="A9509" s="147">
        <v>6</v>
      </c>
      <c r="B9509" s="149" t="s">
        <v>22008</v>
      </c>
      <c r="C9509" s="147" t="s">
        <v>2242</v>
      </c>
      <c r="D9509" s="147" t="s">
        <v>22007</v>
      </c>
      <c r="E9509" s="147" t="s">
        <v>2240</v>
      </c>
      <c r="G9509" s="147">
        <v>0</v>
      </c>
      <c r="I9509" s="147">
        <v>5</v>
      </c>
      <c r="J9509" s="147">
        <v>2573584</v>
      </c>
    </row>
    <row r="9510" spans="1:10" x14ac:dyDescent="0.2">
      <c r="A9510" s="147">
        <v>6</v>
      </c>
      <c r="B9510" s="149" t="s">
        <v>22005</v>
      </c>
      <c r="C9510" s="147" t="s">
        <v>2242</v>
      </c>
      <c r="D9510" s="147" t="s">
        <v>22006</v>
      </c>
      <c r="E9510" s="147" t="s">
        <v>2240</v>
      </c>
      <c r="G9510" s="147">
        <v>0</v>
      </c>
      <c r="I9510" s="147">
        <v>5</v>
      </c>
      <c r="J9510" s="147">
        <v>2573586</v>
      </c>
    </row>
    <row r="9511" spans="1:10" x14ac:dyDescent="0.2">
      <c r="A9511" s="147">
        <v>6</v>
      </c>
      <c r="B9511" s="149" t="s">
        <v>22005</v>
      </c>
      <c r="C9511" s="147" t="s">
        <v>2294</v>
      </c>
      <c r="D9511" s="147" t="s">
        <v>22004</v>
      </c>
      <c r="E9511" s="147" t="s">
        <v>2246</v>
      </c>
      <c r="G9511" s="147">
        <v>0</v>
      </c>
      <c r="I9511" s="147">
        <v>5</v>
      </c>
      <c r="J9511" s="147">
        <v>1196316</v>
      </c>
    </row>
    <row r="9512" spans="1:10" x14ac:dyDescent="0.2">
      <c r="A9512" s="147">
        <v>6</v>
      </c>
      <c r="B9512" s="149" t="s">
        <v>22003</v>
      </c>
      <c r="C9512" s="147" t="s">
        <v>2242</v>
      </c>
      <c r="D9512" s="147" t="s">
        <v>22002</v>
      </c>
      <c r="E9512" s="147" t="s">
        <v>2240</v>
      </c>
      <c r="G9512" s="147">
        <v>0</v>
      </c>
      <c r="I9512" s="147">
        <v>5</v>
      </c>
      <c r="J9512" s="147">
        <v>2573596</v>
      </c>
    </row>
    <row r="9513" spans="1:10" x14ac:dyDescent="0.2">
      <c r="A9513" s="147">
        <v>4</v>
      </c>
      <c r="B9513" s="149" t="s">
        <v>22000</v>
      </c>
      <c r="C9513" s="147" t="s">
        <v>2242</v>
      </c>
      <c r="D9513" s="147" t="s">
        <v>22001</v>
      </c>
      <c r="E9513" s="147" t="s">
        <v>2240</v>
      </c>
      <c r="G9513" s="147">
        <v>0</v>
      </c>
      <c r="I9513" s="147">
        <v>4</v>
      </c>
      <c r="J9513" s="147">
        <v>2573579</v>
      </c>
    </row>
    <row r="9514" spans="1:10" x14ac:dyDescent="0.2">
      <c r="A9514" s="147">
        <v>4</v>
      </c>
      <c r="B9514" s="149" t="s">
        <v>22000</v>
      </c>
      <c r="C9514" s="147" t="s">
        <v>2261</v>
      </c>
      <c r="D9514" s="147" t="s">
        <v>21999</v>
      </c>
      <c r="E9514" s="147" t="s">
        <v>2246</v>
      </c>
      <c r="G9514" s="147">
        <v>0</v>
      </c>
      <c r="I9514" s="147">
        <v>4</v>
      </c>
      <c r="J9514" s="147">
        <v>1196307</v>
      </c>
    </row>
    <row r="9515" spans="1:10" x14ac:dyDescent="0.2">
      <c r="A9515" s="147">
        <v>4</v>
      </c>
      <c r="B9515" s="149" t="s">
        <v>21998</v>
      </c>
      <c r="C9515" s="147" t="s">
        <v>2242</v>
      </c>
      <c r="D9515" s="147" t="s">
        <v>21997</v>
      </c>
      <c r="E9515" s="147" t="s">
        <v>2240</v>
      </c>
      <c r="G9515" s="147">
        <v>0</v>
      </c>
      <c r="I9515" s="147">
        <v>4</v>
      </c>
      <c r="J9515" s="147">
        <v>2573575</v>
      </c>
    </row>
    <row r="9516" spans="1:10" x14ac:dyDescent="0.2">
      <c r="A9516" s="147">
        <v>3</v>
      </c>
      <c r="B9516" s="149" t="s">
        <v>21995</v>
      </c>
      <c r="C9516" s="147" t="s">
        <v>2242</v>
      </c>
      <c r="D9516" s="147" t="s">
        <v>21996</v>
      </c>
      <c r="E9516" s="147" t="s">
        <v>2246</v>
      </c>
      <c r="G9516" s="147">
        <v>0</v>
      </c>
      <c r="I9516" s="147">
        <v>3</v>
      </c>
      <c r="J9516" s="147">
        <v>2573503</v>
      </c>
    </row>
    <row r="9517" spans="1:10" x14ac:dyDescent="0.2">
      <c r="A9517" s="147">
        <v>3</v>
      </c>
      <c r="B9517" s="149" t="s">
        <v>21995</v>
      </c>
      <c r="C9517" s="147" t="s">
        <v>2277</v>
      </c>
      <c r="D9517" s="147" t="s">
        <v>21994</v>
      </c>
      <c r="E9517" s="147" t="s">
        <v>2246</v>
      </c>
      <c r="G9517" s="147">
        <v>0</v>
      </c>
      <c r="I9517" s="147">
        <v>3</v>
      </c>
      <c r="J9517" s="147">
        <v>1196237</v>
      </c>
    </row>
    <row r="9518" spans="1:10" x14ac:dyDescent="0.2">
      <c r="A9518" s="147">
        <v>4</v>
      </c>
      <c r="B9518" s="149" t="s">
        <v>21993</v>
      </c>
      <c r="C9518" s="147" t="s">
        <v>2242</v>
      </c>
      <c r="D9518" s="147" t="s">
        <v>21992</v>
      </c>
      <c r="E9518" s="147" t="s">
        <v>2240</v>
      </c>
      <c r="G9518" s="147">
        <v>0</v>
      </c>
      <c r="I9518" s="147">
        <v>4</v>
      </c>
      <c r="J9518" s="147">
        <v>2573611</v>
      </c>
    </row>
    <row r="9519" spans="1:10" x14ac:dyDescent="0.2">
      <c r="A9519" s="147">
        <v>4</v>
      </c>
      <c r="B9519" s="149" t="s">
        <v>21988</v>
      </c>
      <c r="C9519" s="147" t="s">
        <v>2242</v>
      </c>
      <c r="D9519" s="147" t="s">
        <v>21991</v>
      </c>
      <c r="E9519" s="147" t="s">
        <v>2240</v>
      </c>
      <c r="G9519" s="147">
        <v>0</v>
      </c>
      <c r="I9519" s="147">
        <v>4</v>
      </c>
      <c r="J9519" s="147">
        <v>2573620</v>
      </c>
    </row>
    <row r="9520" spans="1:10" x14ac:dyDescent="0.2">
      <c r="A9520" s="147">
        <v>4</v>
      </c>
      <c r="B9520" s="149" t="s">
        <v>21988</v>
      </c>
      <c r="C9520" s="147" t="s">
        <v>2261</v>
      </c>
      <c r="D9520" s="147" t="s">
        <v>21990</v>
      </c>
      <c r="E9520" s="147" t="s">
        <v>2246</v>
      </c>
      <c r="G9520" s="147">
        <v>0</v>
      </c>
      <c r="I9520" s="147">
        <v>4</v>
      </c>
      <c r="J9520" s="147">
        <v>1196341</v>
      </c>
    </row>
    <row r="9521" spans="1:10" x14ac:dyDescent="0.2">
      <c r="A9521" s="147">
        <v>4</v>
      </c>
      <c r="B9521" s="149" t="s">
        <v>21988</v>
      </c>
      <c r="C9521" s="147" t="s">
        <v>2261</v>
      </c>
      <c r="D9521" s="147" t="s">
        <v>21989</v>
      </c>
      <c r="E9521" s="147" t="s">
        <v>2246</v>
      </c>
      <c r="G9521" s="147">
        <v>0</v>
      </c>
      <c r="I9521" s="147">
        <v>4</v>
      </c>
      <c r="J9521" s="147">
        <v>1196354</v>
      </c>
    </row>
    <row r="9522" spans="1:10" x14ac:dyDescent="0.2">
      <c r="A9522" s="147">
        <v>4</v>
      </c>
      <c r="B9522" s="149" t="s">
        <v>21988</v>
      </c>
      <c r="C9522" s="147" t="s">
        <v>2261</v>
      </c>
      <c r="D9522" s="147" t="s">
        <v>21987</v>
      </c>
      <c r="E9522" s="147" t="s">
        <v>2246</v>
      </c>
      <c r="G9522" s="147">
        <v>0</v>
      </c>
      <c r="I9522" s="147">
        <v>4</v>
      </c>
      <c r="J9522" s="147">
        <v>1196353</v>
      </c>
    </row>
    <row r="9523" spans="1:10" x14ac:dyDescent="0.2">
      <c r="A9523" s="147">
        <v>4</v>
      </c>
      <c r="B9523" s="149" t="s">
        <v>21986</v>
      </c>
      <c r="C9523" s="147" t="s">
        <v>2242</v>
      </c>
      <c r="D9523" s="147" t="s">
        <v>21985</v>
      </c>
      <c r="E9523" s="147" t="s">
        <v>2240</v>
      </c>
      <c r="G9523" s="147">
        <v>0</v>
      </c>
      <c r="I9523" s="147">
        <v>4</v>
      </c>
      <c r="J9523" s="147">
        <v>2573609</v>
      </c>
    </row>
    <row r="9524" spans="1:10" x14ac:dyDescent="0.2">
      <c r="A9524" s="147">
        <v>4</v>
      </c>
      <c r="B9524" s="149" t="s">
        <v>21984</v>
      </c>
      <c r="C9524" s="147" t="s">
        <v>2242</v>
      </c>
      <c r="D9524" s="147" t="s">
        <v>21983</v>
      </c>
      <c r="E9524" s="147" t="s">
        <v>2240</v>
      </c>
      <c r="G9524" s="147">
        <v>0</v>
      </c>
      <c r="I9524" s="147">
        <v>4</v>
      </c>
      <c r="J9524" s="147">
        <v>2573622</v>
      </c>
    </row>
    <row r="9525" spans="1:10" x14ac:dyDescent="0.2">
      <c r="A9525" s="147">
        <v>4</v>
      </c>
      <c r="B9525" s="149" t="s">
        <v>21981</v>
      </c>
      <c r="C9525" s="147" t="s">
        <v>2242</v>
      </c>
      <c r="D9525" s="147" t="s">
        <v>21982</v>
      </c>
      <c r="E9525" s="147" t="s">
        <v>2240</v>
      </c>
      <c r="G9525" s="147">
        <v>0</v>
      </c>
      <c r="I9525" s="147">
        <v>4</v>
      </c>
      <c r="J9525" s="147">
        <v>2573625</v>
      </c>
    </row>
    <row r="9526" spans="1:10" x14ac:dyDescent="0.2">
      <c r="A9526" s="147">
        <v>4</v>
      </c>
      <c r="B9526" s="149" t="s">
        <v>21981</v>
      </c>
      <c r="C9526" s="147" t="s">
        <v>2261</v>
      </c>
      <c r="D9526" s="147" t="s">
        <v>21980</v>
      </c>
      <c r="E9526" s="147" t="s">
        <v>2246</v>
      </c>
      <c r="G9526" s="147">
        <v>0</v>
      </c>
      <c r="I9526" s="147">
        <v>4</v>
      </c>
      <c r="J9526" s="147">
        <v>1196338</v>
      </c>
    </row>
    <row r="9527" spans="1:10" x14ac:dyDescent="0.2">
      <c r="A9527" s="147">
        <v>4</v>
      </c>
      <c r="B9527" s="149" t="s">
        <v>21978</v>
      </c>
      <c r="C9527" s="147" t="s">
        <v>2242</v>
      </c>
      <c r="D9527" s="147" t="s">
        <v>21979</v>
      </c>
      <c r="E9527" s="147" t="s">
        <v>2240</v>
      </c>
      <c r="G9527" s="147">
        <v>0</v>
      </c>
      <c r="I9527" s="147">
        <v>4</v>
      </c>
      <c r="J9527" s="147">
        <v>2573617</v>
      </c>
    </row>
    <row r="9528" spans="1:10" x14ac:dyDescent="0.2">
      <c r="A9528" s="147">
        <v>4</v>
      </c>
      <c r="B9528" s="149" t="s">
        <v>21978</v>
      </c>
      <c r="C9528" s="147" t="s">
        <v>2261</v>
      </c>
      <c r="D9528" s="147" t="s">
        <v>21977</v>
      </c>
      <c r="E9528" s="147" t="s">
        <v>2246</v>
      </c>
      <c r="G9528" s="147">
        <v>0</v>
      </c>
      <c r="I9528" s="147">
        <v>4</v>
      </c>
      <c r="J9528" s="147">
        <v>1196337</v>
      </c>
    </row>
    <row r="9529" spans="1:10" x14ac:dyDescent="0.2">
      <c r="A9529" s="147">
        <v>4</v>
      </c>
      <c r="B9529" s="149" t="s">
        <v>21974</v>
      </c>
      <c r="C9529" s="147" t="s">
        <v>2242</v>
      </c>
      <c r="D9529" s="147" t="s">
        <v>21976</v>
      </c>
      <c r="E9529" s="147" t="s">
        <v>2240</v>
      </c>
      <c r="G9529" s="147">
        <v>0</v>
      </c>
      <c r="I9529" s="147">
        <v>4</v>
      </c>
      <c r="J9529" s="147">
        <v>2573605</v>
      </c>
    </row>
    <row r="9530" spans="1:10" x14ac:dyDescent="0.2">
      <c r="A9530" s="147">
        <v>4</v>
      </c>
      <c r="B9530" s="149" t="s">
        <v>21974</v>
      </c>
      <c r="C9530" s="147" t="s">
        <v>2261</v>
      </c>
      <c r="D9530" s="147" t="s">
        <v>21975</v>
      </c>
      <c r="E9530" s="147" t="s">
        <v>2246</v>
      </c>
      <c r="G9530" s="147">
        <v>0</v>
      </c>
      <c r="I9530" s="147">
        <v>4</v>
      </c>
      <c r="J9530" s="147">
        <v>1196321</v>
      </c>
    </row>
    <row r="9531" spans="1:10" x14ac:dyDescent="0.2">
      <c r="A9531" s="147">
        <v>4</v>
      </c>
      <c r="B9531" s="149" t="s">
        <v>21974</v>
      </c>
      <c r="C9531" s="147" t="s">
        <v>2261</v>
      </c>
      <c r="D9531" s="147" t="s">
        <v>21973</v>
      </c>
      <c r="E9531" s="147" t="s">
        <v>2246</v>
      </c>
      <c r="G9531" s="147">
        <v>0</v>
      </c>
      <c r="I9531" s="147">
        <v>4</v>
      </c>
      <c r="J9531" s="147">
        <v>1196346</v>
      </c>
    </row>
    <row r="9532" spans="1:10" x14ac:dyDescent="0.2">
      <c r="A9532" s="147">
        <v>4</v>
      </c>
      <c r="B9532" s="149" t="s">
        <v>21966</v>
      </c>
      <c r="C9532" s="147" t="s">
        <v>2242</v>
      </c>
      <c r="D9532" s="147" t="s">
        <v>21972</v>
      </c>
      <c r="E9532" s="147" t="s">
        <v>2240</v>
      </c>
      <c r="G9532" s="147">
        <v>0</v>
      </c>
      <c r="I9532" s="147">
        <v>4</v>
      </c>
      <c r="J9532" s="147">
        <v>2573607</v>
      </c>
    </row>
    <row r="9533" spans="1:10" x14ac:dyDescent="0.2">
      <c r="A9533" s="147">
        <v>4</v>
      </c>
      <c r="B9533" s="149" t="s">
        <v>21966</v>
      </c>
      <c r="C9533" s="147" t="s">
        <v>2261</v>
      </c>
      <c r="D9533" s="147" t="s">
        <v>21971</v>
      </c>
      <c r="E9533" s="147" t="s">
        <v>2246</v>
      </c>
      <c r="G9533" s="147">
        <v>0</v>
      </c>
      <c r="I9533" s="147">
        <v>4</v>
      </c>
      <c r="J9533" s="147">
        <v>1196334</v>
      </c>
    </row>
    <row r="9534" spans="1:10" x14ac:dyDescent="0.2">
      <c r="A9534" s="147">
        <v>4</v>
      </c>
      <c r="B9534" s="149" t="s">
        <v>21966</v>
      </c>
      <c r="C9534" s="147" t="s">
        <v>2261</v>
      </c>
      <c r="D9534" s="147" t="s">
        <v>21970</v>
      </c>
      <c r="E9534" s="147" t="s">
        <v>2246</v>
      </c>
      <c r="G9534" s="147">
        <v>0</v>
      </c>
      <c r="I9534" s="147">
        <v>4</v>
      </c>
      <c r="J9534" s="147">
        <v>1196344</v>
      </c>
    </row>
    <row r="9535" spans="1:10" x14ac:dyDescent="0.2">
      <c r="A9535" s="147">
        <v>4</v>
      </c>
      <c r="B9535" s="149" t="s">
        <v>21966</v>
      </c>
      <c r="C9535" s="147" t="s">
        <v>2261</v>
      </c>
      <c r="D9535" s="147" t="s">
        <v>21969</v>
      </c>
      <c r="E9535" s="147" t="s">
        <v>2246</v>
      </c>
      <c r="G9535" s="147">
        <v>0</v>
      </c>
      <c r="I9535" s="147">
        <v>4</v>
      </c>
      <c r="J9535" s="147">
        <v>1196327</v>
      </c>
    </row>
    <row r="9536" spans="1:10" x14ac:dyDescent="0.2">
      <c r="A9536" s="147">
        <v>4</v>
      </c>
      <c r="B9536" s="149" t="s">
        <v>21966</v>
      </c>
      <c r="C9536" s="147" t="s">
        <v>2261</v>
      </c>
      <c r="D9536" s="147" t="s">
        <v>21968</v>
      </c>
      <c r="E9536" s="147" t="s">
        <v>2246</v>
      </c>
      <c r="G9536" s="147">
        <v>0</v>
      </c>
      <c r="I9536" s="147">
        <v>4</v>
      </c>
      <c r="J9536" s="147">
        <v>1196351</v>
      </c>
    </row>
    <row r="9537" spans="1:10" x14ac:dyDescent="0.2">
      <c r="A9537" s="147">
        <v>4</v>
      </c>
      <c r="B9537" s="149" t="s">
        <v>21966</v>
      </c>
      <c r="C9537" s="147" t="s">
        <v>2261</v>
      </c>
      <c r="D9537" s="147" t="s">
        <v>21967</v>
      </c>
      <c r="E9537" s="147" t="s">
        <v>2246</v>
      </c>
      <c r="G9537" s="147">
        <v>0</v>
      </c>
      <c r="I9537" s="147">
        <v>4</v>
      </c>
      <c r="J9537" s="147">
        <v>1196347</v>
      </c>
    </row>
    <row r="9538" spans="1:10" x14ac:dyDescent="0.2">
      <c r="A9538" s="147">
        <v>4</v>
      </c>
      <c r="B9538" s="149" t="s">
        <v>21966</v>
      </c>
      <c r="C9538" s="147" t="s">
        <v>2261</v>
      </c>
      <c r="D9538" s="147" t="s">
        <v>21965</v>
      </c>
      <c r="E9538" s="147" t="s">
        <v>2246</v>
      </c>
      <c r="G9538" s="147">
        <v>0</v>
      </c>
      <c r="I9538" s="147">
        <v>4</v>
      </c>
      <c r="J9538" s="147">
        <v>1196336</v>
      </c>
    </row>
    <row r="9539" spans="1:10" x14ac:dyDescent="0.2">
      <c r="A9539" s="147">
        <v>3</v>
      </c>
      <c r="B9539" s="149" t="s">
        <v>21964</v>
      </c>
      <c r="C9539" s="147" t="s">
        <v>2242</v>
      </c>
      <c r="D9539" s="147" t="s">
        <v>21963</v>
      </c>
      <c r="E9539" s="147" t="s">
        <v>2246</v>
      </c>
      <c r="G9539" s="147">
        <v>0</v>
      </c>
      <c r="I9539" s="147">
        <v>3</v>
      </c>
      <c r="J9539" s="147">
        <v>2573482</v>
      </c>
    </row>
    <row r="9540" spans="1:10" x14ac:dyDescent="0.2">
      <c r="A9540" s="147">
        <v>4</v>
      </c>
      <c r="B9540" s="149" t="s">
        <v>21960</v>
      </c>
      <c r="C9540" s="147" t="s">
        <v>2242</v>
      </c>
      <c r="D9540" s="147" t="s">
        <v>21962</v>
      </c>
      <c r="E9540" s="147" t="s">
        <v>2240</v>
      </c>
      <c r="G9540" s="147">
        <v>0</v>
      </c>
      <c r="I9540" s="147">
        <v>4</v>
      </c>
      <c r="J9540" s="147">
        <v>2573636</v>
      </c>
    </row>
    <row r="9541" spans="1:10" x14ac:dyDescent="0.2">
      <c r="A9541" s="147">
        <v>4</v>
      </c>
      <c r="B9541" s="149" t="s">
        <v>21960</v>
      </c>
      <c r="C9541" s="147" t="s">
        <v>2261</v>
      </c>
      <c r="D9541" s="147" t="s">
        <v>21961</v>
      </c>
      <c r="E9541" s="147" t="s">
        <v>2246</v>
      </c>
      <c r="G9541" s="147">
        <v>0</v>
      </c>
      <c r="I9541" s="147">
        <v>4</v>
      </c>
      <c r="J9541" s="147">
        <v>1196362</v>
      </c>
    </row>
    <row r="9542" spans="1:10" x14ac:dyDescent="0.2">
      <c r="A9542" s="147">
        <v>4</v>
      </c>
      <c r="B9542" s="149" t="s">
        <v>21960</v>
      </c>
      <c r="C9542" s="147" t="s">
        <v>2277</v>
      </c>
      <c r="D9542" s="147" t="s">
        <v>21835</v>
      </c>
      <c r="E9542" s="147" t="s">
        <v>2246</v>
      </c>
      <c r="G9542" s="147">
        <v>0</v>
      </c>
      <c r="I9542" s="147">
        <v>4</v>
      </c>
      <c r="J9542" s="147">
        <v>1196361</v>
      </c>
    </row>
    <row r="9543" spans="1:10" x14ac:dyDescent="0.2">
      <c r="A9543" s="147">
        <v>4</v>
      </c>
      <c r="B9543" s="149" t="s">
        <v>21959</v>
      </c>
      <c r="C9543" s="147" t="s">
        <v>2242</v>
      </c>
      <c r="D9543" s="147" t="s">
        <v>21958</v>
      </c>
      <c r="E9543" s="147" t="s">
        <v>2240</v>
      </c>
      <c r="G9543" s="147">
        <v>0</v>
      </c>
      <c r="I9543" s="147">
        <v>4</v>
      </c>
      <c r="J9543" s="147">
        <v>2573627</v>
      </c>
    </row>
    <row r="9544" spans="1:10" x14ac:dyDescent="0.2">
      <c r="A9544" s="147">
        <v>4</v>
      </c>
      <c r="B9544" s="149" t="s">
        <v>21955</v>
      </c>
      <c r="C9544" s="147" t="s">
        <v>2242</v>
      </c>
      <c r="D9544" s="147" t="s">
        <v>21957</v>
      </c>
      <c r="E9544" s="147" t="s">
        <v>2240</v>
      </c>
      <c r="G9544" s="147">
        <v>0</v>
      </c>
      <c r="I9544" s="147">
        <v>4</v>
      </c>
      <c r="J9544" s="147">
        <v>2573626</v>
      </c>
    </row>
    <row r="9545" spans="1:10" x14ac:dyDescent="0.2">
      <c r="A9545" s="147">
        <v>4</v>
      </c>
      <c r="B9545" s="149" t="s">
        <v>21955</v>
      </c>
      <c r="C9545" s="147" t="s">
        <v>2261</v>
      </c>
      <c r="D9545" s="147" t="s">
        <v>21956</v>
      </c>
      <c r="E9545" s="147" t="s">
        <v>2246</v>
      </c>
      <c r="G9545" s="147">
        <v>0</v>
      </c>
      <c r="I9545" s="147">
        <v>4</v>
      </c>
      <c r="J9545" s="147">
        <v>1196364</v>
      </c>
    </row>
    <row r="9546" spans="1:10" x14ac:dyDescent="0.2">
      <c r="A9546" s="147">
        <v>4</v>
      </c>
      <c r="B9546" s="149" t="s">
        <v>21955</v>
      </c>
      <c r="C9546" s="147" t="s">
        <v>2261</v>
      </c>
      <c r="D9546" s="147" t="s">
        <v>21954</v>
      </c>
      <c r="E9546" s="147" t="s">
        <v>2246</v>
      </c>
      <c r="G9546" s="147">
        <v>0</v>
      </c>
      <c r="I9546" s="147">
        <v>4</v>
      </c>
      <c r="J9546" s="147">
        <v>1196357</v>
      </c>
    </row>
    <row r="9547" spans="1:10" x14ac:dyDescent="0.2">
      <c r="A9547" s="147">
        <v>4</v>
      </c>
      <c r="B9547" s="149" t="s">
        <v>21953</v>
      </c>
      <c r="C9547" s="147" t="s">
        <v>2242</v>
      </c>
      <c r="D9547" s="147" t="s">
        <v>21952</v>
      </c>
      <c r="E9547" s="147" t="s">
        <v>2240</v>
      </c>
      <c r="G9547" s="147">
        <v>0</v>
      </c>
      <c r="I9547" s="147">
        <v>4</v>
      </c>
      <c r="J9547" s="147">
        <v>2573635</v>
      </c>
    </row>
    <row r="9548" spans="1:10" x14ac:dyDescent="0.2">
      <c r="A9548" s="147">
        <v>3</v>
      </c>
      <c r="B9548" s="149" t="s">
        <v>21950</v>
      </c>
      <c r="C9548" s="147" t="s">
        <v>2242</v>
      </c>
      <c r="D9548" s="147" t="s">
        <v>21951</v>
      </c>
      <c r="E9548" s="147" t="s">
        <v>2246</v>
      </c>
      <c r="G9548" s="147">
        <v>0</v>
      </c>
      <c r="I9548" s="147">
        <v>3</v>
      </c>
      <c r="J9548" s="147">
        <v>2573489</v>
      </c>
    </row>
    <row r="9549" spans="1:10" x14ac:dyDescent="0.2">
      <c r="A9549" s="147">
        <v>3</v>
      </c>
      <c r="B9549" s="149" t="s">
        <v>21950</v>
      </c>
      <c r="C9549" s="147" t="s">
        <v>2277</v>
      </c>
      <c r="D9549" s="147" t="s">
        <v>21949</v>
      </c>
      <c r="E9549" s="147" t="s">
        <v>2246</v>
      </c>
      <c r="G9549" s="147">
        <v>0</v>
      </c>
      <c r="I9549" s="147">
        <v>3</v>
      </c>
      <c r="J9549" s="147">
        <v>1196239</v>
      </c>
    </row>
    <row r="9550" spans="1:10" x14ac:dyDescent="0.2">
      <c r="A9550" s="147">
        <v>4</v>
      </c>
      <c r="B9550" s="149" t="s">
        <v>21946</v>
      </c>
      <c r="C9550" s="147" t="s">
        <v>2242</v>
      </c>
      <c r="D9550" s="147" t="s">
        <v>21948</v>
      </c>
      <c r="E9550" s="147" t="s">
        <v>2240</v>
      </c>
      <c r="G9550" s="147">
        <v>0</v>
      </c>
      <c r="I9550" s="147">
        <v>4</v>
      </c>
      <c r="J9550" s="147">
        <v>2573641</v>
      </c>
    </row>
    <row r="9551" spans="1:10" x14ac:dyDescent="0.2">
      <c r="A9551" s="147">
        <v>4</v>
      </c>
      <c r="B9551" s="149" t="s">
        <v>21946</v>
      </c>
      <c r="C9551" s="147" t="s">
        <v>2261</v>
      </c>
      <c r="D9551" s="147" t="s">
        <v>21947</v>
      </c>
      <c r="E9551" s="147" t="s">
        <v>2246</v>
      </c>
      <c r="G9551" s="147">
        <v>0</v>
      </c>
      <c r="I9551" s="147">
        <v>4</v>
      </c>
      <c r="J9551" s="147">
        <v>1196368</v>
      </c>
    </row>
    <row r="9552" spans="1:10" x14ac:dyDescent="0.2">
      <c r="A9552" s="147">
        <v>4</v>
      </c>
      <c r="B9552" s="149" t="s">
        <v>21946</v>
      </c>
      <c r="C9552" s="147" t="s">
        <v>2261</v>
      </c>
      <c r="D9552" s="147" t="s">
        <v>21945</v>
      </c>
      <c r="E9552" s="147" t="s">
        <v>2246</v>
      </c>
      <c r="G9552" s="147">
        <v>0</v>
      </c>
      <c r="I9552" s="147">
        <v>4</v>
      </c>
      <c r="J9552" s="147">
        <v>1196367</v>
      </c>
    </row>
    <row r="9553" spans="1:10" x14ac:dyDescent="0.2">
      <c r="A9553" s="147">
        <v>4</v>
      </c>
      <c r="B9553" s="149" t="s">
        <v>21944</v>
      </c>
      <c r="C9553" s="147" t="s">
        <v>2242</v>
      </c>
      <c r="D9553" s="147" t="s">
        <v>21943</v>
      </c>
      <c r="E9553" s="147" t="s">
        <v>2240</v>
      </c>
      <c r="G9553" s="147">
        <v>0</v>
      </c>
      <c r="I9553" s="147">
        <v>4</v>
      </c>
      <c r="J9553" s="147">
        <v>2573639</v>
      </c>
    </row>
    <row r="9554" spans="1:10" x14ac:dyDescent="0.2">
      <c r="A9554" s="147">
        <v>3</v>
      </c>
      <c r="B9554" s="149" t="s">
        <v>21939</v>
      </c>
      <c r="C9554" s="147" t="s">
        <v>2242</v>
      </c>
      <c r="D9554" s="147" t="s">
        <v>21942</v>
      </c>
      <c r="E9554" s="147" t="s">
        <v>2246</v>
      </c>
      <c r="G9554" s="147">
        <v>0</v>
      </c>
      <c r="I9554" s="147">
        <v>3</v>
      </c>
      <c r="J9554" s="147">
        <v>2573485</v>
      </c>
    </row>
    <row r="9555" spans="1:10" x14ac:dyDescent="0.2">
      <c r="A9555" s="147">
        <v>3</v>
      </c>
      <c r="B9555" s="149" t="s">
        <v>21939</v>
      </c>
      <c r="C9555" s="147" t="s">
        <v>2446</v>
      </c>
      <c r="D9555" s="147" t="s">
        <v>21941</v>
      </c>
      <c r="E9555" s="147" t="s">
        <v>2246</v>
      </c>
      <c r="G9555" s="147">
        <v>0</v>
      </c>
      <c r="I9555" s="147">
        <v>3</v>
      </c>
      <c r="J9555" s="147">
        <v>1196230</v>
      </c>
    </row>
    <row r="9556" spans="1:10" x14ac:dyDescent="0.2">
      <c r="A9556" s="147">
        <v>3</v>
      </c>
      <c r="B9556" s="149" t="s">
        <v>21939</v>
      </c>
      <c r="C9556" s="147" t="s">
        <v>2277</v>
      </c>
      <c r="D9556" s="147" t="s">
        <v>21940</v>
      </c>
      <c r="E9556" s="147" t="s">
        <v>2246</v>
      </c>
      <c r="G9556" s="147">
        <v>0</v>
      </c>
      <c r="I9556" s="147">
        <v>3</v>
      </c>
      <c r="J9556" s="147">
        <v>1196229</v>
      </c>
    </row>
    <row r="9557" spans="1:10" x14ac:dyDescent="0.2">
      <c r="A9557" s="147">
        <v>3</v>
      </c>
      <c r="B9557" s="149" t="s">
        <v>21939</v>
      </c>
      <c r="C9557" s="147" t="s">
        <v>2277</v>
      </c>
      <c r="D9557" s="147" t="s">
        <v>21938</v>
      </c>
      <c r="E9557" s="147" t="s">
        <v>2246</v>
      </c>
      <c r="G9557" s="147">
        <v>0</v>
      </c>
      <c r="I9557" s="147">
        <v>3</v>
      </c>
      <c r="J9557" s="147">
        <v>1196225</v>
      </c>
    </row>
    <row r="9558" spans="1:10" x14ac:dyDescent="0.2">
      <c r="A9558" s="147">
        <v>4</v>
      </c>
      <c r="B9558" s="149" t="s">
        <v>21936</v>
      </c>
      <c r="C9558" s="147" t="s">
        <v>2242</v>
      </c>
      <c r="D9558" s="147" t="s">
        <v>21937</v>
      </c>
      <c r="E9558" s="147" t="s">
        <v>2240</v>
      </c>
      <c r="G9558" s="147">
        <v>0</v>
      </c>
      <c r="I9558" s="147">
        <v>4</v>
      </c>
      <c r="J9558" s="147">
        <v>2573658</v>
      </c>
    </row>
    <row r="9559" spans="1:10" x14ac:dyDescent="0.2">
      <c r="A9559" s="147">
        <v>4</v>
      </c>
      <c r="B9559" s="149" t="s">
        <v>21936</v>
      </c>
      <c r="C9559" s="147" t="s">
        <v>2261</v>
      </c>
      <c r="D9559" s="147" t="s">
        <v>21935</v>
      </c>
      <c r="E9559" s="147" t="s">
        <v>2246</v>
      </c>
      <c r="G9559" s="147">
        <v>0</v>
      </c>
      <c r="I9559" s="147">
        <v>4</v>
      </c>
      <c r="J9559" s="147">
        <v>1196371</v>
      </c>
    </row>
    <row r="9560" spans="1:10" x14ac:dyDescent="0.2">
      <c r="A9560" s="147">
        <v>4</v>
      </c>
      <c r="B9560" s="149" t="s">
        <v>21933</v>
      </c>
      <c r="C9560" s="147" t="s">
        <v>2242</v>
      </c>
      <c r="D9560" s="147" t="s">
        <v>21934</v>
      </c>
      <c r="E9560" s="147" t="s">
        <v>2240</v>
      </c>
      <c r="G9560" s="147">
        <v>0</v>
      </c>
      <c r="I9560" s="147">
        <v>4</v>
      </c>
      <c r="J9560" s="147">
        <v>2573644</v>
      </c>
    </row>
    <row r="9561" spans="1:10" x14ac:dyDescent="0.2">
      <c r="A9561" s="147">
        <v>4</v>
      </c>
      <c r="B9561" s="149" t="s">
        <v>21933</v>
      </c>
      <c r="C9561" s="147" t="s">
        <v>2261</v>
      </c>
      <c r="D9561" s="147" t="s">
        <v>21932</v>
      </c>
      <c r="E9561" s="147" t="s">
        <v>2246</v>
      </c>
      <c r="G9561" s="147">
        <v>0</v>
      </c>
      <c r="I9561" s="147">
        <v>4</v>
      </c>
      <c r="J9561" s="147">
        <v>1196390</v>
      </c>
    </row>
    <row r="9562" spans="1:10" x14ac:dyDescent="0.2">
      <c r="A9562" s="147">
        <v>4</v>
      </c>
      <c r="B9562" s="149" t="s">
        <v>21928</v>
      </c>
      <c r="C9562" s="147" t="s">
        <v>2242</v>
      </c>
      <c r="D9562" s="147" t="s">
        <v>21931</v>
      </c>
      <c r="E9562" s="147" t="s">
        <v>2240</v>
      </c>
      <c r="G9562" s="147">
        <v>0</v>
      </c>
      <c r="I9562" s="147">
        <v>4</v>
      </c>
      <c r="J9562" s="147">
        <v>2573645</v>
      </c>
    </row>
    <row r="9563" spans="1:10" x14ac:dyDescent="0.2">
      <c r="A9563" s="147">
        <v>4</v>
      </c>
      <c r="B9563" s="149" t="s">
        <v>21928</v>
      </c>
      <c r="C9563" s="147" t="s">
        <v>2261</v>
      </c>
      <c r="D9563" s="147" t="s">
        <v>21930</v>
      </c>
      <c r="E9563" s="147" t="s">
        <v>2246</v>
      </c>
      <c r="G9563" s="147">
        <v>0</v>
      </c>
      <c r="I9563" s="147">
        <v>4</v>
      </c>
      <c r="J9563" s="147">
        <v>1196373</v>
      </c>
    </row>
    <row r="9564" spans="1:10" x14ac:dyDescent="0.2">
      <c r="A9564" s="147">
        <v>4</v>
      </c>
      <c r="B9564" s="149" t="s">
        <v>21928</v>
      </c>
      <c r="C9564" s="147" t="s">
        <v>2261</v>
      </c>
      <c r="D9564" s="147" t="s">
        <v>21929</v>
      </c>
      <c r="E9564" s="147" t="s">
        <v>2246</v>
      </c>
      <c r="G9564" s="147">
        <v>0</v>
      </c>
      <c r="I9564" s="147">
        <v>4</v>
      </c>
      <c r="J9564" s="147">
        <v>1196380</v>
      </c>
    </row>
    <row r="9565" spans="1:10" x14ac:dyDescent="0.2">
      <c r="A9565" s="147">
        <v>4</v>
      </c>
      <c r="B9565" s="149" t="s">
        <v>21928</v>
      </c>
      <c r="C9565" s="147" t="s">
        <v>2277</v>
      </c>
      <c r="D9565" s="147" t="s">
        <v>21927</v>
      </c>
      <c r="E9565" s="147" t="s">
        <v>2246</v>
      </c>
      <c r="G9565" s="147">
        <v>0</v>
      </c>
      <c r="I9565" s="147">
        <v>4</v>
      </c>
      <c r="J9565" s="147">
        <v>1196389</v>
      </c>
    </row>
    <row r="9566" spans="1:10" x14ac:dyDescent="0.2">
      <c r="A9566" s="147">
        <v>4</v>
      </c>
      <c r="B9566" s="149" t="s">
        <v>21924</v>
      </c>
      <c r="C9566" s="147" t="s">
        <v>2242</v>
      </c>
      <c r="D9566" s="147" t="s">
        <v>21926</v>
      </c>
      <c r="E9566" s="147" t="s">
        <v>2246</v>
      </c>
      <c r="G9566" s="147">
        <v>0</v>
      </c>
      <c r="I9566" s="147">
        <v>4</v>
      </c>
      <c r="J9566" s="147">
        <v>2573646</v>
      </c>
    </row>
    <row r="9567" spans="1:10" x14ac:dyDescent="0.2">
      <c r="A9567" s="147">
        <v>4</v>
      </c>
      <c r="B9567" s="149" t="s">
        <v>21924</v>
      </c>
      <c r="C9567" s="147" t="s">
        <v>2261</v>
      </c>
      <c r="D9567" s="147" t="s">
        <v>21925</v>
      </c>
      <c r="E9567" s="147" t="s">
        <v>2246</v>
      </c>
      <c r="G9567" s="147">
        <v>0</v>
      </c>
      <c r="I9567" s="147">
        <v>4</v>
      </c>
      <c r="J9567" s="147">
        <v>1196377</v>
      </c>
    </row>
    <row r="9568" spans="1:10" x14ac:dyDescent="0.2">
      <c r="A9568" s="147">
        <v>4</v>
      </c>
      <c r="B9568" s="149" t="s">
        <v>21924</v>
      </c>
      <c r="C9568" s="147" t="s">
        <v>2446</v>
      </c>
      <c r="D9568" s="147" t="s">
        <v>21873</v>
      </c>
      <c r="E9568" s="147" t="s">
        <v>2246</v>
      </c>
      <c r="G9568" s="147">
        <v>0</v>
      </c>
      <c r="I9568" s="147">
        <v>4</v>
      </c>
      <c r="J9568" s="147">
        <v>1196378</v>
      </c>
    </row>
    <row r="9569" spans="1:10" x14ac:dyDescent="0.2">
      <c r="A9569" s="147">
        <v>5</v>
      </c>
      <c r="B9569" s="149" t="s">
        <v>21923</v>
      </c>
      <c r="C9569" s="147" t="s">
        <v>2242</v>
      </c>
      <c r="D9569" s="147" t="s">
        <v>21922</v>
      </c>
      <c r="E9569" s="147" t="s">
        <v>2246</v>
      </c>
      <c r="G9569" s="147">
        <v>0</v>
      </c>
      <c r="I9569" s="147">
        <v>5</v>
      </c>
      <c r="J9569" s="147">
        <v>2573673</v>
      </c>
    </row>
    <row r="9570" spans="1:10" x14ac:dyDescent="0.2">
      <c r="A9570" s="147">
        <v>6</v>
      </c>
      <c r="B9570" s="149" t="s">
        <v>21921</v>
      </c>
      <c r="C9570" s="147" t="s">
        <v>2242</v>
      </c>
      <c r="D9570" s="147" t="s">
        <v>21920</v>
      </c>
      <c r="E9570" s="147" t="s">
        <v>2240</v>
      </c>
      <c r="G9570" s="147">
        <v>0</v>
      </c>
      <c r="I9570" s="147">
        <v>6</v>
      </c>
      <c r="J9570" s="147">
        <v>2573679</v>
      </c>
    </row>
    <row r="9571" spans="1:10" x14ac:dyDescent="0.2">
      <c r="A9571" s="147">
        <v>6</v>
      </c>
      <c r="B9571" s="149" t="s">
        <v>21919</v>
      </c>
      <c r="C9571" s="147" t="s">
        <v>2242</v>
      </c>
      <c r="D9571" s="147" t="s">
        <v>21918</v>
      </c>
      <c r="E9571" s="147" t="s">
        <v>2240</v>
      </c>
      <c r="G9571" s="147">
        <v>0</v>
      </c>
      <c r="I9571" s="147">
        <v>5</v>
      </c>
      <c r="J9571" s="147">
        <v>2573674</v>
      </c>
    </row>
    <row r="9572" spans="1:10" x14ac:dyDescent="0.2">
      <c r="A9572" s="147">
        <v>6</v>
      </c>
      <c r="B9572" s="149" t="s">
        <v>21917</v>
      </c>
      <c r="C9572" s="147" t="s">
        <v>2242</v>
      </c>
      <c r="D9572" s="147" t="s">
        <v>21916</v>
      </c>
      <c r="E9572" s="147" t="s">
        <v>2240</v>
      </c>
      <c r="G9572" s="147">
        <v>0</v>
      </c>
      <c r="I9572" s="147">
        <v>5</v>
      </c>
      <c r="J9572" s="147">
        <v>2573664</v>
      </c>
    </row>
    <row r="9573" spans="1:10" x14ac:dyDescent="0.2">
      <c r="A9573" s="147">
        <v>6</v>
      </c>
      <c r="B9573" s="149" t="s">
        <v>21915</v>
      </c>
      <c r="C9573" s="147" t="s">
        <v>2242</v>
      </c>
      <c r="D9573" s="147" t="s">
        <v>21914</v>
      </c>
      <c r="E9573" s="147" t="s">
        <v>2240</v>
      </c>
      <c r="G9573" s="147">
        <v>0</v>
      </c>
      <c r="I9573" s="147">
        <v>5</v>
      </c>
      <c r="J9573" s="147">
        <v>2573661</v>
      </c>
    </row>
    <row r="9574" spans="1:10" x14ac:dyDescent="0.2">
      <c r="A9574" s="147">
        <v>6</v>
      </c>
      <c r="B9574" s="149" t="s">
        <v>21913</v>
      </c>
      <c r="C9574" s="147" t="s">
        <v>2242</v>
      </c>
      <c r="D9574" s="147" t="s">
        <v>21912</v>
      </c>
      <c r="E9574" s="147" t="s">
        <v>2240</v>
      </c>
      <c r="G9574" s="147">
        <v>0</v>
      </c>
      <c r="I9574" s="147">
        <v>5</v>
      </c>
      <c r="J9574" s="147">
        <v>2573676</v>
      </c>
    </row>
    <row r="9575" spans="1:10" x14ac:dyDescent="0.2">
      <c r="A9575" s="147">
        <v>6</v>
      </c>
      <c r="B9575" s="149" t="s">
        <v>21911</v>
      </c>
      <c r="C9575" s="147" t="s">
        <v>2242</v>
      </c>
      <c r="D9575" s="147" t="s">
        <v>21910</v>
      </c>
      <c r="E9575" s="147" t="s">
        <v>2240</v>
      </c>
      <c r="G9575" s="147">
        <v>0</v>
      </c>
      <c r="I9575" s="147">
        <v>5</v>
      </c>
      <c r="J9575" s="147">
        <v>2573671</v>
      </c>
    </row>
    <row r="9576" spans="1:10" x14ac:dyDescent="0.2">
      <c r="A9576" s="147">
        <v>4</v>
      </c>
      <c r="B9576" s="149" t="s">
        <v>21907</v>
      </c>
      <c r="C9576" s="147" t="s">
        <v>2242</v>
      </c>
      <c r="D9576" s="147" t="s">
        <v>21909</v>
      </c>
      <c r="E9576" s="147" t="s">
        <v>2240</v>
      </c>
      <c r="G9576" s="147">
        <v>0</v>
      </c>
      <c r="I9576" s="147">
        <v>4</v>
      </c>
      <c r="J9576" s="147">
        <v>2573654</v>
      </c>
    </row>
    <row r="9577" spans="1:10" x14ac:dyDescent="0.2">
      <c r="A9577" s="147">
        <v>4</v>
      </c>
      <c r="B9577" s="149" t="s">
        <v>21907</v>
      </c>
      <c r="C9577" s="147" t="s">
        <v>2261</v>
      </c>
      <c r="D9577" s="147" t="s">
        <v>21908</v>
      </c>
      <c r="E9577" s="147" t="s">
        <v>2246</v>
      </c>
      <c r="G9577" s="147">
        <v>0</v>
      </c>
      <c r="I9577" s="147">
        <v>4</v>
      </c>
      <c r="J9577" s="147">
        <v>1196376</v>
      </c>
    </row>
    <row r="9578" spans="1:10" x14ac:dyDescent="0.2">
      <c r="A9578" s="147">
        <v>4</v>
      </c>
      <c r="B9578" s="149" t="s">
        <v>21907</v>
      </c>
      <c r="C9578" s="147" t="s">
        <v>2277</v>
      </c>
      <c r="D9578" s="147" t="s">
        <v>21906</v>
      </c>
      <c r="E9578" s="147" t="s">
        <v>2246</v>
      </c>
      <c r="G9578" s="147">
        <v>0</v>
      </c>
      <c r="I9578" s="147">
        <v>4</v>
      </c>
      <c r="J9578" s="147">
        <v>1196383</v>
      </c>
    </row>
    <row r="9579" spans="1:10" x14ac:dyDescent="0.2">
      <c r="A9579" s="147">
        <v>3</v>
      </c>
      <c r="B9579" s="149" t="s">
        <v>21905</v>
      </c>
      <c r="C9579" s="147" t="s">
        <v>2242</v>
      </c>
      <c r="D9579" s="147" t="s">
        <v>21904</v>
      </c>
      <c r="E9579" s="147" t="s">
        <v>2246</v>
      </c>
      <c r="G9579" s="147">
        <v>0</v>
      </c>
      <c r="I9579" s="147">
        <v>3</v>
      </c>
      <c r="J9579" s="147">
        <v>2573490</v>
      </c>
    </row>
    <row r="9580" spans="1:10" x14ac:dyDescent="0.2">
      <c r="A9580" s="147">
        <v>4</v>
      </c>
      <c r="B9580" s="149" t="s">
        <v>21903</v>
      </c>
      <c r="C9580" s="147" t="s">
        <v>2242</v>
      </c>
      <c r="D9580" s="147" t="s">
        <v>21902</v>
      </c>
      <c r="E9580" s="147" t="s">
        <v>2240</v>
      </c>
      <c r="G9580" s="147">
        <v>0</v>
      </c>
      <c r="I9580" s="147">
        <v>4</v>
      </c>
      <c r="J9580" s="147">
        <v>2573686</v>
      </c>
    </row>
    <row r="9581" spans="1:10" x14ac:dyDescent="0.2">
      <c r="A9581" s="147">
        <v>4</v>
      </c>
      <c r="B9581" s="149" t="s">
        <v>21899</v>
      </c>
      <c r="C9581" s="147" t="s">
        <v>2242</v>
      </c>
      <c r="D9581" s="147" t="s">
        <v>21901</v>
      </c>
      <c r="E9581" s="147" t="s">
        <v>2240</v>
      </c>
      <c r="G9581" s="147">
        <v>0</v>
      </c>
      <c r="I9581" s="147">
        <v>4</v>
      </c>
      <c r="J9581" s="147">
        <v>2573682</v>
      </c>
    </row>
    <row r="9582" spans="1:10" x14ac:dyDescent="0.2">
      <c r="A9582" s="147">
        <v>4</v>
      </c>
      <c r="B9582" s="149" t="s">
        <v>21899</v>
      </c>
      <c r="C9582" s="147" t="s">
        <v>2261</v>
      </c>
      <c r="D9582" s="147" t="s">
        <v>21900</v>
      </c>
      <c r="E9582" s="147" t="s">
        <v>2246</v>
      </c>
      <c r="G9582" s="147">
        <v>0</v>
      </c>
      <c r="I9582" s="147">
        <v>4</v>
      </c>
      <c r="J9582" s="147">
        <v>1196404</v>
      </c>
    </row>
    <row r="9583" spans="1:10" x14ac:dyDescent="0.2">
      <c r="A9583" s="147">
        <v>4</v>
      </c>
      <c r="B9583" s="149" t="s">
        <v>21899</v>
      </c>
      <c r="C9583" s="147" t="s">
        <v>2261</v>
      </c>
      <c r="D9583" s="147" t="s">
        <v>21898</v>
      </c>
      <c r="E9583" s="147" t="s">
        <v>2246</v>
      </c>
      <c r="G9583" s="147">
        <v>0</v>
      </c>
      <c r="I9583" s="147">
        <v>4</v>
      </c>
      <c r="J9583" s="147">
        <v>1196407</v>
      </c>
    </row>
    <row r="9584" spans="1:10" x14ac:dyDescent="0.2">
      <c r="A9584" s="147">
        <v>4</v>
      </c>
      <c r="B9584" s="149" t="s">
        <v>21894</v>
      </c>
      <c r="C9584" s="147" t="s">
        <v>2242</v>
      </c>
      <c r="D9584" s="147" t="s">
        <v>21897</v>
      </c>
      <c r="E9584" s="147" t="s">
        <v>2240</v>
      </c>
      <c r="G9584" s="147">
        <v>0</v>
      </c>
      <c r="I9584" s="147">
        <v>4</v>
      </c>
      <c r="J9584" s="147">
        <v>2573683</v>
      </c>
    </row>
    <row r="9585" spans="1:10" x14ac:dyDescent="0.2">
      <c r="A9585" s="147">
        <v>4</v>
      </c>
      <c r="B9585" s="149" t="s">
        <v>21894</v>
      </c>
      <c r="C9585" s="147" t="s">
        <v>2261</v>
      </c>
      <c r="D9585" s="147" t="s">
        <v>21896</v>
      </c>
      <c r="E9585" s="147" t="s">
        <v>2246</v>
      </c>
      <c r="G9585" s="147">
        <v>0</v>
      </c>
      <c r="I9585" s="147">
        <v>4</v>
      </c>
      <c r="J9585" s="147">
        <v>1196397</v>
      </c>
    </row>
    <row r="9586" spans="1:10" x14ac:dyDescent="0.2">
      <c r="A9586" s="147">
        <v>4</v>
      </c>
      <c r="B9586" s="149" t="s">
        <v>21894</v>
      </c>
      <c r="C9586" s="147" t="s">
        <v>2261</v>
      </c>
      <c r="D9586" s="147" t="s">
        <v>21895</v>
      </c>
      <c r="E9586" s="147" t="s">
        <v>2246</v>
      </c>
      <c r="G9586" s="147">
        <v>0</v>
      </c>
      <c r="I9586" s="147">
        <v>4</v>
      </c>
      <c r="J9586" s="147">
        <v>1196409</v>
      </c>
    </row>
    <row r="9587" spans="1:10" x14ac:dyDescent="0.2">
      <c r="A9587" s="147">
        <v>4</v>
      </c>
      <c r="B9587" s="149" t="s">
        <v>21894</v>
      </c>
      <c r="C9587" s="147" t="s">
        <v>2277</v>
      </c>
      <c r="D9587" s="147" t="s">
        <v>21893</v>
      </c>
      <c r="E9587" s="147" t="s">
        <v>2246</v>
      </c>
      <c r="G9587" s="147">
        <v>0</v>
      </c>
      <c r="I9587" s="147">
        <v>4</v>
      </c>
      <c r="J9587" s="147">
        <v>1196402</v>
      </c>
    </row>
    <row r="9588" spans="1:10" x14ac:dyDescent="0.2">
      <c r="A9588" s="147">
        <v>3</v>
      </c>
      <c r="B9588" s="149" t="s">
        <v>21892</v>
      </c>
      <c r="C9588" s="147" t="s">
        <v>2242</v>
      </c>
      <c r="D9588" s="147" t="s">
        <v>21891</v>
      </c>
      <c r="E9588" s="147" t="s">
        <v>2246</v>
      </c>
      <c r="G9588" s="147">
        <v>0</v>
      </c>
      <c r="I9588" s="147">
        <v>3</v>
      </c>
      <c r="J9588" s="147">
        <v>2573488</v>
      </c>
    </row>
    <row r="9589" spans="1:10" x14ac:dyDescent="0.2">
      <c r="A9589" s="147">
        <v>4</v>
      </c>
      <c r="B9589" s="149" t="s">
        <v>21888</v>
      </c>
      <c r="C9589" s="147" t="s">
        <v>2242</v>
      </c>
      <c r="D9589" s="147" t="s">
        <v>21890</v>
      </c>
      <c r="E9589" s="147" t="s">
        <v>2240</v>
      </c>
      <c r="G9589" s="147">
        <v>0</v>
      </c>
      <c r="I9589" s="147">
        <v>4</v>
      </c>
      <c r="J9589" s="147">
        <v>2573708</v>
      </c>
    </row>
    <row r="9590" spans="1:10" x14ac:dyDescent="0.2">
      <c r="A9590" s="147">
        <v>4</v>
      </c>
      <c r="B9590" s="149" t="s">
        <v>21888</v>
      </c>
      <c r="C9590" s="147" t="s">
        <v>2261</v>
      </c>
      <c r="D9590" s="147" t="s">
        <v>21889</v>
      </c>
      <c r="E9590" s="147" t="s">
        <v>2246</v>
      </c>
      <c r="G9590" s="147">
        <v>0</v>
      </c>
      <c r="I9590" s="147">
        <v>4</v>
      </c>
      <c r="J9590" s="147">
        <v>1196429</v>
      </c>
    </row>
    <row r="9591" spans="1:10" x14ac:dyDescent="0.2">
      <c r="A9591" s="147">
        <v>4</v>
      </c>
      <c r="B9591" s="149" t="s">
        <v>21888</v>
      </c>
      <c r="C9591" s="147" t="s">
        <v>2277</v>
      </c>
      <c r="D9591" s="147" t="s">
        <v>21887</v>
      </c>
      <c r="E9591" s="147" t="s">
        <v>2246</v>
      </c>
      <c r="G9591" s="147">
        <v>0</v>
      </c>
      <c r="I9591" s="147">
        <v>4</v>
      </c>
      <c r="J9591" s="147">
        <v>1196430</v>
      </c>
    </row>
    <row r="9592" spans="1:10" x14ac:dyDescent="0.2">
      <c r="A9592" s="147">
        <v>4</v>
      </c>
      <c r="B9592" s="149" t="s">
        <v>21883</v>
      </c>
      <c r="C9592" s="147" t="s">
        <v>2242</v>
      </c>
      <c r="D9592" s="147" t="s">
        <v>21886</v>
      </c>
      <c r="E9592" s="147" t="s">
        <v>2240</v>
      </c>
      <c r="G9592" s="147">
        <v>0</v>
      </c>
      <c r="I9592" s="147">
        <v>4</v>
      </c>
      <c r="J9592" s="147">
        <v>2573693</v>
      </c>
    </row>
    <row r="9593" spans="1:10" x14ac:dyDescent="0.2">
      <c r="A9593" s="147">
        <v>4</v>
      </c>
      <c r="B9593" s="149" t="s">
        <v>21883</v>
      </c>
      <c r="C9593" s="147" t="s">
        <v>2261</v>
      </c>
      <c r="D9593" s="147" t="s">
        <v>21885</v>
      </c>
      <c r="E9593" s="147" t="s">
        <v>2246</v>
      </c>
      <c r="G9593" s="147">
        <v>0</v>
      </c>
      <c r="I9593" s="147">
        <v>4</v>
      </c>
      <c r="J9593" s="147">
        <v>1196417</v>
      </c>
    </row>
    <row r="9594" spans="1:10" x14ac:dyDescent="0.2">
      <c r="A9594" s="147">
        <v>4</v>
      </c>
      <c r="B9594" s="149" t="s">
        <v>21883</v>
      </c>
      <c r="C9594" s="147" t="s">
        <v>2261</v>
      </c>
      <c r="D9594" s="147" t="s">
        <v>21884</v>
      </c>
      <c r="E9594" s="147" t="s">
        <v>2246</v>
      </c>
      <c r="G9594" s="147">
        <v>0</v>
      </c>
      <c r="I9594" s="147">
        <v>4</v>
      </c>
      <c r="J9594" s="147">
        <v>1196432</v>
      </c>
    </row>
    <row r="9595" spans="1:10" x14ac:dyDescent="0.2">
      <c r="A9595" s="147">
        <v>4</v>
      </c>
      <c r="B9595" s="149" t="s">
        <v>21883</v>
      </c>
      <c r="C9595" s="147" t="s">
        <v>2277</v>
      </c>
      <c r="D9595" s="147" t="s">
        <v>21882</v>
      </c>
      <c r="E9595" s="147" t="s">
        <v>2246</v>
      </c>
      <c r="G9595" s="147">
        <v>0</v>
      </c>
      <c r="I9595" s="147">
        <v>4</v>
      </c>
      <c r="J9595" s="147">
        <v>1196414</v>
      </c>
    </row>
    <row r="9596" spans="1:10" x14ac:dyDescent="0.2">
      <c r="A9596" s="147">
        <v>4</v>
      </c>
      <c r="B9596" s="149" t="s">
        <v>21881</v>
      </c>
      <c r="C9596" s="147" t="s">
        <v>2242</v>
      </c>
      <c r="D9596" s="147" t="s">
        <v>21880</v>
      </c>
      <c r="E9596" s="147" t="s">
        <v>2240</v>
      </c>
      <c r="G9596" s="147">
        <v>0</v>
      </c>
      <c r="I9596" s="147">
        <v>4</v>
      </c>
      <c r="J9596" s="147">
        <v>2573705</v>
      </c>
    </row>
    <row r="9597" spans="1:10" x14ac:dyDescent="0.2">
      <c r="A9597" s="147">
        <v>4</v>
      </c>
      <c r="B9597" s="149" t="s">
        <v>21878</v>
      </c>
      <c r="C9597" s="147" t="s">
        <v>2242</v>
      </c>
      <c r="D9597" s="147" t="s">
        <v>21879</v>
      </c>
      <c r="E9597" s="147" t="s">
        <v>2240</v>
      </c>
      <c r="G9597" s="147">
        <v>0</v>
      </c>
      <c r="I9597" s="147">
        <v>4</v>
      </c>
      <c r="J9597" s="147">
        <v>2573702</v>
      </c>
    </row>
    <row r="9598" spans="1:10" x14ac:dyDescent="0.2">
      <c r="A9598" s="147">
        <v>4</v>
      </c>
      <c r="B9598" s="149" t="s">
        <v>21878</v>
      </c>
      <c r="C9598" s="147" t="s">
        <v>2261</v>
      </c>
      <c r="D9598" s="147" t="s">
        <v>21877</v>
      </c>
      <c r="E9598" s="147" t="s">
        <v>2246</v>
      </c>
      <c r="G9598" s="147">
        <v>0</v>
      </c>
      <c r="I9598" s="147">
        <v>4</v>
      </c>
      <c r="J9598" s="147">
        <v>1196412</v>
      </c>
    </row>
    <row r="9599" spans="1:10" x14ac:dyDescent="0.2">
      <c r="A9599" s="147">
        <v>4</v>
      </c>
      <c r="B9599" s="149" t="s">
        <v>21874</v>
      </c>
      <c r="C9599" s="147" t="s">
        <v>2242</v>
      </c>
      <c r="D9599" s="147" t="s">
        <v>21876</v>
      </c>
      <c r="E9599" s="147" t="s">
        <v>2240</v>
      </c>
      <c r="G9599" s="147">
        <v>0</v>
      </c>
      <c r="I9599" s="147">
        <v>4</v>
      </c>
      <c r="J9599" s="147">
        <v>2573689</v>
      </c>
    </row>
    <row r="9600" spans="1:10" x14ac:dyDescent="0.2">
      <c r="A9600" s="147">
        <v>4</v>
      </c>
      <c r="B9600" s="149" t="s">
        <v>21874</v>
      </c>
      <c r="C9600" s="147" t="s">
        <v>2261</v>
      </c>
      <c r="D9600" s="147" t="s">
        <v>21875</v>
      </c>
      <c r="E9600" s="147" t="s">
        <v>2246</v>
      </c>
      <c r="G9600" s="147">
        <v>0</v>
      </c>
      <c r="I9600" s="147">
        <v>4</v>
      </c>
      <c r="J9600" s="147">
        <v>1196438</v>
      </c>
    </row>
    <row r="9601" spans="1:10" x14ac:dyDescent="0.2">
      <c r="A9601" s="147">
        <v>4</v>
      </c>
      <c r="B9601" s="149" t="s">
        <v>21874</v>
      </c>
      <c r="C9601" s="147" t="s">
        <v>2446</v>
      </c>
      <c r="D9601" s="147" t="s">
        <v>21873</v>
      </c>
      <c r="E9601" s="147" t="s">
        <v>2246</v>
      </c>
      <c r="G9601" s="147">
        <v>0</v>
      </c>
      <c r="I9601" s="147">
        <v>4</v>
      </c>
      <c r="J9601" s="147">
        <v>1196456</v>
      </c>
    </row>
    <row r="9602" spans="1:10" x14ac:dyDescent="0.2">
      <c r="A9602" s="147">
        <v>4</v>
      </c>
      <c r="B9602" s="149" t="s">
        <v>21871</v>
      </c>
      <c r="C9602" s="147" t="s">
        <v>2242</v>
      </c>
      <c r="D9602" s="147" t="s">
        <v>21872</v>
      </c>
      <c r="E9602" s="147" t="s">
        <v>2240</v>
      </c>
      <c r="G9602" s="147">
        <v>0</v>
      </c>
      <c r="I9602" s="147">
        <v>4</v>
      </c>
      <c r="J9602" s="147">
        <v>2573709</v>
      </c>
    </row>
    <row r="9603" spans="1:10" x14ac:dyDescent="0.2">
      <c r="A9603" s="147">
        <v>4</v>
      </c>
      <c r="B9603" s="149" t="s">
        <v>21871</v>
      </c>
      <c r="C9603" s="147" t="s">
        <v>2261</v>
      </c>
      <c r="D9603" s="147" t="s">
        <v>21870</v>
      </c>
      <c r="E9603" s="147" t="s">
        <v>2246</v>
      </c>
      <c r="G9603" s="147">
        <v>0</v>
      </c>
      <c r="I9603" s="147">
        <v>4</v>
      </c>
      <c r="J9603" s="147">
        <v>1196426</v>
      </c>
    </row>
    <row r="9604" spans="1:10" x14ac:dyDescent="0.2">
      <c r="A9604" s="147">
        <v>4</v>
      </c>
      <c r="B9604" s="149" t="s">
        <v>21865</v>
      </c>
      <c r="C9604" s="147" t="s">
        <v>2242</v>
      </c>
      <c r="D9604" s="147" t="s">
        <v>21869</v>
      </c>
      <c r="E9604" s="147" t="s">
        <v>2246</v>
      </c>
      <c r="G9604" s="147">
        <v>0</v>
      </c>
      <c r="I9604" s="147">
        <v>4</v>
      </c>
      <c r="J9604" s="147">
        <v>2573704</v>
      </c>
    </row>
    <row r="9605" spans="1:10" x14ac:dyDescent="0.2">
      <c r="A9605" s="147">
        <v>4</v>
      </c>
      <c r="B9605" s="149" t="s">
        <v>21865</v>
      </c>
      <c r="C9605" s="147" t="s">
        <v>2261</v>
      </c>
      <c r="D9605" s="147" t="s">
        <v>21868</v>
      </c>
      <c r="E9605" s="147" t="s">
        <v>2246</v>
      </c>
      <c r="G9605" s="147">
        <v>0</v>
      </c>
      <c r="I9605" s="147">
        <v>4</v>
      </c>
      <c r="J9605" s="147">
        <v>1196436</v>
      </c>
    </row>
    <row r="9606" spans="1:10" x14ac:dyDescent="0.2">
      <c r="A9606" s="147">
        <v>4</v>
      </c>
      <c r="B9606" s="149" t="s">
        <v>21865</v>
      </c>
      <c r="C9606" s="147" t="s">
        <v>2261</v>
      </c>
      <c r="D9606" s="147" t="s">
        <v>21867</v>
      </c>
      <c r="E9606" s="147" t="s">
        <v>2246</v>
      </c>
      <c r="G9606" s="147">
        <v>0</v>
      </c>
      <c r="I9606" s="147">
        <v>4</v>
      </c>
      <c r="J9606" s="147">
        <v>1196418</v>
      </c>
    </row>
    <row r="9607" spans="1:10" x14ac:dyDescent="0.2">
      <c r="A9607" s="147">
        <v>4</v>
      </c>
      <c r="B9607" s="149" t="s">
        <v>21865</v>
      </c>
      <c r="C9607" s="147" t="s">
        <v>2277</v>
      </c>
      <c r="D9607" s="147" t="s">
        <v>21866</v>
      </c>
      <c r="E9607" s="147" t="s">
        <v>2246</v>
      </c>
      <c r="G9607" s="147">
        <v>0</v>
      </c>
      <c r="I9607" s="147">
        <v>4</v>
      </c>
      <c r="J9607" s="147">
        <v>1196422</v>
      </c>
    </row>
    <row r="9608" spans="1:10" x14ac:dyDescent="0.2">
      <c r="A9608" s="147">
        <v>4</v>
      </c>
      <c r="B9608" s="149" t="s">
        <v>21865</v>
      </c>
      <c r="C9608" s="147" t="s">
        <v>2277</v>
      </c>
      <c r="D9608" s="147" t="s">
        <v>21864</v>
      </c>
      <c r="E9608" s="147" t="s">
        <v>2246</v>
      </c>
      <c r="G9608" s="147">
        <v>0</v>
      </c>
      <c r="I9608" s="147">
        <v>4</v>
      </c>
      <c r="J9608" s="147">
        <v>1196420</v>
      </c>
    </row>
    <row r="9609" spans="1:10" x14ac:dyDescent="0.2">
      <c r="A9609" s="147">
        <v>5</v>
      </c>
      <c r="B9609" s="149" t="s">
        <v>21863</v>
      </c>
      <c r="C9609" s="147" t="s">
        <v>2242</v>
      </c>
      <c r="D9609" s="147" t="s">
        <v>21862</v>
      </c>
      <c r="E9609" s="147" t="s">
        <v>2246</v>
      </c>
      <c r="G9609" s="147">
        <v>0</v>
      </c>
      <c r="I9609" s="147">
        <v>5</v>
      </c>
      <c r="J9609" s="147">
        <v>2573737</v>
      </c>
    </row>
    <row r="9610" spans="1:10" x14ac:dyDescent="0.2">
      <c r="A9610" s="147">
        <v>6</v>
      </c>
      <c r="B9610" s="149" t="s">
        <v>21861</v>
      </c>
      <c r="C9610" s="147" t="s">
        <v>2242</v>
      </c>
      <c r="D9610" s="147" t="s">
        <v>21860</v>
      </c>
      <c r="E9610" s="147" t="s">
        <v>2240</v>
      </c>
      <c r="G9610" s="147">
        <v>0</v>
      </c>
      <c r="I9610" s="147">
        <v>6</v>
      </c>
      <c r="J9610" s="147">
        <v>2573751</v>
      </c>
    </row>
    <row r="9611" spans="1:10" x14ac:dyDescent="0.2">
      <c r="A9611" s="147">
        <v>6</v>
      </c>
      <c r="B9611" s="149" t="s">
        <v>21859</v>
      </c>
      <c r="C9611" s="147" t="s">
        <v>2242</v>
      </c>
      <c r="D9611" s="147" t="s">
        <v>21858</v>
      </c>
      <c r="E9611" s="147" t="s">
        <v>2240</v>
      </c>
      <c r="G9611" s="147">
        <v>0</v>
      </c>
      <c r="I9611" s="147">
        <v>5</v>
      </c>
      <c r="J9611" s="147">
        <v>2573719</v>
      </c>
    </row>
    <row r="9612" spans="1:10" x14ac:dyDescent="0.2">
      <c r="A9612" s="147">
        <v>6</v>
      </c>
      <c r="B9612" s="149" t="s">
        <v>21857</v>
      </c>
      <c r="C9612" s="147" t="s">
        <v>2242</v>
      </c>
      <c r="D9612" s="147" t="s">
        <v>21856</v>
      </c>
      <c r="E9612" s="147" t="s">
        <v>2240</v>
      </c>
      <c r="G9612" s="147">
        <v>0</v>
      </c>
      <c r="I9612" s="147">
        <v>5</v>
      </c>
      <c r="J9612" s="147">
        <v>2573748</v>
      </c>
    </row>
    <row r="9613" spans="1:10" x14ac:dyDescent="0.2">
      <c r="A9613" s="147">
        <v>6</v>
      </c>
      <c r="B9613" s="149" t="s">
        <v>21855</v>
      </c>
      <c r="C9613" s="147" t="s">
        <v>2242</v>
      </c>
      <c r="D9613" s="147" t="s">
        <v>21854</v>
      </c>
      <c r="E9613" s="147" t="s">
        <v>2240</v>
      </c>
      <c r="G9613" s="147">
        <v>0</v>
      </c>
      <c r="I9613" s="147">
        <v>5</v>
      </c>
      <c r="J9613" s="147">
        <v>2573720</v>
      </c>
    </row>
    <row r="9614" spans="1:10" x14ac:dyDescent="0.2">
      <c r="A9614" s="147">
        <v>6</v>
      </c>
      <c r="B9614" s="149" t="s">
        <v>21853</v>
      </c>
      <c r="C9614" s="147" t="s">
        <v>2242</v>
      </c>
      <c r="D9614" s="147" t="s">
        <v>21852</v>
      </c>
      <c r="E9614" s="147" t="s">
        <v>2240</v>
      </c>
      <c r="G9614" s="147">
        <v>0</v>
      </c>
      <c r="I9614" s="147">
        <v>5</v>
      </c>
      <c r="J9614" s="147">
        <v>2573725</v>
      </c>
    </row>
    <row r="9615" spans="1:10" x14ac:dyDescent="0.2">
      <c r="A9615" s="147">
        <v>6</v>
      </c>
      <c r="B9615" s="149" t="s">
        <v>21851</v>
      </c>
      <c r="C9615" s="147" t="s">
        <v>2242</v>
      </c>
      <c r="D9615" s="147" t="s">
        <v>21850</v>
      </c>
      <c r="E9615" s="147" t="s">
        <v>2240</v>
      </c>
      <c r="G9615" s="147">
        <v>0</v>
      </c>
      <c r="I9615" s="147">
        <v>5</v>
      </c>
      <c r="J9615" s="147">
        <v>2573718</v>
      </c>
    </row>
    <row r="9616" spans="1:10" x14ac:dyDescent="0.2">
      <c r="A9616" s="147">
        <v>6</v>
      </c>
      <c r="B9616" s="149" t="s">
        <v>21849</v>
      </c>
      <c r="C9616" s="147" t="s">
        <v>2242</v>
      </c>
      <c r="D9616" s="147" t="s">
        <v>21848</v>
      </c>
      <c r="E9616" s="147" t="s">
        <v>2240</v>
      </c>
      <c r="G9616" s="147">
        <v>0</v>
      </c>
      <c r="I9616" s="147">
        <v>5</v>
      </c>
      <c r="J9616" s="147">
        <v>2573744</v>
      </c>
    </row>
    <row r="9617" spans="1:10" x14ac:dyDescent="0.2">
      <c r="A9617" s="147">
        <v>6</v>
      </c>
      <c r="B9617" s="149" t="s">
        <v>21847</v>
      </c>
      <c r="C9617" s="147" t="s">
        <v>2242</v>
      </c>
      <c r="D9617" s="147" t="s">
        <v>21846</v>
      </c>
      <c r="E9617" s="147" t="s">
        <v>2240</v>
      </c>
      <c r="F9617" s="147" t="s">
        <v>2259</v>
      </c>
      <c r="G9617" s="147">
        <v>1</v>
      </c>
      <c r="H9617" s="148">
        <v>41204</v>
      </c>
      <c r="I9617" s="147">
        <v>5</v>
      </c>
      <c r="J9617" s="147">
        <v>2573729</v>
      </c>
    </row>
    <row r="9618" spans="1:10" x14ac:dyDescent="0.2">
      <c r="A9618" s="147">
        <v>6</v>
      </c>
      <c r="B9618" s="149" t="s">
        <v>21845</v>
      </c>
      <c r="C9618" s="147" t="s">
        <v>2242</v>
      </c>
      <c r="D9618" s="147" t="s">
        <v>21844</v>
      </c>
      <c r="E9618" s="147" t="s">
        <v>2240</v>
      </c>
      <c r="F9618" s="147" t="s">
        <v>2259</v>
      </c>
      <c r="G9618" s="147">
        <v>1</v>
      </c>
      <c r="H9618" s="148">
        <v>41204</v>
      </c>
      <c r="I9618" s="147">
        <v>5</v>
      </c>
      <c r="J9618" s="147">
        <v>2573722</v>
      </c>
    </row>
    <row r="9619" spans="1:10" x14ac:dyDescent="0.2">
      <c r="A9619" s="147">
        <v>6</v>
      </c>
      <c r="B9619" s="149" t="s">
        <v>21843</v>
      </c>
      <c r="C9619" s="147" t="s">
        <v>2242</v>
      </c>
      <c r="D9619" s="147" t="s">
        <v>21842</v>
      </c>
      <c r="E9619" s="147" t="s">
        <v>2240</v>
      </c>
      <c r="F9619" s="147" t="s">
        <v>2259</v>
      </c>
      <c r="G9619" s="147">
        <v>1</v>
      </c>
      <c r="H9619" s="148">
        <v>41204</v>
      </c>
      <c r="I9619" s="147">
        <v>5</v>
      </c>
      <c r="J9619" s="147">
        <v>2573738</v>
      </c>
    </row>
    <row r="9620" spans="1:10" x14ac:dyDescent="0.2">
      <c r="A9620" s="147">
        <v>6</v>
      </c>
      <c r="B9620" s="149" t="s">
        <v>21841</v>
      </c>
      <c r="C9620" s="147" t="s">
        <v>2242</v>
      </c>
      <c r="D9620" s="147" t="s">
        <v>21840</v>
      </c>
      <c r="E9620" s="147" t="s">
        <v>2240</v>
      </c>
      <c r="G9620" s="147">
        <v>0</v>
      </c>
      <c r="I9620" s="147">
        <v>5</v>
      </c>
      <c r="J9620" s="147">
        <v>2573743</v>
      </c>
    </row>
    <row r="9621" spans="1:10" x14ac:dyDescent="0.2">
      <c r="A9621" s="147">
        <v>4</v>
      </c>
      <c r="B9621" s="149" t="s">
        <v>21836</v>
      </c>
      <c r="C9621" s="147" t="s">
        <v>2242</v>
      </c>
      <c r="D9621" s="147" t="s">
        <v>21839</v>
      </c>
      <c r="E9621" s="147" t="s">
        <v>2240</v>
      </c>
      <c r="G9621" s="147">
        <v>0</v>
      </c>
      <c r="I9621" s="147">
        <v>4</v>
      </c>
      <c r="J9621" s="147">
        <v>2573711</v>
      </c>
    </row>
    <row r="9622" spans="1:10" x14ac:dyDescent="0.2">
      <c r="A9622" s="147">
        <v>4</v>
      </c>
      <c r="B9622" s="149" t="s">
        <v>21836</v>
      </c>
      <c r="C9622" s="147" t="s">
        <v>2261</v>
      </c>
      <c r="D9622" s="147" t="s">
        <v>21838</v>
      </c>
      <c r="E9622" s="147" t="s">
        <v>2246</v>
      </c>
      <c r="G9622" s="147">
        <v>0</v>
      </c>
      <c r="I9622" s="147">
        <v>4</v>
      </c>
      <c r="J9622" s="147">
        <v>1196453</v>
      </c>
    </row>
    <row r="9623" spans="1:10" x14ac:dyDescent="0.2">
      <c r="A9623" s="147">
        <v>4</v>
      </c>
      <c r="B9623" s="149" t="s">
        <v>21836</v>
      </c>
      <c r="C9623" s="147" t="s">
        <v>2261</v>
      </c>
      <c r="D9623" s="147" t="s">
        <v>21837</v>
      </c>
      <c r="E9623" s="147" t="s">
        <v>2246</v>
      </c>
      <c r="G9623" s="147">
        <v>0</v>
      </c>
      <c r="I9623" s="147">
        <v>4</v>
      </c>
      <c r="J9623" s="147">
        <v>1196445</v>
      </c>
    </row>
    <row r="9624" spans="1:10" x14ac:dyDescent="0.2">
      <c r="A9624" s="147">
        <v>4</v>
      </c>
      <c r="B9624" s="149" t="s">
        <v>21836</v>
      </c>
      <c r="C9624" s="147" t="s">
        <v>2277</v>
      </c>
      <c r="D9624" s="147" t="s">
        <v>21835</v>
      </c>
      <c r="E9624" s="147" t="s">
        <v>2246</v>
      </c>
      <c r="G9624" s="147">
        <v>0</v>
      </c>
      <c r="I9624" s="147">
        <v>4</v>
      </c>
      <c r="J9624" s="147">
        <v>1196431</v>
      </c>
    </row>
    <row r="9625" spans="1:10" x14ac:dyDescent="0.2">
      <c r="A9625" s="147">
        <v>4</v>
      </c>
      <c r="B9625" s="149" t="s">
        <v>21834</v>
      </c>
      <c r="C9625" s="147" t="s">
        <v>2242</v>
      </c>
      <c r="D9625" s="147" t="s">
        <v>21833</v>
      </c>
      <c r="E9625" s="147" t="s">
        <v>2240</v>
      </c>
      <c r="G9625" s="147">
        <v>0</v>
      </c>
      <c r="I9625" s="147">
        <v>4</v>
      </c>
      <c r="J9625" s="147">
        <v>2573703</v>
      </c>
    </row>
    <row r="9626" spans="1:10" x14ac:dyDescent="0.2">
      <c r="A9626" s="147">
        <v>3</v>
      </c>
      <c r="B9626" s="149" t="s">
        <v>21832</v>
      </c>
      <c r="C9626" s="147" t="s">
        <v>2242</v>
      </c>
      <c r="D9626" s="147" t="s">
        <v>21831</v>
      </c>
      <c r="E9626" s="147" t="s">
        <v>2246</v>
      </c>
      <c r="G9626" s="147">
        <v>0</v>
      </c>
      <c r="I9626" s="147">
        <v>3</v>
      </c>
      <c r="J9626" s="147">
        <v>2573500</v>
      </c>
    </row>
    <row r="9627" spans="1:10" x14ac:dyDescent="0.2">
      <c r="A9627" s="147">
        <v>4</v>
      </c>
      <c r="B9627" s="149" t="s">
        <v>21830</v>
      </c>
      <c r="C9627" s="147" t="s">
        <v>2242</v>
      </c>
      <c r="D9627" s="147" t="s">
        <v>21829</v>
      </c>
      <c r="E9627" s="147" t="s">
        <v>2240</v>
      </c>
      <c r="G9627" s="147">
        <v>0</v>
      </c>
      <c r="I9627" s="147">
        <v>4</v>
      </c>
      <c r="J9627" s="147">
        <v>2573756</v>
      </c>
    </row>
    <row r="9628" spans="1:10" x14ac:dyDescent="0.2">
      <c r="A9628" s="147">
        <v>4</v>
      </c>
      <c r="B9628" s="149" t="s">
        <v>21828</v>
      </c>
      <c r="C9628" s="147" t="s">
        <v>2242</v>
      </c>
      <c r="D9628" s="147" t="s">
        <v>21827</v>
      </c>
      <c r="E9628" s="147" t="s">
        <v>2240</v>
      </c>
      <c r="G9628" s="147">
        <v>0</v>
      </c>
      <c r="I9628" s="147">
        <v>4</v>
      </c>
      <c r="J9628" s="147">
        <v>2573752</v>
      </c>
    </row>
    <row r="9629" spans="1:10" x14ac:dyDescent="0.2">
      <c r="A9629" s="147">
        <v>4</v>
      </c>
      <c r="B9629" s="149" t="s">
        <v>21825</v>
      </c>
      <c r="C9629" s="147" t="s">
        <v>2242</v>
      </c>
      <c r="D9629" s="147" t="s">
        <v>21826</v>
      </c>
      <c r="E9629" s="147" t="s">
        <v>2240</v>
      </c>
      <c r="G9629" s="147">
        <v>0</v>
      </c>
      <c r="I9629" s="147">
        <v>4</v>
      </c>
      <c r="J9629" s="147">
        <v>2573753</v>
      </c>
    </row>
    <row r="9630" spans="1:10" x14ac:dyDescent="0.2">
      <c r="A9630" s="147">
        <v>4</v>
      </c>
      <c r="B9630" s="149" t="s">
        <v>21825</v>
      </c>
      <c r="C9630" s="147" t="s">
        <v>2261</v>
      </c>
      <c r="D9630" s="147" t="s">
        <v>21824</v>
      </c>
      <c r="E9630" s="147" t="s">
        <v>2246</v>
      </c>
      <c r="G9630" s="147">
        <v>0</v>
      </c>
      <c r="I9630" s="147">
        <v>4</v>
      </c>
      <c r="J9630" s="147">
        <v>1196496</v>
      </c>
    </row>
    <row r="9631" spans="1:10" x14ac:dyDescent="0.2">
      <c r="A9631" s="147">
        <v>4</v>
      </c>
      <c r="B9631" s="149" t="s">
        <v>21823</v>
      </c>
      <c r="C9631" s="147" t="s">
        <v>2242</v>
      </c>
      <c r="D9631" s="147" t="s">
        <v>21822</v>
      </c>
      <c r="E9631" s="147" t="s">
        <v>2240</v>
      </c>
      <c r="G9631" s="147">
        <v>0</v>
      </c>
      <c r="I9631" s="147">
        <v>4</v>
      </c>
      <c r="J9631" s="147">
        <v>2573759</v>
      </c>
    </row>
    <row r="9632" spans="1:10" x14ac:dyDescent="0.2">
      <c r="A9632" s="147">
        <v>4</v>
      </c>
      <c r="B9632" s="149" t="s">
        <v>21820</v>
      </c>
      <c r="C9632" s="147" t="s">
        <v>2242</v>
      </c>
      <c r="D9632" s="147" t="s">
        <v>21821</v>
      </c>
      <c r="E9632" s="147" t="s">
        <v>2246</v>
      </c>
      <c r="G9632" s="147">
        <v>0</v>
      </c>
      <c r="I9632" s="147">
        <v>4</v>
      </c>
      <c r="J9632" s="147">
        <v>2573761</v>
      </c>
    </row>
    <row r="9633" spans="1:10" x14ac:dyDescent="0.2">
      <c r="A9633" s="147">
        <v>4</v>
      </c>
      <c r="B9633" s="149" t="s">
        <v>21820</v>
      </c>
      <c r="C9633" s="147" t="s">
        <v>2277</v>
      </c>
      <c r="D9633" s="147" t="s">
        <v>21819</v>
      </c>
      <c r="E9633" s="147" t="s">
        <v>2246</v>
      </c>
      <c r="G9633" s="147">
        <v>0</v>
      </c>
      <c r="I9633" s="147">
        <v>4</v>
      </c>
      <c r="J9633" s="147">
        <v>1196485</v>
      </c>
    </row>
    <row r="9634" spans="1:10" x14ac:dyDescent="0.2">
      <c r="A9634" s="147">
        <v>5</v>
      </c>
      <c r="B9634" s="149" t="s">
        <v>21818</v>
      </c>
      <c r="C9634" s="147" t="s">
        <v>2242</v>
      </c>
      <c r="D9634" s="147" t="s">
        <v>21817</v>
      </c>
      <c r="E9634" s="147" t="s">
        <v>2246</v>
      </c>
      <c r="G9634" s="147">
        <v>0</v>
      </c>
      <c r="I9634" s="147">
        <v>5</v>
      </c>
      <c r="J9634" s="147">
        <v>2573780</v>
      </c>
    </row>
    <row r="9635" spans="1:10" x14ac:dyDescent="0.2">
      <c r="A9635" s="147">
        <v>6</v>
      </c>
      <c r="B9635" s="149" t="s">
        <v>21816</v>
      </c>
      <c r="C9635" s="147" t="s">
        <v>2242</v>
      </c>
      <c r="D9635" s="147" t="s">
        <v>21815</v>
      </c>
      <c r="E9635" s="147" t="s">
        <v>2240</v>
      </c>
      <c r="G9635" s="147">
        <v>0</v>
      </c>
      <c r="I9635" s="147">
        <v>6</v>
      </c>
      <c r="J9635" s="147">
        <v>2573795</v>
      </c>
    </row>
    <row r="9636" spans="1:10" x14ac:dyDescent="0.2">
      <c r="A9636" s="147">
        <v>6</v>
      </c>
      <c r="B9636" s="149" t="s">
        <v>21814</v>
      </c>
      <c r="C9636" s="147" t="s">
        <v>2242</v>
      </c>
      <c r="D9636" s="147" t="s">
        <v>21813</v>
      </c>
      <c r="E9636" s="147" t="s">
        <v>2240</v>
      </c>
      <c r="G9636" s="147">
        <v>0</v>
      </c>
      <c r="I9636" s="147">
        <v>5</v>
      </c>
      <c r="J9636" s="147">
        <v>2573788</v>
      </c>
    </row>
    <row r="9637" spans="1:10" x14ac:dyDescent="0.2">
      <c r="A9637" s="147">
        <v>6</v>
      </c>
      <c r="B9637" s="149" t="s">
        <v>21812</v>
      </c>
      <c r="C9637" s="147" t="s">
        <v>2242</v>
      </c>
      <c r="D9637" s="147" t="s">
        <v>21811</v>
      </c>
      <c r="E9637" s="147" t="s">
        <v>2240</v>
      </c>
      <c r="G9637" s="147">
        <v>0</v>
      </c>
      <c r="I9637" s="147">
        <v>5</v>
      </c>
      <c r="J9637" s="147">
        <v>2573790</v>
      </c>
    </row>
    <row r="9638" spans="1:10" x14ac:dyDescent="0.2">
      <c r="A9638" s="147">
        <v>6</v>
      </c>
      <c r="B9638" s="149" t="s">
        <v>21810</v>
      </c>
      <c r="C9638" s="147" t="s">
        <v>2242</v>
      </c>
      <c r="D9638" s="147" t="s">
        <v>21809</v>
      </c>
      <c r="E9638" s="147" t="s">
        <v>2240</v>
      </c>
      <c r="G9638" s="147">
        <v>0</v>
      </c>
      <c r="I9638" s="147">
        <v>5</v>
      </c>
      <c r="J9638" s="147">
        <v>2573783</v>
      </c>
    </row>
    <row r="9639" spans="1:10" x14ac:dyDescent="0.2">
      <c r="A9639" s="147">
        <v>6</v>
      </c>
      <c r="B9639" s="149" t="s">
        <v>21808</v>
      </c>
      <c r="C9639" s="147" t="s">
        <v>2242</v>
      </c>
      <c r="D9639" s="147" t="s">
        <v>21807</v>
      </c>
      <c r="E9639" s="147" t="s">
        <v>2240</v>
      </c>
      <c r="G9639" s="147">
        <v>0</v>
      </c>
      <c r="I9639" s="147">
        <v>5</v>
      </c>
      <c r="J9639" s="147">
        <v>2573777</v>
      </c>
    </row>
    <row r="9640" spans="1:10" x14ac:dyDescent="0.2">
      <c r="A9640" s="147">
        <v>6</v>
      </c>
      <c r="B9640" s="149" t="s">
        <v>21806</v>
      </c>
      <c r="C9640" s="147" t="s">
        <v>2242</v>
      </c>
      <c r="D9640" s="147" t="s">
        <v>21805</v>
      </c>
      <c r="E9640" s="147" t="s">
        <v>2240</v>
      </c>
      <c r="G9640" s="147">
        <v>0</v>
      </c>
      <c r="I9640" s="147">
        <v>5</v>
      </c>
      <c r="J9640" s="147">
        <v>2573781</v>
      </c>
    </row>
    <row r="9641" spans="1:10" x14ac:dyDescent="0.2">
      <c r="A9641" s="147">
        <v>4</v>
      </c>
      <c r="B9641" s="149" t="s">
        <v>21804</v>
      </c>
      <c r="C9641" s="147" t="s">
        <v>2242</v>
      </c>
      <c r="D9641" s="147" t="s">
        <v>21803</v>
      </c>
      <c r="E9641" s="147" t="s">
        <v>2240</v>
      </c>
      <c r="G9641" s="147">
        <v>0</v>
      </c>
      <c r="I9641" s="147">
        <v>4</v>
      </c>
      <c r="J9641" s="147">
        <v>2573758</v>
      </c>
    </row>
    <row r="9642" spans="1:10" x14ac:dyDescent="0.2">
      <c r="A9642" s="147">
        <v>4</v>
      </c>
      <c r="B9642" s="149" t="s">
        <v>21796</v>
      </c>
      <c r="C9642" s="147" t="s">
        <v>2242</v>
      </c>
      <c r="D9642" s="147" t="s">
        <v>21802</v>
      </c>
      <c r="E9642" s="147" t="s">
        <v>2246</v>
      </c>
      <c r="G9642" s="147">
        <v>0</v>
      </c>
      <c r="I9642" s="147">
        <v>4</v>
      </c>
      <c r="J9642" s="147">
        <v>2573768</v>
      </c>
    </row>
    <row r="9643" spans="1:10" x14ac:dyDescent="0.2">
      <c r="A9643" s="147">
        <v>4</v>
      </c>
      <c r="B9643" s="149" t="s">
        <v>21796</v>
      </c>
      <c r="C9643" s="147" t="s">
        <v>2261</v>
      </c>
      <c r="D9643" s="147" t="s">
        <v>21801</v>
      </c>
      <c r="E9643" s="147" t="s">
        <v>2246</v>
      </c>
      <c r="G9643" s="147">
        <v>0</v>
      </c>
      <c r="I9643" s="147">
        <v>4</v>
      </c>
      <c r="J9643" s="147">
        <v>1196478</v>
      </c>
    </row>
    <row r="9644" spans="1:10" x14ac:dyDescent="0.2">
      <c r="A9644" s="147">
        <v>4</v>
      </c>
      <c r="B9644" s="149" t="s">
        <v>21796</v>
      </c>
      <c r="C9644" s="147" t="s">
        <v>2261</v>
      </c>
      <c r="D9644" s="147" t="s">
        <v>21800</v>
      </c>
      <c r="E9644" s="147" t="s">
        <v>2246</v>
      </c>
      <c r="G9644" s="147">
        <v>0</v>
      </c>
      <c r="I9644" s="147">
        <v>4</v>
      </c>
      <c r="J9644" s="147">
        <v>1196472</v>
      </c>
    </row>
    <row r="9645" spans="1:10" x14ac:dyDescent="0.2">
      <c r="A9645" s="147">
        <v>4</v>
      </c>
      <c r="B9645" s="149" t="s">
        <v>21796</v>
      </c>
      <c r="C9645" s="147" t="s">
        <v>2261</v>
      </c>
      <c r="D9645" s="147" t="s">
        <v>21799</v>
      </c>
      <c r="E9645" s="147" t="s">
        <v>2246</v>
      </c>
      <c r="G9645" s="147">
        <v>0</v>
      </c>
      <c r="I9645" s="147">
        <v>4</v>
      </c>
      <c r="J9645" s="147">
        <v>1196484</v>
      </c>
    </row>
    <row r="9646" spans="1:10" x14ac:dyDescent="0.2">
      <c r="A9646" s="147">
        <v>4</v>
      </c>
      <c r="B9646" s="149" t="s">
        <v>21796</v>
      </c>
      <c r="C9646" s="147" t="s">
        <v>2277</v>
      </c>
      <c r="D9646" s="147" t="s">
        <v>21798</v>
      </c>
      <c r="E9646" s="147" t="s">
        <v>2246</v>
      </c>
      <c r="G9646" s="147">
        <v>0</v>
      </c>
      <c r="I9646" s="147">
        <v>4</v>
      </c>
      <c r="J9646" s="147">
        <v>1196490</v>
      </c>
    </row>
    <row r="9647" spans="1:10" x14ac:dyDescent="0.2">
      <c r="A9647" s="147">
        <v>4</v>
      </c>
      <c r="B9647" s="149" t="s">
        <v>21796</v>
      </c>
      <c r="C9647" s="147" t="s">
        <v>2277</v>
      </c>
      <c r="D9647" s="147" t="s">
        <v>21797</v>
      </c>
      <c r="E9647" s="147" t="s">
        <v>2246</v>
      </c>
      <c r="G9647" s="147">
        <v>0</v>
      </c>
      <c r="I9647" s="147">
        <v>4</v>
      </c>
      <c r="J9647" s="147">
        <v>1196492</v>
      </c>
    </row>
    <row r="9648" spans="1:10" x14ac:dyDescent="0.2">
      <c r="A9648" s="147">
        <v>4</v>
      </c>
      <c r="B9648" s="149" t="s">
        <v>21796</v>
      </c>
      <c r="C9648" s="147" t="s">
        <v>2277</v>
      </c>
      <c r="D9648" s="147" t="s">
        <v>21795</v>
      </c>
      <c r="E9648" s="147" t="s">
        <v>2246</v>
      </c>
      <c r="G9648" s="147">
        <v>0</v>
      </c>
      <c r="I9648" s="147">
        <v>4</v>
      </c>
      <c r="J9648" s="147">
        <v>1196500</v>
      </c>
    </row>
    <row r="9649" spans="1:10" x14ac:dyDescent="0.2">
      <c r="A9649" s="147">
        <v>5</v>
      </c>
      <c r="B9649" s="149" t="s">
        <v>21794</v>
      </c>
      <c r="C9649" s="147" t="s">
        <v>2242</v>
      </c>
      <c r="D9649" s="147" t="s">
        <v>21793</v>
      </c>
      <c r="E9649" s="147" t="s">
        <v>2246</v>
      </c>
      <c r="G9649" s="147">
        <v>0</v>
      </c>
      <c r="I9649" s="147">
        <v>5</v>
      </c>
      <c r="J9649" s="147">
        <v>2573827</v>
      </c>
    </row>
    <row r="9650" spans="1:10" x14ac:dyDescent="0.2">
      <c r="A9650" s="147">
        <v>6</v>
      </c>
      <c r="B9650" s="149" t="s">
        <v>21792</v>
      </c>
      <c r="C9650" s="147" t="s">
        <v>2242</v>
      </c>
      <c r="D9650" s="147" t="s">
        <v>21791</v>
      </c>
      <c r="E9650" s="147" t="s">
        <v>2240</v>
      </c>
      <c r="G9650" s="147">
        <v>0</v>
      </c>
      <c r="I9650" s="147">
        <v>6</v>
      </c>
      <c r="J9650" s="147">
        <v>2573836</v>
      </c>
    </row>
    <row r="9651" spans="1:10" x14ac:dyDescent="0.2">
      <c r="A9651" s="147">
        <v>6</v>
      </c>
      <c r="B9651" s="149" t="s">
        <v>21790</v>
      </c>
      <c r="C9651" s="147" t="s">
        <v>2242</v>
      </c>
      <c r="D9651" s="147" t="s">
        <v>21789</v>
      </c>
      <c r="E9651" s="147" t="s">
        <v>2240</v>
      </c>
      <c r="G9651" s="147">
        <v>0</v>
      </c>
      <c r="I9651" s="147">
        <v>5</v>
      </c>
      <c r="J9651" s="147">
        <v>2573828</v>
      </c>
    </row>
    <row r="9652" spans="1:10" x14ac:dyDescent="0.2">
      <c r="A9652" s="147">
        <v>6</v>
      </c>
      <c r="B9652" s="149" t="s">
        <v>21788</v>
      </c>
      <c r="C9652" s="147" t="s">
        <v>2242</v>
      </c>
      <c r="D9652" s="147" t="s">
        <v>21787</v>
      </c>
      <c r="E9652" s="147" t="s">
        <v>2240</v>
      </c>
      <c r="G9652" s="147">
        <v>0</v>
      </c>
      <c r="I9652" s="147">
        <v>5</v>
      </c>
      <c r="J9652" s="147">
        <v>2573799</v>
      </c>
    </row>
    <row r="9653" spans="1:10" x14ac:dyDescent="0.2">
      <c r="A9653" s="147">
        <v>6</v>
      </c>
      <c r="B9653" s="149" t="s">
        <v>21786</v>
      </c>
      <c r="C9653" s="147" t="s">
        <v>2242</v>
      </c>
      <c r="D9653" s="147" t="s">
        <v>21785</v>
      </c>
      <c r="E9653" s="147" t="s">
        <v>2240</v>
      </c>
      <c r="G9653" s="147">
        <v>0</v>
      </c>
      <c r="I9653" s="147">
        <v>5</v>
      </c>
      <c r="J9653" s="147">
        <v>2573809</v>
      </c>
    </row>
    <row r="9654" spans="1:10" x14ac:dyDescent="0.2">
      <c r="A9654" s="147">
        <v>6</v>
      </c>
      <c r="B9654" s="149" t="s">
        <v>21784</v>
      </c>
      <c r="C9654" s="147" t="s">
        <v>2242</v>
      </c>
      <c r="D9654" s="147" t="s">
        <v>21783</v>
      </c>
      <c r="E9654" s="147" t="s">
        <v>2240</v>
      </c>
      <c r="G9654" s="147">
        <v>0</v>
      </c>
      <c r="I9654" s="147">
        <v>5</v>
      </c>
      <c r="J9654" s="147">
        <v>2573801</v>
      </c>
    </row>
    <row r="9655" spans="1:10" x14ac:dyDescent="0.2">
      <c r="A9655" s="147">
        <v>6</v>
      </c>
      <c r="B9655" s="149" t="s">
        <v>21782</v>
      </c>
      <c r="C9655" s="147" t="s">
        <v>2242</v>
      </c>
      <c r="D9655" s="147" t="s">
        <v>21781</v>
      </c>
      <c r="E9655" s="147" t="s">
        <v>2240</v>
      </c>
      <c r="G9655" s="147">
        <v>0</v>
      </c>
      <c r="I9655" s="147">
        <v>5</v>
      </c>
      <c r="J9655" s="147">
        <v>2573813</v>
      </c>
    </row>
    <row r="9656" spans="1:10" x14ac:dyDescent="0.2">
      <c r="A9656" s="147">
        <v>6</v>
      </c>
      <c r="B9656" s="149" t="s">
        <v>21780</v>
      </c>
      <c r="C9656" s="147" t="s">
        <v>2242</v>
      </c>
      <c r="D9656" s="147" t="s">
        <v>21779</v>
      </c>
      <c r="E9656" s="147" t="s">
        <v>2240</v>
      </c>
      <c r="G9656" s="147">
        <v>0</v>
      </c>
      <c r="I9656" s="147">
        <v>5</v>
      </c>
      <c r="J9656" s="147">
        <v>2573800</v>
      </c>
    </row>
    <row r="9657" spans="1:10" x14ac:dyDescent="0.2">
      <c r="A9657" s="147">
        <v>6</v>
      </c>
      <c r="B9657" s="149" t="s">
        <v>21778</v>
      </c>
      <c r="C9657" s="147" t="s">
        <v>2242</v>
      </c>
      <c r="D9657" s="147" t="s">
        <v>21777</v>
      </c>
      <c r="E9657" s="147" t="s">
        <v>2240</v>
      </c>
      <c r="G9657" s="147">
        <v>0</v>
      </c>
      <c r="I9657" s="147">
        <v>5</v>
      </c>
      <c r="J9657" s="147">
        <v>2573823</v>
      </c>
    </row>
    <row r="9658" spans="1:10" x14ac:dyDescent="0.2">
      <c r="A9658" s="147">
        <v>6</v>
      </c>
      <c r="B9658" s="149" t="s">
        <v>21776</v>
      </c>
      <c r="C9658" s="147" t="s">
        <v>2242</v>
      </c>
      <c r="D9658" s="147" t="s">
        <v>21775</v>
      </c>
      <c r="E9658" s="147" t="s">
        <v>2240</v>
      </c>
      <c r="G9658" s="147">
        <v>0</v>
      </c>
      <c r="I9658" s="147">
        <v>5</v>
      </c>
      <c r="J9658" s="147">
        <v>2573820</v>
      </c>
    </row>
    <row r="9659" spans="1:10" x14ac:dyDescent="0.2">
      <c r="A9659" s="147">
        <v>6</v>
      </c>
      <c r="B9659" s="149" t="s">
        <v>21774</v>
      </c>
      <c r="C9659" s="147" t="s">
        <v>2242</v>
      </c>
      <c r="D9659" s="147" t="s">
        <v>21773</v>
      </c>
      <c r="E9659" s="147" t="s">
        <v>2240</v>
      </c>
      <c r="G9659" s="147">
        <v>0</v>
      </c>
      <c r="I9659" s="147">
        <v>5</v>
      </c>
      <c r="J9659" s="147">
        <v>2573819</v>
      </c>
    </row>
    <row r="9660" spans="1:10" x14ac:dyDescent="0.2">
      <c r="A9660" s="147">
        <v>6</v>
      </c>
      <c r="B9660" s="149" t="s">
        <v>21772</v>
      </c>
      <c r="C9660" s="147" t="s">
        <v>2242</v>
      </c>
      <c r="D9660" s="147" t="s">
        <v>21771</v>
      </c>
      <c r="E9660" s="147" t="s">
        <v>2240</v>
      </c>
      <c r="G9660" s="147">
        <v>0</v>
      </c>
      <c r="I9660" s="147">
        <v>5</v>
      </c>
      <c r="J9660" s="147">
        <v>2573829</v>
      </c>
    </row>
    <row r="9661" spans="1:10" x14ac:dyDescent="0.2">
      <c r="A9661" s="147">
        <v>6</v>
      </c>
      <c r="B9661" s="149" t="s">
        <v>21770</v>
      </c>
      <c r="C9661" s="147" t="s">
        <v>2242</v>
      </c>
      <c r="D9661" s="147" t="s">
        <v>21769</v>
      </c>
      <c r="E9661" s="147" t="s">
        <v>2240</v>
      </c>
      <c r="G9661" s="147">
        <v>0</v>
      </c>
      <c r="I9661" s="147">
        <v>5</v>
      </c>
      <c r="J9661" s="147">
        <v>2573805</v>
      </c>
    </row>
    <row r="9662" spans="1:10" x14ac:dyDescent="0.2">
      <c r="A9662" s="147">
        <v>6</v>
      </c>
      <c r="B9662" s="149" t="s">
        <v>21768</v>
      </c>
      <c r="C9662" s="147" t="s">
        <v>2242</v>
      </c>
      <c r="D9662" s="147" t="s">
        <v>21767</v>
      </c>
      <c r="E9662" s="147" t="s">
        <v>2240</v>
      </c>
      <c r="G9662" s="147">
        <v>0</v>
      </c>
      <c r="I9662" s="147">
        <v>5</v>
      </c>
      <c r="J9662" s="147">
        <v>2573810</v>
      </c>
    </row>
    <row r="9663" spans="1:10" x14ac:dyDescent="0.2">
      <c r="A9663" s="147">
        <v>4</v>
      </c>
      <c r="B9663" s="149" t="s">
        <v>21760</v>
      </c>
      <c r="C9663" s="147" t="s">
        <v>2242</v>
      </c>
      <c r="D9663" s="147" t="s">
        <v>21766</v>
      </c>
      <c r="E9663" s="147" t="s">
        <v>2246</v>
      </c>
      <c r="G9663" s="147">
        <v>0</v>
      </c>
      <c r="I9663" s="147">
        <v>4</v>
      </c>
      <c r="J9663" s="147">
        <v>2573772</v>
      </c>
    </row>
    <row r="9664" spans="1:10" x14ac:dyDescent="0.2">
      <c r="A9664" s="147">
        <v>4</v>
      </c>
      <c r="B9664" s="149" t="s">
        <v>21760</v>
      </c>
      <c r="C9664" s="147" t="s">
        <v>2261</v>
      </c>
      <c r="D9664" s="147" t="s">
        <v>21765</v>
      </c>
      <c r="E9664" s="147" t="s">
        <v>2246</v>
      </c>
      <c r="G9664" s="147">
        <v>0</v>
      </c>
      <c r="I9664" s="147">
        <v>4</v>
      </c>
      <c r="J9664" s="147">
        <v>1196470</v>
      </c>
    </row>
    <row r="9665" spans="1:10" x14ac:dyDescent="0.2">
      <c r="A9665" s="147">
        <v>4</v>
      </c>
      <c r="B9665" s="149" t="s">
        <v>21760</v>
      </c>
      <c r="C9665" s="147" t="s">
        <v>2277</v>
      </c>
      <c r="D9665" s="147" t="s">
        <v>21764</v>
      </c>
      <c r="E9665" s="147" t="s">
        <v>2246</v>
      </c>
      <c r="G9665" s="147">
        <v>0</v>
      </c>
      <c r="I9665" s="147">
        <v>4</v>
      </c>
      <c r="J9665" s="147">
        <v>1196464</v>
      </c>
    </row>
    <row r="9666" spans="1:10" x14ac:dyDescent="0.2">
      <c r="A9666" s="147">
        <v>4</v>
      </c>
      <c r="B9666" s="149" t="s">
        <v>21760</v>
      </c>
      <c r="C9666" s="147" t="s">
        <v>2277</v>
      </c>
      <c r="D9666" s="147" t="s">
        <v>21763</v>
      </c>
      <c r="E9666" s="147" t="s">
        <v>2246</v>
      </c>
      <c r="G9666" s="147">
        <v>0</v>
      </c>
      <c r="I9666" s="147">
        <v>4</v>
      </c>
      <c r="J9666" s="147">
        <v>1196491</v>
      </c>
    </row>
    <row r="9667" spans="1:10" x14ac:dyDescent="0.2">
      <c r="A9667" s="147">
        <v>4</v>
      </c>
      <c r="B9667" s="149" t="s">
        <v>21760</v>
      </c>
      <c r="C9667" s="147" t="s">
        <v>2277</v>
      </c>
      <c r="D9667" s="147" t="s">
        <v>21762</v>
      </c>
      <c r="E9667" s="147" t="s">
        <v>2246</v>
      </c>
      <c r="G9667" s="147">
        <v>0</v>
      </c>
      <c r="I9667" s="147">
        <v>4</v>
      </c>
      <c r="J9667" s="147">
        <v>1196494</v>
      </c>
    </row>
    <row r="9668" spans="1:10" x14ac:dyDescent="0.2">
      <c r="A9668" s="147">
        <v>4</v>
      </c>
      <c r="B9668" s="149" t="s">
        <v>21760</v>
      </c>
      <c r="C9668" s="147" t="s">
        <v>2277</v>
      </c>
      <c r="D9668" s="147" t="s">
        <v>21761</v>
      </c>
      <c r="E9668" s="147" t="s">
        <v>2246</v>
      </c>
      <c r="G9668" s="147">
        <v>0</v>
      </c>
      <c r="I9668" s="147">
        <v>4</v>
      </c>
      <c r="J9668" s="147">
        <v>1196460</v>
      </c>
    </row>
    <row r="9669" spans="1:10" x14ac:dyDescent="0.2">
      <c r="A9669" s="147">
        <v>4</v>
      </c>
      <c r="B9669" s="149" t="s">
        <v>21760</v>
      </c>
      <c r="C9669" s="147" t="s">
        <v>2277</v>
      </c>
      <c r="D9669" s="147" t="s">
        <v>21759</v>
      </c>
      <c r="E9669" s="147" t="s">
        <v>2246</v>
      </c>
      <c r="G9669" s="147">
        <v>0</v>
      </c>
      <c r="I9669" s="147">
        <v>4</v>
      </c>
      <c r="J9669" s="147">
        <v>1196476</v>
      </c>
    </row>
    <row r="9670" spans="1:10" x14ac:dyDescent="0.2">
      <c r="A9670" s="147">
        <v>5</v>
      </c>
      <c r="B9670" s="149" t="s">
        <v>21758</v>
      </c>
      <c r="C9670" s="147" t="s">
        <v>2242</v>
      </c>
      <c r="D9670" s="147" t="s">
        <v>21757</v>
      </c>
      <c r="E9670" s="147" t="s">
        <v>2246</v>
      </c>
      <c r="G9670" s="147">
        <v>0</v>
      </c>
      <c r="I9670" s="147">
        <v>5</v>
      </c>
      <c r="J9670" s="147">
        <v>2573840</v>
      </c>
    </row>
    <row r="9671" spans="1:10" x14ac:dyDescent="0.2">
      <c r="A9671" s="147">
        <v>6</v>
      </c>
      <c r="B9671" s="149" t="s">
        <v>21756</v>
      </c>
      <c r="C9671" s="147" t="s">
        <v>2242</v>
      </c>
      <c r="D9671" s="147" t="s">
        <v>21755</v>
      </c>
      <c r="E9671" s="147" t="s">
        <v>2240</v>
      </c>
      <c r="G9671" s="147">
        <v>0</v>
      </c>
      <c r="I9671" s="147">
        <v>6</v>
      </c>
      <c r="J9671" s="147">
        <v>2573915</v>
      </c>
    </row>
    <row r="9672" spans="1:10" x14ac:dyDescent="0.2">
      <c r="A9672" s="147">
        <v>6</v>
      </c>
      <c r="B9672" s="149" t="s">
        <v>21754</v>
      </c>
      <c r="C9672" s="147" t="s">
        <v>2242</v>
      </c>
      <c r="D9672" s="147" t="s">
        <v>21753</v>
      </c>
      <c r="E9672" s="147" t="s">
        <v>2240</v>
      </c>
      <c r="G9672" s="147">
        <v>0</v>
      </c>
      <c r="I9672" s="147">
        <v>5</v>
      </c>
      <c r="J9672" s="147">
        <v>2573910</v>
      </c>
    </row>
    <row r="9673" spans="1:10" x14ac:dyDescent="0.2">
      <c r="A9673" s="147">
        <v>6</v>
      </c>
      <c r="B9673" s="149" t="s">
        <v>21752</v>
      </c>
      <c r="C9673" s="147" t="s">
        <v>2242</v>
      </c>
      <c r="D9673" s="147" t="s">
        <v>21751</v>
      </c>
      <c r="E9673" s="147" t="s">
        <v>2240</v>
      </c>
      <c r="G9673" s="147">
        <v>0</v>
      </c>
      <c r="I9673" s="147">
        <v>5</v>
      </c>
      <c r="J9673" s="147">
        <v>2573884</v>
      </c>
    </row>
    <row r="9674" spans="1:10" x14ac:dyDescent="0.2">
      <c r="A9674" s="147">
        <v>6</v>
      </c>
      <c r="B9674" s="149" t="s">
        <v>21750</v>
      </c>
      <c r="C9674" s="147" t="s">
        <v>2242</v>
      </c>
      <c r="D9674" s="147" t="s">
        <v>21749</v>
      </c>
      <c r="E9674" s="147" t="s">
        <v>2240</v>
      </c>
      <c r="G9674" s="147">
        <v>0</v>
      </c>
      <c r="I9674" s="147">
        <v>5</v>
      </c>
      <c r="J9674" s="147">
        <v>2573883</v>
      </c>
    </row>
    <row r="9675" spans="1:10" x14ac:dyDescent="0.2">
      <c r="A9675" s="147">
        <v>6</v>
      </c>
      <c r="B9675" s="149" t="s">
        <v>21748</v>
      </c>
      <c r="C9675" s="147" t="s">
        <v>2242</v>
      </c>
      <c r="D9675" s="147" t="s">
        <v>21747</v>
      </c>
      <c r="E9675" s="147" t="s">
        <v>2240</v>
      </c>
      <c r="G9675" s="147">
        <v>0</v>
      </c>
      <c r="I9675" s="147">
        <v>5</v>
      </c>
      <c r="J9675" s="147">
        <v>2573902</v>
      </c>
    </row>
    <row r="9676" spans="1:10" x14ac:dyDescent="0.2">
      <c r="A9676" s="147">
        <v>6</v>
      </c>
      <c r="B9676" s="149" t="s">
        <v>21746</v>
      </c>
      <c r="C9676" s="147" t="s">
        <v>2242</v>
      </c>
      <c r="D9676" s="147" t="s">
        <v>21745</v>
      </c>
      <c r="E9676" s="147" t="s">
        <v>2240</v>
      </c>
      <c r="G9676" s="147">
        <v>0</v>
      </c>
      <c r="I9676" s="147">
        <v>5</v>
      </c>
      <c r="J9676" s="147">
        <v>2573889</v>
      </c>
    </row>
    <row r="9677" spans="1:10" x14ac:dyDescent="0.2">
      <c r="A9677" s="147">
        <v>6</v>
      </c>
      <c r="B9677" s="149" t="s">
        <v>21744</v>
      </c>
      <c r="C9677" s="147" t="s">
        <v>2242</v>
      </c>
      <c r="D9677" s="147" t="s">
        <v>21743</v>
      </c>
      <c r="E9677" s="147" t="s">
        <v>2240</v>
      </c>
      <c r="G9677" s="147">
        <v>0</v>
      </c>
      <c r="I9677" s="147">
        <v>5</v>
      </c>
      <c r="J9677" s="147">
        <v>2573895</v>
      </c>
    </row>
    <row r="9678" spans="1:10" x14ac:dyDescent="0.2">
      <c r="A9678" s="147">
        <v>6</v>
      </c>
      <c r="B9678" s="149" t="s">
        <v>21742</v>
      </c>
      <c r="C9678" s="147" t="s">
        <v>2242</v>
      </c>
      <c r="D9678" s="147" t="s">
        <v>21741</v>
      </c>
      <c r="E9678" s="147" t="s">
        <v>2240</v>
      </c>
      <c r="G9678" s="147">
        <v>0</v>
      </c>
      <c r="I9678" s="147">
        <v>5</v>
      </c>
      <c r="J9678" s="147">
        <v>2573900</v>
      </c>
    </row>
    <row r="9679" spans="1:10" x14ac:dyDescent="0.2">
      <c r="A9679" s="147">
        <v>6</v>
      </c>
      <c r="B9679" s="149" t="s">
        <v>21740</v>
      </c>
      <c r="C9679" s="147" t="s">
        <v>2242</v>
      </c>
      <c r="D9679" s="147" t="s">
        <v>21739</v>
      </c>
      <c r="E9679" s="147" t="s">
        <v>2240</v>
      </c>
      <c r="G9679" s="147">
        <v>0</v>
      </c>
      <c r="I9679" s="147">
        <v>5</v>
      </c>
      <c r="J9679" s="147">
        <v>2573844</v>
      </c>
    </row>
    <row r="9680" spans="1:10" x14ac:dyDescent="0.2">
      <c r="A9680" s="147">
        <v>6</v>
      </c>
      <c r="B9680" s="149" t="s">
        <v>21738</v>
      </c>
      <c r="C9680" s="147" t="s">
        <v>2242</v>
      </c>
      <c r="D9680" s="147" t="s">
        <v>21737</v>
      </c>
      <c r="E9680" s="147" t="s">
        <v>2240</v>
      </c>
      <c r="G9680" s="147">
        <v>0</v>
      </c>
      <c r="I9680" s="147">
        <v>5</v>
      </c>
      <c r="J9680" s="147">
        <v>2573859</v>
      </c>
    </row>
    <row r="9681" spans="1:10" x14ac:dyDescent="0.2">
      <c r="A9681" s="147">
        <v>6</v>
      </c>
      <c r="B9681" s="149" t="s">
        <v>21736</v>
      </c>
      <c r="C9681" s="147" t="s">
        <v>2242</v>
      </c>
      <c r="D9681" s="147" t="s">
        <v>21735</v>
      </c>
      <c r="E9681" s="147" t="s">
        <v>2240</v>
      </c>
      <c r="G9681" s="147">
        <v>0</v>
      </c>
      <c r="I9681" s="147">
        <v>5</v>
      </c>
      <c r="J9681" s="147">
        <v>2573862</v>
      </c>
    </row>
    <row r="9682" spans="1:10" x14ac:dyDescent="0.2">
      <c r="A9682" s="147">
        <v>6</v>
      </c>
      <c r="B9682" s="149" t="s">
        <v>21734</v>
      </c>
      <c r="C9682" s="147" t="s">
        <v>2242</v>
      </c>
      <c r="D9682" s="147" t="s">
        <v>21733</v>
      </c>
      <c r="E9682" s="147" t="s">
        <v>2240</v>
      </c>
      <c r="G9682" s="147">
        <v>0</v>
      </c>
      <c r="I9682" s="147">
        <v>5</v>
      </c>
      <c r="J9682" s="147">
        <v>2573855</v>
      </c>
    </row>
    <row r="9683" spans="1:10" x14ac:dyDescent="0.2">
      <c r="A9683" s="147">
        <v>6</v>
      </c>
      <c r="B9683" s="149" t="s">
        <v>21732</v>
      </c>
      <c r="C9683" s="147" t="s">
        <v>2242</v>
      </c>
      <c r="D9683" s="147" t="s">
        <v>21731</v>
      </c>
      <c r="E9683" s="147" t="s">
        <v>2240</v>
      </c>
      <c r="G9683" s="147">
        <v>0</v>
      </c>
      <c r="I9683" s="147">
        <v>5</v>
      </c>
      <c r="J9683" s="147">
        <v>2573861</v>
      </c>
    </row>
    <row r="9684" spans="1:10" x14ac:dyDescent="0.2">
      <c r="A9684" s="147">
        <v>6</v>
      </c>
      <c r="B9684" s="149" t="s">
        <v>21730</v>
      </c>
      <c r="C9684" s="147" t="s">
        <v>2242</v>
      </c>
      <c r="D9684" s="147" t="s">
        <v>21729</v>
      </c>
      <c r="E9684" s="147" t="s">
        <v>2240</v>
      </c>
      <c r="G9684" s="147">
        <v>0</v>
      </c>
      <c r="I9684" s="147">
        <v>5</v>
      </c>
      <c r="J9684" s="147">
        <v>2573875</v>
      </c>
    </row>
    <row r="9685" spans="1:10" x14ac:dyDescent="0.2">
      <c r="A9685" s="147">
        <v>6</v>
      </c>
      <c r="B9685" s="149" t="s">
        <v>21728</v>
      </c>
      <c r="C9685" s="147" t="s">
        <v>2242</v>
      </c>
      <c r="D9685" s="147" t="s">
        <v>21727</v>
      </c>
      <c r="E9685" s="147" t="s">
        <v>2240</v>
      </c>
      <c r="G9685" s="147">
        <v>0</v>
      </c>
      <c r="I9685" s="147">
        <v>5</v>
      </c>
      <c r="J9685" s="147">
        <v>2573849</v>
      </c>
    </row>
    <row r="9686" spans="1:10" x14ac:dyDescent="0.2">
      <c r="A9686" s="147">
        <v>6</v>
      </c>
      <c r="B9686" s="149" t="s">
        <v>21726</v>
      </c>
      <c r="C9686" s="147" t="s">
        <v>2242</v>
      </c>
      <c r="D9686" s="147" t="s">
        <v>21725</v>
      </c>
      <c r="E9686" s="147" t="s">
        <v>2240</v>
      </c>
      <c r="G9686" s="147">
        <v>0</v>
      </c>
      <c r="I9686" s="147">
        <v>5</v>
      </c>
      <c r="J9686" s="147">
        <v>2573871</v>
      </c>
    </row>
    <row r="9687" spans="1:10" x14ac:dyDescent="0.2">
      <c r="A9687" s="147">
        <v>6</v>
      </c>
      <c r="B9687" s="149" t="s">
        <v>21724</v>
      </c>
      <c r="C9687" s="147" t="s">
        <v>2242</v>
      </c>
      <c r="D9687" s="147" t="s">
        <v>21723</v>
      </c>
      <c r="E9687" s="147" t="s">
        <v>2240</v>
      </c>
      <c r="G9687" s="147">
        <v>0</v>
      </c>
      <c r="I9687" s="147">
        <v>5</v>
      </c>
      <c r="J9687" s="147">
        <v>2573876</v>
      </c>
    </row>
    <row r="9688" spans="1:10" x14ac:dyDescent="0.2">
      <c r="A9688" s="147">
        <v>6</v>
      </c>
      <c r="B9688" s="149" t="s">
        <v>21722</v>
      </c>
      <c r="C9688" s="147" t="s">
        <v>2242</v>
      </c>
      <c r="D9688" s="147" t="s">
        <v>21721</v>
      </c>
      <c r="E9688" s="147" t="s">
        <v>2240</v>
      </c>
      <c r="G9688" s="147">
        <v>0</v>
      </c>
      <c r="I9688" s="147">
        <v>5</v>
      </c>
      <c r="J9688" s="147">
        <v>2573873</v>
      </c>
    </row>
    <row r="9689" spans="1:10" x14ac:dyDescent="0.2">
      <c r="A9689" s="147">
        <v>6</v>
      </c>
      <c r="B9689" s="149" t="s">
        <v>21720</v>
      </c>
      <c r="C9689" s="147" t="s">
        <v>2242</v>
      </c>
      <c r="D9689" s="147" t="s">
        <v>21719</v>
      </c>
      <c r="E9689" s="147" t="s">
        <v>2240</v>
      </c>
      <c r="G9689" s="147">
        <v>0</v>
      </c>
      <c r="I9689" s="147">
        <v>5</v>
      </c>
      <c r="J9689" s="147">
        <v>2573874</v>
      </c>
    </row>
    <row r="9690" spans="1:10" x14ac:dyDescent="0.2">
      <c r="A9690" s="147">
        <v>6</v>
      </c>
      <c r="B9690" s="149" t="s">
        <v>21718</v>
      </c>
      <c r="C9690" s="147" t="s">
        <v>2242</v>
      </c>
      <c r="D9690" s="147" t="s">
        <v>21717</v>
      </c>
      <c r="E9690" s="147" t="s">
        <v>2240</v>
      </c>
      <c r="G9690" s="147">
        <v>0</v>
      </c>
      <c r="I9690" s="147">
        <v>5</v>
      </c>
      <c r="J9690" s="147">
        <v>2573853</v>
      </c>
    </row>
    <row r="9691" spans="1:10" x14ac:dyDescent="0.2">
      <c r="A9691" s="147">
        <v>6</v>
      </c>
      <c r="B9691" s="149" t="s">
        <v>21716</v>
      </c>
      <c r="C9691" s="147" t="s">
        <v>2242</v>
      </c>
      <c r="D9691" s="147" t="s">
        <v>21715</v>
      </c>
      <c r="E9691" s="147" t="s">
        <v>2240</v>
      </c>
      <c r="G9691" s="147">
        <v>0</v>
      </c>
      <c r="I9691" s="147">
        <v>5</v>
      </c>
      <c r="J9691" s="147">
        <v>2573872</v>
      </c>
    </row>
    <row r="9692" spans="1:10" x14ac:dyDescent="0.2">
      <c r="A9692" s="147">
        <v>6</v>
      </c>
      <c r="B9692" s="149" t="s">
        <v>21714</v>
      </c>
      <c r="C9692" s="147" t="s">
        <v>2242</v>
      </c>
      <c r="D9692" s="147" t="s">
        <v>21713</v>
      </c>
      <c r="E9692" s="147" t="s">
        <v>2240</v>
      </c>
      <c r="G9692" s="147">
        <v>0</v>
      </c>
      <c r="I9692" s="147">
        <v>5</v>
      </c>
      <c r="J9692" s="147">
        <v>2573854</v>
      </c>
    </row>
    <row r="9693" spans="1:10" x14ac:dyDescent="0.2">
      <c r="A9693" s="147">
        <v>6</v>
      </c>
      <c r="B9693" s="149" t="s">
        <v>21712</v>
      </c>
      <c r="C9693" s="147" t="s">
        <v>2242</v>
      </c>
      <c r="D9693" s="147" t="s">
        <v>21711</v>
      </c>
      <c r="E9693" s="147" t="s">
        <v>2240</v>
      </c>
      <c r="G9693" s="147">
        <v>0</v>
      </c>
      <c r="I9693" s="147">
        <v>5</v>
      </c>
      <c r="J9693" s="147">
        <v>2573863</v>
      </c>
    </row>
    <row r="9694" spans="1:10" x14ac:dyDescent="0.2">
      <c r="A9694" s="147">
        <v>6</v>
      </c>
      <c r="B9694" s="149" t="s">
        <v>21710</v>
      </c>
      <c r="C9694" s="147" t="s">
        <v>2242</v>
      </c>
      <c r="D9694" s="147" t="s">
        <v>21709</v>
      </c>
      <c r="E9694" s="147" t="s">
        <v>2240</v>
      </c>
      <c r="G9694" s="147">
        <v>0</v>
      </c>
      <c r="I9694" s="147">
        <v>5</v>
      </c>
      <c r="J9694" s="147">
        <v>2573866</v>
      </c>
    </row>
    <row r="9695" spans="1:10" x14ac:dyDescent="0.2">
      <c r="A9695" s="147">
        <v>6</v>
      </c>
      <c r="B9695" s="149" t="s">
        <v>21708</v>
      </c>
      <c r="C9695" s="147" t="s">
        <v>2242</v>
      </c>
      <c r="D9695" s="147" t="s">
        <v>21707</v>
      </c>
      <c r="E9695" s="147" t="s">
        <v>2240</v>
      </c>
      <c r="G9695" s="147">
        <v>0</v>
      </c>
      <c r="I9695" s="147">
        <v>5</v>
      </c>
      <c r="J9695" s="147">
        <v>2573907</v>
      </c>
    </row>
    <row r="9696" spans="1:10" x14ac:dyDescent="0.2">
      <c r="A9696" s="147">
        <v>2</v>
      </c>
      <c r="B9696" s="149" t="s">
        <v>21704</v>
      </c>
      <c r="C9696" s="147" t="s">
        <v>2242</v>
      </c>
      <c r="D9696" s="147" t="s">
        <v>21706</v>
      </c>
      <c r="E9696" s="147" t="s">
        <v>2246</v>
      </c>
      <c r="G9696" s="147">
        <v>0</v>
      </c>
      <c r="I9696" s="147">
        <v>2</v>
      </c>
      <c r="J9696" s="147">
        <v>2570933</v>
      </c>
    </row>
    <row r="9697" spans="1:10" x14ac:dyDescent="0.2">
      <c r="A9697" s="147">
        <v>2</v>
      </c>
      <c r="B9697" s="149" t="s">
        <v>21704</v>
      </c>
      <c r="C9697" s="147" t="s">
        <v>2294</v>
      </c>
      <c r="D9697" s="147" t="s">
        <v>21705</v>
      </c>
      <c r="E9697" s="147" t="s">
        <v>2246</v>
      </c>
      <c r="G9697" s="147">
        <v>0</v>
      </c>
      <c r="I9697" s="147">
        <v>2</v>
      </c>
      <c r="J9697" s="147">
        <v>1194376</v>
      </c>
    </row>
    <row r="9698" spans="1:10" x14ac:dyDescent="0.2">
      <c r="A9698" s="147">
        <v>2</v>
      </c>
      <c r="B9698" s="149" t="s">
        <v>21704</v>
      </c>
      <c r="C9698" s="147" t="s">
        <v>2446</v>
      </c>
      <c r="D9698" s="147" t="s">
        <v>17805</v>
      </c>
      <c r="E9698" s="147" t="s">
        <v>2246</v>
      </c>
      <c r="G9698" s="147">
        <v>0</v>
      </c>
      <c r="I9698" s="147">
        <v>2</v>
      </c>
      <c r="J9698" s="147">
        <v>1194377</v>
      </c>
    </row>
    <row r="9699" spans="1:10" x14ac:dyDescent="0.2">
      <c r="A9699" s="147">
        <v>3</v>
      </c>
      <c r="B9699" s="149" t="s">
        <v>21703</v>
      </c>
      <c r="C9699" s="147" t="s">
        <v>2242</v>
      </c>
      <c r="D9699" s="147" t="s">
        <v>21702</v>
      </c>
      <c r="E9699" s="147" t="s">
        <v>2246</v>
      </c>
      <c r="G9699" s="147">
        <v>0</v>
      </c>
      <c r="I9699" s="147">
        <v>3</v>
      </c>
      <c r="J9699" s="147">
        <v>2573944</v>
      </c>
    </row>
    <row r="9700" spans="1:10" x14ac:dyDescent="0.2">
      <c r="A9700" s="147">
        <v>4</v>
      </c>
      <c r="B9700" s="149" t="s">
        <v>21701</v>
      </c>
      <c r="C9700" s="147" t="s">
        <v>2242</v>
      </c>
      <c r="D9700" s="147" t="s">
        <v>21700</v>
      </c>
      <c r="E9700" s="147" t="s">
        <v>2246</v>
      </c>
      <c r="G9700" s="147">
        <v>0</v>
      </c>
      <c r="I9700" s="147">
        <v>4</v>
      </c>
      <c r="J9700" s="147">
        <v>2573947</v>
      </c>
    </row>
    <row r="9701" spans="1:10" x14ac:dyDescent="0.2">
      <c r="A9701" s="147">
        <v>5</v>
      </c>
      <c r="B9701" s="149" t="s">
        <v>21699</v>
      </c>
      <c r="C9701" s="147" t="s">
        <v>2242</v>
      </c>
      <c r="D9701" s="147" t="s">
        <v>21698</v>
      </c>
      <c r="E9701" s="147" t="s">
        <v>2246</v>
      </c>
      <c r="F9701" s="147" t="s">
        <v>2259</v>
      </c>
      <c r="G9701" s="147">
        <v>1</v>
      </c>
      <c r="H9701" s="148">
        <v>41204</v>
      </c>
      <c r="I9701" s="147">
        <v>5</v>
      </c>
      <c r="J9701" s="147">
        <v>2573973</v>
      </c>
    </row>
    <row r="9702" spans="1:10" x14ac:dyDescent="0.2">
      <c r="A9702" s="147">
        <v>6</v>
      </c>
      <c r="B9702" s="149" t="s">
        <v>21697</v>
      </c>
      <c r="C9702" s="147" t="s">
        <v>2242</v>
      </c>
      <c r="D9702" s="147" t="s">
        <v>21696</v>
      </c>
      <c r="E9702" s="147" t="s">
        <v>2240</v>
      </c>
      <c r="F9702" s="147" t="s">
        <v>2259</v>
      </c>
      <c r="G9702" s="147">
        <v>1</v>
      </c>
      <c r="H9702" s="148">
        <v>41204</v>
      </c>
      <c r="I9702" s="147">
        <v>6</v>
      </c>
      <c r="J9702" s="147">
        <v>2573977</v>
      </c>
    </row>
    <row r="9703" spans="1:10" x14ac:dyDescent="0.2">
      <c r="A9703" s="147">
        <v>6</v>
      </c>
      <c r="B9703" s="149" t="s">
        <v>21695</v>
      </c>
      <c r="C9703" s="147" t="s">
        <v>2242</v>
      </c>
      <c r="D9703" s="147" t="s">
        <v>21694</v>
      </c>
      <c r="E9703" s="147" t="s">
        <v>2240</v>
      </c>
      <c r="F9703" s="147" t="s">
        <v>2259</v>
      </c>
      <c r="G9703" s="147">
        <v>1</v>
      </c>
      <c r="H9703" s="148">
        <v>41204</v>
      </c>
      <c r="I9703" s="147">
        <v>5</v>
      </c>
      <c r="J9703" s="147">
        <v>2573970</v>
      </c>
    </row>
    <row r="9704" spans="1:10" x14ac:dyDescent="0.2">
      <c r="A9704" s="147">
        <v>6</v>
      </c>
      <c r="B9704" s="149" t="s">
        <v>21693</v>
      </c>
      <c r="C9704" s="147" t="s">
        <v>2242</v>
      </c>
      <c r="D9704" s="147" t="s">
        <v>21692</v>
      </c>
      <c r="E9704" s="147" t="s">
        <v>2240</v>
      </c>
      <c r="F9704" s="147" t="s">
        <v>2259</v>
      </c>
      <c r="G9704" s="147">
        <v>1</v>
      </c>
      <c r="H9704" s="148">
        <v>41204</v>
      </c>
      <c r="I9704" s="147">
        <v>5</v>
      </c>
      <c r="J9704" s="147">
        <v>2573965</v>
      </c>
    </row>
    <row r="9705" spans="1:10" x14ac:dyDescent="0.2">
      <c r="A9705" s="147">
        <v>6</v>
      </c>
      <c r="B9705" s="149" t="s">
        <v>21691</v>
      </c>
      <c r="C9705" s="147" t="s">
        <v>2242</v>
      </c>
      <c r="D9705" s="147" t="s">
        <v>21690</v>
      </c>
      <c r="E9705" s="147" t="s">
        <v>2240</v>
      </c>
      <c r="F9705" s="147" t="s">
        <v>2259</v>
      </c>
      <c r="G9705" s="147">
        <v>1</v>
      </c>
      <c r="H9705" s="148">
        <v>41204</v>
      </c>
      <c r="I9705" s="147">
        <v>5</v>
      </c>
      <c r="J9705" s="147">
        <v>2573967</v>
      </c>
    </row>
    <row r="9706" spans="1:10" x14ac:dyDescent="0.2">
      <c r="A9706" s="147">
        <v>6</v>
      </c>
      <c r="B9706" s="149" t="s">
        <v>21689</v>
      </c>
      <c r="C9706" s="147" t="s">
        <v>2242</v>
      </c>
      <c r="D9706" s="147" t="s">
        <v>21688</v>
      </c>
      <c r="E9706" s="147" t="s">
        <v>2240</v>
      </c>
      <c r="F9706" s="147" t="s">
        <v>2259</v>
      </c>
      <c r="G9706" s="147">
        <v>1</v>
      </c>
      <c r="H9706" s="148">
        <v>41204</v>
      </c>
      <c r="I9706" s="147">
        <v>5</v>
      </c>
      <c r="J9706" s="147">
        <v>2573953</v>
      </c>
    </row>
    <row r="9707" spans="1:10" x14ac:dyDescent="0.2">
      <c r="A9707" s="147">
        <v>6</v>
      </c>
      <c r="B9707" s="149" t="s">
        <v>21687</v>
      </c>
      <c r="C9707" s="147" t="s">
        <v>2242</v>
      </c>
      <c r="D9707" s="147" t="s">
        <v>21686</v>
      </c>
      <c r="E9707" s="147" t="s">
        <v>2240</v>
      </c>
      <c r="F9707" s="147" t="s">
        <v>2259</v>
      </c>
      <c r="G9707" s="147">
        <v>1</v>
      </c>
      <c r="H9707" s="148">
        <v>41204</v>
      </c>
      <c r="I9707" s="147">
        <v>5</v>
      </c>
      <c r="J9707" s="147">
        <v>2573963</v>
      </c>
    </row>
    <row r="9708" spans="1:10" x14ac:dyDescent="0.2">
      <c r="A9708" s="147">
        <v>6</v>
      </c>
      <c r="B9708" s="149" t="s">
        <v>21685</v>
      </c>
      <c r="C9708" s="147" t="s">
        <v>2242</v>
      </c>
      <c r="D9708" s="147" t="s">
        <v>21684</v>
      </c>
      <c r="E9708" s="147" t="s">
        <v>2240</v>
      </c>
      <c r="F9708" s="147" t="s">
        <v>2259</v>
      </c>
      <c r="G9708" s="147">
        <v>1</v>
      </c>
      <c r="H9708" s="148">
        <v>41204</v>
      </c>
      <c r="I9708" s="147">
        <v>5</v>
      </c>
      <c r="J9708" s="147">
        <v>2573955</v>
      </c>
    </row>
    <row r="9709" spans="1:10" x14ac:dyDescent="0.2">
      <c r="A9709" s="147">
        <v>6</v>
      </c>
      <c r="B9709" s="149" t="s">
        <v>21683</v>
      </c>
      <c r="C9709" s="147" t="s">
        <v>2242</v>
      </c>
      <c r="D9709" s="147" t="s">
        <v>21682</v>
      </c>
      <c r="E9709" s="147" t="s">
        <v>2240</v>
      </c>
      <c r="F9709" s="147" t="s">
        <v>2259</v>
      </c>
      <c r="G9709" s="147">
        <v>1</v>
      </c>
      <c r="H9709" s="148">
        <v>41204</v>
      </c>
      <c r="I9709" s="147">
        <v>5</v>
      </c>
      <c r="J9709" s="147">
        <v>2573972</v>
      </c>
    </row>
    <row r="9710" spans="1:10" x14ac:dyDescent="0.2">
      <c r="A9710" s="147">
        <v>4</v>
      </c>
      <c r="B9710" s="149" t="s">
        <v>21675</v>
      </c>
      <c r="C9710" s="147" t="s">
        <v>2242</v>
      </c>
      <c r="D9710" s="147" t="s">
        <v>21681</v>
      </c>
      <c r="E9710" s="147" t="s">
        <v>2246</v>
      </c>
      <c r="G9710" s="147">
        <v>0</v>
      </c>
      <c r="I9710" s="147">
        <v>4</v>
      </c>
      <c r="J9710" s="147">
        <v>2573951</v>
      </c>
    </row>
    <row r="9711" spans="1:10" x14ac:dyDescent="0.2">
      <c r="A9711" s="147">
        <v>4</v>
      </c>
      <c r="B9711" s="149" t="s">
        <v>21675</v>
      </c>
      <c r="C9711" s="147" t="s">
        <v>2261</v>
      </c>
      <c r="D9711" s="147" t="s">
        <v>21680</v>
      </c>
      <c r="E9711" s="147" t="s">
        <v>2246</v>
      </c>
      <c r="G9711" s="147">
        <v>0</v>
      </c>
      <c r="I9711" s="147">
        <v>4</v>
      </c>
      <c r="J9711" s="147">
        <v>1196558</v>
      </c>
    </row>
    <row r="9712" spans="1:10" x14ac:dyDescent="0.2">
      <c r="A9712" s="147">
        <v>4</v>
      </c>
      <c r="B9712" s="149" t="s">
        <v>21675</v>
      </c>
      <c r="C9712" s="147" t="s">
        <v>2261</v>
      </c>
      <c r="D9712" s="147" t="s">
        <v>21679</v>
      </c>
      <c r="E9712" s="147" t="s">
        <v>2246</v>
      </c>
      <c r="G9712" s="147">
        <v>0</v>
      </c>
      <c r="I9712" s="147">
        <v>4</v>
      </c>
      <c r="J9712" s="147">
        <v>1196556</v>
      </c>
    </row>
    <row r="9713" spans="1:10" x14ac:dyDescent="0.2">
      <c r="A9713" s="147">
        <v>4</v>
      </c>
      <c r="B9713" s="149" t="s">
        <v>21675</v>
      </c>
      <c r="C9713" s="147" t="s">
        <v>2277</v>
      </c>
      <c r="D9713" s="147" t="s">
        <v>21678</v>
      </c>
      <c r="E9713" s="147" t="s">
        <v>2246</v>
      </c>
      <c r="G9713" s="147">
        <v>0</v>
      </c>
      <c r="I9713" s="147">
        <v>4</v>
      </c>
      <c r="J9713" s="147">
        <v>1196553</v>
      </c>
    </row>
    <row r="9714" spans="1:10" x14ac:dyDescent="0.2">
      <c r="A9714" s="147">
        <v>4</v>
      </c>
      <c r="B9714" s="149" t="s">
        <v>21675</v>
      </c>
      <c r="C9714" s="147" t="s">
        <v>2277</v>
      </c>
      <c r="D9714" s="147" t="s">
        <v>21677</v>
      </c>
      <c r="E9714" s="147" t="s">
        <v>2246</v>
      </c>
      <c r="G9714" s="147">
        <v>0</v>
      </c>
      <c r="I9714" s="147">
        <v>4</v>
      </c>
      <c r="J9714" s="147">
        <v>1196546</v>
      </c>
    </row>
    <row r="9715" spans="1:10" x14ac:dyDescent="0.2">
      <c r="A9715" s="147">
        <v>4</v>
      </c>
      <c r="B9715" s="149" t="s">
        <v>21675</v>
      </c>
      <c r="C9715" s="147" t="s">
        <v>2277</v>
      </c>
      <c r="D9715" s="147" t="s">
        <v>21676</v>
      </c>
      <c r="E9715" s="147" t="s">
        <v>2246</v>
      </c>
      <c r="G9715" s="147">
        <v>0</v>
      </c>
      <c r="I9715" s="147">
        <v>4</v>
      </c>
      <c r="J9715" s="147">
        <v>1196562</v>
      </c>
    </row>
    <row r="9716" spans="1:10" x14ac:dyDescent="0.2">
      <c r="A9716" s="147">
        <v>4</v>
      </c>
      <c r="B9716" s="149" t="s">
        <v>21675</v>
      </c>
      <c r="C9716" s="147" t="s">
        <v>2277</v>
      </c>
      <c r="D9716" s="147" t="s">
        <v>21674</v>
      </c>
      <c r="E9716" s="147" t="s">
        <v>2246</v>
      </c>
      <c r="G9716" s="147">
        <v>0</v>
      </c>
      <c r="I9716" s="147">
        <v>4</v>
      </c>
      <c r="J9716" s="147">
        <v>1196548</v>
      </c>
    </row>
    <row r="9717" spans="1:10" x14ac:dyDescent="0.2">
      <c r="A9717" s="147">
        <v>5</v>
      </c>
      <c r="B9717" s="149" t="s">
        <v>21673</v>
      </c>
      <c r="C9717" s="147" t="s">
        <v>2242</v>
      </c>
      <c r="D9717" s="147" t="s">
        <v>21672</v>
      </c>
      <c r="E9717" s="147" t="s">
        <v>2246</v>
      </c>
      <c r="G9717" s="147">
        <v>0</v>
      </c>
      <c r="I9717" s="147">
        <v>5</v>
      </c>
      <c r="J9717" s="147">
        <v>2573989</v>
      </c>
    </row>
    <row r="9718" spans="1:10" x14ac:dyDescent="0.2">
      <c r="A9718" s="147">
        <v>6</v>
      </c>
      <c r="B9718" s="149" t="s">
        <v>21671</v>
      </c>
      <c r="C9718" s="147" t="s">
        <v>2242</v>
      </c>
      <c r="D9718" s="147" t="s">
        <v>21670</v>
      </c>
      <c r="E9718" s="147" t="s">
        <v>2240</v>
      </c>
      <c r="G9718" s="147">
        <v>0</v>
      </c>
      <c r="I9718" s="147">
        <v>6</v>
      </c>
      <c r="J9718" s="147">
        <v>2573995</v>
      </c>
    </row>
    <row r="9719" spans="1:10" x14ac:dyDescent="0.2">
      <c r="A9719" s="147">
        <v>6</v>
      </c>
      <c r="B9719" s="149" t="s">
        <v>21669</v>
      </c>
      <c r="C9719" s="147" t="s">
        <v>2242</v>
      </c>
      <c r="D9719" s="147" t="s">
        <v>21668</v>
      </c>
      <c r="E9719" s="147" t="s">
        <v>2240</v>
      </c>
      <c r="G9719" s="147">
        <v>0</v>
      </c>
      <c r="I9719" s="147">
        <v>5</v>
      </c>
      <c r="J9719" s="147">
        <v>2573980</v>
      </c>
    </row>
    <row r="9720" spans="1:10" x14ac:dyDescent="0.2">
      <c r="A9720" s="147">
        <v>6</v>
      </c>
      <c r="B9720" s="149" t="s">
        <v>21667</v>
      </c>
      <c r="C9720" s="147" t="s">
        <v>2242</v>
      </c>
      <c r="D9720" s="147" t="s">
        <v>21666</v>
      </c>
      <c r="E9720" s="147" t="s">
        <v>2240</v>
      </c>
      <c r="G9720" s="147">
        <v>0</v>
      </c>
      <c r="I9720" s="147">
        <v>5</v>
      </c>
      <c r="J9720" s="147">
        <v>2573991</v>
      </c>
    </row>
    <row r="9721" spans="1:10" x14ac:dyDescent="0.2">
      <c r="A9721" s="147">
        <v>5</v>
      </c>
      <c r="B9721" s="149" t="s">
        <v>21665</v>
      </c>
      <c r="C9721" s="147" t="s">
        <v>2242</v>
      </c>
      <c r="D9721" s="147" t="s">
        <v>21664</v>
      </c>
      <c r="E9721" s="147" t="s">
        <v>2246</v>
      </c>
      <c r="F9721" s="147" t="s">
        <v>2259</v>
      </c>
      <c r="G9721" s="147">
        <v>1</v>
      </c>
      <c r="H9721" s="148">
        <v>41204</v>
      </c>
      <c r="I9721" s="147">
        <v>5</v>
      </c>
      <c r="J9721" s="147">
        <v>2573993</v>
      </c>
    </row>
    <row r="9722" spans="1:10" x14ac:dyDescent="0.2">
      <c r="A9722" s="147">
        <v>6</v>
      </c>
      <c r="B9722" s="149" t="s">
        <v>21663</v>
      </c>
      <c r="C9722" s="147" t="s">
        <v>2242</v>
      </c>
      <c r="D9722" s="147" t="s">
        <v>21662</v>
      </c>
      <c r="E9722" s="147" t="s">
        <v>2240</v>
      </c>
      <c r="F9722" s="147" t="s">
        <v>2259</v>
      </c>
      <c r="G9722" s="147">
        <v>1</v>
      </c>
      <c r="H9722" s="148">
        <v>41204</v>
      </c>
      <c r="I9722" s="147">
        <v>6</v>
      </c>
      <c r="J9722" s="147">
        <v>2574001</v>
      </c>
    </row>
    <row r="9723" spans="1:10" x14ac:dyDescent="0.2">
      <c r="A9723" s="147">
        <v>6</v>
      </c>
      <c r="B9723" s="149" t="s">
        <v>21661</v>
      </c>
      <c r="C9723" s="147" t="s">
        <v>2242</v>
      </c>
      <c r="D9723" s="147" t="s">
        <v>21660</v>
      </c>
      <c r="E9723" s="147" t="s">
        <v>2240</v>
      </c>
      <c r="F9723" s="147" t="s">
        <v>2259</v>
      </c>
      <c r="G9723" s="147">
        <v>1</v>
      </c>
      <c r="H9723" s="148">
        <v>41204</v>
      </c>
      <c r="I9723" s="147">
        <v>6</v>
      </c>
      <c r="J9723" s="147">
        <v>2574003</v>
      </c>
    </row>
    <row r="9724" spans="1:10" x14ac:dyDescent="0.2">
      <c r="A9724" s="147">
        <v>6</v>
      </c>
      <c r="B9724" s="149" t="s">
        <v>21659</v>
      </c>
      <c r="C9724" s="147" t="s">
        <v>2242</v>
      </c>
      <c r="D9724" s="147" t="s">
        <v>21658</v>
      </c>
      <c r="E9724" s="147" t="s">
        <v>2240</v>
      </c>
      <c r="G9724" s="147">
        <v>0</v>
      </c>
      <c r="I9724" s="147">
        <v>5</v>
      </c>
      <c r="J9724" s="147">
        <v>2573986</v>
      </c>
    </row>
    <row r="9725" spans="1:10" x14ac:dyDescent="0.2">
      <c r="A9725" s="147">
        <v>3</v>
      </c>
      <c r="B9725" s="149" t="s">
        <v>21657</v>
      </c>
      <c r="C9725" s="147" t="s">
        <v>2242</v>
      </c>
      <c r="D9725" s="147" t="s">
        <v>21656</v>
      </c>
      <c r="E9725" s="147" t="s">
        <v>2246</v>
      </c>
      <c r="G9725" s="147">
        <v>0</v>
      </c>
      <c r="I9725" s="147">
        <v>3</v>
      </c>
      <c r="J9725" s="147">
        <v>2573930</v>
      </c>
    </row>
    <row r="9726" spans="1:10" x14ac:dyDescent="0.2">
      <c r="A9726" s="147">
        <v>4</v>
      </c>
      <c r="B9726" s="149" t="s">
        <v>21654</v>
      </c>
      <c r="C9726" s="147" t="s">
        <v>2242</v>
      </c>
      <c r="D9726" s="147" t="s">
        <v>21655</v>
      </c>
      <c r="E9726" s="147" t="s">
        <v>2240</v>
      </c>
      <c r="G9726" s="147">
        <v>0</v>
      </c>
      <c r="I9726" s="147">
        <v>4</v>
      </c>
      <c r="J9726" s="147">
        <v>2574007</v>
      </c>
    </row>
    <row r="9727" spans="1:10" x14ac:dyDescent="0.2">
      <c r="A9727" s="147">
        <v>4</v>
      </c>
      <c r="B9727" s="149" t="s">
        <v>21654</v>
      </c>
      <c r="C9727" s="147" t="s">
        <v>2261</v>
      </c>
      <c r="D9727" s="147" t="s">
        <v>21653</v>
      </c>
      <c r="E9727" s="147" t="s">
        <v>2246</v>
      </c>
      <c r="G9727" s="147">
        <v>0</v>
      </c>
      <c r="I9727" s="147">
        <v>4</v>
      </c>
      <c r="J9727" s="147">
        <v>1196564</v>
      </c>
    </row>
    <row r="9728" spans="1:10" x14ac:dyDescent="0.2">
      <c r="A9728" s="147">
        <v>4</v>
      </c>
      <c r="B9728" s="149" t="s">
        <v>21652</v>
      </c>
      <c r="C9728" s="147" t="s">
        <v>2242</v>
      </c>
      <c r="D9728" s="147" t="s">
        <v>21651</v>
      </c>
      <c r="E9728" s="147" t="s">
        <v>2240</v>
      </c>
      <c r="G9728" s="147">
        <v>0</v>
      </c>
      <c r="I9728" s="147">
        <v>4</v>
      </c>
      <c r="J9728" s="147">
        <v>2574015</v>
      </c>
    </row>
    <row r="9729" spans="1:10" x14ac:dyDescent="0.2">
      <c r="A9729" s="147">
        <v>4</v>
      </c>
      <c r="B9729" s="149" t="s">
        <v>21647</v>
      </c>
      <c r="C9729" s="147" t="s">
        <v>2242</v>
      </c>
      <c r="D9729" s="147" t="s">
        <v>21650</v>
      </c>
      <c r="E9729" s="147" t="s">
        <v>2240</v>
      </c>
      <c r="G9729" s="147">
        <v>0</v>
      </c>
      <c r="I9729" s="147">
        <v>4</v>
      </c>
      <c r="J9729" s="147">
        <v>2574004</v>
      </c>
    </row>
    <row r="9730" spans="1:10" x14ac:dyDescent="0.2">
      <c r="A9730" s="147">
        <v>4</v>
      </c>
      <c r="B9730" s="149" t="s">
        <v>21647</v>
      </c>
      <c r="C9730" s="147" t="s">
        <v>2277</v>
      </c>
      <c r="D9730" s="147" t="s">
        <v>21649</v>
      </c>
      <c r="E9730" s="147" t="s">
        <v>2246</v>
      </c>
      <c r="G9730" s="147">
        <v>0</v>
      </c>
      <c r="I9730" s="147">
        <v>4</v>
      </c>
      <c r="J9730" s="147">
        <v>1196571</v>
      </c>
    </row>
    <row r="9731" spans="1:10" x14ac:dyDescent="0.2">
      <c r="A9731" s="147">
        <v>4</v>
      </c>
      <c r="B9731" s="149" t="s">
        <v>21647</v>
      </c>
      <c r="C9731" s="147" t="s">
        <v>2277</v>
      </c>
      <c r="D9731" s="147" t="s">
        <v>21648</v>
      </c>
      <c r="E9731" s="147" t="s">
        <v>2246</v>
      </c>
      <c r="G9731" s="147">
        <v>0</v>
      </c>
      <c r="I9731" s="147">
        <v>4</v>
      </c>
      <c r="J9731" s="147">
        <v>1196573</v>
      </c>
    </row>
    <row r="9732" spans="1:10" x14ac:dyDescent="0.2">
      <c r="A9732" s="147">
        <v>4</v>
      </c>
      <c r="B9732" s="149" t="s">
        <v>21647</v>
      </c>
      <c r="C9732" s="147" t="s">
        <v>2277</v>
      </c>
      <c r="D9732" s="147" t="s">
        <v>21646</v>
      </c>
      <c r="E9732" s="147" t="s">
        <v>2246</v>
      </c>
      <c r="G9732" s="147">
        <v>0</v>
      </c>
      <c r="I9732" s="147">
        <v>4</v>
      </c>
      <c r="J9732" s="147">
        <v>1196574</v>
      </c>
    </row>
    <row r="9733" spans="1:10" x14ac:dyDescent="0.2">
      <c r="A9733" s="147">
        <v>4</v>
      </c>
      <c r="B9733" s="149" t="s">
        <v>21644</v>
      </c>
      <c r="C9733" s="147" t="s">
        <v>2242</v>
      </c>
      <c r="D9733" s="147" t="s">
        <v>21645</v>
      </c>
      <c r="E9733" s="147" t="s">
        <v>2240</v>
      </c>
      <c r="G9733" s="147">
        <v>0</v>
      </c>
      <c r="I9733" s="147">
        <v>4</v>
      </c>
      <c r="J9733" s="147">
        <v>2574017</v>
      </c>
    </row>
    <row r="9734" spans="1:10" x14ac:dyDescent="0.2">
      <c r="A9734" s="147">
        <v>4</v>
      </c>
      <c r="B9734" s="149" t="s">
        <v>21644</v>
      </c>
      <c r="C9734" s="147" t="s">
        <v>2261</v>
      </c>
      <c r="D9734" s="147" t="s">
        <v>21643</v>
      </c>
      <c r="E9734" s="147" t="s">
        <v>2246</v>
      </c>
      <c r="G9734" s="147">
        <v>0</v>
      </c>
      <c r="I9734" s="147">
        <v>4</v>
      </c>
      <c r="J9734" s="147">
        <v>1196575</v>
      </c>
    </row>
    <row r="9735" spans="1:10" x14ac:dyDescent="0.2">
      <c r="A9735" s="147">
        <v>4</v>
      </c>
      <c r="B9735" s="149" t="s">
        <v>21640</v>
      </c>
      <c r="C9735" s="147" t="s">
        <v>2242</v>
      </c>
      <c r="D9735" s="147" t="s">
        <v>21642</v>
      </c>
      <c r="E9735" s="147" t="s">
        <v>2240</v>
      </c>
      <c r="G9735" s="147">
        <v>0</v>
      </c>
      <c r="I9735" s="147">
        <v>4</v>
      </c>
      <c r="J9735" s="147">
        <v>2574008</v>
      </c>
    </row>
    <row r="9736" spans="1:10" x14ac:dyDescent="0.2">
      <c r="A9736" s="147">
        <v>4</v>
      </c>
      <c r="B9736" s="149" t="s">
        <v>21640</v>
      </c>
      <c r="C9736" s="147" t="s">
        <v>2277</v>
      </c>
      <c r="D9736" s="147" t="s">
        <v>21641</v>
      </c>
      <c r="E9736" s="147" t="s">
        <v>2246</v>
      </c>
      <c r="G9736" s="147">
        <v>0</v>
      </c>
      <c r="I9736" s="147">
        <v>4</v>
      </c>
      <c r="J9736" s="147">
        <v>1196581</v>
      </c>
    </row>
    <row r="9737" spans="1:10" x14ac:dyDescent="0.2">
      <c r="A9737" s="147">
        <v>4</v>
      </c>
      <c r="B9737" s="149" t="s">
        <v>21640</v>
      </c>
      <c r="C9737" s="147" t="s">
        <v>2277</v>
      </c>
      <c r="D9737" s="147" t="s">
        <v>21639</v>
      </c>
      <c r="E9737" s="147" t="s">
        <v>2246</v>
      </c>
      <c r="G9737" s="147">
        <v>0</v>
      </c>
      <c r="I9737" s="147">
        <v>4</v>
      </c>
      <c r="J9737" s="147">
        <v>1196579</v>
      </c>
    </row>
    <row r="9738" spans="1:10" x14ac:dyDescent="0.2">
      <c r="A9738" s="147">
        <v>3</v>
      </c>
      <c r="B9738" s="149" t="s">
        <v>21636</v>
      </c>
      <c r="C9738" s="147" t="s">
        <v>2242</v>
      </c>
      <c r="D9738" s="147" t="s">
        <v>21638</v>
      </c>
      <c r="E9738" s="147" t="s">
        <v>2246</v>
      </c>
      <c r="G9738" s="147">
        <v>0</v>
      </c>
      <c r="I9738" s="147">
        <v>3</v>
      </c>
      <c r="J9738" s="147">
        <v>2573922</v>
      </c>
    </row>
    <row r="9739" spans="1:10" x14ac:dyDescent="0.2">
      <c r="A9739" s="147">
        <v>3</v>
      </c>
      <c r="B9739" s="149" t="s">
        <v>21636</v>
      </c>
      <c r="C9739" s="147" t="s">
        <v>2277</v>
      </c>
      <c r="D9739" s="147" t="s">
        <v>21637</v>
      </c>
      <c r="E9739" s="147" t="s">
        <v>2246</v>
      </c>
      <c r="G9739" s="147">
        <v>0</v>
      </c>
      <c r="I9739" s="147">
        <v>3</v>
      </c>
      <c r="J9739" s="147">
        <v>1196506</v>
      </c>
    </row>
    <row r="9740" spans="1:10" x14ac:dyDescent="0.2">
      <c r="A9740" s="147">
        <v>3</v>
      </c>
      <c r="B9740" s="149" t="s">
        <v>21636</v>
      </c>
      <c r="C9740" s="147" t="s">
        <v>2277</v>
      </c>
      <c r="D9740" s="147" t="s">
        <v>21610</v>
      </c>
      <c r="E9740" s="147" t="s">
        <v>2246</v>
      </c>
      <c r="G9740" s="147">
        <v>0</v>
      </c>
      <c r="I9740" s="147">
        <v>3</v>
      </c>
      <c r="J9740" s="147">
        <v>1196519</v>
      </c>
    </row>
    <row r="9741" spans="1:10" x14ac:dyDescent="0.2">
      <c r="A9741" s="147">
        <v>4</v>
      </c>
      <c r="B9741" s="149" t="s">
        <v>21634</v>
      </c>
      <c r="C9741" s="147" t="s">
        <v>2242</v>
      </c>
      <c r="D9741" s="147" t="s">
        <v>21635</v>
      </c>
      <c r="E9741" s="147" t="s">
        <v>2240</v>
      </c>
      <c r="G9741" s="147">
        <v>0</v>
      </c>
      <c r="I9741" s="147">
        <v>4</v>
      </c>
      <c r="J9741" s="147">
        <v>2574023</v>
      </c>
    </row>
    <row r="9742" spans="1:10" x14ac:dyDescent="0.2">
      <c r="A9742" s="147">
        <v>4</v>
      </c>
      <c r="B9742" s="149" t="s">
        <v>21634</v>
      </c>
      <c r="C9742" s="147" t="s">
        <v>2261</v>
      </c>
      <c r="D9742" s="147" t="s">
        <v>21633</v>
      </c>
      <c r="E9742" s="147" t="s">
        <v>2246</v>
      </c>
      <c r="G9742" s="147">
        <v>0</v>
      </c>
      <c r="I9742" s="147">
        <v>4</v>
      </c>
      <c r="J9742" s="147">
        <v>1196586</v>
      </c>
    </row>
    <row r="9743" spans="1:10" x14ac:dyDescent="0.2">
      <c r="A9743" s="147">
        <v>4</v>
      </c>
      <c r="B9743" s="149" t="s">
        <v>21632</v>
      </c>
      <c r="C9743" s="147" t="s">
        <v>2242</v>
      </c>
      <c r="D9743" s="147" t="s">
        <v>21631</v>
      </c>
      <c r="E9743" s="147" t="s">
        <v>2246</v>
      </c>
      <c r="G9743" s="147">
        <v>0</v>
      </c>
      <c r="I9743" s="147">
        <v>4</v>
      </c>
      <c r="J9743" s="147">
        <v>2574021</v>
      </c>
    </row>
    <row r="9744" spans="1:10" x14ac:dyDescent="0.2">
      <c r="A9744" s="147">
        <v>5</v>
      </c>
      <c r="B9744" s="149" t="s">
        <v>21630</v>
      </c>
      <c r="C9744" s="147" t="s">
        <v>2242</v>
      </c>
      <c r="D9744" s="147" t="s">
        <v>21629</v>
      </c>
      <c r="E9744" s="147" t="s">
        <v>2246</v>
      </c>
      <c r="F9744" s="147" t="s">
        <v>2259</v>
      </c>
      <c r="G9744" s="147">
        <v>1</v>
      </c>
      <c r="H9744" s="148">
        <v>41204</v>
      </c>
      <c r="I9744" s="147">
        <v>5</v>
      </c>
      <c r="J9744" s="147">
        <v>2574028</v>
      </c>
    </row>
    <row r="9745" spans="1:10" x14ac:dyDescent="0.2">
      <c r="A9745" s="147">
        <v>6</v>
      </c>
      <c r="B9745" s="149" t="s">
        <v>21628</v>
      </c>
      <c r="C9745" s="147" t="s">
        <v>2242</v>
      </c>
      <c r="D9745" s="147" t="s">
        <v>21627</v>
      </c>
      <c r="E9745" s="147" t="s">
        <v>2240</v>
      </c>
      <c r="F9745" s="147" t="s">
        <v>2259</v>
      </c>
      <c r="G9745" s="147">
        <v>1</v>
      </c>
      <c r="H9745" s="148">
        <v>41204</v>
      </c>
      <c r="I9745" s="147">
        <v>6</v>
      </c>
      <c r="J9745" s="147">
        <v>2574038</v>
      </c>
    </row>
    <row r="9746" spans="1:10" x14ac:dyDescent="0.2">
      <c r="A9746" s="147">
        <v>6</v>
      </c>
      <c r="B9746" s="149" t="s">
        <v>21626</v>
      </c>
      <c r="C9746" s="147" t="s">
        <v>2242</v>
      </c>
      <c r="D9746" s="147" t="s">
        <v>21625</v>
      </c>
      <c r="E9746" s="147" t="s">
        <v>2240</v>
      </c>
      <c r="F9746" s="147" t="s">
        <v>2259</v>
      </c>
      <c r="G9746" s="147">
        <v>1</v>
      </c>
      <c r="H9746" s="148">
        <v>41204</v>
      </c>
      <c r="I9746" s="147">
        <v>5</v>
      </c>
      <c r="J9746" s="147">
        <v>2574034</v>
      </c>
    </row>
    <row r="9747" spans="1:10" x14ac:dyDescent="0.2">
      <c r="A9747" s="147">
        <v>6</v>
      </c>
      <c r="B9747" s="149" t="s">
        <v>21624</v>
      </c>
      <c r="C9747" s="147" t="s">
        <v>2242</v>
      </c>
      <c r="D9747" s="147" t="s">
        <v>21623</v>
      </c>
      <c r="E9747" s="147" t="s">
        <v>2240</v>
      </c>
      <c r="F9747" s="147" t="s">
        <v>2259</v>
      </c>
      <c r="G9747" s="147">
        <v>1</v>
      </c>
      <c r="H9747" s="148">
        <v>41204</v>
      </c>
      <c r="I9747" s="147">
        <v>5</v>
      </c>
      <c r="J9747" s="147">
        <v>2574030</v>
      </c>
    </row>
    <row r="9748" spans="1:10" x14ac:dyDescent="0.2">
      <c r="A9748" s="147">
        <v>6</v>
      </c>
      <c r="B9748" s="149" t="s">
        <v>21622</v>
      </c>
      <c r="C9748" s="147" t="s">
        <v>2242</v>
      </c>
      <c r="D9748" s="147" t="s">
        <v>21621</v>
      </c>
      <c r="E9748" s="147" t="s">
        <v>2240</v>
      </c>
      <c r="F9748" s="147" t="s">
        <v>2259</v>
      </c>
      <c r="G9748" s="147">
        <v>1</v>
      </c>
      <c r="H9748" s="148">
        <v>41204</v>
      </c>
      <c r="I9748" s="147">
        <v>5</v>
      </c>
      <c r="J9748" s="147">
        <v>2574035</v>
      </c>
    </row>
    <row r="9749" spans="1:10" x14ac:dyDescent="0.2">
      <c r="A9749" s="147">
        <v>3</v>
      </c>
      <c r="B9749" s="149" t="s">
        <v>21619</v>
      </c>
      <c r="C9749" s="147" t="s">
        <v>2242</v>
      </c>
      <c r="D9749" s="147" t="s">
        <v>21620</v>
      </c>
      <c r="E9749" s="147" t="s">
        <v>2240</v>
      </c>
      <c r="G9749" s="147">
        <v>0</v>
      </c>
      <c r="I9749" s="147">
        <v>3</v>
      </c>
      <c r="J9749" s="147">
        <v>2573936</v>
      </c>
    </row>
    <row r="9750" spans="1:10" x14ac:dyDescent="0.2">
      <c r="A9750" s="147">
        <v>3</v>
      </c>
      <c r="B9750" s="149" t="s">
        <v>21619</v>
      </c>
      <c r="C9750" s="147" t="s">
        <v>2277</v>
      </c>
      <c r="D9750" s="147" t="s">
        <v>21618</v>
      </c>
      <c r="E9750" s="147" t="s">
        <v>2246</v>
      </c>
      <c r="G9750" s="147">
        <v>0</v>
      </c>
      <c r="I9750" s="147">
        <v>3</v>
      </c>
      <c r="J9750" s="147">
        <v>1196532</v>
      </c>
    </row>
    <row r="9751" spans="1:10" x14ac:dyDescent="0.2">
      <c r="A9751" s="147">
        <v>3</v>
      </c>
      <c r="B9751" s="149" t="s">
        <v>21614</v>
      </c>
      <c r="C9751" s="147" t="s">
        <v>2242</v>
      </c>
      <c r="D9751" s="147" t="s">
        <v>21617</v>
      </c>
      <c r="E9751" s="147" t="s">
        <v>2240</v>
      </c>
      <c r="G9751" s="147">
        <v>0</v>
      </c>
      <c r="I9751" s="147">
        <v>3</v>
      </c>
      <c r="J9751" s="147">
        <v>2573929</v>
      </c>
    </row>
    <row r="9752" spans="1:10" x14ac:dyDescent="0.2">
      <c r="A9752" s="147">
        <v>3</v>
      </c>
      <c r="B9752" s="149" t="s">
        <v>21614</v>
      </c>
      <c r="C9752" s="147" t="s">
        <v>2261</v>
      </c>
      <c r="D9752" s="147" t="s">
        <v>21616</v>
      </c>
      <c r="E9752" s="147" t="s">
        <v>2246</v>
      </c>
      <c r="G9752" s="147">
        <v>0</v>
      </c>
      <c r="I9752" s="147">
        <v>3</v>
      </c>
      <c r="J9752" s="147">
        <v>1196520</v>
      </c>
    </row>
    <row r="9753" spans="1:10" x14ac:dyDescent="0.2">
      <c r="A9753" s="147">
        <v>3</v>
      </c>
      <c r="B9753" s="149" t="s">
        <v>21614</v>
      </c>
      <c r="C9753" s="147" t="s">
        <v>2261</v>
      </c>
      <c r="D9753" s="147" t="s">
        <v>21615</v>
      </c>
      <c r="E9753" s="147" t="s">
        <v>2246</v>
      </c>
      <c r="G9753" s="147">
        <v>0</v>
      </c>
      <c r="I9753" s="147">
        <v>3</v>
      </c>
      <c r="J9753" s="147">
        <v>1196535</v>
      </c>
    </row>
    <row r="9754" spans="1:10" x14ac:dyDescent="0.2">
      <c r="A9754" s="147">
        <v>3</v>
      </c>
      <c r="B9754" s="149" t="s">
        <v>21614</v>
      </c>
      <c r="C9754" s="147" t="s">
        <v>2261</v>
      </c>
      <c r="D9754" s="147" t="s">
        <v>21613</v>
      </c>
      <c r="E9754" s="147" t="s">
        <v>2246</v>
      </c>
      <c r="G9754" s="147">
        <v>0</v>
      </c>
      <c r="I9754" s="147">
        <v>3</v>
      </c>
      <c r="J9754" s="147">
        <v>1196511</v>
      </c>
    </row>
    <row r="9755" spans="1:10" x14ac:dyDescent="0.2">
      <c r="A9755" s="147">
        <v>3</v>
      </c>
      <c r="B9755" s="149" t="s">
        <v>21611</v>
      </c>
      <c r="C9755" s="147" t="s">
        <v>2242</v>
      </c>
      <c r="D9755" s="147" t="s">
        <v>21612</v>
      </c>
      <c r="E9755" s="147" t="s">
        <v>2246</v>
      </c>
      <c r="G9755" s="147">
        <v>0</v>
      </c>
      <c r="I9755" s="147">
        <v>3</v>
      </c>
      <c r="J9755" s="147">
        <v>2573940</v>
      </c>
    </row>
    <row r="9756" spans="1:10" x14ac:dyDescent="0.2">
      <c r="A9756" s="147">
        <v>3</v>
      </c>
      <c r="B9756" s="149" t="s">
        <v>21611</v>
      </c>
      <c r="C9756" s="147" t="s">
        <v>2277</v>
      </c>
      <c r="D9756" s="147" t="s">
        <v>21610</v>
      </c>
      <c r="E9756" s="147" t="s">
        <v>2246</v>
      </c>
      <c r="G9756" s="147">
        <v>0</v>
      </c>
      <c r="I9756" s="147">
        <v>3</v>
      </c>
      <c r="J9756" s="147">
        <v>1196514</v>
      </c>
    </row>
    <row r="9757" spans="1:10" x14ac:dyDescent="0.2">
      <c r="A9757" s="147">
        <v>4</v>
      </c>
      <c r="B9757" s="149" t="s">
        <v>21606</v>
      </c>
      <c r="C9757" s="147" t="s">
        <v>2242</v>
      </c>
      <c r="D9757" s="147" t="s">
        <v>21609</v>
      </c>
      <c r="E9757" s="147" t="s">
        <v>2246</v>
      </c>
      <c r="G9757" s="147">
        <v>0</v>
      </c>
      <c r="I9757" s="147">
        <v>4</v>
      </c>
      <c r="J9757" s="147">
        <v>2574046</v>
      </c>
    </row>
    <row r="9758" spans="1:10" x14ac:dyDescent="0.2">
      <c r="A9758" s="147">
        <v>4</v>
      </c>
      <c r="B9758" s="149" t="s">
        <v>21606</v>
      </c>
      <c r="C9758" s="147" t="s">
        <v>2261</v>
      </c>
      <c r="D9758" s="147" t="s">
        <v>21608</v>
      </c>
      <c r="E9758" s="147" t="s">
        <v>2246</v>
      </c>
      <c r="G9758" s="147">
        <v>0</v>
      </c>
      <c r="I9758" s="147">
        <v>4</v>
      </c>
      <c r="J9758" s="147">
        <v>1196596</v>
      </c>
    </row>
    <row r="9759" spans="1:10" x14ac:dyDescent="0.2">
      <c r="A9759" s="147">
        <v>4</v>
      </c>
      <c r="B9759" s="149" t="s">
        <v>21606</v>
      </c>
      <c r="C9759" s="147" t="s">
        <v>2261</v>
      </c>
      <c r="D9759" s="147" t="s">
        <v>21607</v>
      </c>
      <c r="E9759" s="147" t="s">
        <v>2246</v>
      </c>
      <c r="G9759" s="147">
        <v>0</v>
      </c>
      <c r="I9759" s="147">
        <v>4</v>
      </c>
      <c r="J9759" s="147">
        <v>1196590</v>
      </c>
    </row>
    <row r="9760" spans="1:10" x14ac:dyDescent="0.2">
      <c r="A9760" s="147">
        <v>4</v>
      </c>
      <c r="B9760" s="149" t="s">
        <v>21606</v>
      </c>
      <c r="C9760" s="147" t="s">
        <v>2261</v>
      </c>
      <c r="D9760" s="147" t="s">
        <v>21605</v>
      </c>
      <c r="E9760" s="147" t="s">
        <v>2246</v>
      </c>
      <c r="G9760" s="147">
        <v>0</v>
      </c>
      <c r="I9760" s="147">
        <v>4</v>
      </c>
      <c r="J9760" s="147">
        <v>1196589</v>
      </c>
    </row>
    <row r="9761" spans="1:10" x14ac:dyDescent="0.2">
      <c r="A9761" s="147">
        <v>5</v>
      </c>
      <c r="B9761" s="149" t="s">
        <v>21604</v>
      </c>
      <c r="C9761" s="147" t="s">
        <v>2242</v>
      </c>
      <c r="D9761" s="147" t="s">
        <v>21603</v>
      </c>
      <c r="E9761" s="147" t="s">
        <v>2246</v>
      </c>
      <c r="G9761" s="147">
        <v>0</v>
      </c>
      <c r="I9761" s="147">
        <v>5</v>
      </c>
      <c r="J9761" s="147">
        <v>2574063</v>
      </c>
    </row>
    <row r="9762" spans="1:10" x14ac:dyDescent="0.2">
      <c r="A9762" s="147">
        <v>6</v>
      </c>
      <c r="B9762" s="149" t="s">
        <v>21602</v>
      </c>
      <c r="C9762" s="147" t="s">
        <v>2242</v>
      </c>
      <c r="D9762" s="147" t="s">
        <v>21601</v>
      </c>
      <c r="E9762" s="147" t="s">
        <v>2240</v>
      </c>
      <c r="G9762" s="147">
        <v>0</v>
      </c>
      <c r="I9762" s="147">
        <v>6</v>
      </c>
      <c r="J9762" s="147">
        <v>2574064</v>
      </c>
    </row>
    <row r="9763" spans="1:10" x14ac:dyDescent="0.2">
      <c r="A9763" s="147">
        <v>6</v>
      </c>
      <c r="B9763" s="149" t="s">
        <v>21600</v>
      </c>
      <c r="C9763" s="147" t="s">
        <v>2242</v>
      </c>
      <c r="D9763" s="147" t="s">
        <v>21599</v>
      </c>
      <c r="E9763" s="147" t="s">
        <v>2240</v>
      </c>
      <c r="G9763" s="147">
        <v>0</v>
      </c>
      <c r="I9763" s="147">
        <v>5</v>
      </c>
      <c r="J9763" s="147">
        <v>2574055</v>
      </c>
    </row>
    <row r="9764" spans="1:10" x14ac:dyDescent="0.2">
      <c r="A9764" s="147">
        <v>6</v>
      </c>
      <c r="B9764" s="149" t="s">
        <v>21598</v>
      </c>
      <c r="C9764" s="147" t="s">
        <v>2242</v>
      </c>
      <c r="D9764" s="147" t="s">
        <v>21597</v>
      </c>
      <c r="E9764" s="147" t="s">
        <v>2240</v>
      </c>
      <c r="G9764" s="147">
        <v>0</v>
      </c>
      <c r="I9764" s="147">
        <v>5</v>
      </c>
      <c r="J9764" s="147">
        <v>2574062</v>
      </c>
    </row>
    <row r="9765" spans="1:10" x14ac:dyDescent="0.2">
      <c r="A9765" s="147">
        <v>6</v>
      </c>
      <c r="B9765" s="149" t="s">
        <v>21596</v>
      </c>
      <c r="C9765" s="147" t="s">
        <v>2242</v>
      </c>
      <c r="D9765" s="147" t="s">
        <v>21595</v>
      </c>
      <c r="E9765" s="147" t="s">
        <v>2240</v>
      </c>
      <c r="G9765" s="147">
        <v>0</v>
      </c>
      <c r="I9765" s="147">
        <v>5</v>
      </c>
      <c r="J9765" s="147">
        <v>2574060</v>
      </c>
    </row>
    <row r="9766" spans="1:10" x14ac:dyDescent="0.2">
      <c r="A9766" s="147">
        <v>4</v>
      </c>
      <c r="B9766" s="149" t="s">
        <v>21593</v>
      </c>
      <c r="C9766" s="147" t="s">
        <v>2242</v>
      </c>
      <c r="D9766" s="147" t="s">
        <v>21594</v>
      </c>
      <c r="E9766" s="147" t="s">
        <v>2240</v>
      </c>
      <c r="G9766" s="147">
        <v>0</v>
      </c>
      <c r="I9766" s="147">
        <v>4</v>
      </c>
      <c r="J9766" s="147">
        <v>2574044</v>
      </c>
    </row>
    <row r="9767" spans="1:10" x14ac:dyDescent="0.2">
      <c r="A9767" s="147">
        <v>4</v>
      </c>
      <c r="B9767" s="149" t="s">
        <v>21593</v>
      </c>
      <c r="C9767" s="147" t="s">
        <v>2261</v>
      </c>
      <c r="D9767" s="147" t="s">
        <v>21592</v>
      </c>
      <c r="E9767" s="147" t="s">
        <v>2246</v>
      </c>
      <c r="G9767" s="147">
        <v>0</v>
      </c>
      <c r="I9767" s="147">
        <v>4</v>
      </c>
      <c r="J9767" s="147">
        <v>1196592</v>
      </c>
    </row>
    <row r="9768" spans="1:10" x14ac:dyDescent="0.2">
      <c r="A9768" s="147">
        <v>4</v>
      </c>
      <c r="B9768" s="149" t="s">
        <v>21591</v>
      </c>
      <c r="C9768" s="147" t="s">
        <v>2242</v>
      </c>
      <c r="D9768" s="147" t="s">
        <v>21590</v>
      </c>
      <c r="E9768" s="147" t="s">
        <v>2240</v>
      </c>
      <c r="G9768" s="147">
        <v>0</v>
      </c>
      <c r="I9768" s="147">
        <v>4</v>
      </c>
      <c r="J9768" s="147">
        <v>2574049</v>
      </c>
    </row>
    <row r="9769" spans="1:10" x14ac:dyDescent="0.2">
      <c r="A9769" s="147">
        <v>4</v>
      </c>
      <c r="B9769" s="149" t="s">
        <v>21589</v>
      </c>
      <c r="C9769" s="147" t="s">
        <v>2242</v>
      </c>
      <c r="D9769" s="147" t="s">
        <v>21588</v>
      </c>
      <c r="E9769" s="147" t="s">
        <v>2240</v>
      </c>
      <c r="G9769" s="147">
        <v>0</v>
      </c>
      <c r="I9769" s="147">
        <v>4</v>
      </c>
      <c r="J9769" s="147">
        <v>2574050</v>
      </c>
    </row>
    <row r="9770" spans="1:10" x14ac:dyDescent="0.2">
      <c r="A9770" s="147">
        <v>3</v>
      </c>
      <c r="B9770" s="149" t="s">
        <v>21587</v>
      </c>
      <c r="C9770" s="147" t="s">
        <v>2242</v>
      </c>
      <c r="D9770" s="147" t="s">
        <v>21584</v>
      </c>
      <c r="E9770" s="147" t="s">
        <v>2246</v>
      </c>
      <c r="G9770" s="147">
        <v>0</v>
      </c>
      <c r="I9770" s="147">
        <v>3</v>
      </c>
      <c r="J9770" s="147">
        <v>2573921</v>
      </c>
    </row>
    <row r="9771" spans="1:10" x14ac:dyDescent="0.2">
      <c r="A9771" s="147">
        <v>3</v>
      </c>
      <c r="B9771" s="149" t="s">
        <v>21587</v>
      </c>
      <c r="C9771" s="147" t="s">
        <v>2261</v>
      </c>
      <c r="D9771" s="147" t="s">
        <v>21586</v>
      </c>
      <c r="E9771" s="147" t="s">
        <v>2246</v>
      </c>
      <c r="G9771" s="147">
        <v>0</v>
      </c>
      <c r="I9771" s="147">
        <v>3</v>
      </c>
      <c r="J9771" s="147">
        <v>1196517</v>
      </c>
    </row>
    <row r="9772" spans="1:10" x14ac:dyDescent="0.2">
      <c r="A9772" s="147">
        <v>4</v>
      </c>
      <c r="B9772" s="149" t="s">
        <v>21585</v>
      </c>
      <c r="C9772" s="147" t="s">
        <v>2242</v>
      </c>
      <c r="D9772" s="147" t="s">
        <v>21584</v>
      </c>
      <c r="E9772" s="147" t="s">
        <v>2246</v>
      </c>
      <c r="G9772" s="147">
        <v>0</v>
      </c>
      <c r="I9772" s="147">
        <v>4</v>
      </c>
      <c r="J9772" s="147">
        <v>2574068</v>
      </c>
    </row>
    <row r="9773" spans="1:10" x14ac:dyDescent="0.2">
      <c r="A9773" s="147">
        <v>5</v>
      </c>
      <c r="B9773" s="149" t="s">
        <v>21583</v>
      </c>
      <c r="C9773" s="147" t="s">
        <v>2242</v>
      </c>
      <c r="D9773" s="147" t="s">
        <v>21582</v>
      </c>
      <c r="E9773" s="147" t="s">
        <v>2246</v>
      </c>
      <c r="G9773" s="147">
        <v>0</v>
      </c>
      <c r="I9773" s="147">
        <v>5</v>
      </c>
      <c r="J9773" s="147">
        <v>2574077</v>
      </c>
    </row>
    <row r="9774" spans="1:10" x14ac:dyDescent="0.2">
      <c r="A9774" s="147">
        <v>6</v>
      </c>
      <c r="B9774" s="149" t="s">
        <v>21581</v>
      </c>
      <c r="C9774" s="147" t="s">
        <v>2242</v>
      </c>
      <c r="D9774" s="147" t="s">
        <v>21580</v>
      </c>
      <c r="E9774" s="147" t="s">
        <v>2240</v>
      </c>
      <c r="G9774" s="147">
        <v>0</v>
      </c>
      <c r="I9774" s="147">
        <v>6</v>
      </c>
      <c r="J9774" s="147">
        <v>2574081</v>
      </c>
    </row>
    <row r="9775" spans="1:10" x14ac:dyDescent="0.2">
      <c r="A9775" s="147">
        <v>6</v>
      </c>
      <c r="B9775" s="149" t="s">
        <v>21579</v>
      </c>
      <c r="C9775" s="147" t="s">
        <v>2242</v>
      </c>
      <c r="D9775" s="147" t="s">
        <v>21578</v>
      </c>
      <c r="E9775" s="147" t="s">
        <v>2240</v>
      </c>
      <c r="G9775" s="147">
        <v>0</v>
      </c>
      <c r="I9775" s="147">
        <v>5</v>
      </c>
      <c r="J9775" s="147">
        <v>2574070</v>
      </c>
    </row>
    <row r="9776" spans="1:10" x14ac:dyDescent="0.2">
      <c r="A9776" s="147">
        <v>6</v>
      </c>
      <c r="B9776" s="149" t="s">
        <v>21577</v>
      </c>
      <c r="C9776" s="147" t="s">
        <v>2242</v>
      </c>
      <c r="D9776" s="147" t="s">
        <v>21576</v>
      </c>
      <c r="E9776" s="147" t="s">
        <v>2240</v>
      </c>
      <c r="G9776" s="147">
        <v>0</v>
      </c>
      <c r="I9776" s="147">
        <v>5</v>
      </c>
      <c r="J9776" s="147">
        <v>2574076</v>
      </c>
    </row>
    <row r="9777" spans="1:10" x14ac:dyDescent="0.2">
      <c r="A9777" s="147">
        <v>3</v>
      </c>
      <c r="B9777" s="149" t="s">
        <v>21570</v>
      </c>
      <c r="C9777" s="147" t="s">
        <v>2242</v>
      </c>
      <c r="D9777" s="147" t="s">
        <v>21575</v>
      </c>
      <c r="E9777" s="147" t="s">
        <v>2240</v>
      </c>
      <c r="G9777" s="147">
        <v>0</v>
      </c>
      <c r="I9777" s="147">
        <v>3</v>
      </c>
      <c r="J9777" s="147">
        <v>2573941</v>
      </c>
    </row>
    <row r="9778" spans="1:10" x14ac:dyDescent="0.2">
      <c r="A9778" s="147">
        <v>3</v>
      </c>
      <c r="B9778" s="149" t="s">
        <v>21570</v>
      </c>
      <c r="C9778" s="147" t="s">
        <v>2261</v>
      </c>
      <c r="D9778" s="147" t="s">
        <v>21574</v>
      </c>
      <c r="E9778" s="147" t="s">
        <v>2246</v>
      </c>
      <c r="G9778" s="147">
        <v>0</v>
      </c>
      <c r="I9778" s="147">
        <v>3</v>
      </c>
      <c r="J9778" s="147">
        <v>1196518</v>
      </c>
    </row>
    <row r="9779" spans="1:10" x14ac:dyDescent="0.2">
      <c r="A9779" s="147">
        <v>3</v>
      </c>
      <c r="B9779" s="149" t="s">
        <v>21570</v>
      </c>
      <c r="C9779" s="147" t="s">
        <v>2261</v>
      </c>
      <c r="D9779" s="147" t="s">
        <v>21573</v>
      </c>
      <c r="E9779" s="147" t="s">
        <v>2246</v>
      </c>
      <c r="G9779" s="147">
        <v>0</v>
      </c>
      <c r="I9779" s="147">
        <v>3</v>
      </c>
      <c r="J9779" s="147">
        <v>1196504</v>
      </c>
    </row>
    <row r="9780" spans="1:10" x14ac:dyDescent="0.2">
      <c r="A9780" s="147">
        <v>3</v>
      </c>
      <c r="B9780" s="149" t="s">
        <v>21570</v>
      </c>
      <c r="C9780" s="147" t="s">
        <v>2261</v>
      </c>
      <c r="D9780" s="147" t="s">
        <v>21572</v>
      </c>
      <c r="E9780" s="147" t="s">
        <v>2246</v>
      </c>
      <c r="G9780" s="147">
        <v>0</v>
      </c>
      <c r="I9780" s="147">
        <v>3</v>
      </c>
      <c r="J9780" s="147">
        <v>1196512</v>
      </c>
    </row>
    <row r="9781" spans="1:10" x14ac:dyDescent="0.2">
      <c r="A9781" s="147">
        <v>3</v>
      </c>
      <c r="B9781" s="149" t="s">
        <v>21570</v>
      </c>
      <c r="C9781" s="147" t="s">
        <v>2261</v>
      </c>
      <c r="D9781" s="147" t="s">
        <v>21571</v>
      </c>
      <c r="E9781" s="147" t="s">
        <v>2246</v>
      </c>
      <c r="G9781" s="147">
        <v>0</v>
      </c>
      <c r="I9781" s="147">
        <v>3</v>
      </c>
      <c r="J9781" s="147">
        <v>1196513</v>
      </c>
    </row>
    <row r="9782" spans="1:10" x14ac:dyDescent="0.2">
      <c r="A9782" s="147">
        <v>3</v>
      </c>
      <c r="B9782" s="149" t="s">
        <v>21570</v>
      </c>
      <c r="C9782" s="147" t="s">
        <v>2277</v>
      </c>
      <c r="D9782" s="147" t="s">
        <v>21569</v>
      </c>
      <c r="E9782" s="147" t="s">
        <v>2246</v>
      </c>
      <c r="G9782" s="147">
        <v>0</v>
      </c>
      <c r="I9782" s="147">
        <v>3</v>
      </c>
      <c r="J9782" s="147">
        <v>1196515</v>
      </c>
    </row>
    <row r="9783" spans="1:10" x14ac:dyDescent="0.2">
      <c r="A9783" s="147">
        <v>3</v>
      </c>
      <c r="B9783" s="149" t="s">
        <v>21566</v>
      </c>
      <c r="C9783" s="147" t="s">
        <v>2242</v>
      </c>
      <c r="D9783" s="147" t="s">
        <v>21568</v>
      </c>
      <c r="E9783" s="147" t="s">
        <v>2246</v>
      </c>
      <c r="G9783" s="147">
        <v>0</v>
      </c>
      <c r="I9783" s="147">
        <v>3</v>
      </c>
      <c r="J9783" s="147">
        <v>2573934</v>
      </c>
    </row>
    <row r="9784" spans="1:10" x14ac:dyDescent="0.2">
      <c r="A9784" s="147">
        <v>3</v>
      </c>
      <c r="B9784" s="149" t="s">
        <v>21566</v>
      </c>
      <c r="C9784" s="147" t="s">
        <v>2261</v>
      </c>
      <c r="D9784" s="147" t="s">
        <v>21567</v>
      </c>
      <c r="E9784" s="147" t="s">
        <v>2246</v>
      </c>
      <c r="G9784" s="147">
        <v>0</v>
      </c>
      <c r="I9784" s="147">
        <v>3</v>
      </c>
      <c r="J9784" s="147">
        <v>1196510</v>
      </c>
    </row>
    <row r="9785" spans="1:10" x14ac:dyDescent="0.2">
      <c r="A9785" s="147">
        <v>3</v>
      </c>
      <c r="B9785" s="149" t="s">
        <v>21566</v>
      </c>
      <c r="C9785" s="147" t="s">
        <v>2250</v>
      </c>
      <c r="D9785" s="147" t="s">
        <v>20753</v>
      </c>
      <c r="E9785" s="147" t="s">
        <v>2246</v>
      </c>
      <c r="G9785" s="147">
        <v>0</v>
      </c>
      <c r="I9785" s="147">
        <v>3</v>
      </c>
      <c r="J9785" s="147">
        <v>1196538</v>
      </c>
    </row>
    <row r="9786" spans="1:10" x14ac:dyDescent="0.2">
      <c r="A9786" s="147">
        <v>4</v>
      </c>
      <c r="B9786" s="149" t="s">
        <v>21564</v>
      </c>
      <c r="C9786" s="147" t="s">
        <v>2242</v>
      </c>
      <c r="D9786" s="147" t="s">
        <v>21565</v>
      </c>
      <c r="E9786" s="147" t="s">
        <v>2240</v>
      </c>
      <c r="G9786" s="147">
        <v>0</v>
      </c>
      <c r="I9786" s="147">
        <v>4</v>
      </c>
      <c r="J9786" s="147">
        <v>2574091</v>
      </c>
    </row>
    <row r="9787" spans="1:10" x14ac:dyDescent="0.2">
      <c r="A9787" s="147">
        <v>4</v>
      </c>
      <c r="B9787" s="149" t="s">
        <v>21564</v>
      </c>
      <c r="C9787" s="147" t="s">
        <v>2261</v>
      </c>
      <c r="D9787" s="147" t="s">
        <v>21563</v>
      </c>
      <c r="E9787" s="147" t="s">
        <v>2246</v>
      </c>
      <c r="G9787" s="147">
        <v>0</v>
      </c>
      <c r="I9787" s="147">
        <v>4</v>
      </c>
      <c r="J9787" s="147">
        <v>1196603</v>
      </c>
    </row>
    <row r="9788" spans="1:10" x14ac:dyDescent="0.2">
      <c r="A9788" s="147">
        <v>4</v>
      </c>
      <c r="B9788" s="149" t="s">
        <v>21562</v>
      </c>
      <c r="C9788" s="147" t="s">
        <v>2242</v>
      </c>
      <c r="D9788" s="147" t="s">
        <v>21561</v>
      </c>
      <c r="E9788" s="147" t="s">
        <v>2246</v>
      </c>
      <c r="G9788" s="147">
        <v>0</v>
      </c>
      <c r="I9788" s="147">
        <v>4</v>
      </c>
      <c r="J9788" s="147">
        <v>2574099</v>
      </c>
    </row>
    <row r="9789" spans="1:10" x14ac:dyDescent="0.2">
      <c r="A9789" s="147">
        <v>5</v>
      </c>
      <c r="B9789" s="149" t="s">
        <v>21560</v>
      </c>
      <c r="C9789" s="147" t="s">
        <v>2242</v>
      </c>
      <c r="D9789" s="147" t="s">
        <v>21559</v>
      </c>
      <c r="E9789" s="147" t="s">
        <v>2246</v>
      </c>
      <c r="G9789" s="147">
        <v>0</v>
      </c>
      <c r="I9789" s="147">
        <v>5</v>
      </c>
      <c r="J9789" s="147">
        <v>2574105</v>
      </c>
    </row>
    <row r="9790" spans="1:10" x14ac:dyDescent="0.2">
      <c r="A9790" s="147">
        <v>6</v>
      </c>
      <c r="B9790" s="149" t="s">
        <v>21558</v>
      </c>
      <c r="C9790" s="147" t="s">
        <v>2242</v>
      </c>
      <c r="D9790" s="147" t="s">
        <v>21557</v>
      </c>
      <c r="E9790" s="147" t="s">
        <v>2240</v>
      </c>
      <c r="G9790" s="147">
        <v>0</v>
      </c>
      <c r="I9790" s="147">
        <v>6</v>
      </c>
      <c r="J9790" s="147">
        <v>2574113</v>
      </c>
    </row>
    <row r="9791" spans="1:10" x14ac:dyDescent="0.2">
      <c r="A9791" s="147">
        <v>6</v>
      </c>
      <c r="B9791" s="149" t="s">
        <v>21556</v>
      </c>
      <c r="C9791" s="147" t="s">
        <v>2242</v>
      </c>
      <c r="D9791" s="147" t="s">
        <v>21555</v>
      </c>
      <c r="E9791" s="147" t="s">
        <v>2240</v>
      </c>
      <c r="G9791" s="147">
        <v>0</v>
      </c>
      <c r="I9791" s="147">
        <v>5</v>
      </c>
      <c r="J9791" s="147">
        <v>2574104</v>
      </c>
    </row>
    <row r="9792" spans="1:10" x14ac:dyDescent="0.2">
      <c r="A9792" s="147">
        <v>6</v>
      </c>
      <c r="B9792" s="149" t="s">
        <v>21554</v>
      </c>
      <c r="C9792" s="147" t="s">
        <v>2242</v>
      </c>
      <c r="D9792" s="147" t="s">
        <v>21553</v>
      </c>
      <c r="E9792" s="147" t="s">
        <v>2240</v>
      </c>
      <c r="G9792" s="147">
        <v>0</v>
      </c>
      <c r="I9792" s="147">
        <v>5</v>
      </c>
      <c r="J9792" s="147">
        <v>2574108</v>
      </c>
    </row>
    <row r="9793" spans="1:10" x14ac:dyDescent="0.2">
      <c r="A9793" s="147">
        <v>4</v>
      </c>
      <c r="B9793" s="149" t="s">
        <v>21552</v>
      </c>
      <c r="C9793" s="147" t="s">
        <v>2242</v>
      </c>
      <c r="D9793" s="147" t="s">
        <v>21551</v>
      </c>
      <c r="E9793" s="147" t="s">
        <v>2240</v>
      </c>
      <c r="G9793" s="147">
        <v>0</v>
      </c>
      <c r="I9793" s="147">
        <v>4</v>
      </c>
      <c r="J9793" s="147">
        <v>2574087</v>
      </c>
    </row>
    <row r="9794" spans="1:10" x14ac:dyDescent="0.2">
      <c r="A9794" s="147">
        <v>4</v>
      </c>
      <c r="B9794" s="149" t="s">
        <v>21550</v>
      </c>
      <c r="C9794" s="147" t="s">
        <v>2242</v>
      </c>
      <c r="D9794" s="147" t="s">
        <v>21549</v>
      </c>
      <c r="E9794" s="147" t="s">
        <v>2246</v>
      </c>
      <c r="G9794" s="147">
        <v>0</v>
      </c>
      <c r="I9794" s="147">
        <v>4</v>
      </c>
      <c r="J9794" s="147">
        <v>2574085</v>
      </c>
    </row>
    <row r="9795" spans="1:10" x14ac:dyDescent="0.2">
      <c r="A9795" s="147">
        <v>5</v>
      </c>
      <c r="B9795" s="149" t="s">
        <v>21548</v>
      </c>
      <c r="C9795" s="147" t="s">
        <v>2242</v>
      </c>
      <c r="D9795" s="147" t="s">
        <v>21547</v>
      </c>
      <c r="E9795" s="147" t="s">
        <v>2246</v>
      </c>
      <c r="G9795" s="147">
        <v>0</v>
      </c>
      <c r="I9795" s="147">
        <v>5</v>
      </c>
      <c r="J9795" s="147">
        <v>2574120</v>
      </c>
    </row>
    <row r="9796" spans="1:10" x14ac:dyDescent="0.2">
      <c r="A9796" s="147">
        <v>6</v>
      </c>
      <c r="B9796" s="149" t="s">
        <v>21546</v>
      </c>
      <c r="C9796" s="147" t="s">
        <v>2242</v>
      </c>
      <c r="D9796" s="147" t="s">
        <v>21545</v>
      </c>
      <c r="E9796" s="147" t="s">
        <v>2240</v>
      </c>
      <c r="G9796" s="147">
        <v>0</v>
      </c>
      <c r="I9796" s="147">
        <v>6</v>
      </c>
      <c r="J9796" s="147">
        <v>2574127</v>
      </c>
    </row>
    <row r="9797" spans="1:10" x14ac:dyDescent="0.2">
      <c r="A9797" s="147">
        <v>6</v>
      </c>
      <c r="B9797" s="149" t="s">
        <v>21544</v>
      </c>
      <c r="C9797" s="147" t="s">
        <v>2242</v>
      </c>
      <c r="D9797" s="147" t="s">
        <v>21543</v>
      </c>
      <c r="E9797" s="147" t="s">
        <v>2240</v>
      </c>
      <c r="G9797" s="147">
        <v>0</v>
      </c>
      <c r="I9797" s="147">
        <v>5</v>
      </c>
      <c r="J9797" s="147">
        <v>2574125</v>
      </c>
    </row>
    <row r="9798" spans="1:10" x14ac:dyDescent="0.2">
      <c r="A9798" s="147">
        <v>6</v>
      </c>
      <c r="B9798" s="149" t="s">
        <v>21542</v>
      </c>
      <c r="C9798" s="147" t="s">
        <v>2242</v>
      </c>
      <c r="D9798" s="147" t="s">
        <v>21541</v>
      </c>
      <c r="E9798" s="147" t="s">
        <v>2240</v>
      </c>
      <c r="G9798" s="147">
        <v>0</v>
      </c>
      <c r="I9798" s="147">
        <v>5</v>
      </c>
      <c r="J9798" s="147">
        <v>2574126</v>
      </c>
    </row>
    <row r="9799" spans="1:10" x14ac:dyDescent="0.2">
      <c r="A9799" s="147">
        <v>6</v>
      </c>
      <c r="B9799" s="149" t="s">
        <v>21540</v>
      </c>
      <c r="C9799" s="147" t="s">
        <v>2242</v>
      </c>
      <c r="D9799" s="147" t="s">
        <v>21539</v>
      </c>
      <c r="E9799" s="147" t="s">
        <v>2240</v>
      </c>
      <c r="G9799" s="147">
        <v>0</v>
      </c>
      <c r="I9799" s="147">
        <v>5</v>
      </c>
      <c r="J9799" s="147">
        <v>2574121</v>
      </c>
    </row>
    <row r="9800" spans="1:10" x14ac:dyDescent="0.2">
      <c r="A9800" s="147">
        <v>4</v>
      </c>
      <c r="B9800" s="149" t="s">
        <v>21537</v>
      </c>
      <c r="C9800" s="147" t="s">
        <v>2242</v>
      </c>
      <c r="D9800" s="147" t="s">
        <v>21538</v>
      </c>
      <c r="E9800" s="147" t="s">
        <v>2240</v>
      </c>
      <c r="G9800" s="147">
        <v>0</v>
      </c>
      <c r="I9800" s="147">
        <v>4</v>
      </c>
      <c r="J9800" s="147">
        <v>2574092</v>
      </c>
    </row>
    <row r="9801" spans="1:10" x14ac:dyDescent="0.2">
      <c r="A9801" s="147">
        <v>4</v>
      </c>
      <c r="B9801" s="149" t="s">
        <v>21537</v>
      </c>
      <c r="C9801" s="147" t="s">
        <v>2261</v>
      </c>
      <c r="D9801" s="147" t="s">
        <v>21536</v>
      </c>
      <c r="E9801" s="147" t="s">
        <v>2246</v>
      </c>
      <c r="G9801" s="147">
        <v>0</v>
      </c>
      <c r="I9801" s="147">
        <v>4</v>
      </c>
      <c r="J9801" s="147">
        <v>1196600</v>
      </c>
    </row>
    <row r="9802" spans="1:10" x14ac:dyDescent="0.2">
      <c r="A9802" s="147">
        <v>4</v>
      </c>
      <c r="B9802" s="149" t="s">
        <v>21534</v>
      </c>
      <c r="C9802" s="147" t="s">
        <v>2242</v>
      </c>
      <c r="D9802" s="147" t="s">
        <v>21535</v>
      </c>
      <c r="E9802" s="147" t="s">
        <v>2240</v>
      </c>
      <c r="G9802" s="147">
        <v>0</v>
      </c>
      <c r="I9802" s="147">
        <v>4</v>
      </c>
      <c r="J9802" s="147">
        <v>2574100</v>
      </c>
    </row>
    <row r="9803" spans="1:10" x14ac:dyDescent="0.2">
      <c r="A9803" s="147">
        <v>4</v>
      </c>
      <c r="B9803" s="149" t="s">
        <v>21534</v>
      </c>
      <c r="C9803" s="147" t="s">
        <v>2261</v>
      </c>
      <c r="D9803" s="147" t="s">
        <v>21533</v>
      </c>
      <c r="E9803" s="147" t="s">
        <v>2246</v>
      </c>
      <c r="G9803" s="147">
        <v>0</v>
      </c>
      <c r="I9803" s="147">
        <v>4</v>
      </c>
      <c r="J9803" s="147">
        <v>1196598</v>
      </c>
    </row>
    <row r="9804" spans="1:10" x14ac:dyDescent="0.2">
      <c r="A9804" s="147">
        <v>4</v>
      </c>
      <c r="B9804" s="149" t="s">
        <v>21532</v>
      </c>
      <c r="C9804" s="147" t="s">
        <v>2242</v>
      </c>
      <c r="D9804" s="147" t="s">
        <v>21531</v>
      </c>
      <c r="E9804" s="147" t="s">
        <v>2240</v>
      </c>
      <c r="G9804" s="147">
        <v>0</v>
      </c>
      <c r="I9804" s="147">
        <v>4</v>
      </c>
      <c r="J9804" s="147">
        <v>2574101</v>
      </c>
    </row>
    <row r="9805" spans="1:10" x14ac:dyDescent="0.2">
      <c r="A9805" s="147">
        <v>3</v>
      </c>
      <c r="B9805" s="149" t="s">
        <v>21530</v>
      </c>
      <c r="C9805" s="147" t="s">
        <v>2242</v>
      </c>
      <c r="D9805" s="147" t="s">
        <v>21529</v>
      </c>
      <c r="E9805" s="147" t="s">
        <v>2246</v>
      </c>
      <c r="G9805" s="147">
        <v>0</v>
      </c>
      <c r="I9805" s="147">
        <v>3</v>
      </c>
      <c r="J9805" s="147">
        <v>2573946</v>
      </c>
    </row>
    <row r="9806" spans="1:10" x14ac:dyDescent="0.2">
      <c r="A9806" s="147">
        <v>4</v>
      </c>
      <c r="B9806" s="149" t="s">
        <v>21527</v>
      </c>
      <c r="C9806" s="147" t="s">
        <v>2242</v>
      </c>
      <c r="D9806" s="147" t="s">
        <v>21528</v>
      </c>
      <c r="E9806" s="147" t="s">
        <v>2240</v>
      </c>
      <c r="G9806" s="147">
        <v>0</v>
      </c>
      <c r="I9806" s="147">
        <v>4</v>
      </c>
      <c r="J9806" s="147">
        <v>2574152</v>
      </c>
    </row>
    <row r="9807" spans="1:10" x14ac:dyDescent="0.2">
      <c r="A9807" s="147">
        <v>4</v>
      </c>
      <c r="B9807" s="149" t="s">
        <v>21527</v>
      </c>
      <c r="C9807" s="147" t="s">
        <v>2277</v>
      </c>
      <c r="D9807" s="147" t="s">
        <v>21526</v>
      </c>
      <c r="E9807" s="147" t="s">
        <v>2246</v>
      </c>
      <c r="G9807" s="147">
        <v>0</v>
      </c>
      <c r="I9807" s="147">
        <v>4</v>
      </c>
      <c r="J9807" s="147">
        <v>1196663</v>
      </c>
    </row>
    <row r="9808" spans="1:10" x14ac:dyDescent="0.2">
      <c r="A9808" s="147">
        <v>4</v>
      </c>
      <c r="B9808" s="149" t="s">
        <v>21521</v>
      </c>
      <c r="C9808" s="147" t="s">
        <v>2242</v>
      </c>
      <c r="D9808" s="147" t="s">
        <v>21525</v>
      </c>
      <c r="E9808" s="147" t="s">
        <v>2246</v>
      </c>
      <c r="G9808" s="147">
        <v>0</v>
      </c>
      <c r="I9808" s="147">
        <v>4</v>
      </c>
      <c r="J9808" s="147">
        <v>2574132</v>
      </c>
    </row>
    <row r="9809" spans="1:10" x14ac:dyDescent="0.2">
      <c r="A9809" s="147">
        <v>4</v>
      </c>
      <c r="B9809" s="149" t="s">
        <v>21521</v>
      </c>
      <c r="C9809" s="147" t="s">
        <v>2261</v>
      </c>
      <c r="D9809" s="147" t="s">
        <v>21524</v>
      </c>
      <c r="E9809" s="147" t="s">
        <v>2246</v>
      </c>
      <c r="G9809" s="147">
        <v>0</v>
      </c>
      <c r="I9809" s="147">
        <v>4</v>
      </c>
      <c r="J9809" s="147">
        <v>1196641</v>
      </c>
    </row>
    <row r="9810" spans="1:10" x14ac:dyDescent="0.2">
      <c r="A9810" s="147">
        <v>4</v>
      </c>
      <c r="B9810" s="149" t="s">
        <v>21521</v>
      </c>
      <c r="C9810" s="147" t="s">
        <v>2261</v>
      </c>
      <c r="D9810" s="147" t="s">
        <v>21523</v>
      </c>
      <c r="E9810" s="147" t="s">
        <v>2246</v>
      </c>
      <c r="G9810" s="147">
        <v>0</v>
      </c>
      <c r="I9810" s="147">
        <v>4</v>
      </c>
      <c r="J9810" s="147">
        <v>1196608</v>
      </c>
    </row>
    <row r="9811" spans="1:10" x14ac:dyDescent="0.2">
      <c r="A9811" s="147">
        <v>4</v>
      </c>
      <c r="B9811" s="149" t="s">
        <v>21521</v>
      </c>
      <c r="C9811" s="147" t="s">
        <v>2277</v>
      </c>
      <c r="D9811" s="147" t="s">
        <v>21522</v>
      </c>
      <c r="E9811" s="147" t="s">
        <v>2246</v>
      </c>
      <c r="G9811" s="147">
        <v>0</v>
      </c>
      <c r="I9811" s="147">
        <v>4</v>
      </c>
      <c r="J9811" s="147">
        <v>1196610</v>
      </c>
    </row>
    <row r="9812" spans="1:10" x14ac:dyDescent="0.2">
      <c r="A9812" s="147">
        <v>4</v>
      </c>
      <c r="B9812" s="149" t="s">
        <v>21521</v>
      </c>
      <c r="C9812" s="147" t="s">
        <v>2277</v>
      </c>
      <c r="D9812" s="147" t="s">
        <v>21520</v>
      </c>
      <c r="E9812" s="147" t="s">
        <v>2246</v>
      </c>
      <c r="G9812" s="147">
        <v>0</v>
      </c>
      <c r="I9812" s="147">
        <v>4</v>
      </c>
      <c r="J9812" s="147">
        <v>1196655</v>
      </c>
    </row>
    <row r="9813" spans="1:10" x14ac:dyDescent="0.2">
      <c r="A9813" s="147">
        <v>5</v>
      </c>
      <c r="B9813" s="149" t="s">
        <v>21519</v>
      </c>
      <c r="C9813" s="147" t="s">
        <v>2242</v>
      </c>
      <c r="D9813" s="147" t="s">
        <v>21518</v>
      </c>
      <c r="E9813" s="147" t="s">
        <v>2246</v>
      </c>
      <c r="G9813" s="147">
        <v>0</v>
      </c>
      <c r="I9813" s="147">
        <v>5</v>
      </c>
      <c r="J9813" s="147">
        <v>2574162</v>
      </c>
    </row>
    <row r="9814" spans="1:10" x14ac:dyDescent="0.2">
      <c r="A9814" s="147">
        <v>6</v>
      </c>
      <c r="B9814" s="149" t="s">
        <v>21517</v>
      </c>
      <c r="C9814" s="147" t="s">
        <v>2242</v>
      </c>
      <c r="D9814" s="147" t="s">
        <v>21516</v>
      </c>
      <c r="E9814" s="147" t="s">
        <v>2240</v>
      </c>
      <c r="G9814" s="147">
        <v>0</v>
      </c>
      <c r="I9814" s="147">
        <v>6</v>
      </c>
      <c r="J9814" s="147">
        <v>2574166</v>
      </c>
    </row>
    <row r="9815" spans="1:10" x14ac:dyDescent="0.2">
      <c r="A9815" s="147">
        <v>6</v>
      </c>
      <c r="B9815" s="149" t="s">
        <v>21515</v>
      </c>
      <c r="C9815" s="147" t="s">
        <v>2242</v>
      </c>
      <c r="D9815" s="147" t="s">
        <v>21514</v>
      </c>
      <c r="E9815" s="147" t="s">
        <v>2240</v>
      </c>
      <c r="G9815" s="147">
        <v>0</v>
      </c>
      <c r="I9815" s="147">
        <v>5</v>
      </c>
      <c r="J9815" s="147">
        <v>2574164</v>
      </c>
    </row>
    <row r="9816" spans="1:10" x14ac:dyDescent="0.2">
      <c r="A9816" s="147">
        <v>6</v>
      </c>
      <c r="B9816" s="149" t="s">
        <v>21513</v>
      </c>
      <c r="C9816" s="147" t="s">
        <v>2242</v>
      </c>
      <c r="D9816" s="147" t="s">
        <v>21512</v>
      </c>
      <c r="E9816" s="147" t="s">
        <v>2240</v>
      </c>
      <c r="G9816" s="147">
        <v>0</v>
      </c>
      <c r="I9816" s="147">
        <v>5</v>
      </c>
      <c r="J9816" s="147">
        <v>2574165</v>
      </c>
    </row>
    <row r="9817" spans="1:10" x14ac:dyDescent="0.2">
      <c r="A9817" s="147">
        <v>6</v>
      </c>
      <c r="B9817" s="149" t="s">
        <v>21511</v>
      </c>
      <c r="C9817" s="147" t="s">
        <v>2242</v>
      </c>
      <c r="D9817" s="147" t="s">
        <v>21510</v>
      </c>
      <c r="E9817" s="147" t="s">
        <v>2240</v>
      </c>
      <c r="G9817" s="147">
        <v>0</v>
      </c>
      <c r="I9817" s="147">
        <v>5</v>
      </c>
      <c r="J9817" s="147">
        <v>2574163</v>
      </c>
    </row>
    <row r="9818" spans="1:10" x14ac:dyDescent="0.2">
      <c r="A9818" s="147">
        <v>4</v>
      </c>
      <c r="B9818" s="149" t="s">
        <v>21508</v>
      </c>
      <c r="C9818" s="147" t="s">
        <v>2242</v>
      </c>
      <c r="D9818" s="147" t="s">
        <v>21509</v>
      </c>
      <c r="E9818" s="147" t="s">
        <v>2240</v>
      </c>
      <c r="G9818" s="147">
        <v>0</v>
      </c>
      <c r="I9818" s="147">
        <v>4</v>
      </c>
      <c r="J9818" s="147">
        <v>2574142</v>
      </c>
    </row>
    <row r="9819" spans="1:10" x14ac:dyDescent="0.2">
      <c r="A9819" s="147">
        <v>4</v>
      </c>
      <c r="B9819" s="149" t="s">
        <v>21508</v>
      </c>
      <c r="C9819" s="147" t="s">
        <v>2261</v>
      </c>
      <c r="D9819" s="147" t="s">
        <v>21507</v>
      </c>
      <c r="E9819" s="147" t="s">
        <v>2246</v>
      </c>
      <c r="G9819" s="147">
        <v>0</v>
      </c>
      <c r="I9819" s="147">
        <v>4</v>
      </c>
      <c r="J9819" s="147">
        <v>1196662</v>
      </c>
    </row>
    <row r="9820" spans="1:10" x14ac:dyDescent="0.2">
      <c r="A9820" s="147">
        <v>4</v>
      </c>
      <c r="B9820" s="149" t="s">
        <v>21504</v>
      </c>
      <c r="C9820" s="147" t="s">
        <v>2242</v>
      </c>
      <c r="D9820" s="147" t="s">
        <v>21506</v>
      </c>
      <c r="E9820" s="147" t="s">
        <v>2246</v>
      </c>
      <c r="G9820" s="147">
        <v>0</v>
      </c>
      <c r="I9820" s="147">
        <v>4</v>
      </c>
      <c r="J9820" s="147">
        <v>2574137</v>
      </c>
    </row>
    <row r="9821" spans="1:10" x14ac:dyDescent="0.2">
      <c r="A9821" s="147">
        <v>4</v>
      </c>
      <c r="B9821" s="149" t="s">
        <v>21504</v>
      </c>
      <c r="C9821" s="147" t="s">
        <v>2261</v>
      </c>
      <c r="D9821" s="147" t="s">
        <v>21505</v>
      </c>
      <c r="E9821" s="147" t="s">
        <v>2246</v>
      </c>
      <c r="G9821" s="147">
        <v>0</v>
      </c>
      <c r="I9821" s="147">
        <v>4</v>
      </c>
      <c r="J9821" s="147">
        <v>1196640</v>
      </c>
    </row>
    <row r="9822" spans="1:10" x14ac:dyDescent="0.2">
      <c r="A9822" s="147">
        <v>4</v>
      </c>
      <c r="B9822" s="149" t="s">
        <v>21504</v>
      </c>
      <c r="C9822" s="147" t="s">
        <v>2261</v>
      </c>
      <c r="D9822" s="147" t="s">
        <v>21503</v>
      </c>
      <c r="E9822" s="147" t="s">
        <v>2246</v>
      </c>
      <c r="G9822" s="147">
        <v>0</v>
      </c>
      <c r="I9822" s="147">
        <v>4</v>
      </c>
      <c r="J9822" s="147">
        <v>1196622</v>
      </c>
    </row>
    <row r="9823" spans="1:10" x14ac:dyDescent="0.2">
      <c r="A9823" s="147">
        <v>5</v>
      </c>
      <c r="B9823" s="149" t="s">
        <v>21502</v>
      </c>
      <c r="C9823" s="147" t="s">
        <v>2242</v>
      </c>
      <c r="D9823" s="147" t="s">
        <v>21501</v>
      </c>
      <c r="E9823" s="147" t="s">
        <v>2246</v>
      </c>
      <c r="G9823" s="147">
        <v>0</v>
      </c>
      <c r="I9823" s="147">
        <v>5</v>
      </c>
      <c r="J9823" s="147">
        <v>2574181</v>
      </c>
    </row>
    <row r="9824" spans="1:10" x14ac:dyDescent="0.2">
      <c r="A9824" s="147">
        <v>6</v>
      </c>
      <c r="B9824" s="149" t="s">
        <v>21500</v>
      </c>
      <c r="C9824" s="147" t="s">
        <v>2242</v>
      </c>
      <c r="D9824" s="147" t="s">
        <v>21499</v>
      </c>
      <c r="E9824" s="147" t="s">
        <v>2240</v>
      </c>
      <c r="G9824" s="147">
        <v>0</v>
      </c>
      <c r="I9824" s="147">
        <v>6</v>
      </c>
      <c r="J9824" s="147">
        <v>2574213</v>
      </c>
    </row>
    <row r="9825" spans="1:10" x14ac:dyDescent="0.2">
      <c r="A9825" s="147">
        <v>6</v>
      </c>
      <c r="B9825" s="149" t="s">
        <v>21498</v>
      </c>
      <c r="C9825" s="147" t="s">
        <v>2242</v>
      </c>
      <c r="D9825" s="147" t="s">
        <v>21497</v>
      </c>
      <c r="E9825" s="147" t="s">
        <v>2240</v>
      </c>
      <c r="G9825" s="147">
        <v>0</v>
      </c>
      <c r="I9825" s="147">
        <v>5</v>
      </c>
      <c r="J9825" s="147">
        <v>2574179</v>
      </c>
    </row>
    <row r="9826" spans="1:10" x14ac:dyDescent="0.2">
      <c r="A9826" s="147">
        <v>6</v>
      </c>
      <c r="B9826" s="149" t="s">
        <v>21496</v>
      </c>
      <c r="C9826" s="147" t="s">
        <v>2242</v>
      </c>
      <c r="D9826" s="147" t="s">
        <v>21495</v>
      </c>
      <c r="E9826" s="147" t="s">
        <v>2240</v>
      </c>
      <c r="G9826" s="147">
        <v>0</v>
      </c>
      <c r="I9826" s="147">
        <v>5</v>
      </c>
      <c r="J9826" s="147">
        <v>2574207</v>
      </c>
    </row>
    <row r="9827" spans="1:10" x14ac:dyDescent="0.2">
      <c r="A9827" s="147">
        <v>6</v>
      </c>
      <c r="B9827" s="149" t="s">
        <v>21494</v>
      </c>
      <c r="C9827" s="147" t="s">
        <v>2242</v>
      </c>
      <c r="D9827" s="147" t="s">
        <v>21493</v>
      </c>
      <c r="E9827" s="147" t="s">
        <v>2240</v>
      </c>
      <c r="G9827" s="147">
        <v>0</v>
      </c>
      <c r="I9827" s="147">
        <v>5</v>
      </c>
      <c r="J9827" s="147">
        <v>2574200</v>
      </c>
    </row>
    <row r="9828" spans="1:10" x14ac:dyDescent="0.2">
      <c r="A9828" s="147">
        <v>6</v>
      </c>
      <c r="B9828" s="149" t="s">
        <v>21492</v>
      </c>
      <c r="C9828" s="147" t="s">
        <v>2242</v>
      </c>
      <c r="D9828" s="147" t="s">
        <v>21491</v>
      </c>
      <c r="E9828" s="147" t="s">
        <v>2240</v>
      </c>
      <c r="G9828" s="147">
        <v>0</v>
      </c>
      <c r="I9828" s="147">
        <v>5</v>
      </c>
      <c r="J9828" s="147">
        <v>2574190</v>
      </c>
    </row>
    <row r="9829" spans="1:10" x14ac:dyDescent="0.2">
      <c r="A9829" s="147">
        <v>6</v>
      </c>
      <c r="B9829" s="149" t="s">
        <v>21490</v>
      </c>
      <c r="C9829" s="147" t="s">
        <v>2242</v>
      </c>
      <c r="D9829" s="147" t="s">
        <v>21489</v>
      </c>
      <c r="E9829" s="147" t="s">
        <v>2240</v>
      </c>
      <c r="G9829" s="147">
        <v>0</v>
      </c>
      <c r="I9829" s="147">
        <v>5</v>
      </c>
      <c r="J9829" s="147">
        <v>2574199</v>
      </c>
    </row>
    <row r="9830" spans="1:10" x14ac:dyDescent="0.2">
      <c r="A9830" s="147">
        <v>6</v>
      </c>
      <c r="B9830" s="149" t="s">
        <v>21488</v>
      </c>
      <c r="C9830" s="147" t="s">
        <v>2242</v>
      </c>
      <c r="D9830" s="147" t="s">
        <v>21487</v>
      </c>
      <c r="E9830" s="147" t="s">
        <v>2240</v>
      </c>
      <c r="G9830" s="147">
        <v>0</v>
      </c>
      <c r="I9830" s="147">
        <v>5</v>
      </c>
      <c r="J9830" s="147">
        <v>2574173</v>
      </c>
    </row>
    <row r="9831" spans="1:10" x14ac:dyDescent="0.2">
      <c r="A9831" s="147">
        <v>6</v>
      </c>
      <c r="B9831" s="149" t="s">
        <v>21486</v>
      </c>
      <c r="C9831" s="147" t="s">
        <v>2242</v>
      </c>
      <c r="D9831" s="147" t="s">
        <v>21485</v>
      </c>
      <c r="E9831" s="147" t="s">
        <v>2240</v>
      </c>
      <c r="G9831" s="147">
        <v>0</v>
      </c>
      <c r="I9831" s="147">
        <v>5</v>
      </c>
      <c r="J9831" s="147">
        <v>2574202</v>
      </c>
    </row>
    <row r="9832" spans="1:10" x14ac:dyDescent="0.2">
      <c r="A9832" s="147">
        <v>6</v>
      </c>
      <c r="B9832" s="149" t="s">
        <v>21484</v>
      </c>
      <c r="C9832" s="147" t="s">
        <v>2242</v>
      </c>
      <c r="D9832" s="147" t="s">
        <v>21483</v>
      </c>
      <c r="E9832" s="147" t="s">
        <v>2240</v>
      </c>
      <c r="G9832" s="147">
        <v>0</v>
      </c>
      <c r="I9832" s="147">
        <v>5</v>
      </c>
      <c r="J9832" s="147">
        <v>2574180</v>
      </c>
    </row>
    <row r="9833" spans="1:10" x14ac:dyDescent="0.2">
      <c r="A9833" s="147">
        <v>6</v>
      </c>
      <c r="B9833" s="149" t="s">
        <v>21482</v>
      </c>
      <c r="C9833" s="147" t="s">
        <v>2242</v>
      </c>
      <c r="D9833" s="147" t="s">
        <v>21481</v>
      </c>
      <c r="E9833" s="147" t="s">
        <v>2240</v>
      </c>
      <c r="G9833" s="147">
        <v>0</v>
      </c>
      <c r="I9833" s="147">
        <v>5</v>
      </c>
      <c r="J9833" s="147">
        <v>2574189</v>
      </c>
    </row>
    <row r="9834" spans="1:10" x14ac:dyDescent="0.2">
      <c r="A9834" s="147">
        <v>6</v>
      </c>
      <c r="B9834" s="149" t="s">
        <v>21480</v>
      </c>
      <c r="C9834" s="147" t="s">
        <v>2242</v>
      </c>
      <c r="D9834" s="147" t="s">
        <v>21479</v>
      </c>
      <c r="E9834" s="147" t="s">
        <v>2240</v>
      </c>
      <c r="G9834" s="147">
        <v>0</v>
      </c>
      <c r="I9834" s="147">
        <v>5</v>
      </c>
      <c r="J9834" s="147">
        <v>2574172</v>
      </c>
    </row>
    <row r="9835" spans="1:10" x14ac:dyDescent="0.2">
      <c r="A9835" s="147">
        <v>6</v>
      </c>
      <c r="B9835" s="149" t="s">
        <v>21478</v>
      </c>
      <c r="C9835" s="147" t="s">
        <v>2242</v>
      </c>
      <c r="D9835" s="147" t="s">
        <v>21477</v>
      </c>
      <c r="E9835" s="147" t="s">
        <v>2240</v>
      </c>
      <c r="G9835" s="147">
        <v>0</v>
      </c>
      <c r="I9835" s="147">
        <v>5</v>
      </c>
      <c r="J9835" s="147">
        <v>2574194</v>
      </c>
    </row>
    <row r="9836" spans="1:10" x14ac:dyDescent="0.2">
      <c r="A9836" s="147">
        <v>6</v>
      </c>
      <c r="B9836" s="149" t="s">
        <v>21476</v>
      </c>
      <c r="C9836" s="147" t="s">
        <v>2242</v>
      </c>
      <c r="D9836" s="147" t="s">
        <v>21475</v>
      </c>
      <c r="E9836" s="147" t="s">
        <v>2240</v>
      </c>
      <c r="G9836" s="147">
        <v>0</v>
      </c>
      <c r="I9836" s="147">
        <v>5</v>
      </c>
      <c r="J9836" s="147">
        <v>2574174</v>
      </c>
    </row>
    <row r="9837" spans="1:10" x14ac:dyDescent="0.2">
      <c r="A9837" s="147">
        <v>6</v>
      </c>
      <c r="B9837" s="149" t="s">
        <v>21474</v>
      </c>
      <c r="C9837" s="147" t="s">
        <v>2242</v>
      </c>
      <c r="D9837" s="147" t="s">
        <v>21473</v>
      </c>
      <c r="E9837" s="147" t="s">
        <v>2240</v>
      </c>
      <c r="G9837" s="147">
        <v>0</v>
      </c>
      <c r="I9837" s="147">
        <v>5</v>
      </c>
      <c r="J9837" s="147">
        <v>2574188</v>
      </c>
    </row>
    <row r="9838" spans="1:10" x14ac:dyDescent="0.2">
      <c r="A9838" s="147">
        <v>4</v>
      </c>
      <c r="B9838" s="149" t="s">
        <v>21467</v>
      </c>
      <c r="C9838" s="147" t="s">
        <v>2242</v>
      </c>
      <c r="D9838" s="147" t="s">
        <v>21472</v>
      </c>
      <c r="E9838" s="147" t="s">
        <v>2240</v>
      </c>
      <c r="G9838" s="147">
        <v>0</v>
      </c>
      <c r="I9838" s="147">
        <v>4</v>
      </c>
      <c r="J9838" s="147">
        <v>2574151</v>
      </c>
    </row>
    <row r="9839" spans="1:10" x14ac:dyDescent="0.2">
      <c r="A9839" s="147">
        <v>4</v>
      </c>
      <c r="B9839" s="149" t="s">
        <v>21467</v>
      </c>
      <c r="C9839" s="147" t="s">
        <v>2261</v>
      </c>
      <c r="D9839" s="147" t="s">
        <v>21471</v>
      </c>
      <c r="E9839" s="147" t="s">
        <v>2246</v>
      </c>
      <c r="G9839" s="147">
        <v>0</v>
      </c>
      <c r="I9839" s="147">
        <v>4</v>
      </c>
      <c r="J9839" s="147">
        <v>1196619</v>
      </c>
    </row>
    <row r="9840" spans="1:10" x14ac:dyDescent="0.2">
      <c r="A9840" s="147">
        <v>4</v>
      </c>
      <c r="B9840" s="149" t="s">
        <v>21467</v>
      </c>
      <c r="C9840" s="147" t="s">
        <v>2261</v>
      </c>
      <c r="D9840" s="147" t="s">
        <v>21470</v>
      </c>
      <c r="E9840" s="147" t="s">
        <v>2246</v>
      </c>
      <c r="G9840" s="147">
        <v>0</v>
      </c>
      <c r="I9840" s="147">
        <v>4</v>
      </c>
      <c r="J9840" s="147">
        <v>1196659</v>
      </c>
    </row>
    <row r="9841" spans="1:10" x14ac:dyDescent="0.2">
      <c r="A9841" s="147">
        <v>4</v>
      </c>
      <c r="B9841" s="149" t="s">
        <v>21467</v>
      </c>
      <c r="C9841" s="147" t="s">
        <v>2261</v>
      </c>
      <c r="D9841" s="147" t="s">
        <v>21469</v>
      </c>
      <c r="E9841" s="147" t="s">
        <v>2246</v>
      </c>
      <c r="G9841" s="147">
        <v>0</v>
      </c>
      <c r="I9841" s="147">
        <v>4</v>
      </c>
      <c r="J9841" s="147">
        <v>1196627</v>
      </c>
    </row>
    <row r="9842" spans="1:10" x14ac:dyDescent="0.2">
      <c r="A9842" s="147">
        <v>4</v>
      </c>
      <c r="B9842" s="149" t="s">
        <v>21467</v>
      </c>
      <c r="C9842" s="147" t="s">
        <v>2277</v>
      </c>
      <c r="D9842" s="147" t="s">
        <v>21468</v>
      </c>
      <c r="E9842" s="147" t="s">
        <v>2246</v>
      </c>
      <c r="G9842" s="147">
        <v>0</v>
      </c>
      <c r="I9842" s="147">
        <v>4</v>
      </c>
      <c r="J9842" s="147">
        <v>1196613</v>
      </c>
    </row>
    <row r="9843" spans="1:10" x14ac:dyDescent="0.2">
      <c r="A9843" s="147">
        <v>4</v>
      </c>
      <c r="B9843" s="149" t="s">
        <v>21467</v>
      </c>
      <c r="C9843" s="147" t="s">
        <v>2277</v>
      </c>
      <c r="D9843" s="147" t="s">
        <v>21466</v>
      </c>
      <c r="E9843" s="147" t="s">
        <v>2246</v>
      </c>
      <c r="G9843" s="147">
        <v>0</v>
      </c>
      <c r="I9843" s="147">
        <v>4</v>
      </c>
      <c r="J9843" s="147">
        <v>1196653</v>
      </c>
    </row>
    <row r="9844" spans="1:10" x14ac:dyDescent="0.2">
      <c r="A9844" s="147">
        <v>4</v>
      </c>
      <c r="B9844" s="149" t="s">
        <v>21461</v>
      </c>
      <c r="C9844" s="147" t="s">
        <v>2242</v>
      </c>
      <c r="D9844" s="147" t="s">
        <v>21465</v>
      </c>
      <c r="E9844" s="147" t="s">
        <v>2240</v>
      </c>
      <c r="G9844" s="147">
        <v>0</v>
      </c>
      <c r="I9844" s="147">
        <v>4</v>
      </c>
      <c r="J9844" s="147">
        <v>2574130</v>
      </c>
    </row>
    <row r="9845" spans="1:10" x14ac:dyDescent="0.2">
      <c r="A9845" s="147">
        <v>4</v>
      </c>
      <c r="B9845" s="149" t="s">
        <v>21461</v>
      </c>
      <c r="C9845" s="147" t="s">
        <v>2261</v>
      </c>
      <c r="D9845" s="147" t="s">
        <v>21464</v>
      </c>
      <c r="E9845" s="147" t="s">
        <v>2246</v>
      </c>
      <c r="G9845" s="147">
        <v>0</v>
      </c>
      <c r="I9845" s="147">
        <v>4</v>
      </c>
      <c r="J9845" s="147">
        <v>1196629</v>
      </c>
    </row>
    <row r="9846" spans="1:10" x14ac:dyDescent="0.2">
      <c r="A9846" s="147">
        <v>4</v>
      </c>
      <c r="B9846" s="149" t="s">
        <v>21461</v>
      </c>
      <c r="C9846" s="147" t="s">
        <v>2261</v>
      </c>
      <c r="D9846" s="147" t="s">
        <v>21463</v>
      </c>
      <c r="E9846" s="147" t="s">
        <v>2246</v>
      </c>
      <c r="G9846" s="147">
        <v>0</v>
      </c>
      <c r="I9846" s="147">
        <v>4</v>
      </c>
      <c r="J9846" s="147">
        <v>1196647</v>
      </c>
    </row>
    <row r="9847" spans="1:10" x14ac:dyDescent="0.2">
      <c r="A9847" s="147">
        <v>4</v>
      </c>
      <c r="B9847" s="149" t="s">
        <v>21461</v>
      </c>
      <c r="C9847" s="147" t="s">
        <v>2277</v>
      </c>
      <c r="D9847" s="147" t="s">
        <v>21462</v>
      </c>
      <c r="E9847" s="147" t="s">
        <v>2246</v>
      </c>
      <c r="G9847" s="147">
        <v>0</v>
      </c>
      <c r="I9847" s="147">
        <v>4</v>
      </c>
      <c r="J9847" s="147">
        <v>1196611</v>
      </c>
    </row>
    <row r="9848" spans="1:10" x14ac:dyDescent="0.2">
      <c r="A9848" s="147">
        <v>4</v>
      </c>
      <c r="B9848" s="149" t="s">
        <v>21461</v>
      </c>
      <c r="C9848" s="147" t="s">
        <v>2277</v>
      </c>
      <c r="D9848" s="147" t="s">
        <v>21460</v>
      </c>
      <c r="E9848" s="147" t="s">
        <v>2246</v>
      </c>
      <c r="G9848" s="147">
        <v>0</v>
      </c>
      <c r="I9848" s="147">
        <v>4</v>
      </c>
      <c r="J9848" s="147">
        <v>1196604</v>
      </c>
    </row>
    <row r="9849" spans="1:10" x14ac:dyDescent="0.2">
      <c r="A9849" s="147">
        <v>4</v>
      </c>
      <c r="B9849" s="149" t="s">
        <v>21458</v>
      </c>
      <c r="C9849" s="147" t="s">
        <v>2242</v>
      </c>
      <c r="D9849" s="147" t="s">
        <v>21459</v>
      </c>
      <c r="E9849" s="147" t="s">
        <v>2240</v>
      </c>
      <c r="G9849" s="147">
        <v>0</v>
      </c>
      <c r="I9849" s="147">
        <v>4</v>
      </c>
      <c r="J9849" s="147">
        <v>2574134</v>
      </c>
    </row>
    <row r="9850" spans="1:10" x14ac:dyDescent="0.2">
      <c r="A9850" s="147">
        <v>4</v>
      </c>
      <c r="B9850" s="149" t="s">
        <v>21458</v>
      </c>
      <c r="C9850" s="147" t="s">
        <v>2261</v>
      </c>
      <c r="D9850" s="147" t="s">
        <v>21457</v>
      </c>
      <c r="E9850" s="147" t="s">
        <v>2246</v>
      </c>
      <c r="G9850" s="147">
        <v>0</v>
      </c>
      <c r="I9850" s="147">
        <v>4</v>
      </c>
      <c r="J9850" s="147">
        <v>1196634</v>
      </c>
    </row>
    <row r="9851" spans="1:10" x14ac:dyDescent="0.2">
      <c r="A9851" s="147">
        <v>4</v>
      </c>
      <c r="B9851" s="149" t="s">
        <v>21453</v>
      </c>
      <c r="C9851" s="147" t="s">
        <v>2242</v>
      </c>
      <c r="D9851" s="147" t="s">
        <v>21456</v>
      </c>
      <c r="E9851" s="147" t="s">
        <v>2246</v>
      </c>
      <c r="G9851" s="147">
        <v>0</v>
      </c>
      <c r="I9851" s="147">
        <v>4</v>
      </c>
      <c r="J9851" s="147">
        <v>2574139</v>
      </c>
    </row>
    <row r="9852" spans="1:10" x14ac:dyDescent="0.2">
      <c r="A9852" s="147">
        <v>4</v>
      </c>
      <c r="B9852" s="149" t="s">
        <v>21453</v>
      </c>
      <c r="C9852" s="147" t="s">
        <v>2261</v>
      </c>
      <c r="D9852" s="147" t="s">
        <v>21455</v>
      </c>
      <c r="E9852" s="147" t="s">
        <v>2246</v>
      </c>
      <c r="G9852" s="147">
        <v>0</v>
      </c>
      <c r="I9852" s="147">
        <v>4</v>
      </c>
      <c r="J9852" s="147">
        <v>1196651</v>
      </c>
    </row>
    <row r="9853" spans="1:10" x14ac:dyDescent="0.2">
      <c r="A9853" s="147">
        <v>4</v>
      </c>
      <c r="B9853" s="149" t="s">
        <v>21453</v>
      </c>
      <c r="C9853" s="147" t="s">
        <v>2277</v>
      </c>
      <c r="D9853" s="147" t="s">
        <v>21454</v>
      </c>
      <c r="E9853" s="147" t="s">
        <v>2246</v>
      </c>
      <c r="G9853" s="147">
        <v>0</v>
      </c>
      <c r="I9853" s="147">
        <v>4</v>
      </c>
      <c r="J9853" s="147">
        <v>1196626</v>
      </c>
    </row>
    <row r="9854" spans="1:10" x14ac:dyDescent="0.2">
      <c r="A9854" s="147">
        <v>4</v>
      </c>
      <c r="B9854" s="149" t="s">
        <v>21453</v>
      </c>
      <c r="C9854" s="147" t="s">
        <v>2277</v>
      </c>
      <c r="D9854" s="147" t="s">
        <v>21452</v>
      </c>
      <c r="E9854" s="147" t="s">
        <v>2246</v>
      </c>
      <c r="G9854" s="147">
        <v>0</v>
      </c>
      <c r="I9854" s="147">
        <v>4</v>
      </c>
      <c r="J9854" s="147">
        <v>1196614</v>
      </c>
    </row>
    <row r="9855" spans="1:10" x14ac:dyDescent="0.2">
      <c r="A9855" s="147">
        <v>5</v>
      </c>
      <c r="B9855" s="149" t="s">
        <v>21451</v>
      </c>
      <c r="C9855" s="147" t="s">
        <v>2242</v>
      </c>
      <c r="D9855" s="147" t="s">
        <v>21450</v>
      </c>
      <c r="E9855" s="147" t="s">
        <v>2246</v>
      </c>
      <c r="G9855" s="147">
        <v>0</v>
      </c>
      <c r="I9855" s="147">
        <v>5</v>
      </c>
      <c r="J9855" s="147">
        <v>2574218</v>
      </c>
    </row>
    <row r="9856" spans="1:10" x14ac:dyDescent="0.2">
      <c r="A9856" s="147">
        <v>6</v>
      </c>
      <c r="B9856" s="149" t="s">
        <v>21449</v>
      </c>
      <c r="C9856" s="147" t="s">
        <v>2242</v>
      </c>
      <c r="D9856" s="147" t="s">
        <v>21448</v>
      </c>
      <c r="E9856" s="147" t="s">
        <v>2240</v>
      </c>
      <c r="G9856" s="147">
        <v>0</v>
      </c>
      <c r="I9856" s="147">
        <v>6</v>
      </c>
      <c r="J9856" s="147">
        <v>2574227</v>
      </c>
    </row>
    <row r="9857" spans="1:11" x14ac:dyDescent="0.2">
      <c r="A9857" s="147">
        <v>6</v>
      </c>
      <c r="B9857" s="149" t="s">
        <v>21447</v>
      </c>
      <c r="C9857" s="147" t="s">
        <v>2242</v>
      </c>
      <c r="D9857" s="147" t="s">
        <v>21446</v>
      </c>
      <c r="E9857" s="147" t="s">
        <v>2240</v>
      </c>
      <c r="G9857" s="147">
        <v>0</v>
      </c>
      <c r="I9857" s="147">
        <v>5</v>
      </c>
      <c r="J9857" s="147">
        <v>2574219</v>
      </c>
    </row>
    <row r="9858" spans="1:11" x14ac:dyDescent="0.2">
      <c r="A9858" s="147">
        <v>6</v>
      </c>
      <c r="B9858" s="149" t="s">
        <v>21445</v>
      </c>
      <c r="C9858" s="147" t="s">
        <v>2242</v>
      </c>
      <c r="D9858" s="147" t="s">
        <v>21444</v>
      </c>
      <c r="E9858" s="147" t="s">
        <v>2240</v>
      </c>
      <c r="G9858" s="147">
        <v>0</v>
      </c>
      <c r="I9858" s="147">
        <v>5</v>
      </c>
      <c r="J9858" s="147">
        <v>2574223</v>
      </c>
    </row>
    <row r="9859" spans="1:11" x14ac:dyDescent="0.2">
      <c r="A9859" s="147">
        <v>6</v>
      </c>
      <c r="B9859" s="149" t="s">
        <v>21443</v>
      </c>
      <c r="C9859" s="147" t="s">
        <v>2242</v>
      </c>
      <c r="D9859" s="147" t="s">
        <v>21442</v>
      </c>
      <c r="E9859" s="147" t="s">
        <v>2240</v>
      </c>
      <c r="G9859" s="147">
        <v>0</v>
      </c>
      <c r="I9859" s="147">
        <v>5</v>
      </c>
      <c r="J9859" s="147">
        <v>2574220</v>
      </c>
    </row>
    <row r="9860" spans="1:11" x14ac:dyDescent="0.2">
      <c r="A9860" s="147">
        <v>2</v>
      </c>
      <c r="B9860" s="149" t="s">
        <v>21439</v>
      </c>
      <c r="C9860" s="147" t="s">
        <v>2242</v>
      </c>
      <c r="D9860" s="147" t="s">
        <v>21441</v>
      </c>
      <c r="E9860" s="147" t="s">
        <v>2246</v>
      </c>
      <c r="G9860" s="147">
        <v>0</v>
      </c>
      <c r="I9860" s="147">
        <v>2</v>
      </c>
      <c r="J9860" s="147">
        <v>2570924</v>
      </c>
    </row>
    <row r="9861" spans="1:11" x14ac:dyDescent="0.2">
      <c r="A9861" s="147">
        <v>2</v>
      </c>
      <c r="B9861" s="149" t="s">
        <v>21439</v>
      </c>
      <c r="C9861" s="147" t="s">
        <v>2294</v>
      </c>
      <c r="D9861" s="147" t="s">
        <v>21440</v>
      </c>
      <c r="E9861" s="147" t="s">
        <v>2246</v>
      </c>
      <c r="G9861" s="147">
        <v>0</v>
      </c>
      <c r="I9861" s="147">
        <v>2</v>
      </c>
      <c r="J9861" s="147">
        <v>1194396</v>
      </c>
    </row>
    <row r="9862" spans="1:11" x14ac:dyDescent="0.2">
      <c r="A9862" s="147">
        <v>2</v>
      </c>
      <c r="B9862" s="149" t="s">
        <v>21439</v>
      </c>
      <c r="C9862" s="147" t="s">
        <v>2446</v>
      </c>
      <c r="D9862" s="147" t="s">
        <v>17805</v>
      </c>
      <c r="E9862" s="147" t="s">
        <v>2246</v>
      </c>
      <c r="G9862" s="147">
        <v>0</v>
      </c>
      <c r="I9862" s="147">
        <v>2</v>
      </c>
      <c r="J9862" s="147">
        <v>1194398</v>
      </c>
    </row>
    <row r="9863" spans="1:11" x14ac:dyDescent="0.2">
      <c r="A9863" s="147">
        <v>2</v>
      </c>
      <c r="B9863" s="149" t="s">
        <v>21439</v>
      </c>
      <c r="C9863" s="147" t="s">
        <v>2446</v>
      </c>
      <c r="D9863" s="147" t="s">
        <v>21336</v>
      </c>
      <c r="E9863" s="147" t="s">
        <v>2246</v>
      </c>
      <c r="F9863" s="147" t="s">
        <v>2259</v>
      </c>
      <c r="G9863" s="147">
        <v>1</v>
      </c>
      <c r="H9863" s="148">
        <v>41204</v>
      </c>
      <c r="I9863" s="147">
        <v>2</v>
      </c>
      <c r="J9863" s="147">
        <v>1194344</v>
      </c>
    </row>
    <row r="9864" spans="1:11" x14ac:dyDescent="0.2">
      <c r="A9864" s="147">
        <v>2</v>
      </c>
      <c r="B9864" s="149" t="s">
        <v>21439</v>
      </c>
      <c r="C9864" s="147" t="s">
        <v>2446</v>
      </c>
      <c r="D9864" s="147" t="s">
        <v>21335</v>
      </c>
      <c r="E9864" s="147" t="s">
        <v>2246</v>
      </c>
      <c r="F9864" s="147" t="s">
        <v>2259</v>
      </c>
      <c r="G9864" s="147">
        <v>1</v>
      </c>
      <c r="H9864" s="148">
        <v>41204</v>
      </c>
      <c r="I9864" s="147">
        <v>2</v>
      </c>
      <c r="J9864" s="147">
        <v>1194411</v>
      </c>
    </row>
    <row r="9865" spans="1:11" x14ac:dyDescent="0.2">
      <c r="A9865" s="147">
        <v>2</v>
      </c>
      <c r="B9865" s="149" t="s">
        <v>21439</v>
      </c>
      <c r="C9865" s="147" t="s">
        <v>2277</v>
      </c>
      <c r="D9865" s="147" t="s">
        <v>21438</v>
      </c>
      <c r="E9865" s="147" t="s">
        <v>2246</v>
      </c>
      <c r="G9865" s="147">
        <v>0</v>
      </c>
      <c r="I9865" s="147">
        <v>2</v>
      </c>
      <c r="J9865" s="147">
        <v>1194382</v>
      </c>
    </row>
    <row r="9866" spans="1:11" x14ac:dyDescent="0.2">
      <c r="A9866" s="147">
        <v>3</v>
      </c>
      <c r="B9866" s="149" t="s">
        <v>21436</v>
      </c>
      <c r="C9866" s="147" t="s">
        <v>2242</v>
      </c>
      <c r="D9866" s="147" t="s">
        <v>21437</v>
      </c>
      <c r="E9866" s="147" t="s">
        <v>2246</v>
      </c>
      <c r="G9866" s="147">
        <v>0</v>
      </c>
      <c r="I9866" s="147">
        <v>3</v>
      </c>
      <c r="J9866" s="147">
        <v>2574245</v>
      </c>
    </row>
    <row r="9867" spans="1:11" x14ac:dyDescent="0.2">
      <c r="A9867" s="147">
        <v>3</v>
      </c>
      <c r="B9867" s="149" t="s">
        <v>21436</v>
      </c>
      <c r="C9867" s="147" t="s">
        <v>2261</v>
      </c>
      <c r="D9867" s="147" t="s">
        <v>21435</v>
      </c>
      <c r="E9867" s="147" t="s">
        <v>2246</v>
      </c>
      <c r="G9867" s="147">
        <v>0</v>
      </c>
      <c r="I9867" s="147">
        <v>3</v>
      </c>
      <c r="J9867" s="147">
        <v>1196682</v>
      </c>
    </row>
    <row r="9868" spans="1:11" x14ac:dyDescent="0.2">
      <c r="A9868" s="147">
        <v>4</v>
      </c>
      <c r="B9868" s="149" t="s">
        <v>21432</v>
      </c>
      <c r="C9868" s="147" t="s">
        <v>2242</v>
      </c>
      <c r="D9868" s="147" t="s">
        <v>21434</v>
      </c>
      <c r="E9868" s="147" t="s">
        <v>2240</v>
      </c>
      <c r="G9868" s="147">
        <v>0</v>
      </c>
      <c r="I9868" s="147">
        <v>4</v>
      </c>
      <c r="J9868" s="147">
        <v>2574270</v>
      </c>
      <c r="K9868" s="147" t="s">
        <v>2769</v>
      </c>
    </row>
    <row r="9869" spans="1:11" x14ac:dyDescent="0.2">
      <c r="A9869" s="147">
        <v>4</v>
      </c>
      <c r="B9869" s="149" t="s">
        <v>21432</v>
      </c>
      <c r="C9869" s="147" t="s">
        <v>2261</v>
      </c>
      <c r="D9869" s="147" t="s">
        <v>21433</v>
      </c>
      <c r="E9869" s="147" t="s">
        <v>2246</v>
      </c>
      <c r="G9869" s="147">
        <v>0</v>
      </c>
      <c r="I9869" s="147">
        <v>4</v>
      </c>
      <c r="J9869" s="147">
        <v>1196703</v>
      </c>
    </row>
    <row r="9870" spans="1:11" x14ac:dyDescent="0.2">
      <c r="A9870" s="147">
        <v>4</v>
      </c>
      <c r="B9870" s="149" t="s">
        <v>21432</v>
      </c>
      <c r="C9870" s="147" t="s">
        <v>2261</v>
      </c>
      <c r="D9870" s="147" t="s">
        <v>21431</v>
      </c>
      <c r="E9870" s="147" t="s">
        <v>2246</v>
      </c>
      <c r="G9870" s="147">
        <v>0</v>
      </c>
      <c r="I9870" s="147">
        <v>4</v>
      </c>
      <c r="J9870" s="147">
        <v>1196702</v>
      </c>
    </row>
    <row r="9871" spans="1:11" x14ac:dyDescent="0.2">
      <c r="A9871" s="147">
        <v>4</v>
      </c>
      <c r="B9871" s="149" t="s">
        <v>21430</v>
      </c>
      <c r="C9871" s="147" t="s">
        <v>2242</v>
      </c>
      <c r="D9871" s="147" t="s">
        <v>21429</v>
      </c>
      <c r="E9871" s="147" t="s">
        <v>2240</v>
      </c>
      <c r="G9871" s="147">
        <v>0</v>
      </c>
      <c r="I9871" s="147">
        <v>4</v>
      </c>
      <c r="J9871" s="147">
        <v>2574262</v>
      </c>
      <c r="K9871" s="147" t="s">
        <v>2769</v>
      </c>
    </row>
    <row r="9872" spans="1:11" x14ac:dyDescent="0.2">
      <c r="A9872" s="147">
        <v>4</v>
      </c>
      <c r="B9872" s="149" t="s">
        <v>21428</v>
      </c>
      <c r="C9872" s="147" t="s">
        <v>2242</v>
      </c>
      <c r="D9872" s="147" t="s">
        <v>21427</v>
      </c>
      <c r="E9872" s="147" t="s">
        <v>2240</v>
      </c>
      <c r="G9872" s="147">
        <v>0</v>
      </c>
      <c r="I9872" s="147">
        <v>4</v>
      </c>
      <c r="J9872" s="147">
        <v>2574272</v>
      </c>
      <c r="K9872" s="147" t="s">
        <v>2769</v>
      </c>
    </row>
    <row r="9873" spans="1:11" x14ac:dyDescent="0.2">
      <c r="A9873" s="147">
        <v>4</v>
      </c>
      <c r="B9873" s="149" t="s">
        <v>21426</v>
      </c>
      <c r="C9873" s="147" t="s">
        <v>2242</v>
      </c>
      <c r="D9873" s="147" t="s">
        <v>21425</v>
      </c>
      <c r="E9873" s="147" t="s">
        <v>2240</v>
      </c>
      <c r="G9873" s="147">
        <v>0</v>
      </c>
      <c r="I9873" s="147">
        <v>4</v>
      </c>
      <c r="J9873" s="147">
        <v>2574268</v>
      </c>
      <c r="K9873" s="147" t="s">
        <v>2769</v>
      </c>
    </row>
    <row r="9874" spans="1:11" x14ac:dyDescent="0.2">
      <c r="A9874" s="147">
        <v>4</v>
      </c>
      <c r="B9874" s="149" t="s">
        <v>21424</v>
      </c>
      <c r="C9874" s="147" t="s">
        <v>2242</v>
      </c>
      <c r="D9874" s="147" t="s">
        <v>21423</v>
      </c>
      <c r="E9874" s="147" t="s">
        <v>2240</v>
      </c>
      <c r="G9874" s="147">
        <v>0</v>
      </c>
      <c r="I9874" s="147">
        <v>4</v>
      </c>
      <c r="J9874" s="147">
        <v>2574263</v>
      </c>
      <c r="K9874" s="147" t="s">
        <v>2769</v>
      </c>
    </row>
    <row r="9875" spans="1:11" x14ac:dyDescent="0.2">
      <c r="A9875" s="147">
        <v>4</v>
      </c>
      <c r="B9875" s="149" t="s">
        <v>21422</v>
      </c>
      <c r="C9875" s="147" t="s">
        <v>2242</v>
      </c>
      <c r="D9875" s="147" t="s">
        <v>21421</v>
      </c>
      <c r="E9875" s="147" t="s">
        <v>2240</v>
      </c>
      <c r="G9875" s="147">
        <v>0</v>
      </c>
      <c r="I9875" s="147">
        <v>4</v>
      </c>
      <c r="J9875" s="147">
        <v>2574259</v>
      </c>
      <c r="K9875" s="147" t="s">
        <v>2769</v>
      </c>
    </row>
    <row r="9876" spans="1:11" x14ac:dyDescent="0.2">
      <c r="A9876" s="147">
        <v>3</v>
      </c>
      <c r="B9876" s="149" t="s">
        <v>21420</v>
      </c>
      <c r="C9876" s="147" t="s">
        <v>2242</v>
      </c>
      <c r="D9876" s="147" t="s">
        <v>21419</v>
      </c>
      <c r="E9876" s="147" t="s">
        <v>2246</v>
      </c>
      <c r="G9876" s="147">
        <v>0</v>
      </c>
      <c r="I9876" s="147">
        <v>3</v>
      </c>
      <c r="J9876" s="147">
        <v>2574247</v>
      </c>
    </row>
    <row r="9877" spans="1:11" x14ac:dyDescent="0.2">
      <c r="A9877" s="147">
        <v>4</v>
      </c>
      <c r="B9877" s="149" t="s">
        <v>21418</v>
      </c>
      <c r="C9877" s="147" t="s">
        <v>2242</v>
      </c>
      <c r="D9877" s="147" t="s">
        <v>21417</v>
      </c>
      <c r="E9877" s="147" t="s">
        <v>2240</v>
      </c>
      <c r="G9877" s="147">
        <v>0</v>
      </c>
      <c r="I9877" s="147">
        <v>4</v>
      </c>
      <c r="J9877" s="147">
        <v>2574291</v>
      </c>
      <c r="K9877" s="147" t="s">
        <v>2769</v>
      </c>
    </row>
    <row r="9878" spans="1:11" x14ac:dyDescent="0.2">
      <c r="A9878" s="147">
        <v>4</v>
      </c>
      <c r="B9878" s="149" t="s">
        <v>21416</v>
      </c>
      <c r="C9878" s="147" t="s">
        <v>2242</v>
      </c>
      <c r="D9878" s="147" t="s">
        <v>21415</v>
      </c>
      <c r="E9878" s="147" t="s">
        <v>2240</v>
      </c>
      <c r="G9878" s="147">
        <v>0</v>
      </c>
      <c r="I9878" s="147">
        <v>4</v>
      </c>
      <c r="J9878" s="147">
        <v>2574289</v>
      </c>
      <c r="K9878" s="147" t="s">
        <v>2769</v>
      </c>
    </row>
    <row r="9879" spans="1:11" x14ac:dyDescent="0.2">
      <c r="A9879" s="147">
        <v>4</v>
      </c>
      <c r="B9879" s="149" t="s">
        <v>21414</v>
      </c>
      <c r="C9879" s="147" t="s">
        <v>2242</v>
      </c>
      <c r="D9879" s="147" t="s">
        <v>21413</v>
      </c>
      <c r="E9879" s="147" t="s">
        <v>2240</v>
      </c>
      <c r="G9879" s="147">
        <v>0</v>
      </c>
      <c r="I9879" s="147">
        <v>4</v>
      </c>
      <c r="J9879" s="147">
        <v>2574283</v>
      </c>
      <c r="K9879" s="147" t="s">
        <v>2769</v>
      </c>
    </row>
    <row r="9880" spans="1:11" x14ac:dyDescent="0.2">
      <c r="A9880" s="147">
        <v>4</v>
      </c>
      <c r="B9880" s="149" t="s">
        <v>21412</v>
      </c>
      <c r="C9880" s="147" t="s">
        <v>2242</v>
      </c>
      <c r="D9880" s="147" t="s">
        <v>21411</v>
      </c>
      <c r="E9880" s="147" t="s">
        <v>2240</v>
      </c>
      <c r="G9880" s="147">
        <v>0</v>
      </c>
      <c r="I9880" s="147">
        <v>4</v>
      </c>
      <c r="J9880" s="147">
        <v>2574286</v>
      </c>
      <c r="K9880" s="147" t="s">
        <v>2769</v>
      </c>
    </row>
    <row r="9881" spans="1:11" x14ac:dyDescent="0.2">
      <c r="A9881" s="147">
        <v>4</v>
      </c>
      <c r="B9881" s="149" t="s">
        <v>21410</v>
      </c>
      <c r="C9881" s="147" t="s">
        <v>2242</v>
      </c>
      <c r="D9881" s="147" t="s">
        <v>21409</v>
      </c>
      <c r="E9881" s="147" t="s">
        <v>2240</v>
      </c>
      <c r="G9881" s="147">
        <v>0</v>
      </c>
      <c r="I9881" s="147">
        <v>4</v>
      </c>
      <c r="J9881" s="147">
        <v>2574281</v>
      </c>
      <c r="K9881" s="147" t="s">
        <v>2769</v>
      </c>
    </row>
    <row r="9882" spans="1:11" x14ac:dyDescent="0.2">
      <c r="A9882" s="147">
        <v>4</v>
      </c>
      <c r="B9882" s="149" t="s">
        <v>21408</v>
      </c>
      <c r="C9882" s="147" t="s">
        <v>2242</v>
      </c>
      <c r="D9882" s="147" t="s">
        <v>21407</v>
      </c>
      <c r="E9882" s="147" t="s">
        <v>2240</v>
      </c>
      <c r="G9882" s="147">
        <v>0</v>
      </c>
      <c r="I9882" s="147">
        <v>4</v>
      </c>
      <c r="J9882" s="147">
        <v>2574292</v>
      </c>
      <c r="K9882" s="147" t="s">
        <v>2769</v>
      </c>
    </row>
    <row r="9883" spans="1:11" x14ac:dyDescent="0.2">
      <c r="A9883" s="147">
        <v>4</v>
      </c>
      <c r="B9883" s="149" t="s">
        <v>21406</v>
      </c>
      <c r="C9883" s="147" t="s">
        <v>2242</v>
      </c>
      <c r="D9883" s="147" t="s">
        <v>21405</v>
      </c>
      <c r="E9883" s="147" t="s">
        <v>2240</v>
      </c>
      <c r="G9883" s="147">
        <v>0</v>
      </c>
      <c r="I9883" s="147">
        <v>4</v>
      </c>
      <c r="J9883" s="147">
        <v>2574278</v>
      </c>
      <c r="K9883" s="147" t="s">
        <v>2769</v>
      </c>
    </row>
    <row r="9884" spans="1:11" x14ac:dyDescent="0.2">
      <c r="A9884" s="147">
        <v>4</v>
      </c>
      <c r="B9884" s="149" t="s">
        <v>21404</v>
      </c>
      <c r="C9884" s="147" t="s">
        <v>2242</v>
      </c>
      <c r="D9884" s="147" t="s">
        <v>21403</v>
      </c>
      <c r="E9884" s="147" t="s">
        <v>2240</v>
      </c>
      <c r="G9884" s="147">
        <v>0</v>
      </c>
      <c r="I9884" s="147">
        <v>4</v>
      </c>
      <c r="J9884" s="147">
        <v>2574298</v>
      </c>
      <c r="K9884" s="147" t="s">
        <v>2769</v>
      </c>
    </row>
    <row r="9885" spans="1:11" x14ac:dyDescent="0.2">
      <c r="A9885" s="147">
        <v>3</v>
      </c>
      <c r="B9885" s="149" t="s">
        <v>21402</v>
      </c>
      <c r="C9885" s="147" t="s">
        <v>2242</v>
      </c>
      <c r="D9885" s="147" t="s">
        <v>21401</v>
      </c>
      <c r="E9885" s="147" t="s">
        <v>2246</v>
      </c>
      <c r="G9885" s="147">
        <v>0</v>
      </c>
      <c r="I9885" s="147">
        <v>3</v>
      </c>
      <c r="J9885" s="147">
        <v>2574243</v>
      </c>
    </row>
    <row r="9886" spans="1:11" x14ac:dyDescent="0.2">
      <c r="A9886" s="147">
        <v>4</v>
      </c>
      <c r="B9886" s="149" t="s">
        <v>21400</v>
      </c>
      <c r="C9886" s="147" t="s">
        <v>2242</v>
      </c>
      <c r="D9886" s="147" t="s">
        <v>21399</v>
      </c>
      <c r="E9886" s="147" t="s">
        <v>2240</v>
      </c>
      <c r="G9886" s="147">
        <v>0</v>
      </c>
      <c r="I9886" s="147">
        <v>4</v>
      </c>
      <c r="J9886" s="147">
        <v>2574302</v>
      </c>
      <c r="K9886" s="147" t="s">
        <v>2769</v>
      </c>
    </row>
    <row r="9887" spans="1:11" x14ac:dyDescent="0.2">
      <c r="A9887" s="147">
        <v>4</v>
      </c>
      <c r="B9887" s="149" t="s">
        <v>21398</v>
      </c>
      <c r="C9887" s="147" t="s">
        <v>2242</v>
      </c>
      <c r="D9887" s="147" t="s">
        <v>21397</v>
      </c>
      <c r="E9887" s="147" t="s">
        <v>2240</v>
      </c>
      <c r="G9887" s="147">
        <v>0</v>
      </c>
      <c r="I9887" s="147">
        <v>4</v>
      </c>
      <c r="J9887" s="147">
        <v>2574306</v>
      </c>
      <c r="K9887" s="147" t="s">
        <v>2769</v>
      </c>
    </row>
    <row r="9888" spans="1:11" x14ac:dyDescent="0.2">
      <c r="A9888" s="147">
        <v>3</v>
      </c>
      <c r="B9888" s="149" t="s">
        <v>21396</v>
      </c>
      <c r="C9888" s="147" t="s">
        <v>2242</v>
      </c>
      <c r="D9888" s="147" t="s">
        <v>21395</v>
      </c>
      <c r="E9888" s="147" t="s">
        <v>2246</v>
      </c>
      <c r="G9888" s="147">
        <v>0</v>
      </c>
      <c r="I9888" s="147">
        <v>3</v>
      </c>
      <c r="J9888" s="147">
        <v>2574242</v>
      </c>
    </row>
    <row r="9889" spans="1:11" x14ac:dyDescent="0.2">
      <c r="A9889" s="147">
        <v>4</v>
      </c>
      <c r="B9889" s="149" t="s">
        <v>21394</v>
      </c>
      <c r="C9889" s="147" t="s">
        <v>2242</v>
      </c>
      <c r="D9889" s="147" t="s">
        <v>21393</v>
      </c>
      <c r="E9889" s="147" t="s">
        <v>2240</v>
      </c>
      <c r="G9889" s="147">
        <v>0</v>
      </c>
      <c r="I9889" s="147">
        <v>4</v>
      </c>
      <c r="J9889" s="147">
        <v>2574311</v>
      </c>
      <c r="K9889" s="147" t="s">
        <v>2769</v>
      </c>
    </row>
    <row r="9890" spans="1:11" x14ac:dyDescent="0.2">
      <c r="A9890" s="147">
        <v>4</v>
      </c>
      <c r="B9890" s="149" t="s">
        <v>21392</v>
      </c>
      <c r="C9890" s="147" t="s">
        <v>2242</v>
      </c>
      <c r="D9890" s="147" t="s">
        <v>21391</v>
      </c>
      <c r="E9890" s="147" t="s">
        <v>2240</v>
      </c>
      <c r="G9890" s="147">
        <v>0</v>
      </c>
      <c r="I9890" s="147">
        <v>4</v>
      </c>
      <c r="J9890" s="147">
        <v>2574312</v>
      </c>
      <c r="K9890" s="147" t="s">
        <v>2769</v>
      </c>
    </row>
    <row r="9891" spans="1:11" x14ac:dyDescent="0.2">
      <c r="A9891" s="147">
        <v>3</v>
      </c>
      <c r="B9891" s="149" t="s">
        <v>21388</v>
      </c>
      <c r="C9891" s="147" t="s">
        <v>2242</v>
      </c>
      <c r="D9891" s="147" t="s">
        <v>21390</v>
      </c>
      <c r="E9891" s="147" t="s">
        <v>2246</v>
      </c>
      <c r="G9891" s="147">
        <v>0</v>
      </c>
      <c r="I9891" s="147">
        <v>3</v>
      </c>
      <c r="J9891" s="147">
        <v>2574252</v>
      </c>
    </row>
    <row r="9892" spans="1:11" x14ac:dyDescent="0.2">
      <c r="A9892" s="147">
        <v>3</v>
      </c>
      <c r="B9892" s="149" t="s">
        <v>21388</v>
      </c>
      <c r="C9892" s="147" t="s">
        <v>2261</v>
      </c>
      <c r="D9892" s="147" t="s">
        <v>21389</v>
      </c>
      <c r="E9892" s="147" t="s">
        <v>2246</v>
      </c>
      <c r="G9892" s="147">
        <v>0</v>
      </c>
      <c r="I9892" s="147">
        <v>3</v>
      </c>
      <c r="J9892" s="147">
        <v>1196673</v>
      </c>
    </row>
    <row r="9893" spans="1:11" x14ac:dyDescent="0.2">
      <c r="A9893" s="147">
        <v>3</v>
      </c>
      <c r="B9893" s="149" t="s">
        <v>21388</v>
      </c>
      <c r="C9893" s="147" t="s">
        <v>2277</v>
      </c>
      <c r="D9893" s="147" t="s">
        <v>21387</v>
      </c>
      <c r="E9893" s="147" t="s">
        <v>2246</v>
      </c>
      <c r="G9893" s="147">
        <v>0</v>
      </c>
      <c r="I9893" s="147">
        <v>3</v>
      </c>
      <c r="J9893" s="147">
        <v>1196684</v>
      </c>
    </row>
    <row r="9894" spans="1:11" x14ac:dyDescent="0.2">
      <c r="A9894" s="147">
        <v>4</v>
      </c>
      <c r="B9894" s="149" t="s">
        <v>21386</v>
      </c>
      <c r="C9894" s="147" t="s">
        <v>2242</v>
      </c>
      <c r="D9894" s="147" t="s">
        <v>21385</v>
      </c>
      <c r="E9894" s="147" t="s">
        <v>2240</v>
      </c>
      <c r="G9894" s="147">
        <v>0</v>
      </c>
      <c r="I9894" s="147">
        <v>4</v>
      </c>
      <c r="J9894" s="147">
        <v>2574313</v>
      </c>
    </row>
    <row r="9895" spans="1:11" x14ac:dyDescent="0.2">
      <c r="A9895" s="147">
        <v>4</v>
      </c>
      <c r="B9895" s="149" t="s">
        <v>21382</v>
      </c>
      <c r="C9895" s="147" t="s">
        <v>2242</v>
      </c>
      <c r="D9895" s="147" t="s">
        <v>21384</v>
      </c>
      <c r="E9895" s="147" t="s">
        <v>2240</v>
      </c>
      <c r="G9895" s="147">
        <v>0</v>
      </c>
      <c r="I9895" s="147">
        <v>4</v>
      </c>
      <c r="J9895" s="147">
        <v>2574314</v>
      </c>
    </row>
    <row r="9896" spans="1:11" x14ac:dyDescent="0.2">
      <c r="A9896" s="147">
        <v>4</v>
      </c>
      <c r="B9896" s="149" t="s">
        <v>21382</v>
      </c>
      <c r="C9896" s="147" t="s">
        <v>2261</v>
      </c>
      <c r="D9896" s="147" t="s">
        <v>21383</v>
      </c>
      <c r="E9896" s="147" t="s">
        <v>2246</v>
      </c>
      <c r="G9896" s="147">
        <v>0</v>
      </c>
      <c r="I9896" s="147">
        <v>4</v>
      </c>
      <c r="J9896" s="147">
        <v>1196708</v>
      </c>
    </row>
    <row r="9897" spans="1:11" x14ac:dyDescent="0.2">
      <c r="A9897" s="147">
        <v>4</v>
      </c>
      <c r="B9897" s="149" t="s">
        <v>21382</v>
      </c>
      <c r="C9897" s="147" t="s">
        <v>2261</v>
      </c>
      <c r="D9897" s="147" t="s">
        <v>21381</v>
      </c>
      <c r="E9897" s="147" t="s">
        <v>2246</v>
      </c>
      <c r="G9897" s="147">
        <v>0</v>
      </c>
      <c r="I9897" s="147">
        <v>4</v>
      </c>
      <c r="J9897" s="147">
        <v>1196706</v>
      </c>
    </row>
    <row r="9898" spans="1:11" x14ac:dyDescent="0.2">
      <c r="A9898" s="147">
        <v>3</v>
      </c>
      <c r="B9898" s="149" t="s">
        <v>21380</v>
      </c>
      <c r="C9898" s="147" t="s">
        <v>2242</v>
      </c>
      <c r="D9898" s="147" t="s">
        <v>21379</v>
      </c>
      <c r="E9898" s="147" t="s">
        <v>2246</v>
      </c>
      <c r="G9898" s="147">
        <v>0</v>
      </c>
      <c r="I9898" s="147">
        <v>3</v>
      </c>
      <c r="J9898" s="147">
        <v>2574235</v>
      </c>
    </row>
    <row r="9899" spans="1:11" x14ac:dyDescent="0.2">
      <c r="A9899" s="147">
        <v>4</v>
      </c>
      <c r="B9899" s="149" t="s">
        <v>21377</v>
      </c>
      <c r="C9899" s="147" t="s">
        <v>2242</v>
      </c>
      <c r="D9899" s="147" t="s">
        <v>21378</v>
      </c>
      <c r="E9899" s="147" t="s">
        <v>2240</v>
      </c>
      <c r="G9899" s="147">
        <v>0</v>
      </c>
      <c r="I9899" s="147">
        <v>4</v>
      </c>
      <c r="J9899" s="147">
        <v>2574323</v>
      </c>
    </row>
    <row r="9900" spans="1:11" x14ac:dyDescent="0.2">
      <c r="A9900" s="147">
        <v>4</v>
      </c>
      <c r="B9900" s="149" t="s">
        <v>21377</v>
      </c>
      <c r="C9900" s="147" t="s">
        <v>2261</v>
      </c>
      <c r="D9900" s="147" t="s">
        <v>21376</v>
      </c>
      <c r="E9900" s="147" t="s">
        <v>2246</v>
      </c>
      <c r="G9900" s="147">
        <v>0</v>
      </c>
      <c r="I9900" s="147">
        <v>4</v>
      </c>
      <c r="J9900" s="147">
        <v>1196721</v>
      </c>
    </row>
    <row r="9901" spans="1:11" x14ac:dyDescent="0.2">
      <c r="A9901" s="147">
        <v>4</v>
      </c>
      <c r="B9901" s="149" t="s">
        <v>21370</v>
      </c>
      <c r="C9901" s="147" t="s">
        <v>2242</v>
      </c>
      <c r="D9901" s="147" t="s">
        <v>21375</v>
      </c>
      <c r="E9901" s="147" t="s">
        <v>2240</v>
      </c>
      <c r="G9901" s="147">
        <v>0</v>
      </c>
      <c r="I9901" s="147">
        <v>4</v>
      </c>
      <c r="J9901" s="147">
        <v>2574322</v>
      </c>
    </row>
    <row r="9902" spans="1:11" x14ac:dyDescent="0.2">
      <c r="A9902" s="147">
        <v>4</v>
      </c>
      <c r="B9902" s="149" t="s">
        <v>21370</v>
      </c>
      <c r="C9902" s="147" t="s">
        <v>2261</v>
      </c>
      <c r="D9902" s="147" t="s">
        <v>21374</v>
      </c>
      <c r="E9902" s="147" t="s">
        <v>2246</v>
      </c>
      <c r="G9902" s="147">
        <v>0</v>
      </c>
      <c r="I9902" s="147">
        <v>4</v>
      </c>
      <c r="J9902" s="147">
        <v>1196724</v>
      </c>
    </row>
    <row r="9903" spans="1:11" x14ac:dyDescent="0.2">
      <c r="A9903" s="147">
        <v>4</v>
      </c>
      <c r="B9903" s="149" t="s">
        <v>21370</v>
      </c>
      <c r="C9903" s="147" t="s">
        <v>2261</v>
      </c>
      <c r="D9903" s="147" t="s">
        <v>21373</v>
      </c>
      <c r="E9903" s="147" t="s">
        <v>2246</v>
      </c>
      <c r="G9903" s="147">
        <v>0</v>
      </c>
      <c r="I9903" s="147">
        <v>4</v>
      </c>
      <c r="J9903" s="147">
        <v>1196710</v>
      </c>
    </row>
    <row r="9904" spans="1:11" x14ac:dyDescent="0.2">
      <c r="A9904" s="147">
        <v>4</v>
      </c>
      <c r="B9904" s="149" t="s">
        <v>21370</v>
      </c>
      <c r="C9904" s="147" t="s">
        <v>2261</v>
      </c>
      <c r="D9904" s="147" t="s">
        <v>21372</v>
      </c>
      <c r="E9904" s="147" t="s">
        <v>2246</v>
      </c>
      <c r="G9904" s="147">
        <v>0</v>
      </c>
      <c r="I9904" s="147">
        <v>4</v>
      </c>
      <c r="J9904" s="147">
        <v>1196715</v>
      </c>
    </row>
    <row r="9905" spans="1:10" x14ac:dyDescent="0.2">
      <c r="A9905" s="147">
        <v>4</v>
      </c>
      <c r="B9905" s="149" t="s">
        <v>21370</v>
      </c>
      <c r="C9905" s="147" t="s">
        <v>2261</v>
      </c>
      <c r="D9905" s="147" t="s">
        <v>21371</v>
      </c>
      <c r="E9905" s="147" t="s">
        <v>2246</v>
      </c>
      <c r="G9905" s="147">
        <v>0</v>
      </c>
      <c r="I9905" s="147">
        <v>4</v>
      </c>
      <c r="J9905" s="147">
        <v>1196722</v>
      </c>
    </row>
    <row r="9906" spans="1:10" x14ac:dyDescent="0.2">
      <c r="A9906" s="147">
        <v>4</v>
      </c>
      <c r="B9906" s="149" t="s">
        <v>21370</v>
      </c>
      <c r="C9906" s="147" t="s">
        <v>2261</v>
      </c>
      <c r="D9906" s="147" t="s">
        <v>21369</v>
      </c>
      <c r="E9906" s="147" t="s">
        <v>2246</v>
      </c>
      <c r="G9906" s="147">
        <v>0</v>
      </c>
      <c r="I9906" s="147">
        <v>4</v>
      </c>
      <c r="J9906" s="147">
        <v>1196712</v>
      </c>
    </row>
    <row r="9907" spans="1:10" x14ac:dyDescent="0.2">
      <c r="A9907" s="147">
        <v>3</v>
      </c>
      <c r="B9907" s="149" t="s">
        <v>21368</v>
      </c>
      <c r="C9907" s="147" t="s">
        <v>2242</v>
      </c>
      <c r="D9907" s="147" t="s">
        <v>21367</v>
      </c>
      <c r="E9907" s="147" t="s">
        <v>2246</v>
      </c>
      <c r="G9907" s="147">
        <v>0</v>
      </c>
      <c r="I9907" s="147">
        <v>3</v>
      </c>
      <c r="J9907" s="147">
        <v>2574236</v>
      </c>
    </row>
    <row r="9908" spans="1:10" x14ac:dyDescent="0.2">
      <c r="A9908" s="147">
        <v>4</v>
      </c>
      <c r="B9908" s="149" t="s">
        <v>21365</v>
      </c>
      <c r="C9908" s="147" t="s">
        <v>2242</v>
      </c>
      <c r="D9908" s="147" t="s">
        <v>21366</v>
      </c>
      <c r="E9908" s="147" t="s">
        <v>2240</v>
      </c>
      <c r="G9908" s="147">
        <v>0</v>
      </c>
      <c r="I9908" s="147">
        <v>4</v>
      </c>
      <c r="J9908" s="147">
        <v>2574328</v>
      </c>
    </row>
    <row r="9909" spans="1:10" x14ac:dyDescent="0.2">
      <c r="A9909" s="147">
        <v>4</v>
      </c>
      <c r="B9909" s="149" t="s">
        <v>21365</v>
      </c>
      <c r="C9909" s="147" t="s">
        <v>2261</v>
      </c>
      <c r="D9909" s="147" t="s">
        <v>21364</v>
      </c>
      <c r="E9909" s="147" t="s">
        <v>2246</v>
      </c>
      <c r="G9909" s="147">
        <v>0</v>
      </c>
      <c r="I9909" s="147">
        <v>4</v>
      </c>
      <c r="J9909" s="147">
        <v>1196725</v>
      </c>
    </row>
    <row r="9910" spans="1:10" x14ac:dyDescent="0.2">
      <c r="A9910" s="147">
        <v>4</v>
      </c>
      <c r="B9910" s="149" t="s">
        <v>21363</v>
      </c>
      <c r="C9910" s="147" t="s">
        <v>2242</v>
      </c>
      <c r="D9910" s="147" t="s">
        <v>21362</v>
      </c>
      <c r="E9910" s="147" t="s">
        <v>2240</v>
      </c>
      <c r="G9910" s="147">
        <v>0</v>
      </c>
      <c r="I9910" s="147">
        <v>4</v>
      </c>
      <c r="J9910" s="147">
        <v>2574326</v>
      </c>
    </row>
    <row r="9911" spans="1:10" x14ac:dyDescent="0.2">
      <c r="A9911" s="147">
        <v>3</v>
      </c>
      <c r="B9911" s="149" t="s">
        <v>21361</v>
      </c>
      <c r="C9911" s="147" t="s">
        <v>2242</v>
      </c>
      <c r="D9911" s="147" t="s">
        <v>21360</v>
      </c>
      <c r="E9911" s="147" t="s">
        <v>2240</v>
      </c>
      <c r="G9911" s="147">
        <v>0</v>
      </c>
      <c r="I9911" s="147">
        <v>3</v>
      </c>
      <c r="J9911" s="147">
        <v>2574244</v>
      </c>
    </row>
    <row r="9912" spans="1:10" x14ac:dyDescent="0.2">
      <c r="A9912" s="147">
        <v>3</v>
      </c>
      <c r="B9912" s="149" t="s">
        <v>21358</v>
      </c>
      <c r="C9912" s="147" t="s">
        <v>2242</v>
      </c>
      <c r="D9912" s="147" t="s">
        <v>21359</v>
      </c>
      <c r="E9912" s="147" t="s">
        <v>2246</v>
      </c>
      <c r="G9912" s="147">
        <v>0</v>
      </c>
      <c r="I9912" s="147">
        <v>3</v>
      </c>
      <c r="J9912" s="147">
        <v>2574239</v>
      </c>
    </row>
    <row r="9913" spans="1:10" x14ac:dyDescent="0.2">
      <c r="A9913" s="147">
        <v>3</v>
      </c>
      <c r="B9913" s="149" t="s">
        <v>21358</v>
      </c>
      <c r="C9913" s="147" t="s">
        <v>2261</v>
      </c>
      <c r="D9913" s="147" t="s">
        <v>21357</v>
      </c>
      <c r="E9913" s="147" t="s">
        <v>2246</v>
      </c>
      <c r="G9913" s="147">
        <v>0</v>
      </c>
      <c r="I9913" s="147">
        <v>3</v>
      </c>
      <c r="J9913" s="147">
        <v>1196698</v>
      </c>
    </row>
    <row r="9914" spans="1:10" x14ac:dyDescent="0.2">
      <c r="A9914" s="147">
        <v>4</v>
      </c>
      <c r="B9914" s="149" t="s">
        <v>21355</v>
      </c>
      <c r="C9914" s="147" t="s">
        <v>2242</v>
      </c>
      <c r="D9914" s="147" t="s">
        <v>21356</v>
      </c>
      <c r="E9914" s="147" t="s">
        <v>2240</v>
      </c>
      <c r="G9914" s="147">
        <v>0</v>
      </c>
      <c r="I9914" s="147">
        <v>4</v>
      </c>
      <c r="J9914" s="147">
        <v>2574332</v>
      </c>
    </row>
    <row r="9915" spans="1:10" x14ac:dyDescent="0.2">
      <c r="A9915" s="147">
        <v>4</v>
      </c>
      <c r="B9915" s="149" t="s">
        <v>21355</v>
      </c>
      <c r="C9915" s="147" t="s">
        <v>2261</v>
      </c>
      <c r="D9915" s="147" t="s">
        <v>21354</v>
      </c>
      <c r="E9915" s="147" t="s">
        <v>2246</v>
      </c>
      <c r="G9915" s="147">
        <v>0</v>
      </c>
      <c r="I9915" s="147">
        <v>4</v>
      </c>
      <c r="J9915" s="147">
        <v>1196728</v>
      </c>
    </row>
    <row r="9916" spans="1:10" x14ac:dyDescent="0.2">
      <c r="A9916" s="147">
        <v>4</v>
      </c>
      <c r="B9916" s="149" t="s">
        <v>21353</v>
      </c>
      <c r="C9916" s="147" t="s">
        <v>2242</v>
      </c>
      <c r="D9916" s="147" t="s">
        <v>21352</v>
      </c>
      <c r="E9916" s="147" t="s">
        <v>2240</v>
      </c>
      <c r="G9916" s="147">
        <v>0</v>
      </c>
      <c r="I9916" s="147">
        <v>4</v>
      </c>
      <c r="J9916" s="147">
        <v>2574331</v>
      </c>
    </row>
    <row r="9917" spans="1:10" x14ac:dyDescent="0.2">
      <c r="A9917" s="147">
        <v>4</v>
      </c>
      <c r="B9917" s="149" t="s">
        <v>21351</v>
      </c>
      <c r="C9917" s="147" t="s">
        <v>2242</v>
      </c>
      <c r="D9917" s="147" t="s">
        <v>21350</v>
      </c>
      <c r="E9917" s="147" t="s">
        <v>2240</v>
      </c>
      <c r="G9917" s="147">
        <v>0</v>
      </c>
      <c r="I9917" s="147">
        <v>4</v>
      </c>
      <c r="J9917" s="147">
        <v>2574333</v>
      </c>
    </row>
    <row r="9918" spans="1:10" x14ac:dyDescent="0.2">
      <c r="A9918" s="147">
        <v>3</v>
      </c>
      <c r="B9918" s="149" t="s">
        <v>21339</v>
      </c>
      <c r="C9918" s="147" t="s">
        <v>2242</v>
      </c>
      <c r="D9918" s="147" t="s">
        <v>21349</v>
      </c>
      <c r="E9918" s="147" t="s">
        <v>2240</v>
      </c>
      <c r="G9918" s="147">
        <v>0</v>
      </c>
      <c r="I9918" s="147">
        <v>3</v>
      </c>
      <c r="J9918" s="147">
        <v>2574253</v>
      </c>
    </row>
    <row r="9919" spans="1:10" x14ac:dyDescent="0.2">
      <c r="A9919" s="147">
        <v>3</v>
      </c>
      <c r="B9919" s="149" t="s">
        <v>21339</v>
      </c>
      <c r="C9919" s="147" t="s">
        <v>2261</v>
      </c>
      <c r="D9919" s="147" t="s">
        <v>21348</v>
      </c>
      <c r="E9919" s="147" t="s">
        <v>2246</v>
      </c>
      <c r="G9919" s="147">
        <v>0</v>
      </c>
      <c r="I9919" s="147">
        <v>3</v>
      </c>
      <c r="J9919" s="147">
        <v>1196681</v>
      </c>
    </row>
    <row r="9920" spans="1:10" x14ac:dyDescent="0.2">
      <c r="A9920" s="147">
        <v>3</v>
      </c>
      <c r="B9920" s="149" t="s">
        <v>21339</v>
      </c>
      <c r="C9920" s="147" t="s">
        <v>2261</v>
      </c>
      <c r="D9920" s="147" t="s">
        <v>21347</v>
      </c>
      <c r="E9920" s="147" t="s">
        <v>2246</v>
      </c>
      <c r="G9920" s="147">
        <v>0</v>
      </c>
      <c r="I9920" s="147">
        <v>3</v>
      </c>
      <c r="J9920" s="147">
        <v>1196686</v>
      </c>
    </row>
    <row r="9921" spans="1:10" x14ac:dyDescent="0.2">
      <c r="A9921" s="147">
        <v>3</v>
      </c>
      <c r="B9921" s="149" t="s">
        <v>21339</v>
      </c>
      <c r="C9921" s="147" t="s">
        <v>2261</v>
      </c>
      <c r="D9921" s="147" t="s">
        <v>21346</v>
      </c>
      <c r="E9921" s="147" t="s">
        <v>2246</v>
      </c>
      <c r="G9921" s="147">
        <v>0</v>
      </c>
      <c r="I9921" s="147">
        <v>3</v>
      </c>
      <c r="J9921" s="147">
        <v>1196696</v>
      </c>
    </row>
    <row r="9922" spans="1:10" x14ac:dyDescent="0.2">
      <c r="A9922" s="147">
        <v>3</v>
      </c>
      <c r="B9922" s="149" t="s">
        <v>21339</v>
      </c>
      <c r="C9922" s="147" t="s">
        <v>2261</v>
      </c>
      <c r="D9922" s="147" t="s">
        <v>21345</v>
      </c>
      <c r="E9922" s="147" t="s">
        <v>2246</v>
      </c>
      <c r="G9922" s="147">
        <v>0</v>
      </c>
      <c r="I9922" s="147">
        <v>3</v>
      </c>
      <c r="J9922" s="147">
        <v>1196668</v>
      </c>
    </row>
    <row r="9923" spans="1:10" x14ac:dyDescent="0.2">
      <c r="A9923" s="147">
        <v>3</v>
      </c>
      <c r="B9923" s="149" t="s">
        <v>21339</v>
      </c>
      <c r="C9923" s="147" t="s">
        <v>2261</v>
      </c>
      <c r="D9923" s="147" t="s">
        <v>21344</v>
      </c>
      <c r="E9923" s="147" t="s">
        <v>2246</v>
      </c>
      <c r="G9923" s="147">
        <v>0</v>
      </c>
      <c r="I9923" s="147">
        <v>3</v>
      </c>
      <c r="J9923" s="147">
        <v>1196669</v>
      </c>
    </row>
    <row r="9924" spans="1:10" x14ac:dyDescent="0.2">
      <c r="A9924" s="147">
        <v>3</v>
      </c>
      <c r="B9924" s="149" t="s">
        <v>21339</v>
      </c>
      <c r="C9924" s="147" t="s">
        <v>2261</v>
      </c>
      <c r="D9924" s="147" t="s">
        <v>21343</v>
      </c>
      <c r="E9924" s="147" t="s">
        <v>2246</v>
      </c>
      <c r="G9924" s="147">
        <v>0</v>
      </c>
      <c r="I9924" s="147">
        <v>3</v>
      </c>
      <c r="J9924" s="147">
        <v>1196691</v>
      </c>
    </row>
    <row r="9925" spans="1:10" x14ac:dyDescent="0.2">
      <c r="A9925" s="147">
        <v>3</v>
      </c>
      <c r="B9925" s="149" t="s">
        <v>21339</v>
      </c>
      <c r="C9925" s="147" t="s">
        <v>2261</v>
      </c>
      <c r="D9925" s="147" t="s">
        <v>21342</v>
      </c>
      <c r="E9925" s="147" t="s">
        <v>2246</v>
      </c>
      <c r="G9925" s="147">
        <v>0</v>
      </c>
      <c r="I9925" s="147">
        <v>3</v>
      </c>
      <c r="J9925" s="147">
        <v>1196697</v>
      </c>
    </row>
    <row r="9926" spans="1:10" x14ac:dyDescent="0.2">
      <c r="A9926" s="147">
        <v>3</v>
      </c>
      <c r="B9926" s="149" t="s">
        <v>21339</v>
      </c>
      <c r="C9926" s="147" t="s">
        <v>2277</v>
      </c>
      <c r="D9926" s="147" t="s">
        <v>21341</v>
      </c>
      <c r="E9926" s="147" t="s">
        <v>2246</v>
      </c>
      <c r="G9926" s="147">
        <v>0</v>
      </c>
      <c r="I9926" s="147">
        <v>3</v>
      </c>
      <c r="J9926" s="147">
        <v>1196692</v>
      </c>
    </row>
    <row r="9927" spans="1:10" x14ac:dyDescent="0.2">
      <c r="A9927" s="147">
        <v>3</v>
      </c>
      <c r="B9927" s="149" t="s">
        <v>21339</v>
      </c>
      <c r="C9927" s="147" t="s">
        <v>2277</v>
      </c>
      <c r="D9927" s="147" t="s">
        <v>21340</v>
      </c>
      <c r="E9927" s="147" t="s">
        <v>2246</v>
      </c>
      <c r="G9927" s="147">
        <v>0</v>
      </c>
      <c r="I9927" s="147">
        <v>3</v>
      </c>
      <c r="J9927" s="147">
        <v>1196667</v>
      </c>
    </row>
    <row r="9928" spans="1:10" x14ac:dyDescent="0.2">
      <c r="A9928" s="147">
        <v>3</v>
      </c>
      <c r="B9928" s="149" t="s">
        <v>21339</v>
      </c>
      <c r="C9928" s="147" t="s">
        <v>2277</v>
      </c>
      <c r="D9928" s="147" t="s">
        <v>21338</v>
      </c>
      <c r="E9928" s="147" t="s">
        <v>2246</v>
      </c>
      <c r="G9928" s="147">
        <v>0</v>
      </c>
      <c r="I9928" s="147">
        <v>3</v>
      </c>
      <c r="J9928" s="147">
        <v>1196674</v>
      </c>
    </row>
    <row r="9929" spans="1:10" x14ac:dyDescent="0.2">
      <c r="A9929" s="147">
        <v>2</v>
      </c>
      <c r="B9929" s="149" t="s">
        <v>21330</v>
      </c>
      <c r="C9929" s="147" t="s">
        <v>2242</v>
      </c>
      <c r="D9929" s="147" t="s">
        <v>21013</v>
      </c>
      <c r="E9929" s="147" t="s">
        <v>2246</v>
      </c>
      <c r="G9929" s="147">
        <v>0</v>
      </c>
      <c r="I9929" s="147">
        <v>2</v>
      </c>
      <c r="J9929" s="147">
        <v>2570925</v>
      </c>
    </row>
    <row r="9930" spans="1:10" x14ac:dyDescent="0.2">
      <c r="A9930" s="147">
        <v>2</v>
      </c>
      <c r="B9930" s="149" t="s">
        <v>21330</v>
      </c>
      <c r="C9930" s="147" t="s">
        <v>2294</v>
      </c>
      <c r="D9930" s="147" t="s">
        <v>21337</v>
      </c>
      <c r="E9930" s="147" t="s">
        <v>2246</v>
      </c>
      <c r="G9930" s="147">
        <v>0</v>
      </c>
      <c r="I9930" s="147">
        <v>2</v>
      </c>
      <c r="J9930" s="147">
        <v>1194392</v>
      </c>
    </row>
    <row r="9931" spans="1:10" x14ac:dyDescent="0.2">
      <c r="A9931" s="147">
        <v>2</v>
      </c>
      <c r="B9931" s="149" t="s">
        <v>21330</v>
      </c>
      <c r="C9931" s="147" t="s">
        <v>2446</v>
      </c>
      <c r="D9931" s="147" t="s">
        <v>17805</v>
      </c>
      <c r="E9931" s="147" t="s">
        <v>2246</v>
      </c>
      <c r="G9931" s="147">
        <v>0</v>
      </c>
      <c r="I9931" s="147">
        <v>2</v>
      </c>
      <c r="J9931" s="147">
        <v>1194367</v>
      </c>
    </row>
    <row r="9932" spans="1:10" x14ac:dyDescent="0.2">
      <c r="A9932" s="147">
        <v>2</v>
      </c>
      <c r="B9932" s="149" t="s">
        <v>21330</v>
      </c>
      <c r="C9932" s="147" t="s">
        <v>2446</v>
      </c>
      <c r="D9932" s="147" t="s">
        <v>21336</v>
      </c>
      <c r="E9932" s="147" t="s">
        <v>2246</v>
      </c>
      <c r="F9932" s="147" t="s">
        <v>2259</v>
      </c>
      <c r="G9932" s="147">
        <v>1</v>
      </c>
      <c r="H9932" s="148">
        <v>41204</v>
      </c>
      <c r="I9932" s="147">
        <v>2</v>
      </c>
      <c r="J9932" s="147">
        <v>1194343</v>
      </c>
    </row>
    <row r="9933" spans="1:10" x14ac:dyDescent="0.2">
      <c r="A9933" s="147">
        <v>2</v>
      </c>
      <c r="B9933" s="149" t="s">
        <v>21330</v>
      </c>
      <c r="C9933" s="147" t="s">
        <v>2446</v>
      </c>
      <c r="D9933" s="147" t="s">
        <v>21335</v>
      </c>
      <c r="E9933" s="147" t="s">
        <v>2246</v>
      </c>
      <c r="F9933" s="147" t="s">
        <v>2259</v>
      </c>
      <c r="G9933" s="147">
        <v>1</v>
      </c>
      <c r="H9933" s="148">
        <v>41204</v>
      </c>
      <c r="I9933" s="147">
        <v>2</v>
      </c>
      <c r="J9933" s="147">
        <v>1194372</v>
      </c>
    </row>
    <row r="9934" spans="1:10" x14ac:dyDescent="0.2">
      <c r="A9934" s="147">
        <v>2</v>
      </c>
      <c r="B9934" s="149" t="s">
        <v>21330</v>
      </c>
      <c r="C9934" s="147" t="s">
        <v>2277</v>
      </c>
      <c r="D9934" s="147" t="s">
        <v>21334</v>
      </c>
      <c r="E9934" s="147" t="s">
        <v>2246</v>
      </c>
      <c r="G9934" s="147">
        <v>0</v>
      </c>
      <c r="I9934" s="147">
        <v>2</v>
      </c>
      <c r="J9934" s="147">
        <v>1194370</v>
      </c>
    </row>
    <row r="9935" spans="1:10" x14ac:dyDescent="0.2">
      <c r="A9935" s="147">
        <v>2</v>
      </c>
      <c r="B9935" s="149" t="s">
        <v>21330</v>
      </c>
      <c r="C9935" s="147" t="s">
        <v>2277</v>
      </c>
      <c r="D9935" s="147" t="s">
        <v>21333</v>
      </c>
      <c r="E9935" s="147" t="s">
        <v>2246</v>
      </c>
      <c r="G9935" s="147">
        <v>0</v>
      </c>
      <c r="I9935" s="147">
        <v>2</v>
      </c>
      <c r="J9935" s="147">
        <v>1194408</v>
      </c>
    </row>
    <row r="9936" spans="1:10" x14ac:dyDescent="0.2">
      <c r="A9936" s="147">
        <v>2</v>
      </c>
      <c r="B9936" s="149" t="s">
        <v>21330</v>
      </c>
      <c r="C9936" s="147" t="s">
        <v>2277</v>
      </c>
      <c r="D9936" s="147" t="s">
        <v>21332</v>
      </c>
      <c r="E9936" s="147" t="s">
        <v>2246</v>
      </c>
      <c r="G9936" s="147">
        <v>0</v>
      </c>
      <c r="I9936" s="147">
        <v>2</v>
      </c>
      <c r="J9936" s="147">
        <v>1194409</v>
      </c>
    </row>
    <row r="9937" spans="1:10" x14ac:dyDescent="0.2">
      <c r="A9937" s="147">
        <v>2</v>
      </c>
      <c r="B9937" s="149" t="s">
        <v>21330</v>
      </c>
      <c r="C9937" s="147" t="s">
        <v>2277</v>
      </c>
      <c r="D9937" s="147" t="s">
        <v>21331</v>
      </c>
      <c r="E9937" s="147" t="s">
        <v>2246</v>
      </c>
      <c r="G9937" s="147">
        <v>0</v>
      </c>
      <c r="I9937" s="147">
        <v>2</v>
      </c>
      <c r="J9937" s="147">
        <v>1194389</v>
      </c>
    </row>
    <row r="9938" spans="1:10" x14ac:dyDescent="0.2">
      <c r="A9938" s="147">
        <v>2</v>
      </c>
      <c r="B9938" s="149" t="s">
        <v>21330</v>
      </c>
      <c r="C9938" s="147" t="s">
        <v>2277</v>
      </c>
      <c r="D9938" s="147" t="s">
        <v>21329</v>
      </c>
      <c r="E9938" s="147" t="s">
        <v>2246</v>
      </c>
      <c r="G9938" s="147">
        <v>0</v>
      </c>
      <c r="I9938" s="147">
        <v>2</v>
      </c>
      <c r="J9938" s="147">
        <v>1194388</v>
      </c>
    </row>
    <row r="9939" spans="1:10" x14ac:dyDescent="0.2">
      <c r="A9939" s="147">
        <v>3</v>
      </c>
      <c r="B9939" s="149" t="s">
        <v>21324</v>
      </c>
      <c r="C9939" s="147" t="s">
        <v>2242</v>
      </c>
      <c r="D9939" s="147" t="s">
        <v>21321</v>
      </c>
      <c r="E9939" s="147" t="s">
        <v>2246</v>
      </c>
      <c r="G9939" s="147">
        <v>0</v>
      </c>
      <c r="I9939" s="147">
        <v>3</v>
      </c>
      <c r="J9939" s="147">
        <v>2574356</v>
      </c>
    </row>
    <row r="9940" spans="1:10" x14ac:dyDescent="0.2">
      <c r="A9940" s="147">
        <v>3</v>
      </c>
      <c r="B9940" s="149" t="s">
        <v>21324</v>
      </c>
      <c r="C9940" s="147" t="s">
        <v>2261</v>
      </c>
      <c r="D9940" s="147" t="s">
        <v>21328</v>
      </c>
      <c r="E9940" s="147" t="s">
        <v>2246</v>
      </c>
      <c r="G9940" s="147">
        <v>0</v>
      </c>
      <c r="I9940" s="147">
        <v>3</v>
      </c>
      <c r="J9940" s="147">
        <v>1196807</v>
      </c>
    </row>
    <row r="9941" spans="1:10" x14ac:dyDescent="0.2">
      <c r="A9941" s="147">
        <v>3</v>
      </c>
      <c r="B9941" s="149" t="s">
        <v>21324</v>
      </c>
      <c r="C9941" s="147" t="s">
        <v>2261</v>
      </c>
      <c r="D9941" s="147" t="s">
        <v>21327</v>
      </c>
      <c r="E9941" s="147" t="s">
        <v>2246</v>
      </c>
      <c r="G9941" s="147">
        <v>0</v>
      </c>
      <c r="I9941" s="147">
        <v>3</v>
      </c>
      <c r="J9941" s="147">
        <v>1196749</v>
      </c>
    </row>
    <row r="9942" spans="1:10" x14ac:dyDescent="0.2">
      <c r="A9942" s="147">
        <v>3</v>
      </c>
      <c r="B9942" s="149" t="s">
        <v>21324</v>
      </c>
      <c r="C9942" s="147" t="s">
        <v>2261</v>
      </c>
      <c r="D9942" s="147" t="s">
        <v>21326</v>
      </c>
      <c r="E9942" s="147" t="s">
        <v>2246</v>
      </c>
      <c r="G9942" s="147">
        <v>0</v>
      </c>
      <c r="I9942" s="147">
        <v>3</v>
      </c>
      <c r="J9942" s="147">
        <v>1196822</v>
      </c>
    </row>
    <row r="9943" spans="1:10" x14ac:dyDescent="0.2">
      <c r="A9943" s="147">
        <v>3</v>
      </c>
      <c r="B9943" s="149" t="s">
        <v>21324</v>
      </c>
      <c r="C9943" s="147" t="s">
        <v>2277</v>
      </c>
      <c r="D9943" s="147" t="s">
        <v>21325</v>
      </c>
      <c r="E9943" s="147" t="s">
        <v>2246</v>
      </c>
      <c r="G9943" s="147">
        <v>0</v>
      </c>
      <c r="I9943" s="147">
        <v>3</v>
      </c>
      <c r="J9943" s="147">
        <v>1196781</v>
      </c>
    </row>
    <row r="9944" spans="1:10" x14ac:dyDescent="0.2">
      <c r="A9944" s="147">
        <v>3</v>
      </c>
      <c r="B9944" s="149" t="s">
        <v>21324</v>
      </c>
      <c r="C9944" s="147" t="s">
        <v>2277</v>
      </c>
      <c r="D9944" s="147" t="s">
        <v>21323</v>
      </c>
      <c r="E9944" s="147" t="s">
        <v>2246</v>
      </c>
      <c r="G9944" s="147">
        <v>0</v>
      </c>
      <c r="I9944" s="147">
        <v>3</v>
      </c>
      <c r="J9944" s="147">
        <v>1196805</v>
      </c>
    </row>
    <row r="9945" spans="1:10" x14ac:dyDescent="0.2">
      <c r="A9945" s="147">
        <v>4</v>
      </c>
      <c r="B9945" s="149" t="s">
        <v>21322</v>
      </c>
      <c r="C9945" s="147" t="s">
        <v>2242</v>
      </c>
      <c r="D9945" s="147" t="s">
        <v>21321</v>
      </c>
      <c r="E9945" s="147" t="s">
        <v>2246</v>
      </c>
      <c r="G9945" s="147">
        <v>0</v>
      </c>
      <c r="I9945" s="147">
        <v>4</v>
      </c>
      <c r="J9945" s="147">
        <v>2574367</v>
      </c>
    </row>
    <row r="9946" spans="1:10" x14ac:dyDescent="0.2">
      <c r="A9946" s="147">
        <v>5</v>
      </c>
      <c r="B9946" s="149" t="s">
        <v>21320</v>
      </c>
      <c r="C9946" s="147" t="s">
        <v>2242</v>
      </c>
      <c r="D9946" s="147" t="s">
        <v>21319</v>
      </c>
      <c r="E9946" s="147" t="s">
        <v>2246</v>
      </c>
      <c r="G9946" s="147">
        <v>0</v>
      </c>
      <c r="I9946" s="147">
        <v>5</v>
      </c>
      <c r="J9946" s="147">
        <v>2574378</v>
      </c>
    </row>
    <row r="9947" spans="1:10" x14ac:dyDescent="0.2">
      <c r="A9947" s="147">
        <v>6</v>
      </c>
      <c r="B9947" s="149" t="s">
        <v>21318</v>
      </c>
      <c r="C9947" s="147" t="s">
        <v>2242</v>
      </c>
      <c r="D9947" s="147" t="s">
        <v>21317</v>
      </c>
      <c r="E9947" s="147" t="s">
        <v>2240</v>
      </c>
      <c r="G9947" s="147">
        <v>0</v>
      </c>
      <c r="I9947" s="147">
        <v>6</v>
      </c>
      <c r="J9947" s="147">
        <v>2574379</v>
      </c>
    </row>
    <row r="9948" spans="1:10" x14ac:dyDescent="0.2">
      <c r="A9948" s="147">
        <v>6</v>
      </c>
      <c r="B9948" s="149" t="s">
        <v>21316</v>
      </c>
      <c r="C9948" s="147" t="s">
        <v>2242</v>
      </c>
      <c r="D9948" s="147" t="s">
        <v>21315</v>
      </c>
      <c r="E9948" s="147" t="s">
        <v>2240</v>
      </c>
      <c r="G9948" s="147">
        <v>0</v>
      </c>
      <c r="I9948" s="147">
        <v>5</v>
      </c>
      <c r="J9948" s="147">
        <v>2574374</v>
      </c>
    </row>
    <row r="9949" spans="1:10" x14ac:dyDescent="0.2">
      <c r="A9949" s="147">
        <v>6</v>
      </c>
      <c r="B9949" s="149" t="s">
        <v>21314</v>
      </c>
      <c r="C9949" s="147" t="s">
        <v>2242</v>
      </c>
      <c r="D9949" s="147" t="s">
        <v>21313</v>
      </c>
      <c r="E9949" s="147" t="s">
        <v>2240</v>
      </c>
      <c r="G9949" s="147">
        <v>0</v>
      </c>
      <c r="I9949" s="147">
        <v>5</v>
      </c>
      <c r="J9949" s="147">
        <v>2574377</v>
      </c>
    </row>
    <row r="9950" spans="1:10" x14ac:dyDescent="0.2">
      <c r="A9950" s="147">
        <v>3</v>
      </c>
      <c r="B9950" s="149" t="s">
        <v>21312</v>
      </c>
      <c r="C9950" s="147" t="s">
        <v>2242</v>
      </c>
      <c r="D9950" s="147" t="s">
        <v>21311</v>
      </c>
      <c r="E9950" s="147" t="s">
        <v>2246</v>
      </c>
      <c r="G9950" s="147">
        <v>0</v>
      </c>
      <c r="I9950" s="147">
        <v>3</v>
      </c>
      <c r="J9950" s="147">
        <v>2574353</v>
      </c>
    </row>
    <row r="9951" spans="1:10" x14ac:dyDescent="0.2">
      <c r="A9951" s="147">
        <v>4</v>
      </c>
      <c r="B9951" s="149" t="s">
        <v>21309</v>
      </c>
      <c r="C9951" s="147" t="s">
        <v>2242</v>
      </c>
      <c r="D9951" s="147" t="s">
        <v>21310</v>
      </c>
      <c r="E9951" s="147" t="s">
        <v>2240</v>
      </c>
      <c r="G9951" s="147">
        <v>0</v>
      </c>
      <c r="I9951" s="147">
        <v>4</v>
      </c>
      <c r="J9951" s="147">
        <v>2574385</v>
      </c>
    </row>
    <row r="9952" spans="1:10" x14ac:dyDescent="0.2">
      <c r="A9952" s="147">
        <v>4</v>
      </c>
      <c r="B9952" s="149" t="s">
        <v>21309</v>
      </c>
      <c r="C9952" s="147" t="s">
        <v>2277</v>
      </c>
      <c r="D9952" s="147" t="s">
        <v>21308</v>
      </c>
      <c r="E9952" s="147" t="s">
        <v>2246</v>
      </c>
      <c r="G9952" s="147">
        <v>0</v>
      </c>
      <c r="I9952" s="147">
        <v>4</v>
      </c>
      <c r="J9952" s="147">
        <v>1196824</v>
      </c>
    </row>
    <row r="9953" spans="1:10" x14ac:dyDescent="0.2">
      <c r="A9953" s="147">
        <v>4</v>
      </c>
      <c r="B9953" s="149" t="s">
        <v>21304</v>
      </c>
      <c r="C9953" s="147" t="s">
        <v>2242</v>
      </c>
      <c r="D9953" s="147" t="s">
        <v>21307</v>
      </c>
      <c r="E9953" s="147" t="s">
        <v>2246</v>
      </c>
      <c r="F9953" s="147" t="s">
        <v>2259</v>
      </c>
      <c r="G9953" s="147">
        <v>2</v>
      </c>
      <c r="H9953" s="148">
        <v>41204</v>
      </c>
      <c r="I9953" s="147">
        <v>4</v>
      </c>
      <c r="J9953" s="147">
        <v>2574382</v>
      </c>
    </row>
    <row r="9954" spans="1:10" x14ac:dyDescent="0.2">
      <c r="A9954" s="147">
        <v>4</v>
      </c>
      <c r="B9954" s="149" t="s">
        <v>21304</v>
      </c>
      <c r="C9954" s="147" t="s">
        <v>2261</v>
      </c>
      <c r="D9954" s="147" t="s">
        <v>21306</v>
      </c>
      <c r="E9954" s="147" t="s">
        <v>2246</v>
      </c>
      <c r="F9954" s="147" t="s">
        <v>2259</v>
      </c>
      <c r="G9954" s="147">
        <v>1</v>
      </c>
      <c r="H9954" s="148">
        <v>41204</v>
      </c>
      <c r="I9954" s="147">
        <v>4</v>
      </c>
      <c r="J9954" s="147">
        <v>1196843</v>
      </c>
    </row>
    <row r="9955" spans="1:10" x14ac:dyDescent="0.2">
      <c r="A9955" s="147">
        <v>4</v>
      </c>
      <c r="B9955" s="149" t="s">
        <v>21304</v>
      </c>
      <c r="C9955" s="147" t="s">
        <v>2261</v>
      </c>
      <c r="D9955" s="147" t="s">
        <v>21305</v>
      </c>
      <c r="E9955" s="147" t="s">
        <v>2246</v>
      </c>
      <c r="F9955" s="147" t="s">
        <v>2259</v>
      </c>
      <c r="G9955" s="147">
        <v>1</v>
      </c>
      <c r="H9955" s="148">
        <v>41204</v>
      </c>
      <c r="I9955" s="147">
        <v>4</v>
      </c>
      <c r="J9955" s="147">
        <v>1196841</v>
      </c>
    </row>
    <row r="9956" spans="1:10" x14ac:dyDescent="0.2">
      <c r="A9956" s="147">
        <v>4</v>
      </c>
      <c r="B9956" s="149" t="s">
        <v>21304</v>
      </c>
      <c r="C9956" s="147" t="s">
        <v>2261</v>
      </c>
      <c r="D9956" s="147" t="s">
        <v>21303</v>
      </c>
      <c r="E9956" s="147" t="s">
        <v>2246</v>
      </c>
      <c r="G9956" s="147">
        <v>0</v>
      </c>
      <c r="I9956" s="147">
        <v>4</v>
      </c>
      <c r="J9956" s="147">
        <v>1196853</v>
      </c>
    </row>
    <row r="9957" spans="1:10" x14ac:dyDescent="0.2">
      <c r="A9957" s="147">
        <v>5</v>
      </c>
      <c r="B9957" s="149" t="s">
        <v>21302</v>
      </c>
      <c r="C9957" s="147" t="s">
        <v>2242</v>
      </c>
      <c r="D9957" s="147" t="s">
        <v>21301</v>
      </c>
      <c r="E9957" s="147" t="s">
        <v>2246</v>
      </c>
      <c r="G9957" s="147">
        <v>0</v>
      </c>
      <c r="I9957" s="147">
        <v>5</v>
      </c>
      <c r="J9957" s="147">
        <v>2574391</v>
      </c>
    </row>
    <row r="9958" spans="1:10" x14ac:dyDescent="0.2">
      <c r="A9958" s="147">
        <v>6</v>
      </c>
      <c r="B9958" s="149" t="s">
        <v>21300</v>
      </c>
      <c r="C9958" s="147" t="s">
        <v>2242</v>
      </c>
      <c r="D9958" s="147" t="s">
        <v>21299</v>
      </c>
      <c r="E9958" s="147" t="s">
        <v>2240</v>
      </c>
      <c r="F9958" s="147" t="s">
        <v>2259</v>
      </c>
      <c r="G9958" s="147">
        <v>2</v>
      </c>
      <c r="H9958" s="148">
        <v>41204</v>
      </c>
      <c r="I9958" s="147">
        <v>6</v>
      </c>
      <c r="J9958" s="147">
        <v>2574400</v>
      </c>
    </row>
    <row r="9959" spans="1:10" x14ac:dyDescent="0.2">
      <c r="A9959" s="147">
        <v>6</v>
      </c>
      <c r="B9959" s="149" t="s">
        <v>21297</v>
      </c>
      <c r="C9959" s="147" t="s">
        <v>2242</v>
      </c>
      <c r="D9959" s="147" t="s">
        <v>21298</v>
      </c>
      <c r="E9959" s="147" t="s">
        <v>2240</v>
      </c>
      <c r="F9959" s="147" t="s">
        <v>2259</v>
      </c>
      <c r="G9959" s="147">
        <v>2</v>
      </c>
      <c r="H9959" s="148">
        <v>41204</v>
      </c>
      <c r="I9959" s="147">
        <v>5</v>
      </c>
      <c r="J9959" s="147">
        <v>2574395</v>
      </c>
    </row>
    <row r="9960" spans="1:10" x14ac:dyDescent="0.2">
      <c r="A9960" s="147">
        <v>6</v>
      </c>
      <c r="B9960" s="149" t="s">
        <v>21297</v>
      </c>
      <c r="C9960" s="147" t="s">
        <v>2261</v>
      </c>
      <c r="D9960" s="147" t="s">
        <v>21296</v>
      </c>
      <c r="E9960" s="147" t="s">
        <v>2246</v>
      </c>
      <c r="G9960" s="147">
        <v>0</v>
      </c>
      <c r="I9960" s="147">
        <v>5</v>
      </c>
      <c r="J9960" s="147">
        <v>1196856</v>
      </c>
    </row>
    <row r="9961" spans="1:10" x14ac:dyDescent="0.2">
      <c r="A9961" s="147">
        <v>6</v>
      </c>
      <c r="B9961" s="149" t="s">
        <v>21295</v>
      </c>
      <c r="C9961" s="147" t="s">
        <v>2242</v>
      </c>
      <c r="D9961" s="147" t="s">
        <v>21294</v>
      </c>
      <c r="E9961" s="147" t="s">
        <v>2240</v>
      </c>
      <c r="F9961" s="147" t="s">
        <v>2259</v>
      </c>
      <c r="G9961" s="147">
        <v>2</v>
      </c>
      <c r="H9961" s="148">
        <v>41204</v>
      </c>
      <c r="I9961" s="147">
        <v>5</v>
      </c>
      <c r="J9961" s="147">
        <v>2574393</v>
      </c>
    </row>
    <row r="9962" spans="1:10" x14ac:dyDescent="0.2">
      <c r="A9962" s="147">
        <v>4</v>
      </c>
      <c r="B9962" s="149" t="s">
        <v>21286</v>
      </c>
      <c r="C9962" s="147" t="s">
        <v>2242</v>
      </c>
      <c r="D9962" s="147" t="s">
        <v>21293</v>
      </c>
      <c r="E9962" s="147" t="s">
        <v>2246</v>
      </c>
      <c r="G9962" s="147">
        <v>0</v>
      </c>
      <c r="I9962" s="147">
        <v>4</v>
      </c>
      <c r="J9962" s="147">
        <v>2574390</v>
      </c>
    </row>
    <row r="9963" spans="1:10" x14ac:dyDescent="0.2">
      <c r="A9963" s="147">
        <v>4</v>
      </c>
      <c r="B9963" s="149" t="s">
        <v>21286</v>
      </c>
      <c r="C9963" s="147" t="s">
        <v>2261</v>
      </c>
      <c r="D9963" s="147" t="s">
        <v>21292</v>
      </c>
      <c r="E9963" s="147" t="s">
        <v>2246</v>
      </c>
      <c r="G9963" s="147">
        <v>0</v>
      </c>
      <c r="I9963" s="147">
        <v>4</v>
      </c>
      <c r="J9963" s="147">
        <v>1196844</v>
      </c>
    </row>
    <row r="9964" spans="1:10" x14ac:dyDescent="0.2">
      <c r="A9964" s="147">
        <v>4</v>
      </c>
      <c r="B9964" s="149" t="s">
        <v>21286</v>
      </c>
      <c r="C9964" s="147" t="s">
        <v>2277</v>
      </c>
      <c r="D9964" s="147" t="s">
        <v>21291</v>
      </c>
      <c r="E9964" s="147" t="s">
        <v>2246</v>
      </c>
      <c r="G9964" s="147">
        <v>0</v>
      </c>
      <c r="I9964" s="147">
        <v>4</v>
      </c>
      <c r="J9964" s="147">
        <v>1196833</v>
      </c>
    </row>
    <row r="9965" spans="1:10" x14ac:dyDescent="0.2">
      <c r="A9965" s="147">
        <v>4</v>
      </c>
      <c r="B9965" s="149" t="s">
        <v>21286</v>
      </c>
      <c r="C9965" s="147" t="s">
        <v>2277</v>
      </c>
      <c r="D9965" s="147" t="s">
        <v>21290</v>
      </c>
      <c r="E9965" s="147" t="s">
        <v>2246</v>
      </c>
      <c r="G9965" s="147">
        <v>0</v>
      </c>
      <c r="I9965" s="147">
        <v>4</v>
      </c>
      <c r="J9965" s="147">
        <v>1196838</v>
      </c>
    </row>
    <row r="9966" spans="1:10" x14ac:dyDescent="0.2">
      <c r="A9966" s="147">
        <v>4</v>
      </c>
      <c r="B9966" s="149" t="s">
        <v>21286</v>
      </c>
      <c r="C9966" s="147" t="s">
        <v>2277</v>
      </c>
      <c r="D9966" s="147" t="s">
        <v>21289</v>
      </c>
      <c r="E9966" s="147" t="s">
        <v>2246</v>
      </c>
      <c r="G9966" s="147">
        <v>0</v>
      </c>
      <c r="I9966" s="147">
        <v>4</v>
      </c>
      <c r="J9966" s="147">
        <v>1196846</v>
      </c>
    </row>
    <row r="9967" spans="1:10" x14ac:dyDescent="0.2">
      <c r="A9967" s="147">
        <v>4</v>
      </c>
      <c r="B9967" s="149" t="s">
        <v>21286</v>
      </c>
      <c r="C9967" s="147" t="s">
        <v>2277</v>
      </c>
      <c r="D9967" s="147" t="s">
        <v>21288</v>
      </c>
      <c r="E9967" s="147" t="s">
        <v>2246</v>
      </c>
      <c r="G9967" s="147">
        <v>0</v>
      </c>
      <c r="I9967" s="147">
        <v>4</v>
      </c>
      <c r="J9967" s="147">
        <v>1196831</v>
      </c>
    </row>
    <row r="9968" spans="1:10" x14ac:dyDescent="0.2">
      <c r="A9968" s="147">
        <v>4</v>
      </c>
      <c r="B9968" s="149" t="s">
        <v>21286</v>
      </c>
      <c r="C9968" s="147" t="s">
        <v>2277</v>
      </c>
      <c r="D9968" s="147" t="s">
        <v>21287</v>
      </c>
      <c r="E9968" s="147" t="s">
        <v>2246</v>
      </c>
      <c r="G9968" s="147">
        <v>0</v>
      </c>
      <c r="I9968" s="147">
        <v>4</v>
      </c>
      <c r="J9968" s="147">
        <v>1196854</v>
      </c>
    </row>
    <row r="9969" spans="1:10" x14ac:dyDescent="0.2">
      <c r="A9969" s="147">
        <v>4</v>
      </c>
      <c r="B9969" s="149" t="s">
        <v>21286</v>
      </c>
      <c r="C9969" s="147" t="s">
        <v>2277</v>
      </c>
      <c r="D9969" s="147" t="s">
        <v>21285</v>
      </c>
      <c r="E9969" s="147" t="s">
        <v>2246</v>
      </c>
      <c r="G9969" s="147">
        <v>0</v>
      </c>
      <c r="I9969" s="147">
        <v>4</v>
      </c>
      <c r="J9969" s="147">
        <v>1196834</v>
      </c>
    </row>
    <row r="9970" spans="1:10" x14ac:dyDescent="0.2">
      <c r="A9970" s="147">
        <v>5</v>
      </c>
      <c r="B9970" s="149" t="s">
        <v>21284</v>
      </c>
      <c r="C9970" s="147" t="s">
        <v>2242</v>
      </c>
      <c r="D9970" s="147" t="s">
        <v>21283</v>
      </c>
      <c r="E9970" s="147" t="s">
        <v>2246</v>
      </c>
      <c r="G9970" s="147">
        <v>0</v>
      </c>
      <c r="I9970" s="147">
        <v>5</v>
      </c>
      <c r="J9970" s="147">
        <v>2574404</v>
      </c>
    </row>
    <row r="9971" spans="1:10" x14ac:dyDescent="0.2">
      <c r="A9971" s="147">
        <v>6</v>
      </c>
      <c r="B9971" s="149" t="s">
        <v>21282</v>
      </c>
      <c r="C9971" s="147" t="s">
        <v>2242</v>
      </c>
      <c r="D9971" s="147" t="s">
        <v>21281</v>
      </c>
      <c r="E9971" s="147" t="s">
        <v>2240</v>
      </c>
      <c r="G9971" s="147">
        <v>0</v>
      </c>
      <c r="I9971" s="147">
        <v>6</v>
      </c>
      <c r="J9971" s="147">
        <v>2574412</v>
      </c>
    </row>
    <row r="9972" spans="1:10" x14ac:dyDescent="0.2">
      <c r="A9972" s="147">
        <v>6</v>
      </c>
      <c r="B9972" s="149" t="s">
        <v>21280</v>
      </c>
      <c r="C9972" s="147" t="s">
        <v>2242</v>
      </c>
      <c r="D9972" s="147" t="s">
        <v>21279</v>
      </c>
      <c r="E9972" s="147" t="s">
        <v>2240</v>
      </c>
      <c r="G9972" s="147">
        <v>0</v>
      </c>
      <c r="I9972" s="147">
        <v>5</v>
      </c>
      <c r="J9972" s="147">
        <v>2574409</v>
      </c>
    </row>
    <row r="9973" spans="1:10" x14ac:dyDescent="0.2">
      <c r="A9973" s="147">
        <v>6</v>
      </c>
      <c r="B9973" s="149" t="s">
        <v>21278</v>
      </c>
      <c r="C9973" s="147" t="s">
        <v>2242</v>
      </c>
      <c r="D9973" s="147" t="s">
        <v>21277</v>
      </c>
      <c r="E9973" s="147" t="s">
        <v>2240</v>
      </c>
      <c r="G9973" s="147">
        <v>0</v>
      </c>
      <c r="I9973" s="147">
        <v>5</v>
      </c>
      <c r="J9973" s="147">
        <v>2574410</v>
      </c>
    </row>
    <row r="9974" spans="1:10" x14ac:dyDescent="0.2">
      <c r="A9974" s="147">
        <v>3</v>
      </c>
      <c r="B9974" s="149" t="s">
        <v>21276</v>
      </c>
      <c r="C9974" s="147" t="s">
        <v>2242</v>
      </c>
      <c r="D9974" s="147" t="s">
        <v>21275</v>
      </c>
      <c r="E9974" s="147" t="s">
        <v>2246</v>
      </c>
      <c r="G9974" s="147">
        <v>0</v>
      </c>
      <c r="I9974" s="147">
        <v>3</v>
      </c>
      <c r="J9974" s="147">
        <v>2574349</v>
      </c>
    </row>
    <row r="9975" spans="1:10" x14ac:dyDescent="0.2">
      <c r="A9975" s="147">
        <v>4</v>
      </c>
      <c r="B9975" s="149" t="s">
        <v>21271</v>
      </c>
      <c r="C9975" s="147" t="s">
        <v>2242</v>
      </c>
      <c r="D9975" s="147" t="s">
        <v>21274</v>
      </c>
      <c r="E9975" s="147" t="s">
        <v>2246</v>
      </c>
      <c r="G9975" s="147">
        <v>0</v>
      </c>
      <c r="I9975" s="147">
        <v>4</v>
      </c>
      <c r="J9975" s="147">
        <v>2574430</v>
      </c>
    </row>
    <row r="9976" spans="1:10" x14ac:dyDescent="0.2">
      <c r="A9976" s="147">
        <v>4</v>
      </c>
      <c r="B9976" s="149" t="s">
        <v>21271</v>
      </c>
      <c r="C9976" s="147" t="s">
        <v>2261</v>
      </c>
      <c r="D9976" s="147" t="s">
        <v>21273</v>
      </c>
      <c r="E9976" s="147" t="s">
        <v>2246</v>
      </c>
      <c r="G9976" s="147">
        <v>0</v>
      </c>
      <c r="I9976" s="147">
        <v>4</v>
      </c>
      <c r="J9976" s="147">
        <v>1196899</v>
      </c>
    </row>
    <row r="9977" spans="1:10" x14ac:dyDescent="0.2">
      <c r="A9977" s="147">
        <v>4</v>
      </c>
      <c r="B9977" s="149" t="s">
        <v>21271</v>
      </c>
      <c r="C9977" s="147" t="s">
        <v>2277</v>
      </c>
      <c r="D9977" s="147" t="s">
        <v>21272</v>
      </c>
      <c r="E9977" s="147" t="s">
        <v>2246</v>
      </c>
      <c r="G9977" s="147">
        <v>0</v>
      </c>
      <c r="I9977" s="147">
        <v>4</v>
      </c>
      <c r="J9977" s="147">
        <v>1196882</v>
      </c>
    </row>
    <row r="9978" spans="1:10" x14ac:dyDescent="0.2">
      <c r="A9978" s="147">
        <v>4</v>
      </c>
      <c r="B9978" s="149" t="s">
        <v>21271</v>
      </c>
      <c r="C9978" s="147" t="s">
        <v>2277</v>
      </c>
      <c r="D9978" s="147" t="s">
        <v>21270</v>
      </c>
      <c r="E9978" s="147" t="s">
        <v>2246</v>
      </c>
      <c r="G9978" s="147">
        <v>0</v>
      </c>
      <c r="I9978" s="147">
        <v>4</v>
      </c>
      <c r="J9978" s="147">
        <v>1196887</v>
      </c>
    </row>
    <row r="9979" spans="1:10" x14ac:dyDescent="0.2">
      <c r="A9979" s="147">
        <v>5</v>
      </c>
      <c r="B9979" s="149" t="s">
        <v>21269</v>
      </c>
      <c r="C9979" s="147" t="s">
        <v>2242</v>
      </c>
      <c r="D9979" s="147" t="s">
        <v>21268</v>
      </c>
      <c r="E9979" s="147" t="s">
        <v>2246</v>
      </c>
      <c r="G9979" s="147">
        <v>0</v>
      </c>
      <c r="I9979" s="147">
        <v>5</v>
      </c>
      <c r="J9979" s="147">
        <v>2574444</v>
      </c>
    </row>
    <row r="9980" spans="1:10" x14ac:dyDescent="0.2">
      <c r="A9980" s="147">
        <v>6</v>
      </c>
      <c r="B9980" s="149" t="s">
        <v>21267</v>
      </c>
      <c r="C9980" s="147" t="s">
        <v>2242</v>
      </c>
      <c r="D9980" s="147" t="s">
        <v>21266</v>
      </c>
      <c r="E9980" s="147" t="s">
        <v>2240</v>
      </c>
      <c r="G9980" s="147">
        <v>0</v>
      </c>
      <c r="I9980" s="147">
        <v>6</v>
      </c>
      <c r="J9980" s="147">
        <v>2574448</v>
      </c>
    </row>
    <row r="9981" spans="1:10" x14ac:dyDescent="0.2">
      <c r="A9981" s="147">
        <v>6</v>
      </c>
      <c r="B9981" s="149" t="s">
        <v>21265</v>
      </c>
      <c r="C9981" s="147" t="s">
        <v>2242</v>
      </c>
      <c r="D9981" s="147" t="s">
        <v>21264</v>
      </c>
      <c r="E9981" s="147" t="s">
        <v>2240</v>
      </c>
      <c r="G9981" s="147">
        <v>0</v>
      </c>
      <c r="I9981" s="147">
        <v>5</v>
      </c>
      <c r="J9981" s="147">
        <v>2574434</v>
      </c>
    </row>
    <row r="9982" spans="1:10" x14ac:dyDescent="0.2">
      <c r="A9982" s="147">
        <v>6</v>
      </c>
      <c r="B9982" s="149" t="s">
        <v>21262</v>
      </c>
      <c r="C9982" s="147" t="s">
        <v>2242</v>
      </c>
      <c r="D9982" s="147" t="s">
        <v>21263</v>
      </c>
      <c r="E9982" s="147" t="s">
        <v>2240</v>
      </c>
      <c r="G9982" s="147">
        <v>0</v>
      </c>
      <c r="I9982" s="147">
        <v>5</v>
      </c>
      <c r="J9982" s="147">
        <v>2574447</v>
      </c>
    </row>
    <row r="9983" spans="1:10" x14ac:dyDescent="0.2">
      <c r="A9983" s="147">
        <v>6</v>
      </c>
      <c r="B9983" s="149" t="s">
        <v>21262</v>
      </c>
      <c r="C9983" s="147" t="s">
        <v>2446</v>
      </c>
      <c r="D9983" s="147" t="s">
        <v>21261</v>
      </c>
      <c r="E9983" s="147" t="s">
        <v>2246</v>
      </c>
      <c r="G9983" s="147">
        <v>0</v>
      </c>
      <c r="I9983" s="147">
        <v>5</v>
      </c>
      <c r="J9983" s="147">
        <v>1196948</v>
      </c>
    </row>
    <row r="9984" spans="1:10" x14ac:dyDescent="0.2">
      <c r="A9984" s="147">
        <v>6</v>
      </c>
      <c r="B9984" s="149" t="s">
        <v>21260</v>
      </c>
      <c r="C9984" s="147" t="s">
        <v>2242</v>
      </c>
      <c r="D9984" s="147" t="s">
        <v>21259</v>
      </c>
      <c r="E9984" s="147" t="s">
        <v>2240</v>
      </c>
      <c r="G9984" s="147">
        <v>0</v>
      </c>
      <c r="I9984" s="147">
        <v>5</v>
      </c>
      <c r="J9984" s="147">
        <v>2574437</v>
      </c>
    </row>
    <row r="9985" spans="1:10" x14ac:dyDescent="0.2">
      <c r="A9985" s="147">
        <v>6</v>
      </c>
      <c r="B9985" s="149" t="s">
        <v>21258</v>
      </c>
      <c r="C9985" s="147" t="s">
        <v>2242</v>
      </c>
      <c r="D9985" s="147" t="s">
        <v>21257</v>
      </c>
      <c r="E9985" s="147" t="s">
        <v>2240</v>
      </c>
      <c r="G9985" s="147">
        <v>0</v>
      </c>
      <c r="I9985" s="147">
        <v>5</v>
      </c>
      <c r="J9985" s="147">
        <v>2574438</v>
      </c>
    </row>
    <row r="9986" spans="1:10" x14ac:dyDescent="0.2">
      <c r="A9986" s="147">
        <v>4</v>
      </c>
      <c r="B9986" s="149" t="s">
        <v>21256</v>
      </c>
      <c r="C9986" s="147" t="s">
        <v>2242</v>
      </c>
      <c r="D9986" s="147" t="s">
        <v>21255</v>
      </c>
      <c r="E9986" s="147" t="s">
        <v>2246</v>
      </c>
      <c r="G9986" s="147">
        <v>0</v>
      </c>
      <c r="I9986" s="147">
        <v>4</v>
      </c>
      <c r="J9986" s="147">
        <v>2574425</v>
      </c>
    </row>
    <row r="9987" spans="1:10" x14ac:dyDescent="0.2">
      <c r="A9987" s="147">
        <v>5</v>
      </c>
      <c r="B9987" s="149" t="s">
        <v>21254</v>
      </c>
      <c r="C9987" s="147" t="s">
        <v>2242</v>
      </c>
      <c r="D9987" s="147" t="s">
        <v>21253</v>
      </c>
      <c r="E9987" s="147" t="s">
        <v>2246</v>
      </c>
      <c r="G9987" s="147">
        <v>0</v>
      </c>
      <c r="I9987" s="147">
        <v>5</v>
      </c>
      <c r="J9987" s="147">
        <v>2574453</v>
      </c>
    </row>
    <row r="9988" spans="1:10" x14ac:dyDescent="0.2">
      <c r="A9988" s="147">
        <v>6</v>
      </c>
      <c r="B9988" s="149" t="s">
        <v>21252</v>
      </c>
      <c r="C9988" s="147" t="s">
        <v>2242</v>
      </c>
      <c r="D9988" s="147" t="s">
        <v>21251</v>
      </c>
      <c r="E9988" s="147" t="s">
        <v>2240</v>
      </c>
      <c r="G9988" s="147">
        <v>0</v>
      </c>
      <c r="I9988" s="147">
        <v>6</v>
      </c>
      <c r="J9988" s="147">
        <v>2574465</v>
      </c>
    </row>
    <row r="9989" spans="1:10" x14ac:dyDescent="0.2">
      <c r="A9989" s="147">
        <v>6</v>
      </c>
      <c r="B9989" s="149" t="s">
        <v>21250</v>
      </c>
      <c r="C9989" s="147" t="s">
        <v>2242</v>
      </c>
      <c r="D9989" s="147" t="s">
        <v>21249</v>
      </c>
      <c r="E9989" s="147" t="s">
        <v>2240</v>
      </c>
      <c r="G9989" s="147">
        <v>0</v>
      </c>
      <c r="I9989" s="147">
        <v>5</v>
      </c>
      <c r="J9989" s="147">
        <v>2574454</v>
      </c>
    </row>
    <row r="9990" spans="1:10" x14ac:dyDescent="0.2">
      <c r="A9990" s="147">
        <v>6</v>
      </c>
      <c r="B9990" s="149" t="s">
        <v>21248</v>
      </c>
      <c r="C9990" s="147" t="s">
        <v>2242</v>
      </c>
      <c r="D9990" s="147" t="s">
        <v>21247</v>
      </c>
      <c r="E9990" s="147" t="s">
        <v>2240</v>
      </c>
      <c r="G9990" s="147">
        <v>0</v>
      </c>
      <c r="I9990" s="147">
        <v>5</v>
      </c>
      <c r="J9990" s="147">
        <v>2574452</v>
      </c>
    </row>
    <row r="9991" spans="1:10" x14ac:dyDescent="0.2">
      <c r="A9991" s="147">
        <v>6</v>
      </c>
      <c r="B9991" s="149" t="s">
        <v>21246</v>
      </c>
      <c r="C9991" s="147" t="s">
        <v>2242</v>
      </c>
      <c r="D9991" s="147" t="s">
        <v>21245</v>
      </c>
      <c r="E9991" s="147" t="s">
        <v>2240</v>
      </c>
      <c r="G9991" s="147">
        <v>0</v>
      </c>
      <c r="I9991" s="147">
        <v>5</v>
      </c>
      <c r="J9991" s="147">
        <v>2574451</v>
      </c>
    </row>
    <row r="9992" spans="1:10" x14ac:dyDescent="0.2">
      <c r="A9992" s="147">
        <v>4</v>
      </c>
      <c r="B9992" s="149" t="s">
        <v>21238</v>
      </c>
      <c r="C9992" s="147" t="s">
        <v>2242</v>
      </c>
      <c r="D9992" s="147" t="s">
        <v>21244</v>
      </c>
      <c r="E9992" s="147" t="s">
        <v>2240</v>
      </c>
      <c r="G9992" s="147">
        <v>0</v>
      </c>
      <c r="I9992" s="147">
        <v>4</v>
      </c>
      <c r="J9992" s="147">
        <v>2574431</v>
      </c>
    </row>
    <row r="9993" spans="1:10" x14ac:dyDescent="0.2">
      <c r="A9993" s="147">
        <v>4</v>
      </c>
      <c r="B9993" s="149" t="s">
        <v>21238</v>
      </c>
      <c r="C9993" s="147" t="s">
        <v>2261</v>
      </c>
      <c r="D9993" s="147" t="s">
        <v>21243</v>
      </c>
      <c r="E9993" s="147" t="s">
        <v>2246</v>
      </c>
      <c r="G9993" s="147">
        <v>0</v>
      </c>
      <c r="I9993" s="147">
        <v>4</v>
      </c>
      <c r="J9993" s="147">
        <v>1196883</v>
      </c>
    </row>
    <row r="9994" spans="1:10" x14ac:dyDescent="0.2">
      <c r="A9994" s="147">
        <v>4</v>
      </c>
      <c r="B9994" s="149" t="s">
        <v>21238</v>
      </c>
      <c r="C9994" s="147" t="s">
        <v>2261</v>
      </c>
      <c r="D9994" s="147" t="s">
        <v>21242</v>
      </c>
      <c r="E9994" s="147" t="s">
        <v>2246</v>
      </c>
      <c r="G9994" s="147">
        <v>0</v>
      </c>
      <c r="I9994" s="147">
        <v>4</v>
      </c>
      <c r="J9994" s="147">
        <v>1196902</v>
      </c>
    </row>
    <row r="9995" spans="1:10" x14ac:dyDescent="0.2">
      <c r="A9995" s="147">
        <v>4</v>
      </c>
      <c r="B9995" s="149" t="s">
        <v>21238</v>
      </c>
      <c r="C9995" s="147" t="s">
        <v>2261</v>
      </c>
      <c r="D9995" s="147" t="s">
        <v>21241</v>
      </c>
      <c r="E9995" s="147" t="s">
        <v>2246</v>
      </c>
      <c r="G9995" s="147">
        <v>0</v>
      </c>
      <c r="I9995" s="147">
        <v>4</v>
      </c>
      <c r="J9995" s="147">
        <v>1196914</v>
      </c>
    </row>
    <row r="9996" spans="1:10" x14ac:dyDescent="0.2">
      <c r="A9996" s="147">
        <v>4</v>
      </c>
      <c r="B9996" s="149" t="s">
        <v>21238</v>
      </c>
      <c r="C9996" s="147" t="s">
        <v>2261</v>
      </c>
      <c r="D9996" s="147" t="s">
        <v>21240</v>
      </c>
      <c r="E9996" s="147" t="s">
        <v>2246</v>
      </c>
      <c r="G9996" s="147">
        <v>0</v>
      </c>
      <c r="I9996" s="147">
        <v>4</v>
      </c>
      <c r="J9996" s="147">
        <v>1196911</v>
      </c>
    </row>
    <row r="9997" spans="1:10" x14ac:dyDescent="0.2">
      <c r="A9997" s="147">
        <v>4</v>
      </c>
      <c r="B9997" s="149" t="s">
        <v>21238</v>
      </c>
      <c r="C9997" s="147" t="s">
        <v>2277</v>
      </c>
      <c r="D9997" s="147" t="s">
        <v>21239</v>
      </c>
      <c r="E9997" s="147" t="s">
        <v>2246</v>
      </c>
      <c r="G9997" s="147">
        <v>0</v>
      </c>
      <c r="I9997" s="147">
        <v>4</v>
      </c>
      <c r="J9997" s="147">
        <v>1196909</v>
      </c>
    </row>
    <row r="9998" spans="1:10" x14ac:dyDescent="0.2">
      <c r="A9998" s="147">
        <v>4</v>
      </c>
      <c r="B9998" s="149" t="s">
        <v>21238</v>
      </c>
      <c r="C9998" s="147" t="s">
        <v>2277</v>
      </c>
      <c r="D9998" s="147" t="s">
        <v>21237</v>
      </c>
      <c r="E9998" s="147" t="s">
        <v>2246</v>
      </c>
      <c r="G9998" s="147">
        <v>0</v>
      </c>
      <c r="I9998" s="147">
        <v>4</v>
      </c>
      <c r="J9998" s="147">
        <v>1196925</v>
      </c>
    </row>
    <row r="9999" spans="1:10" x14ac:dyDescent="0.2">
      <c r="A9999" s="147">
        <v>4</v>
      </c>
      <c r="B9999" s="149" t="s">
        <v>21229</v>
      </c>
      <c r="C9999" s="147" t="s">
        <v>2242</v>
      </c>
      <c r="D9999" s="147" t="s">
        <v>21236</v>
      </c>
      <c r="E9999" s="147" t="s">
        <v>2240</v>
      </c>
      <c r="G9999" s="147">
        <v>0</v>
      </c>
      <c r="I9999" s="147">
        <v>4</v>
      </c>
      <c r="J9999" s="147">
        <v>2574415</v>
      </c>
    </row>
    <row r="10000" spans="1:10" x14ac:dyDescent="0.2">
      <c r="A10000" s="147">
        <v>4</v>
      </c>
      <c r="B10000" s="149" t="s">
        <v>21229</v>
      </c>
      <c r="C10000" s="147" t="s">
        <v>2294</v>
      </c>
      <c r="D10000" s="147" t="s">
        <v>21235</v>
      </c>
      <c r="E10000" s="147" t="s">
        <v>2246</v>
      </c>
      <c r="G10000" s="147">
        <v>0</v>
      </c>
      <c r="I10000" s="147">
        <v>4</v>
      </c>
      <c r="J10000" s="147">
        <v>1196907</v>
      </c>
    </row>
    <row r="10001" spans="1:10" x14ac:dyDescent="0.2">
      <c r="A10001" s="147">
        <v>4</v>
      </c>
      <c r="B10001" s="149" t="s">
        <v>21229</v>
      </c>
      <c r="C10001" s="147" t="s">
        <v>2294</v>
      </c>
      <c r="D10001" s="147" t="s">
        <v>21234</v>
      </c>
      <c r="E10001" s="147" t="s">
        <v>2246</v>
      </c>
      <c r="G10001" s="147">
        <v>0</v>
      </c>
      <c r="I10001" s="147">
        <v>4</v>
      </c>
      <c r="J10001" s="147">
        <v>1196894</v>
      </c>
    </row>
    <row r="10002" spans="1:10" x14ac:dyDescent="0.2">
      <c r="A10002" s="147">
        <v>4</v>
      </c>
      <c r="B10002" s="149" t="s">
        <v>21229</v>
      </c>
      <c r="C10002" s="147" t="s">
        <v>2294</v>
      </c>
      <c r="D10002" s="147" t="s">
        <v>21233</v>
      </c>
      <c r="E10002" s="147" t="s">
        <v>2246</v>
      </c>
      <c r="G10002" s="147">
        <v>0</v>
      </c>
      <c r="I10002" s="147">
        <v>4</v>
      </c>
      <c r="J10002" s="147">
        <v>1196881</v>
      </c>
    </row>
    <row r="10003" spans="1:10" x14ac:dyDescent="0.2">
      <c r="A10003" s="147">
        <v>4</v>
      </c>
      <c r="B10003" s="149" t="s">
        <v>21229</v>
      </c>
      <c r="C10003" s="147" t="s">
        <v>2277</v>
      </c>
      <c r="D10003" s="147" t="s">
        <v>21232</v>
      </c>
      <c r="E10003" s="147" t="s">
        <v>2246</v>
      </c>
      <c r="G10003" s="147">
        <v>0</v>
      </c>
      <c r="I10003" s="147">
        <v>4</v>
      </c>
      <c r="J10003" s="147">
        <v>1196859</v>
      </c>
    </row>
    <row r="10004" spans="1:10" x14ac:dyDescent="0.2">
      <c r="A10004" s="147">
        <v>4</v>
      </c>
      <c r="B10004" s="149" t="s">
        <v>21229</v>
      </c>
      <c r="C10004" s="147" t="s">
        <v>2277</v>
      </c>
      <c r="D10004" s="147" t="s">
        <v>21231</v>
      </c>
      <c r="E10004" s="147" t="s">
        <v>2246</v>
      </c>
      <c r="G10004" s="147">
        <v>0</v>
      </c>
      <c r="I10004" s="147">
        <v>4</v>
      </c>
      <c r="J10004" s="147">
        <v>1196868</v>
      </c>
    </row>
    <row r="10005" spans="1:10" x14ac:dyDescent="0.2">
      <c r="A10005" s="147">
        <v>4</v>
      </c>
      <c r="B10005" s="149" t="s">
        <v>21229</v>
      </c>
      <c r="C10005" s="147" t="s">
        <v>2277</v>
      </c>
      <c r="D10005" s="147" t="s">
        <v>21230</v>
      </c>
      <c r="E10005" s="147" t="s">
        <v>2246</v>
      </c>
      <c r="G10005" s="147">
        <v>0</v>
      </c>
      <c r="I10005" s="147">
        <v>4</v>
      </c>
      <c r="J10005" s="147">
        <v>1196905</v>
      </c>
    </row>
    <row r="10006" spans="1:10" x14ac:dyDescent="0.2">
      <c r="A10006" s="147">
        <v>4</v>
      </c>
      <c r="B10006" s="149" t="s">
        <v>21229</v>
      </c>
      <c r="C10006" s="147" t="s">
        <v>2277</v>
      </c>
      <c r="D10006" s="147" t="s">
        <v>21228</v>
      </c>
      <c r="E10006" s="147" t="s">
        <v>2246</v>
      </c>
      <c r="G10006" s="147">
        <v>0</v>
      </c>
      <c r="I10006" s="147">
        <v>4</v>
      </c>
      <c r="J10006" s="147">
        <v>1196886</v>
      </c>
    </row>
    <row r="10007" spans="1:10" x14ac:dyDescent="0.2">
      <c r="A10007" s="147">
        <v>4</v>
      </c>
      <c r="B10007" s="149" t="s">
        <v>21225</v>
      </c>
      <c r="C10007" s="147" t="s">
        <v>2242</v>
      </c>
      <c r="D10007" s="147" t="s">
        <v>21227</v>
      </c>
      <c r="E10007" s="147" t="s">
        <v>2240</v>
      </c>
      <c r="G10007" s="147">
        <v>0</v>
      </c>
      <c r="I10007" s="147">
        <v>4</v>
      </c>
      <c r="J10007" s="147">
        <v>2574420</v>
      </c>
    </row>
    <row r="10008" spans="1:10" x14ac:dyDescent="0.2">
      <c r="A10008" s="147">
        <v>4</v>
      </c>
      <c r="B10008" s="149" t="s">
        <v>21225</v>
      </c>
      <c r="C10008" s="147" t="s">
        <v>2261</v>
      </c>
      <c r="D10008" s="147" t="s">
        <v>21226</v>
      </c>
      <c r="E10008" s="147" t="s">
        <v>2246</v>
      </c>
      <c r="G10008" s="147">
        <v>0</v>
      </c>
      <c r="I10008" s="147">
        <v>4</v>
      </c>
      <c r="J10008" s="147">
        <v>1196893</v>
      </c>
    </row>
    <row r="10009" spans="1:10" x14ac:dyDescent="0.2">
      <c r="A10009" s="147">
        <v>4</v>
      </c>
      <c r="B10009" s="149" t="s">
        <v>21225</v>
      </c>
      <c r="C10009" s="147" t="s">
        <v>2277</v>
      </c>
      <c r="D10009" s="147" t="s">
        <v>21059</v>
      </c>
      <c r="E10009" s="147" t="s">
        <v>2246</v>
      </c>
      <c r="G10009" s="147">
        <v>0</v>
      </c>
      <c r="I10009" s="147">
        <v>4</v>
      </c>
      <c r="J10009" s="147">
        <v>1196898</v>
      </c>
    </row>
    <row r="10010" spans="1:10" x14ac:dyDescent="0.2">
      <c r="A10010" s="147">
        <v>4</v>
      </c>
      <c r="B10010" s="149" t="s">
        <v>21212</v>
      </c>
      <c r="C10010" s="147" t="s">
        <v>2242</v>
      </c>
      <c r="D10010" s="147" t="s">
        <v>21224</v>
      </c>
      <c r="E10010" s="147" t="s">
        <v>2240</v>
      </c>
      <c r="G10010" s="147">
        <v>0</v>
      </c>
      <c r="I10010" s="147">
        <v>4</v>
      </c>
      <c r="J10010" s="147">
        <v>2574423</v>
      </c>
    </row>
    <row r="10011" spans="1:10" x14ac:dyDescent="0.2">
      <c r="A10011" s="147">
        <v>4</v>
      </c>
      <c r="B10011" s="149" t="s">
        <v>21212</v>
      </c>
      <c r="C10011" s="147" t="s">
        <v>2277</v>
      </c>
      <c r="D10011" s="147" t="s">
        <v>21223</v>
      </c>
      <c r="E10011" s="147" t="s">
        <v>2246</v>
      </c>
      <c r="G10011" s="147">
        <v>0</v>
      </c>
      <c r="I10011" s="147">
        <v>4</v>
      </c>
      <c r="J10011" s="147">
        <v>1196945</v>
      </c>
    </row>
    <row r="10012" spans="1:10" x14ac:dyDescent="0.2">
      <c r="A10012" s="147">
        <v>4</v>
      </c>
      <c r="B10012" s="149" t="s">
        <v>21212</v>
      </c>
      <c r="C10012" s="147" t="s">
        <v>2277</v>
      </c>
      <c r="D10012" s="147" t="s">
        <v>21222</v>
      </c>
      <c r="E10012" s="147" t="s">
        <v>2246</v>
      </c>
      <c r="G10012" s="147">
        <v>0</v>
      </c>
      <c r="I10012" s="147">
        <v>4</v>
      </c>
      <c r="J10012" s="147">
        <v>1196947</v>
      </c>
    </row>
    <row r="10013" spans="1:10" x14ac:dyDescent="0.2">
      <c r="A10013" s="147">
        <v>4</v>
      </c>
      <c r="B10013" s="149" t="s">
        <v>21212</v>
      </c>
      <c r="C10013" s="147" t="s">
        <v>2277</v>
      </c>
      <c r="D10013" s="147" t="s">
        <v>21221</v>
      </c>
      <c r="E10013" s="147" t="s">
        <v>2246</v>
      </c>
      <c r="G10013" s="147">
        <v>0</v>
      </c>
      <c r="I10013" s="147">
        <v>4</v>
      </c>
      <c r="J10013" s="147">
        <v>1196938</v>
      </c>
    </row>
    <row r="10014" spans="1:10" x14ac:dyDescent="0.2">
      <c r="A10014" s="147">
        <v>4</v>
      </c>
      <c r="B10014" s="149" t="s">
        <v>21212</v>
      </c>
      <c r="C10014" s="147" t="s">
        <v>2277</v>
      </c>
      <c r="D10014" s="147" t="s">
        <v>21220</v>
      </c>
      <c r="E10014" s="147" t="s">
        <v>2246</v>
      </c>
      <c r="G10014" s="147">
        <v>0</v>
      </c>
      <c r="I10014" s="147">
        <v>4</v>
      </c>
      <c r="J10014" s="147">
        <v>1196884</v>
      </c>
    </row>
    <row r="10015" spans="1:10" x14ac:dyDescent="0.2">
      <c r="A10015" s="147">
        <v>4</v>
      </c>
      <c r="B10015" s="149" t="s">
        <v>21212</v>
      </c>
      <c r="C10015" s="147" t="s">
        <v>2277</v>
      </c>
      <c r="D10015" s="147" t="s">
        <v>21219</v>
      </c>
      <c r="E10015" s="147" t="s">
        <v>2246</v>
      </c>
      <c r="G10015" s="147">
        <v>0</v>
      </c>
      <c r="I10015" s="147">
        <v>4</v>
      </c>
      <c r="J10015" s="147">
        <v>1196918</v>
      </c>
    </row>
    <row r="10016" spans="1:10" x14ac:dyDescent="0.2">
      <c r="A10016" s="147">
        <v>4</v>
      </c>
      <c r="B10016" s="149" t="s">
        <v>21212</v>
      </c>
      <c r="C10016" s="147" t="s">
        <v>2277</v>
      </c>
      <c r="D10016" s="147" t="s">
        <v>21218</v>
      </c>
      <c r="E10016" s="147" t="s">
        <v>2246</v>
      </c>
      <c r="G10016" s="147">
        <v>0</v>
      </c>
      <c r="I10016" s="147">
        <v>4</v>
      </c>
      <c r="J10016" s="147">
        <v>1196927</v>
      </c>
    </row>
    <row r="10017" spans="1:10" x14ac:dyDescent="0.2">
      <c r="A10017" s="147">
        <v>4</v>
      </c>
      <c r="B10017" s="149" t="s">
        <v>21212</v>
      </c>
      <c r="C10017" s="147" t="s">
        <v>2277</v>
      </c>
      <c r="D10017" s="147" t="s">
        <v>21217</v>
      </c>
      <c r="E10017" s="147" t="s">
        <v>2246</v>
      </c>
      <c r="G10017" s="147">
        <v>0</v>
      </c>
      <c r="I10017" s="147">
        <v>4</v>
      </c>
      <c r="J10017" s="147">
        <v>1196934</v>
      </c>
    </row>
    <row r="10018" spans="1:10" x14ac:dyDescent="0.2">
      <c r="A10018" s="147">
        <v>4</v>
      </c>
      <c r="B10018" s="149" t="s">
        <v>21212</v>
      </c>
      <c r="C10018" s="147" t="s">
        <v>2277</v>
      </c>
      <c r="D10018" s="147" t="s">
        <v>21216</v>
      </c>
      <c r="E10018" s="147" t="s">
        <v>2246</v>
      </c>
      <c r="G10018" s="147">
        <v>0</v>
      </c>
      <c r="I10018" s="147">
        <v>4</v>
      </c>
      <c r="J10018" s="147">
        <v>1196920</v>
      </c>
    </row>
    <row r="10019" spans="1:10" x14ac:dyDescent="0.2">
      <c r="A10019" s="147">
        <v>4</v>
      </c>
      <c r="B10019" s="149" t="s">
        <v>21212</v>
      </c>
      <c r="C10019" s="147" t="s">
        <v>2277</v>
      </c>
      <c r="D10019" s="147" t="s">
        <v>21215</v>
      </c>
      <c r="E10019" s="147" t="s">
        <v>2246</v>
      </c>
      <c r="G10019" s="147">
        <v>0</v>
      </c>
      <c r="I10019" s="147">
        <v>4</v>
      </c>
      <c r="J10019" s="147">
        <v>1196940</v>
      </c>
    </row>
    <row r="10020" spans="1:10" x14ac:dyDescent="0.2">
      <c r="A10020" s="147">
        <v>4</v>
      </c>
      <c r="B10020" s="149" t="s">
        <v>21212</v>
      </c>
      <c r="C10020" s="147" t="s">
        <v>2277</v>
      </c>
      <c r="D10020" s="147" t="s">
        <v>21214</v>
      </c>
      <c r="E10020" s="147" t="s">
        <v>2246</v>
      </c>
      <c r="G10020" s="147">
        <v>0</v>
      </c>
      <c r="I10020" s="147">
        <v>4</v>
      </c>
      <c r="J10020" s="147">
        <v>1196875</v>
      </c>
    </row>
    <row r="10021" spans="1:10" x14ac:dyDescent="0.2">
      <c r="A10021" s="147">
        <v>4</v>
      </c>
      <c r="B10021" s="149" t="s">
        <v>21212</v>
      </c>
      <c r="C10021" s="147" t="s">
        <v>2277</v>
      </c>
      <c r="D10021" s="147" t="s">
        <v>21213</v>
      </c>
      <c r="E10021" s="147" t="s">
        <v>2246</v>
      </c>
      <c r="G10021" s="147">
        <v>0</v>
      </c>
      <c r="I10021" s="147">
        <v>4</v>
      </c>
      <c r="J10021" s="147">
        <v>1196946</v>
      </c>
    </row>
    <row r="10022" spans="1:10" x14ac:dyDescent="0.2">
      <c r="A10022" s="147">
        <v>4</v>
      </c>
      <c r="B10022" s="149" t="s">
        <v>21212</v>
      </c>
      <c r="C10022" s="147" t="s">
        <v>2277</v>
      </c>
      <c r="D10022" s="147" t="s">
        <v>21211</v>
      </c>
      <c r="E10022" s="147" t="s">
        <v>2246</v>
      </c>
      <c r="G10022" s="147">
        <v>0</v>
      </c>
      <c r="I10022" s="147">
        <v>4</v>
      </c>
      <c r="J10022" s="147">
        <v>1196933</v>
      </c>
    </row>
    <row r="10023" spans="1:10" x14ac:dyDescent="0.2">
      <c r="A10023" s="147">
        <v>3</v>
      </c>
      <c r="B10023" s="149" t="s">
        <v>21206</v>
      </c>
      <c r="C10023" s="147" t="s">
        <v>2242</v>
      </c>
      <c r="D10023" s="147" t="s">
        <v>21210</v>
      </c>
      <c r="E10023" s="147" t="s">
        <v>2246</v>
      </c>
      <c r="G10023" s="147">
        <v>0</v>
      </c>
      <c r="I10023" s="147">
        <v>3</v>
      </c>
      <c r="J10023" s="147">
        <v>2574362</v>
      </c>
    </row>
    <row r="10024" spans="1:10" x14ac:dyDescent="0.2">
      <c r="A10024" s="147">
        <v>3</v>
      </c>
      <c r="B10024" s="149" t="s">
        <v>21206</v>
      </c>
      <c r="C10024" s="147" t="s">
        <v>2261</v>
      </c>
      <c r="D10024" s="147" t="s">
        <v>21209</v>
      </c>
      <c r="E10024" s="147" t="s">
        <v>2246</v>
      </c>
      <c r="G10024" s="147">
        <v>0</v>
      </c>
      <c r="I10024" s="147">
        <v>3</v>
      </c>
      <c r="J10024" s="147">
        <v>1196741</v>
      </c>
    </row>
    <row r="10025" spans="1:10" x14ac:dyDescent="0.2">
      <c r="A10025" s="147">
        <v>3</v>
      </c>
      <c r="B10025" s="149" t="s">
        <v>21206</v>
      </c>
      <c r="C10025" s="147" t="s">
        <v>2261</v>
      </c>
      <c r="D10025" s="147" t="s">
        <v>21197</v>
      </c>
      <c r="E10025" s="147" t="s">
        <v>2246</v>
      </c>
      <c r="G10025" s="147">
        <v>0</v>
      </c>
      <c r="I10025" s="147">
        <v>3</v>
      </c>
      <c r="J10025" s="147">
        <v>1196792</v>
      </c>
    </row>
    <row r="10026" spans="1:10" x14ac:dyDescent="0.2">
      <c r="A10026" s="147">
        <v>3</v>
      </c>
      <c r="B10026" s="149" t="s">
        <v>21206</v>
      </c>
      <c r="C10026" s="147" t="s">
        <v>2277</v>
      </c>
      <c r="D10026" s="147" t="s">
        <v>21208</v>
      </c>
      <c r="E10026" s="147" t="s">
        <v>2246</v>
      </c>
      <c r="G10026" s="147">
        <v>0</v>
      </c>
      <c r="I10026" s="147">
        <v>3</v>
      </c>
      <c r="J10026" s="147">
        <v>1196731</v>
      </c>
    </row>
    <row r="10027" spans="1:10" x14ac:dyDescent="0.2">
      <c r="A10027" s="147">
        <v>3</v>
      </c>
      <c r="B10027" s="149" t="s">
        <v>21206</v>
      </c>
      <c r="C10027" s="147" t="s">
        <v>2277</v>
      </c>
      <c r="D10027" s="147" t="s">
        <v>21207</v>
      </c>
      <c r="E10027" s="147" t="s">
        <v>2246</v>
      </c>
      <c r="G10027" s="147">
        <v>0</v>
      </c>
      <c r="I10027" s="147">
        <v>3</v>
      </c>
      <c r="J10027" s="147">
        <v>1196811</v>
      </c>
    </row>
    <row r="10028" spans="1:10" x14ac:dyDescent="0.2">
      <c r="A10028" s="147">
        <v>3</v>
      </c>
      <c r="B10028" s="149" t="s">
        <v>21206</v>
      </c>
      <c r="C10028" s="147" t="s">
        <v>2277</v>
      </c>
      <c r="D10028" s="147" t="s">
        <v>21205</v>
      </c>
      <c r="E10028" s="147" t="s">
        <v>2246</v>
      </c>
      <c r="G10028" s="147">
        <v>0</v>
      </c>
      <c r="I10028" s="147">
        <v>3</v>
      </c>
      <c r="J10028" s="147">
        <v>1196818</v>
      </c>
    </row>
    <row r="10029" spans="1:10" x14ac:dyDescent="0.2">
      <c r="A10029" s="147">
        <v>4</v>
      </c>
      <c r="B10029" s="149" t="s">
        <v>21204</v>
      </c>
      <c r="C10029" s="147" t="s">
        <v>2242</v>
      </c>
      <c r="D10029" s="147" t="s">
        <v>21203</v>
      </c>
      <c r="E10029" s="147" t="s">
        <v>2246</v>
      </c>
      <c r="G10029" s="147">
        <v>0</v>
      </c>
      <c r="I10029" s="147">
        <v>4</v>
      </c>
      <c r="J10029" s="147">
        <v>2574468</v>
      </c>
    </row>
    <row r="10030" spans="1:10" x14ac:dyDescent="0.2">
      <c r="A10030" s="147">
        <v>5</v>
      </c>
      <c r="B10030" s="149" t="s">
        <v>21202</v>
      </c>
      <c r="C10030" s="147" t="s">
        <v>2242</v>
      </c>
      <c r="D10030" s="147" t="s">
        <v>21201</v>
      </c>
      <c r="E10030" s="147" t="s">
        <v>2246</v>
      </c>
      <c r="G10030" s="147">
        <v>0</v>
      </c>
      <c r="I10030" s="147">
        <v>5</v>
      </c>
      <c r="J10030" s="147">
        <v>2574480</v>
      </c>
    </row>
    <row r="10031" spans="1:10" x14ac:dyDescent="0.2">
      <c r="A10031" s="147">
        <v>6</v>
      </c>
      <c r="B10031" s="149" t="s">
        <v>21200</v>
      </c>
      <c r="C10031" s="147" t="s">
        <v>2242</v>
      </c>
      <c r="D10031" s="147" t="s">
        <v>21199</v>
      </c>
      <c r="E10031" s="147" t="s">
        <v>2240</v>
      </c>
      <c r="G10031" s="147">
        <v>0</v>
      </c>
      <c r="I10031" s="147">
        <v>6</v>
      </c>
      <c r="J10031" s="147">
        <v>2574484</v>
      </c>
    </row>
    <row r="10032" spans="1:10" x14ac:dyDescent="0.2">
      <c r="A10032" s="147">
        <v>6</v>
      </c>
      <c r="B10032" s="149" t="s">
        <v>21198</v>
      </c>
      <c r="C10032" s="147" t="s">
        <v>2242</v>
      </c>
      <c r="D10032" s="147" t="s">
        <v>21197</v>
      </c>
      <c r="E10032" s="147" t="s">
        <v>2240</v>
      </c>
      <c r="G10032" s="147">
        <v>0</v>
      </c>
      <c r="I10032" s="147">
        <v>5</v>
      </c>
      <c r="J10032" s="147">
        <v>2574474</v>
      </c>
    </row>
    <row r="10033" spans="1:10" x14ac:dyDescent="0.2">
      <c r="A10033" s="147">
        <v>6</v>
      </c>
      <c r="B10033" s="149" t="s">
        <v>21196</v>
      </c>
      <c r="C10033" s="147" t="s">
        <v>2242</v>
      </c>
      <c r="D10033" s="147" t="s">
        <v>21195</v>
      </c>
      <c r="E10033" s="147" t="s">
        <v>2240</v>
      </c>
      <c r="G10033" s="147">
        <v>0</v>
      </c>
      <c r="I10033" s="147">
        <v>5</v>
      </c>
      <c r="J10033" s="147">
        <v>2574471</v>
      </c>
    </row>
    <row r="10034" spans="1:10" x14ac:dyDescent="0.2">
      <c r="A10034" s="147">
        <v>6</v>
      </c>
      <c r="B10034" s="149" t="s">
        <v>21194</v>
      </c>
      <c r="C10034" s="147" t="s">
        <v>2242</v>
      </c>
      <c r="D10034" s="147" t="s">
        <v>21193</v>
      </c>
      <c r="E10034" s="147" t="s">
        <v>2240</v>
      </c>
      <c r="G10034" s="147">
        <v>0</v>
      </c>
      <c r="I10034" s="147">
        <v>5</v>
      </c>
      <c r="J10034" s="147">
        <v>2574475</v>
      </c>
    </row>
    <row r="10035" spans="1:10" x14ac:dyDescent="0.2">
      <c r="A10035" s="147">
        <v>6</v>
      </c>
      <c r="B10035" s="149" t="s">
        <v>21192</v>
      </c>
      <c r="C10035" s="147" t="s">
        <v>2242</v>
      </c>
      <c r="D10035" s="147" t="s">
        <v>21191</v>
      </c>
      <c r="E10035" s="147" t="s">
        <v>2240</v>
      </c>
      <c r="G10035" s="147">
        <v>0</v>
      </c>
      <c r="I10035" s="147">
        <v>5</v>
      </c>
      <c r="J10035" s="147">
        <v>2574482</v>
      </c>
    </row>
    <row r="10036" spans="1:10" x14ac:dyDescent="0.2">
      <c r="A10036" s="147">
        <v>3</v>
      </c>
      <c r="B10036" s="149" t="s">
        <v>21184</v>
      </c>
      <c r="C10036" s="147" t="s">
        <v>2242</v>
      </c>
      <c r="D10036" s="147" t="s">
        <v>21181</v>
      </c>
      <c r="E10036" s="147" t="s">
        <v>2246</v>
      </c>
      <c r="G10036" s="147">
        <v>0</v>
      </c>
      <c r="I10036" s="147">
        <v>3</v>
      </c>
      <c r="J10036" s="147">
        <v>2574354</v>
      </c>
    </row>
    <row r="10037" spans="1:10" x14ac:dyDescent="0.2">
      <c r="A10037" s="147">
        <v>3</v>
      </c>
      <c r="B10037" s="149" t="s">
        <v>21184</v>
      </c>
      <c r="C10037" s="147" t="s">
        <v>2261</v>
      </c>
      <c r="D10037" s="147" t="s">
        <v>21190</v>
      </c>
      <c r="E10037" s="147" t="s">
        <v>2246</v>
      </c>
      <c r="G10037" s="147">
        <v>0</v>
      </c>
      <c r="I10037" s="147">
        <v>3</v>
      </c>
      <c r="J10037" s="147">
        <v>1196744</v>
      </c>
    </row>
    <row r="10038" spans="1:10" x14ac:dyDescent="0.2">
      <c r="A10038" s="147">
        <v>3</v>
      </c>
      <c r="B10038" s="149" t="s">
        <v>21184</v>
      </c>
      <c r="C10038" s="147" t="s">
        <v>2261</v>
      </c>
      <c r="D10038" s="147" t="s">
        <v>21189</v>
      </c>
      <c r="E10038" s="147" t="s">
        <v>2246</v>
      </c>
      <c r="G10038" s="147">
        <v>0</v>
      </c>
      <c r="I10038" s="147">
        <v>3</v>
      </c>
      <c r="J10038" s="147">
        <v>1196752</v>
      </c>
    </row>
    <row r="10039" spans="1:10" x14ac:dyDescent="0.2">
      <c r="A10039" s="147">
        <v>3</v>
      </c>
      <c r="B10039" s="149" t="s">
        <v>21184</v>
      </c>
      <c r="C10039" s="147" t="s">
        <v>2261</v>
      </c>
      <c r="D10039" s="147" t="s">
        <v>21188</v>
      </c>
      <c r="E10039" s="147" t="s">
        <v>2246</v>
      </c>
      <c r="G10039" s="147">
        <v>0</v>
      </c>
      <c r="I10039" s="147">
        <v>3</v>
      </c>
      <c r="J10039" s="147">
        <v>1196755</v>
      </c>
    </row>
    <row r="10040" spans="1:10" x14ac:dyDescent="0.2">
      <c r="A10040" s="147">
        <v>3</v>
      </c>
      <c r="B10040" s="149" t="s">
        <v>21184</v>
      </c>
      <c r="C10040" s="147" t="s">
        <v>2261</v>
      </c>
      <c r="D10040" s="147" t="s">
        <v>21187</v>
      </c>
      <c r="E10040" s="147" t="s">
        <v>2246</v>
      </c>
      <c r="G10040" s="147">
        <v>0</v>
      </c>
      <c r="I10040" s="147">
        <v>3</v>
      </c>
      <c r="J10040" s="147">
        <v>1196766</v>
      </c>
    </row>
    <row r="10041" spans="1:10" x14ac:dyDescent="0.2">
      <c r="A10041" s="147">
        <v>3</v>
      </c>
      <c r="B10041" s="149" t="s">
        <v>21184</v>
      </c>
      <c r="C10041" s="147" t="s">
        <v>2261</v>
      </c>
      <c r="D10041" s="147" t="s">
        <v>21186</v>
      </c>
      <c r="E10041" s="147" t="s">
        <v>2246</v>
      </c>
      <c r="G10041" s="147">
        <v>0</v>
      </c>
      <c r="I10041" s="147">
        <v>3</v>
      </c>
      <c r="J10041" s="147">
        <v>1196754</v>
      </c>
    </row>
    <row r="10042" spans="1:10" x14ac:dyDescent="0.2">
      <c r="A10042" s="147">
        <v>3</v>
      </c>
      <c r="B10042" s="149" t="s">
        <v>21184</v>
      </c>
      <c r="C10042" s="147" t="s">
        <v>2277</v>
      </c>
      <c r="D10042" s="147" t="s">
        <v>21185</v>
      </c>
      <c r="E10042" s="147" t="s">
        <v>2246</v>
      </c>
      <c r="G10042" s="147">
        <v>0</v>
      </c>
      <c r="I10042" s="147">
        <v>3</v>
      </c>
      <c r="J10042" s="147">
        <v>1196785</v>
      </c>
    </row>
    <row r="10043" spans="1:10" x14ac:dyDescent="0.2">
      <c r="A10043" s="147">
        <v>3</v>
      </c>
      <c r="B10043" s="149" t="s">
        <v>21184</v>
      </c>
      <c r="C10043" s="147" t="s">
        <v>2277</v>
      </c>
      <c r="D10043" s="147" t="s">
        <v>21183</v>
      </c>
      <c r="E10043" s="147" t="s">
        <v>2246</v>
      </c>
      <c r="G10043" s="147">
        <v>0</v>
      </c>
      <c r="I10043" s="147">
        <v>3</v>
      </c>
      <c r="J10043" s="147">
        <v>1196732</v>
      </c>
    </row>
    <row r="10044" spans="1:10" x14ac:dyDescent="0.2">
      <c r="A10044" s="147">
        <v>4</v>
      </c>
      <c r="B10044" s="149" t="s">
        <v>21182</v>
      </c>
      <c r="C10044" s="147" t="s">
        <v>2242</v>
      </c>
      <c r="D10044" s="147" t="s">
        <v>21181</v>
      </c>
      <c r="E10044" s="147" t="s">
        <v>2246</v>
      </c>
      <c r="G10044" s="147">
        <v>0</v>
      </c>
      <c r="I10044" s="147">
        <v>4</v>
      </c>
      <c r="J10044" s="147">
        <v>2574487</v>
      </c>
    </row>
    <row r="10045" spans="1:10" x14ac:dyDescent="0.2">
      <c r="A10045" s="147">
        <v>5</v>
      </c>
      <c r="B10045" s="149" t="s">
        <v>21180</v>
      </c>
      <c r="C10045" s="147" t="s">
        <v>2242</v>
      </c>
      <c r="D10045" s="147" t="s">
        <v>21179</v>
      </c>
      <c r="E10045" s="147" t="s">
        <v>2246</v>
      </c>
      <c r="G10045" s="147">
        <v>0</v>
      </c>
      <c r="I10045" s="147">
        <v>5</v>
      </c>
      <c r="J10045" s="147">
        <v>2574490</v>
      </c>
    </row>
    <row r="10046" spans="1:10" x14ac:dyDescent="0.2">
      <c r="A10046" s="147">
        <v>6</v>
      </c>
      <c r="B10046" s="149" t="s">
        <v>21178</v>
      </c>
      <c r="C10046" s="147" t="s">
        <v>2242</v>
      </c>
      <c r="D10046" s="147" t="s">
        <v>21177</v>
      </c>
      <c r="E10046" s="147" t="s">
        <v>2240</v>
      </c>
      <c r="G10046" s="147">
        <v>0</v>
      </c>
      <c r="I10046" s="147">
        <v>6</v>
      </c>
      <c r="J10046" s="147">
        <v>2574505</v>
      </c>
    </row>
    <row r="10047" spans="1:10" x14ac:dyDescent="0.2">
      <c r="A10047" s="147">
        <v>6</v>
      </c>
      <c r="B10047" s="149" t="s">
        <v>21176</v>
      </c>
      <c r="C10047" s="147" t="s">
        <v>2242</v>
      </c>
      <c r="D10047" s="147" t="s">
        <v>21175</v>
      </c>
      <c r="E10047" s="147" t="s">
        <v>2240</v>
      </c>
      <c r="G10047" s="147">
        <v>0</v>
      </c>
      <c r="I10047" s="147">
        <v>5</v>
      </c>
      <c r="J10047" s="147">
        <v>2574494</v>
      </c>
    </row>
    <row r="10048" spans="1:10" x14ac:dyDescent="0.2">
      <c r="A10048" s="147">
        <v>6</v>
      </c>
      <c r="B10048" s="149" t="s">
        <v>21174</v>
      </c>
      <c r="C10048" s="147" t="s">
        <v>2242</v>
      </c>
      <c r="D10048" s="147" t="s">
        <v>21173</v>
      </c>
      <c r="E10048" s="147" t="s">
        <v>2240</v>
      </c>
      <c r="G10048" s="147">
        <v>0</v>
      </c>
      <c r="I10048" s="147">
        <v>5</v>
      </c>
      <c r="J10048" s="147">
        <v>2574500</v>
      </c>
    </row>
    <row r="10049" spans="1:10" x14ac:dyDescent="0.2">
      <c r="A10049" s="147">
        <v>6</v>
      </c>
      <c r="B10049" s="149" t="s">
        <v>21172</v>
      </c>
      <c r="C10049" s="147" t="s">
        <v>2242</v>
      </c>
      <c r="D10049" s="147" t="s">
        <v>21171</v>
      </c>
      <c r="E10049" s="147" t="s">
        <v>2240</v>
      </c>
      <c r="G10049" s="147">
        <v>0</v>
      </c>
      <c r="I10049" s="147">
        <v>5</v>
      </c>
      <c r="J10049" s="147">
        <v>2574502</v>
      </c>
    </row>
    <row r="10050" spans="1:10" x14ac:dyDescent="0.2">
      <c r="A10050" s="147">
        <v>6</v>
      </c>
      <c r="B10050" s="149" t="s">
        <v>21170</v>
      </c>
      <c r="C10050" s="147" t="s">
        <v>2242</v>
      </c>
      <c r="D10050" s="147" t="s">
        <v>21169</v>
      </c>
      <c r="E10050" s="147" t="s">
        <v>2240</v>
      </c>
      <c r="G10050" s="147">
        <v>0</v>
      </c>
      <c r="I10050" s="147">
        <v>5</v>
      </c>
      <c r="J10050" s="147">
        <v>2574497</v>
      </c>
    </row>
    <row r="10051" spans="1:10" x14ac:dyDescent="0.2">
      <c r="A10051" s="147">
        <v>3</v>
      </c>
      <c r="B10051" s="149" t="s">
        <v>21157</v>
      </c>
      <c r="C10051" s="147" t="s">
        <v>2242</v>
      </c>
      <c r="D10051" s="147" t="s">
        <v>21168</v>
      </c>
      <c r="E10051" s="147" t="s">
        <v>2246</v>
      </c>
      <c r="G10051" s="147">
        <v>0</v>
      </c>
      <c r="I10051" s="147">
        <v>3</v>
      </c>
      <c r="J10051" s="147">
        <v>2574347</v>
      </c>
    </row>
    <row r="10052" spans="1:10" x14ac:dyDescent="0.2">
      <c r="A10052" s="147">
        <v>3</v>
      </c>
      <c r="B10052" s="149" t="s">
        <v>21157</v>
      </c>
      <c r="C10052" s="147" t="s">
        <v>2261</v>
      </c>
      <c r="D10052" s="147" t="s">
        <v>21167</v>
      </c>
      <c r="E10052" s="147" t="s">
        <v>2246</v>
      </c>
      <c r="G10052" s="147">
        <v>0</v>
      </c>
      <c r="I10052" s="147">
        <v>3</v>
      </c>
      <c r="J10052" s="147">
        <v>1196784</v>
      </c>
    </row>
    <row r="10053" spans="1:10" x14ac:dyDescent="0.2">
      <c r="A10053" s="147">
        <v>3</v>
      </c>
      <c r="B10053" s="149" t="s">
        <v>21157</v>
      </c>
      <c r="C10053" s="147" t="s">
        <v>2261</v>
      </c>
      <c r="D10053" s="147" t="s">
        <v>21166</v>
      </c>
      <c r="E10053" s="147" t="s">
        <v>2246</v>
      </c>
      <c r="G10053" s="147">
        <v>0</v>
      </c>
      <c r="I10053" s="147">
        <v>3</v>
      </c>
      <c r="J10053" s="147">
        <v>1196761</v>
      </c>
    </row>
    <row r="10054" spans="1:10" x14ac:dyDescent="0.2">
      <c r="A10054" s="147">
        <v>3</v>
      </c>
      <c r="B10054" s="149" t="s">
        <v>21157</v>
      </c>
      <c r="C10054" s="147" t="s">
        <v>2261</v>
      </c>
      <c r="D10054" s="147" t="s">
        <v>21165</v>
      </c>
      <c r="E10054" s="147" t="s">
        <v>2246</v>
      </c>
      <c r="G10054" s="147">
        <v>0</v>
      </c>
      <c r="I10054" s="147">
        <v>3</v>
      </c>
      <c r="J10054" s="147">
        <v>1196808</v>
      </c>
    </row>
    <row r="10055" spans="1:10" x14ac:dyDescent="0.2">
      <c r="A10055" s="147">
        <v>3</v>
      </c>
      <c r="B10055" s="149" t="s">
        <v>21157</v>
      </c>
      <c r="C10055" s="147" t="s">
        <v>2261</v>
      </c>
      <c r="D10055" s="147" t="s">
        <v>21164</v>
      </c>
      <c r="E10055" s="147" t="s">
        <v>2246</v>
      </c>
      <c r="G10055" s="147">
        <v>0</v>
      </c>
      <c r="I10055" s="147">
        <v>3</v>
      </c>
      <c r="J10055" s="147">
        <v>1196734</v>
      </c>
    </row>
    <row r="10056" spans="1:10" x14ac:dyDescent="0.2">
      <c r="A10056" s="147">
        <v>3</v>
      </c>
      <c r="B10056" s="149" t="s">
        <v>21157</v>
      </c>
      <c r="C10056" s="147" t="s">
        <v>2261</v>
      </c>
      <c r="D10056" s="147" t="s">
        <v>21163</v>
      </c>
      <c r="E10056" s="147" t="s">
        <v>2246</v>
      </c>
      <c r="G10056" s="147">
        <v>0</v>
      </c>
      <c r="I10056" s="147">
        <v>3</v>
      </c>
      <c r="J10056" s="147">
        <v>1196814</v>
      </c>
    </row>
    <row r="10057" spans="1:10" x14ac:dyDescent="0.2">
      <c r="A10057" s="147">
        <v>3</v>
      </c>
      <c r="B10057" s="149" t="s">
        <v>21157</v>
      </c>
      <c r="C10057" s="147" t="s">
        <v>2261</v>
      </c>
      <c r="D10057" s="147" t="s">
        <v>21162</v>
      </c>
      <c r="E10057" s="147" t="s">
        <v>2246</v>
      </c>
      <c r="G10057" s="147">
        <v>0</v>
      </c>
      <c r="I10057" s="147">
        <v>3</v>
      </c>
      <c r="J10057" s="147">
        <v>1196817</v>
      </c>
    </row>
    <row r="10058" spans="1:10" x14ac:dyDescent="0.2">
      <c r="A10058" s="147">
        <v>3</v>
      </c>
      <c r="B10058" s="149" t="s">
        <v>21157</v>
      </c>
      <c r="C10058" s="147" t="s">
        <v>2261</v>
      </c>
      <c r="D10058" s="147" t="s">
        <v>21161</v>
      </c>
      <c r="E10058" s="147" t="s">
        <v>2246</v>
      </c>
      <c r="G10058" s="147">
        <v>0</v>
      </c>
      <c r="I10058" s="147">
        <v>3</v>
      </c>
      <c r="J10058" s="147">
        <v>1196770</v>
      </c>
    </row>
    <row r="10059" spans="1:10" x14ac:dyDescent="0.2">
      <c r="A10059" s="147">
        <v>3</v>
      </c>
      <c r="B10059" s="149" t="s">
        <v>21157</v>
      </c>
      <c r="C10059" s="147" t="s">
        <v>2277</v>
      </c>
      <c r="D10059" s="147" t="s">
        <v>21160</v>
      </c>
      <c r="E10059" s="147" t="s">
        <v>2246</v>
      </c>
      <c r="G10059" s="147">
        <v>0</v>
      </c>
      <c r="I10059" s="147">
        <v>3</v>
      </c>
      <c r="J10059" s="147">
        <v>1196760</v>
      </c>
    </row>
    <row r="10060" spans="1:10" x14ac:dyDescent="0.2">
      <c r="A10060" s="147">
        <v>3</v>
      </c>
      <c r="B10060" s="149" t="s">
        <v>21157</v>
      </c>
      <c r="C10060" s="147" t="s">
        <v>2277</v>
      </c>
      <c r="D10060" s="147" t="s">
        <v>21159</v>
      </c>
      <c r="E10060" s="147" t="s">
        <v>2246</v>
      </c>
      <c r="G10060" s="147">
        <v>0</v>
      </c>
      <c r="I10060" s="147">
        <v>3</v>
      </c>
      <c r="J10060" s="147">
        <v>1196750</v>
      </c>
    </row>
    <row r="10061" spans="1:10" x14ac:dyDescent="0.2">
      <c r="A10061" s="147">
        <v>3</v>
      </c>
      <c r="B10061" s="149" t="s">
        <v>21157</v>
      </c>
      <c r="C10061" s="147" t="s">
        <v>2277</v>
      </c>
      <c r="D10061" s="147" t="s">
        <v>21158</v>
      </c>
      <c r="E10061" s="147" t="s">
        <v>2246</v>
      </c>
      <c r="G10061" s="147">
        <v>0</v>
      </c>
      <c r="I10061" s="147">
        <v>3</v>
      </c>
      <c r="J10061" s="147">
        <v>1196768</v>
      </c>
    </row>
    <row r="10062" spans="1:10" x14ac:dyDescent="0.2">
      <c r="A10062" s="147">
        <v>3</v>
      </c>
      <c r="B10062" s="149" t="s">
        <v>21157</v>
      </c>
      <c r="C10062" s="147" t="s">
        <v>2277</v>
      </c>
      <c r="D10062" s="147" t="s">
        <v>20033</v>
      </c>
      <c r="E10062" s="147" t="s">
        <v>2246</v>
      </c>
      <c r="G10062" s="147">
        <v>0</v>
      </c>
      <c r="I10062" s="147">
        <v>3</v>
      </c>
      <c r="J10062" s="147">
        <v>1196778</v>
      </c>
    </row>
    <row r="10063" spans="1:10" x14ac:dyDescent="0.2">
      <c r="A10063" s="147">
        <v>3</v>
      </c>
      <c r="B10063" s="149" t="s">
        <v>21157</v>
      </c>
      <c r="C10063" s="147" t="s">
        <v>2277</v>
      </c>
      <c r="D10063" s="147" t="s">
        <v>21156</v>
      </c>
      <c r="E10063" s="147" t="s">
        <v>2246</v>
      </c>
      <c r="G10063" s="147">
        <v>0</v>
      </c>
      <c r="I10063" s="147">
        <v>3</v>
      </c>
      <c r="J10063" s="147">
        <v>1196794</v>
      </c>
    </row>
    <row r="10064" spans="1:10" x14ac:dyDescent="0.2">
      <c r="A10064" s="147">
        <v>4</v>
      </c>
      <c r="B10064" s="149" t="s">
        <v>21154</v>
      </c>
      <c r="C10064" s="147" t="s">
        <v>2242</v>
      </c>
      <c r="D10064" s="147" t="s">
        <v>21155</v>
      </c>
      <c r="E10064" s="147" t="s">
        <v>2240</v>
      </c>
      <c r="G10064" s="147">
        <v>0</v>
      </c>
      <c r="I10064" s="147">
        <v>4</v>
      </c>
      <c r="J10064" s="147">
        <v>2574509</v>
      </c>
    </row>
    <row r="10065" spans="1:10" x14ac:dyDescent="0.2">
      <c r="A10065" s="147">
        <v>4</v>
      </c>
      <c r="B10065" s="149" t="s">
        <v>21154</v>
      </c>
      <c r="C10065" s="147" t="s">
        <v>2277</v>
      </c>
      <c r="D10065" s="147" t="s">
        <v>21153</v>
      </c>
      <c r="E10065" s="147" t="s">
        <v>2246</v>
      </c>
      <c r="G10065" s="147">
        <v>0</v>
      </c>
      <c r="I10065" s="147">
        <v>4</v>
      </c>
      <c r="J10065" s="147">
        <v>1196956</v>
      </c>
    </row>
    <row r="10066" spans="1:10" x14ac:dyDescent="0.2">
      <c r="A10066" s="147">
        <v>4</v>
      </c>
      <c r="B10066" s="149" t="s">
        <v>21151</v>
      </c>
      <c r="C10066" s="147" t="s">
        <v>2242</v>
      </c>
      <c r="D10066" s="147" t="s">
        <v>21152</v>
      </c>
      <c r="E10066" s="147" t="s">
        <v>2240</v>
      </c>
      <c r="G10066" s="147">
        <v>0</v>
      </c>
      <c r="I10066" s="147">
        <v>4</v>
      </c>
      <c r="J10066" s="147">
        <v>2574508</v>
      </c>
    </row>
    <row r="10067" spans="1:10" x14ac:dyDescent="0.2">
      <c r="A10067" s="147">
        <v>4</v>
      </c>
      <c r="B10067" s="149" t="s">
        <v>21151</v>
      </c>
      <c r="C10067" s="147" t="s">
        <v>2277</v>
      </c>
      <c r="D10067" s="147" t="s">
        <v>21150</v>
      </c>
      <c r="E10067" s="147" t="s">
        <v>2246</v>
      </c>
      <c r="G10067" s="147">
        <v>0</v>
      </c>
      <c r="I10067" s="147">
        <v>4</v>
      </c>
      <c r="J10067" s="147">
        <v>1196955</v>
      </c>
    </row>
    <row r="10068" spans="1:10" x14ac:dyDescent="0.2">
      <c r="A10068" s="147">
        <v>3</v>
      </c>
      <c r="B10068" s="149" t="s">
        <v>21149</v>
      </c>
      <c r="C10068" s="147" t="s">
        <v>2242</v>
      </c>
      <c r="D10068" s="147" t="s">
        <v>21148</v>
      </c>
      <c r="E10068" s="147" t="s">
        <v>2246</v>
      </c>
      <c r="G10068" s="147">
        <v>0</v>
      </c>
      <c r="I10068" s="147">
        <v>3</v>
      </c>
      <c r="J10068" s="147">
        <v>2574350</v>
      </c>
    </row>
    <row r="10069" spans="1:10" x14ac:dyDescent="0.2">
      <c r="A10069" s="147">
        <v>4</v>
      </c>
      <c r="B10069" s="149" t="s">
        <v>21147</v>
      </c>
      <c r="C10069" s="147" t="s">
        <v>2242</v>
      </c>
      <c r="D10069" s="147" t="s">
        <v>21146</v>
      </c>
      <c r="E10069" s="147" t="s">
        <v>2240</v>
      </c>
      <c r="G10069" s="147">
        <v>0</v>
      </c>
      <c r="I10069" s="147">
        <v>4</v>
      </c>
      <c r="J10069" s="147">
        <v>2574516</v>
      </c>
    </row>
    <row r="10070" spans="1:10" x14ac:dyDescent="0.2">
      <c r="A10070" s="147">
        <v>4</v>
      </c>
      <c r="B10070" s="149" t="s">
        <v>21144</v>
      </c>
      <c r="C10070" s="147" t="s">
        <v>2242</v>
      </c>
      <c r="D10070" s="147" t="s">
        <v>21145</v>
      </c>
      <c r="E10070" s="147" t="s">
        <v>2240</v>
      </c>
      <c r="G10070" s="147">
        <v>0</v>
      </c>
      <c r="I10070" s="147">
        <v>4</v>
      </c>
      <c r="J10070" s="147">
        <v>2574525</v>
      </c>
    </row>
    <row r="10071" spans="1:10" x14ac:dyDescent="0.2">
      <c r="A10071" s="147">
        <v>4</v>
      </c>
      <c r="B10071" s="149" t="s">
        <v>21144</v>
      </c>
      <c r="C10071" s="147" t="s">
        <v>2261</v>
      </c>
      <c r="D10071" s="147" t="s">
        <v>21143</v>
      </c>
      <c r="E10071" s="147" t="s">
        <v>2246</v>
      </c>
      <c r="G10071" s="147">
        <v>0</v>
      </c>
      <c r="I10071" s="147">
        <v>4</v>
      </c>
      <c r="J10071" s="147">
        <v>1196959</v>
      </c>
    </row>
    <row r="10072" spans="1:10" x14ac:dyDescent="0.2">
      <c r="A10072" s="147">
        <v>4</v>
      </c>
      <c r="B10072" s="149" t="s">
        <v>21140</v>
      </c>
      <c r="C10072" s="147" t="s">
        <v>2242</v>
      </c>
      <c r="D10072" s="147" t="s">
        <v>21142</v>
      </c>
      <c r="E10072" s="147" t="s">
        <v>2246</v>
      </c>
      <c r="G10072" s="147">
        <v>0</v>
      </c>
      <c r="I10072" s="147">
        <v>4</v>
      </c>
      <c r="J10072" s="147">
        <v>2574520</v>
      </c>
    </row>
    <row r="10073" spans="1:10" x14ac:dyDescent="0.2">
      <c r="A10073" s="147">
        <v>4</v>
      </c>
      <c r="B10073" s="149" t="s">
        <v>21140</v>
      </c>
      <c r="C10073" s="147" t="s">
        <v>2261</v>
      </c>
      <c r="D10073" s="147" t="s">
        <v>21141</v>
      </c>
      <c r="E10073" s="147" t="s">
        <v>2246</v>
      </c>
      <c r="G10073" s="147">
        <v>0</v>
      </c>
      <c r="I10073" s="147">
        <v>4</v>
      </c>
      <c r="J10073" s="147">
        <v>1196966</v>
      </c>
    </row>
    <row r="10074" spans="1:10" x14ac:dyDescent="0.2">
      <c r="A10074" s="147">
        <v>4</v>
      </c>
      <c r="B10074" s="149" t="s">
        <v>21140</v>
      </c>
      <c r="C10074" s="147" t="s">
        <v>2277</v>
      </c>
      <c r="D10074" s="147" t="s">
        <v>21139</v>
      </c>
      <c r="E10074" s="147" t="s">
        <v>2246</v>
      </c>
      <c r="G10074" s="147">
        <v>0</v>
      </c>
      <c r="I10074" s="147">
        <v>4</v>
      </c>
      <c r="J10074" s="147">
        <v>1196967</v>
      </c>
    </row>
    <row r="10075" spans="1:10" x14ac:dyDescent="0.2">
      <c r="A10075" s="147">
        <v>5</v>
      </c>
      <c r="B10075" s="149" t="s">
        <v>21138</v>
      </c>
      <c r="C10075" s="147" t="s">
        <v>2242</v>
      </c>
      <c r="D10075" s="147" t="s">
        <v>21137</v>
      </c>
      <c r="E10075" s="147" t="s">
        <v>2246</v>
      </c>
      <c r="G10075" s="147">
        <v>0</v>
      </c>
      <c r="I10075" s="147">
        <v>5</v>
      </c>
      <c r="J10075" s="147">
        <v>2574531</v>
      </c>
    </row>
    <row r="10076" spans="1:10" x14ac:dyDescent="0.2">
      <c r="A10076" s="147">
        <v>6</v>
      </c>
      <c r="B10076" s="149" t="s">
        <v>21136</v>
      </c>
      <c r="C10076" s="147" t="s">
        <v>2242</v>
      </c>
      <c r="D10076" s="147" t="s">
        <v>21135</v>
      </c>
      <c r="E10076" s="147" t="s">
        <v>2240</v>
      </c>
      <c r="G10076" s="147">
        <v>0</v>
      </c>
      <c r="I10076" s="147">
        <v>6</v>
      </c>
      <c r="J10076" s="147">
        <v>2574536</v>
      </c>
    </row>
    <row r="10077" spans="1:10" x14ac:dyDescent="0.2">
      <c r="A10077" s="147">
        <v>6</v>
      </c>
      <c r="B10077" s="149" t="s">
        <v>21134</v>
      </c>
      <c r="C10077" s="147" t="s">
        <v>2242</v>
      </c>
      <c r="D10077" s="147" t="s">
        <v>21133</v>
      </c>
      <c r="E10077" s="147" t="s">
        <v>2240</v>
      </c>
      <c r="G10077" s="147">
        <v>0</v>
      </c>
      <c r="I10077" s="147">
        <v>5</v>
      </c>
      <c r="J10077" s="147">
        <v>2574529</v>
      </c>
    </row>
    <row r="10078" spans="1:10" x14ac:dyDescent="0.2">
      <c r="A10078" s="147">
        <v>6</v>
      </c>
      <c r="B10078" s="149" t="s">
        <v>21132</v>
      </c>
      <c r="C10078" s="147" t="s">
        <v>2242</v>
      </c>
      <c r="D10078" s="147" t="s">
        <v>21131</v>
      </c>
      <c r="E10078" s="147" t="s">
        <v>2240</v>
      </c>
      <c r="G10078" s="147">
        <v>0</v>
      </c>
      <c r="I10078" s="147">
        <v>5</v>
      </c>
      <c r="J10078" s="147">
        <v>2574534</v>
      </c>
    </row>
    <row r="10079" spans="1:10" x14ac:dyDescent="0.2">
      <c r="A10079" s="147">
        <v>4</v>
      </c>
      <c r="B10079" s="149" t="s">
        <v>21128</v>
      </c>
      <c r="C10079" s="147" t="s">
        <v>2242</v>
      </c>
      <c r="D10079" s="147" t="s">
        <v>21130</v>
      </c>
      <c r="E10079" s="147" t="s">
        <v>2246</v>
      </c>
      <c r="G10079" s="147">
        <v>0</v>
      </c>
      <c r="I10079" s="147">
        <v>4</v>
      </c>
      <c r="J10079" s="147">
        <v>2574518</v>
      </c>
    </row>
    <row r="10080" spans="1:10" x14ac:dyDescent="0.2">
      <c r="A10080" s="147">
        <v>4</v>
      </c>
      <c r="B10080" s="149" t="s">
        <v>21128</v>
      </c>
      <c r="C10080" s="147" t="s">
        <v>2261</v>
      </c>
      <c r="D10080" s="147" t="s">
        <v>21129</v>
      </c>
      <c r="E10080" s="147" t="s">
        <v>2246</v>
      </c>
      <c r="G10080" s="147">
        <v>0</v>
      </c>
      <c r="I10080" s="147">
        <v>4</v>
      </c>
      <c r="J10080" s="147">
        <v>1196957</v>
      </c>
    </row>
    <row r="10081" spans="1:10" x14ac:dyDescent="0.2">
      <c r="A10081" s="147">
        <v>4</v>
      </c>
      <c r="B10081" s="149" t="s">
        <v>21128</v>
      </c>
      <c r="C10081" s="147" t="s">
        <v>2277</v>
      </c>
      <c r="D10081" s="147" t="s">
        <v>21127</v>
      </c>
      <c r="E10081" s="147" t="s">
        <v>2246</v>
      </c>
      <c r="G10081" s="147">
        <v>0</v>
      </c>
      <c r="I10081" s="147">
        <v>4</v>
      </c>
      <c r="J10081" s="147">
        <v>1196968</v>
      </c>
    </row>
    <row r="10082" spans="1:10" x14ac:dyDescent="0.2">
      <c r="A10082" s="147">
        <v>5</v>
      </c>
      <c r="B10082" s="149" t="s">
        <v>21126</v>
      </c>
      <c r="C10082" s="147" t="s">
        <v>2242</v>
      </c>
      <c r="D10082" s="147" t="s">
        <v>21125</v>
      </c>
      <c r="E10082" s="147" t="s">
        <v>2246</v>
      </c>
      <c r="G10082" s="147">
        <v>0</v>
      </c>
      <c r="I10082" s="147">
        <v>5</v>
      </c>
      <c r="J10082" s="147">
        <v>2574540</v>
      </c>
    </row>
    <row r="10083" spans="1:10" x14ac:dyDescent="0.2">
      <c r="A10083" s="147">
        <v>6</v>
      </c>
      <c r="B10083" s="149" t="s">
        <v>21124</v>
      </c>
      <c r="C10083" s="147" t="s">
        <v>2242</v>
      </c>
      <c r="D10083" s="147" t="s">
        <v>21123</v>
      </c>
      <c r="E10083" s="147" t="s">
        <v>2240</v>
      </c>
      <c r="G10083" s="147">
        <v>0</v>
      </c>
      <c r="I10083" s="147">
        <v>6</v>
      </c>
      <c r="J10083" s="147">
        <v>2574549</v>
      </c>
    </row>
    <row r="10084" spans="1:10" x14ac:dyDescent="0.2">
      <c r="A10084" s="147">
        <v>6</v>
      </c>
      <c r="B10084" s="149" t="s">
        <v>21122</v>
      </c>
      <c r="C10084" s="147" t="s">
        <v>2242</v>
      </c>
      <c r="D10084" s="147" t="s">
        <v>21121</v>
      </c>
      <c r="E10084" s="147" t="s">
        <v>2240</v>
      </c>
      <c r="G10084" s="147">
        <v>0</v>
      </c>
      <c r="I10084" s="147">
        <v>5</v>
      </c>
      <c r="J10084" s="147">
        <v>2574538</v>
      </c>
    </row>
    <row r="10085" spans="1:10" x14ac:dyDescent="0.2">
      <c r="A10085" s="147">
        <v>6</v>
      </c>
      <c r="B10085" s="149" t="s">
        <v>21120</v>
      </c>
      <c r="C10085" s="147" t="s">
        <v>2242</v>
      </c>
      <c r="D10085" s="147" t="s">
        <v>21119</v>
      </c>
      <c r="E10085" s="147" t="s">
        <v>2240</v>
      </c>
      <c r="G10085" s="147">
        <v>0</v>
      </c>
      <c r="I10085" s="147">
        <v>5</v>
      </c>
      <c r="J10085" s="147">
        <v>2574545</v>
      </c>
    </row>
    <row r="10086" spans="1:10" x14ac:dyDescent="0.2">
      <c r="A10086" s="147">
        <v>3</v>
      </c>
      <c r="B10086" s="149" t="s">
        <v>21118</v>
      </c>
      <c r="C10086" s="147" t="s">
        <v>2242</v>
      </c>
      <c r="D10086" s="147" t="s">
        <v>21117</v>
      </c>
      <c r="E10086" s="147" t="s">
        <v>2246</v>
      </c>
      <c r="G10086" s="147">
        <v>0</v>
      </c>
      <c r="I10086" s="147">
        <v>3</v>
      </c>
      <c r="J10086" s="147">
        <v>2574358</v>
      </c>
    </row>
    <row r="10087" spans="1:10" x14ac:dyDescent="0.2">
      <c r="A10087" s="147">
        <v>4</v>
      </c>
      <c r="B10087" s="149" t="s">
        <v>21116</v>
      </c>
      <c r="C10087" s="147" t="s">
        <v>2242</v>
      </c>
      <c r="D10087" s="147" t="s">
        <v>21115</v>
      </c>
      <c r="E10087" s="147" t="s">
        <v>2246</v>
      </c>
      <c r="G10087" s="147">
        <v>0</v>
      </c>
      <c r="I10087" s="147">
        <v>4</v>
      </c>
      <c r="J10087" s="147">
        <v>2574563</v>
      </c>
    </row>
    <row r="10088" spans="1:10" x14ac:dyDescent="0.2">
      <c r="A10088" s="147">
        <v>5</v>
      </c>
      <c r="B10088" s="149" t="s">
        <v>21114</v>
      </c>
      <c r="C10088" s="147" t="s">
        <v>2242</v>
      </c>
      <c r="D10088" s="147" t="s">
        <v>21113</v>
      </c>
      <c r="E10088" s="147" t="s">
        <v>2246</v>
      </c>
      <c r="G10088" s="147">
        <v>0</v>
      </c>
      <c r="I10088" s="147">
        <v>5</v>
      </c>
      <c r="J10088" s="147">
        <v>2574568</v>
      </c>
    </row>
    <row r="10089" spans="1:10" x14ac:dyDescent="0.2">
      <c r="A10089" s="147">
        <v>6</v>
      </c>
      <c r="B10089" s="149" t="s">
        <v>21112</v>
      </c>
      <c r="C10089" s="147" t="s">
        <v>2242</v>
      </c>
      <c r="D10089" s="147" t="s">
        <v>21111</v>
      </c>
      <c r="E10089" s="147" t="s">
        <v>2240</v>
      </c>
      <c r="G10089" s="147">
        <v>0</v>
      </c>
      <c r="I10089" s="147">
        <v>6</v>
      </c>
      <c r="J10089" s="147">
        <v>2574576</v>
      </c>
    </row>
    <row r="10090" spans="1:10" x14ac:dyDescent="0.2">
      <c r="A10090" s="147">
        <v>6</v>
      </c>
      <c r="B10090" s="149" t="s">
        <v>21110</v>
      </c>
      <c r="C10090" s="147" t="s">
        <v>2242</v>
      </c>
      <c r="D10090" s="147" t="s">
        <v>21109</v>
      </c>
      <c r="E10090" s="147" t="s">
        <v>2240</v>
      </c>
      <c r="G10090" s="147">
        <v>0</v>
      </c>
      <c r="I10090" s="147">
        <v>5</v>
      </c>
      <c r="J10090" s="147">
        <v>2574565</v>
      </c>
    </row>
    <row r="10091" spans="1:10" x14ac:dyDescent="0.2">
      <c r="A10091" s="147">
        <v>6</v>
      </c>
      <c r="B10091" s="149" t="s">
        <v>21108</v>
      </c>
      <c r="C10091" s="147" t="s">
        <v>2242</v>
      </c>
      <c r="D10091" s="147" t="s">
        <v>21107</v>
      </c>
      <c r="E10091" s="147" t="s">
        <v>2240</v>
      </c>
      <c r="G10091" s="147">
        <v>0</v>
      </c>
      <c r="I10091" s="147">
        <v>5</v>
      </c>
      <c r="J10091" s="147">
        <v>2574569</v>
      </c>
    </row>
    <row r="10092" spans="1:10" x14ac:dyDescent="0.2">
      <c r="A10092" s="147">
        <v>4</v>
      </c>
      <c r="B10092" s="149" t="s">
        <v>21106</v>
      </c>
      <c r="C10092" s="147" t="s">
        <v>2242</v>
      </c>
      <c r="D10092" s="147" t="s">
        <v>21105</v>
      </c>
      <c r="E10092" s="147" t="s">
        <v>2240</v>
      </c>
      <c r="G10092" s="147">
        <v>0</v>
      </c>
      <c r="I10092" s="147">
        <v>4</v>
      </c>
      <c r="J10092" s="147">
        <v>2574551</v>
      </c>
    </row>
    <row r="10093" spans="1:10" x14ac:dyDescent="0.2">
      <c r="A10093" s="147">
        <v>4</v>
      </c>
      <c r="B10093" s="149" t="s">
        <v>21103</v>
      </c>
      <c r="C10093" s="147" t="s">
        <v>2242</v>
      </c>
      <c r="D10093" s="147" t="s">
        <v>21104</v>
      </c>
      <c r="E10093" s="147" t="s">
        <v>2240</v>
      </c>
      <c r="G10093" s="147">
        <v>0</v>
      </c>
      <c r="I10093" s="147">
        <v>4</v>
      </c>
      <c r="J10093" s="147">
        <v>2574564</v>
      </c>
    </row>
    <row r="10094" spans="1:10" x14ac:dyDescent="0.2">
      <c r="A10094" s="147">
        <v>4</v>
      </c>
      <c r="B10094" s="149" t="s">
        <v>21103</v>
      </c>
      <c r="C10094" s="147" t="s">
        <v>2261</v>
      </c>
      <c r="D10094" s="147" t="s">
        <v>21102</v>
      </c>
      <c r="E10094" s="147" t="s">
        <v>2246</v>
      </c>
      <c r="G10094" s="147">
        <v>0</v>
      </c>
      <c r="I10094" s="147">
        <v>4</v>
      </c>
      <c r="J10094" s="147">
        <v>1196995</v>
      </c>
    </row>
    <row r="10095" spans="1:10" x14ac:dyDescent="0.2">
      <c r="A10095" s="147">
        <v>4</v>
      </c>
      <c r="B10095" s="149" t="s">
        <v>21096</v>
      </c>
      <c r="C10095" s="147" t="s">
        <v>2242</v>
      </c>
      <c r="D10095" s="147" t="s">
        <v>21101</v>
      </c>
      <c r="E10095" s="147" t="s">
        <v>2240</v>
      </c>
      <c r="G10095" s="147">
        <v>0</v>
      </c>
      <c r="I10095" s="147">
        <v>4</v>
      </c>
      <c r="J10095" s="147">
        <v>2574555</v>
      </c>
    </row>
    <row r="10096" spans="1:10" x14ac:dyDescent="0.2">
      <c r="A10096" s="147">
        <v>4</v>
      </c>
      <c r="B10096" s="149" t="s">
        <v>21096</v>
      </c>
      <c r="C10096" s="147" t="s">
        <v>2261</v>
      </c>
      <c r="D10096" s="147" t="s">
        <v>21100</v>
      </c>
      <c r="E10096" s="147" t="s">
        <v>2246</v>
      </c>
      <c r="G10096" s="147">
        <v>0</v>
      </c>
      <c r="I10096" s="147">
        <v>4</v>
      </c>
      <c r="J10096" s="147">
        <v>1196979</v>
      </c>
    </row>
    <row r="10097" spans="1:10" x14ac:dyDescent="0.2">
      <c r="A10097" s="147">
        <v>4</v>
      </c>
      <c r="B10097" s="149" t="s">
        <v>21096</v>
      </c>
      <c r="C10097" s="147" t="s">
        <v>2261</v>
      </c>
      <c r="D10097" s="147" t="s">
        <v>21099</v>
      </c>
      <c r="E10097" s="147" t="s">
        <v>2246</v>
      </c>
      <c r="G10097" s="147">
        <v>0</v>
      </c>
      <c r="I10097" s="147">
        <v>4</v>
      </c>
      <c r="J10097" s="147">
        <v>1196974</v>
      </c>
    </row>
    <row r="10098" spans="1:10" x14ac:dyDescent="0.2">
      <c r="A10098" s="147">
        <v>4</v>
      </c>
      <c r="B10098" s="149" t="s">
        <v>21096</v>
      </c>
      <c r="C10098" s="147" t="s">
        <v>2261</v>
      </c>
      <c r="D10098" s="147" t="s">
        <v>21098</v>
      </c>
      <c r="E10098" s="147" t="s">
        <v>2246</v>
      </c>
      <c r="G10098" s="147">
        <v>0</v>
      </c>
      <c r="I10098" s="147">
        <v>4</v>
      </c>
      <c r="J10098" s="147">
        <v>1196985</v>
      </c>
    </row>
    <row r="10099" spans="1:10" x14ac:dyDescent="0.2">
      <c r="A10099" s="147">
        <v>4</v>
      </c>
      <c r="B10099" s="149" t="s">
        <v>21096</v>
      </c>
      <c r="C10099" s="147" t="s">
        <v>2261</v>
      </c>
      <c r="D10099" s="147" t="s">
        <v>21097</v>
      </c>
      <c r="E10099" s="147" t="s">
        <v>2246</v>
      </c>
      <c r="G10099" s="147">
        <v>0</v>
      </c>
      <c r="I10099" s="147">
        <v>4</v>
      </c>
      <c r="J10099" s="147">
        <v>1196997</v>
      </c>
    </row>
    <row r="10100" spans="1:10" x14ac:dyDescent="0.2">
      <c r="A10100" s="147">
        <v>4</v>
      </c>
      <c r="B10100" s="149" t="s">
        <v>21096</v>
      </c>
      <c r="C10100" s="147" t="s">
        <v>2277</v>
      </c>
      <c r="D10100" s="147" t="s">
        <v>21095</v>
      </c>
      <c r="E10100" s="147" t="s">
        <v>2246</v>
      </c>
      <c r="G10100" s="147">
        <v>0</v>
      </c>
      <c r="I10100" s="147">
        <v>4</v>
      </c>
      <c r="J10100" s="147">
        <v>1196982</v>
      </c>
    </row>
    <row r="10101" spans="1:10" x14ac:dyDescent="0.2">
      <c r="A10101" s="147">
        <v>4</v>
      </c>
      <c r="B10101" s="149" t="s">
        <v>21092</v>
      </c>
      <c r="C10101" s="147" t="s">
        <v>2242</v>
      </c>
      <c r="D10101" s="147" t="s">
        <v>21094</v>
      </c>
      <c r="E10101" s="147" t="s">
        <v>2240</v>
      </c>
      <c r="G10101" s="147">
        <v>0</v>
      </c>
      <c r="I10101" s="147">
        <v>4</v>
      </c>
      <c r="J10101" s="147">
        <v>2574553</v>
      </c>
    </row>
    <row r="10102" spans="1:10" x14ac:dyDescent="0.2">
      <c r="A10102" s="147">
        <v>4</v>
      </c>
      <c r="B10102" s="149" t="s">
        <v>21092</v>
      </c>
      <c r="C10102" s="147" t="s">
        <v>2261</v>
      </c>
      <c r="D10102" s="147" t="s">
        <v>21093</v>
      </c>
      <c r="E10102" s="147" t="s">
        <v>2246</v>
      </c>
      <c r="G10102" s="147">
        <v>0</v>
      </c>
      <c r="I10102" s="147">
        <v>4</v>
      </c>
      <c r="J10102" s="147">
        <v>1196988</v>
      </c>
    </row>
    <row r="10103" spans="1:10" x14ac:dyDescent="0.2">
      <c r="A10103" s="147">
        <v>4</v>
      </c>
      <c r="B10103" s="149" t="s">
        <v>21092</v>
      </c>
      <c r="C10103" s="147" t="s">
        <v>2261</v>
      </c>
      <c r="D10103" s="147" t="s">
        <v>21091</v>
      </c>
      <c r="E10103" s="147" t="s">
        <v>2246</v>
      </c>
      <c r="G10103" s="147">
        <v>0</v>
      </c>
      <c r="I10103" s="147">
        <v>4</v>
      </c>
      <c r="J10103" s="147">
        <v>1196993</v>
      </c>
    </row>
    <row r="10104" spans="1:10" x14ac:dyDescent="0.2">
      <c r="A10104" s="147">
        <v>3</v>
      </c>
      <c r="B10104" s="149" t="s">
        <v>21089</v>
      </c>
      <c r="C10104" s="147" t="s">
        <v>2242</v>
      </c>
      <c r="D10104" s="147" t="s">
        <v>21013</v>
      </c>
      <c r="E10104" s="147" t="s">
        <v>2246</v>
      </c>
      <c r="G10104" s="147">
        <v>0</v>
      </c>
      <c r="I10104" s="147">
        <v>3</v>
      </c>
      <c r="J10104" s="147">
        <v>2574361</v>
      </c>
    </row>
    <row r="10105" spans="1:10" x14ac:dyDescent="0.2">
      <c r="A10105" s="147">
        <v>3</v>
      </c>
      <c r="B10105" s="149" t="s">
        <v>21089</v>
      </c>
      <c r="C10105" s="147" t="s">
        <v>2277</v>
      </c>
      <c r="D10105" s="147" t="s">
        <v>21090</v>
      </c>
      <c r="E10105" s="147" t="s">
        <v>2246</v>
      </c>
      <c r="G10105" s="147">
        <v>0</v>
      </c>
      <c r="I10105" s="147">
        <v>3</v>
      </c>
      <c r="J10105" s="147">
        <v>1196791</v>
      </c>
    </row>
    <row r="10106" spans="1:10" x14ac:dyDescent="0.2">
      <c r="A10106" s="147">
        <v>3</v>
      </c>
      <c r="B10106" s="149" t="s">
        <v>21089</v>
      </c>
      <c r="C10106" s="147" t="s">
        <v>2277</v>
      </c>
      <c r="D10106" s="147" t="s">
        <v>21088</v>
      </c>
      <c r="E10106" s="147" t="s">
        <v>2246</v>
      </c>
      <c r="G10106" s="147">
        <v>0</v>
      </c>
      <c r="I10106" s="147">
        <v>3</v>
      </c>
      <c r="J10106" s="147">
        <v>1196773</v>
      </c>
    </row>
    <row r="10107" spans="1:10" x14ac:dyDescent="0.2">
      <c r="A10107" s="147">
        <v>4</v>
      </c>
      <c r="B10107" s="149" t="s">
        <v>21083</v>
      </c>
      <c r="C10107" s="147" t="s">
        <v>2242</v>
      </c>
      <c r="D10107" s="147" t="s">
        <v>21087</v>
      </c>
      <c r="E10107" s="147" t="s">
        <v>2240</v>
      </c>
      <c r="G10107" s="147">
        <v>0</v>
      </c>
      <c r="I10107" s="147">
        <v>4</v>
      </c>
      <c r="J10107" s="147">
        <v>2574595</v>
      </c>
    </row>
    <row r="10108" spans="1:10" x14ac:dyDescent="0.2">
      <c r="A10108" s="147">
        <v>4</v>
      </c>
      <c r="B10108" s="149" t="s">
        <v>21083</v>
      </c>
      <c r="C10108" s="147" t="s">
        <v>2261</v>
      </c>
      <c r="D10108" s="147" t="s">
        <v>21086</v>
      </c>
      <c r="E10108" s="147" t="s">
        <v>2246</v>
      </c>
      <c r="G10108" s="147">
        <v>0</v>
      </c>
      <c r="I10108" s="147">
        <v>4</v>
      </c>
      <c r="J10108" s="147">
        <v>1196999</v>
      </c>
    </row>
    <row r="10109" spans="1:10" x14ac:dyDescent="0.2">
      <c r="A10109" s="147">
        <v>4</v>
      </c>
      <c r="B10109" s="149" t="s">
        <v>21083</v>
      </c>
      <c r="C10109" s="147" t="s">
        <v>2261</v>
      </c>
      <c r="D10109" s="147" t="s">
        <v>21085</v>
      </c>
      <c r="E10109" s="147" t="s">
        <v>2246</v>
      </c>
      <c r="G10109" s="147">
        <v>0</v>
      </c>
      <c r="I10109" s="147">
        <v>4</v>
      </c>
      <c r="J10109" s="147">
        <v>1197047</v>
      </c>
    </row>
    <row r="10110" spans="1:10" x14ac:dyDescent="0.2">
      <c r="A10110" s="147">
        <v>4</v>
      </c>
      <c r="B10110" s="149" t="s">
        <v>21083</v>
      </c>
      <c r="C10110" s="147" t="s">
        <v>2261</v>
      </c>
      <c r="D10110" s="147" t="s">
        <v>21084</v>
      </c>
      <c r="E10110" s="147" t="s">
        <v>2246</v>
      </c>
      <c r="G10110" s="147">
        <v>0</v>
      </c>
      <c r="I10110" s="147">
        <v>4</v>
      </c>
      <c r="J10110" s="147">
        <v>1197023</v>
      </c>
    </row>
    <row r="10111" spans="1:10" x14ac:dyDescent="0.2">
      <c r="A10111" s="147">
        <v>4</v>
      </c>
      <c r="B10111" s="149" t="s">
        <v>21083</v>
      </c>
      <c r="C10111" s="147" t="s">
        <v>2277</v>
      </c>
      <c r="D10111" s="147" t="s">
        <v>21082</v>
      </c>
      <c r="E10111" s="147" t="s">
        <v>2246</v>
      </c>
      <c r="G10111" s="147">
        <v>0</v>
      </c>
      <c r="I10111" s="147">
        <v>4</v>
      </c>
      <c r="J10111" s="147">
        <v>1197024</v>
      </c>
    </row>
    <row r="10112" spans="1:10" x14ac:dyDescent="0.2">
      <c r="A10112" s="147">
        <v>4</v>
      </c>
      <c r="B10112" s="149" t="s">
        <v>21081</v>
      </c>
      <c r="C10112" s="147" t="s">
        <v>2242</v>
      </c>
      <c r="D10112" s="147" t="s">
        <v>21080</v>
      </c>
      <c r="E10112" s="147" t="s">
        <v>2240</v>
      </c>
      <c r="G10112" s="147">
        <v>0</v>
      </c>
      <c r="I10112" s="147">
        <v>4</v>
      </c>
      <c r="J10112" s="147">
        <v>2574585</v>
      </c>
    </row>
    <row r="10113" spans="1:10" x14ac:dyDescent="0.2">
      <c r="A10113" s="147">
        <v>4</v>
      </c>
      <c r="B10113" s="149" t="s">
        <v>21078</v>
      </c>
      <c r="C10113" s="147" t="s">
        <v>2242</v>
      </c>
      <c r="D10113" s="147" t="s">
        <v>21079</v>
      </c>
      <c r="E10113" s="147" t="s">
        <v>2240</v>
      </c>
      <c r="G10113" s="147">
        <v>0</v>
      </c>
      <c r="I10113" s="147">
        <v>4</v>
      </c>
      <c r="J10113" s="147">
        <v>2574593</v>
      </c>
    </row>
    <row r="10114" spans="1:10" x14ac:dyDescent="0.2">
      <c r="A10114" s="147">
        <v>4</v>
      </c>
      <c r="B10114" s="149" t="s">
        <v>21078</v>
      </c>
      <c r="C10114" s="147" t="s">
        <v>2261</v>
      </c>
      <c r="D10114" s="147" t="s">
        <v>21077</v>
      </c>
      <c r="E10114" s="147" t="s">
        <v>2246</v>
      </c>
      <c r="G10114" s="147">
        <v>0</v>
      </c>
      <c r="I10114" s="147">
        <v>4</v>
      </c>
      <c r="J10114" s="147">
        <v>1197037</v>
      </c>
    </row>
    <row r="10115" spans="1:10" x14ac:dyDescent="0.2">
      <c r="A10115" s="147">
        <v>4</v>
      </c>
      <c r="B10115" s="149" t="s">
        <v>21075</v>
      </c>
      <c r="C10115" s="147" t="s">
        <v>2242</v>
      </c>
      <c r="D10115" s="147" t="s">
        <v>21076</v>
      </c>
      <c r="E10115" s="147" t="s">
        <v>2240</v>
      </c>
      <c r="G10115" s="147">
        <v>0</v>
      </c>
      <c r="I10115" s="147">
        <v>4</v>
      </c>
      <c r="J10115" s="147">
        <v>2574588</v>
      </c>
    </row>
    <row r="10116" spans="1:10" x14ac:dyDescent="0.2">
      <c r="A10116" s="147">
        <v>4</v>
      </c>
      <c r="B10116" s="149" t="s">
        <v>21075</v>
      </c>
      <c r="C10116" s="147" t="s">
        <v>2261</v>
      </c>
      <c r="D10116" s="147" t="s">
        <v>21074</v>
      </c>
      <c r="E10116" s="147" t="s">
        <v>2246</v>
      </c>
      <c r="G10116" s="147">
        <v>0</v>
      </c>
      <c r="I10116" s="147">
        <v>4</v>
      </c>
      <c r="J10116" s="147">
        <v>1197017</v>
      </c>
    </row>
    <row r="10117" spans="1:10" x14ac:dyDescent="0.2">
      <c r="A10117" s="147">
        <v>4</v>
      </c>
      <c r="B10117" s="149" t="s">
        <v>21068</v>
      </c>
      <c r="C10117" s="147" t="s">
        <v>2242</v>
      </c>
      <c r="D10117" s="147" t="s">
        <v>21073</v>
      </c>
      <c r="E10117" s="147" t="s">
        <v>2240</v>
      </c>
      <c r="G10117" s="147">
        <v>0</v>
      </c>
      <c r="I10117" s="147">
        <v>4</v>
      </c>
      <c r="J10117" s="147">
        <v>2574596</v>
      </c>
    </row>
    <row r="10118" spans="1:10" x14ac:dyDescent="0.2">
      <c r="A10118" s="147">
        <v>4</v>
      </c>
      <c r="B10118" s="149" t="s">
        <v>21068</v>
      </c>
      <c r="C10118" s="147" t="s">
        <v>2261</v>
      </c>
      <c r="D10118" s="147" t="s">
        <v>21072</v>
      </c>
      <c r="E10118" s="147" t="s">
        <v>2246</v>
      </c>
      <c r="G10118" s="147">
        <v>0</v>
      </c>
      <c r="I10118" s="147">
        <v>4</v>
      </c>
      <c r="J10118" s="147">
        <v>1197012</v>
      </c>
    </row>
    <row r="10119" spans="1:10" x14ac:dyDescent="0.2">
      <c r="A10119" s="147">
        <v>4</v>
      </c>
      <c r="B10119" s="149" t="s">
        <v>21068</v>
      </c>
      <c r="C10119" s="147" t="s">
        <v>2261</v>
      </c>
      <c r="D10119" s="147" t="s">
        <v>21071</v>
      </c>
      <c r="E10119" s="147" t="s">
        <v>2246</v>
      </c>
      <c r="G10119" s="147">
        <v>0</v>
      </c>
      <c r="I10119" s="147">
        <v>4</v>
      </c>
      <c r="J10119" s="147">
        <v>1197002</v>
      </c>
    </row>
    <row r="10120" spans="1:10" x14ac:dyDescent="0.2">
      <c r="A10120" s="147">
        <v>4</v>
      </c>
      <c r="B10120" s="149" t="s">
        <v>21068</v>
      </c>
      <c r="C10120" s="147" t="s">
        <v>2261</v>
      </c>
      <c r="D10120" s="147" t="s">
        <v>21070</v>
      </c>
      <c r="E10120" s="147" t="s">
        <v>2246</v>
      </c>
      <c r="G10120" s="147">
        <v>0</v>
      </c>
      <c r="I10120" s="147">
        <v>4</v>
      </c>
      <c r="J10120" s="147">
        <v>1197011</v>
      </c>
    </row>
    <row r="10121" spans="1:10" x14ac:dyDescent="0.2">
      <c r="A10121" s="147">
        <v>4</v>
      </c>
      <c r="B10121" s="149" t="s">
        <v>21068</v>
      </c>
      <c r="C10121" s="147" t="s">
        <v>2261</v>
      </c>
      <c r="D10121" s="147" t="s">
        <v>21069</v>
      </c>
      <c r="E10121" s="147" t="s">
        <v>2246</v>
      </c>
      <c r="G10121" s="147">
        <v>0</v>
      </c>
      <c r="I10121" s="147">
        <v>4</v>
      </c>
      <c r="J10121" s="147">
        <v>1197038</v>
      </c>
    </row>
    <row r="10122" spans="1:10" x14ac:dyDescent="0.2">
      <c r="A10122" s="147">
        <v>4</v>
      </c>
      <c r="B10122" s="149" t="s">
        <v>21068</v>
      </c>
      <c r="C10122" s="147" t="s">
        <v>2277</v>
      </c>
      <c r="D10122" s="147" t="s">
        <v>21067</v>
      </c>
      <c r="E10122" s="147" t="s">
        <v>2246</v>
      </c>
      <c r="G10122" s="147">
        <v>0</v>
      </c>
      <c r="I10122" s="147">
        <v>4</v>
      </c>
      <c r="J10122" s="147">
        <v>1197031</v>
      </c>
    </row>
    <row r="10123" spans="1:10" x14ac:dyDescent="0.2">
      <c r="A10123" s="147">
        <v>4</v>
      </c>
      <c r="B10123" s="149" t="s">
        <v>21063</v>
      </c>
      <c r="C10123" s="147" t="s">
        <v>2242</v>
      </c>
      <c r="D10123" s="147" t="s">
        <v>21066</v>
      </c>
      <c r="E10123" s="147" t="s">
        <v>2240</v>
      </c>
      <c r="G10123" s="147">
        <v>0</v>
      </c>
      <c r="I10123" s="147">
        <v>4</v>
      </c>
      <c r="J10123" s="147">
        <v>2574578</v>
      </c>
    </row>
    <row r="10124" spans="1:10" x14ac:dyDescent="0.2">
      <c r="A10124" s="147">
        <v>4</v>
      </c>
      <c r="B10124" s="149" t="s">
        <v>21063</v>
      </c>
      <c r="C10124" s="147" t="s">
        <v>2261</v>
      </c>
      <c r="D10124" s="147" t="s">
        <v>21065</v>
      </c>
      <c r="E10124" s="147" t="s">
        <v>2246</v>
      </c>
      <c r="G10124" s="147">
        <v>0</v>
      </c>
      <c r="I10124" s="147">
        <v>4</v>
      </c>
      <c r="J10124" s="147">
        <v>1197030</v>
      </c>
    </row>
    <row r="10125" spans="1:10" x14ac:dyDescent="0.2">
      <c r="A10125" s="147">
        <v>4</v>
      </c>
      <c r="B10125" s="149" t="s">
        <v>21063</v>
      </c>
      <c r="C10125" s="147" t="s">
        <v>2277</v>
      </c>
      <c r="D10125" s="147" t="s">
        <v>21064</v>
      </c>
      <c r="E10125" s="147" t="s">
        <v>2246</v>
      </c>
      <c r="G10125" s="147">
        <v>0</v>
      </c>
      <c r="I10125" s="147">
        <v>4</v>
      </c>
      <c r="J10125" s="147">
        <v>1197040</v>
      </c>
    </row>
    <row r="10126" spans="1:10" x14ac:dyDescent="0.2">
      <c r="A10126" s="147">
        <v>4</v>
      </c>
      <c r="B10126" s="149" t="s">
        <v>21063</v>
      </c>
      <c r="C10126" s="147" t="s">
        <v>2277</v>
      </c>
      <c r="D10126" s="147" t="s">
        <v>21062</v>
      </c>
      <c r="E10126" s="147" t="s">
        <v>2246</v>
      </c>
      <c r="G10126" s="147">
        <v>0</v>
      </c>
      <c r="I10126" s="147">
        <v>4</v>
      </c>
      <c r="J10126" s="147">
        <v>1197056</v>
      </c>
    </row>
    <row r="10127" spans="1:10" x14ac:dyDescent="0.2">
      <c r="A10127" s="147">
        <v>4</v>
      </c>
      <c r="B10127" s="149" t="s">
        <v>21060</v>
      </c>
      <c r="C10127" s="147" t="s">
        <v>2242</v>
      </c>
      <c r="D10127" s="147" t="s">
        <v>21061</v>
      </c>
      <c r="E10127" s="147" t="s">
        <v>2240</v>
      </c>
      <c r="G10127" s="147">
        <v>0</v>
      </c>
      <c r="I10127" s="147">
        <v>4</v>
      </c>
      <c r="J10127" s="147">
        <v>2574577</v>
      </c>
    </row>
    <row r="10128" spans="1:10" x14ac:dyDescent="0.2">
      <c r="A10128" s="147">
        <v>4</v>
      </c>
      <c r="B10128" s="149" t="s">
        <v>21060</v>
      </c>
      <c r="C10128" s="147" t="s">
        <v>2277</v>
      </c>
      <c r="D10128" s="147" t="s">
        <v>21059</v>
      </c>
      <c r="E10128" s="147" t="s">
        <v>2246</v>
      </c>
      <c r="G10128" s="147">
        <v>0</v>
      </c>
      <c r="I10128" s="147">
        <v>4</v>
      </c>
      <c r="J10128" s="147">
        <v>1197043</v>
      </c>
    </row>
    <row r="10129" spans="1:10" x14ac:dyDescent="0.2">
      <c r="A10129" s="147">
        <v>4</v>
      </c>
      <c r="B10129" s="149" t="s">
        <v>21055</v>
      </c>
      <c r="C10129" s="147" t="s">
        <v>2242</v>
      </c>
      <c r="D10129" s="147" t="s">
        <v>21058</v>
      </c>
      <c r="E10129" s="147" t="s">
        <v>2246</v>
      </c>
      <c r="G10129" s="147">
        <v>0</v>
      </c>
      <c r="I10129" s="147">
        <v>4</v>
      </c>
      <c r="J10129" s="147">
        <v>2574603</v>
      </c>
    </row>
    <row r="10130" spans="1:10" x14ac:dyDescent="0.2">
      <c r="A10130" s="147">
        <v>4</v>
      </c>
      <c r="B10130" s="149" t="s">
        <v>21055</v>
      </c>
      <c r="C10130" s="147" t="s">
        <v>2250</v>
      </c>
      <c r="D10130" s="147" t="s">
        <v>21057</v>
      </c>
      <c r="E10130" s="147" t="s">
        <v>2246</v>
      </c>
      <c r="F10130" s="147" t="s">
        <v>2259</v>
      </c>
      <c r="G10130" s="147">
        <v>1</v>
      </c>
      <c r="H10130" s="148">
        <v>41204</v>
      </c>
      <c r="I10130" s="147">
        <v>4</v>
      </c>
      <c r="J10130" s="147">
        <v>1196998</v>
      </c>
    </row>
    <row r="10131" spans="1:10" x14ac:dyDescent="0.2">
      <c r="A10131" s="147">
        <v>4</v>
      </c>
      <c r="B10131" s="149" t="s">
        <v>21055</v>
      </c>
      <c r="C10131" s="147" t="s">
        <v>2277</v>
      </c>
      <c r="D10131" s="147" t="s">
        <v>21056</v>
      </c>
      <c r="E10131" s="147" t="s">
        <v>2246</v>
      </c>
      <c r="G10131" s="147">
        <v>0</v>
      </c>
      <c r="I10131" s="147">
        <v>4</v>
      </c>
      <c r="J10131" s="147">
        <v>1197019</v>
      </c>
    </row>
    <row r="10132" spans="1:10" x14ac:dyDescent="0.2">
      <c r="A10132" s="147">
        <v>4</v>
      </c>
      <c r="B10132" s="149" t="s">
        <v>21055</v>
      </c>
      <c r="C10132" s="147" t="s">
        <v>2277</v>
      </c>
      <c r="D10132" s="147" t="s">
        <v>21054</v>
      </c>
      <c r="E10132" s="147" t="s">
        <v>2246</v>
      </c>
      <c r="G10132" s="147">
        <v>0</v>
      </c>
      <c r="I10132" s="147">
        <v>4</v>
      </c>
      <c r="J10132" s="147">
        <v>1197000</v>
      </c>
    </row>
    <row r="10133" spans="1:10" x14ac:dyDescent="0.2">
      <c r="A10133" s="147">
        <v>5</v>
      </c>
      <c r="B10133" s="149" t="s">
        <v>21053</v>
      </c>
      <c r="C10133" s="147" t="s">
        <v>2242</v>
      </c>
      <c r="D10133" s="147" t="s">
        <v>21052</v>
      </c>
      <c r="E10133" s="147" t="s">
        <v>2246</v>
      </c>
      <c r="G10133" s="147">
        <v>0</v>
      </c>
      <c r="I10133" s="147">
        <v>5</v>
      </c>
      <c r="J10133" s="147">
        <v>2574609</v>
      </c>
    </row>
    <row r="10134" spans="1:10" x14ac:dyDescent="0.2">
      <c r="A10134" s="147">
        <v>6</v>
      </c>
      <c r="B10134" s="149" t="s">
        <v>21051</v>
      </c>
      <c r="C10134" s="147" t="s">
        <v>2242</v>
      </c>
      <c r="D10134" s="147" t="s">
        <v>21050</v>
      </c>
      <c r="E10134" s="147" t="s">
        <v>2240</v>
      </c>
      <c r="G10134" s="147">
        <v>0</v>
      </c>
      <c r="I10134" s="147">
        <v>6</v>
      </c>
      <c r="J10134" s="147">
        <v>2574621</v>
      </c>
    </row>
    <row r="10135" spans="1:10" x14ac:dyDescent="0.2">
      <c r="A10135" s="147">
        <v>6</v>
      </c>
      <c r="B10135" s="149" t="s">
        <v>21049</v>
      </c>
      <c r="C10135" s="147" t="s">
        <v>2242</v>
      </c>
      <c r="D10135" s="147" t="s">
        <v>21048</v>
      </c>
      <c r="E10135" s="147" t="s">
        <v>2240</v>
      </c>
      <c r="G10135" s="147">
        <v>0</v>
      </c>
      <c r="I10135" s="147">
        <v>6</v>
      </c>
      <c r="J10135" s="147">
        <v>2574620</v>
      </c>
    </row>
    <row r="10136" spans="1:10" x14ac:dyDescent="0.2">
      <c r="A10136" s="147">
        <v>6</v>
      </c>
      <c r="B10136" s="149" t="s">
        <v>21047</v>
      </c>
      <c r="C10136" s="147" t="s">
        <v>2242</v>
      </c>
      <c r="D10136" s="147" t="s">
        <v>21046</v>
      </c>
      <c r="E10136" s="147" t="s">
        <v>2240</v>
      </c>
      <c r="G10136" s="147">
        <v>0</v>
      </c>
      <c r="I10136" s="147">
        <v>5</v>
      </c>
      <c r="J10136" s="147">
        <v>2574615</v>
      </c>
    </row>
    <row r="10137" spans="1:10" x14ac:dyDescent="0.2">
      <c r="A10137" s="147">
        <v>5</v>
      </c>
      <c r="B10137" s="149" t="s">
        <v>21045</v>
      </c>
      <c r="C10137" s="147" t="s">
        <v>2242</v>
      </c>
      <c r="D10137" s="147" t="s">
        <v>21044</v>
      </c>
      <c r="E10137" s="147" t="s">
        <v>2246</v>
      </c>
      <c r="G10137" s="147">
        <v>0</v>
      </c>
      <c r="I10137" s="147">
        <v>5</v>
      </c>
      <c r="J10137" s="147">
        <v>2574611</v>
      </c>
    </row>
    <row r="10138" spans="1:10" x14ac:dyDescent="0.2">
      <c r="A10138" s="147">
        <v>6</v>
      </c>
      <c r="B10138" s="149" t="s">
        <v>21043</v>
      </c>
      <c r="C10138" s="147" t="s">
        <v>2242</v>
      </c>
      <c r="D10138" s="147" t="s">
        <v>21042</v>
      </c>
      <c r="E10138" s="147" t="s">
        <v>2240</v>
      </c>
      <c r="G10138" s="147">
        <v>0</v>
      </c>
      <c r="I10138" s="147">
        <v>6</v>
      </c>
      <c r="J10138" s="147">
        <v>2574635</v>
      </c>
    </row>
    <row r="10139" spans="1:10" x14ac:dyDescent="0.2">
      <c r="A10139" s="147">
        <v>6</v>
      </c>
      <c r="B10139" s="149" t="s">
        <v>21041</v>
      </c>
      <c r="C10139" s="147" t="s">
        <v>2242</v>
      </c>
      <c r="D10139" s="147" t="s">
        <v>21040</v>
      </c>
      <c r="E10139" s="147" t="s">
        <v>2240</v>
      </c>
      <c r="G10139" s="147">
        <v>0</v>
      </c>
      <c r="I10139" s="147">
        <v>6</v>
      </c>
      <c r="J10139" s="147">
        <v>2574638</v>
      </c>
    </row>
    <row r="10140" spans="1:10" x14ac:dyDescent="0.2">
      <c r="A10140" s="147">
        <v>6</v>
      </c>
      <c r="B10140" s="149" t="s">
        <v>21039</v>
      </c>
      <c r="C10140" s="147" t="s">
        <v>2242</v>
      </c>
      <c r="D10140" s="147" t="s">
        <v>21038</v>
      </c>
      <c r="E10140" s="147" t="s">
        <v>2240</v>
      </c>
      <c r="G10140" s="147">
        <v>0</v>
      </c>
      <c r="I10140" s="147">
        <v>6</v>
      </c>
      <c r="J10140" s="147">
        <v>2574627</v>
      </c>
    </row>
    <row r="10141" spans="1:10" x14ac:dyDescent="0.2">
      <c r="A10141" s="147">
        <v>6</v>
      </c>
      <c r="B10141" s="149" t="s">
        <v>21037</v>
      </c>
      <c r="C10141" s="147" t="s">
        <v>2242</v>
      </c>
      <c r="D10141" s="147" t="s">
        <v>21036</v>
      </c>
      <c r="E10141" s="147" t="s">
        <v>2240</v>
      </c>
      <c r="G10141" s="147">
        <v>0</v>
      </c>
      <c r="I10141" s="147">
        <v>6</v>
      </c>
      <c r="J10141" s="147">
        <v>2574628</v>
      </c>
    </row>
    <row r="10142" spans="1:10" x14ac:dyDescent="0.2">
      <c r="A10142" s="147">
        <v>6</v>
      </c>
      <c r="B10142" s="149" t="s">
        <v>21035</v>
      </c>
      <c r="C10142" s="147" t="s">
        <v>2242</v>
      </c>
      <c r="D10142" s="147" t="s">
        <v>21034</v>
      </c>
      <c r="E10142" s="147" t="s">
        <v>2240</v>
      </c>
      <c r="G10142" s="147">
        <v>0</v>
      </c>
      <c r="I10142" s="147">
        <v>6</v>
      </c>
      <c r="J10142" s="147">
        <v>2574622</v>
      </c>
    </row>
    <row r="10143" spans="1:10" x14ac:dyDescent="0.2">
      <c r="A10143" s="147">
        <v>6</v>
      </c>
      <c r="B10143" s="149" t="s">
        <v>21033</v>
      </c>
      <c r="C10143" s="147" t="s">
        <v>2242</v>
      </c>
      <c r="D10143" s="147" t="s">
        <v>21032</v>
      </c>
      <c r="E10143" s="147" t="s">
        <v>2240</v>
      </c>
      <c r="G10143" s="147">
        <v>0</v>
      </c>
      <c r="I10143" s="147">
        <v>6</v>
      </c>
      <c r="J10143" s="147">
        <v>2574626</v>
      </c>
    </row>
    <row r="10144" spans="1:10" x14ac:dyDescent="0.2">
      <c r="A10144" s="147">
        <v>6</v>
      </c>
      <c r="B10144" s="149" t="s">
        <v>21031</v>
      </c>
      <c r="C10144" s="147" t="s">
        <v>2242</v>
      </c>
      <c r="D10144" s="147" t="s">
        <v>21030</v>
      </c>
      <c r="E10144" s="147" t="s">
        <v>2240</v>
      </c>
      <c r="G10144" s="147">
        <v>0</v>
      </c>
      <c r="I10144" s="147">
        <v>6</v>
      </c>
      <c r="J10144" s="147">
        <v>2574637</v>
      </c>
    </row>
    <row r="10145" spans="1:10" x14ac:dyDescent="0.2">
      <c r="A10145" s="147">
        <v>5</v>
      </c>
      <c r="B10145" s="149" t="s">
        <v>21029</v>
      </c>
      <c r="C10145" s="147" t="s">
        <v>2242</v>
      </c>
      <c r="D10145" s="147" t="s">
        <v>21028</v>
      </c>
      <c r="E10145" s="147" t="s">
        <v>2246</v>
      </c>
      <c r="G10145" s="147">
        <v>0</v>
      </c>
      <c r="I10145" s="147">
        <v>5</v>
      </c>
      <c r="J10145" s="147">
        <v>2574607</v>
      </c>
    </row>
    <row r="10146" spans="1:10" x14ac:dyDescent="0.2">
      <c r="A10146" s="147">
        <v>6</v>
      </c>
      <c r="B10146" s="149" t="s">
        <v>21027</v>
      </c>
      <c r="C10146" s="147" t="s">
        <v>2242</v>
      </c>
      <c r="D10146" s="147" t="s">
        <v>21026</v>
      </c>
      <c r="E10146" s="147" t="s">
        <v>2240</v>
      </c>
      <c r="G10146" s="147">
        <v>0</v>
      </c>
      <c r="I10146" s="147">
        <v>6</v>
      </c>
      <c r="J10146" s="147">
        <v>2574651</v>
      </c>
    </row>
    <row r="10147" spans="1:10" x14ac:dyDescent="0.2">
      <c r="A10147" s="147">
        <v>6</v>
      </c>
      <c r="B10147" s="149" t="s">
        <v>21025</v>
      </c>
      <c r="C10147" s="147" t="s">
        <v>2242</v>
      </c>
      <c r="D10147" s="147" t="s">
        <v>21024</v>
      </c>
      <c r="E10147" s="147" t="s">
        <v>2240</v>
      </c>
      <c r="G10147" s="147">
        <v>0</v>
      </c>
      <c r="I10147" s="147">
        <v>6</v>
      </c>
      <c r="J10147" s="147">
        <v>2574659</v>
      </c>
    </row>
    <row r="10148" spans="1:10" x14ac:dyDescent="0.2">
      <c r="A10148" s="147">
        <v>6</v>
      </c>
      <c r="B10148" s="149" t="s">
        <v>21023</v>
      </c>
      <c r="C10148" s="147" t="s">
        <v>2242</v>
      </c>
      <c r="D10148" s="147" t="s">
        <v>21022</v>
      </c>
      <c r="E10148" s="147" t="s">
        <v>2240</v>
      </c>
      <c r="G10148" s="147">
        <v>0</v>
      </c>
      <c r="I10148" s="147">
        <v>6</v>
      </c>
      <c r="J10148" s="147">
        <v>2574645</v>
      </c>
    </row>
    <row r="10149" spans="1:10" x14ac:dyDescent="0.2">
      <c r="A10149" s="147">
        <v>6</v>
      </c>
      <c r="B10149" s="149" t="s">
        <v>21021</v>
      </c>
      <c r="C10149" s="147" t="s">
        <v>2242</v>
      </c>
      <c r="D10149" s="147" t="s">
        <v>21020</v>
      </c>
      <c r="E10149" s="147" t="s">
        <v>2240</v>
      </c>
      <c r="G10149" s="147">
        <v>0</v>
      </c>
      <c r="I10149" s="147">
        <v>6</v>
      </c>
      <c r="J10149" s="147">
        <v>2574644</v>
      </c>
    </row>
    <row r="10150" spans="1:10" x14ac:dyDescent="0.2">
      <c r="A10150" s="147">
        <v>6</v>
      </c>
      <c r="B10150" s="149" t="s">
        <v>21019</v>
      </c>
      <c r="C10150" s="147" t="s">
        <v>2242</v>
      </c>
      <c r="D10150" s="147" t="s">
        <v>21018</v>
      </c>
      <c r="E10150" s="147" t="s">
        <v>2240</v>
      </c>
      <c r="G10150" s="147">
        <v>0</v>
      </c>
      <c r="I10150" s="147">
        <v>6</v>
      </c>
      <c r="J10150" s="147">
        <v>2574661</v>
      </c>
    </row>
    <row r="10151" spans="1:10" x14ac:dyDescent="0.2">
      <c r="A10151" s="147">
        <v>6</v>
      </c>
      <c r="B10151" s="149" t="s">
        <v>21017</v>
      </c>
      <c r="C10151" s="147" t="s">
        <v>2242</v>
      </c>
      <c r="D10151" s="147" t="s">
        <v>21016</v>
      </c>
      <c r="E10151" s="147" t="s">
        <v>2240</v>
      </c>
      <c r="G10151" s="147">
        <v>0</v>
      </c>
      <c r="I10151" s="147">
        <v>6</v>
      </c>
      <c r="J10151" s="147">
        <v>2574650</v>
      </c>
    </row>
    <row r="10152" spans="1:10" x14ac:dyDescent="0.2">
      <c r="A10152" s="147">
        <v>6</v>
      </c>
      <c r="B10152" s="149" t="s">
        <v>21015</v>
      </c>
      <c r="C10152" s="147" t="s">
        <v>2242</v>
      </c>
      <c r="D10152" s="147" t="s">
        <v>21014</v>
      </c>
      <c r="E10152" s="147" t="s">
        <v>2240</v>
      </c>
      <c r="G10152" s="147">
        <v>0</v>
      </c>
      <c r="I10152" s="147">
        <v>6</v>
      </c>
      <c r="J10152" s="147">
        <v>2574655</v>
      </c>
    </row>
    <row r="10153" spans="1:10" x14ac:dyDescent="0.2">
      <c r="A10153" s="147">
        <v>4</v>
      </c>
      <c r="B10153" s="149" t="s">
        <v>21010</v>
      </c>
      <c r="C10153" s="147" t="s">
        <v>2242</v>
      </c>
      <c r="D10153" s="147" t="s">
        <v>21013</v>
      </c>
      <c r="E10153" s="147" t="s">
        <v>2246</v>
      </c>
      <c r="G10153" s="147">
        <v>0</v>
      </c>
      <c r="I10153" s="147">
        <v>4</v>
      </c>
      <c r="J10153" s="147">
        <v>2574586</v>
      </c>
    </row>
    <row r="10154" spans="1:10" x14ac:dyDescent="0.2">
      <c r="A10154" s="147">
        <v>4</v>
      </c>
      <c r="B10154" s="149" t="s">
        <v>21010</v>
      </c>
      <c r="C10154" s="147" t="s">
        <v>2277</v>
      </c>
      <c r="D10154" s="147" t="s">
        <v>21012</v>
      </c>
      <c r="E10154" s="147" t="s">
        <v>2246</v>
      </c>
      <c r="G10154" s="147">
        <v>0</v>
      </c>
      <c r="I10154" s="147">
        <v>4</v>
      </c>
      <c r="J10154" s="147">
        <v>1197039</v>
      </c>
    </row>
    <row r="10155" spans="1:10" x14ac:dyDescent="0.2">
      <c r="A10155" s="147">
        <v>4</v>
      </c>
      <c r="B10155" s="149" t="s">
        <v>21010</v>
      </c>
      <c r="C10155" s="147" t="s">
        <v>2277</v>
      </c>
      <c r="D10155" s="147" t="s">
        <v>21011</v>
      </c>
      <c r="E10155" s="147" t="s">
        <v>2246</v>
      </c>
      <c r="G10155" s="147">
        <v>0</v>
      </c>
      <c r="I10155" s="147">
        <v>4</v>
      </c>
      <c r="J10155" s="147">
        <v>1197051</v>
      </c>
    </row>
    <row r="10156" spans="1:10" x14ac:dyDescent="0.2">
      <c r="A10156" s="147">
        <v>4</v>
      </c>
      <c r="B10156" s="149" t="s">
        <v>21010</v>
      </c>
      <c r="C10156" s="147" t="s">
        <v>2277</v>
      </c>
      <c r="D10156" s="147" t="s">
        <v>21009</v>
      </c>
      <c r="E10156" s="147" t="s">
        <v>2246</v>
      </c>
      <c r="G10156" s="147">
        <v>0</v>
      </c>
      <c r="I10156" s="147">
        <v>4</v>
      </c>
      <c r="J10156" s="147">
        <v>1197049</v>
      </c>
    </row>
    <row r="10157" spans="1:10" x14ac:dyDescent="0.2">
      <c r="A10157" s="147">
        <v>5</v>
      </c>
      <c r="B10157" s="149" t="s">
        <v>21008</v>
      </c>
      <c r="C10157" s="147" t="s">
        <v>2242</v>
      </c>
      <c r="D10157" s="147" t="s">
        <v>21007</v>
      </c>
      <c r="E10157" s="147" t="s">
        <v>2246</v>
      </c>
      <c r="G10157" s="147">
        <v>0</v>
      </c>
      <c r="I10157" s="147">
        <v>5</v>
      </c>
      <c r="J10157" s="147">
        <v>2574678</v>
      </c>
    </row>
    <row r="10158" spans="1:10" x14ac:dyDescent="0.2">
      <c r="A10158" s="147">
        <v>6</v>
      </c>
      <c r="B10158" s="149" t="s">
        <v>21006</v>
      </c>
      <c r="C10158" s="147" t="s">
        <v>2242</v>
      </c>
      <c r="D10158" s="147" t="s">
        <v>21005</v>
      </c>
      <c r="E10158" s="147" t="s">
        <v>2240</v>
      </c>
      <c r="G10158" s="147">
        <v>0</v>
      </c>
      <c r="I10158" s="147">
        <v>6</v>
      </c>
      <c r="J10158" s="147">
        <v>2574703</v>
      </c>
    </row>
    <row r="10159" spans="1:10" x14ac:dyDescent="0.2">
      <c r="A10159" s="147">
        <v>5</v>
      </c>
      <c r="B10159" s="149" t="s">
        <v>21003</v>
      </c>
      <c r="C10159" s="147" t="s">
        <v>2242</v>
      </c>
      <c r="D10159" s="147" t="s">
        <v>21004</v>
      </c>
      <c r="E10159" s="147" t="s">
        <v>2246</v>
      </c>
      <c r="G10159" s="147">
        <v>0</v>
      </c>
      <c r="I10159" s="147">
        <v>5</v>
      </c>
      <c r="J10159" s="147">
        <v>2574680</v>
      </c>
    </row>
    <row r="10160" spans="1:10" x14ac:dyDescent="0.2">
      <c r="A10160" s="147">
        <v>5</v>
      </c>
      <c r="B10160" s="149" t="s">
        <v>21003</v>
      </c>
      <c r="C10160" s="147" t="s">
        <v>2250</v>
      </c>
      <c r="D10160" s="147" t="s">
        <v>20989</v>
      </c>
      <c r="E10160" s="147" t="s">
        <v>2246</v>
      </c>
      <c r="F10160" s="147" t="s">
        <v>2259</v>
      </c>
      <c r="G10160" s="147">
        <v>1</v>
      </c>
      <c r="H10160" s="148">
        <v>41204</v>
      </c>
      <c r="I10160" s="147">
        <v>5</v>
      </c>
      <c r="J10160" s="147">
        <v>1197067</v>
      </c>
    </row>
    <row r="10161" spans="1:10" x14ac:dyDescent="0.2">
      <c r="A10161" s="147">
        <v>5</v>
      </c>
      <c r="B10161" s="149" t="s">
        <v>21003</v>
      </c>
      <c r="C10161" s="147" t="s">
        <v>2446</v>
      </c>
      <c r="D10161" s="147" t="s">
        <v>20987</v>
      </c>
      <c r="E10161" s="147" t="s">
        <v>2246</v>
      </c>
      <c r="G10161" s="147">
        <v>0</v>
      </c>
      <c r="I10161" s="147">
        <v>5</v>
      </c>
      <c r="J10161" s="147">
        <v>1197071</v>
      </c>
    </row>
    <row r="10162" spans="1:10" x14ac:dyDescent="0.2">
      <c r="A10162" s="147">
        <v>6</v>
      </c>
      <c r="B10162" s="149" t="s">
        <v>21002</v>
      </c>
      <c r="C10162" s="147" t="s">
        <v>2242</v>
      </c>
      <c r="D10162" s="147" t="s">
        <v>21001</v>
      </c>
      <c r="E10162" s="147" t="s">
        <v>2240</v>
      </c>
      <c r="G10162" s="147">
        <v>0</v>
      </c>
      <c r="I10162" s="147">
        <v>6</v>
      </c>
      <c r="J10162" s="147">
        <v>2574706</v>
      </c>
    </row>
    <row r="10163" spans="1:10" x14ac:dyDescent="0.2">
      <c r="A10163" s="147">
        <v>6</v>
      </c>
      <c r="B10163" s="149" t="s">
        <v>21000</v>
      </c>
      <c r="C10163" s="147" t="s">
        <v>2242</v>
      </c>
      <c r="D10163" s="147" t="s">
        <v>20999</v>
      </c>
      <c r="E10163" s="147" t="s">
        <v>2240</v>
      </c>
      <c r="G10163" s="147">
        <v>0</v>
      </c>
      <c r="I10163" s="147">
        <v>6</v>
      </c>
      <c r="J10163" s="147">
        <v>2574713</v>
      </c>
    </row>
    <row r="10164" spans="1:10" x14ac:dyDescent="0.2">
      <c r="A10164" s="147">
        <v>6</v>
      </c>
      <c r="B10164" s="149" t="s">
        <v>20998</v>
      </c>
      <c r="C10164" s="147" t="s">
        <v>2242</v>
      </c>
      <c r="D10164" s="147" t="s">
        <v>20997</v>
      </c>
      <c r="E10164" s="147" t="s">
        <v>2240</v>
      </c>
      <c r="G10164" s="147">
        <v>0</v>
      </c>
      <c r="I10164" s="147">
        <v>6</v>
      </c>
      <c r="J10164" s="147">
        <v>2574707</v>
      </c>
    </row>
    <row r="10165" spans="1:10" x14ac:dyDescent="0.2">
      <c r="A10165" s="147">
        <v>6</v>
      </c>
      <c r="B10165" s="149" t="s">
        <v>20996</v>
      </c>
      <c r="C10165" s="147" t="s">
        <v>2242</v>
      </c>
      <c r="D10165" s="147" t="s">
        <v>20995</v>
      </c>
      <c r="E10165" s="147" t="s">
        <v>2240</v>
      </c>
      <c r="G10165" s="147">
        <v>0</v>
      </c>
      <c r="I10165" s="147">
        <v>6</v>
      </c>
      <c r="J10165" s="147">
        <v>2574711</v>
      </c>
    </row>
    <row r="10166" spans="1:10" x14ac:dyDescent="0.2">
      <c r="A10166" s="147">
        <v>6</v>
      </c>
      <c r="B10166" s="149" t="s">
        <v>20994</v>
      </c>
      <c r="C10166" s="147" t="s">
        <v>2242</v>
      </c>
      <c r="D10166" s="147" t="s">
        <v>20993</v>
      </c>
      <c r="E10166" s="147" t="s">
        <v>2240</v>
      </c>
      <c r="G10166" s="147">
        <v>0</v>
      </c>
      <c r="I10166" s="147">
        <v>6</v>
      </c>
      <c r="J10166" s="147">
        <v>2574718</v>
      </c>
    </row>
    <row r="10167" spans="1:10" x14ac:dyDescent="0.2">
      <c r="A10167" s="147">
        <v>6</v>
      </c>
      <c r="B10167" s="149" t="s">
        <v>20992</v>
      </c>
      <c r="C10167" s="147" t="s">
        <v>2242</v>
      </c>
      <c r="D10167" s="147" t="s">
        <v>20991</v>
      </c>
      <c r="E10167" s="147" t="s">
        <v>2240</v>
      </c>
      <c r="G10167" s="147">
        <v>0</v>
      </c>
      <c r="I10167" s="147">
        <v>6</v>
      </c>
      <c r="J10167" s="147">
        <v>2574721</v>
      </c>
    </row>
    <row r="10168" spans="1:10" x14ac:dyDescent="0.2">
      <c r="A10168" s="147">
        <v>5</v>
      </c>
      <c r="B10168" s="149" t="s">
        <v>20988</v>
      </c>
      <c r="C10168" s="147" t="s">
        <v>2242</v>
      </c>
      <c r="D10168" s="147" t="s">
        <v>20990</v>
      </c>
      <c r="E10168" s="147" t="s">
        <v>2246</v>
      </c>
      <c r="G10168" s="147">
        <v>0</v>
      </c>
      <c r="I10168" s="147">
        <v>5</v>
      </c>
      <c r="J10168" s="147">
        <v>2574700</v>
      </c>
    </row>
    <row r="10169" spans="1:10" x14ac:dyDescent="0.2">
      <c r="A10169" s="147">
        <v>5</v>
      </c>
      <c r="B10169" s="149" t="s">
        <v>20988</v>
      </c>
      <c r="C10169" s="147" t="s">
        <v>2250</v>
      </c>
      <c r="D10169" s="147" t="s">
        <v>20989</v>
      </c>
      <c r="E10169" s="147" t="s">
        <v>2246</v>
      </c>
      <c r="F10169" s="147" t="s">
        <v>2259</v>
      </c>
      <c r="G10169" s="147">
        <v>1</v>
      </c>
      <c r="H10169" s="148">
        <v>41204</v>
      </c>
      <c r="I10169" s="147">
        <v>5</v>
      </c>
      <c r="J10169" s="147">
        <v>1197083</v>
      </c>
    </row>
    <row r="10170" spans="1:10" x14ac:dyDescent="0.2">
      <c r="A10170" s="147">
        <v>5</v>
      </c>
      <c r="B10170" s="149" t="s">
        <v>20988</v>
      </c>
      <c r="C10170" s="147" t="s">
        <v>2446</v>
      </c>
      <c r="D10170" s="147" t="s">
        <v>20987</v>
      </c>
      <c r="E10170" s="147" t="s">
        <v>2246</v>
      </c>
      <c r="G10170" s="147">
        <v>0</v>
      </c>
      <c r="I10170" s="147">
        <v>5</v>
      </c>
      <c r="J10170" s="147">
        <v>1197058</v>
      </c>
    </row>
    <row r="10171" spans="1:10" x14ac:dyDescent="0.2">
      <c r="A10171" s="147">
        <v>6</v>
      </c>
      <c r="B10171" s="149" t="s">
        <v>20986</v>
      </c>
      <c r="C10171" s="147" t="s">
        <v>2242</v>
      </c>
      <c r="D10171" s="147" t="s">
        <v>20985</v>
      </c>
      <c r="E10171" s="147" t="s">
        <v>2240</v>
      </c>
      <c r="G10171" s="147">
        <v>0</v>
      </c>
      <c r="I10171" s="147">
        <v>6</v>
      </c>
      <c r="J10171" s="147">
        <v>2574748</v>
      </c>
    </row>
    <row r="10172" spans="1:10" x14ac:dyDescent="0.2">
      <c r="A10172" s="147">
        <v>6</v>
      </c>
      <c r="B10172" s="149" t="s">
        <v>20983</v>
      </c>
      <c r="C10172" s="147" t="s">
        <v>2242</v>
      </c>
      <c r="D10172" s="147" t="s">
        <v>20984</v>
      </c>
      <c r="E10172" s="147" t="s">
        <v>2240</v>
      </c>
      <c r="G10172" s="147">
        <v>0</v>
      </c>
      <c r="I10172" s="147">
        <v>6</v>
      </c>
      <c r="J10172" s="147">
        <v>2574727</v>
      </c>
    </row>
    <row r="10173" spans="1:10" x14ac:dyDescent="0.2">
      <c r="A10173" s="147">
        <v>6</v>
      </c>
      <c r="B10173" s="149" t="s">
        <v>20983</v>
      </c>
      <c r="C10173" s="147" t="s">
        <v>2261</v>
      </c>
      <c r="D10173" s="147" t="s">
        <v>20975</v>
      </c>
      <c r="E10173" s="147" t="s">
        <v>2246</v>
      </c>
      <c r="G10173" s="147">
        <v>0</v>
      </c>
      <c r="I10173" s="147">
        <v>6</v>
      </c>
      <c r="J10173" s="147">
        <v>1197101</v>
      </c>
    </row>
    <row r="10174" spans="1:10" x14ac:dyDescent="0.2">
      <c r="A10174" s="147">
        <v>6</v>
      </c>
      <c r="B10174" s="149" t="s">
        <v>20980</v>
      </c>
      <c r="C10174" s="147" t="s">
        <v>2242</v>
      </c>
      <c r="D10174" s="147" t="s">
        <v>20982</v>
      </c>
      <c r="E10174" s="147" t="s">
        <v>2240</v>
      </c>
      <c r="G10174" s="147">
        <v>0</v>
      </c>
      <c r="I10174" s="147">
        <v>6</v>
      </c>
      <c r="J10174" s="147">
        <v>2574739</v>
      </c>
    </row>
    <row r="10175" spans="1:10" x14ac:dyDescent="0.2">
      <c r="A10175" s="147">
        <v>6</v>
      </c>
      <c r="B10175" s="149" t="s">
        <v>20980</v>
      </c>
      <c r="C10175" s="147" t="s">
        <v>2261</v>
      </c>
      <c r="D10175" s="147" t="s">
        <v>20981</v>
      </c>
      <c r="E10175" s="147" t="s">
        <v>2246</v>
      </c>
      <c r="G10175" s="147">
        <v>0</v>
      </c>
      <c r="I10175" s="147">
        <v>6</v>
      </c>
      <c r="J10175" s="147">
        <v>1197095</v>
      </c>
    </row>
    <row r="10176" spans="1:10" x14ac:dyDescent="0.2">
      <c r="A10176" s="147">
        <v>6</v>
      </c>
      <c r="B10176" s="149" t="s">
        <v>20980</v>
      </c>
      <c r="C10176" s="147" t="s">
        <v>2261</v>
      </c>
      <c r="D10176" s="147" t="s">
        <v>20975</v>
      </c>
      <c r="E10176" s="147" t="s">
        <v>2246</v>
      </c>
      <c r="G10176" s="147">
        <v>0</v>
      </c>
      <c r="I10176" s="147">
        <v>6</v>
      </c>
      <c r="J10176" s="147">
        <v>1197091</v>
      </c>
    </row>
    <row r="10177" spans="1:10" x14ac:dyDescent="0.2">
      <c r="A10177" s="147">
        <v>6</v>
      </c>
      <c r="B10177" s="149" t="s">
        <v>20978</v>
      </c>
      <c r="C10177" s="147" t="s">
        <v>2242</v>
      </c>
      <c r="D10177" s="147" t="s">
        <v>20979</v>
      </c>
      <c r="E10177" s="147" t="s">
        <v>2240</v>
      </c>
      <c r="G10177" s="147">
        <v>0</v>
      </c>
      <c r="I10177" s="147">
        <v>6</v>
      </c>
      <c r="J10177" s="147">
        <v>2574738</v>
      </c>
    </row>
    <row r="10178" spans="1:10" x14ac:dyDescent="0.2">
      <c r="A10178" s="147">
        <v>6</v>
      </c>
      <c r="B10178" s="149" t="s">
        <v>20978</v>
      </c>
      <c r="C10178" s="147" t="s">
        <v>2261</v>
      </c>
      <c r="D10178" s="147" t="s">
        <v>20975</v>
      </c>
      <c r="E10178" s="147" t="s">
        <v>2246</v>
      </c>
      <c r="G10178" s="147">
        <v>0</v>
      </c>
      <c r="I10178" s="147">
        <v>6</v>
      </c>
      <c r="J10178" s="147">
        <v>1197099</v>
      </c>
    </row>
    <row r="10179" spans="1:10" x14ac:dyDescent="0.2">
      <c r="A10179" s="147">
        <v>6</v>
      </c>
      <c r="B10179" s="149" t="s">
        <v>20976</v>
      </c>
      <c r="C10179" s="147" t="s">
        <v>2242</v>
      </c>
      <c r="D10179" s="147" t="s">
        <v>20977</v>
      </c>
      <c r="E10179" s="147" t="s">
        <v>2240</v>
      </c>
      <c r="G10179" s="147">
        <v>0</v>
      </c>
      <c r="I10179" s="147">
        <v>6</v>
      </c>
      <c r="J10179" s="147">
        <v>2574749</v>
      </c>
    </row>
    <row r="10180" spans="1:10" x14ac:dyDescent="0.2">
      <c r="A10180" s="147">
        <v>6</v>
      </c>
      <c r="B10180" s="149" t="s">
        <v>20976</v>
      </c>
      <c r="C10180" s="147" t="s">
        <v>2261</v>
      </c>
      <c r="D10180" s="147" t="s">
        <v>20975</v>
      </c>
      <c r="E10180" s="147" t="s">
        <v>2246</v>
      </c>
      <c r="G10180" s="147">
        <v>0</v>
      </c>
      <c r="I10180" s="147">
        <v>6</v>
      </c>
      <c r="J10180" s="147">
        <v>1197102</v>
      </c>
    </row>
    <row r="10181" spans="1:10" x14ac:dyDescent="0.2">
      <c r="A10181" s="147">
        <v>6</v>
      </c>
      <c r="B10181" s="149" t="s">
        <v>20974</v>
      </c>
      <c r="C10181" s="147" t="s">
        <v>2242</v>
      </c>
      <c r="D10181" s="147" t="s">
        <v>20973</v>
      </c>
      <c r="E10181" s="147" t="s">
        <v>2240</v>
      </c>
      <c r="G10181" s="147">
        <v>0</v>
      </c>
      <c r="I10181" s="147">
        <v>6</v>
      </c>
      <c r="J10181" s="147">
        <v>2574737</v>
      </c>
    </row>
    <row r="10182" spans="1:10" x14ac:dyDescent="0.2">
      <c r="A10182" s="147">
        <v>6</v>
      </c>
      <c r="B10182" s="149" t="s">
        <v>20971</v>
      </c>
      <c r="C10182" s="147" t="s">
        <v>2242</v>
      </c>
      <c r="D10182" s="147" t="s">
        <v>20972</v>
      </c>
      <c r="E10182" s="147" t="s">
        <v>2240</v>
      </c>
      <c r="G10182" s="147">
        <v>0</v>
      </c>
      <c r="I10182" s="147">
        <v>6</v>
      </c>
      <c r="J10182" s="147">
        <v>2574744</v>
      </c>
    </row>
    <row r="10183" spans="1:10" x14ac:dyDescent="0.2">
      <c r="A10183" s="147">
        <v>6</v>
      </c>
      <c r="B10183" s="149" t="s">
        <v>20971</v>
      </c>
      <c r="C10183" s="147" t="s">
        <v>2261</v>
      </c>
      <c r="D10183" s="147" t="s">
        <v>20970</v>
      </c>
      <c r="E10183" s="147" t="s">
        <v>2246</v>
      </c>
      <c r="G10183" s="147">
        <v>0</v>
      </c>
      <c r="I10183" s="147">
        <v>6</v>
      </c>
      <c r="J10183" s="147">
        <v>1197107</v>
      </c>
    </row>
    <row r="10184" spans="1:10" x14ac:dyDescent="0.2">
      <c r="A10184" s="147">
        <v>6</v>
      </c>
      <c r="B10184" s="149" t="s">
        <v>20968</v>
      </c>
      <c r="C10184" s="147" t="s">
        <v>2242</v>
      </c>
      <c r="D10184" s="147" t="s">
        <v>20969</v>
      </c>
      <c r="E10184" s="147" t="s">
        <v>2240</v>
      </c>
      <c r="G10184" s="147">
        <v>0</v>
      </c>
      <c r="I10184" s="147">
        <v>6</v>
      </c>
      <c r="J10184" s="147">
        <v>2574747</v>
      </c>
    </row>
    <row r="10185" spans="1:10" x14ac:dyDescent="0.2">
      <c r="A10185" s="147">
        <v>6</v>
      </c>
      <c r="B10185" s="149" t="s">
        <v>20968</v>
      </c>
      <c r="C10185" s="147" t="s">
        <v>2261</v>
      </c>
      <c r="D10185" s="147" t="s">
        <v>20967</v>
      </c>
      <c r="E10185" s="147" t="s">
        <v>2246</v>
      </c>
      <c r="G10185" s="147">
        <v>0</v>
      </c>
      <c r="I10185" s="147">
        <v>6</v>
      </c>
      <c r="J10185" s="147">
        <v>1197106</v>
      </c>
    </row>
    <row r="10186" spans="1:10" x14ac:dyDescent="0.2">
      <c r="A10186" s="147">
        <v>6</v>
      </c>
      <c r="B10186" s="149" t="s">
        <v>20966</v>
      </c>
      <c r="C10186" s="147" t="s">
        <v>2242</v>
      </c>
      <c r="D10186" s="147" t="s">
        <v>20965</v>
      </c>
      <c r="E10186" s="147" t="s">
        <v>2240</v>
      </c>
      <c r="G10186" s="147">
        <v>0</v>
      </c>
      <c r="I10186" s="147">
        <v>6</v>
      </c>
      <c r="J10186" s="147">
        <v>2574750</v>
      </c>
    </row>
    <row r="10187" spans="1:10" x14ac:dyDescent="0.2">
      <c r="A10187" s="147">
        <v>6</v>
      </c>
      <c r="B10187" s="149" t="s">
        <v>20963</v>
      </c>
      <c r="C10187" s="147" t="s">
        <v>2242</v>
      </c>
      <c r="D10187" s="147" t="s">
        <v>20964</v>
      </c>
      <c r="E10187" s="147" t="s">
        <v>2240</v>
      </c>
      <c r="G10187" s="147">
        <v>0</v>
      </c>
      <c r="I10187" s="147">
        <v>5</v>
      </c>
      <c r="J10187" s="147">
        <v>2574694</v>
      </c>
    </row>
    <row r="10188" spans="1:10" x14ac:dyDescent="0.2">
      <c r="A10188" s="147">
        <v>6</v>
      </c>
      <c r="B10188" s="149" t="s">
        <v>20963</v>
      </c>
      <c r="C10188" s="147" t="s">
        <v>2294</v>
      </c>
      <c r="D10188" s="147" t="s">
        <v>20962</v>
      </c>
      <c r="E10188" s="147" t="s">
        <v>2246</v>
      </c>
      <c r="G10188" s="147">
        <v>0</v>
      </c>
      <c r="I10188" s="147">
        <v>5</v>
      </c>
      <c r="J10188" s="147">
        <v>1197084</v>
      </c>
    </row>
    <row r="10189" spans="1:10" x14ac:dyDescent="0.2">
      <c r="A10189" s="147">
        <v>6</v>
      </c>
      <c r="B10189" s="149" t="s">
        <v>20961</v>
      </c>
      <c r="C10189" s="147" t="s">
        <v>2242</v>
      </c>
      <c r="D10189" s="147" t="s">
        <v>20960</v>
      </c>
      <c r="E10189" s="147" t="s">
        <v>2240</v>
      </c>
      <c r="G10189" s="147">
        <v>0</v>
      </c>
      <c r="I10189" s="147">
        <v>5</v>
      </c>
      <c r="J10189" s="147">
        <v>2574669</v>
      </c>
    </row>
    <row r="10190" spans="1:10" x14ac:dyDescent="0.2">
      <c r="A10190" s="147">
        <v>6</v>
      </c>
      <c r="B10190" s="149" t="s">
        <v>20959</v>
      </c>
      <c r="C10190" s="147" t="s">
        <v>2242</v>
      </c>
      <c r="D10190" s="147" t="s">
        <v>20958</v>
      </c>
      <c r="E10190" s="147" t="s">
        <v>2240</v>
      </c>
      <c r="G10190" s="147">
        <v>0</v>
      </c>
      <c r="I10190" s="147">
        <v>5</v>
      </c>
      <c r="J10190" s="147">
        <v>2574665</v>
      </c>
    </row>
    <row r="10191" spans="1:10" x14ac:dyDescent="0.2">
      <c r="A10191" s="147">
        <v>6</v>
      </c>
      <c r="B10191" s="149" t="s">
        <v>20957</v>
      </c>
      <c r="C10191" s="147" t="s">
        <v>2242</v>
      </c>
      <c r="D10191" s="147" t="s">
        <v>20956</v>
      </c>
      <c r="E10191" s="147" t="s">
        <v>2240</v>
      </c>
      <c r="G10191" s="147">
        <v>0</v>
      </c>
      <c r="I10191" s="147">
        <v>5</v>
      </c>
      <c r="J10191" s="147">
        <v>2574684</v>
      </c>
    </row>
    <row r="10192" spans="1:10" x14ac:dyDescent="0.2">
      <c r="A10192" s="147">
        <v>6</v>
      </c>
      <c r="B10192" s="149" t="s">
        <v>20955</v>
      </c>
      <c r="C10192" s="147" t="s">
        <v>2242</v>
      </c>
      <c r="D10192" s="147" t="s">
        <v>20954</v>
      </c>
      <c r="E10192" s="147" t="s">
        <v>2240</v>
      </c>
      <c r="G10192" s="147">
        <v>0</v>
      </c>
      <c r="I10192" s="147">
        <v>5</v>
      </c>
      <c r="J10192" s="147">
        <v>2574666</v>
      </c>
    </row>
    <row r="10193" spans="1:10" x14ac:dyDescent="0.2">
      <c r="A10193" s="147">
        <v>6</v>
      </c>
      <c r="B10193" s="149" t="s">
        <v>20953</v>
      </c>
      <c r="C10193" s="147" t="s">
        <v>2242</v>
      </c>
      <c r="D10193" s="147" t="s">
        <v>20952</v>
      </c>
      <c r="E10193" s="147" t="s">
        <v>2240</v>
      </c>
      <c r="G10193" s="147">
        <v>0</v>
      </c>
      <c r="I10193" s="147">
        <v>5</v>
      </c>
      <c r="J10193" s="147">
        <v>2574691</v>
      </c>
    </row>
    <row r="10194" spans="1:10" x14ac:dyDescent="0.2">
      <c r="A10194" s="147">
        <v>6</v>
      </c>
      <c r="B10194" s="149" t="s">
        <v>20950</v>
      </c>
      <c r="C10194" s="147" t="s">
        <v>2242</v>
      </c>
      <c r="D10194" s="147" t="s">
        <v>20951</v>
      </c>
      <c r="E10194" s="147" t="s">
        <v>2240</v>
      </c>
      <c r="G10194" s="147">
        <v>0</v>
      </c>
      <c r="I10194" s="147">
        <v>5</v>
      </c>
      <c r="J10194" s="147">
        <v>2574670</v>
      </c>
    </row>
    <row r="10195" spans="1:10" x14ac:dyDescent="0.2">
      <c r="A10195" s="147">
        <v>6</v>
      </c>
      <c r="B10195" s="149" t="s">
        <v>20950</v>
      </c>
      <c r="C10195" s="147" t="s">
        <v>2250</v>
      </c>
      <c r="D10195" s="147" t="s">
        <v>20947</v>
      </c>
      <c r="E10195" s="147" t="s">
        <v>2246</v>
      </c>
      <c r="F10195" s="147" t="s">
        <v>2259</v>
      </c>
      <c r="G10195" s="147">
        <v>1</v>
      </c>
      <c r="H10195" s="148">
        <v>41204</v>
      </c>
      <c r="I10195" s="147">
        <v>5</v>
      </c>
      <c r="J10195" s="147">
        <v>1197085</v>
      </c>
    </row>
    <row r="10196" spans="1:10" x14ac:dyDescent="0.2">
      <c r="A10196" s="147">
        <v>6</v>
      </c>
      <c r="B10196" s="149" t="s">
        <v>20950</v>
      </c>
      <c r="C10196" s="147" t="s">
        <v>2446</v>
      </c>
      <c r="D10196" s="147" t="s">
        <v>20945</v>
      </c>
      <c r="E10196" s="147" t="s">
        <v>2246</v>
      </c>
      <c r="G10196" s="147">
        <v>0</v>
      </c>
      <c r="I10196" s="147">
        <v>5</v>
      </c>
      <c r="J10196" s="147">
        <v>1197080</v>
      </c>
    </row>
    <row r="10197" spans="1:10" x14ac:dyDescent="0.2">
      <c r="A10197" s="147">
        <v>6</v>
      </c>
      <c r="B10197" s="149" t="s">
        <v>20946</v>
      </c>
      <c r="C10197" s="147" t="s">
        <v>2242</v>
      </c>
      <c r="D10197" s="147" t="s">
        <v>20949</v>
      </c>
      <c r="E10197" s="147" t="s">
        <v>2240</v>
      </c>
      <c r="F10197" s="147" t="s">
        <v>2259</v>
      </c>
      <c r="G10197" s="147">
        <v>1</v>
      </c>
      <c r="H10197" s="148">
        <v>41204</v>
      </c>
      <c r="I10197" s="147">
        <v>5</v>
      </c>
      <c r="J10197" s="147">
        <v>2574675</v>
      </c>
    </row>
    <row r="10198" spans="1:10" x14ac:dyDescent="0.2">
      <c r="A10198" s="147">
        <v>6</v>
      </c>
      <c r="B10198" s="149" t="s">
        <v>20946</v>
      </c>
      <c r="C10198" s="147" t="s">
        <v>2261</v>
      </c>
      <c r="D10198" s="147" t="s">
        <v>20948</v>
      </c>
      <c r="E10198" s="147" t="s">
        <v>2246</v>
      </c>
      <c r="F10198" s="147" t="s">
        <v>2259</v>
      </c>
      <c r="G10198" s="147">
        <v>1</v>
      </c>
      <c r="H10198" s="148">
        <v>41204</v>
      </c>
      <c r="I10198" s="147">
        <v>5</v>
      </c>
      <c r="J10198" s="147">
        <v>1197061</v>
      </c>
    </row>
    <row r="10199" spans="1:10" x14ac:dyDescent="0.2">
      <c r="A10199" s="147">
        <v>6</v>
      </c>
      <c r="B10199" s="149" t="s">
        <v>20946</v>
      </c>
      <c r="C10199" s="147" t="s">
        <v>2250</v>
      </c>
      <c r="D10199" s="147" t="s">
        <v>20947</v>
      </c>
      <c r="E10199" s="147" t="s">
        <v>2246</v>
      </c>
      <c r="F10199" s="147" t="s">
        <v>2259</v>
      </c>
      <c r="G10199" s="147">
        <v>1</v>
      </c>
      <c r="H10199" s="148">
        <v>41204</v>
      </c>
      <c r="I10199" s="147">
        <v>5</v>
      </c>
      <c r="J10199" s="147">
        <v>1197076</v>
      </c>
    </row>
    <row r="10200" spans="1:10" x14ac:dyDescent="0.2">
      <c r="A10200" s="147">
        <v>6</v>
      </c>
      <c r="B10200" s="149" t="s">
        <v>20946</v>
      </c>
      <c r="C10200" s="147" t="s">
        <v>2446</v>
      </c>
      <c r="D10200" s="147" t="s">
        <v>20945</v>
      </c>
      <c r="E10200" s="147" t="s">
        <v>2246</v>
      </c>
      <c r="F10200" s="147" t="s">
        <v>2259</v>
      </c>
      <c r="G10200" s="147">
        <v>1</v>
      </c>
      <c r="H10200" s="148">
        <v>41204</v>
      </c>
      <c r="I10200" s="147">
        <v>5</v>
      </c>
      <c r="J10200" s="147">
        <v>1197086</v>
      </c>
    </row>
    <row r="10201" spans="1:10" x14ac:dyDescent="0.2">
      <c r="A10201" s="147">
        <v>6</v>
      </c>
      <c r="B10201" s="149" t="s">
        <v>20944</v>
      </c>
      <c r="C10201" s="147" t="s">
        <v>2242</v>
      </c>
      <c r="D10201" s="147" t="s">
        <v>20943</v>
      </c>
      <c r="E10201" s="147" t="s">
        <v>2240</v>
      </c>
      <c r="F10201" s="147" t="s">
        <v>2259</v>
      </c>
      <c r="G10201" s="147">
        <v>1</v>
      </c>
      <c r="H10201" s="148">
        <v>41204</v>
      </c>
      <c r="I10201" s="147">
        <v>5</v>
      </c>
      <c r="J10201" s="147">
        <v>2574664</v>
      </c>
    </row>
    <row r="10202" spans="1:10" x14ac:dyDescent="0.2">
      <c r="A10202" s="147">
        <v>6</v>
      </c>
      <c r="B10202" s="149" t="s">
        <v>20942</v>
      </c>
      <c r="C10202" s="147" t="s">
        <v>2242</v>
      </c>
      <c r="D10202" s="147" t="s">
        <v>20941</v>
      </c>
      <c r="E10202" s="147" t="s">
        <v>2240</v>
      </c>
      <c r="G10202" s="147">
        <v>0</v>
      </c>
      <c r="I10202" s="147">
        <v>5</v>
      </c>
      <c r="J10202" s="147">
        <v>2574688</v>
      </c>
    </row>
    <row r="10203" spans="1:10" x14ac:dyDescent="0.2">
      <c r="A10203" s="147">
        <v>2</v>
      </c>
      <c r="B10203" s="149" t="s">
        <v>20938</v>
      </c>
      <c r="C10203" s="147" t="s">
        <v>2242</v>
      </c>
      <c r="D10203" s="147" t="s">
        <v>20940</v>
      </c>
      <c r="E10203" s="147" t="s">
        <v>2246</v>
      </c>
      <c r="G10203" s="147">
        <v>0</v>
      </c>
      <c r="I10203" s="147">
        <v>2</v>
      </c>
      <c r="J10203" s="147">
        <v>2574753</v>
      </c>
    </row>
    <row r="10204" spans="1:10" x14ac:dyDescent="0.2">
      <c r="A10204" s="147">
        <v>2</v>
      </c>
      <c r="B10204" s="149" t="s">
        <v>20938</v>
      </c>
      <c r="C10204" s="147" t="s">
        <v>2294</v>
      </c>
      <c r="D10204" s="147" t="s">
        <v>20939</v>
      </c>
      <c r="E10204" s="147" t="s">
        <v>2246</v>
      </c>
      <c r="G10204" s="147">
        <v>0</v>
      </c>
      <c r="I10204" s="147">
        <v>2</v>
      </c>
      <c r="J10204" s="147">
        <v>1197131</v>
      </c>
    </row>
    <row r="10205" spans="1:10" x14ac:dyDescent="0.2">
      <c r="A10205" s="147">
        <v>2</v>
      </c>
      <c r="B10205" s="149" t="s">
        <v>20938</v>
      </c>
      <c r="C10205" s="147" t="s">
        <v>2446</v>
      </c>
      <c r="D10205" s="147" t="s">
        <v>17805</v>
      </c>
      <c r="E10205" s="147" t="s">
        <v>2246</v>
      </c>
      <c r="G10205" s="147">
        <v>0</v>
      </c>
      <c r="I10205" s="147">
        <v>2</v>
      </c>
      <c r="J10205" s="147">
        <v>1197111</v>
      </c>
    </row>
    <row r="10206" spans="1:10" x14ac:dyDescent="0.2">
      <c r="A10206" s="147">
        <v>2</v>
      </c>
      <c r="B10206" s="149" t="s">
        <v>20938</v>
      </c>
      <c r="C10206" s="147" t="s">
        <v>2277</v>
      </c>
      <c r="D10206" s="147" t="s">
        <v>20937</v>
      </c>
      <c r="E10206" s="147" t="s">
        <v>2246</v>
      </c>
      <c r="G10206" s="147">
        <v>0</v>
      </c>
      <c r="I10206" s="147">
        <v>2</v>
      </c>
      <c r="J10206" s="147">
        <v>1197137</v>
      </c>
    </row>
    <row r="10207" spans="1:10" x14ac:dyDescent="0.2">
      <c r="A10207" s="147">
        <v>3</v>
      </c>
      <c r="B10207" s="149" t="s">
        <v>20932</v>
      </c>
      <c r="C10207" s="147" t="s">
        <v>2242</v>
      </c>
      <c r="D10207" s="147" t="s">
        <v>20936</v>
      </c>
      <c r="E10207" s="147" t="s">
        <v>2246</v>
      </c>
      <c r="G10207" s="147">
        <v>0</v>
      </c>
      <c r="I10207" s="147">
        <v>3</v>
      </c>
      <c r="J10207" s="147">
        <v>2574767</v>
      </c>
    </row>
    <row r="10208" spans="1:10" x14ac:dyDescent="0.2">
      <c r="A10208" s="147">
        <v>3</v>
      </c>
      <c r="B10208" s="149" t="s">
        <v>20932</v>
      </c>
      <c r="C10208" s="147" t="s">
        <v>2277</v>
      </c>
      <c r="D10208" s="147" t="s">
        <v>20935</v>
      </c>
      <c r="E10208" s="147" t="s">
        <v>2246</v>
      </c>
      <c r="G10208" s="147">
        <v>0</v>
      </c>
      <c r="I10208" s="147">
        <v>3</v>
      </c>
      <c r="J10208" s="147">
        <v>1197145</v>
      </c>
    </row>
    <row r="10209" spans="1:11" x14ac:dyDescent="0.2">
      <c r="A10209" s="147">
        <v>3</v>
      </c>
      <c r="B10209" s="149" t="s">
        <v>20932</v>
      </c>
      <c r="C10209" s="147" t="s">
        <v>2277</v>
      </c>
      <c r="D10209" s="147" t="s">
        <v>20934</v>
      </c>
      <c r="E10209" s="147" t="s">
        <v>2246</v>
      </c>
      <c r="G10209" s="147">
        <v>0</v>
      </c>
      <c r="I10209" s="147">
        <v>3</v>
      </c>
      <c r="J10209" s="147">
        <v>1197147</v>
      </c>
    </row>
    <row r="10210" spans="1:11" x14ac:dyDescent="0.2">
      <c r="A10210" s="147">
        <v>3</v>
      </c>
      <c r="B10210" s="149" t="s">
        <v>20932</v>
      </c>
      <c r="C10210" s="147" t="s">
        <v>2277</v>
      </c>
      <c r="D10210" s="147" t="s">
        <v>20933</v>
      </c>
      <c r="E10210" s="147" t="s">
        <v>2246</v>
      </c>
      <c r="G10210" s="147">
        <v>0</v>
      </c>
      <c r="I10210" s="147">
        <v>3</v>
      </c>
      <c r="J10210" s="147">
        <v>1197168</v>
      </c>
    </row>
    <row r="10211" spans="1:11" x14ac:dyDescent="0.2">
      <c r="A10211" s="147">
        <v>3</v>
      </c>
      <c r="B10211" s="149" t="s">
        <v>20932</v>
      </c>
      <c r="C10211" s="147" t="s">
        <v>2277</v>
      </c>
      <c r="D10211" s="147" t="s">
        <v>20931</v>
      </c>
      <c r="E10211" s="147" t="s">
        <v>2246</v>
      </c>
      <c r="G10211" s="147">
        <v>0</v>
      </c>
      <c r="I10211" s="147">
        <v>3</v>
      </c>
      <c r="J10211" s="147">
        <v>1197143</v>
      </c>
    </row>
    <row r="10212" spans="1:11" x14ac:dyDescent="0.2">
      <c r="A10212" s="147">
        <v>4</v>
      </c>
      <c r="B10212" s="149" t="s">
        <v>20927</v>
      </c>
      <c r="C10212" s="147" t="s">
        <v>2242</v>
      </c>
      <c r="D10212" s="147" t="s">
        <v>20930</v>
      </c>
      <c r="E10212" s="147" t="s">
        <v>2246</v>
      </c>
      <c r="G10212" s="147">
        <v>0</v>
      </c>
      <c r="I10212" s="147">
        <v>4</v>
      </c>
      <c r="J10212" s="147">
        <v>2574801</v>
      </c>
    </row>
    <row r="10213" spans="1:11" x14ac:dyDescent="0.2">
      <c r="A10213" s="147">
        <v>4</v>
      </c>
      <c r="B10213" s="149" t="s">
        <v>20927</v>
      </c>
      <c r="C10213" s="147" t="s">
        <v>2261</v>
      </c>
      <c r="D10213" s="147" t="s">
        <v>20929</v>
      </c>
      <c r="E10213" s="147" t="s">
        <v>2246</v>
      </c>
      <c r="G10213" s="147">
        <v>0</v>
      </c>
      <c r="I10213" s="147">
        <v>4</v>
      </c>
      <c r="J10213" s="147">
        <v>1197195</v>
      </c>
    </row>
    <row r="10214" spans="1:11" x14ac:dyDescent="0.2">
      <c r="A10214" s="147">
        <v>4</v>
      </c>
      <c r="B10214" s="149" t="s">
        <v>20927</v>
      </c>
      <c r="C10214" s="147" t="s">
        <v>2261</v>
      </c>
      <c r="D10214" s="147" t="s">
        <v>20928</v>
      </c>
      <c r="E10214" s="147" t="s">
        <v>2246</v>
      </c>
      <c r="G10214" s="147">
        <v>0</v>
      </c>
      <c r="I10214" s="147">
        <v>4</v>
      </c>
      <c r="J10214" s="147">
        <v>1197216</v>
      </c>
    </row>
    <row r="10215" spans="1:11" x14ac:dyDescent="0.2">
      <c r="A10215" s="147">
        <v>4</v>
      </c>
      <c r="B10215" s="149" t="s">
        <v>20927</v>
      </c>
      <c r="C10215" s="147" t="s">
        <v>2261</v>
      </c>
      <c r="D10215" s="147" t="s">
        <v>20926</v>
      </c>
      <c r="E10215" s="147" t="s">
        <v>2246</v>
      </c>
      <c r="G10215" s="147">
        <v>0</v>
      </c>
      <c r="I10215" s="147">
        <v>4</v>
      </c>
      <c r="J10215" s="147">
        <v>1197228</v>
      </c>
    </row>
    <row r="10216" spans="1:11" x14ac:dyDescent="0.2">
      <c r="A10216" s="147">
        <v>5</v>
      </c>
      <c r="B10216" s="149" t="s">
        <v>20925</v>
      </c>
      <c r="C10216" s="147" t="s">
        <v>2242</v>
      </c>
      <c r="D10216" s="147" t="s">
        <v>20924</v>
      </c>
      <c r="E10216" s="147" t="s">
        <v>2246</v>
      </c>
      <c r="G10216" s="147">
        <v>0</v>
      </c>
      <c r="I10216" s="147">
        <v>5</v>
      </c>
      <c r="J10216" s="147">
        <v>2574813</v>
      </c>
    </row>
    <row r="10217" spans="1:11" x14ac:dyDescent="0.2">
      <c r="A10217" s="147">
        <v>6</v>
      </c>
      <c r="B10217" s="149" t="s">
        <v>20923</v>
      </c>
      <c r="C10217" s="147" t="s">
        <v>2242</v>
      </c>
      <c r="D10217" s="147" t="s">
        <v>20922</v>
      </c>
      <c r="E10217" s="147" t="s">
        <v>2240</v>
      </c>
      <c r="G10217" s="147">
        <v>0</v>
      </c>
      <c r="I10217" s="147">
        <v>6</v>
      </c>
      <c r="J10217" s="147">
        <v>2574830</v>
      </c>
      <c r="K10217" s="147" t="s">
        <v>2769</v>
      </c>
    </row>
    <row r="10218" spans="1:11" x14ac:dyDescent="0.2">
      <c r="A10218" s="147">
        <v>6</v>
      </c>
      <c r="B10218" s="149" t="s">
        <v>20921</v>
      </c>
      <c r="C10218" s="147" t="s">
        <v>2242</v>
      </c>
      <c r="D10218" s="147" t="s">
        <v>20920</v>
      </c>
      <c r="E10218" s="147" t="s">
        <v>2240</v>
      </c>
      <c r="G10218" s="147">
        <v>0</v>
      </c>
      <c r="I10218" s="147">
        <v>5</v>
      </c>
      <c r="J10218" s="147">
        <v>2574828</v>
      </c>
      <c r="K10218" s="147" t="s">
        <v>2769</v>
      </c>
    </row>
    <row r="10219" spans="1:11" x14ac:dyDescent="0.2">
      <c r="A10219" s="147">
        <v>6</v>
      </c>
      <c r="B10219" s="149" t="s">
        <v>20919</v>
      </c>
      <c r="C10219" s="147" t="s">
        <v>2242</v>
      </c>
      <c r="D10219" s="147" t="s">
        <v>20918</v>
      </c>
      <c r="E10219" s="147" t="s">
        <v>2240</v>
      </c>
      <c r="G10219" s="147">
        <v>0</v>
      </c>
      <c r="I10219" s="147">
        <v>5</v>
      </c>
      <c r="J10219" s="147">
        <v>2574820</v>
      </c>
      <c r="K10219" s="147" t="s">
        <v>2769</v>
      </c>
    </row>
    <row r="10220" spans="1:11" x14ac:dyDescent="0.2">
      <c r="A10220" s="147">
        <v>6</v>
      </c>
      <c r="B10220" s="149" t="s">
        <v>20917</v>
      </c>
      <c r="C10220" s="147" t="s">
        <v>2242</v>
      </c>
      <c r="D10220" s="147" t="s">
        <v>20916</v>
      </c>
      <c r="E10220" s="147" t="s">
        <v>2240</v>
      </c>
      <c r="G10220" s="147">
        <v>0</v>
      </c>
      <c r="I10220" s="147">
        <v>5</v>
      </c>
      <c r="J10220" s="147">
        <v>2574825</v>
      </c>
      <c r="K10220" s="147" t="s">
        <v>2769</v>
      </c>
    </row>
    <row r="10221" spans="1:11" x14ac:dyDescent="0.2">
      <c r="A10221" s="147">
        <v>6</v>
      </c>
      <c r="B10221" s="149" t="s">
        <v>20915</v>
      </c>
      <c r="C10221" s="147" t="s">
        <v>2242</v>
      </c>
      <c r="D10221" s="147" t="s">
        <v>20914</v>
      </c>
      <c r="E10221" s="147" t="s">
        <v>2240</v>
      </c>
      <c r="G10221" s="147">
        <v>0</v>
      </c>
      <c r="I10221" s="147">
        <v>5</v>
      </c>
      <c r="J10221" s="147">
        <v>2574816</v>
      </c>
      <c r="K10221" s="147" t="s">
        <v>2769</v>
      </c>
    </row>
    <row r="10222" spans="1:11" x14ac:dyDescent="0.2">
      <c r="A10222" s="147">
        <v>6</v>
      </c>
      <c r="B10222" s="149" t="s">
        <v>20913</v>
      </c>
      <c r="C10222" s="147" t="s">
        <v>2242</v>
      </c>
      <c r="D10222" s="147" t="s">
        <v>20912</v>
      </c>
      <c r="E10222" s="147" t="s">
        <v>2240</v>
      </c>
      <c r="G10222" s="147">
        <v>0</v>
      </c>
      <c r="I10222" s="147">
        <v>5</v>
      </c>
      <c r="J10222" s="147">
        <v>2574817</v>
      </c>
      <c r="K10222" s="147" t="s">
        <v>2769</v>
      </c>
    </row>
    <row r="10223" spans="1:11" x14ac:dyDescent="0.2">
      <c r="A10223" s="147">
        <v>4</v>
      </c>
      <c r="B10223" s="149" t="s">
        <v>20911</v>
      </c>
      <c r="C10223" s="147" t="s">
        <v>2242</v>
      </c>
      <c r="D10223" s="147" t="s">
        <v>20910</v>
      </c>
      <c r="E10223" s="147" t="s">
        <v>2246</v>
      </c>
      <c r="G10223" s="147">
        <v>0</v>
      </c>
      <c r="I10223" s="147">
        <v>4</v>
      </c>
      <c r="J10223" s="147">
        <v>2574805</v>
      </c>
    </row>
    <row r="10224" spans="1:11" x14ac:dyDescent="0.2">
      <c r="A10224" s="147">
        <v>5</v>
      </c>
      <c r="B10224" s="149" t="s">
        <v>20909</v>
      </c>
      <c r="C10224" s="147" t="s">
        <v>2242</v>
      </c>
      <c r="D10224" s="147" t="s">
        <v>20908</v>
      </c>
      <c r="E10224" s="147" t="s">
        <v>2246</v>
      </c>
      <c r="G10224" s="147">
        <v>0</v>
      </c>
      <c r="I10224" s="147">
        <v>5</v>
      </c>
      <c r="J10224" s="147">
        <v>2574833</v>
      </c>
    </row>
    <row r="10225" spans="1:11" x14ac:dyDescent="0.2">
      <c r="A10225" s="147">
        <v>6</v>
      </c>
      <c r="B10225" s="149" t="s">
        <v>20907</v>
      </c>
      <c r="C10225" s="147" t="s">
        <v>2242</v>
      </c>
      <c r="D10225" s="147" t="s">
        <v>20906</v>
      </c>
      <c r="E10225" s="147" t="s">
        <v>2240</v>
      </c>
      <c r="G10225" s="147">
        <v>0</v>
      </c>
      <c r="I10225" s="147">
        <v>6</v>
      </c>
      <c r="J10225" s="147">
        <v>2574845</v>
      </c>
      <c r="K10225" s="147" t="s">
        <v>2769</v>
      </c>
    </row>
    <row r="10226" spans="1:11" x14ac:dyDescent="0.2">
      <c r="A10226" s="147">
        <v>6</v>
      </c>
      <c r="B10226" s="149" t="s">
        <v>20905</v>
      </c>
      <c r="C10226" s="147" t="s">
        <v>2242</v>
      </c>
      <c r="D10226" s="147" t="s">
        <v>20904</v>
      </c>
      <c r="E10226" s="147" t="s">
        <v>2240</v>
      </c>
      <c r="G10226" s="147">
        <v>0</v>
      </c>
      <c r="I10226" s="147">
        <v>5</v>
      </c>
      <c r="J10226" s="147">
        <v>2574837</v>
      </c>
      <c r="K10226" s="147" t="s">
        <v>2769</v>
      </c>
    </row>
    <row r="10227" spans="1:11" x14ac:dyDescent="0.2">
      <c r="A10227" s="147">
        <v>6</v>
      </c>
      <c r="B10227" s="149" t="s">
        <v>20903</v>
      </c>
      <c r="C10227" s="147" t="s">
        <v>2242</v>
      </c>
      <c r="D10227" s="147" t="s">
        <v>20902</v>
      </c>
      <c r="E10227" s="147" t="s">
        <v>2240</v>
      </c>
      <c r="G10227" s="147">
        <v>0</v>
      </c>
      <c r="I10227" s="147">
        <v>5</v>
      </c>
      <c r="J10227" s="147">
        <v>2574841</v>
      </c>
      <c r="K10227" s="147" t="s">
        <v>2769</v>
      </c>
    </row>
    <row r="10228" spans="1:11" x14ac:dyDescent="0.2">
      <c r="A10228" s="147">
        <v>6</v>
      </c>
      <c r="B10228" s="149" t="s">
        <v>20901</v>
      </c>
      <c r="C10228" s="147" t="s">
        <v>2242</v>
      </c>
      <c r="D10228" s="147" t="s">
        <v>20900</v>
      </c>
      <c r="E10228" s="147" t="s">
        <v>2240</v>
      </c>
      <c r="G10228" s="147">
        <v>0</v>
      </c>
      <c r="I10228" s="147">
        <v>5</v>
      </c>
      <c r="J10228" s="147">
        <v>2574834</v>
      </c>
      <c r="K10228" s="147" t="s">
        <v>2769</v>
      </c>
    </row>
    <row r="10229" spans="1:11" x14ac:dyDescent="0.2">
      <c r="A10229" s="147">
        <v>4</v>
      </c>
      <c r="B10229" s="149" t="s">
        <v>20893</v>
      </c>
      <c r="C10229" s="147" t="s">
        <v>2242</v>
      </c>
      <c r="D10229" s="147" t="s">
        <v>20899</v>
      </c>
      <c r="E10229" s="147" t="s">
        <v>2246</v>
      </c>
      <c r="G10229" s="147">
        <v>0</v>
      </c>
      <c r="I10229" s="147">
        <v>4</v>
      </c>
      <c r="J10229" s="147">
        <v>2574798</v>
      </c>
    </row>
    <row r="10230" spans="1:11" x14ac:dyDescent="0.2">
      <c r="A10230" s="147">
        <v>4</v>
      </c>
      <c r="B10230" s="149" t="s">
        <v>20893</v>
      </c>
      <c r="C10230" s="147" t="s">
        <v>2261</v>
      </c>
      <c r="D10230" s="147" t="s">
        <v>20898</v>
      </c>
      <c r="E10230" s="147" t="s">
        <v>2246</v>
      </c>
      <c r="G10230" s="147">
        <v>0</v>
      </c>
      <c r="I10230" s="147">
        <v>4</v>
      </c>
      <c r="J10230" s="147">
        <v>1197204</v>
      </c>
    </row>
    <row r="10231" spans="1:11" x14ac:dyDescent="0.2">
      <c r="A10231" s="147">
        <v>4</v>
      </c>
      <c r="B10231" s="149" t="s">
        <v>20893</v>
      </c>
      <c r="C10231" s="147" t="s">
        <v>2261</v>
      </c>
      <c r="D10231" s="147" t="s">
        <v>20897</v>
      </c>
      <c r="E10231" s="147" t="s">
        <v>2246</v>
      </c>
      <c r="G10231" s="147">
        <v>0</v>
      </c>
      <c r="I10231" s="147">
        <v>4</v>
      </c>
      <c r="J10231" s="147">
        <v>1197209</v>
      </c>
    </row>
    <row r="10232" spans="1:11" x14ac:dyDescent="0.2">
      <c r="A10232" s="147">
        <v>4</v>
      </c>
      <c r="B10232" s="149" t="s">
        <v>20893</v>
      </c>
      <c r="C10232" s="147" t="s">
        <v>2261</v>
      </c>
      <c r="D10232" s="147" t="s">
        <v>20896</v>
      </c>
      <c r="E10232" s="147" t="s">
        <v>2246</v>
      </c>
      <c r="G10232" s="147">
        <v>0</v>
      </c>
      <c r="I10232" s="147">
        <v>4</v>
      </c>
      <c r="J10232" s="147">
        <v>1197201</v>
      </c>
    </row>
    <row r="10233" spans="1:11" x14ac:dyDescent="0.2">
      <c r="A10233" s="147">
        <v>4</v>
      </c>
      <c r="B10233" s="149" t="s">
        <v>20893</v>
      </c>
      <c r="C10233" s="147" t="s">
        <v>2261</v>
      </c>
      <c r="D10233" s="147" t="s">
        <v>20895</v>
      </c>
      <c r="E10233" s="147" t="s">
        <v>2246</v>
      </c>
      <c r="G10233" s="147">
        <v>0</v>
      </c>
      <c r="I10233" s="147">
        <v>4</v>
      </c>
      <c r="J10233" s="147">
        <v>1197211</v>
      </c>
    </row>
    <row r="10234" spans="1:11" x14ac:dyDescent="0.2">
      <c r="A10234" s="147">
        <v>4</v>
      </c>
      <c r="B10234" s="149" t="s">
        <v>20893</v>
      </c>
      <c r="C10234" s="147" t="s">
        <v>2277</v>
      </c>
      <c r="D10234" s="147" t="s">
        <v>20894</v>
      </c>
      <c r="E10234" s="147" t="s">
        <v>2246</v>
      </c>
      <c r="G10234" s="147">
        <v>0</v>
      </c>
      <c r="I10234" s="147">
        <v>4</v>
      </c>
      <c r="J10234" s="147">
        <v>1197199</v>
      </c>
    </row>
    <row r="10235" spans="1:11" x14ac:dyDescent="0.2">
      <c r="A10235" s="147">
        <v>4</v>
      </c>
      <c r="B10235" s="149" t="s">
        <v>20893</v>
      </c>
      <c r="C10235" s="147" t="s">
        <v>2277</v>
      </c>
      <c r="D10235" s="147" t="s">
        <v>20892</v>
      </c>
      <c r="E10235" s="147" t="s">
        <v>2246</v>
      </c>
      <c r="G10235" s="147">
        <v>0</v>
      </c>
      <c r="I10235" s="147">
        <v>4</v>
      </c>
      <c r="J10235" s="147">
        <v>1197221</v>
      </c>
    </row>
    <row r="10236" spans="1:11" x14ac:dyDescent="0.2">
      <c r="A10236" s="147">
        <v>5</v>
      </c>
      <c r="B10236" s="149" t="s">
        <v>20891</v>
      </c>
      <c r="C10236" s="147" t="s">
        <v>2242</v>
      </c>
      <c r="D10236" s="147" t="s">
        <v>20890</v>
      </c>
      <c r="E10236" s="147" t="s">
        <v>2246</v>
      </c>
      <c r="G10236" s="147">
        <v>0</v>
      </c>
      <c r="I10236" s="147">
        <v>5</v>
      </c>
      <c r="J10236" s="147">
        <v>2574856</v>
      </c>
    </row>
    <row r="10237" spans="1:11" x14ac:dyDescent="0.2">
      <c r="A10237" s="147">
        <v>6</v>
      </c>
      <c r="B10237" s="149" t="s">
        <v>20889</v>
      </c>
      <c r="C10237" s="147" t="s">
        <v>2242</v>
      </c>
      <c r="D10237" s="147" t="s">
        <v>20888</v>
      </c>
      <c r="E10237" s="147" t="s">
        <v>2240</v>
      </c>
      <c r="G10237" s="147">
        <v>0</v>
      </c>
      <c r="I10237" s="147">
        <v>6</v>
      </c>
      <c r="J10237" s="147">
        <v>2574861</v>
      </c>
      <c r="K10237" s="147" t="s">
        <v>2769</v>
      </c>
    </row>
    <row r="10238" spans="1:11" x14ac:dyDescent="0.2">
      <c r="A10238" s="147">
        <v>6</v>
      </c>
      <c r="B10238" s="149" t="s">
        <v>20887</v>
      </c>
      <c r="C10238" s="147" t="s">
        <v>2242</v>
      </c>
      <c r="D10238" s="147" t="s">
        <v>20886</v>
      </c>
      <c r="E10238" s="147" t="s">
        <v>2240</v>
      </c>
      <c r="G10238" s="147">
        <v>0</v>
      </c>
      <c r="I10238" s="147">
        <v>5</v>
      </c>
      <c r="J10238" s="147">
        <v>2574852</v>
      </c>
      <c r="K10238" s="147" t="s">
        <v>2769</v>
      </c>
    </row>
    <row r="10239" spans="1:11" x14ac:dyDescent="0.2">
      <c r="A10239" s="147">
        <v>6</v>
      </c>
      <c r="B10239" s="149" t="s">
        <v>20885</v>
      </c>
      <c r="C10239" s="147" t="s">
        <v>2242</v>
      </c>
      <c r="D10239" s="147" t="s">
        <v>20884</v>
      </c>
      <c r="E10239" s="147" t="s">
        <v>2240</v>
      </c>
      <c r="G10239" s="147">
        <v>0</v>
      </c>
      <c r="I10239" s="147">
        <v>5</v>
      </c>
      <c r="J10239" s="147">
        <v>2574851</v>
      </c>
      <c r="K10239" s="147" t="s">
        <v>2769</v>
      </c>
    </row>
    <row r="10240" spans="1:11" x14ac:dyDescent="0.2">
      <c r="A10240" s="147">
        <v>6</v>
      </c>
      <c r="B10240" s="149" t="s">
        <v>20883</v>
      </c>
      <c r="C10240" s="147" t="s">
        <v>2242</v>
      </c>
      <c r="D10240" s="147" t="s">
        <v>20882</v>
      </c>
      <c r="E10240" s="147" t="s">
        <v>2240</v>
      </c>
      <c r="G10240" s="147">
        <v>0</v>
      </c>
      <c r="I10240" s="147">
        <v>5</v>
      </c>
      <c r="J10240" s="147">
        <v>2574849</v>
      </c>
      <c r="K10240" s="147" t="s">
        <v>2769</v>
      </c>
    </row>
    <row r="10241" spans="1:11" x14ac:dyDescent="0.2">
      <c r="A10241" s="147">
        <v>4</v>
      </c>
      <c r="B10241" s="149" t="s">
        <v>20877</v>
      </c>
      <c r="C10241" s="147" t="s">
        <v>2242</v>
      </c>
      <c r="D10241" s="147" t="s">
        <v>20881</v>
      </c>
      <c r="E10241" s="147" t="s">
        <v>2246</v>
      </c>
      <c r="G10241" s="147">
        <v>0</v>
      </c>
      <c r="I10241" s="147">
        <v>4</v>
      </c>
      <c r="J10241" s="147">
        <v>2574796</v>
      </c>
    </row>
    <row r="10242" spans="1:11" x14ac:dyDescent="0.2">
      <c r="A10242" s="147">
        <v>4</v>
      </c>
      <c r="B10242" s="149" t="s">
        <v>20877</v>
      </c>
      <c r="C10242" s="147" t="s">
        <v>2261</v>
      </c>
      <c r="D10242" s="147" t="s">
        <v>20880</v>
      </c>
      <c r="E10242" s="147" t="s">
        <v>2246</v>
      </c>
      <c r="G10242" s="147">
        <v>0</v>
      </c>
      <c r="I10242" s="147">
        <v>4</v>
      </c>
      <c r="J10242" s="147">
        <v>1197217</v>
      </c>
    </row>
    <row r="10243" spans="1:11" x14ac:dyDescent="0.2">
      <c r="A10243" s="147">
        <v>4</v>
      </c>
      <c r="B10243" s="149" t="s">
        <v>20877</v>
      </c>
      <c r="C10243" s="147" t="s">
        <v>2261</v>
      </c>
      <c r="D10243" s="147" t="s">
        <v>20879</v>
      </c>
      <c r="E10243" s="147" t="s">
        <v>2246</v>
      </c>
      <c r="G10243" s="147">
        <v>0</v>
      </c>
      <c r="I10243" s="147">
        <v>4</v>
      </c>
      <c r="J10243" s="147">
        <v>1197192</v>
      </c>
    </row>
    <row r="10244" spans="1:11" x14ac:dyDescent="0.2">
      <c r="A10244" s="147">
        <v>4</v>
      </c>
      <c r="B10244" s="149" t="s">
        <v>20877</v>
      </c>
      <c r="C10244" s="147" t="s">
        <v>2261</v>
      </c>
      <c r="D10244" s="147" t="s">
        <v>20878</v>
      </c>
      <c r="E10244" s="147" t="s">
        <v>2246</v>
      </c>
      <c r="G10244" s="147">
        <v>0</v>
      </c>
      <c r="I10244" s="147">
        <v>4</v>
      </c>
      <c r="J10244" s="147">
        <v>1197191</v>
      </c>
    </row>
    <row r="10245" spans="1:11" x14ac:dyDescent="0.2">
      <c r="A10245" s="147">
        <v>4</v>
      </c>
      <c r="B10245" s="149" t="s">
        <v>20877</v>
      </c>
      <c r="C10245" s="147" t="s">
        <v>2277</v>
      </c>
      <c r="D10245" s="147" t="s">
        <v>20876</v>
      </c>
      <c r="E10245" s="147" t="s">
        <v>2246</v>
      </c>
      <c r="G10245" s="147">
        <v>0</v>
      </c>
      <c r="I10245" s="147">
        <v>4</v>
      </c>
      <c r="J10245" s="147">
        <v>1197207</v>
      </c>
    </row>
    <row r="10246" spans="1:11" x14ac:dyDescent="0.2">
      <c r="A10246" s="147">
        <v>5</v>
      </c>
      <c r="B10246" s="149" t="s">
        <v>20875</v>
      </c>
      <c r="C10246" s="147" t="s">
        <v>2242</v>
      </c>
      <c r="D10246" s="147" t="s">
        <v>20874</v>
      </c>
      <c r="E10246" s="147" t="s">
        <v>2246</v>
      </c>
      <c r="G10246" s="147">
        <v>0</v>
      </c>
      <c r="I10246" s="147">
        <v>5</v>
      </c>
      <c r="J10246" s="147">
        <v>2574865</v>
      </c>
    </row>
    <row r="10247" spans="1:11" x14ac:dyDescent="0.2">
      <c r="A10247" s="147">
        <v>6</v>
      </c>
      <c r="B10247" s="149" t="s">
        <v>20873</v>
      </c>
      <c r="C10247" s="147" t="s">
        <v>2242</v>
      </c>
      <c r="D10247" s="147" t="s">
        <v>20872</v>
      </c>
      <c r="E10247" s="147" t="s">
        <v>2240</v>
      </c>
      <c r="G10247" s="147">
        <v>0</v>
      </c>
      <c r="I10247" s="147">
        <v>6</v>
      </c>
      <c r="J10247" s="147">
        <v>2574875</v>
      </c>
      <c r="K10247" s="147" t="s">
        <v>2769</v>
      </c>
    </row>
    <row r="10248" spans="1:11" x14ac:dyDescent="0.2">
      <c r="A10248" s="147">
        <v>6</v>
      </c>
      <c r="B10248" s="149" t="s">
        <v>20871</v>
      </c>
      <c r="C10248" s="147" t="s">
        <v>2242</v>
      </c>
      <c r="D10248" s="147" t="s">
        <v>20870</v>
      </c>
      <c r="E10248" s="147" t="s">
        <v>2240</v>
      </c>
      <c r="G10248" s="147">
        <v>0</v>
      </c>
      <c r="I10248" s="147">
        <v>5</v>
      </c>
      <c r="J10248" s="147">
        <v>2574862</v>
      </c>
      <c r="K10248" s="147" t="s">
        <v>2769</v>
      </c>
    </row>
    <row r="10249" spans="1:11" x14ac:dyDescent="0.2">
      <c r="A10249" s="147">
        <v>6</v>
      </c>
      <c r="B10249" s="149" t="s">
        <v>20869</v>
      </c>
      <c r="C10249" s="147" t="s">
        <v>2242</v>
      </c>
      <c r="D10249" s="147" t="s">
        <v>20868</v>
      </c>
      <c r="E10249" s="147" t="s">
        <v>2240</v>
      </c>
      <c r="G10249" s="147">
        <v>0</v>
      </c>
      <c r="I10249" s="147">
        <v>5</v>
      </c>
      <c r="J10249" s="147">
        <v>2574863</v>
      </c>
      <c r="K10249" s="147" t="s">
        <v>2769</v>
      </c>
    </row>
    <row r="10250" spans="1:11" x14ac:dyDescent="0.2">
      <c r="A10250" s="147">
        <v>6</v>
      </c>
      <c r="B10250" s="149" t="s">
        <v>20867</v>
      </c>
      <c r="C10250" s="147" t="s">
        <v>2242</v>
      </c>
      <c r="D10250" s="147" t="s">
        <v>20866</v>
      </c>
      <c r="E10250" s="147" t="s">
        <v>2240</v>
      </c>
      <c r="G10250" s="147">
        <v>0</v>
      </c>
      <c r="I10250" s="147">
        <v>5</v>
      </c>
      <c r="J10250" s="147">
        <v>2574868</v>
      </c>
      <c r="K10250" s="147" t="s">
        <v>2769</v>
      </c>
    </row>
    <row r="10251" spans="1:11" x14ac:dyDescent="0.2">
      <c r="A10251" s="147">
        <v>4</v>
      </c>
      <c r="B10251" s="149" t="s">
        <v>20865</v>
      </c>
      <c r="C10251" s="147" t="s">
        <v>2242</v>
      </c>
      <c r="D10251" s="147" t="s">
        <v>20864</v>
      </c>
      <c r="E10251" s="147" t="s">
        <v>2240</v>
      </c>
      <c r="G10251" s="147">
        <v>0</v>
      </c>
      <c r="I10251" s="147">
        <v>4</v>
      </c>
      <c r="J10251" s="147">
        <v>2574802</v>
      </c>
      <c r="K10251" s="147" t="s">
        <v>2769</v>
      </c>
    </row>
    <row r="10252" spans="1:11" x14ac:dyDescent="0.2">
      <c r="A10252" s="147">
        <v>3</v>
      </c>
      <c r="B10252" s="149" t="s">
        <v>20861</v>
      </c>
      <c r="C10252" s="147" t="s">
        <v>2242</v>
      </c>
      <c r="D10252" s="147" t="s">
        <v>20863</v>
      </c>
      <c r="E10252" s="147" t="s">
        <v>2246</v>
      </c>
      <c r="G10252" s="147">
        <v>0</v>
      </c>
      <c r="I10252" s="147">
        <v>3</v>
      </c>
      <c r="J10252" s="147">
        <v>2574773</v>
      </c>
    </row>
    <row r="10253" spans="1:11" x14ac:dyDescent="0.2">
      <c r="A10253" s="147">
        <v>3</v>
      </c>
      <c r="B10253" s="149" t="s">
        <v>20861</v>
      </c>
      <c r="C10253" s="147" t="s">
        <v>2277</v>
      </c>
      <c r="D10253" s="147" t="s">
        <v>20862</v>
      </c>
      <c r="E10253" s="147" t="s">
        <v>2246</v>
      </c>
      <c r="G10253" s="147">
        <v>0</v>
      </c>
      <c r="I10253" s="147">
        <v>3</v>
      </c>
      <c r="J10253" s="147">
        <v>1197163</v>
      </c>
    </row>
    <row r="10254" spans="1:11" x14ac:dyDescent="0.2">
      <c r="A10254" s="147">
        <v>3</v>
      </c>
      <c r="B10254" s="149" t="s">
        <v>20861</v>
      </c>
      <c r="C10254" s="147" t="s">
        <v>2277</v>
      </c>
      <c r="D10254" s="147" t="s">
        <v>20631</v>
      </c>
      <c r="E10254" s="147" t="s">
        <v>2246</v>
      </c>
      <c r="G10254" s="147">
        <v>0</v>
      </c>
      <c r="I10254" s="147">
        <v>3</v>
      </c>
      <c r="J10254" s="147">
        <v>1197161</v>
      </c>
    </row>
    <row r="10255" spans="1:11" x14ac:dyDescent="0.2">
      <c r="A10255" s="147">
        <v>3</v>
      </c>
      <c r="B10255" s="149" t="s">
        <v>20861</v>
      </c>
      <c r="C10255" s="147" t="s">
        <v>2277</v>
      </c>
      <c r="D10255" s="147" t="s">
        <v>20860</v>
      </c>
      <c r="E10255" s="147" t="s">
        <v>2246</v>
      </c>
      <c r="G10255" s="147">
        <v>0</v>
      </c>
      <c r="I10255" s="147">
        <v>3</v>
      </c>
      <c r="J10255" s="147">
        <v>1197154</v>
      </c>
    </row>
    <row r="10256" spans="1:11" x14ac:dyDescent="0.2">
      <c r="A10256" s="147">
        <v>4</v>
      </c>
      <c r="B10256" s="149" t="s">
        <v>20857</v>
      </c>
      <c r="C10256" s="147" t="s">
        <v>2242</v>
      </c>
      <c r="D10256" s="147" t="s">
        <v>20859</v>
      </c>
      <c r="E10256" s="147" t="s">
        <v>2240</v>
      </c>
      <c r="G10256" s="147">
        <v>0</v>
      </c>
      <c r="I10256" s="147">
        <v>4</v>
      </c>
      <c r="J10256" s="147">
        <v>2574878</v>
      </c>
      <c r="K10256" s="147" t="s">
        <v>2769</v>
      </c>
    </row>
    <row r="10257" spans="1:11" x14ac:dyDescent="0.2">
      <c r="A10257" s="147">
        <v>4</v>
      </c>
      <c r="B10257" s="149" t="s">
        <v>20857</v>
      </c>
      <c r="C10257" s="147" t="s">
        <v>2261</v>
      </c>
      <c r="D10257" s="147" t="s">
        <v>20858</v>
      </c>
      <c r="E10257" s="147" t="s">
        <v>2246</v>
      </c>
      <c r="G10257" s="147">
        <v>0</v>
      </c>
      <c r="I10257" s="147">
        <v>4</v>
      </c>
      <c r="J10257" s="147">
        <v>1197230</v>
      </c>
    </row>
    <row r="10258" spans="1:11" x14ac:dyDescent="0.2">
      <c r="A10258" s="147">
        <v>4</v>
      </c>
      <c r="B10258" s="149" t="s">
        <v>20857</v>
      </c>
      <c r="C10258" s="147" t="s">
        <v>2261</v>
      </c>
      <c r="D10258" s="147" t="s">
        <v>20856</v>
      </c>
      <c r="E10258" s="147" t="s">
        <v>2246</v>
      </c>
      <c r="G10258" s="147">
        <v>0</v>
      </c>
      <c r="I10258" s="147">
        <v>4</v>
      </c>
      <c r="J10258" s="147">
        <v>1197229</v>
      </c>
    </row>
    <row r="10259" spans="1:11" x14ac:dyDescent="0.2">
      <c r="A10259" s="147">
        <v>4</v>
      </c>
      <c r="B10259" s="149" t="s">
        <v>20854</v>
      </c>
      <c r="C10259" s="147" t="s">
        <v>2242</v>
      </c>
      <c r="D10259" s="147" t="s">
        <v>20855</v>
      </c>
      <c r="E10259" s="147" t="s">
        <v>2240</v>
      </c>
      <c r="G10259" s="147">
        <v>0</v>
      </c>
      <c r="I10259" s="147">
        <v>4</v>
      </c>
      <c r="J10259" s="147">
        <v>2574879</v>
      </c>
      <c r="K10259" s="147" t="s">
        <v>2769</v>
      </c>
    </row>
    <row r="10260" spans="1:11" x14ac:dyDescent="0.2">
      <c r="A10260" s="147">
        <v>4</v>
      </c>
      <c r="B10260" s="149" t="s">
        <v>20854</v>
      </c>
      <c r="C10260" s="147" t="s">
        <v>2261</v>
      </c>
      <c r="D10260" s="147" t="s">
        <v>20853</v>
      </c>
      <c r="E10260" s="147" t="s">
        <v>2246</v>
      </c>
      <c r="G10260" s="147">
        <v>0</v>
      </c>
      <c r="I10260" s="147">
        <v>4</v>
      </c>
      <c r="J10260" s="147">
        <v>1197236</v>
      </c>
    </row>
    <row r="10261" spans="1:11" x14ac:dyDescent="0.2">
      <c r="A10261" s="147">
        <v>3</v>
      </c>
      <c r="B10261" s="149" t="s">
        <v>20852</v>
      </c>
      <c r="C10261" s="147" t="s">
        <v>2242</v>
      </c>
      <c r="D10261" s="147" t="s">
        <v>20851</v>
      </c>
      <c r="E10261" s="147" t="s">
        <v>2246</v>
      </c>
      <c r="G10261" s="147">
        <v>0</v>
      </c>
      <c r="I10261" s="147">
        <v>3</v>
      </c>
      <c r="J10261" s="147">
        <v>2574779</v>
      </c>
    </row>
    <row r="10262" spans="1:11" x14ac:dyDescent="0.2">
      <c r="A10262" s="147">
        <v>4</v>
      </c>
      <c r="B10262" s="149" t="s">
        <v>20850</v>
      </c>
      <c r="C10262" s="147" t="s">
        <v>2242</v>
      </c>
      <c r="D10262" s="147" t="s">
        <v>20849</v>
      </c>
      <c r="E10262" s="147" t="s">
        <v>2240</v>
      </c>
      <c r="G10262" s="147">
        <v>0</v>
      </c>
      <c r="I10262" s="147">
        <v>4</v>
      </c>
      <c r="J10262" s="147">
        <v>2574885</v>
      </c>
      <c r="K10262" s="147" t="s">
        <v>2769</v>
      </c>
    </row>
    <row r="10263" spans="1:11" x14ac:dyDescent="0.2">
      <c r="A10263" s="147">
        <v>4</v>
      </c>
      <c r="B10263" s="149" t="s">
        <v>20848</v>
      </c>
      <c r="C10263" s="147" t="s">
        <v>2242</v>
      </c>
      <c r="D10263" s="147" t="s">
        <v>20847</v>
      </c>
      <c r="E10263" s="147" t="s">
        <v>2240</v>
      </c>
      <c r="G10263" s="147">
        <v>0</v>
      </c>
      <c r="I10263" s="147">
        <v>4</v>
      </c>
      <c r="J10263" s="147">
        <v>2574886</v>
      </c>
      <c r="K10263" s="147" t="s">
        <v>2769</v>
      </c>
    </row>
    <row r="10264" spans="1:11" x14ac:dyDescent="0.2">
      <c r="A10264" s="147">
        <v>4</v>
      </c>
      <c r="B10264" s="149" t="s">
        <v>20844</v>
      </c>
      <c r="C10264" s="147" t="s">
        <v>2242</v>
      </c>
      <c r="D10264" s="147" t="s">
        <v>20846</v>
      </c>
      <c r="E10264" s="147" t="s">
        <v>2240</v>
      </c>
      <c r="G10264" s="147">
        <v>0</v>
      </c>
      <c r="I10264" s="147">
        <v>4</v>
      </c>
      <c r="J10264" s="147">
        <v>2574889</v>
      </c>
      <c r="K10264" s="147" t="s">
        <v>2769</v>
      </c>
    </row>
    <row r="10265" spans="1:11" x14ac:dyDescent="0.2">
      <c r="A10265" s="147">
        <v>4</v>
      </c>
      <c r="B10265" s="149" t="s">
        <v>20844</v>
      </c>
      <c r="C10265" s="147" t="s">
        <v>2261</v>
      </c>
      <c r="D10265" s="147" t="s">
        <v>20845</v>
      </c>
      <c r="E10265" s="147" t="s">
        <v>2246</v>
      </c>
      <c r="G10265" s="147">
        <v>0</v>
      </c>
      <c r="I10265" s="147">
        <v>4</v>
      </c>
      <c r="J10265" s="147">
        <v>1197248</v>
      </c>
    </row>
    <row r="10266" spans="1:11" x14ac:dyDescent="0.2">
      <c r="A10266" s="147">
        <v>4</v>
      </c>
      <c r="B10266" s="149" t="s">
        <v>20844</v>
      </c>
      <c r="C10266" s="147" t="s">
        <v>2261</v>
      </c>
      <c r="D10266" s="147" t="s">
        <v>20843</v>
      </c>
      <c r="E10266" s="147" t="s">
        <v>2246</v>
      </c>
      <c r="G10266" s="147">
        <v>0</v>
      </c>
      <c r="I10266" s="147">
        <v>4</v>
      </c>
      <c r="J10266" s="147">
        <v>1197244</v>
      </c>
    </row>
    <row r="10267" spans="1:11" x14ac:dyDescent="0.2">
      <c r="A10267" s="147">
        <v>4</v>
      </c>
      <c r="B10267" s="149" t="s">
        <v>20842</v>
      </c>
      <c r="C10267" s="147" t="s">
        <v>2242</v>
      </c>
      <c r="D10267" s="147" t="s">
        <v>20841</v>
      </c>
      <c r="E10267" s="147" t="s">
        <v>2240</v>
      </c>
      <c r="G10267" s="147">
        <v>0</v>
      </c>
      <c r="I10267" s="147">
        <v>4</v>
      </c>
      <c r="J10267" s="147">
        <v>2574888</v>
      </c>
      <c r="K10267" s="147" t="s">
        <v>2769</v>
      </c>
    </row>
    <row r="10268" spans="1:11" x14ac:dyDescent="0.2">
      <c r="A10268" s="147">
        <v>4</v>
      </c>
      <c r="B10268" s="149" t="s">
        <v>20834</v>
      </c>
      <c r="C10268" s="147" t="s">
        <v>2242</v>
      </c>
      <c r="D10268" s="147" t="s">
        <v>20840</v>
      </c>
      <c r="E10268" s="147" t="s">
        <v>2240</v>
      </c>
      <c r="G10268" s="147">
        <v>0</v>
      </c>
      <c r="I10268" s="147">
        <v>4</v>
      </c>
      <c r="J10268" s="147">
        <v>2574890</v>
      </c>
      <c r="K10268" s="147" t="s">
        <v>2769</v>
      </c>
    </row>
    <row r="10269" spans="1:11" x14ac:dyDescent="0.2">
      <c r="A10269" s="147">
        <v>4</v>
      </c>
      <c r="B10269" s="149" t="s">
        <v>20834</v>
      </c>
      <c r="C10269" s="147" t="s">
        <v>2277</v>
      </c>
      <c r="D10269" s="147" t="s">
        <v>20839</v>
      </c>
      <c r="E10269" s="147" t="s">
        <v>2246</v>
      </c>
      <c r="G10269" s="147">
        <v>0</v>
      </c>
      <c r="I10269" s="147">
        <v>4</v>
      </c>
      <c r="J10269" s="147">
        <v>1197247</v>
      </c>
    </row>
    <row r="10270" spans="1:11" x14ac:dyDescent="0.2">
      <c r="A10270" s="147">
        <v>4</v>
      </c>
      <c r="B10270" s="149" t="s">
        <v>20834</v>
      </c>
      <c r="C10270" s="147" t="s">
        <v>2277</v>
      </c>
      <c r="D10270" s="147" t="s">
        <v>20838</v>
      </c>
      <c r="E10270" s="147" t="s">
        <v>2246</v>
      </c>
      <c r="G10270" s="147">
        <v>0</v>
      </c>
      <c r="I10270" s="147">
        <v>4</v>
      </c>
      <c r="J10270" s="147">
        <v>1197251</v>
      </c>
    </row>
    <row r="10271" spans="1:11" x14ac:dyDescent="0.2">
      <c r="A10271" s="147">
        <v>4</v>
      </c>
      <c r="B10271" s="149" t="s">
        <v>20834</v>
      </c>
      <c r="C10271" s="147" t="s">
        <v>2277</v>
      </c>
      <c r="D10271" s="147" t="s">
        <v>20837</v>
      </c>
      <c r="E10271" s="147" t="s">
        <v>2246</v>
      </c>
      <c r="G10271" s="147">
        <v>0</v>
      </c>
      <c r="I10271" s="147">
        <v>4</v>
      </c>
      <c r="J10271" s="147">
        <v>1197245</v>
      </c>
    </row>
    <row r="10272" spans="1:11" x14ac:dyDescent="0.2">
      <c r="A10272" s="147">
        <v>4</v>
      </c>
      <c r="B10272" s="149" t="s">
        <v>20834</v>
      </c>
      <c r="C10272" s="147" t="s">
        <v>2277</v>
      </c>
      <c r="D10272" s="147" t="s">
        <v>20836</v>
      </c>
      <c r="E10272" s="147" t="s">
        <v>2246</v>
      </c>
      <c r="G10272" s="147">
        <v>0</v>
      </c>
      <c r="I10272" s="147">
        <v>4</v>
      </c>
      <c r="J10272" s="147">
        <v>1197238</v>
      </c>
    </row>
    <row r="10273" spans="1:11" x14ac:dyDescent="0.2">
      <c r="A10273" s="147">
        <v>4</v>
      </c>
      <c r="B10273" s="149" t="s">
        <v>20834</v>
      </c>
      <c r="C10273" s="147" t="s">
        <v>2277</v>
      </c>
      <c r="D10273" s="147" t="s">
        <v>20835</v>
      </c>
      <c r="E10273" s="147" t="s">
        <v>2246</v>
      </c>
      <c r="G10273" s="147">
        <v>0</v>
      </c>
      <c r="I10273" s="147">
        <v>4</v>
      </c>
      <c r="J10273" s="147">
        <v>1197243</v>
      </c>
    </row>
    <row r="10274" spans="1:11" x14ac:dyDescent="0.2">
      <c r="A10274" s="147">
        <v>4</v>
      </c>
      <c r="B10274" s="149" t="s">
        <v>20834</v>
      </c>
      <c r="C10274" s="147" t="s">
        <v>2277</v>
      </c>
      <c r="D10274" s="147" t="s">
        <v>19670</v>
      </c>
      <c r="E10274" s="147" t="s">
        <v>2246</v>
      </c>
      <c r="G10274" s="147">
        <v>0</v>
      </c>
      <c r="I10274" s="147">
        <v>4</v>
      </c>
      <c r="J10274" s="147">
        <v>1197239</v>
      </c>
    </row>
    <row r="10275" spans="1:11" x14ac:dyDescent="0.2">
      <c r="A10275" s="147">
        <v>4</v>
      </c>
      <c r="B10275" s="149" t="s">
        <v>20834</v>
      </c>
      <c r="C10275" s="147" t="s">
        <v>2277</v>
      </c>
      <c r="D10275" s="147" t="s">
        <v>20833</v>
      </c>
      <c r="E10275" s="147" t="s">
        <v>2246</v>
      </c>
      <c r="G10275" s="147">
        <v>0</v>
      </c>
      <c r="I10275" s="147">
        <v>4</v>
      </c>
      <c r="J10275" s="147">
        <v>1197254</v>
      </c>
    </row>
    <row r="10276" spans="1:11" x14ac:dyDescent="0.2">
      <c r="A10276" s="147">
        <v>3</v>
      </c>
      <c r="B10276" s="149" t="s">
        <v>20832</v>
      </c>
      <c r="C10276" s="147" t="s">
        <v>2242</v>
      </c>
      <c r="D10276" s="147" t="s">
        <v>20831</v>
      </c>
      <c r="E10276" s="147" t="s">
        <v>2246</v>
      </c>
      <c r="G10276" s="147">
        <v>0</v>
      </c>
      <c r="I10276" s="147">
        <v>3</v>
      </c>
      <c r="J10276" s="147">
        <v>2574770</v>
      </c>
    </row>
    <row r="10277" spans="1:11" x14ac:dyDescent="0.2">
      <c r="A10277" s="147">
        <v>4</v>
      </c>
      <c r="B10277" s="149" t="s">
        <v>20830</v>
      </c>
      <c r="C10277" s="147" t="s">
        <v>2242</v>
      </c>
      <c r="D10277" s="147" t="s">
        <v>20829</v>
      </c>
      <c r="E10277" s="147" t="s">
        <v>2240</v>
      </c>
      <c r="G10277" s="147">
        <v>0</v>
      </c>
      <c r="I10277" s="147">
        <v>4</v>
      </c>
      <c r="J10277" s="147">
        <v>2574902</v>
      </c>
      <c r="K10277" s="147" t="s">
        <v>2769</v>
      </c>
    </row>
    <row r="10278" spans="1:11" x14ac:dyDescent="0.2">
      <c r="A10278" s="147">
        <v>4</v>
      </c>
      <c r="B10278" s="149" t="s">
        <v>20828</v>
      </c>
      <c r="C10278" s="147" t="s">
        <v>2242</v>
      </c>
      <c r="D10278" s="147" t="s">
        <v>20827</v>
      </c>
      <c r="E10278" s="147" t="s">
        <v>2240</v>
      </c>
      <c r="G10278" s="147">
        <v>0</v>
      </c>
      <c r="I10278" s="147">
        <v>4</v>
      </c>
      <c r="J10278" s="147">
        <v>2574910</v>
      </c>
      <c r="K10278" s="147" t="s">
        <v>2769</v>
      </c>
    </row>
    <row r="10279" spans="1:11" x14ac:dyDescent="0.2">
      <c r="A10279" s="147">
        <v>4</v>
      </c>
      <c r="B10279" s="149" t="s">
        <v>20826</v>
      </c>
      <c r="C10279" s="147" t="s">
        <v>2242</v>
      </c>
      <c r="D10279" s="147" t="s">
        <v>20825</v>
      </c>
      <c r="E10279" s="147" t="s">
        <v>2240</v>
      </c>
      <c r="G10279" s="147">
        <v>0</v>
      </c>
      <c r="I10279" s="147">
        <v>4</v>
      </c>
      <c r="J10279" s="147">
        <v>2574914</v>
      </c>
      <c r="K10279" s="147" t="s">
        <v>2769</v>
      </c>
    </row>
    <row r="10280" spans="1:11" x14ac:dyDescent="0.2">
      <c r="A10280" s="147">
        <v>4</v>
      </c>
      <c r="B10280" s="149" t="s">
        <v>20824</v>
      </c>
      <c r="C10280" s="147" t="s">
        <v>2242</v>
      </c>
      <c r="D10280" s="147" t="s">
        <v>20823</v>
      </c>
      <c r="E10280" s="147" t="s">
        <v>2240</v>
      </c>
      <c r="G10280" s="147">
        <v>0</v>
      </c>
      <c r="I10280" s="147">
        <v>4</v>
      </c>
      <c r="J10280" s="147">
        <v>2574900</v>
      </c>
      <c r="K10280" s="147" t="s">
        <v>2769</v>
      </c>
    </row>
    <row r="10281" spans="1:11" x14ac:dyDescent="0.2">
      <c r="A10281" s="147">
        <v>4</v>
      </c>
      <c r="B10281" s="149" t="s">
        <v>20822</v>
      </c>
      <c r="C10281" s="147" t="s">
        <v>2242</v>
      </c>
      <c r="D10281" s="147" t="s">
        <v>20821</v>
      </c>
      <c r="E10281" s="147" t="s">
        <v>2240</v>
      </c>
      <c r="G10281" s="147">
        <v>0</v>
      </c>
      <c r="I10281" s="147">
        <v>4</v>
      </c>
      <c r="J10281" s="147">
        <v>2574899</v>
      </c>
      <c r="K10281" s="147" t="s">
        <v>2769</v>
      </c>
    </row>
    <row r="10282" spans="1:11" x14ac:dyDescent="0.2">
      <c r="A10282" s="147">
        <v>4</v>
      </c>
      <c r="B10282" s="149" t="s">
        <v>20809</v>
      </c>
      <c r="C10282" s="147" t="s">
        <v>2242</v>
      </c>
      <c r="D10282" s="147" t="s">
        <v>20820</v>
      </c>
      <c r="E10282" s="147" t="s">
        <v>2246</v>
      </c>
      <c r="G10282" s="147">
        <v>0</v>
      </c>
      <c r="I10282" s="147">
        <v>4</v>
      </c>
      <c r="J10282" s="147">
        <v>2574915</v>
      </c>
    </row>
    <row r="10283" spans="1:11" x14ac:dyDescent="0.2">
      <c r="A10283" s="147">
        <v>4</v>
      </c>
      <c r="B10283" s="149" t="s">
        <v>20809</v>
      </c>
      <c r="C10283" s="147" t="s">
        <v>2261</v>
      </c>
      <c r="D10283" s="147" t="s">
        <v>20819</v>
      </c>
      <c r="E10283" s="147" t="s">
        <v>2246</v>
      </c>
      <c r="G10283" s="147">
        <v>0</v>
      </c>
      <c r="I10283" s="147">
        <v>4</v>
      </c>
      <c r="J10283" s="147">
        <v>1197277</v>
      </c>
    </row>
    <row r="10284" spans="1:11" x14ac:dyDescent="0.2">
      <c r="A10284" s="147">
        <v>4</v>
      </c>
      <c r="B10284" s="149" t="s">
        <v>20809</v>
      </c>
      <c r="C10284" s="147" t="s">
        <v>2277</v>
      </c>
      <c r="D10284" s="147" t="s">
        <v>20818</v>
      </c>
      <c r="E10284" s="147" t="s">
        <v>2246</v>
      </c>
      <c r="G10284" s="147">
        <v>0</v>
      </c>
      <c r="I10284" s="147">
        <v>4</v>
      </c>
      <c r="J10284" s="147">
        <v>1197283</v>
      </c>
    </row>
    <row r="10285" spans="1:11" x14ac:dyDescent="0.2">
      <c r="A10285" s="147">
        <v>4</v>
      </c>
      <c r="B10285" s="149" t="s">
        <v>20809</v>
      </c>
      <c r="C10285" s="147" t="s">
        <v>2277</v>
      </c>
      <c r="D10285" s="147" t="s">
        <v>20817</v>
      </c>
      <c r="E10285" s="147" t="s">
        <v>2246</v>
      </c>
      <c r="G10285" s="147">
        <v>0</v>
      </c>
      <c r="I10285" s="147">
        <v>4</v>
      </c>
      <c r="J10285" s="147">
        <v>1197281</v>
      </c>
    </row>
    <row r="10286" spans="1:11" x14ac:dyDescent="0.2">
      <c r="A10286" s="147">
        <v>4</v>
      </c>
      <c r="B10286" s="149" t="s">
        <v>20809</v>
      </c>
      <c r="C10286" s="147" t="s">
        <v>2277</v>
      </c>
      <c r="D10286" s="147" t="s">
        <v>20816</v>
      </c>
      <c r="E10286" s="147" t="s">
        <v>2246</v>
      </c>
      <c r="G10286" s="147">
        <v>0</v>
      </c>
      <c r="I10286" s="147">
        <v>4</v>
      </c>
      <c r="J10286" s="147">
        <v>1197293</v>
      </c>
    </row>
    <row r="10287" spans="1:11" x14ac:dyDescent="0.2">
      <c r="A10287" s="147">
        <v>4</v>
      </c>
      <c r="B10287" s="149" t="s">
        <v>20809</v>
      </c>
      <c r="C10287" s="147" t="s">
        <v>2277</v>
      </c>
      <c r="D10287" s="147" t="s">
        <v>20815</v>
      </c>
      <c r="E10287" s="147" t="s">
        <v>2246</v>
      </c>
      <c r="G10287" s="147">
        <v>0</v>
      </c>
      <c r="I10287" s="147">
        <v>4</v>
      </c>
      <c r="J10287" s="147">
        <v>1197271</v>
      </c>
    </row>
    <row r="10288" spans="1:11" x14ac:dyDescent="0.2">
      <c r="A10288" s="147">
        <v>4</v>
      </c>
      <c r="B10288" s="149" t="s">
        <v>20809</v>
      </c>
      <c r="C10288" s="147" t="s">
        <v>2277</v>
      </c>
      <c r="D10288" s="147" t="s">
        <v>20814</v>
      </c>
      <c r="E10288" s="147" t="s">
        <v>2246</v>
      </c>
      <c r="G10288" s="147">
        <v>0</v>
      </c>
      <c r="I10288" s="147">
        <v>4</v>
      </c>
      <c r="J10288" s="147">
        <v>1197298</v>
      </c>
    </row>
    <row r="10289" spans="1:11" x14ac:dyDescent="0.2">
      <c r="A10289" s="147">
        <v>4</v>
      </c>
      <c r="B10289" s="149" t="s">
        <v>20809</v>
      </c>
      <c r="C10289" s="147" t="s">
        <v>2277</v>
      </c>
      <c r="D10289" s="147" t="s">
        <v>20813</v>
      </c>
      <c r="E10289" s="147" t="s">
        <v>2246</v>
      </c>
      <c r="G10289" s="147">
        <v>0</v>
      </c>
      <c r="I10289" s="147">
        <v>4</v>
      </c>
      <c r="J10289" s="147">
        <v>1197284</v>
      </c>
    </row>
    <row r="10290" spans="1:11" x14ac:dyDescent="0.2">
      <c r="A10290" s="147">
        <v>4</v>
      </c>
      <c r="B10290" s="149" t="s">
        <v>20809</v>
      </c>
      <c r="C10290" s="147" t="s">
        <v>2277</v>
      </c>
      <c r="D10290" s="147" t="s">
        <v>20812</v>
      </c>
      <c r="E10290" s="147" t="s">
        <v>2246</v>
      </c>
      <c r="G10290" s="147">
        <v>0</v>
      </c>
      <c r="I10290" s="147">
        <v>4</v>
      </c>
      <c r="J10290" s="147">
        <v>1197286</v>
      </c>
    </row>
    <row r="10291" spans="1:11" x14ac:dyDescent="0.2">
      <c r="A10291" s="147">
        <v>4</v>
      </c>
      <c r="B10291" s="149" t="s">
        <v>20809</v>
      </c>
      <c r="C10291" s="147" t="s">
        <v>2277</v>
      </c>
      <c r="D10291" s="147" t="s">
        <v>20811</v>
      </c>
      <c r="E10291" s="147" t="s">
        <v>2246</v>
      </c>
      <c r="G10291" s="147">
        <v>0</v>
      </c>
      <c r="I10291" s="147">
        <v>4</v>
      </c>
      <c r="J10291" s="147">
        <v>1197295</v>
      </c>
    </row>
    <row r="10292" spans="1:11" x14ac:dyDescent="0.2">
      <c r="A10292" s="147">
        <v>4</v>
      </c>
      <c r="B10292" s="149" t="s">
        <v>20809</v>
      </c>
      <c r="C10292" s="147" t="s">
        <v>2277</v>
      </c>
      <c r="D10292" s="147" t="s">
        <v>20810</v>
      </c>
      <c r="E10292" s="147" t="s">
        <v>2246</v>
      </c>
      <c r="G10292" s="147">
        <v>0</v>
      </c>
      <c r="I10292" s="147">
        <v>4</v>
      </c>
      <c r="J10292" s="147">
        <v>1197267</v>
      </c>
    </row>
    <row r="10293" spans="1:11" x14ac:dyDescent="0.2">
      <c r="A10293" s="147">
        <v>4</v>
      </c>
      <c r="B10293" s="149" t="s">
        <v>20809</v>
      </c>
      <c r="C10293" s="147" t="s">
        <v>2277</v>
      </c>
      <c r="D10293" s="147" t="s">
        <v>20808</v>
      </c>
      <c r="E10293" s="147" t="s">
        <v>2246</v>
      </c>
      <c r="G10293" s="147">
        <v>0</v>
      </c>
      <c r="I10293" s="147">
        <v>4</v>
      </c>
      <c r="J10293" s="147">
        <v>1197290</v>
      </c>
    </row>
    <row r="10294" spans="1:11" x14ac:dyDescent="0.2">
      <c r="A10294" s="147">
        <v>5</v>
      </c>
      <c r="B10294" s="149" t="s">
        <v>20807</v>
      </c>
      <c r="C10294" s="147" t="s">
        <v>2242</v>
      </c>
      <c r="D10294" s="147" t="s">
        <v>20806</v>
      </c>
      <c r="E10294" s="147" t="s">
        <v>2246</v>
      </c>
      <c r="G10294" s="147">
        <v>0</v>
      </c>
      <c r="I10294" s="147">
        <v>5</v>
      </c>
      <c r="J10294" s="147">
        <v>2574928</v>
      </c>
    </row>
    <row r="10295" spans="1:11" x14ac:dyDescent="0.2">
      <c r="A10295" s="147">
        <v>6</v>
      </c>
      <c r="B10295" s="149" t="s">
        <v>20805</v>
      </c>
      <c r="C10295" s="147" t="s">
        <v>2242</v>
      </c>
      <c r="D10295" s="147" t="s">
        <v>20804</v>
      </c>
      <c r="E10295" s="147" t="s">
        <v>2240</v>
      </c>
      <c r="G10295" s="147">
        <v>0</v>
      </c>
      <c r="I10295" s="147">
        <v>6</v>
      </c>
      <c r="J10295" s="147">
        <v>2574942</v>
      </c>
      <c r="K10295" s="147" t="s">
        <v>2769</v>
      </c>
    </row>
    <row r="10296" spans="1:11" x14ac:dyDescent="0.2">
      <c r="A10296" s="147">
        <v>6</v>
      </c>
      <c r="B10296" s="149" t="s">
        <v>20803</v>
      </c>
      <c r="C10296" s="147" t="s">
        <v>2242</v>
      </c>
      <c r="D10296" s="147" t="s">
        <v>20802</v>
      </c>
      <c r="E10296" s="147" t="s">
        <v>2240</v>
      </c>
      <c r="G10296" s="147">
        <v>0</v>
      </c>
      <c r="I10296" s="147">
        <v>5</v>
      </c>
      <c r="J10296" s="147">
        <v>2574924</v>
      </c>
      <c r="K10296" s="147" t="s">
        <v>2769</v>
      </c>
    </row>
    <row r="10297" spans="1:11" x14ac:dyDescent="0.2">
      <c r="A10297" s="147">
        <v>6</v>
      </c>
      <c r="B10297" s="149" t="s">
        <v>20801</v>
      </c>
      <c r="C10297" s="147" t="s">
        <v>2242</v>
      </c>
      <c r="D10297" s="147" t="s">
        <v>20800</v>
      </c>
      <c r="E10297" s="147" t="s">
        <v>2240</v>
      </c>
      <c r="G10297" s="147">
        <v>0</v>
      </c>
      <c r="I10297" s="147">
        <v>5</v>
      </c>
      <c r="J10297" s="147">
        <v>2574918</v>
      </c>
      <c r="K10297" s="147" t="s">
        <v>2769</v>
      </c>
    </row>
    <row r="10298" spans="1:11" x14ac:dyDescent="0.2">
      <c r="A10298" s="147">
        <v>6</v>
      </c>
      <c r="B10298" s="149" t="s">
        <v>20799</v>
      </c>
      <c r="C10298" s="147" t="s">
        <v>2242</v>
      </c>
      <c r="D10298" s="147" t="s">
        <v>20798</v>
      </c>
      <c r="E10298" s="147" t="s">
        <v>2240</v>
      </c>
      <c r="G10298" s="147">
        <v>0</v>
      </c>
      <c r="I10298" s="147">
        <v>5</v>
      </c>
      <c r="J10298" s="147">
        <v>2574921</v>
      </c>
      <c r="K10298" s="147" t="s">
        <v>2769</v>
      </c>
    </row>
    <row r="10299" spans="1:11" x14ac:dyDescent="0.2">
      <c r="A10299" s="147">
        <v>6</v>
      </c>
      <c r="B10299" s="149" t="s">
        <v>20797</v>
      </c>
      <c r="C10299" s="147" t="s">
        <v>2242</v>
      </c>
      <c r="D10299" s="147" t="s">
        <v>20796</v>
      </c>
      <c r="E10299" s="147" t="s">
        <v>2240</v>
      </c>
      <c r="G10299" s="147">
        <v>0</v>
      </c>
      <c r="I10299" s="147">
        <v>5</v>
      </c>
      <c r="J10299" s="147">
        <v>2574934</v>
      </c>
      <c r="K10299" s="147" t="s">
        <v>2769</v>
      </c>
    </row>
    <row r="10300" spans="1:11" x14ac:dyDescent="0.2">
      <c r="A10300" s="147">
        <v>6</v>
      </c>
      <c r="B10300" s="149" t="s">
        <v>20795</v>
      </c>
      <c r="C10300" s="147" t="s">
        <v>2242</v>
      </c>
      <c r="D10300" s="147" t="s">
        <v>20794</v>
      </c>
      <c r="E10300" s="147" t="s">
        <v>2240</v>
      </c>
      <c r="G10300" s="147">
        <v>0</v>
      </c>
      <c r="I10300" s="147">
        <v>5</v>
      </c>
      <c r="J10300" s="147">
        <v>2574920</v>
      </c>
      <c r="K10300" s="147" t="s">
        <v>2769</v>
      </c>
    </row>
    <row r="10301" spans="1:11" x14ac:dyDescent="0.2">
      <c r="A10301" s="147">
        <v>6</v>
      </c>
      <c r="B10301" s="149" t="s">
        <v>20793</v>
      </c>
      <c r="C10301" s="147" t="s">
        <v>2242</v>
      </c>
      <c r="D10301" s="147" t="s">
        <v>20792</v>
      </c>
      <c r="E10301" s="147" t="s">
        <v>2240</v>
      </c>
      <c r="G10301" s="147">
        <v>0</v>
      </c>
      <c r="I10301" s="147">
        <v>5</v>
      </c>
      <c r="J10301" s="147">
        <v>2574936</v>
      </c>
      <c r="K10301" s="147" t="s">
        <v>2769</v>
      </c>
    </row>
    <row r="10302" spans="1:11" x14ac:dyDescent="0.2">
      <c r="A10302" s="147">
        <v>6</v>
      </c>
      <c r="B10302" s="149" t="s">
        <v>20791</v>
      </c>
      <c r="C10302" s="147" t="s">
        <v>2242</v>
      </c>
      <c r="D10302" s="147" t="s">
        <v>20790</v>
      </c>
      <c r="E10302" s="147" t="s">
        <v>2240</v>
      </c>
      <c r="G10302" s="147">
        <v>0</v>
      </c>
      <c r="I10302" s="147">
        <v>5</v>
      </c>
      <c r="J10302" s="147">
        <v>2574937</v>
      </c>
      <c r="K10302" s="147" t="s">
        <v>2769</v>
      </c>
    </row>
    <row r="10303" spans="1:11" x14ac:dyDescent="0.2">
      <c r="A10303" s="147">
        <v>3</v>
      </c>
      <c r="B10303" s="149" t="s">
        <v>20786</v>
      </c>
      <c r="C10303" s="147" t="s">
        <v>2242</v>
      </c>
      <c r="D10303" s="147" t="s">
        <v>20789</v>
      </c>
      <c r="E10303" s="147" t="s">
        <v>2240</v>
      </c>
      <c r="G10303" s="147">
        <v>0</v>
      </c>
      <c r="I10303" s="147">
        <v>3</v>
      </c>
      <c r="J10303" s="147">
        <v>2574792</v>
      </c>
      <c r="K10303" s="147" t="s">
        <v>2769</v>
      </c>
    </row>
    <row r="10304" spans="1:11" x14ac:dyDescent="0.2">
      <c r="A10304" s="147">
        <v>3</v>
      </c>
      <c r="B10304" s="149" t="s">
        <v>20786</v>
      </c>
      <c r="C10304" s="147" t="s">
        <v>2261</v>
      </c>
      <c r="D10304" s="147" t="s">
        <v>20788</v>
      </c>
      <c r="E10304" s="147" t="s">
        <v>2246</v>
      </c>
      <c r="G10304" s="147">
        <v>0</v>
      </c>
      <c r="I10304" s="147">
        <v>3</v>
      </c>
      <c r="J10304" s="147">
        <v>1197164</v>
      </c>
    </row>
    <row r="10305" spans="1:11" x14ac:dyDescent="0.2">
      <c r="A10305" s="147">
        <v>3</v>
      </c>
      <c r="B10305" s="149" t="s">
        <v>20786</v>
      </c>
      <c r="C10305" s="147" t="s">
        <v>2261</v>
      </c>
      <c r="D10305" s="147" t="s">
        <v>20787</v>
      </c>
      <c r="E10305" s="147" t="s">
        <v>2246</v>
      </c>
      <c r="G10305" s="147">
        <v>0</v>
      </c>
      <c r="I10305" s="147">
        <v>3</v>
      </c>
      <c r="J10305" s="147">
        <v>1197187</v>
      </c>
    </row>
    <row r="10306" spans="1:11" x14ac:dyDescent="0.2">
      <c r="A10306" s="147">
        <v>3</v>
      </c>
      <c r="B10306" s="149" t="s">
        <v>20786</v>
      </c>
      <c r="C10306" s="147" t="s">
        <v>2446</v>
      </c>
      <c r="D10306" s="147" t="s">
        <v>20785</v>
      </c>
      <c r="E10306" s="147" t="s">
        <v>2246</v>
      </c>
      <c r="G10306" s="147">
        <v>0</v>
      </c>
      <c r="I10306" s="147">
        <v>3</v>
      </c>
      <c r="J10306" s="147">
        <v>1197150</v>
      </c>
    </row>
    <row r="10307" spans="1:11" x14ac:dyDescent="0.2">
      <c r="A10307" s="147">
        <v>3</v>
      </c>
      <c r="B10307" s="149" t="s">
        <v>20781</v>
      </c>
      <c r="C10307" s="147" t="s">
        <v>2242</v>
      </c>
      <c r="D10307" s="147" t="s">
        <v>20784</v>
      </c>
      <c r="E10307" s="147" t="s">
        <v>2246</v>
      </c>
      <c r="G10307" s="147">
        <v>0</v>
      </c>
      <c r="I10307" s="147">
        <v>3</v>
      </c>
      <c r="J10307" s="147">
        <v>2574783</v>
      </c>
    </row>
    <row r="10308" spans="1:11" x14ac:dyDescent="0.2">
      <c r="A10308" s="147">
        <v>3</v>
      </c>
      <c r="B10308" s="149" t="s">
        <v>20781</v>
      </c>
      <c r="C10308" s="147" t="s">
        <v>2446</v>
      </c>
      <c r="D10308" s="147" t="s">
        <v>20783</v>
      </c>
      <c r="E10308" s="147" t="s">
        <v>2246</v>
      </c>
      <c r="G10308" s="147">
        <v>0</v>
      </c>
      <c r="I10308" s="147">
        <v>3</v>
      </c>
      <c r="J10308" s="147">
        <v>1197180</v>
      </c>
    </row>
    <row r="10309" spans="1:11" x14ac:dyDescent="0.2">
      <c r="A10309" s="147">
        <v>3</v>
      </c>
      <c r="B10309" s="149" t="s">
        <v>20781</v>
      </c>
      <c r="C10309" s="147" t="s">
        <v>2446</v>
      </c>
      <c r="D10309" s="147" t="s">
        <v>20782</v>
      </c>
      <c r="E10309" s="147" t="s">
        <v>2246</v>
      </c>
      <c r="G10309" s="147">
        <v>0</v>
      </c>
      <c r="I10309" s="147">
        <v>3</v>
      </c>
      <c r="J10309" s="147">
        <v>1197170</v>
      </c>
    </row>
    <row r="10310" spans="1:11" x14ac:dyDescent="0.2">
      <c r="A10310" s="147">
        <v>3</v>
      </c>
      <c r="B10310" s="149" t="s">
        <v>20781</v>
      </c>
      <c r="C10310" s="147" t="s">
        <v>2446</v>
      </c>
      <c r="D10310" s="147" t="s">
        <v>20780</v>
      </c>
      <c r="E10310" s="147" t="s">
        <v>2246</v>
      </c>
      <c r="G10310" s="147">
        <v>0</v>
      </c>
      <c r="I10310" s="147">
        <v>3</v>
      </c>
      <c r="J10310" s="147">
        <v>1197175</v>
      </c>
    </row>
    <row r="10311" spans="1:11" x14ac:dyDescent="0.2">
      <c r="A10311" s="147">
        <v>4</v>
      </c>
      <c r="B10311" s="149" t="s">
        <v>20776</v>
      </c>
      <c r="C10311" s="147" t="s">
        <v>2242</v>
      </c>
      <c r="D10311" s="147" t="s">
        <v>20779</v>
      </c>
      <c r="E10311" s="147" t="s">
        <v>2246</v>
      </c>
      <c r="G10311" s="147">
        <v>0</v>
      </c>
      <c r="I10311" s="147">
        <v>4</v>
      </c>
      <c r="J10311" s="147">
        <v>2574948</v>
      </c>
    </row>
    <row r="10312" spans="1:11" x14ac:dyDescent="0.2">
      <c r="A10312" s="147">
        <v>4</v>
      </c>
      <c r="B10312" s="149" t="s">
        <v>20776</v>
      </c>
      <c r="C10312" s="147" t="s">
        <v>2261</v>
      </c>
      <c r="D10312" s="147" t="s">
        <v>20778</v>
      </c>
      <c r="E10312" s="147" t="s">
        <v>2246</v>
      </c>
      <c r="G10312" s="147">
        <v>0</v>
      </c>
      <c r="I10312" s="147">
        <v>4</v>
      </c>
      <c r="J10312" s="147">
        <v>1197310</v>
      </c>
    </row>
    <row r="10313" spans="1:11" x14ac:dyDescent="0.2">
      <c r="A10313" s="147">
        <v>4</v>
      </c>
      <c r="B10313" s="149" t="s">
        <v>20776</v>
      </c>
      <c r="C10313" s="147" t="s">
        <v>2261</v>
      </c>
      <c r="D10313" s="147" t="s">
        <v>20777</v>
      </c>
      <c r="E10313" s="147" t="s">
        <v>2246</v>
      </c>
      <c r="G10313" s="147">
        <v>0</v>
      </c>
      <c r="I10313" s="147">
        <v>4</v>
      </c>
      <c r="J10313" s="147">
        <v>1197312</v>
      </c>
    </row>
    <row r="10314" spans="1:11" x14ac:dyDescent="0.2">
      <c r="A10314" s="147">
        <v>4</v>
      </c>
      <c r="B10314" s="149" t="s">
        <v>20776</v>
      </c>
      <c r="C10314" s="147" t="s">
        <v>2277</v>
      </c>
      <c r="D10314" s="147" t="s">
        <v>20762</v>
      </c>
      <c r="E10314" s="147" t="s">
        <v>2246</v>
      </c>
      <c r="G10314" s="147">
        <v>0</v>
      </c>
      <c r="I10314" s="147">
        <v>4</v>
      </c>
      <c r="J10314" s="147">
        <v>1197302</v>
      </c>
    </row>
    <row r="10315" spans="1:11" x14ac:dyDescent="0.2">
      <c r="A10315" s="147">
        <v>6</v>
      </c>
      <c r="B10315" s="149" t="s">
        <v>20775</v>
      </c>
      <c r="C10315" s="147" t="s">
        <v>2242</v>
      </c>
      <c r="D10315" s="147" t="s">
        <v>20774</v>
      </c>
      <c r="E10315" s="147" t="s">
        <v>2240</v>
      </c>
      <c r="F10315" s="147" t="s">
        <v>2259</v>
      </c>
      <c r="G10315" s="147">
        <v>2</v>
      </c>
      <c r="H10315" s="148">
        <v>41204</v>
      </c>
      <c r="I10315" s="147">
        <v>5</v>
      </c>
      <c r="J10315" s="147">
        <v>2574964</v>
      </c>
      <c r="K10315" s="147" t="s">
        <v>2769</v>
      </c>
    </row>
    <row r="10316" spans="1:11" x14ac:dyDescent="0.2">
      <c r="A10316" s="147">
        <v>6</v>
      </c>
      <c r="B10316" s="149" t="s">
        <v>20773</v>
      </c>
      <c r="C10316" s="147" t="s">
        <v>2242</v>
      </c>
      <c r="D10316" s="147" t="s">
        <v>20772</v>
      </c>
      <c r="E10316" s="147" t="s">
        <v>2240</v>
      </c>
      <c r="G10316" s="147">
        <v>0</v>
      </c>
      <c r="I10316" s="147">
        <v>5</v>
      </c>
      <c r="J10316" s="147">
        <v>2574968</v>
      </c>
      <c r="K10316" s="147" t="s">
        <v>2769</v>
      </c>
    </row>
    <row r="10317" spans="1:11" x14ac:dyDescent="0.2">
      <c r="A10317" s="147">
        <v>6</v>
      </c>
      <c r="B10317" s="149" t="s">
        <v>20771</v>
      </c>
      <c r="C10317" s="147" t="s">
        <v>2242</v>
      </c>
      <c r="D10317" s="147" t="s">
        <v>20770</v>
      </c>
      <c r="E10317" s="147" t="s">
        <v>2240</v>
      </c>
      <c r="G10317" s="147">
        <v>0</v>
      </c>
      <c r="I10317" s="147">
        <v>5</v>
      </c>
      <c r="J10317" s="147">
        <v>2574958</v>
      </c>
      <c r="K10317" s="147" t="s">
        <v>2769</v>
      </c>
    </row>
    <row r="10318" spans="1:11" x14ac:dyDescent="0.2">
      <c r="A10318" s="147">
        <v>6</v>
      </c>
      <c r="B10318" s="149" t="s">
        <v>20769</v>
      </c>
      <c r="C10318" s="147" t="s">
        <v>2242</v>
      </c>
      <c r="D10318" s="147" t="s">
        <v>20768</v>
      </c>
      <c r="E10318" s="147" t="s">
        <v>2240</v>
      </c>
      <c r="G10318" s="147">
        <v>0</v>
      </c>
      <c r="I10318" s="147">
        <v>5</v>
      </c>
      <c r="J10318" s="147">
        <v>2574957</v>
      </c>
      <c r="K10318" s="147" t="s">
        <v>2769</v>
      </c>
    </row>
    <row r="10319" spans="1:11" x14ac:dyDescent="0.2">
      <c r="A10319" s="147">
        <v>6</v>
      </c>
      <c r="B10319" s="149" t="s">
        <v>20767</v>
      </c>
      <c r="C10319" s="147" t="s">
        <v>2242</v>
      </c>
      <c r="D10319" s="147" t="s">
        <v>20766</v>
      </c>
      <c r="E10319" s="147" t="s">
        <v>2240</v>
      </c>
      <c r="G10319" s="147">
        <v>0</v>
      </c>
      <c r="I10319" s="147">
        <v>5</v>
      </c>
      <c r="J10319" s="147">
        <v>2574969</v>
      </c>
      <c r="K10319" s="147" t="s">
        <v>2769</v>
      </c>
    </row>
    <row r="10320" spans="1:11" x14ac:dyDescent="0.2">
      <c r="A10320" s="147">
        <v>4</v>
      </c>
      <c r="B10320" s="149" t="s">
        <v>20763</v>
      </c>
      <c r="C10320" s="147" t="s">
        <v>2242</v>
      </c>
      <c r="D10320" s="147" t="s">
        <v>20765</v>
      </c>
      <c r="E10320" s="147" t="s">
        <v>2240</v>
      </c>
      <c r="G10320" s="147">
        <v>0</v>
      </c>
      <c r="I10320" s="147">
        <v>4</v>
      </c>
      <c r="J10320" s="147">
        <v>2574945</v>
      </c>
    </row>
    <row r="10321" spans="1:11" x14ac:dyDescent="0.2">
      <c r="A10321" s="147">
        <v>4</v>
      </c>
      <c r="B10321" s="149" t="s">
        <v>20763</v>
      </c>
      <c r="C10321" s="147" t="s">
        <v>2261</v>
      </c>
      <c r="D10321" s="147" t="s">
        <v>20764</v>
      </c>
      <c r="E10321" s="147" t="s">
        <v>2246</v>
      </c>
      <c r="G10321" s="147">
        <v>0</v>
      </c>
      <c r="I10321" s="147">
        <v>4</v>
      </c>
      <c r="J10321" s="147">
        <v>1197314</v>
      </c>
    </row>
    <row r="10322" spans="1:11" x14ac:dyDescent="0.2">
      <c r="A10322" s="147">
        <v>4</v>
      </c>
      <c r="B10322" s="149" t="s">
        <v>20763</v>
      </c>
      <c r="C10322" s="147" t="s">
        <v>2277</v>
      </c>
      <c r="D10322" s="147" t="s">
        <v>20762</v>
      </c>
      <c r="E10322" s="147" t="s">
        <v>2246</v>
      </c>
      <c r="G10322" s="147">
        <v>0</v>
      </c>
      <c r="I10322" s="147">
        <v>4</v>
      </c>
      <c r="J10322" s="147">
        <v>1197311</v>
      </c>
    </row>
    <row r="10323" spans="1:11" x14ac:dyDescent="0.2">
      <c r="A10323" s="147">
        <v>4</v>
      </c>
      <c r="B10323" s="149" t="s">
        <v>20761</v>
      </c>
      <c r="C10323" s="147" t="s">
        <v>2242</v>
      </c>
      <c r="D10323" s="147" t="s">
        <v>20760</v>
      </c>
      <c r="E10323" s="147" t="s">
        <v>2240</v>
      </c>
      <c r="G10323" s="147">
        <v>0</v>
      </c>
      <c r="I10323" s="147">
        <v>4</v>
      </c>
      <c r="J10323" s="147">
        <v>2574943</v>
      </c>
    </row>
    <row r="10324" spans="1:11" x14ac:dyDescent="0.2">
      <c r="A10324" s="147">
        <v>4</v>
      </c>
      <c r="B10324" s="149" t="s">
        <v>20758</v>
      </c>
      <c r="C10324" s="147" t="s">
        <v>2242</v>
      </c>
      <c r="D10324" s="147" t="s">
        <v>20759</v>
      </c>
      <c r="E10324" s="147" t="s">
        <v>2240</v>
      </c>
      <c r="G10324" s="147">
        <v>0</v>
      </c>
      <c r="I10324" s="147">
        <v>4</v>
      </c>
      <c r="J10324" s="147">
        <v>2574953</v>
      </c>
      <c r="K10324" s="147" t="s">
        <v>2769</v>
      </c>
    </row>
    <row r="10325" spans="1:11" x14ac:dyDescent="0.2">
      <c r="A10325" s="147">
        <v>4</v>
      </c>
      <c r="B10325" s="149" t="s">
        <v>20758</v>
      </c>
      <c r="C10325" s="147" t="s">
        <v>2277</v>
      </c>
      <c r="D10325" s="147" t="s">
        <v>20757</v>
      </c>
      <c r="E10325" s="147" t="s">
        <v>2246</v>
      </c>
      <c r="G10325" s="147">
        <v>0</v>
      </c>
      <c r="I10325" s="147">
        <v>4</v>
      </c>
      <c r="J10325" s="147">
        <v>1197303</v>
      </c>
    </row>
    <row r="10326" spans="1:11" x14ac:dyDescent="0.2">
      <c r="A10326" s="147">
        <v>3</v>
      </c>
      <c r="B10326" s="149" t="s">
        <v>20754</v>
      </c>
      <c r="C10326" s="147" t="s">
        <v>2242</v>
      </c>
      <c r="D10326" s="147" t="s">
        <v>20756</v>
      </c>
      <c r="E10326" s="147" t="s">
        <v>2246</v>
      </c>
      <c r="G10326" s="147">
        <v>0</v>
      </c>
      <c r="I10326" s="147">
        <v>3</v>
      </c>
      <c r="J10326" s="147">
        <v>2574769</v>
      </c>
    </row>
    <row r="10327" spans="1:11" x14ac:dyDescent="0.2">
      <c r="A10327" s="147">
        <v>3</v>
      </c>
      <c r="B10327" s="149" t="s">
        <v>20754</v>
      </c>
      <c r="C10327" s="147" t="s">
        <v>2261</v>
      </c>
      <c r="D10327" s="147" t="s">
        <v>20755</v>
      </c>
      <c r="E10327" s="147" t="s">
        <v>2246</v>
      </c>
      <c r="G10327" s="147">
        <v>0</v>
      </c>
      <c r="I10327" s="147">
        <v>3</v>
      </c>
      <c r="J10327" s="147">
        <v>1197149</v>
      </c>
    </row>
    <row r="10328" spans="1:11" x14ac:dyDescent="0.2">
      <c r="A10328" s="147">
        <v>3</v>
      </c>
      <c r="B10328" s="149" t="s">
        <v>20754</v>
      </c>
      <c r="C10328" s="147" t="s">
        <v>2250</v>
      </c>
      <c r="D10328" s="147" t="s">
        <v>20753</v>
      </c>
      <c r="E10328" s="147" t="s">
        <v>2246</v>
      </c>
      <c r="G10328" s="147">
        <v>0</v>
      </c>
      <c r="I10328" s="147">
        <v>3</v>
      </c>
      <c r="J10328" s="147">
        <v>1197162</v>
      </c>
    </row>
    <row r="10329" spans="1:11" x14ac:dyDescent="0.2">
      <c r="A10329" s="147">
        <v>4</v>
      </c>
      <c r="B10329" s="149" t="s">
        <v>20751</v>
      </c>
      <c r="C10329" s="147" t="s">
        <v>2242</v>
      </c>
      <c r="D10329" s="147" t="s">
        <v>20752</v>
      </c>
      <c r="E10329" s="147" t="s">
        <v>2240</v>
      </c>
      <c r="G10329" s="147">
        <v>0</v>
      </c>
      <c r="I10329" s="147">
        <v>4</v>
      </c>
      <c r="J10329" s="147">
        <v>2574975</v>
      </c>
      <c r="K10329" s="147" t="s">
        <v>2769</v>
      </c>
    </row>
    <row r="10330" spans="1:11" x14ac:dyDescent="0.2">
      <c r="A10330" s="147">
        <v>4</v>
      </c>
      <c r="B10330" s="149" t="s">
        <v>20751</v>
      </c>
      <c r="C10330" s="147" t="s">
        <v>2261</v>
      </c>
      <c r="D10330" s="147" t="s">
        <v>20750</v>
      </c>
      <c r="E10330" s="147" t="s">
        <v>2246</v>
      </c>
      <c r="G10330" s="147">
        <v>0</v>
      </c>
      <c r="I10330" s="147">
        <v>4</v>
      </c>
      <c r="J10330" s="147">
        <v>1197318</v>
      </c>
    </row>
    <row r="10331" spans="1:11" x14ac:dyDescent="0.2">
      <c r="A10331" s="147">
        <v>4</v>
      </c>
      <c r="B10331" s="149" t="s">
        <v>20747</v>
      </c>
      <c r="C10331" s="147" t="s">
        <v>2242</v>
      </c>
      <c r="D10331" s="147" t="s">
        <v>20749</v>
      </c>
      <c r="E10331" s="147" t="s">
        <v>2246</v>
      </c>
      <c r="G10331" s="147">
        <v>0</v>
      </c>
      <c r="I10331" s="147">
        <v>4</v>
      </c>
      <c r="J10331" s="147">
        <v>2574971</v>
      </c>
    </row>
    <row r="10332" spans="1:11" x14ac:dyDescent="0.2">
      <c r="A10332" s="147">
        <v>4</v>
      </c>
      <c r="B10332" s="149" t="s">
        <v>20747</v>
      </c>
      <c r="C10332" s="147" t="s">
        <v>2261</v>
      </c>
      <c r="D10332" s="147" t="s">
        <v>20748</v>
      </c>
      <c r="E10332" s="147" t="s">
        <v>2246</v>
      </c>
      <c r="G10332" s="147">
        <v>0</v>
      </c>
      <c r="I10332" s="147">
        <v>4</v>
      </c>
      <c r="J10332" s="147">
        <v>1197322</v>
      </c>
    </row>
    <row r="10333" spans="1:11" x14ac:dyDescent="0.2">
      <c r="A10333" s="147">
        <v>4</v>
      </c>
      <c r="B10333" s="149" t="s">
        <v>20747</v>
      </c>
      <c r="C10333" s="147" t="s">
        <v>2261</v>
      </c>
      <c r="D10333" s="147" t="s">
        <v>20746</v>
      </c>
      <c r="E10333" s="147" t="s">
        <v>2246</v>
      </c>
      <c r="G10333" s="147">
        <v>0</v>
      </c>
      <c r="I10333" s="147">
        <v>4</v>
      </c>
      <c r="J10333" s="147">
        <v>1197321</v>
      </c>
    </row>
    <row r="10334" spans="1:11" x14ac:dyDescent="0.2">
      <c r="A10334" s="147">
        <v>5</v>
      </c>
      <c r="B10334" s="149" t="s">
        <v>20745</v>
      </c>
      <c r="C10334" s="147" t="s">
        <v>2242</v>
      </c>
      <c r="D10334" s="147" t="s">
        <v>20744</v>
      </c>
      <c r="E10334" s="147" t="s">
        <v>2246</v>
      </c>
      <c r="G10334" s="147">
        <v>0</v>
      </c>
      <c r="I10334" s="147">
        <v>5</v>
      </c>
      <c r="J10334" s="147">
        <v>2574987</v>
      </c>
    </row>
    <row r="10335" spans="1:11" x14ac:dyDescent="0.2">
      <c r="A10335" s="147">
        <v>6</v>
      </c>
      <c r="B10335" s="149" t="s">
        <v>20743</v>
      </c>
      <c r="C10335" s="147" t="s">
        <v>2242</v>
      </c>
      <c r="D10335" s="147" t="s">
        <v>20742</v>
      </c>
      <c r="E10335" s="147" t="s">
        <v>2240</v>
      </c>
      <c r="G10335" s="147">
        <v>0</v>
      </c>
      <c r="I10335" s="147">
        <v>6</v>
      </c>
      <c r="J10335" s="147">
        <v>2574995</v>
      </c>
      <c r="K10335" s="147" t="s">
        <v>2769</v>
      </c>
    </row>
    <row r="10336" spans="1:11" x14ac:dyDescent="0.2">
      <c r="A10336" s="147">
        <v>6</v>
      </c>
      <c r="B10336" s="149" t="s">
        <v>20741</v>
      </c>
      <c r="C10336" s="147" t="s">
        <v>2242</v>
      </c>
      <c r="D10336" s="147" t="s">
        <v>20740</v>
      </c>
      <c r="E10336" s="147" t="s">
        <v>2240</v>
      </c>
      <c r="G10336" s="147">
        <v>0</v>
      </c>
      <c r="I10336" s="147">
        <v>5</v>
      </c>
      <c r="J10336" s="147">
        <v>2574989</v>
      </c>
      <c r="K10336" s="147" t="s">
        <v>2769</v>
      </c>
    </row>
    <row r="10337" spans="1:11" x14ac:dyDescent="0.2">
      <c r="A10337" s="147">
        <v>6</v>
      </c>
      <c r="B10337" s="149" t="s">
        <v>20739</v>
      </c>
      <c r="C10337" s="147" t="s">
        <v>2242</v>
      </c>
      <c r="D10337" s="147" t="s">
        <v>20738</v>
      </c>
      <c r="E10337" s="147" t="s">
        <v>2240</v>
      </c>
      <c r="G10337" s="147">
        <v>0</v>
      </c>
      <c r="I10337" s="147">
        <v>5</v>
      </c>
      <c r="J10337" s="147">
        <v>2574981</v>
      </c>
      <c r="K10337" s="147" t="s">
        <v>2769</v>
      </c>
    </row>
    <row r="10338" spans="1:11" x14ac:dyDescent="0.2">
      <c r="A10338" s="147">
        <v>6</v>
      </c>
      <c r="B10338" s="149" t="s">
        <v>20737</v>
      </c>
      <c r="C10338" s="147" t="s">
        <v>2242</v>
      </c>
      <c r="D10338" s="147" t="s">
        <v>20736</v>
      </c>
      <c r="E10338" s="147" t="s">
        <v>2240</v>
      </c>
      <c r="G10338" s="147">
        <v>0</v>
      </c>
      <c r="I10338" s="147">
        <v>5</v>
      </c>
      <c r="J10338" s="147">
        <v>2574976</v>
      </c>
      <c r="K10338" s="147" t="s">
        <v>2769</v>
      </c>
    </row>
    <row r="10339" spans="1:11" x14ac:dyDescent="0.2">
      <c r="A10339" s="147">
        <v>6</v>
      </c>
      <c r="B10339" s="149" t="s">
        <v>20735</v>
      </c>
      <c r="C10339" s="147" t="s">
        <v>2242</v>
      </c>
      <c r="D10339" s="147" t="s">
        <v>20734</v>
      </c>
      <c r="E10339" s="147" t="s">
        <v>2240</v>
      </c>
      <c r="G10339" s="147">
        <v>0</v>
      </c>
      <c r="I10339" s="147">
        <v>5</v>
      </c>
      <c r="J10339" s="147">
        <v>2574983</v>
      </c>
      <c r="K10339" s="147" t="s">
        <v>2769</v>
      </c>
    </row>
    <row r="10340" spans="1:11" x14ac:dyDescent="0.2">
      <c r="A10340" s="147">
        <v>6</v>
      </c>
      <c r="B10340" s="149" t="s">
        <v>20733</v>
      </c>
      <c r="C10340" s="147" t="s">
        <v>2242</v>
      </c>
      <c r="D10340" s="147" t="s">
        <v>20732</v>
      </c>
      <c r="E10340" s="147" t="s">
        <v>2240</v>
      </c>
      <c r="G10340" s="147">
        <v>0</v>
      </c>
      <c r="I10340" s="147">
        <v>5</v>
      </c>
      <c r="J10340" s="147">
        <v>2574990</v>
      </c>
      <c r="K10340" s="147" t="s">
        <v>2769</v>
      </c>
    </row>
    <row r="10341" spans="1:11" x14ac:dyDescent="0.2">
      <c r="A10341" s="147">
        <v>3</v>
      </c>
      <c r="B10341" s="149" t="s">
        <v>20730</v>
      </c>
      <c r="C10341" s="147" t="s">
        <v>2242</v>
      </c>
      <c r="D10341" s="147" t="s">
        <v>20731</v>
      </c>
      <c r="E10341" s="147" t="s">
        <v>2240</v>
      </c>
      <c r="G10341" s="147">
        <v>0</v>
      </c>
      <c r="I10341" s="147">
        <v>3</v>
      </c>
      <c r="J10341" s="147">
        <v>2574784</v>
      </c>
      <c r="K10341" s="147" t="s">
        <v>2769</v>
      </c>
    </row>
    <row r="10342" spans="1:11" x14ac:dyDescent="0.2">
      <c r="A10342" s="147">
        <v>3</v>
      </c>
      <c r="B10342" s="149" t="s">
        <v>20730</v>
      </c>
      <c r="C10342" s="147" t="s">
        <v>2261</v>
      </c>
      <c r="D10342" s="147" t="s">
        <v>20729</v>
      </c>
      <c r="E10342" s="147" t="s">
        <v>2246</v>
      </c>
      <c r="G10342" s="147">
        <v>0</v>
      </c>
      <c r="I10342" s="147">
        <v>3</v>
      </c>
      <c r="J10342" s="147">
        <v>1197156</v>
      </c>
    </row>
    <row r="10343" spans="1:11" x14ac:dyDescent="0.2">
      <c r="A10343" s="147">
        <v>3</v>
      </c>
      <c r="B10343" s="149" t="s">
        <v>20728</v>
      </c>
      <c r="C10343" s="147" t="s">
        <v>2242</v>
      </c>
      <c r="D10343" s="147" t="s">
        <v>20708</v>
      </c>
      <c r="E10343" s="147" t="s">
        <v>2246</v>
      </c>
      <c r="G10343" s="147">
        <v>0</v>
      </c>
      <c r="I10343" s="147">
        <v>3</v>
      </c>
      <c r="J10343" s="147">
        <v>2574772</v>
      </c>
    </row>
    <row r="10344" spans="1:11" x14ac:dyDescent="0.2">
      <c r="A10344" s="147">
        <v>4</v>
      </c>
      <c r="B10344" s="149" t="s">
        <v>20727</v>
      </c>
      <c r="C10344" s="147" t="s">
        <v>2242</v>
      </c>
      <c r="D10344" s="147" t="s">
        <v>20726</v>
      </c>
      <c r="E10344" s="147" t="s">
        <v>2240</v>
      </c>
      <c r="G10344" s="147">
        <v>0</v>
      </c>
      <c r="I10344" s="147">
        <v>4</v>
      </c>
      <c r="J10344" s="147">
        <v>2575020</v>
      </c>
      <c r="K10344" s="147" t="s">
        <v>2769</v>
      </c>
    </row>
    <row r="10345" spans="1:11" x14ac:dyDescent="0.2">
      <c r="A10345" s="147">
        <v>4</v>
      </c>
      <c r="B10345" s="149" t="s">
        <v>20725</v>
      </c>
      <c r="C10345" s="147" t="s">
        <v>2242</v>
      </c>
      <c r="D10345" s="147" t="s">
        <v>20724</v>
      </c>
      <c r="E10345" s="147" t="s">
        <v>2240</v>
      </c>
      <c r="G10345" s="147">
        <v>0</v>
      </c>
      <c r="I10345" s="147">
        <v>4</v>
      </c>
      <c r="J10345" s="147">
        <v>2575003</v>
      </c>
      <c r="K10345" s="147" t="s">
        <v>2769</v>
      </c>
    </row>
    <row r="10346" spans="1:11" x14ac:dyDescent="0.2">
      <c r="A10346" s="147">
        <v>4</v>
      </c>
      <c r="B10346" s="149" t="s">
        <v>20723</v>
      </c>
      <c r="C10346" s="147" t="s">
        <v>2242</v>
      </c>
      <c r="D10346" s="147" t="s">
        <v>20722</v>
      </c>
      <c r="E10346" s="147" t="s">
        <v>2240</v>
      </c>
      <c r="G10346" s="147">
        <v>0</v>
      </c>
      <c r="I10346" s="147">
        <v>4</v>
      </c>
      <c r="J10346" s="147">
        <v>2575000</v>
      </c>
      <c r="K10346" s="147" t="s">
        <v>2769</v>
      </c>
    </row>
    <row r="10347" spans="1:11" x14ac:dyDescent="0.2">
      <c r="A10347" s="147">
        <v>4</v>
      </c>
      <c r="B10347" s="149" t="s">
        <v>20721</v>
      </c>
      <c r="C10347" s="147" t="s">
        <v>2242</v>
      </c>
      <c r="D10347" s="147" t="s">
        <v>20720</v>
      </c>
      <c r="E10347" s="147" t="s">
        <v>2240</v>
      </c>
      <c r="G10347" s="147">
        <v>0</v>
      </c>
      <c r="I10347" s="147">
        <v>4</v>
      </c>
      <c r="J10347" s="147">
        <v>2575006</v>
      </c>
      <c r="K10347" s="147" t="s">
        <v>2769</v>
      </c>
    </row>
    <row r="10348" spans="1:11" x14ac:dyDescent="0.2">
      <c r="A10348" s="147">
        <v>4</v>
      </c>
      <c r="B10348" s="149" t="s">
        <v>20719</v>
      </c>
      <c r="C10348" s="147" t="s">
        <v>2242</v>
      </c>
      <c r="D10348" s="147" t="s">
        <v>20718</v>
      </c>
      <c r="E10348" s="147" t="s">
        <v>2240</v>
      </c>
      <c r="G10348" s="147">
        <v>0</v>
      </c>
      <c r="I10348" s="147">
        <v>4</v>
      </c>
      <c r="J10348" s="147">
        <v>2575011</v>
      </c>
    </row>
    <row r="10349" spans="1:11" x14ac:dyDescent="0.2">
      <c r="A10349" s="147">
        <v>4</v>
      </c>
      <c r="B10349" s="149" t="s">
        <v>20713</v>
      </c>
      <c r="C10349" s="147" t="s">
        <v>2242</v>
      </c>
      <c r="D10349" s="147" t="s">
        <v>20717</v>
      </c>
      <c r="E10349" s="147" t="s">
        <v>2240</v>
      </c>
      <c r="G10349" s="147">
        <v>0</v>
      </c>
      <c r="I10349" s="147">
        <v>4</v>
      </c>
      <c r="J10349" s="147">
        <v>2575007</v>
      </c>
      <c r="K10349" s="147" t="s">
        <v>2769</v>
      </c>
    </row>
    <row r="10350" spans="1:11" x14ac:dyDescent="0.2">
      <c r="A10350" s="147">
        <v>4</v>
      </c>
      <c r="B10350" s="149" t="s">
        <v>20713</v>
      </c>
      <c r="C10350" s="147" t="s">
        <v>2261</v>
      </c>
      <c r="D10350" s="147" t="s">
        <v>20716</v>
      </c>
      <c r="E10350" s="147" t="s">
        <v>2246</v>
      </c>
      <c r="G10350" s="147">
        <v>0</v>
      </c>
      <c r="I10350" s="147">
        <v>4</v>
      </c>
      <c r="J10350" s="147">
        <v>1197325</v>
      </c>
    </row>
    <row r="10351" spans="1:11" x14ac:dyDescent="0.2">
      <c r="A10351" s="147">
        <v>4</v>
      </c>
      <c r="B10351" s="149" t="s">
        <v>20713</v>
      </c>
      <c r="C10351" s="147" t="s">
        <v>2261</v>
      </c>
      <c r="D10351" s="147" t="s">
        <v>20715</v>
      </c>
      <c r="E10351" s="147" t="s">
        <v>2246</v>
      </c>
      <c r="G10351" s="147">
        <v>0</v>
      </c>
      <c r="I10351" s="147">
        <v>4</v>
      </c>
      <c r="J10351" s="147">
        <v>1197335</v>
      </c>
    </row>
    <row r="10352" spans="1:11" x14ac:dyDescent="0.2">
      <c r="A10352" s="147">
        <v>4</v>
      </c>
      <c r="B10352" s="149" t="s">
        <v>20713</v>
      </c>
      <c r="C10352" s="147" t="s">
        <v>2261</v>
      </c>
      <c r="D10352" s="147" t="s">
        <v>20714</v>
      </c>
      <c r="E10352" s="147" t="s">
        <v>2246</v>
      </c>
      <c r="G10352" s="147">
        <v>0</v>
      </c>
      <c r="I10352" s="147">
        <v>4</v>
      </c>
      <c r="J10352" s="147">
        <v>1197326</v>
      </c>
    </row>
    <row r="10353" spans="1:11" x14ac:dyDescent="0.2">
      <c r="A10353" s="147">
        <v>4</v>
      </c>
      <c r="B10353" s="149" t="s">
        <v>20713</v>
      </c>
      <c r="C10353" s="147" t="s">
        <v>2277</v>
      </c>
      <c r="D10353" s="147" t="s">
        <v>20712</v>
      </c>
      <c r="E10353" s="147" t="s">
        <v>2246</v>
      </c>
      <c r="G10353" s="147">
        <v>0</v>
      </c>
      <c r="I10353" s="147">
        <v>4</v>
      </c>
      <c r="J10353" s="147">
        <v>1197330</v>
      </c>
    </row>
    <row r="10354" spans="1:11" x14ac:dyDescent="0.2">
      <c r="A10354" s="147">
        <v>4</v>
      </c>
      <c r="B10354" s="149" t="s">
        <v>20711</v>
      </c>
      <c r="C10354" s="147" t="s">
        <v>2242</v>
      </c>
      <c r="D10354" s="147" t="s">
        <v>20710</v>
      </c>
      <c r="E10354" s="147" t="s">
        <v>2240</v>
      </c>
      <c r="G10354" s="147">
        <v>0</v>
      </c>
      <c r="I10354" s="147">
        <v>4</v>
      </c>
      <c r="J10354" s="147">
        <v>2575012</v>
      </c>
      <c r="K10354" s="147" t="s">
        <v>2769</v>
      </c>
    </row>
    <row r="10355" spans="1:11" x14ac:dyDescent="0.2">
      <c r="A10355" s="147">
        <v>4</v>
      </c>
      <c r="B10355" s="149" t="s">
        <v>20709</v>
      </c>
      <c r="C10355" s="147" t="s">
        <v>2242</v>
      </c>
      <c r="D10355" s="147" t="s">
        <v>20708</v>
      </c>
      <c r="E10355" s="147" t="s">
        <v>2240</v>
      </c>
      <c r="G10355" s="147">
        <v>0</v>
      </c>
      <c r="I10355" s="147">
        <v>4</v>
      </c>
      <c r="J10355" s="147">
        <v>2575010</v>
      </c>
      <c r="K10355" s="147" t="s">
        <v>2769</v>
      </c>
    </row>
    <row r="10356" spans="1:11" x14ac:dyDescent="0.2">
      <c r="A10356" s="147">
        <v>3</v>
      </c>
      <c r="B10356" s="149" t="s">
        <v>20707</v>
      </c>
      <c r="C10356" s="147" t="s">
        <v>2242</v>
      </c>
      <c r="D10356" s="147" t="s">
        <v>20683</v>
      </c>
      <c r="E10356" s="147" t="s">
        <v>2246</v>
      </c>
      <c r="G10356" s="147">
        <v>0</v>
      </c>
      <c r="I10356" s="147">
        <v>3</v>
      </c>
      <c r="J10356" s="147">
        <v>2574778</v>
      </c>
    </row>
    <row r="10357" spans="1:11" x14ac:dyDescent="0.2">
      <c r="A10357" s="147">
        <v>3</v>
      </c>
      <c r="B10357" s="149" t="s">
        <v>20707</v>
      </c>
      <c r="C10357" s="147" t="s">
        <v>2277</v>
      </c>
      <c r="D10357" s="147" t="s">
        <v>20706</v>
      </c>
      <c r="E10357" s="147" t="s">
        <v>2246</v>
      </c>
      <c r="G10357" s="147">
        <v>0</v>
      </c>
      <c r="I10357" s="147">
        <v>3</v>
      </c>
      <c r="J10357" s="147">
        <v>1197186</v>
      </c>
    </row>
    <row r="10358" spans="1:11" x14ac:dyDescent="0.2">
      <c r="A10358" s="147">
        <v>4</v>
      </c>
      <c r="B10358" s="149" t="s">
        <v>20703</v>
      </c>
      <c r="C10358" s="147" t="s">
        <v>2242</v>
      </c>
      <c r="D10358" s="147" t="s">
        <v>20705</v>
      </c>
      <c r="E10358" s="147" t="s">
        <v>2240</v>
      </c>
      <c r="G10358" s="147">
        <v>0</v>
      </c>
      <c r="I10358" s="147">
        <v>4</v>
      </c>
      <c r="J10358" s="147">
        <v>2575038</v>
      </c>
      <c r="K10358" s="147" t="s">
        <v>2769</v>
      </c>
    </row>
    <row r="10359" spans="1:11" x14ac:dyDescent="0.2">
      <c r="A10359" s="147">
        <v>4</v>
      </c>
      <c r="B10359" s="149" t="s">
        <v>20703</v>
      </c>
      <c r="C10359" s="147" t="s">
        <v>2261</v>
      </c>
      <c r="D10359" s="147" t="s">
        <v>20704</v>
      </c>
      <c r="E10359" s="147" t="s">
        <v>2246</v>
      </c>
      <c r="G10359" s="147">
        <v>0</v>
      </c>
      <c r="I10359" s="147">
        <v>4</v>
      </c>
      <c r="J10359" s="147">
        <v>1197354</v>
      </c>
    </row>
    <row r="10360" spans="1:11" x14ac:dyDescent="0.2">
      <c r="A10360" s="147">
        <v>4</v>
      </c>
      <c r="B10360" s="149" t="s">
        <v>20703</v>
      </c>
      <c r="C10360" s="147" t="s">
        <v>2261</v>
      </c>
      <c r="D10360" s="147" t="s">
        <v>20702</v>
      </c>
      <c r="E10360" s="147" t="s">
        <v>2246</v>
      </c>
      <c r="G10360" s="147">
        <v>0</v>
      </c>
      <c r="I10360" s="147">
        <v>4</v>
      </c>
      <c r="J10360" s="147">
        <v>1197339</v>
      </c>
    </row>
    <row r="10361" spans="1:11" x14ac:dyDescent="0.2">
      <c r="A10361" s="147">
        <v>4</v>
      </c>
      <c r="B10361" s="149" t="s">
        <v>20698</v>
      </c>
      <c r="C10361" s="147" t="s">
        <v>2242</v>
      </c>
      <c r="D10361" s="147" t="s">
        <v>20701</v>
      </c>
      <c r="E10361" s="147" t="s">
        <v>2240</v>
      </c>
      <c r="G10361" s="147">
        <v>0</v>
      </c>
      <c r="I10361" s="147">
        <v>4</v>
      </c>
      <c r="J10361" s="147">
        <v>2575021</v>
      </c>
      <c r="K10361" s="147" t="s">
        <v>2769</v>
      </c>
    </row>
    <row r="10362" spans="1:11" x14ac:dyDescent="0.2">
      <c r="A10362" s="147">
        <v>4</v>
      </c>
      <c r="B10362" s="149" t="s">
        <v>20698</v>
      </c>
      <c r="C10362" s="147" t="s">
        <v>2261</v>
      </c>
      <c r="D10362" s="147" t="s">
        <v>20700</v>
      </c>
      <c r="E10362" s="147" t="s">
        <v>2246</v>
      </c>
      <c r="G10362" s="147">
        <v>0</v>
      </c>
      <c r="I10362" s="147">
        <v>4</v>
      </c>
      <c r="J10362" s="147">
        <v>1197345</v>
      </c>
    </row>
    <row r="10363" spans="1:11" x14ac:dyDescent="0.2">
      <c r="A10363" s="147">
        <v>4</v>
      </c>
      <c r="B10363" s="149" t="s">
        <v>20698</v>
      </c>
      <c r="C10363" s="147" t="s">
        <v>2261</v>
      </c>
      <c r="D10363" s="147" t="s">
        <v>20699</v>
      </c>
      <c r="E10363" s="147" t="s">
        <v>2246</v>
      </c>
      <c r="G10363" s="147">
        <v>0</v>
      </c>
      <c r="I10363" s="147">
        <v>4</v>
      </c>
      <c r="J10363" s="147">
        <v>1197349</v>
      </c>
    </row>
    <row r="10364" spans="1:11" x14ac:dyDescent="0.2">
      <c r="A10364" s="147">
        <v>4</v>
      </c>
      <c r="B10364" s="149" t="s">
        <v>20698</v>
      </c>
      <c r="C10364" s="147" t="s">
        <v>2277</v>
      </c>
      <c r="D10364" s="147" t="s">
        <v>20697</v>
      </c>
      <c r="E10364" s="147" t="s">
        <v>2246</v>
      </c>
      <c r="G10364" s="147">
        <v>0</v>
      </c>
      <c r="I10364" s="147">
        <v>4</v>
      </c>
      <c r="J10364" s="147">
        <v>1197344</v>
      </c>
    </row>
    <row r="10365" spans="1:11" x14ac:dyDescent="0.2">
      <c r="A10365" s="147">
        <v>4</v>
      </c>
      <c r="B10365" s="149" t="s">
        <v>20696</v>
      </c>
      <c r="C10365" s="147" t="s">
        <v>2242</v>
      </c>
      <c r="D10365" s="147" t="s">
        <v>20695</v>
      </c>
      <c r="E10365" s="147" t="s">
        <v>2240</v>
      </c>
      <c r="G10365" s="147">
        <v>0</v>
      </c>
      <c r="I10365" s="147">
        <v>4</v>
      </c>
      <c r="J10365" s="147">
        <v>2575045</v>
      </c>
      <c r="K10365" s="147" t="s">
        <v>2769</v>
      </c>
    </row>
    <row r="10366" spans="1:11" x14ac:dyDescent="0.2">
      <c r="A10366" s="147">
        <v>4</v>
      </c>
      <c r="B10366" s="149" t="s">
        <v>20694</v>
      </c>
      <c r="C10366" s="147" t="s">
        <v>2242</v>
      </c>
      <c r="D10366" s="147" t="s">
        <v>20693</v>
      </c>
      <c r="E10366" s="147" t="s">
        <v>2240</v>
      </c>
      <c r="G10366" s="147">
        <v>0</v>
      </c>
      <c r="I10366" s="147">
        <v>4</v>
      </c>
      <c r="J10366" s="147">
        <v>2575029</v>
      </c>
      <c r="K10366" s="147" t="s">
        <v>2769</v>
      </c>
    </row>
    <row r="10367" spans="1:11" x14ac:dyDescent="0.2">
      <c r="A10367" s="147">
        <v>4</v>
      </c>
      <c r="B10367" s="149" t="s">
        <v>20692</v>
      </c>
      <c r="C10367" s="147" t="s">
        <v>2242</v>
      </c>
      <c r="D10367" s="147" t="s">
        <v>20691</v>
      </c>
      <c r="E10367" s="147" t="s">
        <v>2240</v>
      </c>
      <c r="G10367" s="147">
        <v>0</v>
      </c>
      <c r="I10367" s="147">
        <v>4</v>
      </c>
      <c r="J10367" s="147">
        <v>2575023</v>
      </c>
      <c r="K10367" s="147" t="s">
        <v>2769</v>
      </c>
    </row>
    <row r="10368" spans="1:11" x14ac:dyDescent="0.2">
      <c r="A10368" s="147">
        <v>4</v>
      </c>
      <c r="B10368" s="149" t="s">
        <v>20689</v>
      </c>
      <c r="C10368" s="147" t="s">
        <v>2242</v>
      </c>
      <c r="D10368" s="147" t="s">
        <v>20690</v>
      </c>
      <c r="E10368" s="147" t="s">
        <v>2240</v>
      </c>
      <c r="G10368" s="147">
        <v>0</v>
      </c>
      <c r="I10368" s="147">
        <v>4</v>
      </c>
      <c r="J10368" s="147">
        <v>2575025</v>
      </c>
      <c r="K10368" s="147" t="s">
        <v>2769</v>
      </c>
    </row>
    <row r="10369" spans="1:11" x14ac:dyDescent="0.2">
      <c r="A10369" s="147">
        <v>4</v>
      </c>
      <c r="B10369" s="149" t="s">
        <v>20689</v>
      </c>
      <c r="C10369" s="147" t="s">
        <v>2261</v>
      </c>
      <c r="D10369" s="147" t="s">
        <v>20688</v>
      </c>
      <c r="E10369" s="147" t="s">
        <v>2246</v>
      </c>
      <c r="G10369" s="147">
        <v>0</v>
      </c>
      <c r="I10369" s="147">
        <v>4</v>
      </c>
      <c r="J10369" s="147">
        <v>1197346</v>
      </c>
    </row>
    <row r="10370" spans="1:11" x14ac:dyDescent="0.2">
      <c r="A10370" s="147">
        <v>4</v>
      </c>
      <c r="B10370" s="149" t="s">
        <v>20687</v>
      </c>
      <c r="C10370" s="147" t="s">
        <v>2242</v>
      </c>
      <c r="D10370" s="147" t="s">
        <v>20686</v>
      </c>
      <c r="E10370" s="147" t="s">
        <v>2240</v>
      </c>
      <c r="G10370" s="147">
        <v>0</v>
      </c>
      <c r="I10370" s="147">
        <v>4</v>
      </c>
      <c r="J10370" s="147">
        <v>2575026</v>
      </c>
      <c r="K10370" s="147" t="s">
        <v>2769</v>
      </c>
    </row>
    <row r="10371" spans="1:11" x14ac:dyDescent="0.2">
      <c r="A10371" s="147">
        <v>4</v>
      </c>
      <c r="B10371" s="149" t="s">
        <v>20685</v>
      </c>
      <c r="C10371" s="147" t="s">
        <v>2242</v>
      </c>
      <c r="D10371" s="147" t="s">
        <v>20684</v>
      </c>
      <c r="E10371" s="147" t="s">
        <v>2240</v>
      </c>
      <c r="G10371" s="147">
        <v>0</v>
      </c>
      <c r="I10371" s="147">
        <v>4</v>
      </c>
      <c r="J10371" s="147">
        <v>2575033</v>
      </c>
      <c r="K10371" s="147" t="s">
        <v>2769</v>
      </c>
    </row>
    <row r="10372" spans="1:11" x14ac:dyDescent="0.2">
      <c r="A10372" s="147">
        <v>4</v>
      </c>
      <c r="B10372" s="149" t="s">
        <v>20682</v>
      </c>
      <c r="C10372" s="147" t="s">
        <v>2242</v>
      </c>
      <c r="D10372" s="147" t="s">
        <v>20683</v>
      </c>
      <c r="E10372" s="147" t="s">
        <v>2246</v>
      </c>
      <c r="G10372" s="147">
        <v>0</v>
      </c>
      <c r="I10372" s="147">
        <v>4</v>
      </c>
      <c r="J10372" s="147">
        <v>2575044</v>
      </c>
    </row>
    <row r="10373" spans="1:11" x14ac:dyDescent="0.2">
      <c r="A10373" s="147">
        <v>4</v>
      </c>
      <c r="B10373" s="149" t="s">
        <v>20682</v>
      </c>
      <c r="C10373" s="147" t="s">
        <v>2277</v>
      </c>
      <c r="D10373" s="147" t="s">
        <v>20681</v>
      </c>
      <c r="E10373" s="147" t="s">
        <v>2246</v>
      </c>
      <c r="G10373" s="147">
        <v>0</v>
      </c>
      <c r="I10373" s="147">
        <v>4</v>
      </c>
      <c r="J10373" s="147">
        <v>1197343</v>
      </c>
    </row>
    <row r="10374" spans="1:11" x14ac:dyDescent="0.2">
      <c r="A10374" s="147">
        <v>5</v>
      </c>
      <c r="B10374" s="149" t="s">
        <v>20680</v>
      </c>
      <c r="C10374" s="147" t="s">
        <v>2242</v>
      </c>
      <c r="D10374" s="147" t="s">
        <v>20679</v>
      </c>
      <c r="E10374" s="147" t="s">
        <v>2246</v>
      </c>
      <c r="G10374" s="147">
        <v>0</v>
      </c>
      <c r="I10374" s="147">
        <v>5</v>
      </c>
      <c r="J10374" s="147">
        <v>2575049</v>
      </c>
    </row>
    <row r="10375" spans="1:11" x14ac:dyDescent="0.2">
      <c r="A10375" s="147">
        <v>6</v>
      </c>
      <c r="B10375" s="149" t="s">
        <v>20678</v>
      </c>
      <c r="C10375" s="147" t="s">
        <v>2242</v>
      </c>
      <c r="D10375" s="147" t="s">
        <v>20677</v>
      </c>
      <c r="E10375" s="147" t="s">
        <v>2240</v>
      </c>
      <c r="G10375" s="147">
        <v>0</v>
      </c>
      <c r="I10375" s="147">
        <v>6</v>
      </c>
      <c r="J10375" s="147">
        <v>2575059</v>
      </c>
      <c r="K10375" s="147" t="s">
        <v>2769</v>
      </c>
    </row>
    <row r="10376" spans="1:11" x14ac:dyDescent="0.2">
      <c r="A10376" s="147">
        <v>6</v>
      </c>
      <c r="B10376" s="149" t="s">
        <v>20676</v>
      </c>
      <c r="C10376" s="147" t="s">
        <v>2242</v>
      </c>
      <c r="D10376" s="147" t="s">
        <v>20675</v>
      </c>
      <c r="E10376" s="147" t="s">
        <v>2240</v>
      </c>
      <c r="G10376" s="147">
        <v>0</v>
      </c>
      <c r="I10376" s="147">
        <v>5</v>
      </c>
      <c r="J10376" s="147">
        <v>2575054</v>
      </c>
      <c r="K10376" s="147" t="s">
        <v>2769</v>
      </c>
    </row>
    <row r="10377" spans="1:11" x14ac:dyDescent="0.2">
      <c r="A10377" s="147">
        <v>6</v>
      </c>
      <c r="B10377" s="149" t="s">
        <v>20674</v>
      </c>
      <c r="C10377" s="147" t="s">
        <v>2242</v>
      </c>
      <c r="D10377" s="147" t="s">
        <v>20673</v>
      </c>
      <c r="E10377" s="147" t="s">
        <v>2240</v>
      </c>
      <c r="G10377" s="147">
        <v>0</v>
      </c>
      <c r="I10377" s="147">
        <v>5</v>
      </c>
      <c r="J10377" s="147">
        <v>2575048</v>
      </c>
      <c r="K10377" s="147" t="s">
        <v>2769</v>
      </c>
    </row>
    <row r="10378" spans="1:11" x14ac:dyDescent="0.2">
      <c r="A10378" s="147">
        <v>2</v>
      </c>
      <c r="B10378" s="149" t="s">
        <v>20671</v>
      </c>
      <c r="C10378" s="147" t="s">
        <v>2242</v>
      </c>
      <c r="D10378" s="147" t="s">
        <v>20672</v>
      </c>
      <c r="E10378" s="147" t="s">
        <v>2246</v>
      </c>
      <c r="G10378" s="147">
        <v>0</v>
      </c>
      <c r="I10378" s="147">
        <v>2</v>
      </c>
      <c r="J10378" s="147">
        <v>2574765</v>
      </c>
    </row>
    <row r="10379" spans="1:11" x14ac:dyDescent="0.2">
      <c r="A10379" s="147">
        <v>2</v>
      </c>
      <c r="B10379" s="149" t="s">
        <v>20671</v>
      </c>
      <c r="C10379" s="147" t="s">
        <v>2446</v>
      </c>
      <c r="D10379" s="147" t="s">
        <v>17805</v>
      </c>
      <c r="E10379" s="147" t="s">
        <v>2246</v>
      </c>
      <c r="G10379" s="147">
        <v>0</v>
      </c>
      <c r="I10379" s="147">
        <v>2</v>
      </c>
      <c r="J10379" s="147">
        <v>1197120</v>
      </c>
    </row>
    <row r="10380" spans="1:11" x14ac:dyDescent="0.2">
      <c r="A10380" s="147">
        <v>3</v>
      </c>
      <c r="B10380" s="149" t="s">
        <v>20665</v>
      </c>
      <c r="C10380" s="147" t="s">
        <v>2242</v>
      </c>
      <c r="D10380" s="147" t="s">
        <v>20662</v>
      </c>
      <c r="E10380" s="147" t="s">
        <v>2246</v>
      </c>
      <c r="G10380" s="147">
        <v>0</v>
      </c>
      <c r="I10380" s="147">
        <v>3</v>
      </c>
      <c r="J10380" s="147">
        <v>2575067</v>
      </c>
    </row>
    <row r="10381" spans="1:11" x14ac:dyDescent="0.2">
      <c r="A10381" s="147">
        <v>3</v>
      </c>
      <c r="B10381" s="149" t="s">
        <v>20665</v>
      </c>
      <c r="C10381" s="147" t="s">
        <v>2261</v>
      </c>
      <c r="D10381" s="147" t="s">
        <v>20670</v>
      </c>
      <c r="E10381" s="147" t="s">
        <v>2246</v>
      </c>
      <c r="G10381" s="147">
        <v>0</v>
      </c>
      <c r="I10381" s="147">
        <v>3</v>
      </c>
      <c r="J10381" s="147">
        <v>1197381</v>
      </c>
    </row>
    <row r="10382" spans="1:11" x14ac:dyDescent="0.2">
      <c r="A10382" s="147">
        <v>3</v>
      </c>
      <c r="B10382" s="149" t="s">
        <v>20665</v>
      </c>
      <c r="C10382" s="147" t="s">
        <v>2261</v>
      </c>
      <c r="D10382" s="147" t="s">
        <v>20669</v>
      </c>
      <c r="E10382" s="147" t="s">
        <v>2246</v>
      </c>
      <c r="G10382" s="147">
        <v>0</v>
      </c>
      <c r="I10382" s="147">
        <v>3</v>
      </c>
      <c r="J10382" s="147">
        <v>1197384</v>
      </c>
    </row>
    <row r="10383" spans="1:11" x14ac:dyDescent="0.2">
      <c r="A10383" s="147">
        <v>3</v>
      </c>
      <c r="B10383" s="149" t="s">
        <v>20665</v>
      </c>
      <c r="C10383" s="147" t="s">
        <v>2261</v>
      </c>
      <c r="D10383" s="147" t="s">
        <v>20668</v>
      </c>
      <c r="E10383" s="147" t="s">
        <v>2246</v>
      </c>
      <c r="G10383" s="147">
        <v>0</v>
      </c>
      <c r="I10383" s="147">
        <v>3</v>
      </c>
      <c r="J10383" s="147">
        <v>1197411</v>
      </c>
    </row>
    <row r="10384" spans="1:11" x14ac:dyDescent="0.2">
      <c r="A10384" s="147">
        <v>3</v>
      </c>
      <c r="B10384" s="149" t="s">
        <v>20665</v>
      </c>
      <c r="C10384" s="147" t="s">
        <v>2277</v>
      </c>
      <c r="D10384" s="147" t="s">
        <v>20629</v>
      </c>
      <c r="E10384" s="147" t="s">
        <v>2246</v>
      </c>
      <c r="G10384" s="147">
        <v>0</v>
      </c>
      <c r="I10384" s="147">
        <v>3</v>
      </c>
      <c r="J10384" s="147">
        <v>1197380</v>
      </c>
    </row>
    <row r="10385" spans="1:11" x14ac:dyDescent="0.2">
      <c r="A10385" s="147">
        <v>3</v>
      </c>
      <c r="B10385" s="149" t="s">
        <v>20665</v>
      </c>
      <c r="C10385" s="147" t="s">
        <v>2277</v>
      </c>
      <c r="D10385" s="147" t="s">
        <v>20667</v>
      </c>
      <c r="E10385" s="147" t="s">
        <v>2246</v>
      </c>
      <c r="G10385" s="147">
        <v>0</v>
      </c>
      <c r="I10385" s="147">
        <v>3</v>
      </c>
      <c r="J10385" s="147">
        <v>1197418</v>
      </c>
    </row>
    <row r="10386" spans="1:11" x14ac:dyDescent="0.2">
      <c r="A10386" s="147">
        <v>3</v>
      </c>
      <c r="B10386" s="149" t="s">
        <v>20665</v>
      </c>
      <c r="C10386" s="147" t="s">
        <v>2277</v>
      </c>
      <c r="D10386" s="147" t="s">
        <v>20666</v>
      </c>
      <c r="E10386" s="147" t="s">
        <v>2246</v>
      </c>
      <c r="G10386" s="147">
        <v>0</v>
      </c>
      <c r="I10386" s="147">
        <v>3</v>
      </c>
      <c r="J10386" s="147">
        <v>1197365</v>
      </c>
    </row>
    <row r="10387" spans="1:11" x14ac:dyDescent="0.2">
      <c r="A10387" s="147">
        <v>3</v>
      </c>
      <c r="B10387" s="149" t="s">
        <v>20665</v>
      </c>
      <c r="C10387" s="147" t="s">
        <v>2277</v>
      </c>
      <c r="D10387" s="147" t="s">
        <v>20664</v>
      </c>
      <c r="E10387" s="147" t="s">
        <v>2246</v>
      </c>
      <c r="G10387" s="147">
        <v>0</v>
      </c>
      <c r="I10387" s="147">
        <v>3</v>
      </c>
      <c r="J10387" s="147">
        <v>1197392</v>
      </c>
    </row>
    <row r="10388" spans="1:11" x14ac:dyDescent="0.2">
      <c r="A10388" s="147">
        <v>4</v>
      </c>
      <c r="B10388" s="149" t="s">
        <v>20663</v>
      </c>
      <c r="C10388" s="147" t="s">
        <v>2242</v>
      </c>
      <c r="D10388" s="147" t="s">
        <v>20662</v>
      </c>
      <c r="E10388" s="147" t="s">
        <v>2246</v>
      </c>
      <c r="G10388" s="147">
        <v>0</v>
      </c>
      <c r="I10388" s="147">
        <v>4</v>
      </c>
      <c r="J10388" s="147">
        <v>2575092</v>
      </c>
    </row>
    <row r="10389" spans="1:11" x14ac:dyDescent="0.2">
      <c r="A10389" s="147">
        <v>5</v>
      </c>
      <c r="B10389" s="149" t="s">
        <v>20661</v>
      </c>
      <c r="C10389" s="147" t="s">
        <v>2242</v>
      </c>
      <c r="D10389" s="147" t="s">
        <v>20660</v>
      </c>
      <c r="E10389" s="147" t="s">
        <v>2246</v>
      </c>
      <c r="G10389" s="147">
        <v>0</v>
      </c>
      <c r="I10389" s="147">
        <v>5</v>
      </c>
      <c r="J10389" s="147">
        <v>2575098</v>
      </c>
    </row>
    <row r="10390" spans="1:11" x14ac:dyDescent="0.2">
      <c r="A10390" s="147">
        <v>6</v>
      </c>
      <c r="B10390" s="149" t="s">
        <v>20659</v>
      </c>
      <c r="C10390" s="147" t="s">
        <v>2242</v>
      </c>
      <c r="D10390" s="147" t="s">
        <v>20658</v>
      </c>
      <c r="E10390" s="147" t="s">
        <v>2240</v>
      </c>
      <c r="G10390" s="147">
        <v>0</v>
      </c>
      <c r="I10390" s="147">
        <v>6</v>
      </c>
      <c r="J10390" s="147">
        <v>2575105</v>
      </c>
      <c r="K10390" s="147" t="s">
        <v>2769</v>
      </c>
    </row>
    <row r="10391" spans="1:11" x14ac:dyDescent="0.2">
      <c r="A10391" s="147">
        <v>6</v>
      </c>
      <c r="B10391" s="149" t="s">
        <v>20657</v>
      </c>
      <c r="C10391" s="147" t="s">
        <v>2242</v>
      </c>
      <c r="D10391" s="147" t="s">
        <v>20656</v>
      </c>
      <c r="E10391" s="147" t="s">
        <v>2240</v>
      </c>
      <c r="G10391" s="147">
        <v>0</v>
      </c>
      <c r="I10391" s="147">
        <v>5</v>
      </c>
      <c r="J10391" s="147">
        <v>2575100</v>
      </c>
      <c r="K10391" s="147" t="s">
        <v>2769</v>
      </c>
    </row>
    <row r="10392" spans="1:11" x14ac:dyDescent="0.2">
      <c r="A10392" s="147">
        <v>6</v>
      </c>
      <c r="B10392" s="149" t="s">
        <v>20655</v>
      </c>
      <c r="C10392" s="147" t="s">
        <v>2242</v>
      </c>
      <c r="D10392" s="147" t="s">
        <v>20654</v>
      </c>
      <c r="E10392" s="147" t="s">
        <v>2240</v>
      </c>
      <c r="G10392" s="147">
        <v>0</v>
      </c>
      <c r="I10392" s="147">
        <v>5</v>
      </c>
      <c r="J10392" s="147">
        <v>2575095</v>
      </c>
      <c r="K10392" s="147" t="s">
        <v>2769</v>
      </c>
    </row>
    <row r="10393" spans="1:11" x14ac:dyDescent="0.2">
      <c r="A10393" s="147">
        <v>6</v>
      </c>
      <c r="B10393" s="149" t="s">
        <v>20653</v>
      </c>
      <c r="C10393" s="147" t="s">
        <v>2242</v>
      </c>
      <c r="D10393" s="147" t="s">
        <v>20652</v>
      </c>
      <c r="E10393" s="147" t="s">
        <v>2240</v>
      </c>
      <c r="G10393" s="147">
        <v>0</v>
      </c>
      <c r="I10393" s="147">
        <v>5</v>
      </c>
      <c r="J10393" s="147">
        <v>2575094</v>
      </c>
      <c r="K10393" s="147" t="s">
        <v>2769</v>
      </c>
    </row>
    <row r="10394" spans="1:11" x14ac:dyDescent="0.2">
      <c r="A10394" s="147">
        <v>3</v>
      </c>
      <c r="B10394" s="149" t="s">
        <v>20651</v>
      </c>
      <c r="C10394" s="147" t="s">
        <v>2242</v>
      </c>
      <c r="D10394" s="147" t="s">
        <v>20649</v>
      </c>
      <c r="E10394" s="147" t="s">
        <v>2246</v>
      </c>
      <c r="G10394" s="147">
        <v>0</v>
      </c>
      <c r="I10394" s="147">
        <v>3</v>
      </c>
      <c r="J10394" s="147">
        <v>2575087</v>
      </c>
    </row>
    <row r="10395" spans="1:11" x14ac:dyDescent="0.2">
      <c r="A10395" s="147">
        <v>4</v>
      </c>
      <c r="B10395" s="149" t="s">
        <v>20650</v>
      </c>
      <c r="C10395" s="147" t="s">
        <v>2242</v>
      </c>
      <c r="D10395" s="147" t="s">
        <v>20649</v>
      </c>
      <c r="E10395" s="147" t="s">
        <v>2246</v>
      </c>
      <c r="G10395" s="147">
        <v>0</v>
      </c>
      <c r="I10395" s="147">
        <v>4</v>
      </c>
      <c r="J10395" s="147">
        <v>2575109</v>
      </c>
    </row>
    <row r="10396" spans="1:11" x14ac:dyDescent="0.2">
      <c r="A10396" s="147">
        <v>5</v>
      </c>
      <c r="B10396" s="149" t="s">
        <v>20647</v>
      </c>
      <c r="C10396" s="147" t="s">
        <v>2242</v>
      </c>
      <c r="D10396" s="147" t="s">
        <v>20648</v>
      </c>
      <c r="E10396" s="147" t="s">
        <v>2246</v>
      </c>
      <c r="G10396" s="147">
        <v>0</v>
      </c>
      <c r="I10396" s="147">
        <v>5</v>
      </c>
      <c r="J10396" s="147">
        <v>2575121</v>
      </c>
    </row>
    <row r="10397" spans="1:11" x14ac:dyDescent="0.2">
      <c r="A10397" s="147">
        <v>5</v>
      </c>
      <c r="B10397" s="149" t="s">
        <v>20647</v>
      </c>
      <c r="C10397" s="147" t="s">
        <v>2261</v>
      </c>
      <c r="D10397" s="147" t="s">
        <v>20646</v>
      </c>
      <c r="E10397" s="147" t="s">
        <v>2246</v>
      </c>
      <c r="G10397" s="147">
        <v>0</v>
      </c>
      <c r="I10397" s="147">
        <v>5</v>
      </c>
      <c r="J10397" s="147">
        <v>1197420</v>
      </c>
    </row>
    <row r="10398" spans="1:11" x14ac:dyDescent="0.2">
      <c r="A10398" s="147">
        <v>6</v>
      </c>
      <c r="B10398" s="149" t="s">
        <v>20645</v>
      </c>
      <c r="C10398" s="147" t="s">
        <v>2242</v>
      </c>
      <c r="D10398" s="147" t="s">
        <v>20644</v>
      </c>
      <c r="E10398" s="147" t="s">
        <v>2240</v>
      </c>
      <c r="G10398" s="147">
        <v>0</v>
      </c>
      <c r="I10398" s="147">
        <v>6</v>
      </c>
      <c r="J10398" s="147">
        <v>2575127</v>
      </c>
      <c r="K10398" s="147" t="s">
        <v>2769</v>
      </c>
    </row>
    <row r="10399" spans="1:11" x14ac:dyDescent="0.2">
      <c r="A10399" s="147">
        <v>6</v>
      </c>
      <c r="B10399" s="149" t="s">
        <v>20643</v>
      </c>
      <c r="C10399" s="147" t="s">
        <v>2242</v>
      </c>
      <c r="D10399" s="147" t="s">
        <v>20642</v>
      </c>
      <c r="E10399" s="147" t="s">
        <v>2240</v>
      </c>
      <c r="G10399" s="147">
        <v>0</v>
      </c>
      <c r="I10399" s="147">
        <v>5</v>
      </c>
      <c r="J10399" s="147">
        <v>2575112</v>
      </c>
      <c r="K10399" s="147" t="s">
        <v>2769</v>
      </c>
    </row>
    <row r="10400" spans="1:11" x14ac:dyDescent="0.2">
      <c r="A10400" s="147">
        <v>6</v>
      </c>
      <c r="B10400" s="149" t="s">
        <v>20641</v>
      </c>
      <c r="C10400" s="147" t="s">
        <v>2242</v>
      </c>
      <c r="D10400" s="147" t="s">
        <v>20640</v>
      </c>
      <c r="E10400" s="147" t="s">
        <v>2240</v>
      </c>
      <c r="G10400" s="147">
        <v>0</v>
      </c>
      <c r="I10400" s="147">
        <v>5</v>
      </c>
      <c r="J10400" s="147">
        <v>2575114</v>
      </c>
      <c r="K10400" s="147" t="s">
        <v>2769</v>
      </c>
    </row>
    <row r="10401" spans="1:11" x14ac:dyDescent="0.2">
      <c r="A10401" s="147">
        <v>6</v>
      </c>
      <c r="B10401" s="149" t="s">
        <v>20639</v>
      </c>
      <c r="C10401" s="147" t="s">
        <v>2242</v>
      </c>
      <c r="D10401" s="147" t="s">
        <v>20638</v>
      </c>
      <c r="E10401" s="147" t="s">
        <v>2240</v>
      </c>
      <c r="G10401" s="147">
        <v>0</v>
      </c>
      <c r="I10401" s="147">
        <v>5</v>
      </c>
      <c r="J10401" s="147">
        <v>2575117</v>
      </c>
      <c r="K10401" s="147" t="s">
        <v>2769</v>
      </c>
    </row>
    <row r="10402" spans="1:11" x14ac:dyDescent="0.2">
      <c r="A10402" s="147">
        <v>6</v>
      </c>
      <c r="B10402" s="149" t="s">
        <v>20637</v>
      </c>
      <c r="C10402" s="147" t="s">
        <v>2242</v>
      </c>
      <c r="D10402" s="147" t="s">
        <v>20636</v>
      </c>
      <c r="E10402" s="147" t="s">
        <v>2240</v>
      </c>
      <c r="G10402" s="147">
        <v>0</v>
      </c>
      <c r="I10402" s="147">
        <v>5</v>
      </c>
      <c r="J10402" s="147">
        <v>2575123</v>
      </c>
      <c r="K10402" s="147" t="s">
        <v>2769</v>
      </c>
    </row>
    <row r="10403" spans="1:11" x14ac:dyDescent="0.2">
      <c r="A10403" s="147">
        <v>3</v>
      </c>
      <c r="B10403" s="149" t="s">
        <v>20628</v>
      </c>
      <c r="C10403" s="147" t="s">
        <v>2242</v>
      </c>
      <c r="D10403" s="147" t="s">
        <v>20625</v>
      </c>
      <c r="E10403" s="147" t="s">
        <v>2246</v>
      </c>
      <c r="G10403" s="147">
        <v>0</v>
      </c>
      <c r="I10403" s="147">
        <v>3</v>
      </c>
      <c r="J10403" s="147">
        <v>2575084</v>
      </c>
    </row>
    <row r="10404" spans="1:11" x14ac:dyDescent="0.2">
      <c r="A10404" s="147">
        <v>3</v>
      </c>
      <c r="B10404" s="149" t="s">
        <v>20628</v>
      </c>
      <c r="C10404" s="147" t="s">
        <v>2261</v>
      </c>
      <c r="D10404" s="147" t="s">
        <v>20635</v>
      </c>
      <c r="E10404" s="147" t="s">
        <v>2246</v>
      </c>
      <c r="G10404" s="147">
        <v>0</v>
      </c>
      <c r="I10404" s="147">
        <v>3</v>
      </c>
      <c r="J10404" s="147">
        <v>1197408</v>
      </c>
    </row>
    <row r="10405" spans="1:11" x14ac:dyDescent="0.2">
      <c r="A10405" s="147">
        <v>3</v>
      </c>
      <c r="B10405" s="149" t="s">
        <v>20628</v>
      </c>
      <c r="C10405" s="147" t="s">
        <v>2261</v>
      </c>
      <c r="D10405" s="147" t="s">
        <v>20634</v>
      </c>
      <c r="E10405" s="147" t="s">
        <v>2246</v>
      </c>
      <c r="G10405" s="147">
        <v>0</v>
      </c>
      <c r="I10405" s="147">
        <v>3</v>
      </c>
      <c r="J10405" s="147">
        <v>1197364</v>
      </c>
    </row>
    <row r="10406" spans="1:11" x14ac:dyDescent="0.2">
      <c r="A10406" s="147">
        <v>3</v>
      </c>
      <c r="B10406" s="149" t="s">
        <v>20628</v>
      </c>
      <c r="C10406" s="147" t="s">
        <v>2261</v>
      </c>
      <c r="D10406" s="147" t="s">
        <v>20633</v>
      </c>
      <c r="E10406" s="147" t="s">
        <v>2246</v>
      </c>
      <c r="G10406" s="147">
        <v>0</v>
      </c>
      <c r="I10406" s="147">
        <v>3</v>
      </c>
      <c r="J10406" s="147">
        <v>1197377</v>
      </c>
    </row>
    <row r="10407" spans="1:11" x14ac:dyDescent="0.2">
      <c r="A10407" s="147">
        <v>3</v>
      </c>
      <c r="B10407" s="149" t="s">
        <v>20628</v>
      </c>
      <c r="C10407" s="147" t="s">
        <v>2277</v>
      </c>
      <c r="D10407" s="147" t="s">
        <v>20632</v>
      </c>
      <c r="E10407" s="147" t="s">
        <v>2246</v>
      </c>
      <c r="G10407" s="147">
        <v>0</v>
      </c>
      <c r="I10407" s="147">
        <v>3</v>
      </c>
      <c r="J10407" s="147">
        <v>1197393</v>
      </c>
    </row>
    <row r="10408" spans="1:11" x14ac:dyDescent="0.2">
      <c r="A10408" s="147">
        <v>3</v>
      </c>
      <c r="B10408" s="149" t="s">
        <v>20628</v>
      </c>
      <c r="C10408" s="147" t="s">
        <v>2277</v>
      </c>
      <c r="D10408" s="147" t="s">
        <v>20631</v>
      </c>
      <c r="E10408" s="147" t="s">
        <v>2246</v>
      </c>
      <c r="G10408" s="147">
        <v>0</v>
      </c>
      <c r="I10408" s="147">
        <v>3</v>
      </c>
      <c r="J10408" s="147">
        <v>1197367</v>
      </c>
    </row>
    <row r="10409" spans="1:11" x14ac:dyDescent="0.2">
      <c r="A10409" s="147">
        <v>3</v>
      </c>
      <c r="B10409" s="149" t="s">
        <v>20628</v>
      </c>
      <c r="C10409" s="147" t="s">
        <v>2277</v>
      </c>
      <c r="D10409" s="147" t="s">
        <v>20630</v>
      </c>
      <c r="E10409" s="147" t="s">
        <v>2246</v>
      </c>
      <c r="G10409" s="147">
        <v>0</v>
      </c>
      <c r="I10409" s="147">
        <v>3</v>
      </c>
      <c r="J10409" s="147">
        <v>1197389</v>
      </c>
    </row>
    <row r="10410" spans="1:11" x14ac:dyDescent="0.2">
      <c r="A10410" s="147">
        <v>3</v>
      </c>
      <c r="B10410" s="149" t="s">
        <v>20628</v>
      </c>
      <c r="C10410" s="147" t="s">
        <v>2277</v>
      </c>
      <c r="D10410" s="147" t="s">
        <v>20629</v>
      </c>
      <c r="E10410" s="147" t="s">
        <v>2246</v>
      </c>
      <c r="G10410" s="147">
        <v>0</v>
      </c>
      <c r="I10410" s="147">
        <v>3</v>
      </c>
      <c r="J10410" s="147">
        <v>1197371</v>
      </c>
    </row>
    <row r="10411" spans="1:11" x14ac:dyDescent="0.2">
      <c r="A10411" s="147">
        <v>3</v>
      </c>
      <c r="B10411" s="149" t="s">
        <v>20628</v>
      </c>
      <c r="C10411" s="147" t="s">
        <v>2277</v>
      </c>
      <c r="D10411" s="147" t="s">
        <v>20627</v>
      </c>
      <c r="E10411" s="147" t="s">
        <v>2246</v>
      </c>
      <c r="G10411" s="147">
        <v>0</v>
      </c>
      <c r="I10411" s="147">
        <v>3</v>
      </c>
      <c r="J10411" s="147">
        <v>1197394</v>
      </c>
    </row>
    <row r="10412" spans="1:11" x14ac:dyDescent="0.2">
      <c r="A10412" s="147">
        <v>4</v>
      </c>
      <c r="B10412" s="149" t="s">
        <v>20626</v>
      </c>
      <c r="C10412" s="147" t="s">
        <v>2242</v>
      </c>
      <c r="D10412" s="147" t="s">
        <v>20625</v>
      </c>
      <c r="E10412" s="147" t="s">
        <v>2246</v>
      </c>
      <c r="G10412" s="147">
        <v>0</v>
      </c>
      <c r="I10412" s="147">
        <v>4</v>
      </c>
      <c r="J10412" s="147">
        <v>2575130</v>
      </c>
    </row>
    <row r="10413" spans="1:11" x14ac:dyDescent="0.2">
      <c r="A10413" s="147">
        <v>5</v>
      </c>
      <c r="B10413" s="149" t="s">
        <v>20624</v>
      </c>
      <c r="C10413" s="147" t="s">
        <v>2242</v>
      </c>
      <c r="D10413" s="147" t="s">
        <v>20623</v>
      </c>
      <c r="E10413" s="147" t="s">
        <v>2246</v>
      </c>
      <c r="G10413" s="147">
        <v>0</v>
      </c>
      <c r="I10413" s="147">
        <v>5</v>
      </c>
      <c r="J10413" s="147">
        <v>2575138</v>
      </c>
    </row>
    <row r="10414" spans="1:11" x14ac:dyDescent="0.2">
      <c r="A10414" s="147">
        <v>6</v>
      </c>
      <c r="B10414" s="149" t="s">
        <v>20622</v>
      </c>
      <c r="C10414" s="147" t="s">
        <v>2242</v>
      </c>
      <c r="D10414" s="147" t="s">
        <v>20621</v>
      </c>
      <c r="E10414" s="147" t="s">
        <v>2240</v>
      </c>
      <c r="G10414" s="147">
        <v>0</v>
      </c>
      <c r="I10414" s="147">
        <v>6</v>
      </c>
      <c r="J10414" s="147">
        <v>2575155</v>
      </c>
      <c r="K10414" s="147" t="s">
        <v>2769</v>
      </c>
    </row>
    <row r="10415" spans="1:11" x14ac:dyDescent="0.2">
      <c r="A10415" s="147">
        <v>6</v>
      </c>
      <c r="B10415" s="149" t="s">
        <v>20620</v>
      </c>
      <c r="C10415" s="147" t="s">
        <v>2242</v>
      </c>
      <c r="D10415" s="147" t="s">
        <v>20619</v>
      </c>
      <c r="E10415" s="147" t="s">
        <v>2240</v>
      </c>
      <c r="G10415" s="147">
        <v>0</v>
      </c>
      <c r="I10415" s="147">
        <v>5</v>
      </c>
      <c r="J10415" s="147">
        <v>2575135</v>
      </c>
      <c r="K10415" s="147" t="s">
        <v>2769</v>
      </c>
    </row>
    <row r="10416" spans="1:11" x14ac:dyDescent="0.2">
      <c r="A10416" s="147">
        <v>6</v>
      </c>
      <c r="B10416" s="149" t="s">
        <v>20618</v>
      </c>
      <c r="C10416" s="147" t="s">
        <v>2242</v>
      </c>
      <c r="D10416" s="147" t="s">
        <v>20617</v>
      </c>
      <c r="E10416" s="147" t="s">
        <v>2240</v>
      </c>
      <c r="G10416" s="147">
        <v>0</v>
      </c>
      <c r="I10416" s="147">
        <v>5</v>
      </c>
      <c r="J10416" s="147">
        <v>2575146</v>
      </c>
      <c r="K10416" s="147" t="s">
        <v>2769</v>
      </c>
    </row>
    <row r="10417" spans="1:11" x14ac:dyDescent="0.2">
      <c r="A10417" s="147">
        <v>6</v>
      </c>
      <c r="B10417" s="149" t="s">
        <v>20616</v>
      </c>
      <c r="C10417" s="147" t="s">
        <v>2242</v>
      </c>
      <c r="D10417" s="147" t="s">
        <v>20615</v>
      </c>
      <c r="E10417" s="147" t="s">
        <v>2240</v>
      </c>
      <c r="G10417" s="147">
        <v>0</v>
      </c>
      <c r="I10417" s="147">
        <v>5</v>
      </c>
      <c r="J10417" s="147">
        <v>2575137</v>
      </c>
      <c r="K10417" s="147" t="s">
        <v>2769</v>
      </c>
    </row>
    <row r="10418" spans="1:11" x14ac:dyDescent="0.2">
      <c r="A10418" s="147">
        <v>6</v>
      </c>
      <c r="B10418" s="149" t="s">
        <v>20614</v>
      </c>
      <c r="C10418" s="147" t="s">
        <v>2242</v>
      </c>
      <c r="D10418" s="147" t="s">
        <v>20613</v>
      </c>
      <c r="E10418" s="147" t="s">
        <v>2240</v>
      </c>
      <c r="G10418" s="147">
        <v>0</v>
      </c>
      <c r="I10418" s="147">
        <v>5</v>
      </c>
      <c r="J10418" s="147">
        <v>2575139</v>
      </c>
      <c r="K10418" s="147" t="s">
        <v>2769</v>
      </c>
    </row>
    <row r="10419" spans="1:11" x14ac:dyDescent="0.2">
      <c r="A10419" s="147">
        <v>6</v>
      </c>
      <c r="B10419" s="149" t="s">
        <v>20612</v>
      </c>
      <c r="C10419" s="147" t="s">
        <v>2242</v>
      </c>
      <c r="D10419" s="147" t="s">
        <v>20611</v>
      </c>
      <c r="E10419" s="147" t="s">
        <v>2240</v>
      </c>
      <c r="G10419" s="147">
        <v>0</v>
      </c>
      <c r="I10419" s="147">
        <v>5</v>
      </c>
      <c r="J10419" s="147">
        <v>2575132</v>
      </c>
      <c r="K10419" s="147" t="s">
        <v>2769</v>
      </c>
    </row>
    <row r="10420" spans="1:11" x14ac:dyDescent="0.2">
      <c r="A10420" s="147">
        <v>6</v>
      </c>
      <c r="B10420" s="149" t="s">
        <v>20610</v>
      </c>
      <c r="C10420" s="147" t="s">
        <v>2242</v>
      </c>
      <c r="D10420" s="147" t="s">
        <v>20609</v>
      </c>
      <c r="E10420" s="147" t="s">
        <v>2240</v>
      </c>
      <c r="G10420" s="147">
        <v>0</v>
      </c>
      <c r="I10420" s="147">
        <v>5</v>
      </c>
      <c r="J10420" s="147">
        <v>2575150</v>
      </c>
      <c r="K10420" s="147" t="s">
        <v>2769</v>
      </c>
    </row>
    <row r="10421" spans="1:11" x14ac:dyDescent="0.2">
      <c r="A10421" s="147">
        <v>3</v>
      </c>
      <c r="B10421" s="149" t="s">
        <v>20608</v>
      </c>
      <c r="C10421" s="147" t="s">
        <v>2242</v>
      </c>
      <c r="D10421" s="147" t="s">
        <v>20607</v>
      </c>
      <c r="E10421" s="147" t="s">
        <v>2246</v>
      </c>
      <c r="G10421" s="147">
        <v>0</v>
      </c>
      <c r="I10421" s="147">
        <v>3</v>
      </c>
      <c r="J10421" s="147">
        <v>2575075</v>
      </c>
    </row>
    <row r="10422" spans="1:11" x14ac:dyDescent="0.2">
      <c r="A10422" s="147">
        <v>4</v>
      </c>
      <c r="B10422" s="149" t="s">
        <v>20606</v>
      </c>
      <c r="C10422" s="147" t="s">
        <v>2242</v>
      </c>
      <c r="D10422" s="147" t="s">
        <v>20605</v>
      </c>
      <c r="E10422" s="147" t="s">
        <v>2240</v>
      </c>
      <c r="G10422" s="147">
        <v>0</v>
      </c>
      <c r="I10422" s="147">
        <v>4</v>
      </c>
      <c r="J10422" s="147">
        <v>2575159</v>
      </c>
    </row>
    <row r="10423" spans="1:11" x14ac:dyDescent="0.2">
      <c r="A10423" s="147">
        <v>4</v>
      </c>
      <c r="B10423" s="149" t="s">
        <v>20603</v>
      </c>
      <c r="C10423" s="147" t="s">
        <v>2242</v>
      </c>
      <c r="D10423" s="147" t="s">
        <v>20604</v>
      </c>
      <c r="E10423" s="147" t="s">
        <v>2240</v>
      </c>
      <c r="G10423" s="147">
        <v>0</v>
      </c>
      <c r="I10423" s="147">
        <v>4</v>
      </c>
      <c r="J10423" s="147">
        <v>2575164</v>
      </c>
      <c r="K10423" s="147" t="s">
        <v>2769</v>
      </c>
    </row>
    <row r="10424" spans="1:11" x14ac:dyDescent="0.2">
      <c r="A10424" s="147">
        <v>4</v>
      </c>
      <c r="B10424" s="149" t="s">
        <v>20603</v>
      </c>
      <c r="C10424" s="147" t="s">
        <v>2277</v>
      </c>
      <c r="D10424" s="147" t="s">
        <v>20602</v>
      </c>
      <c r="E10424" s="147" t="s">
        <v>2246</v>
      </c>
      <c r="G10424" s="147">
        <v>0</v>
      </c>
      <c r="I10424" s="147">
        <v>4</v>
      </c>
      <c r="J10424" s="147">
        <v>1197425</v>
      </c>
    </row>
    <row r="10425" spans="1:11" x14ac:dyDescent="0.2">
      <c r="A10425" s="147">
        <v>4</v>
      </c>
      <c r="B10425" s="149" t="s">
        <v>20596</v>
      </c>
      <c r="C10425" s="147" t="s">
        <v>2242</v>
      </c>
      <c r="D10425" s="147" t="s">
        <v>20601</v>
      </c>
      <c r="E10425" s="147" t="s">
        <v>2240</v>
      </c>
      <c r="G10425" s="147">
        <v>0</v>
      </c>
      <c r="I10425" s="147">
        <v>4</v>
      </c>
      <c r="J10425" s="147">
        <v>2575158</v>
      </c>
      <c r="K10425" s="147" t="s">
        <v>2769</v>
      </c>
    </row>
    <row r="10426" spans="1:11" x14ac:dyDescent="0.2">
      <c r="A10426" s="147">
        <v>4</v>
      </c>
      <c r="B10426" s="149" t="s">
        <v>20596</v>
      </c>
      <c r="C10426" s="147" t="s">
        <v>2261</v>
      </c>
      <c r="D10426" s="147" t="s">
        <v>20600</v>
      </c>
      <c r="E10426" s="147" t="s">
        <v>2246</v>
      </c>
      <c r="G10426" s="147">
        <v>0</v>
      </c>
      <c r="I10426" s="147">
        <v>4</v>
      </c>
      <c r="J10426" s="147">
        <v>1197427</v>
      </c>
    </row>
    <row r="10427" spans="1:11" x14ac:dyDescent="0.2">
      <c r="A10427" s="147">
        <v>4</v>
      </c>
      <c r="B10427" s="149" t="s">
        <v>20596</v>
      </c>
      <c r="C10427" s="147" t="s">
        <v>2261</v>
      </c>
      <c r="D10427" s="147" t="s">
        <v>20599</v>
      </c>
      <c r="E10427" s="147" t="s">
        <v>2246</v>
      </c>
      <c r="G10427" s="147">
        <v>0</v>
      </c>
      <c r="I10427" s="147">
        <v>4</v>
      </c>
      <c r="J10427" s="147">
        <v>1197422</v>
      </c>
    </row>
    <row r="10428" spans="1:11" x14ac:dyDescent="0.2">
      <c r="A10428" s="147">
        <v>4</v>
      </c>
      <c r="B10428" s="149" t="s">
        <v>20596</v>
      </c>
      <c r="C10428" s="147" t="s">
        <v>2261</v>
      </c>
      <c r="D10428" s="147" t="s">
        <v>20598</v>
      </c>
      <c r="E10428" s="147" t="s">
        <v>2246</v>
      </c>
      <c r="G10428" s="147">
        <v>0</v>
      </c>
      <c r="I10428" s="147">
        <v>4</v>
      </c>
      <c r="J10428" s="147">
        <v>1197426</v>
      </c>
    </row>
    <row r="10429" spans="1:11" x14ac:dyDescent="0.2">
      <c r="A10429" s="147">
        <v>4</v>
      </c>
      <c r="B10429" s="149" t="s">
        <v>20596</v>
      </c>
      <c r="C10429" s="147" t="s">
        <v>2261</v>
      </c>
      <c r="D10429" s="147" t="s">
        <v>20597</v>
      </c>
      <c r="E10429" s="147" t="s">
        <v>2246</v>
      </c>
      <c r="G10429" s="147">
        <v>0</v>
      </c>
      <c r="I10429" s="147">
        <v>4</v>
      </c>
      <c r="J10429" s="147">
        <v>1197434</v>
      </c>
    </row>
    <row r="10430" spans="1:11" x14ac:dyDescent="0.2">
      <c r="A10430" s="147">
        <v>4</v>
      </c>
      <c r="B10430" s="149" t="s">
        <v>20596</v>
      </c>
      <c r="C10430" s="147" t="s">
        <v>2277</v>
      </c>
      <c r="D10430" s="147" t="s">
        <v>20595</v>
      </c>
      <c r="E10430" s="147" t="s">
        <v>2246</v>
      </c>
      <c r="G10430" s="147">
        <v>0</v>
      </c>
      <c r="I10430" s="147">
        <v>4</v>
      </c>
      <c r="J10430" s="147">
        <v>1197431</v>
      </c>
    </row>
    <row r="10431" spans="1:11" x14ac:dyDescent="0.2">
      <c r="A10431" s="147">
        <v>4</v>
      </c>
      <c r="B10431" s="149" t="s">
        <v>20594</v>
      </c>
      <c r="C10431" s="147" t="s">
        <v>2242</v>
      </c>
      <c r="D10431" s="147" t="s">
        <v>20593</v>
      </c>
      <c r="E10431" s="147" t="s">
        <v>2240</v>
      </c>
      <c r="G10431" s="147">
        <v>0</v>
      </c>
      <c r="I10431" s="147">
        <v>4</v>
      </c>
      <c r="J10431" s="147">
        <v>2575171</v>
      </c>
      <c r="K10431" s="147" t="s">
        <v>2769</v>
      </c>
    </row>
    <row r="10432" spans="1:11" x14ac:dyDescent="0.2">
      <c r="A10432" s="147">
        <v>4</v>
      </c>
      <c r="B10432" s="149" t="s">
        <v>20592</v>
      </c>
      <c r="C10432" s="147" t="s">
        <v>2242</v>
      </c>
      <c r="D10432" s="147" t="s">
        <v>20591</v>
      </c>
      <c r="E10432" s="147" t="s">
        <v>2240</v>
      </c>
      <c r="G10432" s="147">
        <v>0</v>
      </c>
      <c r="I10432" s="147">
        <v>4</v>
      </c>
      <c r="J10432" s="147">
        <v>2575168</v>
      </c>
    </row>
    <row r="10433" spans="1:11" x14ac:dyDescent="0.2">
      <c r="A10433" s="147">
        <v>4</v>
      </c>
      <c r="B10433" s="149" t="s">
        <v>20590</v>
      </c>
      <c r="C10433" s="147" t="s">
        <v>2242</v>
      </c>
      <c r="D10433" s="147" t="s">
        <v>20589</v>
      </c>
      <c r="E10433" s="147" t="s">
        <v>2240</v>
      </c>
      <c r="G10433" s="147">
        <v>0</v>
      </c>
      <c r="I10433" s="147">
        <v>4</v>
      </c>
      <c r="J10433" s="147">
        <v>2575172</v>
      </c>
      <c r="K10433" s="147" t="s">
        <v>2769</v>
      </c>
    </row>
    <row r="10434" spans="1:11" x14ac:dyDescent="0.2">
      <c r="A10434" s="147">
        <v>3</v>
      </c>
      <c r="B10434" s="149" t="s">
        <v>20585</v>
      </c>
      <c r="C10434" s="147" t="s">
        <v>2242</v>
      </c>
      <c r="D10434" s="147" t="s">
        <v>20588</v>
      </c>
      <c r="E10434" s="147" t="s">
        <v>2246</v>
      </c>
      <c r="G10434" s="147">
        <v>0</v>
      </c>
      <c r="I10434" s="147">
        <v>3</v>
      </c>
      <c r="J10434" s="147">
        <v>2575089</v>
      </c>
    </row>
    <row r="10435" spans="1:11" x14ac:dyDescent="0.2">
      <c r="A10435" s="147">
        <v>3</v>
      </c>
      <c r="B10435" s="149" t="s">
        <v>20585</v>
      </c>
      <c r="C10435" s="147" t="s">
        <v>2446</v>
      </c>
      <c r="D10435" s="147" t="s">
        <v>20587</v>
      </c>
      <c r="E10435" s="147" t="s">
        <v>2246</v>
      </c>
      <c r="G10435" s="147">
        <v>0</v>
      </c>
      <c r="I10435" s="147">
        <v>3</v>
      </c>
      <c r="J10435" s="147">
        <v>1197404</v>
      </c>
    </row>
    <row r="10436" spans="1:11" x14ac:dyDescent="0.2">
      <c r="A10436" s="147">
        <v>3</v>
      </c>
      <c r="B10436" s="149" t="s">
        <v>20585</v>
      </c>
      <c r="C10436" s="147" t="s">
        <v>2277</v>
      </c>
      <c r="D10436" s="147" t="s">
        <v>20586</v>
      </c>
      <c r="E10436" s="147" t="s">
        <v>2246</v>
      </c>
      <c r="G10436" s="147">
        <v>0</v>
      </c>
      <c r="I10436" s="147">
        <v>3</v>
      </c>
      <c r="J10436" s="147">
        <v>1197397</v>
      </c>
    </row>
    <row r="10437" spans="1:11" x14ac:dyDescent="0.2">
      <c r="A10437" s="147">
        <v>3</v>
      </c>
      <c r="B10437" s="149" t="s">
        <v>20585</v>
      </c>
      <c r="C10437" s="147" t="s">
        <v>2277</v>
      </c>
      <c r="D10437" s="147" t="s">
        <v>20584</v>
      </c>
      <c r="E10437" s="147" t="s">
        <v>2246</v>
      </c>
      <c r="G10437" s="147">
        <v>0</v>
      </c>
      <c r="I10437" s="147">
        <v>3</v>
      </c>
      <c r="J10437" s="147">
        <v>1197407</v>
      </c>
    </row>
    <row r="10438" spans="1:11" x14ac:dyDescent="0.2">
      <c r="A10438" s="147">
        <v>4</v>
      </c>
      <c r="B10438" s="149" t="s">
        <v>20583</v>
      </c>
      <c r="C10438" s="147" t="s">
        <v>2242</v>
      </c>
      <c r="D10438" s="147" t="s">
        <v>20582</v>
      </c>
      <c r="E10438" s="147" t="s">
        <v>2240</v>
      </c>
      <c r="G10438" s="147">
        <v>0</v>
      </c>
      <c r="I10438" s="147">
        <v>4</v>
      </c>
      <c r="J10438" s="147">
        <v>2575178</v>
      </c>
      <c r="K10438" s="147" t="s">
        <v>2769</v>
      </c>
    </row>
    <row r="10439" spans="1:11" x14ac:dyDescent="0.2">
      <c r="A10439" s="147">
        <v>4</v>
      </c>
      <c r="B10439" s="149" t="s">
        <v>20578</v>
      </c>
      <c r="C10439" s="147" t="s">
        <v>2242</v>
      </c>
      <c r="D10439" s="147" t="s">
        <v>20581</v>
      </c>
      <c r="E10439" s="147" t="s">
        <v>2246</v>
      </c>
      <c r="G10439" s="147">
        <v>0</v>
      </c>
      <c r="I10439" s="147">
        <v>4</v>
      </c>
      <c r="J10439" s="147">
        <v>2575175</v>
      </c>
    </row>
    <row r="10440" spans="1:11" x14ac:dyDescent="0.2">
      <c r="A10440" s="147">
        <v>4</v>
      </c>
      <c r="B10440" s="149" t="s">
        <v>20578</v>
      </c>
      <c r="C10440" s="147" t="s">
        <v>2261</v>
      </c>
      <c r="D10440" s="147" t="s">
        <v>20580</v>
      </c>
      <c r="E10440" s="147" t="s">
        <v>2246</v>
      </c>
      <c r="G10440" s="147">
        <v>0</v>
      </c>
      <c r="I10440" s="147">
        <v>4</v>
      </c>
      <c r="J10440" s="147">
        <v>1197446</v>
      </c>
    </row>
    <row r="10441" spans="1:11" x14ac:dyDescent="0.2">
      <c r="A10441" s="147">
        <v>4</v>
      </c>
      <c r="B10441" s="149" t="s">
        <v>20578</v>
      </c>
      <c r="C10441" s="147" t="s">
        <v>2261</v>
      </c>
      <c r="D10441" s="147" t="s">
        <v>20579</v>
      </c>
      <c r="E10441" s="147" t="s">
        <v>2246</v>
      </c>
      <c r="G10441" s="147">
        <v>0</v>
      </c>
      <c r="I10441" s="147">
        <v>4</v>
      </c>
      <c r="J10441" s="147">
        <v>1197445</v>
      </c>
    </row>
    <row r="10442" spans="1:11" x14ac:dyDescent="0.2">
      <c r="A10442" s="147">
        <v>4</v>
      </c>
      <c r="B10442" s="149" t="s">
        <v>20578</v>
      </c>
      <c r="C10442" s="147" t="s">
        <v>2277</v>
      </c>
      <c r="D10442" s="147" t="s">
        <v>20577</v>
      </c>
      <c r="E10442" s="147" t="s">
        <v>2246</v>
      </c>
      <c r="G10442" s="147">
        <v>0</v>
      </c>
      <c r="I10442" s="147">
        <v>4</v>
      </c>
      <c r="J10442" s="147">
        <v>1197447</v>
      </c>
    </row>
    <row r="10443" spans="1:11" x14ac:dyDescent="0.2">
      <c r="A10443" s="147">
        <v>5</v>
      </c>
      <c r="B10443" s="149" t="s">
        <v>20576</v>
      </c>
      <c r="C10443" s="147" t="s">
        <v>2242</v>
      </c>
      <c r="D10443" s="147" t="s">
        <v>20575</v>
      </c>
      <c r="E10443" s="147" t="s">
        <v>2246</v>
      </c>
      <c r="G10443" s="147">
        <v>0</v>
      </c>
      <c r="I10443" s="147">
        <v>5</v>
      </c>
      <c r="J10443" s="147">
        <v>2575196</v>
      </c>
    </row>
    <row r="10444" spans="1:11" x14ac:dyDescent="0.2">
      <c r="A10444" s="147">
        <v>6</v>
      </c>
      <c r="B10444" s="149" t="s">
        <v>20574</v>
      </c>
      <c r="C10444" s="147" t="s">
        <v>2242</v>
      </c>
      <c r="D10444" s="147" t="s">
        <v>20573</v>
      </c>
      <c r="E10444" s="147" t="s">
        <v>2240</v>
      </c>
      <c r="G10444" s="147">
        <v>0</v>
      </c>
      <c r="I10444" s="147">
        <v>6</v>
      </c>
      <c r="J10444" s="147">
        <v>2575218</v>
      </c>
      <c r="K10444" s="147" t="s">
        <v>2769</v>
      </c>
    </row>
    <row r="10445" spans="1:11" x14ac:dyDescent="0.2">
      <c r="A10445" s="147">
        <v>6</v>
      </c>
      <c r="B10445" s="149" t="s">
        <v>20572</v>
      </c>
      <c r="C10445" s="147" t="s">
        <v>2242</v>
      </c>
      <c r="D10445" s="147" t="s">
        <v>20571</v>
      </c>
      <c r="E10445" s="147" t="s">
        <v>2240</v>
      </c>
      <c r="G10445" s="147">
        <v>0</v>
      </c>
      <c r="I10445" s="147">
        <v>5</v>
      </c>
      <c r="J10445" s="147">
        <v>2575189</v>
      </c>
      <c r="K10445" s="147" t="s">
        <v>2769</v>
      </c>
    </row>
    <row r="10446" spans="1:11" x14ac:dyDescent="0.2">
      <c r="A10446" s="147">
        <v>6</v>
      </c>
      <c r="B10446" s="149" t="s">
        <v>20570</v>
      </c>
      <c r="C10446" s="147" t="s">
        <v>2242</v>
      </c>
      <c r="D10446" s="147" t="s">
        <v>20569</v>
      </c>
      <c r="E10446" s="147" t="s">
        <v>2240</v>
      </c>
      <c r="G10446" s="147">
        <v>0</v>
      </c>
      <c r="I10446" s="147">
        <v>5</v>
      </c>
      <c r="J10446" s="147">
        <v>2575208</v>
      </c>
      <c r="K10446" s="147" t="s">
        <v>2769</v>
      </c>
    </row>
    <row r="10447" spans="1:11" x14ac:dyDescent="0.2">
      <c r="A10447" s="147">
        <v>6</v>
      </c>
      <c r="B10447" s="149" t="s">
        <v>20568</v>
      </c>
      <c r="C10447" s="147" t="s">
        <v>2242</v>
      </c>
      <c r="D10447" s="147" t="s">
        <v>20567</v>
      </c>
      <c r="E10447" s="147" t="s">
        <v>2240</v>
      </c>
      <c r="G10447" s="147">
        <v>0</v>
      </c>
      <c r="I10447" s="147">
        <v>5</v>
      </c>
      <c r="J10447" s="147">
        <v>2575209</v>
      </c>
      <c r="K10447" s="147" t="s">
        <v>2769</v>
      </c>
    </row>
    <row r="10448" spans="1:11" x14ac:dyDescent="0.2">
      <c r="A10448" s="147">
        <v>6</v>
      </c>
      <c r="B10448" s="149" t="s">
        <v>20566</v>
      </c>
      <c r="C10448" s="147" t="s">
        <v>2242</v>
      </c>
      <c r="D10448" s="147" t="s">
        <v>20565</v>
      </c>
      <c r="E10448" s="147" t="s">
        <v>2240</v>
      </c>
      <c r="G10448" s="147">
        <v>0</v>
      </c>
      <c r="I10448" s="147">
        <v>5</v>
      </c>
      <c r="J10448" s="147">
        <v>2575188</v>
      </c>
      <c r="K10448" s="147" t="s">
        <v>2769</v>
      </c>
    </row>
    <row r="10449" spans="1:11" x14ac:dyDescent="0.2">
      <c r="A10449" s="147">
        <v>6</v>
      </c>
      <c r="B10449" s="149" t="s">
        <v>20564</v>
      </c>
      <c r="C10449" s="147" t="s">
        <v>2242</v>
      </c>
      <c r="D10449" s="147" t="s">
        <v>20563</v>
      </c>
      <c r="E10449" s="147" t="s">
        <v>2240</v>
      </c>
      <c r="G10449" s="147">
        <v>0</v>
      </c>
      <c r="I10449" s="147">
        <v>5</v>
      </c>
      <c r="J10449" s="147">
        <v>2575206</v>
      </c>
      <c r="K10449" s="147" t="s">
        <v>2769</v>
      </c>
    </row>
    <row r="10450" spans="1:11" x14ac:dyDescent="0.2">
      <c r="A10450" s="147">
        <v>6</v>
      </c>
      <c r="B10450" s="149" t="s">
        <v>20562</v>
      </c>
      <c r="C10450" s="147" t="s">
        <v>2242</v>
      </c>
      <c r="D10450" s="147" t="s">
        <v>20561</v>
      </c>
      <c r="E10450" s="147" t="s">
        <v>2240</v>
      </c>
      <c r="G10450" s="147">
        <v>0</v>
      </c>
      <c r="I10450" s="147">
        <v>5</v>
      </c>
      <c r="J10450" s="147">
        <v>2575193</v>
      </c>
      <c r="K10450" s="147" t="s">
        <v>2769</v>
      </c>
    </row>
    <row r="10451" spans="1:11" x14ac:dyDescent="0.2">
      <c r="A10451" s="147">
        <v>6</v>
      </c>
      <c r="B10451" s="149" t="s">
        <v>20560</v>
      </c>
      <c r="C10451" s="147" t="s">
        <v>2242</v>
      </c>
      <c r="D10451" s="147" t="s">
        <v>20559</v>
      </c>
      <c r="E10451" s="147" t="s">
        <v>2240</v>
      </c>
      <c r="G10451" s="147">
        <v>0</v>
      </c>
      <c r="I10451" s="147">
        <v>5</v>
      </c>
      <c r="J10451" s="147">
        <v>2575214</v>
      </c>
      <c r="K10451" s="147" t="s">
        <v>2769</v>
      </c>
    </row>
    <row r="10452" spans="1:11" x14ac:dyDescent="0.2">
      <c r="A10452" s="147">
        <v>6</v>
      </c>
      <c r="B10452" s="149" t="s">
        <v>20558</v>
      </c>
      <c r="C10452" s="147" t="s">
        <v>2242</v>
      </c>
      <c r="D10452" s="147" t="s">
        <v>20557</v>
      </c>
      <c r="E10452" s="147" t="s">
        <v>2240</v>
      </c>
      <c r="G10452" s="147">
        <v>0</v>
      </c>
      <c r="I10452" s="147">
        <v>5</v>
      </c>
      <c r="J10452" s="147">
        <v>2575185</v>
      </c>
      <c r="K10452" s="147" t="s">
        <v>2769</v>
      </c>
    </row>
    <row r="10453" spans="1:11" x14ac:dyDescent="0.2">
      <c r="A10453" s="147">
        <v>6</v>
      </c>
      <c r="B10453" s="149" t="s">
        <v>20556</v>
      </c>
      <c r="C10453" s="147" t="s">
        <v>2242</v>
      </c>
      <c r="D10453" s="147" t="s">
        <v>20555</v>
      </c>
      <c r="E10453" s="147" t="s">
        <v>2240</v>
      </c>
      <c r="G10453" s="147">
        <v>0</v>
      </c>
      <c r="I10453" s="147">
        <v>5</v>
      </c>
      <c r="J10453" s="147">
        <v>2575199</v>
      </c>
      <c r="K10453" s="147" t="s">
        <v>2769</v>
      </c>
    </row>
    <row r="10454" spans="1:11" x14ac:dyDescent="0.2">
      <c r="A10454" s="147">
        <v>6</v>
      </c>
      <c r="B10454" s="149" t="s">
        <v>20554</v>
      </c>
      <c r="C10454" s="147" t="s">
        <v>2242</v>
      </c>
      <c r="D10454" s="147" t="s">
        <v>20553</v>
      </c>
      <c r="E10454" s="147" t="s">
        <v>2240</v>
      </c>
      <c r="G10454" s="147">
        <v>0</v>
      </c>
      <c r="I10454" s="147">
        <v>5</v>
      </c>
      <c r="J10454" s="147">
        <v>2575212</v>
      </c>
      <c r="K10454" s="147" t="s">
        <v>2769</v>
      </c>
    </row>
    <row r="10455" spans="1:11" x14ac:dyDescent="0.2">
      <c r="A10455" s="147">
        <v>4</v>
      </c>
      <c r="B10455" s="149" t="s">
        <v>20552</v>
      </c>
      <c r="C10455" s="147" t="s">
        <v>2242</v>
      </c>
      <c r="D10455" s="147" t="s">
        <v>20551</v>
      </c>
      <c r="E10455" s="147" t="s">
        <v>2240</v>
      </c>
      <c r="G10455" s="147">
        <v>0</v>
      </c>
      <c r="I10455" s="147">
        <v>4</v>
      </c>
      <c r="J10455" s="147">
        <v>2575182</v>
      </c>
    </row>
    <row r="10456" spans="1:11" x14ac:dyDescent="0.2">
      <c r="A10456" s="147">
        <v>3</v>
      </c>
      <c r="B10456" s="149" t="s">
        <v>20550</v>
      </c>
      <c r="C10456" s="147" t="s">
        <v>2242</v>
      </c>
      <c r="D10456" s="147" t="s">
        <v>20549</v>
      </c>
      <c r="E10456" s="147" t="s">
        <v>2246</v>
      </c>
      <c r="G10456" s="147">
        <v>0</v>
      </c>
      <c r="I10456" s="147">
        <v>3</v>
      </c>
      <c r="J10456" s="147">
        <v>2575074</v>
      </c>
    </row>
    <row r="10457" spans="1:11" x14ac:dyDescent="0.2">
      <c r="A10457" s="147">
        <v>4</v>
      </c>
      <c r="B10457" s="149" t="s">
        <v>20540</v>
      </c>
      <c r="C10457" s="147" t="s">
        <v>2242</v>
      </c>
      <c r="D10457" s="147" t="s">
        <v>20548</v>
      </c>
      <c r="E10457" s="147" t="s">
        <v>2246</v>
      </c>
      <c r="G10457" s="147">
        <v>0</v>
      </c>
      <c r="I10457" s="147">
        <v>4</v>
      </c>
      <c r="J10457" s="147">
        <v>2575219</v>
      </c>
    </row>
    <row r="10458" spans="1:11" x14ac:dyDescent="0.2">
      <c r="A10458" s="147">
        <v>4</v>
      </c>
      <c r="B10458" s="149" t="s">
        <v>20540</v>
      </c>
      <c r="C10458" s="147" t="s">
        <v>2261</v>
      </c>
      <c r="D10458" s="147" t="s">
        <v>20547</v>
      </c>
      <c r="E10458" s="147" t="s">
        <v>2246</v>
      </c>
      <c r="G10458" s="147">
        <v>0</v>
      </c>
      <c r="I10458" s="147">
        <v>4</v>
      </c>
      <c r="J10458" s="147">
        <v>1197468</v>
      </c>
    </row>
    <row r="10459" spans="1:11" x14ac:dyDescent="0.2">
      <c r="A10459" s="147">
        <v>4</v>
      </c>
      <c r="B10459" s="149" t="s">
        <v>20540</v>
      </c>
      <c r="C10459" s="147" t="s">
        <v>2261</v>
      </c>
      <c r="D10459" s="147" t="s">
        <v>20546</v>
      </c>
      <c r="E10459" s="147" t="s">
        <v>2246</v>
      </c>
      <c r="G10459" s="147">
        <v>0</v>
      </c>
      <c r="I10459" s="147">
        <v>4</v>
      </c>
      <c r="J10459" s="147">
        <v>1197461</v>
      </c>
    </row>
    <row r="10460" spans="1:11" x14ac:dyDescent="0.2">
      <c r="A10460" s="147">
        <v>4</v>
      </c>
      <c r="B10460" s="149" t="s">
        <v>20540</v>
      </c>
      <c r="C10460" s="147" t="s">
        <v>2261</v>
      </c>
      <c r="D10460" s="147" t="s">
        <v>20545</v>
      </c>
      <c r="E10460" s="147" t="s">
        <v>2246</v>
      </c>
      <c r="G10460" s="147">
        <v>0</v>
      </c>
      <c r="I10460" s="147">
        <v>4</v>
      </c>
      <c r="J10460" s="147">
        <v>1197458</v>
      </c>
    </row>
    <row r="10461" spans="1:11" x14ac:dyDescent="0.2">
      <c r="A10461" s="147">
        <v>4</v>
      </c>
      <c r="B10461" s="149" t="s">
        <v>20540</v>
      </c>
      <c r="C10461" s="147" t="s">
        <v>2261</v>
      </c>
      <c r="D10461" s="147" t="s">
        <v>20544</v>
      </c>
      <c r="E10461" s="147" t="s">
        <v>2246</v>
      </c>
      <c r="G10461" s="147">
        <v>0</v>
      </c>
      <c r="I10461" s="147">
        <v>4</v>
      </c>
      <c r="J10461" s="147">
        <v>1197457</v>
      </c>
    </row>
    <row r="10462" spans="1:11" x14ac:dyDescent="0.2">
      <c r="A10462" s="147">
        <v>4</v>
      </c>
      <c r="B10462" s="149" t="s">
        <v>20540</v>
      </c>
      <c r="C10462" s="147" t="s">
        <v>2261</v>
      </c>
      <c r="D10462" s="147" t="s">
        <v>20543</v>
      </c>
      <c r="E10462" s="147" t="s">
        <v>2246</v>
      </c>
      <c r="G10462" s="147">
        <v>0</v>
      </c>
      <c r="I10462" s="147">
        <v>4</v>
      </c>
      <c r="J10462" s="147">
        <v>1197472</v>
      </c>
    </row>
    <row r="10463" spans="1:11" x14ac:dyDescent="0.2">
      <c r="A10463" s="147">
        <v>4</v>
      </c>
      <c r="B10463" s="149" t="s">
        <v>20540</v>
      </c>
      <c r="C10463" s="147" t="s">
        <v>2261</v>
      </c>
      <c r="D10463" s="147" t="s">
        <v>20542</v>
      </c>
      <c r="E10463" s="147" t="s">
        <v>2246</v>
      </c>
      <c r="G10463" s="147">
        <v>0</v>
      </c>
      <c r="I10463" s="147">
        <v>4</v>
      </c>
      <c r="J10463" s="147">
        <v>1197469</v>
      </c>
    </row>
    <row r="10464" spans="1:11" x14ac:dyDescent="0.2">
      <c r="A10464" s="147">
        <v>4</v>
      </c>
      <c r="B10464" s="149" t="s">
        <v>20540</v>
      </c>
      <c r="C10464" s="147" t="s">
        <v>2277</v>
      </c>
      <c r="D10464" s="147" t="s">
        <v>20541</v>
      </c>
      <c r="E10464" s="147" t="s">
        <v>2246</v>
      </c>
      <c r="G10464" s="147">
        <v>0</v>
      </c>
      <c r="I10464" s="147">
        <v>4</v>
      </c>
      <c r="J10464" s="147">
        <v>1197456</v>
      </c>
    </row>
    <row r="10465" spans="1:11" x14ac:dyDescent="0.2">
      <c r="A10465" s="147">
        <v>4</v>
      </c>
      <c r="B10465" s="149" t="s">
        <v>20540</v>
      </c>
      <c r="C10465" s="147" t="s">
        <v>2277</v>
      </c>
      <c r="D10465" s="147" t="s">
        <v>20539</v>
      </c>
      <c r="E10465" s="147" t="s">
        <v>2246</v>
      </c>
      <c r="G10465" s="147">
        <v>0</v>
      </c>
      <c r="I10465" s="147">
        <v>4</v>
      </c>
      <c r="J10465" s="147">
        <v>1197467</v>
      </c>
    </row>
    <row r="10466" spans="1:11" x14ac:dyDescent="0.2">
      <c r="A10466" s="147">
        <v>5</v>
      </c>
      <c r="B10466" s="149" t="s">
        <v>20538</v>
      </c>
      <c r="C10466" s="147" t="s">
        <v>2242</v>
      </c>
      <c r="D10466" s="147" t="s">
        <v>20537</v>
      </c>
      <c r="E10466" s="147" t="s">
        <v>2246</v>
      </c>
      <c r="G10466" s="147">
        <v>0</v>
      </c>
      <c r="I10466" s="147">
        <v>5</v>
      </c>
      <c r="J10466" s="147">
        <v>2575235</v>
      </c>
    </row>
    <row r="10467" spans="1:11" x14ac:dyDescent="0.2">
      <c r="A10467" s="147">
        <v>6</v>
      </c>
      <c r="B10467" s="149" t="s">
        <v>20536</v>
      </c>
      <c r="C10467" s="147" t="s">
        <v>2242</v>
      </c>
      <c r="D10467" s="147" t="s">
        <v>20535</v>
      </c>
      <c r="E10467" s="147" t="s">
        <v>2240</v>
      </c>
      <c r="G10467" s="147">
        <v>0</v>
      </c>
      <c r="I10467" s="147">
        <v>6</v>
      </c>
      <c r="J10467" s="147">
        <v>2575247</v>
      </c>
      <c r="K10467" s="147" t="s">
        <v>2769</v>
      </c>
    </row>
    <row r="10468" spans="1:11" x14ac:dyDescent="0.2">
      <c r="A10468" s="147">
        <v>6</v>
      </c>
      <c r="B10468" s="149" t="s">
        <v>20534</v>
      </c>
      <c r="C10468" s="147" t="s">
        <v>2242</v>
      </c>
      <c r="D10468" s="147" t="s">
        <v>20533</v>
      </c>
      <c r="E10468" s="147" t="s">
        <v>2240</v>
      </c>
      <c r="G10468" s="147">
        <v>0</v>
      </c>
      <c r="I10468" s="147">
        <v>5</v>
      </c>
      <c r="J10468" s="147">
        <v>2575244</v>
      </c>
      <c r="K10468" s="147" t="s">
        <v>2769</v>
      </c>
    </row>
    <row r="10469" spans="1:11" x14ac:dyDescent="0.2">
      <c r="A10469" s="147">
        <v>6</v>
      </c>
      <c r="B10469" s="149" t="s">
        <v>20532</v>
      </c>
      <c r="C10469" s="147" t="s">
        <v>2242</v>
      </c>
      <c r="D10469" s="147" t="s">
        <v>20531</v>
      </c>
      <c r="E10469" s="147" t="s">
        <v>2240</v>
      </c>
      <c r="G10469" s="147">
        <v>0</v>
      </c>
      <c r="I10469" s="147">
        <v>5</v>
      </c>
      <c r="J10469" s="147">
        <v>2575245</v>
      </c>
      <c r="K10469" s="147" t="s">
        <v>2769</v>
      </c>
    </row>
    <row r="10470" spans="1:11" x14ac:dyDescent="0.2">
      <c r="A10470" s="147">
        <v>6</v>
      </c>
      <c r="B10470" s="149" t="s">
        <v>20530</v>
      </c>
      <c r="C10470" s="147" t="s">
        <v>2242</v>
      </c>
      <c r="D10470" s="147" t="s">
        <v>20529</v>
      </c>
      <c r="E10470" s="147" t="s">
        <v>2240</v>
      </c>
      <c r="G10470" s="147">
        <v>0</v>
      </c>
      <c r="I10470" s="147">
        <v>5</v>
      </c>
      <c r="J10470" s="147">
        <v>2575239</v>
      </c>
      <c r="K10470" s="147" t="s">
        <v>2769</v>
      </c>
    </row>
    <row r="10471" spans="1:11" x14ac:dyDescent="0.2">
      <c r="A10471" s="147">
        <v>6</v>
      </c>
      <c r="B10471" s="149" t="s">
        <v>20528</v>
      </c>
      <c r="C10471" s="147" t="s">
        <v>2242</v>
      </c>
      <c r="D10471" s="147" t="s">
        <v>20527</v>
      </c>
      <c r="E10471" s="147" t="s">
        <v>2240</v>
      </c>
      <c r="G10471" s="147">
        <v>0</v>
      </c>
      <c r="I10471" s="147">
        <v>5</v>
      </c>
      <c r="J10471" s="147">
        <v>2575234</v>
      </c>
      <c r="K10471" s="147" t="s">
        <v>2769</v>
      </c>
    </row>
    <row r="10472" spans="1:11" x14ac:dyDescent="0.2">
      <c r="A10472" s="147">
        <v>6</v>
      </c>
      <c r="B10472" s="149" t="s">
        <v>20526</v>
      </c>
      <c r="C10472" s="147" t="s">
        <v>2242</v>
      </c>
      <c r="D10472" s="147" t="s">
        <v>20525</v>
      </c>
      <c r="E10472" s="147" t="s">
        <v>2240</v>
      </c>
      <c r="G10472" s="147">
        <v>0</v>
      </c>
      <c r="I10472" s="147">
        <v>5</v>
      </c>
      <c r="J10472" s="147">
        <v>2575236</v>
      </c>
      <c r="K10472" s="147" t="s">
        <v>2769</v>
      </c>
    </row>
    <row r="10473" spans="1:11" x14ac:dyDescent="0.2">
      <c r="A10473" s="147">
        <v>6</v>
      </c>
      <c r="B10473" s="149" t="s">
        <v>20524</v>
      </c>
      <c r="C10473" s="147" t="s">
        <v>2242</v>
      </c>
      <c r="D10473" s="147" t="s">
        <v>20523</v>
      </c>
      <c r="E10473" s="147" t="s">
        <v>2240</v>
      </c>
      <c r="G10473" s="147">
        <v>0</v>
      </c>
      <c r="I10473" s="147">
        <v>5</v>
      </c>
      <c r="J10473" s="147">
        <v>2575225</v>
      </c>
      <c r="K10473" s="147" t="s">
        <v>2769</v>
      </c>
    </row>
    <row r="10474" spans="1:11" x14ac:dyDescent="0.2">
      <c r="A10474" s="147">
        <v>4</v>
      </c>
      <c r="B10474" s="149" t="s">
        <v>20522</v>
      </c>
      <c r="C10474" s="147" t="s">
        <v>2242</v>
      </c>
      <c r="D10474" s="147" t="s">
        <v>20521</v>
      </c>
      <c r="E10474" s="147" t="s">
        <v>2246</v>
      </c>
      <c r="G10474" s="147">
        <v>0</v>
      </c>
      <c r="I10474" s="147">
        <v>4</v>
      </c>
      <c r="J10474" s="147">
        <v>2575221</v>
      </c>
    </row>
    <row r="10475" spans="1:11" x14ac:dyDescent="0.2">
      <c r="A10475" s="147">
        <v>5</v>
      </c>
      <c r="B10475" s="149" t="s">
        <v>20520</v>
      </c>
      <c r="C10475" s="147" t="s">
        <v>2242</v>
      </c>
      <c r="D10475" s="147" t="s">
        <v>20519</v>
      </c>
      <c r="E10475" s="147" t="s">
        <v>2246</v>
      </c>
      <c r="G10475" s="147">
        <v>0</v>
      </c>
      <c r="I10475" s="147">
        <v>5</v>
      </c>
      <c r="J10475" s="147">
        <v>2575255</v>
      </c>
    </row>
    <row r="10476" spans="1:11" x14ac:dyDescent="0.2">
      <c r="A10476" s="147">
        <v>6</v>
      </c>
      <c r="B10476" s="149" t="s">
        <v>20518</v>
      </c>
      <c r="C10476" s="147" t="s">
        <v>2242</v>
      </c>
      <c r="D10476" s="147" t="s">
        <v>20517</v>
      </c>
      <c r="E10476" s="147" t="s">
        <v>2240</v>
      </c>
      <c r="G10476" s="147">
        <v>0</v>
      </c>
      <c r="I10476" s="147">
        <v>6</v>
      </c>
      <c r="J10476" s="147">
        <v>2575262</v>
      </c>
      <c r="K10476" s="147" t="s">
        <v>2769</v>
      </c>
    </row>
    <row r="10477" spans="1:11" x14ac:dyDescent="0.2">
      <c r="A10477" s="147">
        <v>6</v>
      </c>
      <c r="B10477" s="149" t="s">
        <v>20516</v>
      </c>
      <c r="C10477" s="147" t="s">
        <v>2242</v>
      </c>
      <c r="D10477" s="147" t="s">
        <v>20515</v>
      </c>
      <c r="E10477" s="147" t="s">
        <v>2240</v>
      </c>
      <c r="G10477" s="147">
        <v>0</v>
      </c>
      <c r="I10477" s="147">
        <v>5</v>
      </c>
      <c r="J10477" s="147">
        <v>2575256</v>
      </c>
      <c r="K10477" s="147" t="s">
        <v>2769</v>
      </c>
    </row>
    <row r="10478" spans="1:11" x14ac:dyDescent="0.2">
      <c r="A10478" s="147">
        <v>6</v>
      </c>
      <c r="B10478" s="149" t="s">
        <v>20514</v>
      </c>
      <c r="C10478" s="147" t="s">
        <v>2242</v>
      </c>
      <c r="D10478" s="147" t="s">
        <v>20513</v>
      </c>
      <c r="E10478" s="147" t="s">
        <v>2240</v>
      </c>
      <c r="G10478" s="147">
        <v>0</v>
      </c>
      <c r="I10478" s="147">
        <v>5</v>
      </c>
      <c r="J10478" s="147">
        <v>2575251</v>
      </c>
      <c r="K10478" s="147" t="s">
        <v>2769</v>
      </c>
    </row>
    <row r="10479" spans="1:11" x14ac:dyDescent="0.2">
      <c r="A10479" s="147">
        <v>6</v>
      </c>
      <c r="B10479" s="149" t="s">
        <v>20512</v>
      </c>
      <c r="C10479" s="147" t="s">
        <v>2242</v>
      </c>
      <c r="D10479" s="147" t="s">
        <v>20511</v>
      </c>
      <c r="E10479" s="147" t="s">
        <v>2240</v>
      </c>
      <c r="G10479" s="147">
        <v>0</v>
      </c>
      <c r="I10479" s="147">
        <v>5</v>
      </c>
      <c r="J10479" s="147">
        <v>2575249</v>
      </c>
      <c r="K10479" s="147" t="s">
        <v>2769</v>
      </c>
    </row>
    <row r="10480" spans="1:11" x14ac:dyDescent="0.2">
      <c r="A10480" s="147">
        <v>3</v>
      </c>
      <c r="B10480" s="149" t="s">
        <v>20510</v>
      </c>
      <c r="C10480" s="147" t="s">
        <v>2242</v>
      </c>
      <c r="D10480" s="147" t="s">
        <v>20509</v>
      </c>
      <c r="E10480" s="147" t="s">
        <v>2246</v>
      </c>
      <c r="G10480" s="147">
        <v>0</v>
      </c>
      <c r="I10480" s="147">
        <v>3</v>
      </c>
      <c r="J10480" s="147">
        <v>2575071</v>
      </c>
    </row>
    <row r="10481" spans="1:11" x14ac:dyDescent="0.2">
      <c r="A10481" s="147">
        <v>4</v>
      </c>
      <c r="B10481" s="149" t="s">
        <v>20506</v>
      </c>
      <c r="C10481" s="147" t="s">
        <v>2242</v>
      </c>
      <c r="D10481" s="147" t="s">
        <v>20508</v>
      </c>
      <c r="E10481" s="147" t="s">
        <v>2246</v>
      </c>
      <c r="G10481" s="147">
        <v>0</v>
      </c>
      <c r="I10481" s="147">
        <v>4</v>
      </c>
      <c r="J10481" s="147">
        <v>2575266</v>
      </c>
    </row>
    <row r="10482" spans="1:11" x14ac:dyDescent="0.2">
      <c r="A10482" s="147">
        <v>4</v>
      </c>
      <c r="B10482" s="149" t="s">
        <v>20506</v>
      </c>
      <c r="C10482" s="147" t="s">
        <v>2261</v>
      </c>
      <c r="D10482" s="147" t="s">
        <v>20507</v>
      </c>
      <c r="E10482" s="147" t="s">
        <v>2246</v>
      </c>
      <c r="G10482" s="147">
        <v>0</v>
      </c>
      <c r="I10482" s="147">
        <v>4</v>
      </c>
      <c r="J10482" s="147">
        <v>1197481</v>
      </c>
    </row>
    <row r="10483" spans="1:11" x14ac:dyDescent="0.2">
      <c r="A10483" s="147">
        <v>4</v>
      </c>
      <c r="B10483" s="149" t="s">
        <v>20506</v>
      </c>
      <c r="C10483" s="147" t="s">
        <v>2261</v>
      </c>
      <c r="D10483" s="147" t="s">
        <v>20505</v>
      </c>
      <c r="E10483" s="147" t="s">
        <v>2246</v>
      </c>
      <c r="G10483" s="147">
        <v>0</v>
      </c>
      <c r="I10483" s="147">
        <v>4</v>
      </c>
      <c r="J10483" s="147">
        <v>1197479</v>
      </c>
    </row>
    <row r="10484" spans="1:11" x14ac:dyDescent="0.2">
      <c r="A10484" s="147">
        <v>5</v>
      </c>
      <c r="B10484" s="149" t="s">
        <v>20504</v>
      </c>
      <c r="C10484" s="147" t="s">
        <v>2242</v>
      </c>
      <c r="D10484" s="147" t="s">
        <v>20503</v>
      </c>
      <c r="E10484" s="147" t="s">
        <v>2246</v>
      </c>
      <c r="G10484" s="147">
        <v>0</v>
      </c>
      <c r="I10484" s="147">
        <v>5</v>
      </c>
      <c r="J10484" s="147">
        <v>2575273</v>
      </c>
    </row>
    <row r="10485" spans="1:11" x14ac:dyDescent="0.2">
      <c r="A10485" s="147">
        <v>6</v>
      </c>
      <c r="B10485" s="149" t="s">
        <v>20502</v>
      </c>
      <c r="C10485" s="147" t="s">
        <v>2242</v>
      </c>
      <c r="D10485" s="147" t="s">
        <v>20501</v>
      </c>
      <c r="E10485" s="147" t="s">
        <v>2240</v>
      </c>
      <c r="G10485" s="147">
        <v>0</v>
      </c>
      <c r="I10485" s="147">
        <v>6</v>
      </c>
      <c r="J10485" s="147">
        <v>2575284</v>
      </c>
      <c r="K10485" s="147" t="s">
        <v>2769</v>
      </c>
    </row>
    <row r="10486" spans="1:11" x14ac:dyDescent="0.2">
      <c r="A10486" s="147">
        <v>6</v>
      </c>
      <c r="B10486" s="149" t="s">
        <v>20500</v>
      </c>
      <c r="C10486" s="147" t="s">
        <v>2242</v>
      </c>
      <c r="D10486" s="147" t="s">
        <v>20499</v>
      </c>
      <c r="E10486" s="147" t="s">
        <v>2240</v>
      </c>
      <c r="G10486" s="147">
        <v>0</v>
      </c>
      <c r="I10486" s="147">
        <v>5</v>
      </c>
      <c r="J10486" s="147">
        <v>2575277</v>
      </c>
      <c r="K10486" s="147" t="s">
        <v>2769</v>
      </c>
    </row>
    <row r="10487" spans="1:11" x14ac:dyDescent="0.2">
      <c r="A10487" s="147">
        <v>6</v>
      </c>
      <c r="B10487" s="149" t="s">
        <v>20498</v>
      </c>
      <c r="C10487" s="147" t="s">
        <v>2242</v>
      </c>
      <c r="D10487" s="147" t="s">
        <v>20497</v>
      </c>
      <c r="E10487" s="147" t="s">
        <v>2240</v>
      </c>
      <c r="G10487" s="147">
        <v>0</v>
      </c>
      <c r="I10487" s="147">
        <v>5</v>
      </c>
      <c r="J10487" s="147">
        <v>2575279</v>
      </c>
      <c r="K10487" s="147" t="s">
        <v>2769</v>
      </c>
    </row>
    <row r="10488" spans="1:11" x14ac:dyDescent="0.2">
      <c r="A10488" s="147">
        <v>6</v>
      </c>
      <c r="B10488" s="149" t="s">
        <v>20496</v>
      </c>
      <c r="C10488" s="147" t="s">
        <v>2242</v>
      </c>
      <c r="D10488" s="147" t="s">
        <v>20495</v>
      </c>
      <c r="E10488" s="147" t="s">
        <v>2240</v>
      </c>
      <c r="G10488" s="147">
        <v>0</v>
      </c>
      <c r="I10488" s="147">
        <v>5</v>
      </c>
      <c r="J10488" s="147">
        <v>2575275</v>
      </c>
      <c r="K10488" s="147" t="s">
        <v>2769</v>
      </c>
    </row>
    <row r="10489" spans="1:11" x14ac:dyDescent="0.2">
      <c r="A10489" s="147">
        <v>4</v>
      </c>
      <c r="B10489" s="149" t="s">
        <v>20492</v>
      </c>
      <c r="C10489" s="147" t="s">
        <v>2242</v>
      </c>
      <c r="D10489" s="147" t="s">
        <v>20494</v>
      </c>
      <c r="E10489" s="147" t="s">
        <v>2240</v>
      </c>
      <c r="G10489" s="147">
        <v>0</v>
      </c>
      <c r="I10489" s="147">
        <v>4</v>
      </c>
      <c r="J10489" s="147">
        <v>2575264</v>
      </c>
      <c r="K10489" s="147" t="s">
        <v>2769</v>
      </c>
    </row>
    <row r="10490" spans="1:11" x14ac:dyDescent="0.2">
      <c r="A10490" s="147">
        <v>4</v>
      </c>
      <c r="B10490" s="149" t="s">
        <v>20492</v>
      </c>
      <c r="C10490" s="147" t="s">
        <v>2261</v>
      </c>
      <c r="D10490" s="147" t="s">
        <v>20493</v>
      </c>
      <c r="E10490" s="147" t="s">
        <v>2246</v>
      </c>
      <c r="G10490" s="147">
        <v>0</v>
      </c>
      <c r="I10490" s="147">
        <v>4</v>
      </c>
      <c r="J10490" s="147">
        <v>1197485</v>
      </c>
    </row>
    <row r="10491" spans="1:11" x14ac:dyDescent="0.2">
      <c r="A10491" s="147">
        <v>4</v>
      </c>
      <c r="B10491" s="149" t="s">
        <v>20492</v>
      </c>
      <c r="C10491" s="147" t="s">
        <v>2277</v>
      </c>
      <c r="D10491" s="147" t="s">
        <v>20491</v>
      </c>
      <c r="E10491" s="147" t="s">
        <v>2246</v>
      </c>
      <c r="G10491" s="147">
        <v>0</v>
      </c>
      <c r="I10491" s="147">
        <v>4</v>
      </c>
      <c r="J10491" s="147">
        <v>1197482</v>
      </c>
    </row>
    <row r="10492" spans="1:11" x14ac:dyDescent="0.2">
      <c r="A10492" s="147">
        <v>3</v>
      </c>
      <c r="B10492" s="149" t="s">
        <v>20490</v>
      </c>
      <c r="C10492" s="147" t="s">
        <v>2242</v>
      </c>
      <c r="D10492" s="147" t="s">
        <v>20446</v>
      </c>
      <c r="E10492" s="147" t="s">
        <v>2246</v>
      </c>
      <c r="G10492" s="147">
        <v>0</v>
      </c>
      <c r="I10492" s="147">
        <v>3</v>
      </c>
      <c r="J10492" s="147">
        <v>2575083</v>
      </c>
    </row>
    <row r="10493" spans="1:11" x14ac:dyDescent="0.2">
      <c r="A10493" s="147">
        <v>3</v>
      </c>
      <c r="B10493" s="149" t="s">
        <v>20490</v>
      </c>
      <c r="C10493" s="147" t="s">
        <v>2277</v>
      </c>
      <c r="D10493" s="147" t="s">
        <v>20489</v>
      </c>
      <c r="E10493" s="147" t="s">
        <v>2246</v>
      </c>
      <c r="G10493" s="147">
        <v>0</v>
      </c>
      <c r="I10493" s="147">
        <v>3</v>
      </c>
      <c r="J10493" s="147">
        <v>1197399</v>
      </c>
    </row>
    <row r="10494" spans="1:11" x14ac:dyDescent="0.2">
      <c r="A10494" s="147">
        <v>4</v>
      </c>
      <c r="B10494" s="149" t="s">
        <v>20485</v>
      </c>
      <c r="C10494" s="147" t="s">
        <v>2242</v>
      </c>
      <c r="D10494" s="147" t="s">
        <v>20488</v>
      </c>
      <c r="E10494" s="147" t="s">
        <v>2246</v>
      </c>
      <c r="G10494" s="147">
        <v>0</v>
      </c>
      <c r="I10494" s="147">
        <v>4</v>
      </c>
      <c r="J10494" s="147">
        <v>2575293</v>
      </c>
    </row>
    <row r="10495" spans="1:11" x14ac:dyDescent="0.2">
      <c r="A10495" s="147">
        <v>4</v>
      </c>
      <c r="B10495" s="149" t="s">
        <v>20485</v>
      </c>
      <c r="C10495" s="147" t="s">
        <v>2261</v>
      </c>
      <c r="D10495" s="147" t="s">
        <v>20487</v>
      </c>
      <c r="E10495" s="147" t="s">
        <v>2246</v>
      </c>
      <c r="G10495" s="147">
        <v>0</v>
      </c>
      <c r="I10495" s="147">
        <v>4</v>
      </c>
      <c r="J10495" s="147">
        <v>1197487</v>
      </c>
    </row>
    <row r="10496" spans="1:11" x14ac:dyDescent="0.2">
      <c r="A10496" s="147">
        <v>4</v>
      </c>
      <c r="B10496" s="149" t="s">
        <v>20485</v>
      </c>
      <c r="C10496" s="147" t="s">
        <v>2261</v>
      </c>
      <c r="D10496" s="147" t="s">
        <v>20486</v>
      </c>
      <c r="E10496" s="147" t="s">
        <v>2246</v>
      </c>
      <c r="G10496" s="147">
        <v>0</v>
      </c>
      <c r="I10496" s="147">
        <v>4</v>
      </c>
      <c r="J10496" s="147">
        <v>1197506</v>
      </c>
    </row>
    <row r="10497" spans="1:11" x14ac:dyDescent="0.2">
      <c r="A10497" s="147">
        <v>4</v>
      </c>
      <c r="B10497" s="149" t="s">
        <v>20485</v>
      </c>
      <c r="C10497" s="147" t="s">
        <v>2446</v>
      </c>
      <c r="D10497" s="147" t="s">
        <v>18239</v>
      </c>
      <c r="E10497" s="147" t="s">
        <v>2246</v>
      </c>
      <c r="G10497" s="147">
        <v>0</v>
      </c>
      <c r="I10497" s="147">
        <v>4</v>
      </c>
      <c r="J10497" s="147">
        <v>1197503</v>
      </c>
    </row>
    <row r="10498" spans="1:11" x14ac:dyDescent="0.2">
      <c r="A10498" s="147">
        <v>4</v>
      </c>
      <c r="B10498" s="149" t="s">
        <v>20485</v>
      </c>
      <c r="C10498" s="147" t="s">
        <v>2277</v>
      </c>
      <c r="D10498" s="147" t="s">
        <v>20484</v>
      </c>
      <c r="E10498" s="147" t="s">
        <v>2246</v>
      </c>
      <c r="G10498" s="147">
        <v>0</v>
      </c>
      <c r="I10498" s="147">
        <v>4</v>
      </c>
      <c r="J10498" s="147">
        <v>1197509</v>
      </c>
    </row>
    <row r="10499" spans="1:11" x14ac:dyDescent="0.2">
      <c r="A10499" s="147">
        <v>5</v>
      </c>
      <c r="B10499" s="149" t="s">
        <v>20483</v>
      </c>
      <c r="C10499" s="147" t="s">
        <v>2242</v>
      </c>
      <c r="D10499" s="147" t="s">
        <v>20482</v>
      </c>
      <c r="E10499" s="147" t="s">
        <v>2246</v>
      </c>
      <c r="G10499" s="147">
        <v>0</v>
      </c>
      <c r="I10499" s="147">
        <v>5</v>
      </c>
      <c r="J10499" s="147">
        <v>2575315</v>
      </c>
    </row>
    <row r="10500" spans="1:11" x14ac:dyDescent="0.2">
      <c r="A10500" s="147">
        <v>6</v>
      </c>
      <c r="B10500" s="149" t="s">
        <v>20481</v>
      </c>
      <c r="C10500" s="147" t="s">
        <v>2242</v>
      </c>
      <c r="D10500" s="147" t="s">
        <v>20480</v>
      </c>
      <c r="E10500" s="147" t="s">
        <v>2240</v>
      </c>
      <c r="G10500" s="147">
        <v>0</v>
      </c>
      <c r="I10500" s="147">
        <v>6</v>
      </c>
      <c r="J10500" s="147">
        <v>2575318</v>
      </c>
      <c r="K10500" s="147" t="s">
        <v>2769</v>
      </c>
    </row>
    <row r="10501" spans="1:11" x14ac:dyDescent="0.2">
      <c r="A10501" s="147">
        <v>6</v>
      </c>
      <c r="B10501" s="149" t="s">
        <v>20479</v>
      </c>
      <c r="C10501" s="147" t="s">
        <v>2242</v>
      </c>
      <c r="D10501" s="147" t="s">
        <v>20478</v>
      </c>
      <c r="E10501" s="147" t="s">
        <v>2240</v>
      </c>
      <c r="G10501" s="147">
        <v>0</v>
      </c>
      <c r="I10501" s="147">
        <v>5</v>
      </c>
      <c r="J10501" s="147">
        <v>2575305</v>
      </c>
      <c r="K10501" s="147" t="s">
        <v>2769</v>
      </c>
    </row>
    <row r="10502" spans="1:11" x14ac:dyDescent="0.2">
      <c r="A10502" s="147">
        <v>6</v>
      </c>
      <c r="B10502" s="149" t="s">
        <v>20477</v>
      </c>
      <c r="C10502" s="147" t="s">
        <v>2242</v>
      </c>
      <c r="D10502" s="147" t="s">
        <v>20476</v>
      </c>
      <c r="E10502" s="147" t="s">
        <v>2240</v>
      </c>
      <c r="G10502" s="147">
        <v>0</v>
      </c>
      <c r="I10502" s="147">
        <v>5</v>
      </c>
      <c r="J10502" s="147">
        <v>2575313</v>
      </c>
      <c r="K10502" s="147" t="s">
        <v>2769</v>
      </c>
    </row>
    <row r="10503" spans="1:11" x14ac:dyDescent="0.2">
      <c r="A10503" s="147">
        <v>6</v>
      </c>
      <c r="B10503" s="149" t="s">
        <v>20475</v>
      </c>
      <c r="C10503" s="147" t="s">
        <v>2242</v>
      </c>
      <c r="D10503" s="147" t="s">
        <v>20474</v>
      </c>
      <c r="E10503" s="147" t="s">
        <v>2240</v>
      </c>
      <c r="G10503" s="147">
        <v>0</v>
      </c>
      <c r="I10503" s="147">
        <v>5</v>
      </c>
      <c r="J10503" s="147">
        <v>2575304</v>
      </c>
      <c r="K10503" s="147" t="s">
        <v>2769</v>
      </c>
    </row>
    <row r="10504" spans="1:11" x14ac:dyDescent="0.2">
      <c r="A10504" s="147">
        <v>6</v>
      </c>
      <c r="B10504" s="149" t="s">
        <v>20473</v>
      </c>
      <c r="C10504" s="147" t="s">
        <v>2242</v>
      </c>
      <c r="D10504" s="147" t="s">
        <v>20472</v>
      </c>
      <c r="E10504" s="147" t="s">
        <v>2240</v>
      </c>
      <c r="G10504" s="147">
        <v>0</v>
      </c>
      <c r="I10504" s="147">
        <v>5</v>
      </c>
      <c r="J10504" s="147">
        <v>2575306</v>
      </c>
      <c r="K10504" s="147" t="s">
        <v>2769</v>
      </c>
    </row>
    <row r="10505" spans="1:11" x14ac:dyDescent="0.2">
      <c r="A10505" s="147">
        <v>4</v>
      </c>
      <c r="B10505" s="149" t="s">
        <v>20470</v>
      </c>
      <c r="C10505" s="147" t="s">
        <v>2242</v>
      </c>
      <c r="D10505" s="147" t="s">
        <v>20471</v>
      </c>
      <c r="E10505" s="147" t="s">
        <v>2240</v>
      </c>
      <c r="G10505" s="147">
        <v>0</v>
      </c>
      <c r="I10505" s="147">
        <v>4</v>
      </c>
      <c r="J10505" s="147">
        <v>2575286</v>
      </c>
    </row>
    <row r="10506" spans="1:11" x14ac:dyDescent="0.2">
      <c r="A10506" s="147">
        <v>4</v>
      </c>
      <c r="B10506" s="149" t="s">
        <v>20470</v>
      </c>
      <c r="C10506" s="147" t="s">
        <v>2277</v>
      </c>
      <c r="D10506" s="147" t="s">
        <v>20469</v>
      </c>
      <c r="E10506" s="147" t="s">
        <v>2246</v>
      </c>
      <c r="G10506" s="147">
        <v>0</v>
      </c>
      <c r="I10506" s="147">
        <v>4</v>
      </c>
      <c r="J10506" s="147">
        <v>1197501</v>
      </c>
    </row>
    <row r="10507" spans="1:11" x14ac:dyDescent="0.2">
      <c r="A10507" s="147">
        <v>4</v>
      </c>
      <c r="B10507" s="149" t="s">
        <v>20468</v>
      </c>
      <c r="C10507" s="147" t="s">
        <v>2242</v>
      </c>
      <c r="D10507" s="147" t="s">
        <v>20467</v>
      </c>
      <c r="E10507" s="147" t="s">
        <v>2240</v>
      </c>
      <c r="G10507" s="147">
        <v>0</v>
      </c>
      <c r="I10507" s="147">
        <v>4</v>
      </c>
      <c r="J10507" s="147">
        <v>2575300</v>
      </c>
      <c r="K10507" s="147" t="s">
        <v>2769</v>
      </c>
    </row>
    <row r="10508" spans="1:11" x14ac:dyDescent="0.2">
      <c r="A10508" s="147">
        <v>4</v>
      </c>
      <c r="B10508" s="149" t="s">
        <v>20464</v>
      </c>
      <c r="C10508" s="147" t="s">
        <v>2242</v>
      </c>
      <c r="D10508" s="147" t="s">
        <v>20466</v>
      </c>
      <c r="E10508" s="147" t="s">
        <v>2246</v>
      </c>
      <c r="G10508" s="147">
        <v>0</v>
      </c>
      <c r="I10508" s="147">
        <v>4</v>
      </c>
      <c r="J10508" s="147">
        <v>2575298</v>
      </c>
    </row>
    <row r="10509" spans="1:11" x14ac:dyDescent="0.2">
      <c r="A10509" s="147">
        <v>4</v>
      </c>
      <c r="B10509" s="149" t="s">
        <v>20464</v>
      </c>
      <c r="C10509" s="147" t="s">
        <v>2261</v>
      </c>
      <c r="D10509" s="147" t="s">
        <v>20465</v>
      </c>
      <c r="E10509" s="147" t="s">
        <v>2246</v>
      </c>
      <c r="G10509" s="147">
        <v>0</v>
      </c>
      <c r="I10509" s="147">
        <v>4</v>
      </c>
      <c r="J10509" s="147">
        <v>1197491</v>
      </c>
    </row>
    <row r="10510" spans="1:11" x14ac:dyDescent="0.2">
      <c r="A10510" s="147">
        <v>4</v>
      </c>
      <c r="B10510" s="149" t="s">
        <v>20464</v>
      </c>
      <c r="C10510" s="147" t="s">
        <v>2261</v>
      </c>
      <c r="D10510" s="147" t="s">
        <v>20463</v>
      </c>
      <c r="E10510" s="147" t="s">
        <v>2246</v>
      </c>
      <c r="G10510" s="147">
        <v>0</v>
      </c>
      <c r="I10510" s="147">
        <v>4</v>
      </c>
      <c r="J10510" s="147">
        <v>1197505</v>
      </c>
    </row>
    <row r="10511" spans="1:11" x14ac:dyDescent="0.2">
      <c r="A10511" s="147">
        <v>5</v>
      </c>
      <c r="B10511" s="149" t="s">
        <v>20462</v>
      </c>
      <c r="C10511" s="147" t="s">
        <v>2242</v>
      </c>
      <c r="D10511" s="147" t="s">
        <v>20461</v>
      </c>
      <c r="E10511" s="147" t="s">
        <v>2246</v>
      </c>
      <c r="G10511" s="147">
        <v>0</v>
      </c>
      <c r="I10511" s="147">
        <v>5</v>
      </c>
      <c r="J10511" s="147">
        <v>2575321</v>
      </c>
    </row>
    <row r="10512" spans="1:11" x14ac:dyDescent="0.2">
      <c r="A10512" s="147">
        <v>6</v>
      </c>
      <c r="B10512" s="149" t="s">
        <v>20460</v>
      </c>
      <c r="C10512" s="147" t="s">
        <v>2242</v>
      </c>
      <c r="D10512" s="147" t="s">
        <v>20459</v>
      </c>
      <c r="E10512" s="147" t="s">
        <v>2240</v>
      </c>
      <c r="G10512" s="147">
        <v>0</v>
      </c>
      <c r="I10512" s="147">
        <v>6</v>
      </c>
      <c r="J10512" s="147">
        <v>2575336</v>
      </c>
      <c r="K10512" s="147" t="s">
        <v>2769</v>
      </c>
    </row>
    <row r="10513" spans="1:11" x14ac:dyDescent="0.2">
      <c r="A10513" s="147">
        <v>6</v>
      </c>
      <c r="B10513" s="149" t="s">
        <v>20458</v>
      </c>
      <c r="C10513" s="147" t="s">
        <v>2242</v>
      </c>
      <c r="D10513" s="147" t="s">
        <v>20457</v>
      </c>
      <c r="E10513" s="147" t="s">
        <v>2240</v>
      </c>
      <c r="G10513" s="147">
        <v>0</v>
      </c>
      <c r="I10513" s="147">
        <v>5</v>
      </c>
      <c r="J10513" s="147">
        <v>2575325</v>
      </c>
      <c r="K10513" s="147" t="s">
        <v>2769</v>
      </c>
    </row>
    <row r="10514" spans="1:11" x14ac:dyDescent="0.2">
      <c r="A10514" s="147">
        <v>6</v>
      </c>
      <c r="B10514" s="149" t="s">
        <v>20456</v>
      </c>
      <c r="C10514" s="147" t="s">
        <v>2242</v>
      </c>
      <c r="D10514" s="147" t="s">
        <v>20455</v>
      </c>
      <c r="E10514" s="147" t="s">
        <v>2240</v>
      </c>
      <c r="G10514" s="147">
        <v>0</v>
      </c>
      <c r="I10514" s="147">
        <v>5</v>
      </c>
      <c r="J10514" s="147">
        <v>2575332</v>
      </c>
      <c r="K10514" s="147" t="s">
        <v>2769</v>
      </c>
    </row>
    <row r="10515" spans="1:11" x14ac:dyDescent="0.2">
      <c r="A10515" s="147">
        <v>6</v>
      </c>
      <c r="B10515" s="149" t="s">
        <v>20454</v>
      </c>
      <c r="C10515" s="147" t="s">
        <v>2242</v>
      </c>
      <c r="D10515" s="147" t="s">
        <v>20453</v>
      </c>
      <c r="E10515" s="147" t="s">
        <v>2240</v>
      </c>
      <c r="G10515" s="147">
        <v>0</v>
      </c>
      <c r="I10515" s="147">
        <v>5</v>
      </c>
      <c r="J10515" s="147">
        <v>2575323</v>
      </c>
      <c r="K10515" s="147" t="s">
        <v>2769</v>
      </c>
    </row>
    <row r="10516" spans="1:11" x14ac:dyDescent="0.2">
      <c r="A10516" s="147">
        <v>6</v>
      </c>
      <c r="B10516" s="149" t="s">
        <v>20452</v>
      </c>
      <c r="C10516" s="147" t="s">
        <v>2242</v>
      </c>
      <c r="D10516" s="147" t="s">
        <v>20451</v>
      </c>
      <c r="E10516" s="147" t="s">
        <v>2240</v>
      </c>
      <c r="G10516" s="147">
        <v>0</v>
      </c>
      <c r="I10516" s="147">
        <v>5</v>
      </c>
      <c r="J10516" s="147">
        <v>2575324</v>
      </c>
      <c r="K10516" s="147" t="s">
        <v>2769</v>
      </c>
    </row>
    <row r="10517" spans="1:11" x14ac:dyDescent="0.2">
      <c r="A10517" s="147">
        <v>4</v>
      </c>
      <c r="B10517" s="149" t="s">
        <v>20449</v>
      </c>
      <c r="C10517" s="147" t="s">
        <v>2242</v>
      </c>
      <c r="D10517" s="147" t="s">
        <v>20450</v>
      </c>
      <c r="E10517" s="147" t="s">
        <v>2240</v>
      </c>
      <c r="G10517" s="147">
        <v>0</v>
      </c>
      <c r="I10517" s="147">
        <v>4</v>
      </c>
      <c r="J10517" s="147">
        <v>2575294</v>
      </c>
    </row>
    <row r="10518" spans="1:11" x14ac:dyDescent="0.2">
      <c r="A10518" s="147">
        <v>4</v>
      </c>
      <c r="B10518" s="149" t="s">
        <v>20449</v>
      </c>
      <c r="C10518" s="147" t="s">
        <v>2277</v>
      </c>
      <c r="D10518" s="147" t="s">
        <v>20448</v>
      </c>
      <c r="E10518" s="147" t="s">
        <v>2246</v>
      </c>
      <c r="G10518" s="147">
        <v>0</v>
      </c>
      <c r="I10518" s="147">
        <v>4</v>
      </c>
      <c r="J10518" s="147">
        <v>1197488</v>
      </c>
    </row>
    <row r="10519" spans="1:11" x14ac:dyDescent="0.2">
      <c r="A10519" s="147">
        <v>4</v>
      </c>
      <c r="B10519" s="149" t="s">
        <v>20447</v>
      </c>
      <c r="C10519" s="147" t="s">
        <v>2242</v>
      </c>
      <c r="D10519" s="147" t="s">
        <v>20446</v>
      </c>
      <c r="E10519" s="147" t="s">
        <v>2240</v>
      </c>
      <c r="G10519" s="147">
        <v>0</v>
      </c>
      <c r="I10519" s="147">
        <v>4</v>
      </c>
      <c r="J10519" s="147">
        <v>2575285</v>
      </c>
      <c r="K10519" s="147" t="s">
        <v>2769</v>
      </c>
    </row>
    <row r="10520" spans="1:11" x14ac:dyDescent="0.2">
      <c r="A10520" s="147">
        <v>3</v>
      </c>
      <c r="B10520" s="149" t="s">
        <v>20445</v>
      </c>
      <c r="C10520" s="147" t="s">
        <v>2242</v>
      </c>
      <c r="D10520" s="147" t="s">
        <v>20444</v>
      </c>
      <c r="E10520" s="147" t="s">
        <v>2246</v>
      </c>
      <c r="G10520" s="147">
        <v>0</v>
      </c>
      <c r="I10520" s="147">
        <v>3</v>
      </c>
      <c r="J10520" s="147">
        <v>2575082</v>
      </c>
    </row>
    <row r="10521" spans="1:11" x14ac:dyDescent="0.2">
      <c r="A10521" s="147">
        <v>4</v>
      </c>
      <c r="B10521" s="149" t="s">
        <v>20441</v>
      </c>
      <c r="C10521" s="147" t="s">
        <v>2242</v>
      </c>
      <c r="D10521" s="147" t="s">
        <v>20443</v>
      </c>
      <c r="E10521" s="147" t="s">
        <v>2240</v>
      </c>
      <c r="G10521" s="147">
        <v>0</v>
      </c>
      <c r="I10521" s="147">
        <v>4</v>
      </c>
      <c r="J10521" s="147">
        <v>2575358</v>
      </c>
      <c r="K10521" s="147" t="s">
        <v>2769</v>
      </c>
    </row>
    <row r="10522" spans="1:11" x14ac:dyDescent="0.2">
      <c r="A10522" s="147">
        <v>4</v>
      </c>
      <c r="B10522" s="149" t="s">
        <v>20441</v>
      </c>
      <c r="C10522" s="147" t="s">
        <v>2277</v>
      </c>
      <c r="D10522" s="147" t="s">
        <v>20442</v>
      </c>
      <c r="E10522" s="147" t="s">
        <v>2246</v>
      </c>
      <c r="G10522" s="147">
        <v>0</v>
      </c>
      <c r="I10522" s="147">
        <v>4</v>
      </c>
      <c r="J10522" s="147">
        <v>1197523</v>
      </c>
    </row>
    <row r="10523" spans="1:11" x14ac:dyDescent="0.2">
      <c r="A10523" s="147">
        <v>4</v>
      </c>
      <c r="B10523" s="149" t="s">
        <v>20441</v>
      </c>
      <c r="C10523" s="147" t="s">
        <v>2277</v>
      </c>
      <c r="D10523" s="147" t="s">
        <v>20440</v>
      </c>
      <c r="E10523" s="147" t="s">
        <v>2246</v>
      </c>
      <c r="G10523" s="147">
        <v>0</v>
      </c>
      <c r="I10523" s="147">
        <v>4</v>
      </c>
      <c r="J10523" s="147">
        <v>1197522</v>
      </c>
    </row>
    <row r="10524" spans="1:11" x14ac:dyDescent="0.2">
      <c r="A10524" s="147">
        <v>4</v>
      </c>
      <c r="B10524" s="149" t="s">
        <v>20439</v>
      </c>
      <c r="C10524" s="147" t="s">
        <v>2242</v>
      </c>
      <c r="D10524" s="147" t="s">
        <v>20438</v>
      </c>
      <c r="E10524" s="147" t="s">
        <v>2240</v>
      </c>
      <c r="G10524" s="147">
        <v>0</v>
      </c>
      <c r="I10524" s="147">
        <v>4</v>
      </c>
      <c r="J10524" s="147">
        <v>2575355</v>
      </c>
      <c r="K10524" s="147" t="s">
        <v>2769</v>
      </c>
    </row>
    <row r="10525" spans="1:11" x14ac:dyDescent="0.2">
      <c r="A10525" s="147">
        <v>4</v>
      </c>
      <c r="B10525" s="149" t="s">
        <v>20437</v>
      </c>
      <c r="C10525" s="147" t="s">
        <v>2242</v>
      </c>
      <c r="D10525" s="147" t="s">
        <v>20436</v>
      </c>
      <c r="E10525" s="147" t="s">
        <v>2240</v>
      </c>
      <c r="G10525" s="147">
        <v>0</v>
      </c>
      <c r="I10525" s="147">
        <v>4</v>
      </c>
      <c r="J10525" s="147">
        <v>2575351</v>
      </c>
      <c r="K10525" s="147" t="s">
        <v>2769</v>
      </c>
    </row>
    <row r="10526" spans="1:11" x14ac:dyDescent="0.2">
      <c r="A10526" s="147">
        <v>4</v>
      </c>
      <c r="B10526" s="149" t="s">
        <v>20435</v>
      </c>
      <c r="C10526" s="147" t="s">
        <v>2242</v>
      </c>
      <c r="D10526" s="147" t="s">
        <v>20434</v>
      </c>
      <c r="E10526" s="147" t="s">
        <v>2246</v>
      </c>
      <c r="G10526" s="147">
        <v>0</v>
      </c>
      <c r="I10526" s="147">
        <v>4</v>
      </c>
      <c r="J10526" s="147">
        <v>2575348</v>
      </c>
    </row>
    <row r="10527" spans="1:11" x14ac:dyDescent="0.2">
      <c r="A10527" s="147">
        <v>5</v>
      </c>
      <c r="B10527" s="149" t="s">
        <v>20433</v>
      </c>
      <c r="C10527" s="147" t="s">
        <v>2242</v>
      </c>
      <c r="D10527" s="147" t="s">
        <v>20432</v>
      </c>
      <c r="E10527" s="147" t="s">
        <v>2246</v>
      </c>
      <c r="G10527" s="147">
        <v>0</v>
      </c>
      <c r="I10527" s="147">
        <v>5</v>
      </c>
      <c r="J10527" s="147">
        <v>2575369</v>
      </c>
    </row>
    <row r="10528" spans="1:11" x14ac:dyDescent="0.2">
      <c r="A10528" s="147">
        <v>6</v>
      </c>
      <c r="B10528" s="149" t="s">
        <v>20431</v>
      </c>
      <c r="C10528" s="147" t="s">
        <v>2242</v>
      </c>
      <c r="D10528" s="147" t="s">
        <v>20430</v>
      </c>
      <c r="E10528" s="147" t="s">
        <v>2240</v>
      </c>
      <c r="G10528" s="147">
        <v>0</v>
      </c>
      <c r="I10528" s="147">
        <v>6</v>
      </c>
      <c r="J10528" s="147">
        <v>2575382</v>
      </c>
      <c r="K10528" s="147" t="s">
        <v>2769</v>
      </c>
    </row>
    <row r="10529" spans="1:11" x14ac:dyDescent="0.2">
      <c r="A10529" s="147">
        <v>6</v>
      </c>
      <c r="B10529" s="149" t="s">
        <v>20429</v>
      </c>
      <c r="C10529" s="147" t="s">
        <v>2242</v>
      </c>
      <c r="D10529" s="147" t="s">
        <v>20428</v>
      </c>
      <c r="E10529" s="147" t="s">
        <v>2240</v>
      </c>
      <c r="G10529" s="147">
        <v>0</v>
      </c>
      <c r="I10529" s="147">
        <v>5</v>
      </c>
      <c r="J10529" s="147">
        <v>2575366</v>
      </c>
      <c r="K10529" s="147" t="s">
        <v>2769</v>
      </c>
    </row>
    <row r="10530" spans="1:11" x14ac:dyDescent="0.2">
      <c r="A10530" s="147">
        <v>6</v>
      </c>
      <c r="B10530" s="149" t="s">
        <v>20427</v>
      </c>
      <c r="C10530" s="147" t="s">
        <v>2242</v>
      </c>
      <c r="D10530" s="147" t="s">
        <v>20426</v>
      </c>
      <c r="E10530" s="147" t="s">
        <v>2240</v>
      </c>
      <c r="G10530" s="147">
        <v>0</v>
      </c>
      <c r="I10530" s="147">
        <v>5</v>
      </c>
      <c r="J10530" s="147">
        <v>2575364</v>
      </c>
      <c r="K10530" s="147" t="s">
        <v>2769</v>
      </c>
    </row>
    <row r="10531" spans="1:11" x14ac:dyDescent="0.2">
      <c r="A10531" s="147">
        <v>6</v>
      </c>
      <c r="B10531" s="149" t="s">
        <v>20425</v>
      </c>
      <c r="C10531" s="147" t="s">
        <v>2242</v>
      </c>
      <c r="D10531" s="147" t="s">
        <v>20424</v>
      </c>
      <c r="E10531" s="147" t="s">
        <v>2240</v>
      </c>
      <c r="G10531" s="147">
        <v>0</v>
      </c>
      <c r="I10531" s="147">
        <v>5</v>
      </c>
      <c r="J10531" s="147">
        <v>2575368</v>
      </c>
      <c r="K10531" s="147" t="s">
        <v>2769</v>
      </c>
    </row>
    <row r="10532" spans="1:11" x14ac:dyDescent="0.2">
      <c r="A10532" s="147">
        <v>6</v>
      </c>
      <c r="B10532" s="149" t="s">
        <v>20423</v>
      </c>
      <c r="C10532" s="147" t="s">
        <v>2242</v>
      </c>
      <c r="D10532" s="147" t="s">
        <v>20422</v>
      </c>
      <c r="E10532" s="147" t="s">
        <v>2240</v>
      </c>
      <c r="G10532" s="147">
        <v>0</v>
      </c>
      <c r="I10532" s="147">
        <v>5</v>
      </c>
      <c r="J10532" s="147">
        <v>2575379</v>
      </c>
      <c r="K10532" s="147" t="s">
        <v>2769</v>
      </c>
    </row>
    <row r="10533" spans="1:11" x14ac:dyDescent="0.2">
      <c r="A10533" s="147">
        <v>6</v>
      </c>
      <c r="B10533" s="149" t="s">
        <v>20421</v>
      </c>
      <c r="C10533" s="147" t="s">
        <v>2242</v>
      </c>
      <c r="D10533" s="147" t="s">
        <v>20420</v>
      </c>
      <c r="E10533" s="147" t="s">
        <v>2240</v>
      </c>
      <c r="G10533" s="147">
        <v>0</v>
      </c>
      <c r="I10533" s="147">
        <v>5</v>
      </c>
      <c r="J10533" s="147">
        <v>2575376</v>
      </c>
      <c r="K10533" s="147" t="s">
        <v>2769</v>
      </c>
    </row>
    <row r="10534" spans="1:11" x14ac:dyDescent="0.2">
      <c r="A10534" s="147">
        <v>6</v>
      </c>
      <c r="B10534" s="149" t="s">
        <v>20419</v>
      </c>
      <c r="C10534" s="147" t="s">
        <v>2242</v>
      </c>
      <c r="D10534" s="147" t="s">
        <v>20418</v>
      </c>
      <c r="E10534" s="147" t="s">
        <v>2240</v>
      </c>
      <c r="G10534" s="147">
        <v>0</v>
      </c>
      <c r="I10534" s="147">
        <v>5</v>
      </c>
      <c r="J10534" s="147">
        <v>2575375</v>
      </c>
      <c r="K10534" s="147" t="s">
        <v>2769</v>
      </c>
    </row>
    <row r="10535" spans="1:11" x14ac:dyDescent="0.2">
      <c r="A10535" s="147">
        <v>4</v>
      </c>
      <c r="B10535" s="149" t="s">
        <v>20416</v>
      </c>
      <c r="C10535" s="147" t="s">
        <v>2242</v>
      </c>
      <c r="D10535" s="147" t="s">
        <v>20417</v>
      </c>
      <c r="E10535" s="147" t="s">
        <v>2240</v>
      </c>
      <c r="F10535" s="147" t="s">
        <v>2259</v>
      </c>
      <c r="G10535" s="147">
        <v>2</v>
      </c>
      <c r="H10535" s="148">
        <v>41204</v>
      </c>
      <c r="I10535" s="147">
        <v>4</v>
      </c>
      <c r="J10535" s="147">
        <v>2575359</v>
      </c>
      <c r="K10535" s="147" t="s">
        <v>2769</v>
      </c>
    </row>
    <row r="10536" spans="1:11" x14ac:dyDescent="0.2">
      <c r="A10536" s="147">
        <v>4</v>
      </c>
      <c r="B10536" s="149" t="s">
        <v>20416</v>
      </c>
      <c r="C10536" s="147" t="s">
        <v>2261</v>
      </c>
      <c r="D10536" s="147" t="s">
        <v>20415</v>
      </c>
      <c r="E10536" s="147" t="s">
        <v>2246</v>
      </c>
      <c r="G10536" s="147">
        <v>0</v>
      </c>
      <c r="I10536" s="147">
        <v>4</v>
      </c>
      <c r="J10536" s="147">
        <v>1197519</v>
      </c>
    </row>
    <row r="10537" spans="1:11" x14ac:dyDescent="0.2">
      <c r="A10537" s="147">
        <v>4</v>
      </c>
      <c r="B10537" s="149" t="s">
        <v>20414</v>
      </c>
      <c r="C10537" s="147" t="s">
        <v>2242</v>
      </c>
      <c r="D10537" s="147" t="s">
        <v>20413</v>
      </c>
      <c r="E10537" s="147" t="s">
        <v>2240</v>
      </c>
      <c r="G10537" s="147">
        <v>0</v>
      </c>
      <c r="I10537" s="147">
        <v>4</v>
      </c>
      <c r="J10537" s="147">
        <v>2575353</v>
      </c>
      <c r="K10537" s="147" t="s">
        <v>2769</v>
      </c>
    </row>
    <row r="10538" spans="1:11" x14ac:dyDescent="0.2">
      <c r="A10538" s="147">
        <v>4</v>
      </c>
      <c r="B10538" s="149" t="s">
        <v>20409</v>
      </c>
      <c r="C10538" s="147" t="s">
        <v>2242</v>
      </c>
      <c r="D10538" s="147" t="s">
        <v>20412</v>
      </c>
      <c r="E10538" s="147" t="s">
        <v>2240</v>
      </c>
      <c r="G10538" s="147">
        <v>0</v>
      </c>
      <c r="I10538" s="147">
        <v>4</v>
      </c>
      <c r="J10538" s="147">
        <v>2575339</v>
      </c>
      <c r="K10538" s="147" t="s">
        <v>2769</v>
      </c>
    </row>
    <row r="10539" spans="1:11" x14ac:dyDescent="0.2">
      <c r="A10539" s="147">
        <v>4</v>
      </c>
      <c r="B10539" s="149" t="s">
        <v>20409</v>
      </c>
      <c r="C10539" s="147" t="s">
        <v>2261</v>
      </c>
      <c r="D10539" s="147" t="s">
        <v>20411</v>
      </c>
      <c r="E10539" s="147" t="s">
        <v>2246</v>
      </c>
      <c r="G10539" s="147">
        <v>0</v>
      </c>
      <c r="I10539" s="147">
        <v>4</v>
      </c>
      <c r="J10539" s="147">
        <v>1197513</v>
      </c>
    </row>
    <row r="10540" spans="1:11" x14ac:dyDescent="0.2">
      <c r="A10540" s="147">
        <v>4</v>
      </c>
      <c r="B10540" s="149" t="s">
        <v>20409</v>
      </c>
      <c r="C10540" s="147" t="s">
        <v>2261</v>
      </c>
      <c r="D10540" s="147" t="s">
        <v>20410</v>
      </c>
      <c r="E10540" s="147" t="s">
        <v>2246</v>
      </c>
      <c r="G10540" s="147">
        <v>0</v>
      </c>
      <c r="I10540" s="147">
        <v>4</v>
      </c>
      <c r="J10540" s="147">
        <v>1197520</v>
      </c>
    </row>
    <row r="10541" spans="1:11" x14ac:dyDescent="0.2">
      <c r="A10541" s="147">
        <v>4</v>
      </c>
      <c r="B10541" s="149" t="s">
        <v>20409</v>
      </c>
      <c r="C10541" s="147" t="s">
        <v>2261</v>
      </c>
      <c r="D10541" s="147" t="s">
        <v>20408</v>
      </c>
      <c r="E10541" s="147" t="s">
        <v>2246</v>
      </c>
      <c r="G10541" s="147">
        <v>0</v>
      </c>
      <c r="I10541" s="147">
        <v>4</v>
      </c>
      <c r="J10541" s="147">
        <v>1197517</v>
      </c>
    </row>
    <row r="10542" spans="1:11" x14ac:dyDescent="0.2">
      <c r="A10542" s="147">
        <v>3</v>
      </c>
      <c r="B10542" s="149" t="s">
        <v>20407</v>
      </c>
      <c r="C10542" s="147" t="s">
        <v>2242</v>
      </c>
      <c r="D10542" s="147" t="s">
        <v>20395</v>
      </c>
      <c r="E10542" s="147" t="s">
        <v>2246</v>
      </c>
      <c r="G10542" s="147">
        <v>0</v>
      </c>
      <c r="I10542" s="147">
        <v>3</v>
      </c>
      <c r="J10542" s="147">
        <v>2575085</v>
      </c>
    </row>
    <row r="10543" spans="1:11" x14ac:dyDescent="0.2">
      <c r="A10543" s="147">
        <v>4</v>
      </c>
      <c r="B10543" s="149" t="s">
        <v>20406</v>
      </c>
      <c r="C10543" s="147" t="s">
        <v>2242</v>
      </c>
      <c r="D10543" s="147" t="s">
        <v>20405</v>
      </c>
      <c r="E10543" s="147" t="s">
        <v>2240</v>
      </c>
      <c r="G10543" s="147">
        <v>0</v>
      </c>
      <c r="I10543" s="147">
        <v>4</v>
      </c>
      <c r="J10543" s="147">
        <v>2575390</v>
      </c>
      <c r="K10543" s="147" t="s">
        <v>2769</v>
      </c>
    </row>
    <row r="10544" spans="1:11" x14ac:dyDescent="0.2">
      <c r="A10544" s="147">
        <v>4</v>
      </c>
      <c r="B10544" s="149" t="s">
        <v>20404</v>
      </c>
      <c r="C10544" s="147" t="s">
        <v>2242</v>
      </c>
      <c r="D10544" s="147" t="s">
        <v>20403</v>
      </c>
      <c r="E10544" s="147" t="s">
        <v>2240</v>
      </c>
      <c r="G10544" s="147">
        <v>0</v>
      </c>
      <c r="I10544" s="147">
        <v>4</v>
      </c>
      <c r="J10544" s="147">
        <v>2575399</v>
      </c>
      <c r="K10544" s="147" t="s">
        <v>2769</v>
      </c>
    </row>
    <row r="10545" spans="1:11" x14ac:dyDescent="0.2">
      <c r="A10545" s="147">
        <v>4</v>
      </c>
      <c r="B10545" s="149" t="s">
        <v>20402</v>
      </c>
      <c r="C10545" s="147" t="s">
        <v>2242</v>
      </c>
      <c r="D10545" s="147" t="s">
        <v>20401</v>
      </c>
      <c r="E10545" s="147" t="s">
        <v>2240</v>
      </c>
      <c r="G10545" s="147">
        <v>0</v>
      </c>
      <c r="I10545" s="147">
        <v>4</v>
      </c>
      <c r="J10545" s="147">
        <v>2575395</v>
      </c>
      <c r="K10545" s="147" t="s">
        <v>2769</v>
      </c>
    </row>
    <row r="10546" spans="1:11" x14ac:dyDescent="0.2">
      <c r="A10546" s="147">
        <v>4</v>
      </c>
      <c r="B10546" s="149" t="s">
        <v>20399</v>
      </c>
      <c r="C10546" s="147" t="s">
        <v>2242</v>
      </c>
      <c r="D10546" s="147" t="s">
        <v>20400</v>
      </c>
      <c r="E10546" s="147" t="s">
        <v>2240</v>
      </c>
      <c r="G10546" s="147">
        <v>0</v>
      </c>
      <c r="I10546" s="147">
        <v>4</v>
      </c>
      <c r="J10546" s="147">
        <v>2575394</v>
      </c>
      <c r="K10546" s="147" t="s">
        <v>2769</v>
      </c>
    </row>
    <row r="10547" spans="1:11" x14ac:dyDescent="0.2">
      <c r="A10547" s="147">
        <v>4</v>
      </c>
      <c r="B10547" s="149" t="s">
        <v>20399</v>
      </c>
      <c r="C10547" s="147" t="s">
        <v>2277</v>
      </c>
      <c r="D10547" s="147" t="s">
        <v>20398</v>
      </c>
      <c r="E10547" s="147" t="s">
        <v>2246</v>
      </c>
      <c r="G10547" s="147">
        <v>0</v>
      </c>
      <c r="I10547" s="147">
        <v>4</v>
      </c>
      <c r="J10547" s="147">
        <v>1197532</v>
      </c>
    </row>
    <row r="10548" spans="1:11" x14ac:dyDescent="0.2">
      <c r="A10548" s="147">
        <v>4</v>
      </c>
      <c r="B10548" s="149" t="s">
        <v>20397</v>
      </c>
      <c r="C10548" s="147" t="s">
        <v>2242</v>
      </c>
      <c r="D10548" s="147" t="s">
        <v>20396</v>
      </c>
      <c r="E10548" s="147" t="s">
        <v>2240</v>
      </c>
      <c r="G10548" s="147">
        <v>0</v>
      </c>
      <c r="I10548" s="147">
        <v>4</v>
      </c>
      <c r="J10548" s="147">
        <v>2575392</v>
      </c>
      <c r="K10548" s="147" t="s">
        <v>2769</v>
      </c>
    </row>
    <row r="10549" spans="1:11" x14ac:dyDescent="0.2">
      <c r="A10549" s="147">
        <v>4</v>
      </c>
      <c r="B10549" s="149" t="s">
        <v>20393</v>
      </c>
      <c r="C10549" s="147" t="s">
        <v>2242</v>
      </c>
      <c r="D10549" s="147" t="s">
        <v>20395</v>
      </c>
      <c r="E10549" s="147" t="s">
        <v>2246</v>
      </c>
      <c r="G10549" s="147">
        <v>0</v>
      </c>
      <c r="I10549" s="147">
        <v>4</v>
      </c>
      <c r="J10549" s="147">
        <v>2575386</v>
      </c>
    </row>
    <row r="10550" spans="1:11" x14ac:dyDescent="0.2">
      <c r="A10550" s="147">
        <v>4</v>
      </c>
      <c r="B10550" s="149" t="s">
        <v>20393</v>
      </c>
      <c r="C10550" s="147" t="s">
        <v>2277</v>
      </c>
      <c r="D10550" s="147" t="s">
        <v>20394</v>
      </c>
      <c r="E10550" s="147" t="s">
        <v>2246</v>
      </c>
      <c r="G10550" s="147">
        <v>0</v>
      </c>
      <c r="I10550" s="147">
        <v>4</v>
      </c>
      <c r="J10550" s="147">
        <v>1197526</v>
      </c>
    </row>
    <row r="10551" spans="1:11" x14ac:dyDescent="0.2">
      <c r="A10551" s="147">
        <v>4</v>
      </c>
      <c r="B10551" s="149" t="s">
        <v>20393</v>
      </c>
      <c r="C10551" s="147" t="s">
        <v>2277</v>
      </c>
      <c r="D10551" s="147" t="s">
        <v>20392</v>
      </c>
      <c r="E10551" s="147" t="s">
        <v>2246</v>
      </c>
      <c r="G10551" s="147">
        <v>0</v>
      </c>
      <c r="I10551" s="147">
        <v>4</v>
      </c>
      <c r="J10551" s="147">
        <v>1197528</v>
      </c>
    </row>
    <row r="10552" spans="1:11" x14ac:dyDescent="0.2">
      <c r="A10552" s="147">
        <v>5</v>
      </c>
      <c r="B10552" s="149" t="s">
        <v>20391</v>
      </c>
      <c r="C10552" s="147" t="s">
        <v>2242</v>
      </c>
      <c r="D10552" s="147" t="s">
        <v>20390</v>
      </c>
      <c r="E10552" s="147" t="s">
        <v>2246</v>
      </c>
      <c r="G10552" s="147">
        <v>0</v>
      </c>
      <c r="I10552" s="147">
        <v>5</v>
      </c>
      <c r="J10552" s="147">
        <v>2575416</v>
      </c>
    </row>
    <row r="10553" spans="1:11" x14ac:dyDescent="0.2">
      <c r="A10553" s="147">
        <v>6</v>
      </c>
      <c r="B10553" s="149" t="s">
        <v>20389</v>
      </c>
      <c r="C10553" s="147" t="s">
        <v>2242</v>
      </c>
      <c r="D10553" s="147" t="s">
        <v>20388</v>
      </c>
      <c r="E10553" s="147" t="s">
        <v>2240</v>
      </c>
      <c r="G10553" s="147">
        <v>0</v>
      </c>
      <c r="I10553" s="147">
        <v>6</v>
      </c>
      <c r="J10553" s="147">
        <v>2575428</v>
      </c>
      <c r="K10553" s="147" t="s">
        <v>2769</v>
      </c>
    </row>
    <row r="10554" spans="1:11" x14ac:dyDescent="0.2">
      <c r="A10554" s="147">
        <v>6</v>
      </c>
      <c r="B10554" s="149" t="s">
        <v>20387</v>
      </c>
      <c r="C10554" s="147" t="s">
        <v>2242</v>
      </c>
      <c r="D10554" s="147" t="s">
        <v>20386</v>
      </c>
      <c r="E10554" s="147" t="s">
        <v>2240</v>
      </c>
      <c r="G10554" s="147">
        <v>0</v>
      </c>
      <c r="I10554" s="147">
        <v>5</v>
      </c>
      <c r="J10554" s="147">
        <v>2575423</v>
      </c>
      <c r="K10554" s="147" t="s">
        <v>2769</v>
      </c>
    </row>
    <row r="10555" spans="1:11" x14ac:dyDescent="0.2">
      <c r="A10555" s="147">
        <v>6</v>
      </c>
      <c r="B10555" s="149" t="s">
        <v>20385</v>
      </c>
      <c r="C10555" s="147" t="s">
        <v>2242</v>
      </c>
      <c r="D10555" s="147" t="s">
        <v>20384</v>
      </c>
      <c r="E10555" s="147" t="s">
        <v>2240</v>
      </c>
      <c r="G10555" s="147">
        <v>0</v>
      </c>
      <c r="I10555" s="147">
        <v>5</v>
      </c>
      <c r="J10555" s="147">
        <v>2575403</v>
      </c>
      <c r="K10555" s="147" t="s">
        <v>2769</v>
      </c>
    </row>
    <row r="10556" spans="1:11" x14ac:dyDescent="0.2">
      <c r="A10556" s="147">
        <v>6</v>
      </c>
      <c r="B10556" s="149" t="s">
        <v>20383</v>
      </c>
      <c r="C10556" s="147" t="s">
        <v>2242</v>
      </c>
      <c r="D10556" s="147" t="s">
        <v>20382</v>
      </c>
      <c r="E10556" s="147" t="s">
        <v>2240</v>
      </c>
      <c r="G10556" s="147">
        <v>0</v>
      </c>
      <c r="I10556" s="147">
        <v>5</v>
      </c>
      <c r="J10556" s="147">
        <v>2575419</v>
      </c>
      <c r="K10556" s="147" t="s">
        <v>2769</v>
      </c>
    </row>
    <row r="10557" spans="1:11" x14ac:dyDescent="0.2">
      <c r="A10557" s="147">
        <v>6</v>
      </c>
      <c r="B10557" s="149" t="s">
        <v>20381</v>
      </c>
      <c r="C10557" s="147" t="s">
        <v>2242</v>
      </c>
      <c r="D10557" s="147" t="s">
        <v>20380</v>
      </c>
      <c r="E10557" s="147" t="s">
        <v>2240</v>
      </c>
      <c r="G10557" s="147">
        <v>0</v>
      </c>
      <c r="I10557" s="147">
        <v>5</v>
      </c>
      <c r="J10557" s="147">
        <v>2575415</v>
      </c>
      <c r="K10557" s="147" t="s">
        <v>2769</v>
      </c>
    </row>
    <row r="10558" spans="1:11" x14ac:dyDescent="0.2">
      <c r="A10558" s="147">
        <v>6</v>
      </c>
      <c r="B10558" s="149" t="s">
        <v>20379</v>
      </c>
      <c r="C10558" s="147" t="s">
        <v>2242</v>
      </c>
      <c r="D10558" s="147" t="s">
        <v>20378</v>
      </c>
      <c r="E10558" s="147" t="s">
        <v>2240</v>
      </c>
      <c r="G10558" s="147">
        <v>0</v>
      </c>
      <c r="I10558" s="147">
        <v>5</v>
      </c>
      <c r="J10558" s="147">
        <v>2575412</v>
      </c>
      <c r="K10558" s="147" t="s">
        <v>2769</v>
      </c>
    </row>
    <row r="10559" spans="1:11" x14ac:dyDescent="0.2">
      <c r="A10559" s="147">
        <v>6</v>
      </c>
      <c r="B10559" s="149" t="s">
        <v>20377</v>
      </c>
      <c r="C10559" s="147" t="s">
        <v>2242</v>
      </c>
      <c r="D10559" s="147" t="s">
        <v>20376</v>
      </c>
      <c r="E10559" s="147" t="s">
        <v>2240</v>
      </c>
      <c r="G10559" s="147">
        <v>0</v>
      </c>
      <c r="I10559" s="147">
        <v>5</v>
      </c>
      <c r="J10559" s="147">
        <v>2575411</v>
      </c>
      <c r="K10559" s="147" t="s">
        <v>2769</v>
      </c>
    </row>
    <row r="10560" spans="1:11" x14ac:dyDescent="0.2">
      <c r="A10560" s="147">
        <v>6</v>
      </c>
      <c r="B10560" s="149" t="s">
        <v>20375</v>
      </c>
      <c r="C10560" s="147" t="s">
        <v>2242</v>
      </c>
      <c r="D10560" s="147" t="s">
        <v>20374</v>
      </c>
      <c r="E10560" s="147" t="s">
        <v>2240</v>
      </c>
      <c r="G10560" s="147">
        <v>0</v>
      </c>
      <c r="I10560" s="147">
        <v>5</v>
      </c>
      <c r="J10560" s="147">
        <v>2575410</v>
      </c>
      <c r="K10560" s="147" t="s">
        <v>2769</v>
      </c>
    </row>
    <row r="10561" spans="1:10" x14ac:dyDescent="0.2">
      <c r="A10561" s="147">
        <v>2</v>
      </c>
      <c r="B10561" s="149" t="s">
        <v>20371</v>
      </c>
      <c r="C10561" s="147" t="s">
        <v>2242</v>
      </c>
      <c r="D10561" s="147" t="s">
        <v>20373</v>
      </c>
      <c r="E10561" s="147" t="s">
        <v>2246</v>
      </c>
      <c r="G10561" s="147">
        <v>0</v>
      </c>
      <c r="I10561" s="147">
        <v>2</v>
      </c>
      <c r="J10561" s="147">
        <v>2574757</v>
      </c>
    </row>
    <row r="10562" spans="1:10" x14ac:dyDescent="0.2">
      <c r="A10562" s="147">
        <v>2</v>
      </c>
      <c r="B10562" s="149" t="s">
        <v>20371</v>
      </c>
      <c r="C10562" s="147" t="s">
        <v>2446</v>
      </c>
      <c r="D10562" s="147" t="s">
        <v>17805</v>
      </c>
      <c r="E10562" s="147" t="s">
        <v>2246</v>
      </c>
      <c r="G10562" s="147">
        <v>0</v>
      </c>
      <c r="I10562" s="147">
        <v>2</v>
      </c>
      <c r="J10562" s="147">
        <v>1197109</v>
      </c>
    </row>
    <row r="10563" spans="1:10" x14ac:dyDescent="0.2">
      <c r="A10563" s="147">
        <v>2</v>
      </c>
      <c r="B10563" s="149" t="s">
        <v>20371</v>
      </c>
      <c r="C10563" s="147" t="s">
        <v>2277</v>
      </c>
      <c r="D10563" s="147" t="s">
        <v>20372</v>
      </c>
      <c r="E10563" s="147" t="s">
        <v>2246</v>
      </c>
      <c r="G10563" s="147">
        <v>0</v>
      </c>
      <c r="I10563" s="147">
        <v>2</v>
      </c>
      <c r="J10563" s="147">
        <v>1197114</v>
      </c>
    </row>
    <row r="10564" spans="1:10" x14ac:dyDescent="0.2">
      <c r="A10564" s="147">
        <v>2</v>
      </c>
      <c r="B10564" s="149" t="s">
        <v>20371</v>
      </c>
      <c r="C10564" s="147" t="s">
        <v>2277</v>
      </c>
      <c r="D10564" s="147" t="s">
        <v>20370</v>
      </c>
      <c r="E10564" s="147" t="s">
        <v>2246</v>
      </c>
      <c r="G10564" s="147">
        <v>0</v>
      </c>
      <c r="I10564" s="147">
        <v>2</v>
      </c>
      <c r="J10564" s="147">
        <v>1197129</v>
      </c>
    </row>
    <row r="10565" spans="1:10" x14ac:dyDescent="0.2">
      <c r="A10565" s="147">
        <v>3</v>
      </c>
      <c r="B10565" s="149" t="s">
        <v>20365</v>
      </c>
      <c r="C10565" s="147" t="s">
        <v>2242</v>
      </c>
      <c r="D10565" s="147" t="s">
        <v>20362</v>
      </c>
      <c r="E10565" s="147" t="s">
        <v>2246</v>
      </c>
      <c r="G10565" s="147">
        <v>0</v>
      </c>
      <c r="I10565" s="147">
        <v>3</v>
      </c>
      <c r="J10565" s="147">
        <v>2575458</v>
      </c>
    </row>
    <row r="10566" spans="1:10" x14ac:dyDescent="0.2">
      <c r="A10566" s="147">
        <v>3</v>
      </c>
      <c r="B10566" s="149" t="s">
        <v>20365</v>
      </c>
      <c r="C10566" s="147" t="s">
        <v>2261</v>
      </c>
      <c r="D10566" s="147" t="s">
        <v>20369</v>
      </c>
      <c r="E10566" s="147" t="s">
        <v>2246</v>
      </c>
      <c r="G10566" s="147">
        <v>0</v>
      </c>
      <c r="I10566" s="147">
        <v>3</v>
      </c>
      <c r="J10566" s="147">
        <v>1197577</v>
      </c>
    </row>
    <row r="10567" spans="1:10" x14ac:dyDescent="0.2">
      <c r="A10567" s="147">
        <v>3</v>
      </c>
      <c r="B10567" s="149" t="s">
        <v>20365</v>
      </c>
      <c r="C10567" s="147" t="s">
        <v>2261</v>
      </c>
      <c r="D10567" s="147" t="s">
        <v>20368</v>
      </c>
      <c r="E10567" s="147" t="s">
        <v>2246</v>
      </c>
      <c r="G10567" s="147">
        <v>0</v>
      </c>
      <c r="I10567" s="147">
        <v>3</v>
      </c>
      <c r="J10567" s="147">
        <v>1197550</v>
      </c>
    </row>
    <row r="10568" spans="1:10" x14ac:dyDescent="0.2">
      <c r="A10568" s="147">
        <v>3</v>
      </c>
      <c r="B10568" s="149" t="s">
        <v>20365</v>
      </c>
      <c r="C10568" s="147" t="s">
        <v>2261</v>
      </c>
      <c r="D10568" s="147" t="s">
        <v>20367</v>
      </c>
      <c r="E10568" s="147" t="s">
        <v>2246</v>
      </c>
      <c r="G10568" s="147">
        <v>0</v>
      </c>
      <c r="I10568" s="147">
        <v>3</v>
      </c>
      <c r="J10568" s="147">
        <v>1197540</v>
      </c>
    </row>
    <row r="10569" spans="1:10" x14ac:dyDescent="0.2">
      <c r="A10569" s="147">
        <v>3</v>
      </c>
      <c r="B10569" s="149" t="s">
        <v>20365</v>
      </c>
      <c r="C10569" s="147" t="s">
        <v>2261</v>
      </c>
      <c r="D10569" s="147" t="s">
        <v>20366</v>
      </c>
      <c r="E10569" s="147" t="s">
        <v>2246</v>
      </c>
      <c r="G10569" s="147">
        <v>0</v>
      </c>
      <c r="I10569" s="147">
        <v>3</v>
      </c>
      <c r="J10569" s="147">
        <v>1197585</v>
      </c>
    </row>
    <row r="10570" spans="1:10" x14ac:dyDescent="0.2">
      <c r="A10570" s="147">
        <v>3</v>
      </c>
      <c r="B10570" s="149" t="s">
        <v>20365</v>
      </c>
      <c r="C10570" s="147" t="s">
        <v>2277</v>
      </c>
      <c r="D10570" s="147" t="s">
        <v>20364</v>
      </c>
      <c r="E10570" s="147" t="s">
        <v>2246</v>
      </c>
      <c r="G10570" s="147">
        <v>0</v>
      </c>
      <c r="I10570" s="147">
        <v>3</v>
      </c>
      <c r="J10570" s="147">
        <v>1197556</v>
      </c>
    </row>
    <row r="10571" spans="1:10" x14ac:dyDescent="0.2">
      <c r="A10571" s="147">
        <v>4</v>
      </c>
      <c r="B10571" s="149" t="s">
        <v>20363</v>
      </c>
      <c r="C10571" s="147" t="s">
        <v>2242</v>
      </c>
      <c r="D10571" s="147" t="s">
        <v>20362</v>
      </c>
      <c r="E10571" s="147" t="s">
        <v>2246</v>
      </c>
      <c r="G10571" s="147">
        <v>0</v>
      </c>
      <c r="I10571" s="147">
        <v>4</v>
      </c>
      <c r="J10571" s="147">
        <v>2575461</v>
      </c>
    </row>
    <row r="10572" spans="1:10" x14ac:dyDescent="0.2">
      <c r="A10572" s="147">
        <v>5</v>
      </c>
      <c r="B10572" s="149" t="s">
        <v>20361</v>
      </c>
      <c r="C10572" s="147" t="s">
        <v>2242</v>
      </c>
      <c r="D10572" s="147" t="s">
        <v>20360</v>
      </c>
      <c r="E10572" s="147" t="s">
        <v>2246</v>
      </c>
      <c r="G10572" s="147">
        <v>0</v>
      </c>
      <c r="I10572" s="147">
        <v>5</v>
      </c>
      <c r="J10572" s="147">
        <v>2575462</v>
      </c>
    </row>
    <row r="10573" spans="1:10" x14ac:dyDescent="0.2">
      <c r="A10573" s="147">
        <v>6</v>
      </c>
      <c r="B10573" s="149" t="s">
        <v>20359</v>
      </c>
      <c r="C10573" s="147" t="s">
        <v>2242</v>
      </c>
      <c r="D10573" s="147" t="s">
        <v>20358</v>
      </c>
      <c r="E10573" s="147" t="s">
        <v>2240</v>
      </c>
      <c r="G10573" s="147">
        <v>0</v>
      </c>
      <c r="I10573" s="147">
        <v>6</v>
      </c>
      <c r="J10573" s="147">
        <v>2575477</v>
      </c>
    </row>
    <row r="10574" spans="1:10" x14ac:dyDescent="0.2">
      <c r="A10574" s="147">
        <v>6</v>
      </c>
      <c r="B10574" s="149" t="s">
        <v>20357</v>
      </c>
      <c r="C10574" s="147" t="s">
        <v>2242</v>
      </c>
      <c r="D10574" s="147" t="s">
        <v>20356</v>
      </c>
      <c r="E10574" s="147" t="s">
        <v>2240</v>
      </c>
      <c r="G10574" s="147">
        <v>0</v>
      </c>
      <c r="I10574" s="147">
        <v>5</v>
      </c>
      <c r="J10574" s="147">
        <v>2575475</v>
      </c>
    </row>
    <row r="10575" spans="1:10" x14ac:dyDescent="0.2">
      <c r="A10575" s="147">
        <v>6</v>
      </c>
      <c r="B10575" s="149" t="s">
        <v>20355</v>
      </c>
      <c r="C10575" s="147" t="s">
        <v>2242</v>
      </c>
      <c r="D10575" s="147" t="s">
        <v>20354</v>
      </c>
      <c r="E10575" s="147" t="s">
        <v>2240</v>
      </c>
      <c r="G10575" s="147">
        <v>0</v>
      </c>
      <c r="I10575" s="147">
        <v>5</v>
      </c>
      <c r="J10575" s="147">
        <v>2575467</v>
      </c>
    </row>
    <row r="10576" spans="1:10" x14ac:dyDescent="0.2">
      <c r="A10576" s="147">
        <v>6</v>
      </c>
      <c r="B10576" s="149" t="s">
        <v>20353</v>
      </c>
      <c r="C10576" s="147" t="s">
        <v>2242</v>
      </c>
      <c r="D10576" s="147" t="s">
        <v>20352</v>
      </c>
      <c r="E10576" s="147" t="s">
        <v>2240</v>
      </c>
      <c r="G10576" s="147">
        <v>0</v>
      </c>
      <c r="I10576" s="147">
        <v>5</v>
      </c>
      <c r="J10576" s="147">
        <v>2575469</v>
      </c>
    </row>
    <row r="10577" spans="1:10" x14ac:dyDescent="0.2">
      <c r="A10577" s="147">
        <v>6</v>
      </c>
      <c r="B10577" s="149" t="s">
        <v>20351</v>
      </c>
      <c r="C10577" s="147" t="s">
        <v>2242</v>
      </c>
      <c r="D10577" s="147" t="s">
        <v>20350</v>
      </c>
      <c r="E10577" s="147" t="s">
        <v>2240</v>
      </c>
      <c r="G10577" s="147">
        <v>0</v>
      </c>
      <c r="I10577" s="147">
        <v>5</v>
      </c>
      <c r="J10577" s="147">
        <v>2575476</v>
      </c>
    </row>
    <row r="10578" spans="1:10" x14ac:dyDescent="0.2">
      <c r="A10578" s="147">
        <v>3</v>
      </c>
      <c r="B10578" s="149" t="s">
        <v>20348</v>
      </c>
      <c r="C10578" s="147" t="s">
        <v>2242</v>
      </c>
      <c r="D10578" s="147" t="s">
        <v>20349</v>
      </c>
      <c r="E10578" s="147" t="s">
        <v>2246</v>
      </c>
      <c r="G10578" s="147">
        <v>0</v>
      </c>
      <c r="I10578" s="147">
        <v>3</v>
      </c>
      <c r="J10578" s="147">
        <v>2575429</v>
      </c>
    </row>
    <row r="10579" spans="1:10" x14ac:dyDescent="0.2">
      <c r="A10579" s="147">
        <v>3</v>
      </c>
      <c r="B10579" s="149" t="s">
        <v>20348</v>
      </c>
      <c r="C10579" s="147" t="s">
        <v>2277</v>
      </c>
      <c r="D10579" s="147" t="s">
        <v>20347</v>
      </c>
      <c r="E10579" s="147" t="s">
        <v>2246</v>
      </c>
      <c r="G10579" s="147">
        <v>0</v>
      </c>
      <c r="I10579" s="147">
        <v>3</v>
      </c>
      <c r="J10579" s="147">
        <v>1197558</v>
      </c>
    </row>
    <row r="10580" spans="1:10" x14ac:dyDescent="0.2">
      <c r="A10580" s="147">
        <v>4</v>
      </c>
      <c r="B10580" s="149" t="s">
        <v>20346</v>
      </c>
      <c r="C10580" s="147" t="s">
        <v>2242</v>
      </c>
      <c r="D10580" s="147" t="s">
        <v>20345</v>
      </c>
      <c r="E10580" s="147" t="s">
        <v>2240</v>
      </c>
      <c r="G10580" s="147">
        <v>0</v>
      </c>
      <c r="I10580" s="147">
        <v>4</v>
      </c>
      <c r="J10580" s="147">
        <v>2575490</v>
      </c>
    </row>
    <row r="10581" spans="1:10" x14ac:dyDescent="0.2">
      <c r="A10581" s="147">
        <v>4</v>
      </c>
      <c r="B10581" s="149" t="s">
        <v>20343</v>
      </c>
      <c r="C10581" s="147" t="s">
        <v>2242</v>
      </c>
      <c r="D10581" s="147" t="s">
        <v>20344</v>
      </c>
      <c r="E10581" s="147" t="s">
        <v>2240</v>
      </c>
      <c r="G10581" s="147">
        <v>0</v>
      </c>
      <c r="I10581" s="147">
        <v>4</v>
      </c>
      <c r="J10581" s="147">
        <v>2575491</v>
      </c>
    </row>
    <row r="10582" spans="1:10" x14ac:dyDescent="0.2">
      <c r="A10582" s="147">
        <v>4</v>
      </c>
      <c r="B10582" s="149" t="s">
        <v>20343</v>
      </c>
      <c r="C10582" s="147" t="s">
        <v>2277</v>
      </c>
      <c r="D10582" s="147" t="s">
        <v>20342</v>
      </c>
      <c r="E10582" s="147" t="s">
        <v>2246</v>
      </c>
      <c r="G10582" s="147">
        <v>0</v>
      </c>
      <c r="I10582" s="147">
        <v>4</v>
      </c>
      <c r="J10582" s="147">
        <v>1197589</v>
      </c>
    </row>
    <row r="10583" spans="1:10" x14ac:dyDescent="0.2">
      <c r="A10583" s="147">
        <v>4</v>
      </c>
      <c r="B10583" s="149" t="s">
        <v>20338</v>
      </c>
      <c r="C10583" s="147" t="s">
        <v>2242</v>
      </c>
      <c r="D10583" s="147" t="s">
        <v>20341</v>
      </c>
      <c r="E10583" s="147" t="s">
        <v>2240</v>
      </c>
      <c r="G10583" s="147">
        <v>0</v>
      </c>
      <c r="I10583" s="147">
        <v>4</v>
      </c>
      <c r="J10583" s="147">
        <v>2575487</v>
      </c>
    </row>
    <row r="10584" spans="1:10" x14ac:dyDescent="0.2">
      <c r="A10584" s="147">
        <v>4</v>
      </c>
      <c r="B10584" s="149" t="s">
        <v>20338</v>
      </c>
      <c r="C10584" s="147" t="s">
        <v>2261</v>
      </c>
      <c r="D10584" s="147" t="s">
        <v>20340</v>
      </c>
      <c r="E10584" s="147" t="s">
        <v>2246</v>
      </c>
      <c r="G10584" s="147">
        <v>0</v>
      </c>
      <c r="I10584" s="147">
        <v>4</v>
      </c>
      <c r="J10584" s="147">
        <v>1197609</v>
      </c>
    </row>
    <row r="10585" spans="1:10" x14ac:dyDescent="0.2">
      <c r="A10585" s="147">
        <v>4</v>
      </c>
      <c r="B10585" s="149" t="s">
        <v>20338</v>
      </c>
      <c r="C10585" s="147" t="s">
        <v>2261</v>
      </c>
      <c r="D10585" s="147" t="s">
        <v>20339</v>
      </c>
      <c r="E10585" s="147" t="s">
        <v>2246</v>
      </c>
      <c r="G10585" s="147">
        <v>0</v>
      </c>
      <c r="I10585" s="147">
        <v>4</v>
      </c>
      <c r="J10585" s="147">
        <v>1197607</v>
      </c>
    </row>
    <row r="10586" spans="1:10" x14ac:dyDescent="0.2">
      <c r="A10586" s="147">
        <v>4</v>
      </c>
      <c r="B10586" s="149" t="s">
        <v>20338</v>
      </c>
      <c r="C10586" s="147" t="s">
        <v>2277</v>
      </c>
      <c r="D10586" s="147" t="s">
        <v>20336</v>
      </c>
      <c r="E10586" s="147" t="s">
        <v>2246</v>
      </c>
      <c r="G10586" s="147">
        <v>0</v>
      </c>
      <c r="I10586" s="147">
        <v>4</v>
      </c>
      <c r="J10586" s="147">
        <v>1197612</v>
      </c>
    </row>
    <row r="10587" spans="1:10" x14ac:dyDescent="0.2">
      <c r="A10587" s="147">
        <v>4</v>
      </c>
      <c r="B10587" s="149" t="s">
        <v>20338</v>
      </c>
      <c r="C10587" s="147" t="s">
        <v>2277</v>
      </c>
      <c r="D10587" s="147" t="s">
        <v>20334</v>
      </c>
      <c r="E10587" s="147" t="s">
        <v>2246</v>
      </c>
      <c r="G10587" s="147">
        <v>0</v>
      </c>
      <c r="I10587" s="147">
        <v>4</v>
      </c>
      <c r="J10587" s="147">
        <v>1197592</v>
      </c>
    </row>
    <row r="10588" spans="1:10" x14ac:dyDescent="0.2">
      <c r="A10588" s="147">
        <v>4</v>
      </c>
      <c r="B10588" s="149" t="s">
        <v>20335</v>
      </c>
      <c r="C10588" s="147" t="s">
        <v>2242</v>
      </c>
      <c r="D10588" s="147" t="s">
        <v>20337</v>
      </c>
      <c r="E10588" s="147" t="s">
        <v>2240</v>
      </c>
      <c r="G10588" s="147">
        <v>0</v>
      </c>
      <c r="I10588" s="147">
        <v>4</v>
      </c>
      <c r="J10588" s="147">
        <v>2575486</v>
      </c>
    </row>
    <row r="10589" spans="1:10" x14ac:dyDescent="0.2">
      <c r="A10589" s="147">
        <v>4</v>
      </c>
      <c r="B10589" s="149" t="s">
        <v>20335</v>
      </c>
      <c r="C10589" s="147" t="s">
        <v>2277</v>
      </c>
      <c r="D10589" s="147" t="s">
        <v>20336</v>
      </c>
      <c r="E10589" s="147" t="s">
        <v>2246</v>
      </c>
      <c r="G10589" s="147">
        <v>0</v>
      </c>
      <c r="I10589" s="147">
        <v>4</v>
      </c>
      <c r="J10589" s="147">
        <v>1197597</v>
      </c>
    </row>
    <row r="10590" spans="1:10" x14ac:dyDescent="0.2">
      <c r="A10590" s="147">
        <v>4</v>
      </c>
      <c r="B10590" s="149" t="s">
        <v>20335</v>
      </c>
      <c r="C10590" s="147" t="s">
        <v>2277</v>
      </c>
      <c r="D10590" s="147" t="s">
        <v>20312</v>
      </c>
      <c r="E10590" s="147" t="s">
        <v>2246</v>
      </c>
      <c r="G10590" s="147">
        <v>0</v>
      </c>
      <c r="I10590" s="147">
        <v>4</v>
      </c>
      <c r="J10590" s="147">
        <v>1197600</v>
      </c>
    </row>
    <row r="10591" spans="1:10" x14ac:dyDescent="0.2">
      <c r="A10591" s="147">
        <v>4</v>
      </c>
      <c r="B10591" s="149" t="s">
        <v>20335</v>
      </c>
      <c r="C10591" s="147" t="s">
        <v>2277</v>
      </c>
      <c r="D10591" s="147" t="s">
        <v>20334</v>
      </c>
      <c r="E10591" s="147" t="s">
        <v>2246</v>
      </c>
      <c r="G10591" s="147">
        <v>0</v>
      </c>
      <c r="I10591" s="147">
        <v>4</v>
      </c>
      <c r="J10591" s="147">
        <v>1197606</v>
      </c>
    </row>
    <row r="10592" spans="1:10" x14ac:dyDescent="0.2">
      <c r="A10592" s="147">
        <v>4</v>
      </c>
      <c r="B10592" s="149" t="s">
        <v>20331</v>
      </c>
      <c r="C10592" s="147" t="s">
        <v>2242</v>
      </c>
      <c r="D10592" s="147" t="s">
        <v>20333</v>
      </c>
      <c r="E10592" s="147" t="s">
        <v>2246</v>
      </c>
      <c r="G10592" s="147">
        <v>0</v>
      </c>
      <c r="I10592" s="147">
        <v>4</v>
      </c>
      <c r="J10592" s="147">
        <v>2575492</v>
      </c>
    </row>
    <row r="10593" spans="1:10" x14ac:dyDescent="0.2">
      <c r="A10593" s="147">
        <v>4</v>
      </c>
      <c r="B10593" s="149" t="s">
        <v>20331</v>
      </c>
      <c r="C10593" s="147" t="s">
        <v>2261</v>
      </c>
      <c r="D10593" s="147" t="s">
        <v>20332</v>
      </c>
      <c r="E10593" s="147" t="s">
        <v>2246</v>
      </c>
      <c r="G10593" s="147">
        <v>0</v>
      </c>
      <c r="I10593" s="147">
        <v>4</v>
      </c>
      <c r="J10593" s="147">
        <v>1197598</v>
      </c>
    </row>
    <row r="10594" spans="1:10" x14ac:dyDescent="0.2">
      <c r="A10594" s="147">
        <v>4</v>
      </c>
      <c r="B10594" s="149" t="s">
        <v>20331</v>
      </c>
      <c r="C10594" s="147" t="s">
        <v>2277</v>
      </c>
      <c r="D10594" s="147" t="s">
        <v>20312</v>
      </c>
      <c r="E10594" s="147" t="s">
        <v>2246</v>
      </c>
      <c r="G10594" s="147">
        <v>0</v>
      </c>
      <c r="I10594" s="147">
        <v>4</v>
      </c>
      <c r="J10594" s="147">
        <v>1197617</v>
      </c>
    </row>
    <row r="10595" spans="1:10" x14ac:dyDescent="0.2">
      <c r="A10595" s="147">
        <v>4</v>
      </c>
      <c r="B10595" s="149" t="s">
        <v>20331</v>
      </c>
      <c r="C10595" s="147" t="s">
        <v>2277</v>
      </c>
      <c r="D10595" s="147" t="s">
        <v>20310</v>
      </c>
      <c r="E10595" s="147" t="s">
        <v>2246</v>
      </c>
      <c r="G10595" s="147">
        <v>0</v>
      </c>
      <c r="I10595" s="147">
        <v>4</v>
      </c>
      <c r="J10595" s="147">
        <v>1197616</v>
      </c>
    </row>
    <row r="10596" spans="1:10" x14ac:dyDescent="0.2">
      <c r="A10596" s="147">
        <v>5</v>
      </c>
      <c r="B10596" s="149" t="s">
        <v>20330</v>
      </c>
      <c r="C10596" s="147" t="s">
        <v>2242</v>
      </c>
      <c r="D10596" s="147" t="s">
        <v>20329</v>
      </c>
      <c r="E10596" s="147" t="s">
        <v>2246</v>
      </c>
      <c r="G10596" s="147">
        <v>0</v>
      </c>
      <c r="I10596" s="147">
        <v>5</v>
      </c>
      <c r="J10596" s="147">
        <v>2575495</v>
      </c>
    </row>
    <row r="10597" spans="1:10" x14ac:dyDescent="0.2">
      <c r="A10597" s="147">
        <v>6</v>
      </c>
      <c r="B10597" s="149" t="s">
        <v>20328</v>
      </c>
      <c r="C10597" s="147" t="s">
        <v>2242</v>
      </c>
      <c r="D10597" s="147" t="s">
        <v>20327</v>
      </c>
      <c r="E10597" s="147" t="s">
        <v>2240</v>
      </c>
      <c r="G10597" s="147">
        <v>0</v>
      </c>
      <c r="I10597" s="147">
        <v>6</v>
      </c>
      <c r="J10597" s="147">
        <v>2575520</v>
      </c>
    </row>
    <row r="10598" spans="1:10" x14ac:dyDescent="0.2">
      <c r="A10598" s="147">
        <v>6</v>
      </c>
      <c r="B10598" s="149" t="s">
        <v>20326</v>
      </c>
      <c r="C10598" s="147" t="s">
        <v>2242</v>
      </c>
      <c r="D10598" s="147" t="s">
        <v>20325</v>
      </c>
      <c r="E10598" s="147" t="s">
        <v>2240</v>
      </c>
      <c r="G10598" s="147">
        <v>0</v>
      </c>
      <c r="I10598" s="147">
        <v>5</v>
      </c>
      <c r="J10598" s="147">
        <v>2575500</v>
      </c>
    </row>
    <row r="10599" spans="1:10" x14ac:dyDescent="0.2">
      <c r="A10599" s="147">
        <v>6</v>
      </c>
      <c r="B10599" s="149" t="s">
        <v>20324</v>
      </c>
      <c r="C10599" s="147" t="s">
        <v>2242</v>
      </c>
      <c r="D10599" s="147" t="s">
        <v>20323</v>
      </c>
      <c r="E10599" s="147" t="s">
        <v>2240</v>
      </c>
      <c r="G10599" s="147">
        <v>0</v>
      </c>
      <c r="I10599" s="147">
        <v>5</v>
      </c>
      <c r="J10599" s="147">
        <v>2575518</v>
      </c>
    </row>
    <row r="10600" spans="1:10" x14ac:dyDescent="0.2">
      <c r="A10600" s="147">
        <v>6</v>
      </c>
      <c r="B10600" s="149" t="s">
        <v>20322</v>
      </c>
      <c r="C10600" s="147" t="s">
        <v>2242</v>
      </c>
      <c r="D10600" s="147" t="s">
        <v>20321</v>
      </c>
      <c r="E10600" s="147" t="s">
        <v>2240</v>
      </c>
      <c r="G10600" s="147">
        <v>0</v>
      </c>
      <c r="I10600" s="147">
        <v>5</v>
      </c>
      <c r="J10600" s="147">
        <v>2575511</v>
      </c>
    </row>
    <row r="10601" spans="1:10" x14ac:dyDescent="0.2">
      <c r="A10601" s="147">
        <v>6</v>
      </c>
      <c r="B10601" s="149" t="s">
        <v>20320</v>
      </c>
      <c r="C10601" s="147" t="s">
        <v>2242</v>
      </c>
      <c r="D10601" s="147" t="s">
        <v>20319</v>
      </c>
      <c r="E10601" s="147" t="s">
        <v>2240</v>
      </c>
      <c r="G10601" s="147">
        <v>0</v>
      </c>
      <c r="I10601" s="147">
        <v>5</v>
      </c>
      <c r="J10601" s="147">
        <v>2575504</v>
      </c>
    </row>
    <row r="10602" spans="1:10" x14ac:dyDescent="0.2">
      <c r="A10602" s="147">
        <v>6</v>
      </c>
      <c r="B10602" s="149" t="s">
        <v>20318</v>
      </c>
      <c r="C10602" s="147" t="s">
        <v>2242</v>
      </c>
      <c r="D10602" s="147" t="s">
        <v>20317</v>
      </c>
      <c r="E10602" s="147" t="s">
        <v>2240</v>
      </c>
      <c r="G10602" s="147">
        <v>0</v>
      </c>
      <c r="I10602" s="147">
        <v>5</v>
      </c>
      <c r="J10602" s="147">
        <v>2575510</v>
      </c>
    </row>
    <row r="10603" spans="1:10" x14ac:dyDescent="0.2">
      <c r="A10603" s="147">
        <v>6</v>
      </c>
      <c r="B10603" s="149" t="s">
        <v>20316</v>
      </c>
      <c r="C10603" s="147" t="s">
        <v>2242</v>
      </c>
      <c r="D10603" s="147" t="s">
        <v>20315</v>
      </c>
      <c r="E10603" s="147" t="s">
        <v>2240</v>
      </c>
      <c r="G10603" s="147">
        <v>0</v>
      </c>
      <c r="I10603" s="147">
        <v>5</v>
      </c>
      <c r="J10603" s="147">
        <v>2575513</v>
      </c>
    </row>
    <row r="10604" spans="1:10" x14ac:dyDescent="0.2">
      <c r="A10604" s="147">
        <v>6</v>
      </c>
      <c r="B10604" s="149" t="s">
        <v>20314</v>
      </c>
      <c r="C10604" s="147" t="s">
        <v>2242</v>
      </c>
      <c r="D10604" s="147" t="s">
        <v>20313</v>
      </c>
      <c r="E10604" s="147" t="s">
        <v>2240</v>
      </c>
      <c r="G10604" s="147">
        <v>0</v>
      </c>
      <c r="I10604" s="147">
        <v>5</v>
      </c>
      <c r="J10604" s="147">
        <v>2575514</v>
      </c>
    </row>
    <row r="10605" spans="1:10" x14ac:dyDescent="0.2">
      <c r="A10605" s="147">
        <v>3</v>
      </c>
      <c r="B10605" s="149" t="s">
        <v>20311</v>
      </c>
      <c r="C10605" s="147" t="s">
        <v>2242</v>
      </c>
      <c r="D10605" s="147" t="s">
        <v>20309</v>
      </c>
      <c r="E10605" s="147" t="s">
        <v>2246</v>
      </c>
      <c r="G10605" s="147">
        <v>0</v>
      </c>
      <c r="I10605" s="147">
        <v>3</v>
      </c>
      <c r="J10605" s="147">
        <v>2575447</v>
      </c>
    </row>
    <row r="10606" spans="1:10" x14ac:dyDescent="0.2">
      <c r="A10606" s="147">
        <v>3</v>
      </c>
      <c r="B10606" s="149" t="s">
        <v>20311</v>
      </c>
      <c r="C10606" s="147" t="s">
        <v>2277</v>
      </c>
      <c r="D10606" s="147" t="s">
        <v>20312</v>
      </c>
      <c r="E10606" s="147" t="s">
        <v>2246</v>
      </c>
      <c r="G10606" s="147">
        <v>0</v>
      </c>
      <c r="I10606" s="147">
        <v>3</v>
      </c>
      <c r="J10606" s="147">
        <v>1197567</v>
      </c>
    </row>
    <row r="10607" spans="1:10" x14ac:dyDescent="0.2">
      <c r="A10607" s="147">
        <v>3</v>
      </c>
      <c r="B10607" s="149" t="s">
        <v>20311</v>
      </c>
      <c r="C10607" s="147" t="s">
        <v>2277</v>
      </c>
      <c r="D10607" s="147" t="s">
        <v>20310</v>
      </c>
      <c r="E10607" s="147" t="s">
        <v>2246</v>
      </c>
      <c r="G10607" s="147">
        <v>0</v>
      </c>
      <c r="I10607" s="147">
        <v>3</v>
      </c>
      <c r="J10607" s="147">
        <v>1197568</v>
      </c>
    </row>
    <row r="10608" spans="1:10" x14ac:dyDescent="0.2">
      <c r="A10608" s="147">
        <v>4</v>
      </c>
      <c r="B10608" s="149" t="s">
        <v>20308</v>
      </c>
      <c r="C10608" s="147" t="s">
        <v>2242</v>
      </c>
      <c r="D10608" s="147" t="s">
        <v>20309</v>
      </c>
      <c r="E10608" s="147" t="s">
        <v>2240</v>
      </c>
      <c r="G10608" s="147">
        <v>0</v>
      </c>
      <c r="I10608" s="147">
        <v>4</v>
      </c>
      <c r="J10608" s="147">
        <v>2575526</v>
      </c>
    </row>
    <row r="10609" spans="1:10" x14ac:dyDescent="0.2">
      <c r="A10609" s="147">
        <v>4</v>
      </c>
      <c r="B10609" s="149" t="s">
        <v>20308</v>
      </c>
      <c r="C10609" s="147" t="s">
        <v>2261</v>
      </c>
      <c r="D10609" s="147" t="s">
        <v>20307</v>
      </c>
      <c r="E10609" s="147" t="s">
        <v>2246</v>
      </c>
      <c r="G10609" s="147">
        <v>0</v>
      </c>
      <c r="I10609" s="147">
        <v>4</v>
      </c>
      <c r="J10609" s="147">
        <v>1197625</v>
      </c>
    </row>
    <row r="10610" spans="1:10" x14ac:dyDescent="0.2">
      <c r="A10610" s="147">
        <v>4</v>
      </c>
      <c r="B10610" s="149" t="s">
        <v>20305</v>
      </c>
      <c r="C10610" s="147" t="s">
        <v>2242</v>
      </c>
      <c r="D10610" s="147" t="s">
        <v>20306</v>
      </c>
      <c r="E10610" s="147" t="s">
        <v>2240</v>
      </c>
      <c r="G10610" s="147">
        <v>0</v>
      </c>
      <c r="I10610" s="147">
        <v>4</v>
      </c>
      <c r="J10610" s="147">
        <v>2575523</v>
      </c>
    </row>
    <row r="10611" spans="1:10" x14ac:dyDescent="0.2">
      <c r="A10611" s="147">
        <v>4</v>
      </c>
      <c r="B10611" s="149" t="s">
        <v>20305</v>
      </c>
      <c r="C10611" s="147" t="s">
        <v>2277</v>
      </c>
      <c r="D10611" s="147" t="s">
        <v>20304</v>
      </c>
      <c r="E10611" s="147" t="s">
        <v>2246</v>
      </c>
      <c r="G10611" s="147">
        <v>0</v>
      </c>
      <c r="I10611" s="147">
        <v>4</v>
      </c>
      <c r="J10611" s="147">
        <v>1197624</v>
      </c>
    </row>
    <row r="10612" spans="1:10" x14ac:dyDescent="0.2">
      <c r="A10612" s="147">
        <v>3</v>
      </c>
      <c r="B10612" s="149" t="s">
        <v>20303</v>
      </c>
      <c r="C10612" s="147" t="s">
        <v>2242</v>
      </c>
      <c r="D10612" s="147" t="s">
        <v>20302</v>
      </c>
      <c r="E10612" s="147" t="s">
        <v>2246</v>
      </c>
      <c r="G10612" s="147">
        <v>0</v>
      </c>
      <c r="I10612" s="147">
        <v>3</v>
      </c>
      <c r="J10612" s="147">
        <v>2575434</v>
      </c>
    </row>
    <row r="10613" spans="1:10" x14ac:dyDescent="0.2">
      <c r="A10613" s="147">
        <v>4</v>
      </c>
      <c r="B10613" s="149" t="s">
        <v>20301</v>
      </c>
      <c r="C10613" s="147" t="s">
        <v>2242</v>
      </c>
      <c r="D10613" s="147" t="s">
        <v>20300</v>
      </c>
      <c r="E10613" s="147" t="s">
        <v>2240</v>
      </c>
      <c r="G10613" s="147">
        <v>0</v>
      </c>
      <c r="I10613" s="147">
        <v>4</v>
      </c>
      <c r="J10613" s="147">
        <v>2575533</v>
      </c>
    </row>
    <row r="10614" spans="1:10" x14ac:dyDescent="0.2">
      <c r="A10614" s="147">
        <v>4</v>
      </c>
      <c r="B10614" s="149" t="s">
        <v>20294</v>
      </c>
      <c r="C10614" s="147" t="s">
        <v>2242</v>
      </c>
      <c r="D10614" s="147" t="s">
        <v>20299</v>
      </c>
      <c r="E10614" s="147" t="s">
        <v>2240</v>
      </c>
      <c r="G10614" s="147">
        <v>0</v>
      </c>
      <c r="I10614" s="147">
        <v>4</v>
      </c>
      <c r="J10614" s="147">
        <v>2575539</v>
      </c>
    </row>
    <row r="10615" spans="1:10" x14ac:dyDescent="0.2">
      <c r="A10615" s="147">
        <v>4</v>
      </c>
      <c r="B10615" s="149" t="s">
        <v>20294</v>
      </c>
      <c r="C10615" s="147" t="s">
        <v>2261</v>
      </c>
      <c r="D10615" s="147" t="s">
        <v>20298</v>
      </c>
      <c r="E10615" s="147" t="s">
        <v>2246</v>
      </c>
      <c r="G10615" s="147">
        <v>0</v>
      </c>
      <c r="I10615" s="147">
        <v>4</v>
      </c>
      <c r="J10615" s="147">
        <v>1197629</v>
      </c>
    </row>
    <row r="10616" spans="1:10" x14ac:dyDescent="0.2">
      <c r="A10616" s="147">
        <v>4</v>
      </c>
      <c r="B10616" s="149" t="s">
        <v>20294</v>
      </c>
      <c r="C10616" s="147" t="s">
        <v>2277</v>
      </c>
      <c r="D10616" s="147" t="s">
        <v>20297</v>
      </c>
      <c r="E10616" s="147" t="s">
        <v>2246</v>
      </c>
      <c r="G10616" s="147">
        <v>0</v>
      </c>
      <c r="I10616" s="147">
        <v>4</v>
      </c>
      <c r="J10616" s="147">
        <v>1197627</v>
      </c>
    </row>
    <row r="10617" spans="1:10" x14ac:dyDescent="0.2">
      <c r="A10617" s="147">
        <v>4</v>
      </c>
      <c r="B10617" s="149" t="s">
        <v>20294</v>
      </c>
      <c r="C10617" s="147" t="s">
        <v>2277</v>
      </c>
      <c r="D10617" s="147" t="s">
        <v>20296</v>
      </c>
      <c r="E10617" s="147" t="s">
        <v>2246</v>
      </c>
      <c r="G10617" s="147">
        <v>0</v>
      </c>
      <c r="I10617" s="147">
        <v>4</v>
      </c>
      <c r="J10617" s="147">
        <v>1197630</v>
      </c>
    </row>
    <row r="10618" spans="1:10" x14ac:dyDescent="0.2">
      <c r="A10618" s="147">
        <v>4</v>
      </c>
      <c r="B10618" s="149" t="s">
        <v>20294</v>
      </c>
      <c r="C10618" s="147" t="s">
        <v>2277</v>
      </c>
      <c r="D10618" s="147" t="s">
        <v>20295</v>
      </c>
      <c r="E10618" s="147" t="s">
        <v>2246</v>
      </c>
      <c r="G10618" s="147">
        <v>0</v>
      </c>
      <c r="I10618" s="147">
        <v>4</v>
      </c>
      <c r="J10618" s="147">
        <v>1197631</v>
      </c>
    </row>
    <row r="10619" spans="1:10" x14ac:dyDescent="0.2">
      <c r="A10619" s="147">
        <v>4</v>
      </c>
      <c r="B10619" s="149" t="s">
        <v>20294</v>
      </c>
      <c r="C10619" s="147" t="s">
        <v>2277</v>
      </c>
      <c r="D10619" s="147" t="s">
        <v>19670</v>
      </c>
      <c r="E10619" s="147" t="s">
        <v>2246</v>
      </c>
      <c r="G10619" s="147">
        <v>0</v>
      </c>
      <c r="I10619" s="147">
        <v>4</v>
      </c>
      <c r="J10619" s="147">
        <v>1197636</v>
      </c>
    </row>
    <row r="10620" spans="1:10" x14ac:dyDescent="0.2">
      <c r="A10620" s="147">
        <v>4</v>
      </c>
      <c r="B10620" s="149" t="s">
        <v>20293</v>
      </c>
      <c r="C10620" s="147" t="s">
        <v>2242</v>
      </c>
      <c r="D10620" s="147" t="s">
        <v>20292</v>
      </c>
      <c r="E10620" s="147" t="s">
        <v>2240</v>
      </c>
      <c r="G10620" s="147">
        <v>0</v>
      </c>
      <c r="I10620" s="147">
        <v>4</v>
      </c>
      <c r="J10620" s="147">
        <v>2575535</v>
      </c>
    </row>
    <row r="10621" spans="1:10" x14ac:dyDescent="0.2">
      <c r="A10621" s="147">
        <v>4</v>
      </c>
      <c r="B10621" s="149" t="s">
        <v>20291</v>
      </c>
      <c r="C10621" s="147" t="s">
        <v>2242</v>
      </c>
      <c r="D10621" s="147" t="s">
        <v>20290</v>
      </c>
      <c r="E10621" s="147" t="s">
        <v>2240</v>
      </c>
      <c r="G10621" s="147">
        <v>0</v>
      </c>
      <c r="I10621" s="147">
        <v>4</v>
      </c>
      <c r="J10621" s="147">
        <v>2575534</v>
      </c>
    </row>
    <row r="10622" spans="1:10" x14ac:dyDescent="0.2">
      <c r="A10622" s="147">
        <v>4</v>
      </c>
      <c r="B10622" s="149" t="s">
        <v>20287</v>
      </c>
      <c r="C10622" s="147" t="s">
        <v>2242</v>
      </c>
      <c r="D10622" s="147" t="s">
        <v>20289</v>
      </c>
      <c r="E10622" s="147" t="s">
        <v>2240</v>
      </c>
      <c r="G10622" s="147">
        <v>0</v>
      </c>
      <c r="I10622" s="147">
        <v>4</v>
      </c>
      <c r="J10622" s="147">
        <v>2575541</v>
      </c>
    </row>
    <row r="10623" spans="1:10" x14ac:dyDescent="0.2">
      <c r="A10623" s="147">
        <v>4</v>
      </c>
      <c r="B10623" s="149" t="s">
        <v>20287</v>
      </c>
      <c r="C10623" s="147" t="s">
        <v>2277</v>
      </c>
      <c r="D10623" s="147" t="s">
        <v>20288</v>
      </c>
      <c r="E10623" s="147" t="s">
        <v>2246</v>
      </c>
      <c r="G10623" s="147">
        <v>0</v>
      </c>
      <c r="I10623" s="147">
        <v>4</v>
      </c>
      <c r="J10623" s="147">
        <v>1197647</v>
      </c>
    </row>
    <row r="10624" spans="1:10" x14ac:dyDescent="0.2">
      <c r="A10624" s="147">
        <v>4</v>
      </c>
      <c r="B10624" s="149" t="s">
        <v>20287</v>
      </c>
      <c r="C10624" s="147" t="s">
        <v>2277</v>
      </c>
      <c r="D10624" s="147" t="s">
        <v>19950</v>
      </c>
      <c r="E10624" s="147" t="s">
        <v>2246</v>
      </c>
      <c r="G10624" s="147">
        <v>0</v>
      </c>
      <c r="I10624" s="147">
        <v>4</v>
      </c>
      <c r="J10624" s="147">
        <v>1197645</v>
      </c>
    </row>
    <row r="10625" spans="1:10" x14ac:dyDescent="0.2">
      <c r="A10625" s="147">
        <v>4</v>
      </c>
      <c r="B10625" s="149" t="s">
        <v>20287</v>
      </c>
      <c r="C10625" s="147" t="s">
        <v>2277</v>
      </c>
      <c r="D10625" s="147" t="s">
        <v>20286</v>
      </c>
      <c r="E10625" s="147" t="s">
        <v>2246</v>
      </c>
      <c r="G10625" s="147">
        <v>0</v>
      </c>
      <c r="I10625" s="147">
        <v>4</v>
      </c>
      <c r="J10625" s="147">
        <v>1197646</v>
      </c>
    </row>
    <row r="10626" spans="1:10" x14ac:dyDescent="0.2">
      <c r="A10626" s="147">
        <v>3</v>
      </c>
      <c r="B10626" s="149" t="s">
        <v>20285</v>
      </c>
      <c r="C10626" s="147" t="s">
        <v>2242</v>
      </c>
      <c r="D10626" s="147" t="s">
        <v>20284</v>
      </c>
      <c r="E10626" s="147" t="s">
        <v>2246</v>
      </c>
      <c r="G10626" s="147">
        <v>0</v>
      </c>
      <c r="I10626" s="147">
        <v>3</v>
      </c>
      <c r="J10626" s="147">
        <v>2575448</v>
      </c>
    </row>
    <row r="10627" spans="1:10" x14ac:dyDescent="0.2">
      <c r="A10627" s="147">
        <v>4</v>
      </c>
      <c r="B10627" s="149" t="s">
        <v>20283</v>
      </c>
      <c r="C10627" s="147" t="s">
        <v>2242</v>
      </c>
      <c r="D10627" s="147" t="s">
        <v>20282</v>
      </c>
      <c r="E10627" s="147" t="s">
        <v>2240</v>
      </c>
      <c r="G10627" s="147">
        <v>0</v>
      </c>
      <c r="I10627" s="147">
        <v>4</v>
      </c>
      <c r="J10627" s="147">
        <v>2575544</v>
      </c>
    </row>
    <row r="10628" spans="1:10" x14ac:dyDescent="0.2">
      <c r="A10628" s="147">
        <v>4</v>
      </c>
      <c r="B10628" s="149" t="s">
        <v>20279</v>
      </c>
      <c r="C10628" s="147" t="s">
        <v>2242</v>
      </c>
      <c r="D10628" s="147" t="s">
        <v>20281</v>
      </c>
      <c r="E10628" s="147" t="s">
        <v>2246</v>
      </c>
      <c r="G10628" s="147">
        <v>0</v>
      </c>
      <c r="I10628" s="147">
        <v>4</v>
      </c>
      <c r="J10628" s="147">
        <v>2575546</v>
      </c>
    </row>
    <row r="10629" spans="1:10" x14ac:dyDescent="0.2">
      <c r="A10629" s="147">
        <v>4</v>
      </c>
      <c r="B10629" s="149" t="s">
        <v>20279</v>
      </c>
      <c r="C10629" s="147" t="s">
        <v>2261</v>
      </c>
      <c r="D10629" s="147" t="s">
        <v>20280</v>
      </c>
      <c r="E10629" s="147" t="s">
        <v>2246</v>
      </c>
      <c r="G10629" s="147">
        <v>0</v>
      </c>
      <c r="I10629" s="147">
        <v>4</v>
      </c>
      <c r="J10629" s="147">
        <v>1197660</v>
      </c>
    </row>
    <row r="10630" spans="1:10" x14ac:dyDescent="0.2">
      <c r="A10630" s="147">
        <v>4</v>
      </c>
      <c r="B10630" s="149" t="s">
        <v>20279</v>
      </c>
      <c r="C10630" s="147" t="s">
        <v>2277</v>
      </c>
      <c r="D10630" s="147" t="s">
        <v>20254</v>
      </c>
      <c r="E10630" s="147" t="s">
        <v>2246</v>
      </c>
      <c r="G10630" s="147">
        <v>0</v>
      </c>
      <c r="I10630" s="147">
        <v>4</v>
      </c>
      <c r="J10630" s="147">
        <v>1197657</v>
      </c>
    </row>
    <row r="10631" spans="1:10" x14ac:dyDescent="0.2">
      <c r="A10631" s="147">
        <v>4</v>
      </c>
      <c r="B10631" s="149" t="s">
        <v>20279</v>
      </c>
      <c r="C10631" s="147" t="s">
        <v>2277</v>
      </c>
      <c r="D10631" s="147" t="s">
        <v>20253</v>
      </c>
      <c r="E10631" s="147" t="s">
        <v>2246</v>
      </c>
      <c r="G10631" s="147">
        <v>0</v>
      </c>
      <c r="I10631" s="147">
        <v>4</v>
      </c>
      <c r="J10631" s="147">
        <v>1197658</v>
      </c>
    </row>
    <row r="10632" spans="1:10" x14ac:dyDescent="0.2">
      <c r="A10632" s="147">
        <v>4</v>
      </c>
      <c r="B10632" s="149" t="s">
        <v>20279</v>
      </c>
      <c r="C10632" s="147" t="s">
        <v>2277</v>
      </c>
      <c r="D10632" s="147" t="s">
        <v>20278</v>
      </c>
      <c r="E10632" s="147" t="s">
        <v>2246</v>
      </c>
      <c r="G10632" s="147">
        <v>0</v>
      </c>
      <c r="I10632" s="147">
        <v>4</v>
      </c>
      <c r="J10632" s="147">
        <v>1197659</v>
      </c>
    </row>
    <row r="10633" spans="1:10" x14ac:dyDescent="0.2">
      <c r="A10633" s="147">
        <v>5</v>
      </c>
      <c r="B10633" s="149" t="s">
        <v>20277</v>
      </c>
      <c r="C10633" s="147" t="s">
        <v>2242</v>
      </c>
      <c r="D10633" s="147" t="s">
        <v>20276</v>
      </c>
      <c r="E10633" s="147" t="s">
        <v>2246</v>
      </c>
      <c r="G10633" s="147">
        <v>0</v>
      </c>
      <c r="I10633" s="147">
        <v>5</v>
      </c>
      <c r="J10633" s="147">
        <v>2575558</v>
      </c>
    </row>
    <row r="10634" spans="1:10" x14ac:dyDescent="0.2">
      <c r="A10634" s="147">
        <v>6</v>
      </c>
      <c r="B10634" s="149" t="s">
        <v>20275</v>
      </c>
      <c r="C10634" s="147" t="s">
        <v>2242</v>
      </c>
      <c r="D10634" s="147" t="s">
        <v>20274</v>
      </c>
      <c r="E10634" s="147" t="s">
        <v>2240</v>
      </c>
      <c r="G10634" s="147">
        <v>0</v>
      </c>
      <c r="I10634" s="147">
        <v>6</v>
      </c>
      <c r="J10634" s="147">
        <v>2575563</v>
      </c>
    </row>
    <row r="10635" spans="1:10" x14ac:dyDescent="0.2">
      <c r="A10635" s="147">
        <v>6</v>
      </c>
      <c r="B10635" s="149" t="s">
        <v>20273</v>
      </c>
      <c r="C10635" s="147" t="s">
        <v>2242</v>
      </c>
      <c r="D10635" s="147" t="s">
        <v>20272</v>
      </c>
      <c r="E10635" s="147" t="s">
        <v>2240</v>
      </c>
      <c r="G10635" s="147">
        <v>0</v>
      </c>
      <c r="I10635" s="147">
        <v>5</v>
      </c>
      <c r="J10635" s="147">
        <v>2575551</v>
      </c>
    </row>
    <row r="10636" spans="1:10" x14ac:dyDescent="0.2">
      <c r="A10636" s="147">
        <v>6</v>
      </c>
      <c r="B10636" s="149" t="s">
        <v>20271</v>
      </c>
      <c r="C10636" s="147" t="s">
        <v>2242</v>
      </c>
      <c r="D10636" s="147" t="s">
        <v>20270</v>
      </c>
      <c r="E10636" s="147" t="s">
        <v>2240</v>
      </c>
      <c r="G10636" s="147">
        <v>0</v>
      </c>
      <c r="I10636" s="147">
        <v>5</v>
      </c>
      <c r="J10636" s="147">
        <v>2575556</v>
      </c>
    </row>
    <row r="10637" spans="1:10" x14ac:dyDescent="0.2">
      <c r="A10637" s="147">
        <v>6</v>
      </c>
      <c r="B10637" s="149" t="s">
        <v>20269</v>
      </c>
      <c r="C10637" s="147" t="s">
        <v>2242</v>
      </c>
      <c r="D10637" s="147" t="s">
        <v>20268</v>
      </c>
      <c r="E10637" s="147" t="s">
        <v>2240</v>
      </c>
      <c r="G10637" s="147">
        <v>0</v>
      </c>
      <c r="I10637" s="147">
        <v>5</v>
      </c>
      <c r="J10637" s="147">
        <v>2575554</v>
      </c>
    </row>
    <row r="10638" spans="1:10" x14ac:dyDescent="0.2">
      <c r="A10638" s="147">
        <v>3</v>
      </c>
      <c r="B10638" s="149" t="s">
        <v>20266</v>
      </c>
      <c r="C10638" s="147" t="s">
        <v>2242</v>
      </c>
      <c r="D10638" s="147" t="s">
        <v>20267</v>
      </c>
      <c r="E10638" s="147" t="s">
        <v>2246</v>
      </c>
      <c r="G10638" s="147">
        <v>0</v>
      </c>
      <c r="I10638" s="147">
        <v>3</v>
      </c>
      <c r="J10638" s="147">
        <v>2575443</v>
      </c>
    </row>
    <row r="10639" spans="1:10" x14ac:dyDescent="0.2">
      <c r="A10639" s="147">
        <v>3</v>
      </c>
      <c r="B10639" s="149" t="s">
        <v>20266</v>
      </c>
      <c r="C10639" s="147" t="s">
        <v>2277</v>
      </c>
      <c r="D10639" s="147" t="s">
        <v>20265</v>
      </c>
      <c r="E10639" s="147" t="s">
        <v>2246</v>
      </c>
      <c r="G10639" s="147">
        <v>0</v>
      </c>
      <c r="I10639" s="147">
        <v>3</v>
      </c>
      <c r="J10639" s="147">
        <v>1197538</v>
      </c>
    </row>
    <row r="10640" spans="1:10" x14ac:dyDescent="0.2">
      <c r="A10640" s="147">
        <v>4</v>
      </c>
      <c r="B10640" s="149" t="s">
        <v>20262</v>
      </c>
      <c r="C10640" s="147" t="s">
        <v>2242</v>
      </c>
      <c r="D10640" s="147" t="s">
        <v>20264</v>
      </c>
      <c r="E10640" s="147" t="s">
        <v>2240</v>
      </c>
      <c r="G10640" s="147">
        <v>0</v>
      </c>
      <c r="I10640" s="147">
        <v>4</v>
      </c>
      <c r="J10640" s="147">
        <v>2575566</v>
      </c>
    </row>
    <row r="10641" spans="1:10" x14ac:dyDescent="0.2">
      <c r="A10641" s="147">
        <v>4</v>
      </c>
      <c r="B10641" s="149" t="s">
        <v>20262</v>
      </c>
      <c r="C10641" s="147" t="s">
        <v>2261</v>
      </c>
      <c r="D10641" s="147" t="s">
        <v>20263</v>
      </c>
      <c r="E10641" s="147" t="s">
        <v>2246</v>
      </c>
      <c r="G10641" s="147">
        <v>0</v>
      </c>
      <c r="I10641" s="147">
        <v>4</v>
      </c>
      <c r="J10641" s="147">
        <v>1197680</v>
      </c>
    </row>
    <row r="10642" spans="1:10" x14ac:dyDescent="0.2">
      <c r="A10642" s="147">
        <v>4</v>
      </c>
      <c r="B10642" s="149" t="s">
        <v>20262</v>
      </c>
      <c r="C10642" s="147" t="s">
        <v>2277</v>
      </c>
      <c r="D10642" s="147" t="s">
        <v>20261</v>
      </c>
      <c r="E10642" s="147" t="s">
        <v>2246</v>
      </c>
      <c r="G10642" s="147">
        <v>0</v>
      </c>
      <c r="I10642" s="147">
        <v>4</v>
      </c>
      <c r="J10642" s="147">
        <v>1197668</v>
      </c>
    </row>
    <row r="10643" spans="1:10" x14ac:dyDescent="0.2">
      <c r="A10643" s="147">
        <v>4</v>
      </c>
      <c r="B10643" s="149" t="s">
        <v>20260</v>
      </c>
      <c r="C10643" s="147" t="s">
        <v>2242</v>
      </c>
      <c r="D10643" s="147" t="s">
        <v>20259</v>
      </c>
      <c r="E10643" s="147" t="s">
        <v>2240</v>
      </c>
      <c r="G10643" s="147">
        <v>0</v>
      </c>
      <c r="I10643" s="147">
        <v>4</v>
      </c>
      <c r="J10643" s="147">
        <v>2575568</v>
      </c>
    </row>
    <row r="10644" spans="1:10" x14ac:dyDescent="0.2">
      <c r="A10644" s="147">
        <v>4</v>
      </c>
      <c r="B10644" s="149" t="s">
        <v>20252</v>
      </c>
      <c r="C10644" s="147" t="s">
        <v>2242</v>
      </c>
      <c r="D10644" s="147" t="s">
        <v>20258</v>
      </c>
      <c r="E10644" s="147" t="s">
        <v>2246</v>
      </c>
      <c r="G10644" s="147">
        <v>0</v>
      </c>
      <c r="I10644" s="147">
        <v>4</v>
      </c>
      <c r="J10644" s="147">
        <v>2575564</v>
      </c>
    </row>
    <row r="10645" spans="1:10" x14ac:dyDescent="0.2">
      <c r="A10645" s="147">
        <v>4</v>
      </c>
      <c r="B10645" s="149" t="s">
        <v>20252</v>
      </c>
      <c r="C10645" s="147" t="s">
        <v>2261</v>
      </c>
      <c r="D10645" s="147" t="s">
        <v>20257</v>
      </c>
      <c r="E10645" s="147" t="s">
        <v>2246</v>
      </c>
      <c r="G10645" s="147">
        <v>0</v>
      </c>
      <c r="I10645" s="147">
        <v>4</v>
      </c>
      <c r="J10645" s="147">
        <v>1197679</v>
      </c>
    </row>
    <row r="10646" spans="1:10" x14ac:dyDescent="0.2">
      <c r="A10646" s="147">
        <v>4</v>
      </c>
      <c r="B10646" s="149" t="s">
        <v>20252</v>
      </c>
      <c r="C10646" s="147" t="s">
        <v>2261</v>
      </c>
      <c r="D10646" s="147" t="s">
        <v>20256</v>
      </c>
      <c r="E10646" s="147" t="s">
        <v>2246</v>
      </c>
      <c r="G10646" s="147">
        <v>0</v>
      </c>
      <c r="I10646" s="147">
        <v>4</v>
      </c>
      <c r="J10646" s="147">
        <v>1197664</v>
      </c>
    </row>
    <row r="10647" spans="1:10" x14ac:dyDescent="0.2">
      <c r="A10647" s="147">
        <v>4</v>
      </c>
      <c r="B10647" s="149" t="s">
        <v>20252</v>
      </c>
      <c r="C10647" s="147" t="s">
        <v>2277</v>
      </c>
      <c r="D10647" s="147" t="s">
        <v>20255</v>
      </c>
      <c r="E10647" s="147" t="s">
        <v>2246</v>
      </c>
      <c r="G10647" s="147">
        <v>0</v>
      </c>
      <c r="I10647" s="147">
        <v>4</v>
      </c>
      <c r="J10647" s="147">
        <v>1197666</v>
      </c>
    </row>
    <row r="10648" spans="1:10" x14ac:dyDescent="0.2">
      <c r="A10648" s="147">
        <v>4</v>
      </c>
      <c r="B10648" s="149" t="s">
        <v>20252</v>
      </c>
      <c r="C10648" s="147" t="s">
        <v>2277</v>
      </c>
      <c r="D10648" s="147" t="s">
        <v>20254</v>
      </c>
      <c r="E10648" s="147" t="s">
        <v>2246</v>
      </c>
      <c r="G10648" s="147">
        <v>0</v>
      </c>
      <c r="I10648" s="147">
        <v>4</v>
      </c>
      <c r="J10648" s="147">
        <v>1197665</v>
      </c>
    </row>
    <row r="10649" spans="1:10" x14ac:dyDescent="0.2">
      <c r="A10649" s="147">
        <v>4</v>
      </c>
      <c r="B10649" s="149" t="s">
        <v>20252</v>
      </c>
      <c r="C10649" s="147" t="s">
        <v>2277</v>
      </c>
      <c r="D10649" s="147" t="s">
        <v>20253</v>
      </c>
      <c r="E10649" s="147" t="s">
        <v>2246</v>
      </c>
      <c r="G10649" s="147">
        <v>0</v>
      </c>
      <c r="I10649" s="147">
        <v>4</v>
      </c>
      <c r="J10649" s="147">
        <v>1197681</v>
      </c>
    </row>
    <row r="10650" spans="1:10" x14ac:dyDescent="0.2">
      <c r="A10650" s="147">
        <v>4</v>
      </c>
      <c r="B10650" s="149" t="s">
        <v>20252</v>
      </c>
      <c r="C10650" s="147" t="s">
        <v>2277</v>
      </c>
      <c r="D10650" s="147" t="s">
        <v>20251</v>
      </c>
      <c r="E10650" s="147" t="s">
        <v>2246</v>
      </c>
      <c r="G10650" s="147">
        <v>0</v>
      </c>
      <c r="I10650" s="147">
        <v>4</v>
      </c>
      <c r="J10650" s="147">
        <v>1197663</v>
      </c>
    </row>
    <row r="10651" spans="1:10" x14ac:dyDescent="0.2">
      <c r="A10651" s="147">
        <v>5</v>
      </c>
      <c r="B10651" s="149" t="s">
        <v>20250</v>
      </c>
      <c r="C10651" s="147" t="s">
        <v>2242</v>
      </c>
      <c r="D10651" s="147" t="s">
        <v>20249</v>
      </c>
      <c r="E10651" s="147" t="s">
        <v>2246</v>
      </c>
      <c r="G10651" s="147">
        <v>0</v>
      </c>
      <c r="I10651" s="147">
        <v>5</v>
      </c>
      <c r="J10651" s="147">
        <v>2575584</v>
      </c>
    </row>
    <row r="10652" spans="1:10" x14ac:dyDescent="0.2">
      <c r="A10652" s="147">
        <v>6</v>
      </c>
      <c r="B10652" s="149" t="s">
        <v>20248</v>
      </c>
      <c r="C10652" s="147" t="s">
        <v>2242</v>
      </c>
      <c r="D10652" s="147" t="s">
        <v>20247</v>
      </c>
      <c r="E10652" s="147" t="s">
        <v>2240</v>
      </c>
      <c r="G10652" s="147">
        <v>0</v>
      </c>
      <c r="I10652" s="147">
        <v>6</v>
      </c>
      <c r="J10652" s="147">
        <v>2575586</v>
      </c>
    </row>
    <row r="10653" spans="1:10" x14ac:dyDescent="0.2">
      <c r="A10653" s="147">
        <v>6</v>
      </c>
      <c r="B10653" s="149" t="s">
        <v>20246</v>
      </c>
      <c r="C10653" s="147" t="s">
        <v>2242</v>
      </c>
      <c r="D10653" s="147" t="s">
        <v>20245</v>
      </c>
      <c r="E10653" s="147" t="s">
        <v>2240</v>
      </c>
      <c r="G10653" s="147">
        <v>0</v>
      </c>
      <c r="I10653" s="147">
        <v>5</v>
      </c>
      <c r="J10653" s="147">
        <v>2575576</v>
      </c>
    </row>
    <row r="10654" spans="1:10" x14ac:dyDescent="0.2">
      <c r="A10654" s="147">
        <v>6</v>
      </c>
      <c r="B10654" s="149" t="s">
        <v>20244</v>
      </c>
      <c r="C10654" s="147" t="s">
        <v>2242</v>
      </c>
      <c r="D10654" s="147" t="s">
        <v>20243</v>
      </c>
      <c r="E10654" s="147" t="s">
        <v>2240</v>
      </c>
      <c r="G10654" s="147">
        <v>0</v>
      </c>
      <c r="I10654" s="147">
        <v>5</v>
      </c>
      <c r="J10654" s="147">
        <v>2575583</v>
      </c>
    </row>
    <row r="10655" spans="1:10" x14ac:dyDescent="0.2">
      <c r="A10655" s="147">
        <v>6</v>
      </c>
      <c r="B10655" s="149" t="s">
        <v>20242</v>
      </c>
      <c r="C10655" s="147" t="s">
        <v>2242</v>
      </c>
      <c r="D10655" s="147" t="s">
        <v>20241</v>
      </c>
      <c r="E10655" s="147" t="s">
        <v>2240</v>
      </c>
      <c r="G10655" s="147">
        <v>0</v>
      </c>
      <c r="I10655" s="147">
        <v>5</v>
      </c>
      <c r="J10655" s="147">
        <v>2575573</v>
      </c>
    </row>
    <row r="10656" spans="1:10" x14ac:dyDescent="0.2">
      <c r="A10656" s="147">
        <v>3</v>
      </c>
      <c r="B10656" s="149" t="s">
        <v>20238</v>
      </c>
      <c r="C10656" s="147" t="s">
        <v>2242</v>
      </c>
      <c r="D10656" s="147" t="s">
        <v>20235</v>
      </c>
      <c r="E10656" s="147" t="s">
        <v>2246</v>
      </c>
      <c r="G10656" s="147">
        <v>0</v>
      </c>
      <c r="I10656" s="147">
        <v>3</v>
      </c>
      <c r="J10656" s="147">
        <v>2575454</v>
      </c>
    </row>
    <row r="10657" spans="1:11" x14ac:dyDescent="0.2">
      <c r="A10657" s="147">
        <v>3</v>
      </c>
      <c r="B10657" s="149" t="s">
        <v>20238</v>
      </c>
      <c r="C10657" s="147" t="s">
        <v>2261</v>
      </c>
      <c r="D10657" s="147" t="s">
        <v>20240</v>
      </c>
      <c r="E10657" s="147" t="s">
        <v>2246</v>
      </c>
      <c r="G10657" s="147">
        <v>0</v>
      </c>
      <c r="I10657" s="147">
        <v>3</v>
      </c>
      <c r="J10657" s="147">
        <v>1197575</v>
      </c>
    </row>
    <row r="10658" spans="1:11" x14ac:dyDescent="0.2">
      <c r="A10658" s="147">
        <v>3</v>
      </c>
      <c r="B10658" s="149" t="s">
        <v>20238</v>
      </c>
      <c r="C10658" s="147" t="s">
        <v>2261</v>
      </c>
      <c r="D10658" s="147" t="s">
        <v>20239</v>
      </c>
      <c r="E10658" s="147" t="s">
        <v>2246</v>
      </c>
      <c r="G10658" s="147">
        <v>0</v>
      </c>
      <c r="I10658" s="147">
        <v>3</v>
      </c>
      <c r="J10658" s="147">
        <v>1197578</v>
      </c>
    </row>
    <row r="10659" spans="1:11" x14ac:dyDescent="0.2">
      <c r="A10659" s="147">
        <v>3</v>
      </c>
      <c r="B10659" s="149" t="s">
        <v>20238</v>
      </c>
      <c r="C10659" s="147" t="s">
        <v>2261</v>
      </c>
      <c r="D10659" s="147" t="s">
        <v>20237</v>
      </c>
      <c r="E10659" s="147" t="s">
        <v>2246</v>
      </c>
      <c r="G10659" s="147">
        <v>0</v>
      </c>
      <c r="I10659" s="147">
        <v>3</v>
      </c>
      <c r="J10659" s="147">
        <v>1197564</v>
      </c>
    </row>
    <row r="10660" spans="1:11" x14ac:dyDescent="0.2">
      <c r="A10660" s="147">
        <v>4</v>
      </c>
      <c r="B10660" s="149" t="s">
        <v>20236</v>
      </c>
      <c r="C10660" s="147" t="s">
        <v>2242</v>
      </c>
      <c r="D10660" s="147" t="s">
        <v>20235</v>
      </c>
      <c r="E10660" s="147" t="s">
        <v>2246</v>
      </c>
      <c r="G10660" s="147">
        <v>0</v>
      </c>
      <c r="I10660" s="147">
        <v>4</v>
      </c>
      <c r="J10660" s="147">
        <v>2575588</v>
      </c>
    </row>
    <row r="10661" spans="1:11" x14ac:dyDescent="0.2">
      <c r="A10661" s="147">
        <v>5</v>
      </c>
      <c r="B10661" s="149" t="s">
        <v>20234</v>
      </c>
      <c r="C10661" s="147" t="s">
        <v>2242</v>
      </c>
      <c r="D10661" s="147" t="s">
        <v>20233</v>
      </c>
      <c r="E10661" s="147" t="s">
        <v>2246</v>
      </c>
      <c r="G10661" s="147">
        <v>0</v>
      </c>
      <c r="I10661" s="147">
        <v>5</v>
      </c>
      <c r="J10661" s="147">
        <v>2575609</v>
      </c>
    </row>
    <row r="10662" spans="1:11" x14ac:dyDescent="0.2">
      <c r="A10662" s="147">
        <v>6</v>
      </c>
      <c r="B10662" s="149" t="s">
        <v>20232</v>
      </c>
      <c r="C10662" s="147" t="s">
        <v>2242</v>
      </c>
      <c r="D10662" s="147" t="s">
        <v>20231</v>
      </c>
      <c r="E10662" s="147" t="s">
        <v>2240</v>
      </c>
      <c r="G10662" s="147">
        <v>0</v>
      </c>
      <c r="I10662" s="147">
        <v>6</v>
      </c>
      <c r="J10662" s="147">
        <v>2575621</v>
      </c>
    </row>
    <row r="10663" spans="1:11" x14ac:dyDescent="0.2">
      <c r="A10663" s="147">
        <v>6</v>
      </c>
      <c r="B10663" s="149" t="s">
        <v>20230</v>
      </c>
      <c r="C10663" s="147" t="s">
        <v>2242</v>
      </c>
      <c r="D10663" s="147" t="s">
        <v>20229</v>
      </c>
      <c r="E10663" s="147" t="s">
        <v>2240</v>
      </c>
      <c r="G10663" s="147">
        <v>0</v>
      </c>
      <c r="I10663" s="147">
        <v>5</v>
      </c>
      <c r="J10663" s="147">
        <v>2575614</v>
      </c>
    </row>
    <row r="10664" spans="1:11" x14ac:dyDescent="0.2">
      <c r="A10664" s="147">
        <v>6</v>
      </c>
      <c r="B10664" s="149" t="s">
        <v>20228</v>
      </c>
      <c r="C10664" s="147" t="s">
        <v>2242</v>
      </c>
      <c r="D10664" s="147" t="s">
        <v>20227</v>
      </c>
      <c r="E10664" s="147" t="s">
        <v>2240</v>
      </c>
      <c r="G10664" s="147">
        <v>0</v>
      </c>
      <c r="I10664" s="147">
        <v>5</v>
      </c>
      <c r="J10664" s="147">
        <v>2575603</v>
      </c>
    </row>
    <row r="10665" spans="1:11" x14ac:dyDescent="0.2">
      <c r="A10665" s="147">
        <v>6</v>
      </c>
      <c r="B10665" s="149" t="s">
        <v>20226</v>
      </c>
      <c r="C10665" s="147" t="s">
        <v>2242</v>
      </c>
      <c r="D10665" s="147" t="s">
        <v>20225</v>
      </c>
      <c r="E10665" s="147" t="s">
        <v>2240</v>
      </c>
      <c r="G10665" s="147">
        <v>0</v>
      </c>
      <c r="I10665" s="147">
        <v>5</v>
      </c>
      <c r="J10665" s="147">
        <v>2575602</v>
      </c>
      <c r="K10665" s="147" t="s">
        <v>2769</v>
      </c>
    </row>
    <row r="10666" spans="1:11" x14ac:dyDescent="0.2">
      <c r="A10666" s="147">
        <v>6</v>
      </c>
      <c r="B10666" s="149" t="s">
        <v>20224</v>
      </c>
      <c r="C10666" s="147" t="s">
        <v>2242</v>
      </c>
      <c r="D10666" s="147" t="s">
        <v>20223</v>
      </c>
      <c r="E10666" s="147" t="s">
        <v>2240</v>
      </c>
      <c r="G10666" s="147">
        <v>0</v>
      </c>
      <c r="I10666" s="147">
        <v>5</v>
      </c>
      <c r="J10666" s="147">
        <v>2575615</v>
      </c>
      <c r="K10666" s="147" t="s">
        <v>2769</v>
      </c>
    </row>
    <row r="10667" spans="1:11" x14ac:dyDescent="0.2">
      <c r="A10667" s="147">
        <v>6</v>
      </c>
      <c r="B10667" s="149" t="s">
        <v>20222</v>
      </c>
      <c r="C10667" s="147" t="s">
        <v>2242</v>
      </c>
      <c r="D10667" s="147" t="s">
        <v>20221</v>
      </c>
      <c r="E10667" s="147" t="s">
        <v>2240</v>
      </c>
      <c r="G10667" s="147">
        <v>0</v>
      </c>
      <c r="I10667" s="147">
        <v>5</v>
      </c>
      <c r="J10667" s="147">
        <v>2575605</v>
      </c>
    </row>
    <row r="10668" spans="1:11" x14ac:dyDescent="0.2">
      <c r="A10668" s="147">
        <v>6</v>
      </c>
      <c r="B10668" s="149" t="s">
        <v>20220</v>
      </c>
      <c r="C10668" s="147" t="s">
        <v>2242</v>
      </c>
      <c r="D10668" s="147" t="s">
        <v>20219</v>
      </c>
      <c r="E10668" s="147" t="s">
        <v>2240</v>
      </c>
      <c r="G10668" s="147">
        <v>0</v>
      </c>
      <c r="I10668" s="147">
        <v>5</v>
      </c>
      <c r="J10668" s="147">
        <v>2575617</v>
      </c>
    </row>
    <row r="10669" spans="1:11" x14ac:dyDescent="0.2">
      <c r="A10669" s="147">
        <v>6</v>
      </c>
      <c r="B10669" s="149" t="s">
        <v>20218</v>
      </c>
      <c r="C10669" s="147" t="s">
        <v>2242</v>
      </c>
      <c r="D10669" s="147" t="s">
        <v>20217</v>
      </c>
      <c r="E10669" s="147" t="s">
        <v>2240</v>
      </c>
      <c r="G10669" s="147">
        <v>0</v>
      </c>
      <c r="I10669" s="147">
        <v>5</v>
      </c>
      <c r="J10669" s="147">
        <v>2575616</v>
      </c>
      <c r="K10669" s="147" t="s">
        <v>2769</v>
      </c>
    </row>
    <row r="10670" spans="1:11" x14ac:dyDescent="0.2">
      <c r="A10670" s="147">
        <v>6</v>
      </c>
      <c r="B10670" s="149" t="s">
        <v>20216</v>
      </c>
      <c r="C10670" s="147" t="s">
        <v>2242</v>
      </c>
      <c r="D10670" s="147" t="s">
        <v>20215</v>
      </c>
      <c r="E10670" s="147" t="s">
        <v>2240</v>
      </c>
      <c r="G10670" s="147">
        <v>0</v>
      </c>
      <c r="I10670" s="147">
        <v>5</v>
      </c>
      <c r="J10670" s="147">
        <v>2575595</v>
      </c>
      <c r="K10670" s="147" t="s">
        <v>2769</v>
      </c>
    </row>
    <row r="10671" spans="1:11" x14ac:dyDescent="0.2">
      <c r="A10671" s="147">
        <v>6</v>
      </c>
      <c r="B10671" s="149" t="s">
        <v>20214</v>
      </c>
      <c r="C10671" s="147" t="s">
        <v>2242</v>
      </c>
      <c r="D10671" s="147" t="s">
        <v>20213</v>
      </c>
      <c r="E10671" s="147" t="s">
        <v>2240</v>
      </c>
      <c r="G10671" s="147">
        <v>0</v>
      </c>
      <c r="I10671" s="147">
        <v>5</v>
      </c>
      <c r="J10671" s="147">
        <v>2575601</v>
      </c>
    </row>
    <row r="10672" spans="1:11" x14ac:dyDescent="0.2">
      <c r="A10672" s="147">
        <v>3</v>
      </c>
      <c r="B10672" s="149" t="s">
        <v>20211</v>
      </c>
      <c r="C10672" s="147" t="s">
        <v>2242</v>
      </c>
      <c r="D10672" s="147" t="s">
        <v>20212</v>
      </c>
      <c r="E10672" s="147" t="s">
        <v>2246</v>
      </c>
      <c r="G10672" s="147">
        <v>0</v>
      </c>
      <c r="I10672" s="147">
        <v>3</v>
      </c>
      <c r="J10672" s="147">
        <v>2575452</v>
      </c>
    </row>
    <row r="10673" spans="1:10" x14ac:dyDescent="0.2">
      <c r="A10673" s="147">
        <v>3</v>
      </c>
      <c r="B10673" s="149" t="s">
        <v>20211</v>
      </c>
      <c r="C10673" s="147" t="s">
        <v>2294</v>
      </c>
      <c r="D10673" s="147" t="s">
        <v>20210</v>
      </c>
      <c r="E10673" s="147" t="s">
        <v>2246</v>
      </c>
      <c r="G10673" s="147">
        <v>0</v>
      </c>
      <c r="I10673" s="147">
        <v>3</v>
      </c>
      <c r="J10673" s="147">
        <v>1197553</v>
      </c>
    </row>
    <row r="10674" spans="1:10" x14ac:dyDescent="0.2">
      <c r="A10674" s="147">
        <v>4</v>
      </c>
      <c r="B10674" s="149" t="s">
        <v>20204</v>
      </c>
      <c r="C10674" s="147" t="s">
        <v>2242</v>
      </c>
      <c r="D10674" s="147" t="s">
        <v>20209</v>
      </c>
      <c r="E10674" s="147" t="s">
        <v>2246</v>
      </c>
      <c r="G10674" s="147">
        <v>0</v>
      </c>
      <c r="I10674" s="147">
        <v>4</v>
      </c>
      <c r="J10674" s="147">
        <v>2575624</v>
      </c>
    </row>
    <row r="10675" spans="1:10" x14ac:dyDescent="0.2">
      <c r="A10675" s="147">
        <v>4</v>
      </c>
      <c r="B10675" s="149" t="s">
        <v>20204</v>
      </c>
      <c r="C10675" s="147" t="s">
        <v>2261</v>
      </c>
      <c r="D10675" s="147" t="s">
        <v>20208</v>
      </c>
      <c r="E10675" s="147" t="s">
        <v>2246</v>
      </c>
      <c r="G10675" s="147">
        <v>0</v>
      </c>
      <c r="I10675" s="147">
        <v>4</v>
      </c>
      <c r="J10675" s="147">
        <v>1197691</v>
      </c>
    </row>
    <row r="10676" spans="1:10" x14ac:dyDescent="0.2">
      <c r="A10676" s="147">
        <v>4</v>
      </c>
      <c r="B10676" s="149" t="s">
        <v>20204</v>
      </c>
      <c r="C10676" s="147" t="s">
        <v>2261</v>
      </c>
      <c r="D10676" s="147" t="s">
        <v>20207</v>
      </c>
      <c r="E10676" s="147" t="s">
        <v>2246</v>
      </c>
      <c r="G10676" s="147">
        <v>0</v>
      </c>
      <c r="I10676" s="147">
        <v>4</v>
      </c>
      <c r="J10676" s="147">
        <v>1197703</v>
      </c>
    </row>
    <row r="10677" spans="1:10" x14ac:dyDescent="0.2">
      <c r="A10677" s="147">
        <v>4</v>
      </c>
      <c r="B10677" s="149" t="s">
        <v>20204</v>
      </c>
      <c r="C10677" s="147" t="s">
        <v>2261</v>
      </c>
      <c r="D10677" s="147" t="s">
        <v>20206</v>
      </c>
      <c r="E10677" s="147" t="s">
        <v>2246</v>
      </c>
      <c r="G10677" s="147">
        <v>0</v>
      </c>
      <c r="I10677" s="147">
        <v>4</v>
      </c>
      <c r="J10677" s="147">
        <v>1197699</v>
      </c>
    </row>
    <row r="10678" spans="1:10" x14ac:dyDescent="0.2">
      <c r="A10678" s="147">
        <v>4</v>
      </c>
      <c r="B10678" s="149" t="s">
        <v>20204</v>
      </c>
      <c r="C10678" s="147" t="s">
        <v>2446</v>
      </c>
      <c r="D10678" s="147" t="s">
        <v>20205</v>
      </c>
      <c r="E10678" s="147" t="s">
        <v>2246</v>
      </c>
      <c r="G10678" s="147">
        <v>0</v>
      </c>
      <c r="I10678" s="147">
        <v>4</v>
      </c>
      <c r="J10678" s="147">
        <v>1197696</v>
      </c>
    </row>
    <row r="10679" spans="1:10" x14ac:dyDescent="0.2">
      <c r="A10679" s="147">
        <v>4</v>
      </c>
      <c r="B10679" s="149" t="s">
        <v>20204</v>
      </c>
      <c r="C10679" s="147" t="s">
        <v>2446</v>
      </c>
      <c r="D10679" s="147" t="s">
        <v>8603</v>
      </c>
      <c r="E10679" s="147" t="s">
        <v>2246</v>
      </c>
      <c r="G10679" s="147">
        <v>0</v>
      </c>
      <c r="I10679" s="147">
        <v>4</v>
      </c>
      <c r="J10679" s="147">
        <v>1197695</v>
      </c>
    </row>
    <row r="10680" spans="1:10" x14ac:dyDescent="0.2">
      <c r="A10680" s="147">
        <v>4</v>
      </c>
      <c r="B10680" s="149" t="s">
        <v>20204</v>
      </c>
      <c r="C10680" s="147" t="s">
        <v>2277</v>
      </c>
      <c r="D10680" s="147" t="s">
        <v>20203</v>
      </c>
      <c r="E10680" s="147" t="s">
        <v>2246</v>
      </c>
      <c r="G10680" s="147">
        <v>0</v>
      </c>
      <c r="I10680" s="147">
        <v>4</v>
      </c>
      <c r="J10680" s="147">
        <v>1197694</v>
      </c>
    </row>
    <row r="10681" spans="1:10" x14ac:dyDescent="0.2">
      <c r="A10681" s="147">
        <v>5</v>
      </c>
      <c r="B10681" s="149" t="s">
        <v>20202</v>
      </c>
      <c r="C10681" s="147" t="s">
        <v>2242</v>
      </c>
      <c r="D10681" s="147" t="s">
        <v>20201</v>
      </c>
      <c r="E10681" s="147" t="s">
        <v>2246</v>
      </c>
      <c r="G10681" s="147">
        <v>0</v>
      </c>
      <c r="I10681" s="147">
        <v>5</v>
      </c>
      <c r="J10681" s="147">
        <v>2575630</v>
      </c>
    </row>
    <row r="10682" spans="1:10" x14ac:dyDescent="0.2">
      <c r="A10682" s="147">
        <v>6</v>
      </c>
      <c r="B10682" s="149" t="s">
        <v>20200</v>
      </c>
      <c r="C10682" s="147" t="s">
        <v>2242</v>
      </c>
      <c r="D10682" s="147" t="s">
        <v>20199</v>
      </c>
      <c r="E10682" s="147" t="s">
        <v>2240</v>
      </c>
      <c r="G10682" s="147">
        <v>0</v>
      </c>
      <c r="I10682" s="147">
        <v>6</v>
      </c>
      <c r="J10682" s="147">
        <v>2575667</v>
      </c>
    </row>
    <row r="10683" spans="1:10" x14ac:dyDescent="0.2">
      <c r="A10683" s="147">
        <v>6</v>
      </c>
      <c r="B10683" s="149" t="s">
        <v>20197</v>
      </c>
      <c r="C10683" s="147" t="s">
        <v>2242</v>
      </c>
      <c r="D10683" s="147" t="s">
        <v>20198</v>
      </c>
      <c r="E10683" s="147" t="s">
        <v>2240</v>
      </c>
      <c r="G10683" s="147">
        <v>0</v>
      </c>
      <c r="I10683" s="147">
        <v>5</v>
      </c>
      <c r="J10683" s="147">
        <v>2575639</v>
      </c>
    </row>
    <row r="10684" spans="1:10" x14ac:dyDescent="0.2">
      <c r="A10684" s="147">
        <v>6</v>
      </c>
      <c r="B10684" s="149" t="s">
        <v>20197</v>
      </c>
      <c r="C10684" s="147" t="s">
        <v>2294</v>
      </c>
      <c r="D10684" s="147" t="s">
        <v>20190</v>
      </c>
      <c r="E10684" s="147" t="s">
        <v>2246</v>
      </c>
      <c r="G10684" s="147">
        <v>0</v>
      </c>
      <c r="I10684" s="147">
        <v>5</v>
      </c>
      <c r="J10684" s="147">
        <v>1197716</v>
      </c>
    </row>
    <row r="10685" spans="1:10" x14ac:dyDescent="0.2">
      <c r="A10685" s="147">
        <v>6</v>
      </c>
      <c r="B10685" s="149" t="s">
        <v>20195</v>
      </c>
      <c r="C10685" s="147" t="s">
        <v>2242</v>
      </c>
      <c r="D10685" s="147" t="s">
        <v>20196</v>
      </c>
      <c r="E10685" s="147" t="s">
        <v>2240</v>
      </c>
      <c r="G10685" s="147">
        <v>0</v>
      </c>
      <c r="I10685" s="147">
        <v>5</v>
      </c>
      <c r="J10685" s="147">
        <v>2575654</v>
      </c>
    </row>
    <row r="10686" spans="1:10" x14ac:dyDescent="0.2">
      <c r="A10686" s="147">
        <v>6</v>
      </c>
      <c r="B10686" s="149" t="s">
        <v>20195</v>
      </c>
      <c r="C10686" s="147" t="s">
        <v>2294</v>
      </c>
      <c r="D10686" s="147" t="s">
        <v>20190</v>
      </c>
      <c r="E10686" s="147" t="s">
        <v>2246</v>
      </c>
      <c r="G10686" s="147">
        <v>0</v>
      </c>
      <c r="I10686" s="147">
        <v>5</v>
      </c>
      <c r="J10686" s="147">
        <v>1197706</v>
      </c>
    </row>
    <row r="10687" spans="1:10" x14ac:dyDescent="0.2">
      <c r="A10687" s="147">
        <v>6</v>
      </c>
      <c r="B10687" s="149" t="s">
        <v>20193</v>
      </c>
      <c r="C10687" s="147" t="s">
        <v>2242</v>
      </c>
      <c r="D10687" s="147" t="s">
        <v>20194</v>
      </c>
      <c r="E10687" s="147" t="s">
        <v>2240</v>
      </c>
      <c r="G10687" s="147">
        <v>0</v>
      </c>
      <c r="I10687" s="147">
        <v>5</v>
      </c>
      <c r="J10687" s="147">
        <v>2575652</v>
      </c>
    </row>
    <row r="10688" spans="1:10" x14ac:dyDescent="0.2">
      <c r="A10688" s="147">
        <v>6</v>
      </c>
      <c r="B10688" s="149" t="s">
        <v>20193</v>
      </c>
      <c r="C10688" s="147" t="s">
        <v>2294</v>
      </c>
      <c r="D10688" s="147" t="s">
        <v>20190</v>
      </c>
      <c r="E10688" s="147" t="s">
        <v>2246</v>
      </c>
      <c r="G10688" s="147">
        <v>0</v>
      </c>
      <c r="I10688" s="147">
        <v>5</v>
      </c>
      <c r="J10688" s="147">
        <v>1197710</v>
      </c>
    </row>
    <row r="10689" spans="1:10" x14ac:dyDescent="0.2">
      <c r="A10689" s="147">
        <v>6</v>
      </c>
      <c r="B10689" s="149" t="s">
        <v>20191</v>
      </c>
      <c r="C10689" s="147" t="s">
        <v>2242</v>
      </c>
      <c r="D10689" s="147" t="s">
        <v>20192</v>
      </c>
      <c r="E10689" s="147" t="s">
        <v>2240</v>
      </c>
      <c r="G10689" s="147">
        <v>0</v>
      </c>
      <c r="I10689" s="147">
        <v>5</v>
      </c>
      <c r="J10689" s="147">
        <v>2575633</v>
      </c>
    </row>
    <row r="10690" spans="1:10" x14ac:dyDescent="0.2">
      <c r="A10690" s="147">
        <v>6</v>
      </c>
      <c r="B10690" s="149" t="s">
        <v>20191</v>
      </c>
      <c r="C10690" s="147" t="s">
        <v>2294</v>
      </c>
      <c r="D10690" s="147" t="s">
        <v>20190</v>
      </c>
      <c r="E10690" s="147" t="s">
        <v>2246</v>
      </c>
      <c r="G10690" s="147">
        <v>0</v>
      </c>
      <c r="I10690" s="147">
        <v>5</v>
      </c>
      <c r="J10690" s="147">
        <v>1197705</v>
      </c>
    </row>
    <row r="10691" spans="1:10" x14ac:dyDescent="0.2">
      <c r="A10691" s="147">
        <v>6</v>
      </c>
      <c r="B10691" s="149" t="s">
        <v>20189</v>
      </c>
      <c r="C10691" s="147" t="s">
        <v>2242</v>
      </c>
      <c r="D10691" s="147" t="s">
        <v>20188</v>
      </c>
      <c r="E10691" s="147" t="s">
        <v>2240</v>
      </c>
      <c r="G10691" s="147">
        <v>0</v>
      </c>
      <c r="I10691" s="147">
        <v>5</v>
      </c>
      <c r="J10691" s="147">
        <v>2575665</v>
      </c>
    </row>
    <row r="10692" spans="1:10" x14ac:dyDescent="0.2">
      <c r="A10692" s="147">
        <v>6</v>
      </c>
      <c r="B10692" s="149" t="s">
        <v>20187</v>
      </c>
      <c r="C10692" s="147" t="s">
        <v>2242</v>
      </c>
      <c r="D10692" s="147" t="s">
        <v>20186</v>
      </c>
      <c r="E10692" s="147" t="s">
        <v>2240</v>
      </c>
      <c r="G10692" s="147">
        <v>0</v>
      </c>
      <c r="I10692" s="147">
        <v>5</v>
      </c>
      <c r="J10692" s="147">
        <v>2575653</v>
      </c>
    </row>
    <row r="10693" spans="1:10" x14ac:dyDescent="0.2">
      <c r="A10693" s="147">
        <v>6</v>
      </c>
      <c r="B10693" s="149" t="s">
        <v>20185</v>
      </c>
      <c r="C10693" s="147" t="s">
        <v>2242</v>
      </c>
      <c r="D10693" s="147" t="s">
        <v>20184</v>
      </c>
      <c r="E10693" s="147" t="s">
        <v>2240</v>
      </c>
      <c r="G10693" s="147">
        <v>0</v>
      </c>
      <c r="I10693" s="147">
        <v>5</v>
      </c>
      <c r="J10693" s="147">
        <v>2575656</v>
      </c>
    </row>
    <row r="10694" spans="1:10" x14ac:dyDescent="0.2">
      <c r="A10694" s="147">
        <v>6</v>
      </c>
      <c r="B10694" s="149" t="s">
        <v>20183</v>
      </c>
      <c r="C10694" s="147" t="s">
        <v>2242</v>
      </c>
      <c r="D10694" s="147" t="s">
        <v>20182</v>
      </c>
      <c r="E10694" s="147" t="s">
        <v>2240</v>
      </c>
      <c r="G10694" s="147">
        <v>0</v>
      </c>
      <c r="I10694" s="147">
        <v>5</v>
      </c>
      <c r="J10694" s="147">
        <v>2575641</v>
      </c>
    </row>
    <row r="10695" spans="1:10" x14ac:dyDescent="0.2">
      <c r="A10695" s="147">
        <v>6</v>
      </c>
      <c r="B10695" s="149" t="s">
        <v>20181</v>
      </c>
      <c r="C10695" s="147" t="s">
        <v>2242</v>
      </c>
      <c r="D10695" s="147" t="s">
        <v>20180</v>
      </c>
      <c r="E10695" s="147" t="s">
        <v>2240</v>
      </c>
      <c r="G10695" s="147">
        <v>0</v>
      </c>
      <c r="I10695" s="147">
        <v>5</v>
      </c>
      <c r="J10695" s="147">
        <v>2575640</v>
      </c>
    </row>
    <row r="10696" spans="1:10" x14ac:dyDescent="0.2">
      <c r="A10696" s="147">
        <v>6</v>
      </c>
      <c r="B10696" s="149" t="s">
        <v>20179</v>
      </c>
      <c r="C10696" s="147" t="s">
        <v>2242</v>
      </c>
      <c r="D10696" s="147" t="s">
        <v>20178</v>
      </c>
      <c r="E10696" s="147" t="s">
        <v>2240</v>
      </c>
      <c r="G10696" s="147">
        <v>0</v>
      </c>
      <c r="I10696" s="147">
        <v>5</v>
      </c>
      <c r="J10696" s="147">
        <v>2575636</v>
      </c>
    </row>
    <row r="10697" spans="1:10" x14ac:dyDescent="0.2">
      <c r="A10697" s="147">
        <v>6</v>
      </c>
      <c r="B10697" s="149" t="s">
        <v>20177</v>
      </c>
      <c r="C10697" s="147" t="s">
        <v>2242</v>
      </c>
      <c r="D10697" s="147" t="s">
        <v>20176</v>
      </c>
      <c r="E10697" s="147" t="s">
        <v>2240</v>
      </c>
      <c r="G10697" s="147">
        <v>0</v>
      </c>
      <c r="I10697" s="147">
        <v>5</v>
      </c>
      <c r="J10697" s="147">
        <v>2575637</v>
      </c>
    </row>
    <row r="10698" spans="1:10" x14ac:dyDescent="0.2">
      <c r="A10698" s="147">
        <v>4</v>
      </c>
      <c r="B10698" s="149" t="s">
        <v>20175</v>
      </c>
      <c r="C10698" s="147" t="s">
        <v>2242</v>
      </c>
      <c r="D10698" s="147" t="s">
        <v>20174</v>
      </c>
      <c r="E10698" s="147" t="s">
        <v>2246</v>
      </c>
      <c r="G10698" s="147">
        <v>0</v>
      </c>
      <c r="I10698" s="147">
        <v>4</v>
      </c>
      <c r="J10698" s="147">
        <v>2575629</v>
      </c>
    </row>
    <row r="10699" spans="1:10" x14ac:dyDescent="0.2">
      <c r="A10699" s="147">
        <v>5</v>
      </c>
      <c r="B10699" s="149" t="s">
        <v>20173</v>
      </c>
      <c r="C10699" s="147" t="s">
        <v>2242</v>
      </c>
      <c r="D10699" s="147" t="s">
        <v>20172</v>
      </c>
      <c r="E10699" s="147" t="s">
        <v>2246</v>
      </c>
      <c r="G10699" s="147">
        <v>0</v>
      </c>
      <c r="I10699" s="147">
        <v>5</v>
      </c>
      <c r="J10699" s="147">
        <v>2575673</v>
      </c>
    </row>
    <row r="10700" spans="1:10" x14ac:dyDescent="0.2">
      <c r="A10700" s="147">
        <v>6</v>
      </c>
      <c r="B10700" s="149" t="s">
        <v>20171</v>
      </c>
      <c r="C10700" s="147" t="s">
        <v>2242</v>
      </c>
      <c r="D10700" s="147" t="s">
        <v>20170</v>
      </c>
      <c r="E10700" s="147" t="s">
        <v>2240</v>
      </c>
      <c r="G10700" s="147">
        <v>0</v>
      </c>
      <c r="I10700" s="147">
        <v>6</v>
      </c>
      <c r="J10700" s="147">
        <v>2575687</v>
      </c>
    </row>
    <row r="10701" spans="1:10" x14ac:dyDescent="0.2">
      <c r="A10701" s="147">
        <v>6</v>
      </c>
      <c r="B10701" s="149" t="s">
        <v>20169</v>
      </c>
      <c r="C10701" s="147" t="s">
        <v>2242</v>
      </c>
      <c r="D10701" s="147" t="s">
        <v>20168</v>
      </c>
      <c r="E10701" s="147" t="s">
        <v>2240</v>
      </c>
      <c r="G10701" s="147">
        <v>0</v>
      </c>
      <c r="I10701" s="147">
        <v>5</v>
      </c>
      <c r="J10701" s="147">
        <v>2575671</v>
      </c>
    </row>
    <row r="10702" spans="1:10" x14ac:dyDescent="0.2">
      <c r="A10702" s="147">
        <v>6</v>
      </c>
      <c r="B10702" s="149" t="s">
        <v>20167</v>
      </c>
      <c r="C10702" s="147" t="s">
        <v>2242</v>
      </c>
      <c r="D10702" s="147" t="s">
        <v>20166</v>
      </c>
      <c r="E10702" s="147" t="s">
        <v>2240</v>
      </c>
      <c r="G10702" s="147">
        <v>0</v>
      </c>
      <c r="I10702" s="147">
        <v>5</v>
      </c>
      <c r="J10702" s="147">
        <v>2575676</v>
      </c>
    </row>
    <row r="10703" spans="1:10" x14ac:dyDescent="0.2">
      <c r="A10703" s="147">
        <v>6</v>
      </c>
      <c r="B10703" s="149" t="s">
        <v>20165</v>
      </c>
      <c r="C10703" s="147" t="s">
        <v>2242</v>
      </c>
      <c r="D10703" s="147" t="s">
        <v>20164</v>
      </c>
      <c r="E10703" s="147" t="s">
        <v>2240</v>
      </c>
      <c r="G10703" s="147">
        <v>0</v>
      </c>
      <c r="I10703" s="147">
        <v>5</v>
      </c>
      <c r="J10703" s="147">
        <v>2575675</v>
      </c>
    </row>
    <row r="10704" spans="1:10" x14ac:dyDescent="0.2">
      <c r="A10704" s="147">
        <v>6</v>
      </c>
      <c r="B10704" s="149" t="s">
        <v>20163</v>
      </c>
      <c r="C10704" s="147" t="s">
        <v>2242</v>
      </c>
      <c r="D10704" s="147" t="s">
        <v>20162</v>
      </c>
      <c r="E10704" s="147" t="s">
        <v>2240</v>
      </c>
      <c r="G10704" s="147">
        <v>0</v>
      </c>
      <c r="I10704" s="147">
        <v>5</v>
      </c>
      <c r="J10704" s="147">
        <v>2575686</v>
      </c>
    </row>
    <row r="10705" spans="1:10" x14ac:dyDescent="0.2">
      <c r="A10705" s="147">
        <v>6</v>
      </c>
      <c r="B10705" s="149" t="s">
        <v>20161</v>
      </c>
      <c r="C10705" s="147" t="s">
        <v>2242</v>
      </c>
      <c r="D10705" s="147" t="s">
        <v>20160</v>
      </c>
      <c r="E10705" s="147" t="s">
        <v>2240</v>
      </c>
      <c r="G10705" s="147">
        <v>0</v>
      </c>
      <c r="I10705" s="147">
        <v>5</v>
      </c>
      <c r="J10705" s="147">
        <v>2575682</v>
      </c>
    </row>
    <row r="10706" spans="1:10" x14ac:dyDescent="0.2">
      <c r="A10706" s="147">
        <v>3</v>
      </c>
      <c r="B10706" s="149" t="s">
        <v>20157</v>
      </c>
      <c r="C10706" s="147" t="s">
        <v>2242</v>
      </c>
      <c r="D10706" s="147" t="s">
        <v>20083</v>
      </c>
      <c r="E10706" s="147" t="s">
        <v>2246</v>
      </c>
      <c r="G10706" s="147">
        <v>0</v>
      </c>
      <c r="I10706" s="147">
        <v>3</v>
      </c>
      <c r="J10706" s="147">
        <v>2575431</v>
      </c>
    </row>
    <row r="10707" spans="1:10" x14ac:dyDescent="0.2">
      <c r="A10707" s="147">
        <v>3</v>
      </c>
      <c r="B10707" s="149" t="s">
        <v>20157</v>
      </c>
      <c r="C10707" s="147" t="s">
        <v>2277</v>
      </c>
      <c r="D10707" s="147" t="s">
        <v>20159</v>
      </c>
      <c r="E10707" s="147" t="s">
        <v>2246</v>
      </c>
      <c r="G10707" s="147">
        <v>0</v>
      </c>
      <c r="I10707" s="147">
        <v>3</v>
      </c>
      <c r="J10707" s="147">
        <v>1197555</v>
      </c>
    </row>
    <row r="10708" spans="1:10" x14ac:dyDescent="0.2">
      <c r="A10708" s="147">
        <v>3</v>
      </c>
      <c r="B10708" s="149" t="s">
        <v>20157</v>
      </c>
      <c r="C10708" s="147" t="s">
        <v>2277</v>
      </c>
      <c r="D10708" s="147" t="s">
        <v>20158</v>
      </c>
      <c r="E10708" s="147" t="s">
        <v>2246</v>
      </c>
      <c r="G10708" s="147">
        <v>0</v>
      </c>
      <c r="I10708" s="147">
        <v>3</v>
      </c>
      <c r="J10708" s="147">
        <v>1197537</v>
      </c>
    </row>
    <row r="10709" spans="1:10" x14ac:dyDescent="0.2">
      <c r="A10709" s="147">
        <v>3</v>
      </c>
      <c r="B10709" s="149" t="s">
        <v>20157</v>
      </c>
      <c r="C10709" s="147" t="s">
        <v>2277</v>
      </c>
      <c r="D10709" s="147" t="s">
        <v>20078</v>
      </c>
      <c r="E10709" s="147" t="s">
        <v>2246</v>
      </c>
      <c r="G10709" s="147">
        <v>0</v>
      </c>
      <c r="I10709" s="147">
        <v>3</v>
      </c>
      <c r="J10709" s="147">
        <v>1197579</v>
      </c>
    </row>
    <row r="10710" spans="1:10" x14ac:dyDescent="0.2">
      <c r="A10710" s="147">
        <v>3</v>
      </c>
      <c r="B10710" s="149" t="s">
        <v>20157</v>
      </c>
      <c r="C10710" s="147" t="s">
        <v>2277</v>
      </c>
      <c r="D10710" s="147" t="s">
        <v>20156</v>
      </c>
      <c r="E10710" s="147" t="s">
        <v>2246</v>
      </c>
      <c r="G10710" s="147">
        <v>0</v>
      </c>
      <c r="I10710" s="147">
        <v>3</v>
      </c>
      <c r="J10710" s="147">
        <v>1197563</v>
      </c>
    </row>
    <row r="10711" spans="1:10" x14ac:dyDescent="0.2">
      <c r="A10711" s="147">
        <v>4</v>
      </c>
      <c r="B10711" s="149" t="s">
        <v>20155</v>
      </c>
      <c r="C10711" s="147" t="s">
        <v>2242</v>
      </c>
      <c r="D10711" s="147" t="s">
        <v>20154</v>
      </c>
      <c r="E10711" s="147" t="s">
        <v>2240</v>
      </c>
      <c r="G10711" s="147">
        <v>0</v>
      </c>
      <c r="I10711" s="147">
        <v>4</v>
      </c>
      <c r="J10711" s="147">
        <v>2575692</v>
      </c>
    </row>
    <row r="10712" spans="1:10" x14ac:dyDescent="0.2">
      <c r="A10712" s="147">
        <v>4</v>
      </c>
      <c r="B10712" s="149" t="s">
        <v>20153</v>
      </c>
      <c r="C10712" s="147" t="s">
        <v>2242</v>
      </c>
      <c r="D10712" s="147" t="s">
        <v>20152</v>
      </c>
      <c r="E10712" s="147" t="s">
        <v>2240</v>
      </c>
      <c r="G10712" s="147">
        <v>0</v>
      </c>
      <c r="I10712" s="147">
        <v>4</v>
      </c>
      <c r="J10712" s="147">
        <v>2575697</v>
      </c>
    </row>
    <row r="10713" spans="1:10" x14ac:dyDescent="0.2">
      <c r="A10713" s="147">
        <v>4</v>
      </c>
      <c r="B10713" s="149" t="s">
        <v>20149</v>
      </c>
      <c r="C10713" s="147" t="s">
        <v>2242</v>
      </c>
      <c r="D10713" s="147" t="s">
        <v>20151</v>
      </c>
      <c r="E10713" s="147" t="s">
        <v>2240</v>
      </c>
      <c r="G10713" s="147">
        <v>0</v>
      </c>
      <c r="I10713" s="147">
        <v>4</v>
      </c>
      <c r="J10713" s="147">
        <v>2575702</v>
      </c>
    </row>
    <row r="10714" spans="1:10" x14ac:dyDescent="0.2">
      <c r="A10714" s="147">
        <v>4</v>
      </c>
      <c r="B10714" s="149" t="s">
        <v>20149</v>
      </c>
      <c r="C10714" s="147" t="s">
        <v>2261</v>
      </c>
      <c r="D10714" s="147" t="s">
        <v>20150</v>
      </c>
      <c r="E10714" s="147" t="s">
        <v>2246</v>
      </c>
      <c r="G10714" s="147">
        <v>0</v>
      </c>
      <c r="I10714" s="147">
        <v>4</v>
      </c>
      <c r="J10714" s="147">
        <v>1197728</v>
      </c>
    </row>
    <row r="10715" spans="1:10" x14ac:dyDescent="0.2">
      <c r="A10715" s="147">
        <v>4</v>
      </c>
      <c r="B10715" s="149" t="s">
        <v>20149</v>
      </c>
      <c r="C10715" s="147" t="s">
        <v>2261</v>
      </c>
      <c r="D10715" s="147" t="s">
        <v>20148</v>
      </c>
      <c r="E10715" s="147" t="s">
        <v>2246</v>
      </c>
      <c r="G10715" s="147">
        <v>0</v>
      </c>
      <c r="I10715" s="147">
        <v>4</v>
      </c>
      <c r="J10715" s="147">
        <v>1197737</v>
      </c>
    </row>
    <row r="10716" spans="1:10" x14ac:dyDescent="0.2">
      <c r="A10716" s="147">
        <v>4</v>
      </c>
      <c r="B10716" s="149" t="s">
        <v>20142</v>
      </c>
      <c r="C10716" s="147" t="s">
        <v>2242</v>
      </c>
      <c r="D10716" s="147" t="s">
        <v>20147</v>
      </c>
      <c r="E10716" s="147" t="s">
        <v>2246</v>
      </c>
      <c r="G10716" s="147">
        <v>0</v>
      </c>
      <c r="I10716" s="147">
        <v>4</v>
      </c>
      <c r="J10716" s="147">
        <v>2575700</v>
      </c>
    </row>
    <row r="10717" spans="1:10" x14ac:dyDescent="0.2">
      <c r="A10717" s="147">
        <v>4</v>
      </c>
      <c r="B10717" s="149" t="s">
        <v>20142</v>
      </c>
      <c r="C10717" s="147" t="s">
        <v>2261</v>
      </c>
      <c r="D10717" s="147" t="s">
        <v>20146</v>
      </c>
      <c r="E10717" s="147" t="s">
        <v>2246</v>
      </c>
      <c r="G10717" s="147">
        <v>0</v>
      </c>
      <c r="I10717" s="147">
        <v>4</v>
      </c>
      <c r="J10717" s="147">
        <v>1197723</v>
      </c>
    </row>
    <row r="10718" spans="1:10" x14ac:dyDescent="0.2">
      <c r="A10718" s="147">
        <v>4</v>
      </c>
      <c r="B10718" s="149" t="s">
        <v>20142</v>
      </c>
      <c r="C10718" s="147" t="s">
        <v>2261</v>
      </c>
      <c r="D10718" s="147" t="s">
        <v>20145</v>
      </c>
      <c r="E10718" s="147" t="s">
        <v>2246</v>
      </c>
      <c r="G10718" s="147">
        <v>0</v>
      </c>
      <c r="I10718" s="147">
        <v>4</v>
      </c>
      <c r="J10718" s="147">
        <v>1197758</v>
      </c>
    </row>
    <row r="10719" spans="1:10" x14ac:dyDescent="0.2">
      <c r="A10719" s="147">
        <v>4</v>
      </c>
      <c r="B10719" s="149" t="s">
        <v>20142</v>
      </c>
      <c r="C10719" s="147" t="s">
        <v>2261</v>
      </c>
      <c r="D10719" s="147" t="s">
        <v>20144</v>
      </c>
      <c r="E10719" s="147" t="s">
        <v>2246</v>
      </c>
      <c r="G10719" s="147">
        <v>0</v>
      </c>
      <c r="I10719" s="147">
        <v>4</v>
      </c>
      <c r="J10719" s="147">
        <v>1197746</v>
      </c>
    </row>
    <row r="10720" spans="1:10" x14ac:dyDescent="0.2">
      <c r="A10720" s="147">
        <v>4</v>
      </c>
      <c r="B10720" s="149" t="s">
        <v>20142</v>
      </c>
      <c r="C10720" s="147" t="s">
        <v>2261</v>
      </c>
      <c r="D10720" s="147" t="s">
        <v>20143</v>
      </c>
      <c r="E10720" s="147" t="s">
        <v>2246</v>
      </c>
      <c r="G10720" s="147">
        <v>0</v>
      </c>
      <c r="I10720" s="147">
        <v>4</v>
      </c>
      <c r="J10720" s="147">
        <v>1197744</v>
      </c>
    </row>
    <row r="10721" spans="1:10" x14ac:dyDescent="0.2">
      <c r="A10721" s="147">
        <v>4</v>
      </c>
      <c r="B10721" s="149" t="s">
        <v>20142</v>
      </c>
      <c r="C10721" s="147" t="s">
        <v>2277</v>
      </c>
      <c r="D10721" s="147" t="s">
        <v>20141</v>
      </c>
      <c r="E10721" s="147" t="s">
        <v>2246</v>
      </c>
      <c r="G10721" s="147">
        <v>0</v>
      </c>
      <c r="I10721" s="147">
        <v>4</v>
      </c>
      <c r="J10721" s="147">
        <v>1197770</v>
      </c>
    </row>
    <row r="10722" spans="1:10" x14ac:dyDescent="0.2">
      <c r="A10722" s="147">
        <v>5</v>
      </c>
      <c r="B10722" s="149" t="s">
        <v>20140</v>
      </c>
      <c r="C10722" s="147" t="s">
        <v>2242</v>
      </c>
      <c r="D10722" s="147" t="s">
        <v>20139</v>
      </c>
      <c r="E10722" s="147" t="s">
        <v>2246</v>
      </c>
      <c r="G10722" s="147">
        <v>0</v>
      </c>
      <c r="I10722" s="147">
        <v>5</v>
      </c>
      <c r="J10722" s="147">
        <v>2575740</v>
      </c>
    </row>
    <row r="10723" spans="1:10" x14ac:dyDescent="0.2">
      <c r="A10723" s="147">
        <v>6</v>
      </c>
      <c r="B10723" s="149" t="s">
        <v>20138</v>
      </c>
      <c r="C10723" s="147" t="s">
        <v>2242</v>
      </c>
      <c r="D10723" s="147" t="s">
        <v>20137</v>
      </c>
      <c r="E10723" s="147" t="s">
        <v>2240</v>
      </c>
      <c r="G10723" s="147">
        <v>0</v>
      </c>
      <c r="I10723" s="147">
        <v>6</v>
      </c>
      <c r="J10723" s="147">
        <v>2575741</v>
      </c>
    </row>
    <row r="10724" spans="1:10" x14ac:dyDescent="0.2">
      <c r="A10724" s="147">
        <v>6</v>
      </c>
      <c r="B10724" s="149" t="s">
        <v>20136</v>
      </c>
      <c r="C10724" s="147" t="s">
        <v>2242</v>
      </c>
      <c r="D10724" s="147" t="s">
        <v>20135</v>
      </c>
      <c r="E10724" s="147" t="s">
        <v>2240</v>
      </c>
      <c r="G10724" s="147">
        <v>0</v>
      </c>
      <c r="I10724" s="147">
        <v>5</v>
      </c>
      <c r="J10724" s="147">
        <v>2575728</v>
      </c>
    </row>
    <row r="10725" spans="1:10" x14ac:dyDescent="0.2">
      <c r="A10725" s="147">
        <v>6</v>
      </c>
      <c r="B10725" s="149" t="s">
        <v>20134</v>
      </c>
      <c r="C10725" s="147" t="s">
        <v>2242</v>
      </c>
      <c r="D10725" s="147" t="s">
        <v>20133</v>
      </c>
      <c r="E10725" s="147" t="s">
        <v>2240</v>
      </c>
      <c r="G10725" s="147">
        <v>0</v>
      </c>
      <c r="I10725" s="147">
        <v>5</v>
      </c>
      <c r="J10725" s="147">
        <v>2575717</v>
      </c>
    </row>
    <row r="10726" spans="1:10" x14ac:dyDescent="0.2">
      <c r="A10726" s="147">
        <v>6</v>
      </c>
      <c r="B10726" s="149" t="s">
        <v>20132</v>
      </c>
      <c r="C10726" s="147" t="s">
        <v>2242</v>
      </c>
      <c r="D10726" s="147" t="s">
        <v>20131</v>
      </c>
      <c r="E10726" s="147" t="s">
        <v>2240</v>
      </c>
      <c r="G10726" s="147">
        <v>0</v>
      </c>
      <c r="I10726" s="147">
        <v>5</v>
      </c>
      <c r="J10726" s="147">
        <v>2575731</v>
      </c>
    </row>
    <row r="10727" spans="1:10" x14ac:dyDescent="0.2">
      <c r="A10727" s="147">
        <v>6</v>
      </c>
      <c r="B10727" s="149" t="s">
        <v>20130</v>
      </c>
      <c r="C10727" s="147" t="s">
        <v>2242</v>
      </c>
      <c r="D10727" s="147" t="s">
        <v>20129</v>
      </c>
      <c r="E10727" s="147" t="s">
        <v>2240</v>
      </c>
      <c r="G10727" s="147">
        <v>0</v>
      </c>
      <c r="I10727" s="147">
        <v>5</v>
      </c>
      <c r="J10727" s="147">
        <v>2575739</v>
      </c>
    </row>
    <row r="10728" spans="1:10" x14ac:dyDescent="0.2">
      <c r="A10728" s="147">
        <v>6</v>
      </c>
      <c r="B10728" s="149" t="s">
        <v>20128</v>
      </c>
      <c r="C10728" s="147" t="s">
        <v>2242</v>
      </c>
      <c r="D10728" s="147" t="s">
        <v>20127</v>
      </c>
      <c r="E10728" s="147" t="s">
        <v>2240</v>
      </c>
      <c r="G10728" s="147">
        <v>0</v>
      </c>
      <c r="I10728" s="147">
        <v>5</v>
      </c>
      <c r="J10728" s="147">
        <v>2575734</v>
      </c>
    </row>
    <row r="10729" spans="1:10" x14ac:dyDescent="0.2">
      <c r="A10729" s="147">
        <v>6</v>
      </c>
      <c r="B10729" s="149" t="s">
        <v>20126</v>
      </c>
      <c r="C10729" s="147" t="s">
        <v>2242</v>
      </c>
      <c r="D10729" s="147" t="s">
        <v>20125</v>
      </c>
      <c r="E10729" s="147" t="s">
        <v>2240</v>
      </c>
      <c r="G10729" s="147">
        <v>0</v>
      </c>
      <c r="I10729" s="147">
        <v>5</v>
      </c>
      <c r="J10729" s="147">
        <v>2575729</v>
      </c>
    </row>
    <row r="10730" spans="1:10" x14ac:dyDescent="0.2">
      <c r="A10730" s="147">
        <v>6</v>
      </c>
      <c r="B10730" s="149" t="s">
        <v>20124</v>
      </c>
      <c r="C10730" s="147" t="s">
        <v>2242</v>
      </c>
      <c r="D10730" s="147" t="s">
        <v>20123</v>
      </c>
      <c r="E10730" s="147" t="s">
        <v>2240</v>
      </c>
      <c r="G10730" s="147">
        <v>0</v>
      </c>
      <c r="I10730" s="147">
        <v>5</v>
      </c>
      <c r="J10730" s="147">
        <v>2575722</v>
      </c>
    </row>
    <row r="10731" spans="1:10" x14ac:dyDescent="0.2">
      <c r="A10731" s="147">
        <v>4</v>
      </c>
      <c r="B10731" s="149" t="s">
        <v>20120</v>
      </c>
      <c r="C10731" s="147" t="s">
        <v>2242</v>
      </c>
      <c r="D10731" s="147" t="s">
        <v>20122</v>
      </c>
      <c r="E10731" s="147" t="s">
        <v>2240</v>
      </c>
      <c r="G10731" s="147">
        <v>0</v>
      </c>
      <c r="I10731" s="147">
        <v>4</v>
      </c>
      <c r="J10731" s="147">
        <v>2575706</v>
      </c>
    </row>
    <row r="10732" spans="1:10" x14ac:dyDescent="0.2">
      <c r="A10732" s="147">
        <v>4</v>
      </c>
      <c r="B10732" s="149" t="s">
        <v>20120</v>
      </c>
      <c r="C10732" s="147" t="s">
        <v>2261</v>
      </c>
      <c r="D10732" s="147" t="s">
        <v>20121</v>
      </c>
      <c r="E10732" s="147" t="s">
        <v>2246</v>
      </c>
      <c r="G10732" s="147">
        <v>0</v>
      </c>
      <c r="I10732" s="147">
        <v>4</v>
      </c>
      <c r="J10732" s="147">
        <v>1197722</v>
      </c>
    </row>
    <row r="10733" spans="1:10" x14ac:dyDescent="0.2">
      <c r="A10733" s="147">
        <v>4</v>
      </c>
      <c r="B10733" s="149" t="s">
        <v>20120</v>
      </c>
      <c r="C10733" s="147" t="s">
        <v>2261</v>
      </c>
      <c r="D10733" s="147" t="s">
        <v>20119</v>
      </c>
      <c r="E10733" s="147" t="s">
        <v>2246</v>
      </c>
      <c r="G10733" s="147">
        <v>0</v>
      </c>
      <c r="I10733" s="147">
        <v>4</v>
      </c>
      <c r="J10733" s="147">
        <v>1197745</v>
      </c>
    </row>
    <row r="10734" spans="1:10" x14ac:dyDescent="0.2">
      <c r="A10734" s="147">
        <v>4</v>
      </c>
      <c r="B10734" s="149" t="s">
        <v>20118</v>
      </c>
      <c r="C10734" s="147" t="s">
        <v>2242</v>
      </c>
      <c r="D10734" s="147" t="s">
        <v>20117</v>
      </c>
      <c r="E10734" s="147" t="s">
        <v>2240</v>
      </c>
      <c r="G10734" s="147">
        <v>0</v>
      </c>
      <c r="I10734" s="147">
        <v>4</v>
      </c>
      <c r="J10734" s="147">
        <v>2575690</v>
      </c>
    </row>
    <row r="10735" spans="1:10" x14ac:dyDescent="0.2">
      <c r="A10735" s="147">
        <v>4</v>
      </c>
      <c r="B10735" s="149" t="s">
        <v>20112</v>
      </c>
      <c r="C10735" s="147" t="s">
        <v>2242</v>
      </c>
      <c r="D10735" s="147" t="s">
        <v>20116</v>
      </c>
      <c r="E10735" s="147" t="s">
        <v>2246</v>
      </c>
      <c r="G10735" s="147">
        <v>0</v>
      </c>
      <c r="I10735" s="147">
        <v>4</v>
      </c>
      <c r="J10735" s="147">
        <v>2575695</v>
      </c>
    </row>
    <row r="10736" spans="1:10" x14ac:dyDescent="0.2">
      <c r="A10736" s="147">
        <v>4</v>
      </c>
      <c r="B10736" s="149" t="s">
        <v>20112</v>
      </c>
      <c r="C10736" s="147" t="s">
        <v>2261</v>
      </c>
      <c r="D10736" s="147" t="s">
        <v>20115</v>
      </c>
      <c r="E10736" s="147" t="s">
        <v>2246</v>
      </c>
      <c r="G10736" s="147">
        <v>0</v>
      </c>
      <c r="I10736" s="147">
        <v>4</v>
      </c>
      <c r="J10736" s="147">
        <v>1197759</v>
      </c>
    </row>
    <row r="10737" spans="1:10" x14ac:dyDescent="0.2">
      <c r="A10737" s="147">
        <v>4</v>
      </c>
      <c r="B10737" s="149" t="s">
        <v>20112</v>
      </c>
      <c r="C10737" s="147" t="s">
        <v>2261</v>
      </c>
      <c r="D10737" s="147" t="s">
        <v>20114</v>
      </c>
      <c r="E10737" s="147" t="s">
        <v>2246</v>
      </c>
      <c r="G10737" s="147">
        <v>0</v>
      </c>
      <c r="I10737" s="147">
        <v>4</v>
      </c>
      <c r="J10737" s="147">
        <v>1197724</v>
      </c>
    </row>
    <row r="10738" spans="1:10" x14ac:dyDescent="0.2">
      <c r="A10738" s="147">
        <v>4</v>
      </c>
      <c r="B10738" s="149" t="s">
        <v>20112</v>
      </c>
      <c r="C10738" s="147" t="s">
        <v>2261</v>
      </c>
      <c r="D10738" s="147" t="s">
        <v>20113</v>
      </c>
      <c r="E10738" s="147" t="s">
        <v>2246</v>
      </c>
      <c r="G10738" s="147">
        <v>0</v>
      </c>
      <c r="I10738" s="147">
        <v>4</v>
      </c>
      <c r="J10738" s="147">
        <v>1197738</v>
      </c>
    </row>
    <row r="10739" spans="1:10" x14ac:dyDescent="0.2">
      <c r="A10739" s="147">
        <v>4</v>
      </c>
      <c r="B10739" s="149" t="s">
        <v>20112</v>
      </c>
      <c r="C10739" s="147" t="s">
        <v>2446</v>
      </c>
      <c r="D10739" s="147" t="s">
        <v>20111</v>
      </c>
      <c r="E10739" s="147" t="s">
        <v>2246</v>
      </c>
      <c r="G10739" s="147">
        <v>0</v>
      </c>
      <c r="I10739" s="147">
        <v>4</v>
      </c>
      <c r="J10739" s="147">
        <v>1197725</v>
      </c>
    </row>
    <row r="10740" spans="1:10" x14ac:dyDescent="0.2">
      <c r="A10740" s="147">
        <v>5</v>
      </c>
      <c r="B10740" s="149" t="s">
        <v>20110</v>
      </c>
      <c r="C10740" s="147" t="s">
        <v>2242</v>
      </c>
      <c r="D10740" s="147" t="s">
        <v>20109</v>
      </c>
      <c r="E10740" s="147" t="s">
        <v>2246</v>
      </c>
      <c r="G10740" s="147">
        <v>0</v>
      </c>
      <c r="I10740" s="147">
        <v>5</v>
      </c>
      <c r="J10740" s="147">
        <v>2575752</v>
      </c>
    </row>
    <row r="10741" spans="1:10" x14ac:dyDescent="0.2">
      <c r="A10741" s="147">
        <v>6</v>
      </c>
      <c r="B10741" s="149" t="s">
        <v>20108</v>
      </c>
      <c r="C10741" s="147" t="s">
        <v>2242</v>
      </c>
      <c r="D10741" s="147" t="s">
        <v>20107</v>
      </c>
      <c r="E10741" s="147" t="s">
        <v>2240</v>
      </c>
      <c r="G10741" s="147">
        <v>0</v>
      </c>
      <c r="I10741" s="147">
        <v>6</v>
      </c>
      <c r="J10741" s="147">
        <v>2575776</v>
      </c>
    </row>
    <row r="10742" spans="1:10" x14ac:dyDescent="0.2">
      <c r="A10742" s="147">
        <v>6</v>
      </c>
      <c r="B10742" s="149" t="s">
        <v>20106</v>
      </c>
      <c r="C10742" s="147" t="s">
        <v>2242</v>
      </c>
      <c r="D10742" s="147" t="s">
        <v>20105</v>
      </c>
      <c r="E10742" s="147" t="s">
        <v>2240</v>
      </c>
      <c r="G10742" s="147">
        <v>0</v>
      </c>
      <c r="I10742" s="147">
        <v>5</v>
      </c>
      <c r="J10742" s="147">
        <v>2575748</v>
      </c>
    </row>
    <row r="10743" spans="1:10" x14ac:dyDescent="0.2">
      <c r="A10743" s="147">
        <v>6</v>
      </c>
      <c r="B10743" s="149" t="s">
        <v>20104</v>
      </c>
      <c r="C10743" s="147" t="s">
        <v>2242</v>
      </c>
      <c r="D10743" s="147" t="s">
        <v>20103</v>
      </c>
      <c r="E10743" s="147" t="s">
        <v>2240</v>
      </c>
      <c r="G10743" s="147">
        <v>0</v>
      </c>
      <c r="I10743" s="147">
        <v>5</v>
      </c>
      <c r="J10743" s="147">
        <v>2575769</v>
      </c>
    </row>
    <row r="10744" spans="1:10" x14ac:dyDescent="0.2">
      <c r="A10744" s="147">
        <v>6</v>
      </c>
      <c r="B10744" s="149" t="s">
        <v>20102</v>
      </c>
      <c r="C10744" s="147" t="s">
        <v>2242</v>
      </c>
      <c r="D10744" s="147" t="s">
        <v>20101</v>
      </c>
      <c r="E10744" s="147" t="s">
        <v>2240</v>
      </c>
      <c r="G10744" s="147">
        <v>0</v>
      </c>
      <c r="I10744" s="147">
        <v>5</v>
      </c>
      <c r="J10744" s="147">
        <v>2575771</v>
      </c>
    </row>
    <row r="10745" spans="1:10" x14ac:dyDescent="0.2">
      <c r="A10745" s="147">
        <v>6</v>
      </c>
      <c r="B10745" s="149" t="s">
        <v>20100</v>
      </c>
      <c r="C10745" s="147" t="s">
        <v>2242</v>
      </c>
      <c r="D10745" s="147" t="s">
        <v>20099</v>
      </c>
      <c r="E10745" s="147" t="s">
        <v>2240</v>
      </c>
      <c r="G10745" s="147">
        <v>0</v>
      </c>
      <c r="I10745" s="147">
        <v>5</v>
      </c>
      <c r="J10745" s="147">
        <v>2575757</v>
      </c>
    </row>
    <row r="10746" spans="1:10" x14ac:dyDescent="0.2">
      <c r="A10746" s="147">
        <v>6</v>
      </c>
      <c r="B10746" s="149" t="s">
        <v>20098</v>
      </c>
      <c r="C10746" s="147" t="s">
        <v>2242</v>
      </c>
      <c r="D10746" s="147" t="s">
        <v>20097</v>
      </c>
      <c r="E10746" s="147" t="s">
        <v>2240</v>
      </c>
      <c r="G10746" s="147">
        <v>0</v>
      </c>
      <c r="I10746" s="147">
        <v>5</v>
      </c>
      <c r="J10746" s="147">
        <v>2575768</v>
      </c>
    </row>
    <row r="10747" spans="1:10" x14ac:dyDescent="0.2">
      <c r="A10747" s="147">
        <v>6</v>
      </c>
      <c r="B10747" s="149" t="s">
        <v>20096</v>
      </c>
      <c r="C10747" s="147" t="s">
        <v>2242</v>
      </c>
      <c r="D10747" s="147" t="s">
        <v>20095</v>
      </c>
      <c r="E10747" s="147" t="s">
        <v>2240</v>
      </c>
      <c r="G10747" s="147">
        <v>0</v>
      </c>
      <c r="I10747" s="147">
        <v>5</v>
      </c>
      <c r="J10747" s="147">
        <v>2575749</v>
      </c>
    </row>
    <row r="10748" spans="1:10" x14ac:dyDescent="0.2">
      <c r="A10748" s="147">
        <v>6</v>
      </c>
      <c r="B10748" s="149" t="s">
        <v>20094</v>
      </c>
      <c r="C10748" s="147" t="s">
        <v>2242</v>
      </c>
      <c r="D10748" s="147" t="s">
        <v>20093</v>
      </c>
      <c r="E10748" s="147" t="s">
        <v>2240</v>
      </c>
      <c r="G10748" s="147">
        <v>0</v>
      </c>
      <c r="I10748" s="147">
        <v>5</v>
      </c>
      <c r="J10748" s="147">
        <v>2575756</v>
      </c>
    </row>
    <row r="10749" spans="1:10" x14ac:dyDescent="0.2">
      <c r="A10749" s="147">
        <v>6</v>
      </c>
      <c r="B10749" s="149" t="s">
        <v>20092</v>
      </c>
      <c r="C10749" s="147" t="s">
        <v>2242</v>
      </c>
      <c r="D10749" s="147" t="s">
        <v>20091</v>
      </c>
      <c r="E10749" s="147" t="s">
        <v>2240</v>
      </c>
      <c r="G10749" s="147">
        <v>0</v>
      </c>
      <c r="I10749" s="147">
        <v>5</v>
      </c>
      <c r="J10749" s="147">
        <v>2575765</v>
      </c>
    </row>
    <row r="10750" spans="1:10" x14ac:dyDescent="0.2">
      <c r="A10750" s="147">
        <v>6</v>
      </c>
      <c r="B10750" s="149" t="s">
        <v>20090</v>
      </c>
      <c r="C10750" s="147" t="s">
        <v>2242</v>
      </c>
      <c r="D10750" s="147" t="s">
        <v>20089</v>
      </c>
      <c r="E10750" s="147" t="s">
        <v>2240</v>
      </c>
      <c r="G10750" s="147">
        <v>0</v>
      </c>
      <c r="I10750" s="147">
        <v>5</v>
      </c>
      <c r="J10750" s="147">
        <v>2575755</v>
      </c>
    </row>
    <row r="10751" spans="1:10" x14ac:dyDescent="0.2">
      <c r="A10751" s="147">
        <v>4</v>
      </c>
      <c r="B10751" s="149" t="s">
        <v>20085</v>
      </c>
      <c r="C10751" s="147" t="s">
        <v>2242</v>
      </c>
      <c r="D10751" s="147" t="s">
        <v>20088</v>
      </c>
      <c r="E10751" s="147" t="s">
        <v>2240</v>
      </c>
      <c r="G10751" s="147">
        <v>0</v>
      </c>
      <c r="I10751" s="147">
        <v>4</v>
      </c>
      <c r="J10751" s="147">
        <v>2575708</v>
      </c>
    </row>
    <row r="10752" spans="1:10" x14ac:dyDescent="0.2">
      <c r="A10752" s="147">
        <v>4</v>
      </c>
      <c r="B10752" s="149" t="s">
        <v>20085</v>
      </c>
      <c r="C10752" s="147" t="s">
        <v>2261</v>
      </c>
      <c r="D10752" s="147" t="s">
        <v>20087</v>
      </c>
      <c r="E10752" s="147" t="s">
        <v>2246</v>
      </c>
      <c r="G10752" s="147">
        <v>0</v>
      </c>
      <c r="I10752" s="147">
        <v>4</v>
      </c>
      <c r="J10752" s="147">
        <v>1197741</v>
      </c>
    </row>
    <row r="10753" spans="1:10" x14ac:dyDescent="0.2">
      <c r="A10753" s="147">
        <v>4</v>
      </c>
      <c r="B10753" s="149" t="s">
        <v>20085</v>
      </c>
      <c r="C10753" s="147" t="s">
        <v>2261</v>
      </c>
      <c r="D10753" s="147" t="s">
        <v>20086</v>
      </c>
      <c r="E10753" s="147" t="s">
        <v>2246</v>
      </c>
      <c r="G10753" s="147">
        <v>0</v>
      </c>
      <c r="I10753" s="147">
        <v>4</v>
      </c>
      <c r="J10753" s="147">
        <v>1197748</v>
      </c>
    </row>
    <row r="10754" spans="1:10" x14ac:dyDescent="0.2">
      <c r="A10754" s="147">
        <v>4</v>
      </c>
      <c r="B10754" s="149" t="s">
        <v>20085</v>
      </c>
      <c r="C10754" s="147" t="s">
        <v>2277</v>
      </c>
      <c r="D10754" s="147" t="s">
        <v>20084</v>
      </c>
      <c r="E10754" s="147" t="s">
        <v>2246</v>
      </c>
      <c r="G10754" s="147">
        <v>0</v>
      </c>
      <c r="I10754" s="147">
        <v>4</v>
      </c>
      <c r="J10754" s="147">
        <v>1197717</v>
      </c>
    </row>
    <row r="10755" spans="1:10" x14ac:dyDescent="0.2">
      <c r="A10755" s="147">
        <v>4</v>
      </c>
      <c r="B10755" s="149" t="s">
        <v>20079</v>
      </c>
      <c r="C10755" s="147" t="s">
        <v>2242</v>
      </c>
      <c r="D10755" s="147" t="s">
        <v>20083</v>
      </c>
      <c r="E10755" s="147" t="s">
        <v>2240</v>
      </c>
      <c r="G10755" s="147">
        <v>0</v>
      </c>
      <c r="I10755" s="147">
        <v>4</v>
      </c>
      <c r="J10755" s="147">
        <v>2575704</v>
      </c>
    </row>
    <row r="10756" spans="1:10" x14ac:dyDescent="0.2">
      <c r="A10756" s="147">
        <v>4</v>
      </c>
      <c r="B10756" s="149" t="s">
        <v>20079</v>
      </c>
      <c r="C10756" s="147" t="s">
        <v>2261</v>
      </c>
      <c r="D10756" s="147" t="s">
        <v>20082</v>
      </c>
      <c r="E10756" s="147" t="s">
        <v>2246</v>
      </c>
      <c r="G10756" s="147">
        <v>0</v>
      </c>
      <c r="I10756" s="147">
        <v>4</v>
      </c>
      <c r="J10756" s="147">
        <v>1197735</v>
      </c>
    </row>
    <row r="10757" spans="1:10" x14ac:dyDescent="0.2">
      <c r="A10757" s="147">
        <v>4</v>
      </c>
      <c r="B10757" s="149" t="s">
        <v>20079</v>
      </c>
      <c r="C10757" s="147" t="s">
        <v>2261</v>
      </c>
      <c r="D10757" s="147" t="s">
        <v>20081</v>
      </c>
      <c r="E10757" s="147" t="s">
        <v>2246</v>
      </c>
      <c r="G10757" s="147">
        <v>0</v>
      </c>
      <c r="I10757" s="147">
        <v>4</v>
      </c>
      <c r="J10757" s="147">
        <v>1197747</v>
      </c>
    </row>
    <row r="10758" spans="1:10" x14ac:dyDescent="0.2">
      <c r="A10758" s="147">
        <v>4</v>
      </c>
      <c r="B10758" s="149" t="s">
        <v>20079</v>
      </c>
      <c r="C10758" s="147" t="s">
        <v>2261</v>
      </c>
      <c r="D10758" s="147" t="s">
        <v>20080</v>
      </c>
      <c r="E10758" s="147" t="s">
        <v>2246</v>
      </c>
      <c r="G10758" s="147">
        <v>0</v>
      </c>
      <c r="I10758" s="147">
        <v>4</v>
      </c>
      <c r="J10758" s="147">
        <v>1197752</v>
      </c>
    </row>
    <row r="10759" spans="1:10" x14ac:dyDescent="0.2">
      <c r="A10759" s="147">
        <v>4</v>
      </c>
      <c r="B10759" s="149" t="s">
        <v>20079</v>
      </c>
      <c r="C10759" s="147" t="s">
        <v>2277</v>
      </c>
      <c r="D10759" s="147" t="s">
        <v>20078</v>
      </c>
      <c r="E10759" s="147" t="s">
        <v>2246</v>
      </c>
      <c r="G10759" s="147">
        <v>0</v>
      </c>
      <c r="I10759" s="147">
        <v>4</v>
      </c>
      <c r="J10759" s="147">
        <v>1197718</v>
      </c>
    </row>
    <row r="10760" spans="1:10" x14ac:dyDescent="0.2">
      <c r="A10760" s="147">
        <v>3</v>
      </c>
      <c r="B10760" s="149" t="s">
        <v>20077</v>
      </c>
      <c r="C10760" s="147" t="s">
        <v>2242</v>
      </c>
      <c r="D10760" s="147" t="s">
        <v>20040</v>
      </c>
      <c r="E10760" s="147" t="s">
        <v>2246</v>
      </c>
      <c r="G10760" s="147">
        <v>0</v>
      </c>
      <c r="I10760" s="147">
        <v>3</v>
      </c>
      <c r="J10760" s="147">
        <v>2575430</v>
      </c>
    </row>
    <row r="10761" spans="1:10" x14ac:dyDescent="0.2">
      <c r="A10761" s="147">
        <v>4</v>
      </c>
      <c r="B10761" s="149" t="s">
        <v>20075</v>
      </c>
      <c r="C10761" s="147" t="s">
        <v>2242</v>
      </c>
      <c r="D10761" s="147" t="s">
        <v>20076</v>
      </c>
      <c r="E10761" s="147" t="s">
        <v>2240</v>
      </c>
      <c r="G10761" s="147">
        <v>0</v>
      </c>
      <c r="I10761" s="147">
        <v>4</v>
      </c>
      <c r="J10761" s="147">
        <v>2575782</v>
      </c>
    </row>
    <row r="10762" spans="1:10" x14ac:dyDescent="0.2">
      <c r="A10762" s="147">
        <v>4</v>
      </c>
      <c r="B10762" s="149" t="s">
        <v>20075</v>
      </c>
      <c r="C10762" s="147" t="s">
        <v>2261</v>
      </c>
      <c r="D10762" s="147" t="s">
        <v>20074</v>
      </c>
      <c r="E10762" s="147" t="s">
        <v>2246</v>
      </c>
      <c r="G10762" s="147">
        <v>0</v>
      </c>
      <c r="I10762" s="147">
        <v>4</v>
      </c>
      <c r="J10762" s="147">
        <v>1197796</v>
      </c>
    </row>
    <row r="10763" spans="1:10" x14ac:dyDescent="0.2">
      <c r="A10763" s="147">
        <v>4</v>
      </c>
      <c r="B10763" s="149" t="s">
        <v>20073</v>
      </c>
      <c r="C10763" s="147" t="s">
        <v>2242</v>
      </c>
      <c r="D10763" s="147" t="s">
        <v>20072</v>
      </c>
      <c r="E10763" s="147" t="s">
        <v>2240</v>
      </c>
      <c r="G10763" s="147">
        <v>0</v>
      </c>
      <c r="I10763" s="147">
        <v>4</v>
      </c>
      <c r="J10763" s="147">
        <v>2575784</v>
      </c>
    </row>
    <row r="10764" spans="1:10" x14ac:dyDescent="0.2">
      <c r="A10764" s="147">
        <v>4</v>
      </c>
      <c r="B10764" s="149" t="s">
        <v>20071</v>
      </c>
      <c r="C10764" s="147" t="s">
        <v>2242</v>
      </c>
      <c r="D10764" s="147" t="s">
        <v>20070</v>
      </c>
      <c r="E10764" s="147" t="s">
        <v>2246</v>
      </c>
      <c r="G10764" s="147">
        <v>0</v>
      </c>
      <c r="I10764" s="147">
        <v>4</v>
      </c>
      <c r="J10764" s="147">
        <v>2575802</v>
      </c>
    </row>
    <row r="10765" spans="1:10" x14ac:dyDescent="0.2">
      <c r="A10765" s="147">
        <v>5</v>
      </c>
      <c r="B10765" s="149" t="s">
        <v>20069</v>
      </c>
      <c r="C10765" s="147" t="s">
        <v>2242</v>
      </c>
      <c r="D10765" s="147" t="s">
        <v>20068</v>
      </c>
      <c r="E10765" s="147" t="s">
        <v>2246</v>
      </c>
      <c r="G10765" s="147">
        <v>0</v>
      </c>
      <c r="I10765" s="147">
        <v>5</v>
      </c>
      <c r="J10765" s="147">
        <v>2575809</v>
      </c>
    </row>
    <row r="10766" spans="1:10" x14ac:dyDescent="0.2">
      <c r="A10766" s="147">
        <v>6</v>
      </c>
      <c r="B10766" s="149" t="s">
        <v>20067</v>
      </c>
      <c r="C10766" s="147" t="s">
        <v>2242</v>
      </c>
      <c r="D10766" s="147" t="s">
        <v>20066</v>
      </c>
      <c r="E10766" s="147" t="s">
        <v>2240</v>
      </c>
      <c r="G10766" s="147">
        <v>0</v>
      </c>
      <c r="I10766" s="147">
        <v>6</v>
      </c>
      <c r="J10766" s="147">
        <v>2575826</v>
      </c>
    </row>
    <row r="10767" spans="1:10" x14ac:dyDescent="0.2">
      <c r="A10767" s="147">
        <v>6</v>
      </c>
      <c r="B10767" s="149" t="s">
        <v>20065</v>
      </c>
      <c r="C10767" s="147" t="s">
        <v>2242</v>
      </c>
      <c r="D10767" s="147" t="s">
        <v>20064</v>
      </c>
      <c r="E10767" s="147" t="s">
        <v>2240</v>
      </c>
      <c r="G10767" s="147">
        <v>0</v>
      </c>
      <c r="I10767" s="147">
        <v>5</v>
      </c>
      <c r="J10767" s="147">
        <v>2575822</v>
      </c>
    </row>
    <row r="10768" spans="1:10" x14ac:dyDescent="0.2">
      <c r="A10768" s="147">
        <v>6</v>
      </c>
      <c r="B10768" s="149" t="s">
        <v>20063</v>
      </c>
      <c r="C10768" s="147" t="s">
        <v>2242</v>
      </c>
      <c r="D10768" s="147" t="s">
        <v>20062</v>
      </c>
      <c r="E10768" s="147" t="s">
        <v>2240</v>
      </c>
      <c r="G10768" s="147">
        <v>0</v>
      </c>
      <c r="I10768" s="147">
        <v>5</v>
      </c>
      <c r="J10768" s="147">
        <v>2575816</v>
      </c>
    </row>
    <row r="10769" spans="1:10" x14ac:dyDescent="0.2">
      <c r="A10769" s="147">
        <v>6</v>
      </c>
      <c r="B10769" s="149" t="s">
        <v>20061</v>
      </c>
      <c r="C10769" s="147" t="s">
        <v>2242</v>
      </c>
      <c r="D10769" s="147" t="s">
        <v>20060</v>
      </c>
      <c r="E10769" s="147" t="s">
        <v>2240</v>
      </c>
      <c r="G10769" s="147">
        <v>0</v>
      </c>
      <c r="I10769" s="147">
        <v>5</v>
      </c>
      <c r="J10769" s="147">
        <v>2575808</v>
      </c>
    </row>
    <row r="10770" spans="1:10" x14ac:dyDescent="0.2">
      <c r="A10770" s="147">
        <v>6</v>
      </c>
      <c r="B10770" s="149" t="s">
        <v>20059</v>
      </c>
      <c r="C10770" s="147" t="s">
        <v>2242</v>
      </c>
      <c r="D10770" s="147" t="s">
        <v>20058</v>
      </c>
      <c r="E10770" s="147" t="s">
        <v>2240</v>
      </c>
      <c r="G10770" s="147">
        <v>0</v>
      </c>
      <c r="I10770" s="147">
        <v>5</v>
      </c>
      <c r="J10770" s="147">
        <v>2575821</v>
      </c>
    </row>
    <row r="10771" spans="1:10" x14ac:dyDescent="0.2">
      <c r="A10771" s="147">
        <v>6</v>
      </c>
      <c r="B10771" s="149" t="s">
        <v>20057</v>
      </c>
      <c r="C10771" s="147" t="s">
        <v>2242</v>
      </c>
      <c r="D10771" s="147" t="s">
        <v>20056</v>
      </c>
      <c r="E10771" s="147" t="s">
        <v>2240</v>
      </c>
      <c r="G10771" s="147">
        <v>0</v>
      </c>
      <c r="I10771" s="147">
        <v>5</v>
      </c>
      <c r="J10771" s="147">
        <v>2575806</v>
      </c>
    </row>
    <row r="10772" spans="1:10" x14ac:dyDescent="0.2">
      <c r="A10772" s="147">
        <v>6</v>
      </c>
      <c r="B10772" s="149" t="s">
        <v>20055</v>
      </c>
      <c r="C10772" s="147" t="s">
        <v>2242</v>
      </c>
      <c r="D10772" s="147" t="s">
        <v>20054</v>
      </c>
      <c r="E10772" s="147" t="s">
        <v>2240</v>
      </c>
      <c r="G10772" s="147">
        <v>0</v>
      </c>
      <c r="I10772" s="147">
        <v>5</v>
      </c>
      <c r="J10772" s="147">
        <v>2575818</v>
      </c>
    </row>
    <row r="10773" spans="1:10" x14ac:dyDescent="0.2">
      <c r="A10773" s="147">
        <v>4</v>
      </c>
      <c r="B10773" s="149" t="s">
        <v>20052</v>
      </c>
      <c r="C10773" s="147" t="s">
        <v>2242</v>
      </c>
      <c r="D10773" s="147" t="s">
        <v>20053</v>
      </c>
      <c r="E10773" s="147" t="s">
        <v>2240</v>
      </c>
      <c r="G10773" s="147">
        <v>0</v>
      </c>
      <c r="I10773" s="147">
        <v>4</v>
      </c>
      <c r="J10773" s="147">
        <v>2575791</v>
      </c>
    </row>
    <row r="10774" spans="1:10" x14ac:dyDescent="0.2">
      <c r="A10774" s="147">
        <v>4</v>
      </c>
      <c r="B10774" s="149" t="s">
        <v>20052</v>
      </c>
      <c r="C10774" s="147" t="s">
        <v>2261</v>
      </c>
      <c r="D10774" s="147" t="s">
        <v>20051</v>
      </c>
      <c r="E10774" s="147" t="s">
        <v>2246</v>
      </c>
      <c r="G10774" s="147">
        <v>0</v>
      </c>
      <c r="I10774" s="147">
        <v>4</v>
      </c>
      <c r="J10774" s="147">
        <v>1197783</v>
      </c>
    </row>
    <row r="10775" spans="1:10" x14ac:dyDescent="0.2">
      <c r="A10775" s="147">
        <v>4</v>
      </c>
      <c r="B10775" s="149" t="s">
        <v>20049</v>
      </c>
      <c r="C10775" s="147" t="s">
        <v>2242</v>
      </c>
      <c r="D10775" s="147" t="s">
        <v>20050</v>
      </c>
      <c r="E10775" s="147" t="s">
        <v>2240</v>
      </c>
      <c r="G10775" s="147">
        <v>0</v>
      </c>
      <c r="I10775" s="147">
        <v>4</v>
      </c>
      <c r="J10775" s="147">
        <v>2575783</v>
      </c>
    </row>
    <row r="10776" spans="1:10" x14ac:dyDescent="0.2">
      <c r="A10776" s="147">
        <v>4</v>
      </c>
      <c r="B10776" s="149" t="s">
        <v>20049</v>
      </c>
      <c r="C10776" s="147" t="s">
        <v>2261</v>
      </c>
      <c r="D10776" s="147" t="s">
        <v>20048</v>
      </c>
      <c r="E10776" s="147" t="s">
        <v>2246</v>
      </c>
      <c r="G10776" s="147">
        <v>0</v>
      </c>
      <c r="I10776" s="147">
        <v>4</v>
      </c>
      <c r="J10776" s="147">
        <v>1197799</v>
      </c>
    </row>
    <row r="10777" spans="1:10" x14ac:dyDescent="0.2">
      <c r="A10777" s="147">
        <v>4</v>
      </c>
      <c r="B10777" s="149" t="s">
        <v>20047</v>
      </c>
      <c r="C10777" s="147" t="s">
        <v>2242</v>
      </c>
      <c r="D10777" s="147" t="s">
        <v>20046</v>
      </c>
      <c r="E10777" s="147" t="s">
        <v>2240</v>
      </c>
      <c r="G10777" s="147">
        <v>0</v>
      </c>
      <c r="I10777" s="147">
        <v>4</v>
      </c>
      <c r="J10777" s="147">
        <v>2575799</v>
      </c>
    </row>
    <row r="10778" spans="1:10" x14ac:dyDescent="0.2">
      <c r="A10778" s="147">
        <v>4</v>
      </c>
      <c r="B10778" s="149" t="s">
        <v>20045</v>
      </c>
      <c r="C10778" s="147" t="s">
        <v>2242</v>
      </c>
      <c r="D10778" s="147" t="s">
        <v>20044</v>
      </c>
      <c r="E10778" s="147" t="s">
        <v>2240</v>
      </c>
      <c r="G10778" s="147">
        <v>0</v>
      </c>
      <c r="I10778" s="147">
        <v>4</v>
      </c>
      <c r="J10778" s="147">
        <v>2575792</v>
      </c>
    </row>
    <row r="10779" spans="1:10" x14ac:dyDescent="0.2">
      <c r="A10779" s="147">
        <v>4</v>
      </c>
      <c r="B10779" s="149" t="s">
        <v>20042</v>
      </c>
      <c r="C10779" s="147" t="s">
        <v>2242</v>
      </c>
      <c r="D10779" s="147" t="s">
        <v>20043</v>
      </c>
      <c r="E10779" s="147" t="s">
        <v>2240</v>
      </c>
      <c r="G10779" s="147">
        <v>0</v>
      </c>
      <c r="I10779" s="147">
        <v>4</v>
      </c>
      <c r="J10779" s="147">
        <v>2575787</v>
      </c>
    </row>
    <row r="10780" spans="1:10" x14ac:dyDescent="0.2">
      <c r="A10780" s="147">
        <v>4</v>
      </c>
      <c r="B10780" s="149" t="s">
        <v>20042</v>
      </c>
      <c r="C10780" s="147" t="s">
        <v>2277</v>
      </c>
      <c r="D10780" s="147" t="s">
        <v>20041</v>
      </c>
      <c r="E10780" s="147" t="s">
        <v>2246</v>
      </c>
      <c r="G10780" s="147">
        <v>0</v>
      </c>
      <c r="I10780" s="147">
        <v>4</v>
      </c>
      <c r="J10780" s="147">
        <v>1197790</v>
      </c>
    </row>
    <row r="10781" spans="1:10" x14ac:dyDescent="0.2">
      <c r="A10781" s="147">
        <v>4</v>
      </c>
      <c r="B10781" s="149" t="s">
        <v>20034</v>
      </c>
      <c r="C10781" s="147" t="s">
        <v>2242</v>
      </c>
      <c r="D10781" s="147" t="s">
        <v>20040</v>
      </c>
      <c r="E10781" s="147" t="s">
        <v>2246</v>
      </c>
      <c r="G10781" s="147">
        <v>0</v>
      </c>
      <c r="I10781" s="147">
        <v>4</v>
      </c>
      <c r="J10781" s="147">
        <v>2575803</v>
      </c>
    </row>
    <row r="10782" spans="1:10" x14ac:dyDescent="0.2">
      <c r="A10782" s="147">
        <v>4</v>
      </c>
      <c r="B10782" s="149" t="s">
        <v>20034</v>
      </c>
      <c r="C10782" s="147" t="s">
        <v>2277</v>
      </c>
      <c r="D10782" s="147" t="s">
        <v>20039</v>
      </c>
      <c r="E10782" s="147" t="s">
        <v>2246</v>
      </c>
      <c r="G10782" s="147">
        <v>0</v>
      </c>
      <c r="I10782" s="147">
        <v>4</v>
      </c>
      <c r="J10782" s="147">
        <v>1197787</v>
      </c>
    </row>
    <row r="10783" spans="1:10" x14ac:dyDescent="0.2">
      <c r="A10783" s="147">
        <v>4</v>
      </c>
      <c r="B10783" s="149" t="s">
        <v>20034</v>
      </c>
      <c r="C10783" s="147" t="s">
        <v>2277</v>
      </c>
      <c r="D10783" s="147" t="s">
        <v>20038</v>
      </c>
      <c r="E10783" s="147" t="s">
        <v>2246</v>
      </c>
      <c r="G10783" s="147">
        <v>0</v>
      </c>
      <c r="I10783" s="147">
        <v>4</v>
      </c>
      <c r="J10783" s="147">
        <v>1197786</v>
      </c>
    </row>
    <row r="10784" spans="1:10" x14ac:dyDescent="0.2">
      <c r="A10784" s="147">
        <v>4</v>
      </c>
      <c r="B10784" s="149" t="s">
        <v>20034</v>
      </c>
      <c r="C10784" s="147" t="s">
        <v>2277</v>
      </c>
      <c r="D10784" s="147" t="s">
        <v>20037</v>
      </c>
      <c r="E10784" s="147" t="s">
        <v>2246</v>
      </c>
      <c r="G10784" s="147">
        <v>0</v>
      </c>
      <c r="I10784" s="147">
        <v>4</v>
      </c>
      <c r="J10784" s="147">
        <v>1197777</v>
      </c>
    </row>
    <row r="10785" spans="1:10" x14ac:dyDescent="0.2">
      <c r="A10785" s="147">
        <v>4</v>
      </c>
      <c r="B10785" s="149" t="s">
        <v>20034</v>
      </c>
      <c r="C10785" s="147" t="s">
        <v>2277</v>
      </c>
      <c r="D10785" s="147" t="s">
        <v>20036</v>
      </c>
      <c r="E10785" s="147" t="s">
        <v>2246</v>
      </c>
      <c r="G10785" s="147">
        <v>0</v>
      </c>
      <c r="I10785" s="147">
        <v>4</v>
      </c>
      <c r="J10785" s="147">
        <v>1197798</v>
      </c>
    </row>
    <row r="10786" spans="1:10" x14ac:dyDescent="0.2">
      <c r="A10786" s="147">
        <v>4</v>
      </c>
      <c r="B10786" s="149" t="s">
        <v>20034</v>
      </c>
      <c r="C10786" s="147" t="s">
        <v>2277</v>
      </c>
      <c r="D10786" s="147" t="s">
        <v>20035</v>
      </c>
      <c r="E10786" s="147" t="s">
        <v>2246</v>
      </c>
      <c r="G10786" s="147">
        <v>0</v>
      </c>
      <c r="I10786" s="147">
        <v>4</v>
      </c>
      <c r="J10786" s="147">
        <v>1197801</v>
      </c>
    </row>
    <row r="10787" spans="1:10" x14ac:dyDescent="0.2">
      <c r="A10787" s="147">
        <v>4</v>
      </c>
      <c r="B10787" s="149" t="s">
        <v>20034</v>
      </c>
      <c r="C10787" s="147" t="s">
        <v>2277</v>
      </c>
      <c r="D10787" s="147" t="s">
        <v>20033</v>
      </c>
      <c r="E10787" s="147" t="s">
        <v>2246</v>
      </c>
      <c r="G10787" s="147">
        <v>0</v>
      </c>
      <c r="I10787" s="147">
        <v>4</v>
      </c>
      <c r="J10787" s="147">
        <v>1197784</v>
      </c>
    </row>
    <row r="10788" spans="1:10" x14ac:dyDescent="0.2">
      <c r="A10788" s="147">
        <v>5</v>
      </c>
      <c r="B10788" s="149" t="s">
        <v>20032</v>
      </c>
      <c r="C10788" s="147" t="s">
        <v>2242</v>
      </c>
      <c r="D10788" s="147" t="s">
        <v>20031</v>
      </c>
      <c r="E10788" s="147" t="s">
        <v>2246</v>
      </c>
      <c r="G10788" s="147">
        <v>0</v>
      </c>
      <c r="I10788" s="147">
        <v>5</v>
      </c>
      <c r="J10788" s="147">
        <v>2575893</v>
      </c>
    </row>
    <row r="10789" spans="1:10" x14ac:dyDescent="0.2">
      <c r="A10789" s="147">
        <v>6</v>
      </c>
      <c r="B10789" s="149" t="s">
        <v>20030</v>
      </c>
      <c r="C10789" s="147" t="s">
        <v>2242</v>
      </c>
      <c r="D10789" s="147" t="s">
        <v>20029</v>
      </c>
      <c r="E10789" s="147" t="s">
        <v>2240</v>
      </c>
      <c r="G10789" s="147">
        <v>0</v>
      </c>
      <c r="I10789" s="147">
        <v>6</v>
      </c>
      <c r="J10789" s="147">
        <v>2575911</v>
      </c>
    </row>
    <row r="10790" spans="1:10" x14ac:dyDescent="0.2">
      <c r="A10790" s="147">
        <v>6</v>
      </c>
      <c r="B10790" s="149" t="s">
        <v>20028</v>
      </c>
      <c r="C10790" s="147" t="s">
        <v>2242</v>
      </c>
      <c r="D10790" s="147" t="s">
        <v>20027</v>
      </c>
      <c r="E10790" s="147" t="s">
        <v>2240</v>
      </c>
      <c r="G10790" s="147">
        <v>0</v>
      </c>
      <c r="I10790" s="147">
        <v>5</v>
      </c>
      <c r="J10790" s="147">
        <v>2575873</v>
      </c>
    </row>
    <row r="10791" spans="1:10" x14ac:dyDescent="0.2">
      <c r="A10791" s="147">
        <v>6</v>
      </c>
      <c r="B10791" s="149" t="s">
        <v>20026</v>
      </c>
      <c r="C10791" s="147" t="s">
        <v>2242</v>
      </c>
      <c r="D10791" s="147" t="s">
        <v>20025</v>
      </c>
      <c r="E10791" s="147" t="s">
        <v>2240</v>
      </c>
      <c r="G10791" s="147">
        <v>0</v>
      </c>
      <c r="I10791" s="147">
        <v>5</v>
      </c>
      <c r="J10791" s="147">
        <v>2575866</v>
      </c>
    </row>
    <row r="10792" spans="1:10" x14ac:dyDescent="0.2">
      <c r="A10792" s="147">
        <v>6</v>
      </c>
      <c r="B10792" s="149" t="s">
        <v>20024</v>
      </c>
      <c r="C10792" s="147" t="s">
        <v>2242</v>
      </c>
      <c r="D10792" s="147" t="s">
        <v>20023</v>
      </c>
      <c r="E10792" s="147" t="s">
        <v>2240</v>
      </c>
      <c r="G10792" s="147">
        <v>0</v>
      </c>
      <c r="I10792" s="147">
        <v>5</v>
      </c>
      <c r="J10792" s="147">
        <v>2575865</v>
      </c>
    </row>
    <row r="10793" spans="1:10" x14ac:dyDescent="0.2">
      <c r="A10793" s="147">
        <v>6</v>
      </c>
      <c r="B10793" s="149" t="s">
        <v>20022</v>
      </c>
      <c r="C10793" s="147" t="s">
        <v>2242</v>
      </c>
      <c r="D10793" s="147" t="s">
        <v>20021</v>
      </c>
      <c r="E10793" s="147" t="s">
        <v>2240</v>
      </c>
      <c r="G10793" s="147">
        <v>0</v>
      </c>
      <c r="I10793" s="147">
        <v>5</v>
      </c>
      <c r="J10793" s="147">
        <v>2575832</v>
      </c>
    </row>
    <row r="10794" spans="1:10" x14ac:dyDescent="0.2">
      <c r="A10794" s="147">
        <v>6</v>
      </c>
      <c r="B10794" s="149" t="s">
        <v>20020</v>
      </c>
      <c r="C10794" s="147" t="s">
        <v>2242</v>
      </c>
      <c r="D10794" s="147" t="s">
        <v>20019</v>
      </c>
      <c r="E10794" s="147" t="s">
        <v>2240</v>
      </c>
      <c r="G10794" s="147">
        <v>0</v>
      </c>
      <c r="I10794" s="147">
        <v>5</v>
      </c>
      <c r="J10794" s="147">
        <v>2575842</v>
      </c>
    </row>
    <row r="10795" spans="1:10" x14ac:dyDescent="0.2">
      <c r="A10795" s="147">
        <v>6</v>
      </c>
      <c r="B10795" s="149" t="s">
        <v>20018</v>
      </c>
      <c r="C10795" s="147" t="s">
        <v>2242</v>
      </c>
      <c r="D10795" s="147" t="s">
        <v>20017</v>
      </c>
      <c r="E10795" s="147" t="s">
        <v>2240</v>
      </c>
      <c r="G10795" s="147">
        <v>0</v>
      </c>
      <c r="I10795" s="147">
        <v>5</v>
      </c>
      <c r="J10795" s="147">
        <v>2575885</v>
      </c>
    </row>
    <row r="10796" spans="1:10" x14ac:dyDescent="0.2">
      <c r="A10796" s="147">
        <v>6</v>
      </c>
      <c r="B10796" s="149" t="s">
        <v>20016</v>
      </c>
      <c r="C10796" s="147" t="s">
        <v>2242</v>
      </c>
      <c r="D10796" s="147" t="s">
        <v>20015</v>
      </c>
      <c r="E10796" s="147" t="s">
        <v>2240</v>
      </c>
      <c r="G10796" s="147">
        <v>0</v>
      </c>
      <c r="I10796" s="147">
        <v>5</v>
      </c>
      <c r="J10796" s="147">
        <v>2575880</v>
      </c>
    </row>
    <row r="10797" spans="1:10" x14ac:dyDescent="0.2">
      <c r="A10797" s="147">
        <v>6</v>
      </c>
      <c r="B10797" s="149" t="s">
        <v>20014</v>
      </c>
      <c r="C10797" s="147" t="s">
        <v>2242</v>
      </c>
      <c r="D10797" s="147" t="s">
        <v>20013</v>
      </c>
      <c r="E10797" s="147" t="s">
        <v>2240</v>
      </c>
      <c r="G10797" s="147">
        <v>0</v>
      </c>
      <c r="I10797" s="147">
        <v>5</v>
      </c>
      <c r="J10797" s="147">
        <v>2575857</v>
      </c>
    </row>
    <row r="10798" spans="1:10" x14ac:dyDescent="0.2">
      <c r="A10798" s="147">
        <v>6</v>
      </c>
      <c r="B10798" s="149" t="s">
        <v>20012</v>
      </c>
      <c r="C10798" s="147" t="s">
        <v>2242</v>
      </c>
      <c r="D10798" s="147" t="s">
        <v>20011</v>
      </c>
      <c r="E10798" s="147" t="s">
        <v>2240</v>
      </c>
      <c r="G10798" s="147">
        <v>0</v>
      </c>
      <c r="I10798" s="147">
        <v>5</v>
      </c>
      <c r="J10798" s="147">
        <v>2575891</v>
      </c>
    </row>
    <row r="10799" spans="1:10" x14ac:dyDescent="0.2">
      <c r="A10799" s="147">
        <v>6</v>
      </c>
      <c r="B10799" s="149" t="s">
        <v>20010</v>
      </c>
      <c r="C10799" s="147" t="s">
        <v>2242</v>
      </c>
      <c r="D10799" s="147" t="s">
        <v>20009</v>
      </c>
      <c r="E10799" s="147" t="s">
        <v>2240</v>
      </c>
      <c r="G10799" s="147">
        <v>0</v>
      </c>
      <c r="I10799" s="147">
        <v>5</v>
      </c>
      <c r="J10799" s="147">
        <v>2575868</v>
      </c>
    </row>
    <row r="10800" spans="1:10" x14ac:dyDescent="0.2">
      <c r="A10800" s="147">
        <v>6</v>
      </c>
      <c r="B10800" s="149" t="s">
        <v>20008</v>
      </c>
      <c r="C10800" s="147" t="s">
        <v>2242</v>
      </c>
      <c r="D10800" s="147" t="s">
        <v>20007</v>
      </c>
      <c r="E10800" s="147" t="s">
        <v>2240</v>
      </c>
      <c r="G10800" s="147">
        <v>0</v>
      </c>
      <c r="I10800" s="147">
        <v>5</v>
      </c>
      <c r="J10800" s="147">
        <v>2575853</v>
      </c>
    </row>
    <row r="10801" spans="1:10" x14ac:dyDescent="0.2">
      <c r="A10801" s="147">
        <v>6</v>
      </c>
      <c r="B10801" s="149" t="s">
        <v>20006</v>
      </c>
      <c r="C10801" s="147" t="s">
        <v>2242</v>
      </c>
      <c r="D10801" s="147" t="s">
        <v>20005</v>
      </c>
      <c r="E10801" s="147" t="s">
        <v>2240</v>
      </c>
      <c r="G10801" s="147">
        <v>0</v>
      </c>
      <c r="I10801" s="147">
        <v>5</v>
      </c>
      <c r="J10801" s="147">
        <v>2575874</v>
      </c>
    </row>
    <row r="10802" spans="1:10" x14ac:dyDescent="0.2">
      <c r="A10802" s="147">
        <v>6</v>
      </c>
      <c r="B10802" s="149" t="s">
        <v>20004</v>
      </c>
      <c r="C10802" s="147" t="s">
        <v>2242</v>
      </c>
      <c r="D10802" s="147" t="s">
        <v>20003</v>
      </c>
      <c r="E10802" s="147" t="s">
        <v>2240</v>
      </c>
      <c r="G10802" s="147">
        <v>0</v>
      </c>
      <c r="I10802" s="147">
        <v>5</v>
      </c>
      <c r="J10802" s="147">
        <v>2575844</v>
      </c>
    </row>
    <row r="10803" spans="1:10" x14ac:dyDescent="0.2">
      <c r="A10803" s="147">
        <v>6</v>
      </c>
      <c r="B10803" s="149" t="s">
        <v>20002</v>
      </c>
      <c r="C10803" s="147" t="s">
        <v>2242</v>
      </c>
      <c r="D10803" s="147" t="s">
        <v>20001</v>
      </c>
      <c r="E10803" s="147" t="s">
        <v>2240</v>
      </c>
      <c r="G10803" s="147">
        <v>0</v>
      </c>
      <c r="I10803" s="147">
        <v>5</v>
      </c>
      <c r="J10803" s="147">
        <v>2575877</v>
      </c>
    </row>
    <row r="10804" spans="1:10" x14ac:dyDescent="0.2">
      <c r="A10804" s="147">
        <v>6</v>
      </c>
      <c r="B10804" s="149" t="s">
        <v>20000</v>
      </c>
      <c r="C10804" s="147" t="s">
        <v>2242</v>
      </c>
      <c r="D10804" s="147" t="s">
        <v>19999</v>
      </c>
      <c r="E10804" s="147" t="s">
        <v>2240</v>
      </c>
      <c r="G10804" s="147">
        <v>0</v>
      </c>
      <c r="I10804" s="147">
        <v>5</v>
      </c>
      <c r="J10804" s="147">
        <v>2575869</v>
      </c>
    </row>
    <row r="10805" spans="1:10" x14ac:dyDescent="0.2">
      <c r="A10805" s="147">
        <v>6</v>
      </c>
      <c r="B10805" s="149" t="s">
        <v>19998</v>
      </c>
      <c r="C10805" s="147" t="s">
        <v>2242</v>
      </c>
      <c r="D10805" s="147" t="s">
        <v>19997</v>
      </c>
      <c r="E10805" s="147" t="s">
        <v>2240</v>
      </c>
      <c r="G10805" s="147">
        <v>0</v>
      </c>
      <c r="I10805" s="147">
        <v>5</v>
      </c>
      <c r="J10805" s="147">
        <v>2575905</v>
      </c>
    </row>
    <row r="10806" spans="1:10" x14ac:dyDescent="0.2">
      <c r="A10806" s="147">
        <v>6</v>
      </c>
      <c r="B10806" s="149" t="s">
        <v>19996</v>
      </c>
      <c r="C10806" s="147" t="s">
        <v>2242</v>
      </c>
      <c r="D10806" s="147" t="s">
        <v>19995</v>
      </c>
      <c r="E10806" s="147" t="s">
        <v>2240</v>
      </c>
      <c r="G10806" s="147">
        <v>0</v>
      </c>
      <c r="I10806" s="147">
        <v>5</v>
      </c>
      <c r="J10806" s="147">
        <v>2575859</v>
      </c>
    </row>
    <row r="10807" spans="1:10" x14ac:dyDescent="0.2">
      <c r="A10807" s="147">
        <v>6</v>
      </c>
      <c r="B10807" s="149" t="s">
        <v>19994</v>
      </c>
      <c r="C10807" s="147" t="s">
        <v>2242</v>
      </c>
      <c r="D10807" s="147" t="s">
        <v>19993</v>
      </c>
      <c r="E10807" s="147" t="s">
        <v>2240</v>
      </c>
      <c r="G10807" s="147">
        <v>0</v>
      </c>
      <c r="I10807" s="147">
        <v>5</v>
      </c>
      <c r="J10807" s="147">
        <v>2575890</v>
      </c>
    </row>
    <row r="10808" spans="1:10" x14ac:dyDescent="0.2">
      <c r="A10808" s="147">
        <v>6</v>
      </c>
      <c r="B10808" s="149" t="s">
        <v>19992</v>
      </c>
      <c r="C10808" s="147" t="s">
        <v>2242</v>
      </c>
      <c r="D10808" s="147" t="s">
        <v>19991</v>
      </c>
      <c r="E10808" s="147" t="s">
        <v>2240</v>
      </c>
      <c r="G10808" s="147">
        <v>0</v>
      </c>
      <c r="I10808" s="147">
        <v>5</v>
      </c>
      <c r="J10808" s="147">
        <v>2575897</v>
      </c>
    </row>
    <row r="10809" spans="1:10" x14ac:dyDescent="0.2">
      <c r="A10809" s="147">
        <v>6</v>
      </c>
      <c r="B10809" s="149" t="s">
        <v>19990</v>
      </c>
      <c r="C10809" s="147" t="s">
        <v>2242</v>
      </c>
      <c r="D10809" s="147" t="s">
        <v>19989</v>
      </c>
      <c r="E10809" s="147" t="s">
        <v>2240</v>
      </c>
      <c r="G10809" s="147">
        <v>0</v>
      </c>
      <c r="I10809" s="147">
        <v>5</v>
      </c>
      <c r="J10809" s="147">
        <v>2575833</v>
      </c>
    </row>
    <row r="10810" spans="1:10" x14ac:dyDescent="0.2">
      <c r="A10810" s="147">
        <v>6</v>
      </c>
      <c r="B10810" s="149" t="s">
        <v>19988</v>
      </c>
      <c r="C10810" s="147" t="s">
        <v>2242</v>
      </c>
      <c r="D10810" s="147" t="s">
        <v>19987</v>
      </c>
      <c r="E10810" s="147" t="s">
        <v>2240</v>
      </c>
      <c r="G10810" s="147">
        <v>0</v>
      </c>
      <c r="I10810" s="147">
        <v>5</v>
      </c>
      <c r="J10810" s="147">
        <v>2575858</v>
      </c>
    </row>
    <row r="10811" spans="1:10" x14ac:dyDescent="0.2">
      <c r="A10811" s="147">
        <v>6</v>
      </c>
      <c r="B10811" s="149" t="s">
        <v>19986</v>
      </c>
      <c r="C10811" s="147" t="s">
        <v>2242</v>
      </c>
      <c r="D10811" s="147" t="s">
        <v>19985</v>
      </c>
      <c r="E10811" s="147" t="s">
        <v>2240</v>
      </c>
      <c r="G10811" s="147">
        <v>0</v>
      </c>
      <c r="I10811" s="147">
        <v>5</v>
      </c>
      <c r="J10811" s="147">
        <v>2575864</v>
      </c>
    </row>
    <row r="10812" spans="1:10" x14ac:dyDescent="0.2">
      <c r="A10812" s="147">
        <v>6</v>
      </c>
      <c r="B10812" s="149" t="s">
        <v>19984</v>
      </c>
      <c r="C10812" s="147" t="s">
        <v>2242</v>
      </c>
      <c r="D10812" s="147" t="s">
        <v>19983</v>
      </c>
      <c r="E10812" s="147" t="s">
        <v>2240</v>
      </c>
      <c r="G10812" s="147">
        <v>0</v>
      </c>
      <c r="I10812" s="147">
        <v>5</v>
      </c>
      <c r="J10812" s="147">
        <v>2575852</v>
      </c>
    </row>
    <row r="10813" spans="1:10" x14ac:dyDescent="0.2">
      <c r="A10813" s="147">
        <v>6</v>
      </c>
      <c r="B10813" s="149" t="s">
        <v>19982</v>
      </c>
      <c r="C10813" s="147" t="s">
        <v>2242</v>
      </c>
      <c r="D10813" s="147" t="s">
        <v>19981</v>
      </c>
      <c r="E10813" s="147" t="s">
        <v>2240</v>
      </c>
      <c r="G10813" s="147">
        <v>0</v>
      </c>
      <c r="I10813" s="147">
        <v>5</v>
      </c>
      <c r="J10813" s="147">
        <v>2575878</v>
      </c>
    </row>
    <row r="10814" spans="1:10" x14ac:dyDescent="0.2">
      <c r="A10814" s="147">
        <v>6</v>
      </c>
      <c r="B10814" s="149" t="s">
        <v>19980</v>
      </c>
      <c r="C10814" s="147" t="s">
        <v>2242</v>
      </c>
      <c r="D10814" s="147" t="s">
        <v>19979</v>
      </c>
      <c r="E10814" s="147" t="s">
        <v>2240</v>
      </c>
      <c r="G10814" s="147">
        <v>0</v>
      </c>
      <c r="I10814" s="147">
        <v>5</v>
      </c>
      <c r="J10814" s="147">
        <v>2575837</v>
      </c>
    </row>
    <row r="10815" spans="1:10" x14ac:dyDescent="0.2">
      <c r="A10815" s="147">
        <v>6</v>
      </c>
      <c r="B10815" s="149" t="s">
        <v>19978</v>
      </c>
      <c r="C10815" s="147" t="s">
        <v>2242</v>
      </c>
      <c r="D10815" s="147" t="s">
        <v>19977</v>
      </c>
      <c r="E10815" s="147" t="s">
        <v>2240</v>
      </c>
      <c r="G10815" s="147">
        <v>0</v>
      </c>
      <c r="I10815" s="147">
        <v>5</v>
      </c>
      <c r="J10815" s="147">
        <v>2575839</v>
      </c>
    </row>
    <row r="10816" spans="1:10" x14ac:dyDescent="0.2">
      <c r="A10816" s="147">
        <v>2</v>
      </c>
      <c r="B10816" s="149" t="s">
        <v>19974</v>
      </c>
      <c r="C10816" s="147" t="s">
        <v>2242</v>
      </c>
      <c r="D10816" s="147" t="s">
        <v>19976</v>
      </c>
      <c r="E10816" s="147" t="s">
        <v>2246</v>
      </c>
      <c r="G10816" s="147">
        <v>0</v>
      </c>
      <c r="I10816" s="147">
        <v>2</v>
      </c>
      <c r="J10816" s="147">
        <v>2574761</v>
      </c>
    </row>
    <row r="10817" spans="1:10" x14ac:dyDescent="0.2">
      <c r="A10817" s="147">
        <v>2</v>
      </c>
      <c r="B10817" s="149" t="s">
        <v>19974</v>
      </c>
      <c r="C10817" s="147" t="s">
        <v>2294</v>
      </c>
      <c r="D10817" s="147" t="s">
        <v>19975</v>
      </c>
      <c r="E10817" s="147" t="s">
        <v>2246</v>
      </c>
      <c r="G10817" s="147">
        <v>0</v>
      </c>
      <c r="I10817" s="147">
        <v>2</v>
      </c>
      <c r="J10817" s="147">
        <v>1197133</v>
      </c>
    </row>
    <row r="10818" spans="1:10" x14ac:dyDescent="0.2">
      <c r="A10818" s="147">
        <v>2</v>
      </c>
      <c r="B10818" s="149" t="s">
        <v>19974</v>
      </c>
      <c r="C10818" s="147" t="s">
        <v>2446</v>
      </c>
      <c r="D10818" s="147" t="s">
        <v>17805</v>
      </c>
      <c r="E10818" s="147" t="s">
        <v>2246</v>
      </c>
      <c r="G10818" s="147">
        <v>0</v>
      </c>
      <c r="I10818" s="147">
        <v>2</v>
      </c>
      <c r="J10818" s="147">
        <v>1197135</v>
      </c>
    </row>
    <row r="10819" spans="1:10" x14ac:dyDescent="0.2">
      <c r="A10819" s="147">
        <v>3</v>
      </c>
      <c r="B10819" s="149" t="s">
        <v>19966</v>
      </c>
      <c r="C10819" s="147" t="s">
        <v>2242</v>
      </c>
      <c r="D10819" s="147" t="s">
        <v>19973</v>
      </c>
      <c r="E10819" s="147" t="s">
        <v>2240</v>
      </c>
      <c r="G10819" s="147">
        <v>0</v>
      </c>
      <c r="I10819" s="147">
        <v>3</v>
      </c>
      <c r="J10819" s="147">
        <v>2575921</v>
      </c>
    </row>
    <row r="10820" spans="1:10" x14ac:dyDescent="0.2">
      <c r="A10820" s="147">
        <v>3</v>
      </c>
      <c r="B10820" s="149" t="s">
        <v>19966</v>
      </c>
      <c r="C10820" s="147" t="s">
        <v>2261</v>
      </c>
      <c r="D10820" s="147" t="s">
        <v>19972</v>
      </c>
      <c r="E10820" s="147" t="s">
        <v>2246</v>
      </c>
      <c r="G10820" s="147">
        <v>0</v>
      </c>
      <c r="I10820" s="147">
        <v>3</v>
      </c>
      <c r="J10820" s="147">
        <v>1197806</v>
      </c>
    </row>
    <row r="10821" spans="1:10" x14ac:dyDescent="0.2">
      <c r="A10821" s="147">
        <v>3</v>
      </c>
      <c r="B10821" s="149" t="s">
        <v>19966</v>
      </c>
      <c r="C10821" s="147" t="s">
        <v>2261</v>
      </c>
      <c r="D10821" s="147" t="s">
        <v>19971</v>
      </c>
      <c r="E10821" s="147" t="s">
        <v>2246</v>
      </c>
      <c r="G10821" s="147">
        <v>0</v>
      </c>
      <c r="I10821" s="147">
        <v>3</v>
      </c>
      <c r="J10821" s="147">
        <v>1197855</v>
      </c>
    </row>
    <row r="10822" spans="1:10" x14ac:dyDescent="0.2">
      <c r="A10822" s="147">
        <v>3</v>
      </c>
      <c r="B10822" s="149" t="s">
        <v>19966</v>
      </c>
      <c r="C10822" s="147" t="s">
        <v>2261</v>
      </c>
      <c r="D10822" s="147" t="s">
        <v>19970</v>
      </c>
      <c r="E10822" s="147" t="s">
        <v>2246</v>
      </c>
      <c r="G10822" s="147">
        <v>0</v>
      </c>
      <c r="I10822" s="147">
        <v>3</v>
      </c>
      <c r="J10822" s="147">
        <v>1197813</v>
      </c>
    </row>
    <row r="10823" spans="1:10" x14ac:dyDescent="0.2">
      <c r="A10823" s="147">
        <v>3</v>
      </c>
      <c r="B10823" s="149" t="s">
        <v>19966</v>
      </c>
      <c r="C10823" s="147" t="s">
        <v>2261</v>
      </c>
      <c r="D10823" s="147" t="s">
        <v>19969</v>
      </c>
      <c r="E10823" s="147" t="s">
        <v>2246</v>
      </c>
      <c r="G10823" s="147">
        <v>0</v>
      </c>
      <c r="I10823" s="147">
        <v>3</v>
      </c>
      <c r="J10823" s="147">
        <v>1197809</v>
      </c>
    </row>
    <row r="10824" spans="1:10" x14ac:dyDescent="0.2">
      <c r="A10824" s="147">
        <v>3</v>
      </c>
      <c r="B10824" s="149" t="s">
        <v>19966</v>
      </c>
      <c r="C10824" s="147" t="s">
        <v>2277</v>
      </c>
      <c r="D10824" s="147" t="s">
        <v>19968</v>
      </c>
      <c r="E10824" s="147" t="s">
        <v>2246</v>
      </c>
      <c r="G10824" s="147">
        <v>0</v>
      </c>
      <c r="I10824" s="147">
        <v>3</v>
      </c>
      <c r="J10824" s="147">
        <v>1197808</v>
      </c>
    </row>
    <row r="10825" spans="1:10" x14ac:dyDescent="0.2">
      <c r="A10825" s="147">
        <v>3</v>
      </c>
      <c r="B10825" s="149" t="s">
        <v>19966</v>
      </c>
      <c r="C10825" s="147" t="s">
        <v>2277</v>
      </c>
      <c r="D10825" s="147" t="s">
        <v>19967</v>
      </c>
      <c r="E10825" s="147" t="s">
        <v>2246</v>
      </c>
      <c r="G10825" s="147">
        <v>0</v>
      </c>
      <c r="I10825" s="147">
        <v>3</v>
      </c>
      <c r="J10825" s="147">
        <v>1197821</v>
      </c>
    </row>
    <row r="10826" spans="1:10" x14ac:dyDescent="0.2">
      <c r="A10826" s="147">
        <v>3</v>
      </c>
      <c r="B10826" s="149" t="s">
        <v>19966</v>
      </c>
      <c r="C10826" s="147" t="s">
        <v>2277</v>
      </c>
      <c r="D10826" s="147" t="s">
        <v>19965</v>
      </c>
      <c r="E10826" s="147" t="s">
        <v>2246</v>
      </c>
      <c r="G10826" s="147">
        <v>0</v>
      </c>
      <c r="I10826" s="147">
        <v>3</v>
      </c>
      <c r="J10826" s="147">
        <v>1197833</v>
      </c>
    </row>
    <row r="10827" spans="1:10" x14ac:dyDescent="0.2">
      <c r="A10827" s="147">
        <v>3</v>
      </c>
      <c r="B10827" s="149" t="s">
        <v>19963</v>
      </c>
      <c r="C10827" s="147" t="s">
        <v>2242</v>
      </c>
      <c r="D10827" s="147" t="s">
        <v>19964</v>
      </c>
      <c r="E10827" s="147" t="s">
        <v>2240</v>
      </c>
      <c r="G10827" s="147">
        <v>0</v>
      </c>
      <c r="I10827" s="147">
        <v>3</v>
      </c>
      <c r="J10827" s="147">
        <v>2575923</v>
      </c>
    </row>
    <row r="10828" spans="1:10" x14ac:dyDescent="0.2">
      <c r="A10828" s="147">
        <v>3</v>
      </c>
      <c r="B10828" s="149" t="s">
        <v>19963</v>
      </c>
      <c r="C10828" s="147" t="s">
        <v>2277</v>
      </c>
      <c r="D10828" s="147" t="s">
        <v>19962</v>
      </c>
      <c r="E10828" s="147" t="s">
        <v>2246</v>
      </c>
      <c r="G10828" s="147">
        <v>0</v>
      </c>
      <c r="I10828" s="147">
        <v>3</v>
      </c>
      <c r="J10828" s="147">
        <v>1197817</v>
      </c>
    </row>
    <row r="10829" spans="1:10" x14ac:dyDescent="0.2">
      <c r="A10829" s="147">
        <v>3</v>
      </c>
      <c r="B10829" s="149" t="s">
        <v>19961</v>
      </c>
      <c r="C10829" s="147" t="s">
        <v>2242</v>
      </c>
      <c r="D10829" s="147" t="s">
        <v>19960</v>
      </c>
      <c r="E10829" s="147" t="s">
        <v>2246</v>
      </c>
      <c r="G10829" s="147">
        <v>0</v>
      </c>
      <c r="I10829" s="147">
        <v>3</v>
      </c>
      <c r="J10829" s="147">
        <v>2575930</v>
      </c>
    </row>
    <row r="10830" spans="1:10" x14ac:dyDescent="0.2">
      <c r="A10830" s="147">
        <v>4</v>
      </c>
      <c r="B10830" s="149" t="s">
        <v>19959</v>
      </c>
      <c r="C10830" s="147" t="s">
        <v>2242</v>
      </c>
      <c r="D10830" s="147" t="s">
        <v>19958</v>
      </c>
      <c r="E10830" s="147" t="s">
        <v>2240</v>
      </c>
      <c r="G10830" s="147">
        <v>0</v>
      </c>
      <c r="I10830" s="147">
        <v>4</v>
      </c>
      <c r="J10830" s="147">
        <v>2575945</v>
      </c>
    </row>
    <row r="10831" spans="1:10" x14ac:dyDescent="0.2">
      <c r="A10831" s="147">
        <v>4</v>
      </c>
      <c r="B10831" s="149" t="s">
        <v>19957</v>
      </c>
      <c r="C10831" s="147" t="s">
        <v>2242</v>
      </c>
      <c r="D10831" s="147" t="s">
        <v>19956</v>
      </c>
      <c r="E10831" s="147" t="s">
        <v>2240</v>
      </c>
      <c r="G10831" s="147">
        <v>0</v>
      </c>
      <c r="I10831" s="147">
        <v>4</v>
      </c>
      <c r="J10831" s="147">
        <v>2575942</v>
      </c>
    </row>
    <row r="10832" spans="1:10" x14ac:dyDescent="0.2">
      <c r="A10832" s="147">
        <v>4</v>
      </c>
      <c r="B10832" s="149" t="s">
        <v>19955</v>
      </c>
      <c r="C10832" s="147" t="s">
        <v>2242</v>
      </c>
      <c r="D10832" s="147" t="s">
        <v>19954</v>
      </c>
      <c r="E10832" s="147" t="s">
        <v>2240</v>
      </c>
      <c r="G10832" s="147">
        <v>0</v>
      </c>
      <c r="I10832" s="147">
        <v>4</v>
      </c>
      <c r="J10832" s="147">
        <v>2575948</v>
      </c>
    </row>
    <row r="10833" spans="1:10" x14ac:dyDescent="0.2">
      <c r="A10833" s="147">
        <v>4</v>
      </c>
      <c r="B10833" s="149" t="s">
        <v>19953</v>
      </c>
      <c r="C10833" s="147" t="s">
        <v>2242</v>
      </c>
      <c r="D10833" s="147" t="s">
        <v>19952</v>
      </c>
      <c r="E10833" s="147" t="s">
        <v>2240</v>
      </c>
      <c r="G10833" s="147">
        <v>0</v>
      </c>
      <c r="I10833" s="147">
        <v>4</v>
      </c>
      <c r="J10833" s="147">
        <v>2575943</v>
      </c>
    </row>
    <row r="10834" spans="1:10" x14ac:dyDescent="0.2">
      <c r="A10834" s="147">
        <v>4</v>
      </c>
      <c r="B10834" s="149" t="s">
        <v>19948</v>
      </c>
      <c r="C10834" s="147" t="s">
        <v>2242</v>
      </c>
      <c r="D10834" s="147" t="s">
        <v>19951</v>
      </c>
      <c r="E10834" s="147" t="s">
        <v>2240</v>
      </c>
      <c r="G10834" s="147">
        <v>0</v>
      </c>
      <c r="I10834" s="147">
        <v>4</v>
      </c>
      <c r="J10834" s="147">
        <v>2575939</v>
      </c>
    </row>
    <row r="10835" spans="1:10" x14ac:dyDescent="0.2">
      <c r="A10835" s="147">
        <v>4</v>
      </c>
      <c r="B10835" s="149" t="s">
        <v>19948</v>
      </c>
      <c r="C10835" s="147" t="s">
        <v>2277</v>
      </c>
      <c r="D10835" s="147" t="s">
        <v>19950</v>
      </c>
      <c r="E10835" s="147" t="s">
        <v>2246</v>
      </c>
      <c r="G10835" s="147">
        <v>0</v>
      </c>
      <c r="I10835" s="147">
        <v>4</v>
      </c>
      <c r="J10835" s="147">
        <v>1197874</v>
      </c>
    </row>
    <row r="10836" spans="1:10" x14ac:dyDescent="0.2">
      <c r="A10836" s="147">
        <v>4</v>
      </c>
      <c r="B10836" s="149" t="s">
        <v>19948</v>
      </c>
      <c r="C10836" s="147" t="s">
        <v>2277</v>
      </c>
      <c r="D10836" s="147" t="s">
        <v>19949</v>
      </c>
      <c r="E10836" s="147" t="s">
        <v>2246</v>
      </c>
      <c r="G10836" s="147">
        <v>0</v>
      </c>
      <c r="I10836" s="147">
        <v>4</v>
      </c>
      <c r="J10836" s="147">
        <v>1197878</v>
      </c>
    </row>
    <row r="10837" spans="1:10" x14ac:dyDescent="0.2">
      <c r="A10837" s="147">
        <v>4</v>
      </c>
      <c r="B10837" s="149" t="s">
        <v>19948</v>
      </c>
      <c r="C10837" s="147" t="s">
        <v>2277</v>
      </c>
      <c r="D10837" s="147" t="s">
        <v>19947</v>
      </c>
      <c r="E10837" s="147" t="s">
        <v>2246</v>
      </c>
      <c r="G10837" s="147">
        <v>0</v>
      </c>
      <c r="I10837" s="147">
        <v>4</v>
      </c>
      <c r="J10837" s="147">
        <v>1197882</v>
      </c>
    </row>
    <row r="10838" spans="1:10" x14ac:dyDescent="0.2">
      <c r="A10838" s="147">
        <v>3</v>
      </c>
      <c r="B10838" s="149" t="s">
        <v>19940</v>
      </c>
      <c r="C10838" s="147" t="s">
        <v>2242</v>
      </c>
      <c r="D10838" s="147" t="s">
        <v>19946</v>
      </c>
      <c r="E10838" s="147" t="s">
        <v>2246</v>
      </c>
      <c r="G10838" s="147">
        <v>0</v>
      </c>
      <c r="I10838" s="147">
        <v>3</v>
      </c>
      <c r="J10838" s="147">
        <v>2575918</v>
      </c>
    </row>
    <row r="10839" spans="1:10" x14ac:dyDescent="0.2">
      <c r="A10839" s="147">
        <v>3</v>
      </c>
      <c r="B10839" s="149" t="s">
        <v>19940</v>
      </c>
      <c r="C10839" s="147" t="s">
        <v>2277</v>
      </c>
      <c r="D10839" s="147" t="s">
        <v>19945</v>
      </c>
      <c r="E10839" s="147" t="s">
        <v>2246</v>
      </c>
      <c r="G10839" s="147">
        <v>0</v>
      </c>
      <c r="I10839" s="147">
        <v>3</v>
      </c>
      <c r="J10839" s="147">
        <v>1197871</v>
      </c>
    </row>
    <row r="10840" spans="1:10" x14ac:dyDescent="0.2">
      <c r="A10840" s="147">
        <v>3</v>
      </c>
      <c r="B10840" s="149" t="s">
        <v>19940</v>
      </c>
      <c r="C10840" s="147" t="s">
        <v>2277</v>
      </c>
      <c r="D10840" s="147" t="s">
        <v>19944</v>
      </c>
      <c r="E10840" s="147" t="s">
        <v>2246</v>
      </c>
      <c r="G10840" s="147">
        <v>0</v>
      </c>
      <c r="I10840" s="147">
        <v>3</v>
      </c>
      <c r="J10840" s="147">
        <v>1197864</v>
      </c>
    </row>
    <row r="10841" spans="1:10" x14ac:dyDescent="0.2">
      <c r="A10841" s="147">
        <v>3</v>
      </c>
      <c r="B10841" s="149" t="s">
        <v>19940</v>
      </c>
      <c r="C10841" s="147" t="s">
        <v>2277</v>
      </c>
      <c r="D10841" s="147" t="s">
        <v>19943</v>
      </c>
      <c r="E10841" s="147" t="s">
        <v>2246</v>
      </c>
      <c r="G10841" s="147">
        <v>0</v>
      </c>
      <c r="I10841" s="147">
        <v>3</v>
      </c>
      <c r="J10841" s="147">
        <v>1197857</v>
      </c>
    </row>
    <row r="10842" spans="1:10" x14ac:dyDescent="0.2">
      <c r="A10842" s="147">
        <v>3</v>
      </c>
      <c r="B10842" s="149" t="s">
        <v>19940</v>
      </c>
      <c r="C10842" s="147" t="s">
        <v>2277</v>
      </c>
      <c r="D10842" s="147" t="s">
        <v>19942</v>
      </c>
      <c r="E10842" s="147" t="s">
        <v>2246</v>
      </c>
      <c r="G10842" s="147">
        <v>0</v>
      </c>
      <c r="I10842" s="147">
        <v>3</v>
      </c>
      <c r="J10842" s="147">
        <v>1197814</v>
      </c>
    </row>
    <row r="10843" spans="1:10" x14ac:dyDescent="0.2">
      <c r="A10843" s="147">
        <v>3</v>
      </c>
      <c r="B10843" s="149" t="s">
        <v>19940</v>
      </c>
      <c r="C10843" s="147" t="s">
        <v>2277</v>
      </c>
      <c r="D10843" s="147" t="s">
        <v>19941</v>
      </c>
      <c r="E10843" s="147" t="s">
        <v>2246</v>
      </c>
      <c r="G10843" s="147">
        <v>0</v>
      </c>
      <c r="I10843" s="147">
        <v>3</v>
      </c>
      <c r="J10843" s="147">
        <v>1197812</v>
      </c>
    </row>
    <row r="10844" spans="1:10" x14ac:dyDescent="0.2">
      <c r="A10844" s="147">
        <v>3</v>
      </c>
      <c r="B10844" s="149" t="s">
        <v>19940</v>
      </c>
      <c r="C10844" s="147" t="s">
        <v>2277</v>
      </c>
      <c r="D10844" s="147" t="s">
        <v>19939</v>
      </c>
      <c r="E10844" s="147" t="s">
        <v>2246</v>
      </c>
      <c r="G10844" s="147">
        <v>0</v>
      </c>
      <c r="I10844" s="147">
        <v>3</v>
      </c>
      <c r="J10844" s="147">
        <v>1197805</v>
      </c>
    </row>
    <row r="10845" spans="1:10" x14ac:dyDescent="0.2">
      <c r="A10845" s="147">
        <v>4</v>
      </c>
      <c r="B10845" s="149" t="s">
        <v>19937</v>
      </c>
      <c r="C10845" s="147" t="s">
        <v>2242</v>
      </c>
      <c r="D10845" s="147" t="s">
        <v>19938</v>
      </c>
      <c r="E10845" s="147" t="s">
        <v>2246</v>
      </c>
      <c r="G10845" s="147">
        <v>0</v>
      </c>
      <c r="I10845" s="147">
        <v>4</v>
      </c>
      <c r="J10845" s="147">
        <v>2575952</v>
      </c>
    </row>
    <row r="10846" spans="1:10" x14ac:dyDescent="0.2">
      <c r="A10846" s="147">
        <v>4</v>
      </c>
      <c r="B10846" s="149" t="s">
        <v>19937</v>
      </c>
      <c r="C10846" s="147" t="s">
        <v>2261</v>
      </c>
      <c r="D10846" s="147" t="s">
        <v>19936</v>
      </c>
      <c r="E10846" s="147" t="s">
        <v>2246</v>
      </c>
      <c r="G10846" s="147">
        <v>0</v>
      </c>
      <c r="I10846" s="147">
        <v>4</v>
      </c>
      <c r="J10846" s="147">
        <v>1197884</v>
      </c>
    </row>
    <row r="10847" spans="1:10" x14ac:dyDescent="0.2">
      <c r="A10847" s="147">
        <v>5</v>
      </c>
      <c r="B10847" s="149" t="s">
        <v>19935</v>
      </c>
      <c r="C10847" s="147" t="s">
        <v>2242</v>
      </c>
      <c r="D10847" s="147" t="s">
        <v>19934</v>
      </c>
      <c r="E10847" s="147" t="s">
        <v>2246</v>
      </c>
      <c r="G10847" s="147">
        <v>0</v>
      </c>
      <c r="I10847" s="147">
        <v>5</v>
      </c>
      <c r="J10847" s="147">
        <v>2575958</v>
      </c>
    </row>
    <row r="10848" spans="1:10" x14ac:dyDescent="0.2">
      <c r="A10848" s="147">
        <v>6</v>
      </c>
      <c r="B10848" s="149" t="s">
        <v>19933</v>
      </c>
      <c r="C10848" s="147" t="s">
        <v>2242</v>
      </c>
      <c r="D10848" s="147" t="s">
        <v>19932</v>
      </c>
      <c r="E10848" s="147" t="s">
        <v>2240</v>
      </c>
      <c r="G10848" s="147">
        <v>0</v>
      </c>
      <c r="I10848" s="147">
        <v>6</v>
      </c>
      <c r="J10848" s="147">
        <v>2575969</v>
      </c>
    </row>
    <row r="10849" spans="1:10" x14ac:dyDescent="0.2">
      <c r="A10849" s="147">
        <v>6</v>
      </c>
      <c r="B10849" s="149" t="s">
        <v>19931</v>
      </c>
      <c r="C10849" s="147" t="s">
        <v>2242</v>
      </c>
      <c r="D10849" s="147" t="s">
        <v>19930</v>
      </c>
      <c r="E10849" s="147" t="s">
        <v>2240</v>
      </c>
      <c r="G10849" s="147">
        <v>0</v>
      </c>
      <c r="I10849" s="147">
        <v>5</v>
      </c>
      <c r="J10849" s="147">
        <v>2575966</v>
      </c>
    </row>
    <row r="10850" spans="1:10" x14ac:dyDescent="0.2">
      <c r="A10850" s="147">
        <v>6</v>
      </c>
      <c r="B10850" s="149" t="s">
        <v>19929</v>
      </c>
      <c r="C10850" s="147" t="s">
        <v>2242</v>
      </c>
      <c r="D10850" s="147" t="s">
        <v>19928</v>
      </c>
      <c r="E10850" s="147" t="s">
        <v>2240</v>
      </c>
      <c r="G10850" s="147">
        <v>0</v>
      </c>
      <c r="I10850" s="147">
        <v>5</v>
      </c>
      <c r="J10850" s="147">
        <v>2575964</v>
      </c>
    </row>
    <row r="10851" spans="1:10" x14ac:dyDescent="0.2">
      <c r="A10851" s="147">
        <v>6</v>
      </c>
      <c r="B10851" s="149" t="s">
        <v>19927</v>
      </c>
      <c r="C10851" s="147" t="s">
        <v>2242</v>
      </c>
      <c r="D10851" s="147" t="s">
        <v>19926</v>
      </c>
      <c r="E10851" s="147" t="s">
        <v>2240</v>
      </c>
      <c r="G10851" s="147">
        <v>0</v>
      </c>
      <c r="I10851" s="147">
        <v>5</v>
      </c>
      <c r="J10851" s="147">
        <v>2575967</v>
      </c>
    </row>
    <row r="10852" spans="1:10" x14ac:dyDescent="0.2">
      <c r="A10852" s="147">
        <v>4</v>
      </c>
      <c r="B10852" s="149" t="s">
        <v>19920</v>
      </c>
      <c r="C10852" s="147" t="s">
        <v>2242</v>
      </c>
      <c r="D10852" s="147" t="s">
        <v>19925</v>
      </c>
      <c r="E10852" s="147" t="s">
        <v>2246</v>
      </c>
      <c r="G10852" s="147">
        <v>0</v>
      </c>
      <c r="I10852" s="147">
        <v>4</v>
      </c>
      <c r="J10852" s="147">
        <v>2575956</v>
      </c>
    </row>
    <row r="10853" spans="1:10" x14ac:dyDescent="0.2">
      <c r="A10853" s="147">
        <v>4</v>
      </c>
      <c r="B10853" s="149" t="s">
        <v>19920</v>
      </c>
      <c r="C10853" s="147" t="s">
        <v>2261</v>
      </c>
      <c r="D10853" s="147" t="s">
        <v>19924</v>
      </c>
      <c r="E10853" s="147" t="s">
        <v>2246</v>
      </c>
      <c r="G10853" s="147">
        <v>0</v>
      </c>
      <c r="I10853" s="147">
        <v>4</v>
      </c>
      <c r="J10853" s="147">
        <v>1197885</v>
      </c>
    </row>
    <row r="10854" spans="1:10" x14ac:dyDescent="0.2">
      <c r="A10854" s="147">
        <v>4</v>
      </c>
      <c r="B10854" s="149" t="s">
        <v>19920</v>
      </c>
      <c r="C10854" s="147" t="s">
        <v>2261</v>
      </c>
      <c r="D10854" s="147" t="s">
        <v>19923</v>
      </c>
      <c r="E10854" s="147" t="s">
        <v>2246</v>
      </c>
      <c r="G10854" s="147">
        <v>0</v>
      </c>
      <c r="I10854" s="147">
        <v>4</v>
      </c>
      <c r="J10854" s="147">
        <v>1197894</v>
      </c>
    </row>
    <row r="10855" spans="1:10" x14ac:dyDescent="0.2">
      <c r="A10855" s="147">
        <v>4</v>
      </c>
      <c r="B10855" s="149" t="s">
        <v>19920</v>
      </c>
      <c r="C10855" s="147" t="s">
        <v>2261</v>
      </c>
      <c r="D10855" s="147" t="s">
        <v>19922</v>
      </c>
      <c r="E10855" s="147" t="s">
        <v>2246</v>
      </c>
      <c r="G10855" s="147">
        <v>0</v>
      </c>
      <c r="I10855" s="147">
        <v>4</v>
      </c>
      <c r="J10855" s="147">
        <v>1197901</v>
      </c>
    </row>
    <row r="10856" spans="1:10" x14ac:dyDescent="0.2">
      <c r="A10856" s="147">
        <v>4</v>
      </c>
      <c r="B10856" s="149" t="s">
        <v>19920</v>
      </c>
      <c r="C10856" s="147" t="s">
        <v>2261</v>
      </c>
      <c r="D10856" s="147" t="s">
        <v>19921</v>
      </c>
      <c r="E10856" s="147" t="s">
        <v>2246</v>
      </c>
      <c r="G10856" s="147">
        <v>0</v>
      </c>
      <c r="I10856" s="147">
        <v>4</v>
      </c>
      <c r="J10856" s="147">
        <v>1197895</v>
      </c>
    </row>
    <row r="10857" spans="1:10" x14ac:dyDescent="0.2">
      <c r="A10857" s="147">
        <v>4</v>
      </c>
      <c r="B10857" s="149" t="s">
        <v>19920</v>
      </c>
      <c r="C10857" s="147" t="s">
        <v>2277</v>
      </c>
      <c r="D10857" s="147" t="s">
        <v>19919</v>
      </c>
      <c r="E10857" s="147" t="s">
        <v>2246</v>
      </c>
      <c r="G10857" s="147">
        <v>0</v>
      </c>
      <c r="I10857" s="147">
        <v>4</v>
      </c>
      <c r="J10857" s="147">
        <v>1197891</v>
      </c>
    </row>
    <row r="10858" spans="1:10" x14ac:dyDescent="0.2">
      <c r="A10858" s="147">
        <v>5</v>
      </c>
      <c r="B10858" s="149" t="s">
        <v>19918</v>
      </c>
      <c r="C10858" s="147" t="s">
        <v>2242</v>
      </c>
      <c r="D10858" s="147" t="s">
        <v>19917</v>
      </c>
      <c r="E10858" s="147" t="s">
        <v>2246</v>
      </c>
      <c r="G10858" s="147">
        <v>0</v>
      </c>
      <c r="I10858" s="147">
        <v>5</v>
      </c>
      <c r="J10858" s="147">
        <v>2575981</v>
      </c>
    </row>
    <row r="10859" spans="1:10" x14ac:dyDescent="0.2">
      <c r="A10859" s="147">
        <v>6</v>
      </c>
      <c r="B10859" s="149" t="s">
        <v>19916</v>
      </c>
      <c r="C10859" s="147" t="s">
        <v>2242</v>
      </c>
      <c r="D10859" s="147" t="s">
        <v>19915</v>
      </c>
      <c r="E10859" s="147" t="s">
        <v>2240</v>
      </c>
      <c r="G10859" s="147">
        <v>0</v>
      </c>
      <c r="I10859" s="147">
        <v>6</v>
      </c>
      <c r="J10859" s="147">
        <v>2575998</v>
      </c>
    </row>
    <row r="10860" spans="1:10" x14ac:dyDescent="0.2">
      <c r="A10860" s="147">
        <v>6</v>
      </c>
      <c r="B10860" s="149" t="s">
        <v>19914</v>
      </c>
      <c r="C10860" s="147" t="s">
        <v>2242</v>
      </c>
      <c r="D10860" s="147" t="s">
        <v>19913</v>
      </c>
      <c r="E10860" s="147" t="s">
        <v>2240</v>
      </c>
      <c r="G10860" s="147">
        <v>0</v>
      </c>
      <c r="I10860" s="147">
        <v>5</v>
      </c>
      <c r="J10860" s="147">
        <v>2575987</v>
      </c>
    </row>
    <row r="10861" spans="1:10" x14ac:dyDescent="0.2">
      <c r="A10861" s="147">
        <v>6</v>
      </c>
      <c r="B10861" s="149" t="s">
        <v>19912</v>
      </c>
      <c r="C10861" s="147" t="s">
        <v>2242</v>
      </c>
      <c r="D10861" s="147" t="s">
        <v>19911</v>
      </c>
      <c r="E10861" s="147" t="s">
        <v>2240</v>
      </c>
      <c r="G10861" s="147">
        <v>0</v>
      </c>
      <c r="I10861" s="147">
        <v>5</v>
      </c>
      <c r="J10861" s="147">
        <v>2575989</v>
      </c>
    </row>
    <row r="10862" spans="1:10" x14ac:dyDescent="0.2">
      <c r="A10862" s="147">
        <v>6</v>
      </c>
      <c r="B10862" s="149" t="s">
        <v>19910</v>
      </c>
      <c r="C10862" s="147" t="s">
        <v>2242</v>
      </c>
      <c r="D10862" s="147" t="s">
        <v>19909</v>
      </c>
      <c r="E10862" s="147" t="s">
        <v>2240</v>
      </c>
      <c r="G10862" s="147">
        <v>0</v>
      </c>
      <c r="I10862" s="147">
        <v>5</v>
      </c>
      <c r="J10862" s="147">
        <v>2575976</v>
      </c>
    </row>
    <row r="10863" spans="1:10" x14ac:dyDescent="0.2">
      <c r="A10863" s="147">
        <v>6</v>
      </c>
      <c r="B10863" s="149" t="s">
        <v>19908</v>
      </c>
      <c r="C10863" s="147" t="s">
        <v>2242</v>
      </c>
      <c r="D10863" s="147" t="s">
        <v>19907</v>
      </c>
      <c r="E10863" s="147" t="s">
        <v>2240</v>
      </c>
      <c r="G10863" s="147">
        <v>0</v>
      </c>
      <c r="I10863" s="147">
        <v>5</v>
      </c>
      <c r="J10863" s="147">
        <v>2575972</v>
      </c>
    </row>
    <row r="10864" spans="1:10" x14ac:dyDescent="0.2">
      <c r="A10864" s="147">
        <v>6</v>
      </c>
      <c r="B10864" s="149" t="s">
        <v>19906</v>
      </c>
      <c r="C10864" s="147" t="s">
        <v>2242</v>
      </c>
      <c r="D10864" s="147" t="s">
        <v>19905</v>
      </c>
      <c r="E10864" s="147" t="s">
        <v>2240</v>
      </c>
      <c r="G10864" s="147">
        <v>0</v>
      </c>
      <c r="I10864" s="147">
        <v>5</v>
      </c>
      <c r="J10864" s="147">
        <v>2575990</v>
      </c>
    </row>
    <row r="10865" spans="1:10" x14ac:dyDescent="0.2">
      <c r="A10865" s="147">
        <v>6</v>
      </c>
      <c r="B10865" s="149" t="s">
        <v>19904</v>
      </c>
      <c r="C10865" s="147" t="s">
        <v>2242</v>
      </c>
      <c r="D10865" s="147" t="s">
        <v>19903</v>
      </c>
      <c r="E10865" s="147" t="s">
        <v>2240</v>
      </c>
      <c r="G10865" s="147">
        <v>0</v>
      </c>
      <c r="I10865" s="147">
        <v>5</v>
      </c>
      <c r="J10865" s="147">
        <v>2575979</v>
      </c>
    </row>
    <row r="10866" spans="1:10" x14ac:dyDescent="0.2">
      <c r="A10866" s="147">
        <v>6</v>
      </c>
      <c r="B10866" s="149" t="s">
        <v>19902</v>
      </c>
      <c r="C10866" s="147" t="s">
        <v>2242</v>
      </c>
      <c r="D10866" s="147" t="s">
        <v>19901</v>
      </c>
      <c r="E10866" s="147" t="s">
        <v>2240</v>
      </c>
      <c r="G10866" s="147">
        <v>0</v>
      </c>
      <c r="I10866" s="147">
        <v>5</v>
      </c>
      <c r="J10866" s="147">
        <v>2575985</v>
      </c>
    </row>
    <row r="10867" spans="1:10" x14ac:dyDescent="0.2">
      <c r="A10867" s="147">
        <v>3</v>
      </c>
      <c r="B10867" s="149" t="s">
        <v>19899</v>
      </c>
      <c r="C10867" s="147" t="s">
        <v>2242</v>
      </c>
      <c r="D10867" s="147" t="s">
        <v>19900</v>
      </c>
      <c r="E10867" s="147" t="s">
        <v>2246</v>
      </c>
      <c r="G10867" s="147">
        <v>0</v>
      </c>
      <c r="I10867" s="147">
        <v>3</v>
      </c>
      <c r="J10867" s="147">
        <v>2575933</v>
      </c>
    </row>
    <row r="10868" spans="1:10" x14ac:dyDescent="0.2">
      <c r="A10868" s="147">
        <v>3</v>
      </c>
      <c r="B10868" s="149" t="s">
        <v>19899</v>
      </c>
      <c r="C10868" s="147" t="s">
        <v>2277</v>
      </c>
      <c r="D10868" s="147" t="s">
        <v>19833</v>
      </c>
      <c r="E10868" s="147" t="s">
        <v>2246</v>
      </c>
      <c r="G10868" s="147">
        <v>0</v>
      </c>
      <c r="I10868" s="147">
        <v>3</v>
      </c>
      <c r="J10868" s="147">
        <v>1197866</v>
      </c>
    </row>
    <row r="10869" spans="1:10" x14ac:dyDescent="0.2">
      <c r="A10869" s="147">
        <v>4</v>
      </c>
      <c r="B10869" s="149" t="s">
        <v>19897</v>
      </c>
      <c r="C10869" s="147" t="s">
        <v>2242</v>
      </c>
      <c r="D10869" s="147" t="s">
        <v>19898</v>
      </c>
      <c r="E10869" s="147" t="s">
        <v>2240</v>
      </c>
      <c r="G10869" s="147">
        <v>0</v>
      </c>
      <c r="I10869" s="147">
        <v>4</v>
      </c>
      <c r="J10869" s="147">
        <v>2576007</v>
      </c>
    </row>
    <row r="10870" spans="1:10" x14ac:dyDescent="0.2">
      <c r="A10870" s="147">
        <v>4</v>
      </c>
      <c r="B10870" s="149" t="s">
        <v>19897</v>
      </c>
      <c r="C10870" s="147" t="s">
        <v>2261</v>
      </c>
      <c r="D10870" s="147" t="s">
        <v>19896</v>
      </c>
      <c r="E10870" s="147" t="s">
        <v>2246</v>
      </c>
      <c r="G10870" s="147">
        <v>0</v>
      </c>
      <c r="I10870" s="147">
        <v>4</v>
      </c>
      <c r="J10870" s="147">
        <v>1197920</v>
      </c>
    </row>
    <row r="10871" spans="1:10" x14ac:dyDescent="0.2">
      <c r="A10871" s="147">
        <v>4</v>
      </c>
      <c r="B10871" s="149" t="s">
        <v>19895</v>
      </c>
      <c r="C10871" s="147" t="s">
        <v>2242</v>
      </c>
      <c r="D10871" s="147" t="s">
        <v>19894</v>
      </c>
      <c r="E10871" s="147" t="s">
        <v>2240</v>
      </c>
      <c r="G10871" s="147">
        <v>0</v>
      </c>
      <c r="I10871" s="147">
        <v>4</v>
      </c>
      <c r="J10871" s="147">
        <v>2576013</v>
      </c>
    </row>
    <row r="10872" spans="1:10" x14ac:dyDescent="0.2">
      <c r="A10872" s="147">
        <v>4</v>
      </c>
      <c r="B10872" s="149" t="s">
        <v>19892</v>
      </c>
      <c r="C10872" s="147" t="s">
        <v>2242</v>
      </c>
      <c r="D10872" s="147" t="s">
        <v>19893</v>
      </c>
      <c r="E10872" s="147" t="s">
        <v>2246</v>
      </c>
      <c r="G10872" s="147">
        <v>0</v>
      </c>
      <c r="I10872" s="147">
        <v>4</v>
      </c>
      <c r="J10872" s="147">
        <v>2576000</v>
      </c>
    </row>
    <row r="10873" spans="1:10" x14ac:dyDescent="0.2">
      <c r="A10873" s="147">
        <v>4</v>
      </c>
      <c r="B10873" s="149" t="s">
        <v>19892</v>
      </c>
      <c r="C10873" s="147" t="s">
        <v>2277</v>
      </c>
      <c r="D10873" s="147" t="s">
        <v>19891</v>
      </c>
      <c r="E10873" s="147" t="s">
        <v>2246</v>
      </c>
      <c r="G10873" s="147">
        <v>0</v>
      </c>
      <c r="I10873" s="147">
        <v>4</v>
      </c>
      <c r="J10873" s="147">
        <v>1197929</v>
      </c>
    </row>
    <row r="10874" spans="1:10" x14ac:dyDescent="0.2">
      <c r="A10874" s="147">
        <v>5</v>
      </c>
      <c r="B10874" s="149" t="s">
        <v>19890</v>
      </c>
      <c r="C10874" s="147" t="s">
        <v>2242</v>
      </c>
      <c r="D10874" s="147" t="s">
        <v>19889</v>
      </c>
      <c r="E10874" s="147" t="s">
        <v>2246</v>
      </c>
      <c r="G10874" s="147">
        <v>0</v>
      </c>
      <c r="I10874" s="147">
        <v>5</v>
      </c>
      <c r="J10874" s="147">
        <v>2576030</v>
      </c>
    </row>
    <row r="10875" spans="1:10" x14ac:dyDescent="0.2">
      <c r="A10875" s="147">
        <v>6</v>
      </c>
      <c r="B10875" s="149" t="s">
        <v>19888</v>
      </c>
      <c r="C10875" s="147" t="s">
        <v>2242</v>
      </c>
      <c r="D10875" s="147" t="s">
        <v>19887</v>
      </c>
      <c r="E10875" s="147" t="s">
        <v>2240</v>
      </c>
      <c r="G10875" s="147">
        <v>0</v>
      </c>
      <c r="I10875" s="147">
        <v>6</v>
      </c>
      <c r="J10875" s="147">
        <v>2576044</v>
      </c>
    </row>
    <row r="10876" spans="1:10" x14ac:dyDescent="0.2">
      <c r="A10876" s="147">
        <v>6</v>
      </c>
      <c r="B10876" s="149" t="s">
        <v>19886</v>
      </c>
      <c r="C10876" s="147" t="s">
        <v>2242</v>
      </c>
      <c r="D10876" s="147" t="s">
        <v>19885</v>
      </c>
      <c r="E10876" s="147" t="s">
        <v>2240</v>
      </c>
      <c r="G10876" s="147">
        <v>0</v>
      </c>
      <c r="I10876" s="147">
        <v>5</v>
      </c>
      <c r="J10876" s="147">
        <v>2576026</v>
      </c>
    </row>
    <row r="10877" spans="1:10" x14ac:dyDescent="0.2">
      <c r="A10877" s="147">
        <v>6</v>
      </c>
      <c r="B10877" s="149" t="s">
        <v>19884</v>
      </c>
      <c r="C10877" s="147" t="s">
        <v>2242</v>
      </c>
      <c r="D10877" s="147" t="s">
        <v>19883</v>
      </c>
      <c r="E10877" s="147" t="s">
        <v>2240</v>
      </c>
      <c r="G10877" s="147">
        <v>0</v>
      </c>
      <c r="I10877" s="147">
        <v>5</v>
      </c>
      <c r="J10877" s="147">
        <v>2576033</v>
      </c>
    </row>
    <row r="10878" spans="1:10" x14ac:dyDescent="0.2">
      <c r="A10878" s="147">
        <v>6</v>
      </c>
      <c r="B10878" s="149" t="s">
        <v>19882</v>
      </c>
      <c r="C10878" s="147" t="s">
        <v>2242</v>
      </c>
      <c r="D10878" s="147" t="s">
        <v>19881</v>
      </c>
      <c r="E10878" s="147" t="s">
        <v>2240</v>
      </c>
      <c r="G10878" s="147">
        <v>0</v>
      </c>
      <c r="I10878" s="147">
        <v>5</v>
      </c>
      <c r="J10878" s="147">
        <v>2576032</v>
      </c>
    </row>
    <row r="10879" spans="1:10" x14ac:dyDescent="0.2">
      <c r="A10879" s="147">
        <v>6</v>
      </c>
      <c r="B10879" s="149" t="s">
        <v>19880</v>
      </c>
      <c r="C10879" s="147" t="s">
        <v>2242</v>
      </c>
      <c r="D10879" s="147" t="s">
        <v>19879</v>
      </c>
      <c r="E10879" s="147" t="s">
        <v>2240</v>
      </c>
      <c r="G10879" s="147">
        <v>0</v>
      </c>
      <c r="I10879" s="147">
        <v>5</v>
      </c>
      <c r="J10879" s="147">
        <v>2576024</v>
      </c>
    </row>
    <row r="10880" spans="1:10" x14ac:dyDescent="0.2">
      <c r="A10880" s="147">
        <v>6</v>
      </c>
      <c r="B10880" s="149" t="s">
        <v>19878</v>
      </c>
      <c r="C10880" s="147" t="s">
        <v>2242</v>
      </c>
      <c r="D10880" s="147" t="s">
        <v>19877</v>
      </c>
      <c r="E10880" s="147" t="s">
        <v>2240</v>
      </c>
      <c r="G10880" s="147">
        <v>0</v>
      </c>
      <c r="I10880" s="147">
        <v>5</v>
      </c>
      <c r="J10880" s="147">
        <v>2576039</v>
      </c>
    </row>
    <row r="10881" spans="1:10" x14ac:dyDescent="0.2">
      <c r="A10881" s="147">
        <v>6</v>
      </c>
      <c r="B10881" s="149" t="s">
        <v>19876</v>
      </c>
      <c r="C10881" s="147" t="s">
        <v>2242</v>
      </c>
      <c r="D10881" s="147" t="s">
        <v>19875</v>
      </c>
      <c r="E10881" s="147" t="s">
        <v>2240</v>
      </c>
      <c r="G10881" s="147">
        <v>0</v>
      </c>
      <c r="I10881" s="147">
        <v>5</v>
      </c>
      <c r="J10881" s="147">
        <v>2576028</v>
      </c>
    </row>
    <row r="10882" spans="1:10" x14ac:dyDescent="0.2">
      <c r="A10882" s="147">
        <v>4</v>
      </c>
      <c r="B10882" s="149" t="s">
        <v>19873</v>
      </c>
      <c r="C10882" s="147" t="s">
        <v>2242</v>
      </c>
      <c r="D10882" s="147" t="s">
        <v>19874</v>
      </c>
      <c r="E10882" s="147" t="s">
        <v>2240</v>
      </c>
      <c r="G10882" s="147">
        <v>0</v>
      </c>
      <c r="I10882" s="147">
        <v>4</v>
      </c>
      <c r="J10882" s="147">
        <v>2576001</v>
      </c>
    </row>
    <row r="10883" spans="1:10" x14ac:dyDescent="0.2">
      <c r="A10883" s="147">
        <v>4</v>
      </c>
      <c r="B10883" s="149" t="s">
        <v>19873</v>
      </c>
      <c r="C10883" s="147" t="s">
        <v>2261</v>
      </c>
      <c r="D10883" s="147" t="s">
        <v>19872</v>
      </c>
      <c r="E10883" s="147" t="s">
        <v>2246</v>
      </c>
      <c r="G10883" s="147">
        <v>0</v>
      </c>
      <c r="I10883" s="147">
        <v>4</v>
      </c>
      <c r="J10883" s="147">
        <v>1197914</v>
      </c>
    </row>
    <row r="10884" spans="1:10" x14ac:dyDescent="0.2">
      <c r="A10884" s="147">
        <v>4</v>
      </c>
      <c r="B10884" s="149" t="s">
        <v>19871</v>
      </c>
      <c r="C10884" s="147" t="s">
        <v>2242</v>
      </c>
      <c r="D10884" s="147" t="s">
        <v>19870</v>
      </c>
      <c r="E10884" s="147" t="s">
        <v>2246</v>
      </c>
      <c r="G10884" s="147">
        <v>0</v>
      </c>
      <c r="I10884" s="147">
        <v>4</v>
      </c>
      <c r="J10884" s="147">
        <v>2576019</v>
      </c>
    </row>
    <row r="10885" spans="1:10" x14ac:dyDescent="0.2">
      <c r="A10885" s="147">
        <v>5</v>
      </c>
      <c r="B10885" s="149" t="s">
        <v>19869</v>
      </c>
      <c r="C10885" s="147" t="s">
        <v>2242</v>
      </c>
      <c r="D10885" s="147" t="s">
        <v>19868</v>
      </c>
      <c r="E10885" s="147" t="s">
        <v>2246</v>
      </c>
      <c r="G10885" s="147">
        <v>0</v>
      </c>
      <c r="I10885" s="147">
        <v>5</v>
      </c>
      <c r="J10885" s="147">
        <v>2576061</v>
      </c>
    </row>
    <row r="10886" spans="1:10" x14ac:dyDescent="0.2">
      <c r="A10886" s="147">
        <v>6</v>
      </c>
      <c r="B10886" s="149" t="s">
        <v>19867</v>
      </c>
      <c r="C10886" s="147" t="s">
        <v>2242</v>
      </c>
      <c r="D10886" s="147" t="s">
        <v>19866</v>
      </c>
      <c r="E10886" s="147" t="s">
        <v>2240</v>
      </c>
      <c r="G10886" s="147">
        <v>0</v>
      </c>
      <c r="I10886" s="147">
        <v>6</v>
      </c>
      <c r="J10886" s="147">
        <v>2576063</v>
      </c>
    </row>
    <row r="10887" spans="1:10" x14ac:dyDescent="0.2">
      <c r="A10887" s="147">
        <v>6</v>
      </c>
      <c r="B10887" s="149" t="s">
        <v>19865</v>
      </c>
      <c r="C10887" s="147" t="s">
        <v>2242</v>
      </c>
      <c r="D10887" s="147" t="s">
        <v>19864</v>
      </c>
      <c r="E10887" s="147" t="s">
        <v>2240</v>
      </c>
      <c r="G10887" s="147">
        <v>0</v>
      </c>
      <c r="I10887" s="147">
        <v>5</v>
      </c>
      <c r="J10887" s="147">
        <v>2576059</v>
      </c>
    </row>
    <row r="10888" spans="1:10" x14ac:dyDescent="0.2">
      <c r="A10888" s="147">
        <v>6</v>
      </c>
      <c r="B10888" s="149" t="s">
        <v>19863</v>
      </c>
      <c r="C10888" s="147" t="s">
        <v>2242</v>
      </c>
      <c r="D10888" s="147" t="s">
        <v>19862</v>
      </c>
      <c r="E10888" s="147" t="s">
        <v>2240</v>
      </c>
      <c r="G10888" s="147">
        <v>0</v>
      </c>
      <c r="I10888" s="147">
        <v>5</v>
      </c>
      <c r="J10888" s="147">
        <v>2576053</v>
      </c>
    </row>
    <row r="10889" spans="1:10" x14ac:dyDescent="0.2">
      <c r="A10889" s="147">
        <v>6</v>
      </c>
      <c r="B10889" s="149" t="s">
        <v>19860</v>
      </c>
      <c r="C10889" s="147" t="s">
        <v>2242</v>
      </c>
      <c r="D10889" s="147" t="s">
        <v>19861</v>
      </c>
      <c r="E10889" s="147" t="s">
        <v>2240</v>
      </c>
      <c r="G10889" s="147">
        <v>0</v>
      </c>
      <c r="I10889" s="147">
        <v>5</v>
      </c>
      <c r="J10889" s="147">
        <v>2576050</v>
      </c>
    </row>
    <row r="10890" spans="1:10" x14ac:dyDescent="0.2">
      <c r="A10890" s="147">
        <v>6</v>
      </c>
      <c r="B10890" s="149" t="s">
        <v>19860</v>
      </c>
      <c r="C10890" s="147" t="s">
        <v>2294</v>
      </c>
      <c r="D10890" s="147" t="s">
        <v>19859</v>
      </c>
      <c r="E10890" s="147" t="s">
        <v>2246</v>
      </c>
      <c r="G10890" s="147">
        <v>0</v>
      </c>
      <c r="I10890" s="147">
        <v>5</v>
      </c>
      <c r="J10890" s="147">
        <v>1197932</v>
      </c>
    </row>
    <row r="10891" spans="1:10" x14ac:dyDescent="0.2">
      <c r="A10891" s="147">
        <v>6</v>
      </c>
      <c r="B10891" s="149" t="s">
        <v>19858</v>
      </c>
      <c r="C10891" s="147" t="s">
        <v>2242</v>
      </c>
      <c r="D10891" s="147" t="s">
        <v>19857</v>
      </c>
      <c r="E10891" s="147" t="s">
        <v>2240</v>
      </c>
      <c r="G10891" s="147">
        <v>0</v>
      </c>
      <c r="I10891" s="147">
        <v>5</v>
      </c>
      <c r="J10891" s="147">
        <v>2576057</v>
      </c>
    </row>
    <row r="10892" spans="1:10" x14ac:dyDescent="0.2">
      <c r="A10892" s="147">
        <v>4</v>
      </c>
      <c r="B10892" s="149" t="s">
        <v>19855</v>
      </c>
      <c r="C10892" s="147" t="s">
        <v>2242</v>
      </c>
      <c r="D10892" s="147" t="s">
        <v>19856</v>
      </c>
      <c r="E10892" s="147" t="s">
        <v>2246</v>
      </c>
      <c r="G10892" s="147">
        <v>0</v>
      </c>
      <c r="I10892" s="147">
        <v>4</v>
      </c>
      <c r="J10892" s="147">
        <v>2576008</v>
      </c>
    </row>
    <row r="10893" spans="1:10" x14ac:dyDescent="0.2">
      <c r="A10893" s="147">
        <v>4</v>
      </c>
      <c r="B10893" s="149" t="s">
        <v>19855</v>
      </c>
      <c r="C10893" s="147" t="s">
        <v>2261</v>
      </c>
      <c r="D10893" s="147" t="s">
        <v>19854</v>
      </c>
      <c r="E10893" s="147" t="s">
        <v>2246</v>
      </c>
      <c r="G10893" s="147">
        <v>0</v>
      </c>
      <c r="I10893" s="147">
        <v>4</v>
      </c>
      <c r="J10893" s="147">
        <v>1197910</v>
      </c>
    </row>
    <row r="10894" spans="1:10" x14ac:dyDescent="0.2">
      <c r="A10894" s="147">
        <v>5</v>
      </c>
      <c r="B10894" s="149" t="s">
        <v>19853</v>
      </c>
      <c r="C10894" s="147" t="s">
        <v>2242</v>
      </c>
      <c r="D10894" s="147" t="s">
        <v>19852</v>
      </c>
      <c r="E10894" s="147" t="s">
        <v>2246</v>
      </c>
      <c r="G10894" s="147">
        <v>0</v>
      </c>
      <c r="I10894" s="147">
        <v>5</v>
      </c>
      <c r="J10894" s="147">
        <v>2576071</v>
      </c>
    </row>
    <row r="10895" spans="1:10" x14ac:dyDescent="0.2">
      <c r="A10895" s="147">
        <v>6</v>
      </c>
      <c r="B10895" s="149" t="s">
        <v>19851</v>
      </c>
      <c r="C10895" s="147" t="s">
        <v>2242</v>
      </c>
      <c r="D10895" s="147" t="s">
        <v>19850</v>
      </c>
      <c r="E10895" s="147" t="s">
        <v>2240</v>
      </c>
      <c r="G10895" s="147">
        <v>0</v>
      </c>
      <c r="I10895" s="147">
        <v>6</v>
      </c>
      <c r="J10895" s="147">
        <v>2576077</v>
      </c>
    </row>
    <row r="10896" spans="1:10" x14ac:dyDescent="0.2">
      <c r="A10896" s="147">
        <v>6</v>
      </c>
      <c r="B10896" s="149" t="s">
        <v>19849</v>
      </c>
      <c r="C10896" s="147" t="s">
        <v>2242</v>
      </c>
      <c r="D10896" s="147" t="s">
        <v>19848</v>
      </c>
      <c r="E10896" s="147" t="s">
        <v>2240</v>
      </c>
      <c r="G10896" s="147">
        <v>0</v>
      </c>
      <c r="I10896" s="147">
        <v>5</v>
      </c>
      <c r="J10896" s="147">
        <v>2576075</v>
      </c>
    </row>
    <row r="10897" spans="1:10" x14ac:dyDescent="0.2">
      <c r="A10897" s="147">
        <v>6</v>
      </c>
      <c r="B10897" s="149" t="s">
        <v>19847</v>
      </c>
      <c r="C10897" s="147" t="s">
        <v>2242</v>
      </c>
      <c r="D10897" s="147" t="s">
        <v>19846</v>
      </c>
      <c r="E10897" s="147" t="s">
        <v>2240</v>
      </c>
      <c r="G10897" s="147">
        <v>0</v>
      </c>
      <c r="I10897" s="147">
        <v>5</v>
      </c>
      <c r="J10897" s="147">
        <v>2576073</v>
      </c>
    </row>
    <row r="10898" spans="1:10" x14ac:dyDescent="0.2">
      <c r="A10898" s="147">
        <v>6</v>
      </c>
      <c r="B10898" s="149" t="s">
        <v>19845</v>
      </c>
      <c r="C10898" s="147" t="s">
        <v>2242</v>
      </c>
      <c r="D10898" s="147" t="s">
        <v>19844</v>
      </c>
      <c r="E10898" s="147" t="s">
        <v>2240</v>
      </c>
      <c r="G10898" s="147">
        <v>0</v>
      </c>
      <c r="I10898" s="147">
        <v>5</v>
      </c>
      <c r="J10898" s="147">
        <v>2576076</v>
      </c>
    </row>
    <row r="10899" spans="1:10" x14ac:dyDescent="0.2">
      <c r="A10899" s="147">
        <v>4</v>
      </c>
      <c r="B10899" s="149" t="s">
        <v>19842</v>
      </c>
      <c r="C10899" s="147" t="s">
        <v>2242</v>
      </c>
      <c r="D10899" s="147" t="s">
        <v>19843</v>
      </c>
      <c r="E10899" s="147" t="s">
        <v>2240</v>
      </c>
      <c r="G10899" s="147">
        <v>0</v>
      </c>
      <c r="I10899" s="147">
        <v>4</v>
      </c>
      <c r="J10899" s="147">
        <v>2576005</v>
      </c>
    </row>
    <row r="10900" spans="1:10" x14ac:dyDescent="0.2">
      <c r="A10900" s="147">
        <v>4</v>
      </c>
      <c r="B10900" s="149" t="s">
        <v>19842</v>
      </c>
      <c r="C10900" s="147" t="s">
        <v>2261</v>
      </c>
      <c r="D10900" s="147" t="s">
        <v>19841</v>
      </c>
      <c r="E10900" s="147" t="s">
        <v>2246</v>
      </c>
      <c r="G10900" s="147">
        <v>0</v>
      </c>
      <c r="I10900" s="147">
        <v>4</v>
      </c>
      <c r="J10900" s="147">
        <v>1197921</v>
      </c>
    </row>
    <row r="10901" spans="1:10" x14ac:dyDescent="0.2">
      <c r="A10901" s="147">
        <v>4</v>
      </c>
      <c r="B10901" s="149" t="s">
        <v>19834</v>
      </c>
      <c r="C10901" s="147" t="s">
        <v>2242</v>
      </c>
      <c r="D10901" s="147" t="s">
        <v>19840</v>
      </c>
      <c r="E10901" s="147" t="s">
        <v>2246</v>
      </c>
      <c r="G10901" s="147">
        <v>0</v>
      </c>
      <c r="I10901" s="147">
        <v>4</v>
      </c>
      <c r="J10901" s="147">
        <v>2576022</v>
      </c>
    </row>
    <row r="10902" spans="1:10" x14ac:dyDescent="0.2">
      <c r="A10902" s="147">
        <v>4</v>
      </c>
      <c r="B10902" s="149" t="s">
        <v>19834</v>
      </c>
      <c r="C10902" s="147" t="s">
        <v>2261</v>
      </c>
      <c r="D10902" s="147" t="s">
        <v>19839</v>
      </c>
      <c r="E10902" s="147" t="s">
        <v>2246</v>
      </c>
      <c r="G10902" s="147">
        <v>0</v>
      </c>
      <c r="I10902" s="147">
        <v>4</v>
      </c>
      <c r="J10902" s="147">
        <v>1197904</v>
      </c>
    </row>
    <row r="10903" spans="1:10" x14ac:dyDescent="0.2">
      <c r="A10903" s="147">
        <v>4</v>
      </c>
      <c r="B10903" s="149" t="s">
        <v>19834</v>
      </c>
      <c r="C10903" s="147" t="s">
        <v>2261</v>
      </c>
      <c r="D10903" s="147" t="s">
        <v>19838</v>
      </c>
      <c r="E10903" s="147" t="s">
        <v>2246</v>
      </c>
      <c r="G10903" s="147">
        <v>0</v>
      </c>
      <c r="I10903" s="147">
        <v>4</v>
      </c>
      <c r="J10903" s="147">
        <v>1197907</v>
      </c>
    </row>
    <row r="10904" spans="1:10" x14ac:dyDescent="0.2">
      <c r="A10904" s="147">
        <v>4</v>
      </c>
      <c r="B10904" s="149" t="s">
        <v>19834</v>
      </c>
      <c r="C10904" s="147" t="s">
        <v>2261</v>
      </c>
      <c r="D10904" s="147" t="s">
        <v>19837</v>
      </c>
      <c r="E10904" s="147" t="s">
        <v>2246</v>
      </c>
      <c r="G10904" s="147">
        <v>0</v>
      </c>
      <c r="I10904" s="147">
        <v>4</v>
      </c>
      <c r="J10904" s="147">
        <v>1197924</v>
      </c>
    </row>
    <row r="10905" spans="1:10" x14ac:dyDescent="0.2">
      <c r="A10905" s="147">
        <v>4</v>
      </c>
      <c r="B10905" s="149" t="s">
        <v>19834</v>
      </c>
      <c r="C10905" s="147" t="s">
        <v>2277</v>
      </c>
      <c r="D10905" s="147" t="s">
        <v>19836</v>
      </c>
      <c r="E10905" s="147" t="s">
        <v>2246</v>
      </c>
      <c r="G10905" s="147">
        <v>0</v>
      </c>
      <c r="I10905" s="147">
        <v>4</v>
      </c>
      <c r="J10905" s="147">
        <v>1197923</v>
      </c>
    </row>
    <row r="10906" spans="1:10" x14ac:dyDescent="0.2">
      <c r="A10906" s="147">
        <v>4</v>
      </c>
      <c r="B10906" s="149" t="s">
        <v>19834</v>
      </c>
      <c r="C10906" s="147" t="s">
        <v>2277</v>
      </c>
      <c r="D10906" s="147" t="s">
        <v>19835</v>
      </c>
      <c r="E10906" s="147" t="s">
        <v>2246</v>
      </c>
      <c r="G10906" s="147">
        <v>0</v>
      </c>
      <c r="I10906" s="147">
        <v>4</v>
      </c>
      <c r="J10906" s="147">
        <v>1197925</v>
      </c>
    </row>
    <row r="10907" spans="1:10" x14ac:dyDescent="0.2">
      <c r="A10907" s="147">
        <v>4</v>
      </c>
      <c r="B10907" s="149" t="s">
        <v>19834</v>
      </c>
      <c r="C10907" s="147" t="s">
        <v>2277</v>
      </c>
      <c r="D10907" s="147" t="s">
        <v>19833</v>
      </c>
      <c r="E10907" s="147" t="s">
        <v>2246</v>
      </c>
      <c r="G10907" s="147">
        <v>0</v>
      </c>
      <c r="I10907" s="147">
        <v>4</v>
      </c>
      <c r="J10907" s="147">
        <v>1197903</v>
      </c>
    </row>
    <row r="10908" spans="1:10" x14ac:dyDescent="0.2">
      <c r="A10908" s="147">
        <v>5</v>
      </c>
      <c r="B10908" s="149" t="s">
        <v>19832</v>
      </c>
      <c r="C10908" s="147" t="s">
        <v>2242</v>
      </c>
      <c r="D10908" s="147" t="s">
        <v>19831</v>
      </c>
      <c r="E10908" s="147" t="s">
        <v>2246</v>
      </c>
      <c r="G10908" s="147">
        <v>0</v>
      </c>
      <c r="I10908" s="147">
        <v>5</v>
      </c>
      <c r="J10908" s="147">
        <v>2576095</v>
      </c>
    </row>
    <row r="10909" spans="1:10" x14ac:dyDescent="0.2">
      <c r="A10909" s="147">
        <v>6</v>
      </c>
      <c r="B10909" s="149" t="s">
        <v>19830</v>
      </c>
      <c r="C10909" s="147" t="s">
        <v>2242</v>
      </c>
      <c r="D10909" s="147" t="s">
        <v>19829</v>
      </c>
      <c r="E10909" s="147" t="s">
        <v>2240</v>
      </c>
      <c r="G10909" s="147">
        <v>0</v>
      </c>
      <c r="I10909" s="147">
        <v>6</v>
      </c>
      <c r="J10909" s="147">
        <v>2576103</v>
      </c>
    </row>
    <row r="10910" spans="1:10" x14ac:dyDescent="0.2">
      <c r="A10910" s="147">
        <v>6</v>
      </c>
      <c r="B10910" s="149" t="s">
        <v>19828</v>
      </c>
      <c r="C10910" s="147" t="s">
        <v>2242</v>
      </c>
      <c r="D10910" s="147" t="s">
        <v>19827</v>
      </c>
      <c r="E10910" s="147" t="s">
        <v>2240</v>
      </c>
      <c r="G10910" s="147">
        <v>0</v>
      </c>
      <c r="I10910" s="147">
        <v>5</v>
      </c>
      <c r="J10910" s="147">
        <v>2576088</v>
      </c>
    </row>
    <row r="10911" spans="1:10" x14ac:dyDescent="0.2">
      <c r="A10911" s="147">
        <v>6</v>
      </c>
      <c r="B10911" s="149" t="s">
        <v>19826</v>
      </c>
      <c r="C10911" s="147" t="s">
        <v>2242</v>
      </c>
      <c r="D10911" s="147" t="s">
        <v>19825</v>
      </c>
      <c r="E10911" s="147" t="s">
        <v>2240</v>
      </c>
      <c r="G10911" s="147">
        <v>0</v>
      </c>
      <c r="I10911" s="147">
        <v>5</v>
      </c>
      <c r="J10911" s="147">
        <v>2576090</v>
      </c>
    </row>
    <row r="10912" spans="1:10" x14ac:dyDescent="0.2">
      <c r="A10912" s="147">
        <v>6</v>
      </c>
      <c r="B10912" s="149" t="s">
        <v>19824</v>
      </c>
      <c r="C10912" s="147" t="s">
        <v>2242</v>
      </c>
      <c r="D10912" s="147" t="s">
        <v>19823</v>
      </c>
      <c r="E10912" s="147" t="s">
        <v>2240</v>
      </c>
      <c r="G10912" s="147">
        <v>0</v>
      </c>
      <c r="I10912" s="147">
        <v>5</v>
      </c>
      <c r="J10912" s="147">
        <v>2576093</v>
      </c>
    </row>
    <row r="10913" spans="1:10" x14ac:dyDescent="0.2">
      <c r="A10913" s="147">
        <v>6</v>
      </c>
      <c r="B10913" s="149" t="s">
        <v>19822</v>
      </c>
      <c r="C10913" s="147" t="s">
        <v>2242</v>
      </c>
      <c r="D10913" s="147" t="s">
        <v>19821</v>
      </c>
      <c r="E10913" s="147" t="s">
        <v>2240</v>
      </c>
      <c r="G10913" s="147">
        <v>0</v>
      </c>
      <c r="I10913" s="147">
        <v>5</v>
      </c>
      <c r="J10913" s="147">
        <v>2576089</v>
      </c>
    </row>
    <row r="10914" spans="1:10" x14ac:dyDescent="0.2">
      <c r="A10914" s="147">
        <v>6</v>
      </c>
      <c r="B10914" s="149" t="s">
        <v>19820</v>
      </c>
      <c r="C10914" s="147" t="s">
        <v>2242</v>
      </c>
      <c r="D10914" s="147" t="s">
        <v>19819</v>
      </c>
      <c r="E10914" s="147" t="s">
        <v>2240</v>
      </c>
      <c r="G10914" s="147">
        <v>0</v>
      </c>
      <c r="I10914" s="147">
        <v>5</v>
      </c>
      <c r="J10914" s="147">
        <v>2576087</v>
      </c>
    </row>
    <row r="10915" spans="1:10" x14ac:dyDescent="0.2">
      <c r="A10915" s="147">
        <v>6</v>
      </c>
      <c r="B10915" s="149" t="s">
        <v>19818</v>
      </c>
      <c r="C10915" s="147" t="s">
        <v>2242</v>
      </c>
      <c r="D10915" s="147" t="s">
        <v>19817</v>
      </c>
      <c r="E10915" s="147" t="s">
        <v>2240</v>
      </c>
      <c r="G10915" s="147">
        <v>0</v>
      </c>
      <c r="I10915" s="147">
        <v>5</v>
      </c>
      <c r="J10915" s="147">
        <v>2576092</v>
      </c>
    </row>
    <row r="10916" spans="1:10" x14ac:dyDescent="0.2">
      <c r="A10916" s="147">
        <v>3</v>
      </c>
      <c r="B10916" s="149" t="s">
        <v>19814</v>
      </c>
      <c r="C10916" s="147" t="s">
        <v>2242</v>
      </c>
      <c r="D10916" s="147" t="s">
        <v>19811</v>
      </c>
      <c r="E10916" s="147" t="s">
        <v>2246</v>
      </c>
      <c r="G10916" s="147">
        <v>0</v>
      </c>
      <c r="I10916" s="147">
        <v>3</v>
      </c>
      <c r="J10916" s="147">
        <v>2575916</v>
      </c>
    </row>
    <row r="10917" spans="1:10" x14ac:dyDescent="0.2">
      <c r="A10917" s="147">
        <v>3</v>
      </c>
      <c r="B10917" s="149" t="s">
        <v>19814</v>
      </c>
      <c r="C10917" s="147" t="s">
        <v>2261</v>
      </c>
      <c r="D10917" s="147" t="s">
        <v>19816</v>
      </c>
      <c r="E10917" s="147" t="s">
        <v>2246</v>
      </c>
      <c r="G10917" s="147">
        <v>0</v>
      </c>
      <c r="I10917" s="147">
        <v>3</v>
      </c>
      <c r="J10917" s="147">
        <v>1197852</v>
      </c>
    </row>
    <row r="10918" spans="1:10" x14ac:dyDescent="0.2">
      <c r="A10918" s="147">
        <v>3</v>
      </c>
      <c r="B10918" s="149" t="s">
        <v>19814</v>
      </c>
      <c r="C10918" s="147" t="s">
        <v>2261</v>
      </c>
      <c r="D10918" s="147" t="s">
        <v>19815</v>
      </c>
      <c r="E10918" s="147" t="s">
        <v>2246</v>
      </c>
      <c r="G10918" s="147">
        <v>0</v>
      </c>
      <c r="I10918" s="147">
        <v>3</v>
      </c>
      <c r="J10918" s="147">
        <v>1197828</v>
      </c>
    </row>
    <row r="10919" spans="1:10" x14ac:dyDescent="0.2">
      <c r="A10919" s="147">
        <v>3</v>
      </c>
      <c r="B10919" s="149" t="s">
        <v>19814</v>
      </c>
      <c r="C10919" s="147" t="s">
        <v>2261</v>
      </c>
      <c r="D10919" s="147" t="s">
        <v>19813</v>
      </c>
      <c r="E10919" s="147" t="s">
        <v>2246</v>
      </c>
      <c r="G10919" s="147">
        <v>0</v>
      </c>
      <c r="I10919" s="147">
        <v>3</v>
      </c>
      <c r="J10919" s="147">
        <v>1197804</v>
      </c>
    </row>
    <row r="10920" spans="1:10" x14ac:dyDescent="0.2">
      <c r="A10920" s="147">
        <v>4</v>
      </c>
      <c r="B10920" s="149" t="s">
        <v>19812</v>
      </c>
      <c r="C10920" s="147" t="s">
        <v>2242</v>
      </c>
      <c r="D10920" s="147" t="s">
        <v>19811</v>
      </c>
      <c r="E10920" s="147" t="s">
        <v>2246</v>
      </c>
      <c r="G10920" s="147">
        <v>0</v>
      </c>
      <c r="I10920" s="147">
        <v>4</v>
      </c>
      <c r="J10920" s="147">
        <v>2576104</v>
      </c>
    </row>
    <row r="10921" spans="1:10" x14ac:dyDescent="0.2">
      <c r="A10921" s="147">
        <v>5</v>
      </c>
      <c r="B10921" s="149" t="s">
        <v>19810</v>
      </c>
      <c r="C10921" s="147" t="s">
        <v>2242</v>
      </c>
      <c r="D10921" s="147" t="s">
        <v>19809</v>
      </c>
      <c r="E10921" s="147" t="s">
        <v>2246</v>
      </c>
      <c r="G10921" s="147">
        <v>0</v>
      </c>
      <c r="I10921" s="147">
        <v>5</v>
      </c>
      <c r="J10921" s="147">
        <v>2576117</v>
      </c>
    </row>
    <row r="10922" spans="1:10" x14ac:dyDescent="0.2">
      <c r="A10922" s="147">
        <v>6</v>
      </c>
      <c r="B10922" s="149" t="s">
        <v>19808</v>
      </c>
      <c r="C10922" s="147" t="s">
        <v>2242</v>
      </c>
      <c r="D10922" s="147" t="s">
        <v>19807</v>
      </c>
      <c r="E10922" s="147" t="s">
        <v>2240</v>
      </c>
      <c r="G10922" s="147">
        <v>0</v>
      </c>
      <c r="I10922" s="147">
        <v>6</v>
      </c>
      <c r="J10922" s="147">
        <v>2576121</v>
      </c>
    </row>
    <row r="10923" spans="1:10" x14ac:dyDescent="0.2">
      <c r="A10923" s="147">
        <v>6</v>
      </c>
      <c r="B10923" s="149" t="s">
        <v>19806</v>
      </c>
      <c r="C10923" s="147" t="s">
        <v>2242</v>
      </c>
      <c r="D10923" s="147" t="s">
        <v>19805</v>
      </c>
      <c r="E10923" s="147" t="s">
        <v>2240</v>
      </c>
      <c r="G10923" s="147">
        <v>0</v>
      </c>
      <c r="I10923" s="147">
        <v>5</v>
      </c>
      <c r="J10923" s="147">
        <v>2576118</v>
      </c>
    </row>
    <row r="10924" spans="1:10" x14ac:dyDescent="0.2">
      <c r="A10924" s="147">
        <v>6</v>
      </c>
      <c r="B10924" s="149" t="s">
        <v>19803</v>
      </c>
      <c r="C10924" s="147" t="s">
        <v>2242</v>
      </c>
      <c r="D10924" s="147" t="s">
        <v>19804</v>
      </c>
      <c r="E10924" s="147" t="s">
        <v>2240</v>
      </c>
      <c r="G10924" s="147">
        <v>0</v>
      </c>
      <c r="I10924" s="147">
        <v>5</v>
      </c>
      <c r="J10924" s="147">
        <v>2576116</v>
      </c>
    </row>
    <row r="10925" spans="1:10" x14ac:dyDescent="0.2">
      <c r="A10925" s="147">
        <v>6</v>
      </c>
      <c r="B10925" s="149" t="s">
        <v>19803</v>
      </c>
      <c r="C10925" s="147" t="s">
        <v>2294</v>
      </c>
      <c r="D10925" s="147" t="s">
        <v>19802</v>
      </c>
      <c r="E10925" s="147" t="s">
        <v>2246</v>
      </c>
      <c r="G10925" s="147">
        <v>0</v>
      </c>
      <c r="I10925" s="147">
        <v>5</v>
      </c>
      <c r="J10925" s="147">
        <v>1197937</v>
      </c>
    </row>
    <row r="10926" spans="1:10" x14ac:dyDescent="0.2">
      <c r="A10926" s="147">
        <v>6</v>
      </c>
      <c r="B10926" s="149" t="s">
        <v>19801</v>
      </c>
      <c r="C10926" s="147" t="s">
        <v>2242</v>
      </c>
      <c r="D10926" s="147" t="s">
        <v>19800</v>
      </c>
      <c r="E10926" s="147" t="s">
        <v>2240</v>
      </c>
      <c r="G10926" s="147">
        <v>0</v>
      </c>
      <c r="I10926" s="147">
        <v>5</v>
      </c>
      <c r="J10926" s="147">
        <v>2576113</v>
      </c>
    </row>
    <row r="10927" spans="1:10" x14ac:dyDescent="0.2">
      <c r="A10927" s="147">
        <v>3</v>
      </c>
      <c r="B10927" s="149" t="s">
        <v>19794</v>
      </c>
      <c r="C10927" s="147" t="s">
        <v>2242</v>
      </c>
      <c r="D10927" s="147" t="s">
        <v>19799</v>
      </c>
      <c r="E10927" s="147" t="s">
        <v>2240</v>
      </c>
      <c r="G10927" s="147">
        <v>0</v>
      </c>
      <c r="I10927" s="147">
        <v>3</v>
      </c>
      <c r="J10927" s="147">
        <v>2575929</v>
      </c>
    </row>
    <row r="10928" spans="1:10" x14ac:dyDescent="0.2">
      <c r="A10928" s="147">
        <v>3</v>
      </c>
      <c r="B10928" s="149" t="s">
        <v>19794</v>
      </c>
      <c r="C10928" s="147" t="s">
        <v>2261</v>
      </c>
      <c r="D10928" s="147" t="s">
        <v>19798</v>
      </c>
      <c r="E10928" s="147" t="s">
        <v>2246</v>
      </c>
      <c r="G10928" s="147">
        <v>0</v>
      </c>
      <c r="I10928" s="147">
        <v>3</v>
      </c>
      <c r="J10928" s="147">
        <v>1197840</v>
      </c>
    </row>
    <row r="10929" spans="1:10" x14ac:dyDescent="0.2">
      <c r="A10929" s="147">
        <v>3</v>
      </c>
      <c r="B10929" s="149" t="s">
        <v>19794</v>
      </c>
      <c r="C10929" s="147" t="s">
        <v>2261</v>
      </c>
      <c r="D10929" s="147" t="s">
        <v>19797</v>
      </c>
      <c r="E10929" s="147" t="s">
        <v>2246</v>
      </c>
      <c r="G10929" s="147">
        <v>0</v>
      </c>
      <c r="I10929" s="147">
        <v>3</v>
      </c>
      <c r="J10929" s="147">
        <v>1197810</v>
      </c>
    </row>
    <row r="10930" spans="1:10" x14ac:dyDescent="0.2">
      <c r="A10930" s="147">
        <v>3</v>
      </c>
      <c r="B10930" s="149" t="s">
        <v>19794</v>
      </c>
      <c r="C10930" s="147" t="s">
        <v>2261</v>
      </c>
      <c r="D10930" s="147" t="s">
        <v>19796</v>
      </c>
      <c r="E10930" s="147" t="s">
        <v>2246</v>
      </c>
      <c r="G10930" s="147">
        <v>0</v>
      </c>
      <c r="I10930" s="147">
        <v>3</v>
      </c>
      <c r="J10930" s="147">
        <v>1197811</v>
      </c>
    </row>
    <row r="10931" spans="1:10" x14ac:dyDescent="0.2">
      <c r="A10931" s="147">
        <v>3</v>
      </c>
      <c r="B10931" s="149" t="s">
        <v>19794</v>
      </c>
      <c r="C10931" s="147" t="s">
        <v>2261</v>
      </c>
      <c r="D10931" s="147" t="s">
        <v>19795</v>
      </c>
      <c r="E10931" s="147" t="s">
        <v>2246</v>
      </c>
      <c r="G10931" s="147">
        <v>0</v>
      </c>
      <c r="I10931" s="147">
        <v>3</v>
      </c>
      <c r="J10931" s="147">
        <v>1197851</v>
      </c>
    </row>
    <row r="10932" spans="1:10" x14ac:dyDescent="0.2">
      <c r="A10932" s="147">
        <v>3</v>
      </c>
      <c r="B10932" s="149" t="s">
        <v>19794</v>
      </c>
      <c r="C10932" s="147" t="s">
        <v>2277</v>
      </c>
      <c r="D10932" s="147" t="s">
        <v>19793</v>
      </c>
      <c r="E10932" s="147" t="s">
        <v>2246</v>
      </c>
      <c r="G10932" s="147">
        <v>0</v>
      </c>
      <c r="I10932" s="147">
        <v>3</v>
      </c>
      <c r="J10932" s="147">
        <v>1197850</v>
      </c>
    </row>
    <row r="10933" spans="1:10" x14ac:dyDescent="0.2">
      <c r="A10933" s="147">
        <v>3</v>
      </c>
      <c r="B10933" s="149" t="s">
        <v>19792</v>
      </c>
      <c r="C10933" s="147" t="s">
        <v>2242</v>
      </c>
      <c r="D10933" s="147" t="s">
        <v>19791</v>
      </c>
      <c r="E10933" s="147" t="s">
        <v>2246</v>
      </c>
      <c r="G10933" s="147">
        <v>0</v>
      </c>
      <c r="I10933" s="147">
        <v>3</v>
      </c>
      <c r="J10933" s="147">
        <v>2575919</v>
      </c>
    </row>
    <row r="10934" spans="1:10" x14ac:dyDescent="0.2">
      <c r="A10934" s="147">
        <v>4</v>
      </c>
      <c r="B10934" s="149" t="s">
        <v>19789</v>
      </c>
      <c r="C10934" s="147" t="s">
        <v>2242</v>
      </c>
      <c r="D10934" s="147" t="s">
        <v>19790</v>
      </c>
      <c r="E10934" s="147" t="s">
        <v>2240</v>
      </c>
      <c r="G10934" s="147">
        <v>0</v>
      </c>
      <c r="I10934" s="147">
        <v>4</v>
      </c>
      <c r="J10934" s="147">
        <v>2576133</v>
      </c>
    </row>
    <row r="10935" spans="1:10" x14ac:dyDescent="0.2">
      <c r="A10935" s="147">
        <v>4</v>
      </c>
      <c r="B10935" s="149" t="s">
        <v>19789</v>
      </c>
      <c r="C10935" s="147" t="s">
        <v>2261</v>
      </c>
      <c r="D10935" s="147" t="s">
        <v>19788</v>
      </c>
      <c r="E10935" s="147" t="s">
        <v>2246</v>
      </c>
      <c r="G10935" s="147">
        <v>0</v>
      </c>
      <c r="I10935" s="147">
        <v>4</v>
      </c>
      <c r="J10935" s="147">
        <v>1197966</v>
      </c>
    </row>
    <row r="10936" spans="1:10" x14ac:dyDescent="0.2">
      <c r="A10936" s="147">
        <v>4</v>
      </c>
      <c r="B10936" s="149" t="s">
        <v>19784</v>
      </c>
      <c r="C10936" s="147" t="s">
        <v>2242</v>
      </c>
      <c r="D10936" s="147" t="s">
        <v>19787</v>
      </c>
      <c r="E10936" s="147" t="s">
        <v>2240</v>
      </c>
      <c r="G10936" s="147">
        <v>0</v>
      </c>
      <c r="I10936" s="147">
        <v>4</v>
      </c>
      <c r="J10936" s="147">
        <v>2576135</v>
      </c>
    </row>
    <row r="10937" spans="1:10" x14ac:dyDescent="0.2">
      <c r="A10937" s="147">
        <v>4</v>
      </c>
      <c r="B10937" s="149" t="s">
        <v>19784</v>
      </c>
      <c r="C10937" s="147" t="s">
        <v>2277</v>
      </c>
      <c r="D10937" s="147" t="s">
        <v>19786</v>
      </c>
      <c r="E10937" s="147" t="s">
        <v>2246</v>
      </c>
      <c r="G10937" s="147">
        <v>0</v>
      </c>
      <c r="I10937" s="147">
        <v>4</v>
      </c>
      <c r="J10937" s="147">
        <v>1197948</v>
      </c>
    </row>
    <row r="10938" spans="1:10" x14ac:dyDescent="0.2">
      <c r="A10938" s="147">
        <v>4</v>
      </c>
      <c r="B10938" s="149" t="s">
        <v>19784</v>
      </c>
      <c r="C10938" s="147" t="s">
        <v>2277</v>
      </c>
      <c r="D10938" s="147" t="s">
        <v>19785</v>
      </c>
      <c r="E10938" s="147" t="s">
        <v>2246</v>
      </c>
      <c r="G10938" s="147">
        <v>0</v>
      </c>
      <c r="I10938" s="147">
        <v>4</v>
      </c>
      <c r="J10938" s="147">
        <v>1197954</v>
      </c>
    </row>
    <row r="10939" spans="1:10" x14ac:dyDescent="0.2">
      <c r="A10939" s="147">
        <v>4</v>
      </c>
      <c r="B10939" s="149" t="s">
        <v>19784</v>
      </c>
      <c r="C10939" s="147" t="s">
        <v>2277</v>
      </c>
      <c r="D10939" s="147" t="s">
        <v>19783</v>
      </c>
      <c r="E10939" s="147" t="s">
        <v>2246</v>
      </c>
      <c r="G10939" s="147">
        <v>0</v>
      </c>
      <c r="I10939" s="147">
        <v>4</v>
      </c>
      <c r="J10939" s="147">
        <v>1197962</v>
      </c>
    </row>
    <row r="10940" spans="1:10" x14ac:dyDescent="0.2">
      <c r="A10940" s="147">
        <v>4</v>
      </c>
      <c r="B10940" s="149" t="s">
        <v>19779</v>
      </c>
      <c r="C10940" s="147" t="s">
        <v>2242</v>
      </c>
      <c r="D10940" s="147" t="s">
        <v>19782</v>
      </c>
      <c r="E10940" s="147" t="s">
        <v>2240</v>
      </c>
      <c r="G10940" s="147">
        <v>0</v>
      </c>
      <c r="I10940" s="147">
        <v>4</v>
      </c>
      <c r="J10940" s="147">
        <v>2576125</v>
      </c>
    </row>
    <row r="10941" spans="1:10" x14ac:dyDescent="0.2">
      <c r="A10941" s="147">
        <v>4</v>
      </c>
      <c r="B10941" s="149" t="s">
        <v>19779</v>
      </c>
      <c r="C10941" s="147" t="s">
        <v>2261</v>
      </c>
      <c r="D10941" s="147" t="s">
        <v>19781</v>
      </c>
      <c r="E10941" s="147" t="s">
        <v>2246</v>
      </c>
      <c r="G10941" s="147">
        <v>0</v>
      </c>
      <c r="I10941" s="147">
        <v>4</v>
      </c>
      <c r="J10941" s="147">
        <v>1197950</v>
      </c>
    </row>
    <row r="10942" spans="1:10" x14ac:dyDescent="0.2">
      <c r="A10942" s="147">
        <v>4</v>
      </c>
      <c r="B10942" s="149" t="s">
        <v>19779</v>
      </c>
      <c r="C10942" s="147" t="s">
        <v>2261</v>
      </c>
      <c r="D10942" s="147" t="s">
        <v>19780</v>
      </c>
      <c r="E10942" s="147" t="s">
        <v>2246</v>
      </c>
      <c r="G10942" s="147">
        <v>0</v>
      </c>
      <c r="I10942" s="147">
        <v>4</v>
      </c>
      <c r="J10942" s="147">
        <v>1197945</v>
      </c>
    </row>
    <row r="10943" spans="1:10" x14ac:dyDescent="0.2">
      <c r="A10943" s="147">
        <v>4</v>
      </c>
      <c r="B10943" s="149" t="s">
        <v>19779</v>
      </c>
      <c r="C10943" s="147" t="s">
        <v>2261</v>
      </c>
      <c r="D10943" s="147" t="s">
        <v>19778</v>
      </c>
      <c r="E10943" s="147" t="s">
        <v>2246</v>
      </c>
      <c r="G10943" s="147">
        <v>0</v>
      </c>
      <c r="I10943" s="147">
        <v>4</v>
      </c>
      <c r="J10943" s="147">
        <v>1197939</v>
      </c>
    </row>
    <row r="10944" spans="1:10" x14ac:dyDescent="0.2">
      <c r="A10944" s="147">
        <v>4</v>
      </c>
      <c r="B10944" s="149" t="s">
        <v>19777</v>
      </c>
      <c r="C10944" s="147" t="s">
        <v>2242</v>
      </c>
      <c r="D10944" s="147" t="s">
        <v>19776</v>
      </c>
      <c r="E10944" s="147" t="s">
        <v>2240</v>
      </c>
      <c r="G10944" s="147">
        <v>0</v>
      </c>
      <c r="I10944" s="147">
        <v>4</v>
      </c>
      <c r="J10944" s="147">
        <v>2576128</v>
      </c>
    </row>
    <row r="10945" spans="1:10" x14ac:dyDescent="0.2">
      <c r="A10945" s="147">
        <v>4</v>
      </c>
      <c r="B10945" s="149" t="s">
        <v>19770</v>
      </c>
      <c r="C10945" s="147" t="s">
        <v>2242</v>
      </c>
      <c r="D10945" s="147" t="s">
        <v>19775</v>
      </c>
      <c r="E10945" s="147" t="s">
        <v>2246</v>
      </c>
      <c r="G10945" s="147">
        <v>0</v>
      </c>
      <c r="I10945" s="147">
        <v>4</v>
      </c>
      <c r="J10945" s="147">
        <v>2576131</v>
      </c>
    </row>
    <row r="10946" spans="1:10" x14ac:dyDescent="0.2">
      <c r="A10946" s="147">
        <v>4</v>
      </c>
      <c r="B10946" s="149" t="s">
        <v>19770</v>
      </c>
      <c r="C10946" s="147" t="s">
        <v>2261</v>
      </c>
      <c r="D10946" s="147" t="s">
        <v>19774</v>
      </c>
      <c r="E10946" s="147" t="s">
        <v>2246</v>
      </c>
      <c r="G10946" s="147">
        <v>0</v>
      </c>
      <c r="I10946" s="147">
        <v>4</v>
      </c>
      <c r="J10946" s="147">
        <v>1197944</v>
      </c>
    </row>
    <row r="10947" spans="1:10" x14ac:dyDescent="0.2">
      <c r="A10947" s="147">
        <v>4</v>
      </c>
      <c r="B10947" s="149" t="s">
        <v>19770</v>
      </c>
      <c r="C10947" s="147" t="s">
        <v>2261</v>
      </c>
      <c r="D10947" s="147" t="s">
        <v>19773</v>
      </c>
      <c r="E10947" s="147" t="s">
        <v>2246</v>
      </c>
      <c r="G10947" s="147">
        <v>0</v>
      </c>
      <c r="I10947" s="147">
        <v>4</v>
      </c>
      <c r="J10947" s="147">
        <v>1197972</v>
      </c>
    </row>
    <row r="10948" spans="1:10" x14ac:dyDescent="0.2">
      <c r="A10948" s="147">
        <v>4</v>
      </c>
      <c r="B10948" s="149" t="s">
        <v>19770</v>
      </c>
      <c r="C10948" s="147" t="s">
        <v>2261</v>
      </c>
      <c r="D10948" s="147" t="s">
        <v>19772</v>
      </c>
      <c r="E10948" s="147" t="s">
        <v>2246</v>
      </c>
      <c r="G10948" s="147">
        <v>0</v>
      </c>
      <c r="I10948" s="147">
        <v>4</v>
      </c>
      <c r="J10948" s="147">
        <v>1197957</v>
      </c>
    </row>
    <row r="10949" spans="1:10" x14ac:dyDescent="0.2">
      <c r="A10949" s="147">
        <v>4</v>
      </c>
      <c r="B10949" s="149" t="s">
        <v>19770</v>
      </c>
      <c r="C10949" s="147" t="s">
        <v>2277</v>
      </c>
      <c r="D10949" s="147" t="s">
        <v>19771</v>
      </c>
      <c r="E10949" s="147" t="s">
        <v>2246</v>
      </c>
      <c r="G10949" s="147">
        <v>0</v>
      </c>
      <c r="I10949" s="147">
        <v>4</v>
      </c>
      <c r="J10949" s="147">
        <v>1197946</v>
      </c>
    </row>
    <row r="10950" spans="1:10" x14ac:dyDescent="0.2">
      <c r="A10950" s="147">
        <v>4</v>
      </c>
      <c r="B10950" s="149" t="s">
        <v>19770</v>
      </c>
      <c r="C10950" s="147" t="s">
        <v>2277</v>
      </c>
      <c r="D10950" s="147" t="s">
        <v>19070</v>
      </c>
      <c r="E10950" s="147" t="s">
        <v>2246</v>
      </c>
      <c r="G10950" s="147">
        <v>0</v>
      </c>
      <c r="I10950" s="147">
        <v>4</v>
      </c>
      <c r="J10950" s="147">
        <v>1197958</v>
      </c>
    </row>
    <row r="10951" spans="1:10" x14ac:dyDescent="0.2">
      <c r="A10951" s="147">
        <v>5</v>
      </c>
      <c r="B10951" s="149" t="s">
        <v>19769</v>
      </c>
      <c r="C10951" s="147" t="s">
        <v>2242</v>
      </c>
      <c r="D10951" s="147" t="s">
        <v>19768</v>
      </c>
      <c r="E10951" s="147" t="s">
        <v>2246</v>
      </c>
      <c r="G10951" s="147">
        <v>0</v>
      </c>
      <c r="I10951" s="147">
        <v>5</v>
      </c>
      <c r="J10951" s="147">
        <v>2576142</v>
      </c>
    </row>
    <row r="10952" spans="1:10" x14ac:dyDescent="0.2">
      <c r="A10952" s="147">
        <v>6</v>
      </c>
      <c r="B10952" s="149" t="s">
        <v>19767</v>
      </c>
      <c r="C10952" s="147" t="s">
        <v>2242</v>
      </c>
      <c r="D10952" s="147" t="s">
        <v>19766</v>
      </c>
      <c r="E10952" s="147" t="s">
        <v>2240</v>
      </c>
      <c r="G10952" s="147">
        <v>0</v>
      </c>
      <c r="I10952" s="147">
        <v>6</v>
      </c>
      <c r="J10952" s="147">
        <v>2576146</v>
      </c>
    </row>
    <row r="10953" spans="1:10" x14ac:dyDescent="0.2">
      <c r="A10953" s="147">
        <v>6</v>
      </c>
      <c r="B10953" s="149" t="s">
        <v>19765</v>
      </c>
      <c r="C10953" s="147" t="s">
        <v>2242</v>
      </c>
      <c r="D10953" s="147" t="s">
        <v>19764</v>
      </c>
      <c r="E10953" s="147" t="s">
        <v>2240</v>
      </c>
      <c r="G10953" s="147">
        <v>0</v>
      </c>
      <c r="I10953" s="147">
        <v>5</v>
      </c>
      <c r="J10953" s="147">
        <v>2576145</v>
      </c>
    </row>
    <row r="10954" spans="1:10" x14ac:dyDescent="0.2">
      <c r="A10954" s="147">
        <v>6</v>
      </c>
      <c r="B10954" s="149" t="s">
        <v>19763</v>
      </c>
      <c r="C10954" s="147" t="s">
        <v>2242</v>
      </c>
      <c r="D10954" s="147" t="s">
        <v>19762</v>
      </c>
      <c r="E10954" s="147" t="s">
        <v>2240</v>
      </c>
      <c r="G10954" s="147">
        <v>0</v>
      </c>
      <c r="I10954" s="147">
        <v>5</v>
      </c>
      <c r="J10954" s="147">
        <v>2576140</v>
      </c>
    </row>
    <row r="10955" spans="1:10" x14ac:dyDescent="0.2">
      <c r="A10955" s="147">
        <v>2</v>
      </c>
      <c r="B10955" s="149" t="s">
        <v>19760</v>
      </c>
      <c r="C10955" s="147" t="s">
        <v>2242</v>
      </c>
      <c r="D10955" s="147" t="s">
        <v>19761</v>
      </c>
      <c r="E10955" s="147" t="s">
        <v>2246</v>
      </c>
      <c r="G10955" s="147">
        <v>0</v>
      </c>
      <c r="I10955" s="147">
        <v>2</v>
      </c>
      <c r="J10955" s="147">
        <v>2574751</v>
      </c>
    </row>
    <row r="10956" spans="1:10" x14ac:dyDescent="0.2">
      <c r="A10956" s="147">
        <v>2</v>
      </c>
      <c r="B10956" s="149" t="s">
        <v>19760</v>
      </c>
      <c r="C10956" s="147" t="s">
        <v>2446</v>
      </c>
      <c r="D10956" s="147" t="s">
        <v>17805</v>
      </c>
      <c r="E10956" s="147" t="s">
        <v>2246</v>
      </c>
      <c r="G10956" s="147">
        <v>0</v>
      </c>
      <c r="I10956" s="147">
        <v>2</v>
      </c>
      <c r="J10956" s="147">
        <v>1197127</v>
      </c>
    </row>
    <row r="10957" spans="1:10" x14ac:dyDescent="0.2">
      <c r="A10957" s="147">
        <v>3</v>
      </c>
      <c r="B10957" s="149" t="s">
        <v>19759</v>
      </c>
      <c r="C10957" s="147" t="s">
        <v>2242</v>
      </c>
      <c r="D10957" s="147" t="s">
        <v>19758</v>
      </c>
      <c r="E10957" s="147" t="s">
        <v>2246</v>
      </c>
      <c r="G10957" s="147">
        <v>0</v>
      </c>
      <c r="I10957" s="147">
        <v>3</v>
      </c>
      <c r="J10957" s="147">
        <v>2576166</v>
      </c>
    </row>
    <row r="10958" spans="1:10" x14ac:dyDescent="0.2">
      <c r="A10958" s="147">
        <v>4</v>
      </c>
      <c r="B10958" s="149" t="s">
        <v>19757</v>
      </c>
      <c r="C10958" s="147" t="s">
        <v>2242</v>
      </c>
      <c r="D10958" s="147" t="s">
        <v>19756</v>
      </c>
      <c r="E10958" s="147" t="s">
        <v>2240</v>
      </c>
      <c r="G10958" s="147">
        <v>0</v>
      </c>
      <c r="I10958" s="147">
        <v>4</v>
      </c>
      <c r="J10958" s="147">
        <v>2576188</v>
      </c>
    </row>
    <row r="10959" spans="1:10" x14ac:dyDescent="0.2">
      <c r="A10959" s="147">
        <v>4</v>
      </c>
      <c r="B10959" s="149" t="s">
        <v>19754</v>
      </c>
      <c r="C10959" s="147" t="s">
        <v>2242</v>
      </c>
      <c r="D10959" s="147" t="s">
        <v>19755</v>
      </c>
      <c r="E10959" s="147" t="s">
        <v>2240</v>
      </c>
      <c r="G10959" s="147">
        <v>0</v>
      </c>
      <c r="I10959" s="147">
        <v>4</v>
      </c>
      <c r="J10959" s="147">
        <v>2576186</v>
      </c>
    </row>
    <row r="10960" spans="1:10" x14ac:dyDescent="0.2">
      <c r="A10960" s="147">
        <v>4</v>
      </c>
      <c r="B10960" s="149" t="s">
        <v>19754</v>
      </c>
      <c r="C10960" s="147" t="s">
        <v>2277</v>
      </c>
      <c r="D10960" s="147" t="s">
        <v>19753</v>
      </c>
      <c r="E10960" s="147" t="s">
        <v>2246</v>
      </c>
      <c r="G10960" s="147">
        <v>0</v>
      </c>
      <c r="I10960" s="147">
        <v>4</v>
      </c>
      <c r="J10960" s="147">
        <v>1198040</v>
      </c>
    </row>
    <row r="10961" spans="1:11" x14ac:dyDescent="0.2">
      <c r="A10961" s="147">
        <v>4</v>
      </c>
      <c r="B10961" s="149" t="s">
        <v>19752</v>
      </c>
      <c r="C10961" s="147" t="s">
        <v>2242</v>
      </c>
      <c r="D10961" s="147" t="s">
        <v>19751</v>
      </c>
      <c r="E10961" s="147" t="s">
        <v>2246</v>
      </c>
      <c r="G10961" s="147">
        <v>0</v>
      </c>
      <c r="I10961" s="147">
        <v>4</v>
      </c>
      <c r="J10961" s="147">
        <v>2576184</v>
      </c>
    </row>
    <row r="10962" spans="1:11" x14ac:dyDescent="0.2">
      <c r="A10962" s="147">
        <v>5</v>
      </c>
      <c r="B10962" s="149" t="s">
        <v>19750</v>
      </c>
      <c r="C10962" s="147" t="s">
        <v>2242</v>
      </c>
      <c r="D10962" s="147" t="s">
        <v>19749</v>
      </c>
      <c r="E10962" s="147" t="s">
        <v>2246</v>
      </c>
      <c r="G10962" s="147">
        <v>0</v>
      </c>
      <c r="I10962" s="147">
        <v>5</v>
      </c>
      <c r="J10962" s="147">
        <v>2576199</v>
      </c>
    </row>
    <row r="10963" spans="1:11" x14ac:dyDescent="0.2">
      <c r="A10963" s="147">
        <v>6</v>
      </c>
      <c r="B10963" s="149" t="s">
        <v>19748</v>
      </c>
      <c r="C10963" s="147" t="s">
        <v>2242</v>
      </c>
      <c r="D10963" s="147" t="s">
        <v>19747</v>
      </c>
      <c r="E10963" s="147" t="s">
        <v>2240</v>
      </c>
      <c r="G10963" s="147">
        <v>0</v>
      </c>
      <c r="I10963" s="147">
        <v>6</v>
      </c>
      <c r="J10963" s="147">
        <v>2576203</v>
      </c>
      <c r="K10963" s="147" t="s">
        <v>2769</v>
      </c>
    </row>
    <row r="10964" spans="1:11" x14ac:dyDescent="0.2">
      <c r="A10964" s="147">
        <v>6</v>
      </c>
      <c r="B10964" s="149" t="s">
        <v>19746</v>
      </c>
      <c r="C10964" s="147" t="s">
        <v>2242</v>
      </c>
      <c r="D10964" s="147" t="s">
        <v>19745</v>
      </c>
      <c r="E10964" s="147" t="s">
        <v>2240</v>
      </c>
      <c r="G10964" s="147">
        <v>0</v>
      </c>
      <c r="I10964" s="147">
        <v>5</v>
      </c>
      <c r="J10964" s="147">
        <v>2576202</v>
      </c>
      <c r="K10964" s="147" t="s">
        <v>2769</v>
      </c>
    </row>
    <row r="10965" spans="1:11" x14ac:dyDescent="0.2">
      <c r="A10965" s="147">
        <v>6</v>
      </c>
      <c r="B10965" s="149" t="s">
        <v>19743</v>
      </c>
      <c r="C10965" s="147" t="s">
        <v>2242</v>
      </c>
      <c r="D10965" s="147" t="s">
        <v>19744</v>
      </c>
      <c r="E10965" s="147" t="s">
        <v>2240</v>
      </c>
      <c r="G10965" s="147">
        <v>0</v>
      </c>
      <c r="I10965" s="147">
        <v>5</v>
      </c>
      <c r="J10965" s="147">
        <v>2576196</v>
      </c>
      <c r="K10965" s="147" t="s">
        <v>2769</v>
      </c>
    </row>
    <row r="10966" spans="1:11" x14ac:dyDescent="0.2">
      <c r="A10966" s="147">
        <v>6</v>
      </c>
      <c r="B10966" s="149" t="s">
        <v>19743</v>
      </c>
      <c r="C10966" s="147" t="s">
        <v>2294</v>
      </c>
      <c r="D10966" s="147" t="s">
        <v>19742</v>
      </c>
      <c r="E10966" s="147" t="s">
        <v>2246</v>
      </c>
      <c r="G10966" s="147">
        <v>0</v>
      </c>
      <c r="I10966" s="147">
        <v>5</v>
      </c>
      <c r="J10966" s="147">
        <v>1198051</v>
      </c>
    </row>
    <row r="10967" spans="1:11" x14ac:dyDescent="0.2">
      <c r="A10967" s="147">
        <v>6</v>
      </c>
      <c r="B10967" s="149" t="s">
        <v>19741</v>
      </c>
      <c r="C10967" s="147" t="s">
        <v>2242</v>
      </c>
      <c r="D10967" s="147" t="s">
        <v>19740</v>
      </c>
      <c r="E10967" s="147" t="s">
        <v>2240</v>
      </c>
      <c r="G10967" s="147">
        <v>0</v>
      </c>
      <c r="I10967" s="147">
        <v>5</v>
      </c>
      <c r="J10967" s="147">
        <v>2576195</v>
      </c>
      <c r="K10967" s="147" t="s">
        <v>2769</v>
      </c>
    </row>
    <row r="10968" spans="1:11" x14ac:dyDescent="0.2">
      <c r="A10968" s="147">
        <v>4</v>
      </c>
      <c r="B10968" s="149" t="s">
        <v>19737</v>
      </c>
      <c r="C10968" s="147" t="s">
        <v>2242</v>
      </c>
      <c r="D10968" s="147" t="s">
        <v>19739</v>
      </c>
      <c r="E10968" s="147" t="s">
        <v>2240</v>
      </c>
      <c r="G10968" s="147">
        <v>0</v>
      </c>
      <c r="I10968" s="147">
        <v>4</v>
      </c>
      <c r="J10968" s="147">
        <v>2576180</v>
      </c>
      <c r="K10968" s="147" t="s">
        <v>2769</v>
      </c>
    </row>
    <row r="10969" spans="1:11" x14ac:dyDescent="0.2">
      <c r="A10969" s="147">
        <v>4</v>
      </c>
      <c r="B10969" s="149" t="s">
        <v>19737</v>
      </c>
      <c r="C10969" s="147" t="s">
        <v>2261</v>
      </c>
      <c r="D10969" s="147" t="s">
        <v>19738</v>
      </c>
      <c r="E10969" s="147" t="s">
        <v>2246</v>
      </c>
      <c r="G10969" s="147">
        <v>0</v>
      </c>
      <c r="I10969" s="147">
        <v>4</v>
      </c>
      <c r="J10969" s="147">
        <v>1198046</v>
      </c>
    </row>
    <row r="10970" spans="1:11" x14ac:dyDescent="0.2">
      <c r="A10970" s="147">
        <v>4</v>
      </c>
      <c r="B10970" s="149" t="s">
        <v>19737</v>
      </c>
      <c r="C10970" s="147" t="s">
        <v>2261</v>
      </c>
      <c r="D10970" s="147" t="s">
        <v>19736</v>
      </c>
      <c r="E10970" s="147" t="s">
        <v>2246</v>
      </c>
      <c r="G10970" s="147">
        <v>0</v>
      </c>
      <c r="I10970" s="147">
        <v>4</v>
      </c>
      <c r="J10970" s="147">
        <v>1198045</v>
      </c>
    </row>
    <row r="10971" spans="1:11" x14ac:dyDescent="0.2">
      <c r="A10971" s="147">
        <v>3</v>
      </c>
      <c r="B10971" s="149" t="s">
        <v>19735</v>
      </c>
      <c r="C10971" s="147" t="s">
        <v>2242</v>
      </c>
      <c r="D10971" s="147" t="s">
        <v>19734</v>
      </c>
      <c r="E10971" s="147" t="s">
        <v>2246</v>
      </c>
      <c r="G10971" s="147">
        <v>0</v>
      </c>
      <c r="I10971" s="147">
        <v>3</v>
      </c>
      <c r="J10971" s="147">
        <v>2576150</v>
      </c>
    </row>
    <row r="10972" spans="1:11" x14ac:dyDescent="0.2">
      <c r="A10972" s="147">
        <v>4</v>
      </c>
      <c r="B10972" s="149" t="s">
        <v>19733</v>
      </c>
      <c r="C10972" s="147" t="s">
        <v>2242</v>
      </c>
      <c r="D10972" s="147" t="s">
        <v>19732</v>
      </c>
      <c r="E10972" s="147" t="s">
        <v>2240</v>
      </c>
      <c r="G10972" s="147">
        <v>0</v>
      </c>
      <c r="I10972" s="147">
        <v>4</v>
      </c>
      <c r="J10972" s="147">
        <v>2576211</v>
      </c>
    </row>
    <row r="10973" spans="1:11" x14ac:dyDescent="0.2">
      <c r="A10973" s="147">
        <v>4</v>
      </c>
      <c r="B10973" s="149" t="s">
        <v>19731</v>
      </c>
      <c r="C10973" s="147" t="s">
        <v>2242</v>
      </c>
      <c r="D10973" s="147" t="s">
        <v>19730</v>
      </c>
      <c r="E10973" s="147" t="s">
        <v>2240</v>
      </c>
      <c r="G10973" s="147">
        <v>0</v>
      </c>
      <c r="I10973" s="147">
        <v>4</v>
      </c>
      <c r="J10973" s="147">
        <v>2576206</v>
      </c>
    </row>
    <row r="10974" spans="1:11" x14ac:dyDescent="0.2">
      <c r="A10974" s="147">
        <v>4</v>
      </c>
      <c r="B10974" s="149" t="s">
        <v>19726</v>
      </c>
      <c r="C10974" s="147" t="s">
        <v>2242</v>
      </c>
      <c r="D10974" s="147" t="s">
        <v>19729</v>
      </c>
      <c r="E10974" s="147" t="s">
        <v>2240</v>
      </c>
      <c r="G10974" s="147">
        <v>0</v>
      </c>
      <c r="I10974" s="147">
        <v>4</v>
      </c>
      <c r="J10974" s="147">
        <v>2576208</v>
      </c>
    </row>
    <row r="10975" spans="1:11" x14ac:dyDescent="0.2">
      <c r="A10975" s="147">
        <v>4</v>
      </c>
      <c r="B10975" s="149" t="s">
        <v>19726</v>
      </c>
      <c r="C10975" s="147" t="s">
        <v>2261</v>
      </c>
      <c r="D10975" s="147" t="s">
        <v>19728</v>
      </c>
      <c r="E10975" s="147" t="s">
        <v>2246</v>
      </c>
      <c r="G10975" s="147">
        <v>0</v>
      </c>
      <c r="I10975" s="147">
        <v>4</v>
      </c>
      <c r="J10975" s="147">
        <v>1198059</v>
      </c>
    </row>
    <row r="10976" spans="1:11" x14ac:dyDescent="0.2">
      <c r="A10976" s="147">
        <v>4</v>
      </c>
      <c r="B10976" s="149" t="s">
        <v>19726</v>
      </c>
      <c r="C10976" s="147" t="s">
        <v>2261</v>
      </c>
      <c r="D10976" s="147" t="s">
        <v>19727</v>
      </c>
      <c r="E10976" s="147" t="s">
        <v>2246</v>
      </c>
      <c r="G10976" s="147">
        <v>0</v>
      </c>
      <c r="I10976" s="147">
        <v>4</v>
      </c>
      <c r="J10976" s="147">
        <v>1198053</v>
      </c>
    </row>
    <row r="10977" spans="1:10" x14ac:dyDescent="0.2">
      <c r="A10977" s="147">
        <v>4</v>
      </c>
      <c r="B10977" s="149" t="s">
        <v>19726</v>
      </c>
      <c r="C10977" s="147" t="s">
        <v>2261</v>
      </c>
      <c r="D10977" s="147" t="s">
        <v>19725</v>
      </c>
      <c r="E10977" s="147" t="s">
        <v>2246</v>
      </c>
      <c r="G10977" s="147">
        <v>0</v>
      </c>
      <c r="I10977" s="147">
        <v>4</v>
      </c>
      <c r="J10977" s="147">
        <v>1198061</v>
      </c>
    </row>
    <row r="10978" spans="1:10" x14ac:dyDescent="0.2">
      <c r="A10978" s="147">
        <v>3</v>
      </c>
      <c r="B10978" s="149" t="s">
        <v>19724</v>
      </c>
      <c r="C10978" s="147" t="s">
        <v>2242</v>
      </c>
      <c r="D10978" s="147" t="s">
        <v>19723</v>
      </c>
      <c r="E10978" s="147" t="s">
        <v>2246</v>
      </c>
      <c r="G10978" s="147">
        <v>0</v>
      </c>
      <c r="I10978" s="147">
        <v>3</v>
      </c>
      <c r="J10978" s="147">
        <v>2576176</v>
      </c>
    </row>
    <row r="10979" spans="1:10" x14ac:dyDescent="0.2">
      <c r="A10979" s="147">
        <v>4</v>
      </c>
      <c r="B10979" s="149" t="s">
        <v>19722</v>
      </c>
      <c r="C10979" s="147" t="s">
        <v>2242</v>
      </c>
      <c r="D10979" s="147" t="s">
        <v>19721</v>
      </c>
      <c r="E10979" s="147" t="s">
        <v>2240</v>
      </c>
      <c r="G10979" s="147">
        <v>0</v>
      </c>
      <c r="I10979" s="147">
        <v>4</v>
      </c>
      <c r="J10979" s="147">
        <v>2576215</v>
      </c>
    </row>
    <row r="10980" spans="1:10" x14ac:dyDescent="0.2">
      <c r="A10980" s="147">
        <v>4</v>
      </c>
      <c r="B10980" s="149" t="s">
        <v>19719</v>
      </c>
      <c r="C10980" s="147" t="s">
        <v>2242</v>
      </c>
      <c r="D10980" s="147" t="s">
        <v>19720</v>
      </c>
      <c r="E10980" s="147" t="s">
        <v>2240</v>
      </c>
      <c r="G10980" s="147">
        <v>0</v>
      </c>
      <c r="I10980" s="147">
        <v>4</v>
      </c>
      <c r="J10980" s="147">
        <v>2576218</v>
      </c>
    </row>
    <row r="10981" spans="1:10" x14ac:dyDescent="0.2">
      <c r="A10981" s="147">
        <v>4</v>
      </c>
      <c r="B10981" s="149" t="s">
        <v>19719</v>
      </c>
      <c r="C10981" s="147" t="s">
        <v>2277</v>
      </c>
      <c r="D10981" s="147" t="s">
        <v>19718</v>
      </c>
      <c r="E10981" s="147" t="s">
        <v>2246</v>
      </c>
      <c r="G10981" s="147">
        <v>0</v>
      </c>
      <c r="I10981" s="147">
        <v>4</v>
      </c>
      <c r="J10981" s="147">
        <v>1198064</v>
      </c>
    </row>
    <row r="10982" spans="1:10" x14ac:dyDescent="0.2">
      <c r="A10982" s="147">
        <v>3</v>
      </c>
      <c r="B10982" s="149" t="s">
        <v>19714</v>
      </c>
      <c r="C10982" s="147" t="s">
        <v>2242</v>
      </c>
      <c r="D10982" s="147" t="s">
        <v>19717</v>
      </c>
      <c r="E10982" s="147" t="s">
        <v>2240</v>
      </c>
      <c r="G10982" s="147">
        <v>0</v>
      </c>
      <c r="I10982" s="147">
        <v>3</v>
      </c>
      <c r="J10982" s="147">
        <v>2576175</v>
      </c>
    </row>
    <row r="10983" spans="1:10" x14ac:dyDescent="0.2">
      <c r="A10983" s="147">
        <v>3</v>
      </c>
      <c r="B10983" s="149" t="s">
        <v>19714</v>
      </c>
      <c r="C10983" s="147" t="s">
        <v>2261</v>
      </c>
      <c r="D10983" s="147" t="s">
        <v>19716</v>
      </c>
      <c r="E10983" s="147" t="s">
        <v>2246</v>
      </c>
      <c r="G10983" s="147">
        <v>0</v>
      </c>
      <c r="I10983" s="147">
        <v>3</v>
      </c>
      <c r="J10983" s="147">
        <v>1197998</v>
      </c>
    </row>
    <row r="10984" spans="1:10" x14ac:dyDescent="0.2">
      <c r="A10984" s="147">
        <v>3</v>
      </c>
      <c r="B10984" s="149" t="s">
        <v>19714</v>
      </c>
      <c r="C10984" s="147" t="s">
        <v>2261</v>
      </c>
      <c r="D10984" s="147" t="s">
        <v>19715</v>
      </c>
      <c r="E10984" s="147" t="s">
        <v>2246</v>
      </c>
      <c r="G10984" s="147">
        <v>0</v>
      </c>
      <c r="I10984" s="147">
        <v>3</v>
      </c>
      <c r="J10984" s="147">
        <v>1198002</v>
      </c>
    </row>
    <row r="10985" spans="1:10" x14ac:dyDescent="0.2">
      <c r="A10985" s="147">
        <v>3</v>
      </c>
      <c r="B10985" s="149" t="s">
        <v>19714</v>
      </c>
      <c r="C10985" s="147" t="s">
        <v>2261</v>
      </c>
      <c r="D10985" s="147" t="s">
        <v>19713</v>
      </c>
      <c r="E10985" s="147" t="s">
        <v>2246</v>
      </c>
      <c r="G10985" s="147">
        <v>0</v>
      </c>
      <c r="I10985" s="147">
        <v>3</v>
      </c>
      <c r="J10985" s="147">
        <v>1198024</v>
      </c>
    </row>
    <row r="10986" spans="1:10" x14ac:dyDescent="0.2">
      <c r="A10986" s="147">
        <v>3</v>
      </c>
      <c r="B10986" s="149" t="s">
        <v>19707</v>
      </c>
      <c r="C10986" s="147" t="s">
        <v>2242</v>
      </c>
      <c r="D10986" s="147" t="s">
        <v>19712</v>
      </c>
      <c r="E10986" s="147" t="s">
        <v>2240</v>
      </c>
      <c r="G10986" s="147">
        <v>0</v>
      </c>
      <c r="I10986" s="147">
        <v>3</v>
      </c>
      <c r="J10986" s="147">
        <v>2576162</v>
      </c>
    </row>
    <row r="10987" spans="1:10" x14ac:dyDescent="0.2">
      <c r="A10987" s="147">
        <v>3</v>
      </c>
      <c r="B10987" s="149" t="s">
        <v>19707</v>
      </c>
      <c r="C10987" s="147" t="s">
        <v>2261</v>
      </c>
      <c r="D10987" s="147" t="s">
        <v>19711</v>
      </c>
      <c r="E10987" s="147" t="s">
        <v>2246</v>
      </c>
      <c r="G10987" s="147">
        <v>0</v>
      </c>
      <c r="I10987" s="147">
        <v>3</v>
      </c>
      <c r="J10987" s="147">
        <v>1197994</v>
      </c>
    </row>
    <row r="10988" spans="1:10" x14ac:dyDescent="0.2">
      <c r="A10988" s="147">
        <v>3</v>
      </c>
      <c r="B10988" s="149" t="s">
        <v>19707</v>
      </c>
      <c r="C10988" s="147" t="s">
        <v>2261</v>
      </c>
      <c r="D10988" s="147" t="s">
        <v>19710</v>
      </c>
      <c r="E10988" s="147" t="s">
        <v>2246</v>
      </c>
      <c r="G10988" s="147">
        <v>0</v>
      </c>
      <c r="I10988" s="147">
        <v>3</v>
      </c>
      <c r="J10988" s="147">
        <v>1197993</v>
      </c>
    </row>
    <row r="10989" spans="1:10" x14ac:dyDescent="0.2">
      <c r="A10989" s="147">
        <v>3</v>
      </c>
      <c r="B10989" s="149" t="s">
        <v>19707</v>
      </c>
      <c r="C10989" s="147" t="s">
        <v>2261</v>
      </c>
      <c r="D10989" s="147" t="s">
        <v>19709</v>
      </c>
      <c r="E10989" s="147" t="s">
        <v>2246</v>
      </c>
      <c r="G10989" s="147">
        <v>0</v>
      </c>
      <c r="I10989" s="147">
        <v>3</v>
      </c>
      <c r="J10989" s="147">
        <v>1197989</v>
      </c>
    </row>
    <row r="10990" spans="1:10" x14ac:dyDescent="0.2">
      <c r="A10990" s="147">
        <v>3</v>
      </c>
      <c r="B10990" s="149" t="s">
        <v>19707</v>
      </c>
      <c r="C10990" s="147" t="s">
        <v>2261</v>
      </c>
      <c r="D10990" s="147" t="s">
        <v>19708</v>
      </c>
      <c r="E10990" s="147" t="s">
        <v>2246</v>
      </c>
      <c r="G10990" s="147">
        <v>0</v>
      </c>
      <c r="I10990" s="147">
        <v>3</v>
      </c>
      <c r="J10990" s="147">
        <v>1198022</v>
      </c>
    </row>
    <row r="10991" spans="1:10" x14ac:dyDescent="0.2">
      <c r="A10991" s="147">
        <v>3</v>
      </c>
      <c r="B10991" s="149" t="s">
        <v>19707</v>
      </c>
      <c r="C10991" s="147" t="s">
        <v>2261</v>
      </c>
      <c r="D10991" s="147" t="s">
        <v>19706</v>
      </c>
      <c r="E10991" s="147" t="s">
        <v>2246</v>
      </c>
      <c r="G10991" s="147">
        <v>0</v>
      </c>
      <c r="I10991" s="147">
        <v>3</v>
      </c>
      <c r="J10991" s="147">
        <v>1198037</v>
      </c>
    </row>
    <row r="10992" spans="1:10" x14ac:dyDescent="0.2">
      <c r="A10992" s="147">
        <v>3</v>
      </c>
      <c r="B10992" s="149" t="s">
        <v>19701</v>
      </c>
      <c r="C10992" s="147" t="s">
        <v>2242</v>
      </c>
      <c r="D10992" s="147" t="s">
        <v>19705</v>
      </c>
      <c r="E10992" s="147" t="s">
        <v>2240</v>
      </c>
      <c r="G10992" s="147">
        <v>0</v>
      </c>
      <c r="I10992" s="147">
        <v>3</v>
      </c>
      <c r="J10992" s="147">
        <v>2576177</v>
      </c>
    </row>
    <row r="10993" spans="1:10" x14ac:dyDescent="0.2">
      <c r="A10993" s="147">
        <v>3</v>
      </c>
      <c r="B10993" s="149" t="s">
        <v>19701</v>
      </c>
      <c r="C10993" s="147" t="s">
        <v>2261</v>
      </c>
      <c r="D10993" s="147" t="s">
        <v>19704</v>
      </c>
      <c r="E10993" s="147" t="s">
        <v>2246</v>
      </c>
      <c r="G10993" s="147">
        <v>0</v>
      </c>
      <c r="I10993" s="147">
        <v>3</v>
      </c>
      <c r="J10993" s="147">
        <v>1198019</v>
      </c>
    </row>
    <row r="10994" spans="1:10" x14ac:dyDescent="0.2">
      <c r="A10994" s="147">
        <v>3</v>
      </c>
      <c r="B10994" s="149" t="s">
        <v>19701</v>
      </c>
      <c r="C10994" s="147" t="s">
        <v>2261</v>
      </c>
      <c r="D10994" s="147" t="s">
        <v>19703</v>
      </c>
      <c r="E10994" s="147" t="s">
        <v>2246</v>
      </c>
      <c r="G10994" s="147">
        <v>0</v>
      </c>
      <c r="I10994" s="147">
        <v>3</v>
      </c>
      <c r="J10994" s="147">
        <v>1198013</v>
      </c>
    </row>
    <row r="10995" spans="1:10" x14ac:dyDescent="0.2">
      <c r="A10995" s="147">
        <v>3</v>
      </c>
      <c r="B10995" s="149" t="s">
        <v>19701</v>
      </c>
      <c r="C10995" s="147" t="s">
        <v>2261</v>
      </c>
      <c r="D10995" s="147" t="s">
        <v>19702</v>
      </c>
      <c r="E10995" s="147" t="s">
        <v>2246</v>
      </c>
      <c r="G10995" s="147">
        <v>0</v>
      </c>
      <c r="I10995" s="147">
        <v>3</v>
      </c>
      <c r="J10995" s="147">
        <v>1198017</v>
      </c>
    </row>
    <row r="10996" spans="1:10" x14ac:dyDescent="0.2">
      <c r="A10996" s="147">
        <v>3</v>
      </c>
      <c r="B10996" s="149" t="s">
        <v>19701</v>
      </c>
      <c r="C10996" s="147" t="s">
        <v>2261</v>
      </c>
      <c r="D10996" s="147" t="s">
        <v>19700</v>
      </c>
      <c r="E10996" s="147" t="s">
        <v>2246</v>
      </c>
      <c r="G10996" s="147">
        <v>0</v>
      </c>
      <c r="I10996" s="147">
        <v>3</v>
      </c>
      <c r="J10996" s="147">
        <v>1198016</v>
      </c>
    </row>
    <row r="10997" spans="1:10" x14ac:dyDescent="0.2">
      <c r="A10997" s="147">
        <v>3</v>
      </c>
      <c r="B10997" s="149" t="s">
        <v>19696</v>
      </c>
      <c r="C10997" s="147" t="s">
        <v>2242</v>
      </c>
      <c r="D10997" s="147" t="s">
        <v>19699</v>
      </c>
      <c r="E10997" s="147" t="s">
        <v>2240</v>
      </c>
      <c r="G10997" s="147">
        <v>0</v>
      </c>
      <c r="I10997" s="147">
        <v>3</v>
      </c>
      <c r="J10997" s="147">
        <v>2576169</v>
      </c>
    </row>
    <row r="10998" spans="1:10" x14ac:dyDescent="0.2">
      <c r="A10998" s="147">
        <v>3</v>
      </c>
      <c r="B10998" s="149" t="s">
        <v>19696</v>
      </c>
      <c r="C10998" s="147" t="s">
        <v>2261</v>
      </c>
      <c r="D10998" s="147" t="s">
        <v>19698</v>
      </c>
      <c r="E10998" s="147" t="s">
        <v>2246</v>
      </c>
      <c r="G10998" s="147">
        <v>0</v>
      </c>
      <c r="I10998" s="147">
        <v>3</v>
      </c>
      <c r="J10998" s="147">
        <v>1197980</v>
      </c>
    </row>
    <row r="10999" spans="1:10" x14ac:dyDescent="0.2">
      <c r="A10999" s="147">
        <v>3</v>
      </c>
      <c r="B10999" s="149" t="s">
        <v>19696</v>
      </c>
      <c r="C10999" s="147" t="s">
        <v>2261</v>
      </c>
      <c r="D10999" s="147" t="s">
        <v>19697</v>
      </c>
      <c r="E10999" s="147" t="s">
        <v>2246</v>
      </c>
      <c r="G10999" s="147">
        <v>0</v>
      </c>
      <c r="I10999" s="147">
        <v>3</v>
      </c>
      <c r="J10999" s="147">
        <v>1198003</v>
      </c>
    </row>
    <row r="11000" spans="1:10" x14ac:dyDescent="0.2">
      <c r="A11000" s="147">
        <v>3</v>
      </c>
      <c r="B11000" s="149" t="s">
        <v>19696</v>
      </c>
      <c r="C11000" s="147" t="s">
        <v>2261</v>
      </c>
      <c r="D11000" s="147" t="s">
        <v>19695</v>
      </c>
      <c r="E11000" s="147" t="s">
        <v>2246</v>
      </c>
      <c r="G11000" s="147">
        <v>0</v>
      </c>
      <c r="I11000" s="147">
        <v>3</v>
      </c>
      <c r="J11000" s="147">
        <v>1198018</v>
      </c>
    </row>
    <row r="11001" spans="1:10" x14ac:dyDescent="0.2">
      <c r="A11001" s="147">
        <v>3</v>
      </c>
      <c r="B11001" s="149" t="s">
        <v>19694</v>
      </c>
      <c r="C11001" s="147" t="s">
        <v>2242</v>
      </c>
      <c r="D11001" s="147" t="s">
        <v>19693</v>
      </c>
      <c r="E11001" s="147" t="s">
        <v>2246</v>
      </c>
      <c r="G11001" s="147">
        <v>0</v>
      </c>
      <c r="I11001" s="147">
        <v>3</v>
      </c>
      <c r="J11001" s="147">
        <v>2576155</v>
      </c>
    </row>
    <row r="11002" spans="1:10" x14ac:dyDescent="0.2">
      <c r="A11002" s="147">
        <v>4</v>
      </c>
      <c r="B11002" s="149" t="s">
        <v>19689</v>
      </c>
      <c r="C11002" s="147" t="s">
        <v>2242</v>
      </c>
      <c r="D11002" s="147" t="s">
        <v>19692</v>
      </c>
      <c r="E11002" s="147" t="s">
        <v>2240</v>
      </c>
      <c r="G11002" s="147">
        <v>0</v>
      </c>
      <c r="I11002" s="147">
        <v>4</v>
      </c>
      <c r="J11002" s="147">
        <v>2576223</v>
      </c>
    </row>
    <row r="11003" spans="1:10" x14ac:dyDescent="0.2">
      <c r="A11003" s="147">
        <v>4</v>
      </c>
      <c r="B11003" s="149" t="s">
        <v>19689</v>
      </c>
      <c r="C11003" s="147" t="s">
        <v>2261</v>
      </c>
      <c r="D11003" s="147" t="s">
        <v>19691</v>
      </c>
      <c r="E11003" s="147" t="s">
        <v>2246</v>
      </c>
      <c r="G11003" s="147">
        <v>0</v>
      </c>
      <c r="I11003" s="147">
        <v>4</v>
      </c>
      <c r="J11003" s="147">
        <v>1198088</v>
      </c>
    </row>
    <row r="11004" spans="1:10" x14ac:dyDescent="0.2">
      <c r="A11004" s="147">
        <v>4</v>
      </c>
      <c r="B11004" s="149" t="s">
        <v>19689</v>
      </c>
      <c r="C11004" s="147" t="s">
        <v>2261</v>
      </c>
      <c r="D11004" s="147" t="s">
        <v>19690</v>
      </c>
      <c r="E11004" s="147" t="s">
        <v>2246</v>
      </c>
      <c r="G11004" s="147">
        <v>0</v>
      </c>
      <c r="I11004" s="147">
        <v>4</v>
      </c>
      <c r="J11004" s="147">
        <v>1198081</v>
      </c>
    </row>
    <row r="11005" spans="1:10" x14ac:dyDescent="0.2">
      <c r="A11005" s="147">
        <v>4</v>
      </c>
      <c r="B11005" s="149" t="s">
        <v>19689</v>
      </c>
      <c r="C11005" s="147" t="s">
        <v>2261</v>
      </c>
      <c r="D11005" s="147" t="s">
        <v>19688</v>
      </c>
      <c r="E11005" s="147" t="s">
        <v>2246</v>
      </c>
      <c r="G11005" s="147">
        <v>0</v>
      </c>
      <c r="I11005" s="147">
        <v>4</v>
      </c>
      <c r="J11005" s="147">
        <v>1198089</v>
      </c>
    </row>
    <row r="11006" spans="1:10" x14ac:dyDescent="0.2">
      <c r="A11006" s="147">
        <v>4</v>
      </c>
      <c r="B11006" s="149" t="s">
        <v>19683</v>
      </c>
      <c r="C11006" s="147" t="s">
        <v>2242</v>
      </c>
      <c r="D11006" s="147" t="s">
        <v>19687</v>
      </c>
      <c r="E11006" s="147" t="s">
        <v>2240</v>
      </c>
      <c r="G11006" s="147">
        <v>0</v>
      </c>
      <c r="I11006" s="147">
        <v>4</v>
      </c>
      <c r="J11006" s="147">
        <v>2576228</v>
      </c>
    </row>
    <row r="11007" spans="1:10" x14ac:dyDescent="0.2">
      <c r="A11007" s="147">
        <v>4</v>
      </c>
      <c r="B11007" s="149" t="s">
        <v>19683</v>
      </c>
      <c r="C11007" s="147" t="s">
        <v>2261</v>
      </c>
      <c r="D11007" s="147" t="s">
        <v>19686</v>
      </c>
      <c r="E11007" s="147" t="s">
        <v>2246</v>
      </c>
      <c r="G11007" s="147">
        <v>0</v>
      </c>
      <c r="I11007" s="147">
        <v>4</v>
      </c>
      <c r="J11007" s="147">
        <v>1198085</v>
      </c>
    </row>
    <row r="11008" spans="1:10" x14ac:dyDescent="0.2">
      <c r="A11008" s="147">
        <v>4</v>
      </c>
      <c r="B11008" s="149" t="s">
        <v>19683</v>
      </c>
      <c r="C11008" s="147" t="s">
        <v>2261</v>
      </c>
      <c r="D11008" s="147" t="s">
        <v>19685</v>
      </c>
      <c r="E11008" s="147" t="s">
        <v>2246</v>
      </c>
      <c r="G11008" s="147">
        <v>0</v>
      </c>
      <c r="I11008" s="147">
        <v>4</v>
      </c>
      <c r="J11008" s="147">
        <v>1198069</v>
      </c>
    </row>
    <row r="11009" spans="1:11" x14ac:dyDescent="0.2">
      <c r="A11009" s="147">
        <v>4</v>
      </c>
      <c r="B11009" s="149" t="s">
        <v>19683</v>
      </c>
      <c r="C11009" s="147" t="s">
        <v>2261</v>
      </c>
      <c r="D11009" s="147" t="s">
        <v>19684</v>
      </c>
      <c r="E11009" s="147" t="s">
        <v>2246</v>
      </c>
      <c r="G11009" s="147">
        <v>0</v>
      </c>
      <c r="I11009" s="147">
        <v>4</v>
      </c>
      <c r="J11009" s="147">
        <v>1198070</v>
      </c>
    </row>
    <row r="11010" spans="1:11" x14ac:dyDescent="0.2">
      <c r="A11010" s="147">
        <v>4</v>
      </c>
      <c r="B11010" s="149" t="s">
        <v>19683</v>
      </c>
      <c r="C11010" s="147" t="s">
        <v>2261</v>
      </c>
      <c r="D11010" s="147" t="s">
        <v>19682</v>
      </c>
      <c r="E11010" s="147" t="s">
        <v>2246</v>
      </c>
      <c r="G11010" s="147">
        <v>0</v>
      </c>
      <c r="I11010" s="147">
        <v>4</v>
      </c>
      <c r="J11010" s="147">
        <v>1198075</v>
      </c>
    </row>
    <row r="11011" spans="1:11" x14ac:dyDescent="0.2">
      <c r="A11011" s="147">
        <v>4</v>
      </c>
      <c r="B11011" s="149" t="s">
        <v>19678</v>
      </c>
      <c r="C11011" s="147" t="s">
        <v>2242</v>
      </c>
      <c r="D11011" s="147" t="s">
        <v>19681</v>
      </c>
      <c r="E11011" s="147" t="s">
        <v>2240</v>
      </c>
      <c r="G11011" s="147">
        <v>0</v>
      </c>
      <c r="I11011" s="147">
        <v>4</v>
      </c>
      <c r="J11011" s="147">
        <v>2576221</v>
      </c>
    </row>
    <row r="11012" spans="1:11" x14ac:dyDescent="0.2">
      <c r="A11012" s="147">
        <v>4</v>
      </c>
      <c r="B11012" s="149" t="s">
        <v>19678</v>
      </c>
      <c r="C11012" s="147" t="s">
        <v>2261</v>
      </c>
      <c r="D11012" s="147" t="s">
        <v>19680</v>
      </c>
      <c r="E11012" s="147" t="s">
        <v>2246</v>
      </c>
      <c r="G11012" s="147">
        <v>0</v>
      </c>
      <c r="I11012" s="147">
        <v>4</v>
      </c>
      <c r="J11012" s="147">
        <v>1198078</v>
      </c>
    </row>
    <row r="11013" spans="1:11" x14ac:dyDescent="0.2">
      <c r="A11013" s="147">
        <v>4</v>
      </c>
      <c r="B11013" s="149" t="s">
        <v>19678</v>
      </c>
      <c r="C11013" s="147" t="s">
        <v>2261</v>
      </c>
      <c r="D11013" s="147" t="s">
        <v>19679</v>
      </c>
      <c r="E11013" s="147" t="s">
        <v>2246</v>
      </c>
      <c r="G11013" s="147">
        <v>0</v>
      </c>
      <c r="I11013" s="147">
        <v>4</v>
      </c>
      <c r="J11013" s="147">
        <v>1198093</v>
      </c>
    </row>
    <row r="11014" spans="1:11" x14ac:dyDescent="0.2">
      <c r="A11014" s="147">
        <v>4</v>
      </c>
      <c r="B11014" s="149" t="s">
        <v>19678</v>
      </c>
      <c r="C11014" s="147" t="s">
        <v>2261</v>
      </c>
      <c r="D11014" s="147" t="s">
        <v>19677</v>
      </c>
      <c r="E11014" s="147" t="s">
        <v>2246</v>
      </c>
      <c r="G11014" s="147">
        <v>0</v>
      </c>
      <c r="I11014" s="147">
        <v>4</v>
      </c>
      <c r="J11014" s="147">
        <v>1198092</v>
      </c>
    </row>
    <row r="11015" spans="1:11" x14ac:dyDescent="0.2">
      <c r="A11015" s="147">
        <v>3</v>
      </c>
      <c r="B11015" s="149" t="s">
        <v>19671</v>
      </c>
      <c r="C11015" s="147" t="s">
        <v>2242</v>
      </c>
      <c r="D11015" s="147" t="s">
        <v>19668</v>
      </c>
      <c r="E11015" s="147" t="s">
        <v>2246</v>
      </c>
      <c r="G11015" s="147">
        <v>0</v>
      </c>
      <c r="I11015" s="147">
        <v>3</v>
      </c>
      <c r="J11015" s="147">
        <v>2576170</v>
      </c>
    </row>
    <row r="11016" spans="1:11" x14ac:dyDescent="0.2">
      <c r="A11016" s="147">
        <v>3</v>
      </c>
      <c r="B11016" s="149" t="s">
        <v>19671</v>
      </c>
      <c r="C11016" s="147" t="s">
        <v>2261</v>
      </c>
      <c r="D11016" s="147" t="s">
        <v>19676</v>
      </c>
      <c r="E11016" s="147" t="s">
        <v>2246</v>
      </c>
      <c r="G11016" s="147">
        <v>0</v>
      </c>
      <c r="I11016" s="147">
        <v>3</v>
      </c>
      <c r="J11016" s="147">
        <v>1198028</v>
      </c>
    </row>
    <row r="11017" spans="1:11" x14ac:dyDescent="0.2">
      <c r="A11017" s="147">
        <v>3</v>
      </c>
      <c r="B11017" s="149" t="s">
        <v>19671</v>
      </c>
      <c r="C11017" s="147" t="s">
        <v>2261</v>
      </c>
      <c r="D11017" s="147" t="s">
        <v>19675</v>
      </c>
      <c r="E11017" s="147" t="s">
        <v>2246</v>
      </c>
      <c r="G11017" s="147">
        <v>0</v>
      </c>
      <c r="I11017" s="147">
        <v>3</v>
      </c>
      <c r="J11017" s="147">
        <v>1198020</v>
      </c>
    </row>
    <row r="11018" spans="1:11" x14ac:dyDescent="0.2">
      <c r="A11018" s="147">
        <v>3</v>
      </c>
      <c r="B11018" s="149" t="s">
        <v>19671</v>
      </c>
      <c r="C11018" s="147" t="s">
        <v>2261</v>
      </c>
      <c r="D11018" s="147" t="s">
        <v>19674</v>
      </c>
      <c r="E11018" s="147" t="s">
        <v>2246</v>
      </c>
      <c r="G11018" s="147">
        <v>0</v>
      </c>
      <c r="I11018" s="147">
        <v>3</v>
      </c>
      <c r="J11018" s="147">
        <v>1198009</v>
      </c>
    </row>
    <row r="11019" spans="1:11" x14ac:dyDescent="0.2">
      <c r="A11019" s="147">
        <v>3</v>
      </c>
      <c r="B11019" s="149" t="s">
        <v>19671</v>
      </c>
      <c r="C11019" s="147" t="s">
        <v>2446</v>
      </c>
      <c r="D11019" s="147" t="s">
        <v>19673</v>
      </c>
      <c r="E11019" s="147" t="s">
        <v>2246</v>
      </c>
      <c r="G11019" s="147">
        <v>0</v>
      </c>
      <c r="I11019" s="147">
        <v>3</v>
      </c>
      <c r="J11019" s="147">
        <v>1197981</v>
      </c>
    </row>
    <row r="11020" spans="1:11" x14ac:dyDescent="0.2">
      <c r="A11020" s="147">
        <v>3</v>
      </c>
      <c r="B11020" s="149" t="s">
        <v>19671</v>
      </c>
      <c r="C11020" s="147" t="s">
        <v>2277</v>
      </c>
      <c r="D11020" s="147" t="s">
        <v>19672</v>
      </c>
      <c r="E11020" s="147" t="s">
        <v>2246</v>
      </c>
      <c r="F11020" s="147" t="s">
        <v>2259</v>
      </c>
      <c r="G11020" s="147">
        <v>2</v>
      </c>
      <c r="H11020" s="148">
        <v>41204</v>
      </c>
      <c r="I11020" s="147">
        <v>3</v>
      </c>
      <c r="J11020" s="147">
        <v>1198006</v>
      </c>
    </row>
    <row r="11021" spans="1:11" x14ac:dyDescent="0.2">
      <c r="A11021" s="147">
        <v>3</v>
      </c>
      <c r="B11021" s="149" t="s">
        <v>19671</v>
      </c>
      <c r="C11021" s="147" t="s">
        <v>2277</v>
      </c>
      <c r="D11021" s="147" t="s">
        <v>19670</v>
      </c>
      <c r="E11021" s="147" t="s">
        <v>2246</v>
      </c>
      <c r="G11021" s="147">
        <v>0</v>
      </c>
      <c r="I11021" s="147">
        <v>3</v>
      </c>
      <c r="J11021" s="147">
        <v>1198004</v>
      </c>
    </row>
    <row r="11022" spans="1:11" x14ac:dyDescent="0.2">
      <c r="A11022" s="147">
        <v>4</v>
      </c>
      <c r="B11022" s="149" t="s">
        <v>19669</v>
      </c>
      <c r="C11022" s="147" t="s">
        <v>2242</v>
      </c>
      <c r="D11022" s="147" t="s">
        <v>19668</v>
      </c>
      <c r="E11022" s="147" t="s">
        <v>2246</v>
      </c>
      <c r="G11022" s="147">
        <v>0</v>
      </c>
      <c r="I11022" s="147">
        <v>4</v>
      </c>
      <c r="J11022" s="147">
        <v>2576232</v>
      </c>
    </row>
    <row r="11023" spans="1:11" x14ac:dyDescent="0.2">
      <c r="A11023" s="147">
        <v>5</v>
      </c>
      <c r="B11023" s="149" t="s">
        <v>19667</v>
      </c>
      <c r="C11023" s="147" t="s">
        <v>2242</v>
      </c>
      <c r="D11023" s="147" t="s">
        <v>19666</v>
      </c>
      <c r="E11023" s="147" t="s">
        <v>2246</v>
      </c>
      <c r="G11023" s="147">
        <v>0</v>
      </c>
      <c r="I11023" s="147">
        <v>5</v>
      </c>
      <c r="J11023" s="147">
        <v>2576241</v>
      </c>
    </row>
    <row r="11024" spans="1:11" x14ac:dyDescent="0.2">
      <c r="A11024" s="147">
        <v>6</v>
      </c>
      <c r="B11024" s="149" t="s">
        <v>19665</v>
      </c>
      <c r="C11024" s="147" t="s">
        <v>2242</v>
      </c>
      <c r="D11024" s="147" t="s">
        <v>19664</v>
      </c>
      <c r="E11024" s="147" t="s">
        <v>2240</v>
      </c>
      <c r="G11024" s="147">
        <v>0</v>
      </c>
      <c r="I11024" s="147">
        <v>6</v>
      </c>
      <c r="J11024" s="147">
        <v>2576250</v>
      </c>
      <c r="K11024" s="147" t="s">
        <v>2769</v>
      </c>
    </row>
    <row r="11025" spans="1:11" x14ac:dyDescent="0.2">
      <c r="A11025" s="147">
        <v>6</v>
      </c>
      <c r="B11025" s="149" t="s">
        <v>19663</v>
      </c>
      <c r="C11025" s="147" t="s">
        <v>2242</v>
      </c>
      <c r="D11025" s="147" t="s">
        <v>19662</v>
      </c>
      <c r="E11025" s="147" t="s">
        <v>2240</v>
      </c>
      <c r="G11025" s="147">
        <v>0</v>
      </c>
      <c r="I11025" s="147">
        <v>5</v>
      </c>
      <c r="J11025" s="147">
        <v>2576233</v>
      </c>
      <c r="K11025" s="147" t="s">
        <v>2769</v>
      </c>
    </row>
    <row r="11026" spans="1:11" x14ac:dyDescent="0.2">
      <c r="A11026" s="147">
        <v>6</v>
      </c>
      <c r="B11026" s="149" t="s">
        <v>19661</v>
      </c>
      <c r="C11026" s="147" t="s">
        <v>2242</v>
      </c>
      <c r="D11026" s="147" t="s">
        <v>19660</v>
      </c>
      <c r="E11026" s="147" t="s">
        <v>2240</v>
      </c>
      <c r="G11026" s="147">
        <v>0</v>
      </c>
      <c r="I11026" s="147">
        <v>5</v>
      </c>
      <c r="J11026" s="147">
        <v>2576237</v>
      </c>
      <c r="K11026" s="147" t="s">
        <v>2769</v>
      </c>
    </row>
    <row r="11027" spans="1:11" x14ac:dyDescent="0.2">
      <c r="A11027" s="147">
        <v>6</v>
      </c>
      <c r="B11027" s="149" t="s">
        <v>19659</v>
      </c>
      <c r="C11027" s="147" t="s">
        <v>2242</v>
      </c>
      <c r="D11027" s="147" t="s">
        <v>19658</v>
      </c>
      <c r="E11027" s="147" t="s">
        <v>2240</v>
      </c>
      <c r="G11027" s="147">
        <v>0</v>
      </c>
      <c r="I11027" s="147">
        <v>5</v>
      </c>
      <c r="J11027" s="147">
        <v>2576246</v>
      </c>
      <c r="K11027" s="147" t="s">
        <v>2769</v>
      </c>
    </row>
    <row r="11028" spans="1:11" x14ac:dyDescent="0.2">
      <c r="A11028" s="147">
        <v>6</v>
      </c>
      <c r="B11028" s="149" t="s">
        <v>19657</v>
      </c>
      <c r="C11028" s="147" t="s">
        <v>2242</v>
      </c>
      <c r="D11028" s="147" t="s">
        <v>19656</v>
      </c>
      <c r="E11028" s="147" t="s">
        <v>2240</v>
      </c>
      <c r="G11028" s="147">
        <v>0</v>
      </c>
      <c r="I11028" s="147">
        <v>5</v>
      </c>
      <c r="J11028" s="147">
        <v>2576245</v>
      </c>
      <c r="K11028" s="147" t="s">
        <v>2769</v>
      </c>
    </row>
    <row r="11029" spans="1:11" x14ac:dyDescent="0.2">
      <c r="A11029" s="147">
        <v>3</v>
      </c>
      <c r="B11029" s="149" t="s">
        <v>19655</v>
      </c>
      <c r="C11029" s="147" t="s">
        <v>2242</v>
      </c>
      <c r="D11029" s="147" t="s">
        <v>19635</v>
      </c>
      <c r="E11029" s="147" t="s">
        <v>2246</v>
      </c>
      <c r="G11029" s="147">
        <v>0</v>
      </c>
      <c r="I11029" s="147">
        <v>3</v>
      </c>
      <c r="J11029" s="147">
        <v>2576153</v>
      </c>
    </row>
    <row r="11030" spans="1:11" x14ac:dyDescent="0.2">
      <c r="A11030" s="147">
        <v>3</v>
      </c>
      <c r="B11030" s="149" t="s">
        <v>19655</v>
      </c>
      <c r="C11030" s="147" t="s">
        <v>2277</v>
      </c>
      <c r="D11030" s="147" t="s">
        <v>19654</v>
      </c>
      <c r="E11030" s="147" t="s">
        <v>2246</v>
      </c>
      <c r="G11030" s="147">
        <v>0</v>
      </c>
      <c r="I11030" s="147">
        <v>3</v>
      </c>
      <c r="J11030" s="147">
        <v>1197997</v>
      </c>
    </row>
    <row r="11031" spans="1:11" x14ac:dyDescent="0.2">
      <c r="A11031" s="147">
        <v>4</v>
      </c>
      <c r="B11031" s="149" t="s">
        <v>19652</v>
      </c>
      <c r="C11031" s="147" t="s">
        <v>2242</v>
      </c>
      <c r="D11031" s="147" t="s">
        <v>19653</v>
      </c>
      <c r="E11031" s="147" t="s">
        <v>2240</v>
      </c>
      <c r="G11031" s="147">
        <v>0</v>
      </c>
      <c r="I11031" s="147">
        <v>4</v>
      </c>
      <c r="J11031" s="147">
        <v>2576262</v>
      </c>
    </row>
    <row r="11032" spans="1:11" x14ac:dyDescent="0.2">
      <c r="A11032" s="147">
        <v>4</v>
      </c>
      <c r="B11032" s="149" t="s">
        <v>19652</v>
      </c>
      <c r="C11032" s="147" t="s">
        <v>2277</v>
      </c>
      <c r="D11032" s="147" t="s">
        <v>19651</v>
      </c>
      <c r="E11032" s="147" t="s">
        <v>2246</v>
      </c>
      <c r="G11032" s="147">
        <v>0</v>
      </c>
      <c r="I11032" s="147">
        <v>4</v>
      </c>
      <c r="J11032" s="147">
        <v>1198105</v>
      </c>
    </row>
    <row r="11033" spans="1:11" x14ac:dyDescent="0.2">
      <c r="A11033" s="147">
        <v>4</v>
      </c>
      <c r="B11033" s="149" t="s">
        <v>19650</v>
      </c>
      <c r="C11033" s="147" t="s">
        <v>2242</v>
      </c>
      <c r="D11033" s="147" t="s">
        <v>19649</v>
      </c>
      <c r="E11033" s="147" t="s">
        <v>2240</v>
      </c>
      <c r="G11033" s="147">
        <v>0</v>
      </c>
      <c r="I11033" s="147">
        <v>4</v>
      </c>
      <c r="J11033" s="147">
        <v>2576251</v>
      </c>
    </row>
    <row r="11034" spans="1:11" x14ac:dyDescent="0.2">
      <c r="A11034" s="147">
        <v>4</v>
      </c>
      <c r="B11034" s="149" t="s">
        <v>19645</v>
      </c>
      <c r="C11034" s="147" t="s">
        <v>2242</v>
      </c>
      <c r="D11034" s="147" t="s">
        <v>19648</v>
      </c>
      <c r="E11034" s="147" t="s">
        <v>2240</v>
      </c>
      <c r="G11034" s="147">
        <v>0</v>
      </c>
      <c r="I11034" s="147">
        <v>4</v>
      </c>
      <c r="J11034" s="147">
        <v>2576260</v>
      </c>
      <c r="K11034" s="147" t="s">
        <v>2769</v>
      </c>
    </row>
    <row r="11035" spans="1:11" x14ac:dyDescent="0.2">
      <c r="A11035" s="147">
        <v>4</v>
      </c>
      <c r="B11035" s="149" t="s">
        <v>19645</v>
      </c>
      <c r="C11035" s="147" t="s">
        <v>2261</v>
      </c>
      <c r="D11035" s="147" t="s">
        <v>19647</v>
      </c>
      <c r="E11035" s="147" t="s">
        <v>2246</v>
      </c>
      <c r="G11035" s="147">
        <v>0</v>
      </c>
      <c r="I11035" s="147">
        <v>4</v>
      </c>
      <c r="J11035" s="147">
        <v>1198101</v>
      </c>
    </row>
    <row r="11036" spans="1:11" x14ac:dyDescent="0.2">
      <c r="A11036" s="147">
        <v>4</v>
      </c>
      <c r="B11036" s="149" t="s">
        <v>19645</v>
      </c>
      <c r="C11036" s="147" t="s">
        <v>2261</v>
      </c>
      <c r="D11036" s="147" t="s">
        <v>19646</v>
      </c>
      <c r="E11036" s="147" t="s">
        <v>2246</v>
      </c>
      <c r="G11036" s="147">
        <v>0</v>
      </c>
      <c r="I11036" s="147">
        <v>4</v>
      </c>
      <c r="J11036" s="147">
        <v>1198124</v>
      </c>
    </row>
    <row r="11037" spans="1:11" x14ac:dyDescent="0.2">
      <c r="A11037" s="147">
        <v>4</v>
      </c>
      <c r="B11037" s="149" t="s">
        <v>19645</v>
      </c>
      <c r="C11037" s="147" t="s">
        <v>2277</v>
      </c>
      <c r="D11037" s="147" t="s">
        <v>19644</v>
      </c>
      <c r="E11037" s="147" t="s">
        <v>2246</v>
      </c>
      <c r="G11037" s="147">
        <v>0</v>
      </c>
      <c r="I11037" s="147">
        <v>4</v>
      </c>
      <c r="J11037" s="147">
        <v>1198118</v>
      </c>
    </row>
    <row r="11038" spans="1:11" x14ac:dyDescent="0.2">
      <c r="A11038" s="147">
        <v>4</v>
      </c>
      <c r="B11038" s="149" t="s">
        <v>19642</v>
      </c>
      <c r="C11038" s="147" t="s">
        <v>2242</v>
      </c>
      <c r="D11038" s="147" t="s">
        <v>19643</v>
      </c>
      <c r="E11038" s="147" t="s">
        <v>2240</v>
      </c>
      <c r="G11038" s="147">
        <v>0</v>
      </c>
      <c r="I11038" s="147">
        <v>4</v>
      </c>
      <c r="J11038" s="147">
        <v>2576268</v>
      </c>
    </row>
    <row r="11039" spans="1:11" x14ac:dyDescent="0.2">
      <c r="A11039" s="147">
        <v>4</v>
      </c>
      <c r="B11039" s="149" t="s">
        <v>19642</v>
      </c>
      <c r="C11039" s="147" t="s">
        <v>2277</v>
      </c>
      <c r="D11039" s="147" t="s">
        <v>19641</v>
      </c>
      <c r="E11039" s="147" t="s">
        <v>2246</v>
      </c>
      <c r="G11039" s="147">
        <v>0</v>
      </c>
      <c r="I11039" s="147">
        <v>4</v>
      </c>
      <c r="J11039" s="147">
        <v>1198113</v>
      </c>
    </row>
    <row r="11040" spans="1:11" x14ac:dyDescent="0.2">
      <c r="A11040" s="147">
        <v>4</v>
      </c>
      <c r="B11040" s="149" t="s">
        <v>19637</v>
      </c>
      <c r="C11040" s="147" t="s">
        <v>2242</v>
      </c>
      <c r="D11040" s="147" t="s">
        <v>19640</v>
      </c>
      <c r="E11040" s="147" t="s">
        <v>2240</v>
      </c>
      <c r="G11040" s="147">
        <v>0</v>
      </c>
      <c r="I11040" s="147">
        <v>4</v>
      </c>
      <c r="J11040" s="147">
        <v>2576254</v>
      </c>
    </row>
    <row r="11041" spans="1:10" x14ac:dyDescent="0.2">
      <c r="A11041" s="147">
        <v>4</v>
      </c>
      <c r="B11041" s="149" t="s">
        <v>19637</v>
      </c>
      <c r="C11041" s="147" t="s">
        <v>2261</v>
      </c>
      <c r="D11041" s="147" t="s">
        <v>19639</v>
      </c>
      <c r="E11041" s="147" t="s">
        <v>2246</v>
      </c>
      <c r="G11041" s="147">
        <v>0</v>
      </c>
      <c r="I11041" s="147">
        <v>4</v>
      </c>
      <c r="J11041" s="147">
        <v>1198120</v>
      </c>
    </row>
    <row r="11042" spans="1:10" x14ac:dyDescent="0.2">
      <c r="A11042" s="147">
        <v>4</v>
      </c>
      <c r="B11042" s="149" t="s">
        <v>19637</v>
      </c>
      <c r="C11042" s="147" t="s">
        <v>2277</v>
      </c>
      <c r="D11042" s="147" t="s">
        <v>19638</v>
      </c>
      <c r="E11042" s="147" t="s">
        <v>2246</v>
      </c>
      <c r="G11042" s="147">
        <v>0</v>
      </c>
      <c r="I11042" s="147">
        <v>4</v>
      </c>
      <c r="J11042" s="147">
        <v>1198111</v>
      </c>
    </row>
    <row r="11043" spans="1:10" x14ac:dyDescent="0.2">
      <c r="A11043" s="147">
        <v>4</v>
      </c>
      <c r="B11043" s="149" t="s">
        <v>19637</v>
      </c>
      <c r="C11043" s="147" t="s">
        <v>2277</v>
      </c>
      <c r="D11043" s="147" t="s">
        <v>19636</v>
      </c>
      <c r="E11043" s="147" t="s">
        <v>2246</v>
      </c>
      <c r="G11043" s="147">
        <v>0</v>
      </c>
      <c r="I11043" s="147">
        <v>4</v>
      </c>
      <c r="J11043" s="147">
        <v>1198127</v>
      </c>
    </row>
    <row r="11044" spans="1:10" x14ac:dyDescent="0.2">
      <c r="A11044" s="147">
        <v>4</v>
      </c>
      <c r="B11044" s="149" t="s">
        <v>19633</v>
      </c>
      <c r="C11044" s="147" t="s">
        <v>2242</v>
      </c>
      <c r="D11044" s="147" t="s">
        <v>19635</v>
      </c>
      <c r="E11044" s="147" t="s">
        <v>2240</v>
      </c>
      <c r="G11044" s="147">
        <v>0</v>
      </c>
      <c r="I11044" s="147">
        <v>4</v>
      </c>
      <c r="J11044" s="147">
        <v>2576258</v>
      </c>
    </row>
    <row r="11045" spans="1:10" x14ac:dyDescent="0.2">
      <c r="A11045" s="147">
        <v>4</v>
      </c>
      <c r="B11045" s="149" t="s">
        <v>19633</v>
      </c>
      <c r="C11045" s="147" t="s">
        <v>2277</v>
      </c>
      <c r="D11045" s="147" t="s">
        <v>19634</v>
      </c>
      <c r="E11045" s="147" t="s">
        <v>2246</v>
      </c>
      <c r="G11045" s="147">
        <v>0</v>
      </c>
      <c r="I11045" s="147">
        <v>4</v>
      </c>
      <c r="J11045" s="147">
        <v>1198102</v>
      </c>
    </row>
    <row r="11046" spans="1:10" x14ac:dyDescent="0.2">
      <c r="A11046" s="147">
        <v>4</v>
      </c>
      <c r="B11046" s="149" t="s">
        <v>19633</v>
      </c>
      <c r="C11046" s="147" t="s">
        <v>2277</v>
      </c>
      <c r="D11046" s="147" t="s">
        <v>19632</v>
      </c>
      <c r="E11046" s="147" t="s">
        <v>2246</v>
      </c>
      <c r="G11046" s="147">
        <v>0</v>
      </c>
      <c r="I11046" s="147">
        <v>4</v>
      </c>
      <c r="J11046" s="147">
        <v>1198116</v>
      </c>
    </row>
    <row r="11047" spans="1:10" x14ac:dyDescent="0.2">
      <c r="A11047" s="147">
        <v>2</v>
      </c>
      <c r="B11047" s="149" t="s">
        <v>19629</v>
      </c>
      <c r="C11047" s="147" t="s">
        <v>2242</v>
      </c>
      <c r="D11047" s="147" t="s">
        <v>19631</v>
      </c>
      <c r="E11047" s="147" t="s">
        <v>2246</v>
      </c>
      <c r="G11047" s="147">
        <v>0</v>
      </c>
      <c r="I11047" s="147">
        <v>2</v>
      </c>
      <c r="J11047" s="147">
        <v>2576277</v>
      </c>
    </row>
    <row r="11048" spans="1:10" x14ac:dyDescent="0.2">
      <c r="A11048" s="147">
        <v>2</v>
      </c>
      <c r="B11048" s="149" t="s">
        <v>19629</v>
      </c>
      <c r="C11048" s="147" t="s">
        <v>2294</v>
      </c>
      <c r="D11048" s="147" t="s">
        <v>19630</v>
      </c>
      <c r="E11048" s="147" t="s">
        <v>2246</v>
      </c>
      <c r="G11048" s="147">
        <v>0</v>
      </c>
      <c r="I11048" s="147">
        <v>2</v>
      </c>
      <c r="J11048" s="147">
        <v>1198129</v>
      </c>
    </row>
    <row r="11049" spans="1:10" x14ac:dyDescent="0.2">
      <c r="A11049" s="147">
        <v>2</v>
      </c>
      <c r="B11049" s="149" t="s">
        <v>19629</v>
      </c>
      <c r="C11049" s="147" t="s">
        <v>2446</v>
      </c>
      <c r="D11049" s="147" t="s">
        <v>17805</v>
      </c>
      <c r="E11049" s="147" t="s">
        <v>2246</v>
      </c>
      <c r="G11049" s="147">
        <v>0</v>
      </c>
      <c r="I11049" s="147">
        <v>2</v>
      </c>
      <c r="J11049" s="147">
        <v>1198138</v>
      </c>
    </row>
    <row r="11050" spans="1:10" x14ac:dyDescent="0.2">
      <c r="A11050" s="147">
        <v>2</v>
      </c>
      <c r="B11050" s="149" t="s">
        <v>19629</v>
      </c>
      <c r="C11050" s="147" t="s">
        <v>2277</v>
      </c>
      <c r="D11050" s="147" t="s">
        <v>19628</v>
      </c>
      <c r="E11050" s="147" t="s">
        <v>2246</v>
      </c>
      <c r="G11050" s="147">
        <v>0</v>
      </c>
      <c r="I11050" s="147">
        <v>2</v>
      </c>
      <c r="J11050" s="147">
        <v>1198137</v>
      </c>
    </row>
    <row r="11051" spans="1:10" x14ac:dyDescent="0.2">
      <c r="A11051" s="147">
        <v>3</v>
      </c>
      <c r="B11051" s="149" t="s">
        <v>19624</v>
      </c>
      <c r="C11051" s="147" t="s">
        <v>2242</v>
      </c>
      <c r="D11051" s="147" t="s">
        <v>19627</v>
      </c>
      <c r="E11051" s="147" t="s">
        <v>2240</v>
      </c>
      <c r="G11051" s="147">
        <v>0</v>
      </c>
      <c r="I11051" s="147">
        <v>3</v>
      </c>
      <c r="J11051" s="147">
        <v>2576299</v>
      </c>
    </row>
    <row r="11052" spans="1:10" x14ac:dyDescent="0.2">
      <c r="A11052" s="147">
        <v>3</v>
      </c>
      <c r="B11052" s="149" t="s">
        <v>19624</v>
      </c>
      <c r="C11052" s="147" t="s">
        <v>2261</v>
      </c>
      <c r="D11052" s="147" t="s">
        <v>19626</v>
      </c>
      <c r="E11052" s="147" t="s">
        <v>2246</v>
      </c>
      <c r="G11052" s="147">
        <v>0</v>
      </c>
      <c r="I11052" s="147">
        <v>3</v>
      </c>
      <c r="J11052" s="147">
        <v>1198158</v>
      </c>
    </row>
    <row r="11053" spans="1:10" x14ac:dyDescent="0.2">
      <c r="A11053" s="147">
        <v>3</v>
      </c>
      <c r="B11053" s="149" t="s">
        <v>19624</v>
      </c>
      <c r="C11053" s="147" t="s">
        <v>2261</v>
      </c>
      <c r="D11053" s="147" t="s">
        <v>19625</v>
      </c>
      <c r="E11053" s="147" t="s">
        <v>2246</v>
      </c>
      <c r="G11053" s="147">
        <v>0</v>
      </c>
      <c r="I11053" s="147">
        <v>3</v>
      </c>
      <c r="J11053" s="147">
        <v>1198142</v>
      </c>
    </row>
    <row r="11054" spans="1:10" x14ac:dyDescent="0.2">
      <c r="A11054" s="147">
        <v>3</v>
      </c>
      <c r="B11054" s="149" t="s">
        <v>19624</v>
      </c>
      <c r="C11054" s="147" t="s">
        <v>2277</v>
      </c>
      <c r="D11054" s="147" t="s">
        <v>19623</v>
      </c>
      <c r="E11054" s="147" t="s">
        <v>2246</v>
      </c>
      <c r="G11054" s="147">
        <v>0</v>
      </c>
      <c r="I11054" s="147">
        <v>3</v>
      </c>
      <c r="J11054" s="147">
        <v>1198149</v>
      </c>
    </row>
    <row r="11055" spans="1:10" x14ac:dyDescent="0.2">
      <c r="A11055" s="147">
        <v>3</v>
      </c>
      <c r="B11055" s="149" t="s">
        <v>19622</v>
      </c>
      <c r="C11055" s="147" t="s">
        <v>2242</v>
      </c>
      <c r="D11055" s="147" t="s">
        <v>19621</v>
      </c>
      <c r="E11055" s="147" t="s">
        <v>2246</v>
      </c>
      <c r="G11055" s="147">
        <v>0</v>
      </c>
      <c r="I11055" s="147">
        <v>3</v>
      </c>
      <c r="J11055" s="147">
        <v>2576305</v>
      </c>
    </row>
    <row r="11056" spans="1:10" x14ac:dyDescent="0.2">
      <c r="A11056" s="147">
        <v>4</v>
      </c>
      <c r="B11056" s="149" t="s">
        <v>19615</v>
      </c>
      <c r="C11056" s="147" t="s">
        <v>2242</v>
      </c>
      <c r="D11056" s="147" t="s">
        <v>19620</v>
      </c>
      <c r="E11056" s="147" t="s">
        <v>2240</v>
      </c>
      <c r="G11056" s="147">
        <v>0</v>
      </c>
      <c r="I11056" s="147">
        <v>4</v>
      </c>
      <c r="J11056" s="147">
        <v>2576317</v>
      </c>
    </row>
    <row r="11057" spans="1:11" x14ac:dyDescent="0.2">
      <c r="A11057" s="147">
        <v>4</v>
      </c>
      <c r="B11057" s="149" t="s">
        <v>19615</v>
      </c>
      <c r="C11057" s="147" t="s">
        <v>2261</v>
      </c>
      <c r="D11057" s="147" t="s">
        <v>19619</v>
      </c>
      <c r="E11057" s="147" t="s">
        <v>2246</v>
      </c>
      <c r="G11057" s="147">
        <v>0</v>
      </c>
      <c r="I11057" s="147">
        <v>4</v>
      </c>
      <c r="J11057" s="147">
        <v>1198182</v>
      </c>
    </row>
    <row r="11058" spans="1:11" x14ac:dyDescent="0.2">
      <c r="A11058" s="147">
        <v>4</v>
      </c>
      <c r="B11058" s="149" t="s">
        <v>19615</v>
      </c>
      <c r="C11058" s="147" t="s">
        <v>2261</v>
      </c>
      <c r="D11058" s="147" t="s">
        <v>19618</v>
      </c>
      <c r="E11058" s="147" t="s">
        <v>2246</v>
      </c>
      <c r="G11058" s="147">
        <v>0</v>
      </c>
      <c r="I11058" s="147">
        <v>4</v>
      </c>
      <c r="J11058" s="147">
        <v>1198179</v>
      </c>
    </row>
    <row r="11059" spans="1:11" x14ac:dyDescent="0.2">
      <c r="A11059" s="147">
        <v>4</v>
      </c>
      <c r="B11059" s="149" t="s">
        <v>19615</v>
      </c>
      <c r="C11059" s="147" t="s">
        <v>2261</v>
      </c>
      <c r="D11059" s="147" t="s">
        <v>19617</v>
      </c>
      <c r="E11059" s="147" t="s">
        <v>2246</v>
      </c>
      <c r="G11059" s="147">
        <v>0</v>
      </c>
      <c r="I11059" s="147">
        <v>4</v>
      </c>
      <c r="J11059" s="147">
        <v>1198181</v>
      </c>
    </row>
    <row r="11060" spans="1:11" x14ac:dyDescent="0.2">
      <c r="A11060" s="147">
        <v>4</v>
      </c>
      <c r="B11060" s="149" t="s">
        <v>19615</v>
      </c>
      <c r="C11060" s="147" t="s">
        <v>2261</v>
      </c>
      <c r="D11060" s="147" t="s">
        <v>19616</v>
      </c>
      <c r="E11060" s="147" t="s">
        <v>2246</v>
      </c>
      <c r="G11060" s="147">
        <v>0</v>
      </c>
      <c r="I11060" s="147">
        <v>4</v>
      </c>
      <c r="J11060" s="147">
        <v>1198177</v>
      </c>
    </row>
    <row r="11061" spans="1:11" x14ac:dyDescent="0.2">
      <c r="A11061" s="147">
        <v>4</v>
      </c>
      <c r="B11061" s="149" t="s">
        <v>19615</v>
      </c>
      <c r="C11061" s="147" t="s">
        <v>2261</v>
      </c>
      <c r="D11061" s="147" t="s">
        <v>19614</v>
      </c>
      <c r="E11061" s="147" t="s">
        <v>2246</v>
      </c>
      <c r="G11061" s="147">
        <v>0</v>
      </c>
      <c r="I11061" s="147">
        <v>4</v>
      </c>
      <c r="J11061" s="147">
        <v>1198183</v>
      </c>
    </row>
    <row r="11062" spans="1:11" x14ac:dyDescent="0.2">
      <c r="A11062" s="147">
        <v>4</v>
      </c>
      <c r="B11062" s="149" t="s">
        <v>19613</v>
      </c>
      <c r="C11062" s="147" t="s">
        <v>2242</v>
      </c>
      <c r="D11062" s="147" t="s">
        <v>19612</v>
      </c>
      <c r="E11062" s="147" t="s">
        <v>2240</v>
      </c>
      <c r="G11062" s="147">
        <v>0</v>
      </c>
      <c r="I11062" s="147">
        <v>4</v>
      </c>
      <c r="J11062" s="147">
        <v>2576315</v>
      </c>
    </row>
    <row r="11063" spans="1:11" x14ac:dyDescent="0.2">
      <c r="A11063" s="147">
        <v>4</v>
      </c>
      <c r="B11063" s="149" t="s">
        <v>19610</v>
      </c>
      <c r="C11063" s="147" t="s">
        <v>2242</v>
      </c>
      <c r="D11063" s="147" t="s">
        <v>19611</v>
      </c>
      <c r="E11063" s="147" t="s">
        <v>2240</v>
      </c>
      <c r="G11063" s="147">
        <v>0</v>
      </c>
      <c r="I11063" s="147">
        <v>4</v>
      </c>
      <c r="J11063" s="147">
        <v>2576330</v>
      </c>
      <c r="K11063" s="147" t="s">
        <v>2769</v>
      </c>
    </row>
    <row r="11064" spans="1:11" x14ac:dyDescent="0.2">
      <c r="A11064" s="147">
        <v>4</v>
      </c>
      <c r="B11064" s="149" t="s">
        <v>19610</v>
      </c>
      <c r="C11064" s="147" t="s">
        <v>2261</v>
      </c>
      <c r="D11064" s="147" t="s">
        <v>19609</v>
      </c>
      <c r="E11064" s="147" t="s">
        <v>2246</v>
      </c>
      <c r="G11064" s="147">
        <v>0</v>
      </c>
      <c r="I11064" s="147">
        <v>4</v>
      </c>
      <c r="J11064" s="147">
        <v>1198188</v>
      </c>
    </row>
    <row r="11065" spans="1:11" x14ac:dyDescent="0.2">
      <c r="A11065" s="147">
        <v>4</v>
      </c>
      <c r="B11065" s="149" t="s">
        <v>19608</v>
      </c>
      <c r="C11065" s="147" t="s">
        <v>2242</v>
      </c>
      <c r="D11065" s="147" t="s">
        <v>19607</v>
      </c>
      <c r="E11065" s="147" t="s">
        <v>2240</v>
      </c>
      <c r="G11065" s="147">
        <v>0</v>
      </c>
      <c r="I11065" s="147">
        <v>4</v>
      </c>
      <c r="J11065" s="147">
        <v>2576319</v>
      </c>
      <c r="K11065" s="147" t="s">
        <v>2769</v>
      </c>
    </row>
    <row r="11066" spans="1:11" x14ac:dyDescent="0.2">
      <c r="A11066" s="147">
        <v>4</v>
      </c>
      <c r="B11066" s="149" t="s">
        <v>19606</v>
      </c>
      <c r="C11066" s="147" t="s">
        <v>2242</v>
      </c>
      <c r="D11066" s="147" t="s">
        <v>19605</v>
      </c>
      <c r="E11066" s="147" t="s">
        <v>2240</v>
      </c>
      <c r="G11066" s="147">
        <v>0</v>
      </c>
      <c r="I11066" s="147">
        <v>4</v>
      </c>
      <c r="J11066" s="147">
        <v>2576327</v>
      </c>
    </row>
    <row r="11067" spans="1:11" x14ac:dyDescent="0.2">
      <c r="A11067" s="147">
        <v>4</v>
      </c>
      <c r="B11067" s="149" t="s">
        <v>19603</v>
      </c>
      <c r="C11067" s="147" t="s">
        <v>2242</v>
      </c>
      <c r="D11067" s="147" t="s">
        <v>19604</v>
      </c>
      <c r="E11067" s="147" t="s">
        <v>2240</v>
      </c>
      <c r="G11067" s="147">
        <v>0</v>
      </c>
      <c r="I11067" s="147">
        <v>4</v>
      </c>
      <c r="J11067" s="147">
        <v>2576322</v>
      </c>
    </row>
    <row r="11068" spans="1:11" x14ac:dyDescent="0.2">
      <c r="A11068" s="147">
        <v>4</v>
      </c>
      <c r="B11068" s="149" t="s">
        <v>19603</v>
      </c>
      <c r="C11068" s="147" t="s">
        <v>2277</v>
      </c>
      <c r="D11068" s="147" t="s">
        <v>19602</v>
      </c>
      <c r="E11068" s="147" t="s">
        <v>2246</v>
      </c>
      <c r="G11068" s="147">
        <v>0</v>
      </c>
      <c r="I11068" s="147">
        <v>4</v>
      </c>
      <c r="J11068" s="147">
        <v>1198198</v>
      </c>
    </row>
    <row r="11069" spans="1:11" x14ac:dyDescent="0.2">
      <c r="A11069" s="147">
        <v>4</v>
      </c>
      <c r="B11069" s="149" t="s">
        <v>19599</v>
      </c>
      <c r="C11069" s="147" t="s">
        <v>2242</v>
      </c>
      <c r="D11069" s="147" t="s">
        <v>19601</v>
      </c>
      <c r="E11069" s="147" t="s">
        <v>2240</v>
      </c>
      <c r="G11069" s="147">
        <v>0</v>
      </c>
      <c r="I11069" s="147">
        <v>4</v>
      </c>
      <c r="J11069" s="147">
        <v>2576332</v>
      </c>
      <c r="K11069" s="147" t="s">
        <v>2769</v>
      </c>
    </row>
    <row r="11070" spans="1:11" x14ac:dyDescent="0.2">
      <c r="A11070" s="147">
        <v>4</v>
      </c>
      <c r="B11070" s="149" t="s">
        <v>19599</v>
      </c>
      <c r="C11070" s="147" t="s">
        <v>2277</v>
      </c>
      <c r="D11070" s="147" t="s">
        <v>19600</v>
      </c>
      <c r="E11070" s="147" t="s">
        <v>2246</v>
      </c>
      <c r="G11070" s="147">
        <v>0</v>
      </c>
      <c r="I11070" s="147">
        <v>4</v>
      </c>
      <c r="J11070" s="147">
        <v>1198201</v>
      </c>
    </row>
    <row r="11071" spans="1:11" x14ac:dyDescent="0.2">
      <c r="A11071" s="147">
        <v>4</v>
      </c>
      <c r="B11071" s="149" t="s">
        <v>19599</v>
      </c>
      <c r="C11071" s="147" t="s">
        <v>2277</v>
      </c>
      <c r="D11071" s="147" t="s">
        <v>19598</v>
      </c>
      <c r="E11071" s="147" t="s">
        <v>2246</v>
      </c>
      <c r="G11071" s="147">
        <v>0</v>
      </c>
      <c r="I11071" s="147">
        <v>4</v>
      </c>
      <c r="J11071" s="147">
        <v>1198196</v>
      </c>
    </row>
    <row r="11072" spans="1:11" x14ac:dyDescent="0.2">
      <c r="A11072" s="147">
        <v>3</v>
      </c>
      <c r="B11072" s="149" t="s">
        <v>19596</v>
      </c>
      <c r="C11072" s="147" t="s">
        <v>2242</v>
      </c>
      <c r="D11072" s="147" t="s">
        <v>19597</v>
      </c>
      <c r="E11072" s="147" t="s">
        <v>2246</v>
      </c>
      <c r="G11072" s="147">
        <v>0</v>
      </c>
      <c r="I11072" s="147">
        <v>3</v>
      </c>
      <c r="J11072" s="147">
        <v>2576306</v>
      </c>
    </row>
    <row r="11073" spans="1:10" x14ac:dyDescent="0.2">
      <c r="A11073" s="147">
        <v>3</v>
      </c>
      <c r="B11073" s="149" t="s">
        <v>19596</v>
      </c>
      <c r="C11073" s="147" t="s">
        <v>2277</v>
      </c>
      <c r="D11073" s="147" t="s">
        <v>19570</v>
      </c>
      <c r="E11073" s="147" t="s">
        <v>2246</v>
      </c>
      <c r="G11073" s="147">
        <v>0</v>
      </c>
      <c r="I11073" s="147">
        <v>3</v>
      </c>
      <c r="J11073" s="147">
        <v>1198147</v>
      </c>
    </row>
    <row r="11074" spans="1:10" x14ac:dyDescent="0.2">
      <c r="A11074" s="147">
        <v>4</v>
      </c>
      <c r="B11074" s="149" t="s">
        <v>19594</v>
      </c>
      <c r="C11074" s="147" t="s">
        <v>2242</v>
      </c>
      <c r="D11074" s="147" t="s">
        <v>19595</v>
      </c>
      <c r="E11074" s="147" t="s">
        <v>2240</v>
      </c>
      <c r="G11074" s="147">
        <v>0</v>
      </c>
      <c r="I11074" s="147">
        <v>4</v>
      </c>
      <c r="J11074" s="147">
        <v>2576339</v>
      </c>
    </row>
    <row r="11075" spans="1:10" x14ac:dyDescent="0.2">
      <c r="A11075" s="147">
        <v>4</v>
      </c>
      <c r="B11075" s="149" t="s">
        <v>19594</v>
      </c>
      <c r="C11075" s="147" t="s">
        <v>2261</v>
      </c>
      <c r="D11075" s="147" t="s">
        <v>19593</v>
      </c>
      <c r="E11075" s="147" t="s">
        <v>2246</v>
      </c>
      <c r="G11075" s="147">
        <v>0</v>
      </c>
      <c r="I11075" s="147">
        <v>4</v>
      </c>
      <c r="J11075" s="147">
        <v>1198208</v>
      </c>
    </row>
    <row r="11076" spans="1:10" x14ac:dyDescent="0.2">
      <c r="A11076" s="147">
        <v>4</v>
      </c>
      <c r="B11076" s="149" t="s">
        <v>19587</v>
      </c>
      <c r="C11076" s="147" t="s">
        <v>2242</v>
      </c>
      <c r="D11076" s="147" t="s">
        <v>19592</v>
      </c>
      <c r="E11076" s="147" t="s">
        <v>2246</v>
      </c>
      <c r="G11076" s="147">
        <v>0</v>
      </c>
      <c r="I11076" s="147">
        <v>4</v>
      </c>
      <c r="J11076" s="147">
        <v>2576335</v>
      </c>
    </row>
    <row r="11077" spans="1:10" x14ac:dyDescent="0.2">
      <c r="A11077" s="147">
        <v>4</v>
      </c>
      <c r="B11077" s="149" t="s">
        <v>19587</v>
      </c>
      <c r="C11077" s="147" t="s">
        <v>2261</v>
      </c>
      <c r="D11077" s="147" t="s">
        <v>19591</v>
      </c>
      <c r="E11077" s="147" t="s">
        <v>2246</v>
      </c>
      <c r="G11077" s="147">
        <v>0</v>
      </c>
      <c r="I11077" s="147">
        <v>4</v>
      </c>
      <c r="J11077" s="147">
        <v>1198217</v>
      </c>
    </row>
    <row r="11078" spans="1:10" x14ac:dyDescent="0.2">
      <c r="A11078" s="147">
        <v>4</v>
      </c>
      <c r="B11078" s="149" t="s">
        <v>19587</v>
      </c>
      <c r="C11078" s="147" t="s">
        <v>2261</v>
      </c>
      <c r="D11078" s="147" t="s">
        <v>19590</v>
      </c>
      <c r="E11078" s="147" t="s">
        <v>2246</v>
      </c>
      <c r="G11078" s="147">
        <v>0</v>
      </c>
      <c r="I11078" s="147">
        <v>4</v>
      </c>
      <c r="J11078" s="147">
        <v>1198206</v>
      </c>
    </row>
    <row r="11079" spans="1:10" x14ac:dyDescent="0.2">
      <c r="A11079" s="147">
        <v>4</v>
      </c>
      <c r="B11079" s="149" t="s">
        <v>19587</v>
      </c>
      <c r="C11079" s="147" t="s">
        <v>2261</v>
      </c>
      <c r="D11079" s="147" t="s">
        <v>19589</v>
      </c>
      <c r="E11079" s="147" t="s">
        <v>2246</v>
      </c>
      <c r="G11079" s="147">
        <v>0</v>
      </c>
      <c r="I11079" s="147">
        <v>4</v>
      </c>
      <c r="J11079" s="147">
        <v>1198210</v>
      </c>
    </row>
    <row r="11080" spans="1:10" x14ac:dyDescent="0.2">
      <c r="A11080" s="147">
        <v>4</v>
      </c>
      <c r="B11080" s="149" t="s">
        <v>19587</v>
      </c>
      <c r="C11080" s="147" t="s">
        <v>2261</v>
      </c>
      <c r="D11080" s="147" t="s">
        <v>19588</v>
      </c>
      <c r="E11080" s="147" t="s">
        <v>2246</v>
      </c>
      <c r="G11080" s="147">
        <v>0</v>
      </c>
      <c r="I11080" s="147">
        <v>4</v>
      </c>
      <c r="J11080" s="147">
        <v>1198216</v>
      </c>
    </row>
    <row r="11081" spans="1:10" x14ac:dyDescent="0.2">
      <c r="A11081" s="147">
        <v>4</v>
      </c>
      <c r="B11081" s="149" t="s">
        <v>19587</v>
      </c>
      <c r="C11081" s="147" t="s">
        <v>2261</v>
      </c>
      <c r="D11081" s="147" t="s">
        <v>19586</v>
      </c>
      <c r="E11081" s="147" t="s">
        <v>2246</v>
      </c>
      <c r="G11081" s="147">
        <v>0</v>
      </c>
      <c r="I11081" s="147">
        <v>4</v>
      </c>
      <c r="J11081" s="147">
        <v>1198205</v>
      </c>
    </row>
    <row r="11082" spans="1:10" x14ac:dyDescent="0.2">
      <c r="A11082" s="147">
        <v>5</v>
      </c>
      <c r="B11082" s="149" t="s">
        <v>19585</v>
      </c>
      <c r="C11082" s="147" t="s">
        <v>2242</v>
      </c>
      <c r="D11082" s="147" t="s">
        <v>19584</v>
      </c>
      <c r="E11082" s="147" t="s">
        <v>2246</v>
      </c>
      <c r="G11082" s="147">
        <v>0</v>
      </c>
      <c r="I11082" s="147">
        <v>5</v>
      </c>
      <c r="J11082" s="147">
        <v>2576351</v>
      </c>
    </row>
    <row r="11083" spans="1:10" x14ac:dyDescent="0.2">
      <c r="A11083" s="147">
        <v>6</v>
      </c>
      <c r="B11083" s="149" t="s">
        <v>19583</v>
      </c>
      <c r="C11083" s="147" t="s">
        <v>2242</v>
      </c>
      <c r="D11083" s="147" t="s">
        <v>19582</v>
      </c>
      <c r="E11083" s="147" t="s">
        <v>2240</v>
      </c>
      <c r="G11083" s="147">
        <v>0</v>
      </c>
      <c r="I11083" s="147">
        <v>6</v>
      </c>
      <c r="J11083" s="147">
        <v>2576353</v>
      </c>
    </row>
    <row r="11084" spans="1:10" x14ac:dyDescent="0.2">
      <c r="A11084" s="147">
        <v>6</v>
      </c>
      <c r="B11084" s="149" t="s">
        <v>19580</v>
      </c>
      <c r="C11084" s="147" t="s">
        <v>2242</v>
      </c>
      <c r="D11084" s="147" t="s">
        <v>19581</v>
      </c>
      <c r="E11084" s="147" t="s">
        <v>2240</v>
      </c>
      <c r="G11084" s="147">
        <v>0</v>
      </c>
      <c r="I11084" s="147">
        <v>5</v>
      </c>
      <c r="J11084" s="147">
        <v>2576347</v>
      </c>
    </row>
    <row r="11085" spans="1:10" x14ac:dyDescent="0.2">
      <c r="A11085" s="147">
        <v>6</v>
      </c>
      <c r="B11085" s="149" t="s">
        <v>19580</v>
      </c>
      <c r="C11085" s="147" t="s">
        <v>2294</v>
      </c>
      <c r="D11085" s="147" t="s">
        <v>19579</v>
      </c>
      <c r="E11085" s="147" t="s">
        <v>2246</v>
      </c>
      <c r="G11085" s="147">
        <v>0</v>
      </c>
      <c r="I11085" s="147">
        <v>5</v>
      </c>
      <c r="J11085" s="147">
        <v>1198223</v>
      </c>
    </row>
    <row r="11086" spans="1:10" x14ac:dyDescent="0.2">
      <c r="A11086" s="147">
        <v>6</v>
      </c>
      <c r="B11086" s="149" t="s">
        <v>19578</v>
      </c>
      <c r="C11086" s="147" t="s">
        <v>2242</v>
      </c>
      <c r="D11086" s="147" t="s">
        <v>19577</v>
      </c>
      <c r="E11086" s="147" t="s">
        <v>2240</v>
      </c>
      <c r="G11086" s="147">
        <v>0</v>
      </c>
      <c r="I11086" s="147">
        <v>5</v>
      </c>
      <c r="J11086" s="147">
        <v>2576350</v>
      </c>
    </row>
    <row r="11087" spans="1:10" x14ac:dyDescent="0.2">
      <c r="A11087" s="147">
        <v>6</v>
      </c>
      <c r="B11087" s="149" t="s">
        <v>19576</v>
      </c>
      <c r="C11087" s="147" t="s">
        <v>2242</v>
      </c>
      <c r="D11087" s="147" t="s">
        <v>19575</v>
      </c>
      <c r="E11087" s="147" t="s">
        <v>2240</v>
      </c>
      <c r="G11087" s="147">
        <v>0</v>
      </c>
      <c r="I11087" s="147">
        <v>5</v>
      </c>
      <c r="J11087" s="147">
        <v>2576343</v>
      </c>
    </row>
    <row r="11088" spans="1:10" x14ac:dyDescent="0.2">
      <c r="A11088" s="147">
        <v>3</v>
      </c>
      <c r="B11088" s="149" t="s">
        <v>19572</v>
      </c>
      <c r="C11088" s="147" t="s">
        <v>2242</v>
      </c>
      <c r="D11088" s="147" t="s">
        <v>19574</v>
      </c>
      <c r="E11088" s="147" t="s">
        <v>2240</v>
      </c>
      <c r="G11088" s="147">
        <v>0</v>
      </c>
      <c r="I11088" s="147">
        <v>3</v>
      </c>
      <c r="J11088" s="147">
        <v>2576309</v>
      </c>
    </row>
    <row r="11089" spans="1:10" x14ac:dyDescent="0.2">
      <c r="A11089" s="147">
        <v>3</v>
      </c>
      <c r="B11089" s="149" t="s">
        <v>19572</v>
      </c>
      <c r="C11089" s="147" t="s">
        <v>2261</v>
      </c>
      <c r="D11089" s="147" t="s">
        <v>19573</v>
      </c>
      <c r="E11089" s="147" t="s">
        <v>2246</v>
      </c>
      <c r="G11089" s="147">
        <v>0</v>
      </c>
      <c r="I11089" s="147">
        <v>3</v>
      </c>
      <c r="J11089" s="147">
        <v>1198152</v>
      </c>
    </row>
    <row r="11090" spans="1:10" x14ac:dyDescent="0.2">
      <c r="A11090" s="147">
        <v>3</v>
      </c>
      <c r="B11090" s="149" t="s">
        <v>19572</v>
      </c>
      <c r="C11090" s="147" t="s">
        <v>2277</v>
      </c>
      <c r="D11090" s="147" t="s">
        <v>19570</v>
      </c>
      <c r="E11090" s="147" t="s">
        <v>2246</v>
      </c>
      <c r="G11090" s="147">
        <v>0</v>
      </c>
      <c r="I11090" s="147">
        <v>3</v>
      </c>
      <c r="J11090" s="147">
        <v>1198155</v>
      </c>
    </row>
    <row r="11091" spans="1:10" x14ac:dyDescent="0.2">
      <c r="A11091" s="147">
        <v>3</v>
      </c>
      <c r="B11091" s="149" t="s">
        <v>19572</v>
      </c>
      <c r="C11091" s="147" t="s">
        <v>2277</v>
      </c>
      <c r="D11091" s="147" t="s">
        <v>19507</v>
      </c>
      <c r="E11091" s="147" t="s">
        <v>2246</v>
      </c>
      <c r="G11091" s="147">
        <v>0</v>
      </c>
      <c r="I11091" s="147">
        <v>3</v>
      </c>
      <c r="J11091" s="147">
        <v>1198163</v>
      </c>
    </row>
    <row r="11092" spans="1:10" x14ac:dyDescent="0.2">
      <c r="A11092" s="147">
        <v>3</v>
      </c>
      <c r="B11092" s="149" t="s">
        <v>19569</v>
      </c>
      <c r="C11092" s="147" t="s">
        <v>2242</v>
      </c>
      <c r="D11092" s="147" t="s">
        <v>19571</v>
      </c>
      <c r="E11092" s="147" t="s">
        <v>2240</v>
      </c>
      <c r="G11092" s="147">
        <v>0</v>
      </c>
      <c r="I11092" s="147">
        <v>3</v>
      </c>
      <c r="J11092" s="147">
        <v>2576289</v>
      </c>
    </row>
    <row r="11093" spans="1:10" x14ac:dyDescent="0.2">
      <c r="A11093" s="147">
        <v>3</v>
      </c>
      <c r="B11093" s="149" t="s">
        <v>19569</v>
      </c>
      <c r="C11093" s="147" t="s">
        <v>2277</v>
      </c>
      <c r="D11093" s="147" t="s">
        <v>19570</v>
      </c>
      <c r="E11093" s="147" t="s">
        <v>2246</v>
      </c>
      <c r="G11093" s="147">
        <v>0</v>
      </c>
      <c r="I11093" s="147">
        <v>3</v>
      </c>
      <c r="J11093" s="147">
        <v>1198169</v>
      </c>
    </row>
    <row r="11094" spans="1:10" x14ac:dyDescent="0.2">
      <c r="A11094" s="147">
        <v>3</v>
      </c>
      <c r="B11094" s="149" t="s">
        <v>19569</v>
      </c>
      <c r="C11094" s="147" t="s">
        <v>2277</v>
      </c>
      <c r="D11094" s="147" t="s">
        <v>19507</v>
      </c>
      <c r="E11094" s="147" t="s">
        <v>2246</v>
      </c>
      <c r="G11094" s="147">
        <v>0</v>
      </c>
      <c r="I11094" s="147">
        <v>3</v>
      </c>
      <c r="J11094" s="147">
        <v>1198145</v>
      </c>
    </row>
    <row r="11095" spans="1:10" x14ac:dyDescent="0.2">
      <c r="A11095" s="147">
        <v>3</v>
      </c>
      <c r="B11095" s="149" t="s">
        <v>19566</v>
      </c>
      <c r="C11095" s="147" t="s">
        <v>2242</v>
      </c>
      <c r="D11095" s="147" t="s">
        <v>19564</v>
      </c>
      <c r="E11095" s="147" t="s">
        <v>2246</v>
      </c>
      <c r="G11095" s="147">
        <v>0</v>
      </c>
      <c r="I11095" s="147">
        <v>3</v>
      </c>
      <c r="J11095" s="147">
        <v>2576310</v>
      </c>
    </row>
    <row r="11096" spans="1:10" x14ac:dyDescent="0.2">
      <c r="A11096" s="147">
        <v>3</v>
      </c>
      <c r="B11096" s="149" t="s">
        <v>19566</v>
      </c>
      <c r="C11096" s="147" t="s">
        <v>2261</v>
      </c>
      <c r="D11096" s="147" t="s">
        <v>19568</v>
      </c>
      <c r="E11096" s="147" t="s">
        <v>2246</v>
      </c>
      <c r="G11096" s="147">
        <v>0</v>
      </c>
      <c r="I11096" s="147">
        <v>3</v>
      </c>
      <c r="J11096" s="147">
        <v>1198146</v>
      </c>
    </row>
    <row r="11097" spans="1:10" x14ac:dyDescent="0.2">
      <c r="A11097" s="147">
        <v>3</v>
      </c>
      <c r="B11097" s="149" t="s">
        <v>19566</v>
      </c>
      <c r="C11097" s="147" t="s">
        <v>2261</v>
      </c>
      <c r="D11097" s="147" t="s">
        <v>19567</v>
      </c>
      <c r="E11097" s="147" t="s">
        <v>2246</v>
      </c>
      <c r="G11097" s="147">
        <v>0</v>
      </c>
      <c r="I11097" s="147">
        <v>3</v>
      </c>
      <c r="J11097" s="147">
        <v>1198172</v>
      </c>
    </row>
    <row r="11098" spans="1:10" x14ac:dyDescent="0.2">
      <c r="A11098" s="147">
        <v>3</v>
      </c>
      <c r="B11098" s="149" t="s">
        <v>19566</v>
      </c>
      <c r="C11098" s="147" t="s">
        <v>2277</v>
      </c>
      <c r="D11098" s="147" t="s">
        <v>19565</v>
      </c>
      <c r="E11098" s="147" t="s">
        <v>2246</v>
      </c>
      <c r="G11098" s="147">
        <v>0</v>
      </c>
      <c r="I11098" s="147">
        <v>3</v>
      </c>
      <c r="J11098" s="147">
        <v>1198166</v>
      </c>
    </row>
    <row r="11099" spans="1:10" x14ac:dyDescent="0.2">
      <c r="A11099" s="147">
        <v>4</v>
      </c>
      <c r="B11099" s="149" t="s">
        <v>19563</v>
      </c>
      <c r="C11099" s="147" t="s">
        <v>2242</v>
      </c>
      <c r="D11099" s="147" t="s">
        <v>19564</v>
      </c>
      <c r="E11099" s="147" t="s">
        <v>2246</v>
      </c>
      <c r="F11099" s="147" t="s">
        <v>2259</v>
      </c>
      <c r="G11099" s="147">
        <v>1</v>
      </c>
      <c r="H11099" s="148">
        <v>41204</v>
      </c>
      <c r="I11099" s="147">
        <v>4</v>
      </c>
      <c r="J11099" s="147">
        <v>2576357</v>
      </c>
    </row>
    <row r="11100" spans="1:10" x14ac:dyDescent="0.2">
      <c r="A11100" s="147">
        <v>4</v>
      </c>
      <c r="B11100" s="149" t="s">
        <v>19563</v>
      </c>
      <c r="C11100" s="147" t="s">
        <v>2250</v>
      </c>
      <c r="D11100" s="147" t="s">
        <v>19562</v>
      </c>
      <c r="E11100" s="147" t="s">
        <v>2246</v>
      </c>
      <c r="F11100" s="147" t="s">
        <v>2259</v>
      </c>
      <c r="G11100" s="147">
        <v>1</v>
      </c>
      <c r="H11100" s="148">
        <v>41204</v>
      </c>
      <c r="I11100" s="147">
        <v>4</v>
      </c>
      <c r="J11100" s="147">
        <v>1198227</v>
      </c>
    </row>
    <row r="11101" spans="1:10" x14ac:dyDescent="0.2">
      <c r="A11101" s="147">
        <v>5</v>
      </c>
      <c r="B11101" s="149" t="s">
        <v>19561</v>
      </c>
      <c r="C11101" s="147" t="s">
        <v>2242</v>
      </c>
      <c r="D11101" s="147" t="s">
        <v>19560</v>
      </c>
      <c r="E11101" s="147" t="s">
        <v>2246</v>
      </c>
      <c r="F11101" s="147" t="s">
        <v>2259</v>
      </c>
      <c r="G11101" s="147">
        <v>1</v>
      </c>
      <c r="H11101" s="148">
        <v>41204</v>
      </c>
      <c r="I11101" s="147">
        <v>5</v>
      </c>
      <c r="J11101" s="147">
        <v>2576371</v>
      </c>
    </row>
    <row r="11102" spans="1:10" x14ac:dyDescent="0.2">
      <c r="A11102" s="147">
        <v>6</v>
      </c>
      <c r="B11102" s="149" t="s">
        <v>19559</v>
      </c>
      <c r="C11102" s="147" t="s">
        <v>2242</v>
      </c>
      <c r="D11102" s="147" t="s">
        <v>19558</v>
      </c>
      <c r="E11102" s="147" t="s">
        <v>2240</v>
      </c>
      <c r="F11102" s="147" t="s">
        <v>2259</v>
      </c>
      <c r="G11102" s="147">
        <v>1</v>
      </c>
      <c r="H11102" s="148">
        <v>41204</v>
      </c>
      <c r="I11102" s="147">
        <v>6</v>
      </c>
      <c r="J11102" s="147">
        <v>2576376</v>
      </c>
    </row>
    <row r="11103" spans="1:10" x14ac:dyDescent="0.2">
      <c r="A11103" s="147">
        <v>6</v>
      </c>
      <c r="B11103" s="149" t="s">
        <v>19557</v>
      </c>
      <c r="C11103" s="147" t="s">
        <v>2242</v>
      </c>
      <c r="D11103" s="147" t="s">
        <v>19556</v>
      </c>
      <c r="E11103" s="147" t="s">
        <v>2240</v>
      </c>
      <c r="F11103" s="147" t="s">
        <v>2259</v>
      </c>
      <c r="G11103" s="147">
        <v>1</v>
      </c>
      <c r="H11103" s="148">
        <v>41204</v>
      </c>
      <c r="I11103" s="147">
        <v>5</v>
      </c>
      <c r="J11103" s="147">
        <v>2576362</v>
      </c>
    </row>
    <row r="11104" spans="1:10" x14ac:dyDescent="0.2">
      <c r="A11104" s="147">
        <v>6</v>
      </c>
      <c r="B11104" s="149" t="s">
        <v>19555</v>
      </c>
      <c r="C11104" s="147" t="s">
        <v>2242</v>
      </c>
      <c r="D11104" s="147" t="s">
        <v>19554</v>
      </c>
      <c r="E11104" s="147" t="s">
        <v>2240</v>
      </c>
      <c r="F11104" s="147" t="s">
        <v>2259</v>
      </c>
      <c r="G11104" s="147">
        <v>1</v>
      </c>
      <c r="H11104" s="148">
        <v>41204</v>
      </c>
      <c r="I11104" s="147">
        <v>5</v>
      </c>
      <c r="J11104" s="147">
        <v>2576364</v>
      </c>
    </row>
    <row r="11105" spans="1:10" x14ac:dyDescent="0.2">
      <c r="A11105" s="147">
        <v>6</v>
      </c>
      <c r="B11105" s="149" t="s">
        <v>19553</v>
      </c>
      <c r="C11105" s="147" t="s">
        <v>2242</v>
      </c>
      <c r="D11105" s="147" t="s">
        <v>19552</v>
      </c>
      <c r="E11105" s="147" t="s">
        <v>2240</v>
      </c>
      <c r="F11105" s="147" t="s">
        <v>2259</v>
      </c>
      <c r="G11105" s="147">
        <v>1</v>
      </c>
      <c r="H11105" s="148">
        <v>41204</v>
      </c>
      <c r="I11105" s="147">
        <v>5</v>
      </c>
      <c r="J11105" s="147">
        <v>2576367</v>
      </c>
    </row>
    <row r="11106" spans="1:10" x14ac:dyDescent="0.2">
      <c r="A11106" s="147">
        <v>6</v>
      </c>
      <c r="B11106" s="149" t="s">
        <v>19551</v>
      </c>
      <c r="C11106" s="147" t="s">
        <v>2242</v>
      </c>
      <c r="D11106" s="147" t="s">
        <v>19550</v>
      </c>
      <c r="E11106" s="147" t="s">
        <v>2240</v>
      </c>
      <c r="F11106" s="147" t="s">
        <v>2259</v>
      </c>
      <c r="G11106" s="147">
        <v>1</v>
      </c>
      <c r="H11106" s="148">
        <v>41204</v>
      </c>
      <c r="I11106" s="147">
        <v>5</v>
      </c>
      <c r="J11106" s="147">
        <v>2576369</v>
      </c>
    </row>
    <row r="11107" spans="1:10" x14ac:dyDescent="0.2">
      <c r="A11107" s="147">
        <v>3</v>
      </c>
      <c r="B11107" s="149" t="s">
        <v>19549</v>
      </c>
      <c r="C11107" s="147" t="s">
        <v>2242</v>
      </c>
      <c r="D11107" s="147" t="s">
        <v>19523</v>
      </c>
      <c r="E11107" s="147" t="s">
        <v>2246</v>
      </c>
      <c r="G11107" s="147">
        <v>0</v>
      </c>
      <c r="I11107" s="147">
        <v>3</v>
      </c>
      <c r="J11107" s="147">
        <v>2576302</v>
      </c>
    </row>
    <row r="11108" spans="1:10" x14ac:dyDescent="0.2">
      <c r="A11108" s="147">
        <v>4</v>
      </c>
      <c r="B11108" s="149" t="s">
        <v>19546</v>
      </c>
      <c r="C11108" s="147" t="s">
        <v>2242</v>
      </c>
      <c r="D11108" s="147" t="s">
        <v>19548</v>
      </c>
      <c r="E11108" s="147" t="s">
        <v>2246</v>
      </c>
      <c r="G11108" s="147">
        <v>0</v>
      </c>
      <c r="I11108" s="147">
        <v>4</v>
      </c>
      <c r="J11108" s="147">
        <v>2576384</v>
      </c>
    </row>
    <row r="11109" spans="1:10" x14ac:dyDescent="0.2">
      <c r="A11109" s="147">
        <v>4</v>
      </c>
      <c r="B11109" s="149" t="s">
        <v>19546</v>
      </c>
      <c r="C11109" s="147" t="s">
        <v>2261</v>
      </c>
      <c r="D11109" s="147" t="s">
        <v>19547</v>
      </c>
      <c r="E11109" s="147" t="s">
        <v>2246</v>
      </c>
      <c r="G11109" s="147">
        <v>0</v>
      </c>
      <c r="I11109" s="147">
        <v>4</v>
      </c>
      <c r="J11109" s="147">
        <v>1198254</v>
      </c>
    </row>
    <row r="11110" spans="1:10" x14ac:dyDescent="0.2">
      <c r="A11110" s="147">
        <v>4</v>
      </c>
      <c r="B11110" s="149" t="s">
        <v>19546</v>
      </c>
      <c r="C11110" s="147" t="s">
        <v>2277</v>
      </c>
      <c r="D11110" s="147" t="s">
        <v>19492</v>
      </c>
      <c r="E11110" s="147" t="s">
        <v>2246</v>
      </c>
      <c r="G11110" s="147">
        <v>0</v>
      </c>
      <c r="I11110" s="147">
        <v>4</v>
      </c>
      <c r="J11110" s="147">
        <v>1198253</v>
      </c>
    </row>
    <row r="11111" spans="1:10" x14ac:dyDescent="0.2">
      <c r="A11111" s="147">
        <v>4</v>
      </c>
      <c r="B11111" s="149" t="s">
        <v>19546</v>
      </c>
      <c r="C11111" s="147" t="s">
        <v>2277</v>
      </c>
      <c r="D11111" s="147" t="s">
        <v>19545</v>
      </c>
      <c r="E11111" s="147" t="s">
        <v>2246</v>
      </c>
      <c r="G11111" s="147">
        <v>0</v>
      </c>
      <c r="I11111" s="147">
        <v>4</v>
      </c>
      <c r="J11111" s="147">
        <v>1198231</v>
      </c>
    </row>
    <row r="11112" spans="1:10" x14ac:dyDescent="0.2">
      <c r="A11112" s="147">
        <v>5</v>
      </c>
      <c r="B11112" s="149" t="s">
        <v>19544</v>
      </c>
      <c r="C11112" s="147" t="s">
        <v>2242</v>
      </c>
      <c r="D11112" s="147" t="s">
        <v>19543</v>
      </c>
      <c r="E11112" s="147" t="s">
        <v>2246</v>
      </c>
      <c r="G11112" s="147">
        <v>0</v>
      </c>
      <c r="I11112" s="147">
        <v>5</v>
      </c>
      <c r="J11112" s="147">
        <v>2576399</v>
      </c>
    </row>
    <row r="11113" spans="1:10" x14ac:dyDescent="0.2">
      <c r="A11113" s="147">
        <v>6</v>
      </c>
      <c r="B11113" s="149" t="s">
        <v>19542</v>
      </c>
      <c r="C11113" s="147" t="s">
        <v>2242</v>
      </c>
      <c r="D11113" s="147" t="s">
        <v>19541</v>
      </c>
      <c r="E11113" s="147" t="s">
        <v>2240</v>
      </c>
      <c r="G11113" s="147">
        <v>0</v>
      </c>
      <c r="I11113" s="147">
        <v>6</v>
      </c>
      <c r="J11113" s="147">
        <v>2576404</v>
      </c>
    </row>
    <row r="11114" spans="1:10" x14ac:dyDescent="0.2">
      <c r="A11114" s="147">
        <v>6</v>
      </c>
      <c r="B11114" s="149" t="s">
        <v>19540</v>
      </c>
      <c r="C11114" s="147" t="s">
        <v>2242</v>
      </c>
      <c r="D11114" s="147" t="s">
        <v>19539</v>
      </c>
      <c r="E11114" s="147" t="s">
        <v>2240</v>
      </c>
      <c r="G11114" s="147">
        <v>0</v>
      </c>
      <c r="I11114" s="147">
        <v>5</v>
      </c>
      <c r="J11114" s="147">
        <v>2576398</v>
      </c>
    </row>
    <row r="11115" spans="1:10" x14ac:dyDescent="0.2">
      <c r="A11115" s="147">
        <v>6</v>
      </c>
      <c r="B11115" s="149" t="s">
        <v>19538</v>
      </c>
      <c r="C11115" s="147" t="s">
        <v>2242</v>
      </c>
      <c r="D11115" s="147" t="s">
        <v>19537</v>
      </c>
      <c r="E11115" s="147" t="s">
        <v>2240</v>
      </c>
      <c r="G11115" s="147">
        <v>0</v>
      </c>
      <c r="I11115" s="147">
        <v>5</v>
      </c>
      <c r="J11115" s="147">
        <v>2576400</v>
      </c>
    </row>
    <row r="11116" spans="1:10" x14ac:dyDescent="0.2">
      <c r="A11116" s="147">
        <v>6</v>
      </c>
      <c r="B11116" s="149" t="s">
        <v>19536</v>
      </c>
      <c r="C11116" s="147" t="s">
        <v>2242</v>
      </c>
      <c r="D11116" s="147" t="s">
        <v>19535</v>
      </c>
      <c r="E11116" s="147" t="s">
        <v>2240</v>
      </c>
      <c r="G11116" s="147">
        <v>0</v>
      </c>
      <c r="I11116" s="147">
        <v>5</v>
      </c>
      <c r="J11116" s="147">
        <v>2576403</v>
      </c>
    </row>
    <row r="11117" spans="1:10" x14ac:dyDescent="0.2">
      <c r="A11117" s="147">
        <v>6</v>
      </c>
      <c r="B11117" s="149" t="s">
        <v>19534</v>
      </c>
      <c r="C11117" s="147" t="s">
        <v>2242</v>
      </c>
      <c r="D11117" s="147" t="s">
        <v>19533</v>
      </c>
      <c r="E11117" s="147" t="s">
        <v>2240</v>
      </c>
      <c r="G11117" s="147">
        <v>0</v>
      </c>
      <c r="I11117" s="147">
        <v>5</v>
      </c>
      <c r="J11117" s="147">
        <v>2576396</v>
      </c>
    </row>
    <row r="11118" spans="1:10" x14ac:dyDescent="0.2">
      <c r="A11118" s="147">
        <v>6</v>
      </c>
      <c r="B11118" s="149" t="s">
        <v>19532</v>
      </c>
      <c r="C11118" s="147" t="s">
        <v>2242</v>
      </c>
      <c r="D11118" s="147" t="s">
        <v>19531</v>
      </c>
      <c r="E11118" s="147" t="s">
        <v>2240</v>
      </c>
      <c r="G11118" s="147">
        <v>0</v>
      </c>
      <c r="I11118" s="147">
        <v>5</v>
      </c>
      <c r="J11118" s="147">
        <v>2576395</v>
      </c>
    </row>
    <row r="11119" spans="1:10" x14ac:dyDescent="0.2">
      <c r="A11119" s="147">
        <v>4</v>
      </c>
      <c r="B11119" s="149" t="s">
        <v>19525</v>
      </c>
      <c r="C11119" s="147" t="s">
        <v>2242</v>
      </c>
      <c r="D11119" s="147" t="s">
        <v>19530</v>
      </c>
      <c r="E11119" s="147" t="s">
        <v>2240</v>
      </c>
      <c r="G11119" s="147">
        <v>0</v>
      </c>
      <c r="I11119" s="147">
        <v>4</v>
      </c>
      <c r="J11119" s="147">
        <v>2576382</v>
      </c>
    </row>
    <row r="11120" spans="1:10" x14ac:dyDescent="0.2">
      <c r="A11120" s="147">
        <v>4</v>
      </c>
      <c r="B11120" s="149" t="s">
        <v>19525</v>
      </c>
      <c r="C11120" s="147" t="s">
        <v>2261</v>
      </c>
      <c r="D11120" s="147" t="s">
        <v>19529</v>
      </c>
      <c r="E11120" s="147" t="s">
        <v>2246</v>
      </c>
      <c r="G11120" s="147">
        <v>0</v>
      </c>
      <c r="I11120" s="147">
        <v>4</v>
      </c>
      <c r="J11120" s="147">
        <v>1198233</v>
      </c>
    </row>
    <row r="11121" spans="1:11" x14ac:dyDescent="0.2">
      <c r="A11121" s="147">
        <v>4</v>
      </c>
      <c r="B11121" s="149" t="s">
        <v>19525</v>
      </c>
      <c r="C11121" s="147" t="s">
        <v>2261</v>
      </c>
      <c r="D11121" s="147" t="s">
        <v>19528</v>
      </c>
      <c r="E11121" s="147" t="s">
        <v>2246</v>
      </c>
      <c r="G11121" s="147">
        <v>0</v>
      </c>
      <c r="I11121" s="147">
        <v>4</v>
      </c>
      <c r="J11121" s="147">
        <v>1198248</v>
      </c>
    </row>
    <row r="11122" spans="1:11" x14ac:dyDescent="0.2">
      <c r="A11122" s="147">
        <v>4</v>
      </c>
      <c r="B11122" s="149" t="s">
        <v>19525</v>
      </c>
      <c r="C11122" s="147" t="s">
        <v>2261</v>
      </c>
      <c r="D11122" s="147" t="s">
        <v>19527</v>
      </c>
      <c r="E11122" s="147" t="s">
        <v>2246</v>
      </c>
      <c r="G11122" s="147">
        <v>0</v>
      </c>
      <c r="I11122" s="147">
        <v>4</v>
      </c>
      <c r="J11122" s="147">
        <v>1198234</v>
      </c>
    </row>
    <row r="11123" spans="1:11" x14ac:dyDescent="0.2">
      <c r="A11123" s="147">
        <v>4</v>
      </c>
      <c r="B11123" s="149" t="s">
        <v>19525</v>
      </c>
      <c r="C11123" s="147" t="s">
        <v>2261</v>
      </c>
      <c r="D11123" s="147" t="s">
        <v>19526</v>
      </c>
      <c r="E11123" s="147" t="s">
        <v>2246</v>
      </c>
      <c r="G11123" s="147">
        <v>0</v>
      </c>
      <c r="I11123" s="147">
        <v>4</v>
      </c>
      <c r="J11123" s="147">
        <v>1198247</v>
      </c>
    </row>
    <row r="11124" spans="1:11" x14ac:dyDescent="0.2">
      <c r="A11124" s="147">
        <v>4</v>
      </c>
      <c r="B11124" s="149" t="s">
        <v>19525</v>
      </c>
      <c r="C11124" s="147" t="s">
        <v>2277</v>
      </c>
      <c r="D11124" s="147" t="s">
        <v>19524</v>
      </c>
      <c r="E11124" s="147" t="s">
        <v>2246</v>
      </c>
      <c r="G11124" s="147">
        <v>0</v>
      </c>
      <c r="I11124" s="147">
        <v>4</v>
      </c>
      <c r="J11124" s="147">
        <v>1198245</v>
      </c>
    </row>
    <row r="11125" spans="1:11" x14ac:dyDescent="0.2">
      <c r="A11125" s="147">
        <v>4</v>
      </c>
      <c r="B11125" s="149" t="s">
        <v>19522</v>
      </c>
      <c r="C11125" s="147" t="s">
        <v>2242</v>
      </c>
      <c r="D11125" s="147" t="s">
        <v>19523</v>
      </c>
      <c r="E11125" s="147" t="s">
        <v>2240</v>
      </c>
      <c r="G11125" s="147">
        <v>0</v>
      </c>
      <c r="I11125" s="147">
        <v>4</v>
      </c>
      <c r="J11125" s="147">
        <v>2576385</v>
      </c>
    </row>
    <row r="11126" spans="1:11" x14ac:dyDescent="0.2">
      <c r="A11126" s="147">
        <v>4</v>
      </c>
      <c r="B11126" s="149" t="s">
        <v>19522</v>
      </c>
      <c r="C11126" s="147" t="s">
        <v>2261</v>
      </c>
      <c r="D11126" s="147" t="s">
        <v>19521</v>
      </c>
      <c r="E11126" s="147" t="s">
        <v>2246</v>
      </c>
      <c r="G11126" s="147">
        <v>0</v>
      </c>
      <c r="I11126" s="147">
        <v>4</v>
      </c>
      <c r="J11126" s="147">
        <v>1198256</v>
      </c>
    </row>
    <row r="11127" spans="1:11" x14ac:dyDescent="0.2">
      <c r="A11127" s="147">
        <v>3</v>
      </c>
      <c r="B11127" s="149" t="s">
        <v>19520</v>
      </c>
      <c r="C11127" s="147" t="s">
        <v>2242</v>
      </c>
      <c r="D11127" s="147" t="s">
        <v>19519</v>
      </c>
      <c r="E11127" s="147" t="s">
        <v>2246</v>
      </c>
      <c r="G11127" s="147">
        <v>0</v>
      </c>
      <c r="I11127" s="147">
        <v>3</v>
      </c>
      <c r="J11127" s="147">
        <v>2576308</v>
      </c>
    </row>
    <row r="11128" spans="1:11" x14ac:dyDescent="0.2">
      <c r="A11128" s="147">
        <v>4</v>
      </c>
      <c r="B11128" s="149" t="s">
        <v>19517</v>
      </c>
      <c r="C11128" s="147" t="s">
        <v>2242</v>
      </c>
      <c r="D11128" s="147" t="s">
        <v>19518</v>
      </c>
      <c r="E11128" s="147" t="s">
        <v>2240</v>
      </c>
      <c r="G11128" s="147">
        <v>0</v>
      </c>
      <c r="I11128" s="147">
        <v>4</v>
      </c>
      <c r="J11128" s="147">
        <v>2576415</v>
      </c>
    </row>
    <row r="11129" spans="1:11" x14ac:dyDescent="0.2">
      <c r="A11129" s="147">
        <v>4</v>
      </c>
      <c r="B11129" s="149" t="s">
        <v>19517</v>
      </c>
      <c r="C11129" s="147" t="s">
        <v>2277</v>
      </c>
      <c r="D11129" s="147" t="s">
        <v>19516</v>
      </c>
      <c r="E11129" s="147" t="s">
        <v>2246</v>
      </c>
      <c r="G11129" s="147">
        <v>0</v>
      </c>
      <c r="I11129" s="147">
        <v>4</v>
      </c>
      <c r="J11129" s="147">
        <v>1198260</v>
      </c>
    </row>
    <row r="11130" spans="1:11" x14ac:dyDescent="0.2">
      <c r="A11130" s="147">
        <v>4</v>
      </c>
      <c r="B11130" s="149" t="s">
        <v>19515</v>
      </c>
      <c r="C11130" s="147" t="s">
        <v>2242</v>
      </c>
      <c r="D11130" s="147" t="s">
        <v>19514</v>
      </c>
      <c r="E11130" s="147" t="s">
        <v>2240</v>
      </c>
      <c r="G11130" s="147">
        <v>0</v>
      </c>
      <c r="I11130" s="147">
        <v>4</v>
      </c>
      <c r="J11130" s="147">
        <v>2576407</v>
      </c>
      <c r="K11130" s="147" t="s">
        <v>2769</v>
      </c>
    </row>
    <row r="11131" spans="1:11" x14ac:dyDescent="0.2">
      <c r="A11131" s="147">
        <v>4</v>
      </c>
      <c r="B11131" s="149" t="s">
        <v>19508</v>
      </c>
      <c r="C11131" s="147" t="s">
        <v>2242</v>
      </c>
      <c r="D11131" s="147" t="s">
        <v>19513</v>
      </c>
      <c r="E11131" s="147" t="s">
        <v>2240</v>
      </c>
      <c r="G11131" s="147">
        <v>0</v>
      </c>
      <c r="I11131" s="147">
        <v>4</v>
      </c>
      <c r="J11131" s="147">
        <v>2576417</v>
      </c>
      <c r="K11131" s="147" t="s">
        <v>2769</v>
      </c>
    </row>
    <row r="11132" spans="1:11" x14ac:dyDescent="0.2">
      <c r="A11132" s="147">
        <v>4</v>
      </c>
      <c r="B11132" s="149" t="s">
        <v>19508</v>
      </c>
      <c r="C11132" s="147" t="s">
        <v>2261</v>
      </c>
      <c r="D11132" s="147" t="s">
        <v>19512</v>
      </c>
      <c r="E11132" s="147" t="s">
        <v>2246</v>
      </c>
      <c r="G11132" s="147">
        <v>0</v>
      </c>
      <c r="I11132" s="147">
        <v>4</v>
      </c>
      <c r="J11132" s="147">
        <v>1198258</v>
      </c>
    </row>
    <row r="11133" spans="1:11" x14ac:dyDescent="0.2">
      <c r="A11133" s="147">
        <v>4</v>
      </c>
      <c r="B11133" s="149" t="s">
        <v>19508</v>
      </c>
      <c r="C11133" s="147" t="s">
        <v>2261</v>
      </c>
      <c r="D11133" s="147" t="s">
        <v>19511</v>
      </c>
      <c r="E11133" s="147" t="s">
        <v>2246</v>
      </c>
      <c r="G11133" s="147">
        <v>0</v>
      </c>
      <c r="I11133" s="147">
        <v>4</v>
      </c>
      <c r="J11133" s="147">
        <v>1198265</v>
      </c>
    </row>
    <row r="11134" spans="1:11" x14ac:dyDescent="0.2">
      <c r="A11134" s="147">
        <v>4</v>
      </c>
      <c r="B11134" s="149" t="s">
        <v>19508</v>
      </c>
      <c r="C11134" s="147" t="s">
        <v>2277</v>
      </c>
      <c r="D11134" s="147" t="s">
        <v>19510</v>
      </c>
      <c r="E11134" s="147" t="s">
        <v>2246</v>
      </c>
      <c r="G11134" s="147">
        <v>0</v>
      </c>
      <c r="I11134" s="147">
        <v>4</v>
      </c>
      <c r="J11134" s="147">
        <v>1198262</v>
      </c>
    </row>
    <row r="11135" spans="1:11" x14ac:dyDescent="0.2">
      <c r="A11135" s="147">
        <v>4</v>
      </c>
      <c r="B11135" s="149" t="s">
        <v>19508</v>
      </c>
      <c r="C11135" s="147" t="s">
        <v>2277</v>
      </c>
      <c r="D11135" s="147" t="s">
        <v>19509</v>
      </c>
      <c r="E11135" s="147" t="s">
        <v>2246</v>
      </c>
      <c r="G11135" s="147">
        <v>0</v>
      </c>
      <c r="I11135" s="147">
        <v>4</v>
      </c>
      <c r="J11135" s="147">
        <v>1198271</v>
      </c>
    </row>
    <row r="11136" spans="1:11" x14ac:dyDescent="0.2">
      <c r="A11136" s="147">
        <v>4</v>
      </c>
      <c r="B11136" s="149" t="s">
        <v>19508</v>
      </c>
      <c r="C11136" s="147" t="s">
        <v>2277</v>
      </c>
      <c r="D11136" s="147" t="s">
        <v>19507</v>
      </c>
      <c r="E11136" s="147" t="s">
        <v>2246</v>
      </c>
      <c r="G11136" s="147">
        <v>0</v>
      </c>
      <c r="I11136" s="147">
        <v>4</v>
      </c>
      <c r="J11136" s="147">
        <v>1198263</v>
      </c>
    </row>
    <row r="11137" spans="1:11" x14ac:dyDescent="0.2">
      <c r="A11137" s="147">
        <v>4</v>
      </c>
      <c r="B11137" s="149" t="s">
        <v>19506</v>
      </c>
      <c r="C11137" s="147" t="s">
        <v>2242</v>
      </c>
      <c r="D11137" s="147" t="s">
        <v>19505</v>
      </c>
      <c r="E11137" s="147" t="s">
        <v>2240</v>
      </c>
      <c r="G11137" s="147">
        <v>0</v>
      </c>
      <c r="I11137" s="147">
        <v>4</v>
      </c>
      <c r="J11137" s="147">
        <v>2576416</v>
      </c>
      <c r="K11137" s="147" t="s">
        <v>2769</v>
      </c>
    </row>
    <row r="11138" spans="1:11" x14ac:dyDescent="0.2">
      <c r="A11138" s="147">
        <v>3</v>
      </c>
      <c r="B11138" s="149" t="s">
        <v>19504</v>
      </c>
      <c r="C11138" s="147" t="s">
        <v>2242</v>
      </c>
      <c r="D11138" s="147" t="s">
        <v>19503</v>
      </c>
      <c r="E11138" s="147" t="s">
        <v>2246</v>
      </c>
      <c r="G11138" s="147">
        <v>0</v>
      </c>
      <c r="I11138" s="147">
        <v>3</v>
      </c>
      <c r="J11138" s="147">
        <v>2576290</v>
      </c>
    </row>
    <row r="11139" spans="1:11" x14ac:dyDescent="0.2">
      <c r="A11139" s="147">
        <v>4</v>
      </c>
      <c r="B11139" s="149" t="s">
        <v>19501</v>
      </c>
      <c r="C11139" s="147" t="s">
        <v>2242</v>
      </c>
      <c r="D11139" s="147" t="s">
        <v>19502</v>
      </c>
      <c r="E11139" s="147" t="s">
        <v>2240</v>
      </c>
      <c r="G11139" s="147">
        <v>0</v>
      </c>
      <c r="I11139" s="147">
        <v>4</v>
      </c>
      <c r="J11139" s="147">
        <v>2576423</v>
      </c>
    </row>
    <row r="11140" spans="1:11" x14ac:dyDescent="0.2">
      <c r="A11140" s="147">
        <v>4</v>
      </c>
      <c r="B11140" s="149" t="s">
        <v>19501</v>
      </c>
      <c r="C11140" s="147" t="s">
        <v>2261</v>
      </c>
      <c r="D11140" s="147" t="s">
        <v>19500</v>
      </c>
      <c r="E11140" s="147" t="s">
        <v>2246</v>
      </c>
      <c r="G11140" s="147">
        <v>0</v>
      </c>
      <c r="I11140" s="147">
        <v>4</v>
      </c>
      <c r="J11140" s="147">
        <v>1198279</v>
      </c>
    </row>
    <row r="11141" spans="1:11" x14ac:dyDescent="0.2">
      <c r="A11141" s="147">
        <v>4</v>
      </c>
      <c r="B11141" s="149" t="s">
        <v>19497</v>
      </c>
      <c r="C11141" s="147" t="s">
        <v>2242</v>
      </c>
      <c r="D11141" s="147" t="s">
        <v>19499</v>
      </c>
      <c r="E11141" s="147" t="s">
        <v>2240</v>
      </c>
      <c r="G11141" s="147">
        <v>0</v>
      </c>
      <c r="I11141" s="147">
        <v>4</v>
      </c>
      <c r="J11141" s="147">
        <v>2576424</v>
      </c>
    </row>
    <row r="11142" spans="1:11" x14ac:dyDescent="0.2">
      <c r="A11142" s="147">
        <v>4</v>
      </c>
      <c r="B11142" s="149" t="s">
        <v>19497</v>
      </c>
      <c r="C11142" s="147" t="s">
        <v>2261</v>
      </c>
      <c r="D11142" s="147" t="s">
        <v>19498</v>
      </c>
      <c r="E11142" s="147" t="s">
        <v>2246</v>
      </c>
      <c r="G11142" s="147">
        <v>0</v>
      </c>
      <c r="I11142" s="147">
        <v>4</v>
      </c>
      <c r="J11142" s="147">
        <v>1198282</v>
      </c>
    </row>
    <row r="11143" spans="1:11" x14ac:dyDescent="0.2">
      <c r="A11143" s="147">
        <v>4</v>
      </c>
      <c r="B11143" s="149" t="s">
        <v>19497</v>
      </c>
      <c r="C11143" s="147" t="s">
        <v>2277</v>
      </c>
      <c r="D11143" s="147" t="s">
        <v>19496</v>
      </c>
      <c r="E11143" s="147" t="s">
        <v>2246</v>
      </c>
      <c r="G11143" s="147">
        <v>0</v>
      </c>
      <c r="I11143" s="147">
        <v>4</v>
      </c>
      <c r="J11143" s="147">
        <v>1198276</v>
      </c>
    </row>
    <row r="11144" spans="1:11" x14ac:dyDescent="0.2">
      <c r="A11144" s="147">
        <v>3</v>
      </c>
      <c r="B11144" s="149" t="s">
        <v>19495</v>
      </c>
      <c r="C11144" s="147" t="s">
        <v>2242</v>
      </c>
      <c r="D11144" s="147" t="s">
        <v>19468</v>
      </c>
      <c r="E11144" s="147" t="s">
        <v>2246</v>
      </c>
      <c r="G11144" s="147">
        <v>0</v>
      </c>
      <c r="I11144" s="147">
        <v>3</v>
      </c>
      <c r="J11144" s="147">
        <v>2576294</v>
      </c>
    </row>
    <row r="11145" spans="1:11" x14ac:dyDescent="0.2">
      <c r="A11145" s="147">
        <v>4</v>
      </c>
      <c r="B11145" s="149" t="s">
        <v>19493</v>
      </c>
      <c r="C11145" s="147" t="s">
        <v>2242</v>
      </c>
      <c r="D11145" s="147" t="s">
        <v>19494</v>
      </c>
      <c r="E11145" s="147" t="s">
        <v>2240</v>
      </c>
      <c r="G11145" s="147">
        <v>0</v>
      </c>
      <c r="I11145" s="147">
        <v>4</v>
      </c>
      <c r="J11145" s="147">
        <v>2576445</v>
      </c>
    </row>
    <row r="11146" spans="1:11" x14ac:dyDescent="0.2">
      <c r="A11146" s="147">
        <v>4</v>
      </c>
      <c r="B11146" s="149" t="s">
        <v>19493</v>
      </c>
      <c r="C11146" s="147" t="s">
        <v>2277</v>
      </c>
      <c r="D11146" s="147" t="s">
        <v>19492</v>
      </c>
      <c r="E11146" s="147" t="s">
        <v>2246</v>
      </c>
      <c r="G11146" s="147">
        <v>0</v>
      </c>
      <c r="I11146" s="147">
        <v>4</v>
      </c>
      <c r="J11146" s="147">
        <v>1198324</v>
      </c>
    </row>
    <row r="11147" spans="1:11" x14ac:dyDescent="0.2">
      <c r="A11147" s="147">
        <v>4</v>
      </c>
      <c r="B11147" s="149" t="s">
        <v>19491</v>
      </c>
      <c r="C11147" s="147" t="s">
        <v>2242</v>
      </c>
      <c r="D11147" s="147" t="s">
        <v>19490</v>
      </c>
      <c r="E11147" s="147" t="s">
        <v>2240</v>
      </c>
      <c r="G11147" s="147">
        <v>0</v>
      </c>
      <c r="I11147" s="147">
        <v>4</v>
      </c>
      <c r="J11147" s="147">
        <v>2576432</v>
      </c>
    </row>
    <row r="11148" spans="1:11" x14ac:dyDescent="0.2">
      <c r="A11148" s="147">
        <v>4</v>
      </c>
      <c r="B11148" s="149" t="s">
        <v>19489</v>
      </c>
      <c r="C11148" s="147" t="s">
        <v>2242</v>
      </c>
      <c r="D11148" s="147" t="s">
        <v>19488</v>
      </c>
      <c r="E11148" s="147" t="s">
        <v>2240</v>
      </c>
      <c r="G11148" s="147">
        <v>0</v>
      </c>
      <c r="I11148" s="147">
        <v>4</v>
      </c>
      <c r="J11148" s="147">
        <v>2576433</v>
      </c>
    </row>
    <row r="11149" spans="1:11" x14ac:dyDescent="0.2">
      <c r="A11149" s="147">
        <v>4</v>
      </c>
      <c r="B11149" s="149" t="s">
        <v>19485</v>
      </c>
      <c r="C11149" s="147" t="s">
        <v>2242</v>
      </c>
      <c r="D11149" s="147" t="s">
        <v>19487</v>
      </c>
      <c r="E11149" s="147" t="s">
        <v>2240</v>
      </c>
      <c r="G11149" s="147">
        <v>0</v>
      </c>
      <c r="I11149" s="147">
        <v>4</v>
      </c>
      <c r="J11149" s="147">
        <v>2576443</v>
      </c>
    </row>
    <row r="11150" spans="1:11" x14ac:dyDescent="0.2">
      <c r="A11150" s="147">
        <v>4</v>
      </c>
      <c r="B11150" s="149" t="s">
        <v>19485</v>
      </c>
      <c r="C11150" s="147" t="s">
        <v>2261</v>
      </c>
      <c r="D11150" s="147" t="s">
        <v>19486</v>
      </c>
      <c r="E11150" s="147" t="s">
        <v>2246</v>
      </c>
      <c r="G11150" s="147">
        <v>0</v>
      </c>
      <c r="I11150" s="147">
        <v>4</v>
      </c>
      <c r="J11150" s="147">
        <v>1198309</v>
      </c>
    </row>
    <row r="11151" spans="1:11" x14ac:dyDescent="0.2">
      <c r="A11151" s="147">
        <v>4</v>
      </c>
      <c r="B11151" s="149" t="s">
        <v>19485</v>
      </c>
      <c r="C11151" s="147" t="s">
        <v>2261</v>
      </c>
      <c r="D11151" s="147" t="s">
        <v>19484</v>
      </c>
      <c r="E11151" s="147" t="s">
        <v>2246</v>
      </c>
      <c r="G11151" s="147">
        <v>0</v>
      </c>
      <c r="I11151" s="147">
        <v>4</v>
      </c>
      <c r="J11151" s="147">
        <v>1198303</v>
      </c>
    </row>
    <row r="11152" spans="1:11" x14ac:dyDescent="0.2">
      <c r="A11152" s="147">
        <v>4</v>
      </c>
      <c r="B11152" s="149" t="s">
        <v>19483</v>
      </c>
      <c r="C11152" s="147" t="s">
        <v>2242</v>
      </c>
      <c r="D11152" s="147" t="s">
        <v>19482</v>
      </c>
      <c r="E11152" s="147" t="s">
        <v>2240</v>
      </c>
      <c r="G11152" s="147">
        <v>0</v>
      </c>
      <c r="I11152" s="147">
        <v>4</v>
      </c>
      <c r="J11152" s="147">
        <v>2576444</v>
      </c>
    </row>
    <row r="11153" spans="1:10" x14ac:dyDescent="0.2">
      <c r="A11153" s="147">
        <v>4</v>
      </c>
      <c r="B11153" s="149" t="s">
        <v>19479</v>
      </c>
      <c r="C11153" s="147" t="s">
        <v>2242</v>
      </c>
      <c r="D11153" s="147" t="s">
        <v>19481</v>
      </c>
      <c r="E11153" s="147" t="s">
        <v>2240</v>
      </c>
      <c r="G11153" s="147">
        <v>0</v>
      </c>
      <c r="I11153" s="147">
        <v>4</v>
      </c>
      <c r="J11153" s="147">
        <v>2576441</v>
      </c>
    </row>
    <row r="11154" spans="1:10" x14ac:dyDescent="0.2">
      <c r="A11154" s="147">
        <v>4</v>
      </c>
      <c r="B11154" s="149" t="s">
        <v>19479</v>
      </c>
      <c r="C11154" s="147" t="s">
        <v>2261</v>
      </c>
      <c r="D11154" s="147" t="s">
        <v>19480</v>
      </c>
      <c r="E11154" s="147" t="s">
        <v>2246</v>
      </c>
      <c r="G11154" s="147">
        <v>0</v>
      </c>
      <c r="I11154" s="147">
        <v>4</v>
      </c>
      <c r="J11154" s="147">
        <v>1198331</v>
      </c>
    </row>
    <row r="11155" spans="1:10" x14ac:dyDescent="0.2">
      <c r="A11155" s="147">
        <v>4</v>
      </c>
      <c r="B11155" s="149" t="s">
        <v>19479</v>
      </c>
      <c r="C11155" s="147" t="s">
        <v>2277</v>
      </c>
      <c r="D11155" s="147" t="s">
        <v>19475</v>
      </c>
      <c r="E11155" s="147" t="s">
        <v>2246</v>
      </c>
      <c r="G11155" s="147">
        <v>0</v>
      </c>
      <c r="I11155" s="147">
        <v>4</v>
      </c>
      <c r="J11155" s="147">
        <v>1198300</v>
      </c>
    </row>
    <row r="11156" spans="1:10" x14ac:dyDescent="0.2">
      <c r="A11156" s="147">
        <v>4</v>
      </c>
      <c r="B11156" s="149" t="s">
        <v>19479</v>
      </c>
      <c r="C11156" s="147" t="s">
        <v>2277</v>
      </c>
      <c r="D11156" s="147" t="s">
        <v>19474</v>
      </c>
      <c r="E11156" s="147" t="s">
        <v>2246</v>
      </c>
      <c r="G11156" s="147">
        <v>0</v>
      </c>
      <c r="I11156" s="147">
        <v>4</v>
      </c>
      <c r="J11156" s="147">
        <v>1198318</v>
      </c>
    </row>
    <row r="11157" spans="1:10" x14ac:dyDescent="0.2">
      <c r="A11157" s="147">
        <v>4</v>
      </c>
      <c r="B11157" s="149" t="s">
        <v>19479</v>
      </c>
      <c r="C11157" s="147" t="s">
        <v>2277</v>
      </c>
      <c r="D11157" s="147" t="s">
        <v>19473</v>
      </c>
      <c r="E11157" s="147" t="s">
        <v>2246</v>
      </c>
      <c r="G11157" s="147">
        <v>0</v>
      </c>
      <c r="I11157" s="147">
        <v>4</v>
      </c>
      <c r="J11157" s="147">
        <v>1198311</v>
      </c>
    </row>
    <row r="11158" spans="1:10" x14ac:dyDescent="0.2">
      <c r="A11158" s="147">
        <v>4</v>
      </c>
      <c r="B11158" s="149" t="s">
        <v>19479</v>
      </c>
      <c r="C11158" s="147" t="s">
        <v>2277</v>
      </c>
      <c r="D11158" s="147" t="s">
        <v>19472</v>
      </c>
      <c r="E11158" s="147" t="s">
        <v>2246</v>
      </c>
      <c r="G11158" s="147">
        <v>0</v>
      </c>
      <c r="I11158" s="147">
        <v>4</v>
      </c>
      <c r="J11158" s="147">
        <v>1198337</v>
      </c>
    </row>
    <row r="11159" spans="1:10" x14ac:dyDescent="0.2">
      <c r="A11159" s="147">
        <v>4</v>
      </c>
      <c r="B11159" s="149" t="s">
        <v>19479</v>
      </c>
      <c r="C11159" s="147" t="s">
        <v>2277</v>
      </c>
      <c r="D11159" s="147" t="s">
        <v>19471</v>
      </c>
      <c r="E11159" s="147" t="s">
        <v>2246</v>
      </c>
      <c r="G11159" s="147">
        <v>0</v>
      </c>
      <c r="I11159" s="147">
        <v>4</v>
      </c>
      <c r="J11159" s="147">
        <v>1198319</v>
      </c>
    </row>
    <row r="11160" spans="1:10" x14ac:dyDescent="0.2">
      <c r="A11160" s="147">
        <v>4</v>
      </c>
      <c r="B11160" s="149" t="s">
        <v>19479</v>
      </c>
      <c r="C11160" s="147" t="s">
        <v>2277</v>
      </c>
      <c r="D11160" s="147" t="s">
        <v>19469</v>
      </c>
      <c r="E11160" s="147" t="s">
        <v>2246</v>
      </c>
      <c r="G11160" s="147">
        <v>0</v>
      </c>
      <c r="I11160" s="147">
        <v>4</v>
      </c>
      <c r="J11160" s="147">
        <v>1198307</v>
      </c>
    </row>
    <row r="11161" spans="1:10" x14ac:dyDescent="0.2">
      <c r="A11161" s="147">
        <v>4</v>
      </c>
      <c r="B11161" s="149" t="s">
        <v>19470</v>
      </c>
      <c r="C11161" s="147" t="s">
        <v>2242</v>
      </c>
      <c r="D11161" s="147" t="s">
        <v>19478</v>
      </c>
      <c r="E11161" s="147" t="s">
        <v>2240</v>
      </c>
      <c r="G11161" s="147">
        <v>0</v>
      </c>
      <c r="I11161" s="147">
        <v>4</v>
      </c>
      <c r="J11161" s="147">
        <v>2576442</v>
      </c>
    </row>
    <row r="11162" spans="1:10" x14ac:dyDescent="0.2">
      <c r="A11162" s="147">
        <v>4</v>
      </c>
      <c r="B11162" s="149" t="s">
        <v>19470</v>
      </c>
      <c r="C11162" s="147" t="s">
        <v>2261</v>
      </c>
      <c r="D11162" s="147" t="s">
        <v>19477</v>
      </c>
      <c r="E11162" s="147" t="s">
        <v>2246</v>
      </c>
      <c r="G11162" s="147">
        <v>0</v>
      </c>
      <c r="I11162" s="147">
        <v>4</v>
      </c>
      <c r="J11162" s="147">
        <v>1198296</v>
      </c>
    </row>
    <row r="11163" spans="1:10" x14ac:dyDescent="0.2">
      <c r="A11163" s="147">
        <v>4</v>
      </c>
      <c r="B11163" s="149" t="s">
        <v>19470</v>
      </c>
      <c r="C11163" s="147" t="s">
        <v>2261</v>
      </c>
      <c r="D11163" s="147" t="s">
        <v>19476</v>
      </c>
      <c r="E11163" s="147" t="s">
        <v>2246</v>
      </c>
      <c r="G11163" s="147">
        <v>0</v>
      </c>
      <c r="I11163" s="147">
        <v>4</v>
      </c>
      <c r="J11163" s="147">
        <v>1198335</v>
      </c>
    </row>
    <row r="11164" spans="1:10" x14ac:dyDescent="0.2">
      <c r="A11164" s="147">
        <v>4</v>
      </c>
      <c r="B11164" s="149" t="s">
        <v>19470</v>
      </c>
      <c r="C11164" s="147" t="s">
        <v>2277</v>
      </c>
      <c r="D11164" s="147" t="s">
        <v>19475</v>
      </c>
      <c r="E11164" s="147" t="s">
        <v>2246</v>
      </c>
      <c r="G11164" s="147">
        <v>0</v>
      </c>
      <c r="I11164" s="147">
        <v>4</v>
      </c>
      <c r="J11164" s="147">
        <v>1198341</v>
      </c>
    </row>
    <row r="11165" spans="1:10" x14ac:dyDescent="0.2">
      <c r="A11165" s="147">
        <v>4</v>
      </c>
      <c r="B11165" s="149" t="s">
        <v>19470</v>
      </c>
      <c r="C11165" s="147" t="s">
        <v>2277</v>
      </c>
      <c r="D11165" s="147" t="s">
        <v>19474</v>
      </c>
      <c r="E11165" s="147" t="s">
        <v>2246</v>
      </c>
      <c r="G11165" s="147">
        <v>0</v>
      </c>
      <c r="I11165" s="147">
        <v>4</v>
      </c>
      <c r="J11165" s="147">
        <v>1198306</v>
      </c>
    </row>
    <row r="11166" spans="1:10" x14ac:dyDescent="0.2">
      <c r="A11166" s="147">
        <v>4</v>
      </c>
      <c r="B11166" s="149" t="s">
        <v>19470</v>
      </c>
      <c r="C11166" s="147" t="s">
        <v>2277</v>
      </c>
      <c r="D11166" s="147" t="s">
        <v>19473</v>
      </c>
      <c r="E11166" s="147" t="s">
        <v>2246</v>
      </c>
      <c r="G11166" s="147">
        <v>0</v>
      </c>
      <c r="I11166" s="147">
        <v>4</v>
      </c>
      <c r="J11166" s="147">
        <v>1198297</v>
      </c>
    </row>
    <row r="11167" spans="1:10" x14ac:dyDescent="0.2">
      <c r="A11167" s="147">
        <v>4</v>
      </c>
      <c r="B11167" s="149" t="s">
        <v>19470</v>
      </c>
      <c r="C11167" s="147" t="s">
        <v>2277</v>
      </c>
      <c r="D11167" s="147" t="s">
        <v>19472</v>
      </c>
      <c r="E11167" s="147" t="s">
        <v>2246</v>
      </c>
      <c r="G11167" s="147">
        <v>0</v>
      </c>
      <c r="I11167" s="147">
        <v>4</v>
      </c>
      <c r="J11167" s="147">
        <v>1198295</v>
      </c>
    </row>
    <row r="11168" spans="1:10" x14ac:dyDescent="0.2">
      <c r="A11168" s="147">
        <v>4</v>
      </c>
      <c r="B11168" s="149" t="s">
        <v>19470</v>
      </c>
      <c r="C11168" s="147" t="s">
        <v>2277</v>
      </c>
      <c r="D11168" s="147" t="s">
        <v>19471</v>
      </c>
      <c r="E11168" s="147" t="s">
        <v>2246</v>
      </c>
      <c r="G11168" s="147">
        <v>0</v>
      </c>
      <c r="I11168" s="147">
        <v>4</v>
      </c>
      <c r="J11168" s="147">
        <v>1198312</v>
      </c>
    </row>
    <row r="11169" spans="1:10" x14ac:dyDescent="0.2">
      <c r="A11169" s="147">
        <v>4</v>
      </c>
      <c r="B11169" s="149" t="s">
        <v>19470</v>
      </c>
      <c r="C11169" s="147" t="s">
        <v>2277</v>
      </c>
      <c r="D11169" s="147" t="s">
        <v>19469</v>
      </c>
      <c r="E11169" s="147" t="s">
        <v>2246</v>
      </c>
      <c r="G11169" s="147">
        <v>0</v>
      </c>
      <c r="I11169" s="147">
        <v>4</v>
      </c>
      <c r="J11169" s="147">
        <v>1198339</v>
      </c>
    </row>
    <row r="11170" spans="1:10" x14ac:dyDescent="0.2">
      <c r="A11170" s="147">
        <v>4</v>
      </c>
      <c r="B11170" s="149" t="s">
        <v>19467</v>
      </c>
      <c r="C11170" s="147" t="s">
        <v>2242</v>
      </c>
      <c r="D11170" s="147" t="s">
        <v>19468</v>
      </c>
      <c r="E11170" s="147" t="s">
        <v>2246</v>
      </c>
      <c r="G11170" s="147">
        <v>0</v>
      </c>
      <c r="I11170" s="147">
        <v>4</v>
      </c>
      <c r="J11170" s="147">
        <v>2576435</v>
      </c>
    </row>
    <row r="11171" spans="1:10" x14ac:dyDescent="0.2">
      <c r="A11171" s="147">
        <v>4</v>
      </c>
      <c r="B11171" s="149" t="s">
        <v>19467</v>
      </c>
      <c r="C11171" s="147" t="s">
        <v>2277</v>
      </c>
      <c r="D11171" s="147" t="s">
        <v>19466</v>
      </c>
      <c r="E11171" s="147" t="s">
        <v>2246</v>
      </c>
      <c r="G11171" s="147">
        <v>0</v>
      </c>
      <c r="I11171" s="147">
        <v>4</v>
      </c>
      <c r="J11171" s="147">
        <v>1198334</v>
      </c>
    </row>
    <row r="11172" spans="1:10" x14ac:dyDescent="0.2">
      <c r="A11172" s="147">
        <v>5</v>
      </c>
      <c r="B11172" s="149" t="s">
        <v>19465</v>
      </c>
      <c r="C11172" s="147" t="s">
        <v>2242</v>
      </c>
      <c r="D11172" s="147" t="s">
        <v>19464</v>
      </c>
      <c r="E11172" s="147" t="s">
        <v>2246</v>
      </c>
      <c r="G11172" s="147">
        <v>0</v>
      </c>
      <c r="I11172" s="147">
        <v>5</v>
      </c>
      <c r="J11172" s="147">
        <v>2576454</v>
      </c>
    </row>
    <row r="11173" spans="1:10" x14ac:dyDescent="0.2">
      <c r="A11173" s="147">
        <v>6</v>
      </c>
      <c r="B11173" s="149" t="s">
        <v>19463</v>
      </c>
      <c r="C11173" s="147" t="s">
        <v>2242</v>
      </c>
      <c r="D11173" s="147" t="s">
        <v>19462</v>
      </c>
      <c r="E11173" s="147" t="s">
        <v>2240</v>
      </c>
      <c r="G11173" s="147">
        <v>0</v>
      </c>
      <c r="I11173" s="147">
        <v>6</v>
      </c>
      <c r="J11173" s="147">
        <v>2576459</v>
      </c>
    </row>
    <row r="11174" spans="1:10" x14ac:dyDescent="0.2">
      <c r="A11174" s="147">
        <v>6</v>
      </c>
      <c r="B11174" s="149" t="s">
        <v>19461</v>
      </c>
      <c r="C11174" s="147" t="s">
        <v>2242</v>
      </c>
      <c r="D11174" s="147" t="s">
        <v>19460</v>
      </c>
      <c r="E11174" s="147" t="s">
        <v>2240</v>
      </c>
      <c r="G11174" s="147">
        <v>0</v>
      </c>
      <c r="I11174" s="147">
        <v>5</v>
      </c>
      <c r="J11174" s="147">
        <v>2576451</v>
      </c>
    </row>
    <row r="11175" spans="1:10" x14ac:dyDescent="0.2">
      <c r="A11175" s="147">
        <v>6</v>
      </c>
      <c r="B11175" s="149" t="s">
        <v>19459</v>
      </c>
      <c r="C11175" s="147" t="s">
        <v>2242</v>
      </c>
      <c r="D11175" s="147" t="s">
        <v>19458</v>
      </c>
      <c r="E11175" s="147" t="s">
        <v>2240</v>
      </c>
      <c r="G11175" s="147">
        <v>0</v>
      </c>
      <c r="I11175" s="147">
        <v>5</v>
      </c>
      <c r="J11175" s="147">
        <v>2576450</v>
      </c>
    </row>
    <row r="11176" spans="1:10" x14ac:dyDescent="0.2">
      <c r="A11176" s="147">
        <v>2</v>
      </c>
      <c r="B11176" s="149" t="s">
        <v>19457</v>
      </c>
      <c r="C11176" s="147" t="s">
        <v>2242</v>
      </c>
      <c r="D11176" s="147" t="s">
        <v>19456</v>
      </c>
      <c r="E11176" s="147" t="s">
        <v>2246</v>
      </c>
      <c r="G11176" s="147">
        <v>0</v>
      </c>
      <c r="I11176" s="147">
        <v>2</v>
      </c>
      <c r="J11176" s="147">
        <v>2576278</v>
      </c>
    </row>
    <row r="11177" spans="1:10" x14ac:dyDescent="0.2">
      <c r="A11177" s="147">
        <v>3</v>
      </c>
      <c r="B11177" s="149" t="s">
        <v>19455</v>
      </c>
      <c r="C11177" s="147" t="s">
        <v>2242</v>
      </c>
      <c r="D11177" s="147" t="s">
        <v>19452</v>
      </c>
      <c r="E11177" s="147" t="s">
        <v>2246</v>
      </c>
      <c r="G11177" s="147">
        <v>0</v>
      </c>
      <c r="I11177" s="147">
        <v>3</v>
      </c>
      <c r="J11177" s="147">
        <v>2576466</v>
      </c>
    </row>
    <row r="11178" spans="1:10" x14ac:dyDescent="0.2">
      <c r="A11178" s="147">
        <v>3</v>
      </c>
      <c r="B11178" s="149" t="s">
        <v>19455</v>
      </c>
      <c r="C11178" s="147" t="s">
        <v>2277</v>
      </c>
      <c r="D11178" s="147" t="s">
        <v>19454</v>
      </c>
      <c r="E11178" s="147" t="s">
        <v>2246</v>
      </c>
      <c r="G11178" s="147">
        <v>0</v>
      </c>
      <c r="I11178" s="147">
        <v>3</v>
      </c>
      <c r="J11178" s="147">
        <v>1198354</v>
      </c>
    </row>
    <row r="11179" spans="1:10" x14ac:dyDescent="0.2">
      <c r="A11179" s="147">
        <v>4</v>
      </c>
      <c r="B11179" s="149" t="s">
        <v>19453</v>
      </c>
      <c r="C11179" s="147" t="s">
        <v>2242</v>
      </c>
      <c r="D11179" s="147" t="s">
        <v>19452</v>
      </c>
      <c r="E11179" s="147" t="s">
        <v>2246</v>
      </c>
      <c r="G11179" s="147">
        <v>0</v>
      </c>
      <c r="I11179" s="147">
        <v>4</v>
      </c>
      <c r="J11179" s="147">
        <v>2576481</v>
      </c>
    </row>
    <row r="11180" spans="1:10" x14ac:dyDescent="0.2">
      <c r="A11180" s="147">
        <v>5</v>
      </c>
      <c r="B11180" s="149" t="s">
        <v>19451</v>
      </c>
      <c r="C11180" s="147" t="s">
        <v>2242</v>
      </c>
      <c r="D11180" s="147" t="s">
        <v>19450</v>
      </c>
      <c r="E11180" s="147" t="s">
        <v>2246</v>
      </c>
      <c r="G11180" s="147">
        <v>0</v>
      </c>
      <c r="I11180" s="147">
        <v>5</v>
      </c>
      <c r="J11180" s="147">
        <v>2576490</v>
      </c>
    </row>
    <row r="11181" spans="1:10" x14ac:dyDescent="0.2">
      <c r="A11181" s="147">
        <v>6</v>
      </c>
      <c r="B11181" s="149" t="s">
        <v>19449</v>
      </c>
      <c r="C11181" s="147" t="s">
        <v>2242</v>
      </c>
      <c r="D11181" s="147" t="s">
        <v>19448</v>
      </c>
      <c r="E11181" s="147" t="s">
        <v>2240</v>
      </c>
      <c r="G11181" s="147">
        <v>0</v>
      </c>
      <c r="I11181" s="147">
        <v>6</v>
      </c>
      <c r="J11181" s="147">
        <v>2576492</v>
      </c>
    </row>
    <row r="11182" spans="1:10" x14ac:dyDescent="0.2">
      <c r="A11182" s="147">
        <v>6</v>
      </c>
      <c r="B11182" s="149" t="s">
        <v>19447</v>
      </c>
      <c r="C11182" s="147" t="s">
        <v>2242</v>
      </c>
      <c r="D11182" s="147" t="s">
        <v>19446</v>
      </c>
      <c r="E11182" s="147" t="s">
        <v>2240</v>
      </c>
      <c r="G11182" s="147">
        <v>0</v>
      </c>
      <c r="I11182" s="147">
        <v>5</v>
      </c>
      <c r="J11182" s="147">
        <v>2576486</v>
      </c>
    </row>
    <row r="11183" spans="1:10" x14ac:dyDescent="0.2">
      <c r="A11183" s="147">
        <v>6</v>
      </c>
      <c r="B11183" s="149" t="s">
        <v>19445</v>
      </c>
      <c r="C11183" s="147" t="s">
        <v>2242</v>
      </c>
      <c r="D11183" s="147" t="s">
        <v>19444</v>
      </c>
      <c r="E11183" s="147" t="s">
        <v>2240</v>
      </c>
      <c r="G11183" s="147">
        <v>0</v>
      </c>
      <c r="I11183" s="147">
        <v>5</v>
      </c>
      <c r="J11183" s="147">
        <v>2576482</v>
      </c>
    </row>
    <row r="11184" spans="1:10" x14ac:dyDescent="0.2">
      <c r="A11184" s="147">
        <v>3</v>
      </c>
      <c r="B11184" s="149" t="s">
        <v>19443</v>
      </c>
      <c r="C11184" s="147" t="s">
        <v>2242</v>
      </c>
      <c r="D11184" s="147" t="s">
        <v>19442</v>
      </c>
      <c r="E11184" s="147" t="s">
        <v>2246</v>
      </c>
      <c r="G11184" s="147">
        <v>0</v>
      </c>
      <c r="I11184" s="147">
        <v>3</v>
      </c>
      <c r="J11184" s="147">
        <v>2576468</v>
      </c>
    </row>
    <row r="11185" spans="1:11" x14ac:dyDescent="0.2">
      <c r="A11185" s="147">
        <v>4</v>
      </c>
      <c r="B11185" s="149" t="s">
        <v>19441</v>
      </c>
      <c r="C11185" s="147" t="s">
        <v>2242</v>
      </c>
      <c r="D11185" s="147" t="s">
        <v>19440</v>
      </c>
      <c r="E11185" s="147" t="s">
        <v>2246</v>
      </c>
      <c r="G11185" s="147">
        <v>0</v>
      </c>
      <c r="I11185" s="147">
        <v>4</v>
      </c>
      <c r="J11185" s="147">
        <v>2576496</v>
      </c>
    </row>
    <row r="11186" spans="1:11" x14ac:dyDescent="0.2">
      <c r="A11186" s="147">
        <v>5</v>
      </c>
      <c r="B11186" s="149" t="s">
        <v>19439</v>
      </c>
      <c r="C11186" s="147" t="s">
        <v>2242</v>
      </c>
      <c r="D11186" s="147" t="s">
        <v>19438</v>
      </c>
      <c r="E11186" s="147" t="s">
        <v>2246</v>
      </c>
      <c r="G11186" s="147">
        <v>0</v>
      </c>
      <c r="I11186" s="147">
        <v>5</v>
      </c>
      <c r="J11186" s="147">
        <v>2576511</v>
      </c>
    </row>
    <row r="11187" spans="1:11" x14ac:dyDescent="0.2">
      <c r="A11187" s="147">
        <v>6</v>
      </c>
      <c r="B11187" s="149" t="s">
        <v>19437</v>
      </c>
      <c r="C11187" s="147" t="s">
        <v>2242</v>
      </c>
      <c r="D11187" s="147" t="s">
        <v>19436</v>
      </c>
      <c r="E11187" s="147" t="s">
        <v>2240</v>
      </c>
      <c r="G11187" s="147">
        <v>0</v>
      </c>
      <c r="I11187" s="147">
        <v>6</v>
      </c>
      <c r="J11187" s="147">
        <v>2576513</v>
      </c>
    </row>
    <row r="11188" spans="1:11" x14ac:dyDescent="0.2">
      <c r="A11188" s="147">
        <v>6</v>
      </c>
      <c r="B11188" s="149" t="s">
        <v>19435</v>
      </c>
      <c r="C11188" s="147" t="s">
        <v>2242</v>
      </c>
      <c r="D11188" s="147" t="s">
        <v>19434</v>
      </c>
      <c r="E11188" s="147" t="s">
        <v>2240</v>
      </c>
      <c r="G11188" s="147">
        <v>0</v>
      </c>
      <c r="I11188" s="147">
        <v>5</v>
      </c>
      <c r="J11188" s="147">
        <v>2576502</v>
      </c>
    </row>
    <row r="11189" spans="1:11" x14ac:dyDescent="0.2">
      <c r="A11189" s="147">
        <v>6</v>
      </c>
      <c r="B11189" s="149" t="s">
        <v>19433</v>
      </c>
      <c r="C11189" s="147" t="s">
        <v>2242</v>
      </c>
      <c r="D11189" s="147" t="s">
        <v>19432</v>
      </c>
      <c r="E11189" s="147" t="s">
        <v>2240</v>
      </c>
      <c r="G11189" s="147">
        <v>0</v>
      </c>
      <c r="I11189" s="147">
        <v>5</v>
      </c>
      <c r="J11189" s="147">
        <v>2576504</v>
      </c>
    </row>
    <row r="11190" spans="1:11" x14ac:dyDescent="0.2">
      <c r="A11190" s="147">
        <v>6</v>
      </c>
      <c r="B11190" s="149" t="s">
        <v>19431</v>
      </c>
      <c r="C11190" s="147" t="s">
        <v>2242</v>
      </c>
      <c r="D11190" s="147" t="s">
        <v>19430</v>
      </c>
      <c r="E11190" s="147" t="s">
        <v>2240</v>
      </c>
      <c r="G11190" s="147">
        <v>0</v>
      </c>
      <c r="I11190" s="147">
        <v>5</v>
      </c>
      <c r="J11190" s="147">
        <v>2576506</v>
      </c>
    </row>
    <row r="11191" spans="1:11" x14ac:dyDescent="0.2">
      <c r="A11191" s="147">
        <v>4</v>
      </c>
      <c r="B11191" s="149" t="s">
        <v>19429</v>
      </c>
      <c r="C11191" s="147" t="s">
        <v>2242</v>
      </c>
      <c r="D11191" s="147" t="s">
        <v>19428</v>
      </c>
      <c r="E11191" s="147" t="s">
        <v>2240</v>
      </c>
      <c r="G11191" s="147">
        <v>0</v>
      </c>
      <c r="I11191" s="147">
        <v>4</v>
      </c>
      <c r="J11191" s="147">
        <v>2576495</v>
      </c>
    </row>
    <row r="11192" spans="1:11" x14ac:dyDescent="0.2">
      <c r="A11192" s="147">
        <v>3</v>
      </c>
      <c r="B11192" s="149" t="s">
        <v>19424</v>
      </c>
      <c r="C11192" s="147" t="s">
        <v>2242</v>
      </c>
      <c r="D11192" s="147" t="s">
        <v>19427</v>
      </c>
      <c r="E11192" s="147" t="s">
        <v>2240</v>
      </c>
      <c r="G11192" s="147">
        <v>0</v>
      </c>
      <c r="I11192" s="147">
        <v>3</v>
      </c>
      <c r="J11192" s="147">
        <v>2576476</v>
      </c>
      <c r="K11192" s="147" t="s">
        <v>2769</v>
      </c>
    </row>
    <row r="11193" spans="1:11" x14ac:dyDescent="0.2">
      <c r="A11193" s="147">
        <v>3</v>
      </c>
      <c r="B11193" s="149" t="s">
        <v>19424</v>
      </c>
      <c r="C11193" s="147" t="s">
        <v>2261</v>
      </c>
      <c r="D11193" s="147" t="s">
        <v>19426</v>
      </c>
      <c r="E11193" s="147" t="s">
        <v>2246</v>
      </c>
      <c r="G11193" s="147">
        <v>0</v>
      </c>
      <c r="I11193" s="147">
        <v>3</v>
      </c>
      <c r="J11193" s="147">
        <v>1198353</v>
      </c>
    </row>
    <row r="11194" spans="1:11" x14ac:dyDescent="0.2">
      <c r="A11194" s="147">
        <v>3</v>
      </c>
      <c r="B11194" s="149" t="s">
        <v>19424</v>
      </c>
      <c r="C11194" s="147" t="s">
        <v>2261</v>
      </c>
      <c r="D11194" s="147" t="s">
        <v>19425</v>
      </c>
      <c r="E11194" s="147" t="s">
        <v>2246</v>
      </c>
      <c r="G11194" s="147">
        <v>0</v>
      </c>
      <c r="I11194" s="147">
        <v>3</v>
      </c>
      <c r="J11194" s="147">
        <v>1198357</v>
      </c>
    </row>
    <row r="11195" spans="1:11" x14ac:dyDescent="0.2">
      <c r="A11195" s="147">
        <v>3</v>
      </c>
      <c r="B11195" s="149" t="s">
        <v>19424</v>
      </c>
      <c r="C11195" s="147" t="s">
        <v>2277</v>
      </c>
      <c r="D11195" s="147" t="s">
        <v>19423</v>
      </c>
      <c r="E11195" s="147" t="s">
        <v>2246</v>
      </c>
      <c r="G11195" s="147">
        <v>0</v>
      </c>
      <c r="I11195" s="147">
        <v>3</v>
      </c>
      <c r="J11195" s="147">
        <v>1198352</v>
      </c>
    </row>
    <row r="11196" spans="1:11" x14ac:dyDescent="0.2">
      <c r="A11196" s="147">
        <v>3</v>
      </c>
      <c r="B11196" s="149" t="s">
        <v>19418</v>
      </c>
      <c r="C11196" s="147" t="s">
        <v>2242</v>
      </c>
      <c r="D11196" s="147" t="s">
        <v>19415</v>
      </c>
      <c r="E11196" s="147" t="s">
        <v>2246</v>
      </c>
      <c r="G11196" s="147">
        <v>0</v>
      </c>
      <c r="I11196" s="147">
        <v>3</v>
      </c>
      <c r="J11196" s="147">
        <v>2576478</v>
      </c>
    </row>
    <row r="11197" spans="1:11" x14ac:dyDescent="0.2">
      <c r="A11197" s="147">
        <v>3</v>
      </c>
      <c r="B11197" s="149" t="s">
        <v>19418</v>
      </c>
      <c r="C11197" s="147" t="s">
        <v>2261</v>
      </c>
      <c r="D11197" s="147" t="s">
        <v>19422</v>
      </c>
      <c r="E11197" s="147" t="s">
        <v>2246</v>
      </c>
      <c r="G11197" s="147">
        <v>0</v>
      </c>
      <c r="I11197" s="147">
        <v>3</v>
      </c>
      <c r="J11197" s="147">
        <v>1198344</v>
      </c>
    </row>
    <row r="11198" spans="1:11" x14ac:dyDescent="0.2">
      <c r="A11198" s="147">
        <v>3</v>
      </c>
      <c r="B11198" s="149" t="s">
        <v>19418</v>
      </c>
      <c r="C11198" s="147" t="s">
        <v>2261</v>
      </c>
      <c r="D11198" s="147" t="s">
        <v>19421</v>
      </c>
      <c r="E11198" s="147" t="s">
        <v>2246</v>
      </c>
      <c r="G11198" s="147">
        <v>0</v>
      </c>
      <c r="I11198" s="147">
        <v>3</v>
      </c>
      <c r="J11198" s="147">
        <v>1198367</v>
      </c>
    </row>
    <row r="11199" spans="1:11" x14ac:dyDescent="0.2">
      <c r="A11199" s="147">
        <v>3</v>
      </c>
      <c r="B11199" s="149" t="s">
        <v>19418</v>
      </c>
      <c r="C11199" s="147" t="s">
        <v>2261</v>
      </c>
      <c r="D11199" s="147" t="s">
        <v>19420</v>
      </c>
      <c r="E11199" s="147" t="s">
        <v>2246</v>
      </c>
      <c r="G11199" s="147">
        <v>0</v>
      </c>
      <c r="I11199" s="147">
        <v>3</v>
      </c>
      <c r="J11199" s="147">
        <v>1198356</v>
      </c>
    </row>
    <row r="11200" spans="1:11" x14ac:dyDescent="0.2">
      <c r="A11200" s="147">
        <v>3</v>
      </c>
      <c r="B11200" s="149" t="s">
        <v>19418</v>
      </c>
      <c r="C11200" s="147" t="s">
        <v>2277</v>
      </c>
      <c r="D11200" s="147" t="s">
        <v>19419</v>
      </c>
      <c r="E11200" s="147" t="s">
        <v>2246</v>
      </c>
      <c r="G11200" s="147">
        <v>0</v>
      </c>
      <c r="I11200" s="147">
        <v>3</v>
      </c>
      <c r="J11200" s="147">
        <v>1198351</v>
      </c>
    </row>
    <row r="11201" spans="1:11" x14ac:dyDescent="0.2">
      <c r="A11201" s="147">
        <v>3</v>
      </c>
      <c r="B11201" s="149" t="s">
        <v>19418</v>
      </c>
      <c r="C11201" s="147" t="s">
        <v>2277</v>
      </c>
      <c r="D11201" s="147" t="s">
        <v>19417</v>
      </c>
      <c r="E11201" s="147" t="s">
        <v>2246</v>
      </c>
      <c r="G11201" s="147">
        <v>0</v>
      </c>
      <c r="I11201" s="147">
        <v>3</v>
      </c>
      <c r="J11201" s="147">
        <v>1198366</v>
      </c>
    </row>
    <row r="11202" spans="1:11" x14ac:dyDescent="0.2">
      <c r="A11202" s="147">
        <v>4</v>
      </c>
      <c r="B11202" s="149" t="s">
        <v>19416</v>
      </c>
      <c r="C11202" s="147" t="s">
        <v>2242</v>
      </c>
      <c r="D11202" s="147" t="s">
        <v>19415</v>
      </c>
      <c r="E11202" s="147" t="s">
        <v>2246</v>
      </c>
      <c r="G11202" s="147">
        <v>0</v>
      </c>
      <c r="I11202" s="147">
        <v>4</v>
      </c>
      <c r="J11202" s="147">
        <v>2576517</v>
      </c>
    </row>
    <row r="11203" spans="1:11" x14ac:dyDescent="0.2">
      <c r="A11203" s="147">
        <v>5</v>
      </c>
      <c r="B11203" s="149" t="s">
        <v>19414</v>
      </c>
      <c r="C11203" s="147" t="s">
        <v>2242</v>
      </c>
      <c r="D11203" s="147" t="s">
        <v>19413</v>
      </c>
      <c r="E11203" s="147" t="s">
        <v>2246</v>
      </c>
      <c r="G11203" s="147">
        <v>0</v>
      </c>
      <c r="I11203" s="147">
        <v>5</v>
      </c>
      <c r="J11203" s="147">
        <v>2576522</v>
      </c>
    </row>
    <row r="11204" spans="1:11" x14ac:dyDescent="0.2">
      <c r="A11204" s="147">
        <v>6</v>
      </c>
      <c r="B11204" s="149" t="s">
        <v>19412</v>
      </c>
      <c r="C11204" s="147" t="s">
        <v>2242</v>
      </c>
      <c r="D11204" s="147" t="s">
        <v>19411</v>
      </c>
      <c r="E11204" s="147" t="s">
        <v>2240</v>
      </c>
      <c r="G11204" s="147">
        <v>0</v>
      </c>
      <c r="I11204" s="147">
        <v>6</v>
      </c>
      <c r="J11204" s="147">
        <v>2576534</v>
      </c>
    </row>
    <row r="11205" spans="1:11" x14ac:dyDescent="0.2">
      <c r="A11205" s="147">
        <v>6</v>
      </c>
      <c r="B11205" s="149" t="s">
        <v>19410</v>
      </c>
      <c r="C11205" s="147" t="s">
        <v>2242</v>
      </c>
      <c r="D11205" s="147" t="s">
        <v>19409</v>
      </c>
      <c r="E11205" s="147" t="s">
        <v>2240</v>
      </c>
      <c r="G11205" s="147">
        <v>0</v>
      </c>
      <c r="I11205" s="147">
        <v>5</v>
      </c>
      <c r="J11205" s="147">
        <v>2576521</v>
      </c>
    </row>
    <row r="11206" spans="1:11" x14ac:dyDescent="0.2">
      <c r="A11206" s="147">
        <v>6</v>
      </c>
      <c r="B11206" s="149" t="s">
        <v>19408</v>
      </c>
      <c r="C11206" s="147" t="s">
        <v>2242</v>
      </c>
      <c r="D11206" s="147" t="s">
        <v>19407</v>
      </c>
      <c r="E11206" s="147" t="s">
        <v>2240</v>
      </c>
      <c r="G11206" s="147">
        <v>0</v>
      </c>
      <c r="I11206" s="147">
        <v>5</v>
      </c>
      <c r="J11206" s="147">
        <v>2576518</v>
      </c>
    </row>
    <row r="11207" spans="1:11" x14ac:dyDescent="0.2">
      <c r="A11207" s="147">
        <v>6</v>
      </c>
      <c r="B11207" s="149" t="s">
        <v>19406</v>
      </c>
      <c r="C11207" s="147" t="s">
        <v>2242</v>
      </c>
      <c r="D11207" s="147" t="s">
        <v>19405</v>
      </c>
      <c r="E11207" s="147" t="s">
        <v>2240</v>
      </c>
      <c r="G11207" s="147">
        <v>0</v>
      </c>
      <c r="I11207" s="147">
        <v>5</v>
      </c>
      <c r="J11207" s="147">
        <v>2576526</v>
      </c>
    </row>
    <row r="11208" spans="1:11" x14ac:dyDescent="0.2">
      <c r="A11208" s="147">
        <v>6</v>
      </c>
      <c r="B11208" s="149" t="s">
        <v>19404</v>
      </c>
      <c r="C11208" s="147" t="s">
        <v>2242</v>
      </c>
      <c r="D11208" s="147" t="s">
        <v>19403</v>
      </c>
      <c r="E11208" s="147" t="s">
        <v>2240</v>
      </c>
      <c r="G11208" s="147">
        <v>0</v>
      </c>
      <c r="I11208" s="147">
        <v>5</v>
      </c>
      <c r="J11208" s="147">
        <v>2576524</v>
      </c>
    </row>
    <row r="11209" spans="1:11" x14ac:dyDescent="0.2">
      <c r="A11209" s="147">
        <v>3</v>
      </c>
      <c r="B11209" s="149" t="s">
        <v>19402</v>
      </c>
      <c r="C11209" s="147" t="s">
        <v>2242</v>
      </c>
      <c r="D11209" s="147" t="s">
        <v>19401</v>
      </c>
      <c r="E11209" s="147" t="s">
        <v>2246</v>
      </c>
      <c r="G11209" s="147">
        <v>0</v>
      </c>
      <c r="I11209" s="147">
        <v>3</v>
      </c>
      <c r="J11209" s="147">
        <v>2576472</v>
      </c>
    </row>
    <row r="11210" spans="1:11" x14ac:dyDescent="0.2">
      <c r="A11210" s="147">
        <v>4</v>
      </c>
      <c r="B11210" s="149" t="s">
        <v>19400</v>
      </c>
      <c r="C11210" s="147" t="s">
        <v>2242</v>
      </c>
      <c r="D11210" s="147" t="s">
        <v>19399</v>
      </c>
      <c r="E11210" s="147" t="s">
        <v>2240</v>
      </c>
      <c r="G11210" s="147">
        <v>0</v>
      </c>
      <c r="I11210" s="147">
        <v>4</v>
      </c>
      <c r="J11210" s="147">
        <v>2576540</v>
      </c>
    </row>
    <row r="11211" spans="1:11" x14ac:dyDescent="0.2">
      <c r="A11211" s="147">
        <v>4</v>
      </c>
      <c r="B11211" s="149" t="s">
        <v>19398</v>
      </c>
      <c r="C11211" s="147" t="s">
        <v>2242</v>
      </c>
      <c r="D11211" s="147" t="s">
        <v>19397</v>
      </c>
      <c r="E11211" s="147" t="s">
        <v>2240</v>
      </c>
      <c r="G11211" s="147">
        <v>0</v>
      </c>
      <c r="I11211" s="147">
        <v>4</v>
      </c>
      <c r="J11211" s="147">
        <v>2576544</v>
      </c>
    </row>
    <row r="11212" spans="1:11" x14ac:dyDescent="0.2">
      <c r="A11212" s="147">
        <v>4</v>
      </c>
      <c r="B11212" s="149" t="s">
        <v>19394</v>
      </c>
      <c r="C11212" s="147" t="s">
        <v>2242</v>
      </c>
      <c r="D11212" s="147" t="s">
        <v>19396</v>
      </c>
      <c r="E11212" s="147" t="s">
        <v>2240</v>
      </c>
      <c r="G11212" s="147">
        <v>0</v>
      </c>
      <c r="I11212" s="147">
        <v>4</v>
      </c>
      <c r="J11212" s="147">
        <v>2576541</v>
      </c>
    </row>
    <row r="11213" spans="1:11" x14ac:dyDescent="0.2">
      <c r="A11213" s="147">
        <v>4</v>
      </c>
      <c r="B11213" s="149" t="s">
        <v>19394</v>
      </c>
      <c r="C11213" s="147" t="s">
        <v>2261</v>
      </c>
      <c r="D11213" s="147" t="s">
        <v>19395</v>
      </c>
      <c r="E11213" s="147" t="s">
        <v>2246</v>
      </c>
      <c r="G11213" s="147">
        <v>0</v>
      </c>
      <c r="I11213" s="147">
        <v>4</v>
      </c>
      <c r="J11213" s="147">
        <v>1198369</v>
      </c>
    </row>
    <row r="11214" spans="1:11" x14ac:dyDescent="0.2">
      <c r="A11214" s="147">
        <v>4</v>
      </c>
      <c r="B11214" s="149" t="s">
        <v>19394</v>
      </c>
      <c r="C11214" s="147" t="s">
        <v>2261</v>
      </c>
      <c r="D11214" s="147" t="s">
        <v>19393</v>
      </c>
      <c r="E11214" s="147" t="s">
        <v>2246</v>
      </c>
      <c r="G11214" s="147">
        <v>0</v>
      </c>
      <c r="I11214" s="147">
        <v>4</v>
      </c>
      <c r="J11214" s="147">
        <v>1198371</v>
      </c>
    </row>
    <row r="11215" spans="1:11" x14ac:dyDescent="0.2">
      <c r="A11215" s="147">
        <v>3</v>
      </c>
      <c r="B11215" s="149" t="s">
        <v>19392</v>
      </c>
      <c r="C11215" s="147" t="s">
        <v>2242</v>
      </c>
      <c r="D11215" s="147" t="s">
        <v>19391</v>
      </c>
      <c r="E11215" s="147" t="s">
        <v>2246</v>
      </c>
      <c r="G11215" s="147">
        <v>0</v>
      </c>
      <c r="I11215" s="147">
        <v>3</v>
      </c>
      <c r="J11215" s="147">
        <v>2576461</v>
      </c>
    </row>
    <row r="11216" spans="1:11" x14ac:dyDescent="0.2">
      <c r="A11216" s="147">
        <v>4</v>
      </c>
      <c r="B11216" s="149" t="s">
        <v>19389</v>
      </c>
      <c r="C11216" s="147" t="s">
        <v>2242</v>
      </c>
      <c r="D11216" s="147" t="s">
        <v>19390</v>
      </c>
      <c r="E11216" s="147" t="s">
        <v>2240</v>
      </c>
      <c r="G11216" s="147">
        <v>0</v>
      </c>
      <c r="I11216" s="147">
        <v>4</v>
      </c>
      <c r="J11216" s="147">
        <v>2576553</v>
      </c>
      <c r="K11216" s="147" t="s">
        <v>2769</v>
      </c>
    </row>
    <row r="11217" spans="1:11" x14ac:dyDescent="0.2">
      <c r="A11217" s="147">
        <v>4</v>
      </c>
      <c r="B11217" s="149" t="s">
        <v>19389</v>
      </c>
      <c r="C11217" s="147" t="s">
        <v>2261</v>
      </c>
      <c r="D11217" s="147" t="s">
        <v>19388</v>
      </c>
      <c r="E11217" s="147" t="s">
        <v>2246</v>
      </c>
      <c r="G11217" s="147">
        <v>0</v>
      </c>
      <c r="I11217" s="147">
        <v>4</v>
      </c>
      <c r="J11217" s="147">
        <v>1198381</v>
      </c>
    </row>
    <row r="11218" spans="1:11" x14ac:dyDescent="0.2">
      <c r="A11218" s="147">
        <v>4</v>
      </c>
      <c r="B11218" s="149" t="s">
        <v>19386</v>
      </c>
      <c r="C11218" s="147" t="s">
        <v>2242</v>
      </c>
      <c r="D11218" s="147" t="s">
        <v>19387</v>
      </c>
      <c r="E11218" s="147" t="s">
        <v>2240</v>
      </c>
      <c r="G11218" s="147">
        <v>0</v>
      </c>
      <c r="I11218" s="147">
        <v>4</v>
      </c>
      <c r="J11218" s="147">
        <v>2576549</v>
      </c>
    </row>
    <row r="11219" spans="1:11" x14ac:dyDescent="0.2">
      <c r="A11219" s="147">
        <v>4</v>
      </c>
      <c r="B11219" s="149" t="s">
        <v>19386</v>
      </c>
      <c r="C11219" s="147" t="s">
        <v>2261</v>
      </c>
      <c r="D11219" s="147" t="s">
        <v>19385</v>
      </c>
      <c r="E11219" s="147" t="s">
        <v>2246</v>
      </c>
      <c r="G11219" s="147">
        <v>0</v>
      </c>
      <c r="I11219" s="147">
        <v>4</v>
      </c>
      <c r="J11219" s="147">
        <v>1198375</v>
      </c>
    </row>
    <row r="11220" spans="1:11" x14ac:dyDescent="0.2">
      <c r="A11220" s="147">
        <v>4</v>
      </c>
      <c r="B11220" s="149" t="s">
        <v>19383</v>
      </c>
      <c r="C11220" s="147" t="s">
        <v>2242</v>
      </c>
      <c r="D11220" s="147" t="s">
        <v>19384</v>
      </c>
      <c r="E11220" s="147" t="s">
        <v>2240</v>
      </c>
      <c r="G11220" s="147">
        <v>0</v>
      </c>
      <c r="I11220" s="147">
        <v>4</v>
      </c>
      <c r="J11220" s="147">
        <v>2576548</v>
      </c>
    </row>
    <row r="11221" spans="1:11" x14ac:dyDescent="0.2">
      <c r="A11221" s="147">
        <v>4</v>
      </c>
      <c r="B11221" s="149" t="s">
        <v>19383</v>
      </c>
      <c r="C11221" s="147" t="s">
        <v>2277</v>
      </c>
      <c r="D11221" s="147" t="s">
        <v>19382</v>
      </c>
      <c r="E11221" s="147" t="s">
        <v>2246</v>
      </c>
      <c r="G11221" s="147">
        <v>0</v>
      </c>
      <c r="I11221" s="147">
        <v>4</v>
      </c>
      <c r="J11221" s="147">
        <v>1198376</v>
      </c>
    </row>
    <row r="11222" spans="1:11" x14ac:dyDescent="0.2">
      <c r="A11222" s="147">
        <v>2</v>
      </c>
      <c r="B11222" s="149" t="s">
        <v>19381</v>
      </c>
      <c r="C11222" s="147" t="s">
        <v>2242</v>
      </c>
      <c r="D11222" s="147" t="s">
        <v>19380</v>
      </c>
      <c r="E11222" s="147" t="s">
        <v>2246</v>
      </c>
      <c r="G11222" s="147">
        <v>0</v>
      </c>
      <c r="I11222" s="147">
        <v>2</v>
      </c>
      <c r="J11222" s="147">
        <v>2576279</v>
      </c>
    </row>
    <row r="11223" spans="1:11" x14ac:dyDescent="0.2">
      <c r="A11223" s="147">
        <v>3</v>
      </c>
      <c r="B11223" s="149" t="s">
        <v>19379</v>
      </c>
      <c r="C11223" s="147" t="s">
        <v>2242</v>
      </c>
      <c r="D11223" s="147" t="s">
        <v>19378</v>
      </c>
      <c r="E11223" s="147" t="s">
        <v>2240</v>
      </c>
      <c r="G11223" s="147">
        <v>0</v>
      </c>
      <c r="I11223" s="147">
        <v>3</v>
      </c>
      <c r="J11223" s="147">
        <v>2576580</v>
      </c>
      <c r="K11223" s="147" t="s">
        <v>2769</v>
      </c>
    </row>
    <row r="11224" spans="1:11" x14ac:dyDescent="0.2">
      <c r="A11224" s="147">
        <v>3</v>
      </c>
      <c r="B11224" s="149" t="s">
        <v>19377</v>
      </c>
      <c r="C11224" s="147" t="s">
        <v>2242</v>
      </c>
      <c r="D11224" s="147" t="s">
        <v>19376</v>
      </c>
      <c r="E11224" s="147" t="s">
        <v>2246</v>
      </c>
      <c r="G11224" s="147">
        <v>0</v>
      </c>
      <c r="I11224" s="147">
        <v>3</v>
      </c>
      <c r="J11224" s="147">
        <v>2576561</v>
      </c>
    </row>
    <row r="11225" spans="1:11" x14ac:dyDescent="0.2">
      <c r="A11225" s="147">
        <v>4</v>
      </c>
      <c r="B11225" s="149" t="s">
        <v>19375</v>
      </c>
      <c r="C11225" s="147" t="s">
        <v>2242</v>
      </c>
      <c r="D11225" s="147" t="s">
        <v>19374</v>
      </c>
      <c r="E11225" s="147" t="s">
        <v>2240</v>
      </c>
      <c r="G11225" s="147">
        <v>0</v>
      </c>
      <c r="I11225" s="147">
        <v>4</v>
      </c>
      <c r="J11225" s="147">
        <v>2576584</v>
      </c>
      <c r="K11225" s="147" t="s">
        <v>2769</v>
      </c>
    </row>
    <row r="11226" spans="1:11" x14ac:dyDescent="0.2">
      <c r="A11226" s="147">
        <v>4</v>
      </c>
      <c r="B11226" s="149" t="s">
        <v>19373</v>
      </c>
      <c r="C11226" s="147" t="s">
        <v>2242</v>
      </c>
      <c r="D11226" s="147" t="s">
        <v>19372</v>
      </c>
      <c r="E11226" s="147" t="s">
        <v>2240</v>
      </c>
      <c r="G11226" s="147">
        <v>0</v>
      </c>
      <c r="I11226" s="147">
        <v>4</v>
      </c>
      <c r="J11226" s="147">
        <v>2576588</v>
      </c>
      <c r="K11226" s="147" t="s">
        <v>2769</v>
      </c>
    </row>
    <row r="11227" spans="1:11" x14ac:dyDescent="0.2">
      <c r="A11227" s="147">
        <v>4</v>
      </c>
      <c r="B11227" s="149" t="s">
        <v>19371</v>
      </c>
      <c r="C11227" s="147" t="s">
        <v>2242</v>
      </c>
      <c r="D11227" s="147" t="s">
        <v>19370</v>
      </c>
      <c r="E11227" s="147" t="s">
        <v>2240</v>
      </c>
      <c r="G11227" s="147">
        <v>0</v>
      </c>
      <c r="I11227" s="147">
        <v>4</v>
      </c>
      <c r="J11227" s="147">
        <v>2576582</v>
      </c>
      <c r="K11227" s="147" t="s">
        <v>2769</v>
      </c>
    </row>
    <row r="11228" spans="1:11" x14ac:dyDescent="0.2">
      <c r="A11228" s="147">
        <v>3</v>
      </c>
      <c r="B11228" s="149" t="s">
        <v>19364</v>
      </c>
      <c r="C11228" s="147" t="s">
        <v>2242</v>
      </c>
      <c r="D11228" s="147" t="s">
        <v>19369</v>
      </c>
      <c r="E11228" s="147" t="s">
        <v>2240</v>
      </c>
      <c r="G11228" s="147">
        <v>0</v>
      </c>
      <c r="I11228" s="147">
        <v>3</v>
      </c>
      <c r="J11228" s="147">
        <v>2576569</v>
      </c>
      <c r="K11228" s="147" t="s">
        <v>2769</v>
      </c>
    </row>
    <row r="11229" spans="1:11" x14ac:dyDescent="0.2">
      <c r="A11229" s="147">
        <v>3</v>
      </c>
      <c r="B11229" s="149" t="s">
        <v>19364</v>
      </c>
      <c r="C11229" s="147" t="s">
        <v>2261</v>
      </c>
      <c r="D11229" s="147" t="s">
        <v>19368</v>
      </c>
      <c r="E11229" s="147" t="s">
        <v>2246</v>
      </c>
      <c r="G11229" s="147">
        <v>0</v>
      </c>
      <c r="I11229" s="147">
        <v>3</v>
      </c>
      <c r="J11229" s="147">
        <v>1198409</v>
      </c>
    </row>
    <row r="11230" spans="1:11" x14ac:dyDescent="0.2">
      <c r="A11230" s="147">
        <v>3</v>
      </c>
      <c r="B11230" s="149" t="s">
        <v>19364</v>
      </c>
      <c r="C11230" s="147" t="s">
        <v>2261</v>
      </c>
      <c r="D11230" s="147" t="s">
        <v>19367</v>
      </c>
      <c r="E11230" s="147" t="s">
        <v>2246</v>
      </c>
      <c r="G11230" s="147">
        <v>0</v>
      </c>
      <c r="I11230" s="147">
        <v>3</v>
      </c>
      <c r="J11230" s="147">
        <v>1198424</v>
      </c>
    </row>
    <row r="11231" spans="1:11" x14ac:dyDescent="0.2">
      <c r="A11231" s="147">
        <v>3</v>
      </c>
      <c r="B11231" s="149" t="s">
        <v>19364</v>
      </c>
      <c r="C11231" s="147" t="s">
        <v>2261</v>
      </c>
      <c r="D11231" s="147" t="s">
        <v>19366</v>
      </c>
      <c r="E11231" s="147" t="s">
        <v>2246</v>
      </c>
      <c r="G11231" s="147">
        <v>0</v>
      </c>
      <c r="I11231" s="147">
        <v>3</v>
      </c>
      <c r="J11231" s="147">
        <v>1198406</v>
      </c>
    </row>
    <row r="11232" spans="1:11" x14ac:dyDescent="0.2">
      <c r="A11232" s="147">
        <v>3</v>
      </c>
      <c r="B11232" s="149" t="s">
        <v>19364</v>
      </c>
      <c r="C11232" s="147" t="s">
        <v>2277</v>
      </c>
      <c r="D11232" s="147" t="s">
        <v>19365</v>
      </c>
      <c r="E11232" s="147" t="s">
        <v>2246</v>
      </c>
      <c r="G11232" s="147">
        <v>0</v>
      </c>
      <c r="I11232" s="147">
        <v>3</v>
      </c>
      <c r="J11232" s="147">
        <v>1198394</v>
      </c>
    </row>
    <row r="11233" spans="1:11" x14ac:dyDescent="0.2">
      <c r="A11233" s="147">
        <v>3</v>
      </c>
      <c r="B11233" s="149" t="s">
        <v>19364</v>
      </c>
      <c r="C11233" s="147" t="s">
        <v>2277</v>
      </c>
      <c r="D11233" s="147" t="s">
        <v>19363</v>
      </c>
      <c r="E11233" s="147" t="s">
        <v>2246</v>
      </c>
      <c r="G11233" s="147">
        <v>0</v>
      </c>
      <c r="I11233" s="147">
        <v>3</v>
      </c>
      <c r="J11233" s="147">
        <v>1198389</v>
      </c>
    </row>
    <row r="11234" spans="1:11" x14ac:dyDescent="0.2">
      <c r="A11234" s="147">
        <v>3</v>
      </c>
      <c r="B11234" s="149" t="s">
        <v>19362</v>
      </c>
      <c r="C11234" s="147" t="s">
        <v>2242</v>
      </c>
      <c r="D11234" s="147" t="s">
        <v>19359</v>
      </c>
      <c r="E11234" s="147" t="s">
        <v>2246</v>
      </c>
      <c r="G11234" s="147">
        <v>0</v>
      </c>
      <c r="I11234" s="147">
        <v>3</v>
      </c>
      <c r="J11234" s="147">
        <v>2576563</v>
      </c>
    </row>
    <row r="11235" spans="1:11" x14ac:dyDescent="0.2">
      <c r="A11235" s="147">
        <v>3</v>
      </c>
      <c r="B11235" s="149" t="s">
        <v>19362</v>
      </c>
      <c r="C11235" s="147" t="s">
        <v>2261</v>
      </c>
      <c r="D11235" s="147" t="s">
        <v>19361</v>
      </c>
      <c r="E11235" s="147" t="s">
        <v>2246</v>
      </c>
      <c r="G11235" s="147">
        <v>0</v>
      </c>
      <c r="I11235" s="147">
        <v>3</v>
      </c>
      <c r="J11235" s="147">
        <v>1198387</v>
      </c>
    </row>
    <row r="11236" spans="1:11" x14ac:dyDescent="0.2">
      <c r="A11236" s="147">
        <v>4</v>
      </c>
      <c r="B11236" s="149" t="s">
        <v>19360</v>
      </c>
      <c r="C11236" s="147" t="s">
        <v>2242</v>
      </c>
      <c r="D11236" s="147" t="s">
        <v>19359</v>
      </c>
      <c r="E11236" s="147" t="s">
        <v>2246</v>
      </c>
      <c r="G11236" s="147">
        <v>0</v>
      </c>
      <c r="I11236" s="147">
        <v>4</v>
      </c>
      <c r="J11236" s="147">
        <v>2576590</v>
      </c>
    </row>
    <row r="11237" spans="1:11" x14ac:dyDescent="0.2">
      <c r="A11237" s="147">
        <v>5</v>
      </c>
      <c r="B11237" s="149" t="s">
        <v>19358</v>
      </c>
      <c r="C11237" s="147" t="s">
        <v>2242</v>
      </c>
      <c r="D11237" s="147" t="s">
        <v>19357</v>
      </c>
      <c r="E11237" s="147" t="s">
        <v>2246</v>
      </c>
      <c r="G11237" s="147">
        <v>0</v>
      </c>
      <c r="I11237" s="147">
        <v>5</v>
      </c>
      <c r="J11237" s="147">
        <v>2576613</v>
      </c>
    </row>
    <row r="11238" spans="1:11" x14ac:dyDescent="0.2">
      <c r="A11238" s="147">
        <v>6</v>
      </c>
      <c r="B11238" s="149" t="s">
        <v>19356</v>
      </c>
      <c r="C11238" s="147" t="s">
        <v>2242</v>
      </c>
      <c r="D11238" s="147" t="s">
        <v>19355</v>
      </c>
      <c r="E11238" s="147" t="s">
        <v>2240</v>
      </c>
      <c r="G11238" s="147">
        <v>0</v>
      </c>
      <c r="I11238" s="147">
        <v>6</v>
      </c>
      <c r="J11238" s="147">
        <v>2576620</v>
      </c>
      <c r="K11238" s="147" t="s">
        <v>2769</v>
      </c>
    </row>
    <row r="11239" spans="1:11" x14ac:dyDescent="0.2">
      <c r="A11239" s="147">
        <v>6</v>
      </c>
      <c r="B11239" s="149" t="s">
        <v>19354</v>
      </c>
      <c r="C11239" s="147" t="s">
        <v>2242</v>
      </c>
      <c r="D11239" s="147" t="s">
        <v>19353</v>
      </c>
      <c r="E11239" s="147" t="s">
        <v>2240</v>
      </c>
      <c r="G11239" s="147">
        <v>0</v>
      </c>
      <c r="I11239" s="147">
        <v>5</v>
      </c>
      <c r="J11239" s="147">
        <v>2576602</v>
      </c>
      <c r="K11239" s="147" t="s">
        <v>2769</v>
      </c>
    </row>
    <row r="11240" spans="1:11" x14ac:dyDescent="0.2">
      <c r="A11240" s="147">
        <v>6</v>
      </c>
      <c r="B11240" s="149" t="s">
        <v>19352</v>
      </c>
      <c r="C11240" s="147" t="s">
        <v>2242</v>
      </c>
      <c r="D11240" s="147" t="s">
        <v>19351</v>
      </c>
      <c r="E11240" s="147" t="s">
        <v>2240</v>
      </c>
      <c r="G11240" s="147">
        <v>0</v>
      </c>
      <c r="I11240" s="147">
        <v>5</v>
      </c>
      <c r="J11240" s="147">
        <v>2576606</v>
      </c>
      <c r="K11240" s="147" t="s">
        <v>2769</v>
      </c>
    </row>
    <row r="11241" spans="1:11" x14ac:dyDescent="0.2">
      <c r="A11241" s="147">
        <v>6</v>
      </c>
      <c r="B11241" s="149" t="s">
        <v>19350</v>
      </c>
      <c r="C11241" s="147" t="s">
        <v>2242</v>
      </c>
      <c r="D11241" s="147" t="s">
        <v>19349</v>
      </c>
      <c r="E11241" s="147" t="s">
        <v>2240</v>
      </c>
      <c r="G11241" s="147">
        <v>0</v>
      </c>
      <c r="I11241" s="147">
        <v>5</v>
      </c>
      <c r="J11241" s="147">
        <v>2576603</v>
      </c>
      <c r="K11241" s="147" t="s">
        <v>2769</v>
      </c>
    </row>
    <row r="11242" spans="1:11" x14ac:dyDescent="0.2">
      <c r="A11242" s="147">
        <v>6</v>
      </c>
      <c r="B11242" s="149" t="s">
        <v>19348</v>
      </c>
      <c r="C11242" s="147" t="s">
        <v>2242</v>
      </c>
      <c r="D11242" s="147" t="s">
        <v>19347</v>
      </c>
      <c r="E11242" s="147" t="s">
        <v>2240</v>
      </c>
      <c r="G11242" s="147">
        <v>0</v>
      </c>
      <c r="I11242" s="147">
        <v>5</v>
      </c>
      <c r="J11242" s="147">
        <v>2576610</v>
      </c>
      <c r="K11242" s="147" t="s">
        <v>2769</v>
      </c>
    </row>
    <row r="11243" spans="1:11" x14ac:dyDescent="0.2">
      <c r="A11243" s="147">
        <v>6</v>
      </c>
      <c r="B11243" s="149" t="s">
        <v>19346</v>
      </c>
      <c r="C11243" s="147" t="s">
        <v>2242</v>
      </c>
      <c r="D11243" s="147" t="s">
        <v>19345</v>
      </c>
      <c r="E11243" s="147" t="s">
        <v>2240</v>
      </c>
      <c r="G11243" s="147">
        <v>0</v>
      </c>
      <c r="I11243" s="147">
        <v>5</v>
      </c>
      <c r="J11243" s="147">
        <v>2576611</v>
      </c>
      <c r="K11243" s="147" t="s">
        <v>2769</v>
      </c>
    </row>
    <row r="11244" spans="1:11" x14ac:dyDescent="0.2">
      <c r="A11244" s="147">
        <v>6</v>
      </c>
      <c r="B11244" s="149" t="s">
        <v>19344</v>
      </c>
      <c r="C11244" s="147" t="s">
        <v>2242</v>
      </c>
      <c r="D11244" s="147" t="s">
        <v>19343</v>
      </c>
      <c r="E11244" s="147" t="s">
        <v>2240</v>
      </c>
      <c r="G11244" s="147">
        <v>0</v>
      </c>
      <c r="I11244" s="147">
        <v>5</v>
      </c>
      <c r="J11244" s="147">
        <v>2576612</v>
      </c>
      <c r="K11244" s="147" t="s">
        <v>2769</v>
      </c>
    </row>
    <row r="11245" spans="1:11" x14ac:dyDescent="0.2">
      <c r="A11245" s="147">
        <v>6</v>
      </c>
      <c r="B11245" s="149" t="s">
        <v>19342</v>
      </c>
      <c r="C11245" s="147" t="s">
        <v>2242</v>
      </c>
      <c r="D11245" s="147" t="s">
        <v>19341</v>
      </c>
      <c r="E11245" s="147" t="s">
        <v>2240</v>
      </c>
      <c r="G11245" s="147">
        <v>0</v>
      </c>
      <c r="I11245" s="147">
        <v>5</v>
      </c>
      <c r="J11245" s="147">
        <v>2576604</v>
      </c>
      <c r="K11245" s="147" t="s">
        <v>2769</v>
      </c>
    </row>
    <row r="11246" spans="1:11" x14ac:dyDescent="0.2">
      <c r="A11246" s="147">
        <v>6</v>
      </c>
      <c r="B11246" s="149" t="s">
        <v>19340</v>
      </c>
      <c r="C11246" s="147" t="s">
        <v>2242</v>
      </c>
      <c r="D11246" s="147" t="s">
        <v>19339</v>
      </c>
      <c r="E11246" s="147" t="s">
        <v>2240</v>
      </c>
      <c r="G11246" s="147">
        <v>0</v>
      </c>
      <c r="I11246" s="147">
        <v>5</v>
      </c>
      <c r="J11246" s="147">
        <v>2576615</v>
      </c>
      <c r="K11246" s="147" t="s">
        <v>2769</v>
      </c>
    </row>
    <row r="11247" spans="1:11" x14ac:dyDescent="0.2">
      <c r="A11247" s="147">
        <v>3</v>
      </c>
      <c r="B11247" s="149" t="s">
        <v>19335</v>
      </c>
      <c r="C11247" s="147" t="s">
        <v>2242</v>
      </c>
      <c r="D11247" s="147" t="s">
        <v>19338</v>
      </c>
      <c r="E11247" s="147" t="s">
        <v>2246</v>
      </c>
      <c r="G11247" s="147">
        <v>0</v>
      </c>
      <c r="I11247" s="147">
        <v>3</v>
      </c>
      <c r="J11247" s="147">
        <v>2576565</v>
      </c>
    </row>
    <row r="11248" spans="1:11" x14ac:dyDescent="0.2">
      <c r="A11248" s="147">
        <v>3</v>
      </c>
      <c r="B11248" s="149" t="s">
        <v>19335</v>
      </c>
      <c r="C11248" s="147" t="s">
        <v>2261</v>
      </c>
      <c r="D11248" s="147" t="s">
        <v>19337</v>
      </c>
      <c r="E11248" s="147" t="s">
        <v>2246</v>
      </c>
      <c r="G11248" s="147">
        <v>0</v>
      </c>
      <c r="I11248" s="147">
        <v>3</v>
      </c>
      <c r="J11248" s="147">
        <v>1198392</v>
      </c>
    </row>
    <row r="11249" spans="1:11" x14ac:dyDescent="0.2">
      <c r="A11249" s="147">
        <v>3</v>
      </c>
      <c r="B11249" s="149" t="s">
        <v>19335</v>
      </c>
      <c r="C11249" s="147" t="s">
        <v>2261</v>
      </c>
      <c r="D11249" s="147" t="s">
        <v>19336</v>
      </c>
      <c r="E11249" s="147" t="s">
        <v>2246</v>
      </c>
      <c r="G11249" s="147">
        <v>0</v>
      </c>
      <c r="I11249" s="147">
        <v>3</v>
      </c>
      <c r="J11249" s="147">
        <v>1198404</v>
      </c>
    </row>
    <row r="11250" spans="1:11" x14ac:dyDescent="0.2">
      <c r="A11250" s="147">
        <v>3</v>
      </c>
      <c r="B11250" s="149" t="s">
        <v>19335</v>
      </c>
      <c r="C11250" s="147" t="s">
        <v>2446</v>
      </c>
      <c r="D11250" s="147" t="s">
        <v>19334</v>
      </c>
      <c r="E11250" s="147" t="s">
        <v>2246</v>
      </c>
      <c r="G11250" s="147">
        <v>0</v>
      </c>
      <c r="I11250" s="147">
        <v>3</v>
      </c>
      <c r="J11250" s="147">
        <v>1198413</v>
      </c>
    </row>
    <row r="11251" spans="1:11" x14ac:dyDescent="0.2">
      <c r="A11251" s="147">
        <v>4</v>
      </c>
      <c r="B11251" s="149" t="s">
        <v>19332</v>
      </c>
      <c r="C11251" s="147" t="s">
        <v>2242</v>
      </c>
      <c r="D11251" s="147" t="s">
        <v>19333</v>
      </c>
      <c r="E11251" s="147" t="s">
        <v>2240</v>
      </c>
      <c r="G11251" s="147">
        <v>0</v>
      </c>
      <c r="I11251" s="147">
        <v>4</v>
      </c>
      <c r="J11251" s="147">
        <v>2576627</v>
      </c>
      <c r="K11251" s="147" t="s">
        <v>2769</v>
      </c>
    </row>
    <row r="11252" spans="1:11" x14ac:dyDescent="0.2">
      <c r="A11252" s="147">
        <v>4</v>
      </c>
      <c r="B11252" s="149" t="s">
        <v>19332</v>
      </c>
      <c r="C11252" s="147" t="s">
        <v>2261</v>
      </c>
      <c r="D11252" s="147" t="s">
        <v>19331</v>
      </c>
      <c r="E11252" s="147" t="s">
        <v>2246</v>
      </c>
      <c r="G11252" s="147">
        <v>0</v>
      </c>
      <c r="I11252" s="147">
        <v>4</v>
      </c>
      <c r="J11252" s="147">
        <v>1198426</v>
      </c>
    </row>
    <row r="11253" spans="1:11" x14ac:dyDescent="0.2">
      <c r="A11253" s="147">
        <v>4</v>
      </c>
      <c r="B11253" s="149" t="s">
        <v>19329</v>
      </c>
      <c r="C11253" s="147" t="s">
        <v>2242</v>
      </c>
      <c r="D11253" s="147" t="s">
        <v>19330</v>
      </c>
      <c r="E11253" s="147" t="s">
        <v>2240</v>
      </c>
      <c r="G11253" s="147">
        <v>0</v>
      </c>
      <c r="I11253" s="147">
        <v>4</v>
      </c>
      <c r="J11253" s="147">
        <v>2576624</v>
      </c>
    </row>
    <row r="11254" spans="1:11" x14ac:dyDescent="0.2">
      <c r="A11254" s="147">
        <v>4</v>
      </c>
      <c r="B11254" s="149" t="s">
        <v>19329</v>
      </c>
      <c r="C11254" s="147" t="s">
        <v>2261</v>
      </c>
      <c r="D11254" s="147" t="s">
        <v>19328</v>
      </c>
      <c r="E11254" s="147" t="s">
        <v>2246</v>
      </c>
      <c r="G11254" s="147">
        <v>0</v>
      </c>
      <c r="I11254" s="147">
        <v>4</v>
      </c>
      <c r="J11254" s="147">
        <v>1198430</v>
      </c>
    </row>
    <row r="11255" spans="1:11" x14ac:dyDescent="0.2">
      <c r="A11255" s="147">
        <v>3</v>
      </c>
      <c r="B11255" s="149" t="s">
        <v>19322</v>
      </c>
      <c r="C11255" s="147" t="s">
        <v>2242</v>
      </c>
      <c r="D11255" s="147" t="s">
        <v>19327</v>
      </c>
      <c r="E11255" s="147" t="s">
        <v>2240</v>
      </c>
      <c r="G11255" s="147">
        <v>0</v>
      </c>
      <c r="I11255" s="147">
        <v>3</v>
      </c>
      <c r="J11255" s="147">
        <v>2576558</v>
      </c>
      <c r="K11255" s="147" t="s">
        <v>2769</v>
      </c>
    </row>
    <row r="11256" spans="1:11" x14ac:dyDescent="0.2">
      <c r="A11256" s="147">
        <v>3</v>
      </c>
      <c r="B11256" s="149" t="s">
        <v>19322</v>
      </c>
      <c r="C11256" s="147" t="s">
        <v>2261</v>
      </c>
      <c r="D11256" s="147" t="s">
        <v>19326</v>
      </c>
      <c r="E11256" s="147" t="s">
        <v>2246</v>
      </c>
      <c r="G11256" s="147">
        <v>0</v>
      </c>
      <c r="I11256" s="147">
        <v>3</v>
      </c>
      <c r="J11256" s="147">
        <v>1198393</v>
      </c>
    </row>
    <row r="11257" spans="1:11" x14ac:dyDescent="0.2">
      <c r="A11257" s="147">
        <v>3</v>
      </c>
      <c r="B11257" s="149" t="s">
        <v>19322</v>
      </c>
      <c r="C11257" s="147" t="s">
        <v>2261</v>
      </c>
      <c r="D11257" s="147" t="s">
        <v>19325</v>
      </c>
      <c r="E11257" s="147" t="s">
        <v>2246</v>
      </c>
      <c r="G11257" s="147">
        <v>0</v>
      </c>
      <c r="I11257" s="147">
        <v>3</v>
      </c>
      <c r="J11257" s="147">
        <v>1198388</v>
      </c>
    </row>
    <row r="11258" spans="1:11" x14ac:dyDescent="0.2">
      <c r="A11258" s="147">
        <v>3</v>
      </c>
      <c r="B11258" s="149" t="s">
        <v>19322</v>
      </c>
      <c r="C11258" s="147" t="s">
        <v>2261</v>
      </c>
      <c r="D11258" s="147" t="s">
        <v>19324</v>
      </c>
      <c r="E11258" s="147" t="s">
        <v>2246</v>
      </c>
      <c r="G11258" s="147">
        <v>0</v>
      </c>
      <c r="I11258" s="147">
        <v>3</v>
      </c>
      <c r="J11258" s="147">
        <v>1198401</v>
      </c>
    </row>
    <row r="11259" spans="1:11" x14ac:dyDescent="0.2">
      <c r="A11259" s="147">
        <v>3</v>
      </c>
      <c r="B11259" s="149" t="s">
        <v>19322</v>
      </c>
      <c r="C11259" s="147" t="s">
        <v>2261</v>
      </c>
      <c r="D11259" s="147" t="s">
        <v>19323</v>
      </c>
      <c r="E11259" s="147" t="s">
        <v>2246</v>
      </c>
      <c r="G11259" s="147">
        <v>0</v>
      </c>
      <c r="I11259" s="147">
        <v>3</v>
      </c>
      <c r="J11259" s="147">
        <v>1198383</v>
      </c>
    </row>
    <row r="11260" spans="1:11" x14ac:dyDescent="0.2">
      <c r="A11260" s="147">
        <v>3</v>
      </c>
      <c r="B11260" s="149" t="s">
        <v>19322</v>
      </c>
      <c r="C11260" s="147" t="s">
        <v>2261</v>
      </c>
      <c r="D11260" s="147" t="s">
        <v>19321</v>
      </c>
      <c r="E11260" s="147" t="s">
        <v>2246</v>
      </c>
      <c r="G11260" s="147">
        <v>0</v>
      </c>
      <c r="I11260" s="147">
        <v>3</v>
      </c>
      <c r="J11260" s="147">
        <v>1198410</v>
      </c>
    </row>
    <row r="11261" spans="1:11" x14ac:dyDescent="0.2">
      <c r="A11261" s="147">
        <v>3</v>
      </c>
      <c r="B11261" s="149" t="s">
        <v>19319</v>
      </c>
      <c r="C11261" s="147" t="s">
        <v>2242</v>
      </c>
      <c r="D11261" s="147" t="s">
        <v>19320</v>
      </c>
      <c r="E11261" s="147" t="s">
        <v>2246</v>
      </c>
      <c r="G11261" s="147">
        <v>0</v>
      </c>
      <c r="I11261" s="147">
        <v>3</v>
      </c>
      <c r="J11261" s="147">
        <v>2576559</v>
      </c>
    </row>
    <row r="11262" spans="1:11" x14ac:dyDescent="0.2">
      <c r="A11262" s="147">
        <v>3</v>
      </c>
      <c r="B11262" s="149" t="s">
        <v>19319</v>
      </c>
      <c r="C11262" s="147" t="s">
        <v>2277</v>
      </c>
      <c r="D11262" s="147" t="s">
        <v>19318</v>
      </c>
      <c r="E11262" s="147" t="s">
        <v>2246</v>
      </c>
      <c r="G11262" s="147">
        <v>0</v>
      </c>
      <c r="I11262" s="147">
        <v>3</v>
      </c>
      <c r="J11262" s="147">
        <v>1198391</v>
      </c>
    </row>
    <row r="11263" spans="1:11" x14ac:dyDescent="0.2">
      <c r="A11263" s="147">
        <v>4</v>
      </c>
      <c r="B11263" s="149" t="s">
        <v>19317</v>
      </c>
      <c r="C11263" s="147" t="s">
        <v>2242</v>
      </c>
      <c r="D11263" s="147" t="s">
        <v>19316</v>
      </c>
      <c r="E11263" s="147" t="s">
        <v>2240</v>
      </c>
      <c r="G11263" s="147">
        <v>0</v>
      </c>
      <c r="I11263" s="147">
        <v>4</v>
      </c>
      <c r="J11263" s="147">
        <v>2576629</v>
      </c>
      <c r="K11263" s="147" t="s">
        <v>2769</v>
      </c>
    </row>
    <row r="11264" spans="1:11" x14ac:dyDescent="0.2">
      <c r="A11264" s="147">
        <v>4</v>
      </c>
      <c r="B11264" s="149" t="s">
        <v>19313</v>
      </c>
      <c r="C11264" s="147" t="s">
        <v>2242</v>
      </c>
      <c r="D11264" s="147" t="s">
        <v>19315</v>
      </c>
      <c r="E11264" s="147" t="s">
        <v>2240</v>
      </c>
      <c r="G11264" s="147">
        <v>0</v>
      </c>
      <c r="I11264" s="147">
        <v>4</v>
      </c>
      <c r="J11264" s="147">
        <v>2576630</v>
      </c>
      <c r="K11264" s="147" t="s">
        <v>2769</v>
      </c>
    </row>
    <row r="11265" spans="1:11" x14ac:dyDescent="0.2">
      <c r="A11265" s="147">
        <v>4</v>
      </c>
      <c r="B11265" s="149" t="s">
        <v>19313</v>
      </c>
      <c r="C11265" s="147" t="s">
        <v>2261</v>
      </c>
      <c r="D11265" s="147" t="s">
        <v>19314</v>
      </c>
      <c r="E11265" s="147" t="s">
        <v>2246</v>
      </c>
      <c r="G11265" s="147">
        <v>0</v>
      </c>
      <c r="I11265" s="147">
        <v>4</v>
      </c>
      <c r="J11265" s="147">
        <v>1198432</v>
      </c>
    </row>
    <row r="11266" spans="1:11" x14ac:dyDescent="0.2">
      <c r="A11266" s="147">
        <v>4</v>
      </c>
      <c r="B11266" s="149" t="s">
        <v>19313</v>
      </c>
      <c r="C11266" s="147" t="s">
        <v>2261</v>
      </c>
      <c r="D11266" s="147" t="s">
        <v>19312</v>
      </c>
      <c r="E11266" s="147" t="s">
        <v>2246</v>
      </c>
      <c r="G11266" s="147">
        <v>0</v>
      </c>
      <c r="I11266" s="147">
        <v>4</v>
      </c>
      <c r="J11266" s="147">
        <v>1198434</v>
      </c>
    </row>
    <row r="11267" spans="1:11" x14ac:dyDescent="0.2">
      <c r="A11267" s="147">
        <v>3</v>
      </c>
      <c r="B11267" s="149" t="s">
        <v>19311</v>
      </c>
      <c r="C11267" s="147" t="s">
        <v>2242</v>
      </c>
      <c r="D11267" s="147" t="s">
        <v>19310</v>
      </c>
      <c r="E11267" s="147" t="s">
        <v>2240</v>
      </c>
      <c r="G11267" s="147">
        <v>0</v>
      </c>
      <c r="I11267" s="147">
        <v>3</v>
      </c>
      <c r="J11267" s="147">
        <v>2576573</v>
      </c>
    </row>
    <row r="11268" spans="1:11" x14ac:dyDescent="0.2">
      <c r="A11268" s="147">
        <v>3</v>
      </c>
      <c r="B11268" s="149" t="s">
        <v>19309</v>
      </c>
      <c r="C11268" s="147" t="s">
        <v>2242</v>
      </c>
      <c r="D11268" s="147" t="s">
        <v>19302</v>
      </c>
      <c r="E11268" s="147" t="s">
        <v>2246</v>
      </c>
      <c r="G11268" s="147">
        <v>0</v>
      </c>
      <c r="I11268" s="147">
        <v>3</v>
      </c>
      <c r="J11268" s="147">
        <v>2576554</v>
      </c>
    </row>
    <row r="11269" spans="1:11" x14ac:dyDescent="0.2">
      <c r="A11269" s="147">
        <v>4</v>
      </c>
      <c r="B11269" s="149" t="s">
        <v>19307</v>
      </c>
      <c r="C11269" s="147" t="s">
        <v>2242</v>
      </c>
      <c r="D11269" s="147" t="s">
        <v>19308</v>
      </c>
      <c r="E11269" s="147" t="s">
        <v>2240</v>
      </c>
      <c r="G11269" s="147">
        <v>0</v>
      </c>
      <c r="I11269" s="147">
        <v>4</v>
      </c>
      <c r="J11269" s="147">
        <v>2576643</v>
      </c>
      <c r="K11269" s="147" t="s">
        <v>2769</v>
      </c>
    </row>
    <row r="11270" spans="1:11" x14ac:dyDescent="0.2">
      <c r="A11270" s="147">
        <v>4</v>
      </c>
      <c r="B11270" s="149" t="s">
        <v>19307</v>
      </c>
      <c r="C11270" s="147" t="s">
        <v>2277</v>
      </c>
      <c r="D11270" s="147" t="s">
        <v>19306</v>
      </c>
      <c r="E11270" s="147" t="s">
        <v>2246</v>
      </c>
      <c r="G11270" s="147">
        <v>0</v>
      </c>
      <c r="I11270" s="147">
        <v>4</v>
      </c>
      <c r="J11270" s="147">
        <v>1198438</v>
      </c>
    </row>
    <row r="11271" spans="1:11" x14ac:dyDescent="0.2">
      <c r="A11271" s="147">
        <v>4</v>
      </c>
      <c r="B11271" s="149" t="s">
        <v>19305</v>
      </c>
      <c r="C11271" s="147" t="s">
        <v>2242</v>
      </c>
      <c r="D11271" s="147" t="s">
        <v>19304</v>
      </c>
      <c r="E11271" s="147" t="s">
        <v>2240</v>
      </c>
      <c r="G11271" s="147">
        <v>0</v>
      </c>
      <c r="I11271" s="147">
        <v>4</v>
      </c>
      <c r="J11271" s="147">
        <v>2576640</v>
      </c>
    </row>
    <row r="11272" spans="1:11" x14ac:dyDescent="0.2">
      <c r="A11272" s="147">
        <v>4</v>
      </c>
      <c r="B11272" s="149" t="s">
        <v>19303</v>
      </c>
      <c r="C11272" s="147" t="s">
        <v>2242</v>
      </c>
      <c r="D11272" s="147" t="s">
        <v>19302</v>
      </c>
      <c r="E11272" s="147" t="s">
        <v>2246</v>
      </c>
      <c r="G11272" s="147">
        <v>0</v>
      </c>
      <c r="I11272" s="147">
        <v>4</v>
      </c>
      <c r="J11272" s="147">
        <v>2576638</v>
      </c>
    </row>
    <row r="11273" spans="1:11" x14ac:dyDescent="0.2">
      <c r="A11273" s="147">
        <v>5</v>
      </c>
      <c r="B11273" s="149" t="s">
        <v>19301</v>
      </c>
      <c r="C11273" s="147" t="s">
        <v>2242</v>
      </c>
      <c r="D11273" s="147" t="s">
        <v>19300</v>
      </c>
      <c r="E11273" s="147" t="s">
        <v>2246</v>
      </c>
      <c r="G11273" s="147">
        <v>0</v>
      </c>
      <c r="I11273" s="147">
        <v>5</v>
      </c>
      <c r="J11273" s="147">
        <v>2576660</v>
      </c>
    </row>
    <row r="11274" spans="1:11" x14ac:dyDescent="0.2">
      <c r="A11274" s="147">
        <v>6</v>
      </c>
      <c r="B11274" s="149" t="s">
        <v>19299</v>
      </c>
      <c r="C11274" s="147" t="s">
        <v>2242</v>
      </c>
      <c r="D11274" s="147" t="s">
        <v>19298</v>
      </c>
      <c r="E11274" s="147" t="s">
        <v>2240</v>
      </c>
      <c r="G11274" s="147">
        <v>0</v>
      </c>
      <c r="I11274" s="147">
        <v>6</v>
      </c>
      <c r="J11274" s="147">
        <v>2576665</v>
      </c>
      <c r="K11274" s="147" t="s">
        <v>2769</v>
      </c>
    </row>
    <row r="11275" spans="1:11" x14ac:dyDescent="0.2">
      <c r="A11275" s="147">
        <v>6</v>
      </c>
      <c r="B11275" s="149" t="s">
        <v>19297</v>
      </c>
      <c r="C11275" s="147" t="s">
        <v>2242</v>
      </c>
      <c r="D11275" s="147" t="s">
        <v>19296</v>
      </c>
      <c r="E11275" s="147" t="s">
        <v>2240</v>
      </c>
      <c r="G11275" s="147">
        <v>0</v>
      </c>
      <c r="I11275" s="147">
        <v>5</v>
      </c>
      <c r="J11275" s="147">
        <v>2576659</v>
      </c>
      <c r="K11275" s="147" t="s">
        <v>2769</v>
      </c>
    </row>
    <row r="11276" spans="1:11" x14ac:dyDescent="0.2">
      <c r="A11276" s="147">
        <v>6</v>
      </c>
      <c r="B11276" s="149" t="s">
        <v>19295</v>
      </c>
      <c r="C11276" s="147" t="s">
        <v>2242</v>
      </c>
      <c r="D11276" s="147" t="s">
        <v>19294</v>
      </c>
      <c r="E11276" s="147" t="s">
        <v>2240</v>
      </c>
      <c r="G11276" s="147">
        <v>0</v>
      </c>
      <c r="I11276" s="147">
        <v>5</v>
      </c>
      <c r="J11276" s="147">
        <v>2576663</v>
      </c>
      <c r="K11276" s="147" t="s">
        <v>2769</v>
      </c>
    </row>
    <row r="11277" spans="1:11" x14ac:dyDescent="0.2">
      <c r="A11277" s="147">
        <v>6</v>
      </c>
      <c r="B11277" s="149" t="s">
        <v>19293</v>
      </c>
      <c r="C11277" s="147" t="s">
        <v>2242</v>
      </c>
      <c r="D11277" s="147" t="s">
        <v>19292</v>
      </c>
      <c r="E11277" s="147" t="s">
        <v>2240</v>
      </c>
      <c r="G11277" s="147">
        <v>0</v>
      </c>
      <c r="I11277" s="147">
        <v>5</v>
      </c>
      <c r="J11277" s="147">
        <v>2576655</v>
      </c>
      <c r="K11277" s="147" t="s">
        <v>2769</v>
      </c>
    </row>
    <row r="11278" spans="1:11" x14ac:dyDescent="0.2">
      <c r="A11278" s="147">
        <v>6</v>
      </c>
      <c r="B11278" s="149" t="s">
        <v>19291</v>
      </c>
      <c r="C11278" s="147" t="s">
        <v>2242</v>
      </c>
      <c r="D11278" s="147" t="s">
        <v>19290</v>
      </c>
      <c r="E11278" s="147" t="s">
        <v>2240</v>
      </c>
      <c r="G11278" s="147">
        <v>0</v>
      </c>
      <c r="I11278" s="147">
        <v>5</v>
      </c>
      <c r="J11278" s="147">
        <v>2576653</v>
      </c>
      <c r="K11278" s="147" t="s">
        <v>2769</v>
      </c>
    </row>
    <row r="11279" spans="1:11" x14ac:dyDescent="0.2">
      <c r="A11279" s="147">
        <v>6</v>
      </c>
      <c r="B11279" s="149" t="s">
        <v>19289</v>
      </c>
      <c r="C11279" s="147" t="s">
        <v>2242</v>
      </c>
      <c r="D11279" s="147" t="s">
        <v>19288</v>
      </c>
      <c r="E11279" s="147" t="s">
        <v>2240</v>
      </c>
      <c r="G11279" s="147">
        <v>0</v>
      </c>
      <c r="I11279" s="147">
        <v>5</v>
      </c>
      <c r="J11279" s="147">
        <v>2576650</v>
      </c>
      <c r="K11279" s="147" t="s">
        <v>2769</v>
      </c>
    </row>
    <row r="11280" spans="1:11" x14ac:dyDescent="0.2">
      <c r="A11280" s="147">
        <v>6</v>
      </c>
      <c r="B11280" s="149" t="s">
        <v>19287</v>
      </c>
      <c r="C11280" s="147" t="s">
        <v>2242</v>
      </c>
      <c r="D11280" s="147" t="s">
        <v>19286</v>
      </c>
      <c r="E11280" s="147" t="s">
        <v>2240</v>
      </c>
      <c r="G11280" s="147">
        <v>0</v>
      </c>
      <c r="I11280" s="147">
        <v>5</v>
      </c>
      <c r="J11280" s="147">
        <v>2576647</v>
      </c>
      <c r="K11280" s="147" t="s">
        <v>2769</v>
      </c>
    </row>
    <row r="11281" spans="1:11" x14ac:dyDescent="0.2">
      <c r="A11281" s="147">
        <v>2</v>
      </c>
      <c r="B11281" s="149" t="s">
        <v>19285</v>
      </c>
      <c r="C11281" s="147" t="s">
        <v>2242</v>
      </c>
      <c r="D11281" s="147" t="s">
        <v>19284</v>
      </c>
      <c r="E11281" s="147" t="s">
        <v>2246</v>
      </c>
      <c r="G11281" s="147">
        <v>0</v>
      </c>
      <c r="I11281" s="147">
        <v>2</v>
      </c>
      <c r="J11281" s="147">
        <v>2576280</v>
      </c>
    </row>
    <row r="11282" spans="1:11" x14ac:dyDescent="0.2">
      <c r="A11282" s="147">
        <v>3</v>
      </c>
      <c r="B11282" s="149" t="s">
        <v>19283</v>
      </c>
      <c r="C11282" s="147" t="s">
        <v>2242</v>
      </c>
      <c r="D11282" s="147" t="s">
        <v>19282</v>
      </c>
      <c r="E11282" s="147" t="s">
        <v>2246</v>
      </c>
      <c r="G11282" s="147">
        <v>0</v>
      </c>
      <c r="I11282" s="147">
        <v>3</v>
      </c>
      <c r="J11282" s="147">
        <v>2576675</v>
      </c>
    </row>
    <row r="11283" spans="1:11" x14ac:dyDescent="0.2">
      <c r="A11283" s="147">
        <v>4</v>
      </c>
      <c r="B11283" s="149" t="s">
        <v>19281</v>
      </c>
      <c r="C11283" s="147" t="s">
        <v>2242</v>
      </c>
      <c r="D11283" s="147" t="s">
        <v>19280</v>
      </c>
      <c r="E11283" s="147" t="s">
        <v>2240</v>
      </c>
      <c r="G11283" s="147">
        <v>0</v>
      </c>
      <c r="I11283" s="147">
        <v>4</v>
      </c>
      <c r="J11283" s="147">
        <v>2576698</v>
      </c>
      <c r="K11283" s="147" t="s">
        <v>2769</v>
      </c>
    </row>
    <row r="11284" spans="1:11" x14ac:dyDescent="0.2">
      <c r="A11284" s="147">
        <v>4</v>
      </c>
      <c r="B11284" s="149" t="s">
        <v>19276</v>
      </c>
      <c r="C11284" s="147" t="s">
        <v>2242</v>
      </c>
      <c r="D11284" s="147" t="s">
        <v>19279</v>
      </c>
      <c r="E11284" s="147" t="s">
        <v>2240</v>
      </c>
      <c r="G11284" s="147">
        <v>0</v>
      </c>
      <c r="I11284" s="147">
        <v>4</v>
      </c>
      <c r="J11284" s="147">
        <v>2576701</v>
      </c>
      <c r="K11284" s="147" t="s">
        <v>2769</v>
      </c>
    </row>
    <row r="11285" spans="1:11" x14ac:dyDescent="0.2">
      <c r="A11285" s="147">
        <v>4</v>
      </c>
      <c r="B11285" s="149" t="s">
        <v>19276</v>
      </c>
      <c r="C11285" s="147" t="s">
        <v>2277</v>
      </c>
      <c r="D11285" s="147" t="s">
        <v>19278</v>
      </c>
      <c r="E11285" s="147" t="s">
        <v>2246</v>
      </c>
      <c r="G11285" s="147">
        <v>0</v>
      </c>
      <c r="I11285" s="147">
        <v>4</v>
      </c>
      <c r="J11285" s="147">
        <v>1198471</v>
      </c>
    </row>
    <row r="11286" spans="1:11" x14ac:dyDescent="0.2">
      <c r="A11286" s="147">
        <v>4</v>
      </c>
      <c r="B11286" s="149" t="s">
        <v>19276</v>
      </c>
      <c r="C11286" s="147" t="s">
        <v>2277</v>
      </c>
      <c r="D11286" s="147" t="s">
        <v>19277</v>
      </c>
      <c r="E11286" s="147" t="s">
        <v>2246</v>
      </c>
      <c r="G11286" s="147">
        <v>0</v>
      </c>
      <c r="I11286" s="147">
        <v>4</v>
      </c>
      <c r="J11286" s="147">
        <v>1198465</v>
      </c>
    </row>
    <row r="11287" spans="1:11" x14ac:dyDescent="0.2">
      <c r="A11287" s="147">
        <v>4</v>
      </c>
      <c r="B11287" s="149" t="s">
        <v>19276</v>
      </c>
      <c r="C11287" s="147" t="s">
        <v>2277</v>
      </c>
      <c r="D11287" s="147" t="s">
        <v>19275</v>
      </c>
      <c r="E11287" s="147" t="s">
        <v>2246</v>
      </c>
      <c r="G11287" s="147">
        <v>0</v>
      </c>
      <c r="I11287" s="147">
        <v>4</v>
      </c>
      <c r="J11287" s="147">
        <v>1198472</v>
      </c>
    </row>
    <row r="11288" spans="1:11" x14ac:dyDescent="0.2">
      <c r="A11288" s="147">
        <v>3</v>
      </c>
      <c r="B11288" s="149" t="s">
        <v>19271</v>
      </c>
      <c r="C11288" s="147" t="s">
        <v>2242</v>
      </c>
      <c r="D11288" s="147" t="s">
        <v>19274</v>
      </c>
      <c r="E11288" s="147" t="s">
        <v>2240</v>
      </c>
      <c r="G11288" s="147">
        <v>0</v>
      </c>
      <c r="I11288" s="147">
        <v>3</v>
      </c>
      <c r="J11288" s="147">
        <v>2576694</v>
      </c>
      <c r="K11288" s="147" t="s">
        <v>2769</v>
      </c>
    </row>
    <row r="11289" spans="1:11" x14ac:dyDescent="0.2">
      <c r="A11289" s="147">
        <v>3</v>
      </c>
      <c r="B11289" s="149" t="s">
        <v>19271</v>
      </c>
      <c r="C11289" s="147" t="s">
        <v>2261</v>
      </c>
      <c r="D11289" s="147" t="s">
        <v>19273</v>
      </c>
      <c r="E11289" s="147" t="s">
        <v>2246</v>
      </c>
      <c r="G11289" s="147">
        <v>0</v>
      </c>
      <c r="I11289" s="147">
        <v>3</v>
      </c>
      <c r="J11289" s="147">
        <v>1198447</v>
      </c>
    </row>
    <row r="11290" spans="1:11" x14ac:dyDescent="0.2">
      <c r="A11290" s="147">
        <v>3</v>
      </c>
      <c r="B11290" s="149" t="s">
        <v>19271</v>
      </c>
      <c r="C11290" s="147" t="s">
        <v>2261</v>
      </c>
      <c r="D11290" s="147" t="s">
        <v>19272</v>
      </c>
      <c r="E11290" s="147" t="s">
        <v>2246</v>
      </c>
      <c r="G11290" s="147">
        <v>0</v>
      </c>
      <c r="I11290" s="147">
        <v>3</v>
      </c>
      <c r="J11290" s="147">
        <v>1198458</v>
      </c>
    </row>
    <row r="11291" spans="1:11" x14ac:dyDescent="0.2">
      <c r="A11291" s="147">
        <v>3</v>
      </c>
      <c r="B11291" s="149" t="s">
        <v>19271</v>
      </c>
      <c r="C11291" s="147" t="s">
        <v>2261</v>
      </c>
      <c r="D11291" s="147" t="s">
        <v>19270</v>
      </c>
      <c r="E11291" s="147" t="s">
        <v>2246</v>
      </c>
      <c r="G11291" s="147">
        <v>0</v>
      </c>
      <c r="I11291" s="147">
        <v>3</v>
      </c>
      <c r="J11291" s="147">
        <v>1198440</v>
      </c>
    </row>
    <row r="11292" spans="1:11" x14ac:dyDescent="0.2">
      <c r="A11292" s="147">
        <v>3</v>
      </c>
      <c r="B11292" s="149" t="s">
        <v>19268</v>
      </c>
      <c r="C11292" s="147" t="s">
        <v>2242</v>
      </c>
      <c r="D11292" s="147" t="s">
        <v>19269</v>
      </c>
      <c r="E11292" s="147" t="s">
        <v>2240</v>
      </c>
      <c r="G11292" s="147">
        <v>0</v>
      </c>
      <c r="I11292" s="147">
        <v>3</v>
      </c>
      <c r="J11292" s="147">
        <v>2576677</v>
      </c>
      <c r="K11292" s="147" t="s">
        <v>2769</v>
      </c>
    </row>
    <row r="11293" spans="1:11" x14ac:dyDescent="0.2">
      <c r="A11293" s="147">
        <v>3</v>
      </c>
      <c r="B11293" s="149" t="s">
        <v>19268</v>
      </c>
      <c r="C11293" s="147" t="s">
        <v>2261</v>
      </c>
      <c r="D11293" s="147" t="s">
        <v>19267</v>
      </c>
      <c r="E11293" s="147" t="s">
        <v>2246</v>
      </c>
      <c r="G11293" s="147">
        <v>0</v>
      </c>
      <c r="I11293" s="147">
        <v>3</v>
      </c>
      <c r="J11293" s="147">
        <v>1198456</v>
      </c>
    </row>
    <row r="11294" spans="1:11" x14ac:dyDescent="0.2">
      <c r="A11294" s="147">
        <v>3</v>
      </c>
      <c r="B11294" s="149" t="s">
        <v>19264</v>
      </c>
      <c r="C11294" s="147" t="s">
        <v>2242</v>
      </c>
      <c r="D11294" s="147" t="s">
        <v>19266</v>
      </c>
      <c r="E11294" s="147" t="s">
        <v>2240</v>
      </c>
      <c r="G11294" s="147">
        <v>0</v>
      </c>
      <c r="I11294" s="147">
        <v>3</v>
      </c>
      <c r="J11294" s="147">
        <v>2576683</v>
      </c>
      <c r="K11294" s="147" t="s">
        <v>2769</v>
      </c>
    </row>
    <row r="11295" spans="1:11" x14ac:dyDescent="0.2">
      <c r="A11295" s="147">
        <v>3</v>
      </c>
      <c r="B11295" s="149" t="s">
        <v>19264</v>
      </c>
      <c r="C11295" s="147" t="s">
        <v>2261</v>
      </c>
      <c r="D11295" s="147" t="s">
        <v>19265</v>
      </c>
      <c r="E11295" s="147" t="s">
        <v>2246</v>
      </c>
      <c r="G11295" s="147">
        <v>0</v>
      </c>
      <c r="I11295" s="147">
        <v>3</v>
      </c>
      <c r="J11295" s="147">
        <v>1198460</v>
      </c>
    </row>
    <row r="11296" spans="1:11" x14ac:dyDescent="0.2">
      <c r="A11296" s="147">
        <v>3</v>
      </c>
      <c r="B11296" s="149" t="s">
        <v>19264</v>
      </c>
      <c r="C11296" s="147" t="s">
        <v>2277</v>
      </c>
      <c r="D11296" s="147" t="s">
        <v>19263</v>
      </c>
      <c r="E11296" s="147" t="s">
        <v>2246</v>
      </c>
      <c r="G11296" s="147">
        <v>0</v>
      </c>
      <c r="I11296" s="147">
        <v>3</v>
      </c>
      <c r="J11296" s="147">
        <v>1198451</v>
      </c>
    </row>
    <row r="11297" spans="1:11" x14ac:dyDescent="0.2">
      <c r="A11297" s="147">
        <v>3</v>
      </c>
      <c r="B11297" s="149" t="s">
        <v>19260</v>
      </c>
      <c r="C11297" s="147" t="s">
        <v>2242</v>
      </c>
      <c r="D11297" s="147" t="s">
        <v>19262</v>
      </c>
      <c r="E11297" s="147" t="s">
        <v>2240</v>
      </c>
      <c r="G11297" s="147">
        <v>0</v>
      </c>
      <c r="I11297" s="147">
        <v>3</v>
      </c>
      <c r="J11297" s="147">
        <v>2576680</v>
      </c>
      <c r="K11297" s="147" t="s">
        <v>2769</v>
      </c>
    </row>
    <row r="11298" spans="1:11" x14ac:dyDescent="0.2">
      <c r="A11298" s="147">
        <v>3</v>
      </c>
      <c r="B11298" s="149" t="s">
        <v>19260</v>
      </c>
      <c r="C11298" s="147" t="s">
        <v>2277</v>
      </c>
      <c r="D11298" s="147" t="s">
        <v>19261</v>
      </c>
      <c r="E11298" s="147" t="s">
        <v>2246</v>
      </c>
      <c r="G11298" s="147">
        <v>0</v>
      </c>
      <c r="I11298" s="147">
        <v>3</v>
      </c>
      <c r="J11298" s="147">
        <v>1198445</v>
      </c>
    </row>
    <row r="11299" spans="1:11" x14ac:dyDescent="0.2">
      <c r="A11299" s="147">
        <v>3</v>
      </c>
      <c r="B11299" s="149" t="s">
        <v>19260</v>
      </c>
      <c r="C11299" s="147" t="s">
        <v>2277</v>
      </c>
      <c r="D11299" s="147" t="s">
        <v>19259</v>
      </c>
      <c r="E11299" s="147" t="s">
        <v>2246</v>
      </c>
      <c r="G11299" s="147">
        <v>0</v>
      </c>
      <c r="I11299" s="147">
        <v>3</v>
      </c>
      <c r="J11299" s="147">
        <v>1198453</v>
      </c>
    </row>
    <row r="11300" spans="1:11" x14ac:dyDescent="0.2">
      <c r="A11300" s="147">
        <v>3</v>
      </c>
      <c r="B11300" s="149" t="s">
        <v>19258</v>
      </c>
      <c r="C11300" s="147" t="s">
        <v>2242</v>
      </c>
      <c r="D11300" s="147" t="s">
        <v>19257</v>
      </c>
      <c r="E11300" s="147" t="s">
        <v>2246</v>
      </c>
      <c r="G11300" s="147">
        <v>0</v>
      </c>
      <c r="I11300" s="147">
        <v>3</v>
      </c>
      <c r="J11300" s="147">
        <v>2576689</v>
      </c>
    </row>
    <row r="11301" spans="1:11" x14ac:dyDescent="0.2">
      <c r="A11301" s="147">
        <v>4</v>
      </c>
      <c r="B11301" s="149" t="s">
        <v>19256</v>
      </c>
      <c r="C11301" s="147" t="s">
        <v>2242</v>
      </c>
      <c r="D11301" s="147" t="s">
        <v>19255</v>
      </c>
      <c r="E11301" s="147" t="s">
        <v>2240</v>
      </c>
      <c r="G11301" s="147">
        <v>0</v>
      </c>
      <c r="I11301" s="147">
        <v>4</v>
      </c>
      <c r="J11301" s="147">
        <v>2576712</v>
      </c>
      <c r="K11301" s="147" t="s">
        <v>2769</v>
      </c>
    </row>
    <row r="11302" spans="1:11" x14ac:dyDescent="0.2">
      <c r="A11302" s="147">
        <v>4</v>
      </c>
      <c r="B11302" s="149" t="s">
        <v>19252</v>
      </c>
      <c r="C11302" s="147" t="s">
        <v>2242</v>
      </c>
      <c r="D11302" s="147" t="s">
        <v>19254</v>
      </c>
      <c r="E11302" s="147" t="s">
        <v>2240</v>
      </c>
      <c r="G11302" s="147">
        <v>0</v>
      </c>
      <c r="I11302" s="147">
        <v>4</v>
      </c>
      <c r="J11302" s="147">
        <v>2576711</v>
      </c>
      <c r="K11302" s="147" t="s">
        <v>2769</v>
      </c>
    </row>
    <row r="11303" spans="1:11" x14ac:dyDescent="0.2">
      <c r="A11303" s="147">
        <v>4</v>
      </c>
      <c r="B11303" s="149" t="s">
        <v>19252</v>
      </c>
      <c r="C11303" s="147" t="s">
        <v>2261</v>
      </c>
      <c r="D11303" s="147" t="s">
        <v>19253</v>
      </c>
      <c r="E11303" s="147" t="s">
        <v>2246</v>
      </c>
      <c r="G11303" s="147">
        <v>0</v>
      </c>
      <c r="I11303" s="147">
        <v>4</v>
      </c>
      <c r="J11303" s="147">
        <v>1198479</v>
      </c>
    </row>
    <row r="11304" spans="1:11" x14ac:dyDescent="0.2">
      <c r="A11304" s="147">
        <v>4</v>
      </c>
      <c r="B11304" s="149" t="s">
        <v>19252</v>
      </c>
      <c r="C11304" s="147" t="s">
        <v>2277</v>
      </c>
      <c r="D11304" s="147" t="s">
        <v>19251</v>
      </c>
      <c r="E11304" s="147" t="s">
        <v>2246</v>
      </c>
      <c r="G11304" s="147">
        <v>0</v>
      </c>
      <c r="I11304" s="147">
        <v>4</v>
      </c>
      <c r="J11304" s="147">
        <v>1198474</v>
      </c>
    </row>
    <row r="11305" spans="1:11" x14ac:dyDescent="0.2">
      <c r="A11305" s="147">
        <v>4</v>
      </c>
      <c r="B11305" s="149" t="s">
        <v>19250</v>
      </c>
      <c r="C11305" s="147" t="s">
        <v>2242</v>
      </c>
      <c r="D11305" s="147" t="s">
        <v>19249</v>
      </c>
      <c r="E11305" s="147" t="s">
        <v>2240</v>
      </c>
      <c r="G11305" s="147">
        <v>0</v>
      </c>
      <c r="I11305" s="147">
        <v>4</v>
      </c>
      <c r="J11305" s="147">
        <v>2576706</v>
      </c>
      <c r="K11305" s="147" t="s">
        <v>2769</v>
      </c>
    </row>
    <row r="11306" spans="1:11" x14ac:dyDescent="0.2">
      <c r="A11306" s="147">
        <v>4</v>
      </c>
      <c r="B11306" s="149" t="s">
        <v>19248</v>
      </c>
      <c r="C11306" s="147" t="s">
        <v>2242</v>
      </c>
      <c r="D11306" s="147" t="s">
        <v>19247</v>
      </c>
      <c r="E11306" s="147" t="s">
        <v>2240</v>
      </c>
      <c r="G11306" s="147">
        <v>0</v>
      </c>
      <c r="I11306" s="147">
        <v>4</v>
      </c>
      <c r="J11306" s="147">
        <v>2576710</v>
      </c>
      <c r="K11306" s="147" t="s">
        <v>2769</v>
      </c>
    </row>
    <row r="11307" spans="1:11" x14ac:dyDescent="0.2">
      <c r="A11307" s="147">
        <v>3</v>
      </c>
      <c r="B11307" s="149" t="s">
        <v>19245</v>
      </c>
      <c r="C11307" s="147" t="s">
        <v>2242</v>
      </c>
      <c r="D11307" s="147" t="s">
        <v>19246</v>
      </c>
      <c r="E11307" s="147" t="s">
        <v>2240</v>
      </c>
      <c r="G11307" s="147">
        <v>0</v>
      </c>
      <c r="I11307" s="147">
        <v>3</v>
      </c>
      <c r="J11307" s="147">
        <v>2576695</v>
      </c>
      <c r="K11307" s="147" t="s">
        <v>2769</v>
      </c>
    </row>
    <row r="11308" spans="1:11" x14ac:dyDescent="0.2">
      <c r="A11308" s="147">
        <v>3</v>
      </c>
      <c r="B11308" s="149" t="s">
        <v>19245</v>
      </c>
      <c r="C11308" s="147" t="s">
        <v>2261</v>
      </c>
      <c r="D11308" s="147" t="s">
        <v>19244</v>
      </c>
      <c r="E11308" s="147" t="s">
        <v>2246</v>
      </c>
      <c r="G11308" s="147">
        <v>0</v>
      </c>
      <c r="I11308" s="147">
        <v>3</v>
      </c>
      <c r="J11308" s="147">
        <v>1198444</v>
      </c>
    </row>
    <row r="11309" spans="1:11" x14ac:dyDescent="0.2">
      <c r="A11309" s="147">
        <v>3</v>
      </c>
      <c r="B11309" s="149" t="s">
        <v>19243</v>
      </c>
      <c r="C11309" s="147" t="s">
        <v>2242</v>
      </c>
      <c r="D11309" s="147" t="s">
        <v>19242</v>
      </c>
      <c r="E11309" s="147" t="s">
        <v>2246</v>
      </c>
      <c r="G11309" s="147">
        <v>0</v>
      </c>
      <c r="I11309" s="147">
        <v>3</v>
      </c>
      <c r="J11309" s="147">
        <v>2576697</v>
      </c>
    </row>
    <row r="11310" spans="1:11" x14ac:dyDescent="0.2">
      <c r="A11310" s="147">
        <v>4</v>
      </c>
      <c r="B11310" s="149" t="s">
        <v>19241</v>
      </c>
      <c r="C11310" s="147" t="s">
        <v>2242</v>
      </c>
      <c r="D11310" s="147" t="s">
        <v>19240</v>
      </c>
      <c r="E11310" s="147" t="s">
        <v>2240</v>
      </c>
      <c r="G11310" s="147">
        <v>0</v>
      </c>
      <c r="I11310" s="147">
        <v>4</v>
      </c>
      <c r="J11310" s="147">
        <v>2576724</v>
      </c>
    </row>
    <row r="11311" spans="1:11" x14ac:dyDescent="0.2">
      <c r="A11311" s="147">
        <v>4</v>
      </c>
      <c r="B11311" s="149" t="s">
        <v>19237</v>
      </c>
      <c r="C11311" s="147" t="s">
        <v>2242</v>
      </c>
      <c r="D11311" s="147" t="s">
        <v>19239</v>
      </c>
      <c r="E11311" s="147" t="s">
        <v>2240</v>
      </c>
      <c r="G11311" s="147">
        <v>0</v>
      </c>
      <c r="I11311" s="147">
        <v>4</v>
      </c>
      <c r="J11311" s="147">
        <v>2576723</v>
      </c>
      <c r="K11311" s="147" t="s">
        <v>2769</v>
      </c>
    </row>
    <row r="11312" spans="1:11" x14ac:dyDescent="0.2">
      <c r="A11312" s="147">
        <v>4</v>
      </c>
      <c r="B11312" s="149" t="s">
        <v>19237</v>
      </c>
      <c r="C11312" s="147" t="s">
        <v>2261</v>
      </c>
      <c r="D11312" s="147" t="s">
        <v>19238</v>
      </c>
      <c r="E11312" s="147" t="s">
        <v>2246</v>
      </c>
      <c r="G11312" s="147">
        <v>0</v>
      </c>
      <c r="I11312" s="147">
        <v>4</v>
      </c>
      <c r="J11312" s="147">
        <v>1198483</v>
      </c>
    </row>
    <row r="11313" spans="1:11" x14ac:dyDescent="0.2">
      <c r="A11313" s="147">
        <v>4</v>
      </c>
      <c r="B11313" s="149" t="s">
        <v>19237</v>
      </c>
      <c r="C11313" s="147" t="s">
        <v>2261</v>
      </c>
      <c r="D11313" s="147" t="s">
        <v>19236</v>
      </c>
      <c r="E11313" s="147" t="s">
        <v>2246</v>
      </c>
      <c r="G11313" s="147">
        <v>0</v>
      </c>
      <c r="I11313" s="147">
        <v>4</v>
      </c>
      <c r="J11313" s="147">
        <v>1198480</v>
      </c>
    </row>
    <row r="11314" spans="1:11" x14ac:dyDescent="0.2">
      <c r="A11314" s="147">
        <v>4</v>
      </c>
      <c r="B11314" s="149" t="s">
        <v>19235</v>
      </c>
      <c r="C11314" s="147" t="s">
        <v>2242</v>
      </c>
      <c r="D11314" s="147" t="s">
        <v>19234</v>
      </c>
      <c r="E11314" s="147" t="s">
        <v>2240</v>
      </c>
      <c r="G11314" s="147">
        <v>0</v>
      </c>
      <c r="I11314" s="147">
        <v>4</v>
      </c>
      <c r="J11314" s="147">
        <v>2576718</v>
      </c>
      <c r="K11314" s="147" t="s">
        <v>2769</v>
      </c>
    </row>
    <row r="11315" spans="1:11" x14ac:dyDescent="0.2">
      <c r="A11315" s="147">
        <v>4</v>
      </c>
      <c r="B11315" s="149" t="s">
        <v>19233</v>
      </c>
      <c r="C11315" s="147" t="s">
        <v>2242</v>
      </c>
      <c r="D11315" s="147" t="s">
        <v>19232</v>
      </c>
      <c r="E11315" s="147" t="s">
        <v>2240</v>
      </c>
      <c r="G11315" s="147">
        <v>0</v>
      </c>
      <c r="I11315" s="147">
        <v>4</v>
      </c>
      <c r="J11315" s="147">
        <v>2576719</v>
      </c>
      <c r="K11315" s="147" t="s">
        <v>2769</v>
      </c>
    </row>
    <row r="11316" spans="1:11" x14ac:dyDescent="0.2">
      <c r="A11316" s="147">
        <v>3</v>
      </c>
      <c r="B11316" s="149" t="s">
        <v>19231</v>
      </c>
      <c r="C11316" s="147" t="s">
        <v>2242</v>
      </c>
      <c r="D11316" s="147" t="s">
        <v>19230</v>
      </c>
      <c r="E11316" s="147" t="s">
        <v>2246</v>
      </c>
      <c r="G11316" s="147">
        <v>0</v>
      </c>
      <c r="I11316" s="147">
        <v>3</v>
      </c>
      <c r="J11316" s="147">
        <v>2576684</v>
      </c>
    </row>
    <row r="11317" spans="1:11" x14ac:dyDescent="0.2">
      <c r="A11317" s="147">
        <v>4</v>
      </c>
      <c r="B11317" s="149" t="s">
        <v>19229</v>
      </c>
      <c r="C11317" s="147" t="s">
        <v>2242</v>
      </c>
      <c r="D11317" s="147" t="s">
        <v>19228</v>
      </c>
      <c r="E11317" s="147" t="s">
        <v>2240</v>
      </c>
      <c r="G11317" s="147">
        <v>0</v>
      </c>
      <c r="I11317" s="147">
        <v>4</v>
      </c>
      <c r="J11317" s="147">
        <v>2576744</v>
      </c>
      <c r="K11317" s="147" t="s">
        <v>2769</v>
      </c>
    </row>
    <row r="11318" spans="1:11" x14ac:dyDescent="0.2">
      <c r="A11318" s="147">
        <v>4</v>
      </c>
      <c r="B11318" s="149" t="s">
        <v>19227</v>
      </c>
      <c r="C11318" s="147" t="s">
        <v>2242</v>
      </c>
      <c r="D11318" s="147" t="s">
        <v>19226</v>
      </c>
      <c r="E11318" s="147" t="s">
        <v>2240</v>
      </c>
      <c r="G11318" s="147">
        <v>0</v>
      </c>
      <c r="I11318" s="147">
        <v>4</v>
      </c>
      <c r="J11318" s="147">
        <v>2576737</v>
      </c>
      <c r="K11318" s="147" t="s">
        <v>2769</v>
      </c>
    </row>
    <row r="11319" spans="1:11" x14ac:dyDescent="0.2">
      <c r="A11319" s="147">
        <v>4</v>
      </c>
      <c r="B11319" s="149" t="s">
        <v>19224</v>
      </c>
      <c r="C11319" s="147" t="s">
        <v>2242</v>
      </c>
      <c r="D11319" s="147" t="s">
        <v>19225</v>
      </c>
      <c r="E11319" s="147" t="s">
        <v>2240</v>
      </c>
      <c r="G11319" s="147">
        <v>0</v>
      </c>
      <c r="I11319" s="147">
        <v>4</v>
      </c>
      <c r="J11319" s="147">
        <v>2576734</v>
      </c>
      <c r="K11319" s="147" t="s">
        <v>2769</v>
      </c>
    </row>
    <row r="11320" spans="1:11" x14ac:dyDescent="0.2">
      <c r="A11320" s="147">
        <v>4</v>
      </c>
      <c r="B11320" s="149" t="s">
        <v>19224</v>
      </c>
      <c r="C11320" s="147" t="s">
        <v>2261</v>
      </c>
      <c r="D11320" s="147" t="s">
        <v>19223</v>
      </c>
      <c r="E11320" s="147" t="s">
        <v>2246</v>
      </c>
      <c r="G11320" s="147">
        <v>0</v>
      </c>
      <c r="I11320" s="147">
        <v>4</v>
      </c>
      <c r="J11320" s="147">
        <v>1198487</v>
      </c>
    </row>
    <row r="11321" spans="1:11" x14ac:dyDescent="0.2">
      <c r="A11321" s="147">
        <v>4</v>
      </c>
      <c r="B11321" s="149" t="s">
        <v>19222</v>
      </c>
      <c r="C11321" s="147" t="s">
        <v>2242</v>
      </c>
      <c r="D11321" s="147" t="s">
        <v>19221</v>
      </c>
      <c r="E11321" s="147" t="s">
        <v>2240</v>
      </c>
      <c r="G11321" s="147">
        <v>0</v>
      </c>
      <c r="I11321" s="147">
        <v>4</v>
      </c>
      <c r="J11321" s="147">
        <v>2576740</v>
      </c>
      <c r="K11321" s="147" t="s">
        <v>2769</v>
      </c>
    </row>
    <row r="11322" spans="1:11" x14ac:dyDescent="0.2">
      <c r="A11322" s="147">
        <v>4</v>
      </c>
      <c r="B11322" s="149" t="s">
        <v>19220</v>
      </c>
      <c r="C11322" s="147" t="s">
        <v>2242</v>
      </c>
      <c r="D11322" s="147" t="s">
        <v>19219</v>
      </c>
      <c r="E11322" s="147" t="s">
        <v>2240</v>
      </c>
      <c r="G11322" s="147">
        <v>0</v>
      </c>
      <c r="I11322" s="147">
        <v>4</v>
      </c>
      <c r="J11322" s="147">
        <v>2576743</v>
      </c>
      <c r="K11322" s="147" t="s">
        <v>2769</v>
      </c>
    </row>
    <row r="11323" spans="1:11" x14ac:dyDescent="0.2">
      <c r="A11323" s="147">
        <v>4</v>
      </c>
      <c r="B11323" s="149" t="s">
        <v>19218</v>
      </c>
      <c r="C11323" s="147" t="s">
        <v>2242</v>
      </c>
      <c r="D11323" s="147" t="s">
        <v>19217</v>
      </c>
      <c r="E11323" s="147" t="s">
        <v>2240</v>
      </c>
      <c r="G11323" s="147">
        <v>0</v>
      </c>
      <c r="I11323" s="147">
        <v>4</v>
      </c>
      <c r="J11323" s="147">
        <v>2576738</v>
      </c>
      <c r="K11323" s="147" t="s">
        <v>2769</v>
      </c>
    </row>
    <row r="11324" spans="1:11" x14ac:dyDescent="0.2">
      <c r="A11324" s="147">
        <v>3</v>
      </c>
      <c r="B11324" s="149" t="s">
        <v>19216</v>
      </c>
      <c r="C11324" s="147" t="s">
        <v>2242</v>
      </c>
      <c r="D11324" s="147" t="s">
        <v>19204</v>
      </c>
      <c r="E11324" s="147" t="s">
        <v>2246</v>
      </c>
      <c r="G11324" s="147">
        <v>0</v>
      </c>
      <c r="I11324" s="147">
        <v>3</v>
      </c>
      <c r="J11324" s="147">
        <v>2576686</v>
      </c>
    </row>
    <row r="11325" spans="1:11" x14ac:dyDescent="0.2">
      <c r="A11325" s="147">
        <v>4</v>
      </c>
      <c r="B11325" s="149" t="s">
        <v>19215</v>
      </c>
      <c r="C11325" s="147" t="s">
        <v>2242</v>
      </c>
      <c r="D11325" s="147" t="s">
        <v>19214</v>
      </c>
      <c r="E11325" s="147" t="s">
        <v>2240</v>
      </c>
      <c r="G11325" s="147">
        <v>0</v>
      </c>
      <c r="I11325" s="147">
        <v>4</v>
      </c>
      <c r="J11325" s="147">
        <v>2576750</v>
      </c>
      <c r="K11325" s="147" t="s">
        <v>2769</v>
      </c>
    </row>
    <row r="11326" spans="1:11" x14ac:dyDescent="0.2">
      <c r="A11326" s="147">
        <v>4</v>
      </c>
      <c r="B11326" s="149" t="s">
        <v>19213</v>
      </c>
      <c r="C11326" s="147" t="s">
        <v>2242</v>
      </c>
      <c r="D11326" s="147" t="s">
        <v>19212</v>
      </c>
      <c r="E11326" s="147" t="s">
        <v>2240</v>
      </c>
      <c r="G11326" s="147">
        <v>0</v>
      </c>
      <c r="I11326" s="147">
        <v>4</v>
      </c>
      <c r="J11326" s="147">
        <v>2576746</v>
      </c>
      <c r="K11326" s="147" t="s">
        <v>2769</v>
      </c>
    </row>
    <row r="11327" spans="1:11" x14ac:dyDescent="0.2">
      <c r="A11327" s="147">
        <v>4</v>
      </c>
      <c r="B11327" s="149" t="s">
        <v>19211</v>
      </c>
      <c r="C11327" s="147" t="s">
        <v>2242</v>
      </c>
      <c r="D11327" s="147" t="s">
        <v>19210</v>
      </c>
      <c r="E11327" s="147" t="s">
        <v>2240</v>
      </c>
      <c r="G11327" s="147">
        <v>0</v>
      </c>
      <c r="I11327" s="147">
        <v>4</v>
      </c>
      <c r="J11327" s="147">
        <v>2576758</v>
      </c>
      <c r="K11327" s="147" t="s">
        <v>2769</v>
      </c>
    </row>
    <row r="11328" spans="1:11" x14ac:dyDescent="0.2">
      <c r="A11328" s="147">
        <v>4</v>
      </c>
      <c r="B11328" s="149" t="s">
        <v>19209</v>
      </c>
      <c r="C11328" s="147" t="s">
        <v>2242</v>
      </c>
      <c r="D11328" s="147" t="s">
        <v>19208</v>
      </c>
      <c r="E11328" s="147" t="s">
        <v>2240</v>
      </c>
      <c r="G11328" s="147">
        <v>0</v>
      </c>
      <c r="I11328" s="147">
        <v>4</v>
      </c>
      <c r="J11328" s="147">
        <v>2576760</v>
      </c>
      <c r="K11328" s="147" t="s">
        <v>2769</v>
      </c>
    </row>
    <row r="11329" spans="1:11" x14ac:dyDescent="0.2">
      <c r="A11329" s="147">
        <v>4</v>
      </c>
      <c r="B11329" s="149" t="s">
        <v>19207</v>
      </c>
      <c r="C11329" s="147" t="s">
        <v>2242</v>
      </c>
      <c r="D11329" s="147" t="s">
        <v>19206</v>
      </c>
      <c r="E11329" s="147" t="s">
        <v>2240</v>
      </c>
      <c r="G11329" s="147">
        <v>0</v>
      </c>
      <c r="I11329" s="147">
        <v>4</v>
      </c>
      <c r="J11329" s="147">
        <v>2576747</v>
      </c>
      <c r="K11329" s="147" t="s">
        <v>2769</v>
      </c>
    </row>
    <row r="11330" spans="1:11" x14ac:dyDescent="0.2">
      <c r="A11330" s="147">
        <v>4</v>
      </c>
      <c r="B11330" s="149" t="s">
        <v>19205</v>
      </c>
      <c r="C11330" s="147" t="s">
        <v>2242</v>
      </c>
      <c r="D11330" s="147" t="s">
        <v>19204</v>
      </c>
      <c r="E11330" s="147" t="s">
        <v>2240</v>
      </c>
      <c r="G11330" s="147">
        <v>0</v>
      </c>
      <c r="I11330" s="147">
        <v>4</v>
      </c>
      <c r="J11330" s="147">
        <v>2576757</v>
      </c>
      <c r="K11330" s="147" t="s">
        <v>2769</v>
      </c>
    </row>
    <row r="11331" spans="1:11" x14ac:dyDescent="0.2">
      <c r="A11331" s="147">
        <v>2</v>
      </c>
      <c r="B11331" s="149" t="s">
        <v>19202</v>
      </c>
      <c r="C11331" s="147" t="s">
        <v>2242</v>
      </c>
      <c r="D11331" s="147" t="s">
        <v>19203</v>
      </c>
      <c r="E11331" s="147" t="s">
        <v>2246</v>
      </c>
      <c r="G11331" s="147">
        <v>0</v>
      </c>
      <c r="I11331" s="147">
        <v>2</v>
      </c>
      <c r="J11331" s="147">
        <v>2576271</v>
      </c>
    </row>
    <row r="11332" spans="1:11" x14ac:dyDescent="0.2">
      <c r="A11332" s="147">
        <v>2</v>
      </c>
      <c r="B11332" s="149" t="s">
        <v>19202</v>
      </c>
      <c r="C11332" s="147" t="s">
        <v>2294</v>
      </c>
      <c r="D11332" s="147" t="s">
        <v>19201</v>
      </c>
      <c r="E11332" s="147" t="s">
        <v>2246</v>
      </c>
      <c r="G11332" s="147">
        <v>0</v>
      </c>
      <c r="I11332" s="147">
        <v>2</v>
      </c>
      <c r="J11332" s="147">
        <v>1198134</v>
      </c>
    </row>
    <row r="11333" spans="1:11" x14ac:dyDescent="0.2">
      <c r="A11333" s="147">
        <v>3</v>
      </c>
      <c r="B11333" s="149" t="s">
        <v>19200</v>
      </c>
      <c r="C11333" s="147" t="s">
        <v>2242</v>
      </c>
      <c r="D11333" s="147" t="s">
        <v>19199</v>
      </c>
      <c r="E11333" s="147" t="s">
        <v>2240</v>
      </c>
      <c r="G11333" s="147">
        <v>0</v>
      </c>
      <c r="I11333" s="147">
        <v>3</v>
      </c>
      <c r="J11333" s="147">
        <v>2576779</v>
      </c>
    </row>
    <row r="11334" spans="1:11" x14ac:dyDescent="0.2">
      <c r="A11334" s="147">
        <v>3</v>
      </c>
      <c r="B11334" s="149" t="s">
        <v>19198</v>
      </c>
      <c r="C11334" s="147" t="s">
        <v>2242</v>
      </c>
      <c r="D11334" s="147" t="s">
        <v>19197</v>
      </c>
      <c r="E11334" s="147" t="s">
        <v>2246</v>
      </c>
      <c r="G11334" s="147">
        <v>0</v>
      </c>
      <c r="I11334" s="147">
        <v>3</v>
      </c>
      <c r="J11334" s="147">
        <v>2576777</v>
      </c>
    </row>
    <row r="11335" spans="1:11" x14ac:dyDescent="0.2">
      <c r="A11335" s="147">
        <v>4</v>
      </c>
      <c r="B11335" s="149" t="s">
        <v>19196</v>
      </c>
      <c r="C11335" s="147" t="s">
        <v>2242</v>
      </c>
      <c r="D11335" s="147" t="s">
        <v>19195</v>
      </c>
      <c r="E11335" s="147" t="s">
        <v>2246</v>
      </c>
      <c r="G11335" s="147">
        <v>0</v>
      </c>
      <c r="I11335" s="147">
        <v>4</v>
      </c>
      <c r="J11335" s="147">
        <v>2576785</v>
      </c>
    </row>
    <row r="11336" spans="1:11" x14ac:dyDescent="0.2">
      <c r="A11336" s="147">
        <v>5</v>
      </c>
      <c r="B11336" s="149" t="s">
        <v>19194</v>
      </c>
      <c r="C11336" s="147" t="s">
        <v>2242</v>
      </c>
      <c r="D11336" s="147" t="s">
        <v>19193</v>
      </c>
      <c r="E11336" s="147" t="s">
        <v>2246</v>
      </c>
      <c r="G11336" s="147">
        <v>0</v>
      </c>
      <c r="I11336" s="147">
        <v>5</v>
      </c>
      <c r="J11336" s="147">
        <v>2576798</v>
      </c>
    </row>
    <row r="11337" spans="1:11" x14ac:dyDescent="0.2">
      <c r="A11337" s="147">
        <v>6</v>
      </c>
      <c r="B11337" s="149" t="s">
        <v>19192</v>
      </c>
      <c r="C11337" s="147" t="s">
        <v>2242</v>
      </c>
      <c r="D11337" s="147" t="s">
        <v>19191</v>
      </c>
      <c r="E11337" s="147" t="s">
        <v>2240</v>
      </c>
      <c r="G11337" s="147">
        <v>0</v>
      </c>
      <c r="I11337" s="147">
        <v>6</v>
      </c>
      <c r="J11337" s="147">
        <v>2576805</v>
      </c>
    </row>
    <row r="11338" spans="1:11" x14ac:dyDescent="0.2">
      <c r="A11338" s="147">
        <v>6</v>
      </c>
      <c r="B11338" s="149" t="s">
        <v>19190</v>
      </c>
      <c r="C11338" s="147" t="s">
        <v>2242</v>
      </c>
      <c r="D11338" s="147" t="s">
        <v>19189</v>
      </c>
      <c r="E11338" s="147" t="s">
        <v>2240</v>
      </c>
      <c r="G11338" s="147">
        <v>0</v>
      </c>
      <c r="I11338" s="147">
        <v>5</v>
      </c>
      <c r="J11338" s="147">
        <v>2576795</v>
      </c>
    </row>
    <row r="11339" spans="1:11" x14ac:dyDescent="0.2">
      <c r="A11339" s="147">
        <v>6</v>
      </c>
      <c r="B11339" s="149" t="s">
        <v>19188</v>
      </c>
      <c r="C11339" s="147" t="s">
        <v>2242</v>
      </c>
      <c r="D11339" s="147" t="s">
        <v>19187</v>
      </c>
      <c r="E11339" s="147" t="s">
        <v>2240</v>
      </c>
      <c r="G11339" s="147">
        <v>0</v>
      </c>
      <c r="I11339" s="147">
        <v>5</v>
      </c>
      <c r="J11339" s="147">
        <v>2576796</v>
      </c>
    </row>
    <row r="11340" spans="1:11" x14ac:dyDescent="0.2">
      <c r="A11340" s="147">
        <v>6</v>
      </c>
      <c r="B11340" s="149" t="s">
        <v>19186</v>
      </c>
      <c r="C11340" s="147" t="s">
        <v>2242</v>
      </c>
      <c r="D11340" s="147" t="s">
        <v>19185</v>
      </c>
      <c r="E11340" s="147" t="s">
        <v>2240</v>
      </c>
      <c r="G11340" s="147">
        <v>0</v>
      </c>
      <c r="I11340" s="147">
        <v>5</v>
      </c>
      <c r="J11340" s="147">
        <v>2576799</v>
      </c>
    </row>
    <row r="11341" spans="1:11" x14ac:dyDescent="0.2">
      <c r="A11341" s="147">
        <v>4</v>
      </c>
      <c r="B11341" s="149" t="s">
        <v>19184</v>
      </c>
      <c r="C11341" s="147" t="s">
        <v>2242</v>
      </c>
      <c r="D11341" s="147" t="s">
        <v>19183</v>
      </c>
      <c r="E11341" s="147" t="s">
        <v>2240</v>
      </c>
      <c r="G11341" s="147">
        <v>0</v>
      </c>
      <c r="I11341" s="147">
        <v>4</v>
      </c>
      <c r="J11341" s="147">
        <v>2576790</v>
      </c>
    </row>
    <row r="11342" spans="1:11" x14ac:dyDescent="0.2">
      <c r="A11342" s="147">
        <v>3</v>
      </c>
      <c r="B11342" s="149" t="s">
        <v>19181</v>
      </c>
      <c r="C11342" s="147" t="s">
        <v>2242</v>
      </c>
      <c r="D11342" s="147" t="s">
        <v>19182</v>
      </c>
      <c r="E11342" s="147" t="s">
        <v>2240</v>
      </c>
      <c r="G11342" s="147">
        <v>0</v>
      </c>
      <c r="I11342" s="147">
        <v>3</v>
      </c>
      <c r="J11342" s="147">
        <v>2576780</v>
      </c>
    </row>
    <row r="11343" spans="1:11" x14ac:dyDescent="0.2">
      <c r="A11343" s="147">
        <v>3</v>
      </c>
      <c r="B11343" s="149" t="s">
        <v>19181</v>
      </c>
      <c r="C11343" s="147" t="s">
        <v>2277</v>
      </c>
      <c r="D11343" s="147" t="s">
        <v>19180</v>
      </c>
      <c r="E11343" s="147" t="s">
        <v>2246</v>
      </c>
      <c r="G11343" s="147">
        <v>0</v>
      </c>
      <c r="I11343" s="147">
        <v>3</v>
      </c>
      <c r="J11343" s="147">
        <v>1198491</v>
      </c>
    </row>
    <row r="11344" spans="1:11" x14ac:dyDescent="0.2">
      <c r="A11344" s="147">
        <v>3</v>
      </c>
      <c r="B11344" s="149" t="s">
        <v>19179</v>
      </c>
      <c r="C11344" s="147" t="s">
        <v>2242</v>
      </c>
      <c r="D11344" s="147" t="s">
        <v>19177</v>
      </c>
      <c r="E11344" s="147" t="s">
        <v>2246</v>
      </c>
      <c r="G11344" s="147">
        <v>0</v>
      </c>
      <c r="I11344" s="147">
        <v>3</v>
      </c>
      <c r="J11344" s="147">
        <v>2576769</v>
      </c>
    </row>
    <row r="11345" spans="1:10" x14ac:dyDescent="0.2">
      <c r="A11345" s="147">
        <v>4</v>
      </c>
      <c r="B11345" s="149" t="s">
        <v>19178</v>
      </c>
      <c r="C11345" s="147" t="s">
        <v>2242</v>
      </c>
      <c r="D11345" s="147" t="s">
        <v>19177</v>
      </c>
      <c r="E11345" s="147" t="s">
        <v>2246</v>
      </c>
      <c r="G11345" s="147">
        <v>0</v>
      </c>
      <c r="I11345" s="147">
        <v>4</v>
      </c>
      <c r="J11345" s="147">
        <v>2576806</v>
      </c>
    </row>
    <row r="11346" spans="1:10" x14ac:dyDescent="0.2">
      <c r="A11346" s="147">
        <v>5</v>
      </c>
      <c r="B11346" s="149" t="s">
        <v>19176</v>
      </c>
      <c r="C11346" s="147" t="s">
        <v>2242</v>
      </c>
      <c r="D11346" s="147" t="s">
        <v>19175</v>
      </c>
      <c r="E11346" s="147" t="s">
        <v>2246</v>
      </c>
      <c r="G11346" s="147">
        <v>0</v>
      </c>
      <c r="I11346" s="147">
        <v>5</v>
      </c>
      <c r="J11346" s="147">
        <v>2576810</v>
      </c>
    </row>
    <row r="11347" spans="1:10" x14ac:dyDescent="0.2">
      <c r="A11347" s="147">
        <v>6</v>
      </c>
      <c r="B11347" s="149" t="s">
        <v>19174</v>
      </c>
      <c r="C11347" s="147" t="s">
        <v>2242</v>
      </c>
      <c r="D11347" s="147" t="s">
        <v>19173</v>
      </c>
      <c r="E11347" s="147" t="s">
        <v>2240</v>
      </c>
      <c r="G11347" s="147">
        <v>0</v>
      </c>
      <c r="I11347" s="147">
        <v>6</v>
      </c>
      <c r="J11347" s="147">
        <v>2576825</v>
      </c>
    </row>
    <row r="11348" spans="1:10" x14ac:dyDescent="0.2">
      <c r="A11348" s="147">
        <v>6</v>
      </c>
      <c r="B11348" s="149" t="s">
        <v>19172</v>
      </c>
      <c r="C11348" s="147" t="s">
        <v>2242</v>
      </c>
      <c r="D11348" s="147" t="s">
        <v>19171</v>
      </c>
      <c r="E11348" s="147" t="s">
        <v>2240</v>
      </c>
      <c r="G11348" s="147">
        <v>0</v>
      </c>
      <c r="I11348" s="147">
        <v>5</v>
      </c>
      <c r="J11348" s="147">
        <v>2576816</v>
      </c>
    </row>
    <row r="11349" spans="1:10" x14ac:dyDescent="0.2">
      <c r="A11349" s="147">
        <v>6</v>
      </c>
      <c r="B11349" s="149" t="s">
        <v>19170</v>
      </c>
      <c r="C11349" s="147" t="s">
        <v>2242</v>
      </c>
      <c r="D11349" s="147" t="s">
        <v>19169</v>
      </c>
      <c r="E11349" s="147" t="s">
        <v>2240</v>
      </c>
      <c r="G11349" s="147">
        <v>0</v>
      </c>
      <c r="I11349" s="147">
        <v>5</v>
      </c>
      <c r="J11349" s="147">
        <v>2576811</v>
      </c>
    </row>
    <row r="11350" spans="1:10" x14ac:dyDescent="0.2">
      <c r="A11350" s="147">
        <v>6</v>
      </c>
      <c r="B11350" s="149" t="s">
        <v>19168</v>
      </c>
      <c r="C11350" s="147" t="s">
        <v>2242</v>
      </c>
      <c r="D11350" s="147" t="s">
        <v>19167</v>
      </c>
      <c r="E11350" s="147" t="s">
        <v>2240</v>
      </c>
      <c r="G11350" s="147">
        <v>0</v>
      </c>
      <c r="I11350" s="147">
        <v>5</v>
      </c>
      <c r="J11350" s="147">
        <v>2576822</v>
      </c>
    </row>
    <row r="11351" spans="1:10" x14ac:dyDescent="0.2">
      <c r="A11351" s="147">
        <v>6</v>
      </c>
      <c r="B11351" s="149" t="s">
        <v>19166</v>
      </c>
      <c r="C11351" s="147" t="s">
        <v>2242</v>
      </c>
      <c r="D11351" s="147" t="s">
        <v>19165</v>
      </c>
      <c r="E11351" s="147" t="s">
        <v>2240</v>
      </c>
      <c r="G11351" s="147">
        <v>0</v>
      </c>
      <c r="I11351" s="147">
        <v>5</v>
      </c>
      <c r="J11351" s="147">
        <v>2576818</v>
      </c>
    </row>
    <row r="11352" spans="1:10" x14ac:dyDescent="0.2">
      <c r="A11352" s="147">
        <v>3</v>
      </c>
      <c r="B11352" s="149" t="s">
        <v>19164</v>
      </c>
      <c r="C11352" s="147" t="s">
        <v>2242</v>
      </c>
      <c r="D11352" s="147" t="s">
        <v>19163</v>
      </c>
      <c r="E11352" s="147" t="s">
        <v>2246</v>
      </c>
      <c r="G11352" s="147">
        <v>0</v>
      </c>
      <c r="I11352" s="147">
        <v>3</v>
      </c>
      <c r="J11352" s="147">
        <v>2576784</v>
      </c>
    </row>
    <row r="11353" spans="1:10" x14ac:dyDescent="0.2">
      <c r="A11353" s="147">
        <v>4</v>
      </c>
      <c r="B11353" s="149" t="s">
        <v>19162</v>
      </c>
      <c r="C11353" s="147" t="s">
        <v>2242</v>
      </c>
      <c r="D11353" s="147" t="s">
        <v>19161</v>
      </c>
      <c r="E11353" s="147" t="s">
        <v>2240</v>
      </c>
      <c r="G11353" s="147">
        <v>0</v>
      </c>
      <c r="I11353" s="147">
        <v>4</v>
      </c>
      <c r="J11353" s="147">
        <v>2576841</v>
      </c>
    </row>
    <row r="11354" spans="1:10" x14ac:dyDescent="0.2">
      <c r="A11354" s="147">
        <v>4</v>
      </c>
      <c r="B11354" s="149" t="s">
        <v>19159</v>
      </c>
      <c r="C11354" s="147" t="s">
        <v>2242</v>
      </c>
      <c r="D11354" s="147" t="s">
        <v>19160</v>
      </c>
      <c r="E11354" s="147" t="s">
        <v>2240</v>
      </c>
      <c r="G11354" s="147">
        <v>0</v>
      </c>
      <c r="I11354" s="147">
        <v>4</v>
      </c>
      <c r="J11354" s="147">
        <v>2576829</v>
      </c>
    </row>
    <row r="11355" spans="1:10" x14ac:dyDescent="0.2">
      <c r="A11355" s="147">
        <v>4</v>
      </c>
      <c r="B11355" s="149" t="s">
        <v>19159</v>
      </c>
      <c r="C11355" s="147" t="s">
        <v>2261</v>
      </c>
      <c r="D11355" s="147" t="s">
        <v>19158</v>
      </c>
      <c r="E11355" s="147" t="s">
        <v>2246</v>
      </c>
      <c r="G11355" s="147">
        <v>0</v>
      </c>
      <c r="I11355" s="147">
        <v>4</v>
      </c>
      <c r="J11355" s="147">
        <v>1198497</v>
      </c>
    </row>
    <row r="11356" spans="1:10" x14ac:dyDescent="0.2">
      <c r="A11356" s="147">
        <v>4</v>
      </c>
      <c r="B11356" s="149" t="s">
        <v>19157</v>
      </c>
      <c r="C11356" s="147" t="s">
        <v>2242</v>
      </c>
      <c r="D11356" s="147" t="s">
        <v>19156</v>
      </c>
      <c r="E11356" s="147" t="s">
        <v>2240</v>
      </c>
      <c r="G11356" s="147">
        <v>0</v>
      </c>
      <c r="I11356" s="147">
        <v>4</v>
      </c>
      <c r="J11356" s="147">
        <v>2576839</v>
      </c>
    </row>
    <row r="11357" spans="1:10" x14ac:dyDescent="0.2">
      <c r="A11357" s="147">
        <v>4</v>
      </c>
      <c r="B11357" s="149" t="s">
        <v>19155</v>
      </c>
      <c r="C11357" s="147" t="s">
        <v>2242</v>
      </c>
      <c r="D11357" s="147" t="s">
        <v>19154</v>
      </c>
      <c r="E11357" s="147" t="s">
        <v>2246</v>
      </c>
      <c r="G11357" s="147">
        <v>0</v>
      </c>
      <c r="I11357" s="147">
        <v>4</v>
      </c>
      <c r="J11357" s="147">
        <v>2576830</v>
      </c>
    </row>
    <row r="11358" spans="1:10" x14ac:dyDescent="0.2">
      <c r="A11358" s="147">
        <v>5</v>
      </c>
      <c r="B11358" s="149" t="s">
        <v>19153</v>
      </c>
      <c r="C11358" s="147" t="s">
        <v>2242</v>
      </c>
      <c r="D11358" s="147" t="s">
        <v>19152</v>
      </c>
      <c r="E11358" s="147" t="s">
        <v>2246</v>
      </c>
      <c r="G11358" s="147">
        <v>0</v>
      </c>
      <c r="I11358" s="147">
        <v>5</v>
      </c>
      <c r="J11358" s="147">
        <v>2576854</v>
      </c>
    </row>
    <row r="11359" spans="1:10" x14ac:dyDescent="0.2">
      <c r="A11359" s="147">
        <v>6</v>
      </c>
      <c r="B11359" s="149" t="s">
        <v>19151</v>
      </c>
      <c r="C11359" s="147" t="s">
        <v>2242</v>
      </c>
      <c r="D11359" s="147" t="s">
        <v>19150</v>
      </c>
      <c r="E11359" s="147" t="s">
        <v>2240</v>
      </c>
      <c r="G11359" s="147">
        <v>0</v>
      </c>
      <c r="I11359" s="147">
        <v>6</v>
      </c>
      <c r="J11359" s="147">
        <v>2576859</v>
      </c>
    </row>
    <row r="11360" spans="1:10" x14ac:dyDescent="0.2">
      <c r="A11360" s="147">
        <v>6</v>
      </c>
      <c r="B11360" s="149" t="s">
        <v>19149</v>
      </c>
      <c r="C11360" s="147" t="s">
        <v>2242</v>
      </c>
      <c r="D11360" s="147" t="s">
        <v>19148</v>
      </c>
      <c r="E11360" s="147" t="s">
        <v>2240</v>
      </c>
      <c r="G11360" s="147">
        <v>0</v>
      </c>
      <c r="I11360" s="147">
        <v>5</v>
      </c>
      <c r="J11360" s="147">
        <v>2576852</v>
      </c>
    </row>
    <row r="11361" spans="1:10" x14ac:dyDescent="0.2">
      <c r="A11361" s="147">
        <v>6</v>
      </c>
      <c r="B11361" s="149" t="s">
        <v>19147</v>
      </c>
      <c r="C11361" s="147" t="s">
        <v>2242</v>
      </c>
      <c r="D11361" s="147" t="s">
        <v>19146</v>
      </c>
      <c r="E11361" s="147" t="s">
        <v>2240</v>
      </c>
      <c r="G11361" s="147">
        <v>0</v>
      </c>
      <c r="I11361" s="147">
        <v>5</v>
      </c>
      <c r="J11361" s="147">
        <v>2576851</v>
      </c>
    </row>
    <row r="11362" spans="1:10" x14ac:dyDescent="0.2">
      <c r="A11362" s="147">
        <v>6</v>
      </c>
      <c r="B11362" s="149" t="s">
        <v>19145</v>
      </c>
      <c r="C11362" s="147" t="s">
        <v>2242</v>
      </c>
      <c r="D11362" s="147" t="s">
        <v>19144</v>
      </c>
      <c r="E11362" s="147" t="s">
        <v>2240</v>
      </c>
      <c r="G11362" s="147">
        <v>0</v>
      </c>
      <c r="I11362" s="147">
        <v>5</v>
      </c>
      <c r="J11362" s="147">
        <v>2576847</v>
      </c>
    </row>
    <row r="11363" spans="1:10" x14ac:dyDescent="0.2">
      <c r="A11363" s="147">
        <v>4</v>
      </c>
      <c r="B11363" s="149" t="s">
        <v>19142</v>
      </c>
      <c r="C11363" s="147" t="s">
        <v>2242</v>
      </c>
      <c r="D11363" s="147" t="s">
        <v>19143</v>
      </c>
      <c r="E11363" s="147" t="s">
        <v>2240</v>
      </c>
      <c r="G11363" s="147">
        <v>0</v>
      </c>
      <c r="I11363" s="147">
        <v>4</v>
      </c>
      <c r="J11363" s="147">
        <v>2576843</v>
      </c>
    </row>
    <row r="11364" spans="1:10" x14ac:dyDescent="0.2">
      <c r="A11364" s="147">
        <v>4</v>
      </c>
      <c r="B11364" s="149" t="s">
        <v>19142</v>
      </c>
      <c r="C11364" s="147" t="s">
        <v>2261</v>
      </c>
      <c r="D11364" s="147" t="s">
        <v>19141</v>
      </c>
      <c r="E11364" s="147" t="s">
        <v>2246</v>
      </c>
      <c r="G11364" s="147">
        <v>0</v>
      </c>
      <c r="I11364" s="147">
        <v>4</v>
      </c>
      <c r="J11364" s="147">
        <v>1198494</v>
      </c>
    </row>
    <row r="11365" spans="1:10" x14ac:dyDescent="0.2">
      <c r="A11365" s="147">
        <v>4</v>
      </c>
      <c r="B11365" s="149" t="s">
        <v>19139</v>
      </c>
      <c r="C11365" s="147" t="s">
        <v>2242</v>
      </c>
      <c r="D11365" s="147" t="s">
        <v>19140</v>
      </c>
      <c r="E11365" s="147" t="s">
        <v>2240</v>
      </c>
      <c r="G11365" s="147">
        <v>0</v>
      </c>
      <c r="I11365" s="147">
        <v>4</v>
      </c>
      <c r="J11365" s="147">
        <v>2576831</v>
      </c>
    </row>
    <row r="11366" spans="1:10" x14ac:dyDescent="0.2">
      <c r="A11366" s="147">
        <v>4</v>
      </c>
      <c r="B11366" s="149" t="s">
        <v>19139</v>
      </c>
      <c r="C11366" s="147" t="s">
        <v>2277</v>
      </c>
      <c r="D11366" s="147" t="s">
        <v>19138</v>
      </c>
      <c r="E11366" s="147" t="s">
        <v>2246</v>
      </c>
      <c r="G11366" s="147">
        <v>0</v>
      </c>
      <c r="I11366" s="147">
        <v>4</v>
      </c>
      <c r="J11366" s="147">
        <v>1198496</v>
      </c>
    </row>
    <row r="11367" spans="1:10" x14ac:dyDescent="0.2">
      <c r="A11367" s="147">
        <v>3</v>
      </c>
      <c r="B11367" s="149" t="s">
        <v>19137</v>
      </c>
      <c r="C11367" s="147" t="s">
        <v>2242</v>
      </c>
      <c r="D11367" s="147" t="s">
        <v>19136</v>
      </c>
      <c r="E11367" s="147" t="s">
        <v>2246</v>
      </c>
      <c r="G11367" s="147">
        <v>0</v>
      </c>
      <c r="I11367" s="147">
        <v>3</v>
      </c>
      <c r="J11367" s="147">
        <v>2576778</v>
      </c>
    </row>
    <row r="11368" spans="1:10" x14ac:dyDescent="0.2">
      <c r="A11368" s="147">
        <v>4</v>
      </c>
      <c r="B11368" s="149" t="s">
        <v>19135</v>
      </c>
      <c r="C11368" s="147" t="s">
        <v>2242</v>
      </c>
      <c r="D11368" s="147" t="s">
        <v>19134</v>
      </c>
      <c r="E11368" s="147" t="s">
        <v>2246</v>
      </c>
      <c r="G11368" s="147">
        <v>0</v>
      </c>
      <c r="I11368" s="147">
        <v>4</v>
      </c>
      <c r="J11368" s="147">
        <v>2576860</v>
      </c>
    </row>
    <row r="11369" spans="1:10" x14ac:dyDescent="0.2">
      <c r="A11369" s="147">
        <v>5</v>
      </c>
      <c r="B11369" s="149" t="s">
        <v>19133</v>
      </c>
      <c r="C11369" s="147" t="s">
        <v>2242</v>
      </c>
      <c r="D11369" s="147" t="s">
        <v>19132</v>
      </c>
      <c r="E11369" s="147" t="s">
        <v>2246</v>
      </c>
      <c r="G11369" s="147">
        <v>0</v>
      </c>
      <c r="I11369" s="147">
        <v>5</v>
      </c>
      <c r="J11369" s="147">
        <v>2576865</v>
      </c>
    </row>
    <row r="11370" spans="1:10" x14ac:dyDescent="0.2">
      <c r="A11370" s="147">
        <v>6</v>
      </c>
      <c r="B11370" s="149" t="s">
        <v>19131</v>
      </c>
      <c r="C11370" s="147" t="s">
        <v>2242</v>
      </c>
      <c r="D11370" s="147" t="s">
        <v>19130</v>
      </c>
      <c r="E11370" s="147" t="s">
        <v>2240</v>
      </c>
      <c r="G11370" s="147">
        <v>0</v>
      </c>
      <c r="I11370" s="147">
        <v>6</v>
      </c>
      <c r="J11370" s="147">
        <v>2576876</v>
      </c>
    </row>
    <row r="11371" spans="1:10" x14ac:dyDescent="0.2">
      <c r="A11371" s="147">
        <v>6</v>
      </c>
      <c r="B11371" s="149" t="s">
        <v>19129</v>
      </c>
      <c r="C11371" s="147" t="s">
        <v>2242</v>
      </c>
      <c r="D11371" s="147" t="s">
        <v>19128</v>
      </c>
      <c r="E11371" s="147" t="s">
        <v>2240</v>
      </c>
      <c r="G11371" s="147">
        <v>0</v>
      </c>
      <c r="I11371" s="147">
        <v>5</v>
      </c>
      <c r="J11371" s="147">
        <v>2576870</v>
      </c>
    </row>
    <row r="11372" spans="1:10" x14ac:dyDescent="0.2">
      <c r="A11372" s="147">
        <v>6</v>
      </c>
      <c r="B11372" s="149" t="s">
        <v>19127</v>
      </c>
      <c r="C11372" s="147" t="s">
        <v>2242</v>
      </c>
      <c r="D11372" s="147" t="s">
        <v>19126</v>
      </c>
      <c r="E11372" s="147" t="s">
        <v>2240</v>
      </c>
      <c r="G11372" s="147">
        <v>0</v>
      </c>
      <c r="I11372" s="147">
        <v>5</v>
      </c>
      <c r="J11372" s="147">
        <v>2576864</v>
      </c>
    </row>
    <row r="11373" spans="1:10" x14ac:dyDescent="0.2">
      <c r="A11373" s="147">
        <v>6</v>
      </c>
      <c r="B11373" s="149" t="s">
        <v>19125</v>
      </c>
      <c r="C11373" s="147" t="s">
        <v>2242</v>
      </c>
      <c r="D11373" s="147" t="s">
        <v>19124</v>
      </c>
      <c r="E11373" s="147" t="s">
        <v>2240</v>
      </c>
      <c r="G11373" s="147">
        <v>0</v>
      </c>
      <c r="I11373" s="147">
        <v>5</v>
      </c>
      <c r="J11373" s="147">
        <v>2576874</v>
      </c>
    </row>
    <row r="11374" spans="1:10" x14ac:dyDescent="0.2">
      <c r="A11374" s="147">
        <v>3</v>
      </c>
      <c r="B11374" s="149" t="s">
        <v>19123</v>
      </c>
      <c r="C11374" s="147" t="s">
        <v>2242</v>
      </c>
      <c r="D11374" s="147" t="s">
        <v>19055</v>
      </c>
      <c r="E11374" s="147" t="s">
        <v>2246</v>
      </c>
      <c r="G11374" s="147">
        <v>0</v>
      </c>
      <c r="I11374" s="147">
        <v>3</v>
      </c>
      <c r="J11374" s="147">
        <v>2576781</v>
      </c>
    </row>
    <row r="11375" spans="1:10" x14ac:dyDescent="0.2">
      <c r="A11375" s="147">
        <v>4</v>
      </c>
      <c r="B11375" s="149" t="s">
        <v>19122</v>
      </c>
      <c r="C11375" s="147" t="s">
        <v>2242</v>
      </c>
      <c r="D11375" s="147" t="s">
        <v>19121</v>
      </c>
      <c r="E11375" s="147" t="s">
        <v>2240</v>
      </c>
      <c r="G11375" s="147">
        <v>0</v>
      </c>
      <c r="I11375" s="147">
        <v>4</v>
      </c>
      <c r="J11375" s="147">
        <v>2576878</v>
      </c>
    </row>
    <row r="11376" spans="1:10" x14ac:dyDescent="0.2">
      <c r="A11376" s="147">
        <v>4</v>
      </c>
      <c r="B11376" s="149" t="s">
        <v>19120</v>
      </c>
      <c r="C11376" s="147" t="s">
        <v>2242</v>
      </c>
      <c r="D11376" s="147" t="s">
        <v>19119</v>
      </c>
      <c r="E11376" s="147" t="s">
        <v>2246</v>
      </c>
      <c r="G11376" s="147">
        <v>0</v>
      </c>
      <c r="I11376" s="147">
        <v>4</v>
      </c>
      <c r="J11376" s="147">
        <v>2576899</v>
      </c>
    </row>
    <row r="11377" spans="1:10" x14ac:dyDescent="0.2">
      <c r="A11377" s="147">
        <v>5</v>
      </c>
      <c r="B11377" s="149" t="s">
        <v>19118</v>
      </c>
      <c r="C11377" s="147" t="s">
        <v>2242</v>
      </c>
      <c r="D11377" s="147" t="s">
        <v>19117</v>
      </c>
      <c r="E11377" s="147" t="s">
        <v>2246</v>
      </c>
      <c r="G11377" s="147">
        <v>0</v>
      </c>
      <c r="I11377" s="147">
        <v>5</v>
      </c>
      <c r="J11377" s="147">
        <v>2576912</v>
      </c>
    </row>
    <row r="11378" spans="1:10" x14ac:dyDescent="0.2">
      <c r="A11378" s="147">
        <v>6</v>
      </c>
      <c r="B11378" s="149" t="s">
        <v>19116</v>
      </c>
      <c r="C11378" s="147" t="s">
        <v>2242</v>
      </c>
      <c r="D11378" s="147" t="s">
        <v>19115</v>
      </c>
      <c r="E11378" s="147" t="s">
        <v>2240</v>
      </c>
      <c r="G11378" s="147">
        <v>0</v>
      </c>
      <c r="I11378" s="147">
        <v>6</v>
      </c>
      <c r="J11378" s="147">
        <v>2576918</v>
      </c>
    </row>
    <row r="11379" spans="1:10" x14ac:dyDescent="0.2">
      <c r="A11379" s="147">
        <v>6</v>
      </c>
      <c r="B11379" s="149" t="s">
        <v>19114</v>
      </c>
      <c r="C11379" s="147" t="s">
        <v>2242</v>
      </c>
      <c r="D11379" s="147" t="s">
        <v>19113</v>
      </c>
      <c r="E11379" s="147" t="s">
        <v>2240</v>
      </c>
      <c r="G11379" s="147">
        <v>0</v>
      </c>
      <c r="I11379" s="147">
        <v>5</v>
      </c>
      <c r="J11379" s="147">
        <v>2576910</v>
      </c>
    </row>
    <row r="11380" spans="1:10" x14ac:dyDescent="0.2">
      <c r="A11380" s="147">
        <v>6</v>
      </c>
      <c r="B11380" s="149" t="s">
        <v>19112</v>
      </c>
      <c r="C11380" s="147" t="s">
        <v>2242</v>
      </c>
      <c r="D11380" s="147" t="s">
        <v>19111</v>
      </c>
      <c r="E11380" s="147" t="s">
        <v>2240</v>
      </c>
      <c r="G11380" s="147">
        <v>0</v>
      </c>
      <c r="I11380" s="147">
        <v>5</v>
      </c>
      <c r="J11380" s="147">
        <v>2576907</v>
      </c>
    </row>
    <row r="11381" spans="1:10" x14ac:dyDescent="0.2">
      <c r="A11381" s="147">
        <v>6</v>
      </c>
      <c r="B11381" s="149" t="s">
        <v>19110</v>
      </c>
      <c r="C11381" s="147" t="s">
        <v>2242</v>
      </c>
      <c r="D11381" s="147" t="s">
        <v>19109</v>
      </c>
      <c r="E11381" s="147" t="s">
        <v>2240</v>
      </c>
      <c r="G11381" s="147">
        <v>0</v>
      </c>
      <c r="I11381" s="147">
        <v>5</v>
      </c>
      <c r="J11381" s="147">
        <v>2576908</v>
      </c>
    </row>
    <row r="11382" spans="1:10" x14ac:dyDescent="0.2">
      <c r="A11382" s="147">
        <v>4</v>
      </c>
      <c r="B11382" s="149" t="s">
        <v>19107</v>
      </c>
      <c r="C11382" s="147" t="s">
        <v>2242</v>
      </c>
      <c r="D11382" s="147" t="s">
        <v>19108</v>
      </c>
      <c r="E11382" s="147" t="s">
        <v>2246</v>
      </c>
      <c r="G11382" s="147">
        <v>0</v>
      </c>
      <c r="I11382" s="147">
        <v>4</v>
      </c>
      <c r="J11382" s="147">
        <v>2576894</v>
      </c>
    </row>
    <row r="11383" spans="1:10" x14ac:dyDescent="0.2">
      <c r="A11383" s="147">
        <v>4</v>
      </c>
      <c r="B11383" s="149" t="s">
        <v>19107</v>
      </c>
      <c r="C11383" s="147" t="s">
        <v>2261</v>
      </c>
      <c r="D11383" s="147" t="s">
        <v>19106</v>
      </c>
      <c r="E11383" s="147" t="s">
        <v>2246</v>
      </c>
      <c r="G11383" s="147">
        <v>0</v>
      </c>
      <c r="I11383" s="147">
        <v>4</v>
      </c>
      <c r="J11383" s="147">
        <v>1198515</v>
      </c>
    </row>
    <row r="11384" spans="1:10" x14ac:dyDescent="0.2">
      <c r="A11384" s="147">
        <v>5</v>
      </c>
      <c r="B11384" s="149" t="s">
        <v>19105</v>
      </c>
      <c r="C11384" s="147" t="s">
        <v>2242</v>
      </c>
      <c r="D11384" s="147" t="s">
        <v>19104</v>
      </c>
      <c r="E11384" s="147" t="s">
        <v>2246</v>
      </c>
      <c r="G11384" s="147">
        <v>0</v>
      </c>
      <c r="I11384" s="147">
        <v>5</v>
      </c>
      <c r="J11384" s="147">
        <v>2576925</v>
      </c>
    </row>
    <row r="11385" spans="1:10" x14ac:dyDescent="0.2">
      <c r="A11385" s="147">
        <v>6</v>
      </c>
      <c r="B11385" s="149" t="s">
        <v>19103</v>
      </c>
      <c r="C11385" s="147" t="s">
        <v>2242</v>
      </c>
      <c r="D11385" s="147" t="s">
        <v>19102</v>
      </c>
      <c r="E11385" s="147" t="s">
        <v>2240</v>
      </c>
      <c r="G11385" s="147">
        <v>0</v>
      </c>
      <c r="I11385" s="147">
        <v>6</v>
      </c>
      <c r="J11385" s="147">
        <v>2576931</v>
      </c>
    </row>
    <row r="11386" spans="1:10" x14ac:dyDescent="0.2">
      <c r="A11386" s="147">
        <v>6</v>
      </c>
      <c r="B11386" s="149" t="s">
        <v>19101</v>
      </c>
      <c r="C11386" s="147" t="s">
        <v>2242</v>
      </c>
      <c r="D11386" s="147" t="s">
        <v>19100</v>
      </c>
      <c r="E11386" s="147" t="s">
        <v>2240</v>
      </c>
      <c r="G11386" s="147">
        <v>0</v>
      </c>
      <c r="I11386" s="147">
        <v>5</v>
      </c>
      <c r="J11386" s="147">
        <v>2576921</v>
      </c>
    </row>
    <row r="11387" spans="1:10" x14ac:dyDescent="0.2">
      <c r="A11387" s="147">
        <v>6</v>
      </c>
      <c r="B11387" s="149" t="s">
        <v>19099</v>
      </c>
      <c r="C11387" s="147" t="s">
        <v>2242</v>
      </c>
      <c r="D11387" s="147" t="s">
        <v>19098</v>
      </c>
      <c r="E11387" s="147" t="s">
        <v>2240</v>
      </c>
      <c r="G11387" s="147">
        <v>0</v>
      </c>
      <c r="I11387" s="147">
        <v>5</v>
      </c>
      <c r="J11387" s="147">
        <v>2576924</v>
      </c>
    </row>
    <row r="11388" spans="1:10" x14ac:dyDescent="0.2">
      <c r="A11388" s="147">
        <v>4</v>
      </c>
      <c r="B11388" s="149" t="s">
        <v>19096</v>
      </c>
      <c r="C11388" s="147" t="s">
        <v>2242</v>
      </c>
      <c r="D11388" s="147" t="s">
        <v>19097</v>
      </c>
      <c r="E11388" s="147" t="s">
        <v>2240</v>
      </c>
      <c r="G11388" s="147">
        <v>0</v>
      </c>
      <c r="I11388" s="147">
        <v>4</v>
      </c>
      <c r="J11388" s="147">
        <v>2576891</v>
      </c>
    </row>
    <row r="11389" spans="1:10" x14ac:dyDescent="0.2">
      <c r="A11389" s="147">
        <v>4</v>
      </c>
      <c r="B11389" s="149" t="s">
        <v>19096</v>
      </c>
      <c r="C11389" s="147" t="s">
        <v>2261</v>
      </c>
      <c r="D11389" s="147" t="s">
        <v>19095</v>
      </c>
      <c r="E11389" s="147" t="s">
        <v>2246</v>
      </c>
      <c r="G11389" s="147">
        <v>0</v>
      </c>
      <c r="I11389" s="147">
        <v>4</v>
      </c>
      <c r="J11389" s="147">
        <v>1198552</v>
      </c>
    </row>
    <row r="11390" spans="1:10" x14ac:dyDescent="0.2">
      <c r="A11390" s="147">
        <v>4</v>
      </c>
      <c r="B11390" s="149" t="s">
        <v>19089</v>
      </c>
      <c r="C11390" s="147" t="s">
        <v>2242</v>
      </c>
      <c r="D11390" s="147" t="s">
        <v>19094</v>
      </c>
      <c r="E11390" s="147" t="s">
        <v>2240</v>
      </c>
      <c r="G11390" s="147">
        <v>0</v>
      </c>
      <c r="I11390" s="147">
        <v>4</v>
      </c>
      <c r="J11390" s="147">
        <v>2576879</v>
      </c>
    </row>
    <row r="11391" spans="1:10" x14ac:dyDescent="0.2">
      <c r="A11391" s="147">
        <v>4</v>
      </c>
      <c r="B11391" s="149" t="s">
        <v>19089</v>
      </c>
      <c r="C11391" s="147" t="s">
        <v>2261</v>
      </c>
      <c r="D11391" s="147" t="s">
        <v>19093</v>
      </c>
      <c r="E11391" s="147" t="s">
        <v>2246</v>
      </c>
      <c r="G11391" s="147">
        <v>0</v>
      </c>
      <c r="I11391" s="147">
        <v>4</v>
      </c>
      <c r="J11391" s="147">
        <v>1198553</v>
      </c>
    </row>
    <row r="11392" spans="1:10" x14ac:dyDescent="0.2">
      <c r="A11392" s="147">
        <v>4</v>
      </c>
      <c r="B11392" s="149" t="s">
        <v>19089</v>
      </c>
      <c r="C11392" s="147" t="s">
        <v>2277</v>
      </c>
      <c r="D11392" s="147" t="s">
        <v>19092</v>
      </c>
      <c r="E11392" s="147" t="s">
        <v>2246</v>
      </c>
      <c r="G11392" s="147">
        <v>0</v>
      </c>
      <c r="I11392" s="147">
        <v>4</v>
      </c>
      <c r="J11392" s="147">
        <v>1198505</v>
      </c>
    </row>
    <row r="11393" spans="1:10" x14ac:dyDescent="0.2">
      <c r="A11393" s="147">
        <v>4</v>
      </c>
      <c r="B11393" s="149" t="s">
        <v>19089</v>
      </c>
      <c r="C11393" s="147" t="s">
        <v>2277</v>
      </c>
      <c r="D11393" s="147" t="s">
        <v>19091</v>
      </c>
      <c r="E11393" s="147" t="s">
        <v>2246</v>
      </c>
      <c r="G11393" s="147">
        <v>0</v>
      </c>
      <c r="I11393" s="147">
        <v>4</v>
      </c>
      <c r="J11393" s="147">
        <v>1198501</v>
      </c>
    </row>
    <row r="11394" spans="1:10" x14ac:dyDescent="0.2">
      <c r="A11394" s="147">
        <v>4</v>
      </c>
      <c r="B11394" s="149" t="s">
        <v>19089</v>
      </c>
      <c r="C11394" s="147" t="s">
        <v>2277</v>
      </c>
      <c r="D11394" s="147" t="s">
        <v>19090</v>
      </c>
      <c r="E11394" s="147" t="s">
        <v>2246</v>
      </c>
      <c r="G11394" s="147">
        <v>0</v>
      </c>
      <c r="I11394" s="147">
        <v>4</v>
      </c>
      <c r="J11394" s="147">
        <v>1198550</v>
      </c>
    </row>
    <row r="11395" spans="1:10" x14ac:dyDescent="0.2">
      <c r="A11395" s="147">
        <v>4</v>
      </c>
      <c r="B11395" s="149" t="s">
        <v>19089</v>
      </c>
      <c r="C11395" s="147" t="s">
        <v>2277</v>
      </c>
      <c r="D11395" s="147" t="s">
        <v>19080</v>
      </c>
      <c r="E11395" s="147" t="s">
        <v>2246</v>
      </c>
      <c r="G11395" s="147">
        <v>0</v>
      </c>
      <c r="I11395" s="147">
        <v>4</v>
      </c>
      <c r="J11395" s="147">
        <v>1198547</v>
      </c>
    </row>
    <row r="11396" spans="1:10" x14ac:dyDescent="0.2">
      <c r="A11396" s="147">
        <v>4</v>
      </c>
      <c r="B11396" s="149" t="s">
        <v>19089</v>
      </c>
      <c r="C11396" s="147" t="s">
        <v>2277</v>
      </c>
      <c r="D11396" s="147" t="s">
        <v>19088</v>
      </c>
      <c r="E11396" s="147" t="s">
        <v>2246</v>
      </c>
      <c r="G11396" s="147">
        <v>0</v>
      </c>
      <c r="I11396" s="147">
        <v>4</v>
      </c>
      <c r="J11396" s="147">
        <v>1198560</v>
      </c>
    </row>
    <row r="11397" spans="1:10" x14ac:dyDescent="0.2">
      <c r="A11397" s="147">
        <v>4</v>
      </c>
      <c r="B11397" s="149" t="s">
        <v>19085</v>
      </c>
      <c r="C11397" s="147" t="s">
        <v>2242</v>
      </c>
      <c r="D11397" s="147" t="s">
        <v>19087</v>
      </c>
      <c r="E11397" s="147" t="s">
        <v>2240</v>
      </c>
      <c r="G11397" s="147">
        <v>0</v>
      </c>
      <c r="I11397" s="147">
        <v>4</v>
      </c>
      <c r="J11397" s="147">
        <v>2576895</v>
      </c>
    </row>
    <row r="11398" spans="1:10" x14ac:dyDescent="0.2">
      <c r="A11398" s="147">
        <v>4</v>
      </c>
      <c r="B11398" s="149" t="s">
        <v>19085</v>
      </c>
      <c r="C11398" s="147" t="s">
        <v>2261</v>
      </c>
      <c r="D11398" s="147" t="s">
        <v>19086</v>
      </c>
      <c r="E11398" s="147" t="s">
        <v>2246</v>
      </c>
      <c r="G11398" s="147">
        <v>0</v>
      </c>
      <c r="I11398" s="147">
        <v>4</v>
      </c>
      <c r="J11398" s="147">
        <v>1198514</v>
      </c>
    </row>
    <row r="11399" spans="1:10" x14ac:dyDescent="0.2">
      <c r="A11399" s="147">
        <v>4</v>
      </c>
      <c r="B11399" s="149" t="s">
        <v>19085</v>
      </c>
      <c r="C11399" s="147" t="s">
        <v>2261</v>
      </c>
      <c r="D11399" s="147" t="s">
        <v>19084</v>
      </c>
      <c r="E11399" s="147" t="s">
        <v>2246</v>
      </c>
      <c r="G11399" s="147">
        <v>0</v>
      </c>
      <c r="I11399" s="147">
        <v>4</v>
      </c>
      <c r="J11399" s="147">
        <v>1198516</v>
      </c>
    </row>
    <row r="11400" spans="1:10" x14ac:dyDescent="0.2">
      <c r="A11400" s="147">
        <v>4</v>
      </c>
      <c r="B11400" s="149" t="s">
        <v>19079</v>
      </c>
      <c r="C11400" s="147" t="s">
        <v>2242</v>
      </c>
      <c r="D11400" s="147" t="s">
        <v>19083</v>
      </c>
      <c r="E11400" s="147" t="s">
        <v>2240</v>
      </c>
      <c r="G11400" s="147">
        <v>0</v>
      </c>
      <c r="I11400" s="147">
        <v>4</v>
      </c>
      <c r="J11400" s="147">
        <v>2576888</v>
      </c>
    </row>
    <row r="11401" spans="1:10" x14ac:dyDescent="0.2">
      <c r="A11401" s="147">
        <v>4</v>
      </c>
      <c r="B11401" s="149" t="s">
        <v>19079</v>
      </c>
      <c r="C11401" s="147" t="s">
        <v>2261</v>
      </c>
      <c r="D11401" s="147" t="s">
        <v>19082</v>
      </c>
      <c r="E11401" s="147" t="s">
        <v>2246</v>
      </c>
      <c r="G11401" s="147">
        <v>0</v>
      </c>
      <c r="I11401" s="147">
        <v>4</v>
      </c>
      <c r="J11401" s="147">
        <v>1198509</v>
      </c>
    </row>
    <row r="11402" spans="1:10" x14ac:dyDescent="0.2">
      <c r="A11402" s="147">
        <v>4</v>
      </c>
      <c r="B11402" s="149" t="s">
        <v>19079</v>
      </c>
      <c r="C11402" s="147" t="s">
        <v>2277</v>
      </c>
      <c r="D11402" s="147" t="s">
        <v>19081</v>
      </c>
      <c r="E11402" s="147" t="s">
        <v>2246</v>
      </c>
      <c r="G11402" s="147">
        <v>0</v>
      </c>
      <c r="I11402" s="147">
        <v>4</v>
      </c>
      <c r="J11402" s="147">
        <v>1198557</v>
      </c>
    </row>
    <row r="11403" spans="1:10" x14ac:dyDescent="0.2">
      <c r="A11403" s="147">
        <v>4</v>
      </c>
      <c r="B11403" s="149" t="s">
        <v>19079</v>
      </c>
      <c r="C11403" s="147" t="s">
        <v>2277</v>
      </c>
      <c r="D11403" s="147" t="s">
        <v>19080</v>
      </c>
      <c r="E11403" s="147" t="s">
        <v>2246</v>
      </c>
      <c r="G11403" s="147">
        <v>0</v>
      </c>
      <c r="I11403" s="147">
        <v>4</v>
      </c>
      <c r="J11403" s="147">
        <v>1198521</v>
      </c>
    </row>
    <row r="11404" spans="1:10" x14ac:dyDescent="0.2">
      <c r="A11404" s="147">
        <v>4</v>
      </c>
      <c r="B11404" s="149" t="s">
        <v>19079</v>
      </c>
      <c r="C11404" s="147" t="s">
        <v>2277</v>
      </c>
      <c r="D11404" s="147" t="s">
        <v>19078</v>
      </c>
      <c r="E11404" s="147" t="s">
        <v>2246</v>
      </c>
      <c r="G11404" s="147">
        <v>0</v>
      </c>
      <c r="I11404" s="147">
        <v>4</v>
      </c>
      <c r="J11404" s="147">
        <v>1198510</v>
      </c>
    </row>
    <row r="11405" spans="1:10" x14ac:dyDescent="0.2">
      <c r="A11405" s="147">
        <v>4</v>
      </c>
      <c r="B11405" s="149" t="s">
        <v>19071</v>
      </c>
      <c r="C11405" s="147" t="s">
        <v>2242</v>
      </c>
      <c r="D11405" s="147" t="s">
        <v>19077</v>
      </c>
      <c r="E11405" s="147" t="s">
        <v>2246</v>
      </c>
      <c r="G11405" s="147">
        <v>0</v>
      </c>
      <c r="I11405" s="147">
        <v>4</v>
      </c>
      <c r="J11405" s="147">
        <v>2576893</v>
      </c>
    </row>
    <row r="11406" spans="1:10" x14ac:dyDescent="0.2">
      <c r="A11406" s="147">
        <v>4</v>
      </c>
      <c r="B11406" s="149" t="s">
        <v>19071</v>
      </c>
      <c r="C11406" s="147" t="s">
        <v>2261</v>
      </c>
      <c r="D11406" s="147" t="s">
        <v>19076</v>
      </c>
      <c r="E11406" s="147" t="s">
        <v>2246</v>
      </c>
      <c r="G11406" s="147">
        <v>0</v>
      </c>
      <c r="I11406" s="147">
        <v>4</v>
      </c>
      <c r="J11406" s="147">
        <v>1198529</v>
      </c>
    </row>
    <row r="11407" spans="1:10" x14ac:dyDescent="0.2">
      <c r="A11407" s="147">
        <v>4</v>
      </c>
      <c r="B11407" s="149" t="s">
        <v>19071</v>
      </c>
      <c r="C11407" s="147" t="s">
        <v>2261</v>
      </c>
      <c r="D11407" s="147" t="s">
        <v>19075</v>
      </c>
      <c r="E11407" s="147" t="s">
        <v>2246</v>
      </c>
      <c r="G11407" s="147">
        <v>0</v>
      </c>
      <c r="I11407" s="147">
        <v>4</v>
      </c>
      <c r="J11407" s="147">
        <v>1198546</v>
      </c>
    </row>
    <row r="11408" spans="1:10" x14ac:dyDescent="0.2">
      <c r="A11408" s="147">
        <v>4</v>
      </c>
      <c r="B11408" s="149" t="s">
        <v>19071</v>
      </c>
      <c r="C11408" s="147" t="s">
        <v>2261</v>
      </c>
      <c r="D11408" s="147" t="s">
        <v>19074</v>
      </c>
      <c r="E11408" s="147" t="s">
        <v>2246</v>
      </c>
      <c r="G11408" s="147">
        <v>0</v>
      </c>
      <c r="I11408" s="147">
        <v>4</v>
      </c>
      <c r="J11408" s="147">
        <v>1198548</v>
      </c>
    </row>
    <row r="11409" spans="1:10" x14ac:dyDescent="0.2">
      <c r="A11409" s="147">
        <v>4</v>
      </c>
      <c r="B11409" s="149" t="s">
        <v>19071</v>
      </c>
      <c r="C11409" s="147" t="s">
        <v>2277</v>
      </c>
      <c r="D11409" s="147" t="s">
        <v>19073</v>
      </c>
      <c r="E11409" s="147" t="s">
        <v>2246</v>
      </c>
      <c r="G11409" s="147">
        <v>0</v>
      </c>
      <c r="I11409" s="147">
        <v>4</v>
      </c>
      <c r="J11409" s="147">
        <v>1198542</v>
      </c>
    </row>
    <row r="11410" spans="1:10" x14ac:dyDescent="0.2">
      <c r="A11410" s="147">
        <v>4</v>
      </c>
      <c r="B11410" s="149" t="s">
        <v>19071</v>
      </c>
      <c r="C11410" s="147" t="s">
        <v>2277</v>
      </c>
      <c r="D11410" s="147" t="s">
        <v>19072</v>
      </c>
      <c r="E11410" s="147" t="s">
        <v>2246</v>
      </c>
      <c r="G11410" s="147">
        <v>0</v>
      </c>
      <c r="I11410" s="147">
        <v>4</v>
      </c>
      <c r="J11410" s="147">
        <v>1198523</v>
      </c>
    </row>
    <row r="11411" spans="1:10" x14ac:dyDescent="0.2">
      <c r="A11411" s="147">
        <v>4</v>
      </c>
      <c r="B11411" s="149" t="s">
        <v>19071</v>
      </c>
      <c r="C11411" s="147" t="s">
        <v>2277</v>
      </c>
      <c r="D11411" s="147" t="s">
        <v>19070</v>
      </c>
      <c r="E11411" s="147" t="s">
        <v>2246</v>
      </c>
      <c r="G11411" s="147">
        <v>0</v>
      </c>
      <c r="I11411" s="147">
        <v>4</v>
      </c>
      <c r="J11411" s="147">
        <v>1198507</v>
      </c>
    </row>
    <row r="11412" spans="1:10" x14ac:dyDescent="0.2">
      <c r="A11412" s="147">
        <v>5</v>
      </c>
      <c r="B11412" s="149" t="s">
        <v>19069</v>
      </c>
      <c r="C11412" s="147" t="s">
        <v>2242</v>
      </c>
      <c r="D11412" s="147" t="s">
        <v>19068</v>
      </c>
      <c r="E11412" s="147" t="s">
        <v>2246</v>
      </c>
      <c r="G11412" s="147">
        <v>0</v>
      </c>
      <c r="I11412" s="147">
        <v>5</v>
      </c>
      <c r="J11412" s="147">
        <v>2576943</v>
      </c>
    </row>
    <row r="11413" spans="1:10" x14ac:dyDescent="0.2">
      <c r="A11413" s="147">
        <v>6</v>
      </c>
      <c r="B11413" s="149" t="s">
        <v>19067</v>
      </c>
      <c r="C11413" s="147" t="s">
        <v>2242</v>
      </c>
      <c r="D11413" s="147" t="s">
        <v>19066</v>
      </c>
      <c r="E11413" s="147" t="s">
        <v>2240</v>
      </c>
      <c r="G11413" s="147">
        <v>0</v>
      </c>
      <c r="I11413" s="147">
        <v>6</v>
      </c>
      <c r="J11413" s="147">
        <v>2576952</v>
      </c>
    </row>
    <row r="11414" spans="1:10" x14ac:dyDescent="0.2">
      <c r="A11414" s="147">
        <v>6</v>
      </c>
      <c r="B11414" s="149" t="s">
        <v>19065</v>
      </c>
      <c r="C11414" s="147" t="s">
        <v>2242</v>
      </c>
      <c r="D11414" s="147" t="s">
        <v>19064</v>
      </c>
      <c r="E11414" s="147" t="s">
        <v>2240</v>
      </c>
      <c r="G11414" s="147">
        <v>0</v>
      </c>
      <c r="I11414" s="147">
        <v>5</v>
      </c>
      <c r="J11414" s="147">
        <v>2576947</v>
      </c>
    </row>
    <row r="11415" spans="1:10" x14ac:dyDescent="0.2">
      <c r="A11415" s="147">
        <v>6</v>
      </c>
      <c r="B11415" s="149" t="s">
        <v>19063</v>
      </c>
      <c r="C11415" s="147" t="s">
        <v>2242</v>
      </c>
      <c r="D11415" s="147" t="s">
        <v>19062</v>
      </c>
      <c r="E11415" s="147" t="s">
        <v>2240</v>
      </c>
      <c r="G11415" s="147">
        <v>0</v>
      </c>
      <c r="I11415" s="147">
        <v>5</v>
      </c>
      <c r="J11415" s="147">
        <v>2576940</v>
      </c>
    </row>
    <row r="11416" spans="1:10" x14ac:dyDescent="0.2">
      <c r="A11416" s="147">
        <v>6</v>
      </c>
      <c r="B11416" s="149" t="s">
        <v>19061</v>
      </c>
      <c r="C11416" s="147" t="s">
        <v>2242</v>
      </c>
      <c r="D11416" s="147" t="s">
        <v>19060</v>
      </c>
      <c r="E11416" s="147" t="s">
        <v>2240</v>
      </c>
      <c r="G11416" s="147">
        <v>0</v>
      </c>
      <c r="I11416" s="147">
        <v>5</v>
      </c>
      <c r="J11416" s="147">
        <v>2576945</v>
      </c>
    </row>
    <row r="11417" spans="1:10" x14ac:dyDescent="0.2">
      <c r="A11417" s="147">
        <v>6</v>
      </c>
      <c r="B11417" s="149" t="s">
        <v>19059</v>
      </c>
      <c r="C11417" s="147" t="s">
        <v>2242</v>
      </c>
      <c r="D11417" s="147" t="s">
        <v>19058</v>
      </c>
      <c r="E11417" s="147" t="s">
        <v>2240</v>
      </c>
      <c r="G11417" s="147">
        <v>0</v>
      </c>
      <c r="I11417" s="147">
        <v>5</v>
      </c>
      <c r="J11417" s="147">
        <v>2576939</v>
      </c>
    </row>
    <row r="11418" spans="1:10" x14ac:dyDescent="0.2">
      <c r="A11418" s="147">
        <v>6</v>
      </c>
      <c r="B11418" s="149" t="s">
        <v>19057</v>
      </c>
      <c r="C11418" s="147" t="s">
        <v>2242</v>
      </c>
      <c r="D11418" s="147" t="s">
        <v>19056</v>
      </c>
      <c r="E11418" s="147" t="s">
        <v>2240</v>
      </c>
      <c r="G11418" s="147">
        <v>0</v>
      </c>
      <c r="I11418" s="147">
        <v>5</v>
      </c>
      <c r="J11418" s="147">
        <v>2576934</v>
      </c>
    </row>
    <row r="11419" spans="1:10" x14ac:dyDescent="0.2">
      <c r="A11419" s="147">
        <v>4</v>
      </c>
      <c r="B11419" s="149" t="s">
        <v>19054</v>
      </c>
      <c r="C11419" s="147" t="s">
        <v>2242</v>
      </c>
      <c r="D11419" s="147" t="s">
        <v>19055</v>
      </c>
      <c r="E11419" s="147" t="s">
        <v>2240</v>
      </c>
      <c r="G11419" s="147">
        <v>0</v>
      </c>
      <c r="I11419" s="147">
        <v>4</v>
      </c>
      <c r="J11419" s="147">
        <v>2576904</v>
      </c>
    </row>
    <row r="11420" spans="1:10" x14ac:dyDescent="0.2">
      <c r="A11420" s="147">
        <v>4</v>
      </c>
      <c r="B11420" s="149" t="s">
        <v>19054</v>
      </c>
      <c r="C11420" s="147" t="s">
        <v>2277</v>
      </c>
      <c r="D11420" s="147" t="s">
        <v>19053</v>
      </c>
      <c r="E11420" s="147" t="s">
        <v>2246</v>
      </c>
      <c r="G11420" s="147">
        <v>0</v>
      </c>
      <c r="I11420" s="147">
        <v>4</v>
      </c>
      <c r="J11420" s="147">
        <v>1198502</v>
      </c>
    </row>
    <row r="11421" spans="1:10" x14ac:dyDescent="0.2">
      <c r="A11421" s="147">
        <v>2</v>
      </c>
      <c r="B11421" s="149" t="s">
        <v>19051</v>
      </c>
      <c r="C11421" s="147" t="s">
        <v>2242</v>
      </c>
      <c r="D11421" s="147" t="s">
        <v>19052</v>
      </c>
      <c r="E11421" s="147" t="s">
        <v>2246</v>
      </c>
      <c r="G11421" s="147">
        <v>0</v>
      </c>
      <c r="I11421" s="147">
        <v>2</v>
      </c>
      <c r="J11421" s="147">
        <v>2576971</v>
      </c>
    </row>
    <row r="11422" spans="1:10" x14ac:dyDescent="0.2">
      <c r="A11422" s="147">
        <v>2</v>
      </c>
      <c r="B11422" s="149" t="s">
        <v>19051</v>
      </c>
      <c r="C11422" s="147" t="s">
        <v>2446</v>
      </c>
      <c r="D11422" s="147" t="s">
        <v>17805</v>
      </c>
      <c r="E11422" s="147" t="s">
        <v>2246</v>
      </c>
      <c r="G11422" s="147">
        <v>0</v>
      </c>
      <c r="I11422" s="147">
        <v>2</v>
      </c>
      <c r="J11422" s="147">
        <v>1198562</v>
      </c>
    </row>
    <row r="11423" spans="1:10" x14ac:dyDescent="0.2">
      <c r="A11423" s="147">
        <v>3</v>
      </c>
      <c r="B11423" s="149" t="s">
        <v>19049</v>
      </c>
      <c r="C11423" s="147" t="s">
        <v>2242</v>
      </c>
      <c r="D11423" s="147" t="s">
        <v>19050</v>
      </c>
      <c r="E11423" s="147" t="s">
        <v>2246</v>
      </c>
      <c r="G11423" s="147">
        <v>0</v>
      </c>
      <c r="I11423" s="147">
        <v>3</v>
      </c>
      <c r="J11423" s="147">
        <v>2576975</v>
      </c>
    </row>
    <row r="11424" spans="1:10" x14ac:dyDescent="0.2">
      <c r="A11424" s="147">
        <v>3</v>
      </c>
      <c r="B11424" s="149" t="s">
        <v>19049</v>
      </c>
      <c r="C11424" s="147" t="s">
        <v>2261</v>
      </c>
      <c r="D11424" s="147" t="s">
        <v>19048</v>
      </c>
      <c r="E11424" s="147" t="s">
        <v>2246</v>
      </c>
      <c r="G11424" s="147">
        <v>0</v>
      </c>
      <c r="I11424" s="147">
        <v>3</v>
      </c>
      <c r="J11424" s="147">
        <v>1198595</v>
      </c>
    </row>
    <row r="11425" spans="1:11" x14ac:dyDescent="0.2">
      <c r="A11425" s="147">
        <v>4</v>
      </c>
      <c r="B11425" s="149" t="s">
        <v>19047</v>
      </c>
      <c r="C11425" s="147" t="s">
        <v>2242</v>
      </c>
      <c r="D11425" s="147" t="s">
        <v>19046</v>
      </c>
      <c r="E11425" s="147" t="s">
        <v>2240</v>
      </c>
      <c r="G11425" s="147">
        <v>0</v>
      </c>
      <c r="I11425" s="147">
        <v>4</v>
      </c>
      <c r="J11425" s="147">
        <v>2577005</v>
      </c>
      <c r="K11425" s="147" t="s">
        <v>2769</v>
      </c>
    </row>
    <row r="11426" spans="1:11" x14ac:dyDescent="0.2">
      <c r="A11426" s="147">
        <v>4</v>
      </c>
      <c r="B11426" s="149" t="s">
        <v>19045</v>
      </c>
      <c r="C11426" s="147" t="s">
        <v>2242</v>
      </c>
      <c r="D11426" s="147" t="s">
        <v>19044</v>
      </c>
      <c r="E11426" s="147" t="s">
        <v>2240</v>
      </c>
      <c r="G11426" s="147">
        <v>0</v>
      </c>
      <c r="I11426" s="147">
        <v>4</v>
      </c>
      <c r="J11426" s="147">
        <v>2577008</v>
      </c>
      <c r="K11426" s="147" t="s">
        <v>2769</v>
      </c>
    </row>
    <row r="11427" spans="1:11" x14ac:dyDescent="0.2">
      <c r="A11427" s="147">
        <v>3</v>
      </c>
      <c r="B11427" s="149" t="s">
        <v>19043</v>
      </c>
      <c r="C11427" s="147" t="s">
        <v>2242</v>
      </c>
      <c r="D11427" s="147" t="s">
        <v>19042</v>
      </c>
      <c r="E11427" s="147" t="s">
        <v>2246</v>
      </c>
      <c r="G11427" s="147">
        <v>0</v>
      </c>
      <c r="I11427" s="147">
        <v>3</v>
      </c>
      <c r="J11427" s="147">
        <v>2576982</v>
      </c>
    </row>
    <row r="11428" spans="1:11" x14ac:dyDescent="0.2">
      <c r="A11428" s="147">
        <v>4</v>
      </c>
      <c r="B11428" s="149" t="s">
        <v>19041</v>
      </c>
      <c r="C11428" s="147" t="s">
        <v>2242</v>
      </c>
      <c r="D11428" s="147" t="s">
        <v>19040</v>
      </c>
      <c r="E11428" s="147" t="s">
        <v>2240</v>
      </c>
      <c r="G11428" s="147">
        <v>0</v>
      </c>
      <c r="I11428" s="147">
        <v>4</v>
      </c>
      <c r="J11428" s="147">
        <v>2577024</v>
      </c>
      <c r="K11428" s="147" t="s">
        <v>2769</v>
      </c>
    </row>
    <row r="11429" spans="1:11" x14ac:dyDescent="0.2">
      <c r="A11429" s="147">
        <v>4</v>
      </c>
      <c r="B11429" s="149" t="s">
        <v>19039</v>
      </c>
      <c r="C11429" s="147" t="s">
        <v>2242</v>
      </c>
      <c r="D11429" s="147" t="s">
        <v>19038</v>
      </c>
      <c r="E11429" s="147" t="s">
        <v>2240</v>
      </c>
      <c r="G11429" s="147">
        <v>0</v>
      </c>
      <c r="I11429" s="147">
        <v>4</v>
      </c>
      <c r="J11429" s="147">
        <v>2577018</v>
      </c>
      <c r="K11429" s="147" t="s">
        <v>2769</v>
      </c>
    </row>
    <row r="11430" spans="1:11" x14ac:dyDescent="0.2">
      <c r="A11430" s="147">
        <v>4</v>
      </c>
      <c r="B11430" s="149" t="s">
        <v>19037</v>
      </c>
      <c r="C11430" s="147" t="s">
        <v>2242</v>
      </c>
      <c r="D11430" s="147" t="s">
        <v>19036</v>
      </c>
      <c r="E11430" s="147" t="s">
        <v>2240</v>
      </c>
      <c r="G11430" s="147">
        <v>0</v>
      </c>
      <c r="I11430" s="147">
        <v>4</v>
      </c>
      <c r="J11430" s="147">
        <v>2577020</v>
      </c>
      <c r="K11430" s="147" t="s">
        <v>2769</v>
      </c>
    </row>
    <row r="11431" spans="1:11" x14ac:dyDescent="0.2">
      <c r="A11431" s="147">
        <v>4</v>
      </c>
      <c r="B11431" s="149" t="s">
        <v>19035</v>
      </c>
      <c r="C11431" s="147" t="s">
        <v>2242</v>
      </c>
      <c r="D11431" s="147" t="s">
        <v>19034</v>
      </c>
      <c r="E11431" s="147" t="s">
        <v>2240</v>
      </c>
      <c r="G11431" s="147">
        <v>0</v>
      </c>
      <c r="I11431" s="147">
        <v>4</v>
      </c>
      <c r="J11431" s="147">
        <v>2577012</v>
      </c>
      <c r="K11431" s="147" t="s">
        <v>2769</v>
      </c>
    </row>
    <row r="11432" spans="1:11" x14ac:dyDescent="0.2">
      <c r="A11432" s="147">
        <v>4</v>
      </c>
      <c r="B11432" s="149" t="s">
        <v>19033</v>
      </c>
      <c r="C11432" s="147" t="s">
        <v>2242</v>
      </c>
      <c r="D11432" s="147" t="s">
        <v>19032</v>
      </c>
      <c r="E11432" s="147" t="s">
        <v>2240</v>
      </c>
      <c r="G11432" s="147">
        <v>0</v>
      </c>
      <c r="I11432" s="147">
        <v>4</v>
      </c>
      <c r="J11432" s="147">
        <v>2577026</v>
      </c>
      <c r="K11432" s="147" t="s">
        <v>2769</v>
      </c>
    </row>
    <row r="11433" spans="1:11" x14ac:dyDescent="0.2">
      <c r="A11433" s="147">
        <v>4</v>
      </c>
      <c r="B11433" s="149" t="s">
        <v>19031</v>
      </c>
      <c r="C11433" s="147" t="s">
        <v>2242</v>
      </c>
      <c r="D11433" s="147" t="s">
        <v>19030</v>
      </c>
      <c r="E11433" s="147" t="s">
        <v>2240</v>
      </c>
      <c r="G11433" s="147">
        <v>0</v>
      </c>
      <c r="I11433" s="147">
        <v>4</v>
      </c>
      <c r="J11433" s="147">
        <v>2577010</v>
      </c>
      <c r="K11433" s="147" t="s">
        <v>2769</v>
      </c>
    </row>
    <row r="11434" spans="1:11" x14ac:dyDescent="0.2">
      <c r="A11434" s="147">
        <v>3</v>
      </c>
      <c r="B11434" s="149" t="s">
        <v>19029</v>
      </c>
      <c r="C11434" s="147" t="s">
        <v>2242</v>
      </c>
      <c r="D11434" s="147" t="s">
        <v>19028</v>
      </c>
      <c r="E11434" s="147" t="s">
        <v>2246</v>
      </c>
      <c r="G11434" s="147">
        <v>0</v>
      </c>
      <c r="I11434" s="147">
        <v>3</v>
      </c>
      <c r="J11434" s="147">
        <v>2577003</v>
      </c>
    </row>
    <row r="11435" spans="1:11" x14ac:dyDescent="0.2">
      <c r="A11435" s="147">
        <v>4</v>
      </c>
      <c r="B11435" s="149" t="s">
        <v>19026</v>
      </c>
      <c r="C11435" s="147" t="s">
        <v>2242</v>
      </c>
      <c r="D11435" s="147" t="s">
        <v>19027</v>
      </c>
      <c r="E11435" s="147" t="s">
        <v>2240</v>
      </c>
      <c r="G11435" s="147">
        <v>0</v>
      </c>
      <c r="I11435" s="147">
        <v>4</v>
      </c>
      <c r="J11435" s="147">
        <v>2577043</v>
      </c>
      <c r="K11435" s="147" t="s">
        <v>2769</v>
      </c>
    </row>
    <row r="11436" spans="1:11" x14ac:dyDescent="0.2">
      <c r="A11436" s="147">
        <v>4</v>
      </c>
      <c r="B11436" s="149" t="s">
        <v>19026</v>
      </c>
      <c r="C11436" s="147" t="s">
        <v>2277</v>
      </c>
      <c r="D11436" s="147" t="s">
        <v>19025</v>
      </c>
      <c r="E11436" s="147" t="s">
        <v>2246</v>
      </c>
      <c r="G11436" s="147">
        <v>0</v>
      </c>
      <c r="I11436" s="147">
        <v>4</v>
      </c>
      <c r="J11436" s="147">
        <v>1198610</v>
      </c>
    </row>
    <row r="11437" spans="1:11" x14ac:dyDescent="0.2">
      <c r="A11437" s="147">
        <v>4</v>
      </c>
      <c r="B11437" s="149" t="s">
        <v>19023</v>
      </c>
      <c r="C11437" s="147" t="s">
        <v>2242</v>
      </c>
      <c r="D11437" s="147" t="s">
        <v>19024</v>
      </c>
      <c r="E11437" s="147" t="s">
        <v>2240</v>
      </c>
      <c r="G11437" s="147">
        <v>0</v>
      </c>
      <c r="I11437" s="147">
        <v>4</v>
      </c>
      <c r="J11437" s="147">
        <v>2577035</v>
      </c>
      <c r="K11437" s="147" t="s">
        <v>2769</v>
      </c>
    </row>
    <row r="11438" spans="1:11" x14ac:dyDescent="0.2">
      <c r="A11438" s="147">
        <v>4</v>
      </c>
      <c r="B11438" s="149" t="s">
        <v>19023</v>
      </c>
      <c r="C11438" s="147" t="s">
        <v>2277</v>
      </c>
      <c r="D11438" s="147" t="s">
        <v>19022</v>
      </c>
      <c r="E11438" s="147" t="s">
        <v>2246</v>
      </c>
      <c r="G11438" s="147">
        <v>0</v>
      </c>
      <c r="I11438" s="147">
        <v>4</v>
      </c>
      <c r="J11438" s="147">
        <v>1198597</v>
      </c>
    </row>
    <row r="11439" spans="1:11" x14ac:dyDescent="0.2">
      <c r="A11439" s="147">
        <v>4</v>
      </c>
      <c r="B11439" s="149" t="s">
        <v>19021</v>
      </c>
      <c r="C11439" s="147" t="s">
        <v>2242</v>
      </c>
      <c r="D11439" s="147" t="s">
        <v>19020</v>
      </c>
      <c r="E11439" s="147" t="s">
        <v>2240</v>
      </c>
      <c r="G11439" s="147">
        <v>0</v>
      </c>
      <c r="I11439" s="147">
        <v>4</v>
      </c>
      <c r="J11439" s="147">
        <v>2577045</v>
      </c>
      <c r="K11439" s="147" t="s">
        <v>2769</v>
      </c>
    </row>
    <row r="11440" spans="1:11" x14ac:dyDescent="0.2">
      <c r="A11440" s="147">
        <v>4</v>
      </c>
      <c r="B11440" s="149" t="s">
        <v>19019</v>
      </c>
      <c r="C11440" s="147" t="s">
        <v>2242</v>
      </c>
      <c r="D11440" s="147" t="s">
        <v>19018</v>
      </c>
      <c r="E11440" s="147" t="s">
        <v>2240</v>
      </c>
      <c r="G11440" s="147">
        <v>0</v>
      </c>
      <c r="I11440" s="147">
        <v>4</v>
      </c>
      <c r="J11440" s="147">
        <v>2577037</v>
      </c>
      <c r="K11440" s="147" t="s">
        <v>2769</v>
      </c>
    </row>
    <row r="11441" spans="1:11" x14ac:dyDescent="0.2">
      <c r="A11441" s="147">
        <v>4</v>
      </c>
      <c r="B11441" s="149" t="s">
        <v>19017</v>
      </c>
      <c r="C11441" s="147" t="s">
        <v>2242</v>
      </c>
      <c r="D11441" s="147" t="s">
        <v>19016</v>
      </c>
      <c r="E11441" s="147" t="s">
        <v>2240</v>
      </c>
      <c r="G11441" s="147">
        <v>0</v>
      </c>
      <c r="I11441" s="147">
        <v>4</v>
      </c>
      <c r="J11441" s="147">
        <v>2577028</v>
      </c>
      <c r="K11441" s="147" t="s">
        <v>2769</v>
      </c>
    </row>
    <row r="11442" spans="1:11" x14ac:dyDescent="0.2">
      <c r="A11442" s="147">
        <v>4</v>
      </c>
      <c r="B11442" s="149" t="s">
        <v>19010</v>
      </c>
      <c r="C11442" s="147" t="s">
        <v>2242</v>
      </c>
      <c r="D11442" s="147" t="s">
        <v>19015</v>
      </c>
      <c r="E11442" s="147" t="s">
        <v>2240</v>
      </c>
      <c r="G11442" s="147">
        <v>0</v>
      </c>
      <c r="I11442" s="147">
        <v>4</v>
      </c>
      <c r="J11442" s="147">
        <v>2577032</v>
      </c>
      <c r="K11442" s="147" t="s">
        <v>2769</v>
      </c>
    </row>
    <row r="11443" spans="1:11" x14ac:dyDescent="0.2">
      <c r="A11443" s="147">
        <v>4</v>
      </c>
      <c r="B11443" s="149" t="s">
        <v>19010</v>
      </c>
      <c r="C11443" s="147" t="s">
        <v>2261</v>
      </c>
      <c r="D11443" s="147" t="s">
        <v>19014</v>
      </c>
      <c r="E11443" s="147" t="s">
        <v>2246</v>
      </c>
      <c r="G11443" s="147">
        <v>0</v>
      </c>
      <c r="I11443" s="147">
        <v>4</v>
      </c>
      <c r="J11443" s="147">
        <v>1198602</v>
      </c>
    </row>
    <row r="11444" spans="1:11" x14ac:dyDescent="0.2">
      <c r="A11444" s="147">
        <v>4</v>
      </c>
      <c r="B11444" s="149" t="s">
        <v>19010</v>
      </c>
      <c r="C11444" s="147" t="s">
        <v>2261</v>
      </c>
      <c r="D11444" s="147" t="s">
        <v>19013</v>
      </c>
      <c r="E11444" s="147" t="s">
        <v>2246</v>
      </c>
      <c r="G11444" s="147">
        <v>0</v>
      </c>
      <c r="I11444" s="147">
        <v>4</v>
      </c>
      <c r="J11444" s="147">
        <v>1198604</v>
      </c>
    </row>
    <row r="11445" spans="1:11" x14ac:dyDescent="0.2">
      <c r="A11445" s="147">
        <v>4</v>
      </c>
      <c r="B11445" s="149" t="s">
        <v>19010</v>
      </c>
      <c r="C11445" s="147" t="s">
        <v>2261</v>
      </c>
      <c r="D11445" s="147" t="s">
        <v>19012</v>
      </c>
      <c r="E11445" s="147" t="s">
        <v>2246</v>
      </c>
      <c r="G11445" s="147">
        <v>0</v>
      </c>
      <c r="I11445" s="147">
        <v>4</v>
      </c>
      <c r="J11445" s="147">
        <v>1198599</v>
      </c>
    </row>
    <row r="11446" spans="1:11" x14ac:dyDescent="0.2">
      <c r="A11446" s="147">
        <v>4</v>
      </c>
      <c r="B11446" s="149" t="s">
        <v>19010</v>
      </c>
      <c r="C11446" s="147" t="s">
        <v>2277</v>
      </c>
      <c r="D11446" s="147" t="s">
        <v>19011</v>
      </c>
      <c r="E11446" s="147" t="s">
        <v>2246</v>
      </c>
      <c r="G11446" s="147">
        <v>0</v>
      </c>
      <c r="I11446" s="147">
        <v>4</v>
      </c>
      <c r="J11446" s="147">
        <v>1198611</v>
      </c>
    </row>
    <row r="11447" spans="1:11" x14ac:dyDescent="0.2">
      <c r="A11447" s="147">
        <v>4</v>
      </c>
      <c r="B11447" s="149" t="s">
        <v>19010</v>
      </c>
      <c r="C11447" s="147" t="s">
        <v>2277</v>
      </c>
      <c r="D11447" s="147" t="s">
        <v>19009</v>
      </c>
      <c r="E11447" s="147" t="s">
        <v>2246</v>
      </c>
      <c r="G11447" s="147">
        <v>0</v>
      </c>
      <c r="I11447" s="147">
        <v>4</v>
      </c>
      <c r="J11447" s="147">
        <v>1198607</v>
      </c>
    </row>
    <row r="11448" spans="1:11" x14ac:dyDescent="0.2">
      <c r="A11448" s="147">
        <v>3</v>
      </c>
      <c r="B11448" s="149" t="s">
        <v>19008</v>
      </c>
      <c r="C11448" s="147" t="s">
        <v>2242</v>
      </c>
      <c r="D11448" s="147" t="s">
        <v>19007</v>
      </c>
      <c r="E11448" s="147" t="s">
        <v>2246</v>
      </c>
      <c r="G11448" s="147">
        <v>0</v>
      </c>
      <c r="I11448" s="147">
        <v>3</v>
      </c>
      <c r="J11448" s="147">
        <v>2576983</v>
      </c>
    </row>
    <row r="11449" spans="1:11" x14ac:dyDescent="0.2">
      <c r="A11449" s="147">
        <v>4</v>
      </c>
      <c r="B11449" s="149" t="s">
        <v>19006</v>
      </c>
      <c r="C11449" s="147" t="s">
        <v>2242</v>
      </c>
      <c r="D11449" s="147" t="s">
        <v>19005</v>
      </c>
      <c r="E11449" s="147" t="s">
        <v>2240</v>
      </c>
      <c r="G11449" s="147">
        <v>0</v>
      </c>
      <c r="I11449" s="147">
        <v>4</v>
      </c>
      <c r="J11449" s="147">
        <v>2577046</v>
      </c>
      <c r="K11449" s="147" t="s">
        <v>2769</v>
      </c>
    </row>
    <row r="11450" spans="1:11" x14ac:dyDescent="0.2">
      <c r="A11450" s="147">
        <v>4</v>
      </c>
      <c r="B11450" s="149" t="s">
        <v>19003</v>
      </c>
      <c r="C11450" s="147" t="s">
        <v>2242</v>
      </c>
      <c r="D11450" s="147" t="s">
        <v>19004</v>
      </c>
      <c r="E11450" s="147" t="s">
        <v>2240</v>
      </c>
      <c r="G11450" s="147">
        <v>0</v>
      </c>
      <c r="I11450" s="147">
        <v>4</v>
      </c>
      <c r="J11450" s="147">
        <v>2577048</v>
      </c>
      <c r="K11450" s="147" t="s">
        <v>2769</v>
      </c>
    </row>
    <row r="11451" spans="1:11" x14ac:dyDescent="0.2">
      <c r="A11451" s="147">
        <v>4</v>
      </c>
      <c r="B11451" s="149" t="s">
        <v>19003</v>
      </c>
      <c r="C11451" s="147" t="s">
        <v>2277</v>
      </c>
      <c r="D11451" s="147" t="s">
        <v>19002</v>
      </c>
      <c r="E11451" s="147" t="s">
        <v>2246</v>
      </c>
      <c r="G11451" s="147">
        <v>0</v>
      </c>
      <c r="I11451" s="147">
        <v>4</v>
      </c>
      <c r="J11451" s="147">
        <v>1198619</v>
      </c>
    </row>
    <row r="11452" spans="1:11" x14ac:dyDescent="0.2">
      <c r="A11452" s="147">
        <v>3</v>
      </c>
      <c r="B11452" s="149" t="s">
        <v>19000</v>
      </c>
      <c r="C11452" s="147" t="s">
        <v>2242</v>
      </c>
      <c r="D11452" s="147" t="s">
        <v>19001</v>
      </c>
      <c r="E11452" s="147" t="s">
        <v>2246</v>
      </c>
      <c r="G11452" s="147">
        <v>0</v>
      </c>
      <c r="I11452" s="147">
        <v>3</v>
      </c>
      <c r="J11452" s="147">
        <v>2576980</v>
      </c>
    </row>
    <row r="11453" spans="1:11" x14ac:dyDescent="0.2">
      <c r="A11453" s="147">
        <v>3</v>
      </c>
      <c r="B11453" s="149" t="s">
        <v>19000</v>
      </c>
      <c r="C11453" s="147" t="s">
        <v>2261</v>
      </c>
      <c r="D11453" s="147" t="s">
        <v>18999</v>
      </c>
      <c r="E11453" s="147" t="s">
        <v>2246</v>
      </c>
      <c r="G11453" s="147">
        <v>0</v>
      </c>
      <c r="I11453" s="147">
        <v>3</v>
      </c>
      <c r="J11453" s="147">
        <v>1198591</v>
      </c>
    </row>
    <row r="11454" spans="1:11" x14ac:dyDescent="0.2">
      <c r="A11454" s="147">
        <v>4</v>
      </c>
      <c r="B11454" s="149" t="s">
        <v>18998</v>
      </c>
      <c r="C11454" s="147" t="s">
        <v>2242</v>
      </c>
      <c r="D11454" s="147" t="s">
        <v>18997</v>
      </c>
      <c r="E11454" s="147" t="s">
        <v>2246</v>
      </c>
      <c r="G11454" s="147">
        <v>0</v>
      </c>
      <c r="I11454" s="147">
        <v>4</v>
      </c>
      <c r="J11454" s="147">
        <v>2577057</v>
      </c>
    </row>
    <row r="11455" spans="1:11" x14ac:dyDescent="0.2">
      <c r="A11455" s="147">
        <v>5</v>
      </c>
      <c r="B11455" s="149" t="s">
        <v>18996</v>
      </c>
      <c r="C11455" s="147" t="s">
        <v>2242</v>
      </c>
      <c r="D11455" s="147" t="s">
        <v>18995</v>
      </c>
      <c r="E11455" s="147" t="s">
        <v>2246</v>
      </c>
      <c r="G11455" s="147">
        <v>0</v>
      </c>
      <c r="I11455" s="147">
        <v>5</v>
      </c>
      <c r="J11455" s="147">
        <v>2577063</v>
      </c>
    </row>
    <row r="11456" spans="1:11" x14ac:dyDescent="0.2">
      <c r="A11456" s="147">
        <v>6</v>
      </c>
      <c r="B11456" s="149" t="s">
        <v>18994</v>
      </c>
      <c r="C11456" s="147" t="s">
        <v>2242</v>
      </c>
      <c r="D11456" s="147" t="s">
        <v>18993</v>
      </c>
      <c r="E11456" s="147" t="s">
        <v>2240</v>
      </c>
      <c r="G11456" s="147">
        <v>0</v>
      </c>
      <c r="I11456" s="147">
        <v>6</v>
      </c>
      <c r="J11456" s="147">
        <v>2577068</v>
      </c>
      <c r="K11456" s="147" t="s">
        <v>2769</v>
      </c>
    </row>
    <row r="11457" spans="1:11" x14ac:dyDescent="0.2">
      <c r="A11457" s="147">
        <v>6</v>
      </c>
      <c r="B11457" s="149" t="s">
        <v>18992</v>
      </c>
      <c r="C11457" s="147" t="s">
        <v>2242</v>
      </c>
      <c r="D11457" s="147" t="s">
        <v>18991</v>
      </c>
      <c r="E11457" s="147" t="s">
        <v>2240</v>
      </c>
      <c r="G11457" s="147">
        <v>0</v>
      </c>
      <c r="I11457" s="147">
        <v>5</v>
      </c>
      <c r="J11457" s="147">
        <v>2577064</v>
      </c>
      <c r="K11457" s="147" t="s">
        <v>2769</v>
      </c>
    </row>
    <row r="11458" spans="1:11" x14ac:dyDescent="0.2">
      <c r="A11458" s="147">
        <v>6</v>
      </c>
      <c r="B11458" s="149" t="s">
        <v>18990</v>
      </c>
      <c r="C11458" s="147" t="s">
        <v>2242</v>
      </c>
      <c r="D11458" s="147" t="s">
        <v>18989</v>
      </c>
      <c r="E11458" s="147" t="s">
        <v>2240</v>
      </c>
      <c r="G11458" s="147">
        <v>0</v>
      </c>
      <c r="I11458" s="147">
        <v>5</v>
      </c>
      <c r="J11458" s="147">
        <v>2577058</v>
      </c>
      <c r="K11458" s="147" t="s">
        <v>2769</v>
      </c>
    </row>
    <row r="11459" spans="1:11" x14ac:dyDescent="0.2">
      <c r="A11459" s="147">
        <v>4</v>
      </c>
      <c r="B11459" s="149" t="s">
        <v>18988</v>
      </c>
      <c r="C11459" s="147" t="s">
        <v>2242</v>
      </c>
      <c r="D11459" s="147" t="s">
        <v>18987</v>
      </c>
      <c r="E11459" s="147" t="s">
        <v>2246</v>
      </c>
      <c r="G11459" s="147">
        <v>0</v>
      </c>
      <c r="I11459" s="147">
        <v>4</v>
      </c>
      <c r="J11459" s="147">
        <v>2577055</v>
      </c>
    </row>
    <row r="11460" spans="1:11" x14ac:dyDescent="0.2">
      <c r="A11460" s="147">
        <v>5</v>
      </c>
      <c r="B11460" s="149" t="s">
        <v>18986</v>
      </c>
      <c r="C11460" s="147" t="s">
        <v>2242</v>
      </c>
      <c r="D11460" s="147" t="s">
        <v>18985</v>
      </c>
      <c r="E11460" s="147" t="s">
        <v>2246</v>
      </c>
      <c r="G11460" s="147">
        <v>0</v>
      </c>
      <c r="I11460" s="147">
        <v>5</v>
      </c>
      <c r="J11460" s="147">
        <v>2577071</v>
      </c>
    </row>
    <row r="11461" spans="1:11" x14ac:dyDescent="0.2">
      <c r="A11461" s="147">
        <v>6</v>
      </c>
      <c r="B11461" s="149" t="s">
        <v>18984</v>
      </c>
      <c r="C11461" s="147" t="s">
        <v>2242</v>
      </c>
      <c r="D11461" s="147" t="s">
        <v>18983</v>
      </c>
      <c r="E11461" s="147" t="s">
        <v>2240</v>
      </c>
      <c r="G11461" s="147">
        <v>0</v>
      </c>
      <c r="I11461" s="147">
        <v>6</v>
      </c>
      <c r="J11461" s="147">
        <v>2577081</v>
      </c>
      <c r="K11461" s="147" t="s">
        <v>2769</v>
      </c>
    </row>
    <row r="11462" spans="1:11" x14ac:dyDescent="0.2">
      <c r="A11462" s="147">
        <v>6</v>
      </c>
      <c r="B11462" s="149" t="s">
        <v>18982</v>
      </c>
      <c r="C11462" s="147" t="s">
        <v>2242</v>
      </c>
      <c r="D11462" s="147" t="s">
        <v>18981</v>
      </c>
      <c r="E11462" s="147" t="s">
        <v>2240</v>
      </c>
      <c r="G11462" s="147">
        <v>0</v>
      </c>
      <c r="I11462" s="147">
        <v>5</v>
      </c>
      <c r="J11462" s="147">
        <v>2577076</v>
      </c>
      <c r="K11462" s="147" t="s">
        <v>2769</v>
      </c>
    </row>
    <row r="11463" spans="1:11" x14ac:dyDescent="0.2">
      <c r="A11463" s="147">
        <v>6</v>
      </c>
      <c r="B11463" s="149" t="s">
        <v>18980</v>
      </c>
      <c r="C11463" s="147" t="s">
        <v>2242</v>
      </c>
      <c r="D11463" s="147" t="s">
        <v>18979</v>
      </c>
      <c r="E11463" s="147" t="s">
        <v>2240</v>
      </c>
      <c r="G11463" s="147">
        <v>0</v>
      </c>
      <c r="I11463" s="147">
        <v>5</v>
      </c>
      <c r="J11463" s="147">
        <v>2577078</v>
      </c>
      <c r="K11463" s="147" t="s">
        <v>2769</v>
      </c>
    </row>
    <row r="11464" spans="1:11" x14ac:dyDescent="0.2">
      <c r="A11464" s="147">
        <v>3</v>
      </c>
      <c r="B11464" s="149" t="s">
        <v>18978</v>
      </c>
      <c r="C11464" s="147" t="s">
        <v>2242</v>
      </c>
      <c r="D11464" s="147" t="s">
        <v>18977</v>
      </c>
      <c r="E11464" s="147" t="s">
        <v>2246</v>
      </c>
      <c r="G11464" s="147">
        <v>0</v>
      </c>
      <c r="I11464" s="147">
        <v>3</v>
      </c>
      <c r="J11464" s="147">
        <v>2576999</v>
      </c>
    </row>
    <row r="11465" spans="1:11" x14ac:dyDescent="0.2">
      <c r="A11465" s="147">
        <v>4</v>
      </c>
      <c r="B11465" s="149" t="s">
        <v>18973</v>
      </c>
      <c r="C11465" s="147" t="s">
        <v>2242</v>
      </c>
      <c r="D11465" s="147" t="s">
        <v>18976</v>
      </c>
      <c r="E11465" s="147" t="s">
        <v>2240</v>
      </c>
      <c r="G11465" s="147">
        <v>0</v>
      </c>
      <c r="I11465" s="147">
        <v>4</v>
      </c>
      <c r="J11465" s="147">
        <v>2577087</v>
      </c>
      <c r="K11465" s="147" t="s">
        <v>2769</v>
      </c>
    </row>
    <row r="11466" spans="1:11" x14ac:dyDescent="0.2">
      <c r="A11466" s="147">
        <v>4</v>
      </c>
      <c r="B11466" s="149" t="s">
        <v>18973</v>
      </c>
      <c r="C11466" s="147" t="s">
        <v>2261</v>
      </c>
      <c r="D11466" s="147" t="s">
        <v>18975</v>
      </c>
      <c r="E11466" s="147" t="s">
        <v>2246</v>
      </c>
      <c r="G11466" s="147">
        <v>0</v>
      </c>
      <c r="I11466" s="147">
        <v>4</v>
      </c>
      <c r="J11466" s="147">
        <v>1198625</v>
      </c>
    </row>
    <row r="11467" spans="1:11" x14ac:dyDescent="0.2">
      <c r="A11467" s="147">
        <v>4</v>
      </c>
      <c r="B11467" s="149" t="s">
        <v>18973</v>
      </c>
      <c r="C11467" s="147" t="s">
        <v>2261</v>
      </c>
      <c r="D11467" s="147" t="s">
        <v>18974</v>
      </c>
      <c r="E11467" s="147" t="s">
        <v>2246</v>
      </c>
      <c r="G11467" s="147">
        <v>0</v>
      </c>
      <c r="I11467" s="147">
        <v>4</v>
      </c>
      <c r="J11467" s="147">
        <v>1198632</v>
      </c>
    </row>
    <row r="11468" spans="1:11" x14ac:dyDescent="0.2">
      <c r="A11468" s="147">
        <v>4</v>
      </c>
      <c r="B11468" s="149" t="s">
        <v>18973</v>
      </c>
      <c r="C11468" s="147" t="s">
        <v>2277</v>
      </c>
      <c r="D11468" s="147" t="s">
        <v>18972</v>
      </c>
      <c r="E11468" s="147" t="s">
        <v>2246</v>
      </c>
      <c r="G11468" s="147">
        <v>0</v>
      </c>
      <c r="I11468" s="147">
        <v>4</v>
      </c>
      <c r="J11468" s="147">
        <v>1198627</v>
      </c>
    </row>
    <row r="11469" spans="1:11" x14ac:dyDescent="0.2">
      <c r="A11469" s="147">
        <v>4</v>
      </c>
      <c r="B11469" s="149" t="s">
        <v>18968</v>
      </c>
      <c r="C11469" s="147" t="s">
        <v>2242</v>
      </c>
      <c r="D11469" s="147" t="s">
        <v>18971</v>
      </c>
      <c r="E11469" s="147" t="s">
        <v>2240</v>
      </c>
      <c r="G11469" s="147">
        <v>0</v>
      </c>
      <c r="I11469" s="147">
        <v>4</v>
      </c>
      <c r="J11469" s="147">
        <v>2577085</v>
      </c>
    </row>
    <row r="11470" spans="1:11" x14ac:dyDescent="0.2">
      <c r="A11470" s="147">
        <v>4</v>
      </c>
      <c r="B11470" s="149" t="s">
        <v>18968</v>
      </c>
      <c r="C11470" s="147" t="s">
        <v>2261</v>
      </c>
      <c r="D11470" s="147" t="s">
        <v>18970</v>
      </c>
      <c r="E11470" s="147" t="s">
        <v>2246</v>
      </c>
      <c r="G11470" s="147">
        <v>0</v>
      </c>
      <c r="I11470" s="147">
        <v>4</v>
      </c>
      <c r="J11470" s="147">
        <v>1198629</v>
      </c>
    </row>
    <row r="11471" spans="1:11" x14ac:dyDescent="0.2">
      <c r="A11471" s="147">
        <v>4</v>
      </c>
      <c r="B11471" s="149" t="s">
        <v>18968</v>
      </c>
      <c r="C11471" s="147" t="s">
        <v>2261</v>
      </c>
      <c r="D11471" s="147" t="s">
        <v>18969</v>
      </c>
      <c r="E11471" s="147" t="s">
        <v>2246</v>
      </c>
      <c r="G11471" s="147">
        <v>0</v>
      </c>
      <c r="I11471" s="147">
        <v>4</v>
      </c>
      <c r="J11471" s="147">
        <v>1198630</v>
      </c>
    </row>
    <row r="11472" spans="1:11" x14ac:dyDescent="0.2">
      <c r="A11472" s="147">
        <v>4</v>
      </c>
      <c r="B11472" s="149" t="s">
        <v>18968</v>
      </c>
      <c r="C11472" s="147" t="s">
        <v>2277</v>
      </c>
      <c r="D11472" s="147" t="s">
        <v>18967</v>
      </c>
      <c r="E11472" s="147" t="s">
        <v>2246</v>
      </c>
      <c r="G11472" s="147">
        <v>0</v>
      </c>
      <c r="I11472" s="147">
        <v>4</v>
      </c>
      <c r="J11472" s="147">
        <v>1198628</v>
      </c>
    </row>
    <row r="11473" spans="1:11" x14ac:dyDescent="0.2">
      <c r="A11473" s="147">
        <v>4</v>
      </c>
      <c r="B11473" s="149" t="s">
        <v>18966</v>
      </c>
      <c r="C11473" s="147" t="s">
        <v>2242</v>
      </c>
      <c r="D11473" s="147" t="s">
        <v>18965</v>
      </c>
      <c r="E11473" s="147" t="s">
        <v>2240</v>
      </c>
      <c r="G11473" s="147">
        <v>0</v>
      </c>
      <c r="I11473" s="147">
        <v>4</v>
      </c>
      <c r="J11473" s="147">
        <v>2577092</v>
      </c>
      <c r="K11473" s="147" t="s">
        <v>2769</v>
      </c>
    </row>
    <row r="11474" spans="1:11" x14ac:dyDescent="0.2">
      <c r="A11474" s="147">
        <v>4</v>
      </c>
      <c r="B11474" s="149" t="s">
        <v>18964</v>
      </c>
      <c r="C11474" s="147" t="s">
        <v>2242</v>
      </c>
      <c r="D11474" s="147" t="s">
        <v>18963</v>
      </c>
      <c r="E11474" s="147" t="s">
        <v>2240</v>
      </c>
      <c r="G11474" s="147">
        <v>0</v>
      </c>
      <c r="I11474" s="147">
        <v>4</v>
      </c>
      <c r="J11474" s="147">
        <v>2577089</v>
      </c>
    </row>
    <row r="11475" spans="1:11" x14ac:dyDescent="0.2">
      <c r="A11475" s="147">
        <v>3</v>
      </c>
      <c r="B11475" s="149" t="s">
        <v>18961</v>
      </c>
      <c r="C11475" s="147" t="s">
        <v>2242</v>
      </c>
      <c r="D11475" s="147" t="s">
        <v>18962</v>
      </c>
      <c r="E11475" s="147" t="s">
        <v>2246</v>
      </c>
      <c r="G11475" s="147">
        <v>0</v>
      </c>
      <c r="I11475" s="147">
        <v>3</v>
      </c>
      <c r="J11475" s="147">
        <v>2576979</v>
      </c>
    </row>
    <row r="11476" spans="1:11" x14ac:dyDescent="0.2">
      <c r="A11476" s="147">
        <v>3</v>
      </c>
      <c r="B11476" s="149" t="s">
        <v>18961</v>
      </c>
      <c r="C11476" s="147" t="s">
        <v>2261</v>
      </c>
      <c r="D11476" s="147" t="s">
        <v>18959</v>
      </c>
      <c r="E11476" s="147" t="s">
        <v>2246</v>
      </c>
      <c r="G11476" s="147">
        <v>0</v>
      </c>
      <c r="I11476" s="147">
        <v>3</v>
      </c>
      <c r="J11476" s="147">
        <v>1198587</v>
      </c>
    </row>
    <row r="11477" spans="1:11" x14ac:dyDescent="0.2">
      <c r="A11477" s="147">
        <v>4</v>
      </c>
      <c r="B11477" s="149" t="s">
        <v>18958</v>
      </c>
      <c r="C11477" s="147" t="s">
        <v>2242</v>
      </c>
      <c r="D11477" s="147" t="s">
        <v>18960</v>
      </c>
      <c r="E11477" s="147" t="s">
        <v>2240</v>
      </c>
      <c r="G11477" s="147">
        <v>0</v>
      </c>
      <c r="I11477" s="147">
        <v>4</v>
      </c>
      <c r="J11477" s="147">
        <v>2577104</v>
      </c>
      <c r="K11477" s="147" t="s">
        <v>2769</v>
      </c>
    </row>
    <row r="11478" spans="1:11" x14ac:dyDescent="0.2">
      <c r="A11478" s="147">
        <v>4</v>
      </c>
      <c r="B11478" s="149" t="s">
        <v>18958</v>
      </c>
      <c r="C11478" s="147" t="s">
        <v>2261</v>
      </c>
      <c r="D11478" s="147" t="s">
        <v>18959</v>
      </c>
      <c r="E11478" s="147" t="s">
        <v>2246</v>
      </c>
      <c r="G11478" s="147">
        <v>0</v>
      </c>
      <c r="I11478" s="147">
        <v>4</v>
      </c>
      <c r="J11478" s="147">
        <v>1198635</v>
      </c>
    </row>
    <row r="11479" spans="1:11" x14ac:dyDescent="0.2">
      <c r="A11479" s="147">
        <v>4</v>
      </c>
      <c r="B11479" s="149" t="s">
        <v>18958</v>
      </c>
      <c r="C11479" s="147" t="s">
        <v>2277</v>
      </c>
      <c r="D11479" s="147" t="s">
        <v>18957</v>
      </c>
      <c r="E11479" s="147" t="s">
        <v>2246</v>
      </c>
      <c r="G11479" s="147">
        <v>0</v>
      </c>
      <c r="I11479" s="147">
        <v>4</v>
      </c>
      <c r="J11479" s="147">
        <v>1198638</v>
      </c>
    </row>
    <row r="11480" spans="1:11" x14ac:dyDescent="0.2">
      <c r="A11480" s="147">
        <v>4</v>
      </c>
      <c r="B11480" s="149" t="s">
        <v>18951</v>
      </c>
      <c r="C11480" s="147" t="s">
        <v>2242</v>
      </c>
      <c r="D11480" s="147" t="s">
        <v>18956</v>
      </c>
      <c r="E11480" s="147" t="s">
        <v>2240</v>
      </c>
      <c r="G11480" s="147">
        <v>0</v>
      </c>
      <c r="I11480" s="147">
        <v>4</v>
      </c>
      <c r="J11480" s="147">
        <v>2577097</v>
      </c>
    </row>
    <row r="11481" spans="1:11" x14ac:dyDescent="0.2">
      <c r="A11481" s="147">
        <v>4</v>
      </c>
      <c r="B11481" s="149" t="s">
        <v>18951</v>
      </c>
      <c r="C11481" s="147" t="s">
        <v>2261</v>
      </c>
      <c r="D11481" s="147" t="s">
        <v>18955</v>
      </c>
      <c r="E11481" s="147" t="s">
        <v>2246</v>
      </c>
      <c r="G11481" s="147">
        <v>0</v>
      </c>
      <c r="I11481" s="147">
        <v>4</v>
      </c>
      <c r="J11481" s="147">
        <v>1198641</v>
      </c>
    </row>
    <row r="11482" spans="1:11" x14ac:dyDescent="0.2">
      <c r="A11482" s="147">
        <v>4</v>
      </c>
      <c r="B11482" s="149" t="s">
        <v>18951</v>
      </c>
      <c r="C11482" s="147" t="s">
        <v>2261</v>
      </c>
      <c r="D11482" s="147" t="s">
        <v>18954</v>
      </c>
      <c r="E11482" s="147" t="s">
        <v>2246</v>
      </c>
      <c r="G11482" s="147">
        <v>0</v>
      </c>
      <c r="I11482" s="147">
        <v>4</v>
      </c>
      <c r="J11482" s="147">
        <v>1198639</v>
      </c>
    </row>
    <row r="11483" spans="1:11" x14ac:dyDescent="0.2">
      <c r="A11483" s="147">
        <v>4</v>
      </c>
      <c r="B11483" s="149" t="s">
        <v>18951</v>
      </c>
      <c r="C11483" s="147" t="s">
        <v>2261</v>
      </c>
      <c r="D11483" s="147" t="s">
        <v>18953</v>
      </c>
      <c r="E11483" s="147" t="s">
        <v>2246</v>
      </c>
      <c r="G11483" s="147">
        <v>0</v>
      </c>
      <c r="I11483" s="147">
        <v>4</v>
      </c>
      <c r="J11483" s="147">
        <v>1198642</v>
      </c>
    </row>
    <row r="11484" spans="1:11" x14ac:dyDescent="0.2">
      <c r="A11484" s="147">
        <v>4</v>
      </c>
      <c r="B11484" s="149" t="s">
        <v>18951</v>
      </c>
      <c r="C11484" s="147" t="s">
        <v>2261</v>
      </c>
      <c r="D11484" s="147" t="s">
        <v>18952</v>
      </c>
      <c r="E11484" s="147" t="s">
        <v>2246</v>
      </c>
      <c r="G11484" s="147">
        <v>0</v>
      </c>
      <c r="I11484" s="147">
        <v>4</v>
      </c>
      <c r="J11484" s="147">
        <v>1198645</v>
      </c>
    </row>
    <row r="11485" spans="1:11" x14ac:dyDescent="0.2">
      <c r="A11485" s="147">
        <v>4</v>
      </c>
      <c r="B11485" s="149" t="s">
        <v>18951</v>
      </c>
      <c r="C11485" s="147" t="s">
        <v>2277</v>
      </c>
      <c r="D11485" s="147" t="s">
        <v>18950</v>
      </c>
      <c r="E11485" s="147" t="s">
        <v>2246</v>
      </c>
      <c r="G11485" s="147">
        <v>0</v>
      </c>
      <c r="I11485" s="147">
        <v>4</v>
      </c>
      <c r="J11485" s="147">
        <v>1198637</v>
      </c>
    </row>
    <row r="11486" spans="1:11" x14ac:dyDescent="0.2">
      <c r="A11486" s="147">
        <v>4</v>
      </c>
      <c r="B11486" s="149" t="s">
        <v>18949</v>
      </c>
      <c r="C11486" s="147" t="s">
        <v>2242</v>
      </c>
      <c r="D11486" s="147" t="s">
        <v>18948</v>
      </c>
      <c r="E11486" s="147" t="s">
        <v>2240</v>
      </c>
      <c r="G11486" s="147">
        <v>0</v>
      </c>
      <c r="I11486" s="147">
        <v>4</v>
      </c>
      <c r="J11486" s="147">
        <v>2577095</v>
      </c>
      <c r="K11486" s="147" t="s">
        <v>2769</v>
      </c>
    </row>
    <row r="11487" spans="1:11" x14ac:dyDescent="0.2">
      <c r="A11487" s="147">
        <v>4</v>
      </c>
      <c r="B11487" s="149" t="s">
        <v>18947</v>
      </c>
      <c r="C11487" s="147" t="s">
        <v>2242</v>
      </c>
      <c r="D11487" s="147" t="s">
        <v>18946</v>
      </c>
      <c r="E11487" s="147" t="s">
        <v>2240</v>
      </c>
      <c r="G11487" s="147">
        <v>0</v>
      </c>
      <c r="I11487" s="147">
        <v>4</v>
      </c>
      <c r="J11487" s="147">
        <v>2577105</v>
      </c>
    </row>
    <row r="11488" spans="1:11" x14ac:dyDescent="0.2">
      <c r="A11488" s="147">
        <v>3</v>
      </c>
      <c r="B11488" s="149" t="s">
        <v>18943</v>
      </c>
      <c r="C11488" s="147" t="s">
        <v>2242</v>
      </c>
      <c r="D11488" s="147" t="s">
        <v>18945</v>
      </c>
      <c r="E11488" s="147" t="s">
        <v>2246</v>
      </c>
      <c r="G11488" s="147">
        <v>0</v>
      </c>
      <c r="I11488" s="147">
        <v>3</v>
      </c>
      <c r="J11488" s="147">
        <v>2576978</v>
      </c>
    </row>
    <row r="11489" spans="1:11" x14ac:dyDescent="0.2">
      <c r="A11489" s="147">
        <v>3</v>
      </c>
      <c r="B11489" s="149" t="s">
        <v>18943</v>
      </c>
      <c r="C11489" s="147" t="s">
        <v>2261</v>
      </c>
      <c r="D11489" s="147" t="s">
        <v>18944</v>
      </c>
      <c r="E11489" s="147" t="s">
        <v>2246</v>
      </c>
      <c r="G11489" s="147">
        <v>0</v>
      </c>
      <c r="I11489" s="147">
        <v>3</v>
      </c>
      <c r="J11489" s="147">
        <v>1198590</v>
      </c>
    </row>
    <row r="11490" spans="1:11" x14ac:dyDescent="0.2">
      <c r="A11490" s="147">
        <v>3</v>
      </c>
      <c r="B11490" s="149" t="s">
        <v>18943</v>
      </c>
      <c r="C11490" s="147" t="s">
        <v>2277</v>
      </c>
      <c r="D11490" s="147" t="s">
        <v>18942</v>
      </c>
      <c r="E11490" s="147" t="s">
        <v>2246</v>
      </c>
      <c r="G11490" s="147">
        <v>0</v>
      </c>
      <c r="I11490" s="147">
        <v>3</v>
      </c>
      <c r="J11490" s="147">
        <v>1198589</v>
      </c>
    </row>
    <row r="11491" spans="1:11" x14ac:dyDescent="0.2">
      <c r="A11491" s="147">
        <v>4</v>
      </c>
      <c r="B11491" s="149" t="s">
        <v>18940</v>
      </c>
      <c r="C11491" s="147" t="s">
        <v>2242</v>
      </c>
      <c r="D11491" s="147" t="s">
        <v>18941</v>
      </c>
      <c r="E11491" s="147" t="s">
        <v>2240</v>
      </c>
      <c r="G11491" s="147">
        <v>0</v>
      </c>
      <c r="I11491" s="147">
        <v>4</v>
      </c>
      <c r="J11491" s="147">
        <v>2577112</v>
      </c>
      <c r="K11491" s="147" t="s">
        <v>2769</v>
      </c>
    </row>
    <row r="11492" spans="1:11" x14ac:dyDescent="0.2">
      <c r="A11492" s="147">
        <v>4</v>
      </c>
      <c r="B11492" s="149" t="s">
        <v>18940</v>
      </c>
      <c r="C11492" s="147" t="s">
        <v>2277</v>
      </c>
      <c r="D11492" s="147" t="s">
        <v>18939</v>
      </c>
      <c r="E11492" s="147" t="s">
        <v>2246</v>
      </c>
      <c r="G11492" s="147">
        <v>0</v>
      </c>
      <c r="I11492" s="147">
        <v>4</v>
      </c>
      <c r="J11492" s="147">
        <v>1198651</v>
      </c>
    </row>
    <row r="11493" spans="1:11" x14ac:dyDescent="0.2">
      <c r="A11493" s="147">
        <v>4</v>
      </c>
      <c r="B11493" s="149" t="s">
        <v>18936</v>
      </c>
      <c r="C11493" s="147" t="s">
        <v>2242</v>
      </c>
      <c r="D11493" s="147" t="s">
        <v>18938</v>
      </c>
      <c r="E11493" s="147" t="s">
        <v>2240</v>
      </c>
      <c r="G11493" s="147">
        <v>0</v>
      </c>
      <c r="I11493" s="147">
        <v>4</v>
      </c>
      <c r="J11493" s="147">
        <v>2577117</v>
      </c>
      <c r="K11493" s="147" t="s">
        <v>2769</v>
      </c>
    </row>
    <row r="11494" spans="1:11" x14ac:dyDescent="0.2">
      <c r="A11494" s="147">
        <v>4</v>
      </c>
      <c r="B11494" s="149" t="s">
        <v>18936</v>
      </c>
      <c r="C11494" s="147" t="s">
        <v>2261</v>
      </c>
      <c r="D11494" s="147" t="s">
        <v>18937</v>
      </c>
      <c r="E11494" s="147" t="s">
        <v>2246</v>
      </c>
      <c r="G11494" s="147">
        <v>0</v>
      </c>
      <c r="I11494" s="147">
        <v>4</v>
      </c>
      <c r="J11494" s="147">
        <v>1198655</v>
      </c>
    </row>
    <row r="11495" spans="1:11" x14ac:dyDescent="0.2">
      <c r="A11495" s="147">
        <v>4</v>
      </c>
      <c r="B11495" s="149" t="s">
        <v>18936</v>
      </c>
      <c r="C11495" s="147" t="s">
        <v>2277</v>
      </c>
      <c r="D11495" s="147" t="s">
        <v>18884</v>
      </c>
      <c r="E11495" s="147" t="s">
        <v>2246</v>
      </c>
      <c r="G11495" s="147">
        <v>0</v>
      </c>
      <c r="I11495" s="147">
        <v>4</v>
      </c>
      <c r="J11495" s="147">
        <v>1198656</v>
      </c>
    </row>
    <row r="11496" spans="1:11" x14ac:dyDescent="0.2">
      <c r="A11496" s="147">
        <v>4</v>
      </c>
      <c r="B11496" s="149" t="s">
        <v>18934</v>
      </c>
      <c r="C11496" s="147" t="s">
        <v>2242</v>
      </c>
      <c r="D11496" s="147" t="s">
        <v>18935</v>
      </c>
      <c r="E11496" s="147" t="s">
        <v>2240</v>
      </c>
      <c r="G11496" s="147">
        <v>0</v>
      </c>
      <c r="I11496" s="147">
        <v>4</v>
      </c>
      <c r="J11496" s="147">
        <v>2577113</v>
      </c>
      <c r="K11496" s="147" t="s">
        <v>2769</v>
      </c>
    </row>
    <row r="11497" spans="1:11" x14ac:dyDescent="0.2">
      <c r="A11497" s="147">
        <v>4</v>
      </c>
      <c r="B11497" s="149" t="s">
        <v>18934</v>
      </c>
      <c r="C11497" s="147" t="s">
        <v>2277</v>
      </c>
      <c r="D11497" s="147" t="s">
        <v>18933</v>
      </c>
      <c r="E11497" s="147" t="s">
        <v>2246</v>
      </c>
      <c r="G11497" s="147">
        <v>0</v>
      </c>
      <c r="I11497" s="147">
        <v>4</v>
      </c>
      <c r="J11497" s="147">
        <v>1198657</v>
      </c>
    </row>
    <row r="11498" spans="1:11" x14ac:dyDescent="0.2">
      <c r="A11498" s="147">
        <v>4</v>
      </c>
      <c r="B11498" s="149" t="s">
        <v>18932</v>
      </c>
      <c r="C11498" s="147" t="s">
        <v>2242</v>
      </c>
      <c r="D11498" s="147" t="s">
        <v>18931</v>
      </c>
      <c r="E11498" s="147" t="s">
        <v>2240</v>
      </c>
      <c r="G11498" s="147">
        <v>0</v>
      </c>
      <c r="I11498" s="147">
        <v>4</v>
      </c>
      <c r="J11498" s="147">
        <v>2577110</v>
      </c>
      <c r="K11498" s="147" t="s">
        <v>2769</v>
      </c>
    </row>
    <row r="11499" spans="1:11" x14ac:dyDescent="0.2">
      <c r="A11499" s="147">
        <v>4</v>
      </c>
      <c r="B11499" s="149" t="s">
        <v>18930</v>
      </c>
      <c r="C11499" s="147" t="s">
        <v>2242</v>
      </c>
      <c r="D11499" s="147" t="s">
        <v>18929</v>
      </c>
      <c r="E11499" s="147" t="s">
        <v>2240</v>
      </c>
      <c r="G11499" s="147">
        <v>0</v>
      </c>
      <c r="I11499" s="147">
        <v>4</v>
      </c>
      <c r="J11499" s="147">
        <v>2577111</v>
      </c>
      <c r="K11499" s="147" t="s">
        <v>2769</v>
      </c>
    </row>
    <row r="11500" spans="1:11" x14ac:dyDescent="0.2">
      <c r="A11500" s="147">
        <v>4</v>
      </c>
      <c r="B11500" s="149" t="s">
        <v>18928</v>
      </c>
      <c r="C11500" s="147" t="s">
        <v>2242</v>
      </c>
      <c r="D11500" s="147" t="s">
        <v>18927</v>
      </c>
      <c r="E11500" s="147" t="s">
        <v>2240</v>
      </c>
      <c r="G11500" s="147">
        <v>0</v>
      </c>
      <c r="I11500" s="147">
        <v>4</v>
      </c>
      <c r="J11500" s="147">
        <v>2577120</v>
      </c>
      <c r="K11500" s="147" t="s">
        <v>2769</v>
      </c>
    </row>
    <row r="11501" spans="1:11" x14ac:dyDescent="0.2">
      <c r="A11501" s="147">
        <v>4</v>
      </c>
      <c r="B11501" s="149" t="s">
        <v>18925</v>
      </c>
      <c r="C11501" s="147" t="s">
        <v>2242</v>
      </c>
      <c r="D11501" s="147" t="s">
        <v>18926</v>
      </c>
      <c r="E11501" s="147" t="s">
        <v>2240</v>
      </c>
      <c r="G11501" s="147">
        <v>0</v>
      </c>
      <c r="I11501" s="147">
        <v>4</v>
      </c>
      <c r="J11501" s="147">
        <v>2577123</v>
      </c>
      <c r="K11501" s="147" t="s">
        <v>2769</v>
      </c>
    </row>
    <row r="11502" spans="1:11" x14ac:dyDescent="0.2">
      <c r="A11502" s="147">
        <v>4</v>
      </c>
      <c r="B11502" s="149" t="s">
        <v>18925</v>
      </c>
      <c r="C11502" s="147" t="s">
        <v>2261</v>
      </c>
      <c r="D11502" s="147" t="s">
        <v>18924</v>
      </c>
      <c r="E11502" s="147" t="s">
        <v>2246</v>
      </c>
      <c r="G11502" s="147">
        <v>0</v>
      </c>
      <c r="I11502" s="147">
        <v>4</v>
      </c>
      <c r="J11502" s="147">
        <v>1198658</v>
      </c>
    </row>
    <row r="11503" spans="1:11" x14ac:dyDescent="0.2">
      <c r="A11503" s="147">
        <v>3</v>
      </c>
      <c r="B11503" s="149" t="s">
        <v>18922</v>
      </c>
      <c r="C11503" s="147" t="s">
        <v>2242</v>
      </c>
      <c r="D11503" s="147" t="s">
        <v>18923</v>
      </c>
      <c r="E11503" s="147" t="s">
        <v>2246</v>
      </c>
      <c r="G11503" s="147">
        <v>0</v>
      </c>
      <c r="I11503" s="147">
        <v>3</v>
      </c>
      <c r="J11503" s="147">
        <v>2576984</v>
      </c>
    </row>
    <row r="11504" spans="1:11" x14ac:dyDescent="0.2">
      <c r="A11504" s="147">
        <v>3</v>
      </c>
      <c r="B11504" s="149" t="s">
        <v>18922</v>
      </c>
      <c r="C11504" s="147" t="s">
        <v>2261</v>
      </c>
      <c r="D11504" s="147" t="s">
        <v>18921</v>
      </c>
      <c r="E11504" s="147" t="s">
        <v>2246</v>
      </c>
      <c r="G11504" s="147">
        <v>0</v>
      </c>
      <c r="I11504" s="147">
        <v>3</v>
      </c>
      <c r="J11504" s="147">
        <v>1198583</v>
      </c>
    </row>
    <row r="11505" spans="1:11" x14ac:dyDescent="0.2">
      <c r="A11505" s="147">
        <v>4</v>
      </c>
      <c r="B11505" s="149" t="s">
        <v>18920</v>
      </c>
      <c r="C11505" s="147" t="s">
        <v>2242</v>
      </c>
      <c r="D11505" s="147" t="s">
        <v>18919</v>
      </c>
      <c r="E11505" s="147" t="s">
        <v>2246</v>
      </c>
      <c r="G11505" s="147">
        <v>0</v>
      </c>
      <c r="I11505" s="147">
        <v>4</v>
      </c>
      <c r="J11505" s="147">
        <v>2577128</v>
      </c>
    </row>
    <row r="11506" spans="1:11" x14ac:dyDescent="0.2">
      <c r="A11506" s="147">
        <v>5</v>
      </c>
      <c r="B11506" s="149" t="s">
        <v>18918</v>
      </c>
      <c r="C11506" s="147" t="s">
        <v>2242</v>
      </c>
      <c r="D11506" s="147" t="s">
        <v>18917</v>
      </c>
      <c r="E11506" s="147" t="s">
        <v>2246</v>
      </c>
      <c r="G11506" s="147">
        <v>0</v>
      </c>
      <c r="I11506" s="147">
        <v>5</v>
      </c>
      <c r="J11506" s="147">
        <v>2577140</v>
      </c>
    </row>
    <row r="11507" spans="1:11" x14ac:dyDescent="0.2">
      <c r="A11507" s="147">
        <v>6</v>
      </c>
      <c r="B11507" s="149" t="s">
        <v>18916</v>
      </c>
      <c r="C11507" s="147" t="s">
        <v>2242</v>
      </c>
      <c r="D11507" s="147" t="s">
        <v>18915</v>
      </c>
      <c r="E11507" s="147" t="s">
        <v>2240</v>
      </c>
      <c r="G11507" s="147">
        <v>0</v>
      </c>
      <c r="I11507" s="147">
        <v>6</v>
      </c>
      <c r="J11507" s="147">
        <v>2577142</v>
      </c>
      <c r="K11507" s="147" t="s">
        <v>2769</v>
      </c>
    </row>
    <row r="11508" spans="1:11" x14ac:dyDescent="0.2">
      <c r="A11508" s="147">
        <v>6</v>
      </c>
      <c r="B11508" s="149" t="s">
        <v>18914</v>
      </c>
      <c r="C11508" s="147" t="s">
        <v>2242</v>
      </c>
      <c r="D11508" s="147" t="s">
        <v>18913</v>
      </c>
      <c r="E11508" s="147" t="s">
        <v>2240</v>
      </c>
      <c r="G11508" s="147">
        <v>0</v>
      </c>
      <c r="I11508" s="147">
        <v>5</v>
      </c>
      <c r="J11508" s="147">
        <v>2577141</v>
      </c>
      <c r="K11508" s="147" t="s">
        <v>2769</v>
      </c>
    </row>
    <row r="11509" spans="1:11" x14ac:dyDescent="0.2">
      <c r="A11509" s="147">
        <v>6</v>
      </c>
      <c r="B11509" s="149" t="s">
        <v>18912</v>
      </c>
      <c r="C11509" s="147" t="s">
        <v>2242</v>
      </c>
      <c r="D11509" s="147" t="s">
        <v>18911</v>
      </c>
      <c r="E11509" s="147" t="s">
        <v>2240</v>
      </c>
      <c r="G11509" s="147">
        <v>0</v>
      </c>
      <c r="I11509" s="147">
        <v>5</v>
      </c>
      <c r="J11509" s="147">
        <v>2577134</v>
      </c>
      <c r="K11509" s="147" t="s">
        <v>2769</v>
      </c>
    </row>
    <row r="11510" spans="1:11" x14ac:dyDescent="0.2">
      <c r="A11510" s="147">
        <v>4</v>
      </c>
      <c r="B11510" s="149" t="s">
        <v>18909</v>
      </c>
      <c r="C11510" s="147" t="s">
        <v>2242</v>
      </c>
      <c r="D11510" s="147" t="s">
        <v>18910</v>
      </c>
      <c r="E11510" s="147" t="s">
        <v>2246</v>
      </c>
      <c r="G11510" s="147">
        <v>0</v>
      </c>
      <c r="I11510" s="147">
        <v>4</v>
      </c>
      <c r="J11510" s="147">
        <v>2577129</v>
      </c>
    </row>
    <row r="11511" spans="1:11" x14ac:dyDescent="0.2">
      <c r="A11511" s="147">
        <v>4</v>
      </c>
      <c r="B11511" s="149" t="s">
        <v>18909</v>
      </c>
      <c r="C11511" s="147" t="s">
        <v>2277</v>
      </c>
      <c r="D11511" s="147" t="s">
        <v>18908</v>
      </c>
      <c r="E11511" s="147" t="s">
        <v>2246</v>
      </c>
      <c r="G11511" s="147">
        <v>0</v>
      </c>
      <c r="I11511" s="147">
        <v>4</v>
      </c>
      <c r="J11511" s="147">
        <v>1198662</v>
      </c>
    </row>
    <row r="11512" spans="1:11" x14ac:dyDescent="0.2">
      <c r="A11512" s="147">
        <v>5</v>
      </c>
      <c r="B11512" s="149" t="s">
        <v>18907</v>
      </c>
      <c r="C11512" s="147" t="s">
        <v>2242</v>
      </c>
      <c r="D11512" s="147" t="s">
        <v>18906</v>
      </c>
      <c r="E11512" s="147" t="s">
        <v>2246</v>
      </c>
      <c r="G11512" s="147">
        <v>0</v>
      </c>
      <c r="I11512" s="147">
        <v>5</v>
      </c>
      <c r="J11512" s="147">
        <v>2577145</v>
      </c>
    </row>
    <row r="11513" spans="1:11" x14ac:dyDescent="0.2">
      <c r="A11513" s="147">
        <v>6</v>
      </c>
      <c r="B11513" s="149" t="s">
        <v>18905</v>
      </c>
      <c r="C11513" s="147" t="s">
        <v>2242</v>
      </c>
      <c r="D11513" s="147" t="s">
        <v>18904</v>
      </c>
      <c r="E11513" s="147" t="s">
        <v>2240</v>
      </c>
      <c r="G11513" s="147">
        <v>0</v>
      </c>
      <c r="I11513" s="147">
        <v>6</v>
      </c>
      <c r="J11513" s="147">
        <v>2577163</v>
      </c>
      <c r="K11513" s="147" t="s">
        <v>2769</v>
      </c>
    </row>
    <row r="11514" spans="1:11" x14ac:dyDescent="0.2">
      <c r="A11514" s="147">
        <v>6</v>
      </c>
      <c r="B11514" s="149" t="s">
        <v>18903</v>
      </c>
      <c r="C11514" s="147" t="s">
        <v>2242</v>
      </c>
      <c r="D11514" s="147" t="s">
        <v>18902</v>
      </c>
      <c r="E11514" s="147" t="s">
        <v>2240</v>
      </c>
      <c r="G11514" s="147">
        <v>0</v>
      </c>
      <c r="I11514" s="147">
        <v>5</v>
      </c>
      <c r="J11514" s="147">
        <v>2577149</v>
      </c>
      <c r="K11514" s="147" t="s">
        <v>2769</v>
      </c>
    </row>
    <row r="11515" spans="1:11" x14ac:dyDescent="0.2">
      <c r="A11515" s="147">
        <v>6</v>
      </c>
      <c r="B11515" s="149" t="s">
        <v>18901</v>
      </c>
      <c r="C11515" s="147" t="s">
        <v>2242</v>
      </c>
      <c r="D11515" s="147" t="s">
        <v>18900</v>
      </c>
      <c r="E11515" s="147" t="s">
        <v>2240</v>
      </c>
      <c r="G11515" s="147">
        <v>0</v>
      </c>
      <c r="I11515" s="147">
        <v>5</v>
      </c>
      <c r="J11515" s="147">
        <v>2577154</v>
      </c>
      <c r="K11515" s="147" t="s">
        <v>2769</v>
      </c>
    </row>
    <row r="11516" spans="1:11" x14ac:dyDescent="0.2">
      <c r="A11516" s="147">
        <v>6</v>
      </c>
      <c r="B11516" s="149" t="s">
        <v>18899</v>
      </c>
      <c r="C11516" s="147" t="s">
        <v>2242</v>
      </c>
      <c r="D11516" s="147" t="s">
        <v>18898</v>
      </c>
      <c r="E11516" s="147" t="s">
        <v>2240</v>
      </c>
      <c r="G11516" s="147">
        <v>0</v>
      </c>
      <c r="I11516" s="147">
        <v>5</v>
      </c>
      <c r="J11516" s="147">
        <v>2577152</v>
      </c>
      <c r="K11516" s="147" t="s">
        <v>2769</v>
      </c>
    </row>
    <row r="11517" spans="1:11" x14ac:dyDescent="0.2">
      <c r="A11517" s="147">
        <v>6</v>
      </c>
      <c r="B11517" s="149" t="s">
        <v>18897</v>
      </c>
      <c r="C11517" s="147" t="s">
        <v>2242</v>
      </c>
      <c r="D11517" s="147" t="s">
        <v>18896</v>
      </c>
      <c r="E11517" s="147" t="s">
        <v>2240</v>
      </c>
      <c r="G11517" s="147">
        <v>0</v>
      </c>
      <c r="I11517" s="147">
        <v>5</v>
      </c>
      <c r="J11517" s="147">
        <v>2577155</v>
      </c>
      <c r="K11517" s="147" t="s">
        <v>2769</v>
      </c>
    </row>
    <row r="11518" spans="1:11" x14ac:dyDescent="0.2">
      <c r="A11518" s="147">
        <v>6</v>
      </c>
      <c r="B11518" s="149" t="s">
        <v>18895</v>
      </c>
      <c r="C11518" s="147" t="s">
        <v>2242</v>
      </c>
      <c r="D11518" s="147" t="s">
        <v>18894</v>
      </c>
      <c r="E11518" s="147" t="s">
        <v>2240</v>
      </c>
      <c r="G11518" s="147">
        <v>0</v>
      </c>
      <c r="I11518" s="147">
        <v>5</v>
      </c>
      <c r="J11518" s="147">
        <v>2577151</v>
      </c>
      <c r="K11518" s="147" t="s">
        <v>2769</v>
      </c>
    </row>
    <row r="11519" spans="1:11" x14ac:dyDescent="0.2">
      <c r="A11519" s="147">
        <v>3</v>
      </c>
      <c r="B11519" s="149" t="s">
        <v>18893</v>
      </c>
      <c r="C11519" s="147" t="s">
        <v>2242</v>
      </c>
      <c r="D11519" s="147" t="s">
        <v>18892</v>
      </c>
      <c r="E11519" s="147" t="s">
        <v>2246</v>
      </c>
      <c r="G11519" s="147">
        <v>0</v>
      </c>
      <c r="I11519" s="147">
        <v>3</v>
      </c>
      <c r="J11519" s="147">
        <v>2576986</v>
      </c>
    </row>
    <row r="11520" spans="1:11" x14ac:dyDescent="0.2">
      <c r="A11520" s="147">
        <v>4</v>
      </c>
      <c r="B11520" s="149" t="s">
        <v>18890</v>
      </c>
      <c r="C11520" s="147" t="s">
        <v>2242</v>
      </c>
      <c r="D11520" s="147" t="s">
        <v>18891</v>
      </c>
      <c r="E11520" s="147" t="s">
        <v>2240</v>
      </c>
      <c r="G11520" s="147">
        <v>0</v>
      </c>
      <c r="I11520" s="147">
        <v>4</v>
      </c>
      <c r="J11520" s="147">
        <v>2577180</v>
      </c>
      <c r="K11520" s="147" t="s">
        <v>2769</v>
      </c>
    </row>
    <row r="11521" spans="1:11" x14ac:dyDescent="0.2">
      <c r="A11521" s="147">
        <v>4</v>
      </c>
      <c r="B11521" s="149" t="s">
        <v>18890</v>
      </c>
      <c r="C11521" s="147" t="s">
        <v>2277</v>
      </c>
      <c r="D11521" s="147" t="s">
        <v>18889</v>
      </c>
      <c r="E11521" s="147" t="s">
        <v>2246</v>
      </c>
      <c r="G11521" s="147">
        <v>0</v>
      </c>
      <c r="I11521" s="147">
        <v>4</v>
      </c>
      <c r="J11521" s="147">
        <v>1198680</v>
      </c>
    </row>
    <row r="11522" spans="1:11" x14ac:dyDescent="0.2">
      <c r="A11522" s="147">
        <v>4</v>
      </c>
      <c r="B11522" s="149" t="s">
        <v>18885</v>
      </c>
      <c r="C11522" s="147" t="s">
        <v>2242</v>
      </c>
      <c r="D11522" s="147" t="s">
        <v>18888</v>
      </c>
      <c r="E11522" s="147" t="s">
        <v>2240</v>
      </c>
      <c r="G11522" s="147">
        <v>0</v>
      </c>
      <c r="I11522" s="147">
        <v>4</v>
      </c>
      <c r="J11522" s="147">
        <v>2577166</v>
      </c>
      <c r="K11522" s="147" t="s">
        <v>2769</v>
      </c>
    </row>
    <row r="11523" spans="1:11" x14ac:dyDescent="0.2">
      <c r="A11523" s="147">
        <v>4</v>
      </c>
      <c r="B11523" s="149" t="s">
        <v>18885</v>
      </c>
      <c r="C11523" s="147" t="s">
        <v>2277</v>
      </c>
      <c r="D11523" s="147" t="s">
        <v>18887</v>
      </c>
      <c r="E11523" s="147" t="s">
        <v>2246</v>
      </c>
      <c r="G11523" s="147">
        <v>0</v>
      </c>
      <c r="I11523" s="147">
        <v>4</v>
      </c>
      <c r="J11523" s="147">
        <v>1198674</v>
      </c>
    </row>
    <row r="11524" spans="1:11" x14ac:dyDescent="0.2">
      <c r="A11524" s="147">
        <v>4</v>
      </c>
      <c r="B11524" s="149" t="s">
        <v>18885</v>
      </c>
      <c r="C11524" s="147" t="s">
        <v>2277</v>
      </c>
      <c r="D11524" s="147" t="s">
        <v>18886</v>
      </c>
      <c r="E11524" s="147" t="s">
        <v>2246</v>
      </c>
      <c r="G11524" s="147">
        <v>0</v>
      </c>
      <c r="I11524" s="147">
        <v>4</v>
      </c>
      <c r="J11524" s="147">
        <v>1198683</v>
      </c>
    </row>
    <row r="11525" spans="1:11" x14ac:dyDescent="0.2">
      <c r="A11525" s="147">
        <v>4</v>
      </c>
      <c r="B11525" s="149" t="s">
        <v>18885</v>
      </c>
      <c r="C11525" s="147" t="s">
        <v>2277</v>
      </c>
      <c r="D11525" s="147" t="s">
        <v>18884</v>
      </c>
      <c r="E11525" s="147" t="s">
        <v>2246</v>
      </c>
      <c r="G11525" s="147">
        <v>0</v>
      </c>
      <c r="I11525" s="147">
        <v>4</v>
      </c>
      <c r="J11525" s="147">
        <v>1198672</v>
      </c>
    </row>
    <row r="11526" spans="1:11" x14ac:dyDescent="0.2">
      <c r="A11526" s="147">
        <v>4</v>
      </c>
      <c r="B11526" s="149" t="s">
        <v>18883</v>
      </c>
      <c r="C11526" s="147" t="s">
        <v>2242</v>
      </c>
      <c r="D11526" s="147" t="s">
        <v>18882</v>
      </c>
      <c r="E11526" s="147" t="s">
        <v>2240</v>
      </c>
      <c r="G11526" s="147">
        <v>0</v>
      </c>
      <c r="I11526" s="147">
        <v>4</v>
      </c>
      <c r="J11526" s="147">
        <v>2577174</v>
      </c>
      <c r="K11526" s="147" t="s">
        <v>2769</v>
      </c>
    </row>
    <row r="11527" spans="1:11" x14ac:dyDescent="0.2">
      <c r="A11527" s="147">
        <v>4</v>
      </c>
      <c r="B11527" s="149" t="s">
        <v>18881</v>
      </c>
      <c r="C11527" s="147" t="s">
        <v>2242</v>
      </c>
      <c r="D11527" s="147" t="s">
        <v>18880</v>
      </c>
      <c r="E11527" s="147" t="s">
        <v>2240</v>
      </c>
      <c r="G11527" s="147">
        <v>0</v>
      </c>
      <c r="I11527" s="147">
        <v>4</v>
      </c>
      <c r="J11527" s="147">
        <v>2577177</v>
      </c>
      <c r="K11527" s="147" t="s">
        <v>2769</v>
      </c>
    </row>
    <row r="11528" spans="1:11" x14ac:dyDescent="0.2">
      <c r="A11528" s="147">
        <v>4</v>
      </c>
      <c r="B11528" s="149" t="s">
        <v>18879</v>
      </c>
      <c r="C11528" s="147" t="s">
        <v>2242</v>
      </c>
      <c r="D11528" s="147" t="s">
        <v>18878</v>
      </c>
      <c r="E11528" s="147" t="s">
        <v>2240</v>
      </c>
      <c r="G11528" s="147">
        <v>0</v>
      </c>
      <c r="I11528" s="147">
        <v>4</v>
      </c>
      <c r="J11528" s="147">
        <v>2577169</v>
      </c>
      <c r="K11528" s="147" t="s">
        <v>2769</v>
      </c>
    </row>
    <row r="11529" spans="1:11" x14ac:dyDescent="0.2">
      <c r="A11529" s="147">
        <v>4</v>
      </c>
      <c r="B11529" s="149" t="s">
        <v>18876</v>
      </c>
      <c r="C11529" s="147" t="s">
        <v>2242</v>
      </c>
      <c r="D11529" s="147" t="s">
        <v>18877</v>
      </c>
      <c r="E11529" s="147" t="s">
        <v>2240</v>
      </c>
      <c r="G11529" s="147">
        <v>0</v>
      </c>
      <c r="I11529" s="147">
        <v>4</v>
      </c>
      <c r="J11529" s="147">
        <v>2577181</v>
      </c>
      <c r="K11529" s="147" t="s">
        <v>2769</v>
      </c>
    </row>
    <row r="11530" spans="1:11" x14ac:dyDescent="0.2">
      <c r="A11530" s="147">
        <v>4</v>
      </c>
      <c r="B11530" s="149" t="s">
        <v>18876</v>
      </c>
      <c r="C11530" s="147" t="s">
        <v>2261</v>
      </c>
      <c r="D11530" s="147" t="s">
        <v>18875</v>
      </c>
      <c r="E11530" s="147" t="s">
        <v>2246</v>
      </c>
      <c r="G11530" s="147">
        <v>0</v>
      </c>
      <c r="I11530" s="147">
        <v>4</v>
      </c>
      <c r="J11530" s="147">
        <v>1198668</v>
      </c>
    </row>
    <row r="11531" spans="1:11" x14ac:dyDescent="0.2">
      <c r="A11531" s="147">
        <v>2</v>
      </c>
      <c r="B11531" s="149" t="s">
        <v>18873</v>
      </c>
      <c r="C11531" s="147" t="s">
        <v>2242</v>
      </c>
      <c r="D11531" s="147" t="s">
        <v>18874</v>
      </c>
      <c r="E11531" s="147" t="s">
        <v>2246</v>
      </c>
      <c r="G11531" s="147">
        <v>0</v>
      </c>
      <c r="I11531" s="147">
        <v>2</v>
      </c>
      <c r="J11531" s="147">
        <v>2576963</v>
      </c>
    </row>
    <row r="11532" spans="1:11" x14ac:dyDescent="0.2">
      <c r="A11532" s="147">
        <v>2</v>
      </c>
      <c r="B11532" s="149" t="s">
        <v>18873</v>
      </c>
      <c r="C11532" s="147" t="s">
        <v>2446</v>
      </c>
      <c r="D11532" s="147" t="s">
        <v>17805</v>
      </c>
      <c r="E11532" s="147" t="s">
        <v>2246</v>
      </c>
      <c r="G11532" s="147">
        <v>0</v>
      </c>
      <c r="I11532" s="147">
        <v>2</v>
      </c>
      <c r="J11532" s="147">
        <v>1198579</v>
      </c>
    </row>
    <row r="11533" spans="1:11" x14ac:dyDescent="0.2">
      <c r="A11533" s="147">
        <v>3</v>
      </c>
      <c r="B11533" s="149" t="s">
        <v>18872</v>
      </c>
      <c r="C11533" s="147" t="s">
        <v>2242</v>
      </c>
      <c r="D11533" s="147" t="s">
        <v>18871</v>
      </c>
      <c r="E11533" s="147" t="s">
        <v>2246</v>
      </c>
      <c r="G11533" s="147">
        <v>0</v>
      </c>
      <c r="I11533" s="147">
        <v>3</v>
      </c>
      <c r="J11533" s="147">
        <v>2577191</v>
      </c>
    </row>
    <row r="11534" spans="1:11" x14ac:dyDescent="0.2">
      <c r="A11534" s="147">
        <v>4</v>
      </c>
      <c r="B11534" s="149" t="s">
        <v>18869</v>
      </c>
      <c r="C11534" s="147" t="s">
        <v>2242</v>
      </c>
      <c r="D11534" s="147" t="s">
        <v>18870</v>
      </c>
      <c r="E11534" s="147" t="s">
        <v>2240</v>
      </c>
      <c r="G11534" s="147">
        <v>0</v>
      </c>
      <c r="I11534" s="147">
        <v>4</v>
      </c>
      <c r="J11534" s="147">
        <v>2577219</v>
      </c>
      <c r="K11534" s="147" t="s">
        <v>2769</v>
      </c>
    </row>
    <row r="11535" spans="1:11" x14ac:dyDescent="0.2">
      <c r="A11535" s="147">
        <v>4</v>
      </c>
      <c r="B11535" s="149" t="s">
        <v>18869</v>
      </c>
      <c r="C11535" s="147" t="s">
        <v>2261</v>
      </c>
      <c r="D11535" s="147" t="s">
        <v>18868</v>
      </c>
      <c r="E11535" s="147" t="s">
        <v>2246</v>
      </c>
      <c r="G11535" s="147">
        <v>0</v>
      </c>
      <c r="I11535" s="147">
        <v>4</v>
      </c>
      <c r="J11535" s="147">
        <v>1198744</v>
      </c>
    </row>
    <row r="11536" spans="1:11" x14ac:dyDescent="0.2">
      <c r="A11536" s="147">
        <v>4</v>
      </c>
      <c r="B11536" s="149" t="s">
        <v>18867</v>
      </c>
      <c r="C11536" s="147" t="s">
        <v>2242</v>
      </c>
      <c r="D11536" s="147" t="s">
        <v>18866</v>
      </c>
      <c r="E11536" s="147" t="s">
        <v>2240</v>
      </c>
      <c r="G11536" s="147">
        <v>0</v>
      </c>
      <c r="I11536" s="147">
        <v>4</v>
      </c>
      <c r="J11536" s="147">
        <v>2577218</v>
      </c>
      <c r="K11536" s="147" t="s">
        <v>2769</v>
      </c>
    </row>
    <row r="11537" spans="1:11" x14ac:dyDescent="0.2">
      <c r="A11537" s="147">
        <v>3</v>
      </c>
      <c r="B11537" s="149" t="s">
        <v>18865</v>
      </c>
      <c r="C11537" s="147" t="s">
        <v>2242</v>
      </c>
      <c r="D11537" s="147" t="s">
        <v>18864</v>
      </c>
      <c r="E11537" s="147" t="s">
        <v>2246</v>
      </c>
      <c r="G11537" s="147">
        <v>0</v>
      </c>
      <c r="I11537" s="147">
        <v>3</v>
      </c>
      <c r="J11537" s="147">
        <v>2577188</v>
      </c>
    </row>
    <row r="11538" spans="1:11" x14ac:dyDescent="0.2">
      <c r="A11538" s="147">
        <v>4</v>
      </c>
      <c r="B11538" s="149" t="s">
        <v>18863</v>
      </c>
      <c r="C11538" s="147" t="s">
        <v>2242</v>
      </c>
      <c r="D11538" s="147" t="s">
        <v>18862</v>
      </c>
      <c r="E11538" s="147" t="s">
        <v>2246</v>
      </c>
      <c r="G11538" s="147">
        <v>0</v>
      </c>
      <c r="I11538" s="147">
        <v>4</v>
      </c>
      <c r="J11538" s="147">
        <v>2577222</v>
      </c>
    </row>
    <row r="11539" spans="1:11" x14ac:dyDescent="0.2">
      <c r="A11539" s="147">
        <v>5</v>
      </c>
      <c r="B11539" s="149" t="s">
        <v>18861</v>
      </c>
      <c r="C11539" s="147" t="s">
        <v>2242</v>
      </c>
      <c r="D11539" s="147" t="s">
        <v>18860</v>
      </c>
      <c r="E11539" s="147" t="s">
        <v>2246</v>
      </c>
      <c r="G11539" s="147">
        <v>0</v>
      </c>
      <c r="I11539" s="147">
        <v>5</v>
      </c>
      <c r="J11539" s="147">
        <v>2577235</v>
      </c>
    </row>
    <row r="11540" spans="1:11" x14ac:dyDescent="0.2">
      <c r="A11540" s="147">
        <v>6</v>
      </c>
      <c r="B11540" s="149" t="s">
        <v>18859</v>
      </c>
      <c r="C11540" s="147" t="s">
        <v>2242</v>
      </c>
      <c r="D11540" s="147" t="s">
        <v>18858</v>
      </c>
      <c r="E11540" s="147" t="s">
        <v>2240</v>
      </c>
      <c r="G11540" s="147">
        <v>0</v>
      </c>
      <c r="I11540" s="147">
        <v>6</v>
      </c>
      <c r="J11540" s="147">
        <v>2577241</v>
      </c>
      <c r="K11540" s="147" t="s">
        <v>2769</v>
      </c>
    </row>
    <row r="11541" spans="1:11" x14ac:dyDescent="0.2">
      <c r="A11541" s="147">
        <v>6</v>
      </c>
      <c r="B11541" s="149" t="s">
        <v>18857</v>
      </c>
      <c r="C11541" s="147" t="s">
        <v>2242</v>
      </c>
      <c r="D11541" s="147" t="s">
        <v>18856</v>
      </c>
      <c r="E11541" s="147" t="s">
        <v>2240</v>
      </c>
      <c r="G11541" s="147">
        <v>0</v>
      </c>
      <c r="I11541" s="147">
        <v>5</v>
      </c>
      <c r="J11541" s="147">
        <v>2577232</v>
      </c>
      <c r="K11541" s="147" t="s">
        <v>2769</v>
      </c>
    </row>
    <row r="11542" spans="1:11" x14ac:dyDescent="0.2">
      <c r="A11542" s="147">
        <v>6</v>
      </c>
      <c r="B11542" s="149" t="s">
        <v>18855</v>
      </c>
      <c r="C11542" s="147" t="s">
        <v>2242</v>
      </c>
      <c r="D11542" s="147" t="s">
        <v>18854</v>
      </c>
      <c r="E11542" s="147" t="s">
        <v>2240</v>
      </c>
      <c r="G11542" s="147">
        <v>0</v>
      </c>
      <c r="I11542" s="147">
        <v>5</v>
      </c>
      <c r="J11542" s="147">
        <v>2577228</v>
      </c>
      <c r="K11542" s="147" t="s">
        <v>2769</v>
      </c>
    </row>
    <row r="11543" spans="1:11" x14ac:dyDescent="0.2">
      <c r="A11543" s="147">
        <v>6</v>
      </c>
      <c r="B11543" s="149" t="s">
        <v>18853</v>
      </c>
      <c r="C11543" s="147" t="s">
        <v>2242</v>
      </c>
      <c r="D11543" s="147" t="s">
        <v>18852</v>
      </c>
      <c r="E11543" s="147" t="s">
        <v>2240</v>
      </c>
      <c r="G11543" s="147">
        <v>0</v>
      </c>
      <c r="I11543" s="147">
        <v>5</v>
      </c>
      <c r="J11543" s="147">
        <v>2577238</v>
      </c>
      <c r="K11543" s="147" t="s">
        <v>2769</v>
      </c>
    </row>
    <row r="11544" spans="1:11" x14ac:dyDescent="0.2">
      <c r="A11544" s="147">
        <v>6</v>
      </c>
      <c r="B11544" s="149" t="s">
        <v>18851</v>
      </c>
      <c r="C11544" s="147" t="s">
        <v>2242</v>
      </c>
      <c r="D11544" s="147" t="s">
        <v>18850</v>
      </c>
      <c r="E11544" s="147" t="s">
        <v>2240</v>
      </c>
      <c r="G11544" s="147">
        <v>0</v>
      </c>
      <c r="I11544" s="147">
        <v>5</v>
      </c>
      <c r="J11544" s="147">
        <v>2577236</v>
      </c>
      <c r="K11544" s="147" t="s">
        <v>2769</v>
      </c>
    </row>
    <row r="11545" spans="1:11" x14ac:dyDescent="0.2">
      <c r="A11545" s="147">
        <v>4</v>
      </c>
      <c r="B11545" s="149" t="s">
        <v>18847</v>
      </c>
      <c r="C11545" s="147" t="s">
        <v>2242</v>
      </c>
      <c r="D11545" s="147" t="s">
        <v>18849</v>
      </c>
      <c r="E11545" s="147" t="s">
        <v>2240</v>
      </c>
      <c r="G11545" s="147">
        <v>0</v>
      </c>
      <c r="I11545" s="147">
        <v>4</v>
      </c>
      <c r="J11545" s="147">
        <v>2577221</v>
      </c>
      <c r="K11545" s="147" t="s">
        <v>2769</v>
      </c>
    </row>
    <row r="11546" spans="1:11" x14ac:dyDescent="0.2">
      <c r="A11546" s="147">
        <v>4</v>
      </c>
      <c r="B11546" s="149" t="s">
        <v>18847</v>
      </c>
      <c r="C11546" s="147" t="s">
        <v>2277</v>
      </c>
      <c r="D11546" s="147" t="s">
        <v>18848</v>
      </c>
      <c r="E11546" s="147" t="s">
        <v>2246</v>
      </c>
      <c r="G11546" s="147">
        <v>0</v>
      </c>
      <c r="I11546" s="147">
        <v>4</v>
      </c>
      <c r="J11546" s="147">
        <v>1198748</v>
      </c>
    </row>
    <row r="11547" spans="1:11" x14ac:dyDescent="0.2">
      <c r="A11547" s="147">
        <v>4</v>
      </c>
      <c r="B11547" s="149" t="s">
        <v>18847</v>
      </c>
      <c r="C11547" s="147" t="s">
        <v>2277</v>
      </c>
      <c r="D11547" s="147" t="s">
        <v>18846</v>
      </c>
      <c r="E11547" s="147" t="s">
        <v>2246</v>
      </c>
      <c r="G11547" s="147">
        <v>0</v>
      </c>
      <c r="I11547" s="147">
        <v>4</v>
      </c>
      <c r="J11547" s="147">
        <v>1198745</v>
      </c>
    </row>
    <row r="11548" spans="1:11" x14ac:dyDescent="0.2">
      <c r="A11548" s="147">
        <v>3</v>
      </c>
      <c r="B11548" s="149" t="s">
        <v>18843</v>
      </c>
      <c r="C11548" s="147" t="s">
        <v>2242</v>
      </c>
      <c r="D11548" s="147" t="s">
        <v>18845</v>
      </c>
      <c r="E11548" s="147" t="s">
        <v>2246</v>
      </c>
      <c r="G11548" s="147">
        <v>0</v>
      </c>
      <c r="I11548" s="147">
        <v>3</v>
      </c>
      <c r="J11548" s="147">
        <v>2577197</v>
      </c>
    </row>
    <row r="11549" spans="1:11" x14ac:dyDescent="0.2">
      <c r="A11549" s="147">
        <v>3</v>
      </c>
      <c r="B11549" s="149" t="s">
        <v>18843</v>
      </c>
      <c r="C11549" s="147" t="s">
        <v>2294</v>
      </c>
      <c r="D11549" s="147" t="s">
        <v>18844</v>
      </c>
      <c r="E11549" s="147" t="s">
        <v>2246</v>
      </c>
      <c r="G11549" s="147">
        <v>0</v>
      </c>
      <c r="I11549" s="147">
        <v>3</v>
      </c>
      <c r="J11549" s="147">
        <v>1198711</v>
      </c>
    </row>
    <row r="11550" spans="1:11" x14ac:dyDescent="0.2">
      <c r="A11550" s="147">
        <v>3</v>
      </c>
      <c r="B11550" s="149" t="s">
        <v>18843</v>
      </c>
      <c r="C11550" s="147" t="s">
        <v>2294</v>
      </c>
      <c r="D11550" s="147" t="s">
        <v>18842</v>
      </c>
      <c r="E11550" s="147" t="s">
        <v>2246</v>
      </c>
      <c r="G11550" s="147">
        <v>0</v>
      </c>
      <c r="I11550" s="147">
        <v>3</v>
      </c>
      <c r="J11550" s="147">
        <v>1198689</v>
      </c>
    </row>
    <row r="11551" spans="1:11" x14ac:dyDescent="0.2">
      <c r="A11551" s="147">
        <v>4</v>
      </c>
      <c r="B11551" s="149" t="s">
        <v>18841</v>
      </c>
      <c r="C11551" s="147" t="s">
        <v>2242</v>
      </c>
      <c r="D11551" s="147" t="s">
        <v>18840</v>
      </c>
      <c r="E11551" s="147" t="s">
        <v>2240</v>
      </c>
      <c r="G11551" s="147">
        <v>0</v>
      </c>
      <c r="I11551" s="147">
        <v>4</v>
      </c>
      <c r="J11551" s="147">
        <v>2577246</v>
      </c>
      <c r="K11551" s="147" t="s">
        <v>2769</v>
      </c>
    </row>
    <row r="11552" spans="1:11" x14ac:dyDescent="0.2">
      <c r="A11552" s="147">
        <v>4</v>
      </c>
      <c r="B11552" s="149" t="s">
        <v>18839</v>
      </c>
      <c r="C11552" s="147" t="s">
        <v>2242</v>
      </c>
      <c r="D11552" s="147" t="s">
        <v>18838</v>
      </c>
      <c r="E11552" s="147" t="s">
        <v>2246</v>
      </c>
      <c r="G11552" s="147">
        <v>0</v>
      </c>
      <c r="I11552" s="147">
        <v>4</v>
      </c>
      <c r="J11552" s="147">
        <v>2577244</v>
      </c>
    </row>
    <row r="11553" spans="1:11" x14ac:dyDescent="0.2">
      <c r="A11553" s="147">
        <v>5</v>
      </c>
      <c r="B11553" s="149" t="s">
        <v>18837</v>
      </c>
      <c r="C11553" s="147" t="s">
        <v>2242</v>
      </c>
      <c r="D11553" s="147" t="s">
        <v>18836</v>
      </c>
      <c r="E11553" s="147" t="s">
        <v>2246</v>
      </c>
      <c r="G11553" s="147">
        <v>0</v>
      </c>
      <c r="I11553" s="147">
        <v>5</v>
      </c>
      <c r="J11553" s="147">
        <v>2577258</v>
      </c>
    </row>
    <row r="11554" spans="1:11" x14ac:dyDescent="0.2">
      <c r="A11554" s="147">
        <v>6</v>
      </c>
      <c r="B11554" s="149" t="s">
        <v>18835</v>
      </c>
      <c r="C11554" s="147" t="s">
        <v>2242</v>
      </c>
      <c r="D11554" s="147" t="s">
        <v>18834</v>
      </c>
      <c r="E11554" s="147" t="s">
        <v>2240</v>
      </c>
      <c r="G11554" s="147">
        <v>0</v>
      </c>
      <c r="I11554" s="147">
        <v>6</v>
      </c>
      <c r="J11554" s="147">
        <v>2577263</v>
      </c>
      <c r="K11554" s="147" t="s">
        <v>2769</v>
      </c>
    </row>
    <row r="11555" spans="1:11" x14ac:dyDescent="0.2">
      <c r="A11555" s="147">
        <v>6</v>
      </c>
      <c r="B11555" s="149" t="s">
        <v>18833</v>
      </c>
      <c r="C11555" s="147" t="s">
        <v>2242</v>
      </c>
      <c r="D11555" s="147" t="s">
        <v>18832</v>
      </c>
      <c r="E11555" s="147" t="s">
        <v>2240</v>
      </c>
      <c r="G11555" s="147">
        <v>0</v>
      </c>
      <c r="I11555" s="147">
        <v>5</v>
      </c>
      <c r="J11555" s="147">
        <v>2577254</v>
      </c>
      <c r="K11555" s="147" t="s">
        <v>2769</v>
      </c>
    </row>
    <row r="11556" spans="1:11" x14ac:dyDescent="0.2">
      <c r="A11556" s="147">
        <v>6</v>
      </c>
      <c r="B11556" s="149" t="s">
        <v>18831</v>
      </c>
      <c r="C11556" s="147" t="s">
        <v>2242</v>
      </c>
      <c r="D11556" s="147" t="s">
        <v>18830</v>
      </c>
      <c r="E11556" s="147" t="s">
        <v>2240</v>
      </c>
      <c r="G11556" s="147">
        <v>0</v>
      </c>
      <c r="I11556" s="147">
        <v>5</v>
      </c>
      <c r="J11556" s="147">
        <v>2577253</v>
      </c>
      <c r="K11556" s="147" t="s">
        <v>2769</v>
      </c>
    </row>
    <row r="11557" spans="1:11" x14ac:dyDescent="0.2">
      <c r="A11557" s="147">
        <v>4</v>
      </c>
      <c r="B11557" s="149" t="s">
        <v>18829</v>
      </c>
      <c r="C11557" s="147" t="s">
        <v>2242</v>
      </c>
      <c r="D11557" s="147" t="s">
        <v>18828</v>
      </c>
      <c r="E11557" s="147" t="s">
        <v>2246</v>
      </c>
      <c r="G11557" s="147">
        <v>0</v>
      </c>
      <c r="I11557" s="147">
        <v>4</v>
      </c>
      <c r="J11557" s="147">
        <v>2577252</v>
      </c>
    </row>
    <row r="11558" spans="1:11" x14ac:dyDescent="0.2">
      <c r="A11558" s="147">
        <v>5</v>
      </c>
      <c r="B11558" s="149" t="s">
        <v>18827</v>
      </c>
      <c r="C11558" s="147" t="s">
        <v>2242</v>
      </c>
      <c r="D11558" s="147" t="s">
        <v>18826</v>
      </c>
      <c r="E11558" s="147" t="s">
        <v>2246</v>
      </c>
      <c r="G11558" s="147">
        <v>0</v>
      </c>
      <c r="I11558" s="147">
        <v>5</v>
      </c>
      <c r="J11558" s="147">
        <v>2577272</v>
      </c>
    </row>
    <row r="11559" spans="1:11" x14ac:dyDescent="0.2">
      <c r="A11559" s="147">
        <v>6</v>
      </c>
      <c r="B11559" s="149" t="s">
        <v>18825</v>
      </c>
      <c r="C11559" s="147" t="s">
        <v>2242</v>
      </c>
      <c r="D11559" s="147" t="s">
        <v>18824</v>
      </c>
      <c r="E11559" s="147" t="s">
        <v>2240</v>
      </c>
      <c r="G11559" s="147">
        <v>0</v>
      </c>
      <c r="I11559" s="147">
        <v>6</v>
      </c>
      <c r="J11559" s="147">
        <v>2577276</v>
      </c>
      <c r="K11559" s="147" t="s">
        <v>2769</v>
      </c>
    </row>
    <row r="11560" spans="1:11" x14ac:dyDescent="0.2">
      <c r="A11560" s="147">
        <v>6</v>
      </c>
      <c r="B11560" s="149" t="s">
        <v>18823</v>
      </c>
      <c r="C11560" s="147" t="s">
        <v>2242</v>
      </c>
      <c r="D11560" s="147" t="s">
        <v>18822</v>
      </c>
      <c r="E11560" s="147" t="s">
        <v>2240</v>
      </c>
      <c r="G11560" s="147">
        <v>0</v>
      </c>
      <c r="I11560" s="147">
        <v>5</v>
      </c>
      <c r="J11560" s="147">
        <v>2577268</v>
      </c>
      <c r="K11560" s="147" t="s">
        <v>2769</v>
      </c>
    </row>
    <row r="11561" spans="1:11" x14ac:dyDescent="0.2">
      <c r="A11561" s="147">
        <v>6</v>
      </c>
      <c r="B11561" s="149" t="s">
        <v>18821</v>
      </c>
      <c r="C11561" s="147" t="s">
        <v>2242</v>
      </c>
      <c r="D11561" s="147" t="s">
        <v>18820</v>
      </c>
      <c r="E11561" s="147" t="s">
        <v>2240</v>
      </c>
      <c r="G11561" s="147">
        <v>0</v>
      </c>
      <c r="I11561" s="147">
        <v>5</v>
      </c>
      <c r="J11561" s="147">
        <v>2577266</v>
      </c>
      <c r="K11561" s="147" t="s">
        <v>2769</v>
      </c>
    </row>
    <row r="11562" spans="1:11" x14ac:dyDescent="0.2">
      <c r="A11562" s="147">
        <v>3</v>
      </c>
      <c r="B11562" s="149" t="s">
        <v>18818</v>
      </c>
      <c r="C11562" s="147" t="s">
        <v>2242</v>
      </c>
      <c r="D11562" s="147" t="s">
        <v>18802</v>
      </c>
      <c r="E11562" s="147" t="s">
        <v>2246</v>
      </c>
      <c r="G11562" s="147">
        <v>0</v>
      </c>
      <c r="I11562" s="147">
        <v>3</v>
      </c>
      <c r="J11562" s="147">
        <v>2577205</v>
      </c>
    </row>
    <row r="11563" spans="1:11" x14ac:dyDescent="0.2">
      <c r="A11563" s="147">
        <v>3</v>
      </c>
      <c r="B11563" s="149" t="s">
        <v>18818</v>
      </c>
      <c r="C11563" s="147" t="s">
        <v>2294</v>
      </c>
      <c r="D11563" s="147" t="s">
        <v>18819</v>
      </c>
      <c r="E11563" s="147" t="s">
        <v>2246</v>
      </c>
      <c r="G11563" s="147">
        <v>0</v>
      </c>
      <c r="I11563" s="147">
        <v>3</v>
      </c>
      <c r="J11563" s="147">
        <v>1198692</v>
      </c>
    </row>
    <row r="11564" spans="1:11" x14ac:dyDescent="0.2">
      <c r="A11564" s="147">
        <v>3</v>
      </c>
      <c r="B11564" s="149" t="s">
        <v>18818</v>
      </c>
      <c r="C11564" s="147" t="s">
        <v>2277</v>
      </c>
      <c r="D11564" s="147" t="s">
        <v>18817</v>
      </c>
      <c r="E11564" s="147" t="s">
        <v>2246</v>
      </c>
      <c r="G11564" s="147">
        <v>0</v>
      </c>
      <c r="I11564" s="147">
        <v>3</v>
      </c>
      <c r="J11564" s="147">
        <v>1198729</v>
      </c>
    </row>
    <row r="11565" spans="1:11" x14ac:dyDescent="0.2">
      <c r="A11565" s="147">
        <v>4</v>
      </c>
      <c r="B11565" s="149" t="s">
        <v>18816</v>
      </c>
      <c r="C11565" s="147" t="s">
        <v>2242</v>
      </c>
      <c r="D11565" s="147" t="s">
        <v>18815</v>
      </c>
      <c r="E11565" s="147" t="s">
        <v>2240</v>
      </c>
      <c r="G11565" s="147">
        <v>0</v>
      </c>
      <c r="I11565" s="147">
        <v>4</v>
      </c>
      <c r="J11565" s="147">
        <v>2577284</v>
      </c>
      <c r="K11565" s="147" t="s">
        <v>2769</v>
      </c>
    </row>
    <row r="11566" spans="1:11" x14ac:dyDescent="0.2">
      <c r="A11566" s="147">
        <v>4</v>
      </c>
      <c r="B11566" s="149" t="s">
        <v>18812</v>
      </c>
      <c r="C11566" s="147" t="s">
        <v>2242</v>
      </c>
      <c r="D11566" s="147" t="s">
        <v>18814</v>
      </c>
      <c r="E11566" s="147" t="s">
        <v>2246</v>
      </c>
      <c r="G11566" s="147">
        <v>0</v>
      </c>
      <c r="I11566" s="147">
        <v>4</v>
      </c>
      <c r="J11566" s="147">
        <v>2577282</v>
      </c>
    </row>
    <row r="11567" spans="1:11" x14ac:dyDescent="0.2">
      <c r="A11567" s="147">
        <v>4</v>
      </c>
      <c r="B11567" s="149" t="s">
        <v>18812</v>
      </c>
      <c r="C11567" s="147" t="s">
        <v>2261</v>
      </c>
      <c r="D11567" s="147" t="s">
        <v>18813</v>
      </c>
      <c r="E11567" s="147" t="s">
        <v>2246</v>
      </c>
      <c r="G11567" s="147">
        <v>0</v>
      </c>
      <c r="I11567" s="147">
        <v>4</v>
      </c>
      <c r="J11567" s="147">
        <v>1198758</v>
      </c>
    </row>
    <row r="11568" spans="1:11" x14ac:dyDescent="0.2">
      <c r="A11568" s="147">
        <v>4</v>
      </c>
      <c r="B11568" s="149" t="s">
        <v>18812</v>
      </c>
      <c r="C11568" s="147" t="s">
        <v>2261</v>
      </c>
      <c r="D11568" s="147" t="s">
        <v>18811</v>
      </c>
      <c r="E11568" s="147" t="s">
        <v>2246</v>
      </c>
      <c r="G11568" s="147">
        <v>0</v>
      </c>
      <c r="I11568" s="147">
        <v>4</v>
      </c>
      <c r="J11568" s="147">
        <v>1198756</v>
      </c>
    </row>
    <row r="11569" spans="1:11" x14ac:dyDescent="0.2">
      <c r="A11569" s="147">
        <v>5</v>
      </c>
      <c r="B11569" s="149" t="s">
        <v>18810</v>
      </c>
      <c r="C11569" s="147" t="s">
        <v>2242</v>
      </c>
      <c r="D11569" s="147" t="s">
        <v>18809</v>
      </c>
      <c r="E11569" s="147" t="s">
        <v>2246</v>
      </c>
      <c r="G11569" s="147">
        <v>0</v>
      </c>
      <c r="I11569" s="147">
        <v>5</v>
      </c>
      <c r="J11569" s="147">
        <v>2577290</v>
      </c>
    </row>
    <row r="11570" spans="1:11" x14ac:dyDescent="0.2">
      <c r="A11570" s="147">
        <v>6</v>
      </c>
      <c r="B11570" s="149" t="s">
        <v>18808</v>
      </c>
      <c r="C11570" s="147" t="s">
        <v>2242</v>
      </c>
      <c r="D11570" s="147" t="s">
        <v>18807</v>
      </c>
      <c r="E11570" s="147" t="s">
        <v>2240</v>
      </c>
      <c r="G11570" s="147">
        <v>0</v>
      </c>
      <c r="I11570" s="147">
        <v>6</v>
      </c>
      <c r="J11570" s="147">
        <v>2577295</v>
      </c>
      <c r="K11570" s="147" t="s">
        <v>2769</v>
      </c>
    </row>
    <row r="11571" spans="1:11" x14ac:dyDescent="0.2">
      <c r="A11571" s="147">
        <v>6</v>
      </c>
      <c r="B11571" s="149" t="s">
        <v>18806</v>
      </c>
      <c r="C11571" s="147" t="s">
        <v>2242</v>
      </c>
      <c r="D11571" s="147" t="s">
        <v>18805</v>
      </c>
      <c r="E11571" s="147" t="s">
        <v>2240</v>
      </c>
      <c r="G11571" s="147">
        <v>0</v>
      </c>
      <c r="I11571" s="147">
        <v>5</v>
      </c>
      <c r="J11571" s="147">
        <v>2577291</v>
      </c>
      <c r="K11571" s="147" t="s">
        <v>2769</v>
      </c>
    </row>
    <row r="11572" spans="1:11" x14ac:dyDescent="0.2">
      <c r="A11572" s="147">
        <v>6</v>
      </c>
      <c r="B11572" s="149" t="s">
        <v>18804</v>
      </c>
      <c r="C11572" s="147" t="s">
        <v>2242</v>
      </c>
      <c r="D11572" s="147" t="s">
        <v>18803</v>
      </c>
      <c r="E11572" s="147" t="s">
        <v>2240</v>
      </c>
      <c r="G11572" s="147">
        <v>0</v>
      </c>
      <c r="I11572" s="147">
        <v>5</v>
      </c>
      <c r="J11572" s="147">
        <v>2577292</v>
      </c>
      <c r="K11572" s="147" t="s">
        <v>2769</v>
      </c>
    </row>
    <row r="11573" spans="1:11" x14ac:dyDescent="0.2">
      <c r="A11573" s="147">
        <v>4</v>
      </c>
      <c r="B11573" s="149" t="s">
        <v>18801</v>
      </c>
      <c r="C11573" s="147" t="s">
        <v>2242</v>
      </c>
      <c r="D11573" s="147" t="s">
        <v>18802</v>
      </c>
      <c r="E11573" s="147" t="s">
        <v>2246</v>
      </c>
      <c r="G11573" s="147">
        <v>0</v>
      </c>
      <c r="I11573" s="147">
        <v>4</v>
      </c>
      <c r="J11573" s="147">
        <v>2577279</v>
      </c>
    </row>
    <row r="11574" spans="1:11" x14ac:dyDescent="0.2">
      <c r="A11574" s="147">
        <v>4</v>
      </c>
      <c r="B11574" s="149" t="s">
        <v>18801</v>
      </c>
      <c r="C11574" s="147" t="s">
        <v>2261</v>
      </c>
      <c r="D11574" s="147" t="s">
        <v>18800</v>
      </c>
      <c r="E11574" s="147" t="s">
        <v>2246</v>
      </c>
      <c r="G11574" s="147">
        <v>0</v>
      </c>
      <c r="I11574" s="147">
        <v>4</v>
      </c>
      <c r="J11574" s="147">
        <v>1198753</v>
      </c>
    </row>
    <row r="11575" spans="1:11" x14ac:dyDescent="0.2">
      <c r="A11575" s="147">
        <v>5</v>
      </c>
      <c r="B11575" s="149" t="s">
        <v>18799</v>
      </c>
      <c r="C11575" s="147" t="s">
        <v>2242</v>
      </c>
      <c r="D11575" s="147" t="s">
        <v>18798</v>
      </c>
      <c r="E11575" s="147" t="s">
        <v>2246</v>
      </c>
      <c r="G11575" s="147">
        <v>0</v>
      </c>
      <c r="I11575" s="147">
        <v>5</v>
      </c>
      <c r="J11575" s="147">
        <v>2577303</v>
      </c>
    </row>
    <row r="11576" spans="1:11" x14ac:dyDescent="0.2">
      <c r="A11576" s="147">
        <v>6</v>
      </c>
      <c r="B11576" s="149" t="s">
        <v>18797</v>
      </c>
      <c r="C11576" s="147" t="s">
        <v>2242</v>
      </c>
      <c r="D11576" s="147" t="s">
        <v>18796</v>
      </c>
      <c r="E11576" s="147" t="s">
        <v>2240</v>
      </c>
      <c r="G11576" s="147">
        <v>0</v>
      </c>
      <c r="I11576" s="147">
        <v>6</v>
      </c>
      <c r="J11576" s="147">
        <v>2577308</v>
      </c>
      <c r="K11576" s="147" t="s">
        <v>2769</v>
      </c>
    </row>
    <row r="11577" spans="1:11" x14ac:dyDescent="0.2">
      <c r="A11577" s="147">
        <v>6</v>
      </c>
      <c r="B11577" s="149" t="s">
        <v>18795</v>
      </c>
      <c r="C11577" s="147" t="s">
        <v>2242</v>
      </c>
      <c r="D11577" s="147" t="s">
        <v>18794</v>
      </c>
      <c r="E11577" s="147" t="s">
        <v>2240</v>
      </c>
      <c r="G11577" s="147">
        <v>0</v>
      </c>
      <c r="I11577" s="147">
        <v>5</v>
      </c>
      <c r="J11577" s="147">
        <v>2577300</v>
      </c>
      <c r="K11577" s="147" t="s">
        <v>2769</v>
      </c>
    </row>
    <row r="11578" spans="1:11" x14ac:dyDescent="0.2">
      <c r="A11578" s="147">
        <v>6</v>
      </c>
      <c r="B11578" s="149" t="s">
        <v>18793</v>
      </c>
      <c r="C11578" s="147" t="s">
        <v>2242</v>
      </c>
      <c r="D11578" s="147" t="s">
        <v>18792</v>
      </c>
      <c r="E11578" s="147" t="s">
        <v>2240</v>
      </c>
      <c r="G11578" s="147">
        <v>0</v>
      </c>
      <c r="I11578" s="147">
        <v>5</v>
      </c>
      <c r="J11578" s="147">
        <v>2577298</v>
      </c>
      <c r="K11578" s="147" t="s">
        <v>2769</v>
      </c>
    </row>
    <row r="11579" spans="1:11" x14ac:dyDescent="0.2">
      <c r="A11579" s="147">
        <v>3</v>
      </c>
      <c r="B11579" s="149" t="s">
        <v>18791</v>
      </c>
      <c r="C11579" s="147" t="s">
        <v>2242</v>
      </c>
      <c r="D11579" s="147" t="s">
        <v>18790</v>
      </c>
      <c r="E11579" s="147" t="s">
        <v>2246</v>
      </c>
      <c r="G11579" s="147">
        <v>0</v>
      </c>
      <c r="I11579" s="147">
        <v>3</v>
      </c>
      <c r="J11579" s="147">
        <v>2577201</v>
      </c>
    </row>
    <row r="11580" spans="1:11" x14ac:dyDescent="0.2">
      <c r="A11580" s="147">
        <v>4</v>
      </c>
      <c r="B11580" s="149" t="s">
        <v>18789</v>
      </c>
      <c r="C11580" s="147" t="s">
        <v>2242</v>
      </c>
      <c r="D11580" s="147" t="s">
        <v>18788</v>
      </c>
      <c r="E11580" s="147" t="s">
        <v>2246</v>
      </c>
      <c r="G11580" s="147">
        <v>0</v>
      </c>
      <c r="I11580" s="147">
        <v>4</v>
      </c>
      <c r="J11580" s="147">
        <v>2577310</v>
      </c>
    </row>
    <row r="11581" spans="1:11" x14ac:dyDescent="0.2">
      <c r="A11581" s="147">
        <v>5</v>
      </c>
      <c r="B11581" s="149" t="s">
        <v>18787</v>
      </c>
      <c r="C11581" s="147" t="s">
        <v>2242</v>
      </c>
      <c r="D11581" s="147" t="s">
        <v>18786</v>
      </c>
      <c r="E11581" s="147" t="s">
        <v>2246</v>
      </c>
      <c r="G11581" s="147">
        <v>0</v>
      </c>
      <c r="I11581" s="147">
        <v>5</v>
      </c>
      <c r="J11581" s="147">
        <v>2577317</v>
      </c>
    </row>
    <row r="11582" spans="1:11" x14ac:dyDescent="0.2">
      <c r="A11582" s="147">
        <v>6</v>
      </c>
      <c r="B11582" s="149" t="s">
        <v>18785</v>
      </c>
      <c r="C11582" s="147" t="s">
        <v>2242</v>
      </c>
      <c r="D11582" s="147" t="s">
        <v>18784</v>
      </c>
      <c r="E11582" s="147" t="s">
        <v>2240</v>
      </c>
      <c r="G11582" s="147">
        <v>0</v>
      </c>
      <c r="I11582" s="147">
        <v>6</v>
      </c>
      <c r="J11582" s="147">
        <v>2577326</v>
      </c>
      <c r="K11582" s="147" t="s">
        <v>2769</v>
      </c>
    </row>
    <row r="11583" spans="1:11" x14ac:dyDescent="0.2">
      <c r="A11583" s="147">
        <v>6</v>
      </c>
      <c r="B11583" s="149" t="s">
        <v>18783</v>
      </c>
      <c r="C11583" s="147" t="s">
        <v>2242</v>
      </c>
      <c r="D11583" s="147" t="s">
        <v>18782</v>
      </c>
      <c r="E11583" s="147" t="s">
        <v>2240</v>
      </c>
      <c r="G11583" s="147">
        <v>0</v>
      </c>
      <c r="I11583" s="147">
        <v>5</v>
      </c>
      <c r="J11583" s="147">
        <v>2577323</v>
      </c>
      <c r="K11583" s="147" t="s">
        <v>2769</v>
      </c>
    </row>
    <row r="11584" spans="1:11" x14ac:dyDescent="0.2">
      <c r="A11584" s="147">
        <v>6</v>
      </c>
      <c r="B11584" s="149" t="s">
        <v>18781</v>
      </c>
      <c r="C11584" s="147" t="s">
        <v>2242</v>
      </c>
      <c r="D11584" s="147" t="s">
        <v>18780</v>
      </c>
      <c r="E11584" s="147" t="s">
        <v>2240</v>
      </c>
      <c r="G11584" s="147">
        <v>0</v>
      </c>
      <c r="I11584" s="147">
        <v>5</v>
      </c>
      <c r="J11584" s="147">
        <v>2577316</v>
      </c>
      <c r="K11584" s="147" t="s">
        <v>2769</v>
      </c>
    </row>
    <row r="11585" spans="1:11" x14ac:dyDescent="0.2">
      <c r="A11585" s="147">
        <v>6</v>
      </c>
      <c r="B11585" s="149" t="s">
        <v>18779</v>
      </c>
      <c r="C11585" s="147" t="s">
        <v>2242</v>
      </c>
      <c r="D11585" s="147" t="s">
        <v>18778</v>
      </c>
      <c r="E11585" s="147" t="s">
        <v>2240</v>
      </c>
      <c r="G11585" s="147">
        <v>0</v>
      </c>
      <c r="I11585" s="147">
        <v>5</v>
      </c>
      <c r="J11585" s="147">
        <v>2577321</v>
      </c>
      <c r="K11585" s="147" t="s">
        <v>2769</v>
      </c>
    </row>
    <row r="11586" spans="1:11" x14ac:dyDescent="0.2">
      <c r="A11586" s="147">
        <v>3</v>
      </c>
      <c r="B11586" s="149" t="s">
        <v>18773</v>
      </c>
      <c r="C11586" s="147" t="s">
        <v>2242</v>
      </c>
      <c r="D11586" s="147" t="s">
        <v>18777</v>
      </c>
      <c r="E11586" s="147" t="s">
        <v>2246</v>
      </c>
      <c r="G11586" s="147">
        <v>0</v>
      </c>
      <c r="I11586" s="147">
        <v>3</v>
      </c>
      <c r="J11586" s="147">
        <v>2577204</v>
      </c>
    </row>
    <row r="11587" spans="1:11" x14ac:dyDescent="0.2">
      <c r="A11587" s="147">
        <v>3</v>
      </c>
      <c r="B11587" s="149" t="s">
        <v>18773</v>
      </c>
      <c r="C11587" s="147" t="s">
        <v>2277</v>
      </c>
      <c r="D11587" s="147" t="s">
        <v>18776</v>
      </c>
      <c r="E11587" s="147" t="s">
        <v>2246</v>
      </c>
      <c r="G11587" s="147">
        <v>0</v>
      </c>
      <c r="I11587" s="147">
        <v>3</v>
      </c>
      <c r="J11587" s="147">
        <v>1198717</v>
      </c>
    </row>
    <row r="11588" spans="1:11" x14ac:dyDescent="0.2">
      <c r="A11588" s="147">
        <v>3</v>
      </c>
      <c r="B11588" s="149" t="s">
        <v>18773</v>
      </c>
      <c r="C11588" s="147" t="s">
        <v>2277</v>
      </c>
      <c r="D11588" s="147" t="s">
        <v>18775</v>
      </c>
      <c r="E11588" s="147" t="s">
        <v>2246</v>
      </c>
      <c r="G11588" s="147">
        <v>0</v>
      </c>
      <c r="I11588" s="147">
        <v>3</v>
      </c>
      <c r="J11588" s="147">
        <v>1198712</v>
      </c>
    </row>
    <row r="11589" spans="1:11" x14ac:dyDescent="0.2">
      <c r="A11589" s="147">
        <v>3</v>
      </c>
      <c r="B11589" s="149" t="s">
        <v>18773</v>
      </c>
      <c r="C11589" s="147" t="s">
        <v>2277</v>
      </c>
      <c r="D11589" s="147" t="s">
        <v>18774</v>
      </c>
      <c r="E11589" s="147" t="s">
        <v>2246</v>
      </c>
      <c r="G11589" s="147">
        <v>0</v>
      </c>
      <c r="I11589" s="147">
        <v>3</v>
      </c>
      <c r="J11589" s="147">
        <v>1198722</v>
      </c>
    </row>
    <row r="11590" spans="1:11" x14ac:dyDescent="0.2">
      <c r="A11590" s="147">
        <v>3</v>
      </c>
      <c r="B11590" s="149" t="s">
        <v>18773</v>
      </c>
      <c r="C11590" s="147" t="s">
        <v>2277</v>
      </c>
      <c r="D11590" s="147" t="s">
        <v>18772</v>
      </c>
      <c r="E11590" s="147" t="s">
        <v>2246</v>
      </c>
      <c r="G11590" s="147">
        <v>0</v>
      </c>
      <c r="I11590" s="147">
        <v>3</v>
      </c>
      <c r="J11590" s="147">
        <v>1198691</v>
      </c>
    </row>
    <row r="11591" spans="1:11" x14ac:dyDescent="0.2">
      <c r="A11591" s="147">
        <v>4</v>
      </c>
      <c r="B11591" s="149" t="s">
        <v>18770</v>
      </c>
      <c r="C11591" s="147" t="s">
        <v>2242</v>
      </c>
      <c r="D11591" s="147" t="s">
        <v>18771</v>
      </c>
      <c r="E11591" s="147" t="s">
        <v>2246</v>
      </c>
      <c r="G11591" s="147">
        <v>0</v>
      </c>
      <c r="I11591" s="147">
        <v>4</v>
      </c>
      <c r="J11591" s="147">
        <v>2577333</v>
      </c>
    </row>
    <row r="11592" spans="1:11" x14ac:dyDescent="0.2">
      <c r="A11592" s="147">
        <v>4</v>
      </c>
      <c r="B11592" s="149" t="s">
        <v>18770</v>
      </c>
      <c r="C11592" s="147" t="s">
        <v>2261</v>
      </c>
      <c r="D11592" s="147" t="s">
        <v>18769</v>
      </c>
      <c r="E11592" s="147" t="s">
        <v>2246</v>
      </c>
      <c r="G11592" s="147">
        <v>0</v>
      </c>
      <c r="I11592" s="147">
        <v>4</v>
      </c>
      <c r="J11592" s="147">
        <v>1198759</v>
      </c>
    </row>
    <row r="11593" spans="1:11" x14ac:dyDescent="0.2">
      <c r="A11593" s="147">
        <v>5</v>
      </c>
      <c r="B11593" s="149" t="s">
        <v>18768</v>
      </c>
      <c r="C11593" s="147" t="s">
        <v>2242</v>
      </c>
      <c r="D11593" s="147" t="s">
        <v>18767</v>
      </c>
      <c r="E11593" s="147" t="s">
        <v>2246</v>
      </c>
      <c r="G11593" s="147">
        <v>0</v>
      </c>
      <c r="I11593" s="147">
        <v>5</v>
      </c>
      <c r="J11593" s="147">
        <v>2577335</v>
      </c>
    </row>
    <row r="11594" spans="1:11" x14ac:dyDescent="0.2">
      <c r="A11594" s="147">
        <v>6</v>
      </c>
      <c r="B11594" s="149" t="s">
        <v>18766</v>
      </c>
      <c r="C11594" s="147" t="s">
        <v>2242</v>
      </c>
      <c r="D11594" s="147" t="s">
        <v>18765</v>
      </c>
      <c r="E11594" s="147" t="s">
        <v>2240</v>
      </c>
      <c r="G11594" s="147">
        <v>0</v>
      </c>
      <c r="I11594" s="147">
        <v>6</v>
      </c>
      <c r="J11594" s="147">
        <v>2577347</v>
      </c>
      <c r="K11594" s="147" t="s">
        <v>2769</v>
      </c>
    </row>
    <row r="11595" spans="1:11" x14ac:dyDescent="0.2">
      <c r="A11595" s="147">
        <v>6</v>
      </c>
      <c r="B11595" s="149" t="s">
        <v>18764</v>
      </c>
      <c r="C11595" s="147" t="s">
        <v>2242</v>
      </c>
      <c r="D11595" s="147" t="s">
        <v>18763</v>
      </c>
      <c r="E11595" s="147" t="s">
        <v>2240</v>
      </c>
      <c r="G11595" s="147">
        <v>0</v>
      </c>
      <c r="I11595" s="147">
        <v>5</v>
      </c>
      <c r="J11595" s="147">
        <v>2577342</v>
      </c>
      <c r="K11595" s="147" t="s">
        <v>2769</v>
      </c>
    </row>
    <row r="11596" spans="1:11" x14ac:dyDescent="0.2">
      <c r="A11596" s="147">
        <v>6</v>
      </c>
      <c r="B11596" s="149" t="s">
        <v>18762</v>
      </c>
      <c r="C11596" s="147" t="s">
        <v>2242</v>
      </c>
      <c r="D11596" s="147" t="s">
        <v>18761</v>
      </c>
      <c r="E11596" s="147" t="s">
        <v>2240</v>
      </c>
      <c r="G11596" s="147">
        <v>0</v>
      </c>
      <c r="I11596" s="147">
        <v>5</v>
      </c>
      <c r="J11596" s="147">
        <v>2577334</v>
      </c>
      <c r="K11596" s="147" t="s">
        <v>2769</v>
      </c>
    </row>
    <row r="11597" spans="1:11" x14ac:dyDescent="0.2">
      <c r="A11597" s="147">
        <v>6</v>
      </c>
      <c r="B11597" s="149" t="s">
        <v>18760</v>
      </c>
      <c r="C11597" s="147" t="s">
        <v>2242</v>
      </c>
      <c r="D11597" s="147" t="s">
        <v>18759</v>
      </c>
      <c r="E11597" s="147" t="s">
        <v>2240</v>
      </c>
      <c r="G11597" s="147">
        <v>0</v>
      </c>
      <c r="I11597" s="147">
        <v>5</v>
      </c>
      <c r="J11597" s="147">
        <v>2577339</v>
      </c>
      <c r="K11597" s="147" t="s">
        <v>2769</v>
      </c>
    </row>
    <row r="11598" spans="1:11" x14ac:dyDescent="0.2">
      <c r="A11598" s="147">
        <v>4</v>
      </c>
      <c r="B11598" s="149" t="s">
        <v>18756</v>
      </c>
      <c r="C11598" s="147" t="s">
        <v>2242</v>
      </c>
      <c r="D11598" s="147" t="s">
        <v>18758</v>
      </c>
      <c r="E11598" s="147" t="s">
        <v>2240</v>
      </c>
      <c r="G11598" s="147">
        <v>0</v>
      </c>
      <c r="I11598" s="147">
        <v>4</v>
      </c>
      <c r="J11598" s="147">
        <v>2577332</v>
      </c>
    </row>
    <row r="11599" spans="1:11" x14ac:dyDescent="0.2">
      <c r="A11599" s="147">
        <v>4</v>
      </c>
      <c r="B11599" s="149" t="s">
        <v>18756</v>
      </c>
      <c r="C11599" s="147" t="s">
        <v>2261</v>
      </c>
      <c r="D11599" s="147" t="s">
        <v>18757</v>
      </c>
      <c r="E11599" s="147" t="s">
        <v>2246</v>
      </c>
      <c r="G11599" s="147">
        <v>0</v>
      </c>
      <c r="I11599" s="147">
        <v>4</v>
      </c>
      <c r="J11599" s="147">
        <v>1198764</v>
      </c>
    </row>
    <row r="11600" spans="1:11" x14ac:dyDescent="0.2">
      <c r="A11600" s="147">
        <v>4</v>
      </c>
      <c r="B11600" s="149" t="s">
        <v>18756</v>
      </c>
      <c r="C11600" s="147" t="s">
        <v>2261</v>
      </c>
      <c r="D11600" s="147" t="s">
        <v>18755</v>
      </c>
      <c r="E11600" s="147" t="s">
        <v>2246</v>
      </c>
      <c r="G11600" s="147">
        <v>0</v>
      </c>
      <c r="I11600" s="147">
        <v>4</v>
      </c>
      <c r="J11600" s="147">
        <v>1198763</v>
      </c>
    </row>
    <row r="11601" spans="1:11" x14ac:dyDescent="0.2">
      <c r="A11601" s="147">
        <v>3</v>
      </c>
      <c r="B11601" s="149" t="s">
        <v>18749</v>
      </c>
      <c r="C11601" s="147" t="s">
        <v>2242</v>
      </c>
      <c r="D11601" s="147" t="s">
        <v>18754</v>
      </c>
      <c r="E11601" s="147" t="s">
        <v>2246</v>
      </c>
      <c r="G11601" s="147">
        <v>0</v>
      </c>
      <c r="I11601" s="147">
        <v>3</v>
      </c>
      <c r="J11601" s="147">
        <v>2577200</v>
      </c>
    </row>
    <row r="11602" spans="1:11" x14ac:dyDescent="0.2">
      <c r="A11602" s="147">
        <v>3</v>
      </c>
      <c r="B11602" s="149" t="s">
        <v>18749</v>
      </c>
      <c r="C11602" s="147" t="s">
        <v>2294</v>
      </c>
      <c r="D11602" s="147" t="s">
        <v>18753</v>
      </c>
      <c r="E11602" s="147" t="s">
        <v>2246</v>
      </c>
      <c r="G11602" s="147">
        <v>0</v>
      </c>
      <c r="I11602" s="147">
        <v>3</v>
      </c>
      <c r="J11602" s="147">
        <v>1198705</v>
      </c>
    </row>
    <row r="11603" spans="1:11" x14ac:dyDescent="0.2">
      <c r="A11603" s="147">
        <v>3</v>
      </c>
      <c r="B11603" s="149" t="s">
        <v>18749</v>
      </c>
      <c r="C11603" s="147" t="s">
        <v>2294</v>
      </c>
      <c r="D11603" s="147" t="s">
        <v>18752</v>
      </c>
      <c r="E11603" s="147" t="s">
        <v>2246</v>
      </c>
      <c r="G11603" s="147">
        <v>0</v>
      </c>
      <c r="I11603" s="147">
        <v>3</v>
      </c>
      <c r="J11603" s="147">
        <v>1198714</v>
      </c>
    </row>
    <row r="11604" spans="1:11" x14ac:dyDescent="0.2">
      <c r="A11604" s="147">
        <v>3</v>
      </c>
      <c r="B11604" s="149" t="s">
        <v>18749</v>
      </c>
      <c r="C11604" s="147" t="s">
        <v>2294</v>
      </c>
      <c r="D11604" s="147" t="s">
        <v>18751</v>
      </c>
      <c r="E11604" s="147" t="s">
        <v>2246</v>
      </c>
      <c r="G11604" s="147">
        <v>0</v>
      </c>
      <c r="I11604" s="147">
        <v>3</v>
      </c>
      <c r="J11604" s="147">
        <v>1198703</v>
      </c>
    </row>
    <row r="11605" spans="1:11" x14ac:dyDescent="0.2">
      <c r="A11605" s="147">
        <v>3</v>
      </c>
      <c r="B11605" s="149" t="s">
        <v>18749</v>
      </c>
      <c r="C11605" s="147" t="s">
        <v>2294</v>
      </c>
      <c r="D11605" s="147" t="s">
        <v>18750</v>
      </c>
      <c r="E11605" s="147" t="s">
        <v>2246</v>
      </c>
      <c r="G11605" s="147">
        <v>0</v>
      </c>
      <c r="I11605" s="147">
        <v>3</v>
      </c>
      <c r="J11605" s="147">
        <v>1198708</v>
      </c>
    </row>
    <row r="11606" spans="1:11" x14ac:dyDescent="0.2">
      <c r="A11606" s="147">
        <v>3</v>
      </c>
      <c r="B11606" s="149" t="s">
        <v>18749</v>
      </c>
      <c r="C11606" s="147" t="s">
        <v>2277</v>
      </c>
      <c r="D11606" s="147" t="s">
        <v>18748</v>
      </c>
      <c r="E11606" s="147" t="s">
        <v>2246</v>
      </c>
      <c r="G11606" s="147">
        <v>0</v>
      </c>
      <c r="I11606" s="147">
        <v>3</v>
      </c>
      <c r="J11606" s="147">
        <v>1198728</v>
      </c>
    </row>
    <row r="11607" spans="1:11" x14ac:dyDescent="0.2">
      <c r="A11607" s="147">
        <v>4</v>
      </c>
      <c r="B11607" s="149" t="s">
        <v>18746</v>
      </c>
      <c r="C11607" s="147" t="s">
        <v>2242</v>
      </c>
      <c r="D11607" s="147" t="s">
        <v>18747</v>
      </c>
      <c r="E11607" s="147" t="s">
        <v>2246</v>
      </c>
      <c r="G11607" s="147">
        <v>0</v>
      </c>
      <c r="I11607" s="147">
        <v>4</v>
      </c>
      <c r="J11607" s="147">
        <v>2577352</v>
      </c>
    </row>
    <row r="11608" spans="1:11" x14ac:dyDescent="0.2">
      <c r="A11608" s="147">
        <v>4</v>
      </c>
      <c r="B11608" s="149" t="s">
        <v>18746</v>
      </c>
      <c r="C11608" s="147" t="s">
        <v>2277</v>
      </c>
      <c r="D11608" s="147" t="s">
        <v>18745</v>
      </c>
      <c r="E11608" s="147" t="s">
        <v>2246</v>
      </c>
      <c r="G11608" s="147">
        <v>0</v>
      </c>
      <c r="I11608" s="147">
        <v>4</v>
      </c>
      <c r="J11608" s="147">
        <v>1198767</v>
      </c>
    </row>
    <row r="11609" spans="1:11" x14ac:dyDescent="0.2">
      <c r="A11609" s="147">
        <v>5</v>
      </c>
      <c r="B11609" s="149" t="s">
        <v>18744</v>
      </c>
      <c r="C11609" s="147" t="s">
        <v>2242</v>
      </c>
      <c r="D11609" s="147" t="s">
        <v>18743</v>
      </c>
      <c r="E11609" s="147" t="s">
        <v>2246</v>
      </c>
      <c r="G11609" s="147">
        <v>0</v>
      </c>
      <c r="I11609" s="147">
        <v>5</v>
      </c>
      <c r="J11609" s="147">
        <v>2577373</v>
      </c>
    </row>
    <row r="11610" spans="1:11" x14ac:dyDescent="0.2">
      <c r="A11610" s="147">
        <v>6</v>
      </c>
      <c r="B11610" s="149" t="s">
        <v>18742</v>
      </c>
      <c r="C11610" s="147" t="s">
        <v>2242</v>
      </c>
      <c r="D11610" s="147" t="s">
        <v>18741</v>
      </c>
      <c r="E11610" s="147" t="s">
        <v>2240</v>
      </c>
      <c r="G11610" s="147">
        <v>0</v>
      </c>
      <c r="I11610" s="147">
        <v>6</v>
      </c>
      <c r="J11610" s="147">
        <v>2577380</v>
      </c>
      <c r="K11610" s="147" t="s">
        <v>2769</v>
      </c>
    </row>
    <row r="11611" spans="1:11" x14ac:dyDescent="0.2">
      <c r="A11611" s="147">
        <v>6</v>
      </c>
      <c r="B11611" s="149" t="s">
        <v>18740</v>
      </c>
      <c r="C11611" s="147" t="s">
        <v>2242</v>
      </c>
      <c r="D11611" s="147" t="s">
        <v>18739</v>
      </c>
      <c r="E11611" s="147" t="s">
        <v>2240</v>
      </c>
      <c r="G11611" s="147">
        <v>0</v>
      </c>
      <c r="I11611" s="147">
        <v>5</v>
      </c>
      <c r="J11611" s="147">
        <v>2577369</v>
      </c>
      <c r="K11611" s="147" t="s">
        <v>2769</v>
      </c>
    </row>
    <row r="11612" spans="1:11" x14ac:dyDescent="0.2">
      <c r="A11612" s="147">
        <v>6</v>
      </c>
      <c r="B11612" s="149" t="s">
        <v>18738</v>
      </c>
      <c r="C11612" s="147" t="s">
        <v>2242</v>
      </c>
      <c r="D11612" s="147" t="s">
        <v>18737</v>
      </c>
      <c r="E11612" s="147" t="s">
        <v>2240</v>
      </c>
      <c r="G11612" s="147">
        <v>0</v>
      </c>
      <c r="I11612" s="147">
        <v>5</v>
      </c>
      <c r="J11612" s="147">
        <v>2577366</v>
      </c>
      <c r="K11612" s="147" t="s">
        <v>2769</v>
      </c>
    </row>
    <row r="11613" spans="1:11" x14ac:dyDescent="0.2">
      <c r="A11613" s="147">
        <v>6</v>
      </c>
      <c r="B11613" s="149" t="s">
        <v>18736</v>
      </c>
      <c r="C11613" s="147" t="s">
        <v>2242</v>
      </c>
      <c r="D11613" s="147" t="s">
        <v>18735</v>
      </c>
      <c r="E11613" s="147" t="s">
        <v>2240</v>
      </c>
      <c r="G11613" s="147">
        <v>0</v>
      </c>
      <c r="I11613" s="147">
        <v>5</v>
      </c>
      <c r="J11613" s="147">
        <v>2577364</v>
      </c>
      <c r="K11613" s="147" t="s">
        <v>2769</v>
      </c>
    </row>
    <row r="11614" spans="1:11" x14ac:dyDescent="0.2">
      <c r="A11614" s="147">
        <v>6</v>
      </c>
      <c r="B11614" s="149" t="s">
        <v>18734</v>
      </c>
      <c r="C11614" s="147" t="s">
        <v>2242</v>
      </c>
      <c r="D11614" s="147" t="s">
        <v>18733</v>
      </c>
      <c r="E11614" s="147" t="s">
        <v>2240</v>
      </c>
      <c r="G11614" s="147">
        <v>0</v>
      </c>
      <c r="I11614" s="147">
        <v>5</v>
      </c>
      <c r="J11614" s="147">
        <v>2577371</v>
      </c>
      <c r="K11614" s="147" t="s">
        <v>2769</v>
      </c>
    </row>
    <row r="11615" spans="1:11" x14ac:dyDescent="0.2">
      <c r="A11615" s="147">
        <v>6</v>
      </c>
      <c r="B11615" s="149" t="s">
        <v>18732</v>
      </c>
      <c r="C11615" s="147" t="s">
        <v>2242</v>
      </c>
      <c r="D11615" s="147" t="s">
        <v>18731</v>
      </c>
      <c r="E11615" s="147" t="s">
        <v>2240</v>
      </c>
      <c r="G11615" s="147">
        <v>0</v>
      </c>
      <c r="I11615" s="147">
        <v>5</v>
      </c>
      <c r="J11615" s="147">
        <v>2577377</v>
      </c>
      <c r="K11615" s="147" t="s">
        <v>2769</v>
      </c>
    </row>
    <row r="11616" spans="1:11" x14ac:dyDescent="0.2">
      <c r="A11616" s="147">
        <v>4</v>
      </c>
      <c r="B11616" s="149" t="s">
        <v>18729</v>
      </c>
      <c r="C11616" s="147" t="s">
        <v>2242</v>
      </c>
      <c r="D11616" s="147" t="s">
        <v>18730</v>
      </c>
      <c r="E11616" s="147" t="s">
        <v>2240</v>
      </c>
      <c r="G11616" s="147">
        <v>0</v>
      </c>
      <c r="I11616" s="147">
        <v>4</v>
      </c>
      <c r="J11616" s="147">
        <v>2577349</v>
      </c>
      <c r="K11616" s="147" t="s">
        <v>2769</v>
      </c>
    </row>
    <row r="11617" spans="1:11" x14ac:dyDescent="0.2">
      <c r="A11617" s="147">
        <v>4</v>
      </c>
      <c r="B11617" s="149" t="s">
        <v>18729</v>
      </c>
      <c r="C11617" s="147" t="s">
        <v>2446</v>
      </c>
      <c r="D11617" s="147" t="s">
        <v>18728</v>
      </c>
      <c r="E11617" s="147" t="s">
        <v>2246</v>
      </c>
      <c r="G11617" s="147">
        <v>0</v>
      </c>
      <c r="I11617" s="147">
        <v>4</v>
      </c>
      <c r="J11617" s="147">
        <v>1198771</v>
      </c>
    </row>
    <row r="11618" spans="1:11" x14ac:dyDescent="0.2">
      <c r="A11618" s="147">
        <v>4</v>
      </c>
      <c r="B11618" s="149" t="s">
        <v>18727</v>
      </c>
      <c r="C11618" s="147" t="s">
        <v>2242</v>
      </c>
      <c r="D11618" s="147" t="s">
        <v>18726</v>
      </c>
      <c r="E11618" s="147" t="s">
        <v>2246</v>
      </c>
      <c r="G11618" s="147">
        <v>0</v>
      </c>
      <c r="I11618" s="147">
        <v>4</v>
      </c>
      <c r="J11618" s="147">
        <v>2577358</v>
      </c>
    </row>
    <row r="11619" spans="1:11" x14ac:dyDescent="0.2">
      <c r="A11619" s="147">
        <v>5</v>
      </c>
      <c r="B11619" s="149" t="s">
        <v>18725</v>
      </c>
      <c r="C11619" s="147" t="s">
        <v>2242</v>
      </c>
      <c r="D11619" s="147" t="s">
        <v>18724</v>
      </c>
      <c r="E11619" s="147" t="s">
        <v>2246</v>
      </c>
      <c r="G11619" s="147">
        <v>0</v>
      </c>
      <c r="I11619" s="147">
        <v>5</v>
      </c>
      <c r="J11619" s="147">
        <v>2577398</v>
      </c>
    </row>
    <row r="11620" spans="1:11" x14ac:dyDescent="0.2">
      <c r="A11620" s="147">
        <v>6</v>
      </c>
      <c r="B11620" s="149" t="s">
        <v>18723</v>
      </c>
      <c r="C11620" s="147" t="s">
        <v>2242</v>
      </c>
      <c r="D11620" s="147" t="s">
        <v>18722</v>
      </c>
      <c r="E11620" s="147" t="s">
        <v>2240</v>
      </c>
      <c r="G11620" s="147">
        <v>0</v>
      </c>
      <c r="I11620" s="147">
        <v>6</v>
      </c>
      <c r="J11620" s="147">
        <v>2577400</v>
      </c>
      <c r="K11620" s="147" t="s">
        <v>2769</v>
      </c>
    </row>
    <row r="11621" spans="1:11" x14ac:dyDescent="0.2">
      <c r="A11621" s="147">
        <v>6</v>
      </c>
      <c r="B11621" s="149" t="s">
        <v>18721</v>
      </c>
      <c r="C11621" s="147" t="s">
        <v>2242</v>
      </c>
      <c r="D11621" s="147" t="s">
        <v>18720</v>
      </c>
      <c r="E11621" s="147" t="s">
        <v>2240</v>
      </c>
      <c r="G11621" s="147">
        <v>0</v>
      </c>
      <c r="I11621" s="147">
        <v>5</v>
      </c>
      <c r="J11621" s="147">
        <v>2577399</v>
      </c>
      <c r="K11621" s="147" t="s">
        <v>2769</v>
      </c>
    </row>
    <row r="11622" spans="1:11" x14ac:dyDescent="0.2">
      <c r="A11622" s="147">
        <v>6</v>
      </c>
      <c r="B11622" s="149" t="s">
        <v>18719</v>
      </c>
      <c r="C11622" s="147" t="s">
        <v>2242</v>
      </c>
      <c r="D11622" s="147" t="s">
        <v>18718</v>
      </c>
      <c r="E11622" s="147" t="s">
        <v>2240</v>
      </c>
      <c r="G11622" s="147">
        <v>0</v>
      </c>
      <c r="I11622" s="147">
        <v>5</v>
      </c>
      <c r="J11622" s="147">
        <v>2577386</v>
      </c>
      <c r="K11622" s="147" t="s">
        <v>2769</v>
      </c>
    </row>
    <row r="11623" spans="1:11" x14ac:dyDescent="0.2">
      <c r="A11623" s="147">
        <v>6</v>
      </c>
      <c r="B11623" s="149" t="s">
        <v>18717</v>
      </c>
      <c r="C11623" s="147" t="s">
        <v>2242</v>
      </c>
      <c r="D11623" s="147" t="s">
        <v>18700</v>
      </c>
      <c r="E11623" s="147" t="s">
        <v>2240</v>
      </c>
      <c r="G11623" s="147">
        <v>0</v>
      </c>
      <c r="I11623" s="147">
        <v>5</v>
      </c>
      <c r="J11623" s="147">
        <v>2577387</v>
      </c>
      <c r="K11623" s="147" t="s">
        <v>2769</v>
      </c>
    </row>
    <row r="11624" spans="1:11" x14ac:dyDescent="0.2">
      <c r="A11624" s="147">
        <v>6</v>
      </c>
      <c r="B11624" s="149" t="s">
        <v>18716</v>
      </c>
      <c r="C11624" s="147" t="s">
        <v>2242</v>
      </c>
      <c r="D11624" s="147" t="s">
        <v>18715</v>
      </c>
      <c r="E11624" s="147" t="s">
        <v>2240</v>
      </c>
      <c r="G11624" s="147">
        <v>0</v>
      </c>
      <c r="I11624" s="147">
        <v>5</v>
      </c>
      <c r="J11624" s="147">
        <v>2577397</v>
      </c>
      <c r="K11624" s="147" t="s">
        <v>2769</v>
      </c>
    </row>
    <row r="11625" spans="1:11" x14ac:dyDescent="0.2">
      <c r="A11625" s="147">
        <v>6</v>
      </c>
      <c r="B11625" s="149" t="s">
        <v>18714</v>
      </c>
      <c r="C11625" s="147" t="s">
        <v>2242</v>
      </c>
      <c r="D11625" s="147" t="s">
        <v>18713</v>
      </c>
      <c r="E11625" s="147" t="s">
        <v>2240</v>
      </c>
      <c r="G11625" s="147">
        <v>0</v>
      </c>
      <c r="I11625" s="147">
        <v>5</v>
      </c>
      <c r="J11625" s="147">
        <v>2577395</v>
      </c>
      <c r="K11625" s="147" t="s">
        <v>2769</v>
      </c>
    </row>
    <row r="11626" spans="1:11" x14ac:dyDescent="0.2">
      <c r="A11626" s="147">
        <v>4</v>
      </c>
      <c r="B11626" s="149" t="s">
        <v>18711</v>
      </c>
      <c r="C11626" s="147" t="s">
        <v>2242</v>
      </c>
      <c r="D11626" s="147" t="s">
        <v>18712</v>
      </c>
      <c r="E11626" s="147" t="s">
        <v>2246</v>
      </c>
      <c r="G11626" s="147">
        <v>0</v>
      </c>
      <c r="I11626" s="147">
        <v>4</v>
      </c>
      <c r="J11626" s="147">
        <v>2577355</v>
      </c>
    </row>
    <row r="11627" spans="1:11" x14ac:dyDescent="0.2">
      <c r="A11627" s="147">
        <v>4</v>
      </c>
      <c r="B11627" s="149" t="s">
        <v>18711</v>
      </c>
      <c r="C11627" s="147" t="s">
        <v>2261</v>
      </c>
      <c r="D11627" s="147" t="s">
        <v>18710</v>
      </c>
      <c r="E11627" s="147" t="s">
        <v>2246</v>
      </c>
      <c r="G11627" s="147">
        <v>0</v>
      </c>
      <c r="I11627" s="147">
        <v>4</v>
      </c>
      <c r="J11627" s="147">
        <v>1198770</v>
      </c>
    </row>
    <row r="11628" spans="1:11" x14ac:dyDescent="0.2">
      <c r="A11628" s="147">
        <v>5</v>
      </c>
      <c r="B11628" s="149" t="s">
        <v>18709</v>
      </c>
      <c r="C11628" s="147" t="s">
        <v>2242</v>
      </c>
      <c r="D11628" s="147" t="s">
        <v>18708</v>
      </c>
      <c r="E11628" s="147" t="s">
        <v>2246</v>
      </c>
      <c r="G11628" s="147">
        <v>0</v>
      </c>
      <c r="I11628" s="147">
        <v>5</v>
      </c>
      <c r="J11628" s="147">
        <v>2577406</v>
      </c>
    </row>
    <row r="11629" spans="1:11" x14ac:dyDescent="0.2">
      <c r="A11629" s="147">
        <v>6</v>
      </c>
      <c r="B11629" s="149" t="s">
        <v>18707</v>
      </c>
      <c r="C11629" s="147" t="s">
        <v>2242</v>
      </c>
      <c r="D11629" s="147" t="s">
        <v>18706</v>
      </c>
      <c r="E11629" s="147" t="s">
        <v>2240</v>
      </c>
      <c r="G11629" s="147">
        <v>0</v>
      </c>
      <c r="I11629" s="147">
        <v>6</v>
      </c>
      <c r="J11629" s="147">
        <v>2577423</v>
      </c>
      <c r="K11629" s="147" t="s">
        <v>2769</v>
      </c>
    </row>
    <row r="11630" spans="1:11" x14ac:dyDescent="0.2">
      <c r="A11630" s="147">
        <v>6</v>
      </c>
      <c r="B11630" s="149" t="s">
        <v>18705</v>
      </c>
      <c r="C11630" s="147" t="s">
        <v>2242</v>
      </c>
      <c r="D11630" s="147" t="s">
        <v>18704</v>
      </c>
      <c r="E11630" s="147" t="s">
        <v>2240</v>
      </c>
      <c r="G11630" s="147">
        <v>0</v>
      </c>
      <c r="I11630" s="147">
        <v>5</v>
      </c>
      <c r="J11630" s="147">
        <v>2577420</v>
      </c>
      <c r="K11630" s="147" t="s">
        <v>2769</v>
      </c>
    </row>
    <row r="11631" spans="1:11" x14ac:dyDescent="0.2">
      <c r="A11631" s="147">
        <v>6</v>
      </c>
      <c r="B11631" s="149" t="s">
        <v>18703</v>
      </c>
      <c r="C11631" s="147" t="s">
        <v>2242</v>
      </c>
      <c r="D11631" s="147" t="s">
        <v>18702</v>
      </c>
      <c r="E11631" s="147" t="s">
        <v>2240</v>
      </c>
      <c r="G11631" s="147">
        <v>0</v>
      </c>
      <c r="I11631" s="147">
        <v>5</v>
      </c>
      <c r="J11631" s="147">
        <v>2577419</v>
      </c>
      <c r="K11631" s="147" t="s">
        <v>2769</v>
      </c>
    </row>
    <row r="11632" spans="1:11" x14ac:dyDescent="0.2">
      <c r="A11632" s="147">
        <v>6</v>
      </c>
      <c r="B11632" s="149" t="s">
        <v>18701</v>
      </c>
      <c r="C11632" s="147" t="s">
        <v>2242</v>
      </c>
      <c r="D11632" s="147" t="s">
        <v>18700</v>
      </c>
      <c r="E11632" s="147" t="s">
        <v>2240</v>
      </c>
      <c r="G11632" s="147">
        <v>0</v>
      </c>
      <c r="I11632" s="147">
        <v>5</v>
      </c>
      <c r="J11632" s="147">
        <v>2577405</v>
      </c>
      <c r="K11632" s="147" t="s">
        <v>2769</v>
      </c>
    </row>
    <row r="11633" spans="1:11" x14ac:dyDescent="0.2">
      <c r="A11633" s="147">
        <v>6</v>
      </c>
      <c r="B11633" s="149" t="s">
        <v>18699</v>
      </c>
      <c r="C11633" s="147" t="s">
        <v>2242</v>
      </c>
      <c r="D11633" s="147" t="s">
        <v>18698</v>
      </c>
      <c r="E11633" s="147" t="s">
        <v>2240</v>
      </c>
      <c r="G11633" s="147">
        <v>0</v>
      </c>
      <c r="I11633" s="147">
        <v>5</v>
      </c>
      <c r="J11633" s="147">
        <v>2577404</v>
      </c>
      <c r="K11633" s="147" t="s">
        <v>2769</v>
      </c>
    </row>
    <row r="11634" spans="1:11" x14ac:dyDescent="0.2">
      <c r="A11634" s="147">
        <v>6</v>
      </c>
      <c r="B11634" s="149" t="s">
        <v>18697</v>
      </c>
      <c r="C11634" s="147" t="s">
        <v>2242</v>
      </c>
      <c r="D11634" s="147" t="s">
        <v>18696</v>
      </c>
      <c r="E11634" s="147" t="s">
        <v>2240</v>
      </c>
      <c r="G11634" s="147">
        <v>0</v>
      </c>
      <c r="I11634" s="147">
        <v>5</v>
      </c>
      <c r="J11634" s="147">
        <v>2577414</v>
      </c>
      <c r="K11634" s="147" t="s">
        <v>2769</v>
      </c>
    </row>
    <row r="11635" spans="1:11" x14ac:dyDescent="0.2">
      <c r="A11635" s="147">
        <v>3</v>
      </c>
      <c r="B11635" s="149" t="s">
        <v>18695</v>
      </c>
      <c r="C11635" s="147" t="s">
        <v>2242</v>
      </c>
      <c r="D11635" s="147" t="s">
        <v>18694</v>
      </c>
      <c r="E11635" s="147" t="s">
        <v>2246</v>
      </c>
      <c r="G11635" s="147">
        <v>0</v>
      </c>
      <c r="I11635" s="147">
        <v>3</v>
      </c>
      <c r="J11635" s="147">
        <v>2577203</v>
      </c>
    </row>
    <row r="11636" spans="1:11" x14ac:dyDescent="0.2">
      <c r="A11636" s="147">
        <v>4</v>
      </c>
      <c r="B11636" s="149" t="s">
        <v>18693</v>
      </c>
      <c r="C11636" s="147" t="s">
        <v>2242</v>
      </c>
      <c r="D11636" s="147" t="s">
        <v>18692</v>
      </c>
      <c r="E11636" s="147" t="s">
        <v>2240</v>
      </c>
      <c r="G11636" s="147">
        <v>0</v>
      </c>
      <c r="I11636" s="147">
        <v>4</v>
      </c>
      <c r="J11636" s="147">
        <v>2577435</v>
      </c>
      <c r="K11636" s="147" t="s">
        <v>2769</v>
      </c>
    </row>
    <row r="11637" spans="1:11" x14ac:dyDescent="0.2">
      <c r="A11637" s="147">
        <v>4</v>
      </c>
      <c r="B11637" s="149" t="s">
        <v>18691</v>
      </c>
      <c r="C11637" s="147" t="s">
        <v>2242</v>
      </c>
      <c r="D11637" s="147" t="s">
        <v>18690</v>
      </c>
      <c r="E11637" s="147" t="s">
        <v>2240</v>
      </c>
      <c r="G11637" s="147">
        <v>0</v>
      </c>
      <c r="I11637" s="147">
        <v>4</v>
      </c>
      <c r="J11637" s="147">
        <v>2577431</v>
      </c>
      <c r="K11637" s="147" t="s">
        <v>2769</v>
      </c>
    </row>
    <row r="11638" spans="1:11" x14ac:dyDescent="0.2">
      <c r="A11638" s="147">
        <v>4</v>
      </c>
      <c r="B11638" s="149" t="s">
        <v>18688</v>
      </c>
      <c r="C11638" s="147" t="s">
        <v>2242</v>
      </c>
      <c r="D11638" s="147" t="s">
        <v>18689</v>
      </c>
      <c r="E11638" s="147" t="s">
        <v>2240</v>
      </c>
      <c r="G11638" s="147">
        <v>0</v>
      </c>
      <c r="I11638" s="147">
        <v>4</v>
      </c>
      <c r="J11638" s="147">
        <v>2577432</v>
      </c>
      <c r="K11638" s="147" t="s">
        <v>2769</v>
      </c>
    </row>
    <row r="11639" spans="1:11" x14ac:dyDescent="0.2">
      <c r="A11639" s="147">
        <v>4</v>
      </c>
      <c r="B11639" s="149" t="s">
        <v>18688</v>
      </c>
      <c r="C11639" s="147" t="s">
        <v>2261</v>
      </c>
      <c r="D11639" s="147" t="s">
        <v>18687</v>
      </c>
      <c r="E11639" s="147" t="s">
        <v>2246</v>
      </c>
      <c r="G11639" s="147">
        <v>0</v>
      </c>
      <c r="I11639" s="147">
        <v>4</v>
      </c>
      <c r="J11639" s="147">
        <v>1198774</v>
      </c>
    </row>
    <row r="11640" spans="1:11" x14ac:dyDescent="0.2">
      <c r="A11640" s="147">
        <v>4</v>
      </c>
      <c r="B11640" s="149" t="s">
        <v>18685</v>
      </c>
      <c r="C11640" s="147" t="s">
        <v>2242</v>
      </c>
      <c r="D11640" s="147" t="s">
        <v>18686</v>
      </c>
      <c r="E11640" s="147" t="s">
        <v>2240</v>
      </c>
      <c r="G11640" s="147">
        <v>0</v>
      </c>
      <c r="I11640" s="147">
        <v>4</v>
      </c>
      <c r="J11640" s="147">
        <v>2577426</v>
      </c>
      <c r="K11640" s="147" t="s">
        <v>2769</v>
      </c>
    </row>
    <row r="11641" spans="1:11" x14ac:dyDescent="0.2">
      <c r="A11641" s="147">
        <v>4</v>
      </c>
      <c r="B11641" s="149" t="s">
        <v>18685</v>
      </c>
      <c r="C11641" s="147" t="s">
        <v>2261</v>
      </c>
      <c r="D11641" s="147" t="s">
        <v>18684</v>
      </c>
      <c r="E11641" s="147" t="s">
        <v>2246</v>
      </c>
      <c r="G11641" s="147">
        <v>0</v>
      </c>
      <c r="I11641" s="147">
        <v>4</v>
      </c>
      <c r="J11641" s="147">
        <v>1198779</v>
      </c>
    </row>
    <row r="11642" spans="1:11" x14ac:dyDescent="0.2">
      <c r="A11642" s="147">
        <v>4</v>
      </c>
      <c r="B11642" s="149" t="s">
        <v>18680</v>
      </c>
      <c r="C11642" s="147" t="s">
        <v>2242</v>
      </c>
      <c r="D11642" s="147" t="s">
        <v>18683</v>
      </c>
      <c r="E11642" s="147" t="s">
        <v>2246</v>
      </c>
      <c r="G11642" s="147">
        <v>0</v>
      </c>
      <c r="I11642" s="147">
        <v>4</v>
      </c>
      <c r="J11642" s="147">
        <v>2577436</v>
      </c>
    </row>
    <row r="11643" spans="1:11" x14ac:dyDescent="0.2">
      <c r="A11643" s="147">
        <v>4</v>
      </c>
      <c r="B11643" s="149" t="s">
        <v>18680</v>
      </c>
      <c r="C11643" s="147" t="s">
        <v>2261</v>
      </c>
      <c r="D11643" s="147" t="s">
        <v>18682</v>
      </c>
      <c r="E11643" s="147" t="s">
        <v>2246</v>
      </c>
      <c r="G11643" s="147">
        <v>0</v>
      </c>
      <c r="I11643" s="147">
        <v>4</v>
      </c>
      <c r="J11643" s="147">
        <v>1198785</v>
      </c>
    </row>
    <row r="11644" spans="1:11" x14ac:dyDescent="0.2">
      <c r="A11644" s="147">
        <v>4</v>
      </c>
      <c r="B11644" s="149" t="s">
        <v>18680</v>
      </c>
      <c r="C11644" s="147" t="s">
        <v>2261</v>
      </c>
      <c r="D11644" s="147" t="s">
        <v>18681</v>
      </c>
      <c r="E11644" s="147" t="s">
        <v>2246</v>
      </c>
      <c r="G11644" s="147">
        <v>0</v>
      </c>
      <c r="I11644" s="147">
        <v>4</v>
      </c>
      <c r="J11644" s="147">
        <v>1198783</v>
      </c>
    </row>
    <row r="11645" spans="1:11" x14ac:dyDescent="0.2">
      <c r="A11645" s="147">
        <v>4</v>
      </c>
      <c r="B11645" s="149" t="s">
        <v>18680</v>
      </c>
      <c r="C11645" s="147" t="s">
        <v>2261</v>
      </c>
      <c r="D11645" s="147" t="s">
        <v>18679</v>
      </c>
      <c r="E11645" s="147" t="s">
        <v>2246</v>
      </c>
      <c r="G11645" s="147">
        <v>0</v>
      </c>
      <c r="I11645" s="147">
        <v>4</v>
      </c>
      <c r="J11645" s="147">
        <v>1198778</v>
      </c>
    </row>
    <row r="11646" spans="1:11" x14ac:dyDescent="0.2">
      <c r="A11646" s="147">
        <v>5</v>
      </c>
      <c r="B11646" s="149" t="s">
        <v>18678</v>
      </c>
      <c r="C11646" s="147" t="s">
        <v>2242</v>
      </c>
      <c r="D11646" s="147" t="s">
        <v>18677</v>
      </c>
      <c r="E11646" s="147" t="s">
        <v>2246</v>
      </c>
      <c r="G11646" s="147">
        <v>0</v>
      </c>
      <c r="I11646" s="147">
        <v>5</v>
      </c>
      <c r="J11646" s="147">
        <v>2577456</v>
      </c>
    </row>
    <row r="11647" spans="1:11" x14ac:dyDescent="0.2">
      <c r="A11647" s="147">
        <v>6</v>
      </c>
      <c r="B11647" s="149" t="s">
        <v>18676</v>
      </c>
      <c r="C11647" s="147" t="s">
        <v>2242</v>
      </c>
      <c r="D11647" s="147" t="s">
        <v>18675</v>
      </c>
      <c r="E11647" s="147" t="s">
        <v>2240</v>
      </c>
      <c r="G11647" s="147">
        <v>0</v>
      </c>
      <c r="I11647" s="147">
        <v>6</v>
      </c>
      <c r="J11647" s="147">
        <v>2577457</v>
      </c>
      <c r="K11647" s="147" t="s">
        <v>2769</v>
      </c>
    </row>
    <row r="11648" spans="1:11" x14ac:dyDescent="0.2">
      <c r="A11648" s="147">
        <v>6</v>
      </c>
      <c r="B11648" s="149" t="s">
        <v>18674</v>
      </c>
      <c r="C11648" s="147" t="s">
        <v>2242</v>
      </c>
      <c r="D11648" s="147" t="s">
        <v>18673</v>
      </c>
      <c r="E11648" s="147" t="s">
        <v>2240</v>
      </c>
      <c r="G11648" s="147">
        <v>0</v>
      </c>
      <c r="I11648" s="147">
        <v>5</v>
      </c>
      <c r="J11648" s="147">
        <v>2577450</v>
      </c>
      <c r="K11648" s="147" t="s">
        <v>2769</v>
      </c>
    </row>
    <row r="11649" spans="1:11" x14ac:dyDescent="0.2">
      <c r="A11649" s="147">
        <v>6</v>
      </c>
      <c r="B11649" s="149" t="s">
        <v>18672</v>
      </c>
      <c r="C11649" s="147" t="s">
        <v>2242</v>
      </c>
      <c r="D11649" s="147" t="s">
        <v>18671</v>
      </c>
      <c r="E11649" s="147" t="s">
        <v>2240</v>
      </c>
      <c r="G11649" s="147">
        <v>0</v>
      </c>
      <c r="I11649" s="147">
        <v>5</v>
      </c>
      <c r="J11649" s="147">
        <v>2577453</v>
      </c>
      <c r="K11649" s="147" t="s">
        <v>2769</v>
      </c>
    </row>
    <row r="11650" spans="1:11" x14ac:dyDescent="0.2">
      <c r="A11650" s="147">
        <v>6</v>
      </c>
      <c r="B11650" s="149" t="s">
        <v>18670</v>
      </c>
      <c r="C11650" s="147" t="s">
        <v>2242</v>
      </c>
      <c r="D11650" s="147" t="s">
        <v>18669</v>
      </c>
      <c r="E11650" s="147" t="s">
        <v>2240</v>
      </c>
      <c r="G11650" s="147">
        <v>0</v>
      </c>
      <c r="I11650" s="147">
        <v>5</v>
      </c>
      <c r="J11650" s="147">
        <v>2577440</v>
      </c>
      <c r="K11650" s="147" t="s">
        <v>2769</v>
      </c>
    </row>
    <row r="11651" spans="1:11" x14ac:dyDescent="0.2">
      <c r="A11651" s="147">
        <v>6</v>
      </c>
      <c r="B11651" s="149" t="s">
        <v>18668</v>
      </c>
      <c r="C11651" s="147" t="s">
        <v>2242</v>
      </c>
      <c r="D11651" s="147" t="s">
        <v>18667</v>
      </c>
      <c r="E11651" s="147" t="s">
        <v>2240</v>
      </c>
      <c r="G11651" s="147">
        <v>0</v>
      </c>
      <c r="I11651" s="147">
        <v>5</v>
      </c>
      <c r="J11651" s="147">
        <v>2577446</v>
      </c>
      <c r="K11651" s="147" t="s">
        <v>2769</v>
      </c>
    </row>
    <row r="11652" spans="1:11" x14ac:dyDescent="0.2">
      <c r="A11652" s="147">
        <v>6</v>
      </c>
      <c r="B11652" s="149" t="s">
        <v>18666</v>
      </c>
      <c r="C11652" s="147" t="s">
        <v>2242</v>
      </c>
      <c r="D11652" s="147" t="s">
        <v>18665</v>
      </c>
      <c r="E11652" s="147" t="s">
        <v>2240</v>
      </c>
      <c r="G11652" s="147">
        <v>0</v>
      </c>
      <c r="I11652" s="147">
        <v>5</v>
      </c>
      <c r="J11652" s="147">
        <v>2577452</v>
      </c>
      <c r="K11652" s="147" t="s">
        <v>2769</v>
      </c>
    </row>
    <row r="11653" spans="1:11" x14ac:dyDescent="0.2">
      <c r="A11653" s="147">
        <v>3</v>
      </c>
      <c r="B11653" s="149" t="s">
        <v>18657</v>
      </c>
      <c r="C11653" s="147" t="s">
        <v>2242</v>
      </c>
      <c r="D11653" s="147" t="s">
        <v>18664</v>
      </c>
      <c r="E11653" s="147" t="s">
        <v>2240</v>
      </c>
      <c r="G11653" s="147">
        <v>0</v>
      </c>
      <c r="I11653" s="147">
        <v>3</v>
      </c>
      <c r="J11653" s="147">
        <v>2577206</v>
      </c>
      <c r="K11653" s="147" t="s">
        <v>2769</v>
      </c>
    </row>
    <row r="11654" spans="1:11" x14ac:dyDescent="0.2">
      <c r="A11654" s="147">
        <v>3</v>
      </c>
      <c r="B11654" s="149" t="s">
        <v>18657</v>
      </c>
      <c r="C11654" s="147" t="s">
        <v>2261</v>
      </c>
      <c r="D11654" s="147" t="s">
        <v>18663</v>
      </c>
      <c r="E11654" s="147" t="s">
        <v>2246</v>
      </c>
      <c r="G11654" s="147">
        <v>0</v>
      </c>
      <c r="I11654" s="147">
        <v>3</v>
      </c>
      <c r="J11654" s="147">
        <v>1198742</v>
      </c>
    </row>
    <row r="11655" spans="1:11" x14ac:dyDescent="0.2">
      <c r="A11655" s="147">
        <v>3</v>
      </c>
      <c r="B11655" s="149" t="s">
        <v>18657</v>
      </c>
      <c r="C11655" s="147" t="s">
        <v>2261</v>
      </c>
      <c r="D11655" s="147" t="s">
        <v>18662</v>
      </c>
      <c r="E11655" s="147" t="s">
        <v>2246</v>
      </c>
      <c r="G11655" s="147">
        <v>0</v>
      </c>
      <c r="I11655" s="147">
        <v>3</v>
      </c>
      <c r="J11655" s="147">
        <v>1198736</v>
      </c>
    </row>
    <row r="11656" spans="1:11" x14ac:dyDescent="0.2">
      <c r="A11656" s="147">
        <v>3</v>
      </c>
      <c r="B11656" s="149" t="s">
        <v>18657</v>
      </c>
      <c r="C11656" s="147" t="s">
        <v>2261</v>
      </c>
      <c r="D11656" s="147" t="s">
        <v>18661</v>
      </c>
      <c r="E11656" s="147" t="s">
        <v>2246</v>
      </c>
      <c r="G11656" s="147">
        <v>0</v>
      </c>
      <c r="I11656" s="147">
        <v>3</v>
      </c>
      <c r="J11656" s="147">
        <v>1198739</v>
      </c>
    </row>
    <row r="11657" spans="1:11" x14ac:dyDescent="0.2">
      <c r="A11657" s="147">
        <v>3</v>
      </c>
      <c r="B11657" s="149" t="s">
        <v>18657</v>
      </c>
      <c r="C11657" s="147" t="s">
        <v>2261</v>
      </c>
      <c r="D11657" s="147" t="s">
        <v>18660</v>
      </c>
      <c r="E11657" s="147" t="s">
        <v>2246</v>
      </c>
      <c r="G11657" s="147">
        <v>0</v>
      </c>
      <c r="I11657" s="147">
        <v>3</v>
      </c>
      <c r="J11657" s="147">
        <v>1198733</v>
      </c>
    </row>
    <row r="11658" spans="1:11" x14ac:dyDescent="0.2">
      <c r="A11658" s="147">
        <v>3</v>
      </c>
      <c r="B11658" s="149" t="s">
        <v>18657</v>
      </c>
      <c r="C11658" s="147" t="s">
        <v>2261</v>
      </c>
      <c r="D11658" s="147" t="s">
        <v>18659</v>
      </c>
      <c r="E11658" s="147" t="s">
        <v>2246</v>
      </c>
      <c r="G11658" s="147">
        <v>0</v>
      </c>
      <c r="I11658" s="147">
        <v>3</v>
      </c>
      <c r="J11658" s="147">
        <v>1198701</v>
      </c>
    </row>
    <row r="11659" spans="1:11" x14ac:dyDescent="0.2">
      <c r="A11659" s="147">
        <v>3</v>
      </c>
      <c r="B11659" s="149" t="s">
        <v>18657</v>
      </c>
      <c r="C11659" s="147" t="s">
        <v>2277</v>
      </c>
      <c r="D11659" s="147" t="s">
        <v>18658</v>
      </c>
      <c r="E11659" s="147" t="s">
        <v>2246</v>
      </c>
      <c r="G11659" s="147">
        <v>0</v>
      </c>
      <c r="I11659" s="147">
        <v>3</v>
      </c>
      <c r="J11659" s="147">
        <v>1198740</v>
      </c>
    </row>
    <row r="11660" spans="1:11" x14ac:dyDescent="0.2">
      <c r="A11660" s="147">
        <v>3</v>
      </c>
      <c r="B11660" s="149" t="s">
        <v>18657</v>
      </c>
      <c r="C11660" s="147" t="s">
        <v>2277</v>
      </c>
      <c r="D11660" s="147" t="s">
        <v>18656</v>
      </c>
      <c r="E11660" s="147" t="s">
        <v>2246</v>
      </c>
      <c r="G11660" s="147">
        <v>0</v>
      </c>
      <c r="I11660" s="147">
        <v>3</v>
      </c>
      <c r="J11660" s="147">
        <v>1198741</v>
      </c>
    </row>
    <row r="11661" spans="1:11" x14ac:dyDescent="0.2">
      <c r="A11661" s="147">
        <v>3</v>
      </c>
      <c r="B11661" s="149" t="s">
        <v>18655</v>
      </c>
      <c r="C11661" s="147" t="s">
        <v>2242</v>
      </c>
      <c r="D11661" s="147" t="s">
        <v>18654</v>
      </c>
      <c r="E11661" s="147" t="s">
        <v>2246</v>
      </c>
      <c r="G11661" s="147">
        <v>0</v>
      </c>
      <c r="I11661" s="147">
        <v>3</v>
      </c>
      <c r="J11661" s="147">
        <v>2577210</v>
      </c>
    </row>
    <row r="11662" spans="1:11" x14ac:dyDescent="0.2">
      <c r="A11662" s="147">
        <v>4</v>
      </c>
      <c r="B11662" s="149" t="s">
        <v>18653</v>
      </c>
      <c r="C11662" s="147" t="s">
        <v>2242</v>
      </c>
      <c r="D11662" s="147" t="s">
        <v>18652</v>
      </c>
      <c r="E11662" s="147" t="s">
        <v>2240</v>
      </c>
      <c r="G11662" s="147">
        <v>0</v>
      </c>
      <c r="I11662" s="147">
        <v>4</v>
      </c>
      <c r="J11662" s="147">
        <v>2577465</v>
      </c>
      <c r="K11662" s="147" t="s">
        <v>2769</v>
      </c>
    </row>
    <row r="11663" spans="1:11" x14ac:dyDescent="0.2">
      <c r="A11663" s="147">
        <v>4</v>
      </c>
      <c r="B11663" s="149" t="s">
        <v>18650</v>
      </c>
      <c r="C11663" s="147" t="s">
        <v>2242</v>
      </c>
      <c r="D11663" s="147" t="s">
        <v>18651</v>
      </c>
      <c r="E11663" s="147" t="s">
        <v>2240</v>
      </c>
      <c r="G11663" s="147">
        <v>0</v>
      </c>
      <c r="I11663" s="147">
        <v>4</v>
      </c>
      <c r="J11663" s="147">
        <v>2577460</v>
      </c>
      <c r="K11663" s="147" t="s">
        <v>2769</v>
      </c>
    </row>
    <row r="11664" spans="1:11" x14ac:dyDescent="0.2">
      <c r="A11664" s="147">
        <v>4</v>
      </c>
      <c r="B11664" s="149" t="s">
        <v>18650</v>
      </c>
      <c r="C11664" s="147" t="s">
        <v>2277</v>
      </c>
      <c r="D11664" s="147" t="s">
        <v>18649</v>
      </c>
      <c r="E11664" s="147" t="s">
        <v>2246</v>
      </c>
      <c r="G11664" s="147">
        <v>0</v>
      </c>
      <c r="I11664" s="147">
        <v>4</v>
      </c>
      <c r="J11664" s="147">
        <v>1198789</v>
      </c>
    </row>
    <row r="11665" spans="1:11" x14ac:dyDescent="0.2">
      <c r="A11665" s="147">
        <v>4</v>
      </c>
      <c r="B11665" s="149" t="s">
        <v>18648</v>
      </c>
      <c r="C11665" s="147" t="s">
        <v>2242</v>
      </c>
      <c r="D11665" s="147" t="s">
        <v>18647</v>
      </c>
      <c r="E11665" s="147" t="s">
        <v>2240</v>
      </c>
      <c r="G11665" s="147">
        <v>0</v>
      </c>
      <c r="I11665" s="147">
        <v>4</v>
      </c>
      <c r="J11665" s="147">
        <v>2577467</v>
      </c>
      <c r="K11665" s="147" t="s">
        <v>2769</v>
      </c>
    </row>
    <row r="11666" spans="1:11" x14ac:dyDescent="0.2">
      <c r="A11666" s="147">
        <v>4</v>
      </c>
      <c r="B11666" s="149" t="s">
        <v>18645</v>
      </c>
      <c r="C11666" s="147" t="s">
        <v>2242</v>
      </c>
      <c r="D11666" s="147" t="s">
        <v>18646</v>
      </c>
      <c r="E11666" s="147" t="s">
        <v>2240</v>
      </c>
      <c r="G11666" s="147">
        <v>0</v>
      </c>
      <c r="I11666" s="147">
        <v>4</v>
      </c>
      <c r="J11666" s="147">
        <v>2577478</v>
      </c>
      <c r="K11666" s="147" t="s">
        <v>2769</v>
      </c>
    </row>
    <row r="11667" spans="1:11" x14ac:dyDescent="0.2">
      <c r="A11667" s="147">
        <v>4</v>
      </c>
      <c r="B11667" s="149" t="s">
        <v>18645</v>
      </c>
      <c r="C11667" s="147" t="s">
        <v>2261</v>
      </c>
      <c r="D11667" s="147" t="s">
        <v>18644</v>
      </c>
      <c r="E11667" s="147" t="s">
        <v>2246</v>
      </c>
      <c r="G11667" s="147">
        <v>0</v>
      </c>
      <c r="I11667" s="147">
        <v>4</v>
      </c>
      <c r="J11667" s="147">
        <v>1198788</v>
      </c>
    </row>
    <row r="11668" spans="1:11" x14ac:dyDescent="0.2">
      <c r="A11668" s="147">
        <v>4</v>
      </c>
      <c r="B11668" s="149" t="s">
        <v>18643</v>
      </c>
      <c r="C11668" s="147" t="s">
        <v>2242</v>
      </c>
      <c r="D11668" s="147" t="s">
        <v>18642</v>
      </c>
      <c r="E11668" s="147" t="s">
        <v>2240</v>
      </c>
      <c r="G11668" s="147">
        <v>0</v>
      </c>
      <c r="I11668" s="147">
        <v>4</v>
      </c>
      <c r="J11668" s="147">
        <v>2577482</v>
      </c>
      <c r="K11668" s="147" t="s">
        <v>2769</v>
      </c>
    </row>
    <row r="11669" spans="1:11" x14ac:dyDescent="0.2">
      <c r="A11669" s="147">
        <v>4</v>
      </c>
      <c r="B11669" s="149" t="s">
        <v>18641</v>
      </c>
      <c r="C11669" s="147" t="s">
        <v>2242</v>
      </c>
      <c r="D11669" s="147" t="s">
        <v>18640</v>
      </c>
      <c r="E11669" s="147" t="s">
        <v>2240</v>
      </c>
      <c r="G11669" s="147">
        <v>0</v>
      </c>
      <c r="I11669" s="147">
        <v>4</v>
      </c>
      <c r="J11669" s="147">
        <v>2577473</v>
      </c>
      <c r="K11669" s="147" t="s">
        <v>2769</v>
      </c>
    </row>
    <row r="11670" spans="1:11" x14ac:dyDescent="0.2">
      <c r="A11670" s="147">
        <v>4</v>
      </c>
      <c r="B11670" s="149" t="s">
        <v>18639</v>
      </c>
      <c r="C11670" s="147" t="s">
        <v>2242</v>
      </c>
      <c r="D11670" s="147" t="s">
        <v>18638</v>
      </c>
      <c r="E11670" s="147" t="s">
        <v>2240</v>
      </c>
      <c r="G11670" s="147">
        <v>0</v>
      </c>
      <c r="I11670" s="147">
        <v>4</v>
      </c>
      <c r="J11670" s="147">
        <v>2577471</v>
      </c>
      <c r="K11670" s="147" t="s">
        <v>2769</v>
      </c>
    </row>
    <row r="11671" spans="1:11" x14ac:dyDescent="0.2">
      <c r="A11671" s="147">
        <v>4</v>
      </c>
      <c r="B11671" s="149" t="s">
        <v>18636</v>
      </c>
      <c r="C11671" s="147" t="s">
        <v>2242</v>
      </c>
      <c r="D11671" s="147" t="s">
        <v>18637</v>
      </c>
      <c r="E11671" s="147" t="s">
        <v>2240</v>
      </c>
      <c r="G11671" s="147">
        <v>0</v>
      </c>
      <c r="I11671" s="147">
        <v>4</v>
      </c>
      <c r="J11671" s="147">
        <v>2577466</v>
      </c>
      <c r="K11671" s="147" t="s">
        <v>2769</v>
      </c>
    </row>
    <row r="11672" spans="1:11" x14ac:dyDescent="0.2">
      <c r="A11672" s="147">
        <v>4</v>
      </c>
      <c r="B11672" s="149" t="s">
        <v>18636</v>
      </c>
      <c r="C11672" s="147" t="s">
        <v>2277</v>
      </c>
      <c r="D11672" s="147" t="s">
        <v>18635</v>
      </c>
      <c r="E11672" s="147" t="s">
        <v>2246</v>
      </c>
      <c r="G11672" s="147">
        <v>0</v>
      </c>
      <c r="I11672" s="147">
        <v>4</v>
      </c>
      <c r="J11672" s="147">
        <v>1198793</v>
      </c>
    </row>
    <row r="11673" spans="1:11" x14ac:dyDescent="0.2">
      <c r="A11673" s="147">
        <v>2</v>
      </c>
      <c r="B11673" s="149" t="s">
        <v>18633</v>
      </c>
      <c r="C11673" s="147" t="s">
        <v>2242</v>
      </c>
      <c r="D11673" s="147" t="s">
        <v>18634</v>
      </c>
      <c r="E11673" s="147" t="s">
        <v>2246</v>
      </c>
      <c r="G11673" s="147">
        <v>0</v>
      </c>
      <c r="I11673" s="147">
        <v>2</v>
      </c>
      <c r="J11673" s="147">
        <v>2576962</v>
      </c>
    </row>
    <row r="11674" spans="1:11" x14ac:dyDescent="0.2">
      <c r="A11674" s="147">
        <v>2</v>
      </c>
      <c r="B11674" s="149" t="s">
        <v>18633</v>
      </c>
      <c r="C11674" s="147" t="s">
        <v>2446</v>
      </c>
      <c r="D11674" s="147" t="s">
        <v>17805</v>
      </c>
      <c r="E11674" s="147" t="s">
        <v>2246</v>
      </c>
      <c r="G11674" s="147">
        <v>0</v>
      </c>
      <c r="I11674" s="147">
        <v>2</v>
      </c>
      <c r="J11674" s="147">
        <v>1198563</v>
      </c>
    </row>
    <row r="11675" spans="1:11" x14ac:dyDescent="0.2">
      <c r="A11675" s="147">
        <v>3</v>
      </c>
      <c r="B11675" s="149" t="s">
        <v>18627</v>
      </c>
      <c r="C11675" s="147" t="s">
        <v>2242</v>
      </c>
      <c r="D11675" s="147" t="s">
        <v>18632</v>
      </c>
      <c r="E11675" s="147" t="s">
        <v>2240</v>
      </c>
      <c r="G11675" s="147">
        <v>0</v>
      </c>
      <c r="I11675" s="147">
        <v>3</v>
      </c>
      <c r="J11675" s="147">
        <v>2577493</v>
      </c>
    </row>
    <row r="11676" spans="1:11" x14ac:dyDescent="0.2">
      <c r="A11676" s="147">
        <v>3</v>
      </c>
      <c r="B11676" s="149" t="s">
        <v>18627</v>
      </c>
      <c r="C11676" s="147" t="s">
        <v>2261</v>
      </c>
      <c r="D11676" s="147" t="s">
        <v>18631</v>
      </c>
      <c r="E11676" s="147" t="s">
        <v>2246</v>
      </c>
      <c r="G11676" s="147">
        <v>0</v>
      </c>
      <c r="I11676" s="147">
        <v>3</v>
      </c>
      <c r="J11676" s="147">
        <v>1198815</v>
      </c>
    </row>
    <row r="11677" spans="1:11" x14ac:dyDescent="0.2">
      <c r="A11677" s="147">
        <v>3</v>
      </c>
      <c r="B11677" s="149" t="s">
        <v>18627</v>
      </c>
      <c r="C11677" s="147" t="s">
        <v>2277</v>
      </c>
      <c r="D11677" s="147" t="s">
        <v>18630</v>
      </c>
      <c r="E11677" s="147" t="s">
        <v>2246</v>
      </c>
      <c r="G11677" s="147">
        <v>0</v>
      </c>
      <c r="I11677" s="147">
        <v>3</v>
      </c>
      <c r="J11677" s="147">
        <v>1198812</v>
      </c>
    </row>
    <row r="11678" spans="1:11" x14ac:dyDescent="0.2">
      <c r="A11678" s="147">
        <v>3</v>
      </c>
      <c r="B11678" s="149" t="s">
        <v>18627</v>
      </c>
      <c r="C11678" s="147" t="s">
        <v>2277</v>
      </c>
      <c r="D11678" s="147" t="s">
        <v>18629</v>
      </c>
      <c r="E11678" s="147" t="s">
        <v>2246</v>
      </c>
      <c r="G11678" s="147">
        <v>0</v>
      </c>
      <c r="I11678" s="147">
        <v>3</v>
      </c>
      <c r="J11678" s="147">
        <v>1198796</v>
      </c>
    </row>
    <row r="11679" spans="1:11" x14ac:dyDescent="0.2">
      <c r="A11679" s="147">
        <v>3</v>
      </c>
      <c r="B11679" s="149" t="s">
        <v>18627</v>
      </c>
      <c r="C11679" s="147" t="s">
        <v>2277</v>
      </c>
      <c r="D11679" s="147" t="s">
        <v>18628</v>
      </c>
      <c r="E11679" s="147" t="s">
        <v>2246</v>
      </c>
      <c r="G11679" s="147">
        <v>0</v>
      </c>
      <c r="I11679" s="147">
        <v>3</v>
      </c>
      <c r="J11679" s="147">
        <v>1198810</v>
      </c>
    </row>
    <row r="11680" spans="1:11" x14ac:dyDescent="0.2">
      <c r="A11680" s="147">
        <v>3</v>
      </c>
      <c r="B11680" s="149" t="s">
        <v>18627</v>
      </c>
      <c r="C11680" s="147" t="s">
        <v>2277</v>
      </c>
      <c r="D11680" s="147" t="s">
        <v>18626</v>
      </c>
      <c r="E11680" s="147" t="s">
        <v>2246</v>
      </c>
      <c r="G11680" s="147">
        <v>0</v>
      </c>
      <c r="I11680" s="147">
        <v>3</v>
      </c>
      <c r="J11680" s="147">
        <v>1198807</v>
      </c>
    </row>
    <row r="11681" spans="1:10" x14ac:dyDescent="0.2">
      <c r="A11681" s="147">
        <v>3</v>
      </c>
      <c r="B11681" s="149" t="s">
        <v>18625</v>
      </c>
      <c r="C11681" s="147" t="s">
        <v>2242</v>
      </c>
      <c r="D11681" s="147" t="s">
        <v>18624</v>
      </c>
      <c r="E11681" s="147" t="s">
        <v>2246</v>
      </c>
      <c r="G11681" s="147">
        <v>0</v>
      </c>
      <c r="I11681" s="147">
        <v>3</v>
      </c>
      <c r="J11681" s="147">
        <v>2577504</v>
      </c>
    </row>
    <row r="11682" spans="1:10" x14ac:dyDescent="0.2">
      <c r="A11682" s="147">
        <v>4</v>
      </c>
      <c r="B11682" s="149" t="s">
        <v>18621</v>
      </c>
      <c r="C11682" s="147" t="s">
        <v>2242</v>
      </c>
      <c r="D11682" s="147" t="s">
        <v>18623</v>
      </c>
      <c r="E11682" s="147" t="s">
        <v>2240</v>
      </c>
      <c r="G11682" s="147">
        <v>0</v>
      </c>
      <c r="I11682" s="147">
        <v>4</v>
      </c>
      <c r="J11682" s="147">
        <v>2577510</v>
      </c>
    </row>
    <row r="11683" spans="1:10" x14ac:dyDescent="0.2">
      <c r="A11683" s="147">
        <v>4</v>
      </c>
      <c r="B11683" s="149" t="s">
        <v>18621</v>
      </c>
      <c r="C11683" s="147" t="s">
        <v>2277</v>
      </c>
      <c r="D11683" s="147" t="s">
        <v>18622</v>
      </c>
      <c r="E11683" s="147" t="s">
        <v>2246</v>
      </c>
      <c r="G11683" s="147">
        <v>0</v>
      </c>
      <c r="I11683" s="147">
        <v>4</v>
      </c>
      <c r="J11683" s="147">
        <v>1198820</v>
      </c>
    </row>
    <row r="11684" spans="1:10" x14ac:dyDescent="0.2">
      <c r="A11684" s="147">
        <v>4</v>
      </c>
      <c r="B11684" s="149" t="s">
        <v>18621</v>
      </c>
      <c r="C11684" s="147" t="s">
        <v>2277</v>
      </c>
      <c r="D11684" s="147" t="s">
        <v>18592</v>
      </c>
      <c r="E11684" s="147" t="s">
        <v>2246</v>
      </c>
      <c r="G11684" s="147">
        <v>0</v>
      </c>
      <c r="I11684" s="147">
        <v>4</v>
      </c>
      <c r="J11684" s="147">
        <v>1198824</v>
      </c>
    </row>
    <row r="11685" spans="1:10" x14ac:dyDescent="0.2">
      <c r="A11685" s="147">
        <v>4</v>
      </c>
      <c r="B11685" s="149" t="s">
        <v>18618</v>
      </c>
      <c r="C11685" s="147" t="s">
        <v>2242</v>
      </c>
      <c r="D11685" s="147" t="s">
        <v>18620</v>
      </c>
      <c r="E11685" s="147" t="s">
        <v>2240</v>
      </c>
      <c r="G11685" s="147">
        <v>0</v>
      </c>
      <c r="I11685" s="147">
        <v>4</v>
      </c>
      <c r="J11685" s="147">
        <v>2577505</v>
      </c>
    </row>
    <row r="11686" spans="1:10" x14ac:dyDescent="0.2">
      <c r="A11686" s="147">
        <v>4</v>
      </c>
      <c r="B11686" s="149" t="s">
        <v>18618</v>
      </c>
      <c r="C11686" s="147" t="s">
        <v>2261</v>
      </c>
      <c r="D11686" s="147" t="s">
        <v>18619</v>
      </c>
      <c r="E11686" s="147" t="s">
        <v>2246</v>
      </c>
      <c r="G11686" s="147">
        <v>0</v>
      </c>
      <c r="I11686" s="147">
        <v>4</v>
      </c>
      <c r="J11686" s="147">
        <v>1198830</v>
      </c>
    </row>
    <row r="11687" spans="1:10" x14ac:dyDescent="0.2">
      <c r="A11687" s="147">
        <v>4</v>
      </c>
      <c r="B11687" s="149" t="s">
        <v>18618</v>
      </c>
      <c r="C11687" s="147" t="s">
        <v>2277</v>
      </c>
      <c r="D11687" s="147" t="s">
        <v>18592</v>
      </c>
      <c r="E11687" s="147" t="s">
        <v>2246</v>
      </c>
      <c r="G11687" s="147">
        <v>0</v>
      </c>
      <c r="I11687" s="147">
        <v>4</v>
      </c>
      <c r="J11687" s="147">
        <v>1198825</v>
      </c>
    </row>
    <row r="11688" spans="1:10" x14ac:dyDescent="0.2">
      <c r="A11688" s="147">
        <v>4</v>
      </c>
      <c r="B11688" s="149" t="s">
        <v>18617</v>
      </c>
      <c r="C11688" s="147" t="s">
        <v>2242</v>
      </c>
      <c r="D11688" s="147" t="s">
        <v>18616</v>
      </c>
      <c r="E11688" s="147" t="s">
        <v>2240</v>
      </c>
      <c r="G11688" s="147">
        <v>0</v>
      </c>
      <c r="I11688" s="147">
        <v>4</v>
      </c>
      <c r="J11688" s="147">
        <v>2577507</v>
      </c>
    </row>
    <row r="11689" spans="1:10" x14ac:dyDescent="0.2">
      <c r="A11689" s="147">
        <v>3</v>
      </c>
      <c r="B11689" s="149" t="s">
        <v>18613</v>
      </c>
      <c r="C11689" s="147" t="s">
        <v>2242</v>
      </c>
      <c r="D11689" s="147" t="s">
        <v>18615</v>
      </c>
      <c r="E11689" s="147" t="s">
        <v>2240</v>
      </c>
      <c r="G11689" s="147">
        <v>0</v>
      </c>
      <c r="I11689" s="147">
        <v>3</v>
      </c>
      <c r="J11689" s="147">
        <v>2577500</v>
      </c>
    </row>
    <row r="11690" spans="1:10" x14ac:dyDescent="0.2">
      <c r="A11690" s="147">
        <v>3</v>
      </c>
      <c r="B11690" s="149" t="s">
        <v>18613</v>
      </c>
      <c r="C11690" s="147" t="s">
        <v>2277</v>
      </c>
      <c r="D11690" s="147" t="s">
        <v>18614</v>
      </c>
      <c r="E11690" s="147" t="s">
        <v>2246</v>
      </c>
      <c r="G11690" s="147">
        <v>0</v>
      </c>
      <c r="I11690" s="147">
        <v>3</v>
      </c>
      <c r="J11690" s="147">
        <v>1198806</v>
      </c>
    </row>
    <row r="11691" spans="1:10" x14ac:dyDescent="0.2">
      <c r="A11691" s="147">
        <v>3</v>
      </c>
      <c r="B11691" s="149" t="s">
        <v>18613</v>
      </c>
      <c r="C11691" s="147" t="s">
        <v>2277</v>
      </c>
      <c r="D11691" s="147" t="s">
        <v>18612</v>
      </c>
      <c r="E11691" s="147" t="s">
        <v>2246</v>
      </c>
      <c r="G11691" s="147">
        <v>0</v>
      </c>
      <c r="I11691" s="147">
        <v>3</v>
      </c>
      <c r="J11691" s="147">
        <v>1198814</v>
      </c>
    </row>
    <row r="11692" spans="1:10" x14ac:dyDescent="0.2">
      <c r="A11692" s="147">
        <v>3</v>
      </c>
      <c r="B11692" s="149" t="s">
        <v>18611</v>
      </c>
      <c r="C11692" s="147" t="s">
        <v>2242</v>
      </c>
      <c r="D11692" s="147" t="s">
        <v>18596</v>
      </c>
      <c r="E11692" s="147" t="s">
        <v>2246</v>
      </c>
      <c r="G11692" s="147">
        <v>0</v>
      </c>
      <c r="I11692" s="147">
        <v>3</v>
      </c>
      <c r="J11692" s="147">
        <v>2577501</v>
      </c>
    </row>
    <row r="11693" spans="1:10" x14ac:dyDescent="0.2">
      <c r="A11693" s="147">
        <v>4</v>
      </c>
      <c r="B11693" s="149" t="s">
        <v>18610</v>
      </c>
      <c r="C11693" s="147" t="s">
        <v>2242</v>
      </c>
      <c r="D11693" s="147" t="s">
        <v>18609</v>
      </c>
      <c r="E11693" s="147" t="s">
        <v>2240</v>
      </c>
      <c r="G11693" s="147">
        <v>0</v>
      </c>
      <c r="I11693" s="147">
        <v>4</v>
      </c>
      <c r="J11693" s="147">
        <v>2577517</v>
      </c>
    </row>
    <row r="11694" spans="1:10" x14ac:dyDescent="0.2">
      <c r="A11694" s="147">
        <v>4</v>
      </c>
      <c r="B11694" s="149" t="s">
        <v>18605</v>
      </c>
      <c r="C11694" s="147" t="s">
        <v>2242</v>
      </c>
      <c r="D11694" s="147" t="s">
        <v>18608</v>
      </c>
      <c r="E11694" s="147" t="s">
        <v>2240</v>
      </c>
      <c r="G11694" s="147">
        <v>0</v>
      </c>
      <c r="I11694" s="147">
        <v>4</v>
      </c>
      <c r="J11694" s="147">
        <v>2577525</v>
      </c>
    </row>
    <row r="11695" spans="1:10" x14ac:dyDescent="0.2">
      <c r="A11695" s="147">
        <v>4</v>
      </c>
      <c r="B11695" s="149" t="s">
        <v>18605</v>
      </c>
      <c r="C11695" s="147" t="s">
        <v>2261</v>
      </c>
      <c r="D11695" s="147" t="s">
        <v>18607</v>
      </c>
      <c r="E11695" s="147" t="s">
        <v>2246</v>
      </c>
      <c r="G11695" s="147">
        <v>0</v>
      </c>
      <c r="I11695" s="147">
        <v>4</v>
      </c>
      <c r="J11695" s="147">
        <v>1198851</v>
      </c>
    </row>
    <row r="11696" spans="1:10" x14ac:dyDescent="0.2">
      <c r="A11696" s="147">
        <v>4</v>
      </c>
      <c r="B11696" s="149" t="s">
        <v>18605</v>
      </c>
      <c r="C11696" s="147" t="s">
        <v>2294</v>
      </c>
      <c r="D11696" s="147" t="s">
        <v>18606</v>
      </c>
      <c r="E11696" s="147" t="s">
        <v>2246</v>
      </c>
      <c r="G11696" s="147">
        <v>0</v>
      </c>
      <c r="I11696" s="147">
        <v>4</v>
      </c>
      <c r="J11696" s="147">
        <v>1198838</v>
      </c>
    </row>
    <row r="11697" spans="1:10" x14ac:dyDescent="0.2">
      <c r="A11697" s="147">
        <v>4</v>
      </c>
      <c r="B11697" s="149" t="s">
        <v>18605</v>
      </c>
      <c r="C11697" s="147" t="s">
        <v>2294</v>
      </c>
      <c r="D11697" s="147" t="s">
        <v>18604</v>
      </c>
      <c r="E11697" s="147" t="s">
        <v>2246</v>
      </c>
      <c r="G11697" s="147">
        <v>0</v>
      </c>
      <c r="I11697" s="147">
        <v>4</v>
      </c>
      <c r="J11697" s="147">
        <v>1198835</v>
      </c>
    </row>
    <row r="11698" spans="1:10" x14ac:dyDescent="0.2">
      <c r="A11698" s="147">
        <v>4</v>
      </c>
      <c r="B11698" s="149" t="s">
        <v>18602</v>
      </c>
      <c r="C11698" s="147" t="s">
        <v>2242</v>
      </c>
      <c r="D11698" s="147" t="s">
        <v>18603</v>
      </c>
      <c r="E11698" s="147" t="s">
        <v>2240</v>
      </c>
      <c r="G11698" s="147">
        <v>0</v>
      </c>
      <c r="I11698" s="147">
        <v>4</v>
      </c>
      <c r="J11698" s="147">
        <v>2577529</v>
      </c>
    </row>
    <row r="11699" spans="1:10" x14ac:dyDescent="0.2">
      <c r="A11699" s="147">
        <v>4</v>
      </c>
      <c r="B11699" s="149" t="s">
        <v>18602</v>
      </c>
      <c r="C11699" s="147" t="s">
        <v>2261</v>
      </c>
      <c r="D11699" s="147" t="s">
        <v>18601</v>
      </c>
      <c r="E11699" s="147" t="s">
        <v>2246</v>
      </c>
      <c r="G11699" s="147">
        <v>0</v>
      </c>
      <c r="I11699" s="147">
        <v>4</v>
      </c>
      <c r="J11699" s="147">
        <v>1198842</v>
      </c>
    </row>
    <row r="11700" spans="1:10" x14ac:dyDescent="0.2">
      <c r="A11700" s="147">
        <v>4</v>
      </c>
      <c r="B11700" s="149" t="s">
        <v>18600</v>
      </c>
      <c r="C11700" s="147" t="s">
        <v>2242</v>
      </c>
      <c r="D11700" s="147" t="s">
        <v>18599</v>
      </c>
      <c r="E11700" s="147" t="s">
        <v>2240</v>
      </c>
      <c r="G11700" s="147">
        <v>0</v>
      </c>
      <c r="I11700" s="147">
        <v>4</v>
      </c>
      <c r="J11700" s="147">
        <v>2577531</v>
      </c>
    </row>
    <row r="11701" spans="1:10" x14ac:dyDescent="0.2">
      <c r="A11701" s="147">
        <v>4</v>
      </c>
      <c r="B11701" s="149" t="s">
        <v>18598</v>
      </c>
      <c r="C11701" s="147" t="s">
        <v>2242</v>
      </c>
      <c r="D11701" s="147" t="s">
        <v>18597</v>
      </c>
      <c r="E11701" s="147" t="s">
        <v>2240</v>
      </c>
      <c r="G11701" s="147">
        <v>0</v>
      </c>
      <c r="I11701" s="147">
        <v>4</v>
      </c>
      <c r="J11701" s="147">
        <v>2577519</v>
      </c>
    </row>
    <row r="11702" spans="1:10" x14ac:dyDescent="0.2">
      <c r="A11702" s="147">
        <v>4</v>
      </c>
      <c r="B11702" s="149" t="s">
        <v>18591</v>
      </c>
      <c r="C11702" s="147" t="s">
        <v>2242</v>
      </c>
      <c r="D11702" s="147" t="s">
        <v>18596</v>
      </c>
      <c r="E11702" s="147" t="s">
        <v>2240</v>
      </c>
      <c r="G11702" s="147">
        <v>0</v>
      </c>
      <c r="I11702" s="147">
        <v>4</v>
      </c>
      <c r="J11702" s="147">
        <v>2577524</v>
      </c>
    </row>
    <row r="11703" spans="1:10" x14ac:dyDescent="0.2">
      <c r="A11703" s="147">
        <v>4</v>
      </c>
      <c r="B11703" s="149" t="s">
        <v>18591</v>
      </c>
      <c r="C11703" s="147" t="s">
        <v>2261</v>
      </c>
      <c r="D11703" s="147" t="s">
        <v>18595</v>
      </c>
      <c r="E11703" s="147" t="s">
        <v>2246</v>
      </c>
      <c r="G11703" s="147">
        <v>0</v>
      </c>
      <c r="I11703" s="147">
        <v>4</v>
      </c>
      <c r="J11703" s="147">
        <v>1198833</v>
      </c>
    </row>
    <row r="11704" spans="1:10" x14ac:dyDescent="0.2">
      <c r="A11704" s="147">
        <v>4</v>
      </c>
      <c r="B11704" s="149" t="s">
        <v>18591</v>
      </c>
      <c r="C11704" s="147" t="s">
        <v>2277</v>
      </c>
      <c r="D11704" s="147" t="s">
        <v>18594</v>
      </c>
      <c r="E11704" s="147" t="s">
        <v>2246</v>
      </c>
      <c r="G11704" s="147">
        <v>0</v>
      </c>
      <c r="I11704" s="147">
        <v>4</v>
      </c>
      <c r="J11704" s="147">
        <v>1198855</v>
      </c>
    </row>
    <row r="11705" spans="1:10" x14ac:dyDescent="0.2">
      <c r="A11705" s="147">
        <v>4</v>
      </c>
      <c r="B11705" s="149" t="s">
        <v>18591</v>
      </c>
      <c r="C11705" s="147" t="s">
        <v>2277</v>
      </c>
      <c r="D11705" s="147" t="s">
        <v>18593</v>
      </c>
      <c r="E11705" s="147" t="s">
        <v>2246</v>
      </c>
      <c r="G11705" s="147">
        <v>0</v>
      </c>
      <c r="I11705" s="147">
        <v>4</v>
      </c>
      <c r="J11705" s="147">
        <v>1198849</v>
      </c>
    </row>
    <row r="11706" spans="1:10" x14ac:dyDescent="0.2">
      <c r="A11706" s="147">
        <v>4</v>
      </c>
      <c r="B11706" s="149" t="s">
        <v>18591</v>
      </c>
      <c r="C11706" s="147" t="s">
        <v>2277</v>
      </c>
      <c r="D11706" s="147" t="s">
        <v>18592</v>
      </c>
      <c r="E11706" s="147" t="s">
        <v>2246</v>
      </c>
      <c r="G11706" s="147">
        <v>0</v>
      </c>
      <c r="I11706" s="147">
        <v>4</v>
      </c>
      <c r="J11706" s="147">
        <v>1198837</v>
      </c>
    </row>
    <row r="11707" spans="1:10" x14ac:dyDescent="0.2">
      <c r="A11707" s="147">
        <v>4</v>
      </c>
      <c r="B11707" s="149" t="s">
        <v>18591</v>
      </c>
      <c r="C11707" s="147" t="s">
        <v>2277</v>
      </c>
      <c r="D11707" s="147" t="s">
        <v>18590</v>
      </c>
      <c r="E11707" s="147" t="s">
        <v>2246</v>
      </c>
      <c r="G11707" s="147">
        <v>0</v>
      </c>
      <c r="I11707" s="147">
        <v>4</v>
      </c>
      <c r="J11707" s="147">
        <v>1198854</v>
      </c>
    </row>
    <row r="11708" spans="1:10" x14ac:dyDescent="0.2">
      <c r="A11708" s="147">
        <v>3</v>
      </c>
      <c r="B11708" s="149" t="s">
        <v>18588</v>
      </c>
      <c r="C11708" s="147" t="s">
        <v>2242</v>
      </c>
      <c r="D11708" s="147" t="s">
        <v>18589</v>
      </c>
      <c r="E11708" s="147" t="s">
        <v>2246</v>
      </c>
      <c r="G11708" s="147">
        <v>0</v>
      </c>
      <c r="I11708" s="147">
        <v>3</v>
      </c>
      <c r="J11708" s="147">
        <v>2577488</v>
      </c>
    </row>
    <row r="11709" spans="1:10" x14ac:dyDescent="0.2">
      <c r="A11709" s="147">
        <v>3</v>
      </c>
      <c r="B11709" s="149" t="s">
        <v>18588</v>
      </c>
      <c r="C11709" s="147" t="s">
        <v>2261</v>
      </c>
      <c r="D11709" s="147" t="s">
        <v>18587</v>
      </c>
      <c r="E11709" s="147" t="s">
        <v>2246</v>
      </c>
      <c r="G11709" s="147">
        <v>0</v>
      </c>
      <c r="I11709" s="147">
        <v>3</v>
      </c>
      <c r="J11709" s="147">
        <v>1198795</v>
      </c>
    </row>
    <row r="11710" spans="1:10" x14ac:dyDescent="0.2">
      <c r="A11710" s="147">
        <v>4</v>
      </c>
      <c r="B11710" s="149" t="s">
        <v>18586</v>
      </c>
      <c r="C11710" s="147" t="s">
        <v>2242</v>
      </c>
      <c r="D11710" s="147" t="s">
        <v>18585</v>
      </c>
      <c r="E11710" s="147" t="s">
        <v>2246</v>
      </c>
      <c r="G11710" s="147">
        <v>0</v>
      </c>
      <c r="I11710" s="147">
        <v>4</v>
      </c>
      <c r="J11710" s="147">
        <v>2577534</v>
      </c>
    </row>
    <row r="11711" spans="1:10" x14ac:dyDescent="0.2">
      <c r="A11711" s="147">
        <v>5</v>
      </c>
      <c r="B11711" s="149" t="s">
        <v>18584</v>
      </c>
      <c r="C11711" s="147" t="s">
        <v>2242</v>
      </c>
      <c r="D11711" s="147" t="s">
        <v>18583</v>
      </c>
      <c r="E11711" s="147" t="s">
        <v>2246</v>
      </c>
      <c r="G11711" s="147">
        <v>0</v>
      </c>
      <c r="I11711" s="147">
        <v>5</v>
      </c>
      <c r="J11711" s="147">
        <v>2577539</v>
      </c>
    </row>
    <row r="11712" spans="1:10" x14ac:dyDescent="0.2">
      <c r="A11712" s="147">
        <v>6</v>
      </c>
      <c r="B11712" s="149" t="s">
        <v>18582</v>
      </c>
      <c r="C11712" s="147" t="s">
        <v>2242</v>
      </c>
      <c r="D11712" s="147" t="s">
        <v>18581</v>
      </c>
      <c r="E11712" s="147" t="s">
        <v>2240</v>
      </c>
      <c r="G11712" s="147">
        <v>0</v>
      </c>
      <c r="I11712" s="147">
        <v>6</v>
      </c>
      <c r="J11712" s="147">
        <v>2577550</v>
      </c>
    </row>
    <row r="11713" spans="1:10" x14ac:dyDescent="0.2">
      <c r="A11713" s="147">
        <v>5</v>
      </c>
      <c r="B11713" s="149" t="s">
        <v>18580</v>
      </c>
      <c r="C11713" s="147" t="s">
        <v>2242</v>
      </c>
      <c r="D11713" s="147" t="s">
        <v>18579</v>
      </c>
      <c r="E11713" s="147" t="s">
        <v>2246</v>
      </c>
      <c r="G11713" s="147">
        <v>0</v>
      </c>
      <c r="I11713" s="147">
        <v>5</v>
      </c>
      <c r="J11713" s="147">
        <v>2577541</v>
      </c>
    </row>
    <row r="11714" spans="1:10" x14ac:dyDescent="0.2">
      <c r="A11714" s="147">
        <v>6</v>
      </c>
      <c r="B11714" s="149" t="s">
        <v>18578</v>
      </c>
      <c r="C11714" s="147" t="s">
        <v>2242</v>
      </c>
      <c r="D11714" s="147" t="s">
        <v>18577</v>
      </c>
      <c r="E11714" s="147" t="s">
        <v>2240</v>
      </c>
      <c r="G11714" s="147">
        <v>0</v>
      </c>
      <c r="I11714" s="147">
        <v>6</v>
      </c>
      <c r="J11714" s="147">
        <v>2577565</v>
      </c>
    </row>
    <row r="11715" spans="1:10" x14ac:dyDescent="0.2">
      <c r="A11715" s="147">
        <v>6</v>
      </c>
      <c r="B11715" s="149" t="s">
        <v>18576</v>
      </c>
      <c r="C11715" s="147" t="s">
        <v>2242</v>
      </c>
      <c r="D11715" s="147" t="s">
        <v>18575</v>
      </c>
      <c r="E11715" s="147" t="s">
        <v>2240</v>
      </c>
      <c r="G11715" s="147">
        <v>0</v>
      </c>
      <c r="I11715" s="147">
        <v>6</v>
      </c>
      <c r="J11715" s="147">
        <v>2577556</v>
      </c>
    </row>
    <row r="11716" spans="1:10" x14ac:dyDescent="0.2">
      <c r="A11716" s="147">
        <v>6</v>
      </c>
      <c r="B11716" s="149" t="s">
        <v>18574</v>
      </c>
      <c r="C11716" s="147" t="s">
        <v>2242</v>
      </c>
      <c r="D11716" s="147" t="s">
        <v>18573</v>
      </c>
      <c r="E11716" s="147" t="s">
        <v>2240</v>
      </c>
      <c r="G11716" s="147">
        <v>0</v>
      </c>
      <c r="I11716" s="147">
        <v>6</v>
      </c>
      <c r="J11716" s="147">
        <v>2577566</v>
      </c>
    </row>
    <row r="11717" spans="1:10" x14ac:dyDescent="0.2">
      <c r="A11717" s="147">
        <v>6</v>
      </c>
      <c r="B11717" s="149" t="s">
        <v>18572</v>
      </c>
      <c r="C11717" s="147" t="s">
        <v>2242</v>
      </c>
      <c r="D11717" s="147" t="s">
        <v>18571</v>
      </c>
      <c r="E11717" s="147" t="s">
        <v>2240</v>
      </c>
      <c r="G11717" s="147">
        <v>0</v>
      </c>
      <c r="I11717" s="147">
        <v>6</v>
      </c>
      <c r="J11717" s="147">
        <v>2577560</v>
      </c>
    </row>
    <row r="11718" spans="1:10" x14ac:dyDescent="0.2">
      <c r="A11718" s="147">
        <v>6</v>
      </c>
      <c r="B11718" s="149" t="s">
        <v>18570</v>
      </c>
      <c r="C11718" s="147" t="s">
        <v>2242</v>
      </c>
      <c r="D11718" s="147" t="s">
        <v>18569</v>
      </c>
      <c r="E11718" s="147" t="s">
        <v>2240</v>
      </c>
      <c r="G11718" s="147">
        <v>0</v>
      </c>
      <c r="I11718" s="147">
        <v>6</v>
      </c>
      <c r="J11718" s="147">
        <v>2577559</v>
      </c>
    </row>
    <row r="11719" spans="1:10" x14ac:dyDescent="0.2">
      <c r="A11719" s="147">
        <v>5</v>
      </c>
      <c r="B11719" s="149" t="s">
        <v>18568</v>
      </c>
      <c r="C11719" s="147" t="s">
        <v>2242</v>
      </c>
      <c r="D11719" s="147" t="s">
        <v>18567</v>
      </c>
      <c r="E11719" s="147" t="s">
        <v>2246</v>
      </c>
      <c r="G11719" s="147">
        <v>0</v>
      </c>
      <c r="I11719" s="147">
        <v>5</v>
      </c>
      <c r="J11719" s="147">
        <v>2577547</v>
      </c>
    </row>
    <row r="11720" spans="1:10" x14ac:dyDescent="0.2">
      <c r="A11720" s="147">
        <v>6</v>
      </c>
      <c r="B11720" s="149" t="s">
        <v>18566</v>
      </c>
      <c r="C11720" s="147" t="s">
        <v>2242</v>
      </c>
      <c r="D11720" s="147" t="s">
        <v>18565</v>
      </c>
      <c r="E11720" s="147" t="s">
        <v>2240</v>
      </c>
      <c r="G11720" s="147">
        <v>0</v>
      </c>
      <c r="I11720" s="147">
        <v>6</v>
      </c>
      <c r="J11720" s="147">
        <v>2577569</v>
      </c>
    </row>
    <row r="11721" spans="1:10" x14ac:dyDescent="0.2">
      <c r="A11721" s="147">
        <v>6</v>
      </c>
      <c r="B11721" s="149" t="s">
        <v>18564</v>
      </c>
      <c r="C11721" s="147" t="s">
        <v>2242</v>
      </c>
      <c r="D11721" s="147" t="s">
        <v>18563</v>
      </c>
      <c r="E11721" s="147" t="s">
        <v>2240</v>
      </c>
      <c r="G11721" s="147">
        <v>0</v>
      </c>
      <c r="I11721" s="147">
        <v>6</v>
      </c>
      <c r="J11721" s="147">
        <v>2577582</v>
      </c>
    </row>
    <row r="11722" spans="1:10" x14ac:dyDescent="0.2">
      <c r="A11722" s="147">
        <v>6</v>
      </c>
      <c r="B11722" s="149" t="s">
        <v>18562</v>
      </c>
      <c r="C11722" s="147" t="s">
        <v>2242</v>
      </c>
      <c r="D11722" s="147" t="s">
        <v>18561</v>
      </c>
      <c r="E11722" s="147" t="s">
        <v>2240</v>
      </c>
      <c r="G11722" s="147">
        <v>0</v>
      </c>
      <c r="I11722" s="147">
        <v>6</v>
      </c>
      <c r="J11722" s="147">
        <v>2577576</v>
      </c>
    </row>
    <row r="11723" spans="1:10" x14ac:dyDescent="0.2">
      <c r="A11723" s="147">
        <v>6</v>
      </c>
      <c r="B11723" s="149" t="s">
        <v>18560</v>
      </c>
      <c r="C11723" s="147" t="s">
        <v>2242</v>
      </c>
      <c r="D11723" s="147" t="s">
        <v>18559</v>
      </c>
      <c r="E11723" s="147" t="s">
        <v>2240</v>
      </c>
      <c r="G11723" s="147">
        <v>0</v>
      </c>
      <c r="I11723" s="147">
        <v>6</v>
      </c>
      <c r="J11723" s="147">
        <v>2577584</v>
      </c>
    </row>
    <row r="11724" spans="1:10" x14ac:dyDescent="0.2">
      <c r="A11724" s="147">
        <v>6</v>
      </c>
      <c r="B11724" s="149" t="s">
        <v>18558</v>
      </c>
      <c r="C11724" s="147" t="s">
        <v>2242</v>
      </c>
      <c r="D11724" s="147" t="s">
        <v>18557</v>
      </c>
      <c r="E11724" s="147" t="s">
        <v>2240</v>
      </c>
      <c r="G11724" s="147">
        <v>0</v>
      </c>
      <c r="I11724" s="147">
        <v>6</v>
      </c>
      <c r="J11724" s="147">
        <v>2577575</v>
      </c>
    </row>
    <row r="11725" spans="1:10" x14ac:dyDescent="0.2">
      <c r="A11725" s="147">
        <v>6</v>
      </c>
      <c r="B11725" s="149" t="s">
        <v>18556</v>
      </c>
      <c r="C11725" s="147" t="s">
        <v>2242</v>
      </c>
      <c r="D11725" s="147" t="s">
        <v>18555</v>
      </c>
      <c r="E11725" s="147" t="s">
        <v>2240</v>
      </c>
      <c r="G11725" s="147">
        <v>0</v>
      </c>
      <c r="I11725" s="147">
        <v>6</v>
      </c>
      <c r="J11725" s="147">
        <v>2577572</v>
      </c>
    </row>
    <row r="11726" spans="1:10" x14ac:dyDescent="0.2">
      <c r="A11726" s="147">
        <v>5</v>
      </c>
      <c r="B11726" s="149" t="s">
        <v>18554</v>
      </c>
      <c r="C11726" s="147" t="s">
        <v>2242</v>
      </c>
      <c r="D11726" s="147" t="s">
        <v>18552</v>
      </c>
      <c r="E11726" s="147" t="s">
        <v>2246</v>
      </c>
      <c r="G11726" s="147">
        <v>0</v>
      </c>
      <c r="I11726" s="147">
        <v>5</v>
      </c>
      <c r="J11726" s="147">
        <v>2577543</v>
      </c>
    </row>
    <row r="11727" spans="1:10" x14ac:dyDescent="0.2">
      <c r="A11727" s="147">
        <v>6</v>
      </c>
      <c r="B11727" s="149" t="s">
        <v>18553</v>
      </c>
      <c r="C11727" s="147" t="s">
        <v>2242</v>
      </c>
      <c r="D11727" s="147" t="s">
        <v>18552</v>
      </c>
      <c r="E11727" s="147" t="s">
        <v>2240</v>
      </c>
      <c r="G11727" s="147">
        <v>0</v>
      </c>
      <c r="I11727" s="147">
        <v>6</v>
      </c>
      <c r="J11727" s="147">
        <v>2577587</v>
      </c>
    </row>
    <row r="11728" spans="1:10" x14ac:dyDescent="0.2">
      <c r="A11728" s="147">
        <v>6</v>
      </c>
      <c r="B11728" s="149" t="s">
        <v>18551</v>
      </c>
      <c r="C11728" s="147" t="s">
        <v>2242</v>
      </c>
      <c r="D11728" s="147" t="s">
        <v>18550</v>
      </c>
      <c r="E11728" s="147" t="s">
        <v>2240</v>
      </c>
      <c r="G11728" s="147">
        <v>0</v>
      </c>
      <c r="I11728" s="147">
        <v>5</v>
      </c>
      <c r="J11728" s="147">
        <v>2577536</v>
      </c>
    </row>
    <row r="11729" spans="1:10" x14ac:dyDescent="0.2">
      <c r="A11729" s="147">
        <v>3</v>
      </c>
      <c r="B11729" s="149" t="s">
        <v>18549</v>
      </c>
      <c r="C11729" s="147" t="s">
        <v>2242</v>
      </c>
      <c r="D11729" s="147" t="s">
        <v>18548</v>
      </c>
      <c r="E11729" s="147" t="s">
        <v>2246</v>
      </c>
      <c r="G11729" s="147">
        <v>0</v>
      </c>
      <c r="I11729" s="147">
        <v>3</v>
      </c>
      <c r="J11729" s="147">
        <v>2577495</v>
      </c>
    </row>
    <row r="11730" spans="1:10" x14ac:dyDescent="0.2">
      <c r="A11730" s="147">
        <v>4</v>
      </c>
      <c r="B11730" s="149" t="s">
        <v>18547</v>
      </c>
      <c r="C11730" s="147" t="s">
        <v>2242</v>
      </c>
      <c r="D11730" s="147" t="s">
        <v>18546</v>
      </c>
      <c r="E11730" s="147" t="s">
        <v>2240</v>
      </c>
      <c r="G11730" s="147">
        <v>0</v>
      </c>
      <c r="I11730" s="147">
        <v>4</v>
      </c>
      <c r="J11730" s="147">
        <v>2577592</v>
      </c>
    </row>
    <row r="11731" spans="1:10" x14ac:dyDescent="0.2">
      <c r="A11731" s="147">
        <v>4</v>
      </c>
      <c r="B11731" s="149" t="s">
        <v>18539</v>
      </c>
      <c r="C11731" s="147" t="s">
        <v>2242</v>
      </c>
      <c r="D11731" s="147" t="s">
        <v>18545</v>
      </c>
      <c r="E11731" s="147" t="s">
        <v>2240</v>
      </c>
      <c r="G11731" s="147">
        <v>0</v>
      </c>
      <c r="I11731" s="147">
        <v>4</v>
      </c>
      <c r="J11731" s="147">
        <v>2577589</v>
      </c>
    </row>
    <row r="11732" spans="1:10" x14ac:dyDescent="0.2">
      <c r="A11732" s="147">
        <v>4</v>
      </c>
      <c r="B11732" s="149" t="s">
        <v>18539</v>
      </c>
      <c r="C11732" s="147" t="s">
        <v>2261</v>
      </c>
      <c r="D11732" s="147" t="s">
        <v>18544</v>
      </c>
      <c r="E11732" s="147" t="s">
        <v>2246</v>
      </c>
      <c r="G11732" s="147">
        <v>0</v>
      </c>
      <c r="I11732" s="147">
        <v>4</v>
      </c>
      <c r="J11732" s="147">
        <v>1198865</v>
      </c>
    </row>
    <row r="11733" spans="1:10" x14ac:dyDescent="0.2">
      <c r="A11733" s="147">
        <v>4</v>
      </c>
      <c r="B11733" s="149" t="s">
        <v>18539</v>
      </c>
      <c r="C11733" s="147" t="s">
        <v>2261</v>
      </c>
      <c r="D11733" s="147" t="s">
        <v>18543</v>
      </c>
      <c r="E11733" s="147" t="s">
        <v>2246</v>
      </c>
      <c r="G11733" s="147">
        <v>0</v>
      </c>
      <c r="I11733" s="147">
        <v>4</v>
      </c>
      <c r="J11733" s="147">
        <v>1198864</v>
      </c>
    </row>
    <row r="11734" spans="1:10" x14ac:dyDescent="0.2">
      <c r="A11734" s="147">
        <v>4</v>
      </c>
      <c r="B11734" s="149" t="s">
        <v>18539</v>
      </c>
      <c r="C11734" s="147" t="s">
        <v>2261</v>
      </c>
      <c r="D11734" s="147" t="s">
        <v>18542</v>
      </c>
      <c r="E11734" s="147" t="s">
        <v>2246</v>
      </c>
      <c r="G11734" s="147">
        <v>0</v>
      </c>
      <c r="I11734" s="147">
        <v>4</v>
      </c>
      <c r="J11734" s="147">
        <v>1198873</v>
      </c>
    </row>
    <row r="11735" spans="1:10" x14ac:dyDescent="0.2">
      <c r="A11735" s="147">
        <v>4</v>
      </c>
      <c r="B11735" s="149" t="s">
        <v>18539</v>
      </c>
      <c r="C11735" s="147" t="s">
        <v>2261</v>
      </c>
      <c r="D11735" s="147" t="s">
        <v>18541</v>
      </c>
      <c r="E11735" s="147" t="s">
        <v>2246</v>
      </c>
      <c r="G11735" s="147">
        <v>0</v>
      </c>
      <c r="I11735" s="147">
        <v>4</v>
      </c>
      <c r="J11735" s="147">
        <v>1198874</v>
      </c>
    </row>
    <row r="11736" spans="1:10" x14ac:dyDescent="0.2">
      <c r="A11736" s="147">
        <v>4</v>
      </c>
      <c r="B11736" s="149" t="s">
        <v>18539</v>
      </c>
      <c r="C11736" s="147" t="s">
        <v>2277</v>
      </c>
      <c r="D11736" s="147" t="s">
        <v>18540</v>
      </c>
      <c r="E11736" s="147" t="s">
        <v>2246</v>
      </c>
      <c r="G11736" s="147">
        <v>0</v>
      </c>
      <c r="I11736" s="147">
        <v>4</v>
      </c>
      <c r="J11736" s="147">
        <v>1198860</v>
      </c>
    </row>
    <row r="11737" spans="1:10" x14ac:dyDescent="0.2">
      <c r="A11737" s="147">
        <v>4</v>
      </c>
      <c r="B11737" s="149" t="s">
        <v>18539</v>
      </c>
      <c r="C11737" s="147" t="s">
        <v>2277</v>
      </c>
      <c r="D11737" s="147" t="s">
        <v>18538</v>
      </c>
      <c r="E11737" s="147" t="s">
        <v>2246</v>
      </c>
      <c r="G11737" s="147">
        <v>0</v>
      </c>
      <c r="I11737" s="147">
        <v>4</v>
      </c>
      <c r="J11737" s="147">
        <v>1198862</v>
      </c>
    </row>
    <row r="11738" spans="1:10" x14ac:dyDescent="0.2">
      <c r="A11738" s="147">
        <v>3</v>
      </c>
      <c r="B11738" s="149" t="s">
        <v>18537</v>
      </c>
      <c r="C11738" s="147" t="s">
        <v>2242</v>
      </c>
      <c r="D11738" s="147" t="s">
        <v>18526</v>
      </c>
      <c r="E11738" s="147" t="s">
        <v>2246</v>
      </c>
      <c r="G11738" s="147">
        <v>0</v>
      </c>
      <c r="I11738" s="147">
        <v>3</v>
      </c>
      <c r="J11738" s="147">
        <v>2577491</v>
      </c>
    </row>
    <row r="11739" spans="1:10" x14ac:dyDescent="0.2">
      <c r="A11739" s="147">
        <v>3</v>
      </c>
      <c r="B11739" s="149" t="s">
        <v>18537</v>
      </c>
      <c r="C11739" s="147" t="s">
        <v>2277</v>
      </c>
      <c r="D11739" s="147" t="s">
        <v>18536</v>
      </c>
      <c r="E11739" s="147" t="s">
        <v>2246</v>
      </c>
      <c r="G11739" s="147">
        <v>0</v>
      </c>
      <c r="I11739" s="147">
        <v>3</v>
      </c>
      <c r="J11739" s="147">
        <v>1198801</v>
      </c>
    </row>
    <row r="11740" spans="1:10" x14ac:dyDescent="0.2">
      <c r="A11740" s="147">
        <v>4</v>
      </c>
      <c r="B11740" s="149" t="s">
        <v>18534</v>
      </c>
      <c r="C11740" s="147" t="s">
        <v>2242</v>
      </c>
      <c r="D11740" s="147" t="s">
        <v>18535</v>
      </c>
      <c r="E11740" s="147" t="s">
        <v>2240</v>
      </c>
      <c r="G11740" s="147">
        <v>0</v>
      </c>
      <c r="I11740" s="147">
        <v>4</v>
      </c>
      <c r="J11740" s="147">
        <v>2577597</v>
      </c>
    </row>
    <row r="11741" spans="1:10" x14ac:dyDescent="0.2">
      <c r="A11741" s="147">
        <v>4</v>
      </c>
      <c r="B11741" s="149" t="s">
        <v>18534</v>
      </c>
      <c r="C11741" s="147" t="s">
        <v>2261</v>
      </c>
      <c r="D11741" s="147" t="s">
        <v>18533</v>
      </c>
      <c r="E11741" s="147" t="s">
        <v>2246</v>
      </c>
      <c r="G11741" s="147">
        <v>0</v>
      </c>
      <c r="I11741" s="147">
        <v>4</v>
      </c>
      <c r="J11741" s="147">
        <v>1198882</v>
      </c>
    </row>
    <row r="11742" spans="1:10" x14ac:dyDescent="0.2">
      <c r="A11742" s="147">
        <v>4</v>
      </c>
      <c r="B11742" s="149" t="s">
        <v>18528</v>
      </c>
      <c r="C11742" s="147" t="s">
        <v>2242</v>
      </c>
      <c r="D11742" s="147" t="s">
        <v>18532</v>
      </c>
      <c r="E11742" s="147" t="s">
        <v>2240</v>
      </c>
      <c r="G11742" s="147">
        <v>0</v>
      </c>
      <c r="I11742" s="147">
        <v>4</v>
      </c>
      <c r="J11742" s="147">
        <v>2577602</v>
      </c>
    </row>
    <row r="11743" spans="1:10" x14ac:dyDescent="0.2">
      <c r="A11743" s="147">
        <v>4</v>
      </c>
      <c r="B11743" s="149" t="s">
        <v>18528</v>
      </c>
      <c r="C11743" s="147" t="s">
        <v>2261</v>
      </c>
      <c r="D11743" s="147" t="s">
        <v>18531</v>
      </c>
      <c r="E11743" s="147" t="s">
        <v>2246</v>
      </c>
      <c r="G11743" s="147">
        <v>0</v>
      </c>
      <c r="I11743" s="147">
        <v>4</v>
      </c>
      <c r="J11743" s="147">
        <v>1198877</v>
      </c>
    </row>
    <row r="11744" spans="1:10" x14ac:dyDescent="0.2">
      <c r="A11744" s="147">
        <v>4</v>
      </c>
      <c r="B11744" s="149" t="s">
        <v>18528</v>
      </c>
      <c r="C11744" s="147" t="s">
        <v>2277</v>
      </c>
      <c r="D11744" s="147" t="s">
        <v>18530</v>
      </c>
      <c r="E11744" s="147" t="s">
        <v>2246</v>
      </c>
      <c r="G11744" s="147">
        <v>0</v>
      </c>
      <c r="I11744" s="147">
        <v>4</v>
      </c>
      <c r="J11744" s="147">
        <v>1198879</v>
      </c>
    </row>
    <row r="11745" spans="1:10" x14ac:dyDescent="0.2">
      <c r="A11745" s="147">
        <v>4</v>
      </c>
      <c r="B11745" s="149" t="s">
        <v>18528</v>
      </c>
      <c r="C11745" s="147" t="s">
        <v>2277</v>
      </c>
      <c r="D11745" s="147" t="s">
        <v>18529</v>
      </c>
      <c r="E11745" s="147" t="s">
        <v>2246</v>
      </c>
      <c r="G11745" s="147">
        <v>0</v>
      </c>
      <c r="I11745" s="147">
        <v>4</v>
      </c>
      <c r="J11745" s="147">
        <v>1198884</v>
      </c>
    </row>
    <row r="11746" spans="1:10" x14ac:dyDescent="0.2">
      <c r="A11746" s="147">
        <v>4</v>
      </c>
      <c r="B11746" s="149" t="s">
        <v>18528</v>
      </c>
      <c r="C11746" s="147" t="s">
        <v>2277</v>
      </c>
      <c r="D11746" s="147" t="s">
        <v>18527</v>
      </c>
      <c r="E11746" s="147" t="s">
        <v>2246</v>
      </c>
      <c r="G11746" s="147">
        <v>0</v>
      </c>
      <c r="I11746" s="147">
        <v>4</v>
      </c>
      <c r="J11746" s="147">
        <v>1198888</v>
      </c>
    </row>
    <row r="11747" spans="1:10" x14ac:dyDescent="0.2">
      <c r="A11747" s="147">
        <v>4</v>
      </c>
      <c r="B11747" s="149" t="s">
        <v>18525</v>
      </c>
      <c r="C11747" s="147" t="s">
        <v>2242</v>
      </c>
      <c r="D11747" s="147" t="s">
        <v>18526</v>
      </c>
      <c r="E11747" s="147" t="s">
        <v>2240</v>
      </c>
      <c r="G11747" s="147">
        <v>0</v>
      </c>
      <c r="I11747" s="147">
        <v>4</v>
      </c>
      <c r="J11747" s="147">
        <v>2577598</v>
      </c>
    </row>
    <row r="11748" spans="1:10" x14ac:dyDescent="0.2">
      <c r="A11748" s="147">
        <v>4</v>
      </c>
      <c r="B11748" s="149" t="s">
        <v>18525</v>
      </c>
      <c r="C11748" s="147" t="s">
        <v>2261</v>
      </c>
      <c r="D11748" s="147" t="s">
        <v>18524</v>
      </c>
      <c r="E11748" s="147" t="s">
        <v>2246</v>
      </c>
      <c r="G11748" s="147">
        <v>0</v>
      </c>
      <c r="I11748" s="147">
        <v>4</v>
      </c>
      <c r="J11748" s="147">
        <v>1198887</v>
      </c>
    </row>
    <row r="11749" spans="1:10" x14ac:dyDescent="0.2">
      <c r="A11749" s="147">
        <v>2</v>
      </c>
      <c r="B11749" s="149" t="s">
        <v>18522</v>
      </c>
      <c r="C11749" s="147" t="s">
        <v>2242</v>
      </c>
      <c r="D11749" s="147" t="s">
        <v>18523</v>
      </c>
      <c r="E11749" s="147" t="s">
        <v>2246</v>
      </c>
      <c r="G11749" s="147">
        <v>0</v>
      </c>
      <c r="I11749" s="147">
        <v>2</v>
      </c>
      <c r="J11749" s="147">
        <v>2576959</v>
      </c>
    </row>
    <row r="11750" spans="1:10" x14ac:dyDescent="0.2">
      <c r="A11750" s="147">
        <v>2</v>
      </c>
      <c r="B11750" s="149" t="s">
        <v>18522</v>
      </c>
      <c r="C11750" s="147" t="s">
        <v>2446</v>
      </c>
      <c r="D11750" s="147" t="s">
        <v>17805</v>
      </c>
      <c r="E11750" s="147" t="s">
        <v>2246</v>
      </c>
      <c r="G11750" s="147">
        <v>0</v>
      </c>
      <c r="I11750" s="147">
        <v>2</v>
      </c>
      <c r="J11750" s="147">
        <v>1198572</v>
      </c>
    </row>
    <row r="11751" spans="1:10" x14ac:dyDescent="0.2">
      <c r="A11751" s="147">
        <v>3</v>
      </c>
      <c r="B11751" s="149" t="s">
        <v>18519</v>
      </c>
      <c r="C11751" s="147" t="s">
        <v>2242</v>
      </c>
      <c r="D11751" s="147" t="s">
        <v>18521</v>
      </c>
      <c r="E11751" s="147" t="s">
        <v>2240</v>
      </c>
      <c r="G11751" s="147">
        <v>0</v>
      </c>
      <c r="I11751" s="147">
        <v>3</v>
      </c>
      <c r="J11751" s="147">
        <v>2577626</v>
      </c>
    </row>
    <row r="11752" spans="1:10" x14ac:dyDescent="0.2">
      <c r="A11752" s="147">
        <v>3</v>
      </c>
      <c r="B11752" s="149" t="s">
        <v>18519</v>
      </c>
      <c r="C11752" s="147" t="s">
        <v>2261</v>
      </c>
      <c r="D11752" s="147" t="s">
        <v>18520</v>
      </c>
      <c r="E11752" s="147" t="s">
        <v>2246</v>
      </c>
      <c r="G11752" s="147">
        <v>0</v>
      </c>
      <c r="I11752" s="147">
        <v>3</v>
      </c>
      <c r="J11752" s="147">
        <v>1198931</v>
      </c>
    </row>
    <row r="11753" spans="1:10" x14ac:dyDescent="0.2">
      <c r="A11753" s="147">
        <v>3</v>
      </c>
      <c r="B11753" s="149" t="s">
        <v>18519</v>
      </c>
      <c r="C11753" s="147" t="s">
        <v>2277</v>
      </c>
      <c r="D11753" s="147" t="s">
        <v>18518</v>
      </c>
      <c r="E11753" s="147" t="s">
        <v>2246</v>
      </c>
      <c r="G11753" s="147">
        <v>0</v>
      </c>
      <c r="I11753" s="147">
        <v>3</v>
      </c>
      <c r="J11753" s="147">
        <v>1198912</v>
      </c>
    </row>
    <row r="11754" spans="1:10" x14ac:dyDescent="0.2">
      <c r="A11754" s="147">
        <v>3</v>
      </c>
      <c r="B11754" s="149" t="s">
        <v>18517</v>
      </c>
      <c r="C11754" s="147" t="s">
        <v>2242</v>
      </c>
      <c r="D11754" s="147" t="s">
        <v>18516</v>
      </c>
      <c r="E11754" s="147" t="s">
        <v>2246</v>
      </c>
      <c r="G11754" s="147">
        <v>0</v>
      </c>
      <c r="I11754" s="147">
        <v>3</v>
      </c>
      <c r="J11754" s="147">
        <v>2577614</v>
      </c>
    </row>
    <row r="11755" spans="1:10" x14ac:dyDescent="0.2">
      <c r="A11755" s="147">
        <v>4</v>
      </c>
      <c r="B11755" s="149" t="s">
        <v>18514</v>
      </c>
      <c r="C11755" s="147" t="s">
        <v>2242</v>
      </c>
      <c r="D11755" s="147" t="s">
        <v>18515</v>
      </c>
      <c r="E11755" s="147" t="s">
        <v>2240</v>
      </c>
      <c r="G11755" s="147">
        <v>0</v>
      </c>
      <c r="I11755" s="147">
        <v>4</v>
      </c>
      <c r="J11755" s="147">
        <v>2577647</v>
      </c>
    </row>
    <row r="11756" spans="1:10" x14ac:dyDescent="0.2">
      <c r="A11756" s="147">
        <v>4</v>
      </c>
      <c r="B11756" s="149" t="s">
        <v>18514</v>
      </c>
      <c r="C11756" s="147" t="s">
        <v>2277</v>
      </c>
      <c r="D11756" s="147" t="s">
        <v>18479</v>
      </c>
      <c r="E11756" s="147" t="s">
        <v>2246</v>
      </c>
      <c r="G11756" s="147">
        <v>0</v>
      </c>
      <c r="I11756" s="147">
        <v>4</v>
      </c>
      <c r="J11756" s="147">
        <v>1198976</v>
      </c>
    </row>
    <row r="11757" spans="1:10" x14ac:dyDescent="0.2">
      <c r="A11757" s="147">
        <v>4</v>
      </c>
      <c r="B11757" s="149" t="s">
        <v>18514</v>
      </c>
      <c r="C11757" s="147" t="s">
        <v>2277</v>
      </c>
      <c r="D11757" s="147" t="s">
        <v>18513</v>
      </c>
      <c r="E11757" s="147" t="s">
        <v>2246</v>
      </c>
      <c r="G11757" s="147">
        <v>0</v>
      </c>
      <c r="I11757" s="147">
        <v>4</v>
      </c>
      <c r="J11757" s="147">
        <v>1198949</v>
      </c>
    </row>
    <row r="11758" spans="1:10" x14ac:dyDescent="0.2">
      <c r="A11758" s="147">
        <v>4</v>
      </c>
      <c r="B11758" s="149" t="s">
        <v>18511</v>
      </c>
      <c r="C11758" s="147" t="s">
        <v>2242</v>
      </c>
      <c r="D11758" s="147" t="s">
        <v>18512</v>
      </c>
      <c r="E11758" s="147" t="s">
        <v>2246</v>
      </c>
      <c r="G11758" s="147">
        <v>0</v>
      </c>
      <c r="I11758" s="147">
        <v>4</v>
      </c>
      <c r="J11758" s="147">
        <v>2577634</v>
      </c>
    </row>
    <row r="11759" spans="1:10" x14ac:dyDescent="0.2">
      <c r="A11759" s="147">
        <v>4</v>
      </c>
      <c r="B11759" s="149" t="s">
        <v>18511</v>
      </c>
      <c r="C11759" s="147" t="s">
        <v>2277</v>
      </c>
      <c r="D11759" s="147" t="s">
        <v>18510</v>
      </c>
      <c r="E11759" s="147" t="s">
        <v>2246</v>
      </c>
      <c r="G11759" s="147">
        <v>0</v>
      </c>
      <c r="I11759" s="147">
        <v>4</v>
      </c>
      <c r="J11759" s="147">
        <v>1198963</v>
      </c>
    </row>
    <row r="11760" spans="1:10" x14ac:dyDescent="0.2">
      <c r="A11760" s="147">
        <v>5</v>
      </c>
      <c r="B11760" s="149" t="s">
        <v>18509</v>
      </c>
      <c r="C11760" s="147" t="s">
        <v>2242</v>
      </c>
      <c r="D11760" s="147" t="s">
        <v>18508</v>
      </c>
      <c r="E11760" s="147" t="s">
        <v>2246</v>
      </c>
      <c r="G11760" s="147">
        <v>0</v>
      </c>
      <c r="I11760" s="147">
        <v>5</v>
      </c>
      <c r="J11760" s="147">
        <v>2577671</v>
      </c>
    </row>
    <row r="11761" spans="1:10" x14ac:dyDescent="0.2">
      <c r="A11761" s="147">
        <v>6</v>
      </c>
      <c r="B11761" s="149" t="s">
        <v>18507</v>
      </c>
      <c r="C11761" s="147" t="s">
        <v>2242</v>
      </c>
      <c r="D11761" s="147" t="s">
        <v>18506</v>
      </c>
      <c r="E11761" s="147" t="s">
        <v>2240</v>
      </c>
      <c r="G11761" s="147">
        <v>0</v>
      </c>
      <c r="I11761" s="147">
        <v>6</v>
      </c>
      <c r="J11761" s="147">
        <v>2577673</v>
      </c>
    </row>
    <row r="11762" spans="1:10" x14ac:dyDescent="0.2">
      <c r="A11762" s="147">
        <v>6</v>
      </c>
      <c r="B11762" s="149" t="s">
        <v>18505</v>
      </c>
      <c r="C11762" s="147" t="s">
        <v>2242</v>
      </c>
      <c r="D11762" s="147" t="s">
        <v>18504</v>
      </c>
      <c r="E11762" s="147" t="s">
        <v>2240</v>
      </c>
      <c r="G11762" s="147">
        <v>0</v>
      </c>
      <c r="I11762" s="147">
        <v>5</v>
      </c>
      <c r="J11762" s="147">
        <v>2577659</v>
      </c>
    </row>
    <row r="11763" spans="1:10" x14ac:dyDescent="0.2">
      <c r="A11763" s="147">
        <v>6</v>
      </c>
      <c r="B11763" s="149" t="s">
        <v>18503</v>
      </c>
      <c r="C11763" s="147" t="s">
        <v>2242</v>
      </c>
      <c r="D11763" s="147" t="s">
        <v>18502</v>
      </c>
      <c r="E11763" s="147" t="s">
        <v>2240</v>
      </c>
      <c r="G11763" s="147">
        <v>0</v>
      </c>
      <c r="I11763" s="147">
        <v>5</v>
      </c>
      <c r="J11763" s="147">
        <v>2577655</v>
      </c>
    </row>
    <row r="11764" spans="1:10" x14ac:dyDescent="0.2">
      <c r="A11764" s="147">
        <v>6</v>
      </c>
      <c r="B11764" s="149" t="s">
        <v>18501</v>
      </c>
      <c r="C11764" s="147" t="s">
        <v>2242</v>
      </c>
      <c r="D11764" s="147" t="s">
        <v>18500</v>
      </c>
      <c r="E11764" s="147" t="s">
        <v>2240</v>
      </c>
      <c r="G11764" s="147">
        <v>0</v>
      </c>
      <c r="I11764" s="147">
        <v>5</v>
      </c>
      <c r="J11764" s="147">
        <v>2577669</v>
      </c>
    </row>
    <row r="11765" spans="1:10" x14ac:dyDescent="0.2">
      <c r="A11765" s="147">
        <v>6</v>
      </c>
      <c r="B11765" s="149" t="s">
        <v>18499</v>
      </c>
      <c r="C11765" s="147" t="s">
        <v>2242</v>
      </c>
      <c r="D11765" s="147" t="s">
        <v>18498</v>
      </c>
      <c r="E11765" s="147" t="s">
        <v>2240</v>
      </c>
      <c r="G11765" s="147">
        <v>0</v>
      </c>
      <c r="I11765" s="147">
        <v>5</v>
      </c>
      <c r="J11765" s="147">
        <v>2577657</v>
      </c>
    </row>
    <row r="11766" spans="1:10" x14ac:dyDescent="0.2">
      <c r="A11766" s="147">
        <v>6</v>
      </c>
      <c r="B11766" s="149" t="s">
        <v>18497</v>
      </c>
      <c r="C11766" s="147" t="s">
        <v>2242</v>
      </c>
      <c r="D11766" s="147" t="s">
        <v>18496</v>
      </c>
      <c r="E11766" s="147" t="s">
        <v>2240</v>
      </c>
      <c r="G11766" s="147">
        <v>0</v>
      </c>
      <c r="I11766" s="147">
        <v>5</v>
      </c>
      <c r="J11766" s="147">
        <v>2577667</v>
      </c>
    </row>
    <row r="11767" spans="1:10" x14ac:dyDescent="0.2">
      <c r="A11767" s="147">
        <v>4</v>
      </c>
      <c r="B11767" s="149" t="s">
        <v>18494</v>
      </c>
      <c r="C11767" s="147" t="s">
        <v>2242</v>
      </c>
      <c r="D11767" s="147" t="s">
        <v>18495</v>
      </c>
      <c r="E11767" s="147" t="s">
        <v>2240</v>
      </c>
      <c r="G11767" s="147">
        <v>0</v>
      </c>
      <c r="I11767" s="147">
        <v>4</v>
      </c>
      <c r="J11767" s="147">
        <v>2577638</v>
      </c>
    </row>
    <row r="11768" spans="1:10" x14ac:dyDescent="0.2">
      <c r="A11768" s="147">
        <v>4</v>
      </c>
      <c r="B11768" s="149" t="s">
        <v>18494</v>
      </c>
      <c r="C11768" s="147" t="s">
        <v>2277</v>
      </c>
      <c r="D11768" s="147" t="s">
        <v>18493</v>
      </c>
      <c r="E11768" s="147" t="s">
        <v>2246</v>
      </c>
      <c r="G11768" s="147">
        <v>0</v>
      </c>
      <c r="I11768" s="147">
        <v>4</v>
      </c>
      <c r="J11768" s="147">
        <v>1198973</v>
      </c>
    </row>
    <row r="11769" spans="1:10" x14ac:dyDescent="0.2">
      <c r="A11769" s="147">
        <v>4</v>
      </c>
      <c r="B11769" s="149" t="s">
        <v>18491</v>
      </c>
      <c r="C11769" s="147" t="s">
        <v>2242</v>
      </c>
      <c r="D11769" s="147" t="s">
        <v>18492</v>
      </c>
      <c r="E11769" s="147" t="s">
        <v>2240</v>
      </c>
      <c r="G11769" s="147">
        <v>0</v>
      </c>
      <c r="I11769" s="147">
        <v>4</v>
      </c>
      <c r="J11769" s="147">
        <v>2577642</v>
      </c>
    </row>
    <row r="11770" spans="1:10" x14ac:dyDescent="0.2">
      <c r="A11770" s="147">
        <v>4</v>
      </c>
      <c r="B11770" s="149" t="s">
        <v>18491</v>
      </c>
      <c r="C11770" s="147" t="s">
        <v>2277</v>
      </c>
      <c r="D11770" s="147" t="s">
        <v>18490</v>
      </c>
      <c r="E11770" s="147" t="s">
        <v>2246</v>
      </c>
      <c r="G11770" s="147">
        <v>0</v>
      </c>
      <c r="I11770" s="147">
        <v>4</v>
      </c>
      <c r="J11770" s="147">
        <v>1198966</v>
      </c>
    </row>
    <row r="11771" spans="1:10" x14ac:dyDescent="0.2">
      <c r="A11771" s="147">
        <v>4</v>
      </c>
      <c r="B11771" s="149" t="s">
        <v>18488</v>
      </c>
      <c r="C11771" s="147" t="s">
        <v>2242</v>
      </c>
      <c r="D11771" s="147" t="s">
        <v>18489</v>
      </c>
      <c r="E11771" s="147" t="s">
        <v>2240</v>
      </c>
      <c r="G11771" s="147">
        <v>0</v>
      </c>
      <c r="I11771" s="147">
        <v>4</v>
      </c>
      <c r="J11771" s="147">
        <v>2577651</v>
      </c>
    </row>
    <row r="11772" spans="1:10" x14ac:dyDescent="0.2">
      <c r="A11772" s="147">
        <v>4</v>
      </c>
      <c r="B11772" s="149" t="s">
        <v>18488</v>
      </c>
      <c r="C11772" s="147" t="s">
        <v>2261</v>
      </c>
      <c r="D11772" s="147" t="s">
        <v>18487</v>
      </c>
      <c r="E11772" s="147" t="s">
        <v>2246</v>
      </c>
      <c r="G11772" s="147">
        <v>0</v>
      </c>
      <c r="I11772" s="147">
        <v>4</v>
      </c>
      <c r="J11772" s="147">
        <v>1198954</v>
      </c>
    </row>
    <row r="11773" spans="1:10" x14ac:dyDescent="0.2">
      <c r="A11773" s="147">
        <v>4</v>
      </c>
      <c r="B11773" s="149" t="s">
        <v>18484</v>
      </c>
      <c r="C11773" s="147" t="s">
        <v>2242</v>
      </c>
      <c r="D11773" s="147" t="s">
        <v>18486</v>
      </c>
      <c r="E11773" s="147" t="s">
        <v>2240</v>
      </c>
      <c r="G11773" s="147">
        <v>0</v>
      </c>
      <c r="I11773" s="147">
        <v>4</v>
      </c>
      <c r="J11773" s="147">
        <v>2577652</v>
      </c>
    </row>
    <row r="11774" spans="1:10" x14ac:dyDescent="0.2">
      <c r="A11774" s="147">
        <v>4</v>
      </c>
      <c r="B11774" s="149" t="s">
        <v>18484</v>
      </c>
      <c r="C11774" s="147" t="s">
        <v>2261</v>
      </c>
      <c r="D11774" s="147" t="s">
        <v>18485</v>
      </c>
      <c r="E11774" s="147" t="s">
        <v>2246</v>
      </c>
      <c r="G11774" s="147">
        <v>0</v>
      </c>
      <c r="I11774" s="147">
        <v>4</v>
      </c>
      <c r="J11774" s="147">
        <v>1198967</v>
      </c>
    </row>
    <row r="11775" spans="1:10" x14ac:dyDescent="0.2">
      <c r="A11775" s="147">
        <v>4</v>
      </c>
      <c r="B11775" s="149" t="s">
        <v>18484</v>
      </c>
      <c r="C11775" s="147" t="s">
        <v>2277</v>
      </c>
      <c r="D11775" s="147" t="s">
        <v>18483</v>
      </c>
      <c r="E11775" s="147" t="s">
        <v>2246</v>
      </c>
      <c r="G11775" s="147">
        <v>0</v>
      </c>
      <c r="I11775" s="147">
        <v>4</v>
      </c>
      <c r="J11775" s="147">
        <v>1198968</v>
      </c>
    </row>
    <row r="11776" spans="1:10" x14ac:dyDescent="0.2">
      <c r="A11776" s="147">
        <v>4</v>
      </c>
      <c r="B11776" s="149" t="s">
        <v>18476</v>
      </c>
      <c r="C11776" s="147" t="s">
        <v>2242</v>
      </c>
      <c r="D11776" s="147" t="s">
        <v>18482</v>
      </c>
      <c r="E11776" s="147" t="s">
        <v>2240</v>
      </c>
      <c r="G11776" s="147">
        <v>0</v>
      </c>
      <c r="I11776" s="147">
        <v>4</v>
      </c>
      <c r="J11776" s="147">
        <v>2577645</v>
      </c>
    </row>
    <row r="11777" spans="1:10" x14ac:dyDescent="0.2">
      <c r="A11777" s="147">
        <v>4</v>
      </c>
      <c r="B11777" s="149" t="s">
        <v>18476</v>
      </c>
      <c r="C11777" s="147" t="s">
        <v>2277</v>
      </c>
      <c r="D11777" s="147" t="s">
        <v>18481</v>
      </c>
      <c r="E11777" s="147" t="s">
        <v>2246</v>
      </c>
      <c r="G11777" s="147">
        <v>0</v>
      </c>
      <c r="I11777" s="147">
        <v>4</v>
      </c>
      <c r="J11777" s="147">
        <v>1198992</v>
      </c>
    </row>
    <row r="11778" spans="1:10" x14ac:dyDescent="0.2">
      <c r="A11778" s="147">
        <v>4</v>
      </c>
      <c r="B11778" s="149" t="s">
        <v>18476</v>
      </c>
      <c r="C11778" s="147" t="s">
        <v>2277</v>
      </c>
      <c r="D11778" s="147" t="s">
        <v>18480</v>
      </c>
      <c r="E11778" s="147" t="s">
        <v>2246</v>
      </c>
      <c r="G11778" s="147">
        <v>0</v>
      </c>
      <c r="I11778" s="147">
        <v>4</v>
      </c>
      <c r="J11778" s="147">
        <v>1198985</v>
      </c>
    </row>
    <row r="11779" spans="1:10" x14ac:dyDescent="0.2">
      <c r="A11779" s="147">
        <v>4</v>
      </c>
      <c r="B11779" s="149" t="s">
        <v>18476</v>
      </c>
      <c r="C11779" s="147" t="s">
        <v>2277</v>
      </c>
      <c r="D11779" s="147" t="s">
        <v>18479</v>
      </c>
      <c r="E11779" s="147" t="s">
        <v>2246</v>
      </c>
      <c r="G11779" s="147">
        <v>0</v>
      </c>
      <c r="I11779" s="147">
        <v>4</v>
      </c>
      <c r="J11779" s="147">
        <v>1198964</v>
      </c>
    </row>
    <row r="11780" spans="1:10" x14ac:dyDescent="0.2">
      <c r="A11780" s="147">
        <v>4</v>
      </c>
      <c r="B11780" s="149" t="s">
        <v>18476</v>
      </c>
      <c r="C11780" s="147" t="s">
        <v>2277</v>
      </c>
      <c r="D11780" s="147" t="s">
        <v>18478</v>
      </c>
      <c r="E11780" s="147" t="s">
        <v>2246</v>
      </c>
      <c r="G11780" s="147">
        <v>0</v>
      </c>
      <c r="I11780" s="147">
        <v>4</v>
      </c>
      <c r="J11780" s="147">
        <v>1198982</v>
      </c>
    </row>
    <row r="11781" spans="1:10" x14ac:dyDescent="0.2">
      <c r="A11781" s="147">
        <v>4</v>
      </c>
      <c r="B11781" s="149" t="s">
        <v>18476</v>
      </c>
      <c r="C11781" s="147" t="s">
        <v>2277</v>
      </c>
      <c r="D11781" s="147" t="s">
        <v>18477</v>
      </c>
      <c r="E11781" s="147" t="s">
        <v>2246</v>
      </c>
      <c r="G11781" s="147">
        <v>0</v>
      </c>
      <c r="I11781" s="147">
        <v>4</v>
      </c>
      <c r="J11781" s="147">
        <v>1198981</v>
      </c>
    </row>
    <row r="11782" spans="1:10" x14ac:dyDescent="0.2">
      <c r="A11782" s="147">
        <v>4</v>
      </c>
      <c r="B11782" s="149" t="s">
        <v>18476</v>
      </c>
      <c r="C11782" s="147" t="s">
        <v>2277</v>
      </c>
      <c r="D11782" s="147" t="s">
        <v>18475</v>
      </c>
      <c r="E11782" s="147" t="s">
        <v>2246</v>
      </c>
      <c r="G11782" s="147">
        <v>0</v>
      </c>
      <c r="I11782" s="147">
        <v>4</v>
      </c>
      <c r="J11782" s="147">
        <v>1198965</v>
      </c>
    </row>
    <row r="11783" spans="1:10" x14ac:dyDescent="0.2">
      <c r="A11783" s="147">
        <v>3</v>
      </c>
      <c r="B11783" s="149" t="s">
        <v>18474</v>
      </c>
      <c r="C11783" s="147" t="s">
        <v>2242</v>
      </c>
      <c r="D11783" s="147" t="s">
        <v>18473</v>
      </c>
      <c r="E11783" s="147" t="s">
        <v>2246</v>
      </c>
      <c r="G11783" s="147">
        <v>0</v>
      </c>
      <c r="I11783" s="147">
        <v>3</v>
      </c>
      <c r="J11783" s="147">
        <v>2577631</v>
      </c>
    </row>
    <row r="11784" spans="1:10" x14ac:dyDescent="0.2">
      <c r="A11784" s="147">
        <v>4</v>
      </c>
      <c r="B11784" s="149" t="s">
        <v>18472</v>
      </c>
      <c r="C11784" s="147" t="s">
        <v>2242</v>
      </c>
      <c r="D11784" s="147" t="s">
        <v>18469</v>
      </c>
      <c r="E11784" s="147" t="s">
        <v>2246</v>
      </c>
      <c r="G11784" s="147">
        <v>0</v>
      </c>
      <c r="I11784" s="147">
        <v>4</v>
      </c>
      <c r="J11784" s="147">
        <v>2577683</v>
      </c>
    </row>
    <row r="11785" spans="1:10" x14ac:dyDescent="0.2">
      <c r="A11785" s="147">
        <v>4</v>
      </c>
      <c r="B11785" s="149" t="s">
        <v>18472</v>
      </c>
      <c r="C11785" s="147" t="s">
        <v>2261</v>
      </c>
      <c r="D11785" s="147" t="s">
        <v>18471</v>
      </c>
      <c r="E11785" s="147" t="s">
        <v>2246</v>
      </c>
      <c r="G11785" s="147">
        <v>0</v>
      </c>
      <c r="I11785" s="147">
        <v>4</v>
      </c>
      <c r="J11785" s="147">
        <v>1198999</v>
      </c>
    </row>
    <row r="11786" spans="1:10" x14ac:dyDescent="0.2">
      <c r="A11786" s="147">
        <v>5</v>
      </c>
      <c r="B11786" s="149" t="s">
        <v>18470</v>
      </c>
      <c r="C11786" s="147" t="s">
        <v>2242</v>
      </c>
      <c r="D11786" s="147" t="s">
        <v>18469</v>
      </c>
      <c r="E11786" s="147" t="s">
        <v>2246</v>
      </c>
      <c r="G11786" s="147">
        <v>0</v>
      </c>
      <c r="I11786" s="147">
        <v>5</v>
      </c>
      <c r="J11786" s="147">
        <v>2577695</v>
      </c>
    </row>
    <row r="11787" spans="1:10" x14ac:dyDescent="0.2">
      <c r="A11787" s="147">
        <v>6</v>
      </c>
      <c r="B11787" s="149" t="s">
        <v>18468</v>
      </c>
      <c r="C11787" s="147" t="s">
        <v>2242</v>
      </c>
      <c r="D11787" s="147" t="s">
        <v>18467</v>
      </c>
      <c r="E11787" s="147" t="s">
        <v>2240</v>
      </c>
      <c r="G11787" s="147">
        <v>0</v>
      </c>
      <c r="I11787" s="147">
        <v>5</v>
      </c>
      <c r="J11787" s="147">
        <v>2577697</v>
      </c>
    </row>
    <row r="11788" spans="1:10" x14ac:dyDescent="0.2">
      <c r="A11788" s="147">
        <v>6</v>
      </c>
      <c r="B11788" s="149" t="s">
        <v>18466</v>
      </c>
      <c r="C11788" s="147" t="s">
        <v>2242</v>
      </c>
      <c r="D11788" s="147" t="s">
        <v>18465</v>
      </c>
      <c r="E11788" s="147" t="s">
        <v>2240</v>
      </c>
      <c r="G11788" s="147">
        <v>0</v>
      </c>
      <c r="I11788" s="147">
        <v>5</v>
      </c>
      <c r="J11788" s="147">
        <v>2577698</v>
      </c>
    </row>
    <row r="11789" spans="1:10" x14ac:dyDescent="0.2">
      <c r="A11789" s="147">
        <v>6</v>
      </c>
      <c r="B11789" s="149" t="s">
        <v>18464</v>
      </c>
      <c r="C11789" s="147" t="s">
        <v>2242</v>
      </c>
      <c r="D11789" s="147" t="s">
        <v>18463</v>
      </c>
      <c r="E11789" s="147" t="s">
        <v>2240</v>
      </c>
      <c r="G11789" s="147">
        <v>0</v>
      </c>
      <c r="I11789" s="147">
        <v>5</v>
      </c>
      <c r="J11789" s="147">
        <v>2577690</v>
      </c>
    </row>
    <row r="11790" spans="1:10" x14ac:dyDescent="0.2">
      <c r="A11790" s="147">
        <v>4</v>
      </c>
      <c r="B11790" s="149" t="s">
        <v>18462</v>
      </c>
      <c r="C11790" s="147" t="s">
        <v>2242</v>
      </c>
      <c r="D11790" s="147" t="s">
        <v>18461</v>
      </c>
      <c r="E11790" s="147" t="s">
        <v>2246</v>
      </c>
      <c r="G11790" s="147">
        <v>0</v>
      </c>
      <c r="I11790" s="147">
        <v>4</v>
      </c>
      <c r="J11790" s="147">
        <v>2577686</v>
      </c>
    </row>
    <row r="11791" spans="1:10" x14ac:dyDescent="0.2">
      <c r="A11791" s="147">
        <v>5</v>
      </c>
      <c r="B11791" s="149" t="s">
        <v>18460</v>
      </c>
      <c r="C11791" s="147" t="s">
        <v>2242</v>
      </c>
      <c r="D11791" s="147" t="s">
        <v>18459</v>
      </c>
      <c r="E11791" s="147" t="s">
        <v>2246</v>
      </c>
      <c r="G11791" s="147">
        <v>0</v>
      </c>
      <c r="I11791" s="147">
        <v>5</v>
      </c>
      <c r="J11791" s="147">
        <v>2577701</v>
      </c>
    </row>
    <row r="11792" spans="1:10" x14ac:dyDescent="0.2">
      <c r="A11792" s="147">
        <v>6</v>
      </c>
      <c r="B11792" s="149" t="s">
        <v>18458</v>
      </c>
      <c r="C11792" s="147" t="s">
        <v>2242</v>
      </c>
      <c r="D11792" s="147" t="s">
        <v>18457</v>
      </c>
      <c r="E11792" s="147" t="s">
        <v>2240</v>
      </c>
      <c r="G11792" s="147">
        <v>0</v>
      </c>
      <c r="I11792" s="147">
        <v>6</v>
      </c>
      <c r="J11792" s="147">
        <v>2577718</v>
      </c>
    </row>
    <row r="11793" spans="1:10" x14ac:dyDescent="0.2">
      <c r="A11793" s="147">
        <v>6</v>
      </c>
      <c r="B11793" s="149" t="s">
        <v>18456</v>
      </c>
      <c r="C11793" s="147" t="s">
        <v>2242</v>
      </c>
      <c r="D11793" s="147" t="s">
        <v>18455</v>
      </c>
      <c r="E11793" s="147" t="s">
        <v>2240</v>
      </c>
      <c r="G11793" s="147">
        <v>0</v>
      </c>
      <c r="I11793" s="147">
        <v>5</v>
      </c>
      <c r="J11793" s="147">
        <v>2577702</v>
      </c>
    </row>
    <row r="11794" spans="1:10" x14ac:dyDescent="0.2">
      <c r="A11794" s="147">
        <v>6</v>
      </c>
      <c r="B11794" s="149" t="s">
        <v>18454</v>
      </c>
      <c r="C11794" s="147" t="s">
        <v>2242</v>
      </c>
      <c r="D11794" s="147" t="s">
        <v>18453</v>
      </c>
      <c r="E11794" s="147" t="s">
        <v>2240</v>
      </c>
      <c r="G11794" s="147">
        <v>0</v>
      </c>
      <c r="I11794" s="147">
        <v>5</v>
      </c>
      <c r="J11794" s="147">
        <v>2577705</v>
      </c>
    </row>
    <row r="11795" spans="1:10" x14ac:dyDescent="0.2">
      <c r="A11795" s="147">
        <v>6</v>
      </c>
      <c r="B11795" s="149" t="s">
        <v>18452</v>
      </c>
      <c r="C11795" s="147" t="s">
        <v>2242</v>
      </c>
      <c r="D11795" s="147" t="s">
        <v>18451</v>
      </c>
      <c r="E11795" s="147" t="s">
        <v>2240</v>
      </c>
      <c r="G11795" s="147">
        <v>0</v>
      </c>
      <c r="I11795" s="147">
        <v>5</v>
      </c>
      <c r="J11795" s="147">
        <v>2577706</v>
      </c>
    </row>
    <row r="11796" spans="1:10" x14ac:dyDescent="0.2">
      <c r="A11796" s="147">
        <v>6</v>
      </c>
      <c r="B11796" s="149" t="s">
        <v>18450</v>
      </c>
      <c r="C11796" s="147" t="s">
        <v>2242</v>
      </c>
      <c r="D11796" s="147" t="s">
        <v>18449</v>
      </c>
      <c r="E11796" s="147" t="s">
        <v>2240</v>
      </c>
      <c r="G11796" s="147">
        <v>0</v>
      </c>
      <c r="I11796" s="147">
        <v>5</v>
      </c>
      <c r="J11796" s="147">
        <v>2577716</v>
      </c>
    </row>
    <row r="11797" spans="1:10" x14ac:dyDescent="0.2">
      <c r="A11797" s="147">
        <v>6</v>
      </c>
      <c r="B11797" s="149" t="s">
        <v>18448</v>
      </c>
      <c r="C11797" s="147" t="s">
        <v>2242</v>
      </c>
      <c r="D11797" s="147" t="s">
        <v>18447</v>
      </c>
      <c r="E11797" s="147" t="s">
        <v>2240</v>
      </c>
      <c r="G11797" s="147">
        <v>0</v>
      </c>
      <c r="I11797" s="147">
        <v>5</v>
      </c>
      <c r="J11797" s="147">
        <v>2577714</v>
      </c>
    </row>
    <row r="11798" spans="1:10" x14ac:dyDescent="0.2">
      <c r="A11798" s="147">
        <v>4</v>
      </c>
      <c r="B11798" s="149" t="s">
        <v>18444</v>
      </c>
      <c r="C11798" s="147" t="s">
        <v>2242</v>
      </c>
      <c r="D11798" s="147" t="s">
        <v>18446</v>
      </c>
      <c r="E11798" s="147" t="s">
        <v>2240</v>
      </c>
      <c r="G11798" s="147">
        <v>0</v>
      </c>
      <c r="I11798" s="147">
        <v>4</v>
      </c>
      <c r="J11798" s="147">
        <v>2577681</v>
      </c>
    </row>
    <row r="11799" spans="1:10" x14ac:dyDescent="0.2">
      <c r="A11799" s="147">
        <v>4</v>
      </c>
      <c r="B11799" s="149" t="s">
        <v>18444</v>
      </c>
      <c r="C11799" s="147" t="s">
        <v>2261</v>
      </c>
      <c r="D11799" s="147" t="s">
        <v>18445</v>
      </c>
      <c r="E11799" s="147" t="s">
        <v>2246</v>
      </c>
      <c r="G11799" s="147">
        <v>0</v>
      </c>
      <c r="I11799" s="147">
        <v>4</v>
      </c>
      <c r="J11799" s="147">
        <v>1199009</v>
      </c>
    </row>
    <row r="11800" spans="1:10" x14ac:dyDescent="0.2">
      <c r="A11800" s="147">
        <v>4</v>
      </c>
      <c r="B11800" s="149" t="s">
        <v>18444</v>
      </c>
      <c r="C11800" s="147" t="s">
        <v>2261</v>
      </c>
      <c r="D11800" s="147" t="s">
        <v>18443</v>
      </c>
      <c r="E11800" s="147" t="s">
        <v>2246</v>
      </c>
      <c r="G11800" s="147">
        <v>0</v>
      </c>
      <c r="I11800" s="147">
        <v>4</v>
      </c>
      <c r="J11800" s="147">
        <v>1198997</v>
      </c>
    </row>
    <row r="11801" spans="1:10" x14ac:dyDescent="0.2">
      <c r="A11801" s="147">
        <v>4</v>
      </c>
      <c r="B11801" s="149" t="s">
        <v>18440</v>
      </c>
      <c r="C11801" s="147" t="s">
        <v>2242</v>
      </c>
      <c r="D11801" s="147" t="s">
        <v>18442</v>
      </c>
      <c r="E11801" s="147" t="s">
        <v>2246</v>
      </c>
      <c r="G11801" s="147">
        <v>0</v>
      </c>
      <c r="I11801" s="147">
        <v>4</v>
      </c>
      <c r="J11801" s="147">
        <v>2577680</v>
      </c>
    </row>
    <row r="11802" spans="1:10" x14ac:dyDescent="0.2">
      <c r="A11802" s="147">
        <v>4</v>
      </c>
      <c r="B11802" s="149" t="s">
        <v>18440</v>
      </c>
      <c r="C11802" s="147" t="s">
        <v>2261</v>
      </c>
      <c r="D11802" s="147" t="s">
        <v>18401</v>
      </c>
      <c r="E11802" s="147" t="s">
        <v>2246</v>
      </c>
      <c r="G11802" s="147">
        <v>0</v>
      </c>
      <c r="I11802" s="147">
        <v>4</v>
      </c>
      <c r="J11802" s="147">
        <v>1198996</v>
      </c>
    </row>
    <row r="11803" spans="1:10" x14ac:dyDescent="0.2">
      <c r="A11803" s="147">
        <v>4</v>
      </c>
      <c r="B11803" s="149" t="s">
        <v>18440</v>
      </c>
      <c r="C11803" s="147" t="s">
        <v>2277</v>
      </c>
      <c r="D11803" s="147" t="s">
        <v>18441</v>
      </c>
      <c r="E11803" s="147" t="s">
        <v>2246</v>
      </c>
      <c r="G11803" s="147">
        <v>0</v>
      </c>
      <c r="I11803" s="147">
        <v>4</v>
      </c>
      <c r="J11803" s="147">
        <v>1199007</v>
      </c>
    </row>
    <row r="11804" spans="1:10" x14ac:dyDescent="0.2">
      <c r="A11804" s="147">
        <v>4</v>
      </c>
      <c r="B11804" s="149" t="s">
        <v>18440</v>
      </c>
      <c r="C11804" s="147" t="s">
        <v>2277</v>
      </c>
      <c r="D11804" s="147" t="s">
        <v>18439</v>
      </c>
      <c r="E11804" s="147" t="s">
        <v>2246</v>
      </c>
      <c r="G11804" s="147">
        <v>0</v>
      </c>
      <c r="I11804" s="147">
        <v>4</v>
      </c>
      <c r="J11804" s="147">
        <v>1199001</v>
      </c>
    </row>
    <row r="11805" spans="1:10" x14ac:dyDescent="0.2">
      <c r="A11805" s="147">
        <v>5</v>
      </c>
      <c r="B11805" s="149" t="s">
        <v>18438</v>
      </c>
      <c r="C11805" s="147" t="s">
        <v>2242</v>
      </c>
      <c r="D11805" s="147" t="s">
        <v>18437</v>
      </c>
      <c r="E11805" s="147" t="s">
        <v>2246</v>
      </c>
      <c r="G11805" s="147">
        <v>0</v>
      </c>
      <c r="I11805" s="147">
        <v>5</v>
      </c>
      <c r="J11805" s="147">
        <v>2577722</v>
      </c>
    </row>
    <row r="11806" spans="1:10" x14ac:dyDescent="0.2">
      <c r="A11806" s="147">
        <v>6</v>
      </c>
      <c r="B11806" s="149" t="s">
        <v>18436</v>
      </c>
      <c r="C11806" s="147" t="s">
        <v>2242</v>
      </c>
      <c r="D11806" s="147" t="s">
        <v>18435</v>
      </c>
      <c r="E11806" s="147" t="s">
        <v>2240</v>
      </c>
      <c r="G11806" s="147">
        <v>0</v>
      </c>
      <c r="I11806" s="147">
        <v>6</v>
      </c>
      <c r="J11806" s="147">
        <v>2577737</v>
      </c>
    </row>
    <row r="11807" spans="1:10" x14ac:dyDescent="0.2">
      <c r="A11807" s="147">
        <v>5</v>
      </c>
      <c r="B11807" s="149" t="s">
        <v>18434</v>
      </c>
      <c r="C11807" s="147" t="s">
        <v>2242</v>
      </c>
      <c r="D11807" s="147" t="s">
        <v>18433</v>
      </c>
      <c r="E11807" s="147" t="s">
        <v>2246</v>
      </c>
      <c r="G11807" s="147">
        <v>0</v>
      </c>
      <c r="I11807" s="147">
        <v>5</v>
      </c>
      <c r="J11807" s="147">
        <v>2577734</v>
      </c>
    </row>
    <row r="11808" spans="1:10" x14ac:dyDescent="0.2">
      <c r="A11808" s="147">
        <v>6</v>
      </c>
      <c r="B11808" s="149" t="s">
        <v>18432</v>
      </c>
      <c r="C11808" s="147" t="s">
        <v>2242</v>
      </c>
      <c r="D11808" s="147" t="s">
        <v>18431</v>
      </c>
      <c r="E11808" s="147" t="s">
        <v>2240</v>
      </c>
      <c r="G11808" s="147">
        <v>0</v>
      </c>
      <c r="I11808" s="147">
        <v>6</v>
      </c>
      <c r="J11808" s="147">
        <v>2577749</v>
      </c>
    </row>
    <row r="11809" spans="1:10" x14ac:dyDescent="0.2">
      <c r="A11809" s="147">
        <v>6</v>
      </c>
      <c r="B11809" s="149" t="s">
        <v>18430</v>
      </c>
      <c r="C11809" s="147" t="s">
        <v>2242</v>
      </c>
      <c r="D11809" s="147" t="s">
        <v>18429</v>
      </c>
      <c r="E11809" s="147" t="s">
        <v>2240</v>
      </c>
      <c r="G11809" s="147">
        <v>0</v>
      </c>
      <c r="I11809" s="147">
        <v>6</v>
      </c>
      <c r="J11809" s="147">
        <v>2577745</v>
      </c>
    </row>
    <row r="11810" spans="1:10" x14ac:dyDescent="0.2">
      <c r="A11810" s="147">
        <v>6</v>
      </c>
      <c r="B11810" s="149" t="s">
        <v>18428</v>
      </c>
      <c r="C11810" s="147" t="s">
        <v>2242</v>
      </c>
      <c r="D11810" s="147" t="s">
        <v>18427</v>
      </c>
      <c r="E11810" s="147" t="s">
        <v>2240</v>
      </c>
      <c r="G11810" s="147">
        <v>0</v>
      </c>
      <c r="I11810" s="147">
        <v>6</v>
      </c>
      <c r="J11810" s="147">
        <v>2577757</v>
      </c>
    </row>
    <row r="11811" spans="1:10" x14ac:dyDescent="0.2">
      <c r="A11811" s="147">
        <v>6</v>
      </c>
      <c r="B11811" s="149" t="s">
        <v>18426</v>
      </c>
      <c r="C11811" s="147" t="s">
        <v>2242</v>
      </c>
      <c r="D11811" s="147" t="s">
        <v>18425</v>
      </c>
      <c r="E11811" s="147" t="s">
        <v>2240</v>
      </c>
      <c r="G11811" s="147">
        <v>0</v>
      </c>
      <c r="I11811" s="147">
        <v>6</v>
      </c>
      <c r="J11811" s="147">
        <v>2577741</v>
      </c>
    </row>
    <row r="11812" spans="1:10" x14ac:dyDescent="0.2">
      <c r="A11812" s="147">
        <v>6</v>
      </c>
      <c r="B11812" s="149" t="s">
        <v>18424</v>
      </c>
      <c r="C11812" s="147" t="s">
        <v>2242</v>
      </c>
      <c r="D11812" s="147" t="s">
        <v>18423</v>
      </c>
      <c r="E11812" s="147" t="s">
        <v>2240</v>
      </c>
      <c r="G11812" s="147">
        <v>0</v>
      </c>
      <c r="I11812" s="147">
        <v>6</v>
      </c>
      <c r="J11812" s="147">
        <v>2577750</v>
      </c>
    </row>
    <row r="11813" spans="1:10" x14ac:dyDescent="0.2">
      <c r="A11813" s="147">
        <v>6</v>
      </c>
      <c r="B11813" s="149" t="s">
        <v>18422</v>
      </c>
      <c r="C11813" s="147" t="s">
        <v>2242</v>
      </c>
      <c r="D11813" s="147" t="s">
        <v>18421</v>
      </c>
      <c r="E11813" s="147" t="s">
        <v>2240</v>
      </c>
      <c r="G11813" s="147">
        <v>0</v>
      </c>
      <c r="I11813" s="147">
        <v>6</v>
      </c>
      <c r="J11813" s="147">
        <v>2577747</v>
      </c>
    </row>
    <row r="11814" spans="1:10" x14ac:dyDescent="0.2">
      <c r="A11814" s="147">
        <v>6</v>
      </c>
      <c r="B11814" s="149" t="s">
        <v>18420</v>
      </c>
      <c r="C11814" s="147" t="s">
        <v>2242</v>
      </c>
      <c r="D11814" s="147" t="s">
        <v>18419</v>
      </c>
      <c r="E11814" s="147" t="s">
        <v>2240</v>
      </c>
      <c r="G11814" s="147">
        <v>0</v>
      </c>
      <c r="I11814" s="147">
        <v>6</v>
      </c>
      <c r="J11814" s="147">
        <v>2577753</v>
      </c>
    </row>
    <row r="11815" spans="1:10" x14ac:dyDescent="0.2">
      <c r="A11815" s="147">
        <v>5</v>
      </c>
      <c r="B11815" s="149" t="s">
        <v>18418</v>
      </c>
      <c r="C11815" s="147" t="s">
        <v>2242</v>
      </c>
      <c r="D11815" s="147" t="s">
        <v>18417</v>
      </c>
      <c r="E11815" s="147" t="s">
        <v>2246</v>
      </c>
      <c r="G11815" s="147">
        <v>0</v>
      </c>
      <c r="I11815" s="147">
        <v>5</v>
      </c>
      <c r="J11815" s="147">
        <v>2577731</v>
      </c>
    </row>
    <row r="11816" spans="1:10" x14ac:dyDescent="0.2">
      <c r="A11816" s="147">
        <v>6</v>
      </c>
      <c r="B11816" s="149" t="s">
        <v>18416</v>
      </c>
      <c r="C11816" s="147" t="s">
        <v>2242</v>
      </c>
      <c r="D11816" s="147" t="s">
        <v>18415</v>
      </c>
      <c r="E11816" s="147" t="s">
        <v>2240</v>
      </c>
      <c r="G11816" s="147">
        <v>0</v>
      </c>
      <c r="I11816" s="147">
        <v>6</v>
      </c>
      <c r="J11816" s="147">
        <v>2577776</v>
      </c>
    </row>
    <row r="11817" spans="1:10" x14ac:dyDescent="0.2">
      <c r="A11817" s="147">
        <v>6</v>
      </c>
      <c r="B11817" s="149" t="s">
        <v>18414</v>
      </c>
      <c r="C11817" s="147" t="s">
        <v>2242</v>
      </c>
      <c r="D11817" s="147" t="s">
        <v>18413</v>
      </c>
      <c r="E11817" s="147" t="s">
        <v>2240</v>
      </c>
      <c r="G11817" s="147">
        <v>0</v>
      </c>
      <c r="I11817" s="147">
        <v>6</v>
      </c>
      <c r="J11817" s="147">
        <v>2577764</v>
      </c>
    </row>
    <row r="11818" spans="1:10" x14ac:dyDescent="0.2">
      <c r="A11818" s="147">
        <v>6</v>
      </c>
      <c r="B11818" s="149" t="s">
        <v>18412</v>
      </c>
      <c r="C11818" s="147" t="s">
        <v>2242</v>
      </c>
      <c r="D11818" s="147" t="s">
        <v>18411</v>
      </c>
      <c r="E11818" s="147" t="s">
        <v>2240</v>
      </c>
      <c r="G11818" s="147">
        <v>0</v>
      </c>
      <c r="I11818" s="147">
        <v>6</v>
      </c>
      <c r="J11818" s="147">
        <v>2577780</v>
      </c>
    </row>
    <row r="11819" spans="1:10" x14ac:dyDescent="0.2">
      <c r="A11819" s="147">
        <v>6</v>
      </c>
      <c r="B11819" s="149" t="s">
        <v>18410</v>
      </c>
      <c r="C11819" s="147" t="s">
        <v>2242</v>
      </c>
      <c r="D11819" s="147" t="s">
        <v>18409</v>
      </c>
      <c r="E11819" s="147" t="s">
        <v>2240</v>
      </c>
      <c r="G11819" s="147">
        <v>0</v>
      </c>
      <c r="I11819" s="147">
        <v>6</v>
      </c>
      <c r="J11819" s="147">
        <v>2577779</v>
      </c>
    </row>
    <row r="11820" spans="1:10" x14ac:dyDescent="0.2">
      <c r="A11820" s="147">
        <v>6</v>
      </c>
      <c r="B11820" s="149" t="s">
        <v>18408</v>
      </c>
      <c r="C11820" s="147" t="s">
        <v>2242</v>
      </c>
      <c r="D11820" s="147" t="s">
        <v>18407</v>
      </c>
      <c r="E11820" s="147" t="s">
        <v>2240</v>
      </c>
      <c r="G11820" s="147">
        <v>0</v>
      </c>
      <c r="I11820" s="147">
        <v>6</v>
      </c>
      <c r="J11820" s="147">
        <v>2577761</v>
      </c>
    </row>
    <row r="11821" spans="1:10" x14ac:dyDescent="0.2">
      <c r="A11821" s="147">
        <v>6</v>
      </c>
      <c r="B11821" s="149" t="s">
        <v>18406</v>
      </c>
      <c r="C11821" s="147" t="s">
        <v>2242</v>
      </c>
      <c r="D11821" s="147" t="s">
        <v>18405</v>
      </c>
      <c r="E11821" s="147" t="s">
        <v>2240</v>
      </c>
      <c r="G11821" s="147">
        <v>0</v>
      </c>
      <c r="I11821" s="147">
        <v>6</v>
      </c>
      <c r="J11821" s="147">
        <v>2577765</v>
      </c>
    </row>
    <row r="11822" spans="1:10" x14ac:dyDescent="0.2">
      <c r="A11822" s="147">
        <v>6</v>
      </c>
      <c r="B11822" s="149" t="s">
        <v>18404</v>
      </c>
      <c r="C11822" s="147" t="s">
        <v>2242</v>
      </c>
      <c r="D11822" s="147" t="s">
        <v>18403</v>
      </c>
      <c r="E11822" s="147" t="s">
        <v>2240</v>
      </c>
      <c r="G11822" s="147">
        <v>0</v>
      </c>
      <c r="I11822" s="147">
        <v>6</v>
      </c>
      <c r="J11822" s="147">
        <v>2577769</v>
      </c>
    </row>
    <row r="11823" spans="1:10" x14ac:dyDescent="0.2">
      <c r="A11823" s="147">
        <v>5</v>
      </c>
      <c r="B11823" s="149" t="s">
        <v>18402</v>
      </c>
      <c r="C11823" s="147" t="s">
        <v>2242</v>
      </c>
      <c r="D11823" s="147" t="s">
        <v>18401</v>
      </c>
      <c r="E11823" s="147" t="s">
        <v>2246</v>
      </c>
      <c r="G11823" s="147">
        <v>0</v>
      </c>
      <c r="I11823" s="147">
        <v>5</v>
      </c>
      <c r="J11823" s="147">
        <v>2577724</v>
      </c>
    </row>
    <row r="11824" spans="1:10" x14ac:dyDescent="0.2">
      <c r="A11824" s="147">
        <v>6</v>
      </c>
      <c r="B11824" s="149" t="s">
        <v>18400</v>
      </c>
      <c r="C11824" s="147" t="s">
        <v>2242</v>
      </c>
      <c r="D11824" s="147" t="s">
        <v>18399</v>
      </c>
      <c r="E11824" s="147" t="s">
        <v>2240</v>
      </c>
      <c r="G11824" s="147">
        <v>0</v>
      </c>
      <c r="I11824" s="147">
        <v>6</v>
      </c>
      <c r="J11824" s="147">
        <v>2577795</v>
      </c>
    </row>
    <row r="11825" spans="1:10" x14ac:dyDescent="0.2">
      <c r="A11825" s="147">
        <v>6</v>
      </c>
      <c r="B11825" s="149" t="s">
        <v>18398</v>
      </c>
      <c r="C11825" s="147" t="s">
        <v>2242</v>
      </c>
      <c r="D11825" s="147" t="s">
        <v>18397</v>
      </c>
      <c r="E11825" s="147" t="s">
        <v>2240</v>
      </c>
      <c r="G11825" s="147">
        <v>0</v>
      </c>
      <c r="I11825" s="147">
        <v>6</v>
      </c>
      <c r="J11825" s="147">
        <v>2577788</v>
      </c>
    </row>
    <row r="11826" spans="1:10" x14ac:dyDescent="0.2">
      <c r="A11826" s="147">
        <v>6</v>
      </c>
      <c r="B11826" s="149" t="s">
        <v>18396</v>
      </c>
      <c r="C11826" s="147" t="s">
        <v>2242</v>
      </c>
      <c r="D11826" s="147" t="s">
        <v>18395</v>
      </c>
      <c r="E11826" s="147" t="s">
        <v>2240</v>
      </c>
      <c r="G11826" s="147">
        <v>0</v>
      </c>
      <c r="I11826" s="147">
        <v>6</v>
      </c>
      <c r="J11826" s="147">
        <v>2577785</v>
      </c>
    </row>
    <row r="11827" spans="1:10" x14ac:dyDescent="0.2">
      <c r="A11827" s="147">
        <v>6</v>
      </c>
      <c r="B11827" s="149" t="s">
        <v>18394</v>
      </c>
      <c r="C11827" s="147" t="s">
        <v>2242</v>
      </c>
      <c r="D11827" s="147" t="s">
        <v>18393</v>
      </c>
      <c r="E11827" s="147" t="s">
        <v>2240</v>
      </c>
      <c r="G11827" s="147">
        <v>0</v>
      </c>
      <c r="I11827" s="147">
        <v>6</v>
      </c>
      <c r="J11827" s="147">
        <v>2577796</v>
      </c>
    </row>
    <row r="11828" spans="1:10" x14ac:dyDescent="0.2">
      <c r="A11828" s="147">
        <v>6</v>
      </c>
      <c r="B11828" s="149" t="s">
        <v>18392</v>
      </c>
      <c r="C11828" s="147" t="s">
        <v>2242</v>
      </c>
      <c r="D11828" s="147" t="s">
        <v>18391</v>
      </c>
      <c r="E11828" s="147" t="s">
        <v>2240</v>
      </c>
      <c r="G11828" s="147">
        <v>0</v>
      </c>
      <c r="I11828" s="147">
        <v>6</v>
      </c>
      <c r="J11828" s="147">
        <v>2577797</v>
      </c>
    </row>
    <row r="11829" spans="1:10" x14ac:dyDescent="0.2">
      <c r="A11829" s="147">
        <v>6</v>
      </c>
      <c r="B11829" s="149" t="s">
        <v>18390</v>
      </c>
      <c r="C11829" s="147" t="s">
        <v>2242</v>
      </c>
      <c r="D11829" s="147" t="s">
        <v>18389</v>
      </c>
      <c r="E11829" s="147" t="s">
        <v>2240</v>
      </c>
      <c r="G11829" s="147">
        <v>0</v>
      </c>
      <c r="I11829" s="147">
        <v>6</v>
      </c>
      <c r="J11829" s="147">
        <v>2577781</v>
      </c>
    </row>
    <row r="11830" spans="1:10" x14ac:dyDescent="0.2">
      <c r="A11830" s="147">
        <v>6</v>
      </c>
      <c r="B11830" s="149" t="s">
        <v>18388</v>
      </c>
      <c r="C11830" s="147" t="s">
        <v>2242</v>
      </c>
      <c r="D11830" s="147" t="s">
        <v>18387</v>
      </c>
      <c r="E11830" s="147" t="s">
        <v>2240</v>
      </c>
      <c r="G11830" s="147">
        <v>0</v>
      </c>
      <c r="I11830" s="147">
        <v>6</v>
      </c>
      <c r="J11830" s="147">
        <v>2577782</v>
      </c>
    </row>
    <row r="11831" spans="1:10" x14ac:dyDescent="0.2">
      <c r="A11831" s="147">
        <v>6</v>
      </c>
      <c r="B11831" s="149" t="s">
        <v>18386</v>
      </c>
      <c r="C11831" s="147" t="s">
        <v>2242</v>
      </c>
      <c r="D11831" s="147" t="s">
        <v>18385</v>
      </c>
      <c r="E11831" s="147" t="s">
        <v>2240</v>
      </c>
      <c r="G11831" s="147">
        <v>0</v>
      </c>
      <c r="I11831" s="147">
        <v>5</v>
      </c>
      <c r="J11831" s="147">
        <v>2577725</v>
      </c>
    </row>
    <row r="11832" spans="1:10" x14ac:dyDescent="0.2">
      <c r="A11832" s="147">
        <v>3</v>
      </c>
      <c r="B11832" s="149" t="s">
        <v>18384</v>
      </c>
      <c r="C11832" s="147" t="s">
        <v>2242</v>
      </c>
      <c r="D11832" s="147" t="s">
        <v>18383</v>
      </c>
      <c r="E11832" s="147" t="s">
        <v>2246</v>
      </c>
      <c r="G11832" s="147">
        <v>0</v>
      </c>
      <c r="I11832" s="147">
        <v>3</v>
      </c>
      <c r="J11832" s="147">
        <v>2577623</v>
      </c>
    </row>
    <row r="11833" spans="1:10" x14ac:dyDescent="0.2">
      <c r="A11833" s="147">
        <v>4</v>
      </c>
      <c r="B11833" s="149" t="s">
        <v>18380</v>
      </c>
      <c r="C11833" s="147" t="s">
        <v>2242</v>
      </c>
      <c r="D11833" s="147" t="s">
        <v>18382</v>
      </c>
      <c r="E11833" s="147" t="s">
        <v>2240</v>
      </c>
      <c r="G11833" s="147">
        <v>0</v>
      </c>
      <c r="I11833" s="147">
        <v>4</v>
      </c>
      <c r="J11833" s="147">
        <v>2577805</v>
      </c>
    </row>
    <row r="11834" spans="1:10" x14ac:dyDescent="0.2">
      <c r="A11834" s="147">
        <v>4</v>
      </c>
      <c r="B11834" s="149" t="s">
        <v>18380</v>
      </c>
      <c r="C11834" s="147" t="s">
        <v>2261</v>
      </c>
      <c r="D11834" s="147" t="s">
        <v>18381</v>
      </c>
      <c r="E11834" s="147" t="s">
        <v>2246</v>
      </c>
      <c r="G11834" s="147">
        <v>0</v>
      </c>
      <c r="I11834" s="147">
        <v>4</v>
      </c>
      <c r="J11834" s="147">
        <v>1199017</v>
      </c>
    </row>
    <row r="11835" spans="1:10" x14ac:dyDescent="0.2">
      <c r="A11835" s="147">
        <v>4</v>
      </c>
      <c r="B11835" s="149" t="s">
        <v>18380</v>
      </c>
      <c r="C11835" s="147" t="s">
        <v>2261</v>
      </c>
      <c r="D11835" s="147" t="s">
        <v>18379</v>
      </c>
      <c r="E11835" s="147" t="s">
        <v>2246</v>
      </c>
      <c r="G11835" s="147">
        <v>0</v>
      </c>
      <c r="I11835" s="147">
        <v>4</v>
      </c>
      <c r="J11835" s="147">
        <v>1199013</v>
      </c>
    </row>
    <row r="11836" spans="1:10" x14ac:dyDescent="0.2">
      <c r="A11836" s="147">
        <v>4</v>
      </c>
      <c r="B11836" s="149" t="s">
        <v>18375</v>
      </c>
      <c r="C11836" s="147" t="s">
        <v>2242</v>
      </c>
      <c r="D11836" s="147" t="s">
        <v>18378</v>
      </c>
      <c r="E11836" s="147" t="s">
        <v>2240</v>
      </c>
      <c r="G11836" s="147">
        <v>0</v>
      </c>
      <c r="I11836" s="147">
        <v>4</v>
      </c>
      <c r="J11836" s="147">
        <v>2577804</v>
      </c>
    </row>
    <row r="11837" spans="1:10" x14ac:dyDescent="0.2">
      <c r="A11837" s="147">
        <v>4</v>
      </c>
      <c r="B11837" s="149" t="s">
        <v>18375</v>
      </c>
      <c r="C11837" s="147" t="s">
        <v>2261</v>
      </c>
      <c r="D11837" s="147" t="s">
        <v>18377</v>
      </c>
      <c r="E11837" s="147" t="s">
        <v>2246</v>
      </c>
      <c r="G11837" s="147">
        <v>0</v>
      </c>
      <c r="I11837" s="147">
        <v>4</v>
      </c>
      <c r="J11837" s="147">
        <v>1199020</v>
      </c>
    </row>
    <row r="11838" spans="1:10" x14ac:dyDescent="0.2">
      <c r="A11838" s="147">
        <v>4</v>
      </c>
      <c r="B11838" s="149" t="s">
        <v>18375</v>
      </c>
      <c r="C11838" s="147" t="s">
        <v>2277</v>
      </c>
      <c r="D11838" s="147" t="s">
        <v>18376</v>
      </c>
      <c r="E11838" s="147" t="s">
        <v>2246</v>
      </c>
      <c r="G11838" s="147">
        <v>0</v>
      </c>
      <c r="I11838" s="147">
        <v>4</v>
      </c>
      <c r="J11838" s="147">
        <v>1199015</v>
      </c>
    </row>
    <row r="11839" spans="1:10" x14ac:dyDescent="0.2">
      <c r="A11839" s="147">
        <v>4</v>
      </c>
      <c r="B11839" s="149" t="s">
        <v>18375</v>
      </c>
      <c r="C11839" s="147" t="s">
        <v>2277</v>
      </c>
      <c r="D11839" s="147" t="s">
        <v>18374</v>
      </c>
      <c r="E11839" s="147" t="s">
        <v>2246</v>
      </c>
      <c r="G11839" s="147">
        <v>0</v>
      </c>
      <c r="I11839" s="147">
        <v>4</v>
      </c>
      <c r="J11839" s="147">
        <v>1199016</v>
      </c>
    </row>
    <row r="11840" spans="1:10" x14ac:dyDescent="0.2">
      <c r="A11840" s="147">
        <v>3</v>
      </c>
      <c r="B11840" s="149" t="s">
        <v>18371</v>
      </c>
      <c r="C11840" s="147" t="s">
        <v>2242</v>
      </c>
      <c r="D11840" s="147" t="s">
        <v>18373</v>
      </c>
      <c r="E11840" s="147" t="s">
        <v>2246</v>
      </c>
      <c r="G11840" s="147">
        <v>0</v>
      </c>
      <c r="I11840" s="147">
        <v>3</v>
      </c>
      <c r="J11840" s="147">
        <v>2577633</v>
      </c>
    </row>
    <row r="11841" spans="1:11" x14ac:dyDescent="0.2">
      <c r="A11841" s="147">
        <v>3</v>
      </c>
      <c r="B11841" s="149" t="s">
        <v>18371</v>
      </c>
      <c r="C11841" s="147" t="s">
        <v>2261</v>
      </c>
      <c r="D11841" s="147" t="s">
        <v>18372</v>
      </c>
      <c r="E11841" s="147" t="s">
        <v>2246</v>
      </c>
      <c r="G11841" s="147">
        <v>0</v>
      </c>
      <c r="I11841" s="147">
        <v>3</v>
      </c>
      <c r="J11841" s="147">
        <v>1198895</v>
      </c>
    </row>
    <row r="11842" spans="1:11" x14ac:dyDescent="0.2">
      <c r="A11842" s="147">
        <v>3</v>
      </c>
      <c r="B11842" s="149" t="s">
        <v>18371</v>
      </c>
      <c r="C11842" s="147" t="s">
        <v>2277</v>
      </c>
      <c r="D11842" s="147" t="s">
        <v>18370</v>
      </c>
      <c r="E11842" s="147" t="s">
        <v>2246</v>
      </c>
      <c r="G11842" s="147">
        <v>0</v>
      </c>
      <c r="I11842" s="147">
        <v>3</v>
      </c>
      <c r="J11842" s="147">
        <v>1198904</v>
      </c>
    </row>
    <row r="11843" spans="1:11" x14ac:dyDescent="0.2">
      <c r="A11843" s="147">
        <v>4</v>
      </c>
      <c r="B11843" s="149" t="s">
        <v>18369</v>
      </c>
      <c r="C11843" s="147" t="s">
        <v>2242</v>
      </c>
      <c r="D11843" s="147" t="s">
        <v>18368</v>
      </c>
      <c r="E11843" s="147" t="s">
        <v>2246</v>
      </c>
      <c r="G11843" s="147">
        <v>0</v>
      </c>
      <c r="I11843" s="147">
        <v>4</v>
      </c>
      <c r="J11843" s="147">
        <v>2577808</v>
      </c>
    </row>
    <row r="11844" spans="1:11" x14ac:dyDescent="0.2">
      <c r="A11844" s="147">
        <v>5</v>
      </c>
      <c r="B11844" s="149" t="s">
        <v>18367</v>
      </c>
      <c r="C11844" s="147" t="s">
        <v>2242</v>
      </c>
      <c r="D11844" s="147" t="s">
        <v>18366</v>
      </c>
      <c r="E11844" s="147" t="s">
        <v>2246</v>
      </c>
      <c r="G11844" s="147">
        <v>0</v>
      </c>
      <c r="I11844" s="147">
        <v>5</v>
      </c>
      <c r="J11844" s="147">
        <v>2577818</v>
      </c>
    </row>
    <row r="11845" spans="1:11" x14ac:dyDescent="0.2">
      <c r="A11845" s="147">
        <v>6</v>
      </c>
      <c r="B11845" s="149" t="s">
        <v>18365</v>
      </c>
      <c r="C11845" s="147" t="s">
        <v>2242</v>
      </c>
      <c r="D11845" s="147" t="s">
        <v>18364</v>
      </c>
      <c r="E11845" s="147" t="s">
        <v>2240</v>
      </c>
      <c r="G11845" s="147">
        <v>0</v>
      </c>
      <c r="I11845" s="147">
        <v>6</v>
      </c>
      <c r="J11845" s="147">
        <v>2577820</v>
      </c>
    </row>
    <row r="11846" spans="1:11" x14ac:dyDescent="0.2">
      <c r="A11846" s="147">
        <v>6</v>
      </c>
      <c r="B11846" s="149" t="s">
        <v>18363</v>
      </c>
      <c r="C11846" s="147" t="s">
        <v>2242</v>
      </c>
      <c r="D11846" s="147" t="s">
        <v>18362</v>
      </c>
      <c r="E11846" s="147" t="s">
        <v>2240</v>
      </c>
      <c r="G11846" s="147">
        <v>0</v>
      </c>
      <c r="I11846" s="147">
        <v>6</v>
      </c>
      <c r="J11846" s="147">
        <v>2577823</v>
      </c>
    </row>
    <row r="11847" spans="1:11" x14ac:dyDescent="0.2">
      <c r="A11847" s="147">
        <v>5</v>
      </c>
      <c r="B11847" s="149" t="s">
        <v>18361</v>
      </c>
      <c r="C11847" s="147" t="s">
        <v>2242</v>
      </c>
      <c r="D11847" s="147" t="s">
        <v>18360</v>
      </c>
      <c r="E11847" s="147" t="s">
        <v>2246</v>
      </c>
      <c r="G11847" s="147">
        <v>0</v>
      </c>
      <c r="I11847" s="147">
        <v>5</v>
      </c>
      <c r="J11847" s="147">
        <v>2577816</v>
      </c>
    </row>
    <row r="11848" spans="1:11" x14ac:dyDescent="0.2">
      <c r="A11848" s="147">
        <v>6</v>
      </c>
      <c r="B11848" s="149" t="s">
        <v>18359</v>
      </c>
      <c r="C11848" s="147" t="s">
        <v>2242</v>
      </c>
      <c r="D11848" s="147" t="s">
        <v>18358</v>
      </c>
      <c r="E11848" s="147" t="s">
        <v>2240</v>
      </c>
      <c r="G11848" s="147">
        <v>0</v>
      </c>
      <c r="I11848" s="147">
        <v>6</v>
      </c>
      <c r="J11848" s="147">
        <v>2577836</v>
      </c>
      <c r="K11848" s="147" t="s">
        <v>2769</v>
      </c>
    </row>
    <row r="11849" spans="1:11" x14ac:dyDescent="0.2">
      <c r="A11849" s="147">
        <v>6</v>
      </c>
      <c r="B11849" s="149" t="s">
        <v>18357</v>
      </c>
      <c r="C11849" s="147" t="s">
        <v>2242</v>
      </c>
      <c r="D11849" s="147" t="s">
        <v>18356</v>
      </c>
      <c r="E11849" s="147" t="s">
        <v>2240</v>
      </c>
      <c r="G11849" s="147">
        <v>0</v>
      </c>
      <c r="I11849" s="147">
        <v>6</v>
      </c>
      <c r="J11849" s="147">
        <v>2577837</v>
      </c>
      <c r="K11849" s="147" t="s">
        <v>2769</v>
      </c>
    </row>
    <row r="11850" spans="1:11" x14ac:dyDescent="0.2">
      <c r="A11850" s="147">
        <v>6</v>
      </c>
      <c r="B11850" s="149" t="s">
        <v>18355</v>
      </c>
      <c r="C11850" s="147" t="s">
        <v>2242</v>
      </c>
      <c r="D11850" s="147" t="s">
        <v>18354</v>
      </c>
      <c r="E11850" s="147" t="s">
        <v>2240</v>
      </c>
      <c r="G11850" s="147">
        <v>0</v>
      </c>
      <c r="I11850" s="147">
        <v>6</v>
      </c>
      <c r="J11850" s="147">
        <v>2577832</v>
      </c>
      <c r="K11850" s="147" t="s">
        <v>2769</v>
      </c>
    </row>
    <row r="11851" spans="1:11" x14ac:dyDescent="0.2">
      <c r="A11851" s="147">
        <v>6</v>
      </c>
      <c r="B11851" s="149" t="s">
        <v>18353</v>
      </c>
      <c r="C11851" s="147" t="s">
        <v>2242</v>
      </c>
      <c r="D11851" s="147" t="s">
        <v>18352</v>
      </c>
      <c r="E11851" s="147" t="s">
        <v>2240</v>
      </c>
      <c r="G11851" s="147">
        <v>0</v>
      </c>
      <c r="I11851" s="147">
        <v>6</v>
      </c>
      <c r="J11851" s="147">
        <v>2577829</v>
      </c>
      <c r="K11851" s="147" t="s">
        <v>2769</v>
      </c>
    </row>
    <row r="11852" spans="1:11" x14ac:dyDescent="0.2">
      <c r="A11852" s="147">
        <v>4</v>
      </c>
      <c r="B11852" s="149" t="s">
        <v>18351</v>
      </c>
      <c r="C11852" s="147" t="s">
        <v>2242</v>
      </c>
      <c r="D11852" s="147" t="s">
        <v>18346</v>
      </c>
      <c r="E11852" s="147" t="s">
        <v>2246</v>
      </c>
      <c r="G11852" s="147">
        <v>0</v>
      </c>
      <c r="I11852" s="147">
        <v>4</v>
      </c>
      <c r="J11852" s="147">
        <v>2577810</v>
      </c>
    </row>
    <row r="11853" spans="1:11" x14ac:dyDescent="0.2">
      <c r="A11853" s="147">
        <v>4</v>
      </c>
      <c r="B11853" s="149" t="s">
        <v>18351</v>
      </c>
      <c r="C11853" s="147" t="s">
        <v>2261</v>
      </c>
      <c r="D11853" s="147" t="s">
        <v>18350</v>
      </c>
      <c r="E11853" s="147" t="s">
        <v>2246</v>
      </c>
      <c r="G11853" s="147">
        <v>0</v>
      </c>
      <c r="I11853" s="147">
        <v>4</v>
      </c>
      <c r="J11853" s="147">
        <v>1199027</v>
      </c>
    </row>
    <row r="11854" spans="1:11" x14ac:dyDescent="0.2">
      <c r="A11854" s="147">
        <v>5</v>
      </c>
      <c r="B11854" s="149" t="s">
        <v>18349</v>
      </c>
      <c r="C11854" s="147" t="s">
        <v>2242</v>
      </c>
      <c r="D11854" s="147" t="s">
        <v>18348</v>
      </c>
      <c r="E11854" s="147" t="s">
        <v>2246</v>
      </c>
      <c r="G11854" s="147">
        <v>0</v>
      </c>
      <c r="I11854" s="147">
        <v>5</v>
      </c>
      <c r="J11854" s="147">
        <v>2577843</v>
      </c>
    </row>
    <row r="11855" spans="1:11" x14ac:dyDescent="0.2">
      <c r="A11855" s="147">
        <v>6</v>
      </c>
      <c r="B11855" s="149" t="s">
        <v>18347</v>
      </c>
      <c r="C11855" s="147" t="s">
        <v>2242</v>
      </c>
      <c r="D11855" s="147" t="s">
        <v>18346</v>
      </c>
      <c r="E11855" s="147" t="s">
        <v>2240</v>
      </c>
      <c r="G11855" s="147">
        <v>0</v>
      </c>
      <c r="I11855" s="147">
        <v>6</v>
      </c>
      <c r="J11855" s="147">
        <v>2577850</v>
      </c>
    </row>
    <row r="11856" spans="1:11" x14ac:dyDescent="0.2">
      <c r="A11856" s="147">
        <v>6</v>
      </c>
      <c r="B11856" s="149" t="s">
        <v>18345</v>
      </c>
      <c r="C11856" s="147" t="s">
        <v>2242</v>
      </c>
      <c r="D11856" s="147" t="s">
        <v>18344</v>
      </c>
      <c r="E11856" s="147" t="s">
        <v>2240</v>
      </c>
      <c r="G11856" s="147">
        <v>0</v>
      </c>
      <c r="I11856" s="147">
        <v>6</v>
      </c>
      <c r="J11856" s="147">
        <v>2577848</v>
      </c>
    </row>
    <row r="11857" spans="1:11" x14ac:dyDescent="0.2">
      <c r="A11857" s="147">
        <v>5</v>
      </c>
      <c r="B11857" s="149" t="s">
        <v>18343</v>
      </c>
      <c r="C11857" s="147" t="s">
        <v>2242</v>
      </c>
      <c r="D11857" s="147" t="s">
        <v>18341</v>
      </c>
      <c r="E11857" s="147" t="s">
        <v>2246</v>
      </c>
      <c r="G11857" s="147">
        <v>0</v>
      </c>
      <c r="I11857" s="147">
        <v>5</v>
      </c>
      <c r="J11857" s="147">
        <v>2577841</v>
      </c>
    </row>
    <row r="11858" spans="1:11" x14ac:dyDescent="0.2">
      <c r="A11858" s="147">
        <v>6</v>
      </c>
      <c r="B11858" s="149" t="s">
        <v>18342</v>
      </c>
      <c r="C11858" s="147" t="s">
        <v>2242</v>
      </c>
      <c r="D11858" s="147" t="s">
        <v>18341</v>
      </c>
      <c r="E11858" s="147" t="s">
        <v>2240</v>
      </c>
      <c r="G11858" s="147">
        <v>0</v>
      </c>
      <c r="I11858" s="147">
        <v>6</v>
      </c>
      <c r="J11858" s="147">
        <v>2577854</v>
      </c>
    </row>
    <row r="11859" spans="1:11" x14ac:dyDescent="0.2">
      <c r="A11859" s="147">
        <v>5</v>
      </c>
      <c r="B11859" s="149" t="s">
        <v>18340</v>
      </c>
      <c r="C11859" s="147" t="s">
        <v>2242</v>
      </c>
      <c r="D11859" s="147" t="s">
        <v>18339</v>
      </c>
      <c r="E11859" s="147" t="s">
        <v>2246</v>
      </c>
      <c r="G11859" s="147">
        <v>0</v>
      </c>
      <c r="I11859" s="147">
        <v>5</v>
      </c>
      <c r="J11859" s="147">
        <v>2577839</v>
      </c>
    </row>
    <row r="11860" spans="1:11" x14ac:dyDescent="0.2">
      <c r="A11860" s="147">
        <v>6</v>
      </c>
      <c r="B11860" s="149" t="s">
        <v>18338</v>
      </c>
      <c r="C11860" s="147" t="s">
        <v>2242</v>
      </c>
      <c r="D11860" s="147" t="s">
        <v>18337</v>
      </c>
      <c r="E11860" s="147" t="s">
        <v>2240</v>
      </c>
      <c r="G11860" s="147">
        <v>0</v>
      </c>
      <c r="I11860" s="147">
        <v>6</v>
      </c>
      <c r="J11860" s="147">
        <v>2577861</v>
      </c>
      <c r="K11860" s="147" t="s">
        <v>2769</v>
      </c>
    </row>
    <row r="11861" spans="1:11" x14ac:dyDescent="0.2">
      <c r="A11861" s="147">
        <v>6</v>
      </c>
      <c r="B11861" s="149" t="s">
        <v>18336</v>
      </c>
      <c r="C11861" s="147" t="s">
        <v>2242</v>
      </c>
      <c r="D11861" s="147" t="s">
        <v>18335</v>
      </c>
      <c r="E11861" s="147" t="s">
        <v>2240</v>
      </c>
      <c r="G11861" s="147">
        <v>0</v>
      </c>
      <c r="I11861" s="147">
        <v>6</v>
      </c>
      <c r="J11861" s="147">
        <v>2577865</v>
      </c>
      <c r="K11861" s="147" t="s">
        <v>2769</v>
      </c>
    </row>
    <row r="11862" spans="1:11" x14ac:dyDescent="0.2">
      <c r="A11862" s="147">
        <v>6</v>
      </c>
      <c r="B11862" s="149" t="s">
        <v>18334</v>
      </c>
      <c r="C11862" s="147" t="s">
        <v>2242</v>
      </c>
      <c r="D11862" s="147" t="s">
        <v>18333</v>
      </c>
      <c r="E11862" s="147" t="s">
        <v>2240</v>
      </c>
      <c r="G11862" s="147">
        <v>0</v>
      </c>
      <c r="I11862" s="147">
        <v>6</v>
      </c>
      <c r="J11862" s="147">
        <v>2577866</v>
      </c>
      <c r="K11862" s="147" t="s">
        <v>2769</v>
      </c>
    </row>
    <row r="11863" spans="1:11" x14ac:dyDescent="0.2">
      <c r="A11863" s="147">
        <v>6</v>
      </c>
      <c r="B11863" s="149" t="s">
        <v>18332</v>
      </c>
      <c r="C11863" s="147" t="s">
        <v>2242</v>
      </c>
      <c r="D11863" s="147" t="s">
        <v>18331</v>
      </c>
      <c r="E11863" s="147" t="s">
        <v>2240</v>
      </c>
      <c r="G11863" s="147">
        <v>0</v>
      </c>
      <c r="I11863" s="147">
        <v>6</v>
      </c>
      <c r="J11863" s="147">
        <v>2577864</v>
      </c>
      <c r="K11863" s="147" t="s">
        <v>2769</v>
      </c>
    </row>
    <row r="11864" spans="1:11" x14ac:dyDescent="0.2">
      <c r="A11864" s="147">
        <v>3</v>
      </c>
      <c r="B11864" s="149" t="s">
        <v>18328</v>
      </c>
      <c r="C11864" s="147" t="s">
        <v>2242</v>
      </c>
      <c r="D11864" s="147" t="s">
        <v>18330</v>
      </c>
      <c r="E11864" s="147" t="s">
        <v>2246</v>
      </c>
      <c r="G11864" s="147">
        <v>0</v>
      </c>
      <c r="I11864" s="147">
        <v>3</v>
      </c>
      <c r="J11864" s="147">
        <v>2577620</v>
      </c>
    </row>
    <row r="11865" spans="1:11" x14ac:dyDescent="0.2">
      <c r="A11865" s="147">
        <v>3</v>
      </c>
      <c r="B11865" s="149" t="s">
        <v>18328</v>
      </c>
      <c r="C11865" s="147" t="s">
        <v>2446</v>
      </c>
      <c r="D11865" s="147" t="s">
        <v>18329</v>
      </c>
      <c r="E11865" s="147" t="s">
        <v>2246</v>
      </c>
      <c r="G11865" s="147">
        <v>0</v>
      </c>
      <c r="I11865" s="147">
        <v>3</v>
      </c>
      <c r="J11865" s="147">
        <v>1198944</v>
      </c>
    </row>
    <row r="11866" spans="1:11" x14ac:dyDescent="0.2">
      <c r="A11866" s="147">
        <v>3</v>
      </c>
      <c r="B11866" s="149" t="s">
        <v>18328</v>
      </c>
      <c r="C11866" s="147" t="s">
        <v>2446</v>
      </c>
      <c r="D11866" s="147" t="s">
        <v>18327</v>
      </c>
      <c r="E11866" s="147" t="s">
        <v>2246</v>
      </c>
      <c r="G11866" s="147">
        <v>0</v>
      </c>
      <c r="I11866" s="147">
        <v>3</v>
      </c>
      <c r="J11866" s="147">
        <v>1198892</v>
      </c>
    </row>
    <row r="11867" spans="1:11" x14ac:dyDescent="0.2">
      <c r="A11867" s="147">
        <v>4</v>
      </c>
      <c r="B11867" s="149" t="s">
        <v>18326</v>
      </c>
      <c r="C11867" s="147" t="s">
        <v>2242</v>
      </c>
      <c r="D11867" s="147" t="s">
        <v>18325</v>
      </c>
      <c r="E11867" s="147" t="s">
        <v>2246</v>
      </c>
      <c r="G11867" s="147">
        <v>0</v>
      </c>
      <c r="I11867" s="147">
        <v>4</v>
      </c>
      <c r="J11867" s="147">
        <v>2577872</v>
      </c>
    </row>
    <row r="11868" spans="1:11" x14ac:dyDescent="0.2">
      <c r="A11868" s="147">
        <v>5</v>
      </c>
      <c r="B11868" s="149" t="s">
        <v>18324</v>
      </c>
      <c r="C11868" s="147" t="s">
        <v>2242</v>
      </c>
      <c r="D11868" s="147" t="s">
        <v>18323</v>
      </c>
      <c r="E11868" s="147" t="s">
        <v>2246</v>
      </c>
      <c r="G11868" s="147">
        <v>0</v>
      </c>
      <c r="I11868" s="147">
        <v>5</v>
      </c>
      <c r="J11868" s="147">
        <v>2577884</v>
      </c>
    </row>
    <row r="11869" spans="1:11" x14ac:dyDescent="0.2">
      <c r="A11869" s="147">
        <v>6</v>
      </c>
      <c r="B11869" s="149" t="s">
        <v>18322</v>
      </c>
      <c r="C11869" s="147" t="s">
        <v>2242</v>
      </c>
      <c r="D11869" s="147" t="s">
        <v>18321</v>
      </c>
      <c r="E11869" s="147" t="s">
        <v>2240</v>
      </c>
      <c r="G11869" s="147">
        <v>0</v>
      </c>
      <c r="I11869" s="147">
        <v>6</v>
      </c>
      <c r="J11869" s="147">
        <v>2577886</v>
      </c>
    </row>
    <row r="11870" spans="1:11" x14ac:dyDescent="0.2">
      <c r="A11870" s="147">
        <v>5</v>
      </c>
      <c r="B11870" s="149" t="s">
        <v>18320</v>
      </c>
      <c r="C11870" s="147" t="s">
        <v>2242</v>
      </c>
      <c r="D11870" s="147" t="s">
        <v>18319</v>
      </c>
      <c r="E11870" s="147" t="s">
        <v>2246</v>
      </c>
      <c r="G11870" s="147">
        <v>0</v>
      </c>
      <c r="I11870" s="147">
        <v>5</v>
      </c>
      <c r="J11870" s="147">
        <v>2577880</v>
      </c>
    </row>
    <row r="11871" spans="1:11" x14ac:dyDescent="0.2">
      <c r="A11871" s="147">
        <v>6</v>
      </c>
      <c r="B11871" s="149" t="s">
        <v>18318</v>
      </c>
      <c r="C11871" s="147" t="s">
        <v>2242</v>
      </c>
      <c r="D11871" s="147" t="s">
        <v>18317</v>
      </c>
      <c r="E11871" s="147" t="s">
        <v>2240</v>
      </c>
      <c r="G11871" s="147">
        <v>0</v>
      </c>
      <c r="I11871" s="147">
        <v>6</v>
      </c>
      <c r="J11871" s="147">
        <v>2577890</v>
      </c>
    </row>
    <row r="11872" spans="1:11" x14ac:dyDescent="0.2">
      <c r="A11872" s="147">
        <v>6</v>
      </c>
      <c r="B11872" s="149" t="s">
        <v>18316</v>
      </c>
      <c r="C11872" s="147" t="s">
        <v>2242</v>
      </c>
      <c r="D11872" s="147" t="s">
        <v>18315</v>
      </c>
      <c r="E11872" s="147" t="s">
        <v>2240</v>
      </c>
      <c r="G11872" s="147">
        <v>0</v>
      </c>
      <c r="I11872" s="147">
        <v>6</v>
      </c>
      <c r="J11872" s="147">
        <v>2577893</v>
      </c>
    </row>
    <row r="11873" spans="1:11" x14ac:dyDescent="0.2">
      <c r="A11873" s="147">
        <v>5</v>
      </c>
      <c r="B11873" s="149" t="s">
        <v>18314</v>
      </c>
      <c r="C11873" s="147" t="s">
        <v>2242</v>
      </c>
      <c r="D11873" s="147" t="s">
        <v>18313</v>
      </c>
      <c r="E11873" s="147" t="s">
        <v>2246</v>
      </c>
      <c r="G11873" s="147">
        <v>0</v>
      </c>
      <c r="I11873" s="147">
        <v>5</v>
      </c>
      <c r="J11873" s="147">
        <v>2577878</v>
      </c>
    </row>
    <row r="11874" spans="1:11" x14ac:dyDescent="0.2">
      <c r="A11874" s="147">
        <v>6</v>
      </c>
      <c r="B11874" s="149" t="s">
        <v>18312</v>
      </c>
      <c r="C11874" s="147" t="s">
        <v>2242</v>
      </c>
      <c r="D11874" s="147" t="s">
        <v>18311</v>
      </c>
      <c r="E11874" s="147" t="s">
        <v>2240</v>
      </c>
      <c r="G11874" s="147">
        <v>0</v>
      </c>
      <c r="I11874" s="147">
        <v>6</v>
      </c>
      <c r="J11874" s="147">
        <v>2577899</v>
      </c>
      <c r="K11874" s="147" t="s">
        <v>2769</v>
      </c>
    </row>
    <row r="11875" spans="1:11" x14ac:dyDescent="0.2">
      <c r="A11875" s="147">
        <v>6</v>
      </c>
      <c r="B11875" s="149" t="s">
        <v>18310</v>
      </c>
      <c r="C11875" s="147" t="s">
        <v>2242</v>
      </c>
      <c r="D11875" s="147" t="s">
        <v>18309</v>
      </c>
      <c r="E11875" s="147" t="s">
        <v>2240</v>
      </c>
      <c r="G11875" s="147">
        <v>0</v>
      </c>
      <c r="I11875" s="147">
        <v>6</v>
      </c>
      <c r="J11875" s="147">
        <v>2577901</v>
      </c>
      <c r="K11875" s="147" t="s">
        <v>2769</v>
      </c>
    </row>
    <row r="11876" spans="1:11" x14ac:dyDescent="0.2">
      <c r="A11876" s="147">
        <v>6</v>
      </c>
      <c r="B11876" s="149" t="s">
        <v>18308</v>
      </c>
      <c r="C11876" s="147" t="s">
        <v>2242</v>
      </c>
      <c r="D11876" s="147" t="s">
        <v>18307</v>
      </c>
      <c r="E11876" s="147" t="s">
        <v>2240</v>
      </c>
      <c r="G11876" s="147">
        <v>0</v>
      </c>
      <c r="I11876" s="147">
        <v>6</v>
      </c>
      <c r="J11876" s="147">
        <v>2577902</v>
      </c>
      <c r="K11876" s="147" t="s">
        <v>2769</v>
      </c>
    </row>
    <row r="11877" spans="1:11" x14ac:dyDescent="0.2">
      <c r="A11877" s="147">
        <v>6</v>
      </c>
      <c r="B11877" s="149" t="s">
        <v>18306</v>
      </c>
      <c r="C11877" s="147" t="s">
        <v>2242</v>
      </c>
      <c r="D11877" s="147" t="s">
        <v>18305</v>
      </c>
      <c r="E11877" s="147" t="s">
        <v>2240</v>
      </c>
      <c r="G11877" s="147">
        <v>0</v>
      </c>
      <c r="I11877" s="147">
        <v>6</v>
      </c>
      <c r="J11877" s="147">
        <v>2577904</v>
      </c>
      <c r="K11877" s="147" t="s">
        <v>2769</v>
      </c>
    </row>
    <row r="11878" spans="1:11" x14ac:dyDescent="0.2">
      <c r="A11878" s="147">
        <v>6</v>
      </c>
      <c r="B11878" s="149" t="s">
        <v>18304</v>
      </c>
      <c r="C11878" s="147" t="s">
        <v>2242</v>
      </c>
      <c r="D11878" s="147" t="s">
        <v>18303</v>
      </c>
      <c r="E11878" s="147" t="s">
        <v>2240</v>
      </c>
      <c r="G11878" s="147">
        <v>0</v>
      </c>
      <c r="I11878" s="147">
        <v>5</v>
      </c>
      <c r="J11878" s="147">
        <v>2577874</v>
      </c>
    </row>
    <row r="11879" spans="1:11" x14ac:dyDescent="0.2">
      <c r="A11879" s="147">
        <v>4</v>
      </c>
      <c r="B11879" s="149" t="s">
        <v>18300</v>
      </c>
      <c r="C11879" s="147" t="s">
        <v>2242</v>
      </c>
      <c r="D11879" s="147" t="s">
        <v>18302</v>
      </c>
      <c r="E11879" s="147" t="s">
        <v>2246</v>
      </c>
      <c r="G11879" s="147">
        <v>0</v>
      </c>
      <c r="I11879" s="147">
        <v>4</v>
      </c>
      <c r="J11879" s="147">
        <v>2577873</v>
      </c>
    </row>
    <row r="11880" spans="1:11" x14ac:dyDescent="0.2">
      <c r="A11880" s="147">
        <v>4</v>
      </c>
      <c r="B11880" s="149" t="s">
        <v>18300</v>
      </c>
      <c r="C11880" s="147" t="s">
        <v>2277</v>
      </c>
      <c r="D11880" s="147" t="s">
        <v>18301</v>
      </c>
      <c r="E11880" s="147" t="s">
        <v>2246</v>
      </c>
      <c r="G11880" s="147">
        <v>0</v>
      </c>
      <c r="I11880" s="147">
        <v>4</v>
      </c>
      <c r="J11880" s="147">
        <v>1199033</v>
      </c>
    </row>
    <row r="11881" spans="1:11" x14ac:dyDescent="0.2">
      <c r="A11881" s="147">
        <v>4</v>
      </c>
      <c r="B11881" s="149" t="s">
        <v>18300</v>
      </c>
      <c r="C11881" s="147" t="s">
        <v>2277</v>
      </c>
      <c r="D11881" s="147" t="s">
        <v>18299</v>
      </c>
      <c r="E11881" s="147" t="s">
        <v>2246</v>
      </c>
      <c r="G11881" s="147">
        <v>0</v>
      </c>
      <c r="I11881" s="147">
        <v>4</v>
      </c>
      <c r="J11881" s="147">
        <v>1199032</v>
      </c>
    </row>
    <row r="11882" spans="1:11" x14ac:dyDescent="0.2">
      <c r="A11882" s="147">
        <v>5</v>
      </c>
      <c r="B11882" s="149" t="s">
        <v>18298</v>
      </c>
      <c r="C11882" s="147" t="s">
        <v>2242</v>
      </c>
      <c r="D11882" s="147" t="s">
        <v>18297</v>
      </c>
      <c r="E11882" s="147" t="s">
        <v>2246</v>
      </c>
      <c r="G11882" s="147">
        <v>0</v>
      </c>
      <c r="I11882" s="147">
        <v>5</v>
      </c>
      <c r="J11882" s="147">
        <v>2577908</v>
      </c>
    </row>
    <row r="11883" spans="1:11" x14ac:dyDescent="0.2">
      <c r="A11883" s="147">
        <v>6</v>
      </c>
      <c r="B11883" s="149" t="s">
        <v>18296</v>
      </c>
      <c r="C11883" s="147" t="s">
        <v>2242</v>
      </c>
      <c r="D11883" s="147" t="s">
        <v>18295</v>
      </c>
      <c r="E11883" s="147" t="s">
        <v>2240</v>
      </c>
      <c r="G11883" s="147">
        <v>0</v>
      </c>
      <c r="I11883" s="147">
        <v>6</v>
      </c>
      <c r="J11883" s="147">
        <v>2577921</v>
      </c>
    </row>
    <row r="11884" spans="1:11" x14ac:dyDescent="0.2">
      <c r="A11884" s="147">
        <v>5</v>
      </c>
      <c r="B11884" s="149" t="s">
        <v>18294</v>
      </c>
      <c r="C11884" s="147" t="s">
        <v>2242</v>
      </c>
      <c r="D11884" s="147" t="s">
        <v>18293</v>
      </c>
      <c r="E11884" s="147" t="s">
        <v>2246</v>
      </c>
      <c r="G11884" s="147">
        <v>0</v>
      </c>
      <c r="I11884" s="147">
        <v>5</v>
      </c>
      <c r="J11884" s="147">
        <v>2577913</v>
      </c>
    </row>
    <row r="11885" spans="1:11" x14ac:dyDescent="0.2">
      <c r="A11885" s="147">
        <v>6</v>
      </c>
      <c r="B11885" s="149" t="s">
        <v>18292</v>
      </c>
      <c r="C11885" s="147" t="s">
        <v>2242</v>
      </c>
      <c r="D11885" s="147" t="s">
        <v>18291</v>
      </c>
      <c r="E11885" s="147" t="s">
        <v>2240</v>
      </c>
      <c r="G11885" s="147">
        <v>0</v>
      </c>
      <c r="I11885" s="147">
        <v>6</v>
      </c>
      <c r="J11885" s="147">
        <v>2577924</v>
      </c>
    </row>
    <row r="11886" spans="1:11" x14ac:dyDescent="0.2">
      <c r="A11886" s="147">
        <v>6</v>
      </c>
      <c r="B11886" s="149" t="s">
        <v>18290</v>
      </c>
      <c r="C11886" s="147" t="s">
        <v>2242</v>
      </c>
      <c r="D11886" s="147" t="s">
        <v>18289</v>
      </c>
      <c r="E11886" s="147" t="s">
        <v>2240</v>
      </c>
      <c r="G11886" s="147">
        <v>0</v>
      </c>
      <c r="I11886" s="147">
        <v>6</v>
      </c>
      <c r="J11886" s="147">
        <v>2577923</v>
      </c>
    </row>
    <row r="11887" spans="1:11" x14ac:dyDescent="0.2">
      <c r="A11887" s="147">
        <v>5</v>
      </c>
      <c r="B11887" s="149" t="s">
        <v>18288</v>
      </c>
      <c r="C11887" s="147" t="s">
        <v>2242</v>
      </c>
      <c r="D11887" s="147" t="s">
        <v>18287</v>
      </c>
      <c r="E11887" s="147" t="s">
        <v>2246</v>
      </c>
      <c r="G11887" s="147">
        <v>0</v>
      </c>
      <c r="I11887" s="147">
        <v>5</v>
      </c>
      <c r="J11887" s="147">
        <v>2577909</v>
      </c>
    </row>
    <row r="11888" spans="1:11" x14ac:dyDescent="0.2">
      <c r="A11888" s="147">
        <v>6</v>
      </c>
      <c r="B11888" s="149" t="s">
        <v>18286</v>
      </c>
      <c r="C11888" s="147" t="s">
        <v>2242</v>
      </c>
      <c r="D11888" s="147" t="s">
        <v>18285</v>
      </c>
      <c r="E11888" s="147" t="s">
        <v>2240</v>
      </c>
      <c r="G11888" s="147">
        <v>0</v>
      </c>
      <c r="I11888" s="147">
        <v>6</v>
      </c>
      <c r="J11888" s="147">
        <v>2577939</v>
      </c>
      <c r="K11888" s="147" t="s">
        <v>2769</v>
      </c>
    </row>
    <row r="11889" spans="1:11" x14ac:dyDescent="0.2">
      <c r="A11889" s="147">
        <v>6</v>
      </c>
      <c r="B11889" s="149" t="s">
        <v>18284</v>
      </c>
      <c r="C11889" s="147" t="s">
        <v>2242</v>
      </c>
      <c r="D11889" s="147" t="s">
        <v>18283</v>
      </c>
      <c r="E11889" s="147" t="s">
        <v>2240</v>
      </c>
      <c r="G11889" s="147">
        <v>0</v>
      </c>
      <c r="I11889" s="147">
        <v>6</v>
      </c>
      <c r="J11889" s="147">
        <v>2577932</v>
      </c>
      <c r="K11889" s="147" t="s">
        <v>2769</v>
      </c>
    </row>
    <row r="11890" spans="1:11" x14ac:dyDescent="0.2">
      <c r="A11890" s="147">
        <v>6</v>
      </c>
      <c r="B11890" s="149" t="s">
        <v>18282</v>
      </c>
      <c r="C11890" s="147" t="s">
        <v>2242</v>
      </c>
      <c r="D11890" s="147" t="s">
        <v>18281</v>
      </c>
      <c r="E11890" s="147" t="s">
        <v>2240</v>
      </c>
      <c r="G11890" s="147">
        <v>0</v>
      </c>
      <c r="I11890" s="147">
        <v>6</v>
      </c>
      <c r="J11890" s="147">
        <v>2577931</v>
      </c>
      <c r="K11890" s="147" t="s">
        <v>2769</v>
      </c>
    </row>
    <row r="11891" spans="1:11" x14ac:dyDescent="0.2">
      <c r="A11891" s="147">
        <v>6</v>
      </c>
      <c r="B11891" s="149" t="s">
        <v>18280</v>
      </c>
      <c r="C11891" s="147" t="s">
        <v>2242</v>
      </c>
      <c r="D11891" s="147" t="s">
        <v>18279</v>
      </c>
      <c r="E11891" s="147" t="s">
        <v>2240</v>
      </c>
      <c r="G11891" s="147">
        <v>0</v>
      </c>
      <c r="I11891" s="147">
        <v>6</v>
      </c>
      <c r="J11891" s="147">
        <v>2577936</v>
      </c>
      <c r="K11891" s="147" t="s">
        <v>2769</v>
      </c>
    </row>
    <row r="11892" spans="1:11" x14ac:dyDescent="0.2">
      <c r="A11892" s="147">
        <v>6</v>
      </c>
      <c r="B11892" s="149" t="s">
        <v>18278</v>
      </c>
      <c r="C11892" s="147" t="s">
        <v>2242</v>
      </c>
      <c r="D11892" s="147" t="s">
        <v>18277</v>
      </c>
      <c r="E11892" s="147" t="s">
        <v>2240</v>
      </c>
      <c r="G11892" s="147">
        <v>0</v>
      </c>
      <c r="I11892" s="147">
        <v>5</v>
      </c>
      <c r="J11892" s="147">
        <v>2577917</v>
      </c>
    </row>
    <row r="11893" spans="1:11" x14ac:dyDescent="0.2">
      <c r="A11893" s="147">
        <v>3</v>
      </c>
      <c r="B11893" s="149" t="s">
        <v>18274</v>
      </c>
      <c r="C11893" s="147" t="s">
        <v>2242</v>
      </c>
      <c r="D11893" s="147" t="s">
        <v>18276</v>
      </c>
      <c r="E11893" s="147" t="s">
        <v>2246</v>
      </c>
      <c r="G11893" s="147">
        <v>0</v>
      </c>
      <c r="I11893" s="147">
        <v>3</v>
      </c>
      <c r="J11893" s="147">
        <v>2577611</v>
      </c>
    </row>
    <row r="11894" spans="1:11" x14ac:dyDescent="0.2">
      <c r="A11894" s="147">
        <v>3</v>
      </c>
      <c r="B11894" s="149" t="s">
        <v>18274</v>
      </c>
      <c r="C11894" s="147" t="s">
        <v>2446</v>
      </c>
      <c r="D11894" s="147" t="s">
        <v>18275</v>
      </c>
      <c r="E11894" s="147" t="s">
        <v>2246</v>
      </c>
      <c r="G11894" s="147">
        <v>0</v>
      </c>
      <c r="I11894" s="147">
        <v>3</v>
      </c>
      <c r="J11894" s="147">
        <v>1198902</v>
      </c>
    </row>
    <row r="11895" spans="1:11" x14ac:dyDescent="0.2">
      <c r="A11895" s="147">
        <v>3</v>
      </c>
      <c r="B11895" s="149" t="s">
        <v>18274</v>
      </c>
      <c r="C11895" s="147" t="s">
        <v>2446</v>
      </c>
      <c r="D11895" s="147" t="s">
        <v>17742</v>
      </c>
      <c r="E11895" s="147" t="s">
        <v>2246</v>
      </c>
      <c r="G11895" s="147">
        <v>0</v>
      </c>
      <c r="I11895" s="147">
        <v>3</v>
      </c>
      <c r="J11895" s="147">
        <v>1198927</v>
      </c>
    </row>
    <row r="11896" spans="1:11" x14ac:dyDescent="0.2">
      <c r="A11896" s="147">
        <v>3</v>
      </c>
      <c r="B11896" s="149" t="s">
        <v>18274</v>
      </c>
      <c r="C11896" s="147" t="s">
        <v>2277</v>
      </c>
      <c r="D11896" s="147" t="s">
        <v>18273</v>
      </c>
      <c r="E11896" s="147" t="s">
        <v>2246</v>
      </c>
      <c r="G11896" s="147">
        <v>0</v>
      </c>
      <c r="I11896" s="147">
        <v>3</v>
      </c>
      <c r="J11896" s="147">
        <v>1198920</v>
      </c>
    </row>
    <row r="11897" spans="1:11" x14ac:dyDescent="0.2">
      <c r="A11897" s="147">
        <v>4</v>
      </c>
      <c r="B11897" s="149" t="s">
        <v>18270</v>
      </c>
      <c r="C11897" s="147" t="s">
        <v>2242</v>
      </c>
      <c r="D11897" s="147" t="s">
        <v>18272</v>
      </c>
      <c r="E11897" s="147" t="s">
        <v>2240</v>
      </c>
      <c r="G11897" s="147">
        <v>0</v>
      </c>
      <c r="I11897" s="147">
        <v>4</v>
      </c>
      <c r="J11897" s="147">
        <v>2577945</v>
      </c>
    </row>
    <row r="11898" spans="1:11" x14ac:dyDescent="0.2">
      <c r="A11898" s="147">
        <v>4</v>
      </c>
      <c r="B11898" s="149" t="s">
        <v>18270</v>
      </c>
      <c r="C11898" s="147" t="s">
        <v>2261</v>
      </c>
      <c r="D11898" s="147" t="s">
        <v>18271</v>
      </c>
      <c r="E11898" s="147" t="s">
        <v>2246</v>
      </c>
      <c r="G11898" s="147">
        <v>0</v>
      </c>
      <c r="I11898" s="147">
        <v>4</v>
      </c>
      <c r="J11898" s="147">
        <v>1199043</v>
      </c>
    </row>
    <row r="11899" spans="1:11" x14ac:dyDescent="0.2">
      <c r="A11899" s="147">
        <v>4</v>
      </c>
      <c r="B11899" s="149" t="s">
        <v>18270</v>
      </c>
      <c r="C11899" s="147" t="s">
        <v>2261</v>
      </c>
      <c r="D11899" s="147" t="s">
        <v>18269</v>
      </c>
      <c r="E11899" s="147" t="s">
        <v>2246</v>
      </c>
      <c r="G11899" s="147">
        <v>0</v>
      </c>
      <c r="I11899" s="147">
        <v>4</v>
      </c>
      <c r="J11899" s="147">
        <v>1199038</v>
      </c>
    </row>
    <row r="11900" spans="1:11" x14ac:dyDescent="0.2">
      <c r="A11900" s="147">
        <v>4</v>
      </c>
      <c r="B11900" s="149" t="s">
        <v>18264</v>
      </c>
      <c r="C11900" s="147" t="s">
        <v>2242</v>
      </c>
      <c r="D11900" s="147" t="s">
        <v>18268</v>
      </c>
      <c r="E11900" s="147" t="s">
        <v>2246</v>
      </c>
      <c r="G11900" s="147">
        <v>0</v>
      </c>
      <c r="I11900" s="147">
        <v>4</v>
      </c>
      <c r="J11900" s="147">
        <v>2577943</v>
      </c>
    </row>
    <row r="11901" spans="1:11" x14ac:dyDescent="0.2">
      <c r="A11901" s="147">
        <v>4</v>
      </c>
      <c r="B11901" s="149" t="s">
        <v>18264</v>
      </c>
      <c r="C11901" s="147" t="s">
        <v>2261</v>
      </c>
      <c r="D11901" s="147" t="s">
        <v>18267</v>
      </c>
      <c r="E11901" s="147" t="s">
        <v>2246</v>
      </c>
      <c r="G11901" s="147">
        <v>0</v>
      </c>
      <c r="I11901" s="147">
        <v>4</v>
      </c>
      <c r="J11901" s="147">
        <v>1199039</v>
      </c>
    </row>
    <row r="11902" spans="1:11" x14ac:dyDescent="0.2">
      <c r="A11902" s="147">
        <v>4</v>
      </c>
      <c r="B11902" s="149" t="s">
        <v>18264</v>
      </c>
      <c r="C11902" s="147" t="s">
        <v>2261</v>
      </c>
      <c r="D11902" s="147" t="s">
        <v>18266</v>
      </c>
      <c r="E11902" s="147" t="s">
        <v>2246</v>
      </c>
      <c r="G11902" s="147">
        <v>0</v>
      </c>
      <c r="I11902" s="147">
        <v>4</v>
      </c>
      <c r="J11902" s="147">
        <v>1199051</v>
      </c>
    </row>
    <row r="11903" spans="1:11" x14ac:dyDescent="0.2">
      <c r="A11903" s="147">
        <v>4</v>
      </c>
      <c r="B11903" s="149" t="s">
        <v>18264</v>
      </c>
      <c r="C11903" s="147" t="s">
        <v>2277</v>
      </c>
      <c r="D11903" s="147" t="s">
        <v>18265</v>
      </c>
      <c r="E11903" s="147" t="s">
        <v>2246</v>
      </c>
      <c r="G11903" s="147">
        <v>0</v>
      </c>
      <c r="I11903" s="147">
        <v>4</v>
      </c>
      <c r="J11903" s="147">
        <v>1199037</v>
      </c>
    </row>
    <row r="11904" spans="1:11" x14ac:dyDescent="0.2">
      <c r="A11904" s="147">
        <v>4</v>
      </c>
      <c r="B11904" s="149" t="s">
        <v>18264</v>
      </c>
      <c r="C11904" s="147" t="s">
        <v>2277</v>
      </c>
      <c r="D11904" s="147" t="s">
        <v>18263</v>
      </c>
      <c r="E11904" s="147" t="s">
        <v>2246</v>
      </c>
      <c r="G11904" s="147">
        <v>0</v>
      </c>
      <c r="I11904" s="147">
        <v>4</v>
      </c>
      <c r="J11904" s="147">
        <v>1199049</v>
      </c>
    </row>
    <row r="11905" spans="1:10" x14ac:dyDescent="0.2">
      <c r="A11905" s="147">
        <v>5</v>
      </c>
      <c r="B11905" s="149" t="s">
        <v>18262</v>
      </c>
      <c r="C11905" s="147" t="s">
        <v>2242</v>
      </c>
      <c r="D11905" s="147" t="s">
        <v>18261</v>
      </c>
      <c r="E11905" s="147" t="s">
        <v>2246</v>
      </c>
      <c r="G11905" s="147">
        <v>0</v>
      </c>
      <c r="I11905" s="147">
        <v>5</v>
      </c>
      <c r="J11905" s="147">
        <v>2577946</v>
      </c>
    </row>
    <row r="11906" spans="1:10" x14ac:dyDescent="0.2">
      <c r="A11906" s="147">
        <v>6</v>
      </c>
      <c r="B11906" s="149" t="s">
        <v>18260</v>
      </c>
      <c r="C11906" s="147" t="s">
        <v>2242</v>
      </c>
      <c r="D11906" s="147" t="s">
        <v>18259</v>
      </c>
      <c r="E11906" s="147" t="s">
        <v>2240</v>
      </c>
      <c r="G11906" s="147">
        <v>0</v>
      </c>
      <c r="I11906" s="147">
        <v>6</v>
      </c>
      <c r="J11906" s="147">
        <v>2577960</v>
      </c>
    </row>
    <row r="11907" spans="1:10" x14ac:dyDescent="0.2">
      <c r="A11907" s="147">
        <v>6</v>
      </c>
      <c r="B11907" s="149" t="s">
        <v>18258</v>
      </c>
      <c r="C11907" s="147" t="s">
        <v>2242</v>
      </c>
      <c r="D11907" s="147" t="s">
        <v>18257</v>
      </c>
      <c r="E11907" s="147" t="s">
        <v>2240</v>
      </c>
      <c r="G11907" s="147">
        <v>0</v>
      </c>
      <c r="I11907" s="147">
        <v>5</v>
      </c>
      <c r="J11907" s="147">
        <v>2577951</v>
      </c>
    </row>
    <row r="11908" spans="1:10" x14ac:dyDescent="0.2">
      <c r="A11908" s="147">
        <v>6</v>
      </c>
      <c r="B11908" s="149" t="s">
        <v>18256</v>
      </c>
      <c r="C11908" s="147" t="s">
        <v>2242</v>
      </c>
      <c r="D11908" s="147" t="s">
        <v>18255</v>
      </c>
      <c r="E11908" s="147" t="s">
        <v>2240</v>
      </c>
      <c r="G11908" s="147">
        <v>0</v>
      </c>
      <c r="I11908" s="147">
        <v>5</v>
      </c>
      <c r="J11908" s="147">
        <v>2577955</v>
      </c>
    </row>
    <row r="11909" spans="1:10" x14ac:dyDescent="0.2">
      <c r="A11909" s="147">
        <v>6</v>
      </c>
      <c r="B11909" s="149" t="s">
        <v>18254</v>
      </c>
      <c r="C11909" s="147" t="s">
        <v>2242</v>
      </c>
      <c r="D11909" s="147" t="s">
        <v>18253</v>
      </c>
      <c r="E11909" s="147" t="s">
        <v>2240</v>
      </c>
      <c r="G11909" s="147">
        <v>0</v>
      </c>
      <c r="I11909" s="147">
        <v>5</v>
      </c>
      <c r="J11909" s="147">
        <v>2577954</v>
      </c>
    </row>
    <row r="11910" spans="1:10" x14ac:dyDescent="0.2">
      <c r="A11910" s="147">
        <v>3</v>
      </c>
      <c r="B11910" s="149" t="s">
        <v>18250</v>
      </c>
      <c r="C11910" s="147" t="s">
        <v>2242</v>
      </c>
      <c r="D11910" s="147" t="s">
        <v>18252</v>
      </c>
      <c r="E11910" s="147" t="s">
        <v>2246</v>
      </c>
      <c r="G11910" s="147">
        <v>0</v>
      </c>
      <c r="I11910" s="147">
        <v>3</v>
      </c>
      <c r="J11910" s="147">
        <v>2577625</v>
      </c>
    </row>
    <row r="11911" spans="1:10" x14ac:dyDescent="0.2">
      <c r="A11911" s="147">
        <v>3</v>
      </c>
      <c r="B11911" s="149" t="s">
        <v>18250</v>
      </c>
      <c r="C11911" s="147" t="s">
        <v>2446</v>
      </c>
      <c r="D11911" s="147" t="s">
        <v>17742</v>
      </c>
      <c r="E11911" s="147" t="s">
        <v>2246</v>
      </c>
      <c r="G11911" s="147">
        <v>0</v>
      </c>
      <c r="I11911" s="147">
        <v>3</v>
      </c>
      <c r="J11911" s="147">
        <v>1198903</v>
      </c>
    </row>
    <row r="11912" spans="1:10" x14ac:dyDescent="0.2">
      <c r="A11912" s="147">
        <v>3</v>
      </c>
      <c r="B11912" s="149" t="s">
        <v>18250</v>
      </c>
      <c r="C11912" s="147" t="s">
        <v>2446</v>
      </c>
      <c r="D11912" s="147" t="s">
        <v>18251</v>
      </c>
      <c r="E11912" s="147" t="s">
        <v>2246</v>
      </c>
      <c r="G11912" s="147">
        <v>0</v>
      </c>
      <c r="I11912" s="147">
        <v>3</v>
      </c>
      <c r="J11912" s="147">
        <v>1198928</v>
      </c>
    </row>
    <row r="11913" spans="1:10" x14ac:dyDescent="0.2">
      <c r="A11913" s="147">
        <v>3</v>
      </c>
      <c r="B11913" s="149" t="s">
        <v>18250</v>
      </c>
      <c r="C11913" s="147" t="s">
        <v>2277</v>
      </c>
      <c r="D11913" s="147" t="s">
        <v>18249</v>
      </c>
      <c r="E11913" s="147" t="s">
        <v>2246</v>
      </c>
      <c r="G11913" s="147">
        <v>0</v>
      </c>
      <c r="I11913" s="147">
        <v>3</v>
      </c>
      <c r="J11913" s="147">
        <v>1198930</v>
      </c>
    </row>
    <row r="11914" spans="1:10" x14ac:dyDescent="0.2">
      <c r="A11914" s="147">
        <v>4</v>
      </c>
      <c r="B11914" s="149" t="s">
        <v>18248</v>
      </c>
      <c r="C11914" s="147" t="s">
        <v>2242</v>
      </c>
      <c r="D11914" s="147" t="s">
        <v>18247</v>
      </c>
      <c r="E11914" s="147" t="s">
        <v>2240</v>
      </c>
      <c r="G11914" s="147">
        <v>0</v>
      </c>
      <c r="I11914" s="147">
        <v>4</v>
      </c>
      <c r="J11914" s="147">
        <v>2577963</v>
      </c>
    </row>
    <row r="11915" spans="1:10" x14ac:dyDescent="0.2">
      <c r="A11915" s="147">
        <v>4</v>
      </c>
      <c r="B11915" s="149" t="s">
        <v>18243</v>
      </c>
      <c r="C11915" s="147" t="s">
        <v>2242</v>
      </c>
      <c r="D11915" s="147" t="s">
        <v>18246</v>
      </c>
      <c r="E11915" s="147" t="s">
        <v>2240</v>
      </c>
      <c r="G11915" s="147">
        <v>0</v>
      </c>
      <c r="I11915" s="147">
        <v>4</v>
      </c>
      <c r="J11915" s="147">
        <v>2577964</v>
      </c>
    </row>
    <row r="11916" spans="1:10" x14ac:dyDescent="0.2">
      <c r="A11916" s="147">
        <v>4</v>
      </c>
      <c r="B11916" s="149" t="s">
        <v>18243</v>
      </c>
      <c r="C11916" s="147" t="s">
        <v>2261</v>
      </c>
      <c r="D11916" s="147" t="s">
        <v>18245</v>
      </c>
      <c r="E11916" s="147" t="s">
        <v>2246</v>
      </c>
      <c r="G11916" s="147">
        <v>0</v>
      </c>
      <c r="I11916" s="147">
        <v>4</v>
      </c>
      <c r="J11916" s="147">
        <v>1199054</v>
      </c>
    </row>
    <row r="11917" spans="1:10" x14ac:dyDescent="0.2">
      <c r="A11917" s="147">
        <v>4</v>
      </c>
      <c r="B11917" s="149" t="s">
        <v>18243</v>
      </c>
      <c r="C11917" s="147" t="s">
        <v>2261</v>
      </c>
      <c r="D11917" s="147" t="s">
        <v>18244</v>
      </c>
      <c r="E11917" s="147" t="s">
        <v>2246</v>
      </c>
      <c r="G11917" s="147">
        <v>0</v>
      </c>
      <c r="I11917" s="147">
        <v>4</v>
      </c>
      <c r="J11917" s="147">
        <v>1199057</v>
      </c>
    </row>
    <row r="11918" spans="1:10" x14ac:dyDescent="0.2">
      <c r="A11918" s="147">
        <v>4</v>
      </c>
      <c r="B11918" s="149" t="s">
        <v>18243</v>
      </c>
      <c r="C11918" s="147" t="s">
        <v>2261</v>
      </c>
      <c r="D11918" s="147" t="s">
        <v>18242</v>
      </c>
      <c r="E11918" s="147" t="s">
        <v>2246</v>
      </c>
      <c r="G11918" s="147">
        <v>0</v>
      </c>
      <c r="I11918" s="147">
        <v>4</v>
      </c>
      <c r="J11918" s="147">
        <v>1199058</v>
      </c>
    </row>
    <row r="11919" spans="1:10" x14ac:dyDescent="0.2">
      <c r="A11919" s="147">
        <v>3</v>
      </c>
      <c r="B11919" s="149" t="s">
        <v>18238</v>
      </c>
      <c r="C11919" s="147" t="s">
        <v>2242</v>
      </c>
      <c r="D11919" s="147" t="s">
        <v>18241</v>
      </c>
      <c r="E11919" s="147" t="s">
        <v>2240</v>
      </c>
      <c r="G11919" s="147">
        <v>0</v>
      </c>
      <c r="I11919" s="147">
        <v>3</v>
      </c>
      <c r="J11919" s="147">
        <v>2577621</v>
      </c>
    </row>
    <row r="11920" spans="1:10" x14ac:dyDescent="0.2">
      <c r="A11920" s="147">
        <v>3</v>
      </c>
      <c r="B11920" s="149" t="s">
        <v>18238</v>
      </c>
      <c r="C11920" s="147" t="s">
        <v>2261</v>
      </c>
      <c r="D11920" s="147" t="s">
        <v>18240</v>
      </c>
      <c r="E11920" s="147" t="s">
        <v>2246</v>
      </c>
      <c r="G11920" s="147">
        <v>0</v>
      </c>
      <c r="I11920" s="147">
        <v>3</v>
      </c>
      <c r="J11920" s="147">
        <v>1198909</v>
      </c>
    </row>
    <row r="11921" spans="1:10" x14ac:dyDescent="0.2">
      <c r="A11921" s="147">
        <v>3</v>
      </c>
      <c r="B11921" s="149" t="s">
        <v>18238</v>
      </c>
      <c r="C11921" s="147" t="s">
        <v>2446</v>
      </c>
      <c r="D11921" s="147" t="s">
        <v>18239</v>
      </c>
      <c r="E11921" s="147" t="s">
        <v>2246</v>
      </c>
      <c r="F11921" s="147" t="s">
        <v>2259</v>
      </c>
      <c r="G11921" s="147">
        <v>2</v>
      </c>
      <c r="H11921" s="148">
        <v>41204</v>
      </c>
      <c r="I11921" s="147">
        <v>3</v>
      </c>
      <c r="J11921" s="147">
        <v>1198918</v>
      </c>
    </row>
    <row r="11922" spans="1:10" x14ac:dyDescent="0.2">
      <c r="A11922" s="147">
        <v>3</v>
      </c>
      <c r="B11922" s="149" t="s">
        <v>18238</v>
      </c>
      <c r="C11922" s="147" t="s">
        <v>2446</v>
      </c>
      <c r="D11922" s="147" t="s">
        <v>17742</v>
      </c>
      <c r="E11922" s="147" t="s">
        <v>2246</v>
      </c>
      <c r="G11922" s="147">
        <v>0</v>
      </c>
      <c r="I11922" s="147">
        <v>3</v>
      </c>
      <c r="J11922" s="147">
        <v>1198917</v>
      </c>
    </row>
    <row r="11923" spans="1:10" x14ac:dyDescent="0.2">
      <c r="A11923" s="147">
        <v>3</v>
      </c>
      <c r="B11923" s="149" t="s">
        <v>18238</v>
      </c>
      <c r="C11923" s="147" t="s">
        <v>2446</v>
      </c>
      <c r="D11923" s="147" t="s">
        <v>18237</v>
      </c>
      <c r="E11923" s="147" t="s">
        <v>2246</v>
      </c>
      <c r="G11923" s="147">
        <v>0</v>
      </c>
      <c r="I11923" s="147">
        <v>3</v>
      </c>
      <c r="J11923" s="147">
        <v>1198898</v>
      </c>
    </row>
    <row r="11924" spans="1:10" x14ac:dyDescent="0.2">
      <c r="A11924" s="147">
        <v>3</v>
      </c>
      <c r="B11924" s="149" t="s">
        <v>18233</v>
      </c>
      <c r="C11924" s="147" t="s">
        <v>2242</v>
      </c>
      <c r="D11924" s="147" t="s">
        <v>18236</v>
      </c>
      <c r="E11924" s="147" t="s">
        <v>2240</v>
      </c>
      <c r="G11924" s="147">
        <v>0</v>
      </c>
      <c r="I11924" s="147">
        <v>3</v>
      </c>
      <c r="J11924" s="147">
        <v>2577624</v>
      </c>
    </row>
    <row r="11925" spans="1:10" x14ac:dyDescent="0.2">
      <c r="A11925" s="147">
        <v>3</v>
      </c>
      <c r="B11925" s="149" t="s">
        <v>18233</v>
      </c>
      <c r="C11925" s="147" t="s">
        <v>2261</v>
      </c>
      <c r="D11925" s="147" t="s">
        <v>18235</v>
      </c>
      <c r="E11925" s="147" t="s">
        <v>2246</v>
      </c>
      <c r="G11925" s="147">
        <v>0</v>
      </c>
      <c r="I11925" s="147">
        <v>3</v>
      </c>
      <c r="J11925" s="147">
        <v>1198938</v>
      </c>
    </row>
    <row r="11926" spans="1:10" x14ac:dyDescent="0.2">
      <c r="A11926" s="147">
        <v>3</v>
      </c>
      <c r="B11926" s="149" t="s">
        <v>18233</v>
      </c>
      <c r="C11926" s="147" t="s">
        <v>2277</v>
      </c>
      <c r="D11926" s="147" t="s">
        <v>18234</v>
      </c>
      <c r="E11926" s="147" t="s">
        <v>2246</v>
      </c>
      <c r="G11926" s="147">
        <v>0</v>
      </c>
      <c r="I11926" s="147">
        <v>3</v>
      </c>
      <c r="J11926" s="147">
        <v>1198915</v>
      </c>
    </row>
    <row r="11927" spans="1:10" x14ac:dyDescent="0.2">
      <c r="A11927" s="147">
        <v>3</v>
      </c>
      <c r="B11927" s="149" t="s">
        <v>18233</v>
      </c>
      <c r="C11927" s="147" t="s">
        <v>2277</v>
      </c>
      <c r="D11927" s="147" t="s">
        <v>18232</v>
      </c>
      <c r="E11927" s="147" t="s">
        <v>2246</v>
      </c>
      <c r="G11927" s="147">
        <v>0</v>
      </c>
      <c r="I11927" s="147">
        <v>3</v>
      </c>
      <c r="J11927" s="147">
        <v>1198893</v>
      </c>
    </row>
    <row r="11928" spans="1:10" x14ac:dyDescent="0.2">
      <c r="A11928" s="147">
        <v>2</v>
      </c>
      <c r="B11928" s="149" t="s">
        <v>18230</v>
      </c>
      <c r="C11928" s="147" t="s">
        <v>2242</v>
      </c>
      <c r="D11928" s="147" t="s">
        <v>18231</v>
      </c>
      <c r="E11928" s="147" t="s">
        <v>2246</v>
      </c>
      <c r="G11928" s="147">
        <v>0</v>
      </c>
      <c r="I11928" s="147">
        <v>2</v>
      </c>
      <c r="J11928" s="147">
        <v>2576964</v>
      </c>
    </row>
    <row r="11929" spans="1:10" x14ac:dyDescent="0.2">
      <c r="A11929" s="147">
        <v>2</v>
      </c>
      <c r="B11929" s="149" t="s">
        <v>18230</v>
      </c>
      <c r="C11929" s="147" t="s">
        <v>2446</v>
      </c>
      <c r="D11929" s="147" t="s">
        <v>17805</v>
      </c>
      <c r="E11929" s="147" t="s">
        <v>2246</v>
      </c>
      <c r="G11929" s="147">
        <v>0</v>
      </c>
      <c r="I11929" s="147">
        <v>2</v>
      </c>
      <c r="J11929" s="147">
        <v>1198581</v>
      </c>
    </row>
    <row r="11930" spans="1:10" x14ac:dyDescent="0.2">
      <c r="A11930" s="147">
        <v>3</v>
      </c>
      <c r="B11930" s="149" t="s">
        <v>18228</v>
      </c>
      <c r="C11930" s="147" t="s">
        <v>2242</v>
      </c>
      <c r="D11930" s="147" t="s">
        <v>18229</v>
      </c>
      <c r="E11930" s="147" t="s">
        <v>2246</v>
      </c>
      <c r="G11930" s="147">
        <v>0</v>
      </c>
      <c r="I11930" s="147">
        <v>3</v>
      </c>
      <c r="J11930" s="147">
        <v>2577975</v>
      </c>
    </row>
    <row r="11931" spans="1:10" x14ac:dyDescent="0.2">
      <c r="A11931" s="147">
        <v>3</v>
      </c>
      <c r="B11931" s="149" t="s">
        <v>18228</v>
      </c>
      <c r="C11931" s="147" t="s">
        <v>2277</v>
      </c>
      <c r="D11931" s="147" t="s">
        <v>18227</v>
      </c>
      <c r="E11931" s="147" t="s">
        <v>2246</v>
      </c>
      <c r="G11931" s="147">
        <v>0</v>
      </c>
      <c r="I11931" s="147">
        <v>3</v>
      </c>
      <c r="J11931" s="147">
        <v>1199075</v>
      </c>
    </row>
    <row r="11932" spans="1:10" x14ac:dyDescent="0.2">
      <c r="A11932" s="147">
        <v>4</v>
      </c>
      <c r="B11932" s="149" t="s">
        <v>18226</v>
      </c>
      <c r="C11932" s="147" t="s">
        <v>2242</v>
      </c>
      <c r="D11932" s="147" t="s">
        <v>18225</v>
      </c>
      <c r="E11932" s="147" t="s">
        <v>2240</v>
      </c>
      <c r="G11932" s="147">
        <v>0</v>
      </c>
      <c r="I11932" s="147">
        <v>4</v>
      </c>
      <c r="J11932" s="147">
        <v>2577994</v>
      </c>
    </row>
    <row r="11933" spans="1:10" x14ac:dyDescent="0.2">
      <c r="A11933" s="147">
        <v>4</v>
      </c>
      <c r="B11933" s="149" t="s">
        <v>18224</v>
      </c>
      <c r="C11933" s="147" t="s">
        <v>2242</v>
      </c>
      <c r="D11933" s="147" t="s">
        <v>18223</v>
      </c>
      <c r="E11933" s="147" t="s">
        <v>2240</v>
      </c>
      <c r="G11933" s="147">
        <v>0</v>
      </c>
      <c r="I11933" s="147">
        <v>4</v>
      </c>
      <c r="J11933" s="147">
        <v>2577999</v>
      </c>
    </row>
    <row r="11934" spans="1:10" x14ac:dyDescent="0.2">
      <c r="A11934" s="147">
        <v>4</v>
      </c>
      <c r="B11934" s="149" t="s">
        <v>18221</v>
      </c>
      <c r="C11934" s="147" t="s">
        <v>2242</v>
      </c>
      <c r="D11934" s="147" t="s">
        <v>18222</v>
      </c>
      <c r="E11934" s="147" t="s">
        <v>2240</v>
      </c>
      <c r="G11934" s="147">
        <v>0</v>
      </c>
      <c r="I11934" s="147">
        <v>4</v>
      </c>
      <c r="J11934" s="147">
        <v>2578000</v>
      </c>
    </row>
    <row r="11935" spans="1:10" x14ac:dyDescent="0.2">
      <c r="A11935" s="147">
        <v>4</v>
      </c>
      <c r="B11935" s="149" t="s">
        <v>18221</v>
      </c>
      <c r="C11935" s="147" t="s">
        <v>2261</v>
      </c>
      <c r="D11935" s="147" t="s">
        <v>18220</v>
      </c>
      <c r="E11935" s="147" t="s">
        <v>2246</v>
      </c>
      <c r="G11935" s="147">
        <v>0</v>
      </c>
      <c r="I11935" s="147">
        <v>4</v>
      </c>
      <c r="J11935" s="147">
        <v>1199079</v>
      </c>
    </row>
    <row r="11936" spans="1:10" x14ac:dyDescent="0.2">
      <c r="A11936" s="147">
        <v>3</v>
      </c>
      <c r="B11936" s="149" t="s">
        <v>18219</v>
      </c>
      <c r="C11936" s="147" t="s">
        <v>2242</v>
      </c>
      <c r="D11936" s="147" t="s">
        <v>18218</v>
      </c>
      <c r="E11936" s="147" t="s">
        <v>2246</v>
      </c>
      <c r="G11936" s="147">
        <v>0</v>
      </c>
      <c r="I11936" s="147">
        <v>3</v>
      </c>
      <c r="J11936" s="147">
        <v>2577978</v>
      </c>
    </row>
    <row r="11937" spans="1:10" x14ac:dyDescent="0.2">
      <c r="A11937" s="147">
        <v>4</v>
      </c>
      <c r="B11937" s="149" t="s">
        <v>18215</v>
      </c>
      <c r="C11937" s="147" t="s">
        <v>2242</v>
      </c>
      <c r="D11937" s="147" t="s">
        <v>18217</v>
      </c>
      <c r="E11937" s="147" t="s">
        <v>2240</v>
      </c>
      <c r="G11937" s="147">
        <v>0</v>
      </c>
      <c r="I11937" s="147">
        <v>4</v>
      </c>
      <c r="J11937" s="147">
        <v>2578003</v>
      </c>
    </row>
    <row r="11938" spans="1:10" x14ac:dyDescent="0.2">
      <c r="A11938" s="147">
        <v>4</v>
      </c>
      <c r="B11938" s="149" t="s">
        <v>18215</v>
      </c>
      <c r="C11938" s="147" t="s">
        <v>2261</v>
      </c>
      <c r="D11938" s="147" t="s">
        <v>18216</v>
      </c>
      <c r="E11938" s="147" t="s">
        <v>2246</v>
      </c>
      <c r="G11938" s="147">
        <v>0</v>
      </c>
      <c r="I11938" s="147">
        <v>4</v>
      </c>
      <c r="J11938" s="147">
        <v>1199081</v>
      </c>
    </row>
    <row r="11939" spans="1:10" x14ac:dyDescent="0.2">
      <c r="A11939" s="147">
        <v>4</v>
      </c>
      <c r="B11939" s="149" t="s">
        <v>18215</v>
      </c>
      <c r="C11939" s="147" t="s">
        <v>2277</v>
      </c>
      <c r="D11939" s="147" t="s">
        <v>18081</v>
      </c>
      <c r="E11939" s="147" t="s">
        <v>2246</v>
      </c>
      <c r="G11939" s="147">
        <v>0</v>
      </c>
      <c r="I11939" s="147">
        <v>4</v>
      </c>
      <c r="J11939" s="147">
        <v>1199082</v>
      </c>
    </row>
    <row r="11940" spans="1:10" x14ac:dyDescent="0.2">
      <c r="A11940" s="147">
        <v>3</v>
      </c>
      <c r="B11940" s="149" t="s">
        <v>18214</v>
      </c>
      <c r="C11940" s="147" t="s">
        <v>2242</v>
      </c>
      <c r="D11940" s="147" t="s">
        <v>18213</v>
      </c>
      <c r="E11940" s="147" t="s">
        <v>2246</v>
      </c>
      <c r="G11940" s="147">
        <v>0</v>
      </c>
      <c r="I11940" s="147">
        <v>3</v>
      </c>
      <c r="J11940" s="147">
        <v>2577980</v>
      </c>
    </row>
    <row r="11941" spans="1:10" x14ac:dyDescent="0.2">
      <c r="A11941" s="147">
        <v>4</v>
      </c>
      <c r="B11941" s="149" t="s">
        <v>18211</v>
      </c>
      <c r="C11941" s="147" t="s">
        <v>2242</v>
      </c>
      <c r="D11941" s="147" t="s">
        <v>18212</v>
      </c>
      <c r="E11941" s="147" t="s">
        <v>2240</v>
      </c>
      <c r="G11941" s="147">
        <v>0</v>
      </c>
      <c r="I11941" s="147">
        <v>4</v>
      </c>
      <c r="J11941" s="147">
        <v>2578011</v>
      </c>
    </row>
    <row r="11942" spans="1:10" x14ac:dyDescent="0.2">
      <c r="A11942" s="147">
        <v>4</v>
      </c>
      <c r="B11942" s="149" t="s">
        <v>18211</v>
      </c>
      <c r="C11942" s="147" t="s">
        <v>2261</v>
      </c>
      <c r="D11942" s="147" t="s">
        <v>18210</v>
      </c>
      <c r="E11942" s="147" t="s">
        <v>2246</v>
      </c>
      <c r="G11942" s="147">
        <v>0</v>
      </c>
      <c r="I11942" s="147">
        <v>4</v>
      </c>
      <c r="J11942" s="147">
        <v>1199087</v>
      </c>
    </row>
    <row r="11943" spans="1:10" x14ac:dyDescent="0.2">
      <c r="A11943" s="147">
        <v>4</v>
      </c>
      <c r="B11943" s="149" t="s">
        <v>18204</v>
      </c>
      <c r="C11943" s="147" t="s">
        <v>2242</v>
      </c>
      <c r="D11943" s="147" t="s">
        <v>18209</v>
      </c>
      <c r="E11943" s="147" t="s">
        <v>2240</v>
      </c>
      <c r="G11943" s="147">
        <v>0</v>
      </c>
      <c r="I11943" s="147">
        <v>4</v>
      </c>
      <c r="J11943" s="147">
        <v>2578014</v>
      </c>
    </row>
    <row r="11944" spans="1:10" x14ac:dyDescent="0.2">
      <c r="A11944" s="147">
        <v>4</v>
      </c>
      <c r="B11944" s="149" t="s">
        <v>18204</v>
      </c>
      <c r="C11944" s="147" t="s">
        <v>2261</v>
      </c>
      <c r="D11944" s="147" t="s">
        <v>18208</v>
      </c>
      <c r="E11944" s="147" t="s">
        <v>2246</v>
      </c>
      <c r="G11944" s="147">
        <v>0</v>
      </c>
      <c r="I11944" s="147">
        <v>4</v>
      </c>
      <c r="J11944" s="147">
        <v>1199099</v>
      </c>
    </row>
    <row r="11945" spans="1:10" x14ac:dyDescent="0.2">
      <c r="A11945" s="147">
        <v>4</v>
      </c>
      <c r="B11945" s="149" t="s">
        <v>18204</v>
      </c>
      <c r="C11945" s="147" t="s">
        <v>2261</v>
      </c>
      <c r="D11945" s="147" t="s">
        <v>18207</v>
      </c>
      <c r="E11945" s="147" t="s">
        <v>2246</v>
      </c>
      <c r="G11945" s="147">
        <v>0</v>
      </c>
      <c r="I11945" s="147">
        <v>4</v>
      </c>
      <c r="J11945" s="147">
        <v>1199086</v>
      </c>
    </row>
    <row r="11946" spans="1:10" x14ac:dyDescent="0.2">
      <c r="A11946" s="147">
        <v>4</v>
      </c>
      <c r="B11946" s="149" t="s">
        <v>18204</v>
      </c>
      <c r="C11946" s="147" t="s">
        <v>2261</v>
      </c>
      <c r="D11946" s="147" t="s">
        <v>18206</v>
      </c>
      <c r="E11946" s="147" t="s">
        <v>2246</v>
      </c>
      <c r="G11946" s="147">
        <v>0</v>
      </c>
      <c r="I11946" s="147">
        <v>4</v>
      </c>
      <c r="J11946" s="147">
        <v>1199085</v>
      </c>
    </row>
    <row r="11947" spans="1:10" x14ac:dyDescent="0.2">
      <c r="A11947" s="147">
        <v>4</v>
      </c>
      <c r="B11947" s="149" t="s">
        <v>18204</v>
      </c>
      <c r="C11947" s="147" t="s">
        <v>2261</v>
      </c>
      <c r="D11947" s="147" t="s">
        <v>18205</v>
      </c>
      <c r="E11947" s="147" t="s">
        <v>2246</v>
      </c>
      <c r="G11947" s="147">
        <v>0</v>
      </c>
      <c r="I11947" s="147">
        <v>4</v>
      </c>
      <c r="J11947" s="147">
        <v>1199091</v>
      </c>
    </row>
    <row r="11948" spans="1:10" x14ac:dyDescent="0.2">
      <c r="A11948" s="147">
        <v>4</v>
      </c>
      <c r="B11948" s="149" t="s">
        <v>18204</v>
      </c>
      <c r="C11948" s="147" t="s">
        <v>2261</v>
      </c>
      <c r="D11948" s="147" t="s">
        <v>18203</v>
      </c>
      <c r="E11948" s="147" t="s">
        <v>2246</v>
      </c>
      <c r="G11948" s="147">
        <v>0</v>
      </c>
      <c r="I11948" s="147">
        <v>4</v>
      </c>
      <c r="J11948" s="147">
        <v>1199090</v>
      </c>
    </row>
    <row r="11949" spans="1:10" x14ac:dyDescent="0.2">
      <c r="A11949" s="147">
        <v>4</v>
      </c>
      <c r="B11949" s="149" t="s">
        <v>18202</v>
      </c>
      <c r="C11949" s="147" t="s">
        <v>2242</v>
      </c>
      <c r="D11949" s="147" t="s">
        <v>18201</v>
      </c>
      <c r="E11949" s="147" t="s">
        <v>2240</v>
      </c>
      <c r="G11949" s="147">
        <v>0</v>
      </c>
      <c r="I11949" s="147">
        <v>4</v>
      </c>
      <c r="J11949" s="147">
        <v>2578012</v>
      </c>
    </row>
    <row r="11950" spans="1:10" x14ac:dyDescent="0.2">
      <c r="A11950" s="147">
        <v>4</v>
      </c>
      <c r="B11950" s="149" t="s">
        <v>18200</v>
      </c>
      <c r="C11950" s="147" t="s">
        <v>2242</v>
      </c>
      <c r="D11950" s="147" t="s">
        <v>18199</v>
      </c>
      <c r="E11950" s="147" t="s">
        <v>2240</v>
      </c>
      <c r="G11950" s="147">
        <v>0</v>
      </c>
      <c r="I11950" s="147">
        <v>4</v>
      </c>
      <c r="J11950" s="147">
        <v>2578008</v>
      </c>
    </row>
    <row r="11951" spans="1:10" x14ac:dyDescent="0.2">
      <c r="A11951" s="147">
        <v>3</v>
      </c>
      <c r="B11951" s="149" t="s">
        <v>18198</v>
      </c>
      <c r="C11951" s="147" t="s">
        <v>2242</v>
      </c>
      <c r="D11951" s="147" t="s">
        <v>18197</v>
      </c>
      <c r="E11951" s="147" t="s">
        <v>2240</v>
      </c>
      <c r="G11951" s="147">
        <v>0</v>
      </c>
      <c r="I11951" s="147">
        <v>3</v>
      </c>
      <c r="J11951" s="147">
        <v>2577976</v>
      </c>
    </row>
    <row r="11952" spans="1:10" x14ac:dyDescent="0.2">
      <c r="A11952" s="147">
        <v>3</v>
      </c>
      <c r="B11952" s="149" t="s">
        <v>18195</v>
      </c>
      <c r="C11952" s="147" t="s">
        <v>2242</v>
      </c>
      <c r="D11952" s="147" t="s">
        <v>18196</v>
      </c>
      <c r="E11952" s="147" t="s">
        <v>2246</v>
      </c>
      <c r="G11952" s="147">
        <v>0</v>
      </c>
      <c r="I11952" s="147">
        <v>3</v>
      </c>
      <c r="J11952" s="147">
        <v>2577990</v>
      </c>
    </row>
    <row r="11953" spans="1:10" x14ac:dyDescent="0.2">
      <c r="A11953" s="147">
        <v>3</v>
      </c>
      <c r="B11953" s="149" t="s">
        <v>18195</v>
      </c>
      <c r="C11953" s="147" t="s">
        <v>2277</v>
      </c>
      <c r="D11953" s="147" t="s">
        <v>18194</v>
      </c>
      <c r="E11953" s="147" t="s">
        <v>2246</v>
      </c>
      <c r="G11953" s="147">
        <v>0</v>
      </c>
      <c r="I11953" s="147">
        <v>3</v>
      </c>
      <c r="J11953" s="147">
        <v>1199077</v>
      </c>
    </row>
    <row r="11954" spans="1:10" x14ac:dyDescent="0.2">
      <c r="A11954" s="147">
        <v>4</v>
      </c>
      <c r="B11954" s="149" t="s">
        <v>18193</v>
      </c>
      <c r="C11954" s="147" t="s">
        <v>2242</v>
      </c>
      <c r="D11954" s="147" t="s">
        <v>18192</v>
      </c>
      <c r="E11954" s="147" t="s">
        <v>2240</v>
      </c>
      <c r="G11954" s="147">
        <v>0</v>
      </c>
      <c r="I11954" s="147">
        <v>4</v>
      </c>
      <c r="J11954" s="147">
        <v>2578023</v>
      </c>
    </row>
    <row r="11955" spans="1:10" x14ac:dyDescent="0.2">
      <c r="A11955" s="147">
        <v>4</v>
      </c>
      <c r="B11955" s="149" t="s">
        <v>18190</v>
      </c>
      <c r="C11955" s="147" t="s">
        <v>2242</v>
      </c>
      <c r="D11955" s="147" t="s">
        <v>18191</v>
      </c>
      <c r="E11955" s="147" t="s">
        <v>2240</v>
      </c>
      <c r="G11955" s="147">
        <v>0</v>
      </c>
      <c r="I11955" s="147">
        <v>4</v>
      </c>
      <c r="J11955" s="147">
        <v>2578024</v>
      </c>
    </row>
    <row r="11956" spans="1:10" x14ac:dyDescent="0.2">
      <c r="A11956" s="147">
        <v>4</v>
      </c>
      <c r="B11956" s="149" t="s">
        <v>18190</v>
      </c>
      <c r="C11956" s="147" t="s">
        <v>2277</v>
      </c>
      <c r="D11956" s="147" t="s">
        <v>18189</v>
      </c>
      <c r="E11956" s="147" t="s">
        <v>2246</v>
      </c>
      <c r="G11956" s="147">
        <v>0</v>
      </c>
      <c r="I11956" s="147">
        <v>4</v>
      </c>
      <c r="J11956" s="147">
        <v>1199105</v>
      </c>
    </row>
    <row r="11957" spans="1:10" x14ac:dyDescent="0.2">
      <c r="A11957" s="147">
        <v>4</v>
      </c>
      <c r="B11957" s="149" t="s">
        <v>18187</v>
      </c>
      <c r="C11957" s="147" t="s">
        <v>2242</v>
      </c>
      <c r="D11957" s="147" t="s">
        <v>18188</v>
      </c>
      <c r="E11957" s="147" t="s">
        <v>2246</v>
      </c>
      <c r="G11957" s="147">
        <v>0</v>
      </c>
      <c r="I11957" s="147">
        <v>4</v>
      </c>
      <c r="J11957" s="147">
        <v>2578026</v>
      </c>
    </row>
    <row r="11958" spans="1:10" x14ac:dyDescent="0.2">
      <c r="A11958" s="147">
        <v>4</v>
      </c>
      <c r="B11958" s="149" t="s">
        <v>18187</v>
      </c>
      <c r="C11958" s="147" t="s">
        <v>2261</v>
      </c>
      <c r="D11958" s="147" t="s">
        <v>18186</v>
      </c>
      <c r="E11958" s="147" t="s">
        <v>2246</v>
      </c>
      <c r="G11958" s="147">
        <v>0</v>
      </c>
      <c r="I11958" s="147">
        <v>4</v>
      </c>
      <c r="J11958" s="147">
        <v>1199103</v>
      </c>
    </row>
    <row r="11959" spans="1:10" x14ac:dyDescent="0.2">
      <c r="A11959" s="147">
        <v>5</v>
      </c>
      <c r="B11959" s="149" t="s">
        <v>18185</v>
      </c>
      <c r="C11959" s="147" t="s">
        <v>2242</v>
      </c>
      <c r="D11959" s="147" t="s">
        <v>18184</v>
      </c>
      <c r="E11959" s="147" t="s">
        <v>2246</v>
      </c>
      <c r="G11959" s="147">
        <v>0</v>
      </c>
      <c r="I11959" s="147">
        <v>5</v>
      </c>
      <c r="J11959" s="147">
        <v>2578037</v>
      </c>
    </row>
    <row r="11960" spans="1:10" x14ac:dyDescent="0.2">
      <c r="A11960" s="147">
        <v>6</v>
      </c>
      <c r="B11960" s="149" t="s">
        <v>18183</v>
      </c>
      <c r="C11960" s="147" t="s">
        <v>2242</v>
      </c>
      <c r="D11960" s="147" t="s">
        <v>18182</v>
      </c>
      <c r="E11960" s="147" t="s">
        <v>2240</v>
      </c>
      <c r="G11960" s="147">
        <v>0</v>
      </c>
      <c r="I11960" s="147">
        <v>6</v>
      </c>
      <c r="J11960" s="147">
        <v>2578047</v>
      </c>
    </row>
    <row r="11961" spans="1:10" x14ac:dyDescent="0.2">
      <c r="A11961" s="147">
        <v>6</v>
      </c>
      <c r="B11961" s="149" t="s">
        <v>18181</v>
      </c>
      <c r="C11961" s="147" t="s">
        <v>2242</v>
      </c>
      <c r="D11961" s="147" t="s">
        <v>18180</v>
      </c>
      <c r="E11961" s="147" t="s">
        <v>2240</v>
      </c>
      <c r="G11961" s="147">
        <v>0</v>
      </c>
      <c r="I11961" s="147">
        <v>5</v>
      </c>
      <c r="J11961" s="147">
        <v>2578036</v>
      </c>
    </row>
    <row r="11962" spans="1:10" x14ac:dyDescent="0.2">
      <c r="A11962" s="147">
        <v>6</v>
      </c>
      <c r="B11962" s="149" t="s">
        <v>18179</v>
      </c>
      <c r="C11962" s="147" t="s">
        <v>2242</v>
      </c>
      <c r="D11962" s="147" t="s">
        <v>18178</v>
      </c>
      <c r="E11962" s="147" t="s">
        <v>2240</v>
      </c>
      <c r="G11962" s="147">
        <v>0</v>
      </c>
      <c r="I11962" s="147">
        <v>5</v>
      </c>
      <c r="J11962" s="147">
        <v>2578043</v>
      </c>
    </row>
    <row r="11963" spans="1:10" x14ac:dyDescent="0.2">
      <c r="A11963" s="147">
        <v>6</v>
      </c>
      <c r="B11963" s="149" t="s">
        <v>18177</v>
      </c>
      <c r="C11963" s="147" t="s">
        <v>2242</v>
      </c>
      <c r="D11963" s="147" t="s">
        <v>18176</v>
      </c>
      <c r="E11963" s="147" t="s">
        <v>2240</v>
      </c>
      <c r="G11963" s="147">
        <v>0</v>
      </c>
      <c r="I11963" s="147">
        <v>5</v>
      </c>
      <c r="J11963" s="147">
        <v>2578042</v>
      </c>
    </row>
    <row r="11964" spans="1:10" x14ac:dyDescent="0.2">
      <c r="A11964" s="147">
        <v>6</v>
      </c>
      <c r="B11964" s="149" t="s">
        <v>18175</v>
      </c>
      <c r="C11964" s="147" t="s">
        <v>2242</v>
      </c>
      <c r="D11964" s="147" t="s">
        <v>18174</v>
      </c>
      <c r="E11964" s="147" t="s">
        <v>2240</v>
      </c>
      <c r="G11964" s="147">
        <v>0</v>
      </c>
      <c r="I11964" s="147">
        <v>5</v>
      </c>
      <c r="J11964" s="147">
        <v>2578038</v>
      </c>
    </row>
    <row r="11965" spans="1:10" x14ac:dyDescent="0.2">
      <c r="A11965" s="147">
        <v>6</v>
      </c>
      <c r="B11965" s="149" t="s">
        <v>18173</v>
      </c>
      <c r="C11965" s="147" t="s">
        <v>2242</v>
      </c>
      <c r="D11965" s="147" t="s">
        <v>18172</v>
      </c>
      <c r="E11965" s="147" t="s">
        <v>2240</v>
      </c>
      <c r="G11965" s="147">
        <v>0</v>
      </c>
      <c r="I11965" s="147">
        <v>5</v>
      </c>
      <c r="J11965" s="147">
        <v>2578032</v>
      </c>
    </row>
    <row r="11966" spans="1:10" x14ac:dyDescent="0.2">
      <c r="A11966" s="147">
        <v>3</v>
      </c>
      <c r="B11966" s="149" t="s">
        <v>18170</v>
      </c>
      <c r="C11966" s="147" t="s">
        <v>2242</v>
      </c>
      <c r="D11966" s="147" t="s">
        <v>18171</v>
      </c>
      <c r="E11966" s="147" t="s">
        <v>2246</v>
      </c>
      <c r="G11966" s="147">
        <v>0</v>
      </c>
      <c r="I11966" s="147">
        <v>3</v>
      </c>
      <c r="J11966" s="147">
        <v>2577973</v>
      </c>
    </row>
    <row r="11967" spans="1:10" x14ac:dyDescent="0.2">
      <c r="A11967" s="147">
        <v>3</v>
      </c>
      <c r="B11967" s="149" t="s">
        <v>18170</v>
      </c>
      <c r="C11967" s="147" t="s">
        <v>2277</v>
      </c>
      <c r="D11967" s="147" t="s">
        <v>18169</v>
      </c>
      <c r="E11967" s="147" t="s">
        <v>2246</v>
      </c>
      <c r="G11967" s="147">
        <v>0</v>
      </c>
      <c r="I11967" s="147">
        <v>3</v>
      </c>
      <c r="J11967" s="147">
        <v>1199068</v>
      </c>
    </row>
    <row r="11968" spans="1:10" x14ac:dyDescent="0.2">
      <c r="A11968" s="147">
        <v>4</v>
      </c>
      <c r="B11968" s="149" t="s">
        <v>18167</v>
      </c>
      <c r="C11968" s="147" t="s">
        <v>2242</v>
      </c>
      <c r="D11968" s="147" t="s">
        <v>18168</v>
      </c>
      <c r="E11968" s="147" t="s">
        <v>2240</v>
      </c>
      <c r="G11968" s="147">
        <v>0</v>
      </c>
      <c r="I11968" s="147">
        <v>4</v>
      </c>
      <c r="J11968" s="147">
        <v>2578051</v>
      </c>
    </row>
    <row r="11969" spans="1:10" x14ac:dyDescent="0.2">
      <c r="A11969" s="147">
        <v>4</v>
      </c>
      <c r="B11969" s="149" t="s">
        <v>18167</v>
      </c>
      <c r="C11969" s="147" t="s">
        <v>2261</v>
      </c>
      <c r="D11969" s="147" t="s">
        <v>18166</v>
      </c>
      <c r="E11969" s="147" t="s">
        <v>2246</v>
      </c>
      <c r="G11969" s="147">
        <v>0</v>
      </c>
      <c r="I11969" s="147">
        <v>4</v>
      </c>
      <c r="J11969" s="147">
        <v>1199109</v>
      </c>
    </row>
    <row r="11970" spans="1:10" x14ac:dyDescent="0.2">
      <c r="A11970" s="147">
        <v>4</v>
      </c>
      <c r="B11970" s="149" t="s">
        <v>18165</v>
      </c>
      <c r="C11970" s="147" t="s">
        <v>2242</v>
      </c>
      <c r="D11970" s="147" t="s">
        <v>18164</v>
      </c>
      <c r="E11970" s="147" t="s">
        <v>2240</v>
      </c>
      <c r="G11970" s="147">
        <v>0</v>
      </c>
      <c r="I11970" s="147">
        <v>4</v>
      </c>
      <c r="J11970" s="147">
        <v>2578052</v>
      </c>
    </row>
    <row r="11971" spans="1:10" x14ac:dyDescent="0.2">
      <c r="A11971" s="147">
        <v>4</v>
      </c>
      <c r="B11971" s="149" t="s">
        <v>18163</v>
      </c>
      <c r="C11971" s="147" t="s">
        <v>2242</v>
      </c>
      <c r="D11971" s="147" t="s">
        <v>18162</v>
      </c>
      <c r="E11971" s="147" t="s">
        <v>2240</v>
      </c>
      <c r="G11971" s="147">
        <v>0</v>
      </c>
      <c r="I11971" s="147">
        <v>4</v>
      </c>
      <c r="J11971" s="147">
        <v>2578053</v>
      </c>
    </row>
    <row r="11972" spans="1:10" x14ac:dyDescent="0.2">
      <c r="A11972" s="147">
        <v>3</v>
      </c>
      <c r="B11972" s="149" t="s">
        <v>18161</v>
      </c>
      <c r="C11972" s="147" t="s">
        <v>2242</v>
      </c>
      <c r="D11972" s="147" t="s">
        <v>18160</v>
      </c>
      <c r="E11972" s="147" t="s">
        <v>2240</v>
      </c>
      <c r="G11972" s="147">
        <v>0</v>
      </c>
      <c r="I11972" s="147">
        <v>3</v>
      </c>
      <c r="J11972" s="147">
        <v>2577969</v>
      </c>
    </row>
    <row r="11973" spans="1:10" x14ac:dyDescent="0.2">
      <c r="A11973" s="147">
        <v>3</v>
      </c>
      <c r="B11973" s="149" t="s">
        <v>18159</v>
      </c>
      <c r="C11973" s="147" t="s">
        <v>2242</v>
      </c>
      <c r="D11973" s="147" t="s">
        <v>18158</v>
      </c>
      <c r="E11973" s="147" t="s">
        <v>2240</v>
      </c>
      <c r="G11973" s="147">
        <v>0</v>
      </c>
      <c r="I11973" s="147">
        <v>3</v>
      </c>
      <c r="J11973" s="147">
        <v>2577983</v>
      </c>
    </row>
    <row r="11974" spans="1:10" x14ac:dyDescent="0.2">
      <c r="A11974" s="147">
        <v>3</v>
      </c>
      <c r="B11974" s="149" t="s">
        <v>18155</v>
      </c>
      <c r="C11974" s="147" t="s">
        <v>2242</v>
      </c>
      <c r="D11974" s="147" t="s">
        <v>18157</v>
      </c>
      <c r="E11974" s="147" t="s">
        <v>2246</v>
      </c>
      <c r="G11974" s="147">
        <v>0</v>
      </c>
      <c r="I11974" s="147">
        <v>3</v>
      </c>
      <c r="J11974" s="147">
        <v>2577988</v>
      </c>
    </row>
    <row r="11975" spans="1:10" x14ac:dyDescent="0.2">
      <c r="A11975" s="147">
        <v>3</v>
      </c>
      <c r="B11975" s="149" t="s">
        <v>18155</v>
      </c>
      <c r="C11975" s="147" t="s">
        <v>2277</v>
      </c>
      <c r="D11975" s="147" t="s">
        <v>18156</v>
      </c>
      <c r="E11975" s="147" t="s">
        <v>2246</v>
      </c>
      <c r="G11975" s="147">
        <v>0</v>
      </c>
      <c r="I11975" s="147">
        <v>3</v>
      </c>
      <c r="J11975" s="147">
        <v>1199073</v>
      </c>
    </row>
    <row r="11976" spans="1:10" x14ac:dyDescent="0.2">
      <c r="A11976" s="147">
        <v>3</v>
      </c>
      <c r="B11976" s="149" t="s">
        <v>18155</v>
      </c>
      <c r="C11976" s="147" t="s">
        <v>2277</v>
      </c>
      <c r="D11976" s="147" t="s">
        <v>18099</v>
      </c>
      <c r="E11976" s="147" t="s">
        <v>2246</v>
      </c>
      <c r="G11976" s="147">
        <v>0</v>
      </c>
      <c r="I11976" s="147">
        <v>3</v>
      </c>
      <c r="J11976" s="147">
        <v>1199066</v>
      </c>
    </row>
    <row r="11977" spans="1:10" x14ac:dyDescent="0.2">
      <c r="A11977" s="147">
        <v>4</v>
      </c>
      <c r="B11977" s="149" t="s">
        <v>18150</v>
      </c>
      <c r="C11977" s="147" t="s">
        <v>2242</v>
      </c>
      <c r="D11977" s="147" t="s">
        <v>18154</v>
      </c>
      <c r="E11977" s="147" t="s">
        <v>2240</v>
      </c>
      <c r="G11977" s="147">
        <v>0</v>
      </c>
      <c r="I11977" s="147">
        <v>4</v>
      </c>
      <c r="J11977" s="147">
        <v>2578071</v>
      </c>
    </row>
    <row r="11978" spans="1:10" x14ac:dyDescent="0.2">
      <c r="A11978" s="147">
        <v>4</v>
      </c>
      <c r="B11978" s="149" t="s">
        <v>18150</v>
      </c>
      <c r="C11978" s="147" t="s">
        <v>2277</v>
      </c>
      <c r="D11978" s="147" t="s">
        <v>18153</v>
      </c>
      <c r="E11978" s="147" t="s">
        <v>2246</v>
      </c>
      <c r="G11978" s="147">
        <v>0</v>
      </c>
      <c r="I11978" s="147">
        <v>4</v>
      </c>
      <c r="J11978" s="147">
        <v>1199118</v>
      </c>
    </row>
    <row r="11979" spans="1:10" x14ac:dyDescent="0.2">
      <c r="A11979" s="147">
        <v>4</v>
      </c>
      <c r="B11979" s="149" t="s">
        <v>18150</v>
      </c>
      <c r="C11979" s="147" t="s">
        <v>2277</v>
      </c>
      <c r="D11979" s="147" t="s">
        <v>18152</v>
      </c>
      <c r="E11979" s="147" t="s">
        <v>2246</v>
      </c>
      <c r="G11979" s="147">
        <v>0</v>
      </c>
      <c r="I11979" s="147">
        <v>4</v>
      </c>
      <c r="J11979" s="147">
        <v>1199111</v>
      </c>
    </row>
    <row r="11980" spans="1:10" x14ac:dyDescent="0.2">
      <c r="A11980" s="147">
        <v>4</v>
      </c>
      <c r="B11980" s="149" t="s">
        <v>18150</v>
      </c>
      <c r="C11980" s="147" t="s">
        <v>2277</v>
      </c>
      <c r="D11980" s="147" t="s">
        <v>18151</v>
      </c>
      <c r="E11980" s="147" t="s">
        <v>2246</v>
      </c>
      <c r="G11980" s="147">
        <v>0</v>
      </c>
      <c r="I11980" s="147">
        <v>4</v>
      </c>
      <c r="J11980" s="147">
        <v>1199112</v>
      </c>
    </row>
    <row r="11981" spans="1:10" x14ac:dyDescent="0.2">
      <c r="A11981" s="147">
        <v>4</v>
      </c>
      <c r="B11981" s="149" t="s">
        <v>18150</v>
      </c>
      <c r="C11981" s="147" t="s">
        <v>2277</v>
      </c>
      <c r="D11981" s="147" t="s">
        <v>18149</v>
      </c>
      <c r="E11981" s="147" t="s">
        <v>2246</v>
      </c>
      <c r="G11981" s="147">
        <v>0</v>
      </c>
      <c r="I11981" s="147">
        <v>4</v>
      </c>
      <c r="J11981" s="147">
        <v>1199141</v>
      </c>
    </row>
    <row r="11982" spans="1:10" x14ac:dyDescent="0.2">
      <c r="A11982" s="147">
        <v>4</v>
      </c>
      <c r="B11982" s="149" t="s">
        <v>18148</v>
      </c>
      <c r="C11982" s="147" t="s">
        <v>2242</v>
      </c>
      <c r="D11982" s="147" t="s">
        <v>18147</v>
      </c>
      <c r="E11982" s="147" t="s">
        <v>2246</v>
      </c>
      <c r="G11982" s="147">
        <v>0</v>
      </c>
      <c r="I11982" s="147">
        <v>4</v>
      </c>
      <c r="J11982" s="147">
        <v>2578083</v>
      </c>
    </row>
    <row r="11983" spans="1:10" x14ac:dyDescent="0.2">
      <c r="A11983" s="147">
        <v>5</v>
      </c>
      <c r="B11983" s="149" t="s">
        <v>18146</v>
      </c>
      <c r="C11983" s="147" t="s">
        <v>2242</v>
      </c>
      <c r="D11983" s="147" t="s">
        <v>18145</v>
      </c>
      <c r="E11983" s="147" t="s">
        <v>2246</v>
      </c>
      <c r="G11983" s="147">
        <v>0</v>
      </c>
      <c r="I11983" s="147">
        <v>5</v>
      </c>
      <c r="J11983" s="147">
        <v>2578088</v>
      </c>
    </row>
    <row r="11984" spans="1:10" x14ac:dyDescent="0.2">
      <c r="A11984" s="147">
        <v>6</v>
      </c>
      <c r="B11984" s="149" t="s">
        <v>18144</v>
      </c>
      <c r="C11984" s="147" t="s">
        <v>2242</v>
      </c>
      <c r="D11984" s="147" t="s">
        <v>18143</v>
      </c>
      <c r="E11984" s="147" t="s">
        <v>2240</v>
      </c>
      <c r="G11984" s="147">
        <v>0</v>
      </c>
      <c r="I11984" s="147">
        <v>6</v>
      </c>
      <c r="J11984" s="147">
        <v>2578100</v>
      </c>
    </row>
    <row r="11985" spans="1:11" x14ac:dyDescent="0.2">
      <c r="A11985" s="147">
        <v>5</v>
      </c>
      <c r="B11985" s="149" t="s">
        <v>18142</v>
      </c>
      <c r="C11985" s="147" t="s">
        <v>2242</v>
      </c>
      <c r="D11985" s="147" t="s">
        <v>18141</v>
      </c>
      <c r="E11985" s="147" t="s">
        <v>2246</v>
      </c>
      <c r="G11985" s="147">
        <v>0</v>
      </c>
      <c r="I11985" s="147">
        <v>5</v>
      </c>
      <c r="J11985" s="147">
        <v>2578087</v>
      </c>
    </row>
    <row r="11986" spans="1:11" x14ac:dyDescent="0.2">
      <c r="A11986" s="147">
        <v>6</v>
      </c>
      <c r="B11986" s="149" t="s">
        <v>18140</v>
      </c>
      <c r="C11986" s="147" t="s">
        <v>2242</v>
      </c>
      <c r="D11986" s="147" t="s">
        <v>18139</v>
      </c>
      <c r="E11986" s="147" t="s">
        <v>2240</v>
      </c>
      <c r="G11986" s="147">
        <v>0</v>
      </c>
      <c r="I11986" s="147">
        <v>6</v>
      </c>
      <c r="J11986" s="147">
        <v>2578103</v>
      </c>
    </row>
    <row r="11987" spans="1:11" x14ac:dyDescent="0.2">
      <c r="A11987" s="147">
        <v>6</v>
      </c>
      <c r="B11987" s="149" t="s">
        <v>18138</v>
      </c>
      <c r="C11987" s="147" t="s">
        <v>2242</v>
      </c>
      <c r="D11987" s="147" t="s">
        <v>18137</v>
      </c>
      <c r="E11987" s="147" t="s">
        <v>2240</v>
      </c>
      <c r="G11987" s="147">
        <v>0</v>
      </c>
      <c r="I11987" s="147">
        <v>6</v>
      </c>
      <c r="J11987" s="147">
        <v>2578102</v>
      </c>
    </row>
    <row r="11988" spans="1:11" x14ac:dyDescent="0.2">
      <c r="A11988" s="147">
        <v>6</v>
      </c>
      <c r="B11988" s="149" t="s">
        <v>18136</v>
      </c>
      <c r="C11988" s="147" t="s">
        <v>2242</v>
      </c>
      <c r="D11988" s="147" t="s">
        <v>18135</v>
      </c>
      <c r="E11988" s="147" t="s">
        <v>2240</v>
      </c>
      <c r="G11988" s="147">
        <v>0</v>
      </c>
      <c r="I11988" s="147">
        <v>6</v>
      </c>
      <c r="J11988" s="147">
        <v>2578112</v>
      </c>
    </row>
    <row r="11989" spans="1:11" x14ac:dyDescent="0.2">
      <c r="A11989" s="147">
        <v>6</v>
      </c>
      <c r="B11989" s="149" t="s">
        <v>18134</v>
      </c>
      <c r="C11989" s="147" t="s">
        <v>2242</v>
      </c>
      <c r="D11989" s="147" t="s">
        <v>18133</v>
      </c>
      <c r="E11989" s="147" t="s">
        <v>2240</v>
      </c>
      <c r="G11989" s="147">
        <v>0</v>
      </c>
      <c r="I11989" s="147">
        <v>6</v>
      </c>
      <c r="J11989" s="147">
        <v>2578104</v>
      </c>
    </row>
    <row r="11990" spans="1:11" x14ac:dyDescent="0.2">
      <c r="A11990" s="147">
        <v>5</v>
      </c>
      <c r="B11990" s="149" t="s">
        <v>18132</v>
      </c>
      <c r="C11990" s="147" t="s">
        <v>2242</v>
      </c>
      <c r="D11990" s="147" t="s">
        <v>18131</v>
      </c>
      <c r="E11990" s="147" t="s">
        <v>2246</v>
      </c>
      <c r="G11990" s="147">
        <v>0</v>
      </c>
      <c r="I11990" s="147">
        <v>5</v>
      </c>
      <c r="J11990" s="147">
        <v>2578095</v>
      </c>
    </row>
    <row r="11991" spans="1:11" x14ac:dyDescent="0.2">
      <c r="A11991" s="147">
        <v>6</v>
      </c>
      <c r="B11991" s="149" t="s">
        <v>18130</v>
      </c>
      <c r="C11991" s="147" t="s">
        <v>2242</v>
      </c>
      <c r="D11991" s="147" t="s">
        <v>18129</v>
      </c>
      <c r="E11991" s="147" t="s">
        <v>2240</v>
      </c>
      <c r="G11991" s="147">
        <v>0</v>
      </c>
      <c r="I11991" s="147">
        <v>6</v>
      </c>
      <c r="J11991" s="147">
        <v>2578124</v>
      </c>
      <c r="K11991" s="147" t="s">
        <v>2769</v>
      </c>
    </row>
    <row r="11992" spans="1:11" x14ac:dyDescent="0.2">
      <c r="A11992" s="147">
        <v>6</v>
      </c>
      <c r="B11992" s="149" t="s">
        <v>18128</v>
      </c>
      <c r="C11992" s="147" t="s">
        <v>2242</v>
      </c>
      <c r="D11992" s="147" t="s">
        <v>18127</v>
      </c>
      <c r="E11992" s="147" t="s">
        <v>2240</v>
      </c>
      <c r="G11992" s="147">
        <v>0</v>
      </c>
      <c r="I11992" s="147">
        <v>6</v>
      </c>
      <c r="J11992" s="147">
        <v>2578117</v>
      </c>
      <c r="K11992" s="147" t="s">
        <v>2769</v>
      </c>
    </row>
    <row r="11993" spans="1:11" x14ac:dyDescent="0.2">
      <c r="A11993" s="147">
        <v>6</v>
      </c>
      <c r="B11993" s="149" t="s">
        <v>18126</v>
      </c>
      <c r="C11993" s="147" t="s">
        <v>2242</v>
      </c>
      <c r="D11993" s="147" t="s">
        <v>18125</v>
      </c>
      <c r="E11993" s="147" t="s">
        <v>2240</v>
      </c>
      <c r="G11993" s="147">
        <v>0</v>
      </c>
      <c r="I11993" s="147">
        <v>6</v>
      </c>
      <c r="J11993" s="147">
        <v>2578128</v>
      </c>
      <c r="K11993" s="147" t="s">
        <v>2769</v>
      </c>
    </row>
    <row r="11994" spans="1:11" x14ac:dyDescent="0.2">
      <c r="A11994" s="147">
        <v>6</v>
      </c>
      <c r="B11994" s="149" t="s">
        <v>18124</v>
      </c>
      <c r="C11994" s="147" t="s">
        <v>2242</v>
      </c>
      <c r="D11994" s="147" t="s">
        <v>18123</v>
      </c>
      <c r="E11994" s="147" t="s">
        <v>2240</v>
      </c>
      <c r="G11994" s="147">
        <v>0</v>
      </c>
      <c r="I11994" s="147">
        <v>6</v>
      </c>
      <c r="J11994" s="147">
        <v>2578118</v>
      </c>
      <c r="K11994" s="147" t="s">
        <v>2769</v>
      </c>
    </row>
    <row r="11995" spans="1:11" x14ac:dyDescent="0.2">
      <c r="A11995" s="147">
        <v>6</v>
      </c>
      <c r="B11995" s="149" t="s">
        <v>18122</v>
      </c>
      <c r="C11995" s="147" t="s">
        <v>2242</v>
      </c>
      <c r="D11995" s="147" t="s">
        <v>18121</v>
      </c>
      <c r="E11995" s="147" t="s">
        <v>2240</v>
      </c>
      <c r="G11995" s="147">
        <v>0</v>
      </c>
      <c r="I11995" s="147">
        <v>6</v>
      </c>
      <c r="J11995" s="147">
        <v>2578125</v>
      </c>
      <c r="K11995" s="147" t="s">
        <v>2769</v>
      </c>
    </row>
    <row r="11996" spans="1:11" x14ac:dyDescent="0.2">
      <c r="A11996" s="147">
        <v>6</v>
      </c>
      <c r="B11996" s="149" t="s">
        <v>18120</v>
      </c>
      <c r="C11996" s="147" t="s">
        <v>2242</v>
      </c>
      <c r="D11996" s="147" t="s">
        <v>18119</v>
      </c>
      <c r="E11996" s="147" t="s">
        <v>2240</v>
      </c>
      <c r="G11996" s="147">
        <v>0</v>
      </c>
      <c r="I11996" s="147">
        <v>6</v>
      </c>
      <c r="J11996" s="147">
        <v>2578115</v>
      </c>
      <c r="K11996" s="147" t="s">
        <v>2769</v>
      </c>
    </row>
    <row r="11997" spans="1:11" x14ac:dyDescent="0.2">
      <c r="A11997" s="147">
        <v>5</v>
      </c>
      <c r="B11997" s="149" t="s">
        <v>18118</v>
      </c>
      <c r="C11997" s="147" t="s">
        <v>2242</v>
      </c>
      <c r="D11997" s="147" t="s">
        <v>18117</v>
      </c>
      <c r="E11997" s="147" t="s">
        <v>2246</v>
      </c>
      <c r="G11997" s="147">
        <v>0</v>
      </c>
      <c r="I11997" s="147">
        <v>5</v>
      </c>
      <c r="J11997" s="147">
        <v>2578096</v>
      </c>
    </row>
    <row r="11998" spans="1:11" x14ac:dyDescent="0.2">
      <c r="A11998" s="147">
        <v>6</v>
      </c>
      <c r="B11998" s="149" t="s">
        <v>18116</v>
      </c>
      <c r="C11998" s="147" t="s">
        <v>2242</v>
      </c>
      <c r="D11998" s="147" t="s">
        <v>18115</v>
      </c>
      <c r="E11998" s="147" t="s">
        <v>2240</v>
      </c>
      <c r="G11998" s="147">
        <v>0</v>
      </c>
      <c r="I11998" s="147">
        <v>6</v>
      </c>
      <c r="J11998" s="147">
        <v>2578143</v>
      </c>
    </row>
    <row r="11999" spans="1:11" x14ac:dyDescent="0.2">
      <c r="A11999" s="147">
        <v>6</v>
      </c>
      <c r="B11999" s="149" t="s">
        <v>18114</v>
      </c>
      <c r="C11999" s="147" t="s">
        <v>2242</v>
      </c>
      <c r="D11999" s="147" t="s">
        <v>18113</v>
      </c>
      <c r="E11999" s="147" t="s">
        <v>2240</v>
      </c>
      <c r="G11999" s="147">
        <v>0</v>
      </c>
      <c r="I11999" s="147">
        <v>6</v>
      </c>
      <c r="J11999" s="147">
        <v>2578137</v>
      </c>
    </row>
    <row r="12000" spans="1:11" x14ac:dyDescent="0.2">
      <c r="A12000" s="147">
        <v>6</v>
      </c>
      <c r="B12000" s="149" t="s">
        <v>18112</v>
      </c>
      <c r="C12000" s="147" t="s">
        <v>2242</v>
      </c>
      <c r="D12000" s="147" t="s">
        <v>18111</v>
      </c>
      <c r="E12000" s="147" t="s">
        <v>2240</v>
      </c>
      <c r="G12000" s="147">
        <v>0</v>
      </c>
      <c r="I12000" s="147">
        <v>6</v>
      </c>
      <c r="J12000" s="147">
        <v>2578133</v>
      </c>
    </row>
    <row r="12001" spans="1:10" x14ac:dyDescent="0.2">
      <c r="A12001" s="147">
        <v>6</v>
      </c>
      <c r="B12001" s="149" t="s">
        <v>18110</v>
      </c>
      <c r="C12001" s="147" t="s">
        <v>2242</v>
      </c>
      <c r="D12001" s="147" t="s">
        <v>18109</v>
      </c>
      <c r="E12001" s="147" t="s">
        <v>2240</v>
      </c>
      <c r="G12001" s="147">
        <v>0</v>
      </c>
      <c r="I12001" s="147">
        <v>6</v>
      </c>
      <c r="J12001" s="147">
        <v>2578142</v>
      </c>
    </row>
    <row r="12002" spans="1:10" x14ac:dyDescent="0.2">
      <c r="A12002" s="147">
        <v>6</v>
      </c>
      <c r="B12002" s="149" t="s">
        <v>18108</v>
      </c>
      <c r="C12002" s="147" t="s">
        <v>2242</v>
      </c>
      <c r="D12002" s="147" t="s">
        <v>18107</v>
      </c>
      <c r="E12002" s="147" t="s">
        <v>2240</v>
      </c>
      <c r="G12002" s="147">
        <v>0</v>
      </c>
      <c r="I12002" s="147">
        <v>5</v>
      </c>
      <c r="J12002" s="147">
        <v>2578085</v>
      </c>
    </row>
    <row r="12003" spans="1:10" x14ac:dyDescent="0.2">
      <c r="A12003" s="147">
        <v>4</v>
      </c>
      <c r="B12003" s="149" t="s">
        <v>18106</v>
      </c>
      <c r="C12003" s="147" t="s">
        <v>2242</v>
      </c>
      <c r="D12003" s="147" t="s">
        <v>18105</v>
      </c>
      <c r="E12003" s="147" t="s">
        <v>2240</v>
      </c>
      <c r="G12003" s="147">
        <v>0</v>
      </c>
      <c r="I12003" s="147">
        <v>4</v>
      </c>
      <c r="J12003" s="147">
        <v>2578065</v>
      </c>
    </row>
    <row r="12004" spans="1:10" x14ac:dyDescent="0.2">
      <c r="A12004" s="147">
        <v>4</v>
      </c>
      <c r="B12004" s="149" t="s">
        <v>18103</v>
      </c>
      <c r="C12004" s="147" t="s">
        <v>2242</v>
      </c>
      <c r="D12004" s="147" t="s">
        <v>18104</v>
      </c>
      <c r="E12004" s="147" t="s">
        <v>2240</v>
      </c>
      <c r="G12004" s="147">
        <v>0</v>
      </c>
      <c r="I12004" s="147">
        <v>4</v>
      </c>
      <c r="J12004" s="147">
        <v>2578078</v>
      </c>
    </row>
    <row r="12005" spans="1:10" x14ac:dyDescent="0.2">
      <c r="A12005" s="147">
        <v>4</v>
      </c>
      <c r="B12005" s="149" t="s">
        <v>18103</v>
      </c>
      <c r="C12005" s="147" t="s">
        <v>2277</v>
      </c>
      <c r="D12005" s="147" t="s">
        <v>18102</v>
      </c>
      <c r="E12005" s="147" t="s">
        <v>2246</v>
      </c>
      <c r="G12005" s="147">
        <v>0</v>
      </c>
      <c r="I12005" s="147">
        <v>4</v>
      </c>
      <c r="J12005" s="147">
        <v>1199116</v>
      </c>
    </row>
    <row r="12006" spans="1:10" x14ac:dyDescent="0.2">
      <c r="A12006" s="147">
        <v>4</v>
      </c>
      <c r="B12006" s="149" t="s">
        <v>18100</v>
      </c>
      <c r="C12006" s="147" t="s">
        <v>2242</v>
      </c>
      <c r="D12006" s="147" t="s">
        <v>18101</v>
      </c>
      <c r="E12006" s="147" t="s">
        <v>2246</v>
      </c>
      <c r="G12006" s="147">
        <v>0</v>
      </c>
      <c r="I12006" s="147">
        <v>4</v>
      </c>
      <c r="J12006" s="147">
        <v>2578059</v>
      </c>
    </row>
    <row r="12007" spans="1:10" x14ac:dyDescent="0.2">
      <c r="A12007" s="147">
        <v>4</v>
      </c>
      <c r="B12007" s="149" t="s">
        <v>18100</v>
      </c>
      <c r="C12007" s="147" t="s">
        <v>2277</v>
      </c>
      <c r="D12007" s="147" t="s">
        <v>18099</v>
      </c>
      <c r="E12007" s="147" t="s">
        <v>2246</v>
      </c>
      <c r="G12007" s="147">
        <v>0</v>
      </c>
      <c r="I12007" s="147">
        <v>4</v>
      </c>
      <c r="J12007" s="147">
        <v>1199138</v>
      </c>
    </row>
    <row r="12008" spans="1:10" x14ac:dyDescent="0.2">
      <c r="A12008" s="147">
        <v>5</v>
      </c>
      <c r="B12008" s="149" t="s">
        <v>18098</v>
      </c>
      <c r="C12008" s="147" t="s">
        <v>2242</v>
      </c>
      <c r="D12008" s="147" t="s">
        <v>18097</v>
      </c>
      <c r="E12008" s="147" t="s">
        <v>2246</v>
      </c>
      <c r="G12008" s="147">
        <v>0</v>
      </c>
      <c r="I12008" s="147">
        <v>5</v>
      </c>
      <c r="J12008" s="147">
        <v>2578154</v>
      </c>
    </row>
    <row r="12009" spans="1:10" x14ac:dyDescent="0.2">
      <c r="A12009" s="147">
        <v>6</v>
      </c>
      <c r="B12009" s="149" t="s">
        <v>18096</v>
      </c>
      <c r="C12009" s="147" t="s">
        <v>2242</v>
      </c>
      <c r="D12009" s="147" t="s">
        <v>18095</v>
      </c>
      <c r="E12009" s="147" t="s">
        <v>2240</v>
      </c>
      <c r="G12009" s="147">
        <v>0</v>
      </c>
      <c r="I12009" s="147">
        <v>6</v>
      </c>
      <c r="J12009" s="147">
        <v>2578158</v>
      </c>
    </row>
    <row r="12010" spans="1:10" x14ac:dyDescent="0.2">
      <c r="A12010" s="147">
        <v>6</v>
      </c>
      <c r="B12010" s="149" t="s">
        <v>18094</v>
      </c>
      <c r="C12010" s="147" t="s">
        <v>2242</v>
      </c>
      <c r="D12010" s="147" t="s">
        <v>18093</v>
      </c>
      <c r="E12010" s="147" t="s">
        <v>2240</v>
      </c>
      <c r="G12010" s="147">
        <v>0</v>
      </c>
      <c r="I12010" s="147">
        <v>5</v>
      </c>
      <c r="J12010" s="147">
        <v>2578150</v>
      </c>
    </row>
    <row r="12011" spans="1:10" x14ac:dyDescent="0.2">
      <c r="A12011" s="147">
        <v>6</v>
      </c>
      <c r="B12011" s="149" t="s">
        <v>18092</v>
      </c>
      <c r="C12011" s="147" t="s">
        <v>2242</v>
      </c>
      <c r="D12011" s="147" t="s">
        <v>18091</v>
      </c>
      <c r="E12011" s="147" t="s">
        <v>2240</v>
      </c>
      <c r="G12011" s="147">
        <v>0</v>
      </c>
      <c r="I12011" s="147">
        <v>5</v>
      </c>
      <c r="J12011" s="147">
        <v>2578145</v>
      </c>
    </row>
    <row r="12012" spans="1:10" x14ac:dyDescent="0.2">
      <c r="A12012" s="147">
        <v>6</v>
      </c>
      <c r="B12012" s="149" t="s">
        <v>18090</v>
      </c>
      <c r="C12012" s="147" t="s">
        <v>2242</v>
      </c>
      <c r="D12012" s="147" t="s">
        <v>18089</v>
      </c>
      <c r="E12012" s="147" t="s">
        <v>2240</v>
      </c>
      <c r="G12012" s="147">
        <v>0</v>
      </c>
      <c r="I12012" s="147">
        <v>5</v>
      </c>
      <c r="J12012" s="147">
        <v>2578146</v>
      </c>
    </row>
    <row r="12013" spans="1:10" x14ac:dyDescent="0.2">
      <c r="A12013" s="147">
        <v>4</v>
      </c>
      <c r="B12013" s="149" t="s">
        <v>18088</v>
      </c>
      <c r="C12013" s="147" t="s">
        <v>2242</v>
      </c>
      <c r="D12013" s="147" t="s">
        <v>18087</v>
      </c>
      <c r="E12013" s="147" t="s">
        <v>2240</v>
      </c>
      <c r="G12013" s="147">
        <v>0</v>
      </c>
      <c r="I12013" s="147">
        <v>4</v>
      </c>
      <c r="J12013" s="147">
        <v>2578066</v>
      </c>
    </row>
    <row r="12014" spans="1:10" x14ac:dyDescent="0.2">
      <c r="A12014" s="147">
        <v>4</v>
      </c>
      <c r="B12014" s="149" t="s">
        <v>18085</v>
      </c>
      <c r="C12014" s="147" t="s">
        <v>2242</v>
      </c>
      <c r="D12014" s="147" t="s">
        <v>18086</v>
      </c>
      <c r="E12014" s="147" t="s">
        <v>2240</v>
      </c>
      <c r="G12014" s="147">
        <v>0</v>
      </c>
      <c r="I12014" s="147">
        <v>4</v>
      </c>
      <c r="J12014" s="147">
        <v>2578067</v>
      </c>
    </row>
    <row r="12015" spans="1:10" x14ac:dyDescent="0.2">
      <c r="A12015" s="147">
        <v>4</v>
      </c>
      <c r="B12015" s="149" t="s">
        <v>18085</v>
      </c>
      <c r="C12015" s="147" t="s">
        <v>2277</v>
      </c>
      <c r="D12015" s="147" t="s">
        <v>18084</v>
      </c>
      <c r="E12015" s="147" t="s">
        <v>2246</v>
      </c>
      <c r="G12015" s="147">
        <v>0</v>
      </c>
      <c r="I12015" s="147">
        <v>4</v>
      </c>
      <c r="J12015" s="147">
        <v>1199134</v>
      </c>
    </row>
    <row r="12016" spans="1:10" x14ac:dyDescent="0.2">
      <c r="A12016" s="147">
        <v>4</v>
      </c>
      <c r="B12016" s="149" t="s">
        <v>18082</v>
      </c>
      <c r="C12016" s="147" t="s">
        <v>2242</v>
      </c>
      <c r="D12016" s="147" t="s">
        <v>18083</v>
      </c>
      <c r="E12016" s="147" t="s">
        <v>2240</v>
      </c>
      <c r="G12016" s="147">
        <v>0</v>
      </c>
      <c r="I12016" s="147">
        <v>4</v>
      </c>
      <c r="J12016" s="147">
        <v>2578062</v>
      </c>
    </row>
    <row r="12017" spans="1:10" x14ac:dyDescent="0.2">
      <c r="A12017" s="147">
        <v>4</v>
      </c>
      <c r="B12017" s="149" t="s">
        <v>18082</v>
      </c>
      <c r="C12017" s="147" t="s">
        <v>2277</v>
      </c>
      <c r="D12017" s="147" t="s">
        <v>18081</v>
      </c>
      <c r="E12017" s="147" t="s">
        <v>2246</v>
      </c>
      <c r="G12017" s="147">
        <v>0</v>
      </c>
      <c r="I12017" s="147">
        <v>4</v>
      </c>
      <c r="J12017" s="147">
        <v>1199133</v>
      </c>
    </row>
    <row r="12018" spans="1:10" x14ac:dyDescent="0.2">
      <c r="A12018" s="147">
        <v>4</v>
      </c>
      <c r="B12018" s="149" t="s">
        <v>18077</v>
      </c>
      <c r="C12018" s="147" t="s">
        <v>2242</v>
      </c>
      <c r="D12018" s="147" t="s">
        <v>18080</v>
      </c>
      <c r="E12018" s="147" t="s">
        <v>2240</v>
      </c>
      <c r="G12018" s="147">
        <v>0</v>
      </c>
      <c r="I12018" s="147">
        <v>4</v>
      </c>
      <c r="J12018" s="147">
        <v>2578061</v>
      </c>
    </row>
    <row r="12019" spans="1:10" x14ac:dyDescent="0.2">
      <c r="A12019" s="147">
        <v>4</v>
      </c>
      <c r="B12019" s="149" t="s">
        <v>18077</v>
      </c>
      <c r="C12019" s="147" t="s">
        <v>2277</v>
      </c>
      <c r="D12019" s="147" t="s">
        <v>18079</v>
      </c>
      <c r="E12019" s="147" t="s">
        <v>2246</v>
      </c>
      <c r="G12019" s="147">
        <v>0</v>
      </c>
      <c r="I12019" s="147">
        <v>4</v>
      </c>
      <c r="J12019" s="147">
        <v>1199135</v>
      </c>
    </row>
    <row r="12020" spans="1:10" x14ac:dyDescent="0.2">
      <c r="A12020" s="147">
        <v>4</v>
      </c>
      <c r="B12020" s="149" t="s">
        <v>18077</v>
      </c>
      <c r="C12020" s="147" t="s">
        <v>2277</v>
      </c>
      <c r="D12020" s="147" t="s">
        <v>18078</v>
      </c>
      <c r="E12020" s="147" t="s">
        <v>2246</v>
      </c>
      <c r="G12020" s="147">
        <v>0</v>
      </c>
      <c r="I12020" s="147">
        <v>4</v>
      </c>
      <c r="J12020" s="147">
        <v>1199123</v>
      </c>
    </row>
    <row r="12021" spans="1:10" x14ac:dyDescent="0.2">
      <c r="A12021" s="147">
        <v>4</v>
      </c>
      <c r="B12021" s="149" t="s">
        <v>18077</v>
      </c>
      <c r="C12021" s="147" t="s">
        <v>2277</v>
      </c>
      <c r="D12021" s="147" t="s">
        <v>18076</v>
      </c>
      <c r="E12021" s="147" t="s">
        <v>2246</v>
      </c>
      <c r="G12021" s="147">
        <v>0</v>
      </c>
      <c r="I12021" s="147">
        <v>4</v>
      </c>
      <c r="J12021" s="147">
        <v>1199136</v>
      </c>
    </row>
    <row r="12022" spans="1:10" x14ac:dyDescent="0.2">
      <c r="A12022" s="147">
        <v>2</v>
      </c>
      <c r="B12022" s="149" t="s">
        <v>18074</v>
      </c>
      <c r="C12022" s="147" t="s">
        <v>2242</v>
      </c>
      <c r="D12022" s="147" t="s">
        <v>18075</v>
      </c>
      <c r="E12022" s="147" t="s">
        <v>2246</v>
      </c>
      <c r="G12022" s="147">
        <v>0</v>
      </c>
      <c r="I12022" s="147">
        <v>2</v>
      </c>
      <c r="J12022" s="147">
        <v>2576965</v>
      </c>
    </row>
    <row r="12023" spans="1:10" x14ac:dyDescent="0.2">
      <c r="A12023" s="147">
        <v>2</v>
      </c>
      <c r="B12023" s="149" t="s">
        <v>18074</v>
      </c>
      <c r="C12023" s="147" t="s">
        <v>2446</v>
      </c>
      <c r="D12023" s="147" t="s">
        <v>17805</v>
      </c>
      <c r="E12023" s="147" t="s">
        <v>2246</v>
      </c>
      <c r="G12023" s="147">
        <v>0</v>
      </c>
      <c r="I12023" s="147">
        <v>2</v>
      </c>
      <c r="J12023" s="147">
        <v>1198577</v>
      </c>
    </row>
    <row r="12024" spans="1:10" x14ac:dyDescent="0.2">
      <c r="A12024" s="147">
        <v>3</v>
      </c>
      <c r="B12024" s="149" t="s">
        <v>18073</v>
      </c>
      <c r="C12024" s="147" t="s">
        <v>2242</v>
      </c>
      <c r="D12024" s="147" t="s">
        <v>18072</v>
      </c>
      <c r="E12024" s="147" t="s">
        <v>2240</v>
      </c>
      <c r="G12024" s="147">
        <v>0</v>
      </c>
      <c r="I12024" s="147">
        <v>3</v>
      </c>
      <c r="J12024" s="147">
        <v>2578171</v>
      </c>
    </row>
    <row r="12025" spans="1:10" x14ac:dyDescent="0.2">
      <c r="A12025" s="147">
        <v>3</v>
      </c>
      <c r="B12025" s="149" t="s">
        <v>18071</v>
      </c>
      <c r="C12025" s="147" t="s">
        <v>2242</v>
      </c>
      <c r="D12025" s="147" t="s">
        <v>18070</v>
      </c>
      <c r="E12025" s="147" t="s">
        <v>2246</v>
      </c>
      <c r="G12025" s="147">
        <v>0</v>
      </c>
      <c r="I12025" s="147">
        <v>3</v>
      </c>
      <c r="J12025" s="147">
        <v>2578162</v>
      </c>
    </row>
    <row r="12026" spans="1:10" x14ac:dyDescent="0.2">
      <c r="A12026" s="147">
        <v>4</v>
      </c>
      <c r="B12026" s="149" t="s">
        <v>18069</v>
      </c>
      <c r="C12026" s="147" t="s">
        <v>2242</v>
      </c>
      <c r="D12026" s="147" t="s">
        <v>18068</v>
      </c>
      <c r="E12026" s="147" t="s">
        <v>2240</v>
      </c>
      <c r="G12026" s="147">
        <v>0</v>
      </c>
      <c r="I12026" s="147">
        <v>4</v>
      </c>
      <c r="J12026" s="147">
        <v>2578199</v>
      </c>
    </row>
    <row r="12027" spans="1:10" x14ac:dyDescent="0.2">
      <c r="A12027" s="147">
        <v>4</v>
      </c>
      <c r="B12027" s="149" t="s">
        <v>18065</v>
      </c>
      <c r="C12027" s="147" t="s">
        <v>2242</v>
      </c>
      <c r="D12027" s="147" t="s">
        <v>18067</v>
      </c>
      <c r="E12027" s="147" t="s">
        <v>2240</v>
      </c>
      <c r="G12027" s="147">
        <v>0</v>
      </c>
      <c r="I12027" s="147">
        <v>4</v>
      </c>
      <c r="J12027" s="147">
        <v>2578200</v>
      </c>
    </row>
    <row r="12028" spans="1:10" x14ac:dyDescent="0.2">
      <c r="A12028" s="147">
        <v>4</v>
      </c>
      <c r="B12028" s="149" t="s">
        <v>18065</v>
      </c>
      <c r="C12028" s="147" t="s">
        <v>2261</v>
      </c>
      <c r="D12028" s="147" t="s">
        <v>18066</v>
      </c>
      <c r="E12028" s="147" t="s">
        <v>2246</v>
      </c>
      <c r="G12028" s="147">
        <v>0</v>
      </c>
      <c r="I12028" s="147">
        <v>4</v>
      </c>
      <c r="J12028" s="147">
        <v>1199168</v>
      </c>
    </row>
    <row r="12029" spans="1:10" x14ac:dyDescent="0.2">
      <c r="A12029" s="147">
        <v>4</v>
      </c>
      <c r="B12029" s="149" t="s">
        <v>18065</v>
      </c>
      <c r="C12029" s="147" t="s">
        <v>2261</v>
      </c>
      <c r="D12029" s="147" t="s">
        <v>18064</v>
      </c>
      <c r="E12029" s="147" t="s">
        <v>2246</v>
      </c>
      <c r="G12029" s="147">
        <v>0</v>
      </c>
      <c r="I12029" s="147">
        <v>4</v>
      </c>
      <c r="J12029" s="147">
        <v>1199167</v>
      </c>
    </row>
    <row r="12030" spans="1:10" x14ac:dyDescent="0.2">
      <c r="A12030" s="147">
        <v>4</v>
      </c>
      <c r="B12030" s="149" t="s">
        <v>18063</v>
      </c>
      <c r="C12030" s="147" t="s">
        <v>2242</v>
      </c>
      <c r="D12030" s="147" t="s">
        <v>18062</v>
      </c>
      <c r="E12030" s="147" t="s">
        <v>2240</v>
      </c>
      <c r="G12030" s="147">
        <v>0</v>
      </c>
      <c r="I12030" s="147">
        <v>4</v>
      </c>
      <c r="J12030" s="147">
        <v>2578195</v>
      </c>
    </row>
    <row r="12031" spans="1:10" x14ac:dyDescent="0.2">
      <c r="A12031" s="147">
        <v>4</v>
      </c>
      <c r="B12031" s="149" t="s">
        <v>18057</v>
      </c>
      <c r="C12031" s="147" t="s">
        <v>2242</v>
      </c>
      <c r="D12031" s="147" t="s">
        <v>18061</v>
      </c>
      <c r="E12031" s="147" t="s">
        <v>2240</v>
      </c>
      <c r="G12031" s="147">
        <v>0</v>
      </c>
      <c r="I12031" s="147">
        <v>4</v>
      </c>
      <c r="J12031" s="147">
        <v>2578192</v>
      </c>
    </row>
    <row r="12032" spans="1:10" x14ac:dyDescent="0.2">
      <c r="A12032" s="147">
        <v>4</v>
      </c>
      <c r="B12032" s="149" t="s">
        <v>18057</v>
      </c>
      <c r="C12032" s="147" t="s">
        <v>2261</v>
      </c>
      <c r="D12032" s="147" t="s">
        <v>18060</v>
      </c>
      <c r="E12032" s="147" t="s">
        <v>2246</v>
      </c>
      <c r="G12032" s="147">
        <v>0</v>
      </c>
      <c r="I12032" s="147">
        <v>4</v>
      </c>
      <c r="J12032" s="147">
        <v>1199174</v>
      </c>
    </row>
    <row r="12033" spans="1:10" x14ac:dyDescent="0.2">
      <c r="A12033" s="147">
        <v>4</v>
      </c>
      <c r="B12033" s="149" t="s">
        <v>18057</v>
      </c>
      <c r="C12033" s="147" t="s">
        <v>2261</v>
      </c>
      <c r="D12033" s="147" t="s">
        <v>18059</v>
      </c>
      <c r="E12033" s="147" t="s">
        <v>2246</v>
      </c>
      <c r="G12033" s="147">
        <v>0</v>
      </c>
      <c r="I12033" s="147">
        <v>4</v>
      </c>
      <c r="J12033" s="147">
        <v>1199164</v>
      </c>
    </row>
    <row r="12034" spans="1:10" x14ac:dyDescent="0.2">
      <c r="A12034" s="147">
        <v>4</v>
      </c>
      <c r="B12034" s="149" t="s">
        <v>18057</v>
      </c>
      <c r="C12034" s="147" t="s">
        <v>2261</v>
      </c>
      <c r="D12034" s="147" t="s">
        <v>18058</v>
      </c>
      <c r="E12034" s="147" t="s">
        <v>2246</v>
      </c>
      <c r="G12034" s="147">
        <v>0</v>
      </c>
      <c r="I12034" s="147">
        <v>4</v>
      </c>
      <c r="J12034" s="147">
        <v>1199173</v>
      </c>
    </row>
    <row r="12035" spans="1:10" x14ac:dyDescent="0.2">
      <c r="A12035" s="147">
        <v>4</v>
      </c>
      <c r="B12035" s="149" t="s">
        <v>18057</v>
      </c>
      <c r="C12035" s="147" t="s">
        <v>2277</v>
      </c>
      <c r="D12035" s="147" t="s">
        <v>18056</v>
      </c>
      <c r="E12035" s="147" t="s">
        <v>2246</v>
      </c>
      <c r="G12035" s="147">
        <v>0</v>
      </c>
      <c r="I12035" s="147">
        <v>4</v>
      </c>
      <c r="J12035" s="147">
        <v>1199169</v>
      </c>
    </row>
    <row r="12036" spans="1:10" x14ac:dyDescent="0.2">
      <c r="A12036" s="147">
        <v>3</v>
      </c>
      <c r="B12036" s="149" t="s">
        <v>18055</v>
      </c>
      <c r="C12036" s="147" t="s">
        <v>2242</v>
      </c>
      <c r="D12036" s="147" t="s">
        <v>18054</v>
      </c>
      <c r="E12036" s="147" t="s">
        <v>2246</v>
      </c>
      <c r="G12036" s="147">
        <v>0</v>
      </c>
      <c r="I12036" s="147">
        <v>3</v>
      </c>
      <c r="J12036" s="147">
        <v>2578167</v>
      </c>
    </row>
    <row r="12037" spans="1:10" x14ac:dyDescent="0.2">
      <c r="A12037" s="147">
        <v>4</v>
      </c>
      <c r="B12037" s="149" t="s">
        <v>18052</v>
      </c>
      <c r="C12037" s="147" t="s">
        <v>2242</v>
      </c>
      <c r="D12037" s="147" t="s">
        <v>18053</v>
      </c>
      <c r="E12037" s="147" t="s">
        <v>2240</v>
      </c>
      <c r="G12037" s="147">
        <v>0</v>
      </c>
      <c r="I12037" s="147">
        <v>4</v>
      </c>
      <c r="J12037" s="147">
        <v>2578215</v>
      </c>
    </row>
    <row r="12038" spans="1:10" x14ac:dyDescent="0.2">
      <c r="A12038" s="147">
        <v>4</v>
      </c>
      <c r="B12038" s="149" t="s">
        <v>18052</v>
      </c>
      <c r="C12038" s="147" t="s">
        <v>2261</v>
      </c>
      <c r="D12038" s="147" t="s">
        <v>18051</v>
      </c>
      <c r="E12038" s="147" t="s">
        <v>2246</v>
      </c>
      <c r="G12038" s="147">
        <v>0</v>
      </c>
      <c r="I12038" s="147">
        <v>4</v>
      </c>
      <c r="J12038" s="147">
        <v>1199180</v>
      </c>
    </row>
    <row r="12039" spans="1:10" x14ac:dyDescent="0.2">
      <c r="A12039" s="147">
        <v>4</v>
      </c>
      <c r="B12039" s="149" t="s">
        <v>18050</v>
      </c>
      <c r="C12039" s="147" t="s">
        <v>2242</v>
      </c>
      <c r="D12039" s="147" t="s">
        <v>18049</v>
      </c>
      <c r="E12039" s="147" t="s">
        <v>2240</v>
      </c>
      <c r="G12039" s="147">
        <v>0</v>
      </c>
      <c r="I12039" s="147">
        <v>4</v>
      </c>
      <c r="J12039" s="147">
        <v>2578202</v>
      </c>
    </row>
    <row r="12040" spans="1:10" x14ac:dyDescent="0.2">
      <c r="A12040" s="147">
        <v>4</v>
      </c>
      <c r="B12040" s="149" t="s">
        <v>18047</v>
      </c>
      <c r="C12040" s="147" t="s">
        <v>2242</v>
      </c>
      <c r="D12040" s="147" t="s">
        <v>18048</v>
      </c>
      <c r="E12040" s="147" t="s">
        <v>2240</v>
      </c>
      <c r="G12040" s="147">
        <v>0</v>
      </c>
      <c r="I12040" s="147">
        <v>4</v>
      </c>
      <c r="J12040" s="147">
        <v>2578208</v>
      </c>
    </row>
    <row r="12041" spans="1:10" x14ac:dyDescent="0.2">
      <c r="A12041" s="147">
        <v>4</v>
      </c>
      <c r="B12041" s="149" t="s">
        <v>18047</v>
      </c>
      <c r="C12041" s="147" t="s">
        <v>2261</v>
      </c>
      <c r="D12041" s="147" t="s">
        <v>18046</v>
      </c>
      <c r="E12041" s="147" t="s">
        <v>2246</v>
      </c>
      <c r="G12041" s="147">
        <v>0</v>
      </c>
      <c r="I12041" s="147">
        <v>4</v>
      </c>
      <c r="J12041" s="147">
        <v>1199183</v>
      </c>
    </row>
    <row r="12042" spans="1:10" x14ac:dyDescent="0.2">
      <c r="A12042" s="147">
        <v>4</v>
      </c>
      <c r="B12042" s="149" t="s">
        <v>18045</v>
      </c>
      <c r="C12042" s="147" t="s">
        <v>2242</v>
      </c>
      <c r="D12042" s="147" t="s">
        <v>18044</v>
      </c>
      <c r="E12042" s="147" t="s">
        <v>2246</v>
      </c>
      <c r="G12042" s="147">
        <v>0</v>
      </c>
      <c r="I12042" s="147">
        <v>4</v>
      </c>
      <c r="J12042" s="147">
        <v>2578205</v>
      </c>
    </row>
    <row r="12043" spans="1:10" x14ac:dyDescent="0.2">
      <c r="A12043" s="147">
        <v>5</v>
      </c>
      <c r="B12043" s="149" t="s">
        <v>18043</v>
      </c>
      <c r="C12043" s="147" t="s">
        <v>2242</v>
      </c>
      <c r="D12043" s="147" t="s">
        <v>18042</v>
      </c>
      <c r="E12043" s="147" t="s">
        <v>2246</v>
      </c>
      <c r="G12043" s="147">
        <v>0</v>
      </c>
      <c r="I12043" s="147">
        <v>5</v>
      </c>
      <c r="J12043" s="147">
        <v>2578227</v>
      </c>
    </row>
    <row r="12044" spans="1:10" x14ac:dyDescent="0.2">
      <c r="A12044" s="147">
        <v>6</v>
      </c>
      <c r="B12044" s="149" t="s">
        <v>18041</v>
      </c>
      <c r="C12044" s="147" t="s">
        <v>2242</v>
      </c>
      <c r="D12044" s="147" t="s">
        <v>18040</v>
      </c>
      <c r="E12044" s="147" t="s">
        <v>2240</v>
      </c>
      <c r="G12044" s="147">
        <v>0</v>
      </c>
      <c r="I12044" s="147">
        <v>6</v>
      </c>
      <c r="J12044" s="147">
        <v>2578233</v>
      </c>
    </row>
    <row r="12045" spans="1:10" x14ac:dyDescent="0.2">
      <c r="A12045" s="147">
        <v>6</v>
      </c>
      <c r="B12045" s="149" t="s">
        <v>18039</v>
      </c>
      <c r="C12045" s="147" t="s">
        <v>2242</v>
      </c>
      <c r="D12045" s="147" t="s">
        <v>18038</v>
      </c>
      <c r="E12045" s="147" t="s">
        <v>2240</v>
      </c>
      <c r="G12045" s="147">
        <v>0</v>
      </c>
      <c r="I12045" s="147">
        <v>5</v>
      </c>
      <c r="J12045" s="147">
        <v>2578221</v>
      </c>
    </row>
    <row r="12046" spans="1:10" x14ac:dyDescent="0.2">
      <c r="A12046" s="147">
        <v>6</v>
      </c>
      <c r="B12046" s="149" t="s">
        <v>18037</v>
      </c>
      <c r="C12046" s="147" t="s">
        <v>2242</v>
      </c>
      <c r="D12046" s="147" t="s">
        <v>18036</v>
      </c>
      <c r="E12046" s="147" t="s">
        <v>2240</v>
      </c>
      <c r="G12046" s="147">
        <v>0</v>
      </c>
      <c r="I12046" s="147">
        <v>5</v>
      </c>
      <c r="J12046" s="147">
        <v>2578223</v>
      </c>
    </row>
    <row r="12047" spans="1:10" x14ac:dyDescent="0.2">
      <c r="A12047" s="147">
        <v>6</v>
      </c>
      <c r="B12047" s="149" t="s">
        <v>18035</v>
      </c>
      <c r="C12047" s="147" t="s">
        <v>2242</v>
      </c>
      <c r="D12047" s="147" t="s">
        <v>18034</v>
      </c>
      <c r="E12047" s="147" t="s">
        <v>2240</v>
      </c>
      <c r="G12047" s="147">
        <v>0</v>
      </c>
      <c r="I12047" s="147">
        <v>5</v>
      </c>
      <c r="J12047" s="147">
        <v>2578230</v>
      </c>
    </row>
    <row r="12048" spans="1:10" x14ac:dyDescent="0.2">
      <c r="A12048" s="147">
        <v>6</v>
      </c>
      <c r="B12048" s="149" t="s">
        <v>18033</v>
      </c>
      <c r="C12048" s="147" t="s">
        <v>2242</v>
      </c>
      <c r="D12048" s="147" t="s">
        <v>18032</v>
      </c>
      <c r="E12048" s="147" t="s">
        <v>2240</v>
      </c>
      <c r="G12048" s="147">
        <v>0</v>
      </c>
      <c r="I12048" s="147">
        <v>5</v>
      </c>
      <c r="J12048" s="147">
        <v>2578229</v>
      </c>
    </row>
    <row r="12049" spans="1:10" x14ac:dyDescent="0.2">
      <c r="A12049" s="147">
        <v>4</v>
      </c>
      <c r="B12049" s="149" t="s">
        <v>18031</v>
      </c>
      <c r="C12049" s="147" t="s">
        <v>2242</v>
      </c>
      <c r="D12049" s="147" t="s">
        <v>18030</v>
      </c>
      <c r="E12049" s="147" t="s">
        <v>2240</v>
      </c>
      <c r="G12049" s="147">
        <v>0</v>
      </c>
      <c r="I12049" s="147">
        <v>4</v>
      </c>
      <c r="J12049" s="147">
        <v>2578207</v>
      </c>
    </row>
    <row r="12050" spans="1:10" x14ac:dyDescent="0.2">
      <c r="A12050" s="147">
        <v>3</v>
      </c>
      <c r="B12050" s="149" t="s">
        <v>18029</v>
      </c>
      <c r="C12050" s="147" t="s">
        <v>2242</v>
      </c>
      <c r="D12050" s="147" t="s">
        <v>18028</v>
      </c>
      <c r="E12050" s="147" t="s">
        <v>2246</v>
      </c>
      <c r="G12050" s="147">
        <v>0</v>
      </c>
      <c r="I12050" s="147">
        <v>3</v>
      </c>
      <c r="J12050" s="147">
        <v>2578161</v>
      </c>
    </row>
    <row r="12051" spans="1:10" x14ac:dyDescent="0.2">
      <c r="A12051" s="147">
        <v>4</v>
      </c>
      <c r="B12051" s="149" t="s">
        <v>18027</v>
      </c>
      <c r="C12051" s="147" t="s">
        <v>2242</v>
      </c>
      <c r="D12051" s="147" t="s">
        <v>18026</v>
      </c>
      <c r="E12051" s="147" t="s">
        <v>2240</v>
      </c>
      <c r="G12051" s="147">
        <v>0</v>
      </c>
      <c r="I12051" s="147">
        <v>4</v>
      </c>
      <c r="J12051" s="147">
        <v>2578238</v>
      </c>
    </row>
    <row r="12052" spans="1:10" x14ac:dyDescent="0.2">
      <c r="A12052" s="147">
        <v>4</v>
      </c>
      <c r="B12052" s="149" t="s">
        <v>18023</v>
      </c>
      <c r="C12052" s="147" t="s">
        <v>2242</v>
      </c>
      <c r="D12052" s="147" t="s">
        <v>18025</v>
      </c>
      <c r="E12052" s="147" t="s">
        <v>2246</v>
      </c>
      <c r="G12052" s="147">
        <v>0</v>
      </c>
      <c r="I12052" s="147">
        <v>4</v>
      </c>
      <c r="J12052" s="147">
        <v>2578234</v>
      </c>
    </row>
    <row r="12053" spans="1:10" x14ac:dyDescent="0.2">
      <c r="A12053" s="147">
        <v>4</v>
      </c>
      <c r="B12053" s="149" t="s">
        <v>18023</v>
      </c>
      <c r="C12053" s="147" t="s">
        <v>2261</v>
      </c>
      <c r="D12053" s="147" t="s">
        <v>18024</v>
      </c>
      <c r="E12053" s="147" t="s">
        <v>2246</v>
      </c>
      <c r="G12053" s="147">
        <v>0</v>
      </c>
      <c r="I12053" s="147">
        <v>4</v>
      </c>
      <c r="J12053" s="147">
        <v>1199190</v>
      </c>
    </row>
    <row r="12054" spans="1:10" x14ac:dyDescent="0.2">
      <c r="A12054" s="147">
        <v>4</v>
      </c>
      <c r="B12054" s="149" t="s">
        <v>18023</v>
      </c>
      <c r="C12054" s="147" t="s">
        <v>2277</v>
      </c>
      <c r="D12054" s="147" t="s">
        <v>18022</v>
      </c>
      <c r="E12054" s="147" t="s">
        <v>2246</v>
      </c>
      <c r="G12054" s="147">
        <v>0</v>
      </c>
      <c r="I12054" s="147">
        <v>4</v>
      </c>
      <c r="J12054" s="147">
        <v>1199197</v>
      </c>
    </row>
    <row r="12055" spans="1:10" x14ac:dyDescent="0.2">
      <c r="A12055" s="147">
        <v>5</v>
      </c>
      <c r="B12055" s="149" t="s">
        <v>18021</v>
      </c>
      <c r="C12055" s="147" t="s">
        <v>2242</v>
      </c>
      <c r="D12055" s="147" t="s">
        <v>18020</v>
      </c>
      <c r="E12055" s="147" t="s">
        <v>2246</v>
      </c>
      <c r="G12055" s="147">
        <v>0</v>
      </c>
      <c r="I12055" s="147">
        <v>5</v>
      </c>
      <c r="J12055" s="147">
        <v>2578246</v>
      </c>
    </row>
    <row r="12056" spans="1:10" x14ac:dyDescent="0.2">
      <c r="A12056" s="147">
        <v>6</v>
      </c>
      <c r="B12056" s="149" t="s">
        <v>18019</v>
      </c>
      <c r="C12056" s="147" t="s">
        <v>2242</v>
      </c>
      <c r="D12056" s="147" t="s">
        <v>18018</v>
      </c>
      <c r="E12056" s="147" t="s">
        <v>2240</v>
      </c>
      <c r="G12056" s="147">
        <v>0</v>
      </c>
      <c r="I12056" s="147">
        <v>6</v>
      </c>
      <c r="J12056" s="147">
        <v>2578257</v>
      </c>
    </row>
    <row r="12057" spans="1:10" x14ac:dyDescent="0.2">
      <c r="A12057" s="147">
        <v>6</v>
      </c>
      <c r="B12057" s="149" t="s">
        <v>18017</v>
      </c>
      <c r="C12057" s="147" t="s">
        <v>2242</v>
      </c>
      <c r="D12057" s="147" t="s">
        <v>18016</v>
      </c>
      <c r="E12057" s="147" t="s">
        <v>2240</v>
      </c>
      <c r="G12057" s="147">
        <v>0</v>
      </c>
      <c r="I12057" s="147">
        <v>5</v>
      </c>
      <c r="J12057" s="147">
        <v>2578250</v>
      </c>
    </row>
    <row r="12058" spans="1:10" x14ac:dyDescent="0.2">
      <c r="A12058" s="147">
        <v>6</v>
      </c>
      <c r="B12058" s="149" t="s">
        <v>18015</v>
      </c>
      <c r="C12058" s="147" t="s">
        <v>2242</v>
      </c>
      <c r="D12058" s="147" t="s">
        <v>18014</v>
      </c>
      <c r="E12058" s="147" t="s">
        <v>2240</v>
      </c>
      <c r="G12058" s="147">
        <v>0</v>
      </c>
      <c r="I12058" s="147">
        <v>5</v>
      </c>
      <c r="J12058" s="147">
        <v>2578254</v>
      </c>
    </row>
    <row r="12059" spans="1:10" x14ac:dyDescent="0.2">
      <c r="A12059" s="147">
        <v>6</v>
      </c>
      <c r="B12059" s="149" t="s">
        <v>18013</v>
      </c>
      <c r="C12059" s="147" t="s">
        <v>2242</v>
      </c>
      <c r="D12059" s="147" t="s">
        <v>18012</v>
      </c>
      <c r="E12059" s="147" t="s">
        <v>2240</v>
      </c>
      <c r="G12059" s="147">
        <v>0</v>
      </c>
      <c r="I12059" s="147">
        <v>5</v>
      </c>
      <c r="J12059" s="147">
        <v>2578244</v>
      </c>
    </row>
    <row r="12060" spans="1:10" x14ac:dyDescent="0.2">
      <c r="A12060" s="147">
        <v>4</v>
      </c>
      <c r="B12060" s="149" t="s">
        <v>18009</v>
      </c>
      <c r="C12060" s="147" t="s">
        <v>2242</v>
      </c>
      <c r="D12060" s="147" t="s">
        <v>18011</v>
      </c>
      <c r="E12060" s="147" t="s">
        <v>2246</v>
      </c>
      <c r="G12060" s="147">
        <v>0</v>
      </c>
      <c r="I12060" s="147">
        <v>4</v>
      </c>
      <c r="J12060" s="147">
        <v>2578237</v>
      </c>
    </row>
    <row r="12061" spans="1:10" x14ac:dyDescent="0.2">
      <c r="A12061" s="147">
        <v>4</v>
      </c>
      <c r="B12061" s="149" t="s">
        <v>18009</v>
      </c>
      <c r="C12061" s="147" t="s">
        <v>2277</v>
      </c>
      <c r="D12061" s="147" t="s">
        <v>18010</v>
      </c>
      <c r="E12061" s="147" t="s">
        <v>2246</v>
      </c>
      <c r="G12061" s="147">
        <v>0</v>
      </c>
      <c r="I12061" s="147">
        <v>4</v>
      </c>
      <c r="J12061" s="147">
        <v>1199191</v>
      </c>
    </row>
    <row r="12062" spans="1:10" x14ac:dyDescent="0.2">
      <c r="A12062" s="147">
        <v>4</v>
      </c>
      <c r="B12062" s="149" t="s">
        <v>18009</v>
      </c>
      <c r="C12062" s="147" t="s">
        <v>2277</v>
      </c>
      <c r="D12062" s="147" t="s">
        <v>18008</v>
      </c>
      <c r="E12062" s="147" t="s">
        <v>2246</v>
      </c>
      <c r="G12062" s="147">
        <v>0</v>
      </c>
      <c r="I12062" s="147">
        <v>4</v>
      </c>
      <c r="J12062" s="147">
        <v>1199194</v>
      </c>
    </row>
    <row r="12063" spans="1:10" x14ac:dyDescent="0.2">
      <c r="A12063" s="147">
        <v>5</v>
      </c>
      <c r="B12063" s="149" t="s">
        <v>18007</v>
      </c>
      <c r="C12063" s="147" t="s">
        <v>2242</v>
      </c>
      <c r="D12063" s="147" t="s">
        <v>18006</v>
      </c>
      <c r="E12063" s="147" t="s">
        <v>2246</v>
      </c>
      <c r="G12063" s="147">
        <v>0</v>
      </c>
      <c r="I12063" s="147">
        <v>5</v>
      </c>
      <c r="J12063" s="147">
        <v>2578261</v>
      </c>
    </row>
    <row r="12064" spans="1:10" x14ac:dyDescent="0.2">
      <c r="A12064" s="147">
        <v>6</v>
      </c>
      <c r="B12064" s="149" t="s">
        <v>18005</v>
      </c>
      <c r="C12064" s="147" t="s">
        <v>2242</v>
      </c>
      <c r="D12064" s="147" t="s">
        <v>18004</v>
      </c>
      <c r="E12064" s="147" t="s">
        <v>2240</v>
      </c>
      <c r="G12064" s="147">
        <v>0</v>
      </c>
      <c r="I12064" s="147">
        <v>6</v>
      </c>
      <c r="J12064" s="147">
        <v>2578279</v>
      </c>
    </row>
    <row r="12065" spans="1:10" x14ac:dyDescent="0.2">
      <c r="A12065" s="147">
        <v>6</v>
      </c>
      <c r="B12065" s="149" t="s">
        <v>18003</v>
      </c>
      <c r="C12065" s="147" t="s">
        <v>2242</v>
      </c>
      <c r="D12065" s="147" t="s">
        <v>18002</v>
      </c>
      <c r="E12065" s="147" t="s">
        <v>2240</v>
      </c>
      <c r="G12065" s="147">
        <v>0</v>
      </c>
      <c r="I12065" s="147">
        <v>5</v>
      </c>
      <c r="J12065" s="147">
        <v>2578270</v>
      </c>
    </row>
    <row r="12066" spans="1:10" x14ac:dyDescent="0.2">
      <c r="A12066" s="147">
        <v>6</v>
      </c>
      <c r="B12066" s="149" t="s">
        <v>18001</v>
      </c>
      <c r="C12066" s="147" t="s">
        <v>2242</v>
      </c>
      <c r="D12066" s="147" t="s">
        <v>18000</v>
      </c>
      <c r="E12066" s="147" t="s">
        <v>2240</v>
      </c>
      <c r="G12066" s="147">
        <v>0</v>
      </c>
      <c r="I12066" s="147">
        <v>5</v>
      </c>
      <c r="J12066" s="147">
        <v>2578267</v>
      </c>
    </row>
    <row r="12067" spans="1:10" x14ac:dyDescent="0.2">
      <c r="A12067" s="147">
        <v>6</v>
      </c>
      <c r="B12067" s="149" t="s">
        <v>17999</v>
      </c>
      <c r="C12067" s="147" t="s">
        <v>2242</v>
      </c>
      <c r="D12067" s="147" t="s">
        <v>17998</v>
      </c>
      <c r="E12067" s="147" t="s">
        <v>2240</v>
      </c>
      <c r="G12067" s="147">
        <v>0</v>
      </c>
      <c r="I12067" s="147">
        <v>5</v>
      </c>
      <c r="J12067" s="147">
        <v>2578269</v>
      </c>
    </row>
    <row r="12068" spans="1:10" x14ac:dyDescent="0.2">
      <c r="A12068" s="147">
        <v>6</v>
      </c>
      <c r="B12068" s="149" t="s">
        <v>17997</v>
      </c>
      <c r="C12068" s="147" t="s">
        <v>2242</v>
      </c>
      <c r="D12068" s="147" t="s">
        <v>17996</v>
      </c>
      <c r="E12068" s="147" t="s">
        <v>2240</v>
      </c>
      <c r="G12068" s="147">
        <v>0</v>
      </c>
      <c r="I12068" s="147">
        <v>5</v>
      </c>
      <c r="J12068" s="147">
        <v>2578276</v>
      </c>
    </row>
    <row r="12069" spans="1:10" x14ac:dyDescent="0.2">
      <c r="A12069" s="147">
        <v>6</v>
      </c>
      <c r="B12069" s="149" t="s">
        <v>17995</v>
      </c>
      <c r="C12069" s="147" t="s">
        <v>2242</v>
      </c>
      <c r="D12069" s="147" t="s">
        <v>17994</v>
      </c>
      <c r="E12069" s="147" t="s">
        <v>2240</v>
      </c>
      <c r="G12069" s="147">
        <v>0</v>
      </c>
      <c r="I12069" s="147">
        <v>5</v>
      </c>
      <c r="J12069" s="147">
        <v>2578275</v>
      </c>
    </row>
    <row r="12070" spans="1:10" x14ac:dyDescent="0.2">
      <c r="A12070" s="147">
        <v>6</v>
      </c>
      <c r="B12070" s="149" t="s">
        <v>17993</v>
      </c>
      <c r="C12070" s="147" t="s">
        <v>2242</v>
      </c>
      <c r="D12070" s="147" t="s">
        <v>17992</v>
      </c>
      <c r="E12070" s="147" t="s">
        <v>2240</v>
      </c>
      <c r="G12070" s="147">
        <v>0</v>
      </c>
      <c r="I12070" s="147">
        <v>5</v>
      </c>
      <c r="J12070" s="147">
        <v>2578274</v>
      </c>
    </row>
    <row r="12071" spans="1:10" x14ac:dyDescent="0.2">
      <c r="A12071" s="147">
        <v>3</v>
      </c>
      <c r="B12071" s="149" t="s">
        <v>17989</v>
      </c>
      <c r="C12071" s="147" t="s">
        <v>2242</v>
      </c>
      <c r="D12071" s="147" t="s">
        <v>17991</v>
      </c>
      <c r="E12071" s="147" t="s">
        <v>2246</v>
      </c>
      <c r="G12071" s="147">
        <v>0</v>
      </c>
      <c r="I12071" s="147">
        <v>3</v>
      </c>
      <c r="J12071" s="147">
        <v>2578186</v>
      </c>
    </row>
    <row r="12072" spans="1:10" x14ac:dyDescent="0.2">
      <c r="A12072" s="147">
        <v>3</v>
      </c>
      <c r="B12072" s="149" t="s">
        <v>17989</v>
      </c>
      <c r="C12072" s="147" t="s">
        <v>2261</v>
      </c>
      <c r="D12072" s="147" t="s">
        <v>17990</v>
      </c>
      <c r="E12072" s="147" t="s">
        <v>2246</v>
      </c>
      <c r="G12072" s="147">
        <v>0</v>
      </c>
      <c r="I12072" s="147">
        <v>3</v>
      </c>
      <c r="J12072" s="147">
        <v>1199162</v>
      </c>
    </row>
    <row r="12073" spans="1:10" x14ac:dyDescent="0.2">
      <c r="A12073" s="147">
        <v>3</v>
      </c>
      <c r="B12073" s="149" t="s">
        <v>17989</v>
      </c>
      <c r="C12073" s="147" t="s">
        <v>2277</v>
      </c>
      <c r="D12073" s="147" t="s">
        <v>17988</v>
      </c>
      <c r="E12073" s="147" t="s">
        <v>2246</v>
      </c>
      <c r="G12073" s="147">
        <v>0</v>
      </c>
      <c r="I12073" s="147">
        <v>3</v>
      </c>
      <c r="J12073" s="147">
        <v>1199163</v>
      </c>
    </row>
    <row r="12074" spans="1:10" x14ac:dyDescent="0.2">
      <c r="A12074" s="147">
        <v>4</v>
      </c>
      <c r="B12074" s="149" t="s">
        <v>17987</v>
      </c>
      <c r="C12074" s="147" t="s">
        <v>2242</v>
      </c>
      <c r="D12074" s="147" t="s">
        <v>17986</v>
      </c>
      <c r="E12074" s="147" t="s">
        <v>2246</v>
      </c>
      <c r="G12074" s="147">
        <v>0</v>
      </c>
      <c r="I12074" s="147">
        <v>4</v>
      </c>
      <c r="J12074" s="147">
        <v>2578283</v>
      </c>
    </row>
    <row r="12075" spans="1:10" x14ac:dyDescent="0.2">
      <c r="A12075" s="147">
        <v>5</v>
      </c>
      <c r="B12075" s="149" t="s">
        <v>17985</v>
      </c>
      <c r="C12075" s="147" t="s">
        <v>2242</v>
      </c>
      <c r="D12075" s="147" t="s">
        <v>17984</v>
      </c>
      <c r="E12075" s="147" t="s">
        <v>2246</v>
      </c>
      <c r="G12075" s="147">
        <v>0</v>
      </c>
      <c r="I12075" s="147">
        <v>5</v>
      </c>
      <c r="J12075" s="147">
        <v>2578294</v>
      </c>
    </row>
    <row r="12076" spans="1:10" x14ac:dyDescent="0.2">
      <c r="A12076" s="147">
        <v>6</v>
      </c>
      <c r="B12076" s="149" t="s">
        <v>17983</v>
      </c>
      <c r="C12076" s="147" t="s">
        <v>2242</v>
      </c>
      <c r="D12076" s="147" t="s">
        <v>17982</v>
      </c>
      <c r="E12076" s="147" t="s">
        <v>2240</v>
      </c>
      <c r="G12076" s="147">
        <v>0</v>
      </c>
      <c r="I12076" s="147">
        <v>6</v>
      </c>
      <c r="J12076" s="147">
        <v>2578301</v>
      </c>
    </row>
    <row r="12077" spans="1:10" x14ac:dyDescent="0.2">
      <c r="A12077" s="147">
        <v>6</v>
      </c>
      <c r="B12077" s="149" t="s">
        <v>17981</v>
      </c>
      <c r="C12077" s="147" t="s">
        <v>2242</v>
      </c>
      <c r="D12077" s="147" t="s">
        <v>17980</v>
      </c>
      <c r="E12077" s="147" t="s">
        <v>2240</v>
      </c>
      <c r="G12077" s="147">
        <v>0</v>
      </c>
      <c r="I12077" s="147">
        <v>5</v>
      </c>
      <c r="J12077" s="147">
        <v>2578290</v>
      </c>
    </row>
    <row r="12078" spans="1:10" x14ac:dyDescent="0.2">
      <c r="A12078" s="147">
        <v>6</v>
      </c>
      <c r="B12078" s="149" t="s">
        <v>17979</v>
      </c>
      <c r="C12078" s="147" t="s">
        <v>2242</v>
      </c>
      <c r="D12078" s="147" t="s">
        <v>17978</v>
      </c>
      <c r="E12078" s="147" t="s">
        <v>2240</v>
      </c>
      <c r="G12078" s="147">
        <v>0</v>
      </c>
      <c r="I12078" s="147">
        <v>5</v>
      </c>
      <c r="J12078" s="147">
        <v>2578292</v>
      </c>
    </row>
    <row r="12079" spans="1:10" x14ac:dyDescent="0.2">
      <c r="A12079" s="147">
        <v>6</v>
      </c>
      <c r="B12079" s="149" t="s">
        <v>17977</v>
      </c>
      <c r="C12079" s="147" t="s">
        <v>2242</v>
      </c>
      <c r="D12079" s="147" t="s">
        <v>17976</v>
      </c>
      <c r="E12079" s="147" t="s">
        <v>2240</v>
      </c>
      <c r="G12079" s="147">
        <v>0</v>
      </c>
      <c r="I12079" s="147">
        <v>5</v>
      </c>
      <c r="J12079" s="147">
        <v>2578286</v>
      </c>
    </row>
    <row r="12080" spans="1:10" x14ac:dyDescent="0.2">
      <c r="A12080" s="147">
        <v>6</v>
      </c>
      <c r="B12080" s="149" t="s">
        <v>17975</v>
      </c>
      <c r="C12080" s="147" t="s">
        <v>2242</v>
      </c>
      <c r="D12080" s="147" t="s">
        <v>17974</v>
      </c>
      <c r="E12080" s="147" t="s">
        <v>2240</v>
      </c>
      <c r="G12080" s="147">
        <v>0</v>
      </c>
      <c r="I12080" s="147">
        <v>5</v>
      </c>
      <c r="J12080" s="147">
        <v>2578291</v>
      </c>
    </row>
    <row r="12081" spans="1:10" x14ac:dyDescent="0.2">
      <c r="A12081" s="147">
        <v>3</v>
      </c>
      <c r="B12081" s="149" t="s">
        <v>17973</v>
      </c>
      <c r="C12081" s="147" t="s">
        <v>2242</v>
      </c>
      <c r="D12081" s="147" t="s">
        <v>17971</v>
      </c>
      <c r="E12081" s="147" t="s">
        <v>2246</v>
      </c>
      <c r="G12081" s="147">
        <v>0</v>
      </c>
      <c r="I12081" s="147">
        <v>3</v>
      </c>
      <c r="J12081" s="147">
        <v>2578175</v>
      </c>
    </row>
    <row r="12082" spans="1:10" x14ac:dyDescent="0.2">
      <c r="A12082" s="147">
        <v>4</v>
      </c>
      <c r="B12082" s="149" t="s">
        <v>17972</v>
      </c>
      <c r="C12082" s="147" t="s">
        <v>2242</v>
      </c>
      <c r="D12082" s="147" t="s">
        <v>17971</v>
      </c>
      <c r="E12082" s="147" t="s">
        <v>2240</v>
      </c>
      <c r="G12082" s="147">
        <v>0</v>
      </c>
      <c r="I12082" s="147">
        <v>4</v>
      </c>
      <c r="J12082" s="147">
        <v>2578318</v>
      </c>
    </row>
    <row r="12083" spans="1:10" x14ac:dyDescent="0.2">
      <c r="A12083" s="147">
        <v>4</v>
      </c>
      <c r="B12083" s="149" t="s">
        <v>17969</v>
      </c>
      <c r="C12083" s="147" t="s">
        <v>2242</v>
      </c>
      <c r="D12083" s="147" t="s">
        <v>17970</v>
      </c>
      <c r="E12083" s="147" t="s">
        <v>2240</v>
      </c>
      <c r="G12083" s="147">
        <v>0</v>
      </c>
      <c r="I12083" s="147">
        <v>4</v>
      </c>
      <c r="J12083" s="147">
        <v>2578310</v>
      </c>
    </row>
    <row r="12084" spans="1:10" x14ac:dyDescent="0.2">
      <c r="A12084" s="147">
        <v>4</v>
      </c>
      <c r="B12084" s="149" t="s">
        <v>17969</v>
      </c>
      <c r="C12084" s="147" t="s">
        <v>2261</v>
      </c>
      <c r="D12084" s="147" t="s">
        <v>17954</v>
      </c>
      <c r="E12084" s="147" t="s">
        <v>2246</v>
      </c>
      <c r="G12084" s="147">
        <v>0</v>
      </c>
      <c r="I12084" s="147">
        <v>4</v>
      </c>
      <c r="J12084" s="147">
        <v>1199199</v>
      </c>
    </row>
    <row r="12085" spans="1:10" x14ac:dyDescent="0.2">
      <c r="A12085" s="147">
        <v>4</v>
      </c>
      <c r="B12085" s="149" t="s">
        <v>17967</v>
      </c>
      <c r="C12085" s="147" t="s">
        <v>2242</v>
      </c>
      <c r="D12085" s="147" t="s">
        <v>17968</v>
      </c>
      <c r="E12085" s="147" t="s">
        <v>2246</v>
      </c>
      <c r="G12085" s="147">
        <v>0</v>
      </c>
      <c r="I12085" s="147">
        <v>4</v>
      </c>
      <c r="J12085" s="147">
        <v>2578312</v>
      </c>
    </row>
    <row r="12086" spans="1:10" x14ac:dyDescent="0.2">
      <c r="A12086" s="147">
        <v>4</v>
      </c>
      <c r="B12086" s="149" t="s">
        <v>17967</v>
      </c>
      <c r="C12086" s="147" t="s">
        <v>2261</v>
      </c>
      <c r="D12086" s="147" t="s">
        <v>17951</v>
      </c>
      <c r="E12086" s="147" t="s">
        <v>2246</v>
      </c>
      <c r="G12086" s="147">
        <v>0</v>
      </c>
      <c r="I12086" s="147">
        <v>4</v>
      </c>
      <c r="J12086" s="147">
        <v>1199217</v>
      </c>
    </row>
    <row r="12087" spans="1:10" x14ac:dyDescent="0.2">
      <c r="A12087" s="147">
        <v>4</v>
      </c>
      <c r="B12087" s="149" t="s">
        <v>17967</v>
      </c>
      <c r="C12087" s="147" t="s">
        <v>2277</v>
      </c>
      <c r="D12087" s="147" t="s">
        <v>17966</v>
      </c>
      <c r="E12087" s="147" t="s">
        <v>2246</v>
      </c>
      <c r="G12087" s="147">
        <v>0</v>
      </c>
      <c r="I12087" s="147">
        <v>4</v>
      </c>
      <c r="J12087" s="147">
        <v>1199218</v>
      </c>
    </row>
    <row r="12088" spans="1:10" x14ac:dyDescent="0.2">
      <c r="A12088" s="147">
        <v>5</v>
      </c>
      <c r="B12088" s="149" t="s">
        <v>17965</v>
      </c>
      <c r="C12088" s="147" t="s">
        <v>2242</v>
      </c>
      <c r="D12088" s="147" t="s">
        <v>17964</v>
      </c>
      <c r="E12088" s="147" t="s">
        <v>2246</v>
      </c>
      <c r="G12088" s="147">
        <v>0</v>
      </c>
      <c r="I12088" s="147">
        <v>5</v>
      </c>
      <c r="J12088" s="147">
        <v>2578326</v>
      </c>
    </row>
    <row r="12089" spans="1:10" x14ac:dyDescent="0.2">
      <c r="A12089" s="147">
        <v>6</v>
      </c>
      <c r="B12089" s="149" t="s">
        <v>17963</v>
      </c>
      <c r="C12089" s="147" t="s">
        <v>2242</v>
      </c>
      <c r="D12089" s="147" t="s">
        <v>17962</v>
      </c>
      <c r="E12089" s="147" t="s">
        <v>2240</v>
      </c>
      <c r="G12089" s="147">
        <v>0</v>
      </c>
      <c r="I12089" s="147">
        <v>6</v>
      </c>
      <c r="J12089" s="147">
        <v>2578332</v>
      </c>
    </row>
    <row r="12090" spans="1:10" x14ac:dyDescent="0.2">
      <c r="A12090" s="147">
        <v>6</v>
      </c>
      <c r="B12090" s="149" t="s">
        <v>17961</v>
      </c>
      <c r="C12090" s="147" t="s">
        <v>2242</v>
      </c>
      <c r="D12090" s="147" t="s">
        <v>17960</v>
      </c>
      <c r="E12090" s="147" t="s">
        <v>2240</v>
      </c>
      <c r="G12090" s="147">
        <v>0</v>
      </c>
      <c r="I12090" s="147">
        <v>5</v>
      </c>
      <c r="J12090" s="147">
        <v>2578321</v>
      </c>
    </row>
    <row r="12091" spans="1:10" x14ac:dyDescent="0.2">
      <c r="A12091" s="147">
        <v>6</v>
      </c>
      <c r="B12091" s="149" t="s">
        <v>17959</v>
      </c>
      <c r="C12091" s="147" t="s">
        <v>2242</v>
      </c>
      <c r="D12091" s="147" t="s">
        <v>17958</v>
      </c>
      <c r="E12091" s="147" t="s">
        <v>2240</v>
      </c>
      <c r="G12091" s="147">
        <v>0</v>
      </c>
      <c r="I12091" s="147">
        <v>5</v>
      </c>
      <c r="J12091" s="147">
        <v>2578322</v>
      </c>
    </row>
    <row r="12092" spans="1:10" x14ac:dyDescent="0.2">
      <c r="A12092" s="147">
        <v>4</v>
      </c>
      <c r="B12092" s="149" t="s">
        <v>17956</v>
      </c>
      <c r="C12092" s="147" t="s">
        <v>2242</v>
      </c>
      <c r="D12092" s="147" t="s">
        <v>17957</v>
      </c>
      <c r="E12092" s="147" t="s">
        <v>2240</v>
      </c>
      <c r="G12092" s="147">
        <v>0</v>
      </c>
      <c r="I12092" s="147">
        <v>4</v>
      </c>
      <c r="J12092" s="147">
        <v>2578306</v>
      </c>
    </row>
    <row r="12093" spans="1:10" x14ac:dyDescent="0.2">
      <c r="A12093" s="147">
        <v>4</v>
      </c>
      <c r="B12093" s="149" t="s">
        <v>17956</v>
      </c>
      <c r="C12093" s="147" t="s">
        <v>2446</v>
      </c>
      <c r="D12093" s="147" t="s">
        <v>17827</v>
      </c>
      <c r="E12093" s="147" t="s">
        <v>2246</v>
      </c>
      <c r="G12093" s="147">
        <v>0</v>
      </c>
      <c r="I12093" s="147">
        <v>4</v>
      </c>
      <c r="J12093" s="147">
        <v>1199205</v>
      </c>
    </row>
    <row r="12094" spans="1:10" x14ac:dyDescent="0.2">
      <c r="A12094" s="147">
        <v>4</v>
      </c>
      <c r="B12094" s="149" t="s">
        <v>17953</v>
      </c>
      <c r="C12094" s="147" t="s">
        <v>2242</v>
      </c>
      <c r="D12094" s="147" t="s">
        <v>17955</v>
      </c>
      <c r="E12094" s="147" t="s">
        <v>2240</v>
      </c>
      <c r="G12094" s="147">
        <v>0</v>
      </c>
      <c r="I12094" s="147">
        <v>4</v>
      </c>
      <c r="J12094" s="147">
        <v>2578313</v>
      </c>
    </row>
    <row r="12095" spans="1:10" x14ac:dyDescent="0.2">
      <c r="A12095" s="147">
        <v>4</v>
      </c>
      <c r="B12095" s="149" t="s">
        <v>17953</v>
      </c>
      <c r="C12095" s="147" t="s">
        <v>2261</v>
      </c>
      <c r="D12095" s="147" t="s">
        <v>17954</v>
      </c>
      <c r="E12095" s="147" t="s">
        <v>2246</v>
      </c>
      <c r="G12095" s="147">
        <v>0</v>
      </c>
      <c r="I12095" s="147">
        <v>4</v>
      </c>
      <c r="J12095" s="147">
        <v>1199211</v>
      </c>
    </row>
    <row r="12096" spans="1:10" x14ac:dyDescent="0.2">
      <c r="A12096" s="147">
        <v>4</v>
      </c>
      <c r="B12096" s="149" t="s">
        <v>17953</v>
      </c>
      <c r="C12096" s="147" t="s">
        <v>2446</v>
      </c>
      <c r="D12096" s="147" t="s">
        <v>17827</v>
      </c>
      <c r="E12096" s="147" t="s">
        <v>2246</v>
      </c>
      <c r="G12096" s="147">
        <v>0</v>
      </c>
      <c r="I12096" s="147">
        <v>4</v>
      </c>
      <c r="J12096" s="147">
        <v>1199220</v>
      </c>
    </row>
    <row r="12097" spans="1:10" x14ac:dyDescent="0.2">
      <c r="A12097" s="147">
        <v>4</v>
      </c>
      <c r="B12097" s="149" t="s">
        <v>17950</v>
      </c>
      <c r="C12097" s="147" t="s">
        <v>2242</v>
      </c>
      <c r="D12097" s="147" t="s">
        <v>17952</v>
      </c>
      <c r="E12097" s="147" t="s">
        <v>2240</v>
      </c>
      <c r="G12097" s="147">
        <v>0</v>
      </c>
      <c r="I12097" s="147">
        <v>4</v>
      </c>
      <c r="J12097" s="147">
        <v>2578311</v>
      </c>
    </row>
    <row r="12098" spans="1:10" x14ac:dyDescent="0.2">
      <c r="A12098" s="147">
        <v>4</v>
      </c>
      <c r="B12098" s="149" t="s">
        <v>17950</v>
      </c>
      <c r="C12098" s="147" t="s">
        <v>2261</v>
      </c>
      <c r="D12098" s="147" t="s">
        <v>17951</v>
      </c>
      <c r="E12098" s="147" t="s">
        <v>2246</v>
      </c>
      <c r="G12098" s="147">
        <v>0</v>
      </c>
      <c r="I12098" s="147">
        <v>4</v>
      </c>
      <c r="J12098" s="147">
        <v>1199212</v>
      </c>
    </row>
    <row r="12099" spans="1:10" x14ac:dyDescent="0.2">
      <c r="A12099" s="147">
        <v>4</v>
      </c>
      <c r="B12099" s="149" t="s">
        <v>17950</v>
      </c>
      <c r="C12099" s="147" t="s">
        <v>2446</v>
      </c>
      <c r="D12099" s="147" t="s">
        <v>17827</v>
      </c>
      <c r="E12099" s="147" t="s">
        <v>2246</v>
      </c>
      <c r="G12099" s="147">
        <v>0</v>
      </c>
      <c r="I12099" s="147">
        <v>4</v>
      </c>
      <c r="J12099" s="147">
        <v>1199216</v>
      </c>
    </row>
    <row r="12100" spans="1:10" x14ac:dyDescent="0.2">
      <c r="A12100" s="147">
        <v>3</v>
      </c>
      <c r="B12100" s="149" t="s">
        <v>17949</v>
      </c>
      <c r="C12100" s="147" t="s">
        <v>2242</v>
      </c>
      <c r="D12100" s="147" t="s">
        <v>17948</v>
      </c>
      <c r="E12100" s="147" t="s">
        <v>2246</v>
      </c>
      <c r="G12100" s="147">
        <v>0</v>
      </c>
      <c r="I12100" s="147">
        <v>3</v>
      </c>
      <c r="J12100" s="147">
        <v>2578173</v>
      </c>
    </row>
    <row r="12101" spans="1:10" x14ac:dyDescent="0.2">
      <c r="A12101" s="147">
        <v>4</v>
      </c>
      <c r="B12101" s="149" t="s">
        <v>17944</v>
      </c>
      <c r="C12101" s="147" t="s">
        <v>2242</v>
      </c>
      <c r="D12101" s="147" t="s">
        <v>17947</v>
      </c>
      <c r="E12101" s="147" t="s">
        <v>2246</v>
      </c>
      <c r="G12101" s="147">
        <v>0</v>
      </c>
      <c r="I12101" s="147">
        <v>4</v>
      </c>
      <c r="J12101" s="147">
        <v>2578336</v>
      </c>
    </row>
    <row r="12102" spans="1:10" x14ac:dyDescent="0.2">
      <c r="A12102" s="147">
        <v>4</v>
      </c>
      <c r="B12102" s="149" t="s">
        <v>17944</v>
      </c>
      <c r="C12102" s="147" t="s">
        <v>2261</v>
      </c>
      <c r="D12102" s="147" t="s">
        <v>17946</v>
      </c>
      <c r="E12102" s="147" t="s">
        <v>2246</v>
      </c>
      <c r="G12102" s="147">
        <v>0</v>
      </c>
      <c r="I12102" s="147">
        <v>4</v>
      </c>
      <c r="J12102" s="147">
        <v>1199232</v>
      </c>
    </row>
    <row r="12103" spans="1:10" x14ac:dyDescent="0.2">
      <c r="A12103" s="147">
        <v>4</v>
      </c>
      <c r="B12103" s="149" t="s">
        <v>17944</v>
      </c>
      <c r="C12103" s="147" t="s">
        <v>2261</v>
      </c>
      <c r="D12103" s="147" t="s">
        <v>17945</v>
      </c>
      <c r="E12103" s="147" t="s">
        <v>2246</v>
      </c>
      <c r="G12103" s="147">
        <v>0</v>
      </c>
      <c r="I12103" s="147">
        <v>4</v>
      </c>
      <c r="J12103" s="147">
        <v>1199226</v>
      </c>
    </row>
    <row r="12104" spans="1:10" x14ac:dyDescent="0.2">
      <c r="A12104" s="147">
        <v>4</v>
      </c>
      <c r="B12104" s="149" t="s">
        <v>17944</v>
      </c>
      <c r="C12104" s="147" t="s">
        <v>2261</v>
      </c>
      <c r="D12104" s="147" t="s">
        <v>17943</v>
      </c>
      <c r="E12104" s="147" t="s">
        <v>2246</v>
      </c>
      <c r="G12104" s="147">
        <v>0</v>
      </c>
      <c r="I12104" s="147">
        <v>4</v>
      </c>
      <c r="J12104" s="147">
        <v>1199227</v>
      </c>
    </row>
    <row r="12105" spans="1:10" x14ac:dyDescent="0.2">
      <c r="A12105" s="147">
        <v>5</v>
      </c>
      <c r="B12105" s="149" t="s">
        <v>17942</v>
      </c>
      <c r="C12105" s="147" t="s">
        <v>2242</v>
      </c>
      <c r="D12105" s="147" t="s">
        <v>17941</v>
      </c>
      <c r="E12105" s="147" t="s">
        <v>2246</v>
      </c>
      <c r="G12105" s="147">
        <v>0</v>
      </c>
      <c r="I12105" s="147">
        <v>5</v>
      </c>
      <c r="J12105" s="147">
        <v>2578349</v>
      </c>
    </row>
    <row r="12106" spans="1:10" x14ac:dyDescent="0.2">
      <c r="A12106" s="147">
        <v>6</v>
      </c>
      <c r="B12106" s="149" t="s">
        <v>17940</v>
      </c>
      <c r="C12106" s="147" t="s">
        <v>2242</v>
      </c>
      <c r="D12106" s="147" t="s">
        <v>17939</v>
      </c>
      <c r="E12106" s="147" t="s">
        <v>2240</v>
      </c>
      <c r="G12106" s="147">
        <v>0</v>
      </c>
      <c r="I12106" s="147">
        <v>6</v>
      </c>
      <c r="J12106" s="147">
        <v>2578354</v>
      </c>
    </row>
    <row r="12107" spans="1:10" x14ac:dyDescent="0.2">
      <c r="A12107" s="147">
        <v>6</v>
      </c>
      <c r="B12107" s="149" t="s">
        <v>17938</v>
      </c>
      <c r="C12107" s="147" t="s">
        <v>2242</v>
      </c>
      <c r="D12107" s="147" t="s">
        <v>17937</v>
      </c>
      <c r="E12107" s="147" t="s">
        <v>2240</v>
      </c>
      <c r="G12107" s="147">
        <v>0</v>
      </c>
      <c r="I12107" s="147">
        <v>5</v>
      </c>
      <c r="J12107" s="147">
        <v>2578352</v>
      </c>
    </row>
    <row r="12108" spans="1:10" x14ac:dyDescent="0.2">
      <c r="A12108" s="147">
        <v>6</v>
      </c>
      <c r="B12108" s="149" t="s">
        <v>17936</v>
      </c>
      <c r="C12108" s="147" t="s">
        <v>2242</v>
      </c>
      <c r="D12108" s="147" t="s">
        <v>17935</v>
      </c>
      <c r="E12108" s="147" t="s">
        <v>2240</v>
      </c>
      <c r="G12108" s="147">
        <v>0</v>
      </c>
      <c r="I12108" s="147">
        <v>5</v>
      </c>
      <c r="J12108" s="147">
        <v>2578353</v>
      </c>
    </row>
    <row r="12109" spans="1:10" x14ac:dyDescent="0.2">
      <c r="A12109" s="147">
        <v>4</v>
      </c>
      <c r="B12109" s="149" t="s">
        <v>17934</v>
      </c>
      <c r="C12109" s="147" t="s">
        <v>2242</v>
      </c>
      <c r="D12109" s="147" t="s">
        <v>17933</v>
      </c>
      <c r="E12109" s="147" t="s">
        <v>2240</v>
      </c>
      <c r="G12109" s="147">
        <v>0</v>
      </c>
      <c r="I12109" s="147">
        <v>4</v>
      </c>
      <c r="J12109" s="147">
        <v>2578333</v>
      </c>
    </row>
    <row r="12110" spans="1:10" x14ac:dyDescent="0.2">
      <c r="A12110" s="147">
        <v>4</v>
      </c>
      <c r="B12110" s="149" t="s">
        <v>17930</v>
      </c>
      <c r="C12110" s="147" t="s">
        <v>2242</v>
      </c>
      <c r="D12110" s="147" t="s">
        <v>17932</v>
      </c>
      <c r="E12110" s="147" t="s">
        <v>2240</v>
      </c>
      <c r="G12110" s="147">
        <v>0</v>
      </c>
      <c r="I12110" s="147">
        <v>4</v>
      </c>
      <c r="J12110" s="147">
        <v>2578335</v>
      </c>
    </row>
    <row r="12111" spans="1:10" x14ac:dyDescent="0.2">
      <c r="A12111" s="147">
        <v>4</v>
      </c>
      <c r="B12111" s="149" t="s">
        <v>17930</v>
      </c>
      <c r="C12111" s="147" t="s">
        <v>2446</v>
      </c>
      <c r="D12111" s="147" t="s">
        <v>17931</v>
      </c>
      <c r="E12111" s="147" t="s">
        <v>2246</v>
      </c>
      <c r="G12111" s="147">
        <v>0</v>
      </c>
      <c r="I12111" s="147">
        <v>4</v>
      </c>
      <c r="J12111" s="147">
        <v>1199236</v>
      </c>
    </row>
    <row r="12112" spans="1:10" x14ac:dyDescent="0.2">
      <c r="A12112" s="147">
        <v>4</v>
      </c>
      <c r="B12112" s="149" t="s">
        <v>17930</v>
      </c>
      <c r="C12112" s="147" t="s">
        <v>2277</v>
      </c>
      <c r="D12112" s="147" t="s">
        <v>8233</v>
      </c>
      <c r="E12112" s="147" t="s">
        <v>2246</v>
      </c>
      <c r="G12112" s="147">
        <v>0</v>
      </c>
      <c r="I12112" s="147">
        <v>4</v>
      </c>
      <c r="J12112" s="147">
        <v>1199228</v>
      </c>
    </row>
    <row r="12113" spans="1:10" x14ac:dyDescent="0.2">
      <c r="A12113" s="147">
        <v>4</v>
      </c>
      <c r="B12113" s="149" t="s">
        <v>17928</v>
      </c>
      <c r="C12113" s="147" t="s">
        <v>2242</v>
      </c>
      <c r="D12113" s="147" t="s">
        <v>17929</v>
      </c>
      <c r="E12113" s="147" t="s">
        <v>2240</v>
      </c>
      <c r="G12113" s="147">
        <v>0</v>
      </c>
      <c r="I12113" s="147">
        <v>4</v>
      </c>
      <c r="J12113" s="147">
        <v>2578339</v>
      </c>
    </row>
    <row r="12114" spans="1:10" x14ac:dyDescent="0.2">
      <c r="A12114" s="147">
        <v>4</v>
      </c>
      <c r="B12114" s="149" t="s">
        <v>17928</v>
      </c>
      <c r="C12114" s="147" t="s">
        <v>2446</v>
      </c>
      <c r="D12114" s="147" t="s">
        <v>17827</v>
      </c>
      <c r="E12114" s="147" t="s">
        <v>2246</v>
      </c>
      <c r="G12114" s="147">
        <v>0</v>
      </c>
      <c r="I12114" s="147">
        <v>4</v>
      </c>
      <c r="J12114" s="147">
        <v>1199233</v>
      </c>
    </row>
    <row r="12115" spans="1:10" x14ac:dyDescent="0.2">
      <c r="A12115" s="147">
        <v>4</v>
      </c>
      <c r="B12115" s="149" t="s">
        <v>17928</v>
      </c>
      <c r="C12115" s="147" t="s">
        <v>2277</v>
      </c>
      <c r="D12115" s="147" t="s">
        <v>8229</v>
      </c>
      <c r="E12115" s="147" t="s">
        <v>2246</v>
      </c>
      <c r="G12115" s="147">
        <v>0</v>
      </c>
      <c r="I12115" s="147">
        <v>4</v>
      </c>
      <c r="J12115" s="147">
        <v>1199239</v>
      </c>
    </row>
    <row r="12116" spans="1:10" x14ac:dyDescent="0.2">
      <c r="A12116" s="147">
        <v>3</v>
      </c>
      <c r="B12116" s="149" t="s">
        <v>17925</v>
      </c>
      <c r="C12116" s="147" t="s">
        <v>2242</v>
      </c>
      <c r="D12116" s="147" t="s">
        <v>17876</v>
      </c>
      <c r="E12116" s="147" t="s">
        <v>2246</v>
      </c>
      <c r="G12116" s="147">
        <v>0</v>
      </c>
      <c r="I12116" s="147">
        <v>3</v>
      </c>
      <c r="J12116" s="147">
        <v>2578179</v>
      </c>
    </row>
    <row r="12117" spans="1:10" x14ac:dyDescent="0.2">
      <c r="A12117" s="147">
        <v>3</v>
      </c>
      <c r="B12117" s="149" t="s">
        <v>17925</v>
      </c>
      <c r="C12117" s="147" t="s">
        <v>2277</v>
      </c>
      <c r="D12117" s="147" t="s">
        <v>17927</v>
      </c>
      <c r="E12117" s="147" t="s">
        <v>2246</v>
      </c>
      <c r="G12117" s="147">
        <v>0</v>
      </c>
      <c r="I12117" s="147">
        <v>3</v>
      </c>
      <c r="J12117" s="147">
        <v>1199155</v>
      </c>
    </row>
    <row r="12118" spans="1:10" x14ac:dyDescent="0.2">
      <c r="A12118" s="147">
        <v>3</v>
      </c>
      <c r="B12118" s="149" t="s">
        <v>17925</v>
      </c>
      <c r="C12118" s="147" t="s">
        <v>2277</v>
      </c>
      <c r="D12118" s="147" t="s">
        <v>17926</v>
      </c>
      <c r="E12118" s="147" t="s">
        <v>2246</v>
      </c>
      <c r="G12118" s="147">
        <v>0</v>
      </c>
      <c r="I12118" s="147">
        <v>3</v>
      </c>
      <c r="J12118" s="147">
        <v>1199151</v>
      </c>
    </row>
    <row r="12119" spans="1:10" x14ac:dyDescent="0.2">
      <c r="A12119" s="147">
        <v>3</v>
      </c>
      <c r="B12119" s="149" t="s">
        <v>17925</v>
      </c>
      <c r="C12119" s="147" t="s">
        <v>2277</v>
      </c>
      <c r="D12119" s="147" t="s">
        <v>17731</v>
      </c>
      <c r="E12119" s="147" t="s">
        <v>2246</v>
      </c>
      <c r="G12119" s="147">
        <v>0</v>
      </c>
      <c r="I12119" s="147">
        <v>3</v>
      </c>
      <c r="J12119" s="147">
        <v>1199153</v>
      </c>
    </row>
    <row r="12120" spans="1:10" x14ac:dyDescent="0.2">
      <c r="A12120" s="147">
        <v>4</v>
      </c>
      <c r="B12120" s="149" t="s">
        <v>17924</v>
      </c>
      <c r="C12120" s="147" t="s">
        <v>2242</v>
      </c>
      <c r="D12120" s="147" t="s">
        <v>17923</v>
      </c>
      <c r="E12120" s="147" t="s">
        <v>2240</v>
      </c>
      <c r="G12120" s="147">
        <v>0</v>
      </c>
      <c r="I12120" s="147">
        <v>4</v>
      </c>
      <c r="J12120" s="147">
        <v>2578383</v>
      </c>
    </row>
    <row r="12121" spans="1:10" x14ac:dyDescent="0.2">
      <c r="A12121" s="147">
        <v>4</v>
      </c>
      <c r="B12121" s="149" t="s">
        <v>17922</v>
      </c>
      <c r="C12121" s="147" t="s">
        <v>2242</v>
      </c>
      <c r="D12121" s="147" t="s">
        <v>17921</v>
      </c>
      <c r="E12121" s="147" t="s">
        <v>2246</v>
      </c>
      <c r="G12121" s="147">
        <v>0</v>
      </c>
      <c r="I12121" s="147">
        <v>4</v>
      </c>
      <c r="J12121" s="147">
        <v>2578362</v>
      </c>
    </row>
    <row r="12122" spans="1:10" x14ac:dyDescent="0.2">
      <c r="A12122" s="147">
        <v>5</v>
      </c>
      <c r="B12122" s="149" t="s">
        <v>17920</v>
      </c>
      <c r="C12122" s="147" t="s">
        <v>2242</v>
      </c>
      <c r="D12122" s="147" t="s">
        <v>17919</v>
      </c>
      <c r="E12122" s="147" t="s">
        <v>2246</v>
      </c>
      <c r="G12122" s="147">
        <v>0</v>
      </c>
      <c r="I12122" s="147">
        <v>5</v>
      </c>
      <c r="J12122" s="147">
        <v>2578398</v>
      </c>
    </row>
    <row r="12123" spans="1:10" x14ac:dyDescent="0.2">
      <c r="A12123" s="147">
        <v>6</v>
      </c>
      <c r="B12123" s="149" t="s">
        <v>17918</v>
      </c>
      <c r="C12123" s="147" t="s">
        <v>2242</v>
      </c>
      <c r="D12123" s="147" t="s">
        <v>17917</v>
      </c>
      <c r="E12123" s="147" t="s">
        <v>2240</v>
      </c>
      <c r="G12123" s="147">
        <v>0</v>
      </c>
      <c r="I12123" s="147">
        <v>6</v>
      </c>
      <c r="J12123" s="147">
        <v>2578400</v>
      </c>
    </row>
    <row r="12124" spans="1:10" x14ac:dyDescent="0.2">
      <c r="A12124" s="147">
        <v>6</v>
      </c>
      <c r="B12124" s="149" t="s">
        <v>17916</v>
      </c>
      <c r="C12124" s="147" t="s">
        <v>2242</v>
      </c>
      <c r="D12124" s="147" t="s">
        <v>17915</v>
      </c>
      <c r="E12124" s="147" t="s">
        <v>2240</v>
      </c>
      <c r="G12124" s="147">
        <v>0</v>
      </c>
      <c r="I12124" s="147">
        <v>5</v>
      </c>
      <c r="J12124" s="147">
        <v>2578397</v>
      </c>
    </row>
    <row r="12125" spans="1:10" x14ac:dyDescent="0.2">
      <c r="A12125" s="147">
        <v>6</v>
      </c>
      <c r="B12125" s="149" t="s">
        <v>17914</v>
      </c>
      <c r="C12125" s="147" t="s">
        <v>2242</v>
      </c>
      <c r="D12125" s="147" t="s">
        <v>17913</v>
      </c>
      <c r="E12125" s="147" t="s">
        <v>2240</v>
      </c>
      <c r="G12125" s="147">
        <v>0</v>
      </c>
      <c r="I12125" s="147">
        <v>5</v>
      </c>
      <c r="J12125" s="147">
        <v>2578385</v>
      </c>
    </row>
    <row r="12126" spans="1:10" x14ac:dyDescent="0.2">
      <c r="A12126" s="147">
        <v>6</v>
      </c>
      <c r="B12126" s="149" t="s">
        <v>17912</v>
      </c>
      <c r="C12126" s="147" t="s">
        <v>2242</v>
      </c>
      <c r="D12126" s="147" t="s">
        <v>17911</v>
      </c>
      <c r="E12126" s="147" t="s">
        <v>2240</v>
      </c>
      <c r="G12126" s="147">
        <v>0</v>
      </c>
      <c r="I12126" s="147">
        <v>5</v>
      </c>
      <c r="J12126" s="147">
        <v>2578395</v>
      </c>
    </row>
    <row r="12127" spans="1:10" x14ac:dyDescent="0.2">
      <c r="A12127" s="147">
        <v>6</v>
      </c>
      <c r="B12127" s="149" t="s">
        <v>17910</v>
      </c>
      <c r="C12127" s="147" t="s">
        <v>2242</v>
      </c>
      <c r="D12127" s="147" t="s">
        <v>17909</v>
      </c>
      <c r="E12127" s="147" t="s">
        <v>2240</v>
      </c>
      <c r="G12127" s="147">
        <v>0</v>
      </c>
      <c r="I12127" s="147">
        <v>5</v>
      </c>
      <c r="J12127" s="147">
        <v>2578389</v>
      </c>
    </row>
    <row r="12128" spans="1:10" x14ac:dyDescent="0.2">
      <c r="A12128" s="147">
        <v>4</v>
      </c>
      <c r="B12128" s="149" t="s">
        <v>17908</v>
      </c>
      <c r="C12128" s="147" t="s">
        <v>2242</v>
      </c>
      <c r="D12128" s="147" t="s">
        <v>17907</v>
      </c>
      <c r="E12128" s="147" t="s">
        <v>2246</v>
      </c>
      <c r="G12128" s="147">
        <v>0</v>
      </c>
      <c r="I12128" s="147">
        <v>4</v>
      </c>
      <c r="J12128" s="147">
        <v>2578373</v>
      </c>
    </row>
    <row r="12129" spans="1:10" x14ac:dyDescent="0.2">
      <c r="A12129" s="147">
        <v>5</v>
      </c>
      <c r="B12129" s="149" t="s">
        <v>17906</v>
      </c>
      <c r="C12129" s="147" t="s">
        <v>2242</v>
      </c>
      <c r="D12129" s="147" t="s">
        <v>17905</v>
      </c>
      <c r="E12129" s="147" t="s">
        <v>2246</v>
      </c>
      <c r="G12129" s="147">
        <v>0</v>
      </c>
      <c r="I12129" s="147">
        <v>5</v>
      </c>
      <c r="J12129" s="147">
        <v>2578407</v>
      </c>
    </row>
    <row r="12130" spans="1:10" x14ac:dyDescent="0.2">
      <c r="A12130" s="147">
        <v>6</v>
      </c>
      <c r="B12130" s="149" t="s">
        <v>17904</v>
      </c>
      <c r="C12130" s="147" t="s">
        <v>2242</v>
      </c>
      <c r="D12130" s="147" t="s">
        <v>17903</v>
      </c>
      <c r="E12130" s="147" t="s">
        <v>2240</v>
      </c>
      <c r="G12130" s="147">
        <v>0</v>
      </c>
      <c r="I12130" s="147">
        <v>6</v>
      </c>
      <c r="J12130" s="147">
        <v>2578417</v>
      </c>
    </row>
    <row r="12131" spans="1:10" x14ac:dyDescent="0.2">
      <c r="A12131" s="147">
        <v>6</v>
      </c>
      <c r="B12131" s="149" t="s">
        <v>17902</v>
      </c>
      <c r="C12131" s="147" t="s">
        <v>2242</v>
      </c>
      <c r="D12131" s="147" t="s">
        <v>17901</v>
      </c>
      <c r="E12131" s="147" t="s">
        <v>2240</v>
      </c>
      <c r="G12131" s="147">
        <v>0</v>
      </c>
      <c r="I12131" s="147">
        <v>5</v>
      </c>
      <c r="J12131" s="147">
        <v>2578416</v>
      </c>
    </row>
    <row r="12132" spans="1:10" x14ac:dyDescent="0.2">
      <c r="A12132" s="147">
        <v>6</v>
      </c>
      <c r="B12132" s="149" t="s">
        <v>17900</v>
      </c>
      <c r="C12132" s="147" t="s">
        <v>2242</v>
      </c>
      <c r="D12132" s="147" t="s">
        <v>17899</v>
      </c>
      <c r="E12132" s="147" t="s">
        <v>2240</v>
      </c>
      <c r="G12132" s="147">
        <v>0</v>
      </c>
      <c r="I12132" s="147">
        <v>5</v>
      </c>
      <c r="J12132" s="147">
        <v>2578405</v>
      </c>
    </row>
    <row r="12133" spans="1:10" x14ac:dyDescent="0.2">
      <c r="A12133" s="147">
        <v>6</v>
      </c>
      <c r="B12133" s="149" t="s">
        <v>17898</v>
      </c>
      <c r="C12133" s="147" t="s">
        <v>2242</v>
      </c>
      <c r="D12133" s="147" t="s">
        <v>17897</v>
      </c>
      <c r="E12133" s="147" t="s">
        <v>2240</v>
      </c>
      <c r="G12133" s="147">
        <v>0</v>
      </c>
      <c r="I12133" s="147">
        <v>5</v>
      </c>
      <c r="J12133" s="147">
        <v>2578414</v>
      </c>
    </row>
    <row r="12134" spans="1:10" x14ac:dyDescent="0.2">
      <c r="A12134" s="147">
        <v>6</v>
      </c>
      <c r="B12134" s="149" t="s">
        <v>17896</v>
      </c>
      <c r="C12134" s="147" t="s">
        <v>2242</v>
      </c>
      <c r="D12134" s="147" t="s">
        <v>17895</v>
      </c>
      <c r="E12134" s="147" t="s">
        <v>2240</v>
      </c>
      <c r="G12134" s="147">
        <v>0</v>
      </c>
      <c r="I12134" s="147">
        <v>5</v>
      </c>
      <c r="J12134" s="147">
        <v>2578403</v>
      </c>
    </row>
    <row r="12135" spans="1:10" x14ac:dyDescent="0.2">
      <c r="A12135" s="147">
        <v>4</v>
      </c>
      <c r="B12135" s="149" t="s">
        <v>17894</v>
      </c>
      <c r="C12135" s="147" t="s">
        <v>2242</v>
      </c>
      <c r="D12135" s="147" t="s">
        <v>17893</v>
      </c>
      <c r="E12135" s="147" t="s">
        <v>2240</v>
      </c>
      <c r="G12135" s="147">
        <v>0</v>
      </c>
      <c r="I12135" s="147">
        <v>4</v>
      </c>
      <c r="J12135" s="147">
        <v>2578357</v>
      </c>
    </row>
    <row r="12136" spans="1:10" x14ac:dyDescent="0.2">
      <c r="A12136" s="147">
        <v>4</v>
      </c>
      <c r="B12136" s="149" t="s">
        <v>17884</v>
      </c>
      <c r="C12136" s="147" t="s">
        <v>2242</v>
      </c>
      <c r="D12136" s="147" t="s">
        <v>17892</v>
      </c>
      <c r="E12136" s="147" t="s">
        <v>2240</v>
      </c>
      <c r="G12136" s="147">
        <v>0</v>
      </c>
      <c r="I12136" s="147">
        <v>4</v>
      </c>
      <c r="J12136" s="147">
        <v>2578369</v>
      </c>
    </row>
    <row r="12137" spans="1:10" x14ac:dyDescent="0.2">
      <c r="A12137" s="147">
        <v>4</v>
      </c>
      <c r="B12137" s="149" t="s">
        <v>17884</v>
      </c>
      <c r="C12137" s="147" t="s">
        <v>2277</v>
      </c>
      <c r="D12137" s="147" t="s">
        <v>17891</v>
      </c>
      <c r="E12137" s="147" t="s">
        <v>2246</v>
      </c>
      <c r="G12137" s="147">
        <v>0</v>
      </c>
      <c r="I12137" s="147">
        <v>4</v>
      </c>
      <c r="J12137" s="147">
        <v>1199256</v>
      </c>
    </row>
    <row r="12138" spans="1:10" x14ac:dyDescent="0.2">
      <c r="A12138" s="147">
        <v>4</v>
      </c>
      <c r="B12138" s="149" t="s">
        <v>17884</v>
      </c>
      <c r="C12138" s="147" t="s">
        <v>2277</v>
      </c>
      <c r="D12138" s="147" t="s">
        <v>17890</v>
      </c>
      <c r="E12138" s="147" t="s">
        <v>2246</v>
      </c>
      <c r="G12138" s="147">
        <v>0</v>
      </c>
      <c r="I12138" s="147">
        <v>4</v>
      </c>
      <c r="J12138" s="147">
        <v>1199268</v>
      </c>
    </row>
    <row r="12139" spans="1:10" x14ac:dyDescent="0.2">
      <c r="A12139" s="147">
        <v>4</v>
      </c>
      <c r="B12139" s="149" t="s">
        <v>17884</v>
      </c>
      <c r="C12139" s="147" t="s">
        <v>2277</v>
      </c>
      <c r="D12139" s="147" t="s">
        <v>17889</v>
      </c>
      <c r="E12139" s="147" t="s">
        <v>2246</v>
      </c>
      <c r="G12139" s="147">
        <v>0</v>
      </c>
      <c r="I12139" s="147">
        <v>4</v>
      </c>
      <c r="J12139" s="147">
        <v>1199259</v>
      </c>
    </row>
    <row r="12140" spans="1:10" x14ac:dyDescent="0.2">
      <c r="A12140" s="147">
        <v>4</v>
      </c>
      <c r="B12140" s="149" t="s">
        <v>17884</v>
      </c>
      <c r="C12140" s="147" t="s">
        <v>2277</v>
      </c>
      <c r="D12140" s="147" t="s">
        <v>17888</v>
      </c>
      <c r="E12140" s="147" t="s">
        <v>2246</v>
      </c>
      <c r="G12140" s="147">
        <v>0</v>
      </c>
      <c r="I12140" s="147">
        <v>4</v>
      </c>
      <c r="J12140" s="147">
        <v>1199263</v>
      </c>
    </row>
    <row r="12141" spans="1:10" x14ac:dyDescent="0.2">
      <c r="A12141" s="147">
        <v>4</v>
      </c>
      <c r="B12141" s="149" t="s">
        <v>17884</v>
      </c>
      <c r="C12141" s="147" t="s">
        <v>2277</v>
      </c>
      <c r="D12141" s="147" t="s">
        <v>17887</v>
      </c>
      <c r="E12141" s="147" t="s">
        <v>2246</v>
      </c>
      <c r="G12141" s="147">
        <v>0</v>
      </c>
      <c r="I12141" s="147">
        <v>4</v>
      </c>
      <c r="J12141" s="147">
        <v>1199264</v>
      </c>
    </row>
    <row r="12142" spans="1:10" x14ac:dyDescent="0.2">
      <c r="A12142" s="147">
        <v>4</v>
      </c>
      <c r="B12142" s="149" t="s">
        <v>17884</v>
      </c>
      <c r="C12142" s="147" t="s">
        <v>2277</v>
      </c>
      <c r="D12142" s="147" t="s">
        <v>17886</v>
      </c>
      <c r="E12142" s="147" t="s">
        <v>2246</v>
      </c>
      <c r="G12142" s="147">
        <v>0</v>
      </c>
      <c r="I12142" s="147">
        <v>4</v>
      </c>
      <c r="J12142" s="147">
        <v>1199265</v>
      </c>
    </row>
    <row r="12143" spans="1:10" x14ac:dyDescent="0.2">
      <c r="A12143" s="147">
        <v>4</v>
      </c>
      <c r="B12143" s="149" t="s">
        <v>17884</v>
      </c>
      <c r="C12143" s="147" t="s">
        <v>2277</v>
      </c>
      <c r="D12143" s="147" t="s">
        <v>17885</v>
      </c>
      <c r="E12143" s="147" t="s">
        <v>2246</v>
      </c>
      <c r="G12143" s="147">
        <v>0</v>
      </c>
      <c r="I12143" s="147">
        <v>4</v>
      </c>
      <c r="J12143" s="147">
        <v>1199270</v>
      </c>
    </row>
    <row r="12144" spans="1:10" x14ac:dyDescent="0.2">
      <c r="A12144" s="147">
        <v>4</v>
      </c>
      <c r="B12144" s="149" t="s">
        <v>17884</v>
      </c>
      <c r="C12144" s="147" t="s">
        <v>2277</v>
      </c>
      <c r="D12144" s="147" t="s">
        <v>17883</v>
      </c>
      <c r="E12144" s="147" t="s">
        <v>2246</v>
      </c>
      <c r="G12144" s="147">
        <v>0</v>
      </c>
      <c r="I12144" s="147">
        <v>4</v>
      </c>
      <c r="J12144" s="147">
        <v>1199272</v>
      </c>
    </row>
    <row r="12145" spans="1:10" x14ac:dyDescent="0.2">
      <c r="A12145" s="147">
        <v>4</v>
      </c>
      <c r="B12145" s="149" t="s">
        <v>17882</v>
      </c>
      <c r="C12145" s="147" t="s">
        <v>2242</v>
      </c>
      <c r="D12145" s="147" t="s">
        <v>17881</v>
      </c>
      <c r="E12145" s="147" t="s">
        <v>2240</v>
      </c>
      <c r="G12145" s="147">
        <v>0</v>
      </c>
      <c r="I12145" s="147">
        <v>4</v>
      </c>
      <c r="J12145" s="147">
        <v>2578366</v>
      </c>
    </row>
    <row r="12146" spans="1:10" x14ac:dyDescent="0.2">
      <c r="A12146" s="147">
        <v>4</v>
      </c>
      <c r="B12146" s="149" t="s">
        <v>17880</v>
      </c>
      <c r="C12146" s="147" t="s">
        <v>2242</v>
      </c>
      <c r="D12146" s="147" t="s">
        <v>17879</v>
      </c>
      <c r="E12146" s="147" t="s">
        <v>2240</v>
      </c>
      <c r="G12146" s="147">
        <v>0</v>
      </c>
      <c r="I12146" s="147">
        <v>4</v>
      </c>
      <c r="J12146" s="147">
        <v>2578368</v>
      </c>
    </row>
    <row r="12147" spans="1:10" x14ac:dyDescent="0.2">
      <c r="A12147" s="147">
        <v>4</v>
      </c>
      <c r="B12147" s="149" t="s">
        <v>17877</v>
      </c>
      <c r="C12147" s="147" t="s">
        <v>2242</v>
      </c>
      <c r="D12147" s="147" t="s">
        <v>17878</v>
      </c>
      <c r="E12147" s="147" t="s">
        <v>2240</v>
      </c>
      <c r="G12147" s="147">
        <v>0</v>
      </c>
      <c r="I12147" s="147">
        <v>4</v>
      </c>
      <c r="J12147" s="147">
        <v>2578379</v>
      </c>
    </row>
    <row r="12148" spans="1:10" x14ac:dyDescent="0.2">
      <c r="A12148" s="147">
        <v>4</v>
      </c>
      <c r="B12148" s="149" t="s">
        <v>17877</v>
      </c>
      <c r="C12148" s="147" t="s">
        <v>2446</v>
      </c>
      <c r="D12148" s="147" t="s">
        <v>17827</v>
      </c>
      <c r="E12148" s="147" t="s">
        <v>2246</v>
      </c>
      <c r="G12148" s="147">
        <v>0</v>
      </c>
      <c r="I12148" s="147">
        <v>4</v>
      </c>
      <c r="J12148" s="147">
        <v>1199261</v>
      </c>
    </row>
    <row r="12149" spans="1:10" x14ac:dyDescent="0.2">
      <c r="A12149" s="147">
        <v>4</v>
      </c>
      <c r="B12149" s="149" t="s">
        <v>17874</v>
      </c>
      <c r="C12149" s="147" t="s">
        <v>2242</v>
      </c>
      <c r="D12149" s="147" t="s">
        <v>17876</v>
      </c>
      <c r="E12149" s="147" t="s">
        <v>2246</v>
      </c>
      <c r="G12149" s="147">
        <v>0</v>
      </c>
      <c r="I12149" s="147">
        <v>4</v>
      </c>
      <c r="J12149" s="147">
        <v>2578359</v>
      </c>
    </row>
    <row r="12150" spans="1:10" x14ac:dyDescent="0.2">
      <c r="A12150" s="147">
        <v>4</v>
      </c>
      <c r="B12150" s="149" t="s">
        <v>17874</v>
      </c>
      <c r="C12150" s="147" t="s">
        <v>2261</v>
      </c>
      <c r="D12150" s="147" t="s">
        <v>17875</v>
      </c>
      <c r="E12150" s="147" t="s">
        <v>2246</v>
      </c>
      <c r="G12150" s="147">
        <v>0</v>
      </c>
      <c r="I12150" s="147">
        <v>4</v>
      </c>
      <c r="J12150" s="147">
        <v>1199252</v>
      </c>
    </row>
    <row r="12151" spans="1:10" x14ac:dyDescent="0.2">
      <c r="A12151" s="147">
        <v>4</v>
      </c>
      <c r="B12151" s="149" t="s">
        <v>17874</v>
      </c>
      <c r="C12151" s="147" t="s">
        <v>2261</v>
      </c>
      <c r="D12151" s="147" t="s">
        <v>17873</v>
      </c>
      <c r="E12151" s="147" t="s">
        <v>2246</v>
      </c>
      <c r="G12151" s="147">
        <v>0</v>
      </c>
      <c r="I12151" s="147">
        <v>4</v>
      </c>
      <c r="J12151" s="147">
        <v>1199262</v>
      </c>
    </row>
    <row r="12152" spans="1:10" x14ac:dyDescent="0.2">
      <c r="A12152" s="147">
        <v>5</v>
      </c>
      <c r="B12152" s="149" t="s">
        <v>17872</v>
      </c>
      <c r="C12152" s="147" t="s">
        <v>2242</v>
      </c>
      <c r="D12152" s="147" t="s">
        <v>17871</v>
      </c>
      <c r="E12152" s="147" t="s">
        <v>2246</v>
      </c>
      <c r="G12152" s="147">
        <v>0</v>
      </c>
      <c r="I12152" s="147">
        <v>5</v>
      </c>
      <c r="J12152" s="147">
        <v>2578425</v>
      </c>
    </row>
    <row r="12153" spans="1:10" x14ac:dyDescent="0.2">
      <c r="A12153" s="147">
        <v>6</v>
      </c>
      <c r="B12153" s="149" t="s">
        <v>17870</v>
      </c>
      <c r="C12153" s="147" t="s">
        <v>2242</v>
      </c>
      <c r="D12153" s="147" t="s">
        <v>17869</v>
      </c>
      <c r="E12153" s="147" t="s">
        <v>2240</v>
      </c>
      <c r="G12153" s="147">
        <v>0</v>
      </c>
      <c r="I12153" s="147">
        <v>6</v>
      </c>
      <c r="J12153" s="147">
        <v>2578429</v>
      </c>
    </row>
    <row r="12154" spans="1:10" x14ac:dyDescent="0.2">
      <c r="A12154" s="147">
        <v>6</v>
      </c>
      <c r="B12154" s="149" t="s">
        <v>17868</v>
      </c>
      <c r="C12154" s="147" t="s">
        <v>2242</v>
      </c>
      <c r="D12154" s="147" t="s">
        <v>17867</v>
      </c>
      <c r="E12154" s="147" t="s">
        <v>2240</v>
      </c>
      <c r="G12154" s="147">
        <v>0</v>
      </c>
      <c r="I12154" s="147">
        <v>5</v>
      </c>
      <c r="J12154" s="147">
        <v>2578420</v>
      </c>
    </row>
    <row r="12155" spans="1:10" x14ac:dyDescent="0.2">
      <c r="A12155" s="147">
        <v>6</v>
      </c>
      <c r="B12155" s="149" t="s">
        <v>17866</v>
      </c>
      <c r="C12155" s="147" t="s">
        <v>2242</v>
      </c>
      <c r="D12155" s="147" t="s">
        <v>17865</v>
      </c>
      <c r="E12155" s="147" t="s">
        <v>2240</v>
      </c>
      <c r="G12155" s="147">
        <v>0</v>
      </c>
      <c r="I12155" s="147">
        <v>5</v>
      </c>
      <c r="J12155" s="147">
        <v>2578422</v>
      </c>
    </row>
    <row r="12156" spans="1:10" x14ac:dyDescent="0.2">
      <c r="A12156" s="147">
        <v>3</v>
      </c>
      <c r="B12156" s="149" t="s">
        <v>17863</v>
      </c>
      <c r="C12156" s="147" t="s">
        <v>2242</v>
      </c>
      <c r="D12156" s="147" t="s">
        <v>17864</v>
      </c>
      <c r="E12156" s="147" t="s">
        <v>2240</v>
      </c>
      <c r="G12156" s="147">
        <v>0</v>
      </c>
      <c r="I12156" s="147">
        <v>3</v>
      </c>
      <c r="J12156" s="147">
        <v>2578169</v>
      </c>
    </row>
    <row r="12157" spans="1:10" x14ac:dyDescent="0.2">
      <c r="A12157" s="147">
        <v>3</v>
      </c>
      <c r="B12157" s="149" t="s">
        <v>17863</v>
      </c>
      <c r="C12157" s="147" t="s">
        <v>2261</v>
      </c>
      <c r="D12157" s="147" t="s">
        <v>17862</v>
      </c>
      <c r="E12157" s="147" t="s">
        <v>2246</v>
      </c>
      <c r="G12157" s="147">
        <v>0</v>
      </c>
      <c r="I12157" s="147">
        <v>3</v>
      </c>
      <c r="J12157" s="147">
        <v>1199148</v>
      </c>
    </row>
    <row r="12158" spans="1:10" x14ac:dyDescent="0.2">
      <c r="A12158" s="147">
        <v>3</v>
      </c>
      <c r="B12158" s="149" t="s">
        <v>17861</v>
      </c>
      <c r="C12158" s="147" t="s">
        <v>2242</v>
      </c>
      <c r="D12158" s="147" t="s">
        <v>17860</v>
      </c>
      <c r="E12158" s="147" t="s">
        <v>2246</v>
      </c>
      <c r="G12158" s="147">
        <v>0</v>
      </c>
      <c r="I12158" s="147">
        <v>3</v>
      </c>
      <c r="J12158" s="147">
        <v>2578168</v>
      </c>
    </row>
    <row r="12159" spans="1:10" x14ac:dyDescent="0.2">
      <c r="A12159" s="147">
        <v>4</v>
      </c>
      <c r="B12159" s="149" t="s">
        <v>17846</v>
      </c>
      <c r="C12159" s="147" t="s">
        <v>2242</v>
      </c>
      <c r="D12159" s="147" t="s">
        <v>17859</v>
      </c>
      <c r="E12159" s="147" t="s">
        <v>2240</v>
      </c>
      <c r="G12159" s="147">
        <v>0</v>
      </c>
      <c r="I12159" s="147">
        <v>4</v>
      </c>
      <c r="J12159" s="147">
        <v>2578434</v>
      </c>
    </row>
    <row r="12160" spans="1:10" x14ac:dyDescent="0.2">
      <c r="A12160" s="147">
        <v>4</v>
      </c>
      <c r="B12160" s="149" t="s">
        <v>17846</v>
      </c>
      <c r="C12160" s="147" t="s">
        <v>2277</v>
      </c>
      <c r="D12160" s="147" t="s">
        <v>17858</v>
      </c>
      <c r="E12160" s="147" t="s">
        <v>2246</v>
      </c>
      <c r="G12160" s="147">
        <v>0</v>
      </c>
      <c r="I12160" s="147">
        <v>4</v>
      </c>
      <c r="J12160" s="147">
        <v>1199292</v>
      </c>
    </row>
    <row r="12161" spans="1:10" x14ac:dyDescent="0.2">
      <c r="A12161" s="147">
        <v>4</v>
      </c>
      <c r="B12161" s="149" t="s">
        <v>17846</v>
      </c>
      <c r="C12161" s="147" t="s">
        <v>2277</v>
      </c>
      <c r="D12161" s="147" t="s">
        <v>17857</v>
      </c>
      <c r="E12161" s="147" t="s">
        <v>2246</v>
      </c>
      <c r="G12161" s="147">
        <v>0</v>
      </c>
      <c r="I12161" s="147">
        <v>4</v>
      </c>
      <c r="J12161" s="147">
        <v>1199371</v>
      </c>
    </row>
    <row r="12162" spans="1:10" x14ac:dyDescent="0.2">
      <c r="A12162" s="147">
        <v>4</v>
      </c>
      <c r="B12162" s="149" t="s">
        <v>17846</v>
      </c>
      <c r="C12162" s="147" t="s">
        <v>2277</v>
      </c>
      <c r="D12162" s="147" t="s">
        <v>17856</v>
      </c>
      <c r="E12162" s="147" t="s">
        <v>2246</v>
      </c>
      <c r="G12162" s="147">
        <v>0</v>
      </c>
      <c r="I12162" s="147">
        <v>4</v>
      </c>
      <c r="J12162" s="147">
        <v>1199303</v>
      </c>
    </row>
    <row r="12163" spans="1:10" x14ac:dyDescent="0.2">
      <c r="A12163" s="147">
        <v>4</v>
      </c>
      <c r="B12163" s="149" t="s">
        <v>17846</v>
      </c>
      <c r="C12163" s="147" t="s">
        <v>2277</v>
      </c>
      <c r="D12163" s="147" t="s">
        <v>17855</v>
      </c>
      <c r="E12163" s="147" t="s">
        <v>2246</v>
      </c>
      <c r="G12163" s="147">
        <v>0</v>
      </c>
      <c r="I12163" s="147">
        <v>4</v>
      </c>
      <c r="J12163" s="147">
        <v>1199296</v>
      </c>
    </row>
    <row r="12164" spans="1:10" x14ac:dyDescent="0.2">
      <c r="A12164" s="147">
        <v>4</v>
      </c>
      <c r="B12164" s="149" t="s">
        <v>17846</v>
      </c>
      <c r="C12164" s="147" t="s">
        <v>2277</v>
      </c>
      <c r="D12164" s="147" t="s">
        <v>17716</v>
      </c>
      <c r="E12164" s="147" t="s">
        <v>2246</v>
      </c>
      <c r="G12164" s="147">
        <v>0</v>
      </c>
      <c r="I12164" s="147">
        <v>4</v>
      </c>
      <c r="J12164" s="147">
        <v>1199382</v>
      </c>
    </row>
    <row r="12165" spans="1:10" x14ac:dyDescent="0.2">
      <c r="A12165" s="147">
        <v>4</v>
      </c>
      <c r="B12165" s="149" t="s">
        <v>17846</v>
      </c>
      <c r="C12165" s="147" t="s">
        <v>2277</v>
      </c>
      <c r="D12165" s="147" t="s">
        <v>17854</v>
      </c>
      <c r="E12165" s="147" t="s">
        <v>2246</v>
      </c>
      <c r="G12165" s="147">
        <v>0</v>
      </c>
      <c r="I12165" s="147">
        <v>4</v>
      </c>
      <c r="J12165" s="147">
        <v>1199282</v>
      </c>
    </row>
    <row r="12166" spans="1:10" x14ac:dyDescent="0.2">
      <c r="A12166" s="147">
        <v>4</v>
      </c>
      <c r="B12166" s="149" t="s">
        <v>17846</v>
      </c>
      <c r="C12166" s="147" t="s">
        <v>2277</v>
      </c>
      <c r="D12166" s="147" t="s">
        <v>17853</v>
      </c>
      <c r="E12166" s="147" t="s">
        <v>2246</v>
      </c>
      <c r="G12166" s="147">
        <v>0</v>
      </c>
      <c r="I12166" s="147">
        <v>4</v>
      </c>
      <c r="J12166" s="147">
        <v>1199353</v>
      </c>
    </row>
    <row r="12167" spans="1:10" x14ac:dyDescent="0.2">
      <c r="A12167" s="147">
        <v>4</v>
      </c>
      <c r="B12167" s="149" t="s">
        <v>17846</v>
      </c>
      <c r="C12167" s="147" t="s">
        <v>2277</v>
      </c>
      <c r="D12167" s="147" t="s">
        <v>17852</v>
      </c>
      <c r="E12167" s="147" t="s">
        <v>2246</v>
      </c>
      <c r="G12167" s="147">
        <v>0</v>
      </c>
      <c r="I12167" s="147">
        <v>4</v>
      </c>
      <c r="J12167" s="147">
        <v>1199295</v>
      </c>
    </row>
    <row r="12168" spans="1:10" x14ac:dyDescent="0.2">
      <c r="A12168" s="147">
        <v>4</v>
      </c>
      <c r="B12168" s="149" t="s">
        <v>17846</v>
      </c>
      <c r="C12168" s="147" t="s">
        <v>2277</v>
      </c>
      <c r="D12168" s="147" t="s">
        <v>17851</v>
      </c>
      <c r="E12168" s="147" t="s">
        <v>2246</v>
      </c>
      <c r="G12168" s="147">
        <v>0</v>
      </c>
      <c r="I12168" s="147">
        <v>4</v>
      </c>
      <c r="J12168" s="147">
        <v>1199397</v>
      </c>
    </row>
    <row r="12169" spans="1:10" x14ac:dyDescent="0.2">
      <c r="A12169" s="147">
        <v>4</v>
      </c>
      <c r="B12169" s="149" t="s">
        <v>17846</v>
      </c>
      <c r="C12169" s="147" t="s">
        <v>2277</v>
      </c>
      <c r="D12169" s="147" t="s">
        <v>17850</v>
      </c>
      <c r="E12169" s="147" t="s">
        <v>2246</v>
      </c>
      <c r="G12169" s="147">
        <v>0</v>
      </c>
      <c r="I12169" s="147">
        <v>4</v>
      </c>
      <c r="J12169" s="147">
        <v>1199376</v>
      </c>
    </row>
    <row r="12170" spans="1:10" x14ac:dyDescent="0.2">
      <c r="A12170" s="147">
        <v>4</v>
      </c>
      <c r="B12170" s="149" t="s">
        <v>17846</v>
      </c>
      <c r="C12170" s="147" t="s">
        <v>2277</v>
      </c>
      <c r="D12170" s="147" t="s">
        <v>17849</v>
      </c>
      <c r="E12170" s="147" t="s">
        <v>2246</v>
      </c>
      <c r="G12170" s="147">
        <v>0</v>
      </c>
      <c r="I12170" s="147">
        <v>4</v>
      </c>
      <c r="J12170" s="147">
        <v>1199328</v>
      </c>
    </row>
    <row r="12171" spans="1:10" x14ac:dyDescent="0.2">
      <c r="A12171" s="147">
        <v>4</v>
      </c>
      <c r="B12171" s="149" t="s">
        <v>17846</v>
      </c>
      <c r="C12171" s="147" t="s">
        <v>2277</v>
      </c>
      <c r="D12171" s="147" t="s">
        <v>17848</v>
      </c>
      <c r="E12171" s="147" t="s">
        <v>2246</v>
      </c>
      <c r="G12171" s="147">
        <v>0</v>
      </c>
      <c r="I12171" s="147">
        <v>4</v>
      </c>
      <c r="J12171" s="147">
        <v>1199389</v>
      </c>
    </row>
    <row r="12172" spans="1:10" x14ac:dyDescent="0.2">
      <c r="A12172" s="147">
        <v>4</v>
      </c>
      <c r="B12172" s="149" t="s">
        <v>17846</v>
      </c>
      <c r="C12172" s="147" t="s">
        <v>2277</v>
      </c>
      <c r="D12172" s="147" t="s">
        <v>17847</v>
      </c>
      <c r="E12172" s="147" t="s">
        <v>2246</v>
      </c>
      <c r="G12172" s="147">
        <v>0</v>
      </c>
      <c r="I12172" s="147">
        <v>4</v>
      </c>
      <c r="J12172" s="147">
        <v>1199374</v>
      </c>
    </row>
    <row r="12173" spans="1:10" x14ac:dyDescent="0.2">
      <c r="A12173" s="147">
        <v>4</v>
      </c>
      <c r="B12173" s="149" t="s">
        <v>17846</v>
      </c>
      <c r="C12173" s="147" t="s">
        <v>2277</v>
      </c>
      <c r="D12173" s="147" t="s">
        <v>17845</v>
      </c>
      <c r="E12173" s="147" t="s">
        <v>2246</v>
      </c>
      <c r="G12173" s="147">
        <v>0</v>
      </c>
      <c r="I12173" s="147">
        <v>4</v>
      </c>
      <c r="J12173" s="147">
        <v>1199356</v>
      </c>
    </row>
    <row r="12174" spans="1:10" x14ac:dyDescent="0.2">
      <c r="A12174" s="147">
        <v>4</v>
      </c>
      <c r="B12174" s="149" t="s">
        <v>17841</v>
      </c>
      <c r="C12174" s="147" t="s">
        <v>2242</v>
      </c>
      <c r="D12174" s="147" t="s">
        <v>17844</v>
      </c>
      <c r="E12174" s="147" t="s">
        <v>2246</v>
      </c>
      <c r="G12174" s="147">
        <v>0</v>
      </c>
      <c r="I12174" s="147">
        <v>4</v>
      </c>
      <c r="J12174" s="147">
        <v>2578439</v>
      </c>
    </row>
    <row r="12175" spans="1:10" x14ac:dyDescent="0.2">
      <c r="A12175" s="147">
        <v>4</v>
      </c>
      <c r="B12175" s="149" t="s">
        <v>17841</v>
      </c>
      <c r="C12175" s="147" t="s">
        <v>2261</v>
      </c>
      <c r="D12175" s="147" t="s">
        <v>17843</v>
      </c>
      <c r="E12175" s="147" t="s">
        <v>2246</v>
      </c>
      <c r="G12175" s="147">
        <v>0</v>
      </c>
      <c r="I12175" s="147">
        <v>4</v>
      </c>
      <c r="J12175" s="147">
        <v>1199336</v>
      </c>
    </row>
    <row r="12176" spans="1:10" x14ac:dyDescent="0.2">
      <c r="A12176" s="147">
        <v>4</v>
      </c>
      <c r="B12176" s="149" t="s">
        <v>17841</v>
      </c>
      <c r="C12176" s="147" t="s">
        <v>2261</v>
      </c>
      <c r="D12176" s="147" t="s">
        <v>17842</v>
      </c>
      <c r="E12176" s="147" t="s">
        <v>2246</v>
      </c>
      <c r="G12176" s="147">
        <v>0</v>
      </c>
      <c r="I12176" s="147">
        <v>4</v>
      </c>
      <c r="J12176" s="147">
        <v>1199373</v>
      </c>
    </row>
    <row r="12177" spans="1:10" x14ac:dyDescent="0.2">
      <c r="A12177" s="147">
        <v>4</v>
      </c>
      <c r="B12177" s="149" t="s">
        <v>17841</v>
      </c>
      <c r="C12177" s="147" t="s">
        <v>2277</v>
      </c>
      <c r="D12177" s="147" t="s">
        <v>17840</v>
      </c>
      <c r="E12177" s="147" t="s">
        <v>2246</v>
      </c>
      <c r="G12177" s="147">
        <v>0</v>
      </c>
      <c r="I12177" s="147">
        <v>4</v>
      </c>
      <c r="J12177" s="147">
        <v>1199379</v>
      </c>
    </row>
    <row r="12178" spans="1:10" x14ac:dyDescent="0.2">
      <c r="A12178" s="147">
        <v>5</v>
      </c>
      <c r="B12178" s="149" t="s">
        <v>17839</v>
      </c>
      <c r="C12178" s="147" t="s">
        <v>2242</v>
      </c>
      <c r="D12178" s="147" t="s">
        <v>17838</v>
      </c>
      <c r="E12178" s="147" t="s">
        <v>2246</v>
      </c>
      <c r="G12178" s="147">
        <v>0</v>
      </c>
      <c r="I12178" s="147">
        <v>5</v>
      </c>
      <c r="J12178" s="147">
        <v>2578449</v>
      </c>
    </row>
    <row r="12179" spans="1:10" x14ac:dyDescent="0.2">
      <c r="A12179" s="147">
        <v>6</v>
      </c>
      <c r="B12179" s="149" t="s">
        <v>17837</v>
      </c>
      <c r="C12179" s="147" t="s">
        <v>2242</v>
      </c>
      <c r="D12179" s="147" t="s">
        <v>17836</v>
      </c>
      <c r="E12179" s="147" t="s">
        <v>2240</v>
      </c>
      <c r="G12179" s="147">
        <v>0</v>
      </c>
      <c r="I12179" s="147">
        <v>6</v>
      </c>
      <c r="J12179" s="147">
        <v>2578457</v>
      </c>
    </row>
    <row r="12180" spans="1:10" x14ac:dyDescent="0.2">
      <c r="A12180" s="147">
        <v>6</v>
      </c>
      <c r="B12180" s="149" t="s">
        <v>17834</v>
      </c>
      <c r="C12180" s="147" t="s">
        <v>2242</v>
      </c>
      <c r="D12180" s="147" t="s">
        <v>17835</v>
      </c>
      <c r="E12180" s="147" t="s">
        <v>2240</v>
      </c>
      <c r="G12180" s="147">
        <v>0</v>
      </c>
      <c r="I12180" s="147">
        <v>5</v>
      </c>
      <c r="J12180" s="147">
        <v>2578455</v>
      </c>
    </row>
    <row r="12181" spans="1:10" x14ac:dyDescent="0.2">
      <c r="A12181" s="147">
        <v>6</v>
      </c>
      <c r="B12181" s="149" t="s">
        <v>17834</v>
      </c>
      <c r="C12181" s="147" t="s">
        <v>2261</v>
      </c>
      <c r="D12181" s="147" t="s">
        <v>17833</v>
      </c>
      <c r="E12181" s="147" t="s">
        <v>2246</v>
      </c>
      <c r="G12181" s="147">
        <v>0</v>
      </c>
      <c r="I12181" s="147">
        <v>5</v>
      </c>
      <c r="J12181" s="147">
        <v>1199400</v>
      </c>
    </row>
    <row r="12182" spans="1:10" x14ac:dyDescent="0.2">
      <c r="A12182" s="147">
        <v>6</v>
      </c>
      <c r="B12182" s="149" t="s">
        <v>17832</v>
      </c>
      <c r="C12182" s="147" t="s">
        <v>2242</v>
      </c>
      <c r="D12182" s="147" t="s">
        <v>17831</v>
      </c>
      <c r="E12182" s="147" t="s">
        <v>2240</v>
      </c>
      <c r="G12182" s="147">
        <v>0</v>
      </c>
      <c r="I12182" s="147">
        <v>5</v>
      </c>
      <c r="J12182" s="147">
        <v>2578454</v>
      </c>
    </row>
    <row r="12183" spans="1:10" x14ac:dyDescent="0.2">
      <c r="A12183" s="147">
        <v>4</v>
      </c>
      <c r="B12183" s="149" t="s">
        <v>17828</v>
      </c>
      <c r="C12183" s="147" t="s">
        <v>2242</v>
      </c>
      <c r="D12183" s="147" t="s">
        <v>17830</v>
      </c>
      <c r="E12183" s="147" t="s">
        <v>2240</v>
      </c>
      <c r="G12183" s="147">
        <v>0</v>
      </c>
      <c r="I12183" s="147">
        <v>4</v>
      </c>
      <c r="J12183" s="147">
        <v>2578433</v>
      </c>
    </row>
    <row r="12184" spans="1:10" x14ac:dyDescent="0.2">
      <c r="A12184" s="147">
        <v>4</v>
      </c>
      <c r="B12184" s="149" t="s">
        <v>17828</v>
      </c>
      <c r="C12184" s="147" t="s">
        <v>2261</v>
      </c>
      <c r="D12184" s="147" t="s">
        <v>17829</v>
      </c>
      <c r="E12184" s="147" t="s">
        <v>2246</v>
      </c>
      <c r="G12184" s="147">
        <v>0</v>
      </c>
      <c r="I12184" s="147">
        <v>4</v>
      </c>
      <c r="J12184" s="147">
        <v>1199342</v>
      </c>
    </row>
    <row r="12185" spans="1:10" x14ac:dyDescent="0.2">
      <c r="A12185" s="147">
        <v>4</v>
      </c>
      <c r="B12185" s="149" t="s">
        <v>17828</v>
      </c>
      <c r="C12185" s="147" t="s">
        <v>2446</v>
      </c>
      <c r="D12185" s="147" t="s">
        <v>17827</v>
      </c>
      <c r="E12185" s="147" t="s">
        <v>2246</v>
      </c>
      <c r="G12185" s="147">
        <v>0</v>
      </c>
      <c r="I12185" s="147">
        <v>4</v>
      </c>
      <c r="J12185" s="147">
        <v>1199280</v>
      </c>
    </row>
    <row r="12186" spans="1:10" x14ac:dyDescent="0.2">
      <c r="A12186" s="147">
        <v>4</v>
      </c>
      <c r="B12186" s="149" t="s">
        <v>17819</v>
      </c>
      <c r="C12186" s="147" t="s">
        <v>2242</v>
      </c>
      <c r="D12186" s="147" t="s">
        <v>17826</v>
      </c>
      <c r="E12186" s="147" t="s">
        <v>2240</v>
      </c>
      <c r="G12186" s="147">
        <v>0</v>
      </c>
      <c r="I12186" s="147">
        <v>4</v>
      </c>
      <c r="J12186" s="147">
        <v>2578436</v>
      </c>
    </row>
    <row r="12187" spans="1:10" x14ac:dyDescent="0.2">
      <c r="A12187" s="147">
        <v>4</v>
      </c>
      <c r="B12187" s="149" t="s">
        <v>17819</v>
      </c>
      <c r="C12187" s="147" t="s">
        <v>2261</v>
      </c>
      <c r="D12187" s="147" t="s">
        <v>17825</v>
      </c>
      <c r="E12187" s="147" t="s">
        <v>2246</v>
      </c>
      <c r="G12187" s="147">
        <v>0</v>
      </c>
      <c r="I12187" s="147">
        <v>4</v>
      </c>
      <c r="J12187" s="147">
        <v>1199305</v>
      </c>
    </row>
    <row r="12188" spans="1:10" x14ac:dyDescent="0.2">
      <c r="A12188" s="147">
        <v>4</v>
      </c>
      <c r="B12188" s="149" t="s">
        <v>17819</v>
      </c>
      <c r="C12188" s="147" t="s">
        <v>2261</v>
      </c>
      <c r="D12188" s="147" t="s">
        <v>17824</v>
      </c>
      <c r="E12188" s="147" t="s">
        <v>2246</v>
      </c>
      <c r="G12188" s="147">
        <v>0</v>
      </c>
      <c r="I12188" s="147">
        <v>4</v>
      </c>
      <c r="J12188" s="147">
        <v>1199369</v>
      </c>
    </row>
    <row r="12189" spans="1:10" x14ac:dyDescent="0.2">
      <c r="A12189" s="147">
        <v>4</v>
      </c>
      <c r="B12189" s="149" t="s">
        <v>17819</v>
      </c>
      <c r="C12189" s="147" t="s">
        <v>2261</v>
      </c>
      <c r="D12189" s="147" t="s">
        <v>17823</v>
      </c>
      <c r="E12189" s="147" t="s">
        <v>2246</v>
      </c>
      <c r="G12189" s="147">
        <v>0</v>
      </c>
      <c r="I12189" s="147">
        <v>4</v>
      </c>
      <c r="J12189" s="147">
        <v>1199321</v>
      </c>
    </row>
    <row r="12190" spans="1:10" x14ac:dyDescent="0.2">
      <c r="A12190" s="147">
        <v>4</v>
      </c>
      <c r="B12190" s="149" t="s">
        <v>17819</v>
      </c>
      <c r="C12190" s="147" t="s">
        <v>2261</v>
      </c>
      <c r="D12190" s="147" t="s">
        <v>17822</v>
      </c>
      <c r="E12190" s="147" t="s">
        <v>2246</v>
      </c>
      <c r="G12190" s="147">
        <v>0</v>
      </c>
      <c r="I12190" s="147">
        <v>4</v>
      </c>
      <c r="J12190" s="147">
        <v>1199322</v>
      </c>
    </row>
    <row r="12191" spans="1:10" x14ac:dyDescent="0.2">
      <c r="A12191" s="147">
        <v>4</v>
      </c>
      <c r="B12191" s="149" t="s">
        <v>17819</v>
      </c>
      <c r="C12191" s="147" t="s">
        <v>2261</v>
      </c>
      <c r="D12191" s="147" t="s">
        <v>17821</v>
      </c>
      <c r="E12191" s="147" t="s">
        <v>2246</v>
      </c>
      <c r="G12191" s="147">
        <v>0</v>
      </c>
      <c r="I12191" s="147">
        <v>4</v>
      </c>
      <c r="J12191" s="147">
        <v>1199276</v>
      </c>
    </row>
    <row r="12192" spans="1:10" x14ac:dyDescent="0.2">
      <c r="A12192" s="147">
        <v>4</v>
      </c>
      <c r="B12192" s="149" t="s">
        <v>17819</v>
      </c>
      <c r="C12192" s="147" t="s">
        <v>2261</v>
      </c>
      <c r="D12192" s="147" t="s">
        <v>17820</v>
      </c>
      <c r="E12192" s="147" t="s">
        <v>2246</v>
      </c>
      <c r="G12192" s="147">
        <v>0</v>
      </c>
      <c r="I12192" s="147">
        <v>4</v>
      </c>
      <c r="J12192" s="147">
        <v>1199343</v>
      </c>
    </row>
    <row r="12193" spans="1:10" x14ac:dyDescent="0.2">
      <c r="A12193" s="147">
        <v>4</v>
      </c>
      <c r="B12193" s="149" t="s">
        <v>17819</v>
      </c>
      <c r="C12193" s="147" t="s">
        <v>2250</v>
      </c>
      <c r="D12193" s="147" t="s">
        <v>17816</v>
      </c>
      <c r="E12193" s="147" t="s">
        <v>2246</v>
      </c>
      <c r="G12193" s="147">
        <v>0</v>
      </c>
      <c r="I12193" s="147">
        <v>4</v>
      </c>
      <c r="J12193" s="147">
        <v>1199344</v>
      </c>
    </row>
    <row r="12194" spans="1:10" x14ac:dyDescent="0.2">
      <c r="A12194" s="147">
        <v>4</v>
      </c>
      <c r="B12194" s="149" t="s">
        <v>17819</v>
      </c>
      <c r="C12194" s="147" t="s">
        <v>2250</v>
      </c>
      <c r="D12194" s="147" t="s">
        <v>17815</v>
      </c>
      <c r="E12194" s="147" t="s">
        <v>2246</v>
      </c>
      <c r="G12194" s="147">
        <v>0</v>
      </c>
      <c r="I12194" s="147">
        <v>4</v>
      </c>
      <c r="J12194" s="147">
        <v>1199274</v>
      </c>
    </row>
    <row r="12195" spans="1:10" x14ac:dyDescent="0.2">
      <c r="A12195" s="147">
        <v>4</v>
      </c>
      <c r="B12195" s="149" t="s">
        <v>17819</v>
      </c>
      <c r="C12195" s="147" t="s">
        <v>2250</v>
      </c>
      <c r="D12195" s="147" t="s">
        <v>17814</v>
      </c>
      <c r="E12195" s="147" t="s">
        <v>2246</v>
      </c>
      <c r="G12195" s="147">
        <v>0</v>
      </c>
      <c r="I12195" s="147">
        <v>4</v>
      </c>
      <c r="J12195" s="147">
        <v>1199309</v>
      </c>
    </row>
    <row r="12196" spans="1:10" x14ac:dyDescent="0.2">
      <c r="A12196" s="147">
        <v>4</v>
      </c>
      <c r="B12196" s="149" t="s">
        <v>17819</v>
      </c>
      <c r="C12196" s="147" t="s">
        <v>2250</v>
      </c>
      <c r="D12196" s="147" t="s">
        <v>17813</v>
      </c>
      <c r="E12196" s="147" t="s">
        <v>2246</v>
      </c>
      <c r="G12196" s="147">
        <v>0</v>
      </c>
      <c r="I12196" s="147">
        <v>4</v>
      </c>
      <c r="J12196" s="147">
        <v>1199394</v>
      </c>
    </row>
    <row r="12197" spans="1:10" x14ac:dyDescent="0.2">
      <c r="A12197" s="147">
        <v>4</v>
      </c>
      <c r="B12197" s="149" t="s">
        <v>17819</v>
      </c>
      <c r="C12197" s="147" t="s">
        <v>2250</v>
      </c>
      <c r="D12197" s="147" t="s">
        <v>17812</v>
      </c>
      <c r="E12197" s="147" t="s">
        <v>2246</v>
      </c>
      <c r="G12197" s="147">
        <v>0</v>
      </c>
      <c r="I12197" s="147">
        <v>4</v>
      </c>
      <c r="J12197" s="147">
        <v>1199333</v>
      </c>
    </row>
    <row r="12198" spans="1:10" x14ac:dyDescent="0.2">
      <c r="A12198" s="147">
        <v>4</v>
      </c>
      <c r="B12198" s="149" t="s">
        <v>17819</v>
      </c>
      <c r="C12198" s="147" t="s">
        <v>2250</v>
      </c>
      <c r="D12198" s="147" t="s">
        <v>17811</v>
      </c>
      <c r="E12198" s="147" t="s">
        <v>2246</v>
      </c>
      <c r="G12198" s="147">
        <v>0</v>
      </c>
      <c r="I12198" s="147">
        <v>4</v>
      </c>
      <c r="J12198" s="147">
        <v>1199290</v>
      </c>
    </row>
    <row r="12199" spans="1:10" x14ac:dyDescent="0.2">
      <c r="A12199" s="147">
        <v>4</v>
      </c>
      <c r="B12199" s="149" t="s">
        <v>17819</v>
      </c>
      <c r="C12199" s="147" t="s">
        <v>2250</v>
      </c>
      <c r="D12199" s="147" t="s">
        <v>17810</v>
      </c>
      <c r="E12199" s="147" t="s">
        <v>2246</v>
      </c>
      <c r="G12199" s="147">
        <v>0</v>
      </c>
      <c r="I12199" s="147">
        <v>4</v>
      </c>
      <c r="J12199" s="147">
        <v>1199384</v>
      </c>
    </row>
    <row r="12200" spans="1:10" x14ac:dyDescent="0.2">
      <c r="A12200" s="147">
        <v>4</v>
      </c>
      <c r="B12200" s="149" t="s">
        <v>17819</v>
      </c>
      <c r="C12200" s="147" t="s">
        <v>2250</v>
      </c>
      <c r="D12200" s="147" t="s">
        <v>17808</v>
      </c>
      <c r="E12200" s="147" t="s">
        <v>2246</v>
      </c>
      <c r="G12200" s="147">
        <v>0</v>
      </c>
      <c r="I12200" s="147">
        <v>4</v>
      </c>
      <c r="J12200" s="147">
        <v>1199304</v>
      </c>
    </row>
    <row r="12201" spans="1:10" x14ac:dyDescent="0.2">
      <c r="A12201" s="147">
        <v>4</v>
      </c>
      <c r="B12201" s="149" t="s">
        <v>17809</v>
      </c>
      <c r="C12201" s="147" t="s">
        <v>2242</v>
      </c>
      <c r="D12201" s="147" t="s">
        <v>17818</v>
      </c>
      <c r="E12201" s="147" t="s">
        <v>2240</v>
      </c>
      <c r="G12201" s="147">
        <v>0</v>
      </c>
      <c r="I12201" s="147">
        <v>4</v>
      </c>
      <c r="J12201" s="147">
        <v>2578441</v>
      </c>
    </row>
    <row r="12202" spans="1:10" x14ac:dyDescent="0.2">
      <c r="A12202" s="147">
        <v>4</v>
      </c>
      <c r="B12202" s="149" t="s">
        <v>17809</v>
      </c>
      <c r="C12202" s="147" t="s">
        <v>2261</v>
      </c>
      <c r="D12202" s="147" t="s">
        <v>17817</v>
      </c>
      <c r="E12202" s="147" t="s">
        <v>2246</v>
      </c>
      <c r="G12202" s="147">
        <v>0</v>
      </c>
      <c r="I12202" s="147">
        <v>4</v>
      </c>
      <c r="J12202" s="147">
        <v>1199314</v>
      </c>
    </row>
    <row r="12203" spans="1:10" x14ac:dyDescent="0.2">
      <c r="A12203" s="147">
        <v>4</v>
      </c>
      <c r="B12203" s="149" t="s">
        <v>17809</v>
      </c>
      <c r="C12203" s="147" t="s">
        <v>2250</v>
      </c>
      <c r="D12203" s="147" t="s">
        <v>17816</v>
      </c>
      <c r="E12203" s="147" t="s">
        <v>2246</v>
      </c>
      <c r="G12203" s="147">
        <v>0</v>
      </c>
      <c r="I12203" s="147">
        <v>4</v>
      </c>
      <c r="J12203" s="147">
        <v>1199357</v>
      </c>
    </row>
    <row r="12204" spans="1:10" x14ac:dyDescent="0.2">
      <c r="A12204" s="147">
        <v>4</v>
      </c>
      <c r="B12204" s="149" t="s">
        <v>17809</v>
      </c>
      <c r="C12204" s="147" t="s">
        <v>2250</v>
      </c>
      <c r="D12204" s="147" t="s">
        <v>17815</v>
      </c>
      <c r="E12204" s="147" t="s">
        <v>2246</v>
      </c>
      <c r="G12204" s="147">
        <v>0</v>
      </c>
      <c r="I12204" s="147">
        <v>4</v>
      </c>
      <c r="J12204" s="147">
        <v>1199327</v>
      </c>
    </row>
    <row r="12205" spans="1:10" x14ac:dyDescent="0.2">
      <c r="A12205" s="147">
        <v>4</v>
      </c>
      <c r="B12205" s="149" t="s">
        <v>17809</v>
      </c>
      <c r="C12205" s="147" t="s">
        <v>2250</v>
      </c>
      <c r="D12205" s="147" t="s">
        <v>17814</v>
      </c>
      <c r="E12205" s="147" t="s">
        <v>2246</v>
      </c>
      <c r="G12205" s="147">
        <v>0</v>
      </c>
      <c r="I12205" s="147">
        <v>4</v>
      </c>
      <c r="J12205" s="147">
        <v>1199339</v>
      </c>
    </row>
    <row r="12206" spans="1:10" x14ac:dyDescent="0.2">
      <c r="A12206" s="147">
        <v>4</v>
      </c>
      <c r="B12206" s="149" t="s">
        <v>17809</v>
      </c>
      <c r="C12206" s="147" t="s">
        <v>2250</v>
      </c>
      <c r="D12206" s="147" t="s">
        <v>17813</v>
      </c>
      <c r="E12206" s="147" t="s">
        <v>2246</v>
      </c>
      <c r="G12206" s="147">
        <v>0</v>
      </c>
      <c r="I12206" s="147">
        <v>4</v>
      </c>
      <c r="J12206" s="147">
        <v>1199286</v>
      </c>
    </row>
    <row r="12207" spans="1:10" x14ac:dyDescent="0.2">
      <c r="A12207" s="147">
        <v>4</v>
      </c>
      <c r="B12207" s="149" t="s">
        <v>17809</v>
      </c>
      <c r="C12207" s="147" t="s">
        <v>2250</v>
      </c>
      <c r="D12207" s="147" t="s">
        <v>17812</v>
      </c>
      <c r="E12207" s="147" t="s">
        <v>2246</v>
      </c>
      <c r="G12207" s="147">
        <v>0</v>
      </c>
      <c r="I12207" s="147">
        <v>4</v>
      </c>
      <c r="J12207" s="147">
        <v>1199378</v>
      </c>
    </row>
    <row r="12208" spans="1:10" x14ac:dyDescent="0.2">
      <c r="A12208" s="147">
        <v>4</v>
      </c>
      <c r="B12208" s="149" t="s">
        <v>17809</v>
      </c>
      <c r="C12208" s="147" t="s">
        <v>2250</v>
      </c>
      <c r="D12208" s="147" t="s">
        <v>17811</v>
      </c>
      <c r="E12208" s="147" t="s">
        <v>2246</v>
      </c>
      <c r="G12208" s="147">
        <v>0</v>
      </c>
      <c r="I12208" s="147">
        <v>4</v>
      </c>
      <c r="J12208" s="147">
        <v>1199351</v>
      </c>
    </row>
    <row r="12209" spans="1:10" x14ac:dyDescent="0.2">
      <c r="A12209" s="147">
        <v>4</v>
      </c>
      <c r="B12209" s="149" t="s">
        <v>17809</v>
      </c>
      <c r="C12209" s="147" t="s">
        <v>2250</v>
      </c>
      <c r="D12209" s="147" t="s">
        <v>17810</v>
      </c>
      <c r="E12209" s="147" t="s">
        <v>2246</v>
      </c>
      <c r="G12209" s="147">
        <v>0</v>
      </c>
      <c r="I12209" s="147">
        <v>4</v>
      </c>
      <c r="J12209" s="147">
        <v>1199317</v>
      </c>
    </row>
    <row r="12210" spans="1:10" x14ac:dyDescent="0.2">
      <c r="A12210" s="147">
        <v>4</v>
      </c>
      <c r="B12210" s="149" t="s">
        <v>17809</v>
      </c>
      <c r="C12210" s="147" t="s">
        <v>2250</v>
      </c>
      <c r="D12210" s="147" t="s">
        <v>17808</v>
      </c>
      <c r="E12210" s="147" t="s">
        <v>2246</v>
      </c>
      <c r="G12210" s="147">
        <v>0</v>
      </c>
      <c r="I12210" s="147">
        <v>4</v>
      </c>
      <c r="J12210" s="147">
        <v>1199293</v>
      </c>
    </row>
    <row r="12211" spans="1:10" x14ac:dyDescent="0.2">
      <c r="A12211" s="147">
        <v>2</v>
      </c>
      <c r="B12211" s="149" t="s">
        <v>17806</v>
      </c>
      <c r="C12211" s="147" t="s">
        <v>2242</v>
      </c>
      <c r="D12211" s="147" t="s">
        <v>17807</v>
      </c>
      <c r="E12211" s="147" t="s">
        <v>2246</v>
      </c>
      <c r="G12211" s="147">
        <v>0</v>
      </c>
      <c r="I12211" s="147">
        <v>2</v>
      </c>
      <c r="J12211" s="147">
        <v>2576955</v>
      </c>
    </row>
    <row r="12212" spans="1:10" x14ac:dyDescent="0.2">
      <c r="A12212" s="147">
        <v>2</v>
      </c>
      <c r="B12212" s="149" t="s">
        <v>17806</v>
      </c>
      <c r="C12212" s="147" t="s">
        <v>2446</v>
      </c>
      <c r="D12212" s="147" t="s">
        <v>17805</v>
      </c>
      <c r="E12212" s="147" t="s">
        <v>2246</v>
      </c>
      <c r="G12212" s="147">
        <v>0</v>
      </c>
      <c r="I12212" s="147">
        <v>2</v>
      </c>
      <c r="J12212" s="147">
        <v>1198573</v>
      </c>
    </row>
    <row r="12213" spans="1:10" x14ac:dyDescent="0.2">
      <c r="A12213" s="147">
        <v>3</v>
      </c>
      <c r="B12213" s="149" t="s">
        <v>17804</v>
      </c>
      <c r="C12213" s="147" t="s">
        <v>2242</v>
      </c>
      <c r="D12213" s="147" t="s">
        <v>17803</v>
      </c>
      <c r="E12213" s="147" t="s">
        <v>2246</v>
      </c>
      <c r="G12213" s="147">
        <v>0</v>
      </c>
      <c r="I12213" s="147">
        <v>3</v>
      </c>
      <c r="J12213" s="147">
        <v>2578472</v>
      </c>
    </row>
    <row r="12214" spans="1:10" x14ac:dyDescent="0.2">
      <c r="A12214" s="147">
        <v>4</v>
      </c>
      <c r="B12214" s="149" t="s">
        <v>17802</v>
      </c>
      <c r="C12214" s="147" t="s">
        <v>2242</v>
      </c>
      <c r="D12214" s="147" t="s">
        <v>17801</v>
      </c>
      <c r="E12214" s="147" t="s">
        <v>2240</v>
      </c>
      <c r="G12214" s="147">
        <v>0</v>
      </c>
      <c r="I12214" s="147">
        <v>4</v>
      </c>
      <c r="J12214" s="147">
        <v>2578494</v>
      </c>
    </row>
    <row r="12215" spans="1:10" x14ac:dyDescent="0.2">
      <c r="A12215" s="147">
        <v>4</v>
      </c>
      <c r="B12215" s="149" t="s">
        <v>17797</v>
      </c>
      <c r="C12215" s="147" t="s">
        <v>2242</v>
      </c>
      <c r="D12215" s="147" t="s">
        <v>17800</v>
      </c>
      <c r="E12215" s="147" t="s">
        <v>2240</v>
      </c>
      <c r="G12215" s="147">
        <v>0</v>
      </c>
      <c r="I12215" s="147">
        <v>4</v>
      </c>
      <c r="J12215" s="147">
        <v>2578491</v>
      </c>
    </row>
    <row r="12216" spans="1:10" x14ac:dyDescent="0.2">
      <c r="A12216" s="147">
        <v>4</v>
      </c>
      <c r="B12216" s="149" t="s">
        <v>17797</v>
      </c>
      <c r="C12216" s="147" t="s">
        <v>2261</v>
      </c>
      <c r="D12216" s="147" t="s">
        <v>17799</v>
      </c>
      <c r="E12216" s="147" t="s">
        <v>2246</v>
      </c>
      <c r="G12216" s="147">
        <v>0</v>
      </c>
      <c r="I12216" s="147">
        <v>4</v>
      </c>
      <c r="J12216" s="147">
        <v>1199437</v>
      </c>
    </row>
    <row r="12217" spans="1:10" x14ac:dyDescent="0.2">
      <c r="A12217" s="147">
        <v>4</v>
      </c>
      <c r="B12217" s="149" t="s">
        <v>17797</v>
      </c>
      <c r="C12217" s="147" t="s">
        <v>2261</v>
      </c>
      <c r="D12217" s="147" t="s">
        <v>17798</v>
      </c>
      <c r="E12217" s="147" t="s">
        <v>2246</v>
      </c>
      <c r="G12217" s="147">
        <v>0</v>
      </c>
      <c r="I12217" s="147">
        <v>4</v>
      </c>
      <c r="J12217" s="147">
        <v>1199438</v>
      </c>
    </row>
    <row r="12218" spans="1:10" x14ac:dyDescent="0.2">
      <c r="A12218" s="147">
        <v>4</v>
      </c>
      <c r="B12218" s="149" t="s">
        <v>17797</v>
      </c>
      <c r="C12218" s="147" t="s">
        <v>2277</v>
      </c>
      <c r="D12218" s="147" t="s">
        <v>17796</v>
      </c>
      <c r="E12218" s="147" t="s">
        <v>2246</v>
      </c>
      <c r="G12218" s="147">
        <v>0</v>
      </c>
      <c r="I12218" s="147">
        <v>4</v>
      </c>
      <c r="J12218" s="147">
        <v>1199441</v>
      </c>
    </row>
    <row r="12219" spans="1:10" x14ac:dyDescent="0.2">
      <c r="A12219" s="147">
        <v>3</v>
      </c>
      <c r="B12219" s="149" t="s">
        <v>17795</v>
      </c>
      <c r="C12219" s="147" t="s">
        <v>2242</v>
      </c>
      <c r="D12219" s="147" t="s">
        <v>17794</v>
      </c>
      <c r="E12219" s="147" t="s">
        <v>2246</v>
      </c>
      <c r="G12219" s="147">
        <v>0</v>
      </c>
      <c r="I12219" s="147">
        <v>3</v>
      </c>
      <c r="J12219" s="147">
        <v>2578465</v>
      </c>
    </row>
    <row r="12220" spans="1:10" x14ac:dyDescent="0.2">
      <c r="A12220" s="147">
        <v>4</v>
      </c>
      <c r="B12220" s="149" t="s">
        <v>17793</v>
      </c>
      <c r="C12220" s="147" t="s">
        <v>2242</v>
      </c>
      <c r="D12220" s="147" t="s">
        <v>17792</v>
      </c>
      <c r="E12220" s="147" t="s">
        <v>2246</v>
      </c>
      <c r="G12220" s="147">
        <v>0</v>
      </c>
      <c r="I12220" s="147">
        <v>4</v>
      </c>
      <c r="J12220" s="147">
        <v>2578497</v>
      </c>
    </row>
    <row r="12221" spans="1:10" x14ac:dyDescent="0.2">
      <c r="A12221" s="147">
        <v>5</v>
      </c>
      <c r="B12221" s="149" t="s">
        <v>17791</v>
      </c>
      <c r="C12221" s="147" t="s">
        <v>2242</v>
      </c>
      <c r="D12221" s="147" t="s">
        <v>17790</v>
      </c>
      <c r="E12221" s="147" t="s">
        <v>2246</v>
      </c>
      <c r="G12221" s="147">
        <v>0</v>
      </c>
      <c r="I12221" s="147">
        <v>5</v>
      </c>
      <c r="J12221" s="147">
        <v>2578513</v>
      </c>
    </row>
    <row r="12222" spans="1:10" x14ac:dyDescent="0.2">
      <c r="A12222" s="147">
        <v>6</v>
      </c>
      <c r="B12222" s="149" t="s">
        <v>17789</v>
      </c>
      <c r="C12222" s="147" t="s">
        <v>2242</v>
      </c>
      <c r="D12222" s="147" t="s">
        <v>17788</v>
      </c>
      <c r="E12222" s="147" t="s">
        <v>2240</v>
      </c>
      <c r="G12222" s="147">
        <v>0</v>
      </c>
      <c r="I12222" s="147">
        <v>6</v>
      </c>
      <c r="J12222" s="147">
        <v>2578516</v>
      </c>
    </row>
    <row r="12223" spans="1:10" x14ac:dyDescent="0.2">
      <c r="A12223" s="147">
        <v>6</v>
      </c>
      <c r="B12223" s="149" t="s">
        <v>17787</v>
      </c>
      <c r="C12223" s="147" t="s">
        <v>2242</v>
      </c>
      <c r="D12223" s="147" t="s">
        <v>17786</v>
      </c>
      <c r="E12223" s="147" t="s">
        <v>2240</v>
      </c>
      <c r="G12223" s="147">
        <v>0</v>
      </c>
      <c r="I12223" s="147">
        <v>5</v>
      </c>
      <c r="J12223" s="147">
        <v>2578501</v>
      </c>
    </row>
    <row r="12224" spans="1:10" x14ac:dyDescent="0.2">
      <c r="A12224" s="147">
        <v>6</v>
      </c>
      <c r="B12224" s="149" t="s">
        <v>17785</v>
      </c>
      <c r="C12224" s="147" t="s">
        <v>2242</v>
      </c>
      <c r="D12224" s="147" t="s">
        <v>17784</v>
      </c>
      <c r="E12224" s="147" t="s">
        <v>2240</v>
      </c>
      <c r="G12224" s="147">
        <v>0</v>
      </c>
      <c r="I12224" s="147">
        <v>5</v>
      </c>
      <c r="J12224" s="147">
        <v>2578509</v>
      </c>
    </row>
    <row r="12225" spans="1:10" x14ac:dyDescent="0.2">
      <c r="A12225" s="147">
        <v>6</v>
      </c>
      <c r="B12225" s="149" t="s">
        <v>17783</v>
      </c>
      <c r="C12225" s="147" t="s">
        <v>2242</v>
      </c>
      <c r="D12225" s="147" t="s">
        <v>17782</v>
      </c>
      <c r="E12225" s="147" t="s">
        <v>2240</v>
      </c>
      <c r="G12225" s="147">
        <v>0</v>
      </c>
      <c r="I12225" s="147">
        <v>5</v>
      </c>
      <c r="J12225" s="147">
        <v>2578512</v>
      </c>
    </row>
    <row r="12226" spans="1:10" x14ac:dyDescent="0.2">
      <c r="A12226" s="147">
        <v>6</v>
      </c>
      <c r="B12226" s="149" t="s">
        <v>17781</v>
      </c>
      <c r="C12226" s="147" t="s">
        <v>2242</v>
      </c>
      <c r="D12226" s="147" t="s">
        <v>17780</v>
      </c>
      <c r="E12226" s="147" t="s">
        <v>2240</v>
      </c>
      <c r="G12226" s="147">
        <v>0</v>
      </c>
      <c r="I12226" s="147">
        <v>5</v>
      </c>
      <c r="J12226" s="147">
        <v>2578514</v>
      </c>
    </row>
    <row r="12227" spans="1:10" x14ac:dyDescent="0.2">
      <c r="A12227" s="147">
        <v>4</v>
      </c>
      <c r="B12227" s="149" t="s">
        <v>17779</v>
      </c>
      <c r="C12227" s="147" t="s">
        <v>2242</v>
      </c>
      <c r="D12227" s="147" t="s">
        <v>17778</v>
      </c>
      <c r="E12227" s="147" t="s">
        <v>2240</v>
      </c>
      <c r="G12227" s="147">
        <v>0</v>
      </c>
      <c r="I12227" s="147">
        <v>4</v>
      </c>
      <c r="J12227" s="147">
        <v>2578499</v>
      </c>
    </row>
    <row r="12228" spans="1:10" x14ac:dyDescent="0.2">
      <c r="A12228" s="147">
        <v>3</v>
      </c>
      <c r="B12228" s="149" t="s">
        <v>17777</v>
      </c>
      <c r="C12228" s="147" t="s">
        <v>2242</v>
      </c>
      <c r="D12228" s="147" t="s">
        <v>17776</v>
      </c>
      <c r="E12228" s="147" t="s">
        <v>2246</v>
      </c>
      <c r="G12228" s="147">
        <v>0</v>
      </c>
      <c r="I12228" s="147">
        <v>3</v>
      </c>
      <c r="J12228" s="147">
        <v>2578488</v>
      </c>
    </row>
    <row r="12229" spans="1:10" x14ac:dyDescent="0.2">
      <c r="A12229" s="147">
        <v>4</v>
      </c>
      <c r="B12229" s="149" t="s">
        <v>17775</v>
      </c>
      <c r="C12229" s="147" t="s">
        <v>2242</v>
      </c>
      <c r="D12229" s="147" t="s">
        <v>17774</v>
      </c>
      <c r="E12229" s="147" t="s">
        <v>2240</v>
      </c>
      <c r="G12229" s="147">
        <v>0</v>
      </c>
      <c r="I12229" s="147">
        <v>4</v>
      </c>
      <c r="J12229" s="147">
        <v>2578520</v>
      </c>
    </row>
    <row r="12230" spans="1:10" x14ac:dyDescent="0.2">
      <c r="A12230" s="147">
        <v>4</v>
      </c>
      <c r="B12230" s="149" t="s">
        <v>17773</v>
      </c>
      <c r="C12230" s="147" t="s">
        <v>2242</v>
      </c>
      <c r="D12230" s="147" t="s">
        <v>17772</v>
      </c>
      <c r="E12230" s="147" t="s">
        <v>2240</v>
      </c>
      <c r="G12230" s="147">
        <v>0</v>
      </c>
      <c r="I12230" s="147">
        <v>4</v>
      </c>
      <c r="J12230" s="147">
        <v>2578523</v>
      </c>
    </row>
    <row r="12231" spans="1:10" x14ac:dyDescent="0.2">
      <c r="A12231" s="147">
        <v>4</v>
      </c>
      <c r="B12231" s="149" t="s">
        <v>17771</v>
      </c>
      <c r="C12231" s="147" t="s">
        <v>2242</v>
      </c>
      <c r="D12231" s="147" t="s">
        <v>17770</v>
      </c>
      <c r="E12231" s="147" t="s">
        <v>2240</v>
      </c>
      <c r="G12231" s="147">
        <v>0</v>
      </c>
      <c r="I12231" s="147">
        <v>4</v>
      </c>
      <c r="J12231" s="147">
        <v>2578532</v>
      </c>
    </row>
    <row r="12232" spans="1:10" x14ac:dyDescent="0.2">
      <c r="A12232" s="147">
        <v>4</v>
      </c>
      <c r="B12232" s="149" t="s">
        <v>17769</v>
      </c>
      <c r="C12232" s="147" t="s">
        <v>2242</v>
      </c>
      <c r="D12232" s="147" t="s">
        <v>17768</v>
      </c>
      <c r="E12232" s="147" t="s">
        <v>2240</v>
      </c>
      <c r="G12232" s="147">
        <v>0</v>
      </c>
      <c r="I12232" s="147">
        <v>4</v>
      </c>
      <c r="J12232" s="147">
        <v>2578524</v>
      </c>
    </row>
    <row r="12233" spans="1:10" x14ac:dyDescent="0.2">
      <c r="A12233" s="147">
        <v>4</v>
      </c>
      <c r="B12233" s="149" t="s">
        <v>17767</v>
      </c>
      <c r="C12233" s="147" t="s">
        <v>2242</v>
      </c>
      <c r="D12233" s="147" t="s">
        <v>17766</v>
      </c>
      <c r="E12233" s="147" t="s">
        <v>2240</v>
      </c>
      <c r="G12233" s="147">
        <v>0</v>
      </c>
      <c r="I12233" s="147">
        <v>4</v>
      </c>
      <c r="J12233" s="147">
        <v>2578528</v>
      </c>
    </row>
    <row r="12234" spans="1:10" x14ac:dyDescent="0.2">
      <c r="A12234" s="147">
        <v>3</v>
      </c>
      <c r="B12234" s="149" t="s">
        <v>17762</v>
      </c>
      <c r="C12234" s="147" t="s">
        <v>2242</v>
      </c>
      <c r="D12234" s="147" t="s">
        <v>17765</v>
      </c>
      <c r="E12234" s="147" t="s">
        <v>2240</v>
      </c>
      <c r="G12234" s="147">
        <v>0</v>
      </c>
      <c r="I12234" s="147">
        <v>3</v>
      </c>
      <c r="J12234" s="147">
        <v>2578475</v>
      </c>
    </row>
    <row r="12235" spans="1:10" x14ac:dyDescent="0.2">
      <c r="A12235" s="147">
        <v>3</v>
      </c>
      <c r="B12235" s="149" t="s">
        <v>17762</v>
      </c>
      <c r="C12235" s="147" t="s">
        <v>2261</v>
      </c>
      <c r="D12235" s="147" t="s">
        <v>17764</v>
      </c>
      <c r="E12235" s="147" t="s">
        <v>2246</v>
      </c>
      <c r="G12235" s="147">
        <v>0</v>
      </c>
      <c r="I12235" s="147">
        <v>3</v>
      </c>
      <c r="J12235" s="147">
        <v>1199420</v>
      </c>
    </row>
    <row r="12236" spans="1:10" x14ac:dyDescent="0.2">
      <c r="A12236" s="147">
        <v>3</v>
      </c>
      <c r="B12236" s="149" t="s">
        <v>17762</v>
      </c>
      <c r="C12236" s="147" t="s">
        <v>2277</v>
      </c>
      <c r="D12236" s="147" t="s">
        <v>17763</v>
      </c>
      <c r="E12236" s="147" t="s">
        <v>2246</v>
      </c>
      <c r="G12236" s="147">
        <v>0</v>
      </c>
      <c r="I12236" s="147">
        <v>3</v>
      </c>
      <c r="J12236" s="147">
        <v>1199419</v>
      </c>
    </row>
    <row r="12237" spans="1:10" x14ac:dyDescent="0.2">
      <c r="A12237" s="147">
        <v>3</v>
      </c>
      <c r="B12237" s="149" t="s">
        <v>17762</v>
      </c>
      <c r="C12237" s="147" t="s">
        <v>2277</v>
      </c>
      <c r="D12237" s="147" t="s">
        <v>17761</v>
      </c>
      <c r="E12237" s="147" t="s">
        <v>2246</v>
      </c>
      <c r="G12237" s="147">
        <v>0</v>
      </c>
      <c r="I12237" s="147">
        <v>3</v>
      </c>
      <c r="J12237" s="147">
        <v>1199411</v>
      </c>
    </row>
    <row r="12238" spans="1:10" x14ac:dyDescent="0.2">
      <c r="A12238" s="147">
        <v>3</v>
      </c>
      <c r="B12238" s="149" t="s">
        <v>17756</v>
      </c>
      <c r="C12238" s="147" t="s">
        <v>2242</v>
      </c>
      <c r="D12238" s="147" t="s">
        <v>17760</v>
      </c>
      <c r="E12238" s="147" t="s">
        <v>2246</v>
      </c>
      <c r="G12238" s="147">
        <v>0</v>
      </c>
      <c r="I12238" s="147">
        <v>3</v>
      </c>
      <c r="J12238" s="147">
        <v>2578461</v>
      </c>
    </row>
    <row r="12239" spans="1:10" x14ac:dyDescent="0.2">
      <c r="A12239" s="147">
        <v>3</v>
      </c>
      <c r="B12239" s="149" t="s">
        <v>17756</v>
      </c>
      <c r="C12239" s="147" t="s">
        <v>2261</v>
      </c>
      <c r="D12239" s="147" t="s">
        <v>17759</v>
      </c>
      <c r="E12239" s="147" t="s">
        <v>2246</v>
      </c>
      <c r="G12239" s="147">
        <v>0</v>
      </c>
      <c r="I12239" s="147">
        <v>3</v>
      </c>
      <c r="J12239" s="147">
        <v>1199428</v>
      </c>
    </row>
    <row r="12240" spans="1:10" x14ac:dyDescent="0.2">
      <c r="A12240" s="147">
        <v>3</v>
      </c>
      <c r="B12240" s="149" t="s">
        <v>17756</v>
      </c>
      <c r="C12240" s="147" t="s">
        <v>2261</v>
      </c>
      <c r="D12240" s="147" t="s">
        <v>17758</v>
      </c>
      <c r="E12240" s="147" t="s">
        <v>2246</v>
      </c>
      <c r="G12240" s="147">
        <v>0</v>
      </c>
      <c r="I12240" s="147">
        <v>3</v>
      </c>
      <c r="J12240" s="147">
        <v>1199426</v>
      </c>
    </row>
    <row r="12241" spans="1:10" x14ac:dyDescent="0.2">
      <c r="A12241" s="147">
        <v>3</v>
      </c>
      <c r="B12241" s="149" t="s">
        <v>17756</v>
      </c>
      <c r="C12241" s="147" t="s">
        <v>2261</v>
      </c>
      <c r="D12241" s="147" t="s">
        <v>17757</v>
      </c>
      <c r="E12241" s="147" t="s">
        <v>2246</v>
      </c>
      <c r="G12241" s="147">
        <v>0</v>
      </c>
      <c r="I12241" s="147">
        <v>3</v>
      </c>
      <c r="J12241" s="147">
        <v>1199405</v>
      </c>
    </row>
    <row r="12242" spans="1:10" x14ac:dyDescent="0.2">
      <c r="A12242" s="147">
        <v>3</v>
      </c>
      <c r="B12242" s="149" t="s">
        <v>17756</v>
      </c>
      <c r="C12242" s="147" t="s">
        <v>2261</v>
      </c>
      <c r="D12242" s="147" t="s">
        <v>17755</v>
      </c>
      <c r="E12242" s="147" t="s">
        <v>2246</v>
      </c>
      <c r="G12242" s="147">
        <v>0</v>
      </c>
      <c r="I12242" s="147">
        <v>3</v>
      </c>
      <c r="J12242" s="147">
        <v>1199410</v>
      </c>
    </row>
    <row r="12243" spans="1:10" x14ac:dyDescent="0.2">
      <c r="A12243" s="147">
        <v>4</v>
      </c>
      <c r="B12243" s="149" t="s">
        <v>17754</v>
      </c>
      <c r="C12243" s="147" t="s">
        <v>2242</v>
      </c>
      <c r="D12243" s="147" t="s">
        <v>17753</v>
      </c>
      <c r="E12243" s="147" t="s">
        <v>2246</v>
      </c>
      <c r="G12243" s="147">
        <v>0</v>
      </c>
      <c r="I12243" s="147">
        <v>4</v>
      </c>
      <c r="J12243" s="147">
        <v>2578536</v>
      </c>
    </row>
    <row r="12244" spans="1:10" x14ac:dyDescent="0.2">
      <c r="A12244" s="147">
        <v>5</v>
      </c>
      <c r="B12244" s="149" t="s">
        <v>17752</v>
      </c>
      <c r="C12244" s="147" t="s">
        <v>2242</v>
      </c>
      <c r="D12244" s="147" t="s">
        <v>17751</v>
      </c>
      <c r="E12244" s="147" t="s">
        <v>2246</v>
      </c>
      <c r="G12244" s="147">
        <v>0</v>
      </c>
      <c r="I12244" s="147">
        <v>5</v>
      </c>
      <c r="J12244" s="147">
        <v>2578540</v>
      </c>
    </row>
    <row r="12245" spans="1:10" x14ac:dyDescent="0.2">
      <c r="A12245" s="147">
        <v>6</v>
      </c>
      <c r="B12245" s="149" t="s">
        <v>17750</v>
      </c>
      <c r="C12245" s="147" t="s">
        <v>2242</v>
      </c>
      <c r="D12245" s="147" t="s">
        <v>17749</v>
      </c>
      <c r="E12245" s="147" t="s">
        <v>2240</v>
      </c>
      <c r="G12245" s="147">
        <v>0</v>
      </c>
      <c r="I12245" s="147">
        <v>6</v>
      </c>
      <c r="J12245" s="147">
        <v>2578547</v>
      </c>
    </row>
    <row r="12246" spans="1:10" x14ac:dyDescent="0.2">
      <c r="A12246" s="147">
        <v>6</v>
      </c>
      <c r="B12246" s="149" t="s">
        <v>17748</v>
      </c>
      <c r="C12246" s="147" t="s">
        <v>2242</v>
      </c>
      <c r="D12246" s="147" t="s">
        <v>17747</v>
      </c>
      <c r="E12246" s="147" t="s">
        <v>2240</v>
      </c>
      <c r="G12246" s="147">
        <v>0</v>
      </c>
      <c r="I12246" s="147">
        <v>5</v>
      </c>
      <c r="J12246" s="147">
        <v>2578544</v>
      </c>
    </row>
    <row r="12247" spans="1:10" x14ac:dyDescent="0.2">
      <c r="A12247" s="147">
        <v>6</v>
      </c>
      <c r="B12247" s="149" t="s">
        <v>17746</v>
      </c>
      <c r="C12247" s="147" t="s">
        <v>2242</v>
      </c>
      <c r="D12247" s="147" t="s">
        <v>17745</v>
      </c>
      <c r="E12247" s="147" t="s">
        <v>2240</v>
      </c>
      <c r="G12247" s="147">
        <v>0</v>
      </c>
      <c r="I12247" s="147">
        <v>5</v>
      </c>
      <c r="J12247" s="147">
        <v>2578539</v>
      </c>
    </row>
    <row r="12248" spans="1:10" x14ac:dyDescent="0.2">
      <c r="A12248" s="147">
        <v>3</v>
      </c>
      <c r="B12248" s="149" t="s">
        <v>17743</v>
      </c>
      <c r="C12248" s="147" t="s">
        <v>2242</v>
      </c>
      <c r="D12248" s="147" t="s">
        <v>17744</v>
      </c>
      <c r="E12248" s="147" t="s">
        <v>2240</v>
      </c>
      <c r="G12248" s="147">
        <v>0</v>
      </c>
      <c r="I12248" s="147">
        <v>3</v>
      </c>
      <c r="J12248" s="147">
        <v>2578485</v>
      </c>
    </row>
    <row r="12249" spans="1:10" x14ac:dyDescent="0.2">
      <c r="A12249" s="147">
        <v>3</v>
      </c>
      <c r="B12249" s="149" t="s">
        <v>17743</v>
      </c>
      <c r="C12249" s="147" t="s">
        <v>2446</v>
      </c>
      <c r="D12249" s="147" t="s">
        <v>17742</v>
      </c>
      <c r="E12249" s="147" t="s">
        <v>2246</v>
      </c>
      <c r="G12249" s="147">
        <v>0</v>
      </c>
      <c r="I12249" s="147">
        <v>3</v>
      </c>
      <c r="J12249" s="147">
        <v>1199422</v>
      </c>
    </row>
    <row r="12250" spans="1:10" x14ac:dyDescent="0.2">
      <c r="A12250" s="147">
        <v>3</v>
      </c>
      <c r="B12250" s="149" t="s">
        <v>17741</v>
      </c>
      <c r="C12250" s="147" t="s">
        <v>2242</v>
      </c>
      <c r="D12250" s="147" t="s">
        <v>17740</v>
      </c>
      <c r="E12250" s="147" t="s">
        <v>2246</v>
      </c>
      <c r="G12250" s="147">
        <v>0</v>
      </c>
      <c r="I12250" s="147">
        <v>3</v>
      </c>
      <c r="J12250" s="147">
        <v>2578473</v>
      </c>
    </row>
    <row r="12251" spans="1:10" x14ac:dyDescent="0.2">
      <c r="A12251" s="147">
        <v>4</v>
      </c>
      <c r="B12251" s="149" t="s">
        <v>17738</v>
      </c>
      <c r="C12251" s="147" t="s">
        <v>2242</v>
      </c>
      <c r="D12251" s="147" t="s">
        <v>17739</v>
      </c>
      <c r="E12251" s="147" t="s">
        <v>2240</v>
      </c>
      <c r="G12251" s="147">
        <v>0</v>
      </c>
      <c r="I12251" s="147">
        <v>4</v>
      </c>
      <c r="J12251" s="147">
        <v>2578553</v>
      </c>
    </row>
    <row r="12252" spans="1:10" x14ac:dyDescent="0.2">
      <c r="A12252" s="147">
        <v>4</v>
      </c>
      <c r="B12252" s="149" t="s">
        <v>17738</v>
      </c>
      <c r="C12252" s="147" t="s">
        <v>2261</v>
      </c>
      <c r="D12252" s="147" t="s">
        <v>17737</v>
      </c>
      <c r="E12252" s="147" t="s">
        <v>2246</v>
      </c>
      <c r="G12252" s="147">
        <v>0</v>
      </c>
      <c r="I12252" s="147">
        <v>4</v>
      </c>
      <c r="J12252" s="147">
        <v>1199446</v>
      </c>
    </row>
    <row r="12253" spans="1:10" x14ac:dyDescent="0.2">
      <c r="A12253" s="147">
        <v>4</v>
      </c>
      <c r="B12253" s="149" t="s">
        <v>17735</v>
      </c>
      <c r="C12253" s="147" t="s">
        <v>2242</v>
      </c>
      <c r="D12253" s="147" t="s">
        <v>17736</v>
      </c>
      <c r="E12253" s="147" t="s">
        <v>2240</v>
      </c>
      <c r="G12253" s="147">
        <v>0</v>
      </c>
      <c r="I12253" s="147">
        <v>4</v>
      </c>
      <c r="J12253" s="147">
        <v>2578550</v>
      </c>
    </row>
    <row r="12254" spans="1:10" x14ac:dyDescent="0.2">
      <c r="A12254" s="147">
        <v>4</v>
      </c>
      <c r="B12254" s="149" t="s">
        <v>17735</v>
      </c>
      <c r="C12254" s="147" t="s">
        <v>2261</v>
      </c>
      <c r="D12254" s="147" t="s">
        <v>17734</v>
      </c>
      <c r="E12254" s="147" t="s">
        <v>2246</v>
      </c>
      <c r="G12254" s="147">
        <v>0</v>
      </c>
      <c r="I12254" s="147">
        <v>4</v>
      </c>
      <c r="J12254" s="147">
        <v>1199449</v>
      </c>
    </row>
    <row r="12255" spans="1:10" x14ac:dyDescent="0.2">
      <c r="A12255" s="147">
        <v>3</v>
      </c>
      <c r="B12255" s="149" t="s">
        <v>17732</v>
      </c>
      <c r="C12255" s="147" t="s">
        <v>2242</v>
      </c>
      <c r="D12255" s="147" t="s">
        <v>17733</v>
      </c>
      <c r="E12255" s="147" t="s">
        <v>2246</v>
      </c>
      <c r="G12255" s="147">
        <v>0</v>
      </c>
      <c r="I12255" s="147">
        <v>3</v>
      </c>
      <c r="J12255" s="147">
        <v>2578481</v>
      </c>
    </row>
    <row r="12256" spans="1:10" x14ac:dyDescent="0.2">
      <c r="A12256" s="147">
        <v>3</v>
      </c>
      <c r="B12256" s="149" t="s">
        <v>17732</v>
      </c>
      <c r="C12256" s="147" t="s">
        <v>2277</v>
      </c>
      <c r="D12256" s="147" t="s">
        <v>17731</v>
      </c>
      <c r="E12256" s="147" t="s">
        <v>2246</v>
      </c>
      <c r="G12256" s="147">
        <v>0</v>
      </c>
      <c r="I12256" s="147">
        <v>3</v>
      </c>
      <c r="J12256" s="147">
        <v>1199423</v>
      </c>
    </row>
    <row r="12257" spans="1:10" x14ac:dyDescent="0.2">
      <c r="A12257" s="147">
        <v>4</v>
      </c>
      <c r="B12257" s="149" t="s">
        <v>17730</v>
      </c>
      <c r="C12257" s="147" t="s">
        <v>2242</v>
      </c>
      <c r="D12257" s="147" t="s">
        <v>17729</v>
      </c>
      <c r="E12257" s="147" t="s">
        <v>2240</v>
      </c>
      <c r="G12257" s="147">
        <v>0</v>
      </c>
      <c r="I12257" s="147">
        <v>4</v>
      </c>
      <c r="J12257" s="147">
        <v>2578561</v>
      </c>
    </row>
    <row r="12258" spans="1:10" x14ac:dyDescent="0.2">
      <c r="A12258" s="147">
        <v>4</v>
      </c>
      <c r="B12258" s="149" t="s">
        <v>17725</v>
      </c>
      <c r="C12258" s="147" t="s">
        <v>2242</v>
      </c>
      <c r="D12258" s="147" t="s">
        <v>17728</v>
      </c>
      <c r="E12258" s="147" t="s">
        <v>2240</v>
      </c>
      <c r="G12258" s="147">
        <v>0</v>
      </c>
      <c r="I12258" s="147">
        <v>4</v>
      </c>
      <c r="J12258" s="147">
        <v>2578560</v>
      </c>
    </row>
    <row r="12259" spans="1:10" x14ac:dyDescent="0.2">
      <c r="A12259" s="147">
        <v>4</v>
      </c>
      <c r="B12259" s="149" t="s">
        <v>17725</v>
      </c>
      <c r="C12259" s="147" t="s">
        <v>2277</v>
      </c>
      <c r="D12259" s="147" t="s">
        <v>17727</v>
      </c>
      <c r="E12259" s="147" t="s">
        <v>2246</v>
      </c>
      <c r="G12259" s="147">
        <v>0</v>
      </c>
      <c r="I12259" s="147">
        <v>4</v>
      </c>
      <c r="J12259" s="147">
        <v>1199451</v>
      </c>
    </row>
    <row r="12260" spans="1:10" x14ac:dyDescent="0.2">
      <c r="A12260" s="147">
        <v>4</v>
      </c>
      <c r="B12260" s="149" t="s">
        <v>17725</v>
      </c>
      <c r="C12260" s="147" t="s">
        <v>2277</v>
      </c>
      <c r="D12260" s="147" t="s">
        <v>17726</v>
      </c>
      <c r="E12260" s="147" t="s">
        <v>2246</v>
      </c>
      <c r="G12260" s="147">
        <v>0</v>
      </c>
      <c r="I12260" s="147">
        <v>4</v>
      </c>
      <c r="J12260" s="147">
        <v>1199461</v>
      </c>
    </row>
    <row r="12261" spans="1:10" x14ac:dyDescent="0.2">
      <c r="A12261" s="147">
        <v>4</v>
      </c>
      <c r="B12261" s="149" t="s">
        <v>17725</v>
      </c>
      <c r="C12261" s="147" t="s">
        <v>2277</v>
      </c>
      <c r="D12261" s="147" t="s">
        <v>17724</v>
      </c>
      <c r="E12261" s="147" t="s">
        <v>2246</v>
      </c>
      <c r="G12261" s="147">
        <v>0</v>
      </c>
      <c r="I12261" s="147">
        <v>4</v>
      </c>
      <c r="J12261" s="147">
        <v>1199460</v>
      </c>
    </row>
    <row r="12262" spans="1:10" x14ac:dyDescent="0.2">
      <c r="A12262" s="147">
        <v>4</v>
      </c>
      <c r="B12262" s="149" t="s">
        <v>17723</v>
      </c>
      <c r="C12262" s="147" t="s">
        <v>2242</v>
      </c>
      <c r="D12262" s="147" t="s">
        <v>17722</v>
      </c>
      <c r="E12262" s="147" t="s">
        <v>2240</v>
      </c>
      <c r="G12262" s="147">
        <v>0</v>
      </c>
      <c r="I12262" s="147">
        <v>4</v>
      </c>
      <c r="J12262" s="147">
        <v>2578562</v>
      </c>
    </row>
    <row r="12263" spans="1:10" x14ac:dyDescent="0.2">
      <c r="A12263" s="147">
        <v>4</v>
      </c>
      <c r="B12263" s="149" t="s">
        <v>17720</v>
      </c>
      <c r="C12263" s="147" t="s">
        <v>2242</v>
      </c>
      <c r="D12263" s="147" t="s">
        <v>17721</v>
      </c>
      <c r="E12263" s="147" t="s">
        <v>2240</v>
      </c>
      <c r="G12263" s="147">
        <v>0</v>
      </c>
      <c r="I12263" s="147">
        <v>4</v>
      </c>
      <c r="J12263" s="147">
        <v>2578558</v>
      </c>
    </row>
    <row r="12264" spans="1:10" x14ac:dyDescent="0.2">
      <c r="A12264" s="147">
        <v>4</v>
      </c>
      <c r="B12264" s="149" t="s">
        <v>17720</v>
      </c>
      <c r="C12264" s="147" t="s">
        <v>2261</v>
      </c>
      <c r="D12264" s="147" t="s">
        <v>17719</v>
      </c>
      <c r="E12264" s="147" t="s">
        <v>2246</v>
      </c>
      <c r="G12264" s="147">
        <v>0</v>
      </c>
      <c r="I12264" s="147">
        <v>4</v>
      </c>
      <c r="J12264" s="147">
        <v>1199459</v>
      </c>
    </row>
    <row r="12265" spans="1:10" x14ac:dyDescent="0.2">
      <c r="A12265" s="147">
        <v>3</v>
      </c>
      <c r="B12265" s="149" t="s">
        <v>17715</v>
      </c>
      <c r="C12265" s="147" t="s">
        <v>2242</v>
      </c>
      <c r="D12265" s="147" t="s">
        <v>17718</v>
      </c>
      <c r="E12265" s="147" t="s">
        <v>2240</v>
      </c>
      <c r="G12265" s="147">
        <v>0</v>
      </c>
      <c r="I12265" s="147">
        <v>3</v>
      </c>
      <c r="J12265" s="147">
        <v>2578477</v>
      </c>
    </row>
    <row r="12266" spans="1:10" x14ac:dyDescent="0.2">
      <c r="A12266" s="147">
        <v>3</v>
      </c>
      <c r="B12266" s="149" t="s">
        <v>17715</v>
      </c>
      <c r="C12266" s="147" t="s">
        <v>2277</v>
      </c>
      <c r="D12266" s="147" t="s">
        <v>17717</v>
      </c>
      <c r="E12266" s="147" t="s">
        <v>2246</v>
      </c>
      <c r="G12266" s="147">
        <v>0</v>
      </c>
      <c r="I12266" s="147">
        <v>3</v>
      </c>
      <c r="J12266" s="147">
        <v>1199404</v>
      </c>
    </row>
    <row r="12267" spans="1:10" x14ac:dyDescent="0.2">
      <c r="A12267" s="147">
        <v>3</v>
      </c>
      <c r="B12267" s="149" t="s">
        <v>17715</v>
      </c>
      <c r="C12267" s="147" t="s">
        <v>2277</v>
      </c>
      <c r="D12267" s="147" t="s">
        <v>17716</v>
      </c>
      <c r="E12267" s="147" t="s">
        <v>2246</v>
      </c>
      <c r="G12267" s="147">
        <v>0</v>
      </c>
      <c r="I12267" s="147">
        <v>3</v>
      </c>
      <c r="J12267" s="147">
        <v>1199413</v>
      </c>
    </row>
    <row r="12268" spans="1:10" x14ac:dyDescent="0.2">
      <c r="A12268" s="147">
        <v>3</v>
      </c>
      <c r="B12268" s="149" t="s">
        <v>17715</v>
      </c>
      <c r="C12268" s="147" t="s">
        <v>2277</v>
      </c>
      <c r="D12268" s="147" t="s">
        <v>17714</v>
      </c>
      <c r="E12268" s="147" t="s">
        <v>2246</v>
      </c>
      <c r="G12268" s="147">
        <v>0</v>
      </c>
      <c r="I12268" s="147">
        <v>3</v>
      </c>
      <c r="J12268" s="147">
        <v>1199403</v>
      </c>
    </row>
    <row r="12269" spans="1:10" x14ac:dyDescent="0.2">
      <c r="A12269" s="147">
        <v>3</v>
      </c>
      <c r="B12269" s="149" t="s">
        <v>17713</v>
      </c>
      <c r="C12269" s="147" t="s">
        <v>2242</v>
      </c>
      <c r="D12269" s="147" t="s">
        <v>17712</v>
      </c>
      <c r="E12269" s="147" t="s">
        <v>2240</v>
      </c>
      <c r="G12269" s="147">
        <v>0</v>
      </c>
      <c r="I12269" s="147">
        <v>3</v>
      </c>
      <c r="J12269" s="147">
        <v>2578479</v>
      </c>
    </row>
    <row r="12270" spans="1:10" x14ac:dyDescent="0.2">
      <c r="A12270" s="147">
        <v>2</v>
      </c>
      <c r="B12270" s="149" t="s">
        <v>17711</v>
      </c>
      <c r="C12270" s="147" t="s">
        <v>2242</v>
      </c>
      <c r="D12270" s="147" t="s">
        <v>17710</v>
      </c>
      <c r="E12270" s="147" t="s">
        <v>2246</v>
      </c>
      <c r="G12270" s="147">
        <v>0</v>
      </c>
      <c r="I12270" s="147">
        <v>2</v>
      </c>
      <c r="J12270" s="147">
        <v>2578576</v>
      </c>
    </row>
    <row r="12271" spans="1:10" x14ac:dyDescent="0.2">
      <c r="A12271" s="147">
        <v>3</v>
      </c>
      <c r="B12271" s="149" t="s">
        <v>17708</v>
      </c>
      <c r="C12271" s="147" t="s">
        <v>2242</v>
      </c>
      <c r="D12271" s="147" t="s">
        <v>17709</v>
      </c>
      <c r="E12271" s="147" t="s">
        <v>2246</v>
      </c>
      <c r="G12271" s="147">
        <v>0</v>
      </c>
      <c r="I12271" s="147">
        <v>3</v>
      </c>
      <c r="J12271" s="147">
        <v>2578592</v>
      </c>
    </row>
    <row r="12272" spans="1:10" x14ac:dyDescent="0.2">
      <c r="A12272" s="147">
        <v>3</v>
      </c>
      <c r="B12272" s="149" t="s">
        <v>17708</v>
      </c>
      <c r="C12272" s="147" t="s">
        <v>2261</v>
      </c>
      <c r="D12272" s="147" t="s">
        <v>17707</v>
      </c>
      <c r="E12272" s="147" t="s">
        <v>2246</v>
      </c>
      <c r="G12272" s="147">
        <v>0</v>
      </c>
      <c r="I12272" s="147">
        <v>3</v>
      </c>
      <c r="J12272" s="147">
        <v>1199471</v>
      </c>
    </row>
    <row r="12273" spans="1:10" x14ac:dyDescent="0.2">
      <c r="A12273" s="147">
        <v>4</v>
      </c>
      <c r="B12273" s="149" t="s">
        <v>17706</v>
      </c>
      <c r="C12273" s="147" t="s">
        <v>2242</v>
      </c>
      <c r="D12273" s="147" t="s">
        <v>17705</v>
      </c>
      <c r="E12273" s="147" t="s">
        <v>2240</v>
      </c>
      <c r="G12273" s="147">
        <v>0</v>
      </c>
      <c r="I12273" s="147">
        <v>4</v>
      </c>
      <c r="J12273" s="147">
        <v>2578609</v>
      </c>
    </row>
    <row r="12274" spans="1:10" x14ac:dyDescent="0.2">
      <c r="A12274" s="147">
        <v>4</v>
      </c>
      <c r="B12274" s="149" t="s">
        <v>17703</v>
      </c>
      <c r="C12274" s="147" t="s">
        <v>2242</v>
      </c>
      <c r="D12274" s="147" t="s">
        <v>17704</v>
      </c>
      <c r="E12274" s="147" t="s">
        <v>2240</v>
      </c>
      <c r="G12274" s="147">
        <v>0</v>
      </c>
      <c r="I12274" s="147">
        <v>4</v>
      </c>
      <c r="J12274" s="147">
        <v>2578614</v>
      </c>
    </row>
    <row r="12275" spans="1:10" x14ac:dyDescent="0.2">
      <c r="A12275" s="147">
        <v>4</v>
      </c>
      <c r="B12275" s="149" t="s">
        <v>17703</v>
      </c>
      <c r="C12275" s="147" t="s">
        <v>2261</v>
      </c>
      <c r="D12275" s="147" t="s">
        <v>17702</v>
      </c>
      <c r="E12275" s="147" t="s">
        <v>2246</v>
      </c>
      <c r="G12275" s="147">
        <v>0</v>
      </c>
      <c r="I12275" s="147">
        <v>4</v>
      </c>
      <c r="J12275" s="147">
        <v>1199508</v>
      </c>
    </row>
    <row r="12276" spans="1:10" x14ac:dyDescent="0.2">
      <c r="A12276" s="147">
        <v>3</v>
      </c>
      <c r="B12276" s="149" t="s">
        <v>17700</v>
      </c>
      <c r="C12276" s="147" t="s">
        <v>2242</v>
      </c>
      <c r="D12276" s="147" t="s">
        <v>17701</v>
      </c>
      <c r="E12276" s="147" t="s">
        <v>2246</v>
      </c>
      <c r="G12276" s="147">
        <v>0</v>
      </c>
      <c r="I12276" s="147">
        <v>3</v>
      </c>
      <c r="J12276" s="147">
        <v>2578587</v>
      </c>
    </row>
    <row r="12277" spans="1:10" x14ac:dyDescent="0.2">
      <c r="A12277" s="147">
        <v>3</v>
      </c>
      <c r="B12277" s="149" t="s">
        <v>17700</v>
      </c>
      <c r="C12277" s="147" t="s">
        <v>2261</v>
      </c>
      <c r="D12277" s="147" t="s">
        <v>17699</v>
      </c>
      <c r="E12277" s="147" t="s">
        <v>2246</v>
      </c>
      <c r="G12277" s="147">
        <v>0</v>
      </c>
      <c r="I12277" s="147">
        <v>3</v>
      </c>
      <c r="J12277" s="147">
        <v>1199486</v>
      </c>
    </row>
    <row r="12278" spans="1:10" x14ac:dyDescent="0.2">
      <c r="A12278" s="147">
        <v>4</v>
      </c>
      <c r="B12278" s="149" t="s">
        <v>17697</v>
      </c>
      <c r="C12278" s="147" t="s">
        <v>2242</v>
      </c>
      <c r="D12278" s="147" t="s">
        <v>17698</v>
      </c>
      <c r="E12278" s="147" t="s">
        <v>2240</v>
      </c>
      <c r="G12278" s="147">
        <v>0</v>
      </c>
      <c r="I12278" s="147">
        <v>4</v>
      </c>
      <c r="J12278" s="147">
        <v>2578618</v>
      </c>
    </row>
    <row r="12279" spans="1:10" x14ac:dyDescent="0.2">
      <c r="A12279" s="147">
        <v>4</v>
      </c>
      <c r="B12279" s="149" t="s">
        <v>17697</v>
      </c>
      <c r="C12279" s="147" t="s">
        <v>2261</v>
      </c>
      <c r="D12279" s="147" t="s">
        <v>17696</v>
      </c>
      <c r="E12279" s="147" t="s">
        <v>2246</v>
      </c>
      <c r="G12279" s="147">
        <v>0</v>
      </c>
      <c r="I12279" s="147">
        <v>4</v>
      </c>
      <c r="J12279" s="147">
        <v>1199512</v>
      </c>
    </row>
    <row r="12280" spans="1:10" x14ac:dyDescent="0.2">
      <c r="A12280" s="147">
        <v>4</v>
      </c>
      <c r="B12280" s="149" t="s">
        <v>17694</v>
      </c>
      <c r="C12280" s="147" t="s">
        <v>2242</v>
      </c>
      <c r="D12280" s="147" t="s">
        <v>17695</v>
      </c>
      <c r="E12280" s="147" t="s">
        <v>2240</v>
      </c>
      <c r="G12280" s="147">
        <v>0</v>
      </c>
      <c r="I12280" s="147">
        <v>4</v>
      </c>
      <c r="J12280" s="147">
        <v>2578620</v>
      </c>
    </row>
    <row r="12281" spans="1:10" x14ac:dyDescent="0.2">
      <c r="A12281" s="147">
        <v>4</v>
      </c>
      <c r="B12281" s="149" t="s">
        <v>17694</v>
      </c>
      <c r="C12281" s="147" t="s">
        <v>2261</v>
      </c>
      <c r="D12281" s="147" t="s">
        <v>17693</v>
      </c>
      <c r="E12281" s="147" t="s">
        <v>2246</v>
      </c>
      <c r="G12281" s="147">
        <v>0</v>
      </c>
      <c r="I12281" s="147">
        <v>4</v>
      </c>
      <c r="J12281" s="147">
        <v>1199516</v>
      </c>
    </row>
    <row r="12282" spans="1:10" x14ac:dyDescent="0.2">
      <c r="A12282" s="147">
        <v>3</v>
      </c>
      <c r="B12282" s="149" t="s">
        <v>17692</v>
      </c>
      <c r="C12282" s="147" t="s">
        <v>2242</v>
      </c>
      <c r="D12282" s="147" t="s">
        <v>17691</v>
      </c>
      <c r="E12282" s="147" t="s">
        <v>2246</v>
      </c>
      <c r="G12282" s="147">
        <v>0</v>
      </c>
      <c r="I12282" s="147">
        <v>3</v>
      </c>
      <c r="J12282" s="147">
        <v>2578602</v>
      </c>
    </row>
    <row r="12283" spans="1:10" x14ac:dyDescent="0.2">
      <c r="A12283" s="147">
        <v>4</v>
      </c>
      <c r="B12283" s="149" t="s">
        <v>17690</v>
      </c>
      <c r="C12283" s="147" t="s">
        <v>2242</v>
      </c>
      <c r="D12283" s="147" t="s">
        <v>17689</v>
      </c>
      <c r="E12283" s="147" t="s">
        <v>2240</v>
      </c>
      <c r="G12283" s="147">
        <v>0</v>
      </c>
      <c r="I12283" s="147">
        <v>4</v>
      </c>
      <c r="J12283" s="147">
        <v>2578623</v>
      </c>
    </row>
    <row r="12284" spans="1:10" x14ac:dyDescent="0.2">
      <c r="A12284" s="147">
        <v>4</v>
      </c>
      <c r="B12284" s="149" t="s">
        <v>17687</v>
      </c>
      <c r="C12284" s="147" t="s">
        <v>2242</v>
      </c>
      <c r="D12284" s="147" t="s">
        <v>17688</v>
      </c>
      <c r="E12284" s="147" t="s">
        <v>2240</v>
      </c>
      <c r="G12284" s="147">
        <v>0</v>
      </c>
      <c r="I12284" s="147">
        <v>4</v>
      </c>
      <c r="J12284" s="147">
        <v>2578624</v>
      </c>
    </row>
    <row r="12285" spans="1:10" x14ac:dyDescent="0.2">
      <c r="A12285" s="147">
        <v>4</v>
      </c>
      <c r="B12285" s="149" t="s">
        <v>17687</v>
      </c>
      <c r="C12285" s="147" t="s">
        <v>2261</v>
      </c>
      <c r="D12285" s="147" t="s">
        <v>17686</v>
      </c>
      <c r="E12285" s="147" t="s">
        <v>2246</v>
      </c>
      <c r="G12285" s="147">
        <v>0</v>
      </c>
      <c r="I12285" s="147">
        <v>4</v>
      </c>
      <c r="J12285" s="147">
        <v>1199518</v>
      </c>
    </row>
    <row r="12286" spans="1:10" x14ac:dyDescent="0.2">
      <c r="A12286" s="147">
        <v>3</v>
      </c>
      <c r="B12286" s="149" t="s">
        <v>17685</v>
      </c>
      <c r="C12286" s="147" t="s">
        <v>2242</v>
      </c>
      <c r="D12286" s="147" t="s">
        <v>17684</v>
      </c>
      <c r="E12286" s="147" t="s">
        <v>2246</v>
      </c>
      <c r="G12286" s="147">
        <v>0</v>
      </c>
      <c r="I12286" s="147">
        <v>3</v>
      </c>
      <c r="J12286" s="147">
        <v>2578604</v>
      </c>
    </row>
    <row r="12287" spans="1:10" x14ac:dyDescent="0.2">
      <c r="A12287" s="147">
        <v>4</v>
      </c>
      <c r="B12287" s="149" t="s">
        <v>17683</v>
      </c>
      <c r="C12287" s="147" t="s">
        <v>2242</v>
      </c>
      <c r="D12287" s="147" t="s">
        <v>17682</v>
      </c>
      <c r="E12287" s="147" t="s">
        <v>2240</v>
      </c>
      <c r="G12287" s="147">
        <v>0</v>
      </c>
      <c r="I12287" s="147">
        <v>4</v>
      </c>
      <c r="J12287" s="147">
        <v>2578627</v>
      </c>
    </row>
    <row r="12288" spans="1:10" x14ac:dyDescent="0.2">
      <c r="A12288" s="147">
        <v>4</v>
      </c>
      <c r="B12288" s="149" t="s">
        <v>17680</v>
      </c>
      <c r="C12288" s="147" t="s">
        <v>2242</v>
      </c>
      <c r="D12288" s="147" t="s">
        <v>17681</v>
      </c>
      <c r="E12288" s="147" t="s">
        <v>2240</v>
      </c>
      <c r="G12288" s="147">
        <v>0</v>
      </c>
      <c r="I12288" s="147">
        <v>4</v>
      </c>
      <c r="J12288" s="147">
        <v>2578628</v>
      </c>
    </row>
    <row r="12289" spans="1:10" x14ac:dyDescent="0.2">
      <c r="A12289" s="147">
        <v>4</v>
      </c>
      <c r="B12289" s="149" t="s">
        <v>17680</v>
      </c>
      <c r="C12289" s="147" t="s">
        <v>2261</v>
      </c>
      <c r="D12289" s="147" t="s">
        <v>17679</v>
      </c>
      <c r="E12289" s="147" t="s">
        <v>2246</v>
      </c>
      <c r="G12289" s="147">
        <v>0</v>
      </c>
      <c r="I12289" s="147">
        <v>4</v>
      </c>
      <c r="J12289" s="147">
        <v>1199524</v>
      </c>
    </row>
    <row r="12290" spans="1:10" x14ac:dyDescent="0.2">
      <c r="A12290" s="147">
        <v>3</v>
      </c>
      <c r="B12290" s="149" t="s">
        <v>17672</v>
      </c>
      <c r="C12290" s="147" t="s">
        <v>2242</v>
      </c>
      <c r="D12290" s="147" t="s">
        <v>17678</v>
      </c>
      <c r="E12290" s="147" t="s">
        <v>2240</v>
      </c>
      <c r="G12290" s="147">
        <v>0</v>
      </c>
      <c r="I12290" s="147">
        <v>3</v>
      </c>
      <c r="J12290" s="147">
        <v>2578601</v>
      </c>
    </row>
    <row r="12291" spans="1:10" x14ac:dyDescent="0.2">
      <c r="A12291" s="147">
        <v>3</v>
      </c>
      <c r="B12291" s="149" t="s">
        <v>17672</v>
      </c>
      <c r="C12291" s="147" t="s">
        <v>2261</v>
      </c>
      <c r="D12291" s="147" t="s">
        <v>17677</v>
      </c>
      <c r="E12291" s="147" t="s">
        <v>2246</v>
      </c>
      <c r="G12291" s="147">
        <v>0</v>
      </c>
      <c r="I12291" s="147">
        <v>3</v>
      </c>
      <c r="J12291" s="147">
        <v>1199474</v>
      </c>
    </row>
    <row r="12292" spans="1:10" x14ac:dyDescent="0.2">
      <c r="A12292" s="147">
        <v>3</v>
      </c>
      <c r="B12292" s="149" t="s">
        <v>17672</v>
      </c>
      <c r="C12292" s="147" t="s">
        <v>2261</v>
      </c>
      <c r="D12292" s="147" t="s">
        <v>17676</v>
      </c>
      <c r="E12292" s="147" t="s">
        <v>2246</v>
      </c>
      <c r="G12292" s="147">
        <v>0</v>
      </c>
      <c r="I12292" s="147">
        <v>3</v>
      </c>
      <c r="J12292" s="147">
        <v>1199491</v>
      </c>
    </row>
    <row r="12293" spans="1:10" x14ac:dyDescent="0.2">
      <c r="A12293" s="147">
        <v>3</v>
      </c>
      <c r="B12293" s="149" t="s">
        <v>17672</v>
      </c>
      <c r="C12293" s="147" t="s">
        <v>2261</v>
      </c>
      <c r="D12293" s="147" t="s">
        <v>17675</v>
      </c>
      <c r="E12293" s="147" t="s">
        <v>2246</v>
      </c>
      <c r="G12293" s="147">
        <v>0</v>
      </c>
      <c r="I12293" s="147">
        <v>3</v>
      </c>
      <c r="J12293" s="147">
        <v>1199482</v>
      </c>
    </row>
    <row r="12294" spans="1:10" x14ac:dyDescent="0.2">
      <c r="A12294" s="147">
        <v>3</v>
      </c>
      <c r="B12294" s="149" t="s">
        <v>17672</v>
      </c>
      <c r="C12294" s="147" t="s">
        <v>2261</v>
      </c>
      <c r="D12294" s="147" t="s">
        <v>17674</v>
      </c>
      <c r="E12294" s="147" t="s">
        <v>2246</v>
      </c>
      <c r="G12294" s="147">
        <v>0</v>
      </c>
      <c r="I12294" s="147">
        <v>3</v>
      </c>
      <c r="J12294" s="147">
        <v>1199480</v>
      </c>
    </row>
    <row r="12295" spans="1:10" x14ac:dyDescent="0.2">
      <c r="A12295" s="147">
        <v>3</v>
      </c>
      <c r="B12295" s="149" t="s">
        <v>17672</v>
      </c>
      <c r="C12295" s="147" t="s">
        <v>2261</v>
      </c>
      <c r="D12295" s="147" t="s">
        <v>17673</v>
      </c>
      <c r="E12295" s="147" t="s">
        <v>2246</v>
      </c>
      <c r="G12295" s="147">
        <v>0</v>
      </c>
      <c r="I12295" s="147">
        <v>3</v>
      </c>
      <c r="J12295" s="147">
        <v>1199485</v>
      </c>
    </row>
    <row r="12296" spans="1:10" x14ac:dyDescent="0.2">
      <c r="A12296" s="147">
        <v>3</v>
      </c>
      <c r="B12296" s="149" t="s">
        <v>17672</v>
      </c>
      <c r="C12296" s="147" t="s">
        <v>2446</v>
      </c>
      <c r="D12296" s="147" t="s">
        <v>17671</v>
      </c>
      <c r="E12296" s="147" t="s">
        <v>2246</v>
      </c>
      <c r="G12296" s="147">
        <v>0</v>
      </c>
      <c r="I12296" s="147">
        <v>3</v>
      </c>
      <c r="J12296" s="147">
        <v>1199479</v>
      </c>
    </row>
    <row r="12297" spans="1:10" x14ac:dyDescent="0.2">
      <c r="A12297" s="147">
        <v>3</v>
      </c>
      <c r="B12297" s="149" t="s">
        <v>17670</v>
      </c>
      <c r="C12297" s="147" t="s">
        <v>2242</v>
      </c>
      <c r="D12297" s="147" t="s">
        <v>17669</v>
      </c>
      <c r="E12297" s="147" t="s">
        <v>2246</v>
      </c>
      <c r="G12297" s="147">
        <v>0</v>
      </c>
      <c r="I12297" s="147">
        <v>3</v>
      </c>
      <c r="J12297" s="147">
        <v>2578579</v>
      </c>
    </row>
    <row r="12298" spans="1:10" x14ac:dyDescent="0.2">
      <c r="A12298" s="147">
        <v>4</v>
      </c>
      <c r="B12298" s="149" t="s">
        <v>17668</v>
      </c>
      <c r="C12298" s="147" t="s">
        <v>2242</v>
      </c>
      <c r="D12298" s="147" t="s">
        <v>17667</v>
      </c>
      <c r="E12298" s="147" t="s">
        <v>2240</v>
      </c>
      <c r="G12298" s="147">
        <v>0</v>
      </c>
      <c r="I12298" s="147">
        <v>4</v>
      </c>
      <c r="J12298" s="147">
        <v>2578637</v>
      </c>
    </row>
    <row r="12299" spans="1:10" x14ac:dyDescent="0.2">
      <c r="A12299" s="147">
        <v>4</v>
      </c>
      <c r="B12299" s="149" t="s">
        <v>17666</v>
      </c>
      <c r="C12299" s="147" t="s">
        <v>2242</v>
      </c>
      <c r="D12299" s="147" t="s">
        <v>17665</v>
      </c>
      <c r="E12299" s="147" t="s">
        <v>2240</v>
      </c>
      <c r="G12299" s="147">
        <v>0</v>
      </c>
      <c r="I12299" s="147">
        <v>4</v>
      </c>
      <c r="J12299" s="147">
        <v>2578643</v>
      </c>
    </row>
    <row r="12300" spans="1:10" x14ac:dyDescent="0.2">
      <c r="A12300" s="147">
        <v>4</v>
      </c>
      <c r="B12300" s="149" t="s">
        <v>17664</v>
      </c>
      <c r="C12300" s="147" t="s">
        <v>2242</v>
      </c>
      <c r="D12300" s="147" t="s">
        <v>17663</v>
      </c>
      <c r="E12300" s="147" t="s">
        <v>2240</v>
      </c>
      <c r="G12300" s="147">
        <v>0</v>
      </c>
      <c r="I12300" s="147">
        <v>4</v>
      </c>
      <c r="J12300" s="147">
        <v>2578636</v>
      </c>
    </row>
    <row r="12301" spans="1:10" x14ac:dyDescent="0.2">
      <c r="A12301" s="147">
        <v>4</v>
      </c>
      <c r="B12301" s="149" t="s">
        <v>17662</v>
      </c>
      <c r="C12301" s="147" t="s">
        <v>2242</v>
      </c>
      <c r="D12301" s="147" t="s">
        <v>17661</v>
      </c>
      <c r="E12301" s="147" t="s">
        <v>2240</v>
      </c>
      <c r="G12301" s="147">
        <v>0</v>
      </c>
      <c r="I12301" s="147">
        <v>4</v>
      </c>
      <c r="J12301" s="147">
        <v>2578635</v>
      </c>
    </row>
    <row r="12302" spans="1:10" x14ac:dyDescent="0.2">
      <c r="A12302" s="147">
        <v>3</v>
      </c>
      <c r="B12302" s="149" t="s">
        <v>17657</v>
      </c>
      <c r="C12302" s="147" t="s">
        <v>2242</v>
      </c>
      <c r="D12302" s="147" t="s">
        <v>17660</v>
      </c>
      <c r="E12302" s="147" t="s">
        <v>2240</v>
      </c>
      <c r="G12302" s="147">
        <v>0</v>
      </c>
      <c r="I12302" s="147">
        <v>3</v>
      </c>
      <c r="J12302" s="147">
        <v>2578605</v>
      </c>
    </row>
    <row r="12303" spans="1:10" x14ac:dyDescent="0.2">
      <c r="A12303" s="147">
        <v>3</v>
      </c>
      <c r="B12303" s="149" t="s">
        <v>17657</v>
      </c>
      <c r="C12303" s="147" t="s">
        <v>2261</v>
      </c>
      <c r="D12303" s="147" t="s">
        <v>17659</v>
      </c>
      <c r="E12303" s="147" t="s">
        <v>2246</v>
      </c>
      <c r="G12303" s="147">
        <v>0</v>
      </c>
      <c r="I12303" s="147">
        <v>3</v>
      </c>
      <c r="J12303" s="147">
        <v>1199497</v>
      </c>
    </row>
    <row r="12304" spans="1:10" x14ac:dyDescent="0.2">
      <c r="A12304" s="147">
        <v>3</v>
      </c>
      <c r="B12304" s="149" t="s">
        <v>17657</v>
      </c>
      <c r="C12304" s="147" t="s">
        <v>2277</v>
      </c>
      <c r="D12304" s="147" t="s">
        <v>17658</v>
      </c>
      <c r="E12304" s="147" t="s">
        <v>2246</v>
      </c>
      <c r="G12304" s="147">
        <v>0</v>
      </c>
      <c r="I12304" s="147">
        <v>3</v>
      </c>
      <c r="J12304" s="147">
        <v>1199487</v>
      </c>
    </row>
    <row r="12305" spans="1:10" x14ac:dyDescent="0.2">
      <c r="A12305" s="147">
        <v>3</v>
      </c>
      <c r="B12305" s="149" t="s">
        <v>17657</v>
      </c>
      <c r="C12305" s="147" t="s">
        <v>2277</v>
      </c>
      <c r="D12305" s="147" t="s">
        <v>17656</v>
      </c>
      <c r="E12305" s="147" t="s">
        <v>2246</v>
      </c>
      <c r="G12305" s="147">
        <v>0</v>
      </c>
      <c r="I12305" s="147">
        <v>3</v>
      </c>
      <c r="J12305" s="147">
        <v>1199505</v>
      </c>
    </row>
    <row r="12306" spans="1:10" x14ac:dyDescent="0.2">
      <c r="A12306" s="147">
        <v>3</v>
      </c>
      <c r="B12306" s="149" t="s">
        <v>17654</v>
      </c>
      <c r="C12306" s="147" t="s">
        <v>2242</v>
      </c>
      <c r="D12306" s="147" t="s">
        <v>17655</v>
      </c>
      <c r="E12306" s="147" t="s">
        <v>2246</v>
      </c>
      <c r="G12306" s="147">
        <v>0</v>
      </c>
      <c r="I12306" s="147">
        <v>3</v>
      </c>
      <c r="J12306" s="147">
        <v>2578586</v>
      </c>
    </row>
    <row r="12307" spans="1:10" x14ac:dyDescent="0.2">
      <c r="A12307" s="147">
        <v>3</v>
      </c>
      <c r="B12307" s="149" t="s">
        <v>17654</v>
      </c>
      <c r="C12307" s="147" t="s">
        <v>2294</v>
      </c>
      <c r="D12307" s="147" t="s">
        <v>17653</v>
      </c>
      <c r="E12307" s="147" t="s">
        <v>2246</v>
      </c>
      <c r="G12307" s="147">
        <v>0</v>
      </c>
      <c r="I12307" s="147">
        <v>3</v>
      </c>
      <c r="J12307" s="147">
        <v>1199507</v>
      </c>
    </row>
    <row r="12308" spans="1:10" x14ac:dyDescent="0.2">
      <c r="A12308" s="147">
        <v>4</v>
      </c>
      <c r="B12308" s="149" t="s">
        <v>17652</v>
      </c>
      <c r="C12308" s="147" t="s">
        <v>2242</v>
      </c>
      <c r="D12308" s="147" t="s">
        <v>17651</v>
      </c>
      <c r="E12308" s="147" t="s">
        <v>2240</v>
      </c>
      <c r="G12308" s="147">
        <v>0</v>
      </c>
      <c r="I12308" s="147">
        <v>4</v>
      </c>
      <c r="J12308" s="147">
        <v>2578650</v>
      </c>
    </row>
    <row r="12309" spans="1:10" x14ac:dyDescent="0.2">
      <c r="A12309" s="147">
        <v>4</v>
      </c>
      <c r="B12309" s="149" t="s">
        <v>17650</v>
      </c>
      <c r="C12309" s="147" t="s">
        <v>2242</v>
      </c>
      <c r="D12309" s="147" t="s">
        <v>17649</v>
      </c>
      <c r="E12309" s="147" t="s">
        <v>2240</v>
      </c>
      <c r="G12309" s="147">
        <v>0</v>
      </c>
      <c r="I12309" s="147">
        <v>4</v>
      </c>
      <c r="J12309" s="147">
        <v>2578647</v>
      </c>
    </row>
    <row r="12310" spans="1:10" x14ac:dyDescent="0.2">
      <c r="A12310" s="147">
        <v>3</v>
      </c>
      <c r="B12310" s="149" t="s">
        <v>17648</v>
      </c>
      <c r="C12310" s="147" t="s">
        <v>2242</v>
      </c>
      <c r="D12310" s="147" t="s">
        <v>17647</v>
      </c>
      <c r="E12310" s="147" t="s">
        <v>2240</v>
      </c>
      <c r="G12310" s="147">
        <v>0</v>
      </c>
      <c r="I12310" s="147">
        <v>3</v>
      </c>
      <c r="J12310" s="147">
        <v>2578595</v>
      </c>
    </row>
    <row r="12311" spans="1:10" x14ac:dyDescent="0.2">
      <c r="A12311" s="147">
        <v>3</v>
      </c>
      <c r="B12311" s="149" t="s">
        <v>17646</v>
      </c>
      <c r="C12311" s="147" t="s">
        <v>2242</v>
      </c>
      <c r="D12311" s="147" t="s">
        <v>17645</v>
      </c>
      <c r="E12311" s="147" t="s">
        <v>2240</v>
      </c>
      <c r="G12311" s="147">
        <v>0</v>
      </c>
      <c r="I12311" s="147">
        <v>3</v>
      </c>
      <c r="J12311" s="147">
        <v>2578598</v>
      </c>
    </row>
    <row r="12312" spans="1:10" x14ac:dyDescent="0.2">
      <c r="A12312" s="147">
        <v>2</v>
      </c>
      <c r="B12312" s="149" t="s">
        <v>17644</v>
      </c>
      <c r="C12312" s="147" t="s">
        <v>2242</v>
      </c>
      <c r="D12312" s="147" t="s">
        <v>17643</v>
      </c>
      <c r="E12312" s="147" t="s">
        <v>2246</v>
      </c>
      <c r="G12312" s="147">
        <v>0</v>
      </c>
      <c r="I12312" s="147">
        <v>2</v>
      </c>
      <c r="J12312" s="147">
        <v>2578572</v>
      </c>
    </row>
    <row r="12313" spans="1:10" x14ac:dyDescent="0.2">
      <c r="A12313" s="147">
        <v>3</v>
      </c>
      <c r="B12313" s="149" t="s">
        <v>17642</v>
      </c>
      <c r="C12313" s="147" t="s">
        <v>2242</v>
      </c>
      <c r="D12313" s="147" t="s">
        <v>17641</v>
      </c>
      <c r="E12313" s="147" t="s">
        <v>2246</v>
      </c>
      <c r="G12313" s="147">
        <v>0</v>
      </c>
      <c r="I12313" s="147">
        <v>3</v>
      </c>
      <c r="J12313" s="147">
        <v>2578677</v>
      </c>
    </row>
    <row r="12314" spans="1:10" x14ac:dyDescent="0.2">
      <c r="A12314" s="147">
        <v>4</v>
      </c>
      <c r="B12314" s="149" t="s">
        <v>17638</v>
      </c>
      <c r="C12314" s="147" t="s">
        <v>2242</v>
      </c>
      <c r="D12314" s="147" t="s">
        <v>17640</v>
      </c>
      <c r="E12314" s="147" t="s">
        <v>2240</v>
      </c>
      <c r="G12314" s="147">
        <v>0</v>
      </c>
      <c r="I12314" s="147">
        <v>4</v>
      </c>
      <c r="J12314" s="147">
        <v>2578681</v>
      </c>
    </row>
    <row r="12315" spans="1:10" x14ac:dyDescent="0.2">
      <c r="A12315" s="147">
        <v>4</v>
      </c>
      <c r="B12315" s="149" t="s">
        <v>17638</v>
      </c>
      <c r="C12315" s="147" t="s">
        <v>2261</v>
      </c>
      <c r="D12315" s="147" t="s">
        <v>17639</v>
      </c>
      <c r="E12315" s="147" t="s">
        <v>2246</v>
      </c>
      <c r="G12315" s="147">
        <v>0</v>
      </c>
      <c r="I12315" s="147">
        <v>4</v>
      </c>
      <c r="J12315" s="147">
        <v>1199577</v>
      </c>
    </row>
    <row r="12316" spans="1:10" x14ac:dyDescent="0.2">
      <c r="A12316" s="147">
        <v>4</v>
      </c>
      <c r="B12316" s="149" t="s">
        <v>17638</v>
      </c>
      <c r="C12316" s="147" t="s">
        <v>2277</v>
      </c>
      <c r="D12316" s="147" t="s">
        <v>17637</v>
      </c>
      <c r="E12316" s="147" t="s">
        <v>2246</v>
      </c>
      <c r="G12316" s="147">
        <v>0</v>
      </c>
      <c r="I12316" s="147">
        <v>4</v>
      </c>
      <c r="J12316" s="147">
        <v>1199573</v>
      </c>
    </row>
    <row r="12317" spans="1:10" x14ac:dyDescent="0.2">
      <c r="A12317" s="147">
        <v>4</v>
      </c>
      <c r="B12317" s="149" t="s">
        <v>17635</v>
      </c>
      <c r="C12317" s="147" t="s">
        <v>2242</v>
      </c>
      <c r="D12317" s="147" t="s">
        <v>17636</v>
      </c>
      <c r="E12317" s="147" t="s">
        <v>2240</v>
      </c>
      <c r="G12317" s="147">
        <v>0</v>
      </c>
      <c r="I12317" s="147">
        <v>4</v>
      </c>
      <c r="J12317" s="147">
        <v>2578684</v>
      </c>
    </row>
    <row r="12318" spans="1:10" x14ac:dyDescent="0.2">
      <c r="A12318" s="147">
        <v>4</v>
      </c>
      <c r="B12318" s="149" t="s">
        <v>17635</v>
      </c>
      <c r="C12318" s="147" t="s">
        <v>2261</v>
      </c>
      <c r="D12318" s="147" t="s">
        <v>17634</v>
      </c>
      <c r="E12318" s="147" t="s">
        <v>2246</v>
      </c>
      <c r="G12318" s="147">
        <v>0</v>
      </c>
      <c r="I12318" s="147">
        <v>4</v>
      </c>
      <c r="J12318" s="147">
        <v>1199579</v>
      </c>
    </row>
    <row r="12319" spans="1:10" x14ac:dyDescent="0.2">
      <c r="A12319" s="147">
        <v>3</v>
      </c>
      <c r="B12319" s="149" t="s">
        <v>17630</v>
      </c>
      <c r="C12319" s="147" t="s">
        <v>2242</v>
      </c>
      <c r="D12319" s="147" t="s">
        <v>17633</v>
      </c>
      <c r="E12319" s="147" t="s">
        <v>2240</v>
      </c>
      <c r="G12319" s="147">
        <v>0</v>
      </c>
      <c r="I12319" s="147">
        <v>3</v>
      </c>
      <c r="J12319" s="147">
        <v>2578659</v>
      </c>
    </row>
    <row r="12320" spans="1:10" x14ac:dyDescent="0.2">
      <c r="A12320" s="147">
        <v>3</v>
      </c>
      <c r="B12320" s="149" t="s">
        <v>17630</v>
      </c>
      <c r="C12320" s="147" t="s">
        <v>2261</v>
      </c>
      <c r="D12320" s="147" t="s">
        <v>17632</v>
      </c>
      <c r="E12320" s="147" t="s">
        <v>2246</v>
      </c>
      <c r="G12320" s="147">
        <v>0</v>
      </c>
      <c r="I12320" s="147">
        <v>3</v>
      </c>
      <c r="J12320" s="147">
        <v>1199546</v>
      </c>
    </row>
    <row r="12321" spans="1:10" x14ac:dyDescent="0.2">
      <c r="A12321" s="147">
        <v>3</v>
      </c>
      <c r="B12321" s="149" t="s">
        <v>17630</v>
      </c>
      <c r="C12321" s="147" t="s">
        <v>2277</v>
      </c>
      <c r="D12321" s="147" t="s">
        <v>17631</v>
      </c>
      <c r="E12321" s="147" t="s">
        <v>2246</v>
      </c>
      <c r="G12321" s="147">
        <v>0</v>
      </c>
      <c r="I12321" s="147">
        <v>3</v>
      </c>
      <c r="J12321" s="147">
        <v>1199529</v>
      </c>
    </row>
    <row r="12322" spans="1:10" x14ac:dyDescent="0.2">
      <c r="A12322" s="147">
        <v>3</v>
      </c>
      <c r="B12322" s="149" t="s">
        <v>17630</v>
      </c>
      <c r="C12322" s="147" t="s">
        <v>2277</v>
      </c>
      <c r="D12322" s="147" t="s">
        <v>17629</v>
      </c>
      <c r="E12322" s="147" t="s">
        <v>2246</v>
      </c>
      <c r="G12322" s="147">
        <v>0</v>
      </c>
      <c r="I12322" s="147">
        <v>3</v>
      </c>
      <c r="J12322" s="147">
        <v>1199558</v>
      </c>
    </row>
    <row r="12323" spans="1:10" x14ac:dyDescent="0.2">
      <c r="A12323" s="147">
        <v>3</v>
      </c>
      <c r="B12323" s="149" t="s">
        <v>17628</v>
      </c>
      <c r="C12323" s="147" t="s">
        <v>2242</v>
      </c>
      <c r="D12323" s="147" t="s">
        <v>17627</v>
      </c>
      <c r="E12323" s="147" t="s">
        <v>2246</v>
      </c>
      <c r="G12323" s="147">
        <v>0</v>
      </c>
      <c r="I12323" s="147">
        <v>3</v>
      </c>
      <c r="J12323" s="147">
        <v>2578666</v>
      </c>
    </row>
    <row r="12324" spans="1:10" x14ac:dyDescent="0.2">
      <c r="A12324" s="147">
        <v>4</v>
      </c>
      <c r="B12324" s="149" t="s">
        <v>17625</v>
      </c>
      <c r="C12324" s="147" t="s">
        <v>2242</v>
      </c>
      <c r="D12324" s="147" t="s">
        <v>17626</v>
      </c>
      <c r="E12324" s="147" t="s">
        <v>2240</v>
      </c>
      <c r="G12324" s="147">
        <v>0</v>
      </c>
      <c r="I12324" s="147">
        <v>4</v>
      </c>
      <c r="J12324" s="147">
        <v>2578688</v>
      </c>
    </row>
    <row r="12325" spans="1:10" x14ac:dyDescent="0.2">
      <c r="A12325" s="147">
        <v>4</v>
      </c>
      <c r="B12325" s="149" t="s">
        <v>17625</v>
      </c>
      <c r="C12325" s="147" t="s">
        <v>2261</v>
      </c>
      <c r="D12325" s="147" t="s">
        <v>17624</v>
      </c>
      <c r="E12325" s="147" t="s">
        <v>2246</v>
      </c>
      <c r="G12325" s="147">
        <v>0</v>
      </c>
      <c r="I12325" s="147">
        <v>4</v>
      </c>
      <c r="J12325" s="147">
        <v>1199584</v>
      </c>
    </row>
    <row r="12326" spans="1:10" x14ac:dyDescent="0.2">
      <c r="A12326" s="147">
        <v>4</v>
      </c>
      <c r="B12326" s="149" t="s">
        <v>17623</v>
      </c>
      <c r="C12326" s="147" t="s">
        <v>2242</v>
      </c>
      <c r="D12326" s="147" t="s">
        <v>17622</v>
      </c>
      <c r="E12326" s="147" t="s">
        <v>2240</v>
      </c>
      <c r="G12326" s="147">
        <v>0</v>
      </c>
      <c r="I12326" s="147">
        <v>4</v>
      </c>
      <c r="J12326" s="147">
        <v>2578692</v>
      </c>
    </row>
    <row r="12327" spans="1:10" x14ac:dyDescent="0.2">
      <c r="A12327" s="147">
        <v>3</v>
      </c>
      <c r="B12327" s="149" t="s">
        <v>17619</v>
      </c>
      <c r="C12327" s="147" t="s">
        <v>2242</v>
      </c>
      <c r="D12327" s="147" t="s">
        <v>17621</v>
      </c>
      <c r="E12327" s="147" t="s">
        <v>2240</v>
      </c>
      <c r="G12327" s="147">
        <v>0</v>
      </c>
      <c r="I12327" s="147">
        <v>3</v>
      </c>
      <c r="J12327" s="147">
        <v>2578656</v>
      </c>
    </row>
    <row r="12328" spans="1:10" x14ac:dyDescent="0.2">
      <c r="A12328" s="147">
        <v>3</v>
      </c>
      <c r="B12328" s="149" t="s">
        <v>17619</v>
      </c>
      <c r="C12328" s="147" t="s">
        <v>2261</v>
      </c>
      <c r="D12328" s="147" t="s">
        <v>17620</v>
      </c>
      <c r="E12328" s="147" t="s">
        <v>2246</v>
      </c>
      <c r="G12328" s="147">
        <v>0</v>
      </c>
      <c r="I12328" s="147">
        <v>3</v>
      </c>
      <c r="J12328" s="147">
        <v>1199566</v>
      </c>
    </row>
    <row r="12329" spans="1:10" x14ac:dyDescent="0.2">
      <c r="A12329" s="147">
        <v>3</v>
      </c>
      <c r="B12329" s="149" t="s">
        <v>17619</v>
      </c>
      <c r="C12329" s="147" t="s">
        <v>2261</v>
      </c>
      <c r="D12329" s="147" t="s">
        <v>17618</v>
      </c>
      <c r="E12329" s="147" t="s">
        <v>2246</v>
      </c>
      <c r="G12329" s="147">
        <v>0</v>
      </c>
      <c r="I12329" s="147">
        <v>3</v>
      </c>
      <c r="J12329" s="147">
        <v>1199552</v>
      </c>
    </row>
    <row r="12330" spans="1:10" x14ac:dyDescent="0.2">
      <c r="A12330" s="147">
        <v>3</v>
      </c>
      <c r="B12330" s="149" t="s">
        <v>17616</v>
      </c>
      <c r="C12330" s="147" t="s">
        <v>2242</v>
      </c>
      <c r="D12330" s="147" t="s">
        <v>17617</v>
      </c>
      <c r="E12330" s="147" t="s">
        <v>2240</v>
      </c>
      <c r="G12330" s="147">
        <v>0</v>
      </c>
      <c r="I12330" s="147">
        <v>3</v>
      </c>
      <c r="J12330" s="147">
        <v>2578667</v>
      </c>
    </row>
    <row r="12331" spans="1:10" x14ac:dyDescent="0.2">
      <c r="A12331" s="147">
        <v>3</v>
      </c>
      <c r="B12331" s="149" t="s">
        <v>17616</v>
      </c>
      <c r="C12331" s="147" t="s">
        <v>2277</v>
      </c>
      <c r="D12331" s="147" t="s">
        <v>17615</v>
      </c>
      <c r="E12331" s="147" t="s">
        <v>2246</v>
      </c>
      <c r="G12331" s="147">
        <v>0</v>
      </c>
      <c r="I12331" s="147">
        <v>3</v>
      </c>
      <c r="J12331" s="147">
        <v>1199570</v>
      </c>
    </row>
    <row r="12332" spans="1:10" x14ac:dyDescent="0.2">
      <c r="A12332" s="147">
        <v>3</v>
      </c>
      <c r="B12332" s="149" t="s">
        <v>17614</v>
      </c>
      <c r="C12332" s="147" t="s">
        <v>2242</v>
      </c>
      <c r="D12332" s="147" t="s">
        <v>17613</v>
      </c>
      <c r="E12332" s="147" t="s">
        <v>2246</v>
      </c>
      <c r="G12332" s="147">
        <v>0</v>
      </c>
      <c r="I12332" s="147">
        <v>3</v>
      </c>
      <c r="J12332" s="147">
        <v>2578660</v>
      </c>
    </row>
    <row r="12333" spans="1:10" x14ac:dyDescent="0.2">
      <c r="A12333" s="147">
        <v>4</v>
      </c>
      <c r="B12333" s="149" t="s">
        <v>17612</v>
      </c>
      <c r="C12333" s="147" t="s">
        <v>2242</v>
      </c>
      <c r="D12333" s="147" t="s">
        <v>17611</v>
      </c>
      <c r="E12333" s="147" t="s">
        <v>2240</v>
      </c>
      <c r="G12333" s="147">
        <v>0</v>
      </c>
      <c r="I12333" s="147">
        <v>4</v>
      </c>
      <c r="J12333" s="147">
        <v>2578698</v>
      </c>
    </row>
    <row r="12334" spans="1:10" x14ac:dyDescent="0.2">
      <c r="A12334" s="147">
        <v>4</v>
      </c>
      <c r="B12334" s="149" t="s">
        <v>17608</v>
      </c>
      <c r="C12334" s="147" t="s">
        <v>2242</v>
      </c>
      <c r="D12334" s="147" t="s">
        <v>17610</v>
      </c>
      <c r="E12334" s="147" t="s">
        <v>2240</v>
      </c>
      <c r="G12334" s="147">
        <v>0</v>
      </c>
      <c r="I12334" s="147">
        <v>4</v>
      </c>
      <c r="J12334" s="147">
        <v>2578694</v>
      </c>
    </row>
    <row r="12335" spans="1:10" x14ac:dyDescent="0.2">
      <c r="A12335" s="147">
        <v>4</v>
      </c>
      <c r="B12335" s="149" t="s">
        <v>17608</v>
      </c>
      <c r="C12335" s="147" t="s">
        <v>2261</v>
      </c>
      <c r="D12335" s="147" t="s">
        <v>17609</v>
      </c>
      <c r="E12335" s="147" t="s">
        <v>2246</v>
      </c>
      <c r="G12335" s="147">
        <v>0</v>
      </c>
      <c r="I12335" s="147">
        <v>4</v>
      </c>
      <c r="J12335" s="147">
        <v>1199585</v>
      </c>
    </row>
    <row r="12336" spans="1:10" x14ac:dyDescent="0.2">
      <c r="A12336" s="147">
        <v>4</v>
      </c>
      <c r="B12336" s="149" t="s">
        <v>17608</v>
      </c>
      <c r="C12336" s="147" t="s">
        <v>2261</v>
      </c>
      <c r="D12336" s="147" t="s">
        <v>17607</v>
      </c>
      <c r="E12336" s="147" t="s">
        <v>2246</v>
      </c>
      <c r="G12336" s="147">
        <v>0</v>
      </c>
      <c r="I12336" s="147">
        <v>4</v>
      </c>
      <c r="J12336" s="147">
        <v>1199590</v>
      </c>
    </row>
    <row r="12337" spans="1:10" x14ac:dyDescent="0.2">
      <c r="A12337" s="147">
        <v>3</v>
      </c>
      <c r="B12337" s="149" t="s">
        <v>17600</v>
      </c>
      <c r="C12337" s="147" t="s">
        <v>2242</v>
      </c>
      <c r="D12337" s="147" t="s">
        <v>17606</v>
      </c>
      <c r="E12337" s="147" t="s">
        <v>2240</v>
      </c>
      <c r="G12337" s="147">
        <v>0</v>
      </c>
      <c r="I12337" s="147">
        <v>3</v>
      </c>
      <c r="J12337" s="147">
        <v>2578663</v>
      </c>
    </row>
    <row r="12338" spans="1:10" x14ac:dyDescent="0.2">
      <c r="A12338" s="147">
        <v>3</v>
      </c>
      <c r="B12338" s="149" t="s">
        <v>17600</v>
      </c>
      <c r="C12338" s="147" t="s">
        <v>2261</v>
      </c>
      <c r="D12338" s="147" t="s">
        <v>17605</v>
      </c>
      <c r="E12338" s="147" t="s">
        <v>2246</v>
      </c>
      <c r="G12338" s="147">
        <v>0</v>
      </c>
      <c r="I12338" s="147">
        <v>3</v>
      </c>
      <c r="J12338" s="147">
        <v>1199533</v>
      </c>
    </row>
    <row r="12339" spans="1:10" x14ac:dyDescent="0.2">
      <c r="A12339" s="147">
        <v>3</v>
      </c>
      <c r="B12339" s="149" t="s">
        <v>17600</v>
      </c>
      <c r="C12339" s="147" t="s">
        <v>2261</v>
      </c>
      <c r="D12339" s="147" t="s">
        <v>17604</v>
      </c>
      <c r="E12339" s="147" t="s">
        <v>2246</v>
      </c>
      <c r="G12339" s="147">
        <v>0</v>
      </c>
      <c r="I12339" s="147">
        <v>3</v>
      </c>
      <c r="J12339" s="147">
        <v>1199548</v>
      </c>
    </row>
    <row r="12340" spans="1:10" x14ac:dyDescent="0.2">
      <c r="A12340" s="147">
        <v>3</v>
      </c>
      <c r="B12340" s="149" t="s">
        <v>17600</v>
      </c>
      <c r="C12340" s="147" t="s">
        <v>2277</v>
      </c>
      <c r="D12340" s="147" t="s">
        <v>17603</v>
      </c>
      <c r="E12340" s="147" t="s">
        <v>2246</v>
      </c>
      <c r="G12340" s="147">
        <v>0</v>
      </c>
      <c r="I12340" s="147">
        <v>3</v>
      </c>
      <c r="J12340" s="147">
        <v>1199526</v>
      </c>
    </row>
    <row r="12341" spans="1:10" x14ac:dyDescent="0.2">
      <c r="A12341" s="147">
        <v>3</v>
      </c>
      <c r="B12341" s="149" t="s">
        <v>17600</v>
      </c>
      <c r="C12341" s="147" t="s">
        <v>2277</v>
      </c>
      <c r="D12341" s="147" t="s">
        <v>17602</v>
      </c>
      <c r="E12341" s="147" t="s">
        <v>2246</v>
      </c>
      <c r="G12341" s="147">
        <v>0</v>
      </c>
      <c r="I12341" s="147">
        <v>3</v>
      </c>
      <c r="J12341" s="147">
        <v>1199565</v>
      </c>
    </row>
    <row r="12342" spans="1:10" x14ac:dyDescent="0.2">
      <c r="A12342" s="147">
        <v>3</v>
      </c>
      <c r="B12342" s="149" t="s">
        <v>17600</v>
      </c>
      <c r="C12342" s="147" t="s">
        <v>2277</v>
      </c>
      <c r="D12342" s="147" t="s">
        <v>17601</v>
      </c>
      <c r="E12342" s="147" t="s">
        <v>2246</v>
      </c>
      <c r="G12342" s="147">
        <v>0</v>
      </c>
      <c r="I12342" s="147">
        <v>3</v>
      </c>
      <c r="J12342" s="147">
        <v>1199564</v>
      </c>
    </row>
    <row r="12343" spans="1:10" x14ac:dyDescent="0.2">
      <c r="A12343" s="147">
        <v>3</v>
      </c>
      <c r="B12343" s="149" t="s">
        <v>17600</v>
      </c>
      <c r="C12343" s="147" t="s">
        <v>2277</v>
      </c>
      <c r="D12343" s="147" t="s">
        <v>17599</v>
      </c>
      <c r="E12343" s="147" t="s">
        <v>2246</v>
      </c>
      <c r="G12343" s="147">
        <v>0</v>
      </c>
      <c r="I12343" s="147">
        <v>3</v>
      </c>
      <c r="J12343" s="147">
        <v>1199534</v>
      </c>
    </row>
    <row r="12344" spans="1:10" x14ac:dyDescent="0.2">
      <c r="A12344" s="147">
        <v>3</v>
      </c>
      <c r="B12344" s="149" t="s">
        <v>17598</v>
      </c>
      <c r="C12344" s="147" t="s">
        <v>2242</v>
      </c>
      <c r="D12344" s="147" t="s">
        <v>17597</v>
      </c>
      <c r="E12344" s="147" t="s">
        <v>2246</v>
      </c>
      <c r="G12344" s="147">
        <v>0</v>
      </c>
      <c r="I12344" s="147">
        <v>3</v>
      </c>
      <c r="J12344" s="147">
        <v>2578657</v>
      </c>
    </row>
    <row r="12345" spans="1:10" x14ac:dyDescent="0.2">
      <c r="A12345" s="147">
        <v>4</v>
      </c>
      <c r="B12345" s="149" t="s">
        <v>17596</v>
      </c>
      <c r="C12345" s="147" t="s">
        <v>2242</v>
      </c>
      <c r="D12345" s="147" t="s">
        <v>17595</v>
      </c>
      <c r="E12345" s="147" t="s">
        <v>2246</v>
      </c>
      <c r="G12345" s="147">
        <v>0</v>
      </c>
      <c r="I12345" s="147">
        <v>4</v>
      </c>
      <c r="J12345" s="147">
        <v>2578701</v>
      </c>
    </row>
    <row r="12346" spans="1:10" x14ac:dyDescent="0.2">
      <c r="A12346" s="147">
        <v>5</v>
      </c>
      <c r="B12346" s="149" t="s">
        <v>17594</v>
      </c>
      <c r="C12346" s="147" t="s">
        <v>2242</v>
      </c>
      <c r="D12346" s="147" t="s">
        <v>17593</v>
      </c>
      <c r="E12346" s="147" t="s">
        <v>2246</v>
      </c>
      <c r="G12346" s="147">
        <v>0</v>
      </c>
      <c r="I12346" s="147">
        <v>5</v>
      </c>
      <c r="J12346" s="147">
        <v>2578702</v>
      </c>
    </row>
    <row r="12347" spans="1:10" x14ac:dyDescent="0.2">
      <c r="A12347" s="147">
        <v>6</v>
      </c>
      <c r="B12347" s="149" t="s">
        <v>17592</v>
      </c>
      <c r="C12347" s="147" t="s">
        <v>2242</v>
      </c>
      <c r="D12347" s="147" t="s">
        <v>17591</v>
      </c>
      <c r="E12347" s="147" t="s">
        <v>2240</v>
      </c>
      <c r="G12347" s="147">
        <v>0</v>
      </c>
      <c r="I12347" s="147">
        <v>6</v>
      </c>
      <c r="J12347" s="147">
        <v>2578713</v>
      </c>
    </row>
    <row r="12348" spans="1:10" x14ac:dyDescent="0.2">
      <c r="A12348" s="147">
        <v>5</v>
      </c>
      <c r="B12348" s="149" t="s">
        <v>17590</v>
      </c>
      <c r="C12348" s="147" t="s">
        <v>2242</v>
      </c>
      <c r="D12348" s="147" t="s">
        <v>17589</v>
      </c>
      <c r="E12348" s="147" t="s">
        <v>2246</v>
      </c>
      <c r="G12348" s="147">
        <v>0</v>
      </c>
      <c r="I12348" s="147">
        <v>5</v>
      </c>
      <c r="J12348" s="147">
        <v>2578706</v>
      </c>
    </row>
    <row r="12349" spans="1:10" x14ac:dyDescent="0.2">
      <c r="A12349" s="147">
        <v>6</v>
      </c>
      <c r="B12349" s="149" t="s">
        <v>17588</v>
      </c>
      <c r="C12349" s="147" t="s">
        <v>2242</v>
      </c>
      <c r="D12349" s="147" t="s">
        <v>17587</v>
      </c>
      <c r="E12349" s="147" t="s">
        <v>2240</v>
      </c>
      <c r="G12349" s="147">
        <v>0</v>
      </c>
      <c r="I12349" s="147">
        <v>6</v>
      </c>
      <c r="J12349" s="147">
        <v>2578730</v>
      </c>
    </row>
    <row r="12350" spans="1:10" x14ac:dyDescent="0.2">
      <c r="A12350" s="147">
        <v>6</v>
      </c>
      <c r="B12350" s="149" t="s">
        <v>17586</v>
      </c>
      <c r="C12350" s="147" t="s">
        <v>2242</v>
      </c>
      <c r="D12350" s="147" t="s">
        <v>17585</v>
      </c>
      <c r="E12350" s="147" t="s">
        <v>2240</v>
      </c>
      <c r="G12350" s="147">
        <v>0</v>
      </c>
      <c r="I12350" s="147">
        <v>6</v>
      </c>
      <c r="J12350" s="147">
        <v>2578724</v>
      </c>
    </row>
    <row r="12351" spans="1:10" x14ac:dyDescent="0.2">
      <c r="A12351" s="147">
        <v>6</v>
      </c>
      <c r="B12351" s="149" t="s">
        <v>17584</v>
      </c>
      <c r="C12351" s="147" t="s">
        <v>2242</v>
      </c>
      <c r="D12351" s="147" t="s">
        <v>17583</v>
      </c>
      <c r="E12351" s="147" t="s">
        <v>2240</v>
      </c>
      <c r="G12351" s="147">
        <v>0</v>
      </c>
      <c r="I12351" s="147">
        <v>6</v>
      </c>
      <c r="J12351" s="147">
        <v>2578714</v>
      </c>
    </row>
    <row r="12352" spans="1:10" x14ac:dyDescent="0.2">
      <c r="A12352" s="147">
        <v>6</v>
      </c>
      <c r="B12352" s="149" t="s">
        <v>17582</v>
      </c>
      <c r="C12352" s="147" t="s">
        <v>2242</v>
      </c>
      <c r="D12352" s="147" t="s">
        <v>17581</v>
      </c>
      <c r="E12352" s="147" t="s">
        <v>2240</v>
      </c>
      <c r="G12352" s="147">
        <v>0</v>
      </c>
      <c r="I12352" s="147">
        <v>6</v>
      </c>
      <c r="J12352" s="147">
        <v>2578715</v>
      </c>
    </row>
    <row r="12353" spans="1:10" x14ac:dyDescent="0.2">
      <c r="A12353" s="147">
        <v>6</v>
      </c>
      <c r="B12353" s="149" t="s">
        <v>17580</v>
      </c>
      <c r="C12353" s="147" t="s">
        <v>2242</v>
      </c>
      <c r="D12353" s="147" t="s">
        <v>17579</v>
      </c>
      <c r="E12353" s="147" t="s">
        <v>2240</v>
      </c>
      <c r="G12353" s="147">
        <v>0</v>
      </c>
      <c r="I12353" s="147">
        <v>6</v>
      </c>
      <c r="J12353" s="147">
        <v>2578727</v>
      </c>
    </row>
    <row r="12354" spans="1:10" x14ac:dyDescent="0.2">
      <c r="A12354" s="147">
        <v>6</v>
      </c>
      <c r="B12354" s="149" t="s">
        <v>17578</v>
      </c>
      <c r="C12354" s="147" t="s">
        <v>2242</v>
      </c>
      <c r="D12354" s="147" t="s">
        <v>17577</v>
      </c>
      <c r="E12354" s="147" t="s">
        <v>2240</v>
      </c>
      <c r="G12354" s="147">
        <v>0</v>
      </c>
      <c r="I12354" s="147">
        <v>6</v>
      </c>
      <c r="J12354" s="147">
        <v>2578721</v>
      </c>
    </row>
    <row r="12355" spans="1:10" x14ac:dyDescent="0.2">
      <c r="A12355" s="147">
        <v>6</v>
      </c>
      <c r="B12355" s="149" t="s">
        <v>17576</v>
      </c>
      <c r="C12355" s="147" t="s">
        <v>2242</v>
      </c>
      <c r="D12355" s="147" t="s">
        <v>17575</v>
      </c>
      <c r="E12355" s="147" t="s">
        <v>2240</v>
      </c>
      <c r="G12355" s="147">
        <v>0</v>
      </c>
      <c r="I12355" s="147">
        <v>5</v>
      </c>
      <c r="J12355" s="147">
        <v>2578708</v>
      </c>
    </row>
    <row r="12356" spans="1:10" x14ac:dyDescent="0.2">
      <c r="A12356" s="147">
        <v>3</v>
      </c>
      <c r="B12356" s="149" t="s">
        <v>17570</v>
      </c>
      <c r="C12356" s="147" t="s">
        <v>2242</v>
      </c>
      <c r="D12356" s="147" t="s">
        <v>17574</v>
      </c>
      <c r="E12356" s="147" t="s">
        <v>2240</v>
      </c>
      <c r="G12356" s="147">
        <v>0</v>
      </c>
      <c r="I12356" s="147">
        <v>3</v>
      </c>
      <c r="J12356" s="147">
        <v>2578661</v>
      </c>
    </row>
    <row r="12357" spans="1:10" x14ac:dyDescent="0.2">
      <c r="A12357" s="147">
        <v>3</v>
      </c>
      <c r="B12357" s="149" t="s">
        <v>17570</v>
      </c>
      <c r="C12357" s="147" t="s">
        <v>2261</v>
      </c>
      <c r="D12357" s="147" t="s">
        <v>17573</v>
      </c>
      <c r="E12357" s="147" t="s">
        <v>2246</v>
      </c>
      <c r="G12357" s="147">
        <v>0</v>
      </c>
      <c r="I12357" s="147">
        <v>3</v>
      </c>
      <c r="J12357" s="147">
        <v>1199547</v>
      </c>
    </row>
    <row r="12358" spans="1:10" x14ac:dyDescent="0.2">
      <c r="A12358" s="147">
        <v>3</v>
      </c>
      <c r="B12358" s="149" t="s">
        <v>17570</v>
      </c>
      <c r="C12358" s="147" t="s">
        <v>2261</v>
      </c>
      <c r="D12358" s="147" t="s">
        <v>17572</v>
      </c>
      <c r="E12358" s="147" t="s">
        <v>2246</v>
      </c>
      <c r="G12358" s="147">
        <v>0</v>
      </c>
      <c r="I12358" s="147">
        <v>3</v>
      </c>
      <c r="J12358" s="147">
        <v>1199562</v>
      </c>
    </row>
    <row r="12359" spans="1:10" x14ac:dyDescent="0.2">
      <c r="A12359" s="147">
        <v>3</v>
      </c>
      <c r="B12359" s="149" t="s">
        <v>17570</v>
      </c>
      <c r="C12359" s="147" t="s">
        <v>2261</v>
      </c>
      <c r="D12359" s="147" t="s">
        <v>17571</v>
      </c>
      <c r="E12359" s="147" t="s">
        <v>2246</v>
      </c>
      <c r="G12359" s="147">
        <v>0</v>
      </c>
      <c r="I12359" s="147">
        <v>3</v>
      </c>
      <c r="J12359" s="147">
        <v>1199557</v>
      </c>
    </row>
    <row r="12360" spans="1:10" x14ac:dyDescent="0.2">
      <c r="A12360" s="147">
        <v>3</v>
      </c>
      <c r="B12360" s="149" t="s">
        <v>17570</v>
      </c>
      <c r="C12360" s="147" t="s">
        <v>2261</v>
      </c>
      <c r="D12360" s="147" t="s">
        <v>17569</v>
      </c>
      <c r="E12360" s="147" t="s">
        <v>2246</v>
      </c>
      <c r="G12360" s="147">
        <v>0</v>
      </c>
      <c r="I12360" s="147">
        <v>3</v>
      </c>
      <c r="J12360" s="147">
        <v>1199541</v>
      </c>
    </row>
    <row r="12361" spans="1:10" x14ac:dyDescent="0.2">
      <c r="A12361" s="147">
        <v>3</v>
      </c>
      <c r="B12361" s="149" t="s">
        <v>17568</v>
      </c>
      <c r="C12361" s="147" t="s">
        <v>2242</v>
      </c>
      <c r="D12361" s="147" t="s">
        <v>17567</v>
      </c>
      <c r="E12361" s="147" t="s">
        <v>2246</v>
      </c>
      <c r="G12361" s="147">
        <v>0</v>
      </c>
      <c r="I12361" s="147">
        <v>3</v>
      </c>
      <c r="J12361" s="147">
        <v>2578671</v>
      </c>
    </row>
    <row r="12362" spans="1:10" x14ac:dyDescent="0.2">
      <c r="A12362" s="147">
        <v>4</v>
      </c>
      <c r="B12362" s="149" t="s">
        <v>17566</v>
      </c>
      <c r="C12362" s="147" t="s">
        <v>2242</v>
      </c>
      <c r="D12362" s="147" t="s">
        <v>17565</v>
      </c>
      <c r="E12362" s="147" t="s">
        <v>2240</v>
      </c>
      <c r="G12362" s="147">
        <v>0</v>
      </c>
      <c r="I12362" s="147">
        <v>4</v>
      </c>
      <c r="J12362" s="147">
        <v>2578735</v>
      </c>
    </row>
    <row r="12363" spans="1:10" x14ac:dyDescent="0.2">
      <c r="A12363" s="147">
        <v>4</v>
      </c>
      <c r="B12363" s="149" t="s">
        <v>17564</v>
      </c>
      <c r="C12363" s="147" t="s">
        <v>2242</v>
      </c>
      <c r="D12363" s="147" t="s">
        <v>17563</v>
      </c>
      <c r="E12363" s="147" t="s">
        <v>2240</v>
      </c>
      <c r="G12363" s="147">
        <v>0</v>
      </c>
      <c r="I12363" s="147">
        <v>4</v>
      </c>
      <c r="J12363" s="147">
        <v>2578733</v>
      </c>
    </row>
    <row r="12364" spans="1:10" x14ac:dyDescent="0.2">
      <c r="A12364" s="147">
        <v>4</v>
      </c>
      <c r="B12364" s="149" t="s">
        <v>17561</v>
      </c>
      <c r="C12364" s="147" t="s">
        <v>2242</v>
      </c>
      <c r="D12364" s="147" t="s">
        <v>17562</v>
      </c>
      <c r="E12364" s="147" t="s">
        <v>2240</v>
      </c>
      <c r="G12364" s="147">
        <v>0</v>
      </c>
      <c r="I12364" s="147">
        <v>4</v>
      </c>
      <c r="J12364" s="147">
        <v>2578737</v>
      </c>
    </row>
    <row r="12365" spans="1:10" x14ac:dyDescent="0.2">
      <c r="A12365" s="147">
        <v>4</v>
      </c>
      <c r="B12365" s="149" t="s">
        <v>17561</v>
      </c>
      <c r="C12365" s="147" t="s">
        <v>2261</v>
      </c>
      <c r="D12365" s="147" t="s">
        <v>17560</v>
      </c>
      <c r="E12365" s="147" t="s">
        <v>2246</v>
      </c>
      <c r="G12365" s="147">
        <v>0</v>
      </c>
      <c r="I12365" s="147">
        <v>4</v>
      </c>
      <c r="J12365" s="147">
        <v>1199603</v>
      </c>
    </row>
    <row r="12366" spans="1:10" x14ac:dyDescent="0.2">
      <c r="A12366" s="147">
        <v>4</v>
      </c>
      <c r="B12366" s="149" t="s">
        <v>17558</v>
      </c>
      <c r="C12366" s="147" t="s">
        <v>2242</v>
      </c>
      <c r="D12366" s="147" t="s">
        <v>17559</v>
      </c>
      <c r="E12366" s="147" t="s">
        <v>2240</v>
      </c>
      <c r="G12366" s="147">
        <v>0</v>
      </c>
      <c r="I12366" s="147">
        <v>4</v>
      </c>
      <c r="J12366" s="147">
        <v>2578732</v>
      </c>
    </row>
    <row r="12367" spans="1:10" x14ac:dyDescent="0.2">
      <c r="A12367" s="147">
        <v>4</v>
      </c>
      <c r="B12367" s="149" t="s">
        <v>17558</v>
      </c>
      <c r="C12367" s="147" t="s">
        <v>2261</v>
      </c>
      <c r="D12367" s="147" t="s">
        <v>17557</v>
      </c>
      <c r="E12367" s="147" t="s">
        <v>2246</v>
      </c>
      <c r="G12367" s="147">
        <v>0</v>
      </c>
      <c r="I12367" s="147">
        <v>4</v>
      </c>
      <c r="J12367" s="147">
        <v>1199593</v>
      </c>
    </row>
    <row r="12368" spans="1:10" x14ac:dyDescent="0.2">
      <c r="A12368" s="147">
        <v>4</v>
      </c>
      <c r="B12368" s="149" t="s">
        <v>17554</v>
      </c>
      <c r="C12368" s="147" t="s">
        <v>2242</v>
      </c>
      <c r="D12368" s="147" t="s">
        <v>17556</v>
      </c>
      <c r="E12368" s="147" t="s">
        <v>2240</v>
      </c>
      <c r="G12368" s="147">
        <v>0</v>
      </c>
      <c r="I12368" s="147">
        <v>4</v>
      </c>
      <c r="J12368" s="147">
        <v>2578734</v>
      </c>
    </row>
    <row r="12369" spans="1:10" x14ac:dyDescent="0.2">
      <c r="A12369" s="147">
        <v>4</v>
      </c>
      <c r="B12369" s="149" t="s">
        <v>17554</v>
      </c>
      <c r="C12369" s="147" t="s">
        <v>2277</v>
      </c>
      <c r="D12369" s="147" t="s">
        <v>17555</v>
      </c>
      <c r="E12369" s="147" t="s">
        <v>2246</v>
      </c>
      <c r="G12369" s="147">
        <v>0</v>
      </c>
      <c r="I12369" s="147">
        <v>4</v>
      </c>
      <c r="J12369" s="147">
        <v>1199602</v>
      </c>
    </row>
    <row r="12370" spans="1:10" x14ac:dyDescent="0.2">
      <c r="A12370" s="147">
        <v>4</v>
      </c>
      <c r="B12370" s="149" t="s">
        <v>17554</v>
      </c>
      <c r="C12370" s="147" t="s">
        <v>2277</v>
      </c>
      <c r="D12370" s="147" t="s">
        <v>17439</v>
      </c>
      <c r="E12370" s="147" t="s">
        <v>2246</v>
      </c>
      <c r="G12370" s="147">
        <v>0</v>
      </c>
      <c r="I12370" s="147">
        <v>4</v>
      </c>
      <c r="J12370" s="147">
        <v>1199594</v>
      </c>
    </row>
    <row r="12371" spans="1:10" x14ac:dyDescent="0.2">
      <c r="A12371" s="147">
        <v>2</v>
      </c>
      <c r="B12371" s="149" t="s">
        <v>17550</v>
      </c>
      <c r="C12371" s="147" t="s">
        <v>2242</v>
      </c>
      <c r="D12371" s="147" t="s">
        <v>17553</v>
      </c>
      <c r="E12371" s="147" t="s">
        <v>2246</v>
      </c>
      <c r="G12371" s="147">
        <v>0</v>
      </c>
      <c r="I12371" s="147">
        <v>2</v>
      </c>
      <c r="J12371" s="147">
        <v>2578568</v>
      </c>
    </row>
    <row r="12372" spans="1:10" x14ac:dyDescent="0.2">
      <c r="A12372" s="147">
        <v>2</v>
      </c>
      <c r="B12372" s="149" t="s">
        <v>17550</v>
      </c>
      <c r="C12372" s="147" t="s">
        <v>2446</v>
      </c>
      <c r="D12372" s="147" t="s">
        <v>17552</v>
      </c>
      <c r="E12372" s="147" t="s">
        <v>2246</v>
      </c>
      <c r="G12372" s="147">
        <v>0</v>
      </c>
      <c r="I12372" s="147">
        <v>2</v>
      </c>
      <c r="J12372" s="147">
        <v>1199470</v>
      </c>
    </row>
    <row r="12373" spans="1:10" x14ac:dyDescent="0.2">
      <c r="A12373" s="147">
        <v>2</v>
      </c>
      <c r="B12373" s="149" t="s">
        <v>17550</v>
      </c>
      <c r="C12373" s="147" t="s">
        <v>2446</v>
      </c>
      <c r="D12373" s="147" t="s">
        <v>17551</v>
      </c>
      <c r="E12373" s="147" t="s">
        <v>2246</v>
      </c>
      <c r="G12373" s="147">
        <v>0</v>
      </c>
      <c r="I12373" s="147">
        <v>2</v>
      </c>
      <c r="J12373" s="147">
        <v>1199469</v>
      </c>
    </row>
    <row r="12374" spans="1:10" x14ac:dyDescent="0.2">
      <c r="A12374" s="147">
        <v>2</v>
      </c>
      <c r="B12374" s="149" t="s">
        <v>17550</v>
      </c>
      <c r="C12374" s="147" t="s">
        <v>2446</v>
      </c>
      <c r="D12374" s="147" t="s">
        <v>17549</v>
      </c>
      <c r="E12374" s="147" t="s">
        <v>2246</v>
      </c>
      <c r="G12374" s="147">
        <v>0</v>
      </c>
      <c r="I12374" s="147">
        <v>2</v>
      </c>
      <c r="J12374" s="147">
        <v>1199465</v>
      </c>
    </row>
    <row r="12375" spans="1:10" x14ac:dyDescent="0.2">
      <c r="A12375" s="147">
        <v>3</v>
      </c>
      <c r="B12375" s="149" t="s">
        <v>17547</v>
      </c>
      <c r="C12375" s="147" t="s">
        <v>2242</v>
      </c>
      <c r="D12375" s="147" t="s">
        <v>17548</v>
      </c>
      <c r="E12375" s="147" t="s">
        <v>2240</v>
      </c>
      <c r="G12375" s="147">
        <v>0</v>
      </c>
      <c r="I12375" s="147">
        <v>3</v>
      </c>
      <c r="J12375" s="147">
        <v>2578754</v>
      </c>
    </row>
    <row r="12376" spans="1:10" x14ac:dyDescent="0.2">
      <c r="A12376" s="147">
        <v>3</v>
      </c>
      <c r="B12376" s="149" t="s">
        <v>17547</v>
      </c>
      <c r="C12376" s="147" t="s">
        <v>2261</v>
      </c>
      <c r="D12376" s="147" t="s">
        <v>17546</v>
      </c>
      <c r="E12376" s="147" t="s">
        <v>2246</v>
      </c>
      <c r="G12376" s="147">
        <v>0</v>
      </c>
      <c r="I12376" s="147">
        <v>3</v>
      </c>
      <c r="J12376" s="147">
        <v>1199619</v>
      </c>
    </row>
    <row r="12377" spans="1:10" x14ac:dyDescent="0.2">
      <c r="A12377" s="147">
        <v>3</v>
      </c>
      <c r="B12377" s="149" t="s">
        <v>17545</v>
      </c>
      <c r="C12377" s="147" t="s">
        <v>2242</v>
      </c>
      <c r="D12377" s="147" t="s">
        <v>17544</v>
      </c>
      <c r="E12377" s="147" t="s">
        <v>2240</v>
      </c>
      <c r="G12377" s="147">
        <v>0</v>
      </c>
      <c r="I12377" s="147">
        <v>3</v>
      </c>
      <c r="J12377" s="147">
        <v>2578752</v>
      </c>
    </row>
    <row r="12378" spans="1:10" x14ac:dyDescent="0.2">
      <c r="A12378" s="147">
        <v>3</v>
      </c>
      <c r="B12378" s="149" t="s">
        <v>17542</v>
      </c>
      <c r="C12378" s="147" t="s">
        <v>2242</v>
      </c>
      <c r="D12378" s="147" t="s">
        <v>17543</v>
      </c>
      <c r="E12378" s="147" t="s">
        <v>2240</v>
      </c>
      <c r="G12378" s="147">
        <v>0</v>
      </c>
      <c r="I12378" s="147">
        <v>3</v>
      </c>
      <c r="J12378" s="147">
        <v>2578747</v>
      </c>
    </row>
    <row r="12379" spans="1:10" x14ac:dyDescent="0.2">
      <c r="A12379" s="147">
        <v>3</v>
      </c>
      <c r="B12379" s="149" t="s">
        <v>17542</v>
      </c>
      <c r="C12379" s="147" t="s">
        <v>2261</v>
      </c>
      <c r="D12379" s="147" t="s">
        <v>17541</v>
      </c>
      <c r="E12379" s="147" t="s">
        <v>2246</v>
      </c>
      <c r="G12379" s="147">
        <v>0</v>
      </c>
      <c r="I12379" s="147">
        <v>3</v>
      </c>
      <c r="J12379" s="147">
        <v>1199629</v>
      </c>
    </row>
    <row r="12380" spans="1:10" x14ac:dyDescent="0.2">
      <c r="A12380" s="147">
        <v>3</v>
      </c>
      <c r="B12380" s="149" t="s">
        <v>17534</v>
      </c>
      <c r="C12380" s="147" t="s">
        <v>2242</v>
      </c>
      <c r="D12380" s="147" t="s">
        <v>17540</v>
      </c>
      <c r="E12380" s="147" t="s">
        <v>2240</v>
      </c>
      <c r="G12380" s="147">
        <v>0</v>
      </c>
      <c r="I12380" s="147">
        <v>3</v>
      </c>
      <c r="J12380" s="147">
        <v>2578748</v>
      </c>
    </row>
    <row r="12381" spans="1:10" x14ac:dyDescent="0.2">
      <c r="A12381" s="147">
        <v>3</v>
      </c>
      <c r="B12381" s="149" t="s">
        <v>17534</v>
      </c>
      <c r="C12381" s="147" t="s">
        <v>2261</v>
      </c>
      <c r="D12381" s="147" t="s">
        <v>17539</v>
      </c>
      <c r="E12381" s="147" t="s">
        <v>2246</v>
      </c>
      <c r="G12381" s="147">
        <v>0</v>
      </c>
      <c r="I12381" s="147">
        <v>3</v>
      </c>
      <c r="J12381" s="147">
        <v>1199617</v>
      </c>
    </row>
    <row r="12382" spans="1:10" x14ac:dyDescent="0.2">
      <c r="A12382" s="147">
        <v>3</v>
      </c>
      <c r="B12382" s="149" t="s">
        <v>17534</v>
      </c>
      <c r="C12382" s="147" t="s">
        <v>2261</v>
      </c>
      <c r="D12382" s="147" t="s">
        <v>17538</v>
      </c>
      <c r="E12382" s="147" t="s">
        <v>2246</v>
      </c>
      <c r="G12382" s="147">
        <v>0</v>
      </c>
      <c r="I12382" s="147">
        <v>3</v>
      </c>
      <c r="J12382" s="147">
        <v>1199618</v>
      </c>
    </row>
    <row r="12383" spans="1:10" x14ac:dyDescent="0.2">
      <c r="A12383" s="147">
        <v>3</v>
      </c>
      <c r="B12383" s="149" t="s">
        <v>17534</v>
      </c>
      <c r="C12383" s="147" t="s">
        <v>2261</v>
      </c>
      <c r="D12383" s="147" t="s">
        <v>17537</v>
      </c>
      <c r="E12383" s="147" t="s">
        <v>2246</v>
      </c>
      <c r="G12383" s="147">
        <v>0</v>
      </c>
      <c r="I12383" s="147">
        <v>3</v>
      </c>
      <c r="J12383" s="147">
        <v>1199611</v>
      </c>
    </row>
    <row r="12384" spans="1:10" x14ac:dyDescent="0.2">
      <c r="A12384" s="147">
        <v>3</v>
      </c>
      <c r="B12384" s="149" t="s">
        <v>17534</v>
      </c>
      <c r="C12384" s="147" t="s">
        <v>2277</v>
      </c>
      <c r="D12384" s="147" t="s">
        <v>17536</v>
      </c>
      <c r="E12384" s="147" t="s">
        <v>2246</v>
      </c>
      <c r="G12384" s="147">
        <v>0</v>
      </c>
      <c r="I12384" s="147">
        <v>3</v>
      </c>
      <c r="J12384" s="147">
        <v>1199606</v>
      </c>
    </row>
    <row r="12385" spans="1:10" x14ac:dyDescent="0.2">
      <c r="A12385" s="147">
        <v>3</v>
      </c>
      <c r="B12385" s="149" t="s">
        <v>17534</v>
      </c>
      <c r="C12385" s="147" t="s">
        <v>2277</v>
      </c>
      <c r="D12385" s="147" t="s">
        <v>17535</v>
      </c>
      <c r="E12385" s="147" t="s">
        <v>2246</v>
      </c>
      <c r="G12385" s="147">
        <v>0</v>
      </c>
      <c r="I12385" s="147">
        <v>3</v>
      </c>
      <c r="J12385" s="147">
        <v>1199612</v>
      </c>
    </row>
    <row r="12386" spans="1:10" x14ac:dyDescent="0.2">
      <c r="A12386" s="147">
        <v>3</v>
      </c>
      <c r="B12386" s="149" t="s">
        <v>17534</v>
      </c>
      <c r="C12386" s="147" t="s">
        <v>2277</v>
      </c>
      <c r="D12386" s="147" t="s">
        <v>17533</v>
      </c>
      <c r="E12386" s="147" t="s">
        <v>2246</v>
      </c>
      <c r="G12386" s="147">
        <v>0</v>
      </c>
      <c r="I12386" s="147">
        <v>3</v>
      </c>
      <c r="J12386" s="147">
        <v>1199622</v>
      </c>
    </row>
    <row r="12387" spans="1:10" x14ac:dyDescent="0.2">
      <c r="A12387" s="147">
        <v>3</v>
      </c>
      <c r="B12387" s="149" t="s">
        <v>17530</v>
      </c>
      <c r="C12387" s="147" t="s">
        <v>2242</v>
      </c>
      <c r="D12387" s="147" t="s">
        <v>17532</v>
      </c>
      <c r="E12387" s="147" t="s">
        <v>2240</v>
      </c>
      <c r="G12387" s="147">
        <v>0</v>
      </c>
      <c r="I12387" s="147">
        <v>3</v>
      </c>
      <c r="J12387" s="147">
        <v>2578751</v>
      </c>
    </row>
    <row r="12388" spans="1:10" x14ac:dyDescent="0.2">
      <c r="A12388" s="147">
        <v>3</v>
      </c>
      <c r="B12388" s="149" t="s">
        <v>17530</v>
      </c>
      <c r="C12388" s="147" t="s">
        <v>2261</v>
      </c>
      <c r="D12388" s="147" t="s">
        <v>17531</v>
      </c>
      <c r="E12388" s="147" t="s">
        <v>2246</v>
      </c>
      <c r="G12388" s="147">
        <v>0</v>
      </c>
      <c r="I12388" s="147">
        <v>3</v>
      </c>
      <c r="J12388" s="147">
        <v>1199624</v>
      </c>
    </row>
    <row r="12389" spans="1:10" x14ac:dyDescent="0.2">
      <c r="A12389" s="147">
        <v>3</v>
      </c>
      <c r="B12389" s="149" t="s">
        <v>17530</v>
      </c>
      <c r="C12389" s="147" t="s">
        <v>2261</v>
      </c>
      <c r="D12389" s="147" t="s">
        <v>17529</v>
      </c>
      <c r="E12389" s="147" t="s">
        <v>2246</v>
      </c>
      <c r="G12389" s="147">
        <v>0</v>
      </c>
      <c r="I12389" s="147">
        <v>3</v>
      </c>
      <c r="J12389" s="147">
        <v>1199627</v>
      </c>
    </row>
    <row r="12390" spans="1:10" x14ac:dyDescent="0.2">
      <c r="A12390" s="147">
        <v>3</v>
      </c>
      <c r="B12390" s="149" t="s">
        <v>17528</v>
      </c>
      <c r="C12390" s="147" t="s">
        <v>2242</v>
      </c>
      <c r="D12390" s="147" t="s">
        <v>17527</v>
      </c>
      <c r="E12390" s="147" t="s">
        <v>2246</v>
      </c>
      <c r="G12390" s="147">
        <v>0</v>
      </c>
      <c r="I12390" s="147">
        <v>3</v>
      </c>
      <c r="J12390" s="147">
        <v>2578764</v>
      </c>
    </row>
    <row r="12391" spans="1:10" x14ac:dyDescent="0.2">
      <c r="A12391" s="147">
        <v>4</v>
      </c>
      <c r="B12391" s="149" t="s">
        <v>17525</v>
      </c>
      <c r="C12391" s="147" t="s">
        <v>2242</v>
      </c>
      <c r="D12391" s="147" t="s">
        <v>17526</v>
      </c>
      <c r="E12391" s="147" t="s">
        <v>2240</v>
      </c>
      <c r="G12391" s="147">
        <v>0</v>
      </c>
      <c r="I12391" s="147">
        <v>4</v>
      </c>
      <c r="J12391" s="147">
        <v>2578766</v>
      </c>
    </row>
    <row r="12392" spans="1:10" x14ac:dyDescent="0.2">
      <c r="A12392" s="147">
        <v>4</v>
      </c>
      <c r="B12392" s="149" t="s">
        <v>17525</v>
      </c>
      <c r="C12392" s="147" t="s">
        <v>2261</v>
      </c>
      <c r="D12392" s="147" t="s">
        <v>17524</v>
      </c>
      <c r="E12392" s="147" t="s">
        <v>2246</v>
      </c>
      <c r="G12392" s="147">
        <v>0</v>
      </c>
      <c r="I12392" s="147">
        <v>4</v>
      </c>
      <c r="J12392" s="147">
        <v>1199637</v>
      </c>
    </row>
    <row r="12393" spans="1:10" x14ac:dyDescent="0.2">
      <c r="A12393" s="147">
        <v>4</v>
      </c>
      <c r="B12393" s="149" t="s">
        <v>17519</v>
      </c>
      <c r="C12393" s="147" t="s">
        <v>2242</v>
      </c>
      <c r="D12393" s="147" t="s">
        <v>17523</v>
      </c>
      <c r="E12393" s="147" t="s">
        <v>2240</v>
      </c>
      <c r="G12393" s="147">
        <v>0</v>
      </c>
      <c r="I12393" s="147">
        <v>4</v>
      </c>
      <c r="J12393" s="147">
        <v>2578768</v>
      </c>
    </row>
    <row r="12394" spans="1:10" x14ac:dyDescent="0.2">
      <c r="A12394" s="147">
        <v>4</v>
      </c>
      <c r="B12394" s="149" t="s">
        <v>17519</v>
      </c>
      <c r="C12394" s="147" t="s">
        <v>2261</v>
      </c>
      <c r="D12394" s="147" t="s">
        <v>17522</v>
      </c>
      <c r="E12394" s="147" t="s">
        <v>2246</v>
      </c>
      <c r="G12394" s="147">
        <v>0</v>
      </c>
      <c r="I12394" s="147">
        <v>4</v>
      </c>
      <c r="J12394" s="147">
        <v>1199641</v>
      </c>
    </row>
    <row r="12395" spans="1:10" x14ac:dyDescent="0.2">
      <c r="A12395" s="147">
        <v>4</v>
      </c>
      <c r="B12395" s="149" t="s">
        <v>17519</v>
      </c>
      <c r="C12395" s="147" t="s">
        <v>2261</v>
      </c>
      <c r="D12395" s="147" t="s">
        <v>17521</v>
      </c>
      <c r="E12395" s="147" t="s">
        <v>2246</v>
      </c>
      <c r="G12395" s="147">
        <v>0</v>
      </c>
      <c r="I12395" s="147">
        <v>4</v>
      </c>
      <c r="J12395" s="147">
        <v>1199640</v>
      </c>
    </row>
    <row r="12396" spans="1:10" x14ac:dyDescent="0.2">
      <c r="A12396" s="147">
        <v>4</v>
      </c>
      <c r="B12396" s="149" t="s">
        <v>17519</v>
      </c>
      <c r="C12396" s="147" t="s">
        <v>2261</v>
      </c>
      <c r="D12396" s="147" t="s">
        <v>17520</v>
      </c>
      <c r="E12396" s="147" t="s">
        <v>2246</v>
      </c>
      <c r="G12396" s="147">
        <v>0</v>
      </c>
      <c r="I12396" s="147">
        <v>4</v>
      </c>
      <c r="J12396" s="147">
        <v>1199638</v>
      </c>
    </row>
    <row r="12397" spans="1:10" x14ac:dyDescent="0.2">
      <c r="A12397" s="147">
        <v>4</v>
      </c>
      <c r="B12397" s="149" t="s">
        <v>17519</v>
      </c>
      <c r="C12397" s="147" t="s">
        <v>2261</v>
      </c>
      <c r="D12397" s="147" t="s">
        <v>17518</v>
      </c>
      <c r="E12397" s="147" t="s">
        <v>2246</v>
      </c>
      <c r="G12397" s="147">
        <v>0</v>
      </c>
      <c r="I12397" s="147">
        <v>4</v>
      </c>
      <c r="J12397" s="147">
        <v>1199644</v>
      </c>
    </row>
    <row r="12398" spans="1:10" x14ac:dyDescent="0.2">
      <c r="A12398" s="147">
        <v>2</v>
      </c>
      <c r="B12398" s="149" t="s">
        <v>17517</v>
      </c>
      <c r="C12398" s="147" t="s">
        <v>2242</v>
      </c>
      <c r="D12398" s="147" t="s">
        <v>17424</v>
      </c>
      <c r="E12398" s="147" t="s">
        <v>2246</v>
      </c>
      <c r="G12398" s="147">
        <v>0</v>
      </c>
      <c r="I12398" s="147">
        <v>2</v>
      </c>
      <c r="J12398" s="147">
        <v>2578571</v>
      </c>
    </row>
    <row r="12399" spans="1:10" x14ac:dyDescent="0.2">
      <c r="A12399" s="147">
        <v>3</v>
      </c>
      <c r="B12399" s="149" t="s">
        <v>17512</v>
      </c>
      <c r="C12399" s="147" t="s">
        <v>2242</v>
      </c>
      <c r="D12399" s="147" t="s">
        <v>17516</v>
      </c>
      <c r="E12399" s="147" t="s">
        <v>2240</v>
      </c>
      <c r="G12399" s="147">
        <v>0</v>
      </c>
      <c r="I12399" s="147">
        <v>3</v>
      </c>
      <c r="J12399" s="147">
        <v>2578780</v>
      </c>
    </row>
    <row r="12400" spans="1:10" x14ac:dyDescent="0.2">
      <c r="A12400" s="147">
        <v>3</v>
      </c>
      <c r="B12400" s="149" t="s">
        <v>17512</v>
      </c>
      <c r="C12400" s="147" t="s">
        <v>2261</v>
      </c>
      <c r="D12400" s="147" t="s">
        <v>17515</v>
      </c>
      <c r="E12400" s="147" t="s">
        <v>2246</v>
      </c>
      <c r="G12400" s="147">
        <v>0</v>
      </c>
      <c r="I12400" s="147">
        <v>3</v>
      </c>
      <c r="J12400" s="147">
        <v>1199680</v>
      </c>
    </row>
    <row r="12401" spans="1:10" x14ac:dyDescent="0.2">
      <c r="A12401" s="147">
        <v>3</v>
      </c>
      <c r="B12401" s="149" t="s">
        <v>17512</v>
      </c>
      <c r="C12401" s="147" t="s">
        <v>2261</v>
      </c>
      <c r="D12401" s="147" t="s">
        <v>17514</v>
      </c>
      <c r="E12401" s="147" t="s">
        <v>2246</v>
      </c>
      <c r="G12401" s="147">
        <v>0</v>
      </c>
      <c r="I12401" s="147">
        <v>3</v>
      </c>
      <c r="J12401" s="147">
        <v>1199658</v>
      </c>
    </row>
    <row r="12402" spans="1:10" x14ac:dyDescent="0.2">
      <c r="A12402" s="147">
        <v>3</v>
      </c>
      <c r="B12402" s="149" t="s">
        <v>17512</v>
      </c>
      <c r="C12402" s="147" t="s">
        <v>2261</v>
      </c>
      <c r="D12402" s="147" t="s">
        <v>17513</v>
      </c>
      <c r="E12402" s="147" t="s">
        <v>2246</v>
      </c>
      <c r="G12402" s="147">
        <v>0</v>
      </c>
      <c r="I12402" s="147">
        <v>3</v>
      </c>
      <c r="J12402" s="147">
        <v>1199650</v>
      </c>
    </row>
    <row r="12403" spans="1:10" x14ac:dyDescent="0.2">
      <c r="A12403" s="147">
        <v>3</v>
      </c>
      <c r="B12403" s="149" t="s">
        <v>17512</v>
      </c>
      <c r="C12403" s="147" t="s">
        <v>2277</v>
      </c>
      <c r="D12403" s="147" t="s">
        <v>17511</v>
      </c>
      <c r="E12403" s="147" t="s">
        <v>2246</v>
      </c>
      <c r="G12403" s="147">
        <v>0</v>
      </c>
      <c r="I12403" s="147">
        <v>3</v>
      </c>
      <c r="J12403" s="147">
        <v>1199670</v>
      </c>
    </row>
    <row r="12404" spans="1:10" x14ac:dyDescent="0.2">
      <c r="A12404" s="147">
        <v>3</v>
      </c>
      <c r="B12404" s="149" t="s">
        <v>17510</v>
      </c>
      <c r="C12404" s="147" t="s">
        <v>2242</v>
      </c>
      <c r="D12404" s="147" t="s">
        <v>17509</v>
      </c>
      <c r="E12404" s="147" t="s">
        <v>2240</v>
      </c>
      <c r="G12404" s="147">
        <v>0</v>
      </c>
      <c r="I12404" s="147">
        <v>3</v>
      </c>
      <c r="J12404" s="147">
        <v>2578775</v>
      </c>
    </row>
    <row r="12405" spans="1:10" x14ac:dyDescent="0.2">
      <c r="A12405" s="147">
        <v>3</v>
      </c>
      <c r="B12405" s="149" t="s">
        <v>17505</v>
      </c>
      <c r="C12405" s="147" t="s">
        <v>2242</v>
      </c>
      <c r="D12405" s="147" t="s">
        <v>17508</v>
      </c>
      <c r="E12405" s="147" t="s">
        <v>2240</v>
      </c>
      <c r="G12405" s="147">
        <v>0</v>
      </c>
      <c r="I12405" s="147">
        <v>3</v>
      </c>
      <c r="J12405" s="147">
        <v>2578791</v>
      </c>
    </row>
    <row r="12406" spans="1:10" x14ac:dyDescent="0.2">
      <c r="A12406" s="147">
        <v>3</v>
      </c>
      <c r="B12406" s="149" t="s">
        <v>17505</v>
      </c>
      <c r="C12406" s="147" t="s">
        <v>2261</v>
      </c>
      <c r="D12406" s="147" t="s">
        <v>17507</v>
      </c>
      <c r="E12406" s="147" t="s">
        <v>2246</v>
      </c>
      <c r="G12406" s="147">
        <v>0</v>
      </c>
      <c r="I12406" s="147">
        <v>3</v>
      </c>
      <c r="J12406" s="147">
        <v>1199651</v>
      </c>
    </row>
    <row r="12407" spans="1:10" x14ac:dyDescent="0.2">
      <c r="A12407" s="147">
        <v>3</v>
      </c>
      <c r="B12407" s="149" t="s">
        <v>17505</v>
      </c>
      <c r="C12407" s="147" t="s">
        <v>2261</v>
      </c>
      <c r="D12407" s="147" t="s">
        <v>17506</v>
      </c>
      <c r="E12407" s="147" t="s">
        <v>2246</v>
      </c>
      <c r="G12407" s="147">
        <v>0</v>
      </c>
      <c r="I12407" s="147">
        <v>3</v>
      </c>
      <c r="J12407" s="147">
        <v>1199671</v>
      </c>
    </row>
    <row r="12408" spans="1:10" x14ac:dyDescent="0.2">
      <c r="A12408" s="147">
        <v>3</v>
      </c>
      <c r="B12408" s="149" t="s">
        <v>17505</v>
      </c>
      <c r="C12408" s="147" t="s">
        <v>2446</v>
      </c>
      <c r="D12408" s="147" t="s">
        <v>17502</v>
      </c>
      <c r="E12408" s="147" t="s">
        <v>2246</v>
      </c>
      <c r="G12408" s="147">
        <v>0</v>
      </c>
      <c r="I12408" s="147">
        <v>3</v>
      </c>
      <c r="J12408" s="147">
        <v>1199679</v>
      </c>
    </row>
    <row r="12409" spans="1:10" x14ac:dyDescent="0.2">
      <c r="A12409" s="147">
        <v>3</v>
      </c>
      <c r="B12409" s="149" t="s">
        <v>17503</v>
      </c>
      <c r="C12409" s="147" t="s">
        <v>2242</v>
      </c>
      <c r="D12409" s="147" t="s">
        <v>17504</v>
      </c>
      <c r="E12409" s="147" t="s">
        <v>2246</v>
      </c>
      <c r="G12409" s="147">
        <v>0</v>
      </c>
      <c r="I12409" s="147">
        <v>3</v>
      </c>
      <c r="J12409" s="147">
        <v>2578799</v>
      </c>
    </row>
    <row r="12410" spans="1:10" x14ac:dyDescent="0.2">
      <c r="A12410" s="147">
        <v>3</v>
      </c>
      <c r="B12410" s="149" t="s">
        <v>17503</v>
      </c>
      <c r="C12410" s="147" t="s">
        <v>2446</v>
      </c>
      <c r="D12410" s="147" t="s">
        <v>17502</v>
      </c>
      <c r="E12410" s="147" t="s">
        <v>2246</v>
      </c>
      <c r="G12410" s="147">
        <v>0</v>
      </c>
      <c r="I12410" s="147">
        <v>3</v>
      </c>
      <c r="J12410" s="147">
        <v>1199665</v>
      </c>
    </row>
    <row r="12411" spans="1:10" x14ac:dyDescent="0.2">
      <c r="A12411" s="147">
        <v>4</v>
      </c>
      <c r="B12411" s="149" t="s">
        <v>17499</v>
      </c>
      <c r="C12411" s="147" t="s">
        <v>2242</v>
      </c>
      <c r="D12411" s="147" t="s">
        <v>17501</v>
      </c>
      <c r="E12411" s="147" t="s">
        <v>2240</v>
      </c>
      <c r="G12411" s="147">
        <v>0</v>
      </c>
      <c r="I12411" s="147">
        <v>4</v>
      </c>
      <c r="J12411" s="147">
        <v>2578804</v>
      </c>
    </row>
    <row r="12412" spans="1:10" x14ac:dyDescent="0.2">
      <c r="A12412" s="147">
        <v>4</v>
      </c>
      <c r="B12412" s="149" t="s">
        <v>17499</v>
      </c>
      <c r="C12412" s="147" t="s">
        <v>2261</v>
      </c>
      <c r="D12412" s="147" t="s">
        <v>17500</v>
      </c>
      <c r="E12412" s="147" t="s">
        <v>2246</v>
      </c>
      <c r="G12412" s="147">
        <v>0</v>
      </c>
      <c r="I12412" s="147">
        <v>4</v>
      </c>
      <c r="J12412" s="147">
        <v>1199706</v>
      </c>
    </row>
    <row r="12413" spans="1:10" x14ac:dyDescent="0.2">
      <c r="A12413" s="147">
        <v>4</v>
      </c>
      <c r="B12413" s="149" t="s">
        <v>17499</v>
      </c>
      <c r="C12413" s="147" t="s">
        <v>2261</v>
      </c>
      <c r="D12413" s="147" t="s">
        <v>17498</v>
      </c>
      <c r="E12413" s="147" t="s">
        <v>2246</v>
      </c>
      <c r="G12413" s="147">
        <v>0</v>
      </c>
      <c r="I12413" s="147">
        <v>4</v>
      </c>
      <c r="J12413" s="147">
        <v>1199694</v>
      </c>
    </row>
    <row r="12414" spans="1:10" x14ac:dyDescent="0.2">
      <c r="A12414" s="147">
        <v>4</v>
      </c>
      <c r="B12414" s="149" t="s">
        <v>17497</v>
      </c>
      <c r="C12414" s="147" t="s">
        <v>2242</v>
      </c>
      <c r="D12414" s="147" t="s">
        <v>17496</v>
      </c>
      <c r="E12414" s="147" t="s">
        <v>2240</v>
      </c>
      <c r="G12414" s="147">
        <v>0</v>
      </c>
      <c r="I12414" s="147">
        <v>4</v>
      </c>
      <c r="J12414" s="147">
        <v>2578809</v>
      </c>
    </row>
    <row r="12415" spans="1:10" x14ac:dyDescent="0.2">
      <c r="A12415" s="147">
        <v>4</v>
      </c>
      <c r="B12415" s="149" t="s">
        <v>17495</v>
      </c>
      <c r="C12415" s="147" t="s">
        <v>2242</v>
      </c>
      <c r="D12415" s="147" t="s">
        <v>17494</v>
      </c>
      <c r="E12415" s="147" t="s">
        <v>2240</v>
      </c>
      <c r="G12415" s="147">
        <v>0</v>
      </c>
      <c r="I12415" s="147">
        <v>4</v>
      </c>
      <c r="J12415" s="147">
        <v>2578810</v>
      </c>
    </row>
    <row r="12416" spans="1:10" x14ac:dyDescent="0.2">
      <c r="A12416" s="147">
        <v>4</v>
      </c>
      <c r="B12416" s="149" t="s">
        <v>17490</v>
      </c>
      <c r="C12416" s="147" t="s">
        <v>2242</v>
      </c>
      <c r="D12416" s="147" t="s">
        <v>17493</v>
      </c>
      <c r="E12416" s="147" t="s">
        <v>2240</v>
      </c>
      <c r="G12416" s="147">
        <v>0</v>
      </c>
      <c r="I12416" s="147">
        <v>4</v>
      </c>
      <c r="J12416" s="147">
        <v>2578813</v>
      </c>
    </row>
    <row r="12417" spans="1:10" x14ac:dyDescent="0.2">
      <c r="A12417" s="147">
        <v>4</v>
      </c>
      <c r="B12417" s="149" t="s">
        <v>17490</v>
      </c>
      <c r="C12417" s="147" t="s">
        <v>2261</v>
      </c>
      <c r="D12417" s="147" t="s">
        <v>17492</v>
      </c>
      <c r="E12417" s="147" t="s">
        <v>2246</v>
      </c>
      <c r="G12417" s="147">
        <v>0</v>
      </c>
      <c r="I12417" s="147">
        <v>4</v>
      </c>
      <c r="J12417" s="147">
        <v>1199686</v>
      </c>
    </row>
    <row r="12418" spans="1:10" x14ac:dyDescent="0.2">
      <c r="A12418" s="147">
        <v>4</v>
      </c>
      <c r="B12418" s="149" t="s">
        <v>17490</v>
      </c>
      <c r="C12418" s="147" t="s">
        <v>2261</v>
      </c>
      <c r="D12418" s="147" t="s">
        <v>17491</v>
      </c>
      <c r="E12418" s="147" t="s">
        <v>2246</v>
      </c>
      <c r="G12418" s="147">
        <v>0</v>
      </c>
      <c r="I12418" s="147">
        <v>4</v>
      </c>
      <c r="J12418" s="147">
        <v>1199698</v>
      </c>
    </row>
    <row r="12419" spans="1:10" x14ac:dyDescent="0.2">
      <c r="A12419" s="147">
        <v>4</v>
      </c>
      <c r="B12419" s="149" t="s">
        <v>17490</v>
      </c>
      <c r="C12419" s="147" t="s">
        <v>2277</v>
      </c>
      <c r="D12419" s="147" t="s">
        <v>17489</v>
      </c>
      <c r="E12419" s="147" t="s">
        <v>2246</v>
      </c>
      <c r="G12419" s="147">
        <v>0</v>
      </c>
      <c r="I12419" s="147">
        <v>4</v>
      </c>
      <c r="J12419" s="147">
        <v>1199687</v>
      </c>
    </row>
    <row r="12420" spans="1:10" x14ac:dyDescent="0.2">
      <c r="A12420" s="147">
        <v>4</v>
      </c>
      <c r="B12420" s="149" t="s">
        <v>17483</v>
      </c>
      <c r="C12420" s="147" t="s">
        <v>2242</v>
      </c>
      <c r="D12420" s="147" t="s">
        <v>17488</v>
      </c>
      <c r="E12420" s="147" t="s">
        <v>2240</v>
      </c>
      <c r="G12420" s="147">
        <v>0</v>
      </c>
      <c r="I12420" s="147">
        <v>4</v>
      </c>
      <c r="J12420" s="147">
        <v>2578807</v>
      </c>
    </row>
    <row r="12421" spans="1:10" x14ac:dyDescent="0.2">
      <c r="A12421" s="147">
        <v>4</v>
      </c>
      <c r="B12421" s="149" t="s">
        <v>17483</v>
      </c>
      <c r="C12421" s="147" t="s">
        <v>2261</v>
      </c>
      <c r="D12421" s="147" t="s">
        <v>17487</v>
      </c>
      <c r="E12421" s="147" t="s">
        <v>2246</v>
      </c>
      <c r="G12421" s="147">
        <v>0</v>
      </c>
      <c r="I12421" s="147">
        <v>4</v>
      </c>
      <c r="J12421" s="147">
        <v>1199689</v>
      </c>
    </row>
    <row r="12422" spans="1:10" x14ac:dyDescent="0.2">
      <c r="A12422" s="147">
        <v>4</v>
      </c>
      <c r="B12422" s="149" t="s">
        <v>17483</v>
      </c>
      <c r="C12422" s="147" t="s">
        <v>2277</v>
      </c>
      <c r="D12422" s="147" t="s">
        <v>17486</v>
      </c>
      <c r="E12422" s="147" t="s">
        <v>2246</v>
      </c>
      <c r="G12422" s="147">
        <v>0</v>
      </c>
      <c r="I12422" s="147">
        <v>4</v>
      </c>
      <c r="J12422" s="147">
        <v>1199696</v>
      </c>
    </row>
    <row r="12423" spans="1:10" x14ac:dyDescent="0.2">
      <c r="A12423" s="147">
        <v>4</v>
      </c>
      <c r="B12423" s="149" t="s">
        <v>17483</v>
      </c>
      <c r="C12423" s="147" t="s">
        <v>2277</v>
      </c>
      <c r="D12423" s="147" t="s">
        <v>17485</v>
      </c>
      <c r="E12423" s="147" t="s">
        <v>2246</v>
      </c>
      <c r="G12423" s="147">
        <v>0</v>
      </c>
      <c r="I12423" s="147">
        <v>4</v>
      </c>
      <c r="J12423" s="147">
        <v>1199704</v>
      </c>
    </row>
    <row r="12424" spans="1:10" x14ac:dyDescent="0.2">
      <c r="A12424" s="147">
        <v>4</v>
      </c>
      <c r="B12424" s="149" t="s">
        <v>17483</v>
      </c>
      <c r="C12424" s="147" t="s">
        <v>2277</v>
      </c>
      <c r="D12424" s="147" t="s">
        <v>17484</v>
      </c>
      <c r="E12424" s="147" t="s">
        <v>2246</v>
      </c>
      <c r="G12424" s="147">
        <v>0</v>
      </c>
      <c r="I12424" s="147">
        <v>4</v>
      </c>
      <c r="J12424" s="147">
        <v>1199688</v>
      </c>
    </row>
    <row r="12425" spans="1:10" x14ac:dyDescent="0.2">
      <c r="A12425" s="147">
        <v>4</v>
      </c>
      <c r="B12425" s="149" t="s">
        <v>17483</v>
      </c>
      <c r="C12425" s="147" t="s">
        <v>2277</v>
      </c>
      <c r="D12425" s="147" t="s">
        <v>17482</v>
      </c>
      <c r="E12425" s="147" t="s">
        <v>2246</v>
      </c>
      <c r="G12425" s="147">
        <v>0</v>
      </c>
      <c r="I12425" s="147">
        <v>4</v>
      </c>
      <c r="J12425" s="147">
        <v>1199708</v>
      </c>
    </row>
    <row r="12426" spans="1:10" x14ac:dyDescent="0.2">
      <c r="A12426" s="147">
        <v>4</v>
      </c>
      <c r="B12426" s="149" t="s">
        <v>17481</v>
      </c>
      <c r="C12426" s="147" t="s">
        <v>2242</v>
      </c>
      <c r="D12426" s="147" t="s">
        <v>17480</v>
      </c>
      <c r="E12426" s="147" t="s">
        <v>2240</v>
      </c>
      <c r="G12426" s="147">
        <v>0</v>
      </c>
      <c r="I12426" s="147">
        <v>4</v>
      </c>
      <c r="J12426" s="147">
        <v>2578816</v>
      </c>
    </row>
    <row r="12427" spans="1:10" x14ac:dyDescent="0.2">
      <c r="A12427" s="147">
        <v>4</v>
      </c>
      <c r="B12427" s="149" t="s">
        <v>17479</v>
      </c>
      <c r="C12427" s="147" t="s">
        <v>2242</v>
      </c>
      <c r="D12427" s="147" t="s">
        <v>17478</v>
      </c>
      <c r="E12427" s="147" t="s">
        <v>2240</v>
      </c>
      <c r="G12427" s="147">
        <v>0</v>
      </c>
      <c r="I12427" s="147">
        <v>4</v>
      </c>
      <c r="J12427" s="147">
        <v>2578819</v>
      </c>
    </row>
    <row r="12428" spans="1:10" x14ac:dyDescent="0.2">
      <c r="A12428" s="147">
        <v>4</v>
      </c>
      <c r="B12428" s="149" t="s">
        <v>17475</v>
      </c>
      <c r="C12428" s="147" t="s">
        <v>2242</v>
      </c>
      <c r="D12428" s="147" t="s">
        <v>17477</v>
      </c>
      <c r="E12428" s="147" t="s">
        <v>2240</v>
      </c>
      <c r="G12428" s="147">
        <v>0</v>
      </c>
      <c r="I12428" s="147">
        <v>4</v>
      </c>
      <c r="J12428" s="147">
        <v>2578824</v>
      </c>
    </row>
    <row r="12429" spans="1:10" x14ac:dyDescent="0.2">
      <c r="A12429" s="147">
        <v>4</v>
      </c>
      <c r="B12429" s="149" t="s">
        <v>17475</v>
      </c>
      <c r="C12429" s="147" t="s">
        <v>2261</v>
      </c>
      <c r="D12429" s="147" t="s">
        <v>17476</v>
      </c>
      <c r="E12429" s="147" t="s">
        <v>2246</v>
      </c>
      <c r="G12429" s="147">
        <v>0</v>
      </c>
      <c r="I12429" s="147">
        <v>4</v>
      </c>
      <c r="J12429" s="147">
        <v>1199718</v>
      </c>
    </row>
    <row r="12430" spans="1:10" x14ac:dyDescent="0.2">
      <c r="A12430" s="147">
        <v>4</v>
      </c>
      <c r="B12430" s="149" t="s">
        <v>17475</v>
      </c>
      <c r="C12430" s="147" t="s">
        <v>2261</v>
      </c>
      <c r="D12430" s="147" t="s">
        <v>17474</v>
      </c>
      <c r="E12430" s="147" t="s">
        <v>2246</v>
      </c>
      <c r="G12430" s="147">
        <v>0</v>
      </c>
      <c r="I12430" s="147">
        <v>4</v>
      </c>
      <c r="J12430" s="147">
        <v>1199719</v>
      </c>
    </row>
    <row r="12431" spans="1:10" x14ac:dyDescent="0.2">
      <c r="A12431" s="147">
        <v>3</v>
      </c>
      <c r="B12431" s="149" t="s">
        <v>17469</v>
      </c>
      <c r="C12431" s="147" t="s">
        <v>2242</v>
      </c>
      <c r="D12431" s="147" t="s">
        <v>17473</v>
      </c>
      <c r="E12431" s="147" t="s">
        <v>2240</v>
      </c>
      <c r="G12431" s="147">
        <v>0</v>
      </c>
      <c r="I12431" s="147">
        <v>3</v>
      </c>
      <c r="J12431" s="147">
        <v>2578797</v>
      </c>
    </row>
    <row r="12432" spans="1:10" x14ac:dyDescent="0.2">
      <c r="A12432" s="147">
        <v>3</v>
      </c>
      <c r="B12432" s="149" t="s">
        <v>17469</v>
      </c>
      <c r="C12432" s="147" t="s">
        <v>2261</v>
      </c>
      <c r="D12432" s="147" t="s">
        <v>17472</v>
      </c>
      <c r="E12432" s="147" t="s">
        <v>2246</v>
      </c>
      <c r="G12432" s="147">
        <v>0</v>
      </c>
      <c r="I12432" s="147">
        <v>3</v>
      </c>
      <c r="J12432" s="147">
        <v>1199664</v>
      </c>
    </row>
    <row r="12433" spans="1:10" x14ac:dyDescent="0.2">
      <c r="A12433" s="147">
        <v>3</v>
      </c>
      <c r="B12433" s="149" t="s">
        <v>17469</v>
      </c>
      <c r="C12433" s="147" t="s">
        <v>2261</v>
      </c>
      <c r="D12433" s="147" t="s">
        <v>17471</v>
      </c>
      <c r="E12433" s="147" t="s">
        <v>2246</v>
      </c>
      <c r="G12433" s="147">
        <v>0</v>
      </c>
      <c r="I12433" s="147">
        <v>3</v>
      </c>
      <c r="J12433" s="147">
        <v>1199684</v>
      </c>
    </row>
    <row r="12434" spans="1:10" x14ac:dyDescent="0.2">
      <c r="A12434" s="147">
        <v>3</v>
      </c>
      <c r="B12434" s="149" t="s">
        <v>17469</v>
      </c>
      <c r="C12434" s="147" t="s">
        <v>2277</v>
      </c>
      <c r="D12434" s="147" t="s">
        <v>17470</v>
      </c>
      <c r="E12434" s="147" t="s">
        <v>2246</v>
      </c>
      <c r="G12434" s="147">
        <v>0</v>
      </c>
      <c r="I12434" s="147">
        <v>3</v>
      </c>
      <c r="J12434" s="147">
        <v>1199656</v>
      </c>
    </row>
    <row r="12435" spans="1:10" x14ac:dyDescent="0.2">
      <c r="A12435" s="147">
        <v>3</v>
      </c>
      <c r="B12435" s="149" t="s">
        <v>17469</v>
      </c>
      <c r="C12435" s="147" t="s">
        <v>2277</v>
      </c>
      <c r="D12435" s="147" t="s">
        <v>17468</v>
      </c>
      <c r="E12435" s="147" t="s">
        <v>2246</v>
      </c>
      <c r="G12435" s="147">
        <v>0</v>
      </c>
      <c r="I12435" s="147">
        <v>3</v>
      </c>
      <c r="J12435" s="147">
        <v>1199668</v>
      </c>
    </row>
    <row r="12436" spans="1:10" x14ac:dyDescent="0.2">
      <c r="A12436" s="147">
        <v>3</v>
      </c>
      <c r="B12436" s="149" t="s">
        <v>17467</v>
      </c>
      <c r="C12436" s="147" t="s">
        <v>2242</v>
      </c>
      <c r="D12436" s="147" t="s">
        <v>17466</v>
      </c>
      <c r="E12436" s="147" t="s">
        <v>2246</v>
      </c>
      <c r="G12436" s="147">
        <v>0</v>
      </c>
      <c r="I12436" s="147">
        <v>3</v>
      </c>
      <c r="J12436" s="147">
        <v>2578771</v>
      </c>
    </row>
    <row r="12437" spans="1:10" x14ac:dyDescent="0.2">
      <c r="A12437" s="147">
        <v>4</v>
      </c>
      <c r="B12437" s="149" t="s">
        <v>17465</v>
      </c>
      <c r="C12437" s="147" t="s">
        <v>2242</v>
      </c>
      <c r="D12437" s="147" t="s">
        <v>17464</v>
      </c>
      <c r="E12437" s="147" t="s">
        <v>2240</v>
      </c>
      <c r="G12437" s="147">
        <v>0</v>
      </c>
      <c r="I12437" s="147">
        <v>4</v>
      </c>
      <c r="J12437" s="147">
        <v>2578832</v>
      </c>
    </row>
    <row r="12438" spans="1:10" x14ac:dyDescent="0.2">
      <c r="A12438" s="147">
        <v>4</v>
      </c>
      <c r="B12438" s="149" t="s">
        <v>17463</v>
      </c>
      <c r="C12438" s="147" t="s">
        <v>2242</v>
      </c>
      <c r="D12438" s="147" t="s">
        <v>17462</v>
      </c>
      <c r="E12438" s="147" t="s">
        <v>2240</v>
      </c>
      <c r="G12438" s="147">
        <v>0</v>
      </c>
      <c r="I12438" s="147">
        <v>4</v>
      </c>
      <c r="J12438" s="147">
        <v>2578830</v>
      </c>
    </row>
    <row r="12439" spans="1:10" x14ac:dyDescent="0.2">
      <c r="A12439" s="147">
        <v>4</v>
      </c>
      <c r="B12439" s="149" t="s">
        <v>17461</v>
      </c>
      <c r="C12439" s="147" t="s">
        <v>2242</v>
      </c>
      <c r="D12439" s="147" t="s">
        <v>17460</v>
      </c>
      <c r="E12439" s="147" t="s">
        <v>2240</v>
      </c>
      <c r="G12439" s="147">
        <v>0</v>
      </c>
      <c r="I12439" s="147">
        <v>4</v>
      </c>
      <c r="J12439" s="147">
        <v>2578833</v>
      </c>
    </row>
    <row r="12440" spans="1:10" x14ac:dyDescent="0.2">
      <c r="A12440" s="147">
        <v>3</v>
      </c>
      <c r="B12440" s="149" t="s">
        <v>17459</v>
      </c>
      <c r="C12440" s="147" t="s">
        <v>2242</v>
      </c>
      <c r="D12440" s="147" t="s">
        <v>17458</v>
      </c>
      <c r="E12440" s="147" t="s">
        <v>2246</v>
      </c>
      <c r="G12440" s="147">
        <v>0</v>
      </c>
      <c r="I12440" s="147">
        <v>3</v>
      </c>
      <c r="J12440" s="147">
        <v>2578788</v>
      </c>
    </row>
    <row r="12441" spans="1:10" x14ac:dyDescent="0.2">
      <c r="A12441" s="147">
        <v>4</v>
      </c>
      <c r="B12441" s="149" t="s">
        <v>17457</v>
      </c>
      <c r="C12441" s="147" t="s">
        <v>2242</v>
      </c>
      <c r="D12441" s="147" t="s">
        <v>17456</v>
      </c>
      <c r="E12441" s="147" t="s">
        <v>2240</v>
      </c>
      <c r="G12441" s="147">
        <v>0</v>
      </c>
      <c r="I12441" s="147">
        <v>4</v>
      </c>
      <c r="J12441" s="147">
        <v>2578838</v>
      </c>
    </row>
    <row r="12442" spans="1:10" x14ac:dyDescent="0.2">
      <c r="A12442" s="147">
        <v>4</v>
      </c>
      <c r="B12442" s="149" t="s">
        <v>17455</v>
      </c>
      <c r="C12442" s="147" t="s">
        <v>2242</v>
      </c>
      <c r="D12442" s="147" t="s">
        <v>17454</v>
      </c>
      <c r="E12442" s="147" t="s">
        <v>2240</v>
      </c>
      <c r="G12442" s="147">
        <v>0</v>
      </c>
      <c r="I12442" s="147">
        <v>4</v>
      </c>
      <c r="J12442" s="147">
        <v>2578841</v>
      </c>
    </row>
    <row r="12443" spans="1:10" x14ac:dyDescent="0.2">
      <c r="A12443" s="147">
        <v>4</v>
      </c>
      <c r="B12443" s="149" t="s">
        <v>17446</v>
      </c>
      <c r="C12443" s="147" t="s">
        <v>2242</v>
      </c>
      <c r="D12443" s="147" t="s">
        <v>17453</v>
      </c>
      <c r="E12443" s="147" t="s">
        <v>2240</v>
      </c>
      <c r="G12443" s="147">
        <v>0</v>
      </c>
      <c r="I12443" s="147">
        <v>4</v>
      </c>
      <c r="J12443" s="147">
        <v>2578839</v>
      </c>
    </row>
    <row r="12444" spans="1:10" x14ac:dyDescent="0.2">
      <c r="A12444" s="147">
        <v>4</v>
      </c>
      <c r="B12444" s="149" t="s">
        <v>17446</v>
      </c>
      <c r="C12444" s="147" t="s">
        <v>2261</v>
      </c>
      <c r="D12444" s="147" t="s">
        <v>17452</v>
      </c>
      <c r="E12444" s="147" t="s">
        <v>2246</v>
      </c>
      <c r="G12444" s="147">
        <v>0</v>
      </c>
      <c r="I12444" s="147">
        <v>4</v>
      </c>
      <c r="J12444" s="147">
        <v>1199738</v>
      </c>
    </row>
    <row r="12445" spans="1:10" x14ac:dyDescent="0.2">
      <c r="A12445" s="147">
        <v>4</v>
      </c>
      <c r="B12445" s="149" t="s">
        <v>17446</v>
      </c>
      <c r="C12445" s="147" t="s">
        <v>2261</v>
      </c>
      <c r="D12445" s="147" t="s">
        <v>17451</v>
      </c>
      <c r="E12445" s="147" t="s">
        <v>2246</v>
      </c>
      <c r="G12445" s="147">
        <v>0</v>
      </c>
      <c r="I12445" s="147">
        <v>4</v>
      </c>
      <c r="J12445" s="147">
        <v>1199729</v>
      </c>
    </row>
    <row r="12446" spans="1:10" x14ac:dyDescent="0.2">
      <c r="A12446" s="147">
        <v>4</v>
      </c>
      <c r="B12446" s="149" t="s">
        <v>17446</v>
      </c>
      <c r="C12446" s="147" t="s">
        <v>2261</v>
      </c>
      <c r="D12446" s="147" t="s">
        <v>17450</v>
      </c>
      <c r="E12446" s="147" t="s">
        <v>2246</v>
      </c>
      <c r="G12446" s="147">
        <v>0</v>
      </c>
      <c r="I12446" s="147">
        <v>4</v>
      </c>
      <c r="J12446" s="147">
        <v>1199739</v>
      </c>
    </row>
    <row r="12447" spans="1:10" x14ac:dyDescent="0.2">
      <c r="A12447" s="147">
        <v>4</v>
      </c>
      <c r="B12447" s="149" t="s">
        <v>17446</v>
      </c>
      <c r="C12447" s="147" t="s">
        <v>2261</v>
      </c>
      <c r="D12447" s="147" t="s">
        <v>17449</v>
      </c>
      <c r="E12447" s="147" t="s">
        <v>2246</v>
      </c>
      <c r="G12447" s="147">
        <v>0</v>
      </c>
      <c r="I12447" s="147">
        <v>4</v>
      </c>
      <c r="J12447" s="147">
        <v>1199742</v>
      </c>
    </row>
    <row r="12448" spans="1:10" x14ac:dyDescent="0.2">
      <c r="A12448" s="147">
        <v>4</v>
      </c>
      <c r="B12448" s="149" t="s">
        <v>17446</v>
      </c>
      <c r="C12448" s="147" t="s">
        <v>2261</v>
      </c>
      <c r="D12448" s="147" t="s">
        <v>17448</v>
      </c>
      <c r="E12448" s="147" t="s">
        <v>2246</v>
      </c>
      <c r="G12448" s="147">
        <v>0</v>
      </c>
      <c r="I12448" s="147">
        <v>4</v>
      </c>
      <c r="J12448" s="147">
        <v>1199736</v>
      </c>
    </row>
    <row r="12449" spans="1:10" x14ac:dyDescent="0.2">
      <c r="A12449" s="147">
        <v>4</v>
      </c>
      <c r="B12449" s="149" t="s">
        <v>17446</v>
      </c>
      <c r="C12449" s="147" t="s">
        <v>2261</v>
      </c>
      <c r="D12449" s="147" t="s">
        <v>17447</v>
      </c>
      <c r="E12449" s="147" t="s">
        <v>2246</v>
      </c>
      <c r="G12449" s="147">
        <v>0</v>
      </c>
      <c r="I12449" s="147">
        <v>4</v>
      </c>
      <c r="J12449" s="147">
        <v>1199743</v>
      </c>
    </row>
    <row r="12450" spans="1:10" x14ac:dyDescent="0.2">
      <c r="A12450" s="147">
        <v>4</v>
      </c>
      <c r="B12450" s="149" t="s">
        <v>17446</v>
      </c>
      <c r="C12450" s="147" t="s">
        <v>2277</v>
      </c>
      <c r="D12450" s="147" t="s">
        <v>17445</v>
      </c>
      <c r="E12450" s="147" t="s">
        <v>2246</v>
      </c>
      <c r="G12450" s="147">
        <v>0</v>
      </c>
      <c r="I12450" s="147">
        <v>4</v>
      </c>
      <c r="J12450" s="147">
        <v>1199730</v>
      </c>
    </row>
    <row r="12451" spans="1:10" x14ac:dyDescent="0.2">
      <c r="A12451" s="147">
        <v>3</v>
      </c>
      <c r="B12451" s="149" t="s">
        <v>17443</v>
      </c>
      <c r="C12451" s="147" t="s">
        <v>2242</v>
      </c>
      <c r="D12451" s="147" t="s">
        <v>17444</v>
      </c>
      <c r="E12451" s="147" t="s">
        <v>2240</v>
      </c>
      <c r="G12451" s="147">
        <v>0</v>
      </c>
      <c r="I12451" s="147">
        <v>3</v>
      </c>
      <c r="J12451" s="147">
        <v>2578783</v>
      </c>
    </row>
    <row r="12452" spans="1:10" x14ac:dyDescent="0.2">
      <c r="A12452" s="147">
        <v>3</v>
      </c>
      <c r="B12452" s="149" t="s">
        <v>17443</v>
      </c>
      <c r="C12452" s="147" t="s">
        <v>2261</v>
      </c>
      <c r="D12452" s="147" t="s">
        <v>17442</v>
      </c>
      <c r="E12452" s="147" t="s">
        <v>2246</v>
      </c>
      <c r="G12452" s="147">
        <v>0</v>
      </c>
      <c r="I12452" s="147">
        <v>3</v>
      </c>
      <c r="J12452" s="147">
        <v>1199661</v>
      </c>
    </row>
    <row r="12453" spans="1:10" x14ac:dyDescent="0.2">
      <c r="A12453" s="147">
        <v>3</v>
      </c>
      <c r="B12453" s="149" t="s">
        <v>17440</v>
      </c>
      <c r="C12453" s="147" t="s">
        <v>2242</v>
      </c>
      <c r="D12453" s="147" t="s">
        <v>17441</v>
      </c>
      <c r="E12453" s="147" t="s">
        <v>2240</v>
      </c>
      <c r="G12453" s="147">
        <v>0</v>
      </c>
      <c r="I12453" s="147">
        <v>3</v>
      </c>
      <c r="J12453" s="147">
        <v>2578789</v>
      </c>
    </row>
    <row r="12454" spans="1:10" x14ac:dyDescent="0.2">
      <c r="A12454" s="147">
        <v>3</v>
      </c>
      <c r="B12454" s="149" t="s">
        <v>17440</v>
      </c>
      <c r="C12454" s="147" t="s">
        <v>2277</v>
      </c>
      <c r="D12454" s="147" t="s">
        <v>17439</v>
      </c>
      <c r="E12454" s="147" t="s">
        <v>2246</v>
      </c>
      <c r="G12454" s="147">
        <v>0</v>
      </c>
      <c r="I12454" s="147">
        <v>3</v>
      </c>
      <c r="J12454" s="147">
        <v>1199676</v>
      </c>
    </row>
    <row r="12455" spans="1:10" x14ac:dyDescent="0.2">
      <c r="A12455" s="147">
        <v>3</v>
      </c>
      <c r="B12455" s="149" t="s">
        <v>17438</v>
      </c>
      <c r="C12455" s="147" t="s">
        <v>2242</v>
      </c>
      <c r="D12455" s="147" t="s">
        <v>17424</v>
      </c>
      <c r="E12455" s="147" t="s">
        <v>2246</v>
      </c>
      <c r="G12455" s="147">
        <v>0</v>
      </c>
      <c r="I12455" s="147">
        <v>3</v>
      </c>
      <c r="J12455" s="147">
        <v>2578772</v>
      </c>
    </row>
    <row r="12456" spans="1:10" x14ac:dyDescent="0.2">
      <c r="A12456" s="147">
        <v>4</v>
      </c>
      <c r="B12456" s="149" t="s">
        <v>17435</v>
      </c>
      <c r="C12456" s="147" t="s">
        <v>2242</v>
      </c>
      <c r="D12456" s="147" t="s">
        <v>17437</v>
      </c>
      <c r="E12456" s="147" t="s">
        <v>2240</v>
      </c>
      <c r="G12456" s="147">
        <v>0</v>
      </c>
      <c r="I12456" s="147">
        <v>4</v>
      </c>
      <c r="J12456" s="147">
        <v>2578857</v>
      </c>
    </row>
    <row r="12457" spans="1:10" x14ac:dyDescent="0.2">
      <c r="A12457" s="147">
        <v>4</v>
      </c>
      <c r="B12457" s="149" t="s">
        <v>17435</v>
      </c>
      <c r="C12457" s="147" t="s">
        <v>2261</v>
      </c>
      <c r="D12457" s="147" t="s">
        <v>17436</v>
      </c>
      <c r="E12457" s="147" t="s">
        <v>2246</v>
      </c>
      <c r="G12457" s="147">
        <v>0</v>
      </c>
      <c r="I12457" s="147">
        <v>4</v>
      </c>
      <c r="J12457" s="147">
        <v>1199752</v>
      </c>
    </row>
    <row r="12458" spans="1:10" x14ac:dyDescent="0.2">
      <c r="A12458" s="147">
        <v>4</v>
      </c>
      <c r="B12458" s="149" t="s">
        <v>17435</v>
      </c>
      <c r="C12458" s="147" t="s">
        <v>2261</v>
      </c>
      <c r="D12458" s="147" t="s">
        <v>17434</v>
      </c>
      <c r="E12458" s="147" t="s">
        <v>2246</v>
      </c>
      <c r="G12458" s="147">
        <v>0</v>
      </c>
      <c r="I12458" s="147">
        <v>4</v>
      </c>
      <c r="J12458" s="147">
        <v>1199751</v>
      </c>
    </row>
    <row r="12459" spans="1:10" x14ac:dyDescent="0.2">
      <c r="A12459" s="147">
        <v>4</v>
      </c>
      <c r="B12459" s="149" t="s">
        <v>17433</v>
      </c>
      <c r="C12459" s="147" t="s">
        <v>2242</v>
      </c>
      <c r="D12459" s="147" t="s">
        <v>17432</v>
      </c>
      <c r="E12459" s="147" t="s">
        <v>2240</v>
      </c>
      <c r="G12459" s="147">
        <v>0</v>
      </c>
      <c r="I12459" s="147">
        <v>4</v>
      </c>
      <c r="J12459" s="147">
        <v>2578849</v>
      </c>
    </row>
    <row r="12460" spans="1:10" x14ac:dyDescent="0.2">
      <c r="A12460" s="147">
        <v>4</v>
      </c>
      <c r="B12460" s="149" t="s">
        <v>17429</v>
      </c>
      <c r="C12460" s="147" t="s">
        <v>2242</v>
      </c>
      <c r="D12460" s="147" t="s">
        <v>17431</v>
      </c>
      <c r="E12460" s="147" t="s">
        <v>2240</v>
      </c>
      <c r="G12460" s="147">
        <v>0</v>
      </c>
      <c r="I12460" s="147">
        <v>4</v>
      </c>
      <c r="J12460" s="147">
        <v>2578856</v>
      </c>
    </row>
    <row r="12461" spans="1:10" x14ac:dyDescent="0.2">
      <c r="A12461" s="147">
        <v>4</v>
      </c>
      <c r="B12461" s="149" t="s">
        <v>17429</v>
      </c>
      <c r="C12461" s="147" t="s">
        <v>2261</v>
      </c>
      <c r="D12461" s="147" t="s">
        <v>17430</v>
      </c>
      <c r="E12461" s="147" t="s">
        <v>2246</v>
      </c>
      <c r="G12461" s="147">
        <v>0</v>
      </c>
      <c r="I12461" s="147">
        <v>4</v>
      </c>
      <c r="J12461" s="147">
        <v>1199755</v>
      </c>
    </row>
    <row r="12462" spans="1:10" x14ac:dyDescent="0.2">
      <c r="A12462" s="147">
        <v>4</v>
      </c>
      <c r="B12462" s="149" t="s">
        <v>17429</v>
      </c>
      <c r="C12462" s="147" t="s">
        <v>2277</v>
      </c>
      <c r="D12462" s="147" t="s">
        <v>17428</v>
      </c>
      <c r="E12462" s="147" t="s">
        <v>2246</v>
      </c>
      <c r="G12462" s="147">
        <v>0</v>
      </c>
      <c r="I12462" s="147">
        <v>4</v>
      </c>
      <c r="J12462" s="147">
        <v>1199754</v>
      </c>
    </row>
    <row r="12463" spans="1:10" x14ac:dyDescent="0.2">
      <c r="A12463" s="147">
        <v>4</v>
      </c>
      <c r="B12463" s="149" t="s">
        <v>17427</v>
      </c>
      <c r="C12463" s="147" t="s">
        <v>2242</v>
      </c>
      <c r="D12463" s="147" t="s">
        <v>17426</v>
      </c>
      <c r="E12463" s="147" t="s">
        <v>2240</v>
      </c>
      <c r="G12463" s="147">
        <v>0</v>
      </c>
      <c r="I12463" s="147">
        <v>4</v>
      </c>
      <c r="J12463" s="147">
        <v>2578855</v>
      </c>
    </row>
    <row r="12464" spans="1:10" x14ac:dyDescent="0.2">
      <c r="A12464" s="147">
        <v>4</v>
      </c>
      <c r="B12464" s="149" t="s">
        <v>17425</v>
      </c>
      <c r="C12464" s="147" t="s">
        <v>2242</v>
      </c>
      <c r="D12464" s="147" t="s">
        <v>17424</v>
      </c>
      <c r="E12464" s="147" t="s">
        <v>2240</v>
      </c>
      <c r="G12464" s="147">
        <v>0</v>
      </c>
      <c r="I12464" s="147">
        <v>4</v>
      </c>
      <c r="J12464" s="147">
        <v>2578845</v>
      </c>
    </row>
    <row r="12465" spans="1:11" x14ac:dyDescent="0.2">
      <c r="A12465" s="147">
        <v>2</v>
      </c>
      <c r="B12465" s="149" t="s">
        <v>17420</v>
      </c>
      <c r="C12465" s="147" t="s">
        <v>2242</v>
      </c>
      <c r="D12465" s="147" t="s">
        <v>17423</v>
      </c>
      <c r="E12465" s="147" t="s">
        <v>2246</v>
      </c>
      <c r="G12465" s="147">
        <v>0</v>
      </c>
      <c r="I12465" s="147">
        <v>2</v>
      </c>
      <c r="J12465" s="147">
        <v>2578875</v>
      </c>
    </row>
    <row r="12466" spans="1:11" x14ac:dyDescent="0.2">
      <c r="A12466" s="147">
        <v>2</v>
      </c>
      <c r="B12466" s="149" t="s">
        <v>17420</v>
      </c>
      <c r="C12466" s="147" t="s">
        <v>2277</v>
      </c>
      <c r="D12466" s="147" t="s">
        <v>17422</v>
      </c>
      <c r="E12466" s="147" t="s">
        <v>2246</v>
      </c>
      <c r="G12466" s="147">
        <v>0</v>
      </c>
      <c r="I12466" s="147">
        <v>2</v>
      </c>
      <c r="J12466" s="147">
        <v>1199842</v>
      </c>
    </row>
    <row r="12467" spans="1:11" x14ac:dyDescent="0.2">
      <c r="A12467" s="147">
        <v>2</v>
      </c>
      <c r="B12467" s="149" t="s">
        <v>17420</v>
      </c>
      <c r="C12467" s="147" t="s">
        <v>2277</v>
      </c>
      <c r="D12467" s="147" t="s">
        <v>17421</v>
      </c>
      <c r="E12467" s="147" t="s">
        <v>2246</v>
      </c>
      <c r="G12467" s="147">
        <v>0</v>
      </c>
      <c r="I12467" s="147">
        <v>2</v>
      </c>
      <c r="J12467" s="147">
        <v>1199862</v>
      </c>
    </row>
    <row r="12468" spans="1:11" x14ac:dyDescent="0.2">
      <c r="A12468" s="147">
        <v>2</v>
      </c>
      <c r="B12468" s="149" t="s">
        <v>17420</v>
      </c>
      <c r="C12468" s="147" t="s">
        <v>2277</v>
      </c>
      <c r="D12468" s="147" t="s">
        <v>17419</v>
      </c>
      <c r="E12468" s="147" t="s">
        <v>2246</v>
      </c>
      <c r="G12468" s="147">
        <v>0</v>
      </c>
      <c r="I12468" s="147">
        <v>2</v>
      </c>
      <c r="J12468" s="147">
        <v>1199776</v>
      </c>
    </row>
    <row r="12469" spans="1:11" x14ac:dyDescent="0.2">
      <c r="A12469" s="147">
        <v>3</v>
      </c>
      <c r="B12469" s="149" t="s">
        <v>17418</v>
      </c>
      <c r="C12469" s="147" t="s">
        <v>2242</v>
      </c>
      <c r="D12469" s="147" t="s">
        <v>17417</v>
      </c>
      <c r="E12469" s="147" t="s">
        <v>2246</v>
      </c>
      <c r="G12469" s="147">
        <v>0</v>
      </c>
      <c r="I12469" s="147">
        <v>3</v>
      </c>
      <c r="J12469" s="147">
        <v>2578909</v>
      </c>
    </row>
    <row r="12470" spans="1:11" x14ac:dyDescent="0.2">
      <c r="A12470" s="147">
        <v>4</v>
      </c>
      <c r="B12470" s="149" t="s">
        <v>17415</v>
      </c>
      <c r="C12470" s="147" t="s">
        <v>2242</v>
      </c>
      <c r="D12470" s="147" t="s">
        <v>17416</v>
      </c>
      <c r="E12470" s="147" t="s">
        <v>2240</v>
      </c>
      <c r="G12470" s="147">
        <v>0</v>
      </c>
      <c r="I12470" s="147">
        <v>4</v>
      </c>
      <c r="J12470" s="147">
        <v>2578913</v>
      </c>
    </row>
    <row r="12471" spans="1:11" x14ac:dyDescent="0.2">
      <c r="A12471" s="147">
        <v>4</v>
      </c>
      <c r="B12471" s="149" t="s">
        <v>17415</v>
      </c>
      <c r="C12471" s="147" t="s">
        <v>2261</v>
      </c>
      <c r="D12471" s="147" t="s">
        <v>17414</v>
      </c>
      <c r="E12471" s="147" t="s">
        <v>2246</v>
      </c>
      <c r="G12471" s="147">
        <v>0</v>
      </c>
      <c r="I12471" s="147">
        <v>4</v>
      </c>
      <c r="J12471" s="147">
        <v>1199923</v>
      </c>
    </row>
    <row r="12472" spans="1:11" x14ac:dyDescent="0.2">
      <c r="A12472" s="147">
        <v>4</v>
      </c>
      <c r="B12472" s="149" t="s">
        <v>17409</v>
      </c>
      <c r="C12472" s="147" t="s">
        <v>2242</v>
      </c>
      <c r="D12472" s="147" t="s">
        <v>17413</v>
      </c>
      <c r="E12472" s="147" t="s">
        <v>2246</v>
      </c>
      <c r="G12472" s="147">
        <v>0</v>
      </c>
      <c r="I12472" s="147">
        <v>4</v>
      </c>
      <c r="J12472" s="147">
        <v>2578914</v>
      </c>
    </row>
    <row r="12473" spans="1:11" x14ac:dyDescent="0.2">
      <c r="A12473" s="147">
        <v>4</v>
      </c>
      <c r="B12473" s="149" t="s">
        <v>17409</v>
      </c>
      <c r="C12473" s="147" t="s">
        <v>2261</v>
      </c>
      <c r="D12473" s="147" t="s">
        <v>17412</v>
      </c>
      <c r="E12473" s="147" t="s">
        <v>2246</v>
      </c>
      <c r="G12473" s="147">
        <v>0</v>
      </c>
      <c r="I12473" s="147">
        <v>4</v>
      </c>
      <c r="J12473" s="147">
        <v>1199912</v>
      </c>
    </row>
    <row r="12474" spans="1:11" x14ac:dyDescent="0.2">
      <c r="A12474" s="147">
        <v>4</v>
      </c>
      <c r="B12474" s="149" t="s">
        <v>17409</v>
      </c>
      <c r="C12474" s="147" t="s">
        <v>2261</v>
      </c>
      <c r="D12474" s="147" t="s">
        <v>17411</v>
      </c>
      <c r="E12474" s="147" t="s">
        <v>2246</v>
      </c>
      <c r="G12474" s="147">
        <v>0</v>
      </c>
      <c r="I12474" s="147">
        <v>4</v>
      </c>
      <c r="J12474" s="147">
        <v>1199921</v>
      </c>
    </row>
    <row r="12475" spans="1:11" x14ac:dyDescent="0.2">
      <c r="A12475" s="147">
        <v>4</v>
      </c>
      <c r="B12475" s="149" t="s">
        <v>17409</v>
      </c>
      <c r="C12475" s="147" t="s">
        <v>2277</v>
      </c>
      <c r="D12475" s="147" t="s">
        <v>17410</v>
      </c>
      <c r="E12475" s="147" t="s">
        <v>2246</v>
      </c>
      <c r="G12475" s="147">
        <v>0</v>
      </c>
      <c r="I12475" s="147">
        <v>4</v>
      </c>
      <c r="J12475" s="147">
        <v>1199922</v>
      </c>
    </row>
    <row r="12476" spans="1:11" x14ac:dyDescent="0.2">
      <c r="A12476" s="147">
        <v>4</v>
      </c>
      <c r="B12476" s="149" t="s">
        <v>17409</v>
      </c>
      <c r="C12476" s="147" t="s">
        <v>2277</v>
      </c>
      <c r="D12476" s="147" t="s">
        <v>17408</v>
      </c>
      <c r="E12476" s="147" t="s">
        <v>2246</v>
      </c>
      <c r="G12476" s="147">
        <v>0</v>
      </c>
      <c r="I12476" s="147">
        <v>4</v>
      </c>
      <c r="J12476" s="147">
        <v>1199914</v>
      </c>
    </row>
    <row r="12477" spans="1:11" x14ac:dyDescent="0.2">
      <c r="A12477" s="147">
        <v>5</v>
      </c>
      <c r="B12477" s="149" t="s">
        <v>17407</v>
      </c>
      <c r="C12477" s="147" t="s">
        <v>2242</v>
      </c>
      <c r="D12477" s="147" t="s">
        <v>17406</v>
      </c>
      <c r="E12477" s="147" t="s">
        <v>2246</v>
      </c>
      <c r="G12477" s="147">
        <v>0</v>
      </c>
      <c r="I12477" s="147">
        <v>5</v>
      </c>
      <c r="J12477" s="147">
        <v>2578918</v>
      </c>
    </row>
    <row r="12478" spans="1:11" x14ac:dyDescent="0.2">
      <c r="A12478" s="147">
        <v>6</v>
      </c>
      <c r="B12478" s="149" t="s">
        <v>17405</v>
      </c>
      <c r="C12478" s="147" t="s">
        <v>2242</v>
      </c>
      <c r="D12478" s="147" t="s">
        <v>17404</v>
      </c>
      <c r="E12478" s="147" t="s">
        <v>2240</v>
      </c>
      <c r="G12478" s="147">
        <v>0</v>
      </c>
      <c r="I12478" s="147">
        <v>6</v>
      </c>
      <c r="J12478" s="147">
        <v>2578929</v>
      </c>
      <c r="K12478" s="147" t="s">
        <v>2769</v>
      </c>
    </row>
    <row r="12479" spans="1:11" x14ac:dyDescent="0.2">
      <c r="A12479" s="147">
        <v>6</v>
      </c>
      <c r="B12479" s="149" t="s">
        <v>17403</v>
      </c>
      <c r="C12479" s="147" t="s">
        <v>2242</v>
      </c>
      <c r="D12479" s="147" t="s">
        <v>17402</v>
      </c>
      <c r="E12479" s="147" t="s">
        <v>2240</v>
      </c>
      <c r="G12479" s="147">
        <v>0</v>
      </c>
      <c r="I12479" s="147">
        <v>5</v>
      </c>
      <c r="J12479" s="147">
        <v>2578919</v>
      </c>
      <c r="K12479" s="147" t="s">
        <v>2769</v>
      </c>
    </row>
    <row r="12480" spans="1:11" x14ac:dyDescent="0.2">
      <c r="A12480" s="147">
        <v>6</v>
      </c>
      <c r="B12480" s="149" t="s">
        <v>17401</v>
      </c>
      <c r="C12480" s="147" t="s">
        <v>2242</v>
      </c>
      <c r="D12480" s="147" t="s">
        <v>17400</v>
      </c>
      <c r="E12480" s="147" t="s">
        <v>2240</v>
      </c>
      <c r="G12480" s="147">
        <v>0</v>
      </c>
      <c r="I12480" s="147">
        <v>5</v>
      </c>
      <c r="J12480" s="147">
        <v>2578922</v>
      </c>
      <c r="K12480" s="147" t="s">
        <v>2769</v>
      </c>
    </row>
    <row r="12481" spans="1:11" x14ac:dyDescent="0.2">
      <c r="A12481" s="147">
        <v>3</v>
      </c>
      <c r="B12481" s="149" t="s">
        <v>17399</v>
      </c>
      <c r="C12481" s="147" t="s">
        <v>2242</v>
      </c>
      <c r="D12481" s="147" t="s">
        <v>17398</v>
      </c>
      <c r="E12481" s="147" t="s">
        <v>2246</v>
      </c>
      <c r="G12481" s="147">
        <v>0</v>
      </c>
      <c r="I12481" s="147">
        <v>3</v>
      </c>
      <c r="J12481" s="147">
        <v>2578889</v>
      </c>
    </row>
    <row r="12482" spans="1:11" x14ac:dyDescent="0.2">
      <c r="A12482" s="147">
        <v>4</v>
      </c>
      <c r="B12482" s="149" t="s">
        <v>17397</v>
      </c>
      <c r="C12482" s="147" t="s">
        <v>2242</v>
      </c>
      <c r="D12482" s="147" t="s">
        <v>17396</v>
      </c>
      <c r="E12482" s="147" t="s">
        <v>2246</v>
      </c>
      <c r="G12482" s="147">
        <v>0</v>
      </c>
      <c r="I12482" s="147">
        <v>4</v>
      </c>
      <c r="J12482" s="147">
        <v>2578935</v>
      </c>
    </row>
    <row r="12483" spans="1:11" x14ac:dyDescent="0.2">
      <c r="A12483" s="147">
        <v>5</v>
      </c>
      <c r="B12483" s="149" t="s">
        <v>17395</v>
      </c>
      <c r="C12483" s="147" t="s">
        <v>2242</v>
      </c>
      <c r="D12483" s="147" t="s">
        <v>17394</v>
      </c>
      <c r="E12483" s="147" t="s">
        <v>2246</v>
      </c>
      <c r="G12483" s="147">
        <v>0</v>
      </c>
      <c r="I12483" s="147">
        <v>5</v>
      </c>
      <c r="J12483" s="147">
        <v>2578936</v>
      </c>
    </row>
    <row r="12484" spans="1:11" x14ac:dyDescent="0.2">
      <c r="A12484" s="147">
        <v>6</v>
      </c>
      <c r="B12484" s="149" t="s">
        <v>17393</v>
      </c>
      <c r="C12484" s="147" t="s">
        <v>2242</v>
      </c>
      <c r="D12484" s="147" t="s">
        <v>17392</v>
      </c>
      <c r="E12484" s="147" t="s">
        <v>2240</v>
      </c>
      <c r="G12484" s="147">
        <v>0</v>
      </c>
      <c r="I12484" s="147">
        <v>6</v>
      </c>
      <c r="J12484" s="147">
        <v>2578950</v>
      </c>
      <c r="K12484" s="147" t="s">
        <v>2769</v>
      </c>
    </row>
    <row r="12485" spans="1:11" x14ac:dyDescent="0.2">
      <c r="A12485" s="147">
        <v>6</v>
      </c>
      <c r="B12485" s="149" t="s">
        <v>17391</v>
      </c>
      <c r="C12485" s="147" t="s">
        <v>2242</v>
      </c>
      <c r="D12485" s="147" t="s">
        <v>17390</v>
      </c>
      <c r="E12485" s="147" t="s">
        <v>2240</v>
      </c>
      <c r="G12485" s="147">
        <v>0</v>
      </c>
      <c r="I12485" s="147">
        <v>5</v>
      </c>
      <c r="J12485" s="147">
        <v>2578940</v>
      </c>
      <c r="K12485" s="147" t="s">
        <v>2769</v>
      </c>
    </row>
    <row r="12486" spans="1:11" x14ac:dyDescent="0.2">
      <c r="A12486" s="147">
        <v>6</v>
      </c>
      <c r="B12486" s="149" t="s">
        <v>17389</v>
      </c>
      <c r="C12486" s="147" t="s">
        <v>2242</v>
      </c>
      <c r="D12486" s="147" t="s">
        <v>17388</v>
      </c>
      <c r="E12486" s="147" t="s">
        <v>2240</v>
      </c>
      <c r="G12486" s="147">
        <v>0</v>
      </c>
      <c r="I12486" s="147">
        <v>5</v>
      </c>
      <c r="J12486" s="147">
        <v>2578943</v>
      </c>
      <c r="K12486" s="147" t="s">
        <v>2769</v>
      </c>
    </row>
    <row r="12487" spans="1:11" x14ac:dyDescent="0.2">
      <c r="A12487" s="147">
        <v>6</v>
      </c>
      <c r="B12487" s="149" t="s">
        <v>17387</v>
      </c>
      <c r="C12487" s="147" t="s">
        <v>2242</v>
      </c>
      <c r="D12487" s="147" t="s">
        <v>17386</v>
      </c>
      <c r="E12487" s="147" t="s">
        <v>2240</v>
      </c>
      <c r="G12487" s="147">
        <v>0</v>
      </c>
      <c r="I12487" s="147">
        <v>5</v>
      </c>
      <c r="J12487" s="147">
        <v>2578938</v>
      </c>
      <c r="K12487" s="147" t="s">
        <v>2769</v>
      </c>
    </row>
    <row r="12488" spans="1:11" x14ac:dyDescent="0.2">
      <c r="A12488" s="147">
        <v>4</v>
      </c>
      <c r="B12488" s="149" t="s">
        <v>17383</v>
      </c>
      <c r="C12488" s="147" t="s">
        <v>2242</v>
      </c>
      <c r="D12488" s="147" t="s">
        <v>17385</v>
      </c>
      <c r="E12488" s="147" t="s">
        <v>2246</v>
      </c>
      <c r="G12488" s="147">
        <v>0</v>
      </c>
      <c r="I12488" s="147">
        <v>4</v>
      </c>
      <c r="J12488" s="147">
        <v>2578931</v>
      </c>
    </row>
    <row r="12489" spans="1:11" x14ac:dyDescent="0.2">
      <c r="A12489" s="147">
        <v>4</v>
      </c>
      <c r="B12489" s="149" t="s">
        <v>17383</v>
      </c>
      <c r="C12489" s="147" t="s">
        <v>2277</v>
      </c>
      <c r="D12489" s="147" t="s">
        <v>17384</v>
      </c>
      <c r="E12489" s="147" t="s">
        <v>2246</v>
      </c>
      <c r="G12489" s="147">
        <v>0</v>
      </c>
      <c r="I12489" s="147">
        <v>4</v>
      </c>
      <c r="J12489" s="147">
        <v>1199930</v>
      </c>
    </row>
    <row r="12490" spans="1:11" x14ac:dyDescent="0.2">
      <c r="A12490" s="147">
        <v>4</v>
      </c>
      <c r="B12490" s="149" t="s">
        <v>17383</v>
      </c>
      <c r="C12490" s="147" t="s">
        <v>2277</v>
      </c>
      <c r="D12490" s="147" t="s">
        <v>17382</v>
      </c>
      <c r="E12490" s="147" t="s">
        <v>2246</v>
      </c>
      <c r="G12490" s="147">
        <v>0</v>
      </c>
      <c r="I12490" s="147">
        <v>4</v>
      </c>
      <c r="J12490" s="147">
        <v>1199925</v>
      </c>
    </row>
    <row r="12491" spans="1:11" x14ac:dyDescent="0.2">
      <c r="A12491" s="147">
        <v>5</v>
      </c>
      <c r="B12491" s="149" t="s">
        <v>17381</v>
      </c>
      <c r="C12491" s="147" t="s">
        <v>2242</v>
      </c>
      <c r="D12491" s="147" t="s">
        <v>17380</v>
      </c>
      <c r="E12491" s="147" t="s">
        <v>2246</v>
      </c>
      <c r="G12491" s="147">
        <v>0</v>
      </c>
      <c r="I12491" s="147">
        <v>5</v>
      </c>
      <c r="J12491" s="147">
        <v>2578963</v>
      </c>
    </row>
    <row r="12492" spans="1:11" x14ac:dyDescent="0.2">
      <c r="A12492" s="147">
        <v>6</v>
      </c>
      <c r="B12492" s="149" t="s">
        <v>17379</v>
      </c>
      <c r="C12492" s="147" t="s">
        <v>2242</v>
      </c>
      <c r="D12492" s="147" t="s">
        <v>17378</v>
      </c>
      <c r="E12492" s="147" t="s">
        <v>2240</v>
      </c>
      <c r="G12492" s="147">
        <v>0</v>
      </c>
      <c r="I12492" s="147">
        <v>6</v>
      </c>
      <c r="J12492" s="147">
        <v>2578967</v>
      </c>
      <c r="K12492" s="147" t="s">
        <v>2769</v>
      </c>
    </row>
    <row r="12493" spans="1:11" x14ac:dyDescent="0.2">
      <c r="A12493" s="147">
        <v>6</v>
      </c>
      <c r="B12493" s="149" t="s">
        <v>17377</v>
      </c>
      <c r="C12493" s="147" t="s">
        <v>2242</v>
      </c>
      <c r="D12493" s="147" t="s">
        <v>17376</v>
      </c>
      <c r="E12493" s="147" t="s">
        <v>2240</v>
      </c>
      <c r="G12493" s="147">
        <v>0</v>
      </c>
      <c r="I12493" s="147">
        <v>5</v>
      </c>
      <c r="J12493" s="147">
        <v>2578952</v>
      </c>
      <c r="K12493" s="147" t="s">
        <v>2769</v>
      </c>
    </row>
    <row r="12494" spans="1:11" x14ac:dyDescent="0.2">
      <c r="A12494" s="147">
        <v>6</v>
      </c>
      <c r="B12494" s="149" t="s">
        <v>17375</v>
      </c>
      <c r="C12494" s="147" t="s">
        <v>2242</v>
      </c>
      <c r="D12494" s="147" t="s">
        <v>17374</v>
      </c>
      <c r="E12494" s="147" t="s">
        <v>2240</v>
      </c>
      <c r="G12494" s="147">
        <v>0</v>
      </c>
      <c r="I12494" s="147">
        <v>5</v>
      </c>
      <c r="J12494" s="147">
        <v>2578955</v>
      </c>
      <c r="K12494" s="147" t="s">
        <v>2769</v>
      </c>
    </row>
    <row r="12495" spans="1:11" x14ac:dyDescent="0.2">
      <c r="A12495" s="147">
        <v>6</v>
      </c>
      <c r="B12495" s="149" t="s">
        <v>17373</v>
      </c>
      <c r="C12495" s="147" t="s">
        <v>2242</v>
      </c>
      <c r="D12495" s="147" t="s">
        <v>17372</v>
      </c>
      <c r="E12495" s="147" t="s">
        <v>2240</v>
      </c>
      <c r="G12495" s="147">
        <v>0</v>
      </c>
      <c r="I12495" s="147">
        <v>5</v>
      </c>
      <c r="J12495" s="147">
        <v>2578956</v>
      </c>
      <c r="K12495" s="147" t="s">
        <v>2769</v>
      </c>
    </row>
    <row r="12496" spans="1:11" x14ac:dyDescent="0.2">
      <c r="A12496" s="147">
        <v>6</v>
      </c>
      <c r="B12496" s="149" t="s">
        <v>17371</v>
      </c>
      <c r="C12496" s="147" t="s">
        <v>2242</v>
      </c>
      <c r="D12496" s="147" t="s">
        <v>17370</v>
      </c>
      <c r="E12496" s="147" t="s">
        <v>2240</v>
      </c>
      <c r="G12496" s="147">
        <v>0</v>
      </c>
      <c r="I12496" s="147">
        <v>5</v>
      </c>
      <c r="J12496" s="147">
        <v>2578961</v>
      </c>
      <c r="K12496" s="147" t="s">
        <v>2769</v>
      </c>
    </row>
    <row r="12497" spans="1:11" x14ac:dyDescent="0.2">
      <c r="A12497" s="147">
        <v>3</v>
      </c>
      <c r="B12497" s="149" t="s">
        <v>17367</v>
      </c>
      <c r="C12497" s="147" t="s">
        <v>2242</v>
      </c>
      <c r="D12497" s="147" t="s">
        <v>17364</v>
      </c>
      <c r="E12497" s="147" t="s">
        <v>2246</v>
      </c>
      <c r="G12497" s="147">
        <v>0</v>
      </c>
      <c r="I12497" s="147">
        <v>3</v>
      </c>
      <c r="J12497" s="147">
        <v>2578898</v>
      </c>
    </row>
    <row r="12498" spans="1:11" x14ac:dyDescent="0.2">
      <c r="A12498" s="147">
        <v>3</v>
      </c>
      <c r="B12498" s="149" t="s">
        <v>17367</v>
      </c>
      <c r="C12498" s="147" t="s">
        <v>2261</v>
      </c>
      <c r="D12498" s="147" t="s">
        <v>17369</v>
      </c>
      <c r="E12498" s="147" t="s">
        <v>2246</v>
      </c>
      <c r="G12498" s="147">
        <v>0</v>
      </c>
      <c r="I12498" s="147">
        <v>3</v>
      </c>
      <c r="J12498" s="147">
        <v>1199906</v>
      </c>
    </row>
    <row r="12499" spans="1:11" x14ac:dyDescent="0.2">
      <c r="A12499" s="147">
        <v>3</v>
      </c>
      <c r="B12499" s="149" t="s">
        <v>17367</v>
      </c>
      <c r="C12499" s="147" t="s">
        <v>2277</v>
      </c>
      <c r="D12499" s="147" t="s">
        <v>17368</v>
      </c>
      <c r="E12499" s="147" t="s">
        <v>2246</v>
      </c>
      <c r="G12499" s="147">
        <v>0</v>
      </c>
      <c r="I12499" s="147">
        <v>3</v>
      </c>
      <c r="J12499" s="147">
        <v>1199882</v>
      </c>
    </row>
    <row r="12500" spans="1:11" x14ac:dyDescent="0.2">
      <c r="A12500" s="147">
        <v>3</v>
      </c>
      <c r="B12500" s="149" t="s">
        <v>17367</v>
      </c>
      <c r="C12500" s="147" t="s">
        <v>2277</v>
      </c>
      <c r="D12500" s="147" t="s">
        <v>17366</v>
      </c>
      <c r="E12500" s="147" t="s">
        <v>2246</v>
      </c>
      <c r="G12500" s="147">
        <v>0</v>
      </c>
      <c r="I12500" s="147">
        <v>3</v>
      </c>
      <c r="J12500" s="147">
        <v>1199880</v>
      </c>
    </row>
    <row r="12501" spans="1:11" x14ac:dyDescent="0.2">
      <c r="A12501" s="147">
        <v>4</v>
      </c>
      <c r="B12501" s="149" t="s">
        <v>17365</v>
      </c>
      <c r="C12501" s="147" t="s">
        <v>2242</v>
      </c>
      <c r="D12501" s="147" t="s">
        <v>17364</v>
      </c>
      <c r="E12501" s="147" t="s">
        <v>2246</v>
      </c>
      <c r="G12501" s="147">
        <v>0</v>
      </c>
      <c r="I12501" s="147">
        <v>4</v>
      </c>
      <c r="J12501" s="147">
        <v>2578971</v>
      </c>
    </row>
    <row r="12502" spans="1:11" x14ac:dyDescent="0.2">
      <c r="A12502" s="147">
        <v>5</v>
      </c>
      <c r="B12502" s="149" t="s">
        <v>17363</v>
      </c>
      <c r="C12502" s="147" t="s">
        <v>2242</v>
      </c>
      <c r="D12502" s="147" t="s">
        <v>17362</v>
      </c>
      <c r="E12502" s="147" t="s">
        <v>2246</v>
      </c>
      <c r="G12502" s="147">
        <v>0</v>
      </c>
      <c r="I12502" s="147">
        <v>5</v>
      </c>
      <c r="J12502" s="147">
        <v>2578978</v>
      </c>
    </row>
    <row r="12503" spans="1:11" x14ac:dyDescent="0.2">
      <c r="A12503" s="147">
        <v>6</v>
      </c>
      <c r="B12503" s="149" t="s">
        <v>17361</v>
      </c>
      <c r="C12503" s="147" t="s">
        <v>2242</v>
      </c>
      <c r="D12503" s="147" t="s">
        <v>17360</v>
      </c>
      <c r="E12503" s="147" t="s">
        <v>2240</v>
      </c>
      <c r="G12503" s="147">
        <v>0</v>
      </c>
      <c r="I12503" s="147">
        <v>6</v>
      </c>
      <c r="J12503" s="147">
        <v>2578991</v>
      </c>
      <c r="K12503" s="147" t="s">
        <v>2769</v>
      </c>
    </row>
    <row r="12504" spans="1:11" x14ac:dyDescent="0.2">
      <c r="A12504" s="147">
        <v>6</v>
      </c>
      <c r="B12504" s="149" t="s">
        <v>17359</v>
      </c>
      <c r="C12504" s="147" t="s">
        <v>2242</v>
      </c>
      <c r="D12504" s="147" t="s">
        <v>17358</v>
      </c>
      <c r="E12504" s="147" t="s">
        <v>2240</v>
      </c>
      <c r="G12504" s="147">
        <v>0</v>
      </c>
      <c r="I12504" s="147">
        <v>5</v>
      </c>
      <c r="J12504" s="147">
        <v>2578981</v>
      </c>
      <c r="K12504" s="147" t="s">
        <v>2769</v>
      </c>
    </row>
    <row r="12505" spans="1:11" x14ac:dyDescent="0.2">
      <c r="A12505" s="147">
        <v>6</v>
      </c>
      <c r="B12505" s="149" t="s">
        <v>17356</v>
      </c>
      <c r="C12505" s="147" t="s">
        <v>2242</v>
      </c>
      <c r="D12505" s="147" t="s">
        <v>17357</v>
      </c>
      <c r="E12505" s="147" t="s">
        <v>2240</v>
      </c>
      <c r="G12505" s="147">
        <v>0</v>
      </c>
      <c r="I12505" s="147">
        <v>5</v>
      </c>
      <c r="J12505" s="147">
        <v>2578989</v>
      </c>
      <c r="K12505" s="147" t="s">
        <v>2769</v>
      </c>
    </row>
    <row r="12506" spans="1:11" x14ac:dyDescent="0.2">
      <c r="A12506" s="147">
        <v>6</v>
      </c>
      <c r="B12506" s="149" t="s">
        <v>17356</v>
      </c>
      <c r="C12506" s="147" t="s">
        <v>2261</v>
      </c>
      <c r="D12506" s="147" t="s">
        <v>17355</v>
      </c>
      <c r="E12506" s="147" t="s">
        <v>2246</v>
      </c>
      <c r="G12506" s="147">
        <v>0</v>
      </c>
      <c r="I12506" s="147">
        <v>5</v>
      </c>
      <c r="J12506" s="147">
        <v>1199932</v>
      </c>
    </row>
    <row r="12507" spans="1:11" x14ac:dyDescent="0.2">
      <c r="A12507" s="147">
        <v>6</v>
      </c>
      <c r="B12507" s="149" t="s">
        <v>17354</v>
      </c>
      <c r="C12507" s="147" t="s">
        <v>2242</v>
      </c>
      <c r="D12507" s="147" t="s">
        <v>17353</v>
      </c>
      <c r="E12507" s="147" t="s">
        <v>2240</v>
      </c>
      <c r="G12507" s="147">
        <v>0</v>
      </c>
      <c r="I12507" s="147">
        <v>5</v>
      </c>
      <c r="J12507" s="147">
        <v>2578988</v>
      </c>
      <c r="K12507" s="147" t="s">
        <v>2769</v>
      </c>
    </row>
    <row r="12508" spans="1:11" x14ac:dyDescent="0.2">
      <c r="A12508" s="147">
        <v>6</v>
      </c>
      <c r="B12508" s="149" t="s">
        <v>17352</v>
      </c>
      <c r="C12508" s="147" t="s">
        <v>2242</v>
      </c>
      <c r="D12508" s="147" t="s">
        <v>17351</v>
      </c>
      <c r="E12508" s="147" t="s">
        <v>2240</v>
      </c>
      <c r="G12508" s="147">
        <v>0</v>
      </c>
      <c r="I12508" s="147">
        <v>5</v>
      </c>
      <c r="J12508" s="147">
        <v>2578982</v>
      </c>
      <c r="K12508" s="147" t="s">
        <v>2769</v>
      </c>
    </row>
    <row r="12509" spans="1:11" x14ac:dyDescent="0.2">
      <c r="A12509" s="147">
        <v>6</v>
      </c>
      <c r="B12509" s="149" t="s">
        <v>17350</v>
      </c>
      <c r="C12509" s="147" t="s">
        <v>2242</v>
      </c>
      <c r="D12509" s="147" t="s">
        <v>17349</v>
      </c>
      <c r="E12509" s="147" t="s">
        <v>2240</v>
      </c>
      <c r="G12509" s="147">
        <v>0</v>
      </c>
      <c r="I12509" s="147">
        <v>5</v>
      </c>
      <c r="J12509" s="147">
        <v>2578980</v>
      </c>
      <c r="K12509" s="147" t="s">
        <v>2769</v>
      </c>
    </row>
    <row r="12510" spans="1:11" x14ac:dyDescent="0.2">
      <c r="A12510" s="147">
        <v>3</v>
      </c>
      <c r="B12510" s="149" t="s">
        <v>17347</v>
      </c>
      <c r="C12510" s="147" t="s">
        <v>2242</v>
      </c>
      <c r="D12510" s="147" t="s">
        <v>17348</v>
      </c>
      <c r="E12510" s="147" t="s">
        <v>2246</v>
      </c>
      <c r="G12510" s="147">
        <v>0</v>
      </c>
      <c r="I12510" s="147">
        <v>3</v>
      </c>
      <c r="J12510" s="147">
        <v>2578897</v>
      </c>
    </row>
    <row r="12511" spans="1:11" x14ac:dyDescent="0.2">
      <c r="A12511" s="147">
        <v>3</v>
      </c>
      <c r="B12511" s="149" t="s">
        <v>17347</v>
      </c>
      <c r="C12511" s="147" t="s">
        <v>2261</v>
      </c>
      <c r="D12511" s="147" t="s">
        <v>17346</v>
      </c>
      <c r="E12511" s="147" t="s">
        <v>2246</v>
      </c>
      <c r="G12511" s="147">
        <v>0</v>
      </c>
      <c r="I12511" s="147">
        <v>3</v>
      </c>
      <c r="J12511" s="147">
        <v>1199886</v>
      </c>
    </row>
    <row r="12512" spans="1:11" x14ac:dyDescent="0.2">
      <c r="A12512" s="147">
        <v>4</v>
      </c>
      <c r="B12512" s="149" t="s">
        <v>17343</v>
      </c>
      <c r="C12512" s="147" t="s">
        <v>2242</v>
      </c>
      <c r="D12512" s="147" t="s">
        <v>17345</v>
      </c>
      <c r="E12512" s="147" t="s">
        <v>2246</v>
      </c>
      <c r="G12512" s="147">
        <v>0</v>
      </c>
      <c r="I12512" s="147">
        <v>4</v>
      </c>
      <c r="J12512" s="147">
        <v>2578994</v>
      </c>
    </row>
    <row r="12513" spans="1:11" x14ac:dyDescent="0.2">
      <c r="A12513" s="147">
        <v>4</v>
      </c>
      <c r="B12513" s="149" t="s">
        <v>17343</v>
      </c>
      <c r="C12513" s="147" t="s">
        <v>2261</v>
      </c>
      <c r="D12513" s="147" t="s">
        <v>17344</v>
      </c>
      <c r="E12513" s="147" t="s">
        <v>2246</v>
      </c>
      <c r="G12513" s="147">
        <v>0</v>
      </c>
      <c r="I12513" s="147">
        <v>4</v>
      </c>
      <c r="J12513" s="147">
        <v>1199937</v>
      </c>
    </row>
    <row r="12514" spans="1:11" x14ac:dyDescent="0.2">
      <c r="A12514" s="147">
        <v>4</v>
      </c>
      <c r="B12514" s="149" t="s">
        <v>17343</v>
      </c>
      <c r="C12514" s="147" t="s">
        <v>2277</v>
      </c>
      <c r="D12514" s="147" t="s">
        <v>17342</v>
      </c>
      <c r="E12514" s="147" t="s">
        <v>2246</v>
      </c>
      <c r="G12514" s="147">
        <v>0</v>
      </c>
      <c r="I12514" s="147">
        <v>4</v>
      </c>
      <c r="J12514" s="147">
        <v>1199938</v>
      </c>
    </row>
    <row r="12515" spans="1:11" x14ac:dyDescent="0.2">
      <c r="A12515" s="147">
        <v>5</v>
      </c>
      <c r="B12515" s="149" t="s">
        <v>17341</v>
      </c>
      <c r="C12515" s="147" t="s">
        <v>2242</v>
      </c>
      <c r="D12515" s="147" t="s">
        <v>17340</v>
      </c>
      <c r="E12515" s="147" t="s">
        <v>2246</v>
      </c>
      <c r="G12515" s="147">
        <v>0</v>
      </c>
      <c r="I12515" s="147">
        <v>5</v>
      </c>
      <c r="J12515" s="147">
        <v>2579013</v>
      </c>
    </row>
    <row r="12516" spans="1:11" x14ac:dyDescent="0.2">
      <c r="A12516" s="147">
        <v>6</v>
      </c>
      <c r="B12516" s="149" t="s">
        <v>17339</v>
      </c>
      <c r="C12516" s="147" t="s">
        <v>2242</v>
      </c>
      <c r="D12516" s="147" t="s">
        <v>17338</v>
      </c>
      <c r="E12516" s="147" t="s">
        <v>2240</v>
      </c>
      <c r="G12516" s="147">
        <v>0</v>
      </c>
      <c r="I12516" s="147">
        <v>6</v>
      </c>
      <c r="J12516" s="147">
        <v>2579019</v>
      </c>
      <c r="K12516" s="147" t="s">
        <v>2769</v>
      </c>
    </row>
    <row r="12517" spans="1:11" x14ac:dyDescent="0.2">
      <c r="A12517" s="147">
        <v>6</v>
      </c>
      <c r="B12517" s="149" t="s">
        <v>17337</v>
      </c>
      <c r="C12517" s="147" t="s">
        <v>2242</v>
      </c>
      <c r="D12517" s="147" t="s">
        <v>17336</v>
      </c>
      <c r="E12517" s="147" t="s">
        <v>2240</v>
      </c>
      <c r="G12517" s="147">
        <v>0</v>
      </c>
      <c r="I12517" s="147">
        <v>5</v>
      </c>
      <c r="J12517" s="147">
        <v>2579000</v>
      </c>
      <c r="K12517" s="147" t="s">
        <v>2769</v>
      </c>
    </row>
    <row r="12518" spans="1:11" x14ac:dyDescent="0.2">
      <c r="A12518" s="147">
        <v>6</v>
      </c>
      <c r="B12518" s="149" t="s">
        <v>17335</v>
      </c>
      <c r="C12518" s="147" t="s">
        <v>2242</v>
      </c>
      <c r="D12518" s="147" t="s">
        <v>17334</v>
      </c>
      <c r="E12518" s="147" t="s">
        <v>2240</v>
      </c>
      <c r="G12518" s="147">
        <v>0</v>
      </c>
      <c r="I12518" s="147">
        <v>5</v>
      </c>
      <c r="J12518" s="147">
        <v>2579016</v>
      </c>
      <c r="K12518" s="147" t="s">
        <v>2769</v>
      </c>
    </row>
    <row r="12519" spans="1:11" x14ac:dyDescent="0.2">
      <c r="A12519" s="147">
        <v>6</v>
      </c>
      <c r="B12519" s="149" t="s">
        <v>17333</v>
      </c>
      <c r="C12519" s="147" t="s">
        <v>2242</v>
      </c>
      <c r="D12519" s="147" t="s">
        <v>17332</v>
      </c>
      <c r="E12519" s="147" t="s">
        <v>2240</v>
      </c>
      <c r="G12519" s="147">
        <v>0</v>
      </c>
      <c r="I12519" s="147">
        <v>5</v>
      </c>
      <c r="J12519" s="147">
        <v>2579002</v>
      </c>
      <c r="K12519" s="147" t="s">
        <v>2769</v>
      </c>
    </row>
    <row r="12520" spans="1:11" x14ac:dyDescent="0.2">
      <c r="A12520" s="147">
        <v>6</v>
      </c>
      <c r="B12520" s="149" t="s">
        <v>17331</v>
      </c>
      <c r="C12520" s="147" t="s">
        <v>2242</v>
      </c>
      <c r="D12520" s="147" t="s">
        <v>17330</v>
      </c>
      <c r="E12520" s="147" t="s">
        <v>2240</v>
      </c>
      <c r="G12520" s="147">
        <v>0</v>
      </c>
      <c r="I12520" s="147">
        <v>5</v>
      </c>
      <c r="J12520" s="147">
        <v>2579001</v>
      </c>
      <c r="K12520" s="147" t="s">
        <v>2769</v>
      </c>
    </row>
    <row r="12521" spans="1:11" x14ac:dyDescent="0.2">
      <c r="A12521" s="147">
        <v>6</v>
      </c>
      <c r="B12521" s="149" t="s">
        <v>17329</v>
      </c>
      <c r="C12521" s="147" t="s">
        <v>2242</v>
      </c>
      <c r="D12521" s="147" t="s">
        <v>17328</v>
      </c>
      <c r="E12521" s="147" t="s">
        <v>2240</v>
      </c>
      <c r="G12521" s="147">
        <v>0</v>
      </c>
      <c r="I12521" s="147">
        <v>5</v>
      </c>
      <c r="J12521" s="147">
        <v>2579009</v>
      </c>
      <c r="K12521" s="147" t="s">
        <v>2769</v>
      </c>
    </row>
    <row r="12522" spans="1:11" x14ac:dyDescent="0.2">
      <c r="A12522" s="147">
        <v>4</v>
      </c>
      <c r="B12522" s="149" t="s">
        <v>17326</v>
      </c>
      <c r="C12522" s="147" t="s">
        <v>2242</v>
      </c>
      <c r="D12522" s="147" t="s">
        <v>17327</v>
      </c>
      <c r="E12522" s="147" t="s">
        <v>2246</v>
      </c>
      <c r="G12522" s="147">
        <v>0</v>
      </c>
      <c r="I12522" s="147">
        <v>4</v>
      </c>
      <c r="J12522" s="147">
        <v>2578996</v>
      </c>
    </row>
    <row r="12523" spans="1:11" x14ac:dyDescent="0.2">
      <c r="A12523" s="147">
        <v>4</v>
      </c>
      <c r="B12523" s="149" t="s">
        <v>17326</v>
      </c>
      <c r="C12523" s="147" t="s">
        <v>2261</v>
      </c>
      <c r="D12523" s="147" t="s">
        <v>17325</v>
      </c>
      <c r="E12523" s="147" t="s">
        <v>2246</v>
      </c>
      <c r="G12523" s="147">
        <v>0</v>
      </c>
      <c r="I12523" s="147">
        <v>4</v>
      </c>
      <c r="J12523" s="147">
        <v>1199934</v>
      </c>
    </row>
    <row r="12524" spans="1:11" x14ac:dyDescent="0.2">
      <c r="A12524" s="147">
        <v>5</v>
      </c>
      <c r="B12524" s="149" t="s">
        <v>17324</v>
      </c>
      <c r="C12524" s="147" t="s">
        <v>2242</v>
      </c>
      <c r="D12524" s="147" t="s">
        <v>17323</v>
      </c>
      <c r="E12524" s="147" t="s">
        <v>2246</v>
      </c>
      <c r="G12524" s="147">
        <v>0</v>
      </c>
      <c r="I12524" s="147">
        <v>5</v>
      </c>
      <c r="J12524" s="147">
        <v>2579021</v>
      </c>
    </row>
    <row r="12525" spans="1:11" x14ac:dyDescent="0.2">
      <c r="A12525" s="147">
        <v>6</v>
      </c>
      <c r="B12525" s="149" t="s">
        <v>17322</v>
      </c>
      <c r="C12525" s="147" t="s">
        <v>2242</v>
      </c>
      <c r="D12525" s="147" t="s">
        <v>17321</v>
      </c>
      <c r="E12525" s="147" t="s">
        <v>2240</v>
      </c>
      <c r="G12525" s="147">
        <v>0</v>
      </c>
      <c r="I12525" s="147">
        <v>6</v>
      </c>
      <c r="J12525" s="147">
        <v>2579036</v>
      </c>
      <c r="K12525" s="147" t="s">
        <v>2769</v>
      </c>
    </row>
    <row r="12526" spans="1:11" x14ac:dyDescent="0.2">
      <c r="A12526" s="147">
        <v>6</v>
      </c>
      <c r="B12526" s="149" t="s">
        <v>17320</v>
      </c>
      <c r="C12526" s="147" t="s">
        <v>2242</v>
      </c>
      <c r="D12526" s="147" t="s">
        <v>17319</v>
      </c>
      <c r="E12526" s="147" t="s">
        <v>2240</v>
      </c>
      <c r="G12526" s="147">
        <v>0</v>
      </c>
      <c r="I12526" s="147">
        <v>5</v>
      </c>
      <c r="J12526" s="147">
        <v>2579023</v>
      </c>
      <c r="K12526" s="147" t="s">
        <v>2769</v>
      </c>
    </row>
    <row r="12527" spans="1:11" x14ac:dyDescent="0.2">
      <c r="A12527" s="147">
        <v>6</v>
      </c>
      <c r="B12527" s="149" t="s">
        <v>17317</v>
      </c>
      <c r="C12527" s="147" t="s">
        <v>2242</v>
      </c>
      <c r="D12527" s="147" t="s">
        <v>17318</v>
      </c>
      <c r="E12527" s="147" t="s">
        <v>2240</v>
      </c>
      <c r="G12527" s="147">
        <v>0</v>
      </c>
      <c r="I12527" s="147">
        <v>5</v>
      </c>
      <c r="J12527" s="147">
        <v>2579032</v>
      </c>
      <c r="K12527" s="147" t="s">
        <v>2769</v>
      </c>
    </row>
    <row r="12528" spans="1:11" x14ac:dyDescent="0.2">
      <c r="A12528" s="147">
        <v>6</v>
      </c>
      <c r="B12528" s="149" t="s">
        <v>17317</v>
      </c>
      <c r="C12528" s="147" t="s">
        <v>2294</v>
      </c>
      <c r="D12528" s="147" t="s">
        <v>17316</v>
      </c>
      <c r="E12528" s="147" t="s">
        <v>2246</v>
      </c>
      <c r="G12528" s="147">
        <v>0</v>
      </c>
      <c r="I12528" s="147">
        <v>5</v>
      </c>
      <c r="J12528" s="147">
        <v>1199943</v>
      </c>
    </row>
    <row r="12529" spans="1:11" x14ac:dyDescent="0.2">
      <c r="A12529" s="147">
        <v>6</v>
      </c>
      <c r="B12529" s="149" t="s">
        <v>17315</v>
      </c>
      <c r="C12529" s="147" t="s">
        <v>2242</v>
      </c>
      <c r="D12529" s="147" t="s">
        <v>17314</v>
      </c>
      <c r="E12529" s="147" t="s">
        <v>2240</v>
      </c>
      <c r="G12529" s="147">
        <v>0</v>
      </c>
      <c r="I12529" s="147">
        <v>5</v>
      </c>
      <c r="J12529" s="147">
        <v>2579028</v>
      </c>
      <c r="K12529" s="147" t="s">
        <v>2769</v>
      </c>
    </row>
    <row r="12530" spans="1:11" x14ac:dyDescent="0.2">
      <c r="A12530" s="147">
        <v>6</v>
      </c>
      <c r="B12530" s="149" t="s">
        <v>17313</v>
      </c>
      <c r="C12530" s="147" t="s">
        <v>2242</v>
      </c>
      <c r="D12530" s="147" t="s">
        <v>17312</v>
      </c>
      <c r="E12530" s="147" t="s">
        <v>2240</v>
      </c>
      <c r="G12530" s="147">
        <v>0</v>
      </c>
      <c r="I12530" s="147">
        <v>5</v>
      </c>
      <c r="J12530" s="147">
        <v>2579034</v>
      </c>
      <c r="K12530" s="147" t="s">
        <v>2769</v>
      </c>
    </row>
    <row r="12531" spans="1:11" x14ac:dyDescent="0.2">
      <c r="A12531" s="147">
        <v>3</v>
      </c>
      <c r="B12531" s="149" t="s">
        <v>17311</v>
      </c>
      <c r="C12531" s="147" t="s">
        <v>2242</v>
      </c>
      <c r="D12531" s="147" t="s">
        <v>17310</v>
      </c>
      <c r="E12531" s="147" t="s">
        <v>2246</v>
      </c>
      <c r="G12531" s="147">
        <v>0</v>
      </c>
      <c r="I12531" s="147">
        <v>3</v>
      </c>
      <c r="J12531" s="147">
        <v>2578887</v>
      </c>
    </row>
    <row r="12532" spans="1:11" x14ac:dyDescent="0.2">
      <c r="A12532" s="147">
        <v>4</v>
      </c>
      <c r="B12532" s="149" t="s">
        <v>17308</v>
      </c>
      <c r="C12532" s="147" t="s">
        <v>2242</v>
      </c>
      <c r="D12532" s="147" t="s">
        <v>17309</v>
      </c>
      <c r="E12532" s="147" t="s">
        <v>2246</v>
      </c>
      <c r="G12532" s="147">
        <v>0</v>
      </c>
      <c r="I12532" s="147">
        <v>4</v>
      </c>
      <c r="J12532" s="147">
        <v>2579038</v>
      </c>
    </row>
    <row r="12533" spans="1:11" x14ac:dyDescent="0.2">
      <c r="A12533" s="147">
        <v>4</v>
      </c>
      <c r="B12533" s="149" t="s">
        <v>17308</v>
      </c>
      <c r="C12533" s="147" t="s">
        <v>2261</v>
      </c>
      <c r="D12533" s="147" t="s">
        <v>17307</v>
      </c>
      <c r="E12533" s="147" t="s">
        <v>2246</v>
      </c>
      <c r="G12533" s="147">
        <v>0</v>
      </c>
      <c r="I12533" s="147">
        <v>4</v>
      </c>
      <c r="J12533" s="147">
        <v>1199949</v>
      </c>
    </row>
    <row r="12534" spans="1:11" x14ac:dyDescent="0.2">
      <c r="A12534" s="147">
        <v>5</v>
      </c>
      <c r="B12534" s="149" t="s">
        <v>17306</v>
      </c>
      <c r="C12534" s="147" t="s">
        <v>2242</v>
      </c>
      <c r="D12534" s="147" t="s">
        <v>17305</v>
      </c>
      <c r="E12534" s="147" t="s">
        <v>2246</v>
      </c>
      <c r="G12534" s="147">
        <v>0</v>
      </c>
      <c r="I12534" s="147">
        <v>5</v>
      </c>
      <c r="J12534" s="147">
        <v>2579062</v>
      </c>
    </row>
    <row r="12535" spans="1:11" x14ac:dyDescent="0.2">
      <c r="A12535" s="147">
        <v>6</v>
      </c>
      <c r="B12535" s="149" t="s">
        <v>17304</v>
      </c>
      <c r="C12535" s="147" t="s">
        <v>2242</v>
      </c>
      <c r="D12535" s="147" t="s">
        <v>17303</v>
      </c>
      <c r="E12535" s="147" t="s">
        <v>2240</v>
      </c>
      <c r="G12535" s="147">
        <v>0</v>
      </c>
      <c r="I12535" s="147">
        <v>6</v>
      </c>
      <c r="J12535" s="147">
        <v>2579067</v>
      </c>
    </row>
    <row r="12536" spans="1:11" x14ac:dyDescent="0.2">
      <c r="A12536" s="147">
        <v>6</v>
      </c>
      <c r="B12536" s="149" t="s">
        <v>17302</v>
      </c>
      <c r="C12536" s="147" t="s">
        <v>2242</v>
      </c>
      <c r="D12536" s="147" t="s">
        <v>17301</v>
      </c>
      <c r="E12536" s="147" t="s">
        <v>2240</v>
      </c>
      <c r="G12536" s="147">
        <v>0</v>
      </c>
      <c r="I12536" s="147">
        <v>5</v>
      </c>
      <c r="J12536" s="147">
        <v>2579063</v>
      </c>
    </row>
    <row r="12537" spans="1:11" x14ac:dyDescent="0.2">
      <c r="A12537" s="147">
        <v>6</v>
      </c>
      <c r="B12537" s="149" t="s">
        <v>17300</v>
      </c>
      <c r="C12537" s="147" t="s">
        <v>2242</v>
      </c>
      <c r="D12537" s="147" t="s">
        <v>17299</v>
      </c>
      <c r="E12537" s="147" t="s">
        <v>2240</v>
      </c>
      <c r="G12537" s="147">
        <v>0</v>
      </c>
      <c r="I12537" s="147">
        <v>5</v>
      </c>
      <c r="J12537" s="147">
        <v>2579061</v>
      </c>
    </row>
    <row r="12538" spans="1:11" x14ac:dyDescent="0.2">
      <c r="A12538" s="147">
        <v>4</v>
      </c>
      <c r="B12538" s="149" t="s">
        <v>17296</v>
      </c>
      <c r="C12538" s="147" t="s">
        <v>2242</v>
      </c>
      <c r="D12538" s="147" t="s">
        <v>17298</v>
      </c>
      <c r="E12538" s="147" t="s">
        <v>2240</v>
      </c>
      <c r="G12538" s="147">
        <v>0</v>
      </c>
      <c r="I12538" s="147">
        <v>4</v>
      </c>
      <c r="J12538" s="147">
        <v>2579053</v>
      </c>
    </row>
    <row r="12539" spans="1:11" x14ac:dyDescent="0.2">
      <c r="A12539" s="147">
        <v>4</v>
      </c>
      <c r="B12539" s="149" t="s">
        <v>17296</v>
      </c>
      <c r="C12539" s="147" t="s">
        <v>2261</v>
      </c>
      <c r="D12539" s="147" t="s">
        <v>17297</v>
      </c>
      <c r="E12539" s="147" t="s">
        <v>2246</v>
      </c>
      <c r="G12539" s="147">
        <v>0</v>
      </c>
      <c r="I12539" s="147">
        <v>4</v>
      </c>
      <c r="J12539" s="147">
        <v>1199962</v>
      </c>
    </row>
    <row r="12540" spans="1:11" x14ac:dyDescent="0.2">
      <c r="A12540" s="147">
        <v>4</v>
      </c>
      <c r="B12540" s="149" t="s">
        <v>17296</v>
      </c>
      <c r="C12540" s="147" t="s">
        <v>2261</v>
      </c>
      <c r="D12540" s="147" t="s">
        <v>17262</v>
      </c>
      <c r="E12540" s="147" t="s">
        <v>2246</v>
      </c>
      <c r="G12540" s="147">
        <v>0</v>
      </c>
      <c r="I12540" s="147">
        <v>4</v>
      </c>
      <c r="J12540" s="147">
        <v>1199948</v>
      </c>
    </row>
    <row r="12541" spans="1:11" x14ac:dyDescent="0.2">
      <c r="A12541" s="147">
        <v>4</v>
      </c>
      <c r="B12541" s="149" t="s">
        <v>17294</v>
      </c>
      <c r="C12541" s="147" t="s">
        <v>2242</v>
      </c>
      <c r="D12541" s="147" t="s">
        <v>17295</v>
      </c>
      <c r="E12541" s="147" t="s">
        <v>2246</v>
      </c>
      <c r="G12541" s="147">
        <v>0</v>
      </c>
      <c r="I12541" s="147">
        <v>4</v>
      </c>
      <c r="J12541" s="147">
        <v>2579047</v>
      </c>
    </row>
    <row r="12542" spans="1:11" x14ac:dyDescent="0.2">
      <c r="A12542" s="147">
        <v>4</v>
      </c>
      <c r="B12542" s="149" t="s">
        <v>17294</v>
      </c>
      <c r="C12542" s="147" t="s">
        <v>2277</v>
      </c>
      <c r="D12542" s="147" t="s">
        <v>7588</v>
      </c>
      <c r="E12542" s="147" t="s">
        <v>2246</v>
      </c>
      <c r="G12542" s="147">
        <v>0</v>
      </c>
      <c r="I12542" s="147">
        <v>4</v>
      </c>
      <c r="J12542" s="147">
        <v>1199944</v>
      </c>
    </row>
    <row r="12543" spans="1:11" x14ac:dyDescent="0.2">
      <c r="A12543" s="147">
        <v>4</v>
      </c>
      <c r="B12543" s="149" t="s">
        <v>17294</v>
      </c>
      <c r="C12543" s="147" t="s">
        <v>2277</v>
      </c>
      <c r="D12543" s="147" t="s">
        <v>7586</v>
      </c>
      <c r="E12543" s="147" t="s">
        <v>2246</v>
      </c>
      <c r="G12543" s="147">
        <v>0</v>
      </c>
      <c r="I12543" s="147">
        <v>4</v>
      </c>
      <c r="J12543" s="147">
        <v>1199957</v>
      </c>
    </row>
    <row r="12544" spans="1:11" x14ac:dyDescent="0.2">
      <c r="A12544" s="147">
        <v>4</v>
      </c>
      <c r="B12544" s="149" t="s">
        <v>17294</v>
      </c>
      <c r="C12544" s="147" t="s">
        <v>2277</v>
      </c>
      <c r="D12544" s="147" t="s">
        <v>17293</v>
      </c>
      <c r="E12544" s="147" t="s">
        <v>2246</v>
      </c>
      <c r="G12544" s="147">
        <v>0</v>
      </c>
      <c r="I12544" s="147">
        <v>4</v>
      </c>
      <c r="J12544" s="147">
        <v>1199964</v>
      </c>
    </row>
    <row r="12545" spans="1:11" x14ac:dyDescent="0.2">
      <c r="A12545" s="147">
        <v>5</v>
      </c>
      <c r="B12545" s="149" t="s">
        <v>17292</v>
      </c>
      <c r="C12545" s="147" t="s">
        <v>2242</v>
      </c>
      <c r="D12545" s="147" t="s">
        <v>17291</v>
      </c>
      <c r="E12545" s="147" t="s">
        <v>2246</v>
      </c>
      <c r="G12545" s="147">
        <v>0</v>
      </c>
      <c r="I12545" s="147">
        <v>5</v>
      </c>
      <c r="J12545" s="147">
        <v>2579074</v>
      </c>
    </row>
    <row r="12546" spans="1:11" x14ac:dyDescent="0.2">
      <c r="A12546" s="147">
        <v>6</v>
      </c>
      <c r="B12546" s="149" t="s">
        <v>17290</v>
      </c>
      <c r="C12546" s="147" t="s">
        <v>2242</v>
      </c>
      <c r="D12546" s="147" t="s">
        <v>17289</v>
      </c>
      <c r="E12546" s="147" t="s">
        <v>2240</v>
      </c>
      <c r="G12546" s="147">
        <v>0</v>
      </c>
      <c r="I12546" s="147">
        <v>6</v>
      </c>
      <c r="J12546" s="147">
        <v>2579083</v>
      </c>
      <c r="K12546" s="147" t="s">
        <v>2769</v>
      </c>
    </row>
    <row r="12547" spans="1:11" x14ac:dyDescent="0.2">
      <c r="A12547" s="147">
        <v>6</v>
      </c>
      <c r="B12547" s="149" t="s">
        <v>17288</v>
      </c>
      <c r="C12547" s="147" t="s">
        <v>2242</v>
      </c>
      <c r="D12547" s="147" t="s">
        <v>17287</v>
      </c>
      <c r="E12547" s="147" t="s">
        <v>2240</v>
      </c>
      <c r="G12547" s="147">
        <v>0</v>
      </c>
      <c r="I12547" s="147">
        <v>5</v>
      </c>
      <c r="J12547" s="147">
        <v>2579072</v>
      </c>
      <c r="K12547" s="147" t="s">
        <v>2769</v>
      </c>
    </row>
    <row r="12548" spans="1:11" x14ac:dyDescent="0.2">
      <c r="A12548" s="147">
        <v>6</v>
      </c>
      <c r="B12548" s="149" t="s">
        <v>17286</v>
      </c>
      <c r="C12548" s="147" t="s">
        <v>2242</v>
      </c>
      <c r="D12548" s="147" t="s">
        <v>17285</v>
      </c>
      <c r="E12548" s="147" t="s">
        <v>2240</v>
      </c>
      <c r="G12548" s="147">
        <v>0</v>
      </c>
      <c r="I12548" s="147">
        <v>5</v>
      </c>
      <c r="J12548" s="147">
        <v>2579073</v>
      </c>
      <c r="K12548" s="147" t="s">
        <v>2769</v>
      </c>
    </row>
    <row r="12549" spans="1:11" x14ac:dyDescent="0.2">
      <c r="A12549" s="147">
        <v>6</v>
      </c>
      <c r="B12549" s="149" t="s">
        <v>17284</v>
      </c>
      <c r="C12549" s="147" t="s">
        <v>2242</v>
      </c>
      <c r="D12549" s="147" t="s">
        <v>17283</v>
      </c>
      <c r="E12549" s="147" t="s">
        <v>2240</v>
      </c>
      <c r="G12549" s="147">
        <v>0</v>
      </c>
      <c r="I12549" s="147">
        <v>5</v>
      </c>
      <c r="J12549" s="147">
        <v>2579082</v>
      </c>
      <c r="K12549" s="147" t="s">
        <v>2769</v>
      </c>
    </row>
    <row r="12550" spans="1:11" x14ac:dyDescent="0.2">
      <c r="A12550" s="147">
        <v>6</v>
      </c>
      <c r="B12550" s="149" t="s">
        <v>17282</v>
      </c>
      <c r="C12550" s="147" t="s">
        <v>2242</v>
      </c>
      <c r="D12550" s="147" t="s">
        <v>17281</v>
      </c>
      <c r="E12550" s="147" t="s">
        <v>2240</v>
      </c>
      <c r="G12550" s="147">
        <v>0</v>
      </c>
      <c r="I12550" s="147">
        <v>5</v>
      </c>
      <c r="J12550" s="147">
        <v>2579068</v>
      </c>
      <c r="K12550" s="147" t="s">
        <v>2769</v>
      </c>
    </row>
    <row r="12551" spans="1:11" x14ac:dyDescent="0.2">
      <c r="A12551" s="147">
        <v>4</v>
      </c>
      <c r="B12551" s="149" t="s">
        <v>17279</v>
      </c>
      <c r="C12551" s="147" t="s">
        <v>2242</v>
      </c>
      <c r="D12551" s="147" t="s">
        <v>17280</v>
      </c>
      <c r="E12551" s="147" t="s">
        <v>2246</v>
      </c>
      <c r="G12551" s="147">
        <v>0</v>
      </c>
      <c r="I12551" s="147">
        <v>4</v>
      </c>
      <c r="J12551" s="147">
        <v>2579041</v>
      </c>
    </row>
    <row r="12552" spans="1:11" x14ac:dyDescent="0.2">
      <c r="A12552" s="147">
        <v>4</v>
      </c>
      <c r="B12552" s="149" t="s">
        <v>17279</v>
      </c>
      <c r="C12552" s="147" t="s">
        <v>2261</v>
      </c>
      <c r="D12552" s="147" t="s">
        <v>17278</v>
      </c>
      <c r="E12552" s="147" t="s">
        <v>2246</v>
      </c>
      <c r="G12552" s="147">
        <v>0</v>
      </c>
      <c r="I12552" s="147">
        <v>4</v>
      </c>
      <c r="J12552" s="147">
        <v>1199945</v>
      </c>
    </row>
    <row r="12553" spans="1:11" x14ac:dyDescent="0.2">
      <c r="A12553" s="147">
        <v>5</v>
      </c>
      <c r="B12553" s="149" t="s">
        <v>17277</v>
      </c>
      <c r="C12553" s="147" t="s">
        <v>2242</v>
      </c>
      <c r="D12553" s="147" t="s">
        <v>17276</v>
      </c>
      <c r="E12553" s="147" t="s">
        <v>2246</v>
      </c>
      <c r="G12553" s="147">
        <v>0</v>
      </c>
      <c r="I12553" s="147">
        <v>5</v>
      </c>
      <c r="J12553" s="147">
        <v>2579100</v>
      </c>
    </row>
    <row r="12554" spans="1:11" x14ac:dyDescent="0.2">
      <c r="A12554" s="147">
        <v>6</v>
      </c>
      <c r="B12554" s="149" t="s">
        <v>17275</v>
      </c>
      <c r="C12554" s="147" t="s">
        <v>2242</v>
      </c>
      <c r="D12554" s="147" t="s">
        <v>17274</v>
      </c>
      <c r="E12554" s="147" t="s">
        <v>2240</v>
      </c>
      <c r="G12554" s="147">
        <v>0</v>
      </c>
      <c r="I12554" s="147">
        <v>6</v>
      </c>
      <c r="J12554" s="147">
        <v>2579103</v>
      </c>
      <c r="K12554" s="147" t="s">
        <v>2769</v>
      </c>
    </row>
    <row r="12555" spans="1:11" x14ac:dyDescent="0.2">
      <c r="A12555" s="147">
        <v>6</v>
      </c>
      <c r="B12555" s="149" t="s">
        <v>17273</v>
      </c>
      <c r="C12555" s="147" t="s">
        <v>2242</v>
      </c>
      <c r="D12555" s="147" t="s">
        <v>17272</v>
      </c>
      <c r="E12555" s="147" t="s">
        <v>2240</v>
      </c>
      <c r="G12555" s="147">
        <v>0</v>
      </c>
      <c r="I12555" s="147">
        <v>5</v>
      </c>
      <c r="J12555" s="147">
        <v>2579091</v>
      </c>
      <c r="K12555" s="147" t="s">
        <v>2769</v>
      </c>
    </row>
    <row r="12556" spans="1:11" x14ac:dyDescent="0.2">
      <c r="A12556" s="147">
        <v>6</v>
      </c>
      <c r="B12556" s="149" t="s">
        <v>17271</v>
      </c>
      <c r="C12556" s="147" t="s">
        <v>2242</v>
      </c>
      <c r="D12556" s="147" t="s">
        <v>17270</v>
      </c>
      <c r="E12556" s="147" t="s">
        <v>2240</v>
      </c>
      <c r="G12556" s="147">
        <v>0</v>
      </c>
      <c r="I12556" s="147">
        <v>5</v>
      </c>
      <c r="J12556" s="147">
        <v>2579089</v>
      </c>
      <c r="K12556" s="147" t="s">
        <v>2769</v>
      </c>
    </row>
    <row r="12557" spans="1:11" x14ac:dyDescent="0.2">
      <c r="A12557" s="147">
        <v>6</v>
      </c>
      <c r="B12557" s="149" t="s">
        <v>17269</v>
      </c>
      <c r="C12557" s="147" t="s">
        <v>2242</v>
      </c>
      <c r="D12557" s="147" t="s">
        <v>17268</v>
      </c>
      <c r="E12557" s="147" t="s">
        <v>2240</v>
      </c>
      <c r="G12557" s="147">
        <v>0</v>
      </c>
      <c r="I12557" s="147">
        <v>5</v>
      </c>
      <c r="J12557" s="147">
        <v>2579098</v>
      </c>
      <c r="K12557" s="147" t="s">
        <v>2769</v>
      </c>
    </row>
    <row r="12558" spans="1:11" x14ac:dyDescent="0.2">
      <c r="A12558" s="147">
        <v>6</v>
      </c>
      <c r="B12558" s="149" t="s">
        <v>17267</v>
      </c>
      <c r="C12558" s="147" t="s">
        <v>2242</v>
      </c>
      <c r="D12558" s="147" t="s">
        <v>17266</v>
      </c>
      <c r="E12558" s="147" t="s">
        <v>2240</v>
      </c>
      <c r="G12558" s="147">
        <v>0</v>
      </c>
      <c r="I12558" s="147">
        <v>5</v>
      </c>
      <c r="J12558" s="147">
        <v>2579097</v>
      </c>
      <c r="K12558" s="147" t="s">
        <v>2769</v>
      </c>
    </row>
    <row r="12559" spans="1:11" x14ac:dyDescent="0.2">
      <c r="A12559" s="147">
        <v>4</v>
      </c>
      <c r="B12559" s="149" t="s">
        <v>17263</v>
      </c>
      <c r="C12559" s="147" t="s">
        <v>2242</v>
      </c>
      <c r="D12559" s="147" t="s">
        <v>17265</v>
      </c>
      <c r="E12559" s="147" t="s">
        <v>2240</v>
      </c>
      <c r="G12559" s="147">
        <v>0</v>
      </c>
      <c r="I12559" s="147">
        <v>4</v>
      </c>
      <c r="J12559" s="147">
        <v>2579052</v>
      </c>
      <c r="K12559" s="147" t="s">
        <v>2769</v>
      </c>
    </row>
    <row r="12560" spans="1:11" x14ac:dyDescent="0.2">
      <c r="A12560" s="147">
        <v>4</v>
      </c>
      <c r="B12560" s="149" t="s">
        <v>17263</v>
      </c>
      <c r="C12560" s="147" t="s">
        <v>2261</v>
      </c>
      <c r="D12560" s="147" t="s">
        <v>17264</v>
      </c>
      <c r="E12560" s="147" t="s">
        <v>2246</v>
      </c>
      <c r="G12560" s="147">
        <v>0</v>
      </c>
      <c r="I12560" s="147">
        <v>4</v>
      </c>
      <c r="J12560" s="147">
        <v>1199960</v>
      </c>
    </row>
    <row r="12561" spans="1:11" x14ac:dyDescent="0.2">
      <c r="A12561" s="147">
        <v>4</v>
      </c>
      <c r="B12561" s="149" t="s">
        <v>17263</v>
      </c>
      <c r="C12561" s="147" t="s">
        <v>2261</v>
      </c>
      <c r="D12561" s="147" t="s">
        <v>17262</v>
      </c>
      <c r="E12561" s="147" t="s">
        <v>2246</v>
      </c>
      <c r="G12561" s="147">
        <v>0</v>
      </c>
      <c r="I12561" s="147">
        <v>4</v>
      </c>
      <c r="J12561" s="147">
        <v>1199965</v>
      </c>
    </row>
    <row r="12562" spans="1:11" x14ac:dyDescent="0.2">
      <c r="A12562" s="147">
        <v>4</v>
      </c>
      <c r="B12562" s="149" t="s">
        <v>17260</v>
      </c>
      <c r="C12562" s="147" t="s">
        <v>2242</v>
      </c>
      <c r="D12562" s="147" t="s">
        <v>17261</v>
      </c>
      <c r="E12562" s="147" t="s">
        <v>2246</v>
      </c>
      <c r="G12562" s="147">
        <v>0</v>
      </c>
      <c r="I12562" s="147">
        <v>4</v>
      </c>
      <c r="J12562" s="147">
        <v>2579039</v>
      </c>
    </row>
    <row r="12563" spans="1:11" x14ac:dyDescent="0.2">
      <c r="A12563" s="147">
        <v>4</v>
      </c>
      <c r="B12563" s="149" t="s">
        <v>17260</v>
      </c>
      <c r="C12563" s="147" t="s">
        <v>2277</v>
      </c>
      <c r="D12563" s="147" t="s">
        <v>17259</v>
      </c>
      <c r="E12563" s="147" t="s">
        <v>2246</v>
      </c>
      <c r="G12563" s="147">
        <v>0</v>
      </c>
      <c r="I12563" s="147">
        <v>4</v>
      </c>
      <c r="J12563" s="147">
        <v>1199955</v>
      </c>
    </row>
    <row r="12564" spans="1:11" x14ac:dyDescent="0.2">
      <c r="A12564" s="147">
        <v>5</v>
      </c>
      <c r="B12564" s="149" t="s">
        <v>17258</v>
      </c>
      <c r="C12564" s="147" t="s">
        <v>2242</v>
      </c>
      <c r="D12564" s="147" t="s">
        <v>17257</v>
      </c>
      <c r="E12564" s="147" t="s">
        <v>2246</v>
      </c>
      <c r="G12564" s="147">
        <v>0</v>
      </c>
      <c r="I12564" s="147">
        <v>5</v>
      </c>
      <c r="J12564" s="147">
        <v>2579104</v>
      </c>
    </row>
    <row r="12565" spans="1:11" x14ac:dyDescent="0.2">
      <c r="A12565" s="147">
        <v>6</v>
      </c>
      <c r="B12565" s="149" t="s">
        <v>17256</v>
      </c>
      <c r="C12565" s="147" t="s">
        <v>2242</v>
      </c>
      <c r="D12565" s="147" t="s">
        <v>17255</v>
      </c>
      <c r="E12565" s="147" t="s">
        <v>2240</v>
      </c>
      <c r="G12565" s="147">
        <v>0</v>
      </c>
      <c r="I12565" s="147">
        <v>6</v>
      </c>
      <c r="J12565" s="147">
        <v>2579113</v>
      </c>
      <c r="K12565" s="147" t="s">
        <v>2769</v>
      </c>
    </row>
    <row r="12566" spans="1:11" x14ac:dyDescent="0.2">
      <c r="A12566" s="147">
        <v>6</v>
      </c>
      <c r="B12566" s="149" t="s">
        <v>17254</v>
      </c>
      <c r="C12566" s="147" t="s">
        <v>2242</v>
      </c>
      <c r="D12566" s="147" t="s">
        <v>17253</v>
      </c>
      <c r="E12566" s="147" t="s">
        <v>2240</v>
      </c>
      <c r="G12566" s="147">
        <v>0</v>
      </c>
      <c r="I12566" s="147">
        <v>5</v>
      </c>
      <c r="J12566" s="147">
        <v>2579110</v>
      </c>
      <c r="K12566" s="147" t="s">
        <v>2769</v>
      </c>
    </row>
    <row r="12567" spans="1:11" x14ac:dyDescent="0.2">
      <c r="A12567" s="147">
        <v>6</v>
      </c>
      <c r="B12567" s="149" t="s">
        <v>17252</v>
      </c>
      <c r="C12567" s="147" t="s">
        <v>2242</v>
      </c>
      <c r="D12567" s="147" t="s">
        <v>17251</v>
      </c>
      <c r="E12567" s="147" t="s">
        <v>2240</v>
      </c>
      <c r="G12567" s="147">
        <v>0</v>
      </c>
      <c r="I12567" s="147">
        <v>5</v>
      </c>
      <c r="J12567" s="147">
        <v>2579109</v>
      </c>
      <c r="K12567" s="147" t="s">
        <v>2769</v>
      </c>
    </row>
    <row r="12568" spans="1:11" x14ac:dyDescent="0.2">
      <c r="A12568" s="147">
        <v>3</v>
      </c>
      <c r="B12568" s="149" t="s">
        <v>17250</v>
      </c>
      <c r="C12568" s="147" t="s">
        <v>2242</v>
      </c>
      <c r="D12568" s="147" t="s">
        <v>17248</v>
      </c>
      <c r="E12568" s="147" t="s">
        <v>2246</v>
      </c>
      <c r="G12568" s="147">
        <v>0</v>
      </c>
      <c r="I12568" s="147">
        <v>3</v>
      </c>
      <c r="J12568" s="147">
        <v>2578894</v>
      </c>
    </row>
    <row r="12569" spans="1:11" x14ac:dyDescent="0.2">
      <c r="A12569" s="147">
        <v>4</v>
      </c>
      <c r="B12569" s="149" t="s">
        <v>17249</v>
      </c>
      <c r="C12569" s="147" t="s">
        <v>2242</v>
      </c>
      <c r="D12569" s="147" t="s">
        <v>17248</v>
      </c>
      <c r="E12569" s="147" t="s">
        <v>2246</v>
      </c>
      <c r="G12569" s="147">
        <v>0</v>
      </c>
      <c r="I12569" s="147">
        <v>4</v>
      </c>
      <c r="J12569" s="147">
        <v>2579117</v>
      </c>
    </row>
    <row r="12570" spans="1:11" x14ac:dyDescent="0.2">
      <c r="A12570" s="147">
        <v>5</v>
      </c>
      <c r="B12570" s="149" t="s">
        <v>17247</v>
      </c>
      <c r="C12570" s="147" t="s">
        <v>2242</v>
      </c>
      <c r="D12570" s="147" t="s">
        <v>17246</v>
      </c>
      <c r="E12570" s="147" t="s">
        <v>2246</v>
      </c>
      <c r="G12570" s="147">
        <v>0</v>
      </c>
      <c r="I12570" s="147">
        <v>5</v>
      </c>
      <c r="J12570" s="147">
        <v>2579149</v>
      </c>
    </row>
    <row r="12571" spans="1:11" x14ac:dyDescent="0.2">
      <c r="A12571" s="147">
        <v>6</v>
      </c>
      <c r="B12571" s="149" t="s">
        <v>17245</v>
      </c>
      <c r="C12571" s="147" t="s">
        <v>2242</v>
      </c>
      <c r="D12571" s="147" t="s">
        <v>17244</v>
      </c>
      <c r="E12571" s="147" t="s">
        <v>2240</v>
      </c>
      <c r="G12571" s="147">
        <v>0</v>
      </c>
      <c r="I12571" s="147">
        <v>6</v>
      </c>
      <c r="J12571" s="147">
        <v>2579174</v>
      </c>
      <c r="K12571" s="147" t="s">
        <v>2769</v>
      </c>
    </row>
    <row r="12572" spans="1:11" x14ac:dyDescent="0.2">
      <c r="A12572" s="147">
        <v>6</v>
      </c>
      <c r="B12572" s="149" t="s">
        <v>17243</v>
      </c>
      <c r="C12572" s="147" t="s">
        <v>2242</v>
      </c>
      <c r="D12572" s="147" t="s">
        <v>17242</v>
      </c>
      <c r="E12572" s="147" t="s">
        <v>2240</v>
      </c>
      <c r="G12572" s="147">
        <v>0</v>
      </c>
      <c r="I12572" s="147">
        <v>5</v>
      </c>
      <c r="J12572" s="147">
        <v>2579158</v>
      </c>
      <c r="K12572" s="147" t="s">
        <v>2769</v>
      </c>
    </row>
    <row r="12573" spans="1:11" x14ac:dyDescent="0.2">
      <c r="A12573" s="147">
        <v>6</v>
      </c>
      <c r="B12573" s="149" t="s">
        <v>17241</v>
      </c>
      <c r="C12573" s="147" t="s">
        <v>2242</v>
      </c>
      <c r="D12573" s="147" t="s">
        <v>17240</v>
      </c>
      <c r="E12573" s="147" t="s">
        <v>2240</v>
      </c>
      <c r="G12573" s="147">
        <v>0</v>
      </c>
      <c r="I12573" s="147">
        <v>5</v>
      </c>
      <c r="J12573" s="147">
        <v>2579160</v>
      </c>
      <c r="K12573" s="147" t="s">
        <v>2769</v>
      </c>
    </row>
    <row r="12574" spans="1:11" x14ac:dyDescent="0.2">
      <c r="A12574" s="147">
        <v>6</v>
      </c>
      <c r="B12574" s="149" t="s">
        <v>17239</v>
      </c>
      <c r="C12574" s="147" t="s">
        <v>2242</v>
      </c>
      <c r="D12574" s="147" t="s">
        <v>17238</v>
      </c>
      <c r="E12574" s="147" t="s">
        <v>2240</v>
      </c>
      <c r="G12574" s="147">
        <v>0</v>
      </c>
      <c r="I12574" s="147">
        <v>5</v>
      </c>
      <c r="J12574" s="147">
        <v>2579152</v>
      </c>
      <c r="K12574" s="147" t="s">
        <v>2769</v>
      </c>
    </row>
    <row r="12575" spans="1:11" x14ac:dyDescent="0.2">
      <c r="A12575" s="147">
        <v>6</v>
      </c>
      <c r="B12575" s="149" t="s">
        <v>17237</v>
      </c>
      <c r="C12575" s="147" t="s">
        <v>2242</v>
      </c>
      <c r="D12575" s="147" t="s">
        <v>17236</v>
      </c>
      <c r="E12575" s="147" t="s">
        <v>2240</v>
      </c>
      <c r="G12575" s="147">
        <v>0</v>
      </c>
      <c r="I12575" s="147">
        <v>5</v>
      </c>
      <c r="J12575" s="147">
        <v>2579167</v>
      </c>
      <c r="K12575" s="147" t="s">
        <v>2769</v>
      </c>
    </row>
    <row r="12576" spans="1:11" x14ac:dyDescent="0.2">
      <c r="A12576" s="147">
        <v>6</v>
      </c>
      <c r="B12576" s="149" t="s">
        <v>17235</v>
      </c>
      <c r="C12576" s="147" t="s">
        <v>2242</v>
      </c>
      <c r="D12576" s="147" t="s">
        <v>17234</v>
      </c>
      <c r="E12576" s="147" t="s">
        <v>2240</v>
      </c>
      <c r="G12576" s="147">
        <v>0</v>
      </c>
      <c r="I12576" s="147">
        <v>5</v>
      </c>
      <c r="J12576" s="147">
        <v>2579129</v>
      </c>
      <c r="K12576" s="147" t="s">
        <v>2769</v>
      </c>
    </row>
    <row r="12577" spans="1:11" x14ac:dyDescent="0.2">
      <c r="A12577" s="147">
        <v>6</v>
      </c>
      <c r="B12577" s="149" t="s">
        <v>17233</v>
      </c>
      <c r="C12577" s="147" t="s">
        <v>2242</v>
      </c>
      <c r="D12577" s="147" t="s">
        <v>17232</v>
      </c>
      <c r="E12577" s="147" t="s">
        <v>2240</v>
      </c>
      <c r="G12577" s="147">
        <v>0</v>
      </c>
      <c r="I12577" s="147">
        <v>5</v>
      </c>
      <c r="J12577" s="147">
        <v>2579141</v>
      </c>
      <c r="K12577" s="147" t="s">
        <v>2769</v>
      </c>
    </row>
    <row r="12578" spans="1:11" x14ac:dyDescent="0.2">
      <c r="A12578" s="147">
        <v>6</v>
      </c>
      <c r="B12578" s="149" t="s">
        <v>17231</v>
      </c>
      <c r="C12578" s="147" t="s">
        <v>2242</v>
      </c>
      <c r="D12578" s="147" t="s">
        <v>17230</v>
      </c>
      <c r="E12578" s="147" t="s">
        <v>2240</v>
      </c>
      <c r="G12578" s="147">
        <v>0</v>
      </c>
      <c r="I12578" s="147">
        <v>5</v>
      </c>
      <c r="J12578" s="147">
        <v>2579170</v>
      </c>
      <c r="K12578" s="147" t="s">
        <v>2769</v>
      </c>
    </row>
    <row r="12579" spans="1:11" x14ac:dyDescent="0.2">
      <c r="A12579" s="147">
        <v>6</v>
      </c>
      <c r="B12579" s="149" t="s">
        <v>17229</v>
      </c>
      <c r="C12579" s="147" t="s">
        <v>2242</v>
      </c>
      <c r="D12579" s="147" t="s">
        <v>17228</v>
      </c>
      <c r="E12579" s="147" t="s">
        <v>2240</v>
      </c>
      <c r="G12579" s="147">
        <v>0</v>
      </c>
      <c r="I12579" s="147">
        <v>5</v>
      </c>
      <c r="J12579" s="147">
        <v>2579155</v>
      </c>
      <c r="K12579" s="147" t="s">
        <v>2769</v>
      </c>
    </row>
    <row r="12580" spans="1:11" x14ac:dyDescent="0.2">
      <c r="A12580" s="147">
        <v>6</v>
      </c>
      <c r="B12580" s="149" t="s">
        <v>17227</v>
      </c>
      <c r="C12580" s="147" t="s">
        <v>2242</v>
      </c>
      <c r="D12580" s="147" t="s">
        <v>17226</v>
      </c>
      <c r="E12580" s="147" t="s">
        <v>2240</v>
      </c>
      <c r="G12580" s="147">
        <v>0</v>
      </c>
      <c r="I12580" s="147">
        <v>5</v>
      </c>
      <c r="J12580" s="147">
        <v>2579145</v>
      </c>
      <c r="K12580" s="147" t="s">
        <v>2769</v>
      </c>
    </row>
    <row r="12581" spans="1:11" x14ac:dyDescent="0.2">
      <c r="A12581" s="147">
        <v>6</v>
      </c>
      <c r="B12581" s="149" t="s">
        <v>17225</v>
      </c>
      <c r="C12581" s="147" t="s">
        <v>2242</v>
      </c>
      <c r="D12581" s="147" t="s">
        <v>17224</v>
      </c>
      <c r="E12581" s="147" t="s">
        <v>2240</v>
      </c>
      <c r="G12581" s="147">
        <v>0</v>
      </c>
      <c r="I12581" s="147">
        <v>5</v>
      </c>
      <c r="J12581" s="147">
        <v>2579171</v>
      </c>
      <c r="K12581" s="147" t="s">
        <v>2769</v>
      </c>
    </row>
    <row r="12582" spans="1:11" x14ac:dyDescent="0.2">
      <c r="A12582" s="147">
        <v>6</v>
      </c>
      <c r="B12582" s="149" t="s">
        <v>17223</v>
      </c>
      <c r="C12582" s="147" t="s">
        <v>2242</v>
      </c>
      <c r="D12582" s="147" t="s">
        <v>17222</v>
      </c>
      <c r="E12582" s="147" t="s">
        <v>2240</v>
      </c>
      <c r="G12582" s="147">
        <v>0</v>
      </c>
      <c r="I12582" s="147">
        <v>5</v>
      </c>
      <c r="J12582" s="147">
        <v>2579121</v>
      </c>
      <c r="K12582" s="147" t="s">
        <v>2769</v>
      </c>
    </row>
    <row r="12583" spans="1:11" x14ac:dyDescent="0.2">
      <c r="A12583" s="147">
        <v>6</v>
      </c>
      <c r="B12583" s="149" t="s">
        <v>17221</v>
      </c>
      <c r="C12583" s="147" t="s">
        <v>2242</v>
      </c>
      <c r="D12583" s="147" t="s">
        <v>17220</v>
      </c>
      <c r="E12583" s="147" t="s">
        <v>2240</v>
      </c>
      <c r="G12583" s="147">
        <v>0</v>
      </c>
      <c r="I12583" s="147">
        <v>5</v>
      </c>
      <c r="J12583" s="147">
        <v>2579142</v>
      </c>
      <c r="K12583" s="147" t="s">
        <v>2769</v>
      </c>
    </row>
    <row r="12584" spans="1:11" x14ac:dyDescent="0.2">
      <c r="A12584" s="147">
        <v>6</v>
      </c>
      <c r="B12584" s="149" t="s">
        <v>17219</v>
      </c>
      <c r="C12584" s="147" t="s">
        <v>2242</v>
      </c>
      <c r="D12584" s="147" t="s">
        <v>17218</v>
      </c>
      <c r="E12584" s="147" t="s">
        <v>2240</v>
      </c>
      <c r="G12584" s="147">
        <v>0</v>
      </c>
      <c r="I12584" s="147">
        <v>5</v>
      </c>
      <c r="J12584" s="147">
        <v>2579163</v>
      </c>
      <c r="K12584" s="147" t="s">
        <v>2769</v>
      </c>
    </row>
    <row r="12585" spans="1:11" x14ac:dyDescent="0.2">
      <c r="A12585" s="147">
        <v>6</v>
      </c>
      <c r="B12585" s="149" t="s">
        <v>17217</v>
      </c>
      <c r="C12585" s="147" t="s">
        <v>2242</v>
      </c>
      <c r="D12585" s="147" t="s">
        <v>17216</v>
      </c>
      <c r="E12585" s="147" t="s">
        <v>2240</v>
      </c>
      <c r="F12585" s="147" t="s">
        <v>2259</v>
      </c>
      <c r="G12585" s="147">
        <v>1</v>
      </c>
      <c r="H12585" s="148">
        <v>41204</v>
      </c>
      <c r="I12585" s="147">
        <v>5</v>
      </c>
      <c r="J12585" s="147">
        <v>2579137</v>
      </c>
    </row>
    <row r="12586" spans="1:11" x14ac:dyDescent="0.2">
      <c r="A12586" s="147">
        <v>6</v>
      </c>
      <c r="B12586" s="149" t="s">
        <v>17214</v>
      </c>
      <c r="C12586" s="147" t="s">
        <v>2242</v>
      </c>
      <c r="D12586" s="147" t="s">
        <v>17215</v>
      </c>
      <c r="E12586" s="147" t="s">
        <v>2240</v>
      </c>
      <c r="F12586" s="147" t="s">
        <v>2259</v>
      </c>
      <c r="G12586" s="147">
        <v>1</v>
      </c>
      <c r="H12586" s="148">
        <v>41204</v>
      </c>
      <c r="I12586" s="147">
        <v>5</v>
      </c>
      <c r="J12586" s="147">
        <v>2579136</v>
      </c>
    </row>
    <row r="12587" spans="1:11" x14ac:dyDescent="0.2">
      <c r="A12587" s="147">
        <v>6</v>
      </c>
      <c r="B12587" s="149" t="s">
        <v>17214</v>
      </c>
      <c r="C12587" s="147" t="s">
        <v>2294</v>
      </c>
      <c r="D12587" s="147" t="s">
        <v>17213</v>
      </c>
      <c r="E12587" s="147" t="s">
        <v>2246</v>
      </c>
      <c r="F12587" s="147" t="s">
        <v>2259</v>
      </c>
      <c r="G12587" s="147">
        <v>1</v>
      </c>
      <c r="H12587" s="148">
        <v>41204</v>
      </c>
      <c r="I12587" s="147">
        <v>5</v>
      </c>
      <c r="J12587" s="147">
        <v>1199966</v>
      </c>
    </row>
    <row r="12588" spans="1:11" x14ac:dyDescent="0.2">
      <c r="A12588" s="147">
        <v>6</v>
      </c>
      <c r="B12588" s="149" t="s">
        <v>17212</v>
      </c>
      <c r="C12588" s="147" t="s">
        <v>2242</v>
      </c>
      <c r="D12588" s="147" t="s">
        <v>17211</v>
      </c>
      <c r="E12588" s="147" t="s">
        <v>2240</v>
      </c>
      <c r="G12588" s="147">
        <v>0</v>
      </c>
      <c r="I12588" s="147">
        <v>5</v>
      </c>
      <c r="J12588" s="147">
        <v>2579157</v>
      </c>
      <c r="K12588" s="147" t="s">
        <v>2769</v>
      </c>
    </row>
    <row r="12589" spans="1:11" x14ac:dyDescent="0.2">
      <c r="A12589" s="147">
        <v>6</v>
      </c>
      <c r="B12589" s="149" t="s">
        <v>17210</v>
      </c>
      <c r="C12589" s="147" t="s">
        <v>2242</v>
      </c>
      <c r="D12589" s="147" t="s">
        <v>17209</v>
      </c>
      <c r="E12589" s="147" t="s">
        <v>2240</v>
      </c>
      <c r="G12589" s="147">
        <v>0</v>
      </c>
      <c r="I12589" s="147">
        <v>5</v>
      </c>
      <c r="J12589" s="147">
        <v>2579131</v>
      </c>
      <c r="K12589" s="147" t="s">
        <v>2769</v>
      </c>
    </row>
    <row r="12590" spans="1:11" x14ac:dyDescent="0.2">
      <c r="A12590" s="147">
        <v>3</v>
      </c>
      <c r="B12590" s="149" t="s">
        <v>17207</v>
      </c>
      <c r="C12590" s="147" t="s">
        <v>2242</v>
      </c>
      <c r="D12590" s="147" t="s">
        <v>17208</v>
      </c>
      <c r="E12590" s="147" t="s">
        <v>2246</v>
      </c>
      <c r="G12590" s="147">
        <v>0</v>
      </c>
      <c r="I12590" s="147">
        <v>3</v>
      </c>
      <c r="J12590" s="147">
        <v>2578890</v>
      </c>
    </row>
    <row r="12591" spans="1:11" x14ac:dyDescent="0.2">
      <c r="A12591" s="147">
        <v>3</v>
      </c>
      <c r="B12591" s="149" t="s">
        <v>17207</v>
      </c>
      <c r="C12591" s="147" t="s">
        <v>2446</v>
      </c>
      <c r="D12591" s="147" t="s">
        <v>17091</v>
      </c>
      <c r="E12591" s="147" t="s">
        <v>2246</v>
      </c>
      <c r="G12591" s="147">
        <v>0</v>
      </c>
      <c r="I12591" s="147">
        <v>3</v>
      </c>
      <c r="J12591" s="147">
        <v>1199900</v>
      </c>
    </row>
    <row r="12592" spans="1:11" x14ac:dyDescent="0.2">
      <c r="A12592" s="147">
        <v>3</v>
      </c>
      <c r="B12592" s="149" t="s">
        <v>17207</v>
      </c>
      <c r="C12592" s="147" t="s">
        <v>2446</v>
      </c>
      <c r="D12592" s="147" t="s">
        <v>17090</v>
      </c>
      <c r="E12592" s="147" t="s">
        <v>2246</v>
      </c>
      <c r="G12592" s="147">
        <v>0</v>
      </c>
      <c r="I12592" s="147">
        <v>3</v>
      </c>
      <c r="J12592" s="147">
        <v>1199888</v>
      </c>
    </row>
    <row r="12593" spans="1:11" x14ac:dyDescent="0.2">
      <c r="A12593" s="147">
        <v>3</v>
      </c>
      <c r="B12593" s="149" t="s">
        <v>17207</v>
      </c>
      <c r="C12593" s="147" t="s">
        <v>2277</v>
      </c>
      <c r="D12593" s="147" t="s">
        <v>17206</v>
      </c>
      <c r="E12593" s="147" t="s">
        <v>2246</v>
      </c>
      <c r="G12593" s="147">
        <v>0</v>
      </c>
      <c r="I12593" s="147">
        <v>3</v>
      </c>
      <c r="J12593" s="147">
        <v>1199897</v>
      </c>
    </row>
    <row r="12594" spans="1:11" x14ac:dyDescent="0.2">
      <c r="A12594" s="147">
        <v>4</v>
      </c>
      <c r="B12594" s="149" t="s">
        <v>17203</v>
      </c>
      <c r="C12594" s="147" t="s">
        <v>2242</v>
      </c>
      <c r="D12594" s="147" t="s">
        <v>17205</v>
      </c>
      <c r="E12594" s="147" t="s">
        <v>2246</v>
      </c>
      <c r="G12594" s="147">
        <v>0</v>
      </c>
      <c r="I12594" s="147">
        <v>4</v>
      </c>
      <c r="J12594" s="147">
        <v>2579197</v>
      </c>
    </row>
    <row r="12595" spans="1:11" x14ac:dyDescent="0.2">
      <c r="A12595" s="147">
        <v>4</v>
      </c>
      <c r="B12595" s="149" t="s">
        <v>17203</v>
      </c>
      <c r="C12595" s="147" t="s">
        <v>2261</v>
      </c>
      <c r="D12595" s="147" t="s">
        <v>17204</v>
      </c>
      <c r="E12595" s="147" t="s">
        <v>2246</v>
      </c>
      <c r="G12595" s="147">
        <v>0</v>
      </c>
      <c r="I12595" s="147">
        <v>4</v>
      </c>
      <c r="J12595" s="147">
        <v>1199980</v>
      </c>
    </row>
    <row r="12596" spans="1:11" x14ac:dyDescent="0.2">
      <c r="A12596" s="147">
        <v>4</v>
      </c>
      <c r="B12596" s="149" t="s">
        <v>17203</v>
      </c>
      <c r="C12596" s="147" t="s">
        <v>2261</v>
      </c>
      <c r="D12596" s="147" t="s">
        <v>17202</v>
      </c>
      <c r="E12596" s="147" t="s">
        <v>2246</v>
      </c>
      <c r="G12596" s="147">
        <v>0</v>
      </c>
      <c r="I12596" s="147">
        <v>4</v>
      </c>
      <c r="J12596" s="147">
        <v>1199989</v>
      </c>
    </row>
    <row r="12597" spans="1:11" x14ac:dyDescent="0.2">
      <c r="A12597" s="147">
        <v>5</v>
      </c>
      <c r="B12597" s="149" t="s">
        <v>17201</v>
      </c>
      <c r="C12597" s="147" t="s">
        <v>2242</v>
      </c>
      <c r="D12597" s="147" t="s">
        <v>17200</v>
      </c>
      <c r="E12597" s="147" t="s">
        <v>2246</v>
      </c>
      <c r="G12597" s="147">
        <v>0</v>
      </c>
      <c r="I12597" s="147">
        <v>5</v>
      </c>
      <c r="J12597" s="147">
        <v>2579204</v>
      </c>
    </row>
    <row r="12598" spans="1:11" x14ac:dyDescent="0.2">
      <c r="A12598" s="147">
        <v>6</v>
      </c>
      <c r="B12598" s="149" t="s">
        <v>17199</v>
      </c>
      <c r="C12598" s="147" t="s">
        <v>2242</v>
      </c>
      <c r="D12598" s="147" t="s">
        <v>17198</v>
      </c>
      <c r="E12598" s="147" t="s">
        <v>2240</v>
      </c>
      <c r="G12598" s="147">
        <v>0</v>
      </c>
      <c r="I12598" s="147">
        <v>6</v>
      </c>
      <c r="J12598" s="147">
        <v>2579215</v>
      </c>
      <c r="K12598" s="147" t="s">
        <v>2769</v>
      </c>
    </row>
    <row r="12599" spans="1:11" x14ac:dyDescent="0.2">
      <c r="A12599" s="147">
        <v>6</v>
      </c>
      <c r="B12599" s="149" t="s">
        <v>17197</v>
      </c>
      <c r="C12599" s="147" t="s">
        <v>2242</v>
      </c>
      <c r="D12599" s="147" t="s">
        <v>17196</v>
      </c>
      <c r="E12599" s="147" t="s">
        <v>2240</v>
      </c>
      <c r="G12599" s="147">
        <v>0</v>
      </c>
      <c r="I12599" s="147">
        <v>5</v>
      </c>
      <c r="J12599" s="147">
        <v>2579206</v>
      </c>
      <c r="K12599" s="147" t="s">
        <v>2769</v>
      </c>
    </row>
    <row r="12600" spans="1:11" x14ac:dyDescent="0.2">
      <c r="A12600" s="147">
        <v>6</v>
      </c>
      <c r="B12600" s="149" t="s">
        <v>17195</v>
      </c>
      <c r="C12600" s="147" t="s">
        <v>2242</v>
      </c>
      <c r="D12600" s="147" t="s">
        <v>17194</v>
      </c>
      <c r="E12600" s="147" t="s">
        <v>2240</v>
      </c>
      <c r="G12600" s="147">
        <v>0</v>
      </c>
      <c r="I12600" s="147">
        <v>5</v>
      </c>
      <c r="J12600" s="147">
        <v>2579208</v>
      </c>
      <c r="K12600" s="147" t="s">
        <v>2769</v>
      </c>
    </row>
    <row r="12601" spans="1:11" x14ac:dyDescent="0.2">
      <c r="A12601" s="147">
        <v>6</v>
      </c>
      <c r="B12601" s="149" t="s">
        <v>17193</v>
      </c>
      <c r="C12601" s="147" t="s">
        <v>2242</v>
      </c>
      <c r="D12601" s="147" t="s">
        <v>17192</v>
      </c>
      <c r="E12601" s="147" t="s">
        <v>2240</v>
      </c>
      <c r="G12601" s="147">
        <v>0</v>
      </c>
      <c r="I12601" s="147">
        <v>5</v>
      </c>
      <c r="J12601" s="147">
        <v>2579211</v>
      </c>
      <c r="K12601" s="147" t="s">
        <v>2769</v>
      </c>
    </row>
    <row r="12602" spans="1:11" x14ac:dyDescent="0.2">
      <c r="A12602" s="147">
        <v>4</v>
      </c>
      <c r="B12602" s="149" t="s">
        <v>17190</v>
      </c>
      <c r="C12602" s="147" t="s">
        <v>2242</v>
      </c>
      <c r="D12602" s="147" t="s">
        <v>17191</v>
      </c>
      <c r="E12602" s="147" t="s">
        <v>2246</v>
      </c>
      <c r="G12602" s="147">
        <v>0</v>
      </c>
      <c r="I12602" s="147">
        <v>4</v>
      </c>
      <c r="J12602" s="147">
        <v>2579199</v>
      </c>
    </row>
    <row r="12603" spans="1:11" x14ac:dyDescent="0.2">
      <c r="A12603" s="147">
        <v>4</v>
      </c>
      <c r="B12603" s="149" t="s">
        <v>17190</v>
      </c>
      <c r="C12603" s="147" t="s">
        <v>2261</v>
      </c>
      <c r="D12603" s="147" t="s">
        <v>17189</v>
      </c>
      <c r="E12603" s="147" t="s">
        <v>2246</v>
      </c>
      <c r="G12603" s="147">
        <v>0</v>
      </c>
      <c r="I12603" s="147">
        <v>4</v>
      </c>
      <c r="J12603" s="147">
        <v>1199979</v>
      </c>
    </row>
    <row r="12604" spans="1:11" x14ac:dyDescent="0.2">
      <c r="A12604" s="147">
        <v>5</v>
      </c>
      <c r="B12604" s="149" t="s">
        <v>17188</v>
      </c>
      <c r="C12604" s="147" t="s">
        <v>2242</v>
      </c>
      <c r="D12604" s="147" t="s">
        <v>17187</v>
      </c>
      <c r="E12604" s="147" t="s">
        <v>2246</v>
      </c>
      <c r="G12604" s="147">
        <v>0</v>
      </c>
      <c r="I12604" s="147">
        <v>5</v>
      </c>
      <c r="J12604" s="147">
        <v>2579221</v>
      </c>
    </row>
    <row r="12605" spans="1:11" x14ac:dyDescent="0.2">
      <c r="A12605" s="147">
        <v>6</v>
      </c>
      <c r="B12605" s="149" t="s">
        <v>17186</v>
      </c>
      <c r="C12605" s="147" t="s">
        <v>2242</v>
      </c>
      <c r="D12605" s="147" t="s">
        <v>17185</v>
      </c>
      <c r="E12605" s="147" t="s">
        <v>2240</v>
      </c>
      <c r="G12605" s="147">
        <v>0</v>
      </c>
      <c r="I12605" s="147">
        <v>6</v>
      </c>
      <c r="J12605" s="147">
        <v>2579232</v>
      </c>
      <c r="K12605" s="147" t="s">
        <v>2769</v>
      </c>
    </row>
    <row r="12606" spans="1:11" x14ac:dyDescent="0.2">
      <c r="A12606" s="147">
        <v>6</v>
      </c>
      <c r="B12606" s="149" t="s">
        <v>17184</v>
      </c>
      <c r="C12606" s="147" t="s">
        <v>2242</v>
      </c>
      <c r="D12606" s="147" t="s">
        <v>17183</v>
      </c>
      <c r="E12606" s="147" t="s">
        <v>2240</v>
      </c>
      <c r="G12606" s="147">
        <v>0</v>
      </c>
      <c r="I12606" s="147">
        <v>5</v>
      </c>
      <c r="J12606" s="147">
        <v>2579226</v>
      </c>
      <c r="K12606" s="147" t="s">
        <v>2769</v>
      </c>
    </row>
    <row r="12607" spans="1:11" x14ac:dyDescent="0.2">
      <c r="A12607" s="147">
        <v>6</v>
      </c>
      <c r="B12607" s="149" t="s">
        <v>17182</v>
      </c>
      <c r="C12607" s="147" t="s">
        <v>2242</v>
      </c>
      <c r="D12607" s="147" t="s">
        <v>17181</v>
      </c>
      <c r="E12607" s="147" t="s">
        <v>2240</v>
      </c>
      <c r="G12607" s="147">
        <v>0</v>
      </c>
      <c r="I12607" s="147">
        <v>5</v>
      </c>
      <c r="J12607" s="147">
        <v>2579228</v>
      </c>
      <c r="K12607" s="147" t="s">
        <v>2769</v>
      </c>
    </row>
    <row r="12608" spans="1:11" x14ac:dyDescent="0.2">
      <c r="A12608" s="147">
        <v>6</v>
      </c>
      <c r="B12608" s="149" t="s">
        <v>17180</v>
      </c>
      <c r="C12608" s="147" t="s">
        <v>2242</v>
      </c>
      <c r="D12608" s="147" t="s">
        <v>17179</v>
      </c>
      <c r="E12608" s="147" t="s">
        <v>2240</v>
      </c>
      <c r="G12608" s="147">
        <v>0</v>
      </c>
      <c r="I12608" s="147">
        <v>5</v>
      </c>
      <c r="J12608" s="147">
        <v>2579222</v>
      </c>
      <c r="K12608" s="147" t="s">
        <v>2769</v>
      </c>
    </row>
    <row r="12609" spans="1:10" x14ac:dyDescent="0.2">
      <c r="A12609" s="147">
        <v>4</v>
      </c>
      <c r="B12609" s="149" t="s">
        <v>17177</v>
      </c>
      <c r="C12609" s="147" t="s">
        <v>2242</v>
      </c>
      <c r="D12609" s="147" t="s">
        <v>17178</v>
      </c>
      <c r="E12609" s="147" t="s">
        <v>2246</v>
      </c>
      <c r="G12609" s="147">
        <v>0</v>
      </c>
      <c r="I12609" s="147">
        <v>4</v>
      </c>
      <c r="J12609" s="147">
        <v>2579200</v>
      </c>
    </row>
    <row r="12610" spans="1:10" x14ac:dyDescent="0.2">
      <c r="A12610" s="147">
        <v>4</v>
      </c>
      <c r="B12610" s="149" t="s">
        <v>17177</v>
      </c>
      <c r="C12610" s="147" t="s">
        <v>2261</v>
      </c>
      <c r="D12610" s="147" t="s">
        <v>17176</v>
      </c>
      <c r="E12610" s="147" t="s">
        <v>2246</v>
      </c>
      <c r="G12610" s="147">
        <v>0</v>
      </c>
      <c r="I12610" s="147">
        <v>4</v>
      </c>
      <c r="J12610" s="147">
        <v>1199994</v>
      </c>
    </row>
    <row r="12611" spans="1:10" x14ac:dyDescent="0.2">
      <c r="A12611" s="147">
        <v>5</v>
      </c>
      <c r="B12611" s="149" t="s">
        <v>17175</v>
      </c>
      <c r="C12611" s="147" t="s">
        <v>2242</v>
      </c>
      <c r="D12611" s="147" t="s">
        <v>17174</v>
      </c>
      <c r="E12611" s="147" t="s">
        <v>2246</v>
      </c>
      <c r="G12611" s="147">
        <v>0</v>
      </c>
      <c r="I12611" s="147">
        <v>5</v>
      </c>
      <c r="J12611" s="147">
        <v>2579239</v>
      </c>
    </row>
    <row r="12612" spans="1:10" x14ac:dyDescent="0.2">
      <c r="A12612" s="147">
        <v>6</v>
      </c>
      <c r="B12612" s="149" t="s">
        <v>17173</v>
      </c>
      <c r="C12612" s="147" t="s">
        <v>2242</v>
      </c>
      <c r="D12612" s="147" t="s">
        <v>17172</v>
      </c>
      <c r="E12612" s="147" t="s">
        <v>2240</v>
      </c>
      <c r="G12612" s="147">
        <v>0</v>
      </c>
      <c r="I12612" s="147">
        <v>6</v>
      </c>
      <c r="J12612" s="147">
        <v>2579256</v>
      </c>
    </row>
    <row r="12613" spans="1:10" x14ac:dyDescent="0.2">
      <c r="A12613" s="147">
        <v>6</v>
      </c>
      <c r="B12613" s="149" t="s">
        <v>17171</v>
      </c>
      <c r="C12613" s="147" t="s">
        <v>2242</v>
      </c>
      <c r="D12613" s="147" t="s">
        <v>17170</v>
      </c>
      <c r="E12613" s="147" t="s">
        <v>2240</v>
      </c>
      <c r="G12613" s="147">
        <v>0</v>
      </c>
      <c r="I12613" s="147">
        <v>5</v>
      </c>
      <c r="J12613" s="147">
        <v>2579246</v>
      </c>
    </row>
    <row r="12614" spans="1:10" x14ac:dyDescent="0.2">
      <c r="A12614" s="147">
        <v>6</v>
      </c>
      <c r="B12614" s="149" t="s">
        <v>17169</v>
      </c>
      <c r="C12614" s="147" t="s">
        <v>2242</v>
      </c>
      <c r="D12614" s="147" t="s">
        <v>17168</v>
      </c>
      <c r="E12614" s="147" t="s">
        <v>2240</v>
      </c>
      <c r="G12614" s="147">
        <v>0</v>
      </c>
      <c r="I12614" s="147">
        <v>5</v>
      </c>
      <c r="J12614" s="147">
        <v>2579249</v>
      </c>
    </row>
    <row r="12615" spans="1:10" x14ac:dyDescent="0.2">
      <c r="A12615" s="147">
        <v>6</v>
      </c>
      <c r="B12615" s="149" t="s">
        <v>17167</v>
      </c>
      <c r="C12615" s="147" t="s">
        <v>2242</v>
      </c>
      <c r="D12615" s="147" t="s">
        <v>17166</v>
      </c>
      <c r="E12615" s="147" t="s">
        <v>2240</v>
      </c>
      <c r="G12615" s="147">
        <v>0</v>
      </c>
      <c r="I12615" s="147">
        <v>5</v>
      </c>
      <c r="J12615" s="147">
        <v>2579244</v>
      </c>
    </row>
    <row r="12616" spans="1:10" x14ac:dyDescent="0.2">
      <c r="A12616" s="147">
        <v>6</v>
      </c>
      <c r="B12616" s="149" t="s">
        <v>17165</v>
      </c>
      <c r="C12616" s="147" t="s">
        <v>2242</v>
      </c>
      <c r="D12616" s="147" t="s">
        <v>17164</v>
      </c>
      <c r="E12616" s="147" t="s">
        <v>2240</v>
      </c>
      <c r="G12616" s="147">
        <v>0</v>
      </c>
      <c r="I12616" s="147">
        <v>5</v>
      </c>
      <c r="J12616" s="147">
        <v>2579238</v>
      </c>
    </row>
    <row r="12617" spans="1:10" x14ac:dyDescent="0.2">
      <c r="A12617" s="147">
        <v>6</v>
      </c>
      <c r="B12617" s="149" t="s">
        <v>17163</v>
      </c>
      <c r="C12617" s="147" t="s">
        <v>2242</v>
      </c>
      <c r="D12617" s="147" t="s">
        <v>17162</v>
      </c>
      <c r="E12617" s="147" t="s">
        <v>2240</v>
      </c>
      <c r="G12617" s="147">
        <v>0</v>
      </c>
      <c r="I12617" s="147">
        <v>5</v>
      </c>
      <c r="J12617" s="147">
        <v>2579237</v>
      </c>
    </row>
    <row r="12618" spans="1:10" x14ac:dyDescent="0.2">
      <c r="A12618" s="147">
        <v>6</v>
      </c>
      <c r="B12618" s="149" t="s">
        <v>17161</v>
      </c>
      <c r="C12618" s="147" t="s">
        <v>2242</v>
      </c>
      <c r="D12618" s="147" t="s">
        <v>17160</v>
      </c>
      <c r="E12618" s="147" t="s">
        <v>2240</v>
      </c>
      <c r="G12618" s="147">
        <v>0</v>
      </c>
      <c r="I12618" s="147">
        <v>5</v>
      </c>
      <c r="J12618" s="147">
        <v>2579245</v>
      </c>
    </row>
    <row r="12619" spans="1:10" x14ac:dyDescent="0.2">
      <c r="A12619" s="147">
        <v>4</v>
      </c>
      <c r="B12619" s="149" t="s">
        <v>17157</v>
      </c>
      <c r="C12619" s="147" t="s">
        <v>2242</v>
      </c>
      <c r="D12619" s="147" t="s">
        <v>17159</v>
      </c>
      <c r="E12619" s="147" t="s">
        <v>2240</v>
      </c>
      <c r="G12619" s="147">
        <v>0</v>
      </c>
      <c r="I12619" s="147">
        <v>4</v>
      </c>
      <c r="J12619" s="147">
        <v>2579184</v>
      </c>
    </row>
    <row r="12620" spans="1:10" x14ac:dyDescent="0.2">
      <c r="A12620" s="147">
        <v>4</v>
      </c>
      <c r="B12620" s="149" t="s">
        <v>17157</v>
      </c>
      <c r="C12620" s="147" t="s">
        <v>2261</v>
      </c>
      <c r="D12620" s="147" t="s">
        <v>17158</v>
      </c>
      <c r="E12620" s="147" t="s">
        <v>2246</v>
      </c>
      <c r="G12620" s="147">
        <v>0</v>
      </c>
      <c r="I12620" s="147">
        <v>4</v>
      </c>
      <c r="J12620" s="147">
        <v>1199981</v>
      </c>
    </row>
    <row r="12621" spans="1:10" x14ac:dyDescent="0.2">
      <c r="A12621" s="147">
        <v>4</v>
      </c>
      <c r="B12621" s="149" t="s">
        <v>17157</v>
      </c>
      <c r="C12621" s="147" t="s">
        <v>2261</v>
      </c>
      <c r="D12621" s="147" t="s">
        <v>17156</v>
      </c>
      <c r="E12621" s="147" t="s">
        <v>2246</v>
      </c>
      <c r="G12621" s="147">
        <v>0</v>
      </c>
      <c r="I12621" s="147">
        <v>4</v>
      </c>
      <c r="J12621" s="147">
        <v>1199969</v>
      </c>
    </row>
    <row r="12622" spans="1:10" x14ac:dyDescent="0.2">
      <c r="A12622" s="147">
        <v>4</v>
      </c>
      <c r="B12622" s="149" t="s">
        <v>17154</v>
      </c>
      <c r="C12622" s="147" t="s">
        <v>2242</v>
      </c>
      <c r="D12622" s="147" t="s">
        <v>17155</v>
      </c>
      <c r="E12622" s="147" t="s">
        <v>2246</v>
      </c>
      <c r="G12622" s="147">
        <v>0</v>
      </c>
      <c r="I12622" s="147">
        <v>4</v>
      </c>
      <c r="J12622" s="147">
        <v>2579195</v>
      </c>
    </row>
    <row r="12623" spans="1:10" x14ac:dyDescent="0.2">
      <c r="A12623" s="147">
        <v>4</v>
      </c>
      <c r="B12623" s="149" t="s">
        <v>17154</v>
      </c>
      <c r="C12623" s="147" t="s">
        <v>2261</v>
      </c>
      <c r="D12623" s="147" t="s">
        <v>17153</v>
      </c>
      <c r="E12623" s="147" t="s">
        <v>2246</v>
      </c>
      <c r="G12623" s="147">
        <v>0</v>
      </c>
      <c r="I12623" s="147">
        <v>4</v>
      </c>
      <c r="J12623" s="147">
        <v>1199972</v>
      </c>
    </row>
    <row r="12624" spans="1:10" x14ac:dyDescent="0.2">
      <c r="A12624" s="147">
        <v>5</v>
      </c>
      <c r="B12624" s="149" t="s">
        <v>17152</v>
      </c>
      <c r="C12624" s="147" t="s">
        <v>2242</v>
      </c>
      <c r="D12624" s="147" t="s">
        <v>17151</v>
      </c>
      <c r="E12624" s="147" t="s">
        <v>2246</v>
      </c>
      <c r="G12624" s="147">
        <v>0</v>
      </c>
      <c r="I12624" s="147">
        <v>5</v>
      </c>
      <c r="J12624" s="147">
        <v>2579259</v>
      </c>
    </row>
    <row r="12625" spans="1:11" x14ac:dyDescent="0.2">
      <c r="A12625" s="147">
        <v>6</v>
      </c>
      <c r="B12625" s="149" t="s">
        <v>17150</v>
      </c>
      <c r="C12625" s="147" t="s">
        <v>2242</v>
      </c>
      <c r="D12625" s="147" t="s">
        <v>17149</v>
      </c>
      <c r="E12625" s="147" t="s">
        <v>2240</v>
      </c>
      <c r="G12625" s="147">
        <v>0</v>
      </c>
      <c r="I12625" s="147">
        <v>6</v>
      </c>
      <c r="J12625" s="147">
        <v>2579277</v>
      </c>
      <c r="K12625" s="147" t="s">
        <v>2769</v>
      </c>
    </row>
    <row r="12626" spans="1:11" x14ac:dyDescent="0.2">
      <c r="A12626" s="147">
        <v>6</v>
      </c>
      <c r="B12626" s="149" t="s">
        <v>17148</v>
      </c>
      <c r="C12626" s="147" t="s">
        <v>2242</v>
      </c>
      <c r="D12626" s="147" t="s">
        <v>17147</v>
      </c>
      <c r="E12626" s="147" t="s">
        <v>2240</v>
      </c>
      <c r="G12626" s="147">
        <v>0</v>
      </c>
      <c r="I12626" s="147">
        <v>5</v>
      </c>
      <c r="J12626" s="147">
        <v>2579261</v>
      </c>
      <c r="K12626" s="147" t="s">
        <v>2769</v>
      </c>
    </row>
    <row r="12627" spans="1:11" x14ac:dyDescent="0.2">
      <c r="A12627" s="147">
        <v>6</v>
      </c>
      <c r="B12627" s="149" t="s">
        <v>17146</v>
      </c>
      <c r="C12627" s="147" t="s">
        <v>2242</v>
      </c>
      <c r="D12627" s="147" t="s">
        <v>17145</v>
      </c>
      <c r="E12627" s="147" t="s">
        <v>2240</v>
      </c>
      <c r="G12627" s="147">
        <v>0</v>
      </c>
      <c r="I12627" s="147">
        <v>5</v>
      </c>
      <c r="J12627" s="147">
        <v>2579270</v>
      </c>
      <c r="K12627" s="147" t="s">
        <v>2769</v>
      </c>
    </row>
    <row r="12628" spans="1:11" x14ac:dyDescent="0.2">
      <c r="A12628" s="147">
        <v>6</v>
      </c>
      <c r="B12628" s="149" t="s">
        <v>17144</v>
      </c>
      <c r="C12628" s="147" t="s">
        <v>2242</v>
      </c>
      <c r="D12628" s="147" t="s">
        <v>17143</v>
      </c>
      <c r="E12628" s="147" t="s">
        <v>2240</v>
      </c>
      <c r="G12628" s="147">
        <v>0</v>
      </c>
      <c r="I12628" s="147">
        <v>5</v>
      </c>
      <c r="J12628" s="147">
        <v>2579258</v>
      </c>
      <c r="K12628" s="147" t="s">
        <v>2769</v>
      </c>
    </row>
    <row r="12629" spans="1:11" x14ac:dyDescent="0.2">
      <c r="A12629" s="147">
        <v>6</v>
      </c>
      <c r="B12629" s="149" t="s">
        <v>17142</v>
      </c>
      <c r="C12629" s="147" t="s">
        <v>2242</v>
      </c>
      <c r="D12629" s="147" t="s">
        <v>17141</v>
      </c>
      <c r="E12629" s="147" t="s">
        <v>2240</v>
      </c>
      <c r="G12629" s="147">
        <v>0</v>
      </c>
      <c r="I12629" s="147">
        <v>5</v>
      </c>
      <c r="J12629" s="147">
        <v>2579265</v>
      </c>
      <c r="K12629" s="147" t="s">
        <v>2769</v>
      </c>
    </row>
    <row r="12630" spans="1:11" x14ac:dyDescent="0.2">
      <c r="A12630" s="147">
        <v>6</v>
      </c>
      <c r="B12630" s="149" t="s">
        <v>17140</v>
      </c>
      <c r="C12630" s="147" t="s">
        <v>2242</v>
      </c>
      <c r="D12630" s="147" t="s">
        <v>17139</v>
      </c>
      <c r="E12630" s="147" t="s">
        <v>2240</v>
      </c>
      <c r="G12630" s="147">
        <v>0</v>
      </c>
      <c r="I12630" s="147">
        <v>5</v>
      </c>
      <c r="J12630" s="147">
        <v>2579268</v>
      </c>
      <c r="K12630" s="147" t="s">
        <v>2769</v>
      </c>
    </row>
    <row r="12631" spans="1:11" x14ac:dyDescent="0.2">
      <c r="A12631" s="147">
        <v>4</v>
      </c>
      <c r="B12631" s="149" t="s">
        <v>17138</v>
      </c>
      <c r="C12631" s="147" t="s">
        <v>2242</v>
      </c>
      <c r="D12631" s="147" t="s">
        <v>17137</v>
      </c>
      <c r="E12631" s="147" t="s">
        <v>2246</v>
      </c>
      <c r="G12631" s="147">
        <v>0</v>
      </c>
      <c r="I12631" s="147">
        <v>4</v>
      </c>
      <c r="J12631" s="147">
        <v>2579179</v>
      </c>
    </row>
    <row r="12632" spans="1:11" x14ac:dyDescent="0.2">
      <c r="A12632" s="147">
        <v>5</v>
      </c>
      <c r="B12632" s="149" t="s">
        <v>17136</v>
      </c>
      <c r="C12632" s="147" t="s">
        <v>2242</v>
      </c>
      <c r="D12632" s="147" t="s">
        <v>17135</v>
      </c>
      <c r="E12632" s="147" t="s">
        <v>2246</v>
      </c>
      <c r="G12632" s="147">
        <v>0</v>
      </c>
      <c r="I12632" s="147">
        <v>5</v>
      </c>
      <c r="J12632" s="147">
        <v>2579295</v>
      </c>
    </row>
    <row r="12633" spans="1:11" x14ac:dyDescent="0.2">
      <c r="A12633" s="147">
        <v>6</v>
      </c>
      <c r="B12633" s="149" t="s">
        <v>17134</v>
      </c>
      <c r="C12633" s="147" t="s">
        <v>2242</v>
      </c>
      <c r="D12633" s="147" t="s">
        <v>17133</v>
      </c>
      <c r="E12633" s="147" t="s">
        <v>2240</v>
      </c>
      <c r="G12633" s="147">
        <v>0</v>
      </c>
      <c r="I12633" s="147">
        <v>6</v>
      </c>
      <c r="J12633" s="147">
        <v>2579301</v>
      </c>
      <c r="K12633" s="147" t="s">
        <v>2769</v>
      </c>
    </row>
    <row r="12634" spans="1:11" x14ac:dyDescent="0.2">
      <c r="A12634" s="147">
        <v>6</v>
      </c>
      <c r="B12634" s="149" t="s">
        <v>17132</v>
      </c>
      <c r="C12634" s="147" t="s">
        <v>2242</v>
      </c>
      <c r="D12634" s="147" t="s">
        <v>17131</v>
      </c>
      <c r="E12634" s="147" t="s">
        <v>2240</v>
      </c>
      <c r="G12634" s="147">
        <v>0</v>
      </c>
      <c r="I12634" s="147">
        <v>5</v>
      </c>
      <c r="J12634" s="147">
        <v>2579288</v>
      </c>
      <c r="K12634" s="147" t="s">
        <v>2769</v>
      </c>
    </row>
    <row r="12635" spans="1:11" x14ac:dyDescent="0.2">
      <c r="A12635" s="147">
        <v>6</v>
      </c>
      <c r="B12635" s="149" t="s">
        <v>17130</v>
      </c>
      <c r="C12635" s="147" t="s">
        <v>2242</v>
      </c>
      <c r="D12635" s="147" t="s">
        <v>17129</v>
      </c>
      <c r="E12635" s="147" t="s">
        <v>2240</v>
      </c>
      <c r="G12635" s="147">
        <v>0</v>
      </c>
      <c r="I12635" s="147">
        <v>5</v>
      </c>
      <c r="J12635" s="147">
        <v>2579279</v>
      </c>
      <c r="K12635" s="147" t="s">
        <v>2769</v>
      </c>
    </row>
    <row r="12636" spans="1:11" x14ac:dyDescent="0.2">
      <c r="A12636" s="147">
        <v>6</v>
      </c>
      <c r="B12636" s="149" t="s">
        <v>17128</v>
      </c>
      <c r="C12636" s="147" t="s">
        <v>2242</v>
      </c>
      <c r="D12636" s="147" t="s">
        <v>17127</v>
      </c>
      <c r="E12636" s="147" t="s">
        <v>2240</v>
      </c>
      <c r="G12636" s="147">
        <v>0</v>
      </c>
      <c r="I12636" s="147">
        <v>5</v>
      </c>
      <c r="J12636" s="147">
        <v>2579291</v>
      </c>
      <c r="K12636" s="147" t="s">
        <v>2769</v>
      </c>
    </row>
    <row r="12637" spans="1:11" x14ac:dyDescent="0.2">
      <c r="A12637" s="147">
        <v>6</v>
      </c>
      <c r="B12637" s="149" t="s">
        <v>17126</v>
      </c>
      <c r="C12637" s="147" t="s">
        <v>2242</v>
      </c>
      <c r="D12637" s="147" t="s">
        <v>17125</v>
      </c>
      <c r="E12637" s="147" t="s">
        <v>2240</v>
      </c>
      <c r="G12637" s="147">
        <v>0</v>
      </c>
      <c r="I12637" s="147">
        <v>5</v>
      </c>
      <c r="J12637" s="147">
        <v>2579289</v>
      </c>
      <c r="K12637" s="147" t="s">
        <v>2769</v>
      </c>
    </row>
    <row r="12638" spans="1:11" x14ac:dyDescent="0.2">
      <c r="A12638" s="147">
        <v>6</v>
      </c>
      <c r="B12638" s="149" t="s">
        <v>17124</v>
      </c>
      <c r="C12638" s="147" t="s">
        <v>2242</v>
      </c>
      <c r="D12638" s="147" t="s">
        <v>17123</v>
      </c>
      <c r="E12638" s="147" t="s">
        <v>2240</v>
      </c>
      <c r="G12638" s="147">
        <v>0</v>
      </c>
      <c r="I12638" s="147">
        <v>5</v>
      </c>
      <c r="J12638" s="147">
        <v>2579284</v>
      </c>
      <c r="K12638" s="147" t="s">
        <v>2769</v>
      </c>
    </row>
    <row r="12639" spans="1:11" x14ac:dyDescent="0.2">
      <c r="A12639" s="147">
        <v>6</v>
      </c>
      <c r="B12639" s="149" t="s">
        <v>17122</v>
      </c>
      <c r="C12639" s="147" t="s">
        <v>2242</v>
      </c>
      <c r="D12639" s="147" t="s">
        <v>17121</v>
      </c>
      <c r="E12639" s="147" t="s">
        <v>2240</v>
      </c>
      <c r="G12639" s="147">
        <v>0</v>
      </c>
      <c r="I12639" s="147">
        <v>5</v>
      </c>
      <c r="J12639" s="147">
        <v>2579278</v>
      </c>
      <c r="K12639" s="147" t="s">
        <v>2769</v>
      </c>
    </row>
    <row r="12640" spans="1:11" x14ac:dyDescent="0.2">
      <c r="A12640" s="147">
        <v>4</v>
      </c>
      <c r="B12640" s="149" t="s">
        <v>17119</v>
      </c>
      <c r="C12640" s="147" t="s">
        <v>2242</v>
      </c>
      <c r="D12640" s="147" t="s">
        <v>17120</v>
      </c>
      <c r="E12640" s="147" t="s">
        <v>2240</v>
      </c>
      <c r="G12640" s="147">
        <v>0</v>
      </c>
      <c r="I12640" s="147">
        <v>4</v>
      </c>
      <c r="J12640" s="147">
        <v>2579185</v>
      </c>
    </row>
    <row r="12641" spans="1:10" x14ac:dyDescent="0.2">
      <c r="A12641" s="147">
        <v>4</v>
      </c>
      <c r="B12641" s="149" t="s">
        <v>17119</v>
      </c>
      <c r="C12641" s="147" t="s">
        <v>2261</v>
      </c>
      <c r="D12641" s="147" t="s">
        <v>17118</v>
      </c>
      <c r="E12641" s="147" t="s">
        <v>2246</v>
      </c>
      <c r="G12641" s="147">
        <v>0</v>
      </c>
      <c r="I12641" s="147">
        <v>4</v>
      </c>
      <c r="J12641" s="147">
        <v>1199984</v>
      </c>
    </row>
    <row r="12642" spans="1:10" x14ac:dyDescent="0.2">
      <c r="A12642" s="147">
        <v>4</v>
      </c>
      <c r="B12642" s="149" t="s">
        <v>17115</v>
      </c>
      <c r="C12642" s="147" t="s">
        <v>2242</v>
      </c>
      <c r="D12642" s="147" t="s">
        <v>17117</v>
      </c>
      <c r="E12642" s="147" t="s">
        <v>2240</v>
      </c>
      <c r="G12642" s="147">
        <v>0</v>
      </c>
      <c r="I12642" s="147">
        <v>4</v>
      </c>
      <c r="J12642" s="147">
        <v>2579186</v>
      </c>
    </row>
    <row r="12643" spans="1:10" x14ac:dyDescent="0.2">
      <c r="A12643" s="147">
        <v>4</v>
      </c>
      <c r="B12643" s="149" t="s">
        <v>17115</v>
      </c>
      <c r="C12643" s="147" t="s">
        <v>2261</v>
      </c>
      <c r="D12643" s="147" t="s">
        <v>17116</v>
      </c>
      <c r="E12643" s="147" t="s">
        <v>2246</v>
      </c>
      <c r="G12643" s="147">
        <v>0</v>
      </c>
      <c r="I12643" s="147">
        <v>4</v>
      </c>
      <c r="J12643" s="147">
        <v>1199995</v>
      </c>
    </row>
    <row r="12644" spans="1:10" x14ac:dyDescent="0.2">
      <c r="A12644" s="147">
        <v>4</v>
      </c>
      <c r="B12644" s="149" t="s">
        <v>17115</v>
      </c>
      <c r="C12644" s="147" t="s">
        <v>2261</v>
      </c>
      <c r="D12644" s="147" t="s">
        <v>17114</v>
      </c>
      <c r="E12644" s="147" t="s">
        <v>2246</v>
      </c>
      <c r="G12644" s="147">
        <v>0</v>
      </c>
      <c r="I12644" s="147">
        <v>4</v>
      </c>
      <c r="J12644" s="147">
        <v>1199983</v>
      </c>
    </row>
    <row r="12645" spans="1:10" x14ac:dyDescent="0.2">
      <c r="A12645" s="147">
        <v>4</v>
      </c>
      <c r="B12645" s="149" t="s">
        <v>17112</v>
      </c>
      <c r="C12645" s="147" t="s">
        <v>2242</v>
      </c>
      <c r="D12645" s="147" t="s">
        <v>17113</v>
      </c>
      <c r="E12645" s="147" t="s">
        <v>2246</v>
      </c>
      <c r="G12645" s="147">
        <v>0</v>
      </c>
      <c r="I12645" s="147">
        <v>4</v>
      </c>
      <c r="J12645" s="147">
        <v>2579193</v>
      </c>
    </row>
    <row r="12646" spans="1:10" x14ac:dyDescent="0.2">
      <c r="A12646" s="147">
        <v>4</v>
      </c>
      <c r="B12646" s="149" t="s">
        <v>17112</v>
      </c>
      <c r="C12646" s="147" t="s">
        <v>2261</v>
      </c>
      <c r="D12646" s="147" t="s">
        <v>17111</v>
      </c>
      <c r="E12646" s="147" t="s">
        <v>2246</v>
      </c>
      <c r="G12646" s="147">
        <v>0</v>
      </c>
      <c r="I12646" s="147">
        <v>4</v>
      </c>
      <c r="J12646" s="147">
        <v>1199986</v>
      </c>
    </row>
    <row r="12647" spans="1:10" x14ac:dyDescent="0.2">
      <c r="A12647" s="147">
        <v>5</v>
      </c>
      <c r="B12647" s="149" t="s">
        <v>17110</v>
      </c>
      <c r="C12647" s="147" t="s">
        <v>2242</v>
      </c>
      <c r="D12647" s="147" t="s">
        <v>17109</v>
      </c>
      <c r="E12647" s="147" t="s">
        <v>2246</v>
      </c>
      <c r="G12647" s="147">
        <v>0</v>
      </c>
      <c r="I12647" s="147">
        <v>5</v>
      </c>
      <c r="J12647" s="147">
        <v>2579323</v>
      </c>
    </row>
    <row r="12648" spans="1:10" x14ac:dyDescent="0.2">
      <c r="A12648" s="147">
        <v>6</v>
      </c>
      <c r="B12648" s="149" t="s">
        <v>17108</v>
      </c>
      <c r="C12648" s="147" t="s">
        <v>2242</v>
      </c>
      <c r="D12648" s="147" t="s">
        <v>17107</v>
      </c>
      <c r="E12648" s="147" t="s">
        <v>2240</v>
      </c>
      <c r="G12648" s="147">
        <v>0</v>
      </c>
      <c r="I12648" s="147">
        <v>6</v>
      </c>
      <c r="J12648" s="147">
        <v>2579328</v>
      </c>
    </row>
    <row r="12649" spans="1:10" x14ac:dyDescent="0.2">
      <c r="A12649" s="147">
        <v>6</v>
      </c>
      <c r="B12649" s="149" t="s">
        <v>17106</v>
      </c>
      <c r="C12649" s="147" t="s">
        <v>2242</v>
      </c>
      <c r="D12649" s="147" t="s">
        <v>17105</v>
      </c>
      <c r="E12649" s="147" t="s">
        <v>2240</v>
      </c>
      <c r="G12649" s="147">
        <v>0</v>
      </c>
      <c r="I12649" s="147">
        <v>5</v>
      </c>
      <c r="J12649" s="147">
        <v>2579307</v>
      </c>
    </row>
    <row r="12650" spans="1:10" x14ac:dyDescent="0.2">
      <c r="A12650" s="147">
        <v>6</v>
      </c>
      <c r="B12650" s="149" t="s">
        <v>17104</v>
      </c>
      <c r="C12650" s="147" t="s">
        <v>2242</v>
      </c>
      <c r="D12650" s="147" t="s">
        <v>17100</v>
      </c>
      <c r="E12650" s="147" t="s">
        <v>2240</v>
      </c>
      <c r="G12650" s="147">
        <v>0</v>
      </c>
      <c r="I12650" s="147">
        <v>5</v>
      </c>
      <c r="J12650" s="147">
        <v>2579304</v>
      </c>
    </row>
    <row r="12651" spans="1:10" x14ac:dyDescent="0.2">
      <c r="A12651" s="147">
        <v>6</v>
      </c>
      <c r="B12651" s="149" t="s">
        <v>17103</v>
      </c>
      <c r="C12651" s="147" t="s">
        <v>2242</v>
      </c>
      <c r="D12651" s="147" t="s">
        <v>17102</v>
      </c>
      <c r="E12651" s="147" t="s">
        <v>2240</v>
      </c>
      <c r="G12651" s="147">
        <v>0</v>
      </c>
      <c r="I12651" s="147">
        <v>5</v>
      </c>
      <c r="J12651" s="147">
        <v>2579309</v>
      </c>
    </row>
    <row r="12652" spans="1:10" x14ac:dyDescent="0.2">
      <c r="A12652" s="147">
        <v>6</v>
      </c>
      <c r="B12652" s="149" t="s">
        <v>17101</v>
      </c>
      <c r="C12652" s="147" t="s">
        <v>2242</v>
      </c>
      <c r="D12652" s="147" t="s">
        <v>17100</v>
      </c>
      <c r="E12652" s="147" t="s">
        <v>2240</v>
      </c>
      <c r="G12652" s="147">
        <v>0</v>
      </c>
      <c r="I12652" s="147">
        <v>5</v>
      </c>
      <c r="J12652" s="147">
        <v>2579303</v>
      </c>
    </row>
    <row r="12653" spans="1:10" x14ac:dyDescent="0.2">
      <c r="A12653" s="147">
        <v>6</v>
      </c>
      <c r="B12653" s="149" t="s">
        <v>17099</v>
      </c>
      <c r="C12653" s="147" t="s">
        <v>2242</v>
      </c>
      <c r="D12653" s="147" t="s">
        <v>17098</v>
      </c>
      <c r="E12653" s="147" t="s">
        <v>2240</v>
      </c>
      <c r="G12653" s="147">
        <v>0</v>
      </c>
      <c r="I12653" s="147">
        <v>5</v>
      </c>
      <c r="J12653" s="147">
        <v>2579324</v>
      </c>
    </row>
    <row r="12654" spans="1:10" x14ac:dyDescent="0.2">
      <c r="A12654" s="147">
        <v>6</v>
      </c>
      <c r="B12654" s="149" t="s">
        <v>17097</v>
      </c>
      <c r="C12654" s="147" t="s">
        <v>2242</v>
      </c>
      <c r="D12654" s="147" t="s">
        <v>17096</v>
      </c>
      <c r="E12654" s="147" t="s">
        <v>2240</v>
      </c>
      <c r="G12654" s="147">
        <v>0</v>
      </c>
      <c r="I12654" s="147">
        <v>5</v>
      </c>
      <c r="J12654" s="147">
        <v>2579310</v>
      </c>
    </row>
    <row r="12655" spans="1:10" x14ac:dyDescent="0.2">
      <c r="A12655" s="147">
        <v>6</v>
      </c>
      <c r="B12655" s="149" t="s">
        <v>17095</v>
      </c>
      <c r="C12655" s="147" t="s">
        <v>2242</v>
      </c>
      <c r="D12655" s="147" t="s">
        <v>17094</v>
      </c>
      <c r="E12655" s="147" t="s">
        <v>2240</v>
      </c>
      <c r="G12655" s="147">
        <v>0</v>
      </c>
      <c r="I12655" s="147">
        <v>5</v>
      </c>
      <c r="J12655" s="147">
        <v>2579305</v>
      </c>
    </row>
    <row r="12656" spans="1:10" x14ac:dyDescent="0.2">
      <c r="A12656" s="147">
        <v>3</v>
      </c>
      <c r="B12656" s="149" t="s">
        <v>17088</v>
      </c>
      <c r="C12656" s="147" t="s">
        <v>2242</v>
      </c>
      <c r="D12656" s="147" t="s">
        <v>17093</v>
      </c>
      <c r="E12656" s="147" t="s">
        <v>2246</v>
      </c>
      <c r="G12656" s="147">
        <v>0</v>
      </c>
      <c r="I12656" s="147">
        <v>3</v>
      </c>
      <c r="J12656" s="147">
        <v>2578892</v>
      </c>
    </row>
    <row r="12657" spans="1:11" x14ac:dyDescent="0.2">
      <c r="A12657" s="147">
        <v>3</v>
      </c>
      <c r="B12657" s="149" t="s">
        <v>17088</v>
      </c>
      <c r="C12657" s="147" t="s">
        <v>2294</v>
      </c>
      <c r="D12657" s="147" t="s">
        <v>17092</v>
      </c>
      <c r="E12657" s="147" t="s">
        <v>2246</v>
      </c>
      <c r="G12657" s="147">
        <v>0</v>
      </c>
      <c r="I12657" s="147">
        <v>3</v>
      </c>
      <c r="J12657" s="147">
        <v>1199903</v>
      </c>
    </row>
    <row r="12658" spans="1:11" x14ac:dyDescent="0.2">
      <c r="A12658" s="147">
        <v>3</v>
      </c>
      <c r="B12658" s="149" t="s">
        <v>17088</v>
      </c>
      <c r="C12658" s="147" t="s">
        <v>2446</v>
      </c>
      <c r="D12658" s="147" t="s">
        <v>17091</v>
      </c>
      <c r="E12658" s="147" t="s">
        <v>2246</v>
      </c>
      <c r="G12658" s="147">
        <v>0</v>
      </c>
      <c r="I12658" s="147">
        <v>3</v>
      </c>
      <c r="J12658" s="147">
        <v>1199910</v>
      </c>
    </row>
    <row r="12659" spans="1:11" x14ac:dyDescent="0.2">
      <c r="A12659" s="147">
        <v>3</v>
      </c>
      <c r="B12659" s="149" t="s">
        <v>17088</v>
      </c>
      <c r="C12659" s="147" t="s">
        <v>2446</v>
      </c>
      <c r="D12659" s="147" t="s">
        <v>17090</v>
      </c>
      <c r="E12659" s="147" t="s">
        <v>2246</v>
      </c>
      <c r="G12659" s="147">
        <v>0</v>
      </c>
      <c r="I12659" s="147">
        <v>3</v>
      </c>
      <c r="J12659" s="147">
        <v>1199895</v>
      </c>
    </row>
    <row r="12660" spans="1:11" x14ac:dyDescent="0.2">
      <c r="A12660" s="147">
        <v>3</v>
      </c>
      <c r="B12660" s="149" t="s">
        <v>17088</v>
      </c>
      <c r="C12660" s="147" t="s">
        <v>2277</v>
      </c>
      <c r="D12660" s="147" t="s">
        <v>17089</v>
      </c>
      <c r="E12660" s="147" t="s">
        <v>2246</v>
      </c>
      <c r="G12660" s="147">
        <v>0</v>
      </c>
      <c r="I12660" s="147">
        <v>3</v>
      </c>
      <c r="J12660" s="147">
        <v>1199879</v>
      </c>
    </row>
    <row r="12661" spans="1:11" x14ac:dyDescent="0.2">
      <c r="A12661" s="147">
        <v>3</v>
      </c>
      <c r="B12661" s="149" t="s">
        <v>17088</v>
      </c>
      <c r="C12661" s="147" t="s">
        <v>2277</v>
      </c>
      <c r="D12661" s="147" t="s">
        <v>17087</v>
      </c>
      <c r="E12661" s="147" t="s">
        <v>2246</v>
      </c>
      <c r="G12661" s="147">
        <v>0</v>
      </c>
      <c r="I12661" s="147">
        <v>3</v>
      </c>
      <c r="J12661" s="147">
        <v>1199908</v>
      </c>
    </row>
    <row r="12662" spans="1:11" x14ac:dyDescent="0.2">
      <c r="A12662" s="147">
        <v>4</v>
      </c>
      <c r="B12662" s="149" t="s">
        <v>17086</v>
      </c>
      <c r="C12662" s="147" t="s">
        <v>2242</v>
      </c>
      <c r="D12662" s="147" t="s">
        <v>17085</v>
      </c>
      <c r="E12662" s="147" t="s">
        <v>2240</v>
      </c>
      <c r="G12662" s="147">
        <v>0</v>
      </c>
      <c r="I12662" s="147">
        <v>4</v>
      </c>
      <c r="J12662" s="147">
        <v>2579339</v>
      </c>
    </row>
    <row r="12663" spans="1:11" x14ac:dyDescent="0.2">
      <c r="A12663" s="147">
        <v>4</v>
      </c>
      <c r="B12663" s="149" t="s">
        <v>17084</v>
      </c>
      <c r="C12663" s="147" t="s">
        <v>2242</v>
      </c>
      <c r="D12663" s="147" t="s">
        <v>17083</v>
      </c>
      <c r="E12663" s="147" t="s">
        <v>2240</v>
      </c>
      <c r="G12663" s="147">
        <v>0</v>
      </c>
      <c r="I12663" s="147">
        <v>4</v>
      </c>
      <c r="J12663" s="147">
        <v>2579351</v>
      </c>
    </row>
    <row r="12664" spans="1:11" x14ac:dyDescent="0.2">
      <c r="A12664" s="147">
        <v>4</v>
      </c>
      <c r="B12664" s="149" t="s">
        <v>17082</v>
      </c>
      <c r="C12664" s="147" t="s">
        <v>2242</v>
      </c>
      <c r="D12664" s="147" t="s">
        <v>17081</v>
      </c>
      <c r="E12664" s="147" t="s">
        <v>2240</v>
      </c>
      <c r="G12664" s="147">
        <v>0</v>
      </c>
      <c r="I12664" s="147">
        <v>4</v>
      </c>
      <c r="J12664" s="147">
        <v>2579330</v>
      </c>
      <c r="K12664" s="147" t="s">
        <v>2769</v>
      </c>
    </row>
    <row r="12665" spans="1:11" x14ac:dyDescent="0.2">
      <c r="A12665" s="147">
        <v>4</v>
      </c>
      <c r="B12665" s="149" t="s">
        <v>17080</v>
      </c>
      <c r="C12665" s="147" t="s">
        <v>2242</v>
      </c>
      <c r="D12665" s="147" t="s">
        <v>17079</v>
      </c>
      <c r="E12665" s="147" t="s">
        <v>2240</v>
      </c>
      <c r="G12665" s="147">
        <v>0</v>
      </c>
      <c r="I12665" s="147">
        <v>4</v>
      </c>
      <c r="J12665" s="147">
        <v>2579354</v>
      </c>
    </row>
    <row r="12666" spans="1:11" x14ac:dyDescent="0.2">
      <c r="A12666" s="147">
        <v>4</v>
      </c>
      <c r="B12666" s="149" t="s">
        <v>17078</v>
      </c>
      <c r="C12666" s="147" t="s">
        <v>2242</v>
      </c>
      <c r="D12666" s="147" t="s">
        <v>17077</v>
      </c>
      <c r="E12666" s="147" t="s">
        <v>2240</v>
      </c>
      <c r="G12666" s="147">
        <v>0</v>
      </c>
      <c r="I12666" s="147">
        <v>4</v>
      </c>
      <c r="J12666" s="147">
        <v>2579353</v>
      </c>
    </row>
    <row r="12667" spans="1:11" x14ac:dyDescent="0.2">
      <c r="A12667" s="147">
        <v>4</v>
      </c>
      <c r="B12667" s="149" t="s">
        <v>17076</v>
      </c>
      <c r="C12667" s="147" t="s">
        <v>2242</v>
      </c>
      <c r="D12667" s="147" t="s">
        <v>17075</v>
      </c>
      <c r="E12667" s="147" t="s">
        <v>2240</v>
      </c>
      <c r="G12667" s="147">
        <v>0</v>
      </c>
      <c r="I12667" s="147">
        <v>4</v>
      </c>
      <c r="J12667" s="147">
        <v>2579335</v>
      </c>
    </row>
    <row r="12668" spans="1:11" x14ac:dyDescent="0.2">
      <c r="A12668" s="147">
        <v>4</v>
      </c>
      <c r="B12668" s="149" t="s">
        <v>17074</v>
      </c>
      <c r="C12668" s="147" t="s">
        <v>2242</v>
      </c>
      <c r="D12668" s="147" t="s">
        <v>17073</v>
      </c>
      <c r="E12668" s="147" t="s">
        <v>2246</v>
      </c>
      <c r="G12668" s="147">
        <v>0</v>
      </c>
      <c r="I12668" s="147">
        <v>4</v>
      </c>
      <c r="J12668" s="147">
        <v>2579333</v>
      </c>
    </row>
    <row r="12669" spans="1:11" x14ac:dyDescent="0.2">
      <c r="A12669" s="147">
        <v>5</v>
      </c>
      <c r="B12669" s="149" t="s">
        <v>17072</v>
      </c>
      <c r="C12669" s="147" t="s">
        <v>2242</v>
      </c>
      <c r="D12669" s="147" t="s">
        <v>17071</v>
      </c>
      <c r="E12669" s="147" t="s">
        <v>2246</v>
      </c>
      <c r="G12669" s="147">
        <v>0</v>
      </c>
      <c r="I12669" s="147">
        <v>5</v>
      </c>
      <c r="J12669" s="147">
        <v>2579369</v>
      </c>
    </row>
    <row r="12670" spans="1:11" x14ac:dyDescent="0.2">
      <c r="A12670" s="147">
        <v>6</v>
      </c>
      <c r="B12670" s="149" t="s">
        <v>17070</v>
      </c>
      <c r="C12670" s="147" t="s">
        <v>2242</v>
      </c>
      <c r="D12670" s="147" t="s">
        <v>17069</v>
      </c>
      <c r="E12670" s="147" t="s">
        <v>2240</v>
      </c>
      <c r="G12670" s="147">
        <v>0</v>
      </c>
      <c r="I12670" s="147">
        <v>6</v>
      </c>
      <c r="J12670" s="147">
        <v>2579381</v>
      </c>
      <c r="K12670" s="147" t="s">
        <v>2769</v>
      </c>
    </row>
    <row r="12671" spans="1:11" x14ac:dyDescent="0.2">
      <c r="A12671" s="147">
        <v>6</v>
      </c>
      <c r="B12671" s="149" t="s">
        <v>17068</v>
      </c>
      <c r="C12671" s="147" t="s">
        <v>2242</v>
      </c>
      <c r="D12671" s="147" t="s">
        <v>17067</v>
      </c>
      <c r="E12671" s="147" t="s">
        <v>2240</v>
      </c>
      <c r="G12671" s="147">
        <v>0</v>
      </c>
      <c r="I12671" s="147">
        <v>5</v>
      </c>
      <c r="J12671" s="147">
        <v>2579376</v>
      </c>
      <c r="K12671" s="147" t="s">
        <v>2769</v>
      </c>
    </row>
    <row r="12672" spans="1:11" x14ac:dyDescent="0.2">
      <c r="A12672" s="147">
        <v>6</v>
      </c>
      <c r="B12672" s="149" t="s">
        <v>17066</v>
      </c>
      <c r="C12672" s="147" t="s">
        <v>2242</v>
      </c>
      <c r="D12672" s="147" t="s">
        <v>17065</v>
      </c>
      <c r="E12672" s="147" t="s">
        <v>2240</v>
      </c>
      <c r="G12672" s="147">
        <v>0</v>
      </c>
      <c r="I12672" s="147">
        <v>5</v>
      </c>
      <c r="J12672" s="147">
        <v>2579370</v>
      </c>
      <c r="K12672" s="147" t="s">
        <v>2769</v>
      </c>
    </row>
    <row r="12673" spans="1:11" x14ac:dyDescent="0.2">
      <c r="A12673" s="147">
        <v>6</v>
      </c>
      <c r="B12673" s="149" t="s">
        <v>17064</v>
      </c>
      <c r="C12673" s="147" t="s">
        <v>2242</v>
      </c>
      <c r="D12673" s="147" t="s">
        <v>17063</v>
      </c>
      <c r="E12673" s="147" t="s">
        <v>2240</v>
      </c>
      <c r="G12673" s="147">
        <v>0</v>
      </c>
      <c r="I12673" s="147">
        <v>5</v>
      </c>
      <c r="J12673" s="147">
        <v>2579360</v>
      </c>
      <c r="K12673" s="147" t="s">
        <v>2769</v>
      </c>
    </row>
    <row r="12674" spans="1:11" x14ac:dyDescent="0.2">
      <c r="A12674" s="147">
        <v>6</v>
      </c>
      <c r="B12674" s="149" t="s">
        <v>17062</v>
      </c>
      <c r="C12674" s="147" t="s">
        <v>2242</v>
      </c>
      <c r="D12674" s="147" t="s">
        <v>17061</v>
      </c>
      <c r="E12674" s="147" t="s">
        <v>2240</v>
      </c>
      <c r="G12674" s="147">
        <v>0</v>
      </c>
      <c r="I12674" s="147">
        <v>5</v>
      </c>
      <c r="J12674" s="147">
        <v>2579375</v>
      </c>
      <c r="K12674" s="147" t="s">
        <v>2769</v>
      </c>
    </row>
    <row r="12675" spans="1:11" x14ac:dyDescent="0.2">
      <c r="A12675" s="147">
        <v>6</v>
      </c>
      <c r="B12675" s="149" t="s">
        <v>17060</v>
      </c>
      <c r="C12675" s="147" t="s">
        <v>2242</v>
      </c>
      <c r="D12675" s="147" t="s">
        <v>17059</v>
      </c>
      <c r="E12675" s="147" t="s">
        <v>2240</v>
      </c>
      <c r="G12675" s="147">
        <v>0</v>
      </c>
      <c r="I12675" s="147">
        <v>5</v>
      </c>
      <c r="J12675" s="147">
        <v>2579372</v>
      </c>
      <c r="K12675" s="147" t="s">
        <v>2769</v>
      </c>
    </row>
    <row r="12676" spans="1:11" x14ac:dyDescent="0.2">
      <c r="A12676" s="147">
        <v>6</v>
      </c>
      <c r="B12676" s="149" t="s">
        <v>17058</v>
      </c>
      <c r="C12676" s="147" t="s">
        <v>2242</v>
      </c>
      <c r="D12676" s="147" t="s">
        <v>17057</v>
      </c>
      <c r="E12676" s="147" t="s">
        <v>2240</v>
      </c>
      <c r="G12676" s="147">
        <v>0</v>
      </c>
      <c r="I12676" s="147">
        <v>5</v>
      </c>
      <c r="J12676" s="147">
        <v>2579373</v>
      </c>
      <c r="K12676" s="147" t="s">
        <v>2769</v>
      </c>
    </row>
    <row r="12677" spans="1:11" x14ac:dyDescent="0.2">
      <c r="A12677" s="147">
        <v>4</v>
      </c>
      <c r="B12677" s="149" t="s">
        <v>17055</v>
      </c>
      <c r="C12677" s="147" t="s">
        <v>2242</v>
      </c>
      <c r="D12677" s="147" t="s">
        <v>17056</v>
      </c>
      <c r="E12677" s="147" t="s">
        <v>2246</v>
      </c>
      <c r="G12677" s="147">
        <v>0</v>
      </c>
      <c r="I12677" s="147">
        <v>4</v>
      </c>
      <c r="J12677" s="147">
        <v>2579337</v>
      </c>
    </row>
    <row r="12678" spans="1:11" x14ac:dyDescent="0.2">
      <c r="A12678" s="147">
        <v>4</v>
      </c>
      <c r="B12678" s="149" t="s">
        <v>17055</v>
      </c>
      <c r="C12678" s="147" t="s">
        <v>2261</v>
      </c>
      <c r="D12678" s="147" t="s">
        <v>17054</v>
      </c>
      <c r="E12678" s="147" t="s">
        <v>2246</v>
      </c>
      <c r="G12678" s="147">
        <v>0</v>
      </c>
      <c r="I12678" s="147">
        <v>4</v>
      </c>
      <c r="J12678" s="147">
        <v>1200005</v>
      </c>
    </row>
    <row r="12679" spans="1:11" x14ac:dyDescent="0.2">
      <c r="A12679" s="147">
        <v>5</v>
      </c>
      <c r="B12679" s="149" t="s">
        <v>17053</v>
      </c>
      <c r="C12679" s="147" t="s">
        <v>2242</v>
      </c>
      <c r="D12679" s="147" t="s">
        <v>17052</v>
      </c>
      <c r="E12679" s="147" t="s">
        <v>2246</v>
      </c>
      <c r="G12679" s="147">
        <v>0</v>
      </c>
      <c r="I12679" s="147">
        <v>5</v>
      </c>
      <c r="J12679" s="147">
        <v>2579390</v>
      </c>
    </row>
    <row r="12680" spans="1:11" x14ac:dyDescent="0.2">
      <c r="A12680" s="147">
        <v>6</v>
      </c>
      <c r="B12680" s="149" t="s">
        <v>17051</v>
      </c>
      <c r="C12680" s="147" t="s">
        <v>2242</v>
      </c>
      <c r="D12680" s="147" t="s">
        <v>17050</v>
      </c>
      <c r="E12680" s="147" t="s">
        <v>2240</v>
      </c>
      <c r="G12680" s="147">
        <v>0</v>
      </c>
      <c r="I12680" s="147">
        <v>6</v>
      </c>
      <c r="J12680" s="147">
        <v>2579397</v>
      </c>
      <c r="K12680" s="147" t="s">
        <v>2769</v>
      </c>
    </row>
    <row r="12681" spans="1:11" x14ac:dyDescent="0.2">
      <c r="A12681" s="147">
        <v>6</v>
      </c>
      <c r="B12681" s="149" t="s">
        <v>17049</v>
      </c>
      <c r="C12681" s="147" t="s">
        <v>2242</v>
      </c>
      <c r="D12681" s="147" t="s">
        <v>17048</v>
      </c>
      <c r="E12681" s="147" t="s">
        <v>2240</v>
      </c>
      <c r="G12681" s="147">
        <v>0</v>
      </c>
      <c r="I12681" s="147">
        <v>5</v>
      </c>
      <c r="J12681" s="147">
        <v>2579391</v>
      </c>
      <c r="K12681" s="147" t="s">
        <v>2769</v>
      </c>
    </row>
    <row r="12682" spans="1:11" x14ac:dyDescent="0.2">
      <c r="A12682" s="147">
        <v>6</v>
      </c>
      <c r="B12682" s="149" t="s">
        <v>17047</v>
      </c>
      <c r="C12682" s="147" t="s">
        <v>2242</v>
      </c>
      <c r="D12682" s="147" t="s">
        <v>17046</v>
      </c>
      <c r="E12682" s="147" t="s">
        <v>2240</v>
      </c>
      <c r="G12682" s="147">
        <v>0</v>
      </c>
      <c r="I12682" s="147">
        <v>5</v>
      </c>
      <c r="J12682" s="147">
        <v>2579385</v>
      </c>
      <c r="K12682" s="147" t="s">
        <v>2769</v>
      </c>
    </row>
    <row r="12683" spans="1:11" x14ac:dyDescent="0.2">
      <c r="A12683" s="147">
        <v>6</v>
      </c>
      <c r="B12683" s="149" t="s">
        <v>17045</v>
      </c>
      <c r="C12683" s="147" t="s">
        <v>2242</v>
      </c>
      <c r="D12683" s="147" t="s">
        <v>17044</v>
      </c>
      <c r="E12683" s="147" t="s">
        <v>2240</v>
      </c>
      <c r="G12683" s="147">
        <v>0</v>
      </c>
      <c r="I12683" s="147">
        <v>5</v>
      </c>
      <c r="J12683" s="147">
        <v>2579392</v>
      </c>
      <c r="K12683" s="147" t="s">
        <v>2769</v>
      </c>
    </row>
    <row r="12684" spans="1:11" x14ac:dyDescent="0.2">
      <c r="A12684" s="147">
        <v>4</v>
      </c>
      <c r="B12684" s="149" t="s">
        <v>17042</v>
      </c>
      <c r="C12684" s="147" t="s">
        <v>2242</v>
      </c>
      <c r="D12684" s="147" t="s">
        <v>17043</v>
      </c>
      <c r="E12684" s="147" t="s">
        <v>2246</v>
      </c>
      <c r="G12684" s="147">
        <v>0</v>
      </c>
      <c r="I12684" s="147">
        <v>4</v>
      </c>
      <c r="J12684" s="147">
        <v>2579345</v>
      </c>
    </row>
    <row r="12685" spans="1:11" x14ac:dyDescent="0.2">
      <c r="A12685" s="147">
        <v>4</v>
      </c>
      <c r="B12685" s="149" t="s">
        <v>17042</v>
      </c>
      <c r="C12685" s="147" t="s">
        <v>2277</v>
      </c>
      <c r="D12685" s="147" t="s">
        <v>17041</v>
      </c>
      <c r="E12685" s="147" t="s">
        <v>2246</v>
      </c>
      <c r="G12685" s="147">
        <v>0</v>
      </c>
      <c r="I12685" s="147">
        <v>4</v>
      </c>
      <c r="J12685" s="147">
        <v>1200003</v>
      </c>
    </row>
    <row r="12686" spans="1:11" x14ac:dyDescent="0.2">
      <c r="A12686" s="147">
        <v>5</v>
      </c>
      <c r="B12686" s="149" t="s">
        <v>17040</v>
      </c>
      <c r="C12686" s="147" t="s">
        <v>2242</v>
      </c>
      <c r="D12686" s="147" t="s">
        <v>17039</v>
      </c>
      <c r="E12686" s="147" t="s">
        <v>2246</v>
      </c>
      <c r="G12686" s="147">
        <v>0</v>
      </c>
      <c r="I12686" s="147">
        <v>5</v>
      </c>
      <c r="J12686" s="147">
        <v>2579408</v>
      </c>
    </row>
    <row r="12687" spans="1:11" x14ac:dyDescent="0.2">
      <c r="A12687" s="147">
        <v>6</v>
      </c>
      <c r="B12687" s="149" t="s">
        <v>17038</v>
      </c>
      <c r="C12687" s="147" t="s">
        <v>2242</v>
      </c>
      <c r="D12687" s="147" t="s">
        <v>17037</v>
      </c>
      <c r="E12687" s="147" t="s">
        <v>2240</v>
      </c>
      <c r="G12687" s="147">
        <v>0</v>
      </c>
      <c r="I12687" s="147">
        <v>6</v>
      </c>
      <c r="J12687" s="147">
        <v>2579417</v>
      </c>
    </row>
    <row r="12688" spans="1:11" x14ac:dyDescent="0.2">
      <c r="A12688" s="147">
        <v>6</v>
      </c>
      <c r="B12688" s="149" t="s">
        <v>17036</v>
      </c>
      <c r="C12688" s="147" t="s">
        <v>2242</v>
      </c>
      <c r="D12688" s="147" t="s">
        <v>17035</v>
      </c>
      <c r="E12688" s="147" t="s">
        <v>2240</v>
      </c>
      <c r="G12688" s="147">
        <v>0</v>
      </c>
      <c r="I12688" s="147">
        <v>5</v>
      </c>
      <c r="J12688" s="147">
        <v>2579412</v>
      </c>
    </row>
    <row r="12689" spans="1:11" x14ac:dyDescent="0.2">
      <c r="A12689" s="147">
        <v>6</v>
      </c>
      <c r="B12689" s="149" t="s">
        <v>17034</v>
      </c>
      <c r="C12689" s="147" t="s">
        <v>2242</v>
      </c>
      <c r="D12689" s="147" t="s">
        <v>17033</v>
      </c>
      <c r="E12689" s="147" t="s">
        <v>2240</v>
      </c>
      <c r="G12689" s="147">
        <v>0</v>
      </c>
      <c r="I12689" s="147">
        <v>5</v>
      </c>
      <c r="J12689" s="147">
        <v>2579405</v>
      </c>
    </row>
    <row r="12690" spans="1:11" x14ac:dyDescent="0.2">
      <c r="A12690" s="147">
        <v>6</v>
      </c>
      <c r="B12690" s="149" t="s">
        <v>17032</v>
      </c>
      <c r="C12690" s="147" t="s">
        <v>2242</v>
      </c>
      <c r="D12690" s="147" t="s">
        <v>17031</v>
      </c>
      <c r="E12690" s="147" t="s">
        <v>2240</v>
      </c>
      <c r="G12690" s="147">
        <v>0</v>
      </c>
      <c r="I12690" s="147">
        <v>5</v>
      </c>
      <c r="J12690" s="147">
        <v>2579400</v>
      </c>
      <c r="K12690" s="147" t="s">
        <v>2769</v>
      </c>
    </row>
    <row r="12691" spans="1:11" x14ac:dyDescent="0.2">
      <c r="A12691" s="147">
        <v>6</v>
      </c>
      <c r="B12691" s="149" t="s">
        <v>17030</v>
      </c>
      <c r="C12691" s="147" t="s">
        <v>2242</v>
      </c>
      <c r="D12691" s="147" t="s">
        <v>17029</v>
      </c>
      <c r="E12691" s="147" t="s">
        <v>2240</v>
      </c>
      <c r="G12691" s="147">
        <v>0</v>
      </c>
      <c r="I12691" s="147">
        <v>5</v>
      </c>
      <c r="J12691" s="147">
        <v>2579415</v>
      </c>
      <c r="K12691" s="147" t="s">
        <v>2769</v>
      </c>
    </row>
    <row r="12692" spans="1:11" x14ac:dyDescent="0.2">
      <c r="A12692" s="147">
        <v>6</v>
      </c>
      <c r="B12692" s="149" t="s">
        <v>17028</v>
      </c>
      <c r="C12692" s="147" t="s">
        <v>2242</v>
      </c>
      <c r="D12692" s="147" t="s">
        <v>17027</v>
      </c>
      <c r="E12692" s="147" t="s">
        <v>2240</v>
      </c>
      <c r="G12692" s="147">
        <v>0</v>
      </c>
      <c r="I12692" s="147">
        <v>5</v>
      </c>
      <c r="J12692" s="147">
        <v>2579406</v>
      </c>
    </row>
    <row r="12693" spans="1:11" x14ac:dyDescent="0.2">
      <c r="A12693" s="147">
        <v>4</v>
      </c>
      <c r="B12693" s="149" t="s">
        <v>17025</v>
      </c>
      <c r="C12693" s="147" t="s">
        <v>2242</v>
      </c>
      <c r="D12693" s="147" t="s">
        <v>17026</v>
      </c>
      <c r="E12693" s="147" t="s">
        <v>2246</v>
      </c>
      <c r="G12693" s="147">
        <v>0</v>
      </c>
      <c r="I12693" s="147">
        <v>4</v>
      </c>
      <c r="J12693" s="147">
        <v>2579344</v>
      </c>
    </row>
    <row r="12694" spans="1:11" x14ac:dyDescent="0.2">
      <c r="A12694" s="147">
        <v>4</v>
      </c>
      <c r="B12694" s="149" t="s">
        <v>17025</v>
      </c>
      <c r="C12694" s="147" t="s">
        <v>2277</v>
      </c>
      <c r="D12694" s="147" t="s">
        <v>17024</v>
      </c>
      <c r="E12694" s="147" t="s">
        <v>2246</v>
      </c>
      <c r="G12694" s="147">
        <v>0</v>
      </c>
      <c r="I12694" s="147">
        <v>4</v>
      </c>
      <c r="J12694" s="147">
        <v>1200002</v>
      </c>
    </row>
    <row r="12695" spans="1:11" x14ac:dyDescent="0.2">
      <c r="A12695" s="147">
        <v>5</v>
      </c>
      <c r="B12695" s="149" t="s">
        <v>17023</v>
      </c>
      <c r="C12695" s="147" t="s">
        <v>2242</v>
      </c>
      <c r="D12695" s="147" t="s">
        <v>17022</v>
      </c>
      <c r="E12695" s="147" t="s">
        <v>2246</v>
      </c>
      <c r="G12695" s="147">
        <v>0</v>
      </c>
      <c r="I12695" s="147">
        <v>5</v>
      </c>
      <c r="J12695" s="147">
        <v>2579419</v>
      </c>
    </row>
    <row r="12696" spans="1:11" x14ac:dyDescent="0.2">
      <c r="A12696" s="147">
        <v>6</v>
      </c>
      <c r="B12696" s="149" t="s">
        <v>17021</v>
      </c>
      <c r="C12696" s="147" t="s">
        <v>2242</v>
      </c>
      <c r="D12696" s="147" t="s">
        <v>17020</v>
      </c>
      <c r="E12696" s="147" t="s">
        <v>2240</v>
      </c>
      <c r="G12696" s="147">
        <v>0</v>
      </c>
      <c r="I12696" s="147">
        <v>6</v>
      </c>
      <c r="J12696" s="147">
        <v>2579450</v>
      </c>
      <c r="K12696" s="147" t="s">
        <v>2769</v>
      </c>
    </row>
    <row r="12697" spans="1:11" x14ac:dyDescent="0.2">
      <c r="A12697" s="147">
        <v>6</v>
      </c>
      <c r="B12697" s="149" t="s">
        <v>17019</v>
      </c>
      <c r="C12697" s="147" t="s">
        <v>2242</v>
      </c>
      <c r="D12697" s="147" t="s">
        <v>17018</v>
      </c>
      <c r="E12697" s="147" t="s">
        <v>2240</v>
      </c>
      <c r="G12697" s="147">
        <v>0</v>
      </c>
      <c r="I12697" s="147">
        <v>5</v>
      </c>
      <c r="J12697" s="147">
        <v>2579435</v>
      </c>
      <c r="K12697" s="147" t="s">
        <v>2769</v>
      </c>
    </row>
    <row r="12698" spans="1:11" x14ac:dyDescent="0.2">
      <c r="A12698" s="147">
        <v>6</v>
      </c>
      <c r="B12698" s="149" t="s">
        <v>17017</v>
      </c>
      <c r="C12698" s="147" t="s">
        <v>2242</v>
      </c>
      <c r="D12698" s="147" t="s">
        <v>17016</v>
      </c>
      <c r="E12698" s="147" t="s">
        <v>2240</v>
      </c>
      <c r="G12698" s="147">
        <v>0</v>
      </c>
      <c r="I12698" s="147">
        <v>5</v>
      </c>
      <c r="J12698" s="147">
        <v>2579440</v>
      </c>
      <c r="K12698" s="147" t="s">
        <v>2769</v>
      </c>
    </row>
    <row r="12699" spans="1:11" x14ac:dyDescent="0.2">
      <c r="A12699" s="147">
        <v>6</v>
      </c>
      <c r="B12699" s="149" t="s">
        <v>17015</v>
      </c>
      <c r="C12699" s="147" t="s">
        <v>2242</v>
      </c>
      <c r="D12699" s="147" t="s">
        <v>17014</v>
      </c>
      <c r="E12699" s="147" t="s">
        <v>2240</v>
      </c>
      <c r="G12699" s="147">
        <v>0</v>
      </c>
      <c r="I12699" s="147">
        <v>5</v>
      </c>
      <c r="J12699" s="147">
        <v>2579437</v>
      </c>
      <c r="K12699" s="147" t="s">
        <v>2769</v>
      </c>
    </row>
    <row r="12700" spans="1:11" x14ac:dyDescent="0.2">
      <c r="A12700" s="147">
        <v>6</v>
      </c>
      <c r="B12700" s="149" t="s">
        <v>17013</v>
      </c>
      <c r="C12700" s="147" t="s">
        <v>2242</v>
      </c>
      <c r="D12700" s="147" t="s">
        <v>17012</v>
      </c>
      <c r="E12700" s="147" t="s">
        <v>2240</v>
      </c>
      <c r="G12700" s="147">
        <v>0</v>
      </c>
      <c r="I12700" s="147">
        <v>5</v>
      </c>
      <c r="J12700" s="147">
        <v>2579426</v>
      </c>
    </row>
    <row r="12701" spans="1:11" x14ac:dyDescent="0.2">
      <c r="A12701" s="147">
        <v>6</v>
      </c>
      <c r="B12701" s="149" t="s">
        <v>17011</v>
      </c>
      <c r="C12701" s="147" t="s">
        <v>2242</v>
      </c>
      <c r="D12701" s="147" t="s">
        <v>17010</v>
      </c>
      <c r="E12701" s="147" t="s">
        <v>2240</v>
      </c>
      <c r="G12701" s="147">
        <v>0</v>
      </c>
      <c r="I12701" s="147">
        <v>5</v>
      </c>
      <c r="J12701" s="147">
        <v>2579428</v>
      </c>
    </row>
    <row r="12702" spans="1:11" x14ac:dyDescent="0.2">
      <c r="A12702" s="147">
        <v>6</v>
      </c>
      <c r="B12702" s="149" t="s">
        <v>17009</v>
      </c>
      <c r="C12702" s="147" t="s">
        <v>2242</v>
      </c>
      <c r="D12702" s="147" t="s">
        <v>17008</v>
      </c>
      <c r="E12702" s="147" t="s">
        <v>2240</v>
      </c>
      <c r="G12702" s="147">
        <v>0</v>
      </c>
      <c r="I12702" s="147">
        <v>5</v>
      </c>
      <c r="J12702" s="147">
        <v>2579432</v>
      </c>
    </row>
    <row r="12703" spans="1:11" x14ac:dyDescent="0.2">
      <c r="A12703" s="147">
        <v>6</v>
      </c>
      <c r="B12703" s="149" t="s">
        <v>17007</v>
      </c>
      <c r="C12703" s="147" t="s">
        <v>2242</v>
      </c>
      <c r="D12703" s="147" t="s">
        <v>17006</v>
      </c>
      <c r="E12703" s="147" t="s">
        <v>2240</v>
      </c>
      <c r="G12703" s="147">
        <v>0</v>
      </c>
      <c r="I12703" s="147">
        <v>5</v>
      </c>
      <c r="J12703" s="147">
        <v>2579443</v>
      </c>
    </row>
    <row r="12704" spans="1:11" x14ac:dyDescent="0.2">
      <c r="A12704" s="147">
        <v>6</v>
      </c>
      <c r="B12704" s="149" t="s">
        <v>17005</v>
      </c>
      <c r="C12704" s="147" t="s">
        <v>2242</v>
      </c>
      <c r="D12704" s="147" t="s">
        <v>17004</v>
      </c>
      <c r="E12704" s="147" t="s">
        <v>2240</v>
      </c>
      <c r="G12704" s="147">
        <v>0</v>
      </c>
      <c r="I12704" s="147">
        <v>5</v>
      </c>
      <c r="J12704" s="147">
        <v>2579434</v>
      </c>
    </row>
    <row r="12705" spans="1:11" x14ac:dyDescent="0.2">
      <c r="A12705" s="147">
        <v>6</v>
      </c>
      <c r="B12705" s="149" t="s">
        <v>17003</v>
      </c>
      <c r="C12705" s="147" t="s">
        <v>2242</v>
      </c>
      <c r="D12705" s="147" t="s">
        <v>17002</v>
      </c>
      <c r="E12705" s="147" t="s">
        <v>2240</v>
      </c>
      <c r="G12705" s="147">
        <v>0</v>
      </c>
      <c r="I12705" s="147">
        <v>5</v>
      </c>
      <c r="J12705" s="147">
        <v>2579444</v>
      </c>
    </row>
    <row r="12706" spans="1:11" x14ac:dyDescent="0.2">
      <c r="A12706" s="147">
        <v>3</v>
      </c>
      <c r="B12706" s="149" t="s">
        <v>17001</v>
      </c>
      <c r="C12706" s="147" t="s">
        <v>2242</v>
      </c>
      <c r="D12706" s="147" t="s">
        <v>17000</v>
      </c>
      <c r="E12706" s="147" t="s">
        <v>2246</v>
      </c>
      <c r="G12706" s="147">
        <v>0</v>
      </c>
      <c r="I12706" s="147">
        <v>3</v>
      </c>
      <c r="J12706" s="147">
        <v>2578888</v>
      </c>
    </row>
    <row r="12707" spans="1:11" x14ac:dyDescent="0.2">
      <c r="A12707" s="147">
        <v>4</v>
      </c>
      <c r="B12707" s="149" t="s">
        <v>16997</v>
      </c>
      <c r="C12707" s="147" t="s">
        <v>2242</v>
      </c>
      <c r="D12707" s="147" t="s">
        <v>16990</v>
      </c>
      <c r="E12707" s="147" t="s">
        <v>2246</v>
      </c>
      <c r="G12707" s="147">
        <v>0</v>
      </c>
      <c r="I12707" s="147">
        <v>4</v>
      </c>
      <c r="J12707" s="147">
        <v>2579473</v>
      </c>
    </row>
    <row r="12708" spans="1:11" x14ac:dyDescent="0.2">
      <c r="A12708" s="147">
        <v>4</v>
      </c>
      <c r="B12708" s="149" t="s">
        <v>16997</v>
      </c>
      <c r="C12708" s="147" t="s">
        <v>2261</v>
      </c>
      <c r="D12708" s="147" t="s">
        <v>16999</v>
      </c>
      <c r="E12708" s="147" t="s">
        <v>2246</v>
      </c>
      <c r="G12708" s="147">
        <v>0</v>
      </c>
      <c r="I12708" s="147">
        <v>4</v>
      </c>
      <c r="J12708" s="147">
        <v>1200013</v>
      </c>
    </row>
    <row r="12709" spans="1:11" x14ac:dyDescent="0.2">
      <c r="A12709" s="147">
        <v>4</v>
      </c>
      <c r="B12709" s="149" t="s">
        <v>16997</v>
      </c>
      <c r="C12709" s="147" t="s">
        <v>2261</v>
      </c>
      <c r="D12709" s="147" t="s">
        <v>16998</v>
      </c>
      <c r="E12709" s="147" t="s">
        <v>2246</v>
      </c>
      <c r="G12709" s="147">
        <v>0</v>
      </c>
      <c r="I12709" s="147">
        <v>4</v>
      </c>
      <c r="J12709" s="147">
        <v>1200024</v>
      </c>
    </row>
    <row r="12710" spans="1:11" x14ac:dyDescent="0.2">
      <c r="A12710" s="147">
        <v>4</v>
      </c>
      <c r="B12710" s="149" t="s">
        <v>16997</v>
      </c>
      <c r="C12710" s="147" t="s">
        <v>2261</v>
      </c>
      <c r="D12710" s="147" t="s">
        <v>16996</v>
      </c>
      <c r="E12710" s="147" t="s">
        <v>2246</v>
      </c>
      <c r="G12710" s="147">
        <v>0</v>
      </c>
      <c r="I12710" s="147">
        <v>4</v>
      </c>
      <c r="J12710" s="147">
        <v>1200007</v>
      </c>
    </row>
    <row r="12711" spans="1:11" x14ac:dyDescent="0.2">
      <c r="A12711" s="147">
        <v>5</v>
      </c>
      <c r="B12711" s="149" t="s">
        <v>16995</v>
      </c>
      <c r="C12711" s="147" t="s">
        <v>2242</v>
      </c>
      <c r="D12711" s="147" t="s">
        <v>16994</v>
      </c>
      <c r="E12711" s="147" t="s">
        <v>2246</v>
      </c>
      <c r="G12711" s="147">
        <v>0</v>
      </c>
      <c r="I12711" s="147">
        <v>5</v>
      </c>
      <c r="J12711" s="147">
        <v>2579479</v>
      </c>
    </row>
    <row r="12712" spans="1:11" x14ac:dyDescent="0.2">
      <c r="A12712" s="147">
        <v>6</v>
      </c>
      <c r="B12712" s="149" t="s">
        <v>16993</v>
      </c>
      <c r="C12712" s="147" t="s">
        <v>2242</v>
      </c>
      <c r="D12712" s="147" t="s">
        <v>16992</v>
      </c>
      <c r="E12712" s="147" t="s">
        <v>2240</v>
      </c>
      <c r="G12712" s="147">
        <v>0</v>
      </c>
      <c r="I12712" s="147">
        <v>6</v>
      </c>
      <c r="J12712" s="147">
        <v>2579488</v>
      </c>
      <c r="K12712" s="147" t="s">
        <v>2769</v>
      </c>
    </row>
    <row r="12713" spans="1:11" x14ac:dyDescent="0.2">
      <c r="A12713" s="147">
        <v>6</v>
      </c>
      <c r="B12713" s="149" t="s">
        <v>16991</v>
      </c>
      <c r="C12713" s="147" t="s">
        <v>2242</v>
      </c>
      <c r="D12713" s="147" t="s">
        <v>16990</v>
      </c>
      <c r="E12713" s="147" t="s">
        <v>2240</v>
      </c>
      <c r="G12713" s="147">
        <v>0</v>
      </c>
      <c r="I12713" s="147">
        <v>5</v>
      </c>
      <c r="J12713" s="147">
        <v>2579486</v>
      </c>
      <c r="K12713" s="147" t="s">
        <v>2769</v>
      </c>
    </row>
    <row r="12714" spans="1:11" x14ac:dyDescent="0.2">
      <c r="A12714" s="147">
        <v>6</v>
      </c>
      <c r="B12714" s="149" t="s">
        <v>16989</v>
      </c>
      <c r="C12714" s="147" t="s">
        <v>2242</v>
      </c>
      <c r="D12714" s="147" t="s">
        <v>16988</v>
      </c>
      <c r="E12714" s="147" t="s">
        <v>2240</v>
      </c>
      <c r="G12714" s="147">
        <v>0</v>
      </c>
      <c r="I12714" s="147">
        <v>5</v>
      </c>
      <c r="J12714" s="147">
        <v>2579477</v>
      </c>
      <c r="K12714" s="147" t="s">
        <v>2769</v>
      </c>
    </row>
    <row r="12715" spans="1:11" x14ac:dyDescent="0.2">
      <c r="A12715" s="147">
        <v>6</v>
      </c>
      <c r="B12715" s="149" t="s">
        <v>16987</v>
      </c>
      <c r="C12715" s="147" t="s">
        <v>2242</v>
      </c>
      <c r="D12715" s="147" t="s">
        <v>16986</v>
      </c>
      <c r="E12715" s="147" t="s">
        <v>2240</v>
      </c>
      <c r="G12715" s="147">
        <v>0</v>
      </c>
      <c r="I12715" s="147">
        <v>5</v>
      </c>
      <c r="J12715" s="147">
        <v>2579482</v>
      </c>
      <c r="K12715" s="147" t="s">
        <v>2769</v>
      </c>
    </row>
    <row r="12716" spans="1:11" x14ac:dyDescent="0.2">
      <c r="A12716" s="147">
        <v>4</v>
      </c>
      <c r="B12716" s="149" t="s">
        <v>16984</v>
      </c>
      <c r="C12716" s="147" t="s">
        <v>2242</v>
      </c>
      <c r="D12716" s="147" t="s">
        <v>16985</v>
      </c>
      <c r="E12716" s="147" t="s">
        <v>2246</v>
      </c>
      <c r="G12716" s="147">
        <v>0</v>
      </c>
      <c r="I12716" s="147">
        <v>4</v>
      </c>
      <c r="J12716" s="147">
        <v>2579461</v>
      </c>
    </row>
    <row r="12717" spans="1:11" x14ac:dyDescent="0.2">
      <c r="A12717" s="147">
        <v>4</v>
      </c>
      <c r="B12717" s="149" t="s">
        <v>16984</v>
      </c>
      <c r="C12717" s="147" t="s">
        <v>2261</v>
      </c>
      <c r="D12717" s="147" t="s">
        <v>16983</v>
      </c>
      <c r="E12717" s="147" t="s">
        <v>2246</v>
      </c>
      <c r="G12717" s="147">
        <v>0</v>
      </c>
      <c r="I12717" s="147">
        <v>4</v>
      </c>
      <c r="J12717" s="147">
        <v>1200010</v>
      </c>
    </row>
    <row r="12718" spans="1:11" x14ac:dyDescent="0.2">
      <c r="A12718" s="147">
        <v>5</v>
      </c>
      <c r="B12718" s="149" t="s">
        <v>16982</v>
      </c>
      <c r="C12718" s="147" t="s">
        <v>2242</v>
      </c>
      <c r="D12718" s="147" t="s">
        <v>16981</v>
      </c>
      <c r="E12718" s="147" t="s">
        <v>2246</v>
      </c>
      <c r="G12718" s="147">
        <v>0</v>
      </c>
      <c r="I12718" s="147">
        <v>5</v>
      </c>
      <c r="J12718" s="147">
        <v>2579498</v>
      </c>
    </row>
    <row r="12719" spans="1:11" x14ac:dyDescent="0.2">
      <c r="A12719" s="147">
        <v>6</v>
      </c>
      <c r="B12719" s="149" t="s">
        <v>16980</v>
      </c>
      <c r="C12719" s="147" t="s">
        <v>2242</v>
      </c>
      <c r="D12719" s="147" t="s">
        <v>16979</v>
      </c>
      <c r="E12719" s="147" t="s">
        <v>2240</v>
      </c>
      <c r="G12719" s="147">
        <v>0</v>
      </c>
      <c r="I12719" s="147">
        <v>6</v>
      </c>
      <c r="J12719" s="147">
        <v>2579523</v>
      </c>
      <c r="K12719" s="147" t="s">
        <v>2769</v>
      </c>
    </row>
    <row r="12720" spans="1:11" x14ac:dyDescent="0.2">
      <c r="A12720" s="147">
        <v>6</v>
      </c>
      <c r="B12720" s="149" t="s">
        <v>16978</v>
      </c>
      <c r="C12720" s="147" t="s">
        <v>2242</v>
      </c>
      <c r="D12720" s="147" t="s">
        <v>16977</v>
      </c>
      <c r="E12720" s="147" t="s">
        <v>2240</v>
      </c>
      <c r="G12720" s="147">
        <v>0</v>
      </c>
      <c r="I12720" s="147">
        <v>5</v>
      </c>
      <c r="J12720" s="147">
        <v>2579499</v>
      </c>
      <c r="K12720" s="147" t="s">
        <v>2769</v>
      </c>
    </row>
    <row r="12721" spans="1:11" x14ac:dyDescent="0.2">
      <c r="A12721" s="147">
        <v>6</v>
      </c>
      <c r="B12721" s="149" t="s">
        <v>16976</v>
      </c>
      <c r="C12721" s="147" t="s">
        <v>2242</v>
      </c>
      <c r="D12721" s="147" t="s">
        <v>16975</v>
      </c>
      <c r="E12721" s="147" t="s">
        <v>2240</v>
      </c>
      <c r="G12721" s="147">
        <v>0</v>
      </c>
      <c r="I12721" s="147">
        <v>5</v>
      </c>
      <c r="J12721" s="147">
        <v>2579495</v>
      </c>
    </row>
    <row r="12722" spans="1:11" x14ac:dyDescent="0.2">
      <c r="A12722" s="147">
        <v>6</v>
      </c>
      <c r="B12722" s="149" t="s">
        <v>16974</v>
      </c>
      <c r="C12722" s="147" t="s">
        <v>2242</v>
      </c>
      <c r="D12722" s="147" t="s">
        <v>16973</v>
      </c>
      <c r="E12722" s="147" t="s">
        <v>2240</v>
      </c>
      <c r="G12722" s="147">
        <v>0</v>
      </c>
      <c r="I12722" s="147">
        <v>5</v>
      </c>
      <c r="J12722" s="147">
        <v>2579514</v>
      </c>
    </row>
    <row r="12723" spans="1:11" x14ac:dyDescent="0.2">
      <c r="A12723" s="147">
        <v>6</v>
      </c>
      <c r="B12723" s="149" t="s">
        <v>16972</v>
      </c>
      <c r="C12723" s="147" t="s">
        <v>2242</v>
      </c>
      <c r="D12723" s="147" t="s">
        <v>16971</v>
      </c>
      <c r="E12723" s="147" t="s">
        <v>2240</v>
      </c>
      <c r="G12723" s="147">
        <v>0</v>
      </c>
      <c r="I12723" s="147">
        <v>5</v>
      </c>
      <c r="J12723" s="147">
        <v>2579509</v>
      </c>
    </row>
    <row r="12724" spans="1:11" x14ac:dyDescent="0.2">
      <c r="A12724" s="147">
        <v>6</v>
      </c>
      <c r="B12724" s="149" t="s">
        <v>16970</v>
      </c>
      <c r="C12724" s="147" t="s">
        <v>2242</v>
      </c>
      <c r="D12724" s="147" t="s">
        <v>16969</v>
      </c>
      <c r="E12724" s="147" t="s">
        <v>2240</v>
      </c>
      <c r="G12724" s="147">
        <v>0</v>
      </c>
      <c r="I12724" s="147">
        <v>5</v>
      </c>
      <c r="J12724" s="147">
        <v>2579496</v>
      </c>
      <c r="K12724" s="147" t="s">
        <v>2769</v>
      </c>
    </row>
    <row r="12725" spans="1:11" x14ac:dyDescent="0.2">
      <c r="A12725" s="147">
        <v>6</v>
      </c>
      <c r="B12725" s="149" t="s">
        <v>16968</v>
      </c>
      <c r="C12725" s="147" t="s">
        <v>2242</v>
      </c>
      <c r="D12725" s="147" t="s">
        <v>16967</v>
      </c>
      <c r="E12725" s="147" t="s">
        <v>2240</v>
      </c>
      <c r="G12725" s="147">
        <v>0</v>
      </c>
      <c r="I12725" s="147">
        <v>5</v>
      </c>
      <c r="J12725" s="147">
        <v>2579500</v>
      </c>
      <c r="K12725" s="147" t="s">
        <v>2769</v>
      </c>
    </row>
    <row r="12726" spans="1:11" x14ac:dyDescent="0.2">
      <c r="A12726" s="147">
        <v>6</v>
      </c>
      <c r="B12726" s="149" t="s">
        <v>16966</v>
      </c>
      <c r="C12726" s="147" t="s">
        <v>2242</v>
      </c>
      <c r="D12726" s="147" t="s">
        <v>16965</v>
      </c>
      <c r="E12726" s="147" t="s">
        <v>2240</v>
      </c>
      <c r="F12726" s="147" t="s">
        <v>2259</v>
      </c>
      <c r="G12726" s="147">
        <v>1</v>
      </c>
      <c r="H12726" s="148">
        <v>41204</v>
      </c>
      <c r="I12726" s="147">
        <v>5</v>
      </c>
      <c r="J12726" s="147">
        <v>2579510</v>
      </c>
    </row>
    <row r="12727" spans="1:11" x14ac:dyDescent="0.2">
      <c r="A12727" s="147">
        <v>6</v>
      </c>
      <c r="B12727" s="149" t="s">
        <v>16964</v>
      </c>
      <c r="C12727" s="147" t="s">
        <v>2242</v>
      </c>
      <c r="D12727" s="147" t="s">
        <v>16963</v>
      </c>
      <c r="E12727" s="147" t="s">
        <v>2240</v>
      </c>
      <c r="F12727" s="147" t="s">
        <v>2259</v>
      </c>
      <c r="G12727" s="147">
        <v>1</v>
      </c>
      <c r="H12727" s="148">
        <v>41204</v>
      </c>
      <c r="I12727" s="147">
        <v>5</v>
      </c>
      <c r="J12727" s="147">
        <v>2579494</v>
      </c>
    </row>
    <row r="12728" spans="1:11" x14ac:dyDescent="0.2">
      <c r="A12728" s="147">
        <v>6</v>
      </c>
      <c r="B12728" s="149" t="s">
        <v>16962</v>
      </c>
      <c r="C12728" s="147" t="s">
        <v>2242</v>
      </c>
      <c r="D12728" s="147" t="s">
        <v>16961</v>
      </c>
      <c r="E12728" s="147" t="s">
        <v>2240</v>
      </c>
      <c r="G12728" s="147">
        <v>0</v>
      </c>
      <c r="I12728" s="147">
        <v>5</v>
      </c>
      <c r="J12728" s="147">
        <v>2579518</v>
      </c>
      <c r="K12728" s="147" t="s">
        <v>2769</v>
      </c>
    </row>
    <row r="12729" spans="1:11" x14ac:dyDescent="0.2">
      <c r="A12729" s="147">
        <v>4</v>
      </c>
      <c r="B12729" s="149" t="s">
        <v>16960</v>
      </c>
      <c r="C12729" s="147" t="s">
        <v>2242</v>
      </c>
      <c r="D12729" s="147" t="s">
        <v>16959</v>
      </c>
      <c r="E12729" s="147" t="s">
        <v>2240</v>
      </c>
      <c r="G12729" s="147">
        <v>0</v>
      </c>
      <c r="I12729" s="147">
        <v>4</v>
      </c>
      <c r="J12729" s="147">
        <v>2579471</v>
      </c>
      <c r="K12729" s="147" t="s">
        <v>2769</v>
      </c>
    </row>
    <row r="12730" spans="1:11" x14ac:dyDescent="0.2">
      <c r="A12730" s="147">
        <v>4</v>
      </c>
      <c r="B12730" s="149" t="s">
        <v>16958</v>
      </c>
      <c r="C12730" s="147" t="s">
        <v>2242</v>
      </c>
      <c r="D12730" s="147" t="s">
        <v>16957</v>
      </c>
      <c r="E12730" s="147" t="s">
        <v>2240</v>
      </c>
      <c r="G12730" s="147">
        <v>0</v>
      </c>
      <c r="I12730" s="147">
        <v>4</v>
      </c>
      <c r="J12730" s="147">
        <v>2579468</v>
      </c>
      <c r="K12730" s="147" t="s">
        <v>2769</v>
      </c>
    </row>
    <row r="12731" spans="1:11" x14ac:dyDescent="0.2">
      <c r="A12731" s="147">
        <v>4</v>
      </c>
      <c r="B12731" s="149" t="s">
        <v>16956</v>
      </c>
      <c r="C12731" s="147" t="s">
        <v>2242</v>
      </c>
      <c r="D12731" s="147" t="s">
        <v>16955</v>
      </c>
      <c r="E12731" s="147" t="s">
        <v>2240</v>
      </c>
      <c r="G12731" s="147">
        <v>0</v>
      </c>
      <c r="I12731" s="147">
        <v>4</v>
      </c>
      <c r="J12731" s="147">
        <v>2579459</v>
      </c>
      <c r="K12731" s="147" t="s">
        <v>2769</v>
      </c>
    </row>
    <row r="12732" spans="1:11" x14ac:dyDescent="0.2">
      <c r="A12732" s="147">
        <v>4</v>
      </c>
      <c r="B12732" s="149" t="s">
        <v>16954</v>
      </c>
      <c r="C12732" s="147" t="s">
        <v>2242</v>
      </c>
      <c r="D12732" s="147" t="s">
        <v>16953</v>
      </c>
      <c r="E12732" s="147" t="s">
        <v>2240</v>
      </c>
      <c r="G12732" s="147">
        <v>0</v>
      </c>
      <c r="I12732" s="147">
        <v>4</v>
      </c>
      <c r="J12732" s="147">
        <v>2579474</v>
      </c>
      <c r="K12732" s="147" t="s">
        <v>2769</v>
      </c>
    </row>
    <row r="12733" spans="1:11" x14ac:dyDescent="0.2">
      <c r="A12733" s="147">
        <v>4</v>
      </c>
      <c r="B12733" s="149" t="s">
        <v>16949</v>
      </c>
      <c r="C12733" s="147" t="s">
        <v>2242</v>
      </c>
      <c r="D12733" s="147" t="s">
        <v>16952</v>
      </c>
      <c r="E12733" s="147" t="s">
        <v>2240</v>
      </c>
      <c r="G12733" s="147">
        <v>0</v>
      </c>
      <c r="I12733" s="147">
        <v>4</v>
      </c>
      <c r="J12733" s="147">
        <v>2579463</v>
      </c>
    </row>
    <row r="12734" spans="1:11" x14ac:dyDescent="0.2">
      <c r="A12734" s="147">
        <v>4</v>
      </c>
      <c r="B12734" s="149" t="s">
        <v>16949</v>
      </c>
      <c r="C12734" s="147" t="s">
        <v>2261</v>
      </c>
      <c r="D12734" s="147" t="s">
        <v>16951</v>
      </c>
      <c r="E12734" s="147" t="s">
        <v>2246</v>
      </c>
      <c r="G12734" s="147">
        <v>0</v>
      </c>
      <c r="I12734" s="147">
        <v>4</v>
      </c>
      <c r="J12734" s="147">
        <v>1200009</v>
      </c>
    </row>
    <row r="12735" spans="1:11" x14ac:dyDescent="0.2">
      <c r="A12735" s="147">
        <v>4</v>
      </c>
      <c r="B12735" s="149" t="s">
        <v>16949</v>
      </c>
      <c r="C12735" s="147" t="s">
        <v>2277</v>
      </c>
      <c r="D12735" s="147" t="s">
        <v>16950</v>
      </c>
      <c r="E12735" s="147" t="s">
        <v>2246</v>
      </c>
      <c r="G12735" s="147">
        <v>0</v>
      </c>
      <c r="I12735" s="147">
        <v>4</v>
      </c>
      <c r="J12735" s="147">
        <v>1200025</v>
      </c>
    </row>
    <row r="12736" spans="1:11" x14ac:dyDescent="0.2">
      <c r="A12736" s="147">
        <v>4</v>
      </c>
      <c r="B12736" s="149" t="s">
        <v>16949</v>
      </c>
      <c r="C12736" s="147" t="s">
        <v>2277</v>
      </c>
      <c r="D12736" s="147" t="s">
        <v>16948</v>
      </c>
      <c r="E12736" s="147" t="s">
        <v>2246</v>
      </c>
      <c r="G12736" s="147">
        <v>0</v>
      </c>
      <c r="I12736" s="147">
        <v>4</v>
      </c>
      <c r="J12736" s="147">
        <v>1200023</v>
      </c>
    </row>
    <row r="12737" spans="1:11" x14ac:dyDescent="0.2">
      <c r="A12737" s="147">
        <v>4</v>
      </c>
      <c r="B12737" s="149" t="s">
        <v>16947</v>
      </c>
      <c r="C12737" s="147" t="s">
        <v>2242</v>
      </c>
      <c r="D12737" s="147" t="s">
        <v>16946</v>
      </c>
      <c r="E12737" s="147" t="s">
        <v>2240</v>
      </c>
      <c r="G12737" s="147">
        <v>0</v>
      </c>
      <c r="I12737" s="147">
        <v>4</v>
      </c>
      <c r="J12737" s="147">
        <v>2579454</v>
      </c>
    </row>
    <row r="12738" spans="1:11" x14ac:dyDescent="0.2">
      <c r="A12738" s="147">
        <v>2</v>
      </c>
      <c r="B12738" s="149" t="s">
        <v>16937</v>
      </c>
      <c r="C12738" s="147" t="s">
        <v>2242</v>
      </c>
      <c r="D12738" s="147" t="s">
        <v>16945</v>
      </c>
      <c r="E12738" s="147" t="s">
        <v>2246</v>
      </c>
      <c r="G12738" s="147">
        <v>0</v>
      </c>
      <c r="I12738" s="147">
        <v>2</v>
      </c>
      <c r="J12738" s="147">
        <v>2578863</v>
      </c>
    </row>
    <row r="12739" spans="1:11" x14ac:dyDescent="0.2">
      <c r="A12739" s="147">
        <v>2</v>
      </c>
      <c r="B12739" s="149" t="s">
        <v>16937</v>
      </c>
      <c r="C12739" s="147" t="s">
        <v>2277</v>
      </c>
      <c r="D12739" s="147" t="s">
        <v>16944</v>
      </c>
      <c r="E12739" s="147" t="s">
        <v>2246</v>
      </c>
      <c r="G12739" s="147">
        <v>0</v>
      </c>
      <c r="I12739" s="147">
        <v>2</v>
      </c>
      <c r="J12739" s="147">
        <v>1199865</v>
      </c>
    </row>
    <row r="12740" spans="1:11" x14ac:dyDescent="0.2">
      <c r="A12740" s="147">
        <v>2</v>
      </c>
      <c r="B12740" s="149" t="s">
        <v>16937</v>
      </c>
      <c r="C12740" s="147" t="s">
        <v>2277</v>
      </c>
      <c r="D12740" s="147" t="s">
        <v>16943</v>
      </c>
      <c r="E12740" s="147" t="s">
        <v>2246</v>
      </c>
      <c r="G12740" s="147">
        <v>0</v>
      </c>
      <c r="I12740" s="147">
        <v>2</v>
      </c>
      <c r="J12740" s="147">
        <v>1199826</v>
      </c>
    </row>
    <row r="12741" spans="1:11" x14ac:dyDescent="0.2">
      <c r="A12741" s="147">
        <v>2</v>
      </c>
      <c r="B12741" s="149" t="s">
        <v>16937</v>
      </c>
      <c r="C12741" s="147" t="s">
        <v>2277</v>
      </c>
      <c r="D12741" s="147" t="s">
        <v>16942</v>
      </c>
      <c r="E12741" s="147" t="s">
        <v>2246</v>
      </c>
      <c r="G12741" s="147">
        <v>0</v>
      </c>
      <c r="I12741" s="147">
        <v>2</v>
      </c>
      <c r="J12741" s="147">
        <v>1199853</v>
      </c>
    </row>
    <row r="12742" spans="1:11" x14ac:dyDescent="0.2">
      <c r="A12742" s="147">
        <v>2</v>
      </c>
      <c r="B12742" s="149" t="s">
        <v>16937</v>
      </c>
      <c r="C12742" s="147" t="s">
        <v>2277</v>
      </c>
      <c r="D12742" s="147" t="s">
        <v>16941</v>
      </c>
      <c r="E12742" s="147" t="s">
        <v>2246</v>
      </c>
      <c r="G12742" s="147">
        <v>0</v>
      </c>
      <c r="I12742" s="147">
        <v>2</v>
      </c>
      <c r="J12742" s="147">
        <v>1199766</v>
      </c>
    </row>
    <row r="12743" spans="1:11" x14ac:dyDescent="0.2">
      <c r="A12743" s="147">
        <v>2</v>
      </c>
      <c r="B12743" s="149" t="s">
        <v>16937</v>
      </c>
      <c r="C12743" s="147" t="s">
        <v>2277</v>
      </c>
      <c r="D12743" s="147" t="s">
        <v>16940</v>
      </c>
      <c r="E12743" s="147" t="s">
        <v>2246</v>
      </c>
      <c r="G12743" s="147">
        <v>0</v>
      </c>
      <c r="I12743" s="147">
        <v>2</v>
      </c>
      <c r="J12743" s="147">
        <v>1199780</v>
      </c>
    </row>
    <row r="12744" spans="1:11" x14ac:dyDescent="0.2">
      <c r="A12744" s="147">
        <v>2</v>
      </c>
      <c r="B12744" s="149" t="s">
        <v>16937</v>
      </c>
      <c r="C12744" s="147" t="s">
        <v>2277</v>
      </c>
      <c r="D12744" s="147" t="s">
        <v>16939</v>
      </c>
      <c r="E12744" s="147" t="s">
        <v>2246</v>
      </c>
      <c r="G12744" s="147">
        <v>0</v>
      </c>
      <c r="I12744" s="147">
        <v>2</v>
      </c>
      <c r="J12744" s="147">
        <v>1199764</v>
      </c>
    </row>
    <row r="12745" spans="1:11" x14ac:dyDescent="0.2">
      <c r="A12745" s="147">
        <v>2</v>
      </c>
      <c r="B12745" s="149" t="s">
        <v>16937</v>
      </c>
      <c r="C12745" s="147" t="s">
        <v>2277</v>
      </c>
      <c r="D12745" s="147" t="s">
        <v>16938</v>
      </c>
      <c r="E12745" s="147" t="s">
        <v>2246</v>
      </c>
      <c r="G12745" s="147">
        <v>0</v>
      </c>
      <c r="I12745" s="147">
        <v>2</v>
      </c>
      <c r="J12745" s="147">
        <v>1199856</v>
      </c>
    </row>
    <row r="12746" spans="1:11" x14ac:dyDescent="0.2">
      <c r="A12746" s="147">
        <v>2</v>
      </c>
      <c r="B12746" s="149" t="s">
        <v>16937</v>
      </c>
      <c r="C12746" s="147" t="s">
        <v>2277</v>
      </c>
      <c r="D12746" s="147" t="s">
        <v>16936</v>
      </c>
      <c r="E12746" s="147" t="s">
        <v>2246</v>
      </c>
      <c r="G12746" s="147">
        <v>0</v>
      </c>
      <c r="I12746" s="147">
        <v>2</v>
      </c>
      <c r="J12746" s="147">
        <v>1199814</v>
      </c>
    </row>
    <row r="12747" spans="1:11" x14ac:dyDescent="0.2">
      <c r="A12747" s="147">
        <v>3</v>
      </c>
      <c r="B12747" s="149" t="s">
        <v>16935</v>
      </c>
      <c r="C12747" s="147" t="s">
        <v>2242</v>
      </c>
      <c r="D12747" s="147" t="s">
        <v>16934</v>
      </c>
      <c r="E12747" s="147" t="s">
        <v>2246</v>
      </c>
      <c r="G12747" s="147">
        <v>0</v>
      </c>
      <c r="I12747" s="147">
        <v>3</v>
      </c>
      <c r="J12747" s="147">
        <v>2579548</v>
      </c>
    </row>
    <row r="12748" spans="1:11" x14ac:dyDescent="0.2">
      <c r="A12748" s="147">
        <v>4</v>
      </c>
      <c r="B12748" s="149" t="s">
        <v>16933</v>
      </c>
      <c r="C12748" s="147" t="s">
        <v>2242</v>
      </c>
      <c r="D12748" s="147" t="s">
        <v>16932</v>
      </c>
      <c r="E12748" s="147" t="s">
        <v>2240</v>
      </c>
      <c r="G12748" s="147">
        <v>0</v>
      </c>
      <c r="I12748" s="147">
        <v>4</v>
      </c>
      <c r="J12748" s="147">
        <v>2579556</v>
      </c>
    </row>
    <row r="12749" spans="1:11" x14ac:dyDescent="0.2">
      <c r="A12749" s="147">
        <v>4</v>
      </c>
      <c r="B12749" s="149" t="s">
        <v>16931</v>
      </c>
      <c r="C12749" s="147" t="s">
        <v>2242</v>
      </c>
      <c r="D12749" s="147" t="s">
        <v>16930</v>
      </c>
      <c r="E12749" s="147" t="s">
        <v>2246</v>
      </c>
      <c r="G12749" s="147">
        <v>0</v>
      </c>
      <c r="I12749" s="147">
        <v>4</v>
      </c>
      <c r="J12749" s="147">
        <v>2579577</v>
      </c>
    </row>
    <row r="12750" spans="1:11" x14ac:dyDescent="0.2">
      <c r="A12750" s="147">
        <v>5</v>
      </c>
      <c r="B12750" s="149" t="s">
        <v>16929</v>
      </c>
      <c r="C12750" s="147" t="s">
        <v>2242</v>
      </c>
      <c r="D12750" s="147" t="s">
        <v>16928</v>
      </c>
      <c r="E12750" s="147" t="s">
        <v>2246</v>
      </c>
      <c r="G12750" s="147">
        <v>0</v>
      </c>
      <c r="I12750" s="147">
        <v>5</v>
      </c>
      <c r="J12750" s="147">
        <v>2579596</v>
      </c>
    </row>
    <row r="12751" spans="1:11" x14ac:dyDescent="0.2">
      <c r="A12751" s="147">
        <v>6</v>
      </c>
      <c r="B12751" s="149" t="s">
        <v>16927</v>
      </c>
      <c r="C12751" s="147" t="s">
        <v>2242</v>
      </c>
      <c r="D12751" s="147" t="s">
        <v>16926</v>
      </c>
      <c r="E12751" s="147" t="s">
        <v>2240</v>
      </c>
      <c r="G12751" s="147">
        <v>0</v>
      </c>
      <c r="I12751" s="147">
        <v>6</v>
      </c>
      <c r="J12751" s="147">
        <v>2579602</v>
      </c>
      <c r="K12751" s="147" t="s">
        <v>2769</v>
      </c>
    </row>
    <row r="12752" spans="1:11" x14ac:dyDescent="0.2">
      <c r="A12752" s="147">
        <v>6</v>
      </c>
      <c r="B12752" s="149" t="s">
        <v>16925</v>
      </c>
      <c r="C12752" s="147" t="s">
        <v>2242</v>
      </c>
      <c r="D12752" s="147" t="s">
        <v>16924</v>
      </c>
      <c r="E12752" s="147" t="s">
        <v>2240</v>
      </c>
      <c r="G12752" s="147">
        <v>0</v>
      </c>
      <c r="I12752" s="147">
        <v>5</v>
      </c>
      <c r="J12752" s="147">
        <v>2579584</v>
      </c>
      <c r="K12752" s="147" t="s">
        <v>2769</v>
      </c>
    </row>
    <row r="12753" spans="1:11" x14ac:dyDescent="0.2">
      <c r="A12753" s="147">
        <v>6</v>
      </c>
      <c r="B12753" s="149" t="s">
        <v>16923</v>
      </c>
      <c r="C12753" s="147" t="s">
        <v>2242</v>
      </c>
      <c r="D12753" s="147" t="s">
        <v>16922</v>
      </c>
      <c r="E12753" s="147" t="s">
        <v>2240</v>
      </c>
      <c r="G12753" s="147">
        <v>0</v>
      </c>
      <c r="I12753" s="147">
        <v>5</v>
      </c>
      <c r="J12753" s="147">
        <v>2579598</v>
      </c>
      <c r="K12753" s="147" t="s">
        <v>2769</v>
      </c>
    </row>
    <row r="12754" spans="1:11" x14ac:dyDescent="0.2">
      <c r="A12754" s="147">
        <v>6</v>
      </c>
      <c r="B12754" s="149" t="s">
        <v>16921</v>
      </c>
      <c r="C12754" s="147" t="s">
        <v>2242</v>
      </c>
      <c r="D12754" s="147" t="s">
        <v>16920</v>
      </c>
      <c r="E12754" s="147" t="s">
        <v>2240</v>
      </c>
      <c r="G12754" s="147">
        <v>0</v>
      </c>
      <c r="I12754" s="147">
        <v>5</v>
      </c>
      <c r="J12754" s="147">
        <v>2579600</v>
      </c>
      <c r="K12754" s="147" t="s">
        <v>2769</v>
      </c>
    </row>
    <row r="12755" spans="1:11" x14ac:dyDescent="0.2">
      <c r="A12755" s="147">
        <v>6</v>
      </c>
      <c r="B12755" s="149" t="s">
        <v>16919</v>
      </c>
      <c r="C12755" s="147" t="s">
        <v>2242</v>
      </c>
      <c r="D12755" s="147" t="s">
        <v>16918</v>
      </c>
      <c r="E12755" s="147" t="s">
        <v>2240</v>
      </c>
      <c r="G12755" s="147">
        <v>0</v>
      </c>
      <c r="I12755" s="147">
        <v>5</v>
      </c>
      <c r="J12755" s="147">
        <v>2579601</v>
      </c>
      <c r="K12755" s="147" t="s">
        <v>2769</v>
      </c>
    </row>
    <row r="12756" spans="1:11" x14ac:dyDescent="0.2">
      <c r="A12756" s="147">
        <v>6</v>
      </c>
      <c r="B12756" s="149" t="s">
        <v>16917</v>
      </c>
      <c r="C12756" s="147" t="s">
        <v>2242</v>
      </c>
      <c r="D12756" s="147" t="s">
        <v>16916</v>
      </c>
      <c r="E12756" s="147" t="s">
        <v>2240</v>
      </c>
      <c r="G12756" s="147">
        <v>0</v>
      </c>
      <c r="I12756" s="147">
        <v>5</v>
      </c>
      <c r="J12756" s="147">
        <v>2579590</v>
      </c>
      <c r="K12756" s="147" t="s">
        <v>2769</v>
      </c>
    </row>
    <row r="12757" spans="1:11" x14ac:dyDescent="0.2">
      <c r="A12757" s="147">
        <v>4</v>
      </c>
      <c r="B12757" s="149" t="s">
        <v>16915</v>
      </c>
      <c r="C12757" s="147" t="s">
        <v>2242</v>
      </c>
      <c r="D12757" s="147" t="s">
        <v>16914</v>
      </c>
      <c r="E12757" s="147" t="s">
        <v>2246</v>
      </c>
      <c r="G12757" s="147">
        <v>0</v>
      </c>
      <c r="I12757" s="147">
        <v>4</v>
      </c>
      <c r="J12757" s="147">
        <v>2579561</v>
      </c>
    </row>
    <row r="12758" spans="1:11" x14ac:dyDescent="0.2">
      <c r="A12758" s="147">
        <v>5</v>
      </c>
      <c r="B12758" s="149" t="s">
        <v>16913</v>
      </c>
      <c r="C12758" s="147" t="s">
        <v>2242</v>
      </c>
      <c r="D12758" s="147" t="s">
        <v>16912</v>
      </c>
      <c r="E12758" s="147" t="s">
        <v>2246</v>
      </c>
      <c r="G12758" s="147">
        <v>0</v>
      </c>
      <c r="I12758" s="147">
        <v>5</v>
      </c>
      <c r="J12758" s="147">
        <v>2579609</v>
      </c>
    </row>
    <row r="12759" spans="1:11" x14ac:dyDescent="0.2">
      <c r="A12759" s="147">
        <v>6</v>
      </c>
      <c r="B12759" s="149" t="s">
        <v>16911</v>
      </c>
      <c r="C12759" s="147" t="s">
        <v>2242</v>
      </c>
      <c r="D12759" s="147" t="s">
        <v>16910</v>
      </c>
      <c r="E12759" s="147" t="s">
        <v>2240</v>
      </c>
      <c r="G12759" s="147">
        <v>0</v>
      </c>
      <c r="I12759" s="147">
        <v>6</v>
      </c>
      <c r="J12759" s="147">
        <v>2579617</v>
      </c>
      <c r="K12759" s="147" t="s">
        <v>2769</v>
      </c>
    </row>
    <row r="12760" spans="1:11" x14ac:dyDescent="0.2">
      <c r="A12760" s="147">
        <v>6</v>
      </c>
      <c r="B12760" s="149" t="s">
        <v>16909</v>
      </c>
      <c r="C12760" s="147" t="s">
        <v>2242</v>
      </c>
      <c r="D12760" s="147" t="s">
        <v>16908</v>
      </c>
      <c r="E12760" s="147" t="s">
        <v>2240</v>
      </c>
      <c r="G12760" s="147">
        <v>0</v>
      </c>
      <c r="I12760" s="147">
        <v>5</v>
      </c>
      <c r="J12760" s="147">
        <v>2579614</v>
      </c>
      <c r="K12760" s="147" t="s">
        <v>2769</v>
      </c>
    </row>
    <row r="12761" spans="1:11" x14ac:dyDescent="0.2">
      <c r="A12761" s="147">
        <v>6</v>
      </c>
      <c r="B12761" s="149" t="s">
        <v>16907</v>
      </c>
      <c r="C12761" s="147" t="s">
        <v>2242</v>
      </c>
      <c r="D12761" s="147" t="s">
        <v>16906</v>
      </c>
      <c r="E12761" s="147" t="s">
        <v>2240</v>
      </c>
      <c r="G12761" s="147">
        <v>0</v>
      </c>
      <c r="I12761" s="147">
        <v>5</v>
      </c>
      <c r="J12761" s="147">
        <v>2579616</v>
      </c>
      <c r="K12761" s="147" t="s">
        <v>2769</v>
      </c>
    </row>
    <row r="12762" spans="1:11" x14ac:dyDescent="0.2">
      <c r="A12762" s="147">
        <v>6</v>
      </c>
      <c r="B12762" s="149" t="s">
        <v>16905</v>
      </c>
      <c r="C12762" s="147" t="s">
        <v>2242</v>
      </c>
      <c r="D12762" s="147" t="s">
        <v>16904</v>
      </c>
      <c r="E12762" s="147" t="s">
        <v>2240</v>
      </c>
      <c r="G12762" s="147">
        <v>0</v>
      </c>
      <c r="I12762" s="147">
        <v>5</v>
      </c>
      <c r="J12762" s="147">
        <v>2579605</v>
      </c>
      <c r="K12762" s="147" t="s">
        <v>2769</v>
      </c>
    </row>
    <row r="12763" spans="1:11" x14ac:dyDescent="0.2">
      <c r="A12763" s="147">
        <v>4</v>
      </c>
      <c r="B12763" s="149" t="s">
        <v>16903</v>
      </c>
      <c r="C12763" s="147" t="s">
        <v>2242</v>
      </c>
      <c r="D12763" s="147" t="s">
        <v>16902</v>
      </c>
      <c r="E12763" s="147" t="s">
        <v>2246</v>
      </c>
      <c r="G12763" s="147">
        <v>0</v>
      </c>
      <c r="I12763" s="147">
        <v>4</v>
      </c>
      <c r="J12763" s="147">
        <v>2579555</v>
      </c>
    </row>
    <row r="12764" spans="1:11" x14ac:dyDescent="0.2">
      <c r="A12764" s="147">
        <v>5</v>
      </c>
      <c r="B12764" s="149" t="s">
        <v>16901</v>
      </c>
      <c r="C12764" s="147" t="s">
        <v>2242</v>
      </c>
      <c r="D12764" s="147" t="s">
        <v>16900</v>
      </c>
      <c r="E12764" s="147" t="s">
        <v>2246</v>
      </c>
      <c r="G12764" s="147">
        <v>0</v>
      </c>
      <c r="I12764" s="147">
        <v>5</v>
      </c>
      <c r="J12764" s="147">
        <v>2579628</v>
      </c>
    </row>
    <row r="12765" spans="1:11" x14ac:dyDescent="0.2">
      <c r="A12765" s="147">
        <v>6</v>
      </c>
      <c r="B12765" s="149" t="s">
        <v>16899</v>
      </c>
      <c r="C12765" s="147" t="s">
        <v>2242</v>
      </c>
      <c r="D12765" s="147" t="s">
        <v>16898</v>
      </c>
      <c r="E12765" s="147" t="s">
        <v>2240</v>
      </c>
      <c r="G12765" s="147">
        <v>0</v>
      </c>
      <c r="I12765" s="147">
        <v>6</v>
      </c>
      <c r="J12765" s="147">
        <v>2579633</v>
      </c>
      <c r="K12765" s="147" t="s">
        <v>2769</v>
      </c>
    </row>
    <row r="12766" spans="1:11" x14ac:dyDescent="0.2">
      <c r="A12766" s="147">
        <v>6</v>
      </c>
      <c r="B12766" s="149" t="s">
        <v>16897</v>
      </c>
      <c r="C12766" s="147" t="s">
        <v>2242</v>
      </c>
      <c r="D12766" s="147" t="s">
        <v>16896</v>
      </c>
      <c r="E12766" s="147" t="s">
        <v>2240</v>
      </c>
      <c r="G12766" s="147">
        <v>0</v>
      </c>
      <c r="I12766" s="147">
        <v>5</v>
      </c>
      <c r="J12766" s="147">
        <v>2579621</v>
      </c>
      <c r="K12766" s="147" t="s">
        <v>2769</v>
      </c>
    </row>
    <row r="12767" spans="1:11" x14ac:dyDescent="0.2">
      <c r="A12767" s="147">
        <v>6</v>
      </c>
      <c r="B12767" s="149" t="s">
        <v>16895</v>
      </c>
      <c r="C12767" s="147" t="s">
        <v>2242</v>
      </c>
      <c r="D12767" s="147" t="s">
        <v>16894</v>
      </c>
      <c r="E12767" s="147" t="s">
        <v>2240</v>
      </c>
      <c r="G12767" s="147">
        <v>0</v>
      </c>
      <c r="I12767" s="147">
        <v>5</v>
      </c>
      <c r="J12767" s="147">
        <v>2579631</v>
      </c>
      <c r="K12767" s="147" t="s">
        <v>2769</v>
      </c>
    </row>
    <row r="12768" spans="1:11" x14ac:dyDescent="0.2">
      <c r="A12768" s="147">
        <v>6</v>
      </c>
      <c r="B12768" s="149" t="s">
        <v>16893</v>
      </c>
      <c r="C12768" s="147" t="s">
        <v>2242</v>
      </c>
      <c r="D12768" s="147" t="s">
        <v>16892</v>
      </c>
      <c r="E12768" s="147" t="s">
        <v>2240</v>
      </c>
      <c r="G12768" s="147">
        <v>0</v>
      </c>
      <c r="I12768" s="147">
        <v>5</v>
      </c>
      <c r="J12768" s="147">
        <v>2579623</v>
      </c>
      <c r="K12768" s="147" t="s">
        <v>2769</v>
      </c>
    </row>
    <row r="12769" spans="1:11" x14ac:dyDescent="0.2">
      <c r="A12769" s="147">
        <v>4</v>
      </c>
      <c r="B12769" s="149" t="s">
        <v>16891</v>
      </c>
      <c r="C12769" s="147" t="s">
        <v>2242</v>
      </c>
      <c r="D12769" s="147" t="s">
        <v>16890</v>
      </c>
      <c r="E12769" s="147" t="s">
        <v>2246</v>
      </c>
      <c r="G12769" s="147">
        <v>0</v>
      </c>
      <c r="I12769" s="147">
        <v>4</v>
      </c>
      <c r="J12769" s="147">
        <v>2579554</v>
      </c>
    </row>
    <row r="12770" spans="1:11" x14ac:dyDescent="0.2">
      <c r="A12770" s="147">
        <v>5</v>
      </c>
      <c r="B12770" s="149" t="s">
        <v>16889</v>
      </c>
      <c r="C12770" s="147" t="s">
        <v>2242</v>
      </c>
      <c r="D12770" s="147" t="s">
        <v>16888</v>
      </c>
      <c r="E12770" s="147" t="s">
        <v>2246</v>
      </c>
      <c r="G12770" s="147">
        <v>0</v>
      </c>
      <c r="I12770" s="147">
        <v>5</v>
      </c>
      <c r="J12770" s="147">
        <v>2579640</v>
      </c>
    </row>
    <row r="12771" spans="1:11" x14ac:dyDescent="0.2">
      <c r="A12771" s="147">
        <v>6</v>
      </c>
      <c r="B12771" s="149" t="s">
        <v>16887</v>
      </c>
      <c r="C12771" s="147" t="s">
        <v>2242</v>
      </c>
      <c r="D12771" s="147" t="s">
        <v>16886</v>
      </c>
      <c r="E12771" s="147" t="s">
        <v>2240</v>
      </c>
      <c r="G12771" s="147">
        <v>0</v>
      </c>
      <c r="I12771" s="147">
        <v>6</v>
      </c>
      <c r="J12771" s="147">
        <v>2579648</v>
      </c>
      <c r="K12771" s="147" t="s">
        <v>2769</v>
      </c>
    </row>
    <row r="12772" spans="1:11" x14ac:dyDescent="0.2">
      <c r="A12772" s="147">
        <v>6</v>
      </c>
      <c r="B12772" s="149" t="s">
        <v>16885</v>
      </c>
      <c r="C12772" s="147" t="s">
        <v>2242</v>
      </c>
      <c r="D12772" s="147" t="s">
        <v>16884</v>
      </c>
      <c r="E12772" s="147" t="s">
        <v>2240</v>
      </c>
      <c r="G12772" s="147">
        <v>0</v>
      </c>
      <c r="I12772" s="147">
        <v>5</v>
      </c>
      <c r="J12772" s="147">
        <v>2579641</v>
      </c>
      <c r="K12772" s="147" t="s">
        <v>2769</v>
      </c>
    </row>
    <row r="12773" spans="1:11" x14ac:dyDescent="0.2">
      <c r="A12773" s="147">
        <v>6</v>
      </c>
      <c r="B12773" s="149" t="s">
        <v>16883</v>
      </c>
      <c r="C12773" s="147" t="s">
        <v>2242</v>
      </c>
      <c r="D12773" s="147" t="s">
        <v>16882</v>
      </c>
      <c r="E12773" s="147" t="s">
        <v>2240</v>
      </c>
      <c r="G12773" s="147">
        <v>0</v>
      </c>
      <c r="I12773" s="147">
        <v>5</v>
      </c>
      <c r="J12773" s="147">
        <v>2579636</v>
      </c>
      <c r="K12773" s="147" t="s">
        <v>2769</v>
      </c>
    </row>
    <row r="12774" spans="1:11" x14ac:dyDescent="0.2">
      <c r="A12774" s="147">
        <v>6</v>
      </c>
      <c r="B12774" s="149" t="s">
        <v>16881</v>
      </c>
      <c r="C12774" s="147" t="s">
        <v>2242</v>
      </c>
      <c r="D12774" s="147" t="s">
        <v>16880</v>
      </c>
      <c r="E12774" s="147" t="s">
        <v>2240</v>
      </c>
      <c r="G12774" s="147">
        <v>0</v>
      </c>
      <c r="I12774" s="147">
        <v>5</v>
      </c>
      <c r="J12774" s="147">
        <v>2579645</v>
      </c>
      <c r="K12774" s="147" t="s">
        <v>2769</v>
      </c>
    </row>
    <row r="12775" spans="1:11" x14ac:dyDescent="0.2">
      <c r="A12775" s="147">
        <v>4</v>
      </c>
      <c r="B12775" s="149" t="s">
        <v>16879</v>
      </c>
      <c r="C12775" s="147" t="s">
        <v>2242</v>
      </c>
      <c r="D12775" s="147" t="s">
        <v>16878</v>
      </c>
      <c r="E12775" s="147" t="s">
        <v>2246</v>
      </c>
      <c r="G12775" s="147">
        <v>0</v>
      </c>
      <c r="I12775" s="147">
        <v>4</v>
      </c>
      <c r="J12775" s="147">
        <v>2579573</v>
      </c>
    </row>
    <row r="12776" spans="1:11" x14ac:dyDescent="0.2">
      <c r="A12776" s="147">
        <v>5</v>
      </c>
      <c r="B12776" s="149" t="s">
        <v>16877</v>
      </c>
      <c r="C12776" s="147" t="s">
        <v>2242</v>
      </c>
      <c r="D12776" s="147" t="s">
        <v>16876</v>
      </c>
      <c r="E12776" s="147" t="s">
        <v>2246</v>
      </c>
      <c r="G12776" s="147">
        <v>0</v>
      </c>
      <c r="I12776" s="147">
        <v>5</v>
      </c>
      <c r="J12776" s="147">
        <v>2579657</v>
      </c>
    </row>
    <row r="12777" spans="1:11" x14ac:dyDescent="0.2">
      <c r="A12777" s="147">
        <v>6</v>
      </c>
      <c r="B12777" s="149" t="s">
        <v>16875</v>
      </c>
      <c r="C12777" s="147" t="s">
        <v>2242</v>
      </c>
      <c r="D12777" s="147" t="s">
        <v>16874</v>
      </c>
      <c r="E12777" s="147" t="s">
        <v>2240</v>
      </c>
      <c r="G12777" s="147">
        <v>0</v>
      </c>
      <c r="I12777" s="147">
        <v>6</v>
      </c>
      <c r="J12777" s="147">
        <v>2579664</v>
      </c>
      <c r="K12777" s="147" t="s">
        <v>2769</v>
      </c>
    </row>
    <row r="12778" spans="1:11" x14ac:dyDescent="0.2">
      <c r="A12778" s="147">
        <v>6</v>
      </c>
      <c r="B12778" s="149" t="s">
        <v>16873</v>
      </c>
      <c r="C12778" s="147" t="s">
        <v>2242</v>
      </c>
      <c r="D12778" s="147" t="s">
        <v>16872</v>
      </c>
      <c r="E12778" s="147" t="s">
        <v>2240</v>
      </c>
      <c r="G12778" s="147">
        <v>0</v>
      </c>
      <c r="I12778" s="147">
        <v>5</v>
      </c>
      <c r="J12778" s="147">
        <v>2579660</v>
      </c>
      <c r="K12778" s="147" t="s">
        <v>2769</v>
      </c>
    </row>
    <row r="12779" spans="1:11" x14ac:dyDescent="0.2">
      <c r="A12779" s="147">
        <v>6</v>
      </c>
      <c r="B12779" s="149" t="s">
        <v>16871</v>
      </c>
      <c r="C12779" s="147" t="s">
        <v>2242</v>
      </c>
      <c r="D12779" s="147" t="s">
        <v>16870</v>
      </c>
      <c r="E12779" s="147" t="s">
        <v>2240</v>
      </c>
      <c r="G12779" s="147">
        <v>0</v>
      </c>
      <c r="I12779" s="147">
        <v>5</v>
      </c>
      <c r="J12779" s="147">
        <v>2579650</v>
      </c>
      <c r="K12779" s="147" t="s">
        <v>2769</v>
      </c>
    </row>
    <row r="12780" spans="1:11" x14ac:dyDescent="0.2">
      <c r="A12780" s="147">
        <v>6</v>
      </c>
      <c r="B12780" s="149" t="s">
        <v>16869</v>
      </c>
      <c r="C12780" s="147" t="s">
        <v>2242</v>
      </c>
      <c r="D12780" s="147" t="s">
        <v>16868</v>
      </c>
      <c r="E12780" s="147" t="s">
        <v>2240</v>
      </c>
      <c r="G12780" s="147">
        <v>0</v>
      </c>
      <c r="I12780" s="147">
        <v>5</v>
      </c>
      <c r="J12780" s="147">
        <v>2579656</v>
      </c>
      <c r="K12780" s="147" t="s">
        <v>2769</v>
      </c>
    </row>
    <row r="12781" spans="1:11" x14ac:dyDescent="0.2">
      <c r="A12781" s="147">
        <v>4</v>
      </c>
      <c r="B12781" s="149" t="s">
        <v>16867</v>
      </c>
      <c r="C12781" s="147" t="s">
        <v>2242</v>
      </c>
      <c r="D12781" s="147" t="s">
        <v>16866</v>
      </c>
      <c r="E12781" s="147" t="s">
        <v>2246</v>
      </c>
      <c r="G12781" s="147">
        <v>0</v>
      </c>
      <c r="I12781" s="147">
        <v>4</v>
      </c>
      <c r="J12781" s="147">
        <v>2579575</v>
      </c>
    </row>
    <row r="12782" spans="1:11" x14ac:dyDescent="0.2">
      <c r="A12782" s="147">
        <v>5</v>
      </c>
      <c r="B12782" s="149" t="s">
        <v>16865</v>
      </c>
      <c r="C12782" s="147" t="s">
        <v>2242</v>
      </c>
      <c r="D12782" s="147" t="s">
        <v>16864</v>
      </c>
      <c r="E12782" s="147" t="s">
        <v>2246</v>
      </c>
      <c r="G12782" s="147">
        <v>0</v>
      </c>
      <c r="I12782" s="147">
        <v>5</v>
      </c>
      <c r="J12782" s="147">
        <v>2579668</v>
      </c>
    </row>
    <row r="12783" spans="1:11" x14ac:dyDescent="0.2">
      <c r="A12783" s="147">
        <v>6</v>
      </c>
      <c r="B12783" s="149" t="s">
        <v>16863</v>
      </c>
      <c r="C12783" s="147" t="s">
        <v>2242</v>
      </c>
      <c r="D12783" s="147" t="s">
        <v>16862</v>
      </c>
      <c r="E12783" s="147" t="s">
        <v>2240</v>
      </c>
      <c r="G12783" s="147">
        <v>0</v>
      </c>
      <c r="I12783" s="147">
        <v>6</v>
      </c>
      <c r="J12783" s="147">
        <v>2579678</v>
      </c>
      <c r="K12783" s="147" t="s">
        <v>2769</v>
      </c>
    </row>
    <row r="12784" spans="1:11" x14ac:dyDescent="0.2">
      <c r="A12784" s="147">
        <v>6</v>
      </c>
      <c r="B12784" s="149" t="s">
        <v>16861</v>
      </c>
      <c r="C12784" s="147" t="s">
        <v>2242</v>
      </c>
      <c r="D12784" s="147" t="s">
        <v>16860</v>
      </c>
      <c r="E12784" s="147" t="s">
        <v>2240</v>
      </c>
      <c r="G12784" s="147">
        <v>0</v>
      </c>
      <c r="I12784" s="147">
        <v>5</v>
      </c>
      <c r="J12784" s="147">
        <v>2579671</v>
      </c>
      <c r="K12784" s="147" t="s">
        <v>2769</v>
      </c>
    </row>
    <row r="12785" spans="1:11" x14ac:dyDescent="0.2">
      <c r="A12785" s="147">
        <v>6</v>
      </c>
      <c r="B12785" s="149" t="s">
        <v>16859</v>
      </c>
      <c r="C12785" s="147" t="s">
        <v>2242</v>
      </c>
      <c r="D12785" s="147" t="s">
        <v>16858</v>
      </c>
      <c r="E12785" s="147" t="s">
        <v>2240</v>
      </c>
      <c r="G12785" s="147">
        <v>0</v>
      </c>
      <c r="I12785" s="147">
        <v>5</v>
      </c>
      <c r="J12785" s="147">
        <v>2579670</v>
      </c>
      <c r="K12785" s="147" t="s">
        <v>2769</v>
      </c>
    </row>
    <row r="12786" spans="1:11" x14ac:dyDescent="0.2">
      <c r="A12786" s="147">
        <v>6</v>
      </c>
      <c r="B12786" s="149" t="s">
        <v>16857</v>
      </c>
      <c r="C12786" s="147" t="s">
        <v>2242</v>
      </c>
      <c r="D12786" s="147" t="s">
        <v>16856</v>
      </c>
      <c r="E12786" s="147" t="s">
        <v>2240</v>
      </c>
      <c r="G12786" s="147">
        <v>0</v>
      </c>
      <c r="I12786" s="147">
        <v>5</v>
      </c>
      <c r="J12786" s="147">
        <v>2579669</v>
      </c>
      <c r="K12786" s="147" t="s">
        <v>2769</v>
      </c>
    </row>
    <row r="12787" spans="1:11" x14ac:dyDescent="0.2">
      <c r="A12787" s="147">
        <v>4</v>
      </c>
      <c r="B12787" s="149" t="s">
        <v>16855</v>
      </c>
      <c r="C12787" s="147" t="s">
        <v>2242</v>
      </c>
      <c r="D12787" s="147" t="s">
        <v>16854</v>
      </c>
      <c r="E12787" s="147" t="s">
        <v>2246</v>
      </c>
      <c r="G12787" s="147">
        <v>0</v>
      </c>
      <c r="I12787" s="147">
        <v>4</v>
      </c>
      <c r="J12787" s="147">
        <v>2579571</v>
      </c>
    </row>
    <row r="12788" spans="1:11" x14ac:dyDescent="0.2">
      <c r="A12788" s="147">
        <v>5</v>
      </c>
      <c r="B12788" s="149" t="s">
        <v>16853</v>
      </c>
      <c r="C12788" s="147" t="s">
        <v>2242</v>
      </c>
      <c r="D12788" s="147" t="s">
        <v>16852</v>
      </c>
      <c r="E12788" s="147" t="s">
        <v>2246</v>
      </c>
      <c r="G12788" s="147">
        <v>0</v>
      </c>
      <c r="I12788" s="147">
        <v>5</v>
      </c>
      <c r="J12788" s="147">
        <v>2579691</v>
      </c>
    </row>
    <row r="12789" spans="1:11" x14ac:dyDescent="0.2">
      <c r="A12789" s="147">
        <v>6</v>
      </c>
      <c r="B12789" s="149" t="s">
        <v>16851</v>
      </c>
      <c r="C12789" s="147" t="s">
        <v>2242</v>
      </c>
      <c r="D12789" s="147" t="s">
        <v>16850</v>
      </c>
      <c r="E12789" s="147" t="s">
        <v>2240</v>
      </c>
      <c r="G12789" s="147">
        <v>0</v>
      </c>
      <c r="I12789" s="147">
        <v>6</v>
      </c>
      <c r="J12789" s="147">
        <v>2579692</v>
      </c>
      <c r="K12789" s="147" t="s">
        <v>2769</v>
      </c>
    </row>
    <row r="12790" spans="1:11" x14ac:dyDescent="0.2">
      <c r="A12790" s="147">
        <v>6</v>
      </c>
      <c r="B12790" s="149" t="s">
        <v>16849</v>
      </c>
      <c r="C12790" s="147" t="s">
        <v>2242</v>
      </c>
      <c r="D12790" s="147" t="s">
        <v>16848</v>
      </c>
      <c r="E12790" s="147" t="s">
        <v>2240</v>
      </c>
      <c r="G12790" s="147">
        <v>0</v>
      </c>
      <c r="I12790" s="147">
        <v>5</v>
      </c>
      <c r="J12790" s="147">
        <v>2579684</v>
      </c>
      <c r="K12790" s="147" t="s">
        <v>2769</v>
      </c>
    </row>
    <row r="12791" spans="1:11" x14ac:dyDescent="0.2">
      <c r="A12791" s="147">
        <v>6</v>
      </c>
      <c r="B12791" s="149" t="s">
        <v>16847</v>
      </c>
      <c r="C12791" s="147" t="s">
        <v>2242</v>
      </c>
      <c r="D12791" s="147" t="s">
        <v>16846</v>
      </c>
      <c r="E12791" s="147" t="s">
        <v>2240</v>
      </c>
      <c r="G12791" s="147">
        <v>0</v>
      </c>
      <c r="I12791" s="147">
        <v>5</v>
      </c>
      <c r="J12791" s="147">
        <v>2579688</v>
      </c>
      <c r="K12791" s="147" t="s">
        <v>2769</v>
      </c>
    </row>
    <row r="12792" spans="1:11" x14ac:dyDescent="0.2">
      <c r="A12792" s="147">
        <v>6</v>
      </c>
      <c r="B12792" s="149" t="s">
        <v>16845</v>
      </c>
      <c r="C12792" s="147" t="s">
        <v>2242</v>
      </c>
      <c r="D12792" s="147" t="s">
        <v>16844</v>
      </c>
      <c r="E12792" s="147" t="s">
        <v>2240</v>
      </c>
      <c r="G12792" s="147">
        <v>0</v>
      </c>
      <c r="I12792" s="147">
        <v>5</v>
      </c>
      <c r="J12792" s="147">
        <v>2579690</v>
      </c>
      <c r="K12792" s="147" t="s">
        <v>2769</v>
      </c>
    </row>
    <row r="12793" spans="1:11" x14ac:dyDescent="0.2">
      <c r="A12793" s="147">
        <v>4</v>
      </c>
      <c r="B12793" s="149" t="s">
        <v>16843</v>
      </c>
      <c r="C12793" s="147" t="s">
        <v>2242</v>
      </c>
      <c r="D12793" s="147" t="s">
        <v>16842</v>
      </c>
      <c r="E12793" s="147" t="s">
        <v>2246</v>
      </c>
      <c r="G12793" s="147">
        <v>0</v>
      </c>
      <c r="I12793" s="147">
        <v>4</v>
      </c>
      <c r="J12793" s="147">
        <v>2579582</v>
      </c>
    </row>
    <row r="12794" spans="1:11" x14ac:dyDescent="0.2">
      <c r="A12794" s="147">
        <v>5</v>
      </c>
      <c r="B12794" s="149" t="s">
        <v>16841</v>
      </c>
      <c r="C12794" s="147" t="s">
        <v>2242</v>
      </c>
      <c r="D12794" s="147" t="s">
        <v>16840</v>
      </c>
      <c r="E12794" s="147" t="s">
        <v>2246</v>
      </c>
      <c r="G12794" s="147">
        <v>0</v>
      </c>
      <c r="I12794" s="147">
        <v>5</v>
      </c>
      <c r="J12794" s="147">
        <v>2579705</v>
      </c>
    </row>
    <row r="12795" spans="1:11" x14ac:dyDescent="0.2">
      <c r="A12795" s="147">
        <v>6</v>
      </c>
      <c r="B12795" s="149" t="s">
        <v>16839</v>
      </c>
      <c r="C12795" s="147" t="s">
        <v>2242</v>
      </c>
      <c r="D12795" s="147" t="s">
        <v>16838</v>
      </c>
      <c r="E12795" s="147" t="s">
        <v>2240</v>
      </c>
      <c r="G12795" s="147">
        <v>0</v>
      </c>
      <c r="I12795" s="147">
        <v>6</v>
      </c>
      <c r="J12795" s="147">
        <v>2579709</v>
      </c>
      <c r="K12795" s="147" t="s">
        <v>2769</v>
      </c>
    </row>
    <row r="12796" spans="1:11" x14ac:dyDescent="0.2">
      <c r="A12796" s="147">
        <v>6</v>
      </c>
      <c r="B12796" s="149" t="s">
        <v>16837</v>
      </c>
      <c r="C12796" s="147" t="s">
        <v>2242</v>
      </c>
      <c r="D12796" s="147" t="s">
        <v>16836</v>
      </c>
      <c r="E12796" s="147" t="s">
        <v>2240</v>
      </c>
      <c r="G12796" s="147">
        <v>0</v>
      </c>
      <c r="I12796" s="147">
        <v>5</v>
      </c>
      <c r="J12796" s="147">
        <v>2579701</v>
      </c>
      <c r="K12796" s="147" t="s">
        <v>2769</v>
      </c>
    </row>
    <row r="12797" spans="1:11" x14ac:dyDescent="0.2">
      <c r="A12797" s="147">
        <v>6</v>
      </c>
      <c r="B12797" s="149" t="s">
        <v>16835</v>
      </c>
      <c r="C12797" s="147" t="s">
        <v>2242</v>
      </c>
      <c r="D12797" s="147" t="s">
        <v>16834</v>
      </c>
      <c r="E12797" s="147" t="s">
        <v>2240</v>
      </c>
      <c r="G12797" s="147">
        <v>0</v>
      </c>
      <c r="I12797" s="147">
        <v>5</v>
      </c>
      <c r="J12797" s="147">
        <v>2579703</v>
      </c>
      <c r="K12797" s="147" t="s">
        <v>2769</v>
      </c>
    </row>
    <row r="12798" spans="1:11" x14ac:dyDescent="0.2">
      <c r="A12798" s="147">
        <v>6</v>
      </c>
      <c r="B12798" s="149" t="s">
        <v>16833</v>
      </c>
      <c r="C12798" s="147" t="s">
        <v>2242</v>
      </c>
      <c r="D12798" s="147" t="s">
        <v>16832</v>
      </c>
      <c r="E12798" s="147" t="s">
        <v>2240</v>
      </c>
      <c r="G12798" s="147">
        <v>0</v>
      </c>
      <c r="I12798" s="147">
        <v>5</v>
      </c>
      <c r="J12798" s="147">
        <v>2579695</v>
      </c>
      <c r="K12798" s="147" t="s">
        <v>2769</v>
      </c>
    </row>
    <row r="12799" spans="1:11" x14ac:dyDescent="0.2">
      <c r="A12799" s="147">
        <v>4</v>
      </c>
      <c r="B12799" s="149" t="s">
        <v>16831</v>
      </c>
      <c r="C12799" s="147" t="s">
        <v>2242</v>
      </c>
      <c r="D12799" s="147" t="s">
        <v>16830</v>
      </c>
      <c r="E12799" s="147" t="s">
        <v>2246</v>
      </c>
      <c r="G12799" s="147">
        <v>0</v>
      </c>
      <c r="I12799" s="147">
        <v>4</v>
      </c>
      <c r="J12799" s="147">
        <v>2579565</v>
      </c>
    </row>
    <row r="12800" spans="1:11" x14ac:dyDescent="0.2">
      <c r="A12800" s="147">
        <v>5</v>
      </c>
      <c r="B12800" s="149" t="s">
        <v>16829</v>
      </c>
      <c r="C12800" s="147" t="s">
        <v>2242</v>
      </c>
      <c r="D12800" s="147" t="s">
        <v>16828</v>
      </c>
      <c r="E12800" s="147" t="s">
        <v>2246</v>
      </c>
      <c r="G12800" s="147">
        <v>0</v>
      </c>
      <c r="I12800" s="147">
        <v>5</v>
      </c>
      <c r="J12800" s="147">
        <v>2579732</v>
      </c>
    </row>
    <row r="12801" spans="1:11" x14ac:dyDescent="0.2">
      <c r="A12801" s="147">
        <v>6</v>
      </c>
      <c r="B12801" s="149" t="s">
        <v>16827</v>
      </c>
      <c r="C12801" s="147" t="s">
        <v>2242</v>
      </c>
      <c r="D12801" s="147" t="s">
        <v>16826</v>
      </c>
      <c r="E12801" s="147" t="s">
        <v>2240</v>
      </c>
      <c r="G12801" s="147">
        <v>0</v>
      </c>
      <c r="I12801" s="147">
        <v>6</v>
      </c>
      <c r="J12801" s="147">
        <v>2579746</v>
      </c>
    </row>
    <row r="12802" spans="1:11" x14ac:dyDescent="0.2">
      <c r="A12802" s="147">
        <v>6</v>
      </c>
      <c r="B12802" s="149" t="s">
        <v>16825</v>
      </c>
      <c r="C12802" s="147" t="s">
        <v>2242</v>
      </c>
      <c r="D12802" s="147" t="s">
        <v>16824</v>
      </c>
      <c r="E12802" s="147" t="s">
        <v>2240</v>
      </c>
      <c r="G12802" s="147">
        <v>0</v>
      </c>
      <c r="I12802" s="147">
        <v>5</v>
      </c>
      <c r="J12802" s="147">
        <v>2579713</v>
      </c>
      <c r="K12802" s="147" t="s">
        <v>2769</v>
      </c>
    </row>
    <row r="12803" spans="1:11" x14ac:dyDescent="0.2">
      <c r="A12803" s="147">
        <v>6</v>
      </c>
      <c r="B12803" s="149" t="s">
        <v>16823</v>
      </c>
      <c r="C12803" s="147" t="s">
        <v>2242</v>
      </c>
      <c r="D12803" s="147" t="s">
        <v>16822</v>
      </c>
      <c r="E12803" s="147" t="s">
        <v>2240</v>
      </c>
      <c r="G12803" s="147">
        <v>0</v>
      </c>
      <c r="I12803" s="147">
        <v>5</v>
      </c>
      <c r="J12803" s="147">
        <v>2579733</v>
      </c>
      <c r="K12803" s="147" t="s">
        <v>2769</v>
      </c>
    </row>
    <row r="12804" spans="1:11" x14ac:dyDescent="0.2">
      <c r="A12804" s="147">
        <v>6</v>
      </c>
      <c r="B12804" s="149" t="s">
        <v>16821</v>
      </c>
      <c r="C12804" s="147" t="s">
        <v>2242</v>
      </c>
      <c r="D12804" s="147" t="s">
        <v>16820</v>
      </c>
      <c r="E12804" s="147" t="s">
        <v>2240</v>
      </c>
      <c r="G12804" s="147">
        <v>0</v>
      </c>
      <c r="I12804" s="147">
        <v>5</v>
      </c>
      <c r="J12804" s="147">
        <v>2579735</v>
      </c>
    </row>
    <row r="12805" spans="1:11" x14ac:dyDescent="0.2">
      <c r="A12805" s="147">
        <v>6</v>
      </c>
      <c r="B12805" s="149" t="s">
        <v>16819</v>
      </c>
      <c r="C12805" s="147" t="s">
        <v>2242</v>
      </c>
      <c r="D12805" s="147" t="s">
        <v>16818</v>
      </c>
      <c r="E12805" s="147" t="s">
        <v>2240</v>
      </c>
      <c r="G12805" s="147">
        <v>0</v>
      </c>
      <c r="I12805" s="147">
        <v>5</v>
      </c>
      <c r="J12805" s="147">
        <v>2579719</v>
      </c>
    </row>
    <row r="12806" spans="1:11" x14ac:dyDescent="0.2">
      <c r="A12806" s="147">
        <v>6</v>
      </c>
      <c r="B12806" s="149" t="s">
        <v>16817</v>
      </c>
      <c r="C12806" s="147" t="s">
        <v>2242</v>
      </c>
      <c r="D12806" s="147" t="s">
        <v>16816</v>
      </c>
      <c r="E12806" s="147" t="s">
        <v>2240</v>
      </c>
      <c r="G12806" s="147">
        <v>0</v>
      </c>
      <c r="I12806" s="147">
        <v>5</v>
      </c>
      <c r="J12806" s="147">
        <v>2579712</v>
      </c>
    </row>
    <row r="12807" spans="1:11" x14ac:dyDescent="0.2">
      <c r="A12807" s="147">
        <v>6</v>
      </c>
      <c r="B12807" s="149" t="s">
        <v>16815</v>
      </c>
      <c r="C12807" s="147" t="s">
        <v>2242</v>
      </c>
      <c r="D12807" s="147" t="s">
        <v>16814</v>
      </c>
      <c r="E12807" s="147" t="s">
        <v>2240</v>
      </c>
      <c r="G12807" s="147">
        <v>0</v>
      </c>
      <c r="I12807" s="147">
        <v>5</v>
      </c>
      <c r="J12807" s="147">
        <v>2579711</v>
      </c>
    </row>
    <row r="12808" spans="1:11" x14ac:dyDescent="0.2">
      <c r="A12808" s="147">
        <v>6</v>
      </c>
      <c r="B12808" s="149" t="s">
        <v>16813</v>
      </c>
      <c r="C12808" s="147" t="s">
        <v>2242</v>
      </c>
      <c r="D12808" s="147" t="s">
        <v>16812</v>
      </c>
      <c r="E12808" s="147" t="s">
        <v>2240</v>
      </c>
      <c r="G12808" s="147">
        <v>0</v>
      </c>
      <c r="I12808" s="147">
        <v>5</v>
      </c>
      <c r="J12808" s="147">
        <v>2579727</v>
      </c>
      <c r="K12808" s="147" t="s">
        <v>2769</v>
      </c>
    </row>
    <row r="12809" spans="1:11" x14ac:dyDescent="0.2">
      <c r="A12809" s="147">
        <v>6</v>
      </c>
      <c r="B12809" s="149" t="s">
        <v>16811</v>
      </c>
      <c r="C12809" s="147" t="s">
        <v>2242</v>
      </c>
      <c r="D12809" s="147" t="s">
        <v>16810</v>
      </c>
      <c r="E12809" s="147" t="s">
        <v>2240</v>
      </c>
      <c r="G12809" s="147">
        <v>0</v>
      </c>
      <c r="I12809" s="147">
        <v>5</v>
      </c>
      <c r="J12809" s="147">
        <v>2579739</v>
      </c>
      <c r="K12809" s="147" t="s">
        <v>2769</v>
      </c>
    </row>
    <row r="12810" spans="1:11" x14ac:dyDescent="0.2">
      <c r="A12810" s="147">
        <v>6</v>
      </c>
      <c r="B12810" s="149" t="s">
        <v>16809</v>
      </c>
      <c r="C12810" s="147" t="s">
        <v>2242</v>
      </c>
      <c r="D12810" s="147" t="s">
        <v>16808</v>
      </c>
      <c r="E12810" s="147" t="s">
        <v>2240</v>
      </c>
      <c r="G12810" s="147">
        <v>0</v>
      </c>
      <c r="I12810" s="147">
        <v>5</v>
      </c>
      <c r="J12810" s="147">
        <v>2579743</v>
      </c>
    </row>
    <row r="12811" spans="1:11" x14ac:dyDescent="0.2">
      <c r="A12811" s="147">
        <v>6</v>
      </c>
      <c r="B12811" s="149" t="s">
        <v>16807</v>
      </c>
      <c r="C12811" s="147" t="s">
        <v>2242</v>
      </c>
      <c r="D12811" s="147" t="s">
        <v>16806</v>
      </c>
      <c r="E12811" s="147" t="s">
        <v>2240</v>
      </c>
      <c r="G12811" s="147">
        <v>0</v>
      </c>
      <c r="I12811" s="147">
        <v>5</v>
      </c>
      <c r="J12811" s="147">
        <v>2579715</v>
      </c>
    </row>
    <row r="12812" spans="1:11" x14ac:dyDescent="0.2">
      <c r="A12812" s="147">
        <v>6</v>
      </c>
      <c r="B12812" s="149" t="s">
        <v>16805</v>
      </c>
      <c r="C12812" s="147" t="s">
        <v>2242</v>
      </c>
      <c r="D12812" s="147" t="s">
        <v>16804</v>
      </c>
      <c r="E12812" s="147" t="s">
        <v>2240</v>
      </c>
      <c r="G12812" s="147">
        <v>0</v>
      </c>
      <c r="I12812" s="147">
        <v>5</v>
      </c>
      <c r="J12812" s="147">
        <v>2579731</v>
      </c>
    </row>
    <row r="12813" spans="1:11" x14ac:dyDescent="0.2">
      <c r="A12813" s="147">
        <v>3</v>
      </c>
      <c r="B12813" s="149" t="s">
        <v>16799</v>
      </c>
      <c r="C12813" s="147" t="s">
        <v>2242</v>
      </c>
      <c r="D12813" s="147" t="s">
        <v>16803</v>
      </c>
      <c r="E12813" s="147" t="s">
        <v>2246</v>
      </c>
      <c r="G12813" s="147">
        <v>0</v>
      </c>
      <c r="I12813" s="147">
        <v>3</v>
      </c>
      <c r="J12813" s="147">
        <v>2579536</v>
      </c>
    </row>
    <row r="12814" spans="1:11" x14ac:dyDescent="0.2">
      <c r="A12814" s="147">
        <v>3</v>
      </c>
      <c r="B12814" s="149" t="s">
        <v>16799</v>
      </c>
      <c r="C12814" s="147" t="s">
        <v>2261</v>
      </c>
      <c r="D12814" s="147" t="s">
        <v>16802</v>
      </c>
      <c r="E12814" s="147" t="s">
        <v>2246</v>
      </c>
      <c r="G12814" s="147">
        <v>0</v>
      </c>
      <c r="I12814" s="147">
        <v>3</v>
      </c>
      <c r="J12814" s="147">
        <v>1200037</v>
      </c>
    </row>
    <row r="12815" spans="1:11" x14ac:dyDescent="0.2">
      <c r="A12815" s="147">
        <v>3</v>
      </c>
      <c r="B12815" s="149" t="s">
        <v>16799</v>
      </c>
      <c r="C12815" s="147" t="s">
        <v>2277</v>
      </c>
      <c r="D12815" s="147" t="s">
        <v>16801</v>
      </c>
      <c r="E12815" s="147" t="s">
        <v>2246</v>
      </c>
      <c r="G12815" s="147">
        <v>0</v>
      </c>
      <c r="I12815" s="147">
        <v>3</v>
      </c>
      <c r="J12815" s="147">
        <v>1200059</v>
      </c>
    </row>
    <row r="12816" spans="1:11" x14ac:dyDescent="0.2">
      <c r="A12816" s="147">
        <v>3</v>
      </c>
      <c r="B12816" s="149" t="s">
        <v>16799</v>
      </c>
      <c r="C12816" s="147" t="s">
        <v>2277</v>
      </c>
      <c r="D12816" s="147" t="s">
        <v>16800</v>
      </c>
      <c r="E12816" s="147" t="s">
        <v>2246</v>
      </c>
      <c r="G12816" s="147">
        <v>0</v>
      </c>
      <c r="I12816" s="147">
        <v>3</v>
      </c>
      <c r="J12816" s="147">
        <v>1200112</v>
      </c>
    </row>
    <row r="12817" spans="1:11" x14ac:dyDescent="0.2">
      <c r="A12817" s="147">
        <v>3</v>
      </c>
      <c r="B12817" s="149" t="s">
        <v>16799</v>
      </c>
      <c r="C12817" s="147" t="s">
        <v>2277</v>
      </c>
      <c r="D12817" s="147" t="s">
        <v>16798</v>
      </c>
      <c r="E12817" s="147" t="s">
        <v>2246</v>
      </c>
      <c r="G12817" s="147">
        <v>0</v>
      </c>
      <c r="I12817" s="147">
        <v>3</v>
      </c>
      <c r="J12817" s="147">
        <v>1200038</v>
      </c>
    </row>
    <row r="12818" spans="1:11" x14ac:dyDescent="0.2">
      <c r="A12818" s="147">
        <v>4</v>
      </c>
      <c r="B12818" s="149" t="s">
        <v>16797</v>
      </c>
      <c r="C12818" s="147" t="s">
        <v>2242</v>
      </c>
      <c r="D12818" s="147" t="s">
        <v>16796</v>
      </c>
      <c r="E12818" s="147" t="s">
        <v>2240</v>
      </c>
      <c r="G12818" s="147">
        <v>0</v>
      </c>
      <c r="I12818" s="147">
        <v>4</v>
      </c>
      <c r="J12818" s="147">
        <v>2579758</v>
      </c>
    </row>
    <row r="12819" spans="1:11" x14ac:dyDescent="0.2">
      <c r="A12819" s="147">
        <v>4</v>
      </c>
      <c r="B12819" s="149" t="s">
        <v>16795</v>
      </c>
      <c r="C12819" s="147" t="s">
        <v>2242</v>
      </c>
      <c r="D12819" s="147" t="s">
        <v>16794</v>
      </c>
      <c r="E12819" s="147" t="s">
        <v>2246</v>
      </c>
      <c r="G12819" s="147">
        <v>0</v>
      </c>
      <c r="I12819" s="147">
        <v>4</v>
      </c>
      <c r="J12819" s="147">
        <v>2579762</v>
      </c>
    </row>
    <row r="12820" spans="1:11" x14ac:dyDescent="0.2">
      <c r="A12820" s="147">
        <v>5</v>
      </c>
      <c r="B12820" s="149" t="s">
        <v>16793</v>
      </c>
      <c r="C12820" s="147" t="s">
        <v>2242</v>
      </c>
      <c r="D12820" s="147" t="s">
        <v>16792</v>
      </c>
      <c r="E12820" s="147" t="s">
        <v>2246</v>
      </c>
      <c r="G12820" s="147">
        <v>0</v>
      </c>
      <c r="I12820" s="147">
        <v>5</v>
      </c>
      <c r="J12820" s="147">
        <v>2579783</v>
      </c>
    </row>
    <row r="12821" spans="1:11" x14ac:dyDescent="0.2">
      <c r="A12821" s="147">
        <v>6</v>
      </c>
      <c r="B12821" s="149" t="s">
        <v>16791</v>
      </c>
      <c r="C12821" s="147" t="s">
        <v>2242</v>
      </c>
      <c r="D12821" s="147" t="s">
        <v>16790</v>
      </c>
      <c r="E12821" s="147" t="s">
        <v>2240</v>
      </c>
      <c r="G12821" s="147">
        <v>0</v>
      </c>
      <c r="I12821" s="147">
        <v>6</v>
      </c>
      <c r="J12821" s="147">
        <v>2579809</v>
      </c>
    </row>
    <row r="12822" spans="1:11" x14ac:dyDescent="0.2">
      <c r="A12822" s="147">
        <v>6</v>
      </c>
      <c r="B12822" s="149" t="s">
        <v>16789</v>
      </c>
      <c r="C12822" s="147" t="s">
        <v>2242</v>
      </c>
      <c r="D12822" s="147" t="s">
        <v>16788</v>
      </c>
      <c r="E12822" s="147" t="s">
        <v>2240</v>
      </c>
      <c r="G12822" s="147">
        <v>0</v>
      </c>
      <c r="I12822" s="147">
        <v>5</v>
      </c>
      <c r="J12822" s="147">
        <v>2579794</v>
      </c>
      <c r="K12822" s="147" t="s">
        <v>2769</v>
      </c>
    </row>
    <row r="12823" spans="1:11" x14ac:dyDescent="0.2">
      <c r="A12823" s="147">
        <v>6</v>
      </c>
      <c r="B12823" s="149" t="s">
        <v>16787</v>
      </c>
      <c r="C12823" s="147" t="s">
        <v>2242</v>
      </c>
      <c r="D12823" s="147" t="s">
        <v>16786</v>
      </c>
      <c r="E12823" s="147" t="s">
        <v>2240</v>
      </c>
      <c r="G12823" s="147">
        <v>0</v>
      </c>
      <c r="I12823" s="147">
        <v>5</v>
      </c>
      <c r="J12823" s="147">
        <v>2579808</v>
      </c>
      <c r="K12823" s="147" t="s">
        <v>2769</v>
      </c>
    </row>
    <row r="12824" spans="1:11" x14ac:dyDescent="0.2">
      <c r="A12824" s="147">
        <v>6</v>
      </c>
      <c r="B12824" s="149" t="s">
        <v>16785</v>
      </c>
      <c r="C12824" s="147" t="s">
        <v>2242</v>
      </c>
      <c r="D12824" s="147" t="s">
        <v>16784</v>
      </c>
      <c r="E12824" s="147" t="s">
        <v>2240</v>
      </c>
      <c r="G12824" s="147">
        <v>0</v>
      </c>
      <c r="I12824" s="147">
        <v>5</v>
      </c>
      <c r="J12824" s="147">
        <v>2579802</v>
      </c>
      <c r="K12824" s="147" t="s">
        <v>2769</v>
      </c>
    </row>
    <row r="12825" spans="1:11" x14ac:dyDescent="0.2">
      <c r="A12825" s="147">
        <v>6</v>
      </c>
      <c r="B12825" s="149" t="s">
        <v>16783</v>
      </c>
      <c r="C12825" s="147" t="s">
        <v>2242</v>
      </c>
      <c r="D12825" s="147" t="s">
        <v>16782</v>
      </c>
      <c r="E12825" s="147" t="s">
        <v>2240</v>
      </c>
      <c r="G12825" s="147">
        <v>0</v>
      </c>
      <c r="I12825" s="147">
        <v>5</v>
      </c>
      <c r="J12825" s="147">
        <v>2579803</v>
      </c>
      <c r="K12825" s="147" t="s">
        <v>2769</v>
      </c>
    </row>
    <row r="12826" spans="1:11" x14ac:dyDescent="0.2">
      <c r="A12826" s="147">
        <v>6</v>
      </c>
      <c r="B12826" s="149" t="s">
        <v>16781</v>
      </c>
      <c r="C12826" s="147" t="s">
        <v>2242</v>
      </c>
      <c r="D12826" s="147" t="s">
        <v>16780</v>
      </c>
      <c r="E12826" s="147" t="s">
        <v>2240</v>
      </c>
      <c r="G12826" s="147">
        <v>0</v>
      </c>
      <c r="I12826" s="147">
        <v>5</v>
      </c>
      <c r="J12826" s="147">
        <v>2579781</v>
      </c>
      <c r="K12826" s="147" t="s">
        <v>2769</v>
      </c>
    </row>
    <row r="12827" spans="1:11" x14ac:dyDescent="0.2">
      <c r="A12827" s="147">
        <v>6</v>
      </c>
      <c r="B12827" s="149" t="s">
        <v>16779</v>
      </c>
      <c r="C12827" s="147" t="s">
        <v>2242</v>
      </c>
      <c r="D12827" s="147" t="s">
        <v>16778</v>
      </c>
      <c r="E12827" s="147" t="s">
        <v>2240</v>
      </c>
      <c r="G12827" s="147">
        <v>0</v>
      </c>
      <c r="I12827" s="147">
        <v>5</v>
      </c>
      <c r="J12827" s="147">
        <v>2579786</v>
      </c>
      <c r="K12827" s="147" t="s">
        <v>2769</v>
      </c>
    </row>
    <row r="12828" spans="1:11" x14ac:dyDescent="0.2">
      <c r="A12828" s="147">
        <v>6</v>
      </c>
      <c r="B12828" s="149" t="s">
        <v>16777</v>
      </c>
      <c r="C12828" s="147" t="s">
        <v>2242</v>
      </c>
      <c r="D12828" s="147" t="s">
        <v>16776</v>
      </c>
      <c r="E12828" s="147" t="s">
        <v>2240</v>
      </c>
      <c r="G12828" s="147">
        <v>0</v>
      </c>
      <c r="I12828" s="147">
        <v>5</v>
      </c>
      <c r="J12828" s="147">
        <v>2579800</v>
      </c>
      <c r="K12828" s="147" t="s">
        <v>2769</v>
      </c>
    </row>
    <row r="12829" spans="1:11" x14ac:dyDescent="0.2">
      <c r="A12829" s="147">
        <v>6</v>
      </c>
      <c r="B12829" s="149" t="s">
        <v>16775</v>
      </c>
      <c r="C12829" s="147" t="s">
        <v>2242</v>
      </c>
      <c r="D12829" s="147" t="s">
        <v>16774</v>
      </c>
      <c r="E12829" s="147" t="s">
        <v>2240</v>
      </c>
      <c r="G12829" s="147">
        <v>0</v>
      </c>
      <c r="I12829" s="147">
        <v>5</v>
      </c>
      <c r="J12829" s="147">
        <v>2579792</v>
      </c>
      <c r="K12829" s="147" t="s">
        <v>2769</v>
      </c>
    </row>
    <row r="12830" spans="1:11" x14ac:dyDescent="0.2">
      <c r="A12830" s="147">
        <v>6</v>
      </c>
      <c r="B12830" s="149" t="s">
        <v>16773</v>
      </c>
      <c r="C12830" s="147" t="s">
        <v>2242</v>
      </c>
      <c r="D12830" s="147" t="s">
        <v>16772</v>
      </c>
      <c r="E12830" s="147" t="s">
        <v>2240</v>
      </c>
      <c r="G12830" s="147">
        <v>0</v>
      </c>
      <c r="I12830" s="147">
        <v>5</v>
      </c>
      <c r="J12830" s="147">
        <v>2579788</v>
      </c>
    </row>
    <row r="12831" spans="1:11" x14ac:dyDescent="0.2">
      <c r="A12831" s="147">
        <v>4</v>
      </c>
      <c r="B12831" s="149" t="s">
        <v>16771</v>
      </c>
      <c r="C12831" s="147" t="s">
        <v>2242</v>
      </c>
      <c r="D12831" s="147" t="s">
        <v>16770</v>
      </c>
      <c r="E12831" s="147" t="s">
        <v>2246</v>
      </c>
      <c r="G12831" s="147">
        <v>0</v>
      </c>
      <c r="I12831" s="147">
        <v>4</v>
      </c>
      <c r="J12831" s="147">
        <v>2579755</v>
      </c>
    </row>
    <row r="12832" spans="1:11" x14ac:dyDescent="0.2">
      <c r="A12832" s="147">
        <v>5</v>
      </c>
      <c r="B12832" s="149" t="s">
        <v>16769</v>
      </c>
      <c r="C12832" s="147" t="s">
        <v>2242</v>
      </c>
      <c r="D12832" s="147" t="s">
        <v>16768</v>
      </c>
      <c r="E12832" s="147" t="s">
        <v>2246</v>
      </c>
      <c r="G12832" s="147">
        <v>0</v>
      </c>
      <c r="I12832" s="147">
        <v>5</v>
      </c>
      <c r="J12832" s="147">
        <v>2579821</v>
      </c>
    </row>
    <row r="12833" spans="1:11" x14ac:dyDescent="0.2">
      <c r="A12833" s="147">
        <v>6</v>
      </c>
      <c r="B12833" s="149" t="s">
        <v>16767</v>
      </c>
      <c r="C12833" s="147" t="s">
        <v>2242</v>
      </c>
      <c r="D12833" s="147" t="s">
        <v>16766</v>
      </c>
      <c r="E12833" s="147" t="s">
        <v>2240</v>
      </c>
      <c r="G12833" s="147">
        <v>0</v>
      </c>
      <c r="I12833" s="147">
        <v>6</v>
      </c>
      <c r="J12833" s="147">
        <v>2579831</v>
      </c>
      <c r="K12833" s="147" t="s">
        <v>2769</v>
      </c>
    </row>
    <row r="12834" spans="1:11" x14ac:dyDescent="0.2">
      <c r="A12834" s="147">
        <v>6</v>
      </c>
      <c r="B12834" s="149" t="s">
        <v>16765</v>
      </c>
      <c r="C12834" s="147" t="s">
        <v>2242</v>
      </c>
      <c r="D12834" s="147" t="s">
        <v>16764</v>
      </c>
      <c r="E12834" s="147" t="s">
        <v>2240</v>
      </c>
      <c r="G12834" s="147">
        <v>0</v>
      </c>
      <c r="I12834" s="147">
        <v>5</v>
      </c>
      <c r="J12834" s="147">
        <v>2579818</v>
      </c>
      <c r="K12834" s="147" t="s">
        <v>2769</v>
      </c>
    </row>
    <row r="12835" spans="1:11" x14ac:dyDescent="0.2">
      <c r="A12835" s="147">
        <v>6</v>
      </c>
      <c r="B12835" s="149" t="s">
        <v>16763</v>
      </c>
      <c r="C12835" s="147" t="s">
        <v>2242</v>
      </c>
      <c r="D12835" s="147" t="s">
        <v>16762</v>
      </c>
      <c r="E12835" s="147" t="s">
        <v>2240</v>
      </c>
      <c r="G12835" s="147">
        <v>0</v>
      </c>
      <c r="I12835" s="147">
        <v>5</v>
      </c>
      <c r="J12835" s="147">
        <v>2579813</v>
      </c>
      <c r="K12835" s="147" t="s">
        <v>2769</v>
      </c>
    </row>
    <row r="12836" spans="1:11" x14ac:dyDescent="0.2">
      <c r="A12836" s="147">
        <v>6</v>
      </c>
      <c r="B12836" s="149" t="s">
        <v>16761</v>
      </c>
      <c r="C12836" s="147" t="s">
        <v>2242</v>
      </c>
      <c r="D12836" s="147" t="s">
        <v>16760</v>
      </c>
      <c r="E12836" s="147" t="s">
        <v>2240</v>
      </c>
      <c r="G12836" s="147">
        <v>0</v>
      </c>
      <c r="I12836" s="147">
        <v>5</v>
      </c>
      <c r="J12836" s="147">
        <v>2579812</v>
      </c>
      <c r="K12836" s="147" t="s">
        <v>2769</v>
      </c>
    </row>
    <row r="12837" spans="1:11" x14ac:dyDescent="0.2">
      <c r="A12837" s="147">
        <v>6</v>
      </c>
      <c r="B12837" s="149" t="s">
        <v>16759</v>
      </c>
      <c r="C12837" s="147" t="s">
        <v>2242</v>
      </c>
      <c r="D12837" s="147" t="s">
        <v>16758</v>
      </c>
      <c r="E12837" s="147" t="s">
        <v>2240</v>
      </c>
      <c r="G12837" s="147">
        <v>0</v>
      </c>
      <c r="I12837" s="147">
        <v>5</v>
      </c>
      <c r="J12837" s="147">
        <v>2579814</v>
      </c>
      <c r="K12837" s="147" t="s">
        <v>2769</v>
      </c>
    </row>
    <row r="12838" spans="1:11" x14ac:dyDescent="0.2">
      <c r="A12838" s="147">
        <v>6</v>
      </c>
      <c r="B12838" s="149" t="s">
        <v>16757</v>
      </c>
      <c r="C12838" s="147" t="s">
        <v>2242</v>
      </c>
      <c r="D12838" s="147" t="s">
        <v>16756</v>
      </c>
      <c r="E12838" s="147" t="s">
        <v>2240</v>
      </c>
      <c r="G12838" s="147">
        <v>0</v>
      </c>
      <c r="I12838" s="147">
        <v>5</v>
      </c>
      <c r="J12838" s="147">
        <v>2579825</v>
      </c>
      <c r="K12838" s="147" t="s">
        <v>2769</v>
      </c>
    </row>
    <row r="12839" spans="1:11" x14ac:dyDescent="0.2">
      <c r="A12839" s="147">
        <v>4</v>
      </c>
      <c r="B12839" s="149" t="s">
        <v>16755</v>
      </c>
      <c r="C12839" s="147" t="s">
        <v>2242</v>
      </c>
      <c r="D12839" s="147" t="s">
        <v>16754</v>
      </c>
      <c r="E12839" s="147" t="s">
        <v>2246</v>
      </c>
      <c r="G12839" s="147">
        <v>0</v>
      </c>
      <c r="I12839" s="147">
        <v>4</v>
      </c>
      <c r="J12839" s="147">
        <v>2579776</v>
      </c>
    </row>
    <row r="12840" spans="1:11" x14ac:dyDescent="0.2">
      <c r="A12840" s="147">
        <v>5</v>
      </c>
      <c r="B12840" s="149" t="s">
        <v>16753</v>
      </c>
      <c r="C12840" s="147" t="s">
        <v>2242</v>
      </c>
      <c r="D12840" s="147" t="s">
        <v>16752</v>
      </c>
      <c r="E12840" s="147" t="s">
        <v>2246</v>
      </c>
      <c r="G12840" s="147">
        <v>0</v>
      </c>
      <c r="I12840" s="147">
        <v>5</v>
      </c>
      <c r="J12840" s="147">
        <v>2579841</v>
      </c>
    </row>
    <row r="12841" spans="1:11" x14ac:dyDescent="0.2">
      <c r="A12841" s="147">
        <v>6</v>
      </c>
      <c r="B12841" s="149" t="s">
        <v>16751</v>
      </c>
      <c r="C12841" s="147" t="s">
        <v>2242</v>
      </c>
      <c r="D12841" s="147" t="s">
        <v>16750</v>
      </c>
      <c r="E12841" s="147" t="s">
        <v>2240</v>
      </c>
      <c r="G12841" s="147">
        <v>0</v>
      </c>
      <c r="I12841" s="147">
        <v>6</v>
      </c>
      <c r="J12841" s="147">
        <v>2579852</v>
      </c>
      <c r="K12841" s="147" t="s">
        <v>2769</v>
      </c>
    </row>
    <row r="12842" spans="1:11" x14ac:dyDescent="0.2">
      <c r="A12842" s="147">
        <v>6</v>
      </c>
      <c r="B12842" s="149" t="s">
        <v>16749</v>
      </c>
      <c r="C12842" s="147" t="s">
        <v>2242</v>
      </c>
      <c r="D12842" s="147" t="s">
        <v>16748</v>
      </c>
      <c r="E12842" s="147" t="s">
        <v>2240</v>
      </c>
      <c r="G12842" s="147">
        <v>0</v>
      </c>
      <c r="I12842" s="147">
        <v>5</v>
      </c>
      <c r="J12842" s="147">
        <v>2579835</v>
      </c>
      <c r="K12842" s="147" t="s">
        <v>2769</v>
      </c>
    </row>
    <row r="12843" spans="1:11" x14ac:dyDescent="0.2">
      <c r="A12843" s="147">
        <v>6</v>
      </c>
      <c r="B12843" s="149" t="s">
        <v>16747</v>
      </c>
      <c r="C12843" s="147" t="s">
        <v>2242</v>
      </c>
      <c r="D12843" s="147" t="s">
        <v>16746</v>
      </c>
      <c r="E12843" s="147" t="s">
        <v>2240</v>
      </c>
      <c r="G12843" s="147">
        <v>0</v>
      </c>
      <c r="I12843" s="147">
        <v>5</v>
      </c>
      <c r="J12843" s="147">
        <v>2579846</v>
      </c>
      <c r="K12843" s="147" t="s">
        <v>2769</v>
      </c>
    </row>
    <row r="12844" spans="1:11" x14ac:dyDescent="0.2">
      <c r="A12844" s="147">
        <v>6</v>
      </c>
      <c r="B12844" s="149" t="s">
        <v>16745</v>
      </c>
      <c r="C12844" s="147" t="s">
        <v>2242</v>
      </c>
      <c r="D12844" s="147" t="s">
        <v>16744</v>
      </c>
      <c r="E12844" s="147" t="s">
        <v>2240</v>
      </c>
      <c r="G12844" s="147">
        <v>0</v>
      </c>
      <c r="I12844" s="147">
        <v>5</v>
      </c>
      <c r="J12844" s="147">
        <v>2579838</v>
      </c>
      <c r="K12844" s="147" t="s">
        <v>2769</v>
      </c>
    </row>
    <row r="12845" spans="1:11" x14ac:dyDescent="0.2">
      <c r="A12845" s="147">
        <v>6</v>
      </c>
      <c r="B12845" s="149" t="s">
        <v>16743</v>
      </c>
      <c r="C12845" s="147" t="s">
        <v>2242</v>
      </c>
      <c r="D12845" s="147" t="s">
        <v>16742</v>
      </c>
      <c r="E12845" s="147" t="s">
        <v>2240</v>
      </c>
      <c r="G12845" s="147">
        <v>0</v>
      </c>
      <c r="I12845" s="147">
        <v>5</v>
      </c>
      <c r="J12845" s="147">
        <v>2579836</v>
      </c>
      <c r="K12845" s="147" t="s">
        <v>2769</v>
      </c>
    </row>
    <row r="12846" spans="1:11" x14ac:dyDescent="0.2">
      <c r="A12846" s="147">
        <v>6</v>
      </c>
      <c r="B12846" s="149" t="s">
        <v>16741</v>
      </c>
      <c r="C12846" s="147" t="s">
        <v>2242</v>
      </c>
      <c r="D12846" s="147" t="s">
        <v>16740</v>
      </c>
      <c r="E12846" s="147" t="s">
        <v>2240</v>
      </c>
      <c r="G12846" s="147">
        <v>0</v>
      </c>
      <c r="I12846" s="147">
        <v>5</v>
      </c>
      <c r="J12846" s="147">
        <v>2579847</v>
      </c>
      <c r="K12846" s="147" t="s">
        <v>2769</v>
      </c>
    </row>
    <row r="12847" spans="1:11" x14ac:dyDescent="0.2">
      <c r="A12847" s="147">
        <v>4</v>
      </c>
      <c r="B12847" s="149" t="s">
        <v>16739</v>
      </c>
      <c r="C12847" s="147" t="s">
        <v>2242</v>
      </c>
      <c r="D12847" s="147" t="s">
        <v>16738</v>
      </c>
      <c r="E12847" s="147" t="s">
        <v>2246</v>
      </c>
      <c r="G12847" s="147">
        <v>0</v>
      </c>
      <c r="I12847" s="147">
        <v>4</v>
      </c>
      <c r="J12847" s="147">
        <v>2579759</v>
      </c>
    </row>
    <row r="12848" spans="1:11" x14ac:dyDescent="0.2">
      <c r="A12848" s="147">
        <v>5</v>
      </c>
      <c r="B12848" s="149" t="s">
        <v>16737</v>
      </c>
      <c r="C12848" s="147" t="s">
        <v>2242</v>
      </c>
      <c r="D12848" s="147" t="s">
        <v>16736</v>
      </c>
      <c r="E12848" s="147" t="s">
        <v>2246</v>
      </c>
      <c r="G12848" s="147">
        <v>0</v>
      </c>
      <c r="I12848" s="147">
        <v>5</v>
      </c>
      <c r="J12848" s="147">
        <v>2579864</v>
      </c>
    </row>
    <row r="12849" spans="1:11" x14ac:dyDescent="0.2">
      <c r="A12849" s="147">
        <v>6</v>
      </c>
      <c r="B12849" s="149" t="s">
        <v>16735</v>
      </c>
      <c r="C12849" s="147" t="s">
        <v>2242</v>
      </c>
      <c r="D12849" s="147" t="s">
        <v>16734</v>
      </c>
      <c r="E12849" s="147" t="s">
        <v>2240</v>
      </c>
      <c r="G12849" s="147">
        <v>0</v>
      </c>
      <c r="I12849" s="147">
        <v>6</v>
      </c>
      <c r="J12849" s="147">
        <v>2579872</v>
      </c>
      <c r="K12849" s="147" t="s">
        <v>2769</v>
      </c>
    </row>
    <row r="12850" spans="1:11" x14ac:dyDescent="0.2">
      <c r="A12850" s="147">
        <v>6</v>
      </c>
      <c r="B12850" s="149" t="s">
        <v>16733</v>
      </c>
      <c r="C12850" s="147" t="s">
        <v>2242</v>
      </c>
      <c r="D12850" s="147" t="s">
        <v>16732</v>
      </c>
      <c r="E12850" s="147" t="s">
        <v>2240</v>
      </c>
      <c r="G12850" s="147">
        <v>0</v>
      </c>
      <c r="I12850" s="147">
        <v>5</v>
      </c>
      <c r="J12850" s="147">
        <v>2579871</v>
      </c>
      <c r="K12850" s="147" t="s">
        <v>2769</v>
      </c>
    </row>
    <row r="12851" spans="1:11" x14ac:dyDescent="0.2">
      <c r="A12851" s="147">
        <v>6</v>
      </c>
      <c r="B12851" s="149" t="s">
        <v>16731</v>
      </c>
      <c r="C12851" s="147" t="s">
        <v>2242</v>
      </c>
      <c r="D12851" s="147" t="s">
        <v>16730</v>
      </c>
      <c r="E12851" s="147" t="s">
        <v>2240</v>
      </c>
      <c r="G12851" s="147">
        <v>0</v>
      </c>
      <c r="I12851" s="147">
        <v>5</v>
      </c>
      <c r="J12851" s="147">
        <v>2579869</v>
      </c>
      <c r="K12851" s="147" t="s">
        <v>2769</v>
      </c>
    </row>
    <row r="12852" spans="1:11" x14ac:dyDescent="0.2">
      <c r="A12852" s="147">
        <v>6</v>
      </c>
      <c r="B12852" s="149" t="s">
        <v>16729</v>
      </c>
      <c r="C12852" s="147" t="s">
        <v>2242</v>
      </c>
      <c r="D12852" s="147" t="s">
        <v>16728</v>
      </c>
      <c r="E12852" s="147" t="s">
        <v>2240</v>
      </c>
      <c r="G12852" s="147">
        <v>0</v>
      </c>
      <c r="I12852" s="147">
        <v>5</v>
      </c>
      <c r="J12852" s="147">
        <v>2579870</v>
      </c>
      <c r="K12852" s="147" t="s">
        <v>2769</v>
      </c>
    </row>
    <row r="12853" spans="1:11" x14ac:dyDescent="0.2">
      <c r="A12853" s="147">
        <v>6</v>
      </c>
      <c r="B12853" s="149" t="s">
        <v>16727</v>
      </c>
      <c r="C12853" s="147" t="s">
        <v>2242</v>
      </c>
      <c r="D12853" s="147" t="s">
        <v>16726</v>
      </c>
      <c r="E12853" s="147" t="s">
        <v>2240</v>
      </c>
      <c r="G12853" s="147">
        <v>0</v>
      </c>
      <c r="I12853" s="147">
        <v>5</v>
      </c>
      <c r="J12853" s="147">
        <v>2579863</v>
      </c>
      <c r="K12853" s="147" t="s">
        <v>2769</v>
      </c>
    </row>
    <row r="12854" spans="1:11" x14ac:dyDescent="0.2">
      <c r="A12854" s="147">
        <v>6</v>
      </c>
      <c r="B12854" s="149" t="s">
        <v>16725</v>
      </c>
      <c r="C12854" s="147" t="s">
        <v>2242</v>
      </c>
      <c r="D12854" s="147" t="s">
        <v>16724</v>
      </c>
      <c r="E12854" s="147" t="s">
        <v>2240</v>
      </c>
      <c r="G12854" s="147">
        <v>0</v>
      </c>
      <c r="I12854" s="147">
        <v>5</v>
      </c>
      <c r="J12854" s="147">
        <v>2579860</v>
      </c>
      <c r="K12854" s="147" t="s">
        <v>2769</v>
      </c>
    </row>
    <row r="12855" spans="1:11" x14ac:dyDescent="0.2">
      <c r="A12855" s="147">
        <v>4</v>
      </c>
      <c r="B12855" s="149" t="s">
        <v>16723</v>
      </c>
      <c r="C12855" s="147" t="s">
        <v>2242</v>
      </c>
      <c r="D12855" s="147" t="s">
        <v>16722</v>
      </c>
      <c r="E12855" s="147" t="s">
        <v>2246</v>
      </c>
      <c r="G12855" s="147">
        <v>0</v>
      </c>
      <c r="I12855" s="147">
        <v>4</v>
      </c>
      <c r="J12855" s="147">
        <v>2579777</v>
      </c>
    </row>
    <row r="12856" spans="1:11" x14ac:dyDescent="0.2">
      <c r="A12856" s="147">
        <v>5</v>
      </c>
      <c r="B12856" s="149" t="s">
        <v>16721</v>
      </c>
      <c r="C12856" s="147" t="s">
        <v>2242</v>
      </c>
      <c r="D12856" s="147" t="s">
        <v>16720</v>
      </c>
      <c r="E12856" s="147" t="s">
        <v>2246</v>
      </c>
      <c r="G12856" s="147">
        <v>0</v>
      </c>
      <c r="I12856" s="147">
        <v>5</v>
      </c>
      <c r="J12856" s="147">
        <v>2579890</v>
      </c>
    </row>
    <row r="12857" spans="1:11" x14ac:dyDescent="0.2">
      <c r="A12857" s="147">
        <v>6</v>
      </c>
      <c r="B12857" s="149" t="s">
        <v>16719</v>
      </c>
      <c r="C12857" s="147" t="s">
        <v>2242</v>
      </c>
      <c r="D12857" s="147" t="s">
        <v>16718</v>
      </c>
      <c r="E12857" s="147" t="s">
        <v>2240</v>
      </c>
      <c r="G12857" s="147">
        <v>0</v>
      </c>
      <c r="I12857" s="147">
        <v>6</v>
      </c>
      <c r="J12857" s="147">
        <v>2579896</v>
      </c>
      <c r="K12857" s="147" t="s">
        <v>2769</v>
      </c>
    </row>
    <row r="12858" spans="1:11" x14ac:dyDescent="0.2">
      <c r="A12858" s="147">
        <v>6</v>
      </c>
      <c r="B12858" s="149" t="s">
        <v>16717</v>
      </c>
      <c r="C12858" s="147" t="s">
        <v>2242</v>
      </c>
      <c r="D12858" s="147" t="s">
        <v>16716</v>
      </c>
      <c r="E12858" s="147" t="s">
        <v>2240</v>
      </c>
      <c r="G12858" s="147">
        <v>0</v>
      </c>
      <c r="I12858" s="147">
        <v>5</v>
      </c>
      <c r="J12858" s="147">
        <v>2579891</v>
      </c>
      <c r="K12858" s="147" t="s">
        <v>2769</v>
      </c>
    </row>
    <row r="12859" spans="1:11" x14ac:dyDescent="0.2">
      <c r="A12859" s="147">
        <v>6</v>
      </c>
      <c r="B12859" s="149" t="s">
        <v>16715</v>
      </c>
      <c r="C12859" s="147" t="s">
        <v>2242</v>
      </c>
      <c r="D12859" s="147" t="s">
        <v>16714</v>
      </c>
      <c r="E12859" s="147" t="s">
        <v>2240</v>
      </c>
      <c r="G12859" s="147">
        <v>0</v>
      </c>
      <c r="I12859" s="147">
        <v>5</v>
      </c>
      <c r="J12859" s="147">
        <v>2579880</v>
      </c>
      <c r="K12859" s="147" t="s">
        <v>2769</v>
      </c>
    </row>
    <row r="12860" spans="1:11" x14ac:dyDescent="0.2">
      <c r="A12860" s="147">
        <v>6</v>
      </c>
      <c r="B12860" s="149" t="s">
        <v>16713</v>
      </c>
      <c r="C12860" s="147" t="s">
        <v>2242</v>
      </c>
      <c r="D12860" s="147" t="s">
        <v>16712</v>
      </c>
      <c r="E12860" s="147" t="s">
        <v>2240</v>
      </c>
      <c r="G12860" s="147">
        <v>0</v>
      </c>
      <c r="I12860" s="147">
        <v>5</v>
      </c>
      <c r="J12860" s="147">
        <v>2579893</v>
      </c>
      <c r="K12860" s="147" t="s">
        <v>2769</v>
      </c>
    </row>
    <row r="12861" spans="1:11" x14ac:dyDescent="0.2">
      <c r="A12861" s="147">
        <v>6</v>
      </c>
      <c r="B12861" s="149" t="s">
        <v>16711</v>
      </c>
      <c r="C12861" s="147" t="s">
        <v>2242</v>
      </c>
      <c r="D12861" s="147" t="s">
        <v>16710</v>
      </c>
      <c r="E12861" s="147" t="s">
        <v>2240</v>
      </c>
      <c r="G12861" s="147">
        <v>0</v>
      </c>
      <c r="I12861" s="147">
        <v>5</v>
      </c>
      <c r="J12861" s="147">
        <v>2579886</v>
      </c>
      <c r="K12861" s="147" t="s">
        <v>2769</v>
      </c>
    </row>
    <row r="12862" spans="1:11" x14ac:dyDescent="0.2">
      <c r="A12862" s="147">
        <v>6</v>
      </c>
      <c r="B12862" s="149" t="s">
        <v>16709</v>
      </c>
      <c r="C12862" s="147" t="s">
        <v>2242</v>
      </c>
      <c r="D12862" s="147" t="s">
        <v>16708</v>
      </c>
      <c r="E12862" s="147" t="s">
        <v>2240</v>
      </c>
      <c r="G12862" s="147">
        <v>0</v>
      </c>
      <c r="I12862" s="147">
        <v>5</v>
      </c>
      <c r="J12862" s="147">
        <v>2579892</v>
      </c>
      <c r="K12862" s="147" t="s">
        <v>2769</v>
      </c>
    </row>
    <row r="12863" spans="1:11" x14ac:dyDescent="0.2">
      <c r="A12863" s="147">
        <v>6</v>
      </c>
      <c r="B12863" s="149" t="s">
        <v>16707</v>
      </c>
      <c r="C12863" s="147" t="s">
        <v>2242</v>
      </c>
      <c r="D12863" s="147" t="s">
        <v>16706</v>
      </c>
      <c r="E12863" s="147" t="s">
        <v>2240</v>
      </c>
      <c r="G12863" s="147">
        <v>0</v>
      </c>
      <c r="I12863" s="147">
        <v>5</v>
      </c>
      <c r="J12863" s="147">
        <v>2579887</v>
      </c>
      <c r="K12863" s="147" t="s">
        <v>2769</v>
      </c>
    </row>
    <row r="12864" spans="1:11" x14ac:dyDescent="0.2">
      <c r="A12864" s="147">
        <v>4</v>
      </c>
      <c r="B12864" s="149" t="s">
        <v>16705</v>
      </c>
      <c r="C12864" s="147" t="s">
        <v>2242</v>
      </c>
      <c r="D12864" s="147" t="s">
        <v>16704</v>
      </c>
      <c r="E12864" s="147" t="s">
        <v>2246</v>
      </c>
      <c r="G12864" s="147">
        <v>0</v>
      </c>
      <c r="I12864" s="147">
        <v>4</v>
      </c>
      <c r="J12864" s="147">
        <v>2579778</v>
      </c>
    </row>
    <row r="12865" spans="1:11" x14ac:dyDescent="0.2">
      <c r="A12865" s="147">
        <v>5</v>
      </c>
      <c r="B12865" s="149" t="s">
        <v>16703</v>
      </c>
      <c r="C12865" s="147" t="s">
        <v>2242</v>
      </c>
      <c r="D12865" s="147" t="s">
        <v>16702</v>
      </c>
      <c r="E12865" s="147" t="s">
        <v>2246</v>
      </c>
      <c r="G12865" s="147">
        <v>0</v>
      </c>
      <c r="I12865" s="147">
        <v>5</v>
      </c>
      <c r="J12865" s="147">
        <v>2579915</v>
      </c>
    </row>
    <row r="12866" spans="1:11" x14ac:dyDescent="0.2">
      <c r="A12866" s="147">
        <v>6</v>
      </c>
      <c r="B12866" s="149" t="s">
        <v>16701</v>
      </c>
      <c r="C12866" s="147" t="s">
        <v>2242</v>
      </c>
      <c r="D12866" s="147" t="s">
        <v>16700</v>
      </c>
      <c r="E12866" s="147" t="s">
        <v>2240</v>
      </c>
      <c r="G12866" s="147">
        <v>0</v>
      </c>
      <c r="I12866" s="147">
        <v>6</v>
      </c>
      <c r="J12866" s="147">
        <v>2579917</v>
      </c>
      <c r="K12866" s="147" t="s">
        <v>2769</v>
      </c>
    </row>
    <row r="12867" spans="1:11" x14ac:dyDescent="0.2">
      <c r="A12867" s="147">
        <v>6</v>
      </c>
      <c r="B12867" s="149" t="s">
        <v>16699</v>
      </c>
      <c r="C12867" s="147" t="s">
        <v>2242</v>
      </c>
      <c r="D12867" s="147" t="s">
        <v>16698</v>
      </c>
      <c r="E12867" s="147" t="s">
        <v>2240</v>
      </c>
      <c r="G12867" s="147">
        <v>0</v>
      </c>
      <c r="I12867" s="147">
        <v>5</v>
      </c>
      <c r="J12867" s="147">
        <v>2579903</v>
      </c>
      <c r="K12867" s="147" t="s">
        <v>2769</v>
      </c>
    </row>
    <row r="12868" spans="1:11" x14ac:dyDescent="0.2">
      <c r="A12868" s="147">
        <v>6</v>
      </c>
      <c r="B12868" s="149" t="s">
        <v>16697</v>
      </c>
      <c r="C12868" s="147" t="s">
        <v>2242</v>
      </c>
      <c r="D12868" s="147" t="s">
        <v>16696</v>
      </c>
      <c r="E12868" s="147" t="s">
        <v>2240</v>
      </c>
      <c r="G12868" s="147">
        <v>0</v>
      </c>
      <c r="I12868" s="147">
        <v>5</v>
      </c>
      <c r="J12868" s="147">
        <v>2579900</v>
      </c>
      <c r="K12868" s="147" t="s">
        <v>2769</v>
      </c>
    </row>
    <row r="12869" spans="1:11" x14ac:dyDescent="0.2">
      <c r="A12869" s="147">
        <v>6</v>
      </c>
      <c r="B12869" s="149" t="s">
        <v>16695</v>
      </c>
      <c r="C12869" s="147" t="s">
        <v>2242</v>
      </c>
      <c r="D12869" s="147" t="s">
        <v>16694</v>
      </c>
      <c r="E12869" s="147" t="s">
        <v>2240</v>
      </c>
      <c r="G12869" s="147">
        <v>0</v>
      </c>
      <c r="I12869" s="147">
        <v>5</v>
      </c>
      <c r="J12869" s="147">
        <v>2579914</v>
      </c>
      <c r="K12869" s="147" t="s">
        <v>2769</v>
      </c>
    </row>
    <row r="12870" spans="1:11" x14ac:dyDescent="0.2">
      <c r="A12870" s="147">
        <v>6</v>
      </c>
      <c r="B12870" s="149" t="s">
        <v>16693</v>
      </c>
      <c r="C12870" s="147" t="s">
        <v>2242</v>
      </c>
      <c r="D12870" s="147" t="s">
        <v>16692</v>
      </c>
      <c r="E12870" s="147" t="s">
        <v>2240</v>
      </c>
      <c r="G12870" s="147">
        <v>0</v>
      </c>
      <c r="I12870" s="147">
        <v>5</v>
      </c>
      <c r="J12870" s="147">
        <v>2579908</v>
      </c>
      <c r="K12870" s="147" t="s">
        <v>2769</v>
      </c>
    </row>
    <row r="12871" spans="1:11" x14ac:dyDescent="0.2">
      <c r="A12871" s="147">
        <v>6</v>
      </c>
      <c r="B12871" s="149" t="s">
        <v>16691</v>
      </c>
      <c r="C12871" s="147" t="s">
        <v>2242</v>
      </c>
      <c r="D12871" s="147" t="s">
        <v>16690</v>
      </c>
      <c r="E12871" s="147" t="s">
        <v>2240</v>
      </c>
      <c r="G12871" s="147">
        <v>0</v>
      </c>
      <c r="I12871" s="147">
        <v>5</v>
      </c>
      <c r="J12871" s="147">
        <v>2579911</v>
      </c>
      <c r="K12871" s="147" t="s">
        <v>2769</v>
      </c>
    </row>
    <row r="12872" spans="1:11" x14ac:dyDescent="0.2">
      <c r="A12872" s="147">
        <v>4</v>
      </c>
      <c r="B12872" s="149" t="s">
        <v>16689</v>
      </c>
      <c r="C12872" s="147" t="s">
        <v>2242</v>
      </c>
      <c r="D12872" s="147" t="s">
        <v>16688</v>
      </c>
      <c r="E12872" s="147" t="s">
        <v>2246</v>
      </c>
      <c r="G12872" s="147">
        <v>0</v>
      </c>
      <c r="I12872" s="147">
        <v>4</v>
      </c>
      <c r="J12872" s="147">
        <v>2579774</v>
      </c>
    </row>
    <row r="12873" spans="1:11" x14ac:dyDescent="0.2">
      <c r="A12873" s="147">
        <v>5</v>
      </c>
      <c r="B12873" s="149" t="s">
        <v>16687</v>
      </c>
      <c r="C12873" s="147" t="s">
        <v>2242</v>
      </c>
      <c r="D12873" s="147" t="s">
        <v>16686</v>
      </c>
      <c r="E12873" s="147" t="s">
        <v>2246</v>
      </c>
      <c r="G12873" s="147">
        <v>0</v>
      </c>
      <c r="I12873" s="147">
        <v>5</v>
      </c>
      <c r="J12873" s="147">
        <v>2579920</v>
      </c>
    </row>
    <row r="12874" spans="1:11" x14ac:dyDescent="0.2">
      <c r="A12874" s="147">
        <v>6</v>
      </c>
      <c r="B12874" s="149" t="s">
        <v>16685</v>
      </c>
      <c r="C12874" s="147" t="s">
        <v>2242</v>
      </c>
      <c r="D12874" s="147" t="s">
        <v>16684</v>
      </c>
      <c r="E12874" s="147" t="s">
        <v>2240</v>
      </c>
      <c r="G12874" s="147">
        <v>0</v>
      </c>
      <c r="I12874" s="147">
        <v>6</v>
      </c>
      <c r="J12874" s="147">
        <v>2579938</v>
      </c>
      <c r="K12874" s="147" t="s">
        <v>2769</v>
      </c>
    </row>
    <row r="12875" spans="1:11" x14ac:dyDescent="0.2">
      <c r="A12875" s="147">
        <v>6</v>
      </c>
      <c r="B12875" s="149" t="s">
        <v>16683</v>
      </c>
      <c r="C12875" s="147" t="s">
        <v>2242</v>
      </c>
      <c r="D12875" s="147" t="s">
        <v>16682</v>
      </c>
      <c r="E12875" s="147" t="s">
        <v>2240</v>
      </c>
      <c r="G12875" s="147">
        <v>0</v>
      </c>
      <c r="I12875" s="147">
        <v>5</v>
      </c>
      <c r="J12875" s="147">
        <v>2579934</v>
      </c>
      <c r="K12875" s="147" t="s">
        <v>2769</v>
      </c>
    </row>
    <row r="12876" spans="1:11" x14ac:dyDescent="0.2">
      <c r="A12876" s="147">
        <v>6</v>
      </c>
      <c r="B12876" s="149" t="s">
        <v>16681</v>
      </c>
      <c r="C12876" s="147" t="s">
        <v>2242</v>
      </c>
      <c r="D12876" s="147" t="s">
        <v>16680</v>
      </c>
      <c r="E12876" s="147" t="s">
        <v>2240</v>
      </c>
      <c r="G12876" s="147">
        <v>0</v>
      </c>
      <c r="I12876" s="147">
        <v>5</v>
      </c>
      <c r="J12876" s="147">
        <v>2579929</v>
      </c>
      <c r="K12876" s="147" t="s">
        <v>2769</v>
      </c>
    </row>
    <row r="12877" spans="1:11" x14ac:dyDescent="0.2">
      <c r="A12877" s="147">
        <v>6</v>
      </c>
      <c r="B12877" s="149" t="s">
        <v>16679</v>
      </c>
      <c r="C12877" s="147" t="s">
        <v>2242</v>
      </c>
      <c r="D12877" s="147" t="s">
        <v>16678</v>
      </c>
      <c r="E12877" s="147" t="s">
        <v>2240</v>
      </c>
      <c r="G12877" s="147">
        <v>0</v>
      </c>
      <c r="I12877" s="147">
        <v>5</v>
      </c>
      <c r="J12877" s="147">
        <v>2579927</v>
      </c>
      <c r="K12877" s="147" t="s">
        <v>2769</v>
      </c>
    </row>
    <row r="12878" spans="1:11" x14ac:dyDescent="0.2">
      <c r="A12878" s="147">
        <v>6</v>
      </c>
      <c r="B12878" s="149" t="s">
        <v>16677</v>
      </c>
      <c r="C12878" s="147" t="s">
        <v>2242</v>
      </c>
      <c r="D12878" s="147" t="s">
        <v>16676</v>
      </c>
      <c r="E12878" s="147" t="s">
        <v>2240</v>
      </c>
      <c r="G12878" s="147">
        <v>0</v>
      </c>
      <c r="I12878" s="147">
        <v>5</v>
      </c>
      <c r="J12878" s="147">
        <v>2579932</v>
      </c>
      <c r="K12878" s="147" t="s">
        <v>2769</v>
      </c>
    </row>
    <row r="12879" spans="1:11" x14ac:dyDescent="0.2">
      <c r="A12879" s="147">
        <v>6</v>
      </c>
      <c r="B12879" s="149" t="s">
        <v>16675</v>
      </c>
      <c r="C12879" s="147" t="s">
        <v>2242</v>
      </c>
      <c r="D12879" s="147" t="s">
        <v>16674</v>
      </c>
      <c r="E12879" s="147" t="s">
        <v>2240</v>
      </c>
      <c r="G12879" s="147">
        <v>0</v>
      </c>
      <c r="I12879" s="147">
        <v>5</v>
      </c>
      <c r="J12879" s="147">
        <v>2579928</v>
      </c>
      <c r="K12879" s="147" t="s">
        <v>2769</v>
      </c>
    </row>
    <row r="12880" spans="1:11" x14ac:dyDescent="0.2">
      <c r="A12880" s="147">
        <v>4</v>
      </c>
      <c r="B12880" s="149" t="s">
        <v>16673</v>
      </c>
      <c r="C12880" s="147" t="s">
        <v>2242</v>
      </c>
      <c r="D12880" s="147" t="s">
        <v>16672</v>
      </c>
      <c r="E12880" s="147" t="s">
        <v>2246</v>
      </c>
      <c r="G12880" s="147">
        <v>0</v>
      </c>
      <c r="I12880" s="147">
        <v>4</v>
      </c>
      <c r="J12880" s="147">
        <v>2579757</v>
      </c>
    </row>
    <row r="12881" spans="1:11" x14ac:dyDescent="0.2">
      <c r="A12881" s="147">
        <v>5</v>
      </c>
      <c r="B12881" s="149" t="s">
        <v>16671</v>
      </c>
      <c r="C12881" s="147" t="s">
        <v>2242</v>
      </c>
      <c r="D12881" s="147" t="s">
        <v>16670</v>
      </c>
      <c r="E12881" s="147" t="s">
        <v>2246</v>
      </c>
      <c r="G12881" s="147">
        <v>0</v>
      </c>
      <c r="I12881" s="147">
        <v>5</v>
      </c>
      <c r="J12881" s="147">
        <v>2579943</v>
      </c>
    </row>
    <row r="12882" spans="1:11" x14ac:dyDescent="0.2">
      <c r="A12882" s="147">
        <v>6</v>
      </c>
      <c r="B12882" s="149" t="s">
        <v>16669</v>
      </c>
      <c r="C12882" s="147" t="s">
        <v>2242</v>
      </c>
      <c r="D12882" s="147" t="s">
        <v>16668</v>
      </c>
      <c r="E12882" s="147" t="s">
        <v>2240</v>
      </c>
      <c r="G12882" s="147">
        <v>0</v>
      </c>
      <c r="I12882" s="147">
        <v>6</v>
      </c>
      <c r="J12882" s="147">
        <v>2579959</v>
      </c>
      <c r="K12882" s="147" t="s">
        <v>2769</v>
      </c>
    </row>
    <row r="12883" spans="1:11" x14ac:dyDescent="0.2">
      <c r="A12883" s="147">
        <v>5</v>
      </c>
      <c r="B12883" s="149" t="s">
        <v>16667</v>
      </c>
      <c r="C12883" s="147" t="s">
        <v>2242</v>
      </c>
      <c r="D12883" s="147" t="s">
        <v>16666</v>
      </c>
      <c r="E12883" s="147" t="s">
        <v>2246</v>
      </c>
      <c r="G12883" s="147">
        <v>0</v>
      </c>
      <c r="I12883" s="147">
        <v>5</v>
      </c>
      <c r="J12883" s="147">
        <v>2579946</v>
      </c>
    </row>
    <row r="12884" spans="1:11" x14ac:dyDescent="0.2">
      <c r="A12884" s="147">
        <v>6</v>
      </c>
      <c r="B12884" s="149" t="s">
        <v>16665</v>
      </c>
      <c r="C12884" s="147" t="s">
        <v>2242</v>
      </c>
      <c r="D12884" s="147" t="s">
        <v>16664</v>
      </c>
      <c r="E12884" s="147" t="s">
        <v>2240</v>
      </c>
      <c r="G12884" s="147">
        <v>0</v>
      </c>
      <c r="I12884" s="147">
        <v>6</v>
      </c>
      <c r="J12884" s="147">
        <v>2579964</v>
      </c>
      <c r="K12884" s="147" t="s">
        <v>2769</v>
      </c>
    </row>
    <row r="12885" spans="1:11" x14ac:dyDescent="0.2">
      <c r="A12885" s="147">
        <v>6</v>
      </c>
      <c r="B12885" s="149" t="s">
        <v>16663</v>
      </c>
      <c r="C12885" s="147" t="s">
        <v>2242</v>
      </c>
      <c r="D12885" s="147" t="s">
        <v>16662</v>
      </c>
      <c r="E12885" s="147" t="s">
        <v>2240</v>
      </c>
      <c r="G12885" s="147">
        <v>0</v>
      </c>
      <c r="I12885" s="147">
        <v>6</v>
      </c>
      <c r="J12885" s="147">
        <v>2579965</v>
      </c>
      <c r="K12885" s="147" t="s">
        <v>2769</v>
      </c>
    </row>
    <row r="12886" spans="1:11" x14ac:dyDescent="0.2">
      <c r="A12886" s="147">
        <v>6</v>
      </c>
      <c r="B12886" s="149" t="s">
        <v>16661</v>
      </c>
      <c r="C12886" s="147" t="s">
        <v>2242</v>
      </c>
      <c r="D12886" s="147" t="s">
        <v>16660</v>
      </c>
      <c r="E12886" s="147" t="s">
        <v>2240</v>
      </c>
      <c r="G12886" s="147">
        <v>0</v>
      </c>
      <c r="I12886" s="147">
        <v>6</v>
      </c>
      <c r="J12886" s="147">
        <v>2579974</v>
      </c>
      <c r="K12886" s="147" t="s">
        <v>2769</v>
      </c>
    </row>
    <row r="12887" spans="1:11" x14ac:dyDescent="0.2">
      <c r="A12887" s="147">
        <v>6</v>
      </c>
      <c r="B12887" s="149" t="s">
        <v>16659</v>
      </c>
      <c r="C12887" s="147" t="s">
        <v>2242</v>
      </c>
      <c r="D12887" s="147" t="s">
        <v>16658</v>
      </c>
      <c r="E12887" s="147" t="s">
        <v>2240</v>
      </c>
      <c r="G12887" s="147">
        <v>0</v>
      </c>
      <c r="I12887" s="147">
        <v>6</v>
      </c>
      <c r="J12887" s="147">
        <v>2579970</v>
      </c>
      <c r="K12887" s="147" t="s">
        <v>2769</v>
      </c>
    </row>
    <row r="12888" spans="1:11" x14ac:dyDescent="0.2">
      <c r="A12888" s="147">
        <v>6</v>
      </c>
      <c r="B12888" s="149" t="s">
        <v>16657</v>
      </c>
      <c r="C12888" s="147" t="s">
        <v>2242</v>
      </c>
      <c r="D12888" s="147" t="s">
        <v>16656</v>
      </c>
      <c r="E12888" s="147" t="s">
        <v>2240</v>
      </c>
      <c r="G12888" s="147">
        <v>0</v>
      </c>
      <c r="I12888" s="147">
        <v>6</v>
      </c>
      <c r="J12888" s="147">
        <v>2579979</v>
      </c>
      <c r="K12888" s="147" t="s">
        <v>2769</v>
      </c>
    </row>
    <row r="12889" spans="1:11" x14ac:dyDescent="0.2">
      <c r="A12889" s="147">
        <v>6</v>
      </c>
      <c r="B12889" s="149" t="s">
        <v>16655</v>
      </c>
      <c r="C12889" s="147" t="s">
        <v>2242</v>
      </c>
      <c r="D12889" s="147" t="s">
        <v>16654</v>
      </c>
      <c r="E12889" s="147" t="s">
        <v>2240</v>
      </c>
      <c r="G12889" s="147">
        <v>0</v>
      </c>
      <c r="I12889" s="147">
        <v>6</v>
      </c>
      <c r="J12889" s="147">
        <v>2579967</v>
      </c>
      <c r="K12889" s="147" t="s">
        <v>2769</v>
      </c>
    </row>
    <row r="12890" spans="1:11" x14ac:dyDescent="0.2">
      <c r="A12890" s="147">
        <v>5</v>
      </c>
      <c r="B12890" s="149" t="s">
        <v>16653</v>
      </c>
      <c r="C12890" s="147" t="s">
        <v>2242</v>
      </c>
      <c r="D12890" s="147" t="s">
        <v>16652</v>
      </c>
      <c r="E12890" s="147" t="s">
        <v>2246</v>
      </c>
      <c r="G12890" s="147">
        <v>0</v>
      </c>
      <c r="I12890" s="147">
        <v>5</v>
      </c>
      <c r="J12890" s="147">
        <v>2579956</v>
      </c>
    </row>
    <row r="12891" spans="1:11" x14ac:dyDescent="0.2">
      <c r="A12891" s="147">
        <v>6</v>
      </c>
      <c r="B12891" s="149" t="s">
        <v>16651</v>
      </c>
      <c r="C12891" s="147" t="s">
        <v>2242</v>
      </c>
      <c r="D12891" s="147" t="s">
        <v>16650</v>
      </c>
      <c r="E12891" s="147" t="s">
        <v>2240</v>
      </c>
      <c r="G12891" s="147">
        <v>0</v>
      </c>
      <c r="I12891" s="147">
        <v>6</v>
      </c>
      <c r="J12891" s="147">
        <v>2579995</v>
      </c>
      <c r="K12891" s="147" t="s">
        <v>2769</v>
      </c>
    </row>
    <row r="12892" spans="1:11" x14ac:dyDescent="0.2">
      <c r="A12892" s="147">
        <v>6</v>
      </c>
      <c r="B12892" s="149" t="s">
        <v>16649</v>
      </c>
      <c r="C12892" s="147" t="s">
        <v>2242</v>
      </c>
      <c r="D12892" s="147" t="s">
        <v>16648</v>
      </c>
      <c r="E12892" s="147" t="s">
        <v>2240</v>
      </c>
      <c r="G12892" s="147">
        <v>0</v>
      </c>
      <c r="I12892" s="147">
        <v>6</v>
      </c>
      <c r="J12892" s="147">
        <v>2579991</v>
      </c>
      <c r="K12892" s="147" t="s">
        <v>2769</v>
      </c>
    </row>
    <row r="12893" spans="1:11" x14ac:dyDescent="0.2">
      <c r="A12893" s="147">
        <v>6</v>
      </c>
      <c r="B12893" s="149" t="s">
        <v>16647</v>
      </c>
      <c r="C12893" s="147" t="s">
        <v>2242</v>
      </c>
      <c r="D12893" s="147" t="s">
        <v>16646</v>
      </c>
      <c r="E12893" s="147" t="s">
        <v>2240</v>
      </c>
      <c r="G12893" s="147">
        <v>0</v>
      </c>
      <c r="I12893" s="147">
        <v>6</v>
      </c>
      <c r="J12893" s="147">
        <v>2579986</v>
      </c>
      <c r="K12893" s="147" t="s">
        <v>2769</v>
      </c>
    </row>
    <row r="12894" spans="1:11" x14ac:dyDescent="0.2">
      <c r="A12894" s="147">
        <v>6</v>
      </c>
      <c r="B12894" s="149" t="s">
        <v>16645</v>
      </c>
      <c r="C12894" s="147" t="s">
        <v>2242</v>
      </c>
      <c r="D12894" s="147" t="s">
        <v>16644</v>
      </c>
      <c r="E12894" s="147" t="s">
        <v>2240</v>
      </c>
      <c r="G12894" s="147">
        <v>0</v>
      </c>
      <c r="I12894" s="147">
        <v>6</v>
      </c>
      <c r="J12894" s="147">
        <v>2579996</v>
      </c>
      <c r="K12894" s="147" t="s">
        <v>2769</v>
      </c>
    </row>
    <row r="12895" spans="1:11" x14ac:dyDescent="0.2">
      <c r="A12895" s="147">
        <v>6</v>
      </c>
      <c r="B12895" s="149" t="s">
        <v>16643</v>
      </c>
      <c r="C12895" s="147" t="s">
        <v>2242</v>
      </c>
      <c r="D12895" s="147" t="s">
        <v>16642</v>
      </c>
      <c r="E12895" s="147" t="s">
        <v>2240</v>
      </c>
      <c r="G12895" s="147">
        <v>0</v>
      </c>
      <c r="I12895" s="147">
        <v>6</v>
      </c>
      <c r="J12895" s="147">
        <v>2579997</v>
      </c>
      <c r="K12895" s="147" t="s">
        <v>2769</v>
      </c>
    </row>
    <row r="12896" spans="1:11" x14ac:dyDescent="0.2">
      <c r="A12896" s="147">
        <v>6</v>
      </c>
      <c r="B12896" s="149" t="s">
        <v>16641</v>
      </c>
      <c r="C12896" s="147" t="s">
        <v>2242</v>
      </c>
      <c r="D12896" s="147" t="s">
        <v>16640</v>
      </c>
      <c r="E12896" s="147" t="s">
        <v>2240</v>
      </c>
      <c r="G12896" s="147">
        <v>0</v>
      </c>
      <c r="I12896" s="147">
        <v>6</v>
      </c>
      <c r="J12896" s="147">
        <v>2579985</v>
      </c>
      <c r="K12896" s="147" t="s">
        <v>2769</v>
      </c>
    </row>
    <row r="12897" spans="1:11" x14ac:dyDescent="0.2">
      <c r="A12897" s="147">
        <v>5</v>
      </c>
      <c r="B12897" s="149" t="s">
        <v>16639</v>
      </c>
      <c r="C12897" s="147" t="s">
        <v>2242</v>
      </c>
      <c r="D12897" s="147" t="s">
        <v>16638</v>
      </c>
      <c r="E12897" s="147" t="s">
        <v>2246</v>
      </c>
      <c r="G12897" s="147">
        <v>0</v>
      </c>
      <c r="I12897" s="147">
        <v>5</v>
      </c>
      <c r="J12897" s="147">
        <v>2579942</v>
      </c>
    </row>
    <row r="12898" spans="1:11" x14ac:dyDescent="0.2">
      <c r="A12898" s="147">
        <v>6</v>
      </c>
      <c r="B12898" s="149" t="s">
        <v>16637</v>
      </c>
      <c r="C12898" s="147" t="s">
        <v>2242</v>
      </c>
      <c r="D12898" s="147" t="s">
        <v>16636</v>
      </c>
      <c r="E12898" s="147" t="s">
        <v>2240</v>
      </c>
      <c r="G12898" s="147">
        <v>0</v>
      </c>
      <c r="I12898" s="147">
        <v>6</v>
      </c>
      <c r="J12898" s="147">
        <v>2580001</v>
      </c>
      <c r="K12898" s="147" t="s">
        <v>2769</v>
      </c>
    </row>
    <row r="12899" spans="1:11" x14ac:dyDescent="0.2">
      <c r="A12899" s="147">
        <v>6</v>
      </c>
      <c r="B12899" s="149" t="s">
        <v>16635</v>
      </c>
      <c r="C12899" s="147" t="s">
        <v>2242</v>
      </c>
      <c r="D12899" s="147" t="s">
        <v>16634</v>
      </c>
      <c r="E12899" s="147" t="s">
        <v>2240</v>
      </c>
      <c r="G12899" s="147">
        <v>0</v>
      </c>
      <c r="I12899" s="147">
        <v>6</v>
      </c>
      <c r="J12899" s="147">
        <v>2579999</v>
      </c>
      <c r="K12899" s="147" t="s">
        <v>2769</v>
      </c>
    </row>
    <row r="12900" spans="1:11" x14ac:dyDescent="0.2">
      <c r="A12900" s="147">
        <v>6</v>
      </c>
      <c r="B12900" s="149" t="s">
        <v>16633</v>
      </c>
      <c r="C12900" s="147" t="s">
        <v>2242</v>
      </c>
      <c r="D12900" s="147" t="s">
        <v>16632</v>
      </c>
      <c r="E12900" s="147" t="s">
        <v>2240</v>
      </c>
      <c r="G12900" s="147">
        <v>0</v>
      </c>
      <c r="I12900" s="147">
        <v>6</v>
      </c>
      <c r="J12900" s="147">
        <v>2580004</v>
      </c>
      <c r="K12900" s="147" t="s">
        <v>2769</v>
      </c>
    </row>
    <row r="12901" spans="1:11" x14ac:dyDescent="0.2">
      <c r="A12901" s="147">
        <v>6</v>
      </c>
      <c r="B12901" s="149" t="s">
        <v>16631</v>
      </c>
      <c r="C12901" s="147" t="s">
        <v>2242</v>
      </c>
      <c r="D12901" s="147" t="s">
        <v>16630</v>
      </c>
      <c r="E12901" s="147" t="s">
        <v>2240</v>
      </c>
      <c r="G12901" s="147">
        <v>0</v>
      </c>
      <c r="I12901" s="147">
        <v>6</v>
      </c>
      <c r="J12901" s="147">
        <v>2580010</v>
      </c>
      <c r="K12901" s="147" t="s">
        <v>2769</v>
      </c>
    </row>
    <row r="12902" spans="1:11" x14ac:dyDescent="0.2">
      <c r="A12902" s="147">
        <v>6</v>
      </c>
      <c r="B12902" s="149" t="s">
        <v>16629</v>
      </c>
      <c r="C12902" s="147" t="s">
        <v>2242</v>
      </c>
      <c r="D12902" s="147" t="s">
        <v>16628</v>
      </c>
      <c r="E12902" s="147" t="s">
        <v>2240</v>
      </c>
      <c r="G12902" s="147">
        <v>0</v>
      </c>
      <c r="I12902" s="147">
        <v>6</v>
      </c>
      <c r="J12902" s="147">
        <v>2580008</v>
      </c>
      <c r="K12902" s="147" t="s">
        <v>2769</v>
      </c>
    </row>
    <row r="12903" spans="1:11" x14ac:dyDescent="0.2">
      <c r="A12903" s="147">
        <v>6</v>
      </c>
      <c r="B12903" s="149" t="s">
        <v>16627</v>
      </c>
      <c r="C12903" s="147" t="s">
        <v>2242</v>
      </c>
      <c r="D12903" s="147" t="s">
        <v>16626</v>
      </c>
      <c r="E12903" s="147" t="s">
        <v>2240</v>
      </c>
      <c r="G12903" s="147">
        <v>0</v>
      </c>
      <c r="I12903" s="147">
        <v>6</v>
      </c>
      <c r="J12903" s="147">
        <v>2580003</v>
      </c>
      <c r="K12903" s="147" t="s">
        <v>2769</v>
      </c>
    </row>
    <row r="12904" spans="1:11" x14ac:dyDescent="0.2">
      <c r="A12904" s="147">
        <v>5</v>
      </c>
      <c r="B12904" s="149" t="s">
        <v>16625</v>
      </c>
      <c r="C12904" s="147" t="s">
        <v>2242</v>
      </c>
      <c r="D12904" s="147" t="s">
        <v>16624</v>
      </c>
      <c r="E12904" s="147" t="s">
        <v>2246</v>
      </c>
      <c r="G12904" s="147">
        <v>0</v>
      </c>
      <c r="I12904" s="147">
        <v>5</v>
      </c>
      <c r="J12904" s="147">
        <v>2579941</v>
      </c>
    </row>
    <row r="12905" spans="1:11" x14ac:dyDescent="0.2">
      <c r="A12905" s="147">
        <v>6</v>
      </c>
      <c r="B12905" s="149" t="s">
        <v>16623</v>
      </c>
      <c r="C12905" s="147" t="s">
        <v>2242</v>
      </c>
      <c r="D12905" s="147" t="s">
        <v>16622</v>
      </c>
      <c r="E12905" s="147" t="s">
        <v>2240</v>
      </c>
      <c r="G12905" s="147">
        <v>0</v>
      </c>
      <c r="I12905" s="147">
        <v>6</v>
      </c>
      <c r="J12905" s="147">
        <v>2580028</v>
      </c>
      <c r="K12905" s="147" t="s">
        <v>2769</v>
      </c>
    </row>
    <row r="12906" spans="1:11" x14ac:dyDescent="0.2">
      <c r="A12906" s="147">
        <v>6</v>
      </c>
      <c r="B12906" s="149" t="s">
        <v>16621</v>
      </c>
      <c r="C12906" s="147" t="s">
        <v>2242</v>
      </c>
      <c r="D12906" s="147" t="s">
        <v>16620</v>
      </c>
      <c r="E12906" s="147" t="s">
        <v>2240</v>
      </c>
      <c r="G12906" s="147">
        <v>0</v>
      </c>
      <c r="I12906" s="147">
        <v>6</v>
      </c>
      <c r="J12906" s="147">
        <v>2580019</v>
      </c>
      <c r="K12906" s="147" t="s">
        <v>2769</v>
      </c>
    </row>
    <row r="12907" spans="1:11" x14ac:dyDescent="0.2">
      <c r="A12907" s="147">
        <v>6</v>
      </c>
      <c r="B12907" s="149" t="s">
        <v>16619</v>
      </c>
      <c r="C12907" s="147" t="s">
        <v>2242</v>
      </c>
      <c r="D12907" s="147" t="s">
        <v>16618</v>
      </c>
      <c r="E12907" s="147" t="s">
        <v>2240</v>
      </c>
      <c r="G12907" s="147">
        <v>0</v>
      </c>
      <c r="I12907" s="147">
        <v>6</v>
      </c>
      <c r="J12907" s="147">
        <v>2580033</v>
      </c>
      <c r="K12907" s="147" t="s">
        <v>2769</v>
      </c>
    </row>
    <row r="12908" spans="1:11" x14ac:dyDescent="0.2">
      <c r="A12908" s="147">
        <v>6</v>
      </c>
      <c r="B12908" s="149" t="s">
        <v>16617</v>
      </c>
      <c r="C12908" s="147" t="s">
        <v>2242</v>
      </c>
      <c r="D12908" s="147" t="s">
        <v>16616</v>
      </c>
      <c r="E12908" s="147" t="s">
        <v>2240</v>
      </c>
      <c r="G12908" s="147">
        <v>0</v>
      </c>
      <c r="I12908" s="147">
        <v>6</v>
      </c>
      <c r="J12908" s="147">
        <v>2580026</v>
      </c>
      <c r="K12908" s="147" t="s">
        <v>2769</v>
      </c>
    </row>
    <row r="12909" spans="1:11" x14ac:dyDescent="0.2">
      <c r="A12909" s="147">
        <v>6</v>
      </c>
      <c r="B12909" s="149" t="s">
        <v>16615</v>
      </c>
      <c r="C12909" s="147" t="s">
        <v>2242</v>
      </c>
      <c r="D12909" s="147" t="s">
        <v>16614</v>
      </c>
      <c r="E12909" s="147" t="s">
        <v>2240</v>
      </c>
      <c r="G12909" s="147">
        <v>0</v>
      </c>
      <c r="I12909" s="147">
        <v>6</v>
      </c>
      <c r="J12909" s="147">
        <v>2580032</v>
      </c>
      <c r="K12909" s="147" t="s">
        <v>2769</v>
      </c>
    </row>
    <row r="12910" spans="1:11" x14ac:dyDescent="0.2">
      <c r="A12910" s="147">
        <v>6</v>
      </c>
      <c r="B12910" s="149" t="s">
        <v>16613</v>
      </c>
      <c r="C12910" s="147" t="s">
        <v>2242</v>
      </c>
      <c r="D12910" s="147" t="s">
        <v>16612</v>
      </c>
      <c r="E12910" s="147" t="s">
        <v>2240</v>
      </c>
      <c r="G12910" s="147">
        <v>0</v>
      </c>
      <c r="I12910" s="147">
        <v>6</v>
      </c>
      <c r="J12910" s="147">
        <v>2580018</v>
      </c>
      <c r="K12910" s="147" t="s">
        <v>2769</v>
      </c>
    </row>
    <row r="12911" spans="1:11" x14ac:dyDescent="0.2">
      <c r="A12911" s="147">
        <v>6</v>
      </c>
      <c r="B12911" s="149" t="s">
        <v>16611</v>
      </c>
      <c r="C12911" s="147" t="s">
        <v>2242</v>
      </c>
      <c r="D12911" s="147" t="s">
        <v>16610</v>
      </c>
      <c r="E12911" s="147" t="s">
        <v>2240</v>
      </c>
      <c r="G12911" s="147">
        <v>0</v>
      </c>
      <c r="I12911" s="147">
        <v>5</v>
      </c>
      <c r="J12911" s="147">
        <v>2579957</v>
      </c>
      <c r="K12911" s="147" t="s">
        <v>2769</v>
      </c>
    </row>
    <row r="12912" spans="1:11" x14ac:dyDescent="0.2">
      <c r="A12912" s="147">
        <v>4</v>
      </c>
      <c r="B12912" s="149" t="s">
        <v>16609</v>
      </c>
      <c r="C12912" s="147" t="s">
        <v>2242</v>
      </c>
      <c r="D12912" s="147" t="s">
        <v>16608</v>
      </c>
      <c r="E12912" s="147" t="s">
        <v>2246</v>
      </c>
      <c r="G12912" s="147">
        <v>0</v>
      </c>
      <c r="I12912" s="147">
        <v>4</v>
      </c>
      <c r="J12912" s="147">
        <v>2579752</v>
      </c>
    </row>
    <row r="12913" spans="1:11" x14ac:dyDescent="0.2">
      <c r="A12913" s="147">
        <v>5</v>
      </c>
      <c r="B12913" s="149" t="s">
        <v>16607</v>
      </c>
      <c r="C12913" s="147" t="s">
        <v>2242</v>
      </c>
      <c r="D12913" s="147" t="s">
        <v>16606</v>
      </c>
      <c r="E12913" s="147" t="s">
        <v>2246</v>
      </c>
      <c r="G12913" s="147">
        <v>0</v>
      </c>
      <c r="I12913" s="147">
        <v>5</v>
      </c>
      <c r="J12913" s="147">
        <v>2580064</v>
      </c>
    </row>
    <row r="12914" spans="1:11" x14ac:dyDescent="0.2">
      <c r="A12914" s="147">
        <v>6</v>
      </c>
      <c r="B12914" s="149" t="s">
        <v>16605</v>
      </c>
      <c r="C12914" s="147" t="s">
        <v>2242</v>
      </c>
      <c r="D12914" s="147" t="s">
        <v>16604</v>
      </c>
      <c r="E12914" s="147" t="s">
        <v>2240</v>
      </c>
      <c r="G12914" s="147">
        <v>0</v>
      </c>
      <c r="I12914" s="147">
        <v>6</v>
      </c>
      <c r="J12914" s="147">
        <v>2580114</v>
      </c>
    </row>
    <row r="12915" spans="1:11" x14ac:dyDescent="0.2">
      <c r="A12915" s="147">
        <v>6</v>
      </c>
      <c r="B12915" s="149" t="s">
        <v>16603</v>
      </c>
      <c r="C12915" s="147" t="s">
        <v>2242</v>
      </c>
      <c r="D12915" s="147" t="s">
        <v>16602</v>
      </c>
      <c r="E12915" s="147" t="s">
        <v>2240</v>
      </c>
      <c r="G12915" s="147">
        <v>0</v>
      </c>
      <c r="I12915" s="147">
        <v>5</v>
      </c>
      <c r="J12915" s="147">
        <v>2580089</v>
      </c>
      <c r="K12915" s="147" t="s">
        <v>2769</v>
      </c>
    </row>
    <row r="12916" spans="1:11" x14ac:dyDescent="0.2">
      <c r="A12916" s="147">
        <v>6</v>
      </c>
      <c r="B12916" s="149" t="s">
        <v>16601</v>
      </c>
      <c r="C12916" s="147" t="s">
        <v>2242</v>
      </c>
      <c r="D12916" s="147" t="s">
        <v>16600</v>
      </c>
      <c r="E12916" s="147" t="s">
        <v>2240</v>
      </c>
      <c r="G12916" s="147">
        <v>0</v>
      </c>
      <c r="I12916" s="147">
        <v>5</v>
      </c>
      <c r="J12916" s="147">
        <v>2580100</v>
      </c>
      <c r="K12916" s="147" t="s">
        <v>2769</v>
      </c>
    </row>
    <row r="12917" spans="1:11" x14ac:dyDescent="0.2">
      <c r="A12917" s="147">
        <v>6</v>
      </c>
      <c r="B12917" s="149" t="s">
        <v>16599</v>
      </c>
      <c r="C12917" s="147" t="s">
        <v>2242</v>
      </c>
      <c r="D12917" s="147" t="s">
        <v>16598</v>
      </c>
      <c r="E12917" s="147" t="s">
        <v>2240</v>
      </c>
      <c r="G12917" s="147">
        <v>0</v>
      </c>
      <c r="I12917" s="147">
        <v>5</v>
      </c>
      <c r="J12917" s="147">
        <v>2580053</v>
      </c>
      <c r="K12917" s="147" t="s">
        <v>2769</v>
      </c>
    </row>
    <row r="12918" spans="1:11" x14ac:dyDescent="0.2">
      <c r="A12918" s="147">
        <v>6</v>
      </c>
      <c r="B12918" s="149" t="s">
        <v>16597</v>
      </c>
      <c r="C12918" s="147" t="s">
        <v>2242</v>
      </c>
      <c r="D12918" s="147" t="s">
        <v>16596</v>
      </c>
      <c r="E12918" s="147" t="s">
        <v>2240</v>
      </c>
      <c r="G12918" s="147">
        <v>0</v>
      </c>
      <c r="I12918" s="147">
        <v>5</v>
      </c>
      <c r="J12918" s="147">
        <v>2580051</v>
      </c>
      <c r="K12918" s="147" t="s">
        <v>2769</v>
      </c>
    </row>
    <row r="12919" spans="1:11" x14ac:dyDescent="0.2">
      <c r="A12919" s="147">
        <v>6</v>
      </c>
      <c r="B12919" s="149" t="s">
        <v>16595</v>
      </c>
      <c r="C12919" s="147" t="s">
        <v>2242</v>
      </c>
      <c r="D12919" s="147" t="s">
        <v>16594</v>
      </c>
      <c r="E12919" s="147" t="s">
        <v>2240</v>
      </c>
      <c r="G12919" s="147">
        <v>0</v>
      </c>
      <c r="I12919" s="147">
        <v>5</v>
      </c>
      <c r="J12919" s="147">
        <v>2580098</v>
      </c>
      <c r="K12919" s="147" t="s">
        <v>2769</v>
      </c>
    </row>
    <row r="12920" spans="1:11" x14ac:dyDescent="0.2">
      <c r="A12920" s="147">
        <v>6</v>
      </c>
      <c r="B12920" s="149" t="s">
        <v>16593</v>
      </c>
      <c r="C12920" s="147" t="s">
        <v>2242</v>
      </c>
      <c r="D12920" s="147" t="s">
        <v>16592</v>
      </c>
      <c r="E12920" s="147" t="s">
        <v>2240</v>
      </c>
      <c r="G12920" s="147">
        <v>0</v>
      </c>
      <c r="I12920" s="147">
        <v>5</v>
      </c>
      <c r="J12920" s="147">
        <v>2580034</v>
      </c>
    </row>
    <row r="12921" spans="1:11" x14ac:dyDescent="0.2">
      <c r="A12921" s="147">
        <v>6</v>
      </c>
      <c r="B12921" s="149" t="s">
        <v>16591</v>
      </c>
      <c r="C12921" s="147" t="s">
        <v>2242</v>
      </c>
      <c r="D12921" s="147" t="s">
        <v>16590</v>
      </c>
      <c r="E12921" s="147" t="s">
        <v>2240</v>
      </c>
      <c r="G12921" s="147">
        <v>0</v>
      </c>
      <c r="I12921" s="147">
        <v>5</v>
      </c>
      <c r="J12921" s="147">
        <v>2580092</v>
      </c>
    </row>
    <row r="12922" spans="1:11" x14ac:dyDescent="0.2">
      <c r="A12922" s="147">
        <v>6</v>
      </c>
      <c r="B12922" s="149" t="s">
        <v>16589</v>
      </c>
      <c r="C12922" s="147" t="s">
        <v>2242</v>
      </c>
      <c r="D12922" s="147" t="s">
        <v>16588</v>
      </c>
      <c r="E12922" s="147" t="s">
        <v>2240</v>
      </c>
      <c r="G12922" s="147">
        <v>0</v>
      </c>
      <c r="I12922" s="147">
        <v>5</v>
      </c>
      <c r="J12922" s="147">
        <v>2580111</v>
      </c>
    </row>
    <row r="12923" spans="1:11" x14ac:dyDescent="0.2">
      <c r="A12923" s="147">
        <v>6</v>
      </c>
      <c r="B12923" s="149" t="s">
        <v>16587</v>
      </c>
      <c r="C12923" s="147" t="s">
        <v>2242</v>
      </c>
      <c r="D12923" s="147" t="s">
        <v>16586</v>
      </c>
      <c r="E12923" s="147" t="s">
        <v>2240</v>
      </c>
      <c r="G12923" s="147">
        <v>0</v>
      </c>
      <c r="I12923" s="147">
        <v>5</v>
      </c>
      <c r="J12923" s="147">
        <v>2580103</v>
      </c>
    </row>
    <row r="12924" spans="1:11" x14ac:dyDescent="0.2">
      <c r="A12924" s="147">
        <v>6</v>
      </c>
      <c r="B12924" s="149" t="s">
        <v>16585</v>
      </c>
      <c r="C12924" s="147" t="s">
        <v>2242</v>
      </c>
      <c r="D12924" s="147" t="s">
        <v>16584</v>
      </c>
      <c r="E12924" s="147" t="s">
        <v>2240</v>
      </c>
      <c r="G12924" s="147">
        <v>0</v>
      </c>
      <c r="I12924" s="147">
        <v>5</v>
      </c>
      <c r="J12924" s="147">
        <v>2580046</v>
      </c>
    </row>
    <row r="12925" spans="1:11" x14ac:dyDescent="0.2">
      <c r="A12925" s="147">
        <v>6</v>
      </c>
      <c r="B12925" s="149" t="s">
        <v>16583</v>
      </c>
      <c r="C12925" s="147" t="s">
        <v>2242</v>
      </c>
      <c r="D12925" s="147" t="s">
        <v>16582</v>
      </c>
      <c r="E12925" s="147" t="s">
        <v>2240</v>
      </c>
      <c r="G12925" s="147">
        <v>0</v>
      </c>
      <c r="I12925" s="147">
        <v>5</v>
      </c>
      <c r="J12925" s="147">
        <v>2580095</v>
      </c>
    </row>
    <row r="12926" spans="1:11" x14ac:dyDescent="0.2">
      <c r="A12926" s="147">
        <v>6</v>
      </c>
      <c r="B12926" s="149" t="s">
        <v>16581</v>
      </c>
      <c r="C12926" s="147" t="s">
        <v>2242</v>
      </c>
      <c r="D12926" s="147" t="s">
        <v>16580</v>
      </c>
      <c r="E12926" s="147" t="s">
        <v>2240</v>
      </c>
      <c r="G12926" s="147">
        <v>0</v>
      </c>
      <c r="I12926" s="147">
        <v>5</v>
      </c>
      <c r="J12926" s="147">
        <v>2580062</v>
      </c>
    </row>
    <row r="12927" spans="1:11" x14ac:dyDescent="0.2">
      <c r="A12927" s="147">
        <v>6</v>
      </c>
      <c r="B12927" s="149" t="s">
        <v>16579</v>
      </c>
      <c r="C12927" s="147" t="s">
        <v>2242</v>
      </c>
      <c r="D12927" s="147" t="s">
        <v>16578</v>
      </c>
      <c r="E12927" s="147" t="s">
        <v>2240</v>
      </c>
      <c r="G12927" s="147">
        <v>0</v>
      </c>
      <c r="I12927" s="147">
        <v>5</v>
      </c>
      <c r="J12927" s="147">
        <v>2580060</v>
      </c>
    </row>
    <row r="12928" spans="1:11" x14ac:dyDescent="0.2">
      <c r="A12928" s="147">
        <v>6</v>
      </c>
      <c r="B12928" s="149" t="s">
        <v>16577</v>
      </c>
      <c r="C12928" s="147" t="s">
        <v>2242</v>
      </c>
      <c r="D12928" s="147" t="s">
        <v>16576</v>
      </c>
      <c r="E12928" s="147" t="s">
        <v>2240</v>
      </c>
      <c r="G12928" s="147">
        <v>0</v>
      </c>
      <c r="I12928" s="147">
        <v>5</v>
      </c>
      <c r="J12928" s="147">
        <v>2580102</v>
      </c>
    </row>
    <row r="12929" spans="1:11" x14ac:dyDescent="0.2">
      <c r="A12929" s="147">
        <v>6</v>
      </c>
      <c r="B12929" s="149" t="s">
        <v>16575</v>
      </c>
      <c r="C12929" s="147" t="s">
        <v>2242</v>
      </c>
      <c r="D12929" s="147" t="s">
        <v>16574</v>
      </c>
      <c r="E12929" s="147" t="s">
        <v>2240</v>
      </c>
      <c r="G12929" s="147">
        <v>0</v>
      </c>
      <c r="I12929" s="147">
        <v>5</v>
      </c>
      <c r="J12929" s="147">
        <v>2580097</v>
      </c>
    </row>
    <row r="12930" spans="1:11" x14ac:dyDescent="0.2">
      <c r="A12930" s="147">
        <v>6</v>
      </c>
      <c r="B12930" s="149" t="s">
        <v>16573</v>
      </c>
      <c r="C12930" s="147" t="s">
        <v>2242</v>
      </c>
      <c r="D12930" s="147" t="s">
        <v>16572</v>
      </c>
      <c r="E12930" s="147" t="s">
        <v>2240</v>
      </c>
      <c r="G12930" s="147">
        <v>0</v>
      </c>
      <c r="I12930" s="147">
        <v>5</v>
      </c>
      <c r="J12930" s="147">
        <v>2580087</v>
      </c>
      <c r="K12930" s="147" t="s">
        <v>2769</v>
      </c>
    </row>
    <row r="12931" spans="1:11" x14ac:dyDescent="0.2">
      <c r="A12931" s="147">
        <v>6</v>
      </c>
      <c r="B12931" s="149" t="s">
        <v>16571</v>
      </c>
      <c r="C12931" s="147" t="s">
        <v>2242</v>
      </c>
      <c r="D12931" s="147" t="s">
        <v>16570</v>
      </c>
      <c r="E12931" s="147" t="s">
        <v>2240</v>
      </c>
      <c r="G12931" s="147">
        <v>0</v>
      </c>
      <c r="I12931" s="147">
        <v>5</v>
      </c>
      <c r="J12931" s="147">
        <v>2580099</v>
      </c>
      <c r="K12931" s="147" t="s">
        <v>2769</v>
      </c>
    </row>
    <row r="12932" spans="1:11" x14ac:dyDescent="0.2">
      <c r="A12932" s="147">
        <v>6</v>
      </c>
      <c r="B12932" s="149" t="s">
        <v>16569</v>
      </c>
      <c r="C12932" s="147" t="s">
        <v>2242</v>
      </c>
      <c r="D12932" s="147" t="s">
        <v>16568</v>
      </c>
      <c r="E12932" s="147" t="s">
        <v>2240</v>
      </c>
      <c r="G12932" s="147">
        <v>0</v>
      </c>
      <c r="I12932" s="147">
        <v>5</v>
      </c>
      <c r="J12932" s="147">
        <v>2580056</v>
      </c>
      <c r="K12932" s="147" t="s">
        <v>2769</v>
      </c>
    </row>
    <row r="12933" spans="1:11" x14ac:dyDescent="0.2">
      <c r="A12933" s="147">
        <v>6</v>
      </c>
      <c r="B12933" s="149" t="s">
        <v>16567</v>
      </c>
      <c r="C12933" s="147" t="s">
        <v>2242</v>
      </c>
      <c r="D12933" s="147" t="s">
        <v>16566</v>
      </c>
      <c r="E12933" s="147" t="s">
        <v>2240</v>
      </c>
      <c r="G12933" s="147">
        <v>0</v>
      </c>
      <c r="I12933" s="147">
        <v>5</v>
      </c>
      <c r="J12933" s="147">
        <v>2580045</v>
      </c>
      <c r="K12933" s="147" t="s">
        <v>2769</v>
      </c>
    </row>
    <row r="12934" spans="1:11" x14ac:dyDescent="0.2">
      <c r="A12934" s="147">
        <v>6</v>
      </c>
      <c r="B12934" s="149" t="s">
        <v>16565</v>
      </c>
      <c r="C12934" s="147" t="s">
        <v>2242</v>
      </c>
      <c r="D12934" s="147" t="s">
        <v>16564</v>
      </c>
      <c r="E12934" s="147" t="s">
        <v>2240</v>
      </c>
      <c r="G12934" s="147">
        <v>0</v>
      </c>
      <c r="I12934" s="147">
        <v>5</v>
      </c>
      <c r="J12934" s="147">
        <v>2580044</v>
      </c>
      <c r="K12934" s="147" t="s">
        <v>2769</v>
      </c>
    </row>
    <row r="12935" spans="1:11" x14ac:dyDescent="0.2">
      <c r="A12935" s="147">
        <v>6</v>
      </c>
      <c r="B12935" s="149" t="s">
        <v>16563</v>
      </c>
      <c r="C12935" s="147" t="s">
        <v>2242</v>
      </c>
      <c r="D12935" s="147" t="s">
        <v>16562</v>
      </c>
      <c r="E12935" s="147" t="s">
        <v>2240</v>
      </c>
      <c r="G12935" s="147">
        <v>0</v>
      </c>
      <c r="I12935" s="147">
        <v>5</v>
      </c>
      <c r="J12935" s="147">
        <v>2580105</v>
      </c>
    </row>
    <row r="12936" spans="1:11" x14ac:dyDescent="0.2">
      <c r="A12936" s="147">
        <v>6</v>
      </c>
      <c r="B12936" s="149" t="s">
        <v>16561</v>
      </c>
      <c r="C12936" s="147" t="s">
        <v>2242</v>
      </c>
      <c r="D12936" s="147" t="s">
        <v>16560</v>
      </c>
      <c r="E12936" s="147" t="s">
        <v>2240</v>
      </c>
      <c r="G12936" s="147">
        <v>0</v>
      </c>
      <c r="I12936" s="147">
        <v>5</v>
      </c>
      <c r="J12936" s="147">
        <v>2580083</v>
      </c>
    </row>
    <row r="12937" spans="1:11" x14ac:dyDescent="0.2">
      <c r="A12937" s="147">
        <v>6</v>
      </c>
      <c r="B12937" s="149" t="s">
        <v>16559</v>
      </c>
      <c r="C12937" s="147" t="s">
        <v>2242</v>
      </c>
      <c r="D12937" s="147" t="s">
        <v>16558</v>
      </c>
      <c r="E12937" s="147" t="s">
        <v>2240</v>
      </c>
      <c r="G12937" s="147">
        <v>0</v>
      </c>
      <c r="I12937" s="147">
        <v>5</v>
      </c>
      <c r="J12937" s="147">
        <v>2580073</v>
      </c>
    </row>
    <row r="12938" spans="1:11" x14ac:dyDescent="0.2">
      <c r="A12938" s="147">
        <v>6</v>
      </c>
      <c r="B12938" s="149" t="s">
        <v>16557</v>
      </c>
      <c r="C12938" s="147" t="s">
        <v>2242</v>
      </c>
      <c r="D12938" s="147" t="s">
        <v>16556</v>
      </c>
      <c r="E12938" s="147" t="s">
        <v>2240</v>
      </c>
      <c r="G12938" s="147">
        <v>0</v>
      </c>
      <c r="I12938" s="147">
        <v>5</v>
      </c>
      <c r="J12938" s="147">
        <v>2580061</v>
      </c>
    </row>
    <row r="12939" spans="1:11" x14ac:dyDescent="0.2">
      <c r="A12939" s="147">
        <v>6</v>
      </c>
      <c r="B12939" s="149" t="s">
        <v>16555</v>
      </c>
      <c r="C12939" s="147" t="s">
        <v>2242</v>
      </c>
      <c r="D12939" s="147" t="s">
        <v>16554</v>
      </c>
      <c r="E12939" s="147" t="s">
        <v>2240</v>
      </c>
      <c r="G12939" s="147">
        <v>0</v>
      </c>
      <c r="I12939" s="147">
        <v>5</v>
      </c>
      <c r="J12939" s="147">
        <v>2580055</v>
      </c>
    </row>
    <row r="12940" spans="1:11" x14ac:dyDescent="0.2">
      <c r="A12940" s="147">
        <v>3</v>
      </c>
      <c r="B12940" s="149" t="s">
        <v>16551</v>
      </c>
      <c r="C12940" s="147" t="s">
        <v>2242</v>
      </c>
      <c r="D12940" s="147" t="s">
        <v>16553</v>
      </c>
      <c r="E12940" s="147" t="s">
        <v>2246</v>
      </c>
      <c r="G12940" s="147">
        <v>0</v>
      </c>
      <c r="I12940" s="147">
        <v>3</v>
      </c>
      <c r="J12940" s="147">
        <v>2579540</v>
      </c>
    </row>
    <row r="12941" spans="1:11" x14ac:dyDescent="0.2">
      <c r="A12941" s="147">
        <v>3</v>
      </c>
      <c r="B12941" s="149" t="s">
        <v>16551</v>
      </c>
      <c r="C12941" s="147" t="s">
        <v>2261</v>
      </c>
      <c r="D12941" s="147" t="s">
        <v>16552</v>
      </c>
      <c r="E12941" s="147" t="s">
        <v>2246</v>
      </c>
      <c r="G12941" s="147">
        <v>0</v>
      </c>
      <c r="I12941" s="147">
        <v>3</v>
      </c>
      <c r="J12941" s="147">
        <v>1200061</v>
      </c>
    </row>
    <row r="12942" spans="1:11" x14ac:dyDescent="0.2">
      <c r="A12942" s="147">
        <v>3</v>
      </c>
      <c r="B12942" s="149" t="s">
        <v>16551</v>
      </c>
      <c r="C12942" s="147" t="s">
        <v>2277</v>
      </c>
      <c r="D12942" s="147" t="s">
        <v>16550</v>
      </c>
      <c r="E12942" s="147" t="s">
        <v>2246</v>
      </c>
      <c r="G12942" s="147">
        <v>0</v>
      </c>
      <c r="I12942" s="147">
        <v>3</v>
      </c>
      <c r="J12942" s="147">
        <v>1200062</v>
      </c>
    </row>
    <row r="12943" spans="1:11" x14ac:dyDescent="0.2">
      <c r="A12943" s="147">
        <v>4</v>
      </c>
      <c r="B12943" s="149" t="s">
        <v>16549</v>
      </c>
      <c r="C12943" s="147" t="s">
        <v>2242</v>
      </c>
      <c r="D12943" s="147" t="s">
        <v>16548</v>
      </c>
      <c r="E12943" s="147" t="s">
        <v>2240</v>
      </c>
      <c r="G12943" s="147">
        <v>0</v>
      </c>
      <c r="I12943" s="147">
        <v>4</v>
      </c>
      <c r="J12943" s="147">
        <v>2580128</v>
      </c>
    </row>
    <row r="12944" spans="1:11" x14ac:dyDescent="0.2">
      <c r="A12944" s="147">
        <v>4</v>
      </c>
      <c r="B12944" s="149" t="s">
        <v>16547</v>
      </c>
      <c r="C12944" s="147" t="s">
        <v>2242</v>
      </c>
      <c r="D12944" s="147" t="s">
        <v>16546</v>
      </c>
      <c r="E12944" s="147" t="s">
        <v>2246</v>
      </c>
      <c r="G12944" s="147">
        <v>0</v>
      </c>
      <c r="I12944" s="147">
        <v>4</v>
      </c>
      <c r="J12944" s="147">
        <v>2580131</v>
      </c>
    </row>
    <row r="12945" spans="1:11" x14ac:dyDescent="0.2">
      <c r="A12945" s="147">
        <v>5</v>
      </c>
      <c r="B12945" s="149" t="s">
        <v>16545</v>
      </c>
      <c r="C12945" s="147" t="s">
        <v>2242</v>
      </c>
      <c r="D12945" s="147" t="s">
        <v>16544</v>
      </c>
      <c r="E12945" s="147" t="s">
        <v>2246</v>
      </c>
      <c r="G12945" s="147">
        <v>0</v>
      </c>
      <c r="I12945" s="147">
        <v>5</v>
      </c>
      <c r="J12945" s="147">
        <v>2580154</v>
      </c>
    </row>
    <row r="12946" spans="1:11" x14ac:dyDescent="0.2">
      <c r="A12946" s="147">
        <v>6</v>
      </c>
      <c r="B12946" s="149" t="s">
        <v>16543</v>
      </c>
      <c r="C12946" s="147" t="s">
        <v>2242</v>
      </c>
      <c r="D12946" s="147" t="s">
        <v>16542</v>
      </c>
      <c r="E12946" s="147" t="s">
        <v>2240</v>
      </c>
      <c r="G12946" s="147">
        <v>0</v>
      </c>
      <c r="I12946" s="147">
        <v>6</v>
      </c>
      <c r="J12946" s="147">
        <v>2580163</v>
      </c>
    </row>
    <row r="12947" spans="1:11" x14ac:dyDescent="0.2">
      <c r="A12947" s="147">
        <v>6</v>
      </c>
      <c r="B12947" s="149" t="s">
        <v>16541</v>
      </c>
      <c r="C12947" s="147" t="s">
        <v>2242</v>
      </c>
      <c r="D12947" s="147" t="s">
        <v>16540</v>
      </c>
      <c r="E12947" s="147" t="s">
        <v>2240</v>
      </c>
      <c r="G12947" s="147">
        <v>0</v>
      </c>
      <c r="I12947" s="147">
        <v>5</v>
      </c>
      <c r="J12947" s="147">
        <v>2580160</v>
      </c>
      <c r="K12947" s="147" t="s">
        <v>2769</v>
      </c>
    </row>
    <row r="12948" spans="1:11" x14ac:dyDescent="0.2">
      <c r="A12948" s="147">
        <v>6</v>
      </c>
      <c r="B12948" s="149" t="s">
        <v>16539</v>
      </c>
      <c r="C12948" s="147" t="s">
        <v>2242</v>
      </c>
      <c r="D12948" s="147" t="s">
        <v>16538</v>
      </c>
      <c r="E12948" s="147" t="s">
        <v>2240</v>
      </c>
      <c r="G12948" s="147">
        <v>0</v>
      </c>
      <c r="I12948" s="147">
        <v>5</v>
      </c>
      <c r="J12948" s="147">
        <v>2580145</v>
      </c>
      <c r="K12948" s="147" t="s">
        <v>2769</v>
      </c>
    </row>
    <row r="12949" spans="1:11" x14ac:dyDescent="0.2">
      <c r="A12949" s="147">
        <v>6</v>
      </c>
      <c r="B12949" s="149" t="s">
        <v>16537</v>
      </c>
      <c r="C12949" s="147" t="s">
        <v>2242</v>
      </c>
      <c r="D12949" s="147" t="s">
        <v>16536</v>
      </c>
      <c r="E12949" s="147" t="s">
        <v>2240</v>
      </c>
      <c r="G12949" s="147">
        <v>0</v>
      </c>
      <c r="I12949" s="147">
        <v>5</v>
      </c>
      <c r="J12949" s="147">
        <v>2580156</v>
      </c>
      <c r="K12949" s="147" t="s">
        <v>2769</v>
      </c>
    </row>
    <row r="12950" spans="1:11" x14ac:dyDescent="0.2">
      <c r="A12950" s="147">
        <v>6</v>
      </c>
      <c r="B12950" s="149" t="s">
        <v>16535</v>
      </c>
      <c r="C12950" s="147" t="s">
        <v>2242</v>
      </c>
      <c r="D12950" s="147" t="s">
        <v>16534</v>
      </c>
      <c r="E12950" s="147" t="s">
        <v>2240</v>
      </c>
      <c r="G12950" s="147">
        <v>0</v>
      </c>
      <c r="I12950" s="147">
        <v>5</v>
      </c>
      <c r="J12950" s="147">
        <v>2580157</v>
      </c>
    </row>
    <row r="12951" spans="1:11" x14ac:dyDescent="0.2">
      <c r="A12951" s="147">
        <v>6</v>
      </c>
      <c r="B12951" s="149" t="s">
        <v>16533</v>
      </c>
      <c r="C12951" s="147" t="s">
        <v>2242</v>
      </c>
      <c r="D12951" s="147" t="s">
        <v>16532</v>
      </c>
      <c r="E12951" s="147" t="s">
        <v>2240</v>
      </c>
      <c r="G12951" s="147">
        <v>0</v>
      </c>
      <c r="I12951" s="147">
        <v>5</v>
      </c>
      <c r="J12951" s="147">
        <v>2580158</v>
      </c>
    </row>
    <row r="12952" spans="1:11" x14ac:dyDescent="0.2">
      <c r="A12952" s="147">
        <v>4</v>
      </c>
      <c r="B12952" s="149" t="s">
        <v>16531</v>
      </c>
      <c r="C12952" s="147" t="s">
        <v>2242</v>
      </c>
      <c r="D12952" s="147" t="s">
        <v>16530</v>
      </c>
      <c r="E12952" s="147" t="s">
        <v>2240</v>
      </c>
      <c r="G12952" s="147">
        <v>0</v>
      </c>
      <c r="I12952" s="147">
        <v>4</v>
      </c>
      <c r="J12952" s="147">
        <v>2580121</v>
      </c>
      <c r="K12952" s="147" t="s">
        <v>2769</v>
      </c>
    </row>
    <row r="12953" spans="1:11" x14ac:dyDescent="0.2">
      <c r="A12953" s="147">
        <v>4</v>
      </c>
      <c r="B12953" s="149" t="s">
        <v>16529</v>
      </c>
      <c r="C12953" s="147" t="s">
        <v>2242</v>
      </c>
      <c r="D12953" s="147" t="s">
        <v>16528</v>
      </c>
      <c r="E12953" s="147" t="s">
        <v>2240</v>
      </c>
      <c r="G12953" s="147">
        <v>0</v>
      </c>
      <c r="I12953" s="147">
        <v>4</v>
      </c>
      <c r="J12953" s="147">
        <v>2580137</v>
      </c>
      <c r="K12953" s="147" t="s">
        <v>2769</v>
      </c>
    </row>
    <row r="12954" spans="1:11" x14ac:dyDescent="0.2">
      <c r="A12954" s="147">
        <v>4</v>
      </c>
      <c r="B12954" s="149" t="s">
        <v>16527</v>
      </c>
      <c r="C12954" s="147" t="s">
        <v>2242</v>
      </c>
      <c r="D12954" s="147" t="s">
        <v>16526</v>
      </c>
      <c r="E12954" s="147" t="s">
        <v>2240</v>
      </c>
      <c r="G12954" s="147">
        <v>0</v>
      </c>
      <c r="I12954" s="147">
        <v>4</v>
      </c>
      <c r="J12954" s="147">
        <v>2580139</v>
      </c>
      <c r="K12954" s="147" t="s">
        <v>2769</v>
      </c>
    </row>
    <row r="12955" spans="1:11" x14ac:dyDescent="0.2">
      <c r="A12955" s="147">
        <v>4</v>
      </c>
      <c r="B12955" s="149" t="s">
        <v>16525</v>
      </c>
      <c r="C12955" s="147" t="s">
        <v>2242</v>
      </c>
      <c r="D12955" s="147" t="s">
        <v>16524</v>
      </c>
      <c r="E12955" s="147" t="s">
        <v>2246</v>
      </c>
      <c r="G12955" s="147">
        <v>0</v>
      </c>
      <c r="I12955" s="147">
        <v>4</v>
      </c>
      <c r="J12955" s="147">
        <v>2580129</v>
      </c>
    </row>
    <row r="12956" spans="1:11" x14ac:dyDescent="0.2">
      <c r="A12956" s="147">
        <v>5</v>
      </c>
      <c r="B12956" s="149" t="s">
        <v>16523</v>
      </c>
      <c r="C12956" s="147" t="s">
        <v>2242</v>
      </c>
      <c r="D12956" s="147" t="s">
        <v>16522</v>
      </c>
      <c r="E12956" s="147" t="s">
        <v>2246</v>
      </c>
      <c r="G12956" s="147">
        <v>0</v>
      </c>
      <c r="I12956" s="147">
        <v>5</v>
      </c>
      <c r="J12956" s="147">
        <v>2580174</v>
      </c>
    </row>
    <row r="12957" spans="1:11" x14ac:dyDescent="0.2">
      <c r="A12957" s="147">
        <v>6</v>
      </c>
      <c r="B12957" s="149" t="s">
        <v>16521</v>
      </c>
      <c r="C12957" s="147" t="s">
        <v>2242</v>
      </c>
      <c r="D12957" s="147" t="s">
        <v>16520</v>
      </c>
      <c r="E12957" s="147" t="s">
        <v>2240</v>
      </c>
      <c r="G12957" s="147">
        <v>0</v>
      </c>
      <c r="I12957" s="147">
        <v>6</v>
      </c>
      <c r="J12957" s="147">
        <v>2580180</v>
      </c>
      <c r="K12957" s="147" t="s">
        <v>2769</v>
      </c>
    </row>
    <row r="12958" spans="1:11" x14ac:dyDescent="0.2">
      <c r="A12958" s="147">
        <v>6</v>
      </c>
      <c r="B12958" s="149" t="s">
        <v>16519</v>
      </c>
      <c r="C12958" s="147" t="s">
        <v>2242</v>
      </c>
      <c r="D12958" s="147" t="s">
        <v>16518</v>
      </c>
      <c r="E12958" s="147" t="s">
        <v>2240</v>
      </c>
      <c r="G12958" s="147">
        <v>0</v>
      </c>
      <c r="I12958" s="147">
        <v>5</v>
      </c>
      <c r="J12958" s="147">
        <v>2580175</v>
      </c>
      <c r="K12958" s="147" t="s">
        <v>2769</v>
      </c>
    </row>
    <row r="12959" spans="1:11" x14ac:dyDescent="0.2">
      <c r="A12959" s="147">
        <v>6</v>
      </c>
      <c r="B12959" s="149" t="s">
        <v>16517</v>
      </c>
      <c r="C12959" s="147" t="s">
        <v>2242</v>
      </c>
      <c r="D12959" s="147" t="s">
        <v>16516</v>
      </c>
      <c r="E12959" s="147" t="s">
        <v>2240</v>
      </c>
      <c r="G12959" s="147">
        <v>0</v>
      </c>
      <c r="I12959" s="147">
        <v>5</v>
      </c>
      <c r="J12959" s="147">
        <v>2580169</v>
      </c>
      <c r="K12959" s="147" t="s">
        <v>2769</v>
      </c>
    </row>
    <row r="12960" spans="1:11" x14ac:dyDescent="0.2">
      <c r="A12960" s="147">
        <v>6</v>
      </c>
      <c r="B12960" s="149" t="s">
        <v>16515</v>
      </c>
      <c r="C12960" s="147" t="s">
        <v>2242</v>
      </c>
      <c r="D12960" s="147" t="s">
        <v>16514</v>
      </c>
      <c r="E12960" s="147" t="s">
        <v>2240</v>
      </c>
      <c r="G12960" s="147">
        <v>0</v>
      </c>
      <c r="I12960" s="147">
        <v>5</v>
      </c>
      <c r="J12960" s="147">
        <v>2580172</v>
      </c>
      <c r="K12960" s="147" t="s">
        <v>2769</v>
      </c>
    </row>
    <row r="12961" spans="1:11" x14ac:dyDescent="0.2">
      <c r="A12961" s="147">
        <v>4</v>
      </c>
      <c r="B12961" s="149" t="s">
        <v>16513</v>
      </c>
      <c r="C12961" s="147" t="s">
        <v>2242</v>
      </c>
      <c r="D12961" s="147" t="s">
        <v>16512</v>
      </c>
      <c r="E12961" s="147" t="s">
        <v>2240</v>
      </c>
      <c r="G12961" s="147">
        <v>0</v>
      </c>
      <c r="I12961" s="147">
        <v>4</v>
      </c>
      <c r="J12961" s="147">
        <v>2580115</v>
      </c>
      <c r="K12961" s="147" t="s">
        <v>2769</v>
      </c>
    </row>
    <row r="12962" spans="1:11" x14ac:dyDescent="0.2">
      <c r="A12962" s="147">
        <v>4</v>
      </c>
      <c r="B12962" s="149" t="s">
        <v>16511</v>
      </c>
      <c r="C12962" s="147" t="s">
        <v>2242</v>
      </c>
      <c r="D12962" s="147" t="s">
        <v>16510</v>
      </c>
      <c r="E12962" s="147" t="s">
        <v>2246</v>
      </c>
      <c r="G12962" s="147">
        <v>0</v>
      </c>
      <c r="I12962" s="147">
        <v>4</v>
      </c>
      <c r="J12962" s="147">
        <v>2580119</v>
      </c>
    </row>
    <row r="12963" spans="1:11" x14ac:dyDescent="0.2">
      <c r="A12963" s="147">
        <v>5</v>
      </c>
      <c r="B12963" s="149" t="s">
        <v>16509</v>
      </c>
      <c r="C12963" s="147" t="s">
        <v>2242</v>
      </c>
      <c r="D12963" s="147" t="s">
        <v>16508</v>
      </c>
      <c r="E12963" s="147" t="s">
        <v>2246</v>
      </c>
      <c r="G12963" s="147">
        <v>0</v>
      </c>
      <c r="I12963" s="147">
        <v>5</v>
      </c>
      <c r="J12963" s="147">
        <v>2580189</v>
      </c>
    </row>
    <row r="12964" spans="1:11" x14ac:dyDescent="0.2">
      <c r="A12964" s="147">
        <v>6</v>
      </c>
      <c r="B12964" s="149" t="s">
        <v>16507</v>
      </c>
      <c r="C12964" s="147" t="s">
        <v>2242</v>
      </c>
      <c r="D12964" s="147" t="s">
        <v>16506</v>
      </c>
      <c r="E12964" s="147" t="s">
        <v>2240</v>
      </c>
      <c r="G12964" s="147">
        <v>0</v>
      </c>
      <c r="I12964" s="147">
        <v>6</v>
      </c>
      <c r="J12964" s="147">
        <v>2580194</v>
      </c>
      <c r="K12964" s="147" t="s">
        <v>2769</v>
      </c>
    </row>
    <row r="12965" spans="1:11" x14ac:dyDescent="0.2">
      <c r="A12965" s="147">
        <v>6</v>
      </c>
      <c r="B12965" s="149" t="s">
        <v>16505</v>
      </c>
      <c r="C12965" s="147" t="s">
        <v>2242</v>
      </c>
      <c r="D12965" s="147" t="s">
        <v>16504</v>
      </c>
      <c r="E12965" s="147" t="s">
        <v>2240</v>
      </c>
      <c r="G12965" s="147">
        <v>0</v>
      </c>
      <c r="I12965" s="147">
        <v>5</v>
      </c>
      <c r="J12965" s="147">
        <v>2580183</v>
      </c>
      <c r="K12965" s="147" t="s">
        <v>2769</v>
      </c>
    </row>
    <row r="12966" spans="1:11" x14ac:dyDescent="0.2">
      <c r="A12966" s="147">
        <v>6</v>
      </c>
      <c r="B12966" s="149" t="s">
        <v>16503</v>
      </c>
      <c r="C12966" s="147" t="s">
        <v>2242</v>
      </c>
      <c r="D12966" s="147" t="s">
        <v>16502</v>
      </c>
      <c r="E12966" s="147" t="s">
        <v>2240</v>
      </c>
      <c r="G12966" s="147">
        <v>0</v>
      </c>
      <c r="I12966" s="147">
        <v>5</v>
      </c>
      <c r="J12966" s="147">
        <v>2580190</v>
      </c>
      <c r="K12966" s="147" t="s">
        <v>2769</v>
      </c>
    </row>
    <row r="12967" spans="1:11" x14ac:dyDescent="0.2">
      <c r="A12967" s="147">
        <v>6</v>
      </c>
      <c r="B12967" s="149" t="s">
        <v>16501</v>
      </c>
      <c r="C12967" s="147" t="s">
        <v>2242</v>
      </c>
      <c r="D12967" s="147" t="s">
        <v>16500</v>
      </c>
      <c r="E12967" s="147" t="s">
        <v>2240</v>
      </c>
      <c r="G12967" s="147">
        <v>0</v>
      </c>
      <c r="I12967" s="147">
        <v>5</v>
      </c>
      <c r="J12967" s="147">
        <v>2580187</v>
      </c>
      <c r="K12967" s="147" t="s">
        <v>2769</v>
      </c>
    </row>
    <row r="12968" spans="1:11" x14ac:dyDescent="0.2">
      <c r="A12968" s="147">
        <v>4</v>
      </c>
      <c r="B12968" s="149" t="s">
        <v>16499</v>
      </c>
      <c r="C12968" s="147" t="s">
        <v>2242</v>
      </c>
      <c r="D12968" s="147" t="s">
        <v>16498</v>
      </c>
      <c r="E12968" s="147" t="s">
        <v>2246</v>
      </c>
      <c r="G12968" s="147">
        <v>0</v>
      </c>
      <c r="I12968" s="147">
        <v>4</v>
      </c>
      <c r="J12968" s="147">
        <v>2580130</v>
      </c>
    </row>
    <row r="12969" spans="1:11" x14ac:dyDescent="0.2">
      <c r="A12969" s="147">
        <v>5</v>
      </c>
      <c r="B12969" s="149" t="s">
        <v>16497</v>
      </c>
      <c r="C12969" s="147" t="s">
        <v>2242</v>
      </c>
      <c r="D12969" s="147" t="s">
        <v>16496</v>
      </c>
      <c r="E12969" s="147" t="s">
        <v>2246</v>
      </c>
      <c r="G12969" s="147">
        <v>0</v>
      </c>
      <c r="I12969" s="147">
        <v>5</v>
      </c>
      <c r="J12969" s="147">
        <v>2580199</v>
      </c>
    </row>
    <row r="12970" spans="1:11" x14ac:dyDescent="0.2">
      <c r="A12970" s="147">
        <v>6</v>
      </c>
      <c r="B12970" s="149" t="s">
        <v>16495</v>
      </c>
      <c r="C12970" s="147" t="s">
        <v>2242</v>
      </c>
      <c r="D12970" s="147" t="s">
        <v>16494</v>
      </c>
      <c r="E12970" s="147" t="s">
        <v>2240</v>
      </c>
      <c r="G12970" s="147">
        <v>0</v>
      </c>
      <c r="I12970" s="147">
        <v>6</v>
      </c>
      <c r="J12970" s="147">
        <v>2580215</v>
      </c>
      <c r="K12970" s="147" t="s">
        <v>2769</v>
      </c>
    </row>
    <row r="12971" spans="1:11" x14ac:dyDescent="0.2">
      <c r="A12971" s="147">
        <v>6</v>
      </c>
      <c r="B12971" s="149" t="s">
        <v>16493</v>
      </c>
      <c r="C12971" s="147" t="s">
        <v>2242</v>
      </c>
      <c r="D12971" s="147" t="s">
        <v>16492</v>
      </c>
      <c r="E12971" s="147" t="s">
        <v>2240</v>
      </c>
      <c r="G12971" s="147">
        <v>0</v>
      </c>
      <c r="I12971" s="147">
        <v>5</v>
      </c>
      <c r="J12971" s="147">
        <v>2580196</v>
      </c>
      <c r="K12971" s="147" t="s">
        <v>2769</v>
      </c>
    </row>
    <row r="12972" spans="1:11" x14ac:dyDescent="0.2">
      <c r="A12972" s="147">
        <v>6</v>
      </c>
      <c r="B12972" s="149" t="s">
        <v>16491</v>
      </c>
      <c r="C12972" s="147" t="s">
        <v>2242</v>
      </c>
      <c r="D12972" s="147" t="s">
        <v>16490</v>
      </c>
      <c r="E12972" s="147" t="s">
        <v>2240</v>
      </c>
      <c r="G12972" s="147">
        <v>0</v>
      </c>
      <c r="I12972" s="147">
        <v>5</v>
      </c>
      <c r="J12972" s="147">
        <v>2580203</v>
      </c>
      <c r="K12972" s="147" t="s">
        <v>2769</v>
      </c>
    </row>
    <row r="12973" spans="1:11" x14ac:dyDescent="0.2">
      <c r="A12973" s="147">
        <v>6</v>
      </c>
      <c r="B12973" s="149" t="s">
        <v>16489</v>
      </c>
      <c r="C12973" s="147" t="s">
        <v>2242</v>
      </c>
      <c r="D12973" s="147" t="s">
        <v>16488</v>
      </c>
      <c r="E12973" s="147" t="s">
        <v>2240</v>
      </c>
      <c r="G12973" s="147">
        <v>0</v>
      </c>
      <c r="I12973" s="147">
        <v>5</v>
      </c>
      <c r="J12973" s="147">
        <v>2580213</v>
      </c>
      <c r="K12973" s="147" t="s">
        <v>2769</v>
      </c>
    </row>
    <row r="12974" spans="1:11" x14ac:dyDescent="0.2">
      <c r="A12974" s="147">
        <v>6</v>
      </c>
      <c r="B12974" s="149" t="s">
        <v>16487</v>
      </c>
      <c r="C12974" s="147" t="s">
        <v>2242</v>
      </c>
      <c r="D12974" s="147" t="s">
        <v>16486</v>
      </c>
      <c r="E12974" s="147" t="s">
        <v>2240</v>
      </c>
      <c r="G12974" s="147">
        <v>0</v>
      </c>
      <c r="I12974" s="147">
        <v>5</v>
      </c>
      <c r="J12974" s="147">
        <v>2580212</v>
      </c>
      <c r="K12974" s="147" t="s">
        <v>2769</v>
      </c>
    </row>
    <row r="12975" spans="1:11" x14ac:dyDescent="0.2">
      <c r="A12975" s="147">
        <v>6</v>
      </c>
      <c r="B12975" s="149" t="s">
        <v>16485</v>
      </c>
      <c r="C12975" s="147" t="s">
        <v>2242</v>
      </c>
      <c r="D12975" s="147" t="s">
        <v>16484</v>
      </c>
      <c r="E12975" s="147" t="s">
        <v>2240</v>
      </c>
      <c r="G12975" s="147">
        <v>0</v>
      </c>
      <c r="I12975" s="147">
        <v>5</v>
      </c>
      <c r="J12975" s="147">
        <v>2580208</v>
      </c>
      <c r="K12975" s="147" t="s">
        <v>2769</v>
      </c>
    </row>
    <row r="12976" spans="1:11" x14ac:dyDescent="0.2">
      <c r="A12976" s="147">
        <v>4</v>
      </c>
      <c r="B12976" s="149" t="s">
        <v>16483</v>
      </c>
      <c r="C12976" s="147" t="s">
        <v>2242</v>
      </c>
      <c r="D12976" s="147" t="s">
        <v>16482</v>
      </c>
      <c r="E12976" s="147" t="s">
        <v>2246</v>
      </c>
      <c r="G12976" s="147">
        <v>0</v>
      </c>
      <c r="I12976" s="147">
        <v>4</v>
      </c>
      <c r="J12976" s="147">
        <v>2580142</v>
      </c>
    </row>
    <row r="12977" spans="1:11" x14ac:dyDescent="0.2">
      <c r="A12977" s="147">
        <v>5</v>
      </c>
      <c r="B12977" s="149" t="s">
        <v>16481</v>
      </c>
      <c r="C12977" s="147" t="s">
        <v>2242</v>
      </c>
      <c r="D12977" s="147" t="s">
        <v>16480</v>
      </c>
      <c r="E12977" s="147" t="s">
        <v>2246</v>
      </c>
      <c r="G12977" s="147">
        <v>0</v>
      </c>
      <c r="I12977" s="147">
        <v>5</v>
      </c>
      <c r="J12977" s="147">
        <v>2580217</v>
      </c>
    </row>
    <row r="12978" spans="1:11" x14ac:dyDescent="0.2">
      <c r="A12978" s="147">
        <v>6</v>
      </c>
      <c r="B12978" s="149" t="s">
        <v>16479</v>
      </c>
      <c r="C12978" s="147" t="s">
        <v>2242</v>
      </c>
      <c r="D12978" s="147" t="s">
        <v>16478</v>
      </c>
      <c r="E12978" s="147" t="s">
        <v>2240</v>
      </c>
      <c r="G12978" s="147">
        <v>0</v>
      </c>
      <c r="I12978" s="147">
        <v>6</v>
      </c>
      <c r="J12978" s="147">
        <v>2580237</v>
      </c>
    </row>
    <row r="12979" spans="1:11" x14ac:dyDescent="0.2">
      <c r="A12979" s="147">
        <v>6</v>
      </c>
      <c r="B12979" s="149" t="s">
        <v>16477</v>
      </c>
      <c r="C12979" s="147" t="s">
        <v>2242</v>
      </c>
      <c r="D12979" s="147" t="s">
        <v>16476</v>
      </c>
      <c r="E12979" s="147" t="s">
        <v>2240</v>
      </c>
      <c r="G12979" s="147">
        <v>0</v>
      </c>
      <c r="I12979" s="147">
        <v>5</v>
      </c>
      <c r="J12979" s="147">
        <v>2580228</v>
      </c>
      <c r="K12979" s="147" t="s">
        <v>2769</v>
      </c>
    </row>
    <row r="12980" spans="1:11" x14ac:dyDescent="0.2">
      <c r="A12980" s="147">
        <v>6</v>
      </c>
      <c r="B12980" s="149" t="s">
        <v>16475</v>
      </c>
      <c r="C12980" s="147" t="s">
        <v>2242</v>
      </c>
      <c r="D12980" s="147" t="s">
        <v>16474</v>
      </c>
      <c r="E12980" s="147" t="s">
        <v>2240</v>
      </c>
      <c r="G12980" s="147">
        <v>0</v>
      </c>
      <c r="I12980" s="147">
        <v>5</v>
      </c>
      <c r="J12980" s="147">
        <v>2580222</v>
      </c>
    </row>
    <row r="12981" spans="1:11" x14ac:dyDescent="0.2">
      <c r="A12981" s="147">
        <v>6</v>
      </c>
      <c r="B12981" s="149" t="s">
        <v>16473</v>
      </c>
      <c r="C12981" s="147" t="s">
        <v>2242</v>
      </c>
      <c r="D12981" s="147" t="s">
        <v>16472</v>
      </c>
      <c r="E12981" s="147" t="s">
        <v>2240</v>
      </c>
      <c r="G12981" s="147">
        <v>0</v>
      </c>
      <c r="I12981" s="147">
        <v>5</v>
      </c>
      <c r="J12981" s="147">
        <v>2580230</v>
      </c>
    </row>
    <row r="12982" spans="1:11" x14ac:dyDescent="0.2">
      <c r="A12982" s="147">
        <v>6</v>
      </c>
      <c r="B12982" s="149" t="s">
        <v>16471</v>
      </c>
      <c r="C12982" s="147" t="s">
        <v>2242</v>
      </c>
      <c r="D12982" s="147" t="s">
        <v>16470</v>
      </c>
      <c r="E12982" s="147" t="s">
        <v>2240</v>
      </c>
      <c r="G12982" s="147">
        <v>0</v>
      </c>
      <c r="I12982" s="147">
        <v>5</v>
      </c>
      <c r="J12982" s="147">
        <v>2580232</v>
      </c>
      <c r="K12982" s="147" t="s">
        <v>2769</v>
      </c>
    </row>
    <row r="12983" spans="1:11" x14ac:dyDescent="0.2">
      <c r="A12983" s="147">
        <v>6</v>
      </c>
      <c r="B12983" s="149" t="s">
        <v>16469</v>
      </c>
      <c r="C12983" s="147" t="s">
        <v>2242</v>
      </c>
      <c r="D12983" s="147" t="s">
        <v>16468</v>
      </c>
      <c r="E12983" s="147" t="s">
        <v>2240</v>
      </c>
      <c r="G12983" s="147">
        <v>0</v>
      </c>
      <c r="I12983" s="147">
        <v>5</v>
      </c>
      <c r="J12983" s="147">
        <v>2580229</v>
      </c>
    </row>
    <row r="12984" spans="1:11" x14ac:dyDescent="0.2">
      <c r="A12984" s="147">
        <v>3</v>
      </c>
      <c r="B12984" s="149" t="s">
        <v>16462</v>
      </c>
      <c r="C12984" s="147" t="s">
        <v>2242</v>
      </c>
      <c r="D12984" s="147" t="s">
        <v>16467</v>
      </c>
      <c r="E12984" s="147" t="s">
        <v>2246</v>
      </c>
      <c r="G12984" s="147">
        <v>0</v>
      </c>
      <c r="I12984" s="147">
        <v>3</v>
      </c>
      <c r="J12984" s="147">
        <v>2579545</v>
      </c>
    </row>
    <row r="12985" spans="1:11" x14ac:dyDescent="0.2">
      <c r="A12985" s="147">
        <v>3</v>
      </c>
      <c r="B12985" s="149" t="s">
        <v>16462</v>
      </c>
      <c r="C12985" s="147" t="s">
        <v>2261</v>
      </c>
      <c r="D12985" s="147" t="s">
        <v>16466</v>
      </c>
      <c r="E12985" s="147" t="s">
        <v>2246</v>
      </c>
      <c r="G12985" s="147">
        <v>0</v>
      </c>
      <c r="I12985" s="147">
        <v>3</v>
      </c>
      <c r="J12985" s="147">
        <v>1200072</v>
      </c>
    </row>
    <row r="12986" spans="1:11" x14ac:dyDescent="0.2">
      <c r="A12986" s="147">
        <v>3</v>
      </c>
      <c r="B12986" s="149" t="s">
        <v>16462</v>
      </c>
      <c r="C12986" s="147" t="s">
        <v>2261</v>
      </c>
      <c r="D12986" s="147" t="s">
        <v>16465</v>
      </c>
      <c r="E12986" s="147" t="s">
        <v>2246</v>
      </c>
      <c r="G12986" s="147">
        <v>0</v>
      </c>
      <c r="I12986" s="147">
        <v>3</v>
      </c>
      <c r="J12986" s="147">
        <v>1200065</v>
      </c>
    </row>
    <row r="12987" spans="1:11" x14ac:dyDescent="0.2">
      <c r="A12987" s="147">
        <v>3</v>
      </c>
      <c r="B12987" s="149" t="s">
        <v>16462</v>
      </c>
      <c r="C12987" s="147" t="s">
        <v>2277</v>
      </c>
      <c r="D12987" s="147" t="s">
        <v>16464</v>
      </c>
      <c r="E12987" s="147" t="s">
        <v>2246</v>
      </c>
      <c r="G12987" s="147">
        <v>0</v>
      </c>
      <c r="I12987" s="147">
        <v>3</v>
      </c>
      <c r="J12987" s="147">
        <v>1200083</v>
      </c>
    </row>
    <row r="12988" spans="1:11" x14ac:dyDescent="0.2">
      <c r="A12988" s="147">
        <v>3</v>
      </c>
      <c r="B12988" s="149" t="s">
        <v>16462</v>
      </c>
      <c r="C12988" s="147" t="s">
        <v>2277</v>
      </c>
      <c r="D12988" s="147" t="s">
        <v>16463</v>
      </c>
      <c r="E12988" s="147" t="s">
        <v>2246</v>
      </c>
      <c r="G12988" s="147">
        <v>0</v>
      </c>
      <c r="I12988" s="147">
        <v>3</v>
      </c>
      <c r="J12988" s="147">
        <v>1200093</v>
      </c>
    </row>
    <row r="12989" spans="1:11" x14ac:dyDescent="0.2">
      <c r="A12989" s="147">
        <v>3</v>
      </c>
      <c r="B12989" s="149" t="s">
        <v>16462</v>
      </c>
      <c r="C12989" s="147" t="s">
        <v>2277</v>
      </c>
      <c r="D12989" s="147" t="s">
        <v>13319</v>
      </c>
      <c r="E12989" s="147" t="s">
        <v>2246</v>
      </c>
      <c r="G12989" s="147">
        <v>0</v>
      </c>
      <c r="I12989" s="147">
        <v>3</v>
      </c>
      <c r="J12989" s="147">
        <v>1200046</v>
      </c>
    </row>
    <row r="12990" spans="1:11" x14ac:dyDescent="0.2">
      <c r="A12990" s="147">
        <v>3</v>
      </c>
      <c r="B12990" s="149" t="s">
        <v>16462</v>
      </c>
      <c r="C12990" s="147" t="s">
        <v>2277</v>
      </c>
      <c r="D12990" s="147" t="s">
        <v>16461</v>
      </c>
      <c r="E12990" s="147" t="s">
        <v>2246</v>
      </c>
      <c r="G12990" s="147">
        <v>0</v>
      </c>
      <c r="I12990" s="147">
        <v>3</v>
      </c>
      <c r="J12990" s="147">
        <v>1200076</v>
      </c>
    </row>
    <row r="12991" spans="1:11" x14ac:dyDescent="0.2">
      <c r="A12991" s="147">
        <v>4</v>
      </c>
      <c r="B12991" s="149" t="s">
        <v>16460</v>
      </c>
      <c r="C12991" s="147" t="s">
        <v>2242</v>
      </c>
      <c r="D12991" s="147" t="s">
        <v>16459</v>
      </c>
      <c r="E12991" s="147" t="s">
        <v>2240</v>
      </c>
      <c r="G12991" s="147">
        <v>0</v>
      </c>
      <c r="I12991" s="147">
        <v>4</v>
      </c>
      <c r="J12991" s="147">
        <v>2580257</v>
      </c>
    </row>
    <row r="12992" spans="1:11" x14ac:dyDescent="0.2">
      <c r="A12992" s="147">
        <v>4</v>
      </c>
      <c r="B12992" s="149" t="s">
        <v>16458</v>
      </c>
      <c r="C12992" s="147" t="s">
        <v>2242</v>
      </c>
      <c r="D12992" s="147" t="s">
        <v>16457</v>
      </c>
      <c r="E12992" s="147" t="s">
        <v>2246</v>
      </c>
      <c r="G12992" s="147">
        <v>0</v>
      </c>
      <c r="I12992" s="147">
        <v>4</v>
      </c>
      <c r="J12992" s="147">
        <v>2580240</v>
      </c>
    </row>
    <row r="12993" spans="1:11" x14ac:dyDescent="0.2">
      <c r="A12993" s="147">
        <v>5</v>
      </c>
      <c r="B12993" s="149" t="s">
        <v>16456</v>
      </c>
      <c r="C12993" s="147" t="s">
        <v>2242</v>
      </c>
      <c r="D12993" s="147" t="s">
        <v>16455</v>
      </c>
      <c r="E12993" s="147" t="s">
        <v>2246</v>
      </c>
      <c r="G12993" s="147">
        <v>0</v>
      </c>
      <c r="I12993" s="147">
        <v>5</v>
      </c>
      <c r="J12993" s="147">
        <v>2580271</v>
      </c>
    </row>
    <row r="12994" spans="1:11" x14ac:dyDescent="0.2">
      <c r="A12994" s="147">
        <v>6</v>
      </c>
      <c r="B12994" s="149" t="s">
        <v>16454</v>
      </c>
      <c r="C12994" s="147" t="s">
        <v>2242</v>
      </c>
      <c r="D12994" s="147" t="s">
        <v>16453</v>
      </c>
      <c r="E12994" s="147" t="s">
        <v>2240</v>
      </c>
      <c r="G12994" s="147">
        <v>0</v>
      </c>
      <c r="I12994" s="147">
        <v>6</v>
      </c>
      <c r="J12994" s="147">
        <v>2580287</v>
      </c>
    </row>
    <row r="12995" spans="1:11" x14ac:dyDescent="0.2">
      <c r="A12995" s="147">
        <v>6</v>
      </c>
      <c r="B12995" s="149" t="s">
        <v>16452</v>
      </c>
      <c r="C12995" s="147" t="s">
        <v>2242</v>
      </c>
      <c r="D12995" s="147" t="s">
        <v>16451</v>
      </c>
      <c r="E12995" s="147" t="s">
        <v>2240</v>
      </c>
      <c r="G12995" s="147">
        <v>0</v>
      </c>
      <c r="I12995" s="147">
        <v>5</v>
      </c>
      <c r="J12995" s="147">
        <v>2580285</v>
      </c>
      <c r="K12995" s="147" t="s">
        <v>2769</v>
      </c>
    </row>
    <row r="12996" spans="1:11" x14ac:dyDescent="0.2">
      <c r="A12996" s="147">
        <v>6</v>
      </c>
      <c r="B12996" s="149" t="s">
        <v>16450</v>
      </c>
      <c r="C12996" s="147" t="s">
        <v>2242</v>
      </c>
      <c r="D12996" s="147" t="s">
        <v>16449</v>
      </c>
      <c r="E12996" s="147" t="s">
        <v>2240</v>
      </c>
      <c r="G12996" s="147">
        <v>0</v>
      </c>
      <c r="I12996" s="147">
        <v>5</v>
      </c>
      <c r="J12996" s="147">
        <v>2580282</v>
      </c>
      <c r="K12996" s="147" t="s">
        <v>2769</v>
      </c>
    </row>
    <row r="12997" spans="1:11" x14ac:dyDescent="0.2">
      <c r="A12997" s="147">
        <v>6</v>
      </c>
      <c r="B12997" s="149" t="s">
        <v>16448</v>
      </c>
      <c r="C12997" s="147" t="s">
        <v>2242</v>
      </c>
      <c r="D12997" s="147" t="s">
        <v>16447</v>
      </c>
      <c r="E12997" s="147" t="s">
        <v>2240</v>
      </c>
      <c r="G12997" s="147">
        <v>0</v>
      </c>
      <c r="I12997" s="147">
        <v>5</v>
      </c>
      <c r="J12997" s="147">
        <v>2580280</v>
      </c>
      <c r="K12997" s="147" t="s">
        <v>2769</v>
      </c>
    </row>
    <row r="12998" spans="1:11" x14ac:dyDescent="0.2">
      <c r="A12998" s="147">
        <v>6</v>
      </c>
      <c r="B12998" s="149" t="s">
        <v>16446</v>
      </c>
      <c r="C12998" s="147" t="s">
        <v>2242</v>
      </c>
      <c r="D12998" s="147" t="s">
        <v>16445</v>
      </c>
      <c r="E12998" s="147" t="s">
        <v>2240</v>
      </c>
      <c r="G12998" s="147">
        <v>0</v>
      </c>
      <c r="I12998" s="147">
        <v>5</v>
      </c>
      <c r="J12998" s="147">
        <v>2580283</v>
      </c>
    </row>
    <row r="12999" spans="1:11" x14ac:dyDescent="0.2">
      <c r="A12999" s="147">
        <v>6</v>
      </c>
      <c r="B12999" s="149" t="s">
        <v>16444</v>
      </c>
      <c r="C12999" s="147" t="s">
        <v>2242</v>
      </c>
      <c r="D12999" s="147" t="s">
        <v>16443</v>
      </c>
      <c r="E12999" s="147" t="s">
        <v>2240</v>
      </c>
      <c r="G12999" s="147">
        <v>0</v>
      </c>
      <c r="I12999" s="147">
        <v>5</v>
      </c>
      <c r="J12999" s="147">
        <v>2580272</v>
      </c>
    </row>
    <row r="13000" spans="1:11" x14ac:dyDescent="0.2">
      <c r="A13000" s="147">
        <v>4</v>
      </c>
      <c r="B13000" s="149" t="s">
        <v>16442</v>
      </c>
      <c r="C13000" s="147" t="s">
        <v>2242</v>
      </c>
      <c r="D13000" s="147" t="s">
        <v>16441</v>
      </c>
      <c r="E13000" s="147" t="s">
        <v>2246</v>
      </c>
      <c r="G13000" s="147">
        <v>0</v>
      </c>
      <c r="I13000" s="147">
        <v>4</v>
      </c>
      <c r="J13000" s="147">
        <v>2580243</v>
      </c>
    </row>
    <row r="13001" spans="1:11" x14ac:dyDescent="0.2">
      <c r="A13001" s="147">
        <v>5</v>
      </c>
      <c r="B13001" s="149" t="s">
        <v>16440</v>
      </c>
      <c r="C13001" s="147" t="s">
        <v>2242</v>
      </c>
      <c r="D13001" s="147" t="s">
        <v>16439</v>
      </c>
      <c r="E13001" s="147" t="s">
        <v>2246</v>
      </c>
      <c r="G13001" s="147">
        <v>0</v>
      </c>
      <c r="I13001" s="147">
        <v>5</v>
      </c>
      <c r="J13001" s="147">
        <v>2580292</v>
      </c>
    </row>
    <row r="13002" spans="1:11" x14ac:dyDescent="0.2">
      <c r="A13002" s="147">
        <v>6</v>
      </c>
      <c r="B13002" s="149" t="s">
        <v>16438</v>
      </c>
      <c r="C13002" s="147" t="s">
        <v>2242</v>
      </c>
      <c r="D13002" s="147" t="s">
        <v>16437</v>
      </c>
      <c r="E13002" s="147" t="s">
        <v>2240</v>
      </c>
      <c r="G13002" s="147">
        <v>0</v>
      </c>
      <c r="I13002" s="147">
        <v>6</v>
      </c>
      <c r="J13002" s="147">
        <v>2580300</v>
      </c>
      <c r="K13002" s="147" t="s">
        <v>2769</v>
      </c>
    </row>
    <row r="13003" spans="1:11" x14ac:dyDescent="0.2">
      <c r="A13003" s="147">
        <v>6</v>
      </c>
      <c r="B13003" s="149" t="s">
        <v>16436</v>
      </c>
      <c r="C13003" s="147" t="s">
        <v>2242</v>
      </c>
      <c r="D13003" s="147" t="s">
        <v>16435</v>
      </c>
      <c r="E13003" s="147" t="s">
        <v>2240</v>
      </c>
      <c r="G13003" s="147">
        <v>0</v>
      </c>
      <c r="I13003" s="147">
        <v>5</v>
      </c>
      <c r="J13003" s="147">
        <v>2580289</v>
      </c>
      <c r="K13003" s="147" t="s">
        <v>2769</v>
      </c>
    </row>
    <row r="13004" spans="1:11" x14ac:dyDescent="0.2">
      <c r="A13004" s="147">
        <v>6</v>
      </c>
      <c r="B13004" s="149" t="s">
        <v>16434</v>
      </c>
      <c r="C13004" s="147" t="s">
        <v>2242</v>
      </c>
      <c r="D13004" s="147" t="s">
        <v>16433</v>
      </c>
      <c r="E13004" s="147" t="s">
        <v>2240</v>
      </c>
      <c r="G13004" s="147">
        <v>0</v>
      </c>
      <c r="I13004" s="147">
        <v>5</v>
      </c>
      <c r="J13004" s="147">
        <v>2580293</v>
      </c>
      <c r="K13004" s="147" t="s">
        <v>2769</v>
      </c>
    </row>
    <row r="13005" spans="1:11" x14ac:dyDescent="0.2">
      <c r="A13005" s="147">
        <v>4</v>
      </c>
      <c r="B13005" s="149" t="s">
        <v>16432</v>
      </c>
      <c r="C13005" s="147" t="s">
        <v>2242</v>
      </c>
      <c r="D13005" s="147" t="s">
        <v>16431</v>
      </c>
      <c r="E13005" s="147" t="s">
        <v>2246</v>
      </c>
      <c r="G13005" s="147">
        <v>0</v>
      </c>
      <c r="I13005" s="147">
        <v>4</v>
      </c>
      <c r="J13005" s="147">
        <v>2580253</v>
      </c>
    </row>
    <row r="13006" spans="1:11" x14ac:dyDescent="0.2">
      <c r="A13006" s="147">
        <v>5</v>
      </c>
      <c r="B13006" s="149" t="s">
        <v>16430</v>
      </c>
      <c r="C13006" s="147" t="s">
        <v>2242</v>
      </c>
      <c r="D13006" s="147" t="s">
        <v>16429</v>
      </c>
      <c r="E13006" s="147" t="s">
        <v>2246</v>
      </c>
      <c r="G13006" s="147">
        <v>0</v>
      </c>
      <c r="I13006" s="147">
        <v>5</v>
      </c>
      <c r="J13006" s="147">
        <v>2580306</v>
      </c>
    </row>
    <row r="13007" spans="1:11" x14ac:dyDescent="0.2">
      <c r="A13007" s="147">
        <v>6</v>
      </c>
      <c r="B13007" s="149" t="s">
        <v>16428</v>
      </c>
      <c r="C13007" s="147" t="s">
        <v>2242</v>
      </c>
      <c r="D13007" s="147" t="s">
        <v>16427</v>
      </c>
      <c r="E13007" s="147" t="s">
        <v>2240</v>
      </c>
      <c r="G13007" s="147">
        <v>0</v>
      </c>
      <c r="I13007" s="147">
        <v>6</v>
      </c>
      <c r="J13007" s="147">
        <v>2580313</v>
      </c>
      <c r="K13007" s="147" t="s">
        <v>2769</v>
      </c>
    </row>
    <row r="13008" spans="1:11" x14ac:dyDescent="0.2">
      <c r="A13008" s="147">
        <v>6</v>
      </c>
      <c r="B13008" s="149" t="s">
        <v>16426</v>
      </c>
      <c r="C13008" s="147" t="s">
        <v>2242</v>
      </c>
      <c r="D13008" s="147" t="s">
        <v>16425</v>
      </c>
      <c r="E13008" s="147" t="s">
        <v>2240</v>
      </c>
      <c r="G13008" s="147">
        <v>0</v>
      </c>
      <c r="I13008" s="147">
        <v>5</v>
      </c>
      <c r="J13008" s="147">
        <v>2580302</v>
      </c>
      <c r="K13008" s="147" t="s">
        <v>2769</v>
      </c>
    </row>
    <row r="13009" spans="1:11" x14ac:dyDescent="0.2">
      <c r="A13009" s="147">
        <v>6</v>
      </c>
      <c r="B13009" s="149" t="s">
        <v>16424</v>
      </c>
      <c r="C13009" s="147" t="s">
        <v>2242</v>
      </c>
      <c r="D13009" s="147" t="s">
        <v>16423</v>
      </c>
      <c r="E13009" s="147" t="s">
        <v>2240</v>
      </c>
      <c r="G13009" s="147">
        <v>0</v>
      </c>
      <c r="I13009" s="147">
        <v>5</v>
      </c>
      <c r="J13009" s="147">
        <v>2580301</v>
      </c>
      <c r="K13009" s="147" t="s">
        <v>2769</v>
      </c>
    </row>
    <row r="13010" spans="1:11" x14ac:dyDescent="0.2">
      <c r="A13010" s="147">
        <v>6</v>
      </c>
      <c r="B13010" s="149" t="s">
        <v>16422</v>
      </c>
      <c r="C13010" s="147" t="s">
        <v>2242</v>
      </c>
      <c r="D13010" s="147" t="s">
        <v>16421</v>
      </c>
      <c r="E13010" s="147" t="s">
        <v>2240</v>
      </c>
      <c r="G13010" s="147">
        <v>0</v>
      </c>
      <c r="I13010" s="147">
        <v>5</v>
      </c>
      <c r="J13010" s="147">
        <v>2580311</v>
      </c>
      <c r="K13010" s="147" t="s">
        <v>2769</v>
      </c>
    </row>
    <row r="13011" spans="1:11" x14ac:dyDescent="0.2">
      <c r="A13011" s="147">
        <v>4</v>
      </c>
      <c r="B13011" s="149" t="s">
        <v>16420</v>
      </c>
      <c r="C13011" s="147" t="s">
        <v>2242</v>
      </c>
      <c r="D13011" s="147" t="s">
        <v>16419</v>
      </c>
      <c r="E13011" s="147" t="s">
        <v>2246</v>
      </c>
      <c r="G13011" s="147">
        <v>0</v>
      </c>
      <c r="I13011" s="147">
        <v>4</v>
      </c>
      <c r="J13011" s="147">
        <v>2580246</v>
      </c>
    </row>
    <row r="13012" spans="1:11" x14ac:dyDescent="0.2">
      <c r="A13012" s="147">
        <v>5</v>
      </c>
      <c r="B13012" s="149" t="s">
        <v>16418</v>
      </c>
      <c r="C13012" s="147" t="s">
        <v>2242</v>
      </c>
      <c r="D13012" s="147" t="s">
        <v>16417</v>
      </c>
      <c r="E13012" s="147" t="s">
        <v>2246</v>
      </c>
      <c r="G13012" s="147">
        <v>0</v>
      </c>
      <c r="I13012" s="147">
        <v>5</v>
      </c>
      <c r="J13012" s="147">
        <v>2580319</v>
      </c>
    </row>
    <row r="13013" spans="1:11" x14ac:dyDescent="0.2">
      <c r="A13013" s="147">
        <v>6</v>
      </c>
      <c r="B13013" s="149" t="s">
        <v>16416</v>
      </c>
      <c r="C13013" s="147" t="s">
        <v>2242</v>
      </c>
      <c r="D13013" s="147" t="s">
        <v>16415</v>
      </c>
      <c r="E13013" s="147" t="s">
        <v>2240</v>
      </c>
      <c r="G13013" s="147">
        <v>0</v>
      </c>
      <c r="I13013" s="147">
        <v>6</v>
      </c>
      <c r="J13013" s="147">
        <v>2580329</v>
      </c>
      <c r="K13013" s="147" t="s">
        <v>2769</v>
      </c>
    </row>
    <row r="13014" spans="1:11" x14ac:dyDescent="0.2">
      <c r="A13014" s="147">
        <v>6</v>
      </c>
      <c r="B13014" s="149" t="s">
        <v>16414</v>
      </c>
      <c r="C13014" s="147" t="s">
        <v>2242</v>
      </c>
      <c r="D13014" s="147" t="s">
        <v>16413</v>
      </c>
      <c r="E13014" s="147" t="s">
        <v>2240</v>
      </c>
      <c r="G13014" s="147">
        <v>0</v>
      </c>
      <c r="I13014" s="147">
        <v>5</v>
      </c>
      <c r="J13014" s="147">
        <v>2580327</v>
      </c>
      <c r="K13014" s="147" t="s">
        <v>2769</v>
      </c>
    </row>
    <row r="13015" spans="1:11" x14ac:dyDescent="0.2">
      <c r="A13015" s="147">
        <v>6</v>
      </c>
      <c r="B13015" s="149" t="s">
        <v>16412</v>
      </c>
      <c r="C13015" s="147" t="s">
        <v>2242</v>
      </c>
      <c r="D13015" s="147" t="s">
        <v>16411</v>
      </c>
      <c r="E13015" s="147" t="s">
        <v>2240</v>
      </c>
      <c r="G13015" s="147">
        <v>0</v>
      </c>
      <c r="I13015" s="147">
        <v>5</v>
      </c>
      <c r="J13015" s="147">
        <v>2580323</v>
      </c>
      <c r="K13015" s="147" t="s">
        <v>2769</v>
      </c>
    </row>
    <row r="13016" spans="1:11" x14ac:dyDescent="0.2">
      <c r="A13016" s="147">
        <v>6</v>
      </c>
      <c r="B13016" s="149" t="s">
        <v>16410</v>
      </c>
      <c r="C13016" s="147" t="s">
        <v>2242</v>
      </c>
      <c r="D13016" s="147" t="s">
        <v>16409</v>
      </c>
      <c r="E13016" s="147" t="s">
        <v>2240</v>
      </c>
      <c r="G13016" s="147">
        <v>0</v>
      </c>
      <c r="I13016" s="147">
        <v>5</v>
      </c>
      <c r="J13016" s="147">
        <v>2580320</v>
      </c>
      <c r="K13016" s="147" t="s">
        <v>2769</v>
      </c>
    </row>
    <row r="13017" spans="1:11" x14ac:dyDescent="0.2">
      <c r="A13017" s="147">
        <v>4</v>
      </c>
      <c r="B13017" s="149" t="s">
        <v>16408</v>
      </c>
      <c r="C13017" s="147" t="s">
        <v>2242</v>
      </c>
      <c r="D13017" s="147" t="s">
        <v>16407</v>
      </c>
      <c r="E13017" s="147" t="s">
        <v>2246</v>
      </c>
      <c r="G13017" s="147">
        <v>0</v>
      </c>
      <c r="I13017" s="147">
        <v>4</v>
      </c>
      <c r="J13017" s="147">
        <v>2580252</v>
      </c>
    </row>
    <row r="13018" spans="1:11" x14ac:dyDescent="0.2">
      <c r="A13018" s="147">
        <v>5</v>
      </c>
      <c r="B13018" s="149" t="s">
        <v>16406</v>
      </c>
      <c r="C13018" s="147" t="s">
        <v>2242</v>
      </c>
      <c r="D13018" s="147" t="s">
        <v>16405</v>
      </c>
      <c r="E13018" s="147" t="s">
        <v>2246</v>
      </c>
      <c r="G13018" s="147">
        <v>0</v>
      </c>
      <c r="I13018" s="147">
        <v>5</v>
      </c>
      <c r="J13018" s="147">
        <v>2580353</v>
      </c>
    </row>
    <row r="13019" spans="1:11" x14ac:dyDescent="0.2">
      <c r="A13019" s="147">
        <v>6</v>
      </c>
      <c r="B13019" s="149" t="s">
        <v>16404</v>
      </c>
      <c r="C13019" s="147" t="s">
        <v>2242</v>
      </c>
      <c r="D13019" s="147" t="s">
        <v>16403</v>
      </c>
      <c r="E13019" s="147" t="s">
        <v>2240</v>
      </c>
      <c r="G13019" s="147">
        <v>0</v>
      </c>
      <c r="I13019" s="147">
        <v>6</v>
      </c>
      <c r="J13019" s="147">
        <v>2580362</v>
      </c>
      <c r="K13019" s="147" t="s">
        <v>2769</v>
      </c>
    </row>
    <row r="13020" spans="1:11" x14ac:dyDescent="0.2">
      <c r="A13020" s="147">
        <v>6</v>
      </c>
      <c r="B13020" s="149" t="s">
        <v>16402</v>
      </c>
      <c r="C13020" s="147" t="s">
        <v>2242</v>
      </c>
      <c r="D13020" s="147" t="s">
        <v>16401</v>
      </c>
      <c r="E13020" s="147" t="s">
        <v>2240</v>
      </c>
      <c r="G13020" s="147">
        <v>0</v>
      </c>
      <c r="I13020" s="147">
        <v>5</v>
      </c>
      <c r="J13020" s="147">
        <v>2580350</v>
      </c>
      <c r="K13020" s="147" t="s">
        <v>2769</v>
      </c>
    </row>
    <row r="13021" spans="1:11" x14ac:dyDescent="0.2">
      <c r="A13021" s="147">
        <v>6</v>
      </c>
      <c r="B13021" s="149" t="s">
        <v>16400</v>
      </c>
      <c r="C13021" s="147" t="s">
        <v>2242</v>
      </c>
      <c r="D13021" s="147" t="s">
        <v>16399</v>
      </c>
      <c r="E13021" s="147" t="s">
        <v>2240</v>
      </c>
      <c r="G13021" s="147">
        <v>0</v>
      </c>
      <c r="I13021" s="147">
        <v>5</v>
      </c>
      <c r="J13021" s="147">
        <v>2580344</v>
      </c>
      <c r="K13021" s="147" t="s">
        <v>2769</v>
      </c>
    </row>
    <row r="13022" spans="1:11" x14ac:dyDescent="0.2">
      <c r="A13022" s="147">
        <v>6</v>
      </c>
      <c r="B13022" s="149" t="s">
        <v>16398</v>
      </c>
      <c r="C13022" s="147" t="s">
        <v>2242</v>
      </c>
      <c r="D13022" s="147" t="s">
        <v>16397</v>
      </c>
      <c r="E13022" s="147" t="s">
        <v>2240</v>
      </c>
      <c r="G13022" s="147">
        <v>0</v>
      </c>
      <c r="I13022" s="147">
        <v>5</v>
      </c>
      <c r="J13022" s="147">
        <v>2580340</v>
      </c>
      <c r="K13022" s="147" t="s">
        <v>2769</v>
      </c>
    </row>
    <row r="13023" spans="1:11" x14ac:dyDescent="0.2">
      <c r="A13023" s="147">
        <v>6</v>
      </c>
      <c r="B13023" s="149" t="s">
        <v>16396</v>
      </c>
      <c r="C13023" s="147" t="s">
        <v>2242</v>
      </c>
      <c r="D13023" s="147" t="s">
        <v>16395</v>
      </c>
      <c r="E13023" s="147" t="s">
        <v>2240</v>
      </c>
      <c r="G13023" s="147">
        <v>0</v>
      </c>
      <c r="I13023" s="147">
        <v>5</v>
      </c>
      <c r="J13023" s="147">
        <v>2580359</v>
      </c>
      <c r="K13023" s="147" t="s">
        <v>2769</v>
      </c>
    </row>
    <row r="13024" spans="1:11" x14ac:dyDescent="0.2">
      <c r="A13024" s="147">
        <v>6</v>
      </c>
      <c r="B13024" s="149" t="s">
        <v>16394</v>
      </c>
      <c r="C13024" s="147" t="s">
        <v>2242</v>
      </c>
      <c r="D13024" s="147" t="s">
        <v>16393</v>
      </c>
      <c r="E13024" s="147" t="s">
        <v>2240</v>
      </c>
      <c r="G13024" s="147">
        <v>0</v>
      </c>
      <c r="I13024" s="147">
        <v>5</v>
      </c>
      <c r="J13024" s="147">
        <v>2580335</v>
      </c>
      <c r="K13024" s="147" t="s">
        <v>2769</v>
      </c>
    </row>
    <row r="13025" spans="1:11" x14ac:dyDescent="0.2">
      <c r="A13025" s="147">
        <v>6</v>
      </c>
      <c r="B13025" s="149" t="s">
        <v>16392</v>
      </c>
      <c r="C13025" s="147" t="s">
        <v>2242</v>
      </c>
      <c r="D13025" s="147" t="s">
        <v>16391</v>
      </c>
      <c r="E13025" s="147" t="s">
        <v>2240</v>
      </c>
      <c r="G13025" s="147">
        <v>0</v>
      </c>
      <c r="I13025" s="147">
        <v>5</v>
      </c>
      <c r="J13025" s="147">
        <v>2580355</v>
      </c>
      <c r="K13025" s="147" t="s">
        <v>2769</v>
      </c>
    </row>
    <row r="13026" spans="1:11" x14ac:dyDescent="0.2">
      <c r="A13026" s="147">
        <v>6</v>
      </c>
      <c r="B13026" s="149" t="s">
        <v>16390</v>
      </c>
      <c r="C13026" s="147" t="s">
        <v>2242</v>
      </c>
      <c r="D13026" s="147" t="s">
        <v>16389</v>
      </c>
      <c r="E13026" s="147" t="s">
        <v>2240</v>
      </c>
      <c r="G13026" s="147">
        <v>0</v>
      </c>
      <c r="I13026" s="147">
        <v>5</v>
      </c>
      <c r="J13026" s="147">
        <v>2580351</v>
      </c>
      <c r="K13026" s="147" t="s">
        <v>2769</v>
      </c>
    </row>
    <row r="13027" spans="1:11" x14ac:dyDescent="0.2">
      <c r="A13027" s="147">
        <v>6</v>
      </c>
      <c r="B13027" s="149" t="s">
        <v>16388</v>
      </c>
      <c r="C13027" s="147" t="s">
        <v>2242</v>
      </c>
      <c r="D13027" s="147" t="s">
        <v>16387</v>
      </c>
      <c r="E13027" s="147" t="s">
        <v>2240</v>
      </c>
      <c r="G13027" s="147">
        <v>0</v>
      </c>
      <c r="I13027" s="147">
        <v>5</v>
      </c>
      <c r="J13027" s="147">
        <v>2580360</v>
      </c>
      <c r="K13027" s="147" t="s">
        <v>2769</v>
      </c>
    </row>
    <row r="13028" spans="1:11" x14ac:dyDescent="0.2">
      <c r="A13028" s="147">
        <v>6</v>
      </c>
      <c r="B13028" s="149" t="s">
        <v>16386</v>
      </c>
      <c r="C13028" s="147" t="s">
        <v>2242</v>
      </c>
      <c r="D13028" s="147" t="s">
        <v>16385</v>
      </c>
      <c r="E13028" s="147" t="s">
        <v>2240</v>
      </c>
      <c r="G13028" s="147">
        <v>0</v>
      </c>
      <c r="I13028" s="147">
        <v>5</v>
      </c>
      <c r="J13028" s="147">
        <v>2580346</v>
      </c>
      <c r="K13028" s="147" t="s">
        <v>2769</v>
      </c>
    </row>
    <row r="13029" spans="1:11" x14ac:dyDescent="0.2">
      <c r="A13029" s="147">
        <v>4</v>
      </c>
      <c r="B13029" s="149" t="s">
        <v>16384</v>
      </c>
      <c r="C13029" s="147" t="s">
        <v>2242</v>
      </c>
      <c r="D13029" s="147" t="s">
        <v>16383</v>
      </c>
      <c r="E13029" s="147" t="s">
        <v>2240</v>
      </c>
      <c r="G13029" s="147">
        <v>0</v>
      </c>
      <c r="I13029" s="147">
        <v>4</v>
      </c>
      <c r="J13029" s="147">
        <v>2580238</v>
      </c>
      <c r="K13029" s="147" t="s">
        <v>2769</v>
      </c>
    </row>
    <row r="13030" spans="1:11" x14ac:dyDescent="0.2">
      <c r="A13030" s="147">
        <v>4</v>
      </c>
      <c r="B13030" s="149" t="s">
        <v>16382</v>
      </c>
      <c r="C13030" s="147" t="s">
        <v>2242</v>
      </c>
      <c r="D13030" s="147" t="s">
        <v>16381</v>
      </c>
      <c r="E13030" s="147" t="s">
        <v>2246</v>
      </c>
      <c r="G13030" s="147">
        <v>0</v>
      </c>
      <c r="I13030" s="147">
        <v>4</v>
      </c>
      <c r="J13030" s="147">
        <v>2580244</v>
      </c>
    </row>
    <row r="13031" spans="1:11" x14ac:dyDescent="0.2">
      <c r="A13031" s="147">
        <v>5</v>
      </c>
      <c r="B13031" s="149" t="s">
        <v>16380</v>
      </c>
      <c r="C13031" s="147" t="s">
        <v>2242</v>
      </c>
      <c r="D13031" s="147" t="s">
        <v>16379</v>
      </c>
      <c r="E13031" s="147" t="s">
        <v>2246</v>
      </c>
      <c r="F13031" s="147" t="s">
        <v>2259</v>
      </c>
      <c r="G13031" s="147">
        <v>2</v>
      </c>
      <c r="H13031" s="148">
        <v>41204</v>
      </c>
      <c r="I13031" s="147">
        <v>5</v>
      </c>
      <c r="J13031" s="147">
        <v>2580387</v>
      </c>
    </row>
    <row r="13032" spans="1:11" x14ac:dyDescent="0.2">
      <c r="A13032" s="147">
        <v>6</v>
      </c>
      <c r="B13032" s="149" t="s">
        <v>16378</v>
      </c>
      <c r="C13032" s="147" t="s">
        <v>2242</v>
      </c>
      <c r="D13032" s="147" t="s">
        <v>16377</v>
      </c>
      <c r="E13032" s="147" t="s">
        <v>2240</v>
      </c>
      <c r="G13032" s="147">
        <v>0</v>
      </c>
      <c r="I13032" s="147">
        <v>6</v>
      </c>
      <c r="J13032" s="147">
        <v>2580397</v>
      </c>
      <c r="K13032" s="147" t="s">
        <v>2769</v>
      </c>
    </row>
    <row r="13033" spans="1:11" x14ac:dyDescent="0.2">
      <c r="A13033" s="147">
        <v>6</v>
      </c>
      <c r="B13033" s="149" t="s">
        <v>16376</v>
      </c>
      <c r="C13033" s="147" t="s">
        <v>2242</v>
      </c>
      <c r="D13033" s="147" t="s">
        <v>16375</v>
      </c>
      <c r="E13033" s="147" t="s">
        <v>2240</v>
      </c>
      <c r="G13033" s="147">
        <v>0</v>
      </c>
      <c r="I13033" s="147">
        <v>5</v>
      </c>
      <c r="J13033" s="147">
        <v>2580367</v>
      </c>
      <c r="K13033" s="147" t="s">
        <v>2769</v>
      </c>
    </row>
    <row r="13034" spans="1:11" x14ac:dyDescent="0.2">
      <c r="A13034" s="147">
        <v>6</v>
      </c>
      <c r="B13034" s="149" t="s">
        <v>16374</v>
      </c>
      <c r="C13034" s="147" t="s">
        <v>2242</v>
      </c>
      <c r="D13034" s="147" t="s">
        <v>16373</v>
      </c>
      <c r="E13034" s="147" t="s">
        <v>2240</v>
      </c>
      <c r="G13034" s="147">
        <v>0</v>
      </c>
      <c r="I13034" s="147">
        <v>5</v>
      </c>
      <c r="J13034" s="147">
        <v>2580379</v>
      </c>
      <c r="K13034" s="147" t="s">
        <v>2769</v>
      </c>
    </row>
    <row r="13035" spans="1:11" x14ac:dyDescent="0.2">
      <c r="A13035" s="147">
        <v>6</v>
      </c>
      <c r="B13035" s="149" t="s">
        <v>16372</v>
      </c>
      <c r="C13035" s="147" t="s">
        <v>2242</v>
      </c>
      <c r="D13035" s="147" t="s">
        <v>16371</v>
      </c>
      <c r="E13035" s="147" t="s">
        <v>2240</v>
      </c>
      <c r="G13035" s="147">
        <v>0</v>
      </c>
      <c r="I13035" s="147">
        <v>5</v>
      </c>
      <c r="J13035" s="147">
        <v>2580370</v>
      </c>
      <c r="K13035" s="147" t="s">
        <v>2769</v>
      </c>
    </row>
    <row r="13036" spans="1:11" x14ac:dyDescent="0.2">
      <c r="A13036" s="147">
        <v>6</v>
      </c>
      <c r="B13036" s="149" t="s">
        <v>16370</v>
      </c>
      <c r="C13036" s="147" t="s">
        <v>2242</v>
      </c>
      <c r="D13036" s="147" t="s">
        <v>16369</v>
      </c>
      <c r="E13036" s="147" t="s">
        <v>2240</v>
      </c>
      <c r="G13036" s="147">
        <v>0</v>
      </c>
      <c r="I13036" s="147">
        <v>5</v>
      </c>
      <c r="J13036" s="147">
        <v>2580389</v>
      </c>
      <c r="K13036" s="147" t="s">
        <v>2769</v>
      </c>
    </row>
    <row r="13037" spans="1:11" x14ac:dyDescent="0.2">
      <c r="A13037" s="147">
        <v>6</v>
      </c>
      <c r="B13037" s="149" t="s">
        <v>16368</v>
      </c>
      <c r="C13037" s="147" t="s">
        <v>2242</v>
      </c>
      <c r="D13037" s="147" t="s">
        <v>16367</v>
      </c>
      <c r="E13037" s="147" t="s">
        <v>2240</v>
      </c>
      <c r="G13037" s="147">
        <v>0</v>
      </c>
      <c r="I13037" s="147">
        <v>5</v>
      </c>
      <c r="J13037" s="147">
        <v>2580369</v>
      </c>
      <c r="K13037" s="147" t="s">
        <v>2769</v>
      </c>
    </row>
    <row r="13038" spans="1:11" x14ac:dyDescent="0.2">
      <c r="A13038" s="147">
        <v>6</v>
      </c>
      <c r="B13038" s="149" t="s">
        <v>16366</v>
      </c>
      <c r="C13038" s="147" t="s">
        <v>2242</v>
      </c>
      <c r="D13038" s="147" t="s">
        <v>16365</v>
      </c>
      <c r="E13038" s="147" t="s">
        <v>2240</v>
      </c>
      <c r="G13038" s="147">
        <v>0</v>
      </c>
      <c r="I13038" s="147">
        <v>5</v>
      </c>
      <c r="J13038" s="147">
        <v>2580375</v>
      </c>
      <c r="K13038" s="147" t="s">
        <v>2769</v>
      </c>
    </row>
    <row r="13039" spans="1:11" x14ac:dyDescent="0.2">
      <c r="A13039" s="147">
        <v>6</v>
      </c>
      <c r="B13039" s="149" t="s">
        <v>16364</v>
      </c>
      <c r="C13039" s="147" t="s">
        <v>2242</v>
      </c>
      <c r="D13039" s="147" t="s">
        <v>16363</v>
      </c>
      <c r="E13039" s="147" t="s">
        <v>2240</v>
      </c>
      <c r="G13039" s="147">
        <v>0</v>
      </c>
      <c r="I13039" s="147">
        <v>5</v>
      </c>
      <c r="J13039" s="147">
        <v>2580371</v>
      </c>
      <c r="K13039" s="147" t="s">
        <v>2769</v>
      </c>
    </row>
    <row r="13040" spans="1:11" x14ac:dyDescent="0.2">
      <c r="A13040" s="147">
        <v>6</v>
      </c>
      <c r="B13040" s="149" t="s">
        <v>16362</v>
      </c>
      <c r="C13040" s="147" t="s">
        <v>2242</v>
      </c>
      <c r="D13040" s="147" t="s">
        <v>16361</v>
      </c>
      <c r="E13040" s="147" t="s">
        <v>2240</v>
      </c>
      <c r="G13040" s="147">
        <v>0</v>
      </c>
      <c r="I13040" s="147">
        <v>5</v>
      </c>
      <c r="J13040" s="147">
        <v>2580394</v>
      </c>
      <c r="K13040" s="147" t="s">
        <v>2769</v>
      </c>
    </row>
    <row r="13041" spans="1:11" x14ac:dyDescent="0.2">
      <c r="A13041" s="147">
        <v>6</v>
      </c>
      <c r="B13041" s="149" t="s">
        <v>16360</v>
      </c>
      <c r="C13041" s="147" t="s">
        <v>2242</v>
      </c>
      <c r="D13041" s="147" t="s">
        <v>16359</v>
      </c>
      <c r="E13041" s="147" t="s">
        <v>2240</v>
      </c>
      <c r="G13041" s="147">
        <v>0</v>
      </c>
      <c r="I13041" s="147">
        <v>5</v>
      </c>
      <c r="J13041" s="147">
        <v>2580382</v>
      </c>
      <c r="K13041" s="147" t="s">
        <v>2769</v>
      </c>
    </row>
    <row r="13042" spans="1:11" x14ac:dyDescent="0.2">
      <c r="A13042" s="147">
        <v>6</v>
      </c>
      <c r="B13042" s="149" t="s">
        <v>16358</v>
      </c>
      <c r="C13042" s="147" t="s">
        <v>2242</v>
      </c>
      <c r="D13042" s="147" t="s">
        <v>16357</v>
      </c>
      <c r="E13042" s="147" t="s">
        <v>2240</v>
      </c>
      <c r="G13042" s="147">
        <v>0</v>
      </c>
      <c r="I13042" s="147">
        <v>5</v>
      </c>
      <c r="J13042" s="147">
        <v>2580395</v>
      </c>
      <c r="K13042" s="147" t="s">
        <v>2769</v>
      </c>
    </row>
    <row r="13043" spans="1:11" x14ac:dyDescent="0.2">
      <c r="A13043" s="147">
        <v>4</v>
      </c>
      <c r="B13043" s="149" t="s">
        <v>16356</v>
      </c>
      <c r="C13043" s="147" t="s">
        <v>2242</v>
      </c>
      <c r="D13043" s="147" t="s">
        <v>16355</v>
      </c>
      <c r="E13043" s="147" t="s">
        <v>2246</v>
      </c>
      <c r="G13043" s="147">
        <v>0</v>
      </c>
      <c r="I13043" s="147">
        <v>4</v>
      </c>
      <c r="J13043" s="147">
        <v>2580256</v>
      </c>
    </row>
    <row r="13044" spans="1:11" x14ac:dyDescent="0.2">
      <c r="A13044" s="147">
        <v>5</v>
      </c>
      <c r="B13044" s="149" t="s">
        <v>16354</v>
      </c>
      <c r="C13044" s="147" t="s">
        <v>2242</v>
      </c>
      <c r="D13044" s="147" t="s">
        <v>16353</v>
      </c>
      <c r="E13044" s="147" t="s">
        <v>2246</v>
      </c>
      <c r="G13044" s="147">
        <v>0</v>
      </c>
      <c r="I13044" s="147">
        <v>5</v>
      </c>
      <c r="J13044" s="147">
        <v>2580405</v>
      </c>
    </row>
    <row r="13045" spans="1:11" x14ac:dyDescent="0.2">
      <c r="A13045" s="147">
        <v>6</v>
      </c>
      <c r="B13045" s="149" t="s">
        <v>16352</v>
      </c>
      <c r="C13045" s="147" t="s">
        <v>2242</v>
      </c>
      <c r="D13045" s="147" t="s">
        <v>16351</v>
      </c>
      <c r="E13045" s="147" t="s">
        <v>2240</v>
      </c>
      <c r="G13045" s="147">
        <v>0</v>
      </c>
      <c r="I13045" s="147">
        <v>6</v>
      </c>
      <c r="J13045" s="147">
        <v>2580423</v>
      </c>
      <c r="K13045" s="147" t="s">
        <v>2769</v>
      </c>
    </row>
    <row r="13046" spans="1:11" x14ac:dyDescent="0.2">
      <c r="A13046" s="147">
        <v>6</v>
      </c>
      <c r="B13046" s="149" t="s">
        <v>16350</v>
      </c>
      <c r="C13046" s="147" t="s">
        <v>2242</v>
      </c>
      <c r="D13046" s="147" t="s">
        <v>16349</v>
      </c>
      <c r="E13046" s="147" t="s">
        <v>2240</v>
      </c>
      <c r="G13046" s="147">
        <v>0</v>
      </c>
      <c r="I13046" s="147">
        <v>5</v>
      </c>
      <c r="J13046" s="147">
        <v>2580400</v>
      </c>
      <c r="K13046" s="147" t="s">
        <v>2769</v>
      </c>
    </row>
    <row r="13047" spans="1:11" x14ac:dyDescent="0.2">
      <c r="A13047" s="147">
        <v>6</v>
      </c>
      <c r="B13047" s="149" t="s">
        <v>16348</v>
      </c>
      <c r="C13047" s="147" t="s">
        <v>2242</v>
      </c>
      <c r="D13047" s="147" t="s">
        <v>16347</v>
      </c>
      <c r="E13047" s="147" t="s">
        <v>2240</v>
      </c>
      <c r="G13047" s="147">
        <v>0</v>
      </c>
      <c r="I13047" s="147">
        <v>5</v>
      </c>
      <c r="J13047" s="147">
        <v>2580408</v>
      </c>
      <c r="K13047" s="147" t="s">
        <v>2769</v>
      </c>
    </row>
    <row r="13048" spans="1:11" x14ac:dyDescent="0.2">
      <c r="A13048" s="147">
        <v>6</v>
      </c>
      <c r="B13048" s="149" t="s">
        <v>16346</v>
      </c>
      <c r="C13048" s="147" t="s">
        <v>2242</v>
      </c>
      <c r="D13048" s="147" t="s">
        <v>16345</v>
      </c>
      <c r="E13048" s="147" t="s">
        <v>2240</v>
      </c>
      <c r="G13048" s="147">
        <v>0</v>
      </c>
      <c r="I13048" s="147">
        <v>5</v>
      </c>
      <c r="J13048" s="147">
        <v>2580404</v>
      </c>
      <c r="K13048" s="147" t="s">
        <v>2769</v>
      </c>
    </row>
    <row r="13049" spans="1:11" x14ac:dyDescent="0.2">
      <c r="A13049" s="147">
        <v>6</v>
      </c>
      <c r="B13049" s="149" t="s">
        <v>16344</v>
      </c>
      <c r="C13049" s="147" t="s">
        <v>2242</v>
      </c>
      <c r="D13049" s="147" t="s">
        <v>16343</v>
      </c>
      <c r="E13049" s="147" t="s">
        <v>2240</v>
      </c>
      <c r="G13049" s="147">
        <v>0</v>
      </c>
      <c r="I13049" s="147">
        <v>5</v>
      </c>
      <c r="J13049" s="147">
        <v>2580410</v>
      </c>
      <c r="K13049" s="147" t="s">
        <v>2769</v>
      </c>
    </row>
    <row r="13050" spans="1:11" x14ac:dyDescent="0.2">
      <c r="A13050" s="147">
        <v>6</v>
      </c>
      <c r="B13050" s="149" t="s">
        <v>16342</v>
      </c>
      <c r="C13050" s="147" t="s">
        <v>2242</v>
      </c>
      <c r="D13050" s="147" t="s">
        <v>16341</v>
      </c>
      <c r="E13050" s="147" t="s">
        <v>2240</v>
      </c>
      <c r="G13050" s="147">
        <v>0</v>
      </c>
      <c r="I13050" s="147">
        <v>5</v>
      </c>
      <c r="J13050" s="147">
        <v>2580407</v>
      </c>
      <c r="K13050" s="147" t="s">
        <v>2769</v>
      </c>
    </row>
    <row r="13051" spans="1:11" x14ac:dyDescent="0.2">
      <c r="A13051" s="147">
        <v>6</v>
      </c>
      <c r="B13051" s="149" t="s">
        <v>16340</v>
      </c>
      <c r="C13051" s="147" t="s">
        <v>2242</v>
      </c>
      <c r="D13051" s="147" t="s">
        <v>16339</v>
      </c>
      <c r="E13051" s="147" t="s">
        <v>2240</v>
      </c>
      <c r="G13051" s="147">
        <v>0</v>
      </c>
      <c r="I13051" s="147">
        <v>5</v>
      </c>
      <c r="J13051" s="147">
        <v>2580406</v>
      </c>
      <c r="K13051" s="147" t="s">
        <v>2769</v>
      </c>
    </row>
    <row r="13052" spans="1:11" x14ac:dyDescent="0.2">
      <c r="A13052" s="147">
        <v>4</v>
      </c>
      <c r="B13052" s="149" t="s">
        <v>16337</v>
      </c>
      <c r="C13052" s="147" t="s">
        <v>2242</v>
      </c>
      <c r="D13052" s="147" t="s">
        <v>16338</v>
      </c>
      <c r="E13052" s="147" t="s">
        <v>2246</v>
      </c>
      <c r="G13052" s="147">
        <v>0</v>
      </c>
      <c r="I13052" s="147">
        <v>4</v>
      </c>
      <c r="J13052" s="147">
        <v>2580250</v>
      </c>
    </row>
    <row r="13053" spans="1:11" x14ac:dyDescent="0.2">
      <c r="A13053" s="147">
        <v>4</v>
      </c>
      <c r="B13053" s="149" t="s">
        <v>16337</v>
      </c>
      <c r="C13053" s="147" t="s">
        <v>2261</v>
      </c>
      <c r="D13053" s="147" t="s">
        <v>14547</v>
      </c>
      <c r="E13053" s="147" t="s">
        <v>2246</v>
      </c>
      <c r="G13053" s="147">
        <v>0</v>
      </c>
      <c r="I13053" s="147">
        <v>4</v>
      </c>
      <c r="J13053" s="147">
        <v>1200133</v>
      </c>
    </row>
    <row r="13054" spans="1:11" x14ac:dyDescent="0.2">
      <c r="A13054" s="147">
        <v>4</v>
      </c>
      <c r="B13054" s="149" t="s">
        <v>16337</v>
      </c>
      <c r="C13054" s="147" t="s">
        <v>2261</v>
      </c>
      <c r="D13054" s="147" t="s">
        <v>14546</v>
      </c>
      <c r="E13054" s="147" t="s">
        <v>2246</v>
      </c>
      <c r="G13054" s="147">
        <v>0</v>
      </c>
      <c r="I13054" s="147">
        <v>4</v>
      </c>
      <c r="J13054" s="147">
        <v>1200132</v>
      </c>
    </row>
    <row r="13055" spans="1:11" x14ac:dyDescent="0.2">
      <c r="A13055" s="147">
        <v>4</v>
      </c>
      <c r="B13055" s="149" t="s">
        <v>16337</v>
      </c>
      <c r="C13055" s="147" t="s">
        <v>2261</v>
      </c>
      <c r="D13055" s="147" t="s">
        <v>14544</v>
      </c>
      <c r="E13055" s="147" t="s">
        <v>2246</v>
      </c>
      <c r="G13055" s="147">
        <v>0</v>
      </c>
      <c r="I13055" s="147">
        <v>4</v>
      </c>
      <c r="J13055" s="147">
        <v>1200131</v>
      </c>
    </row>
    <row r="13056" spans="1:11" x14ac:dyDescent="0.2">
      <c r="A13056" s="147">
        <v>5</v>
      </c>
      <c r="B13056" s="149" t="s">
        <v>16336</v>
      </c>
      <c r="C13056" s="147" t="s">
        <v>2242</v>
      </c>
      <c r="D13056" s="147" t="s">
        <v>16335</v>
      </c>
      <c r="E13056" s="147" t="s">
        <v>2246</v>
      </c>
      <c r="G13056" s="147">
        <v>0</v>
      </c>
      <c r="I13056" s="147">
        <v>5</v>
      </c>
      <c r="J13056" s="147">
        <v>2580447</v>
      </c>
    </row>
    <row r="13057" spans="1:11" x14ac:dyDescent="0.2">
      <c r="A13057" s="147">
        <v>6</v>
      </c>
      <c r="B13057" s="149" t="s">
        <v>16334</v>
      </c>
      <c r="C13057" s="147" t="s">
        <v>2242</v>
      </c>
      <c r="D13057" s="147" t="s">
        <v>16333</v>
      </c>
      <c r="E13057" s="147" t="s">
        <v>2240</v>
      </c>
      <c r="G13057" s="147">
        <v>0</v>
      </c>
      <c r="I13057" s="147">
        <v>6</v>
      </c>
      <c r="J13057" s="147">
        <v>2580456</v>
      </c>
    </row>
    <row r="13058" spans="1:11" x14ac:dyDescent="0.2">
      <c r="A13058" s="147">
        <v>6</v>
      </c>
      <c r="B13058" s="149" t="s">
        <v>16332</v>
      </c>
      <c r="C13058" s="147" t="s">
        <v>2242</v>
      </c>
      <c r="D13058" s="147" t="s">
        <v>16331</v>
      </c>
      <c r="E13058" s="147" t="s">
        <v>2240</v>
      </c>
      <c r="G13058" s="147">
        <v>0</v>
      </c>
      <c r="I13058" s="147">
        <v>5</v>
      </c>
      <c r="J13058" s="147">
        <v>2580425</v>
      </c>
      <c r="K13058" s="147" t="s">
        <v>2769</v>
      </c>
    </row>
    <row r="13059" spans="1:11" x14ac:dyDescent="0.2">
      <c r="A13059" s="147">
        <v>6</v>
      </c>
      <c r="B13059" s="149" t="s">
        <v>16330</v>
      </c>
      <c r="C13059" s="147" t="s">
        <v>2242</v>
      </c>
      <c r="D13059" s="147" t="s">
        <v>16329</v>
      </c>
      <c r="E13059" s="147" t="s">
        <v>2240</v>
      </c>
      <c r="G13059" s="147">
        <v>0</v>
      </c>
      <c r="I13059" s="147">
        <v>5</v>
      </c>
      <c r="J13059" s="147">
        <v>2580424</v>
      </c>
      <c r="K13059" s="147" t="s">
        <v>2769</v>
      </c>
    </row>
    <row r="13060" spans="1:11" x14ac:dyDescent="0.2">
      <c r="A13060" s="147">
        <v>6</v>
      </c>
      <c r="B13060" s="149" t="s">
        <v>16328</v>
      </c>
      <c r="C13060" s="147" t="s">
        <v>2242</v>
      </c>
      <c r="D13060" s="147" t="s">
        <v>16327</v>
      </c>
      <c r="E13060" s="147" t="s">
        <v>2240</v>
      </c>
      <c r="G13060" s="147">
        <v>0</v>
      </c>
      <c r="I13060" s="147">
        <v>5</v>
      </c>
      <c r="J13060" s="147">
        <v>2580426</v>
      </c>
    </row>
    <row r="13061" spans="1:11" x14ac:dyDescent="0.2">
      <c r="A13061" s="147">
        <v>6</v>
      </c>
      <c r="B13061" s="149" t="s">
        <v>16326</v>
      </c>
      <c r="C13061" s="147" t="s">
        <v>2242</v>
      </c>
      <c r="D13061" s="147" t="s">
        <v>16325</v>
      </c>
      <c r="E13061" s="147" t="s">
        <v>2240</v>
      </c>
      <c r="G13061" s="147">
        <v>0</v>
      </c>
      <c r="I13061" s="147">
        <v>5</v>
      </c>
      <c r="J13061" s="147">
        <v>2580443</v>
      </c>
    </row>
    <row r="13062" spans="1:11" x14ac:dyDescent="0.2">
      <c r="A13062" s="147">
        <v>6</v>
      </c>
      <c r="B13062" s="149" t="s">
        <v>16324</v>
      </c>
      <c r="C13062" s="147" t="s">
        <v>2242</v>
      </c>
      <c r="D13062" s="147" t="s">
        <v>16323</v>
      </c>
      <c r="E13062" s="147" t="s">
        <v>2240</v>
      </c>
      <c r="G13062" s="147">
        <v>0</v>
      </c>
      <c r="I13062" s="147">
        <v>5</v>
      </c>
      <c r="J13062" s="147">
        <v>2580444</v>
      </c>
    </row>
    <row r="13063" spans="1:11" x14ac:dyDescent="0.2">
      <c r="A13063" s="147">
        <v>6</v>
      </c>
      <c r="B13063" s="149" t="s">
        <v>16322</v>
      </c>
      <c r="C13063" s="147" t="s">
        <v>2242</v>
      </c>
      <c r="D13063" s="147" t="s">
        <v>16321</v>
      </c>
      <c r="E13063" s="147" t="s">
        <v>2240</v>
      </c>
      <c r="G13063" s="147">
        <v>0</v>
      </c>
      <c r="I13063" s="147">
        <v>5</v>
      </c>
      <c r="J13063" s="147">
        <v>2580449</v>
      </c>
    </row>
    <row r="13064" spans="1:11" x14ac:dyDescent="0.2">
      <c r="A13064" s="147">
        <v>6</v>
      </c>
      <c r="B13064" s="149" t="s">
        <v>16320</v>
      </c>
      <c r="C13064" s="147" t="s">
        <v>2242</v>
      </c>
      <c r="D13064" s="147" t="s">
        <v>16319</v>
      </c>
      <c r="E13064" s="147" t="s">
        <v>2240</v>
      </c>
      <c r="G13064" s="147">
        <v>0</v>
      </c>
      <c r="I13064" s="147">
        <v>5</v>
      </c>
      <c r="J13064" s="147">
        <v>2580429</v>
      </c>
      <c r="K13064" s="147" t="s">
        <v>2769</v>
      </c>
    </row>
    <row r="13065" spans="1:11" x14ac:dyDescent="0.2">
      <c r="A13065" s="147">
        <v>6</v>
      </c>
      <c r="B13065" s="149" t="s">
        <v>16318</v>
      </c>
      <c r="C13065" s="147" t="s">
        <v>2242</v>
      </c>
      <c r="D13065" s="147" t="s">
        <v>16317</v>
      </c>
      <c r="E13065" s="147" t="s">
        <v>2240</v>
      </c>
      <c r="G13065" s="147">
        <v>0</v>
      </c>
      <c r="I13065" s="147">
        <v>5</v>
      </c>
      <c r="J13065" s="147">
        <v>2580451</v>
      </c>
      <c r="K13065" s="147" t="s">
        <v>2769</v>
      </c>
    </row>
    <row r="13066" spans="1:11" x14ac:dyDescent="0.2">
      <c r="A13066" s="147">
        <v>6</v>
      </c>
      <c r="B13066" s="149" t="s">
        <v>16316</v>
      </c>
      <c r="C13066" s="147" t="s">
        <v>2242</v>
      </c>
      <c r="D13066" s="147" t="s">
        <v>16315</v>
      </c>
      <c r="E13066" s="147" t="s">
        <v>2240</v>
      </c>
      <c r="G13066" s="147">
        <v>0</v>
      </c>
      <c r="I13066" s="147">
        <v>5</v>
      </c>
      <c r="J13066" s="147">
        <v>2580445</v>
      </c>
    </row>
    <row r="13067" spans="1:11" x14ac:dyDescent="0.2">
      <c r="A13067" s="147">
        <v>3</v>
      </c>
      <c r="B13067" s="149" t="s">
        <v>16314</v>
      </c>
      <c r="C13067" s="147" t="s">
        <v>2242</v>
      </c>
      <c r="D13067" s="147" t="s">
        <v>16313</v>
      </c>
      <c r="E13067" s="147" t="s">
        <v>2246</v>
      </c>
      <c r="G13067" s="147">
        <v>0</v>
      </c>
      <c r="I13067" s="147">
        <v>3</v>
      </c>
      <c r="J13067" s="147">
        <v>2579552</v>
      </c>
    </row>
    <row r="13068" spans="1:11" x14ac:dyDescent="0.2">
      <c r="A13068" s="147">
        <v>4</v>
      </c>
      <c r="B13068" s="149" t="s">
        <v>16312</v>
      </c>
      <c r="C13068" s="147" t="s">
        <v>2242</v>
      </c>
      <c r="D13068" s="147" t="s">
        <v>16311</v>
      </c>
      <c r="E13068" s="147" t="s">
        <v>2246</v>
      </c>
      <c r="G13068" s="147">
        <v>0</v>
      </c>
      <c r="I13068" s="147">
        <v>4</v>
      </c>
      <c r="J13068" s="147">
        <v>2580465</v>
      </c>
    </row>
    <row r="13069" spans="1:11" x14ac:dyDescent="0.2">
      <c r="A13069" s="147">
        <v>5</v>
      </c>
      <c r="B13069" s="149" t="s">
        <v>16310</v>
      </c>
      <c r="C13069" s="147" t="s">
        <v>2242</v>
      </c>
      <c r="D13069" s="147" t="s">
        <v>16309</v>
      </c>
      <c r="E13069" s="147" t="s">
        <v>2246</v>
      </c>
      <c r="G13069" s="147">
        <v>0</v>
      </c>
      <c r="I13069" s="147">
        <v>5</v>
      </c>
      <c r="J13069" s="147">
        <v>2580495</v>
      </c>
    </row>
    <row r="13070" spans="1:11" x14ac:dyDescent="0.2">
      <c r="A13070" s="147">
        <v>6</v>
      </c>
      <c r="B13070" s="149" t="s">
        <v>16308</v>
      </c>
      <c r="C13070" s="147" t="s">
        <v>2242</v>
      </c>
      <c r="D13070" s="147" t="s">
        <v>16307</v>
      </c>
      <c r="E13070" s="147" t="s">
        <v>2240</v>
      </c>
      <c r="G13070" s="147">
        <v>0</v>
      </c>
      <c r="I13070" s="147">
        <v>6</v>
      </c>
      <c r="J13070" s="147">
        <v>2580501</v>
      </c>
    </row>
    <row r="13071" spans="1:11" x14ac:dyDescent="0.2">
      <c r="A13071" s="147">
        <v>6</v>
      </c>
      <c r="B13071" s="149" t="s">
        <v>16306</v>
      </c>
      <c r="C13071" s="147" t="s">
        <v>2242</v>
      </c>
      <c r="D13071" s="147" t="s">
        <v>16305</v>
      </c>
      <c r="E13071" s="147" t="s">
        <v>2240</v>
      </c>
      <c r="G13071" s="147">
        <v>0</v>
      </c>
      <c r="I13071" s="147">
        <v>5</v>
      </c>
      <c r="J13071" s="147">
        <v>2580496</v>
      </c>
    </row>
    <row r="13072" spans="1:11" x14ac:dyDescent="0.2">
      <c r="A13072" s="147">
        <v>6</v>
      </c>
      <c r="B13072" s="149" t="s">
        <v>16304</v>
      </c>
      <c r="C13072" s="147" t="s">
        <v>2242</v>
      </c>
      <c r="D13072" s="147" t="s">
        <v>16303</v>
      </c>
      <c r="E13072" s="147" t="s">
        <v>2240</v>
      </c>
      <c r="G13072" s="147">
        <v>0</v>
      </c>
      <c r="I13072" s="147">
        <v>5</v>
      </c>
      <c r="J13072" s="147">
        <v>2580491</v>
      </c>
    </row>
    <row r="13073" spans="1:11" x14ac:dyDescent="0.2">
      <c r="A13073" s="147">
        <v>6</v>
      </c>
      <c r="B13073" s="149" t="s">
        <v>16302</v>
      </c>
      <c r="C13073" s="147" t="s">
        <v>2242</v>
      </c>
      <c r="D13073" s="147" t="s">
        <v>16301</v>
      </c>
      <c r="E13073" s="147" t="s">
        <v>2240</v>
      </c>
      <c r="G13073" s="147">
        <v>0</v>
      </c>
      <c r="I13073" s="147">
        <v>5</v>
      </c>
      <c r="J13073" s="147">
        <v>2580490</v>
      </c>
    </row>
    <row r="13074" spans="1:11" x14ac:dyDescent="0.2">
      <c r="A13074" s="147">
        <v>4</v>
      </c>
      <c r="B13074" s="149" t="s">
        <v>16300</v>
      </c>
      <c r="C13074" s="147" t="s">
        <v>2242</v>
      </c>
      <c r="D13074" s="147" t="s">
        <v>16299</v>
      </c>
      <c r="E13074" s="147" t="s">
        <v>2246</v>
      </c>
      <c r="G13074" s="147">
        <v>0</v>
      </c>
      <c r="I13074" s="147">
        <v>4</v>
      </c>
      <c r="J13074" s="147">
        <v>2580481</v>
      </c>
    </row>
    <row r="13075" spans="1:11" x14ac:dyDescent="0.2">
      <c r="A13075" s="147">
        <v>5</v>
      </c>
      <c r="B13075" s="149" t="s">
        <v>16298</v>
      </c>
      <c r="C13075" s="147" t="s">
        <v>2242</v>
      </c>
      <c r="D13075" s="147" t="s">
        <v>16297</v>
      </c>
      <c r="E13075" s="147" t="s">
        <v>2246</v>
      </c>
      <c r="G13075" s="147">
        <v>0</v>
      </c>
      <c r="I13075" s="147">
        <v>5</v>
      </c>
      <c r="J13075" s="147">
        <v>2580507</v>
      </c>
    </row>
    <row r="13076" spans="1:11" x14ac:dyDescent="0.2">
      <c r="A13076" s="147">
        <v>6</v>
      </c>
      <c r="B13076" s="149" t="s">
        <v>16296</v>
      </c>
      <c r="C13076" s="147" t="s">
        <v>2242</v>
      </c>
      <c r="D13076" s="147" t="s">
        <v>16295</v>
      </c>
      <c r="E13076" s="147" t="s">
        <v>2240</v>
      </c>
      <c r="G13076" s="147">
        <v>0</v>
      </c>
      <c r="I13076" s="147">
        <v>6</v>
      </c>
      <c r="J13076" s="147">
        <v>2580514</v>
      </c>
    </row>
    <row r="13077" spans="1:11" x14ac:dyDescent="0.2">
      <c r="A13077" s="147">
        <v>6</v>
      </c>
      <c r="B13077" s="149" t="s">
        <v>16294</v>
      </c>
      <c r="C13077" s="147" t="s">
        <v>2242</v>
      </c>
      <c r="D13077" s="147" t="s">
        <v>16293</v>
      </c>
      <c r="E13077" s="147" t="s">
        <v>2240</v>
      </c>
      <c r="G13077" s="147">
        <v>0</v>
      </c>
      <c r="I13077" s="147">
        <v>5</v>
      </c>
      <c r="J13077" s="147">
        <v>2580508</v>
      </c>
    </row>
    <row r="13078" spans="1:11" x14ac:dyDescent="0.2">
      <c r="A13078" s="147">
        <v>6</v>
      </c>
      <c r="B13078" s="149" t="s">
        <v>16292</v>
      </c>
      <c r="C13078" s="147" t="s">
        <v>2242</v>
      </c>
      <c r="D13078" s="147" t="s">
        <v>16291</v>
      </c>
      <c r="E13078" s="147" t="s">
        <v>2240</v>
      </c>
      <c r="G13078" s="147">
        <v>0</v>
      </c>
      <c r="I13078" s="147">
        <v>5</v>
      </c>
      <c r="J13078" s="147">
        <v>2580509</v>
      </c>
    </row>
    <row r="13079" spans="1:11" x14ac:dyDescent="0.2">
      <c r="A13079" s="147">
        <v>6</v>
      </c>
      <c r="B13079" s="149" t="s">
        <v>16290</v>
      </c>
      <c r="C13079" s="147" t="s">
        <v>2242</v>
      </c>
      <c r="D13079" s="147" t="s">
        <v>16289</v>
      </c>
      <c r="E13079" s="147" t="s">
        <v>2240</v>
      </c>
      <c r="G13079" s="147">
        <v>0</v>
      </c>
      <c r="I13079" s="147">
        <v>5</v>
      </c>
      <c r="J13079" s="147">
        <v>2580504</v>
      </c>
    </row>
    <row r="13080" spans="1:11" x14ac:dyDescent="0.2">
      <c r="A13080" s="147">
        <v>4</v>
      </c>
      <c r="B13080" s="149" t="s">
        <v>16288</v>
      </c>
      <c r="C13080" s="147" t="s">
        <v>2242</v>
      </c>
      <c r="D13080" s="147" t="s">
        <v>16287</v>
      </c>
      <c r="E13080" s="147" t="s">
        <v>2246</v>
      </c>
      <c r="G13080" s="147">
        <v>0</v>
      </c>
      <c r="I13080" s="147">
        <v>4</v>
      </c>
      <c r="J13080" s="147">
        <v>2580475</v>
      </c>
    </row>
    <row r="13081" spans="1:11" x14ac:dyDescent="0.2">
      <c r="A13081" s="147">
        <v>5</v>
      </c>
      <c r="B13081" s="149" t="s">
        <v>16286</v>
      </c>
      <c r="C13081" s="147" t="s">
        <v>2242</v>
      </c>
      <c r="D13081" s="147" t="s">
        <v>16285</v>
      </c>
      <c r="E13081" s="147" t="s">
        <v>2246</v>
      </c>
      <c r="G13081" s="147">
        <v>0</v>
      </c>
      <c r="I13081" s="147">
        <v>5</v>
      </c>
      <c r="J13081" s="147">
        <v>2580524</v>
      </c>
    </row>
    <row r="13082" spans="1:11" x14ac:dyDescent="0.2">
      <c r="A13082" s="147">
        <v>6</v>
      </c>
      <c r="B13082" s="149" t="s">
        <v>16284</v>
      </c>
      <c r="C13082" s="147" t="s">
        <v>2242</v>
      </c>
      <c r="D13082" s="147" t="s">
        <v>16283</v>
      </c>
      <c r="E13082" s="147" t="s">
        <v>2240</v>
      </c>
      <c r="G13082" s="147">
        <v>0</v>
      </c>
      <c r="I13082" s="147">
        <v>6</v>
      </c>
      <c r="J13082" s="147">
        <v>2580529</v>
      </c>
      <c r="K13082" s="147" t="s">
        <v>2769</v>
      </c>
    </row>
    <row r="13083" spans="1:11" x14ac:dyDescent="0.2">
      <c r="A13083" s="147">
        <v>6</v>
      </c>
      <c r="B13083" s="149" t="s">
        <v>16282</v>
      </c>
      <c r="C13083" s="147" t="s">
        <v>2242</v>
      </c>
      <c r="D13083" s="147" t="s">
        <v>16281</v>
      </c>
      <c r="E13083" s="147" t="s">
        <v>2240</v>
      </c>
      <c r="G13083" s="147">
        <v>0</v>
      </c>
      <c r="I13083" s="147">
        <v>5</v>
      </c>
      <c r="J13083" s="147">
        <v>2580525</v>
      </c>
      <c r="K13083" s="147" t="s">
        <v>2769</v>
      </c>
    </row>
    <row r="13084" spans="1:11" x14ac:dyDescent="0.2">
      <c r="A13084" s="147">
        <v>6</v>
      </c>
      <c r="B13084" s="149" t="s">
        <v>16280</v>
      </c>
      <c r="C13084" s="147" t="s">
        <v>2242</v>
      </c>
      <c r="D13084" s="147" t="s">
        <v>16279</v>
      </c>
      <c r="E13084" s="147" t="s">
        <v>2240</v>
      </c>
      <c r="G13084" s="147">
        <v>0</v>
      </c>
      <c r="I13084" s="147">
        <v>5</v>
      </c>
      <c r="J13084" s="147">
        <v>2580520</v>
      </c>
      <c r="K13084" s="147" t="s">
        <v>2769</v>
      </c>
    </row>
    <row r="13085" spans="1:11" x14ac:dyDescent="0.2">
      <c r="A13085" s="147">
        <v>6</v>
      </c>
      <c r="B13085" s="149" t="s">
        <v>16278</v>
      </c>
      <c r="C13085" s="147" t="s">
        <v>2242</v>
      </c>
      <c r="D13085" s="147" t="s">
        <v>16277</v>
      </c>
      <c r="E13085" s="147" t="s">
        <v>2240</v>
      </c>
      <c r="G13085" s="147">
        <v>0</v>
      </c>
      <c r="I13085" s="147">
        <v>5</v>
      </c>
      <c r="J13085" s="147">
        <v>2580517</v>
      </c>
      <c r="K13085" s="147" t="s">
        <v>2769</v>
      </c>
    </row>
    <row r="13086" spans="1:11" x14ac:dyDescent="0.2">
      <c r="A13086" s="147">
        <v>4</v>
      </c>
      <c r="B13086" s="149" t="s">
        <v>16276</v>
      </c>
      <c r="C13086" s="147" t="s">
        <v>2242</v>
      </c>
      <c r="D13086" s="147" t="s">
        <v>16275</v>
      </c>
      <c r="E13086" s="147" t="s">
        <v>2246</v>
      </c>
      <c r="G13086" s="147">
        <v>0</v>
      </c>
      <c r="I13086" s="147">
        <v>4</v>
      </c>
      <c r="J13086" s="147">
        <v>2580467</v>
      </c>
    </row>
    <row r="13087" spans="1:11" x14ac:dyDescent="0.2">
      <c r="A13087" s="147">
        <v>5</v>
      </c>
      <c r="B13087" s="149" t="s">
        <v>16274</v>
      </c>
      <c r="C13087" s="147" t="s">
        <v>2242</v>
      </c>
      <c r="D13087" s="147" t="s">
        <v>16273</v>
      </c>
      <c r="E13087" s="147" t="s">
        <v>2246</v>
      </c>
      <c r="G13087" s="147">
        <v>0</v>
      </c>
      <c r="I13087" s="147">
        <v>5</v>
      </c>
      <c r="J13087" s="147">
        <v>2580539</v>
      </c>
    </row>
    <row r="13088" spans="1:11" x14ac:dyDescent="0.2">
      <c r="A13088" s="147">
        <v>6</v>
      </c>
      <c r="B13088" s="149" t="s">
        <v>16272</v>
      </c>
      <c r="C13088" s="147" t="s">
        <v>2242</v>
      </c>
      <c r="D13088" s="147" t="s">
        <v>16271</v>
      </c>
      <c r="E13088" s="147" t="s">
        <v>2240</v>
      </c>
      <c r="G13088" s="147">
        <v>0</v>
      </c>
      <c r="I13088" s="147">
        <v>6</v>
      </c>
      <c r="J13088" s="147">
        <v>2580546</v>
      </c>
      <c r="K13088" s="147" t="s">
        <v>2769</v>
      </c>
    </row>
    <row r="13089" spans="1:11" x14ac:dyDescent="0.2">
      <c r="A13089" s="147">
        <v>6</v>
      </c>
      <c r="B13089" s="149" t="s">
        <v>16270</v>
      </c>
      <c r="C13089" s="147" t="s">
        <v>2242</v>
      </c>
      <c r="D13089" s="147" t="s">
        <v>16269</v>
      </c>
      <c r="E13089" s="147" t="s">
        <v>2240</v>
      </c>
      <c r="G13089" s="147">
        <v>0</v>
      </c>
      <c r="I13089" s="147">
        <v>5</v>
      </c>
      <c r="J13089" s="147">
        <v>2580538</v>
      </c>
      <c r="K13089" s="147" t="s">
        <v>2769</v>
      </c>
    </row>
    <row r="13090" spans="1:11" x14ac:dyDescent="0.2">
      <c r="A13090" s="147">
        <v>6</v>
      </c>
      <c r="B13090" s="149" t="s">
        <v>16268</v>
      </c>
      <c r="C13090" s="147" t="s">
        <v>2242</v>
      </c>
      <c r="D13090" s="147" t="s">
        <v>16267</v>
      </c>
      <c r="E13090" s="147" t="s">
        <v>2240</v>
      </c>
      <c r="G13090" s="147">
        <v>0</v>
      </c>
      <c r="I13090" s="147">
        <v>5</v>
      </c>
      <c r="J13090" s="147">
        <v>2580537</v>
      </c>
      <c r="K13090" s="147" t="s">
        <v>2769</v>
      </c>
    </row>
    <row r="13091" spans="1:11" x14ac:dyDescent="0.2">
      <c r="A13091" s="147">
        <v>6</v>
      </c>
      <c r="B13091" s="149" t="s">
        <v>16266</v>
      </c>
      <c r="C13091" s="147" t="s">
        <v>2242</v>
      </c>
      <c r="D13091" s="147" t="s">
        <v>16265</v>
      </c>
      <c r="E13091" s="147" t="s">
        <v>2240</v>
      </c>
      <c r="G13091" s="147">
        <v>0</v>
      </c>
      <c r="I13091" s="147">
        <v>5</v>
      </c>
      <c r="J13091" s="147">
        <v>2580542</v>
      </c>
      <c r="K13091" s="147" t="s">
        <v>2769</v>
      </c>
    </row>
    <row r="13092" spans="1:11" x14ac:dyDescent="0.2">
      <c r="A13092" s="147">
        <v>4</v>
      </c>
      <c r="B13092" s="149" t="s">
        <v>16264</v>
      </c>
      <c r="C13092" s="147" t="s">
        <v>2242</v>
      </c>
      <c r="D13092" s="147" t="s">
        <v>16263</v>
      </c>
      <c r="E13092" s="147" t="s">
        <v>2246</v>
      </c>
      <c r="G13092" s="147">
        <v>0</v>
      </c>
      <c r="I13092" s="147">
        <v>4</v>
      </c>
      <c r="J13092" s="147">
        <v>2580485</v>
      </c>
    </row>
    <row r="13093" spans="1:11" x14ac:dyDescent="0.2">
      <c r="A13093" s="147">
        <v>5</v>
      </c>
      <c r="B13093" s="149" t="s">
        <v>16262</v>
      </c>
      <c r="C13093" s="147" t="s">
        <v>2242</v>
      </c>
      <c r="D13093" s="147" t="s">
        <v>16261</v>
      </c>
      <c r="E13093" s="147" t="s">
        <v>2246</v>
      </c>
      <c r="G13093" s="147">
        <v>0</v>
      </c>
      <c r="I13093" s="147">
        <v>5</v>
      </c>
      <c r="J13093" s="147">
        <v>2580555</v>
      </c>
    </row>
    <row r="13094" spans="1:11" x14ac:dyDescent="0.2">
      <c r="A13094" s="147">
        <v>6</v>
      </c>
      <c r="B13094" s="149" t="s">
        <v>16260</v>
      </c>
      <c r="C13094" s="147" t="s">
        <v>2242</v>
      </c>
      <c r="D13094" s="147" t="s">
        <v>16259</v>
      </c>
      <c r="E13094" s="147" t="s">
        <v>2240</v>
      </c>
      <c r="G13094" s="147">
        <v>0</v>
      </c>
      <c r="I13094" s="147">
        <v>6</v>
      </c>
      <c r="J13094" s="147">
        <v>2580560</v>
      </c>
      <c r="K13094" s="147" t="s">
        <v>2769</v>
      </c>
    </row>
    <row r="13095" spans="1:11" x14ac:dyDescent="0.2">
      <c r="A13095" s="147">
        <v>6</v>
      </c>
      <c r="B13095" s="149" t="s">
        <v>16258</v>
      </c>
      <c r="C13095" s="147" t="s">
        <v>2242</v>
      </c>
      <c r="D13095" s="147" t="s">
        <v>16257</v>
      </c>
      <c r="E13095" s="147" t="s">
        <v>2240</v>
      </c>
      <c r="G13095" s="147">
        <v>0</v>
      </c>
      <c r="I13095" s="147">
        <v>5</v>
      </c>
      <c r="J13095" s="147">
        <v>2580550</v>
      </c>
      <c r="K13095" s="147" t="s">
        <v>2769</v>
      </c>
    </row>
    <row r="13096" spans="1:11" x14ac:dyDescent="0.2">
      <c r="A13096" s="147">
        <v>6</v>
      </c>
      <c r="B13096" s="149" t="s">
        <v>16256</v>
      </c>
      <c r="C13096" s="147" t="s">
        <v>2242</v>
      </c>
      <c r="D13096" s="147" t="s">
        <v>16255</v>
      </c>
      <c r="E13096" s="147" t="s">
        <v>2240</v>
      </c>
      <c r="G13096" s="147">
        <v>0</v>
      </c>
      <c r="I13096" s="147">
        <v>5</v>
      </c>
      <c r="J13096" s="147">
        <v>2580548</v>
      </c>
      <c r="K13096" s="147" t="s">
        <v>2769</v>
      </c>
    </row>
    <row r="13097" spans="1:11" x14ac:dyDescent="0.2">
      <c r="A13097" s="147">
        <v>6</v>
      </c>
      <c r="B13097" s="149" t="s">
        <v>16254</v>
      </c>
      <c r="C13097" s="147" t="s">
        <v>2242</v>
      </c>
      <c r="D13097" s="147" t="s">
        <v>16253</v>
      </c>
      <c r="E13097" s="147" t="s">
        <v>2240</v>
      </c>
      <c r="G13097" s="147">
        <v>0</v>
      </c>
      <c r="I13097" s="147">
        <v>5</v>
      </c>
      <c r="J13097" s="147">
        <v>2580557</v>
      </c>
      <c r="K13097" s="147" t="s">
        <v>2769</v>
      </c>
    </row>
    <row r="13098" spans="1:11" x14ac:dyDescent="0.2">
      <c r="A13098" s="147">
        <v>4</v>
      </c>
      <c r="B13098" s="149" t="s">
        <v>16252</v>
      </c>
      <c r="C13098" s="147" t="s">
        <v>2242</v>
      </c>
      <c r="D13098" s="147" t="s">
        <v>16251</v>
      </c>
      <c r="E13098" s="147" t="s">
        <v>2246</v>
      </c>
      <c r="G13098" s="147">
        <v>0</v>
      </c>
      <c r="I13098" s="147">
        <v>4</v>
      </c>
      <c r="J13098" s="147">
        <v>2580461</v>
      </c>
    </row>
    <row r="13099" spans="1:11" x14ac:dyDescent="0.2">
      <c r="A13099" s="147">
        <v>5</v>
      </c>
      <c r="B13099" s="149" t="s">
        <v>16250</v>
      </c>
      <c r="C13099" s="147" t="s">
        <v>2242</v>
      </c>
      <c r="D13099" s="147" t="s">
        <v>16249</v>
      </c>
      <c r="E13099" s="147" t="s">
        <v>2246</v>
      </c>
      <c r="G13099" s="147">
        <v>0</v>
      </c>
      <c r="I13099" s="147">
        <v>5</v>
      </c>
      <c r="J13099" s="147">
        <v>2580568</v>
      </c>
    </row>
    <row r="13100" spans="1:11" x14ac:dyDescent="0.2">
      <c r="A13100" s="147">
        <v>6</v>
      </c>
      <c r="B13100" s="149" t="s">
        <v>16248</v>
      </c>
      <c r="C13100" s="147" t="s">
        <v>2242</v>
      </c>
      <c r="D13100" s="147" t="s">
        <v>16247</v>
      </c>
      <c r="E13100" s="147" t="s">
        <v>2240</v>
      </c>
      <c r="G13100" s="147">
        <v>0</v>
      </c>
      <c r="I13100" s="147">
        <v>6</v>
      </c>
      <c r="J13100" s="147">
        <v>2580574</v>
      </c>
      <c r="K13100" s="147" t="s">
        <v>2769</v>
      </c>
    </row>
    <row r="13101" spans="1:11" x14ac:dyDescent="0.2">
      <c r="A13101" s="147">
        <v>6</v>
      </c>
      <c r="B13101" s="149" t="s">
        <v>16246</v>
      </c>
      <c r="C13101" s="147" t="s">
        <v>2242</v>
      </c>
      <c r="D13101" s="147" t="s">
        <v>16245</v>
      </c>
      <c r="E13101" s="147" t="s">
        <v>2240</v>
      </c>
      <c r="G13101" s="147">
        <v>0</v>
      </c>
      <c r="I13101" s="147">
        <v>5</v>
      </c>
      <c r="J13101" s="147">
        <v>2580572</v>
      </c>
      <c r="K13101" s="147" t="s">
        <v>2769</v>
      </c>
    </row>
    <row r="13102" spans="1:11" x14ac:dyDescent="0.2">
      <c r="A13102" s="147">
        <v>6</v>
      </c>
      <c r="B13102" s="149" t="s">
        <v>16244</v>
      </c>
      <c r="C13102" s="147" t="s">
        <v>2242</v>
      </c>
      <c r="D13102" s="147" t="s">
        <v>16243</v>
      </c>
      <c r="E13102" s="147" t="s">
        <v>2240</v>
      </c>
      <c r="G13102" s="147">
        <v>0</v>
      </c>
      <c r="I13102" s="147">
        <v>5</v>
      </c>
      <c r="J13102" s="147">
        <v>2580564</v>
      </c>
      <c r="K13102" s="147" t="s">
        <v>2769</v>
      </c>
    </row>
    <row r="13103" spans="1:11" x14ac:dyDescent="0.2">
      <c r="A13103" s="147">
        <v>6</v>
      </c>
      <c r="B13103" s="149" t="s">
        <v>16242</v>
      </c>
      <c r="C13103" s="147" t="s">
        <v>2242</v>
      </c>
      <c r="D13103" s="147" t="s">
        <v>16241</v>
      </c>
      <c r="E13103" s="147" t="s">
        <v>2240</v>
      </c>
      <c r="G13103" s="147">
        <v>0</v>
      </c>
      <c r="I13103" s="147">
        <v>5</v>
      </c>
      <c r="J13103" s="147">
        <v>2580566</v>
      </c>
      <c r="K13103" s="147" t="s">
        <v>2769</v>
      </c>
    </row>
    <row r="13104" spans="1:11" x14ac:dyDescent="0.2">
      <c r="A13104" s="147">
        <v>4</v>
      </c>
      <c r="B13104" s="149" t="s">
        <v>16240</v>
      </c>
      <c r="C13104" s="147" t="s">
        <v>2242</v>
      </c>
      <c r="D13104" s="147" t="s">
        <v>16239</v>
      </c>
      <c r="E13104" s="147" t="s">
        <v>2246</v>
      </c>
      <c r="G13104" s="147">
        <v>0</v>
      </c>
      <c r="I13104" s="147">
        <v>4</v>
      </c>
      <c r="J13104" s="147">
        <v>2580479</v>
      </c>
    </row>
    <row r="13105" spans="1:11" x14ac:dyDescent="0.2">
      <c r="A13105" s="147">
        <v>5</v>
      </c>
      <c r="B13105" s="149" t="s">
        <v>16238</v>
      </c>
      <c r="C13105" s="147" t="s">
        <v>2242</v>
      </c>
      <c r="D13105" s="147" t="s">
        <v>16237</v>
      </c>
      <c r="E13105" s="147" t="s">
        <v>2246</v>
      </c>
      <c r="G13105" s="147">
        <v>0</v>
      </c>
      <c r="I13105" s="147">
        <v>5</v>
      </c>
      <c r="J13105" s="147">
        <v>2580580</v>
      </c>
    </row>
    <row r="13106" spans="1:11" x14ac:dyDescent="0.2">
      <c r="A13106" s="147">
        <v>6</v>
      </c>
      <c r="B13106" s="149" t="s">
        <v>16236</v>
      </c>
      <c r="C13106" s="147" t="s">
        <v>2242</v>
      </c>
      <c r="D13106" s="147" t="s">
        <v>16235</v>
      </c>
      <c r="E13106" s="147" t="s">
        <v>2240</v>
      </c>
      <c r="G13106" s="147">
        <v>0</v>
      </c>
      <c r="I13106" s="147">
        <v>6</v>
      </c>
      <c r="J13106" s="147">
        <v>2580590</v>
      </c>
      <c r="K13106" s="147" t="s">
        <v>2769</v>
      </c>
    </row>
    <row r="13107" spans="1:11" x14ac:dyDescent="0.2">
      <c r="A13107" s="147">
        <v>6</v>
      </c>
      <c r="B13107" s="149" t="s">
        <v>16234</v>
      </c>
      <c r="C13107" s="147" t="s">
        <v>2242</v>
      </c>
      <c r="D13107" s="147" t="s">
        <v>16233</v>
      </c>
      <c r="E13107" s="147" t="s">
        <v>2240</v>
      </c>
      <c r="G13107" s="147">
        <v>0</v>
      </c>
      <c r="I13107" s="147">
        <v>5</v>
      </c>
      <c r="J13107" s="147">
        <v>2580585</v>
      </c>
      <c r="K13107" s="147" t="s">
        <v>2769</v>
      </c>
    </row>
    <row r="13108" spans="1:11" x14ac:dyDescent="0.2">
      <c r="A13108" s="147">
        <v>6</v>
      </c>
      <c r="B13108" s="149" t="s">
        <v>16232</v>
      </c>
      <c r="C13108" s="147" t="s">
        <v>2242</v>
      </c>
      <c r="D13108" s="147" t="s">
        <v>16231</v>
      </c>
      <c r="E13108" s="147" t="s">
        <v>2240</v>
      </c>
      <c r="G13108" s="147">
        <v>0</v>
      </c>
      <c r="I13108" s="147">
        <v>5</v>
      </c>
      <c r="J13108" s="147">
        <v>2580586</v>
      </c>
      <c r="K13108" s="147" t="s">
        <v>2769</v>
      </c>
    </row>
    <row r="13109" spans="1:11" x14ac:dyDescent="0.2">
      <c r="A13109" s="147">
        <v>6</v>
      </c>
      <c r="B13109" s="149" t="s">
        <v>16230</v>
      </c>
      <c r="C13109" s="147" t="s">
        <v>2242</v>
      </c>
      <c r="D13109" s="147" t="s">
        <v>16229</v>
      </c>
      <c r="E13109" s="147" t="s">
        <v>2240</v>
      </c>
      <c r="G13109" s="147">
        <v>0</v>
      </c>
      <c r="I13109" s="147">
        <v>5</v>
      </c>
      <c r="J13109" s="147">
        <v>2580582</v>
      </c>
      <c r="K13109" s="147" t="s">
        <v>2769</v>
      </c>
    </row>
    <row r="13110" spans="1:11" x14ac:dyDescent="0.2">
      <c r="A13110" s="147">
        <v>4</v>
      </c>
      <c r="B13110" s="149" t="s">
        <v>16228</v>
      </c>
      <c r="C13110" s="147" t="s">
        <v>2242</v>
      </c>
      <c r="D13110" s="147" t="s">
        <v>16227</v>
      </c>
      <c r="E13110" s="147" t="s">
        <v>2246</v>
      </c>
      <c r="G13110" s="147">
        <v>0</v>
      </c>
      <c r="I13110" s="147">
        <v>4</v>
      </c>
      <c r="J13110" s="147">
        <v>2580471</v>
      </c>
    </row>
    <row r="13111" spans="1:11" x14ac:dyDescent="0.2">
      <c r="A13111" s="147">
        <v>5</v>
      </c>
      <c r="B13111" s="149" t="s">
        <v>16226</v>
      </c>
      <c r="C13111" s="147" t="s">
        <v>2242</v>
      </c>
      <c r="D13111" s="147" t="s">
        <v>16225</v>
      </c>
      <c r="E13111" s="147" t="s">
        <v>2246</v>
      </c>
      <c r="G13111" s="147">
        <v>0</v>
      </c>
      <c r="I13111" s="147">
        <v>5</v>
      </c>
      <c r="J13111" s="147">
        <v>2580595</v>
      </c>
    </row>
    <row r="13112" spans="1:11" x14ac:dyDescent="0.2">
      <c r="A13112" s="147">
        <v>6</v>
      </c>
      <c r="B13112" s="149" t="s">
        <v>16224</v>
      </c>
      <c r="C13112" s="147" t="s">
        <v>2242</v>
      </c>
      <c r="D13112" s="147" t="s">
        <v>16223</v>
      </c>
      <c r="E13112" s="147" t="s">
        <v>2240</v>
      </c>
      <c r="G13112" s="147">
        <v>0</v>
      </c>
      <c r="I13112" s="147">
        <v>6</v>
      </c>
      <c r="J13112" s="147">
        <v>2580604</v>
      </c>
      <c r="K13112" s="147" t="s">
        <v>2769</v>
      </c>
    </row>
    <row r="13113" spans="1:11" x14ac:dyDescent="0.2">
      <c r="A13113" s="147">
        <v>6</v>
      </c>
      <c r="B13113" s="149" t="s">
        <v>16222</v>
      </c>
      <c r="C13113" s="147" t="s">
        <v>2242</v>
      </c>
      <c r="D13113" s="147" t="s">
        <v>16221</v>
      </c>
      <c r="E13113" s="147" t="s">
        <v>2240</v>
      </c>
      <c r="G13113" s="147">
        <v>0</v>
      </c>
      <c r="I13113" s="147">
        <v>5</v>
      </c>
      <c r="J13113" s="147">
        <v>2580593</v>
      </c>
      <c r="K13113" s="147" t="s">
        <v>2769</v>
      </c>
    </row>
    <row r="13114" spans="1:11" x14ac:dyDescent="0.2">
      <c r="A13114" s="147">
        <v>6</v>
      </c>
      <c r="B13114" s="149" t="s">
        <v>16220</v>
      </c>
      <c r="C13114" s="147" t="s">
        <v>2242</v>
      </c>
      <c r="D13114" s="147" t="s">
        <v>16219</v>
      </c>
      <c r="E13114" s="147" t="s">
        <v>2240</v>
      </c>
      <c r="G13114" s="147">
        <v>0</v>
      </c>
      <c r="I13114" s="147">
        <v>5</v>
      </c>
      <c r="J13114" s="147">
        <v>2580601</v>
      </c>
      <c r="K13114" s="147" t="s">
        <v>2769</v>
      </c>
    </row>
    <row r="13115" spans="1:11" x14ac:dyDescent="0.2">
      <c r="A13115" s="147">
        <v>6</v>
      </c>
      <c r="B13115" s="149" t="s">
        <v>16218</v>
      </c>
      <c r="C13115" s="147" t="s">
        <v>2242</v>
      </c>
      <c r="D13115" s="147" t="s">
        <v>16217</v>
      </c>
      <c r="E13115" s="147" t="s">
        <v>2240</v>
      </c>
      <c r="G13115" s="147">
        <v>0</v>
      </c>
      <c r="I13115" s="147">
        <v>5</v>
      </c>
      <c r="J13115" s="147">
        <v>2580597</v>
      </c>
      <c r="K13115" s="147" t="s">
        <v>2769</v>
      </c>
    </row>
    <row r="13116" spans="1:11" x14ac:dyDescent="0.2">
      <c r="A13116" s="147">
        <v>4</v>
      </c>
      <c r="B13116" s="149" t="s">
        <v>16216</v>
      </c>
      <c r="C13116" s="147" t="s">
        <v>2242</v>
      </c>
      <c r="D13116" s="147" t="s">
        <v>16215</v>
      </c>
      <c r="E13116" s="147" t="s">
        <v>2246</v>
      </c>
      <c r="G13116" s="147">
        <v>0</v>
      </c>
      <c r="I13116" s="147">
        <v>4</v>
      </c>
      <c r="J13116" s="147">
        <v>2580483</v>
      </c>
    </row>
    <row r="13117" spans="1:11" x14ac:dyDescent="0.2">
      <c r="A13117" s="147">
        <v>5</v>
      </c>
      <c r="B13117" s="149" t="s">
        <v>16214</v>
      </c>
      <c r="C13117" s="147" t="s">
        <v>2242</v>
      </c>
      <c r="D13117" s="147" t="s">
        <v>16213</v>
      </c>
      <c r="E13117" s="147" t="s">
        <v>2246</v>
      </c>
      <c r="G13117" s="147">
        <v>0</v>
      </c>
      <c r="I13117" s="147">
        <v>5</v>
      </c>
      <c r="J13117" s="147">
        <v>2580608</v>
      </c>
    </row>
    <row r="13118" spans="1:11" x14ac:dyDescent="0.2">
      <c r="A13118" s="147">
        <v>6</v>
      </c>
      <c r="B13118" s="149" t="s">
        <v>16212</v>
      </c>
      <c r="C13118" s="147" t="s">
        <v>2242</v>
      </c>
      <c r="D13118" s="147" t="s">
        <v>16211</v>
      </c>
      <c r="E13118" s="147" t="s">
        <v>2240</v>
      </c>
      <c r="G13118" s="147">
        <v>0</v>
      </c>
      <c r="I13118" s="147">
        <v>6</v>
      </c>
      <c r="J13118" s="147">
        <v>2580619</v>
      </c>
      <c r="K13118" s="147" t="s">
        <v>2769</v>
      </c>
    </row>
    <row r="13119" spans="1:11" x14ac:dyDescent="0.2">
      <c r="A13119" s="147">
        <v>6</v>
      </c>
      <c r="B13119" s="149" t="s">
        <v>16210</v>
      </c>
      <c r="C13119" s="147" t="s">
        <v>2242</v>
      </c>
      <c r="D13119" s="147" t="s">
        <v>16209</v>
      </c>
      <c r="E13119" s="147" t="s">
        <v>2240</v>
      </c>
      <c r="G13119" s="147">
        <v>0</v>
      </c>
      <c r="I13119" s="147">
        <v>5</v>
      </c>
      <c r="J13119" s="147">
        <v>2580618</v>
      </c>
      <c r="K13119" s="147" t="s">
        <v>2769</v>
      </c>
    </row>
    <row r="13120" spans="1:11" x14ac:dyDescent="0.2">
      <c r="A13120" s="147">
        <v>6</v>
      </c>
      <c r="B13120" s="149" t="s">
        <v>16208</v>
      </c>
      <c r="C13120" s="147" t="s">
        <v>2242</v>
      </c>
      <c r="D13120" s="147" t="s">
        <v>16207</v>
      </c>
      <c r="E13120" s="147" t="s">
        <v>2240</v>
      </c>
      <c r="G13120" s="147">
        <v>0</v>
      </c>
      <c r="I13120" s="147">
        <v>5</v>
      </c>
      <c r="J13120" s="147">
        <v>2580617</v>
      </c>
      <c r="K13120" s="147" t="s">
        <v>2769</v>
      </c>
    </row>
    <row r="13121" spans="1:11" x14ac:dyDescent="0.2">
      <c r="A13121" s="147">
        <v>6</v>
      </c>
      <c r="B13121" s="149" t="s">
        <v>16206</v>
      </c>
      <c r="C13121" s="147" t="s">
        <v>2242</v>
      </c>
      <c r="D13121" s="147" t="s">
        <v>16205</v>
      </c>
      <c r="E13121" s="147" t="s">
        <v>2240</v>
      </c>
      <c r="G13121" s="147">
        <v>0</v>
      </c>
      <c r="I13121" s="147">
        <v>5</v>
      </c>
      <c r="J13121" s="147">
        <v>2580607</v>
      </c>
      <c r="K13121" s="147" t="s">
        <v>2769</v>
      </c>
    </row>
    <row r="13122" spans="1:11" x14ac:dyDescent="0.2">
      <c r="A13122" s="147">
        <v>4</v>
      </c>
      <c r="B13122" s="149" t="s">
        <v>16202</v>
      </c>
      <c r="C13122" s="147" t="s">
        <v>2242</v>
      </c>
      <c r="D13122" s="147" t="s">
        <v>16204</v>
      </c>
      <c r="E13122" s="147" t="s">
        <v>2246</v>
      </c>
      <c r="G13122" s="147">
        <v>0</v>
      </c>
      <c r="I13122" s="147">
        <v>4</v>
      </c>
      <c r="J13122" s="147">
        <v>2580482</v>
      </c>
    </row>
    <row r="13123" spans="1:11" x14ac:dyDescent="0.2">
      <c r="A13123" s="147">
        <v>4</v>
      </c>
      <c r="B13123" s="149" t="s">
        <v>16202</v>
      </c>
      <c r="C13123" s="147" t="s">
        <v>2261</v>
      </c>
      <c r="D13123" s="147" t="s">
        <v>16203</v>
      </c>
      <c r="E13123" s="147" t="s">
        <v>2246</v>
      </c>
      <c r="G13123" s="147">
        <v>0</v>
      </c>
      <c r="I13123" s="147">
        <v>4</v>
      </c>
      <c r="J13123" s="147">
        <v>1200135</v>
      </c>
    </row>
    <row r="13124" spans="1:11" x14ac:dyDescent="0.2">
      <c r="A13124" s="147">
        <v>4</v>
      </c>
      <c r="B13124" s="149" t="s">
        <v>16202</v>
      </c>
      <c r="C13124" s="147" t="s">
        <v>2261</v>
      </c>
      <c r="D13124" s="147" t="s">
        <v>14547</v>
      </c>
      <c r="E13124" s="147" t="s">
        <v>2246</v>
      </c>
      <c r="G13124" s="147">
        <v>0</v>
      </c>
      <c r="I13124" s="147">
        <v>4</v>
      </c>
      <c r="J13124" s="147">
        <v>1200138</v>
      </c>
    </row>
    <row r="13125" spans="1:11" x14ac:dyDescent="0.2">
      <c r="A13125" s="147">
        <v>4</v>
      </c>
      <c r="B13125" s="149" t="s">
        <v>16202</v>
      </c>
      <c r="C13125" s="147" t="s">
        <v>2261</v>
      </c>
      <c r="D13125" s="147" t="s">
        <v>14546</v>
      </c>
      <c r="E13125" s="147" t="s">
        <v>2246</v>
      </c>
      <c r="G13125" s="147">
        <v>0</v>
      </c>
      <c r="I13125" s="147">
        <v>4</v>
      </c>
      <c r="J13125" s="147">
        <v>1200137</v>
      </c>
    </row>
    <row r="13126" spans="1:11" x14ac:dyDescent="0.2">
      <c r="A13126" s="147">
        <v>4</v>
      </c>
      <c r="B13126" s="149" t="s">
        <v>16202</v>
      </c>
      <c r="C13126" s="147" t="s">
        <v>2261</v>
      </c>
      <c r="D13126" s="147" t="s">
        <v>14544</v>
      </c>
      <c r="E13126" s="147" t="s">
        <v>2246</v>
      </c>
      <c r="G13126" s="147">
        <v>0</v>
      </c>
      <c r="I13126" s="147">
        <v>4</v>
      </c>
      <c r="J13126" s="147">
        <v>1200134</v>
      </c>
    </row>
    <row r="13127" spans="1:11" x14ac:dyDescent="0.2">
      <c r="A13127" s="147">
        <v>5</v>
      </c>
      <c r="B13127" s="149" t="s">
        <v>16201</v>
      </c>
      <c r="C13127" s="147" t="s">
        <v>2242</v>
      </c>
      <c r="D13127" s="147" t="s">
        <v>16200</v>
      </c>
      <c r="E13127" s="147" t="s">
        <v>2246</v>
      </c>
      <c r="G13127" s="147">
        <v>0</v>
      </c>
      <c r="I13127" s="147">
        <v>5</v>
      </c>
      <c r="J13127" s="147">
        <v>2580635</v>
      </c>
    </row>
    <row r="13128" spans="1:11" x14ac:dyDescent="0.2">
      <c r="A13128" s="147">
        <v>6</v>
      </c>
      <c r="B13128" s="149" t="s">
        <v>16199</v>
      </c>
      <c r="C13128" s="147" t="s">
        <v>2242</v>
      </c>
      <c r="D13128" s="147" t="s">
        <v>16198</v>
      </c>
      <c r="E13128" s="147" t="s">
        <v>2240</v>
      </c>
      <c r="G13128" s="147">
        <v>0</v>
      </c>
      <c r="I13128" s="147">
        <v>6</v>
      </c>
      <c r="J13128" s="147">
        <v>2580647</v>
      </c>
    </row>
    <row r="13129" spans="1:11" x14ac:dyDescent="0.2">
      <c r="A13129" s="147">
        <v>6</v>
      </c>
      <c r="B13129" s="149" t="s">
        <v>16197</v>
      </c>
      <c r="C13129" s="147" t="s">
        <v>2242</v>
      </c>
      <c r="D13129" s="147" t="s">
        <v>16196</v>
      </c>
      <c r="E13129" s="147" t="s">
        <v>2240</v>
      </c>
      <c r="G13129" s="147">
        <v>0</v>
      </c>
      <c r="I13129" s="147">
        <v>5</v>
      </c>
      <c r="J13129" s="147">
        <v>2580640</v>
      </c>
    </row>
    <row r="13130" spans="1:11" x14ac:dyDescent="0.2">
      <c r="A13130" s="147">
        <v>6</v>
      </c>
      <c r="B13130" s="149" t="s">
        <v>16195</v>
      </c>
      <c r="C13130" s="147" t="s">
        <v>2242</v>
      </c>
      <c r="D13130" s="147" t="s">
        <v>16194</v>
      </c>
      <c r="E13130" s="147" t="s">
        <v>2240</v>
      </c>
      <c r="G13130" s="147">
        <v>0</v>
      </c>
      <c r="I13130" s="147">
        <v>5</v>
      </c>
      <c r="J13130" s="147">
        <v>2580625</v>
      </c>
    </row>
    <row r="13131" spans="1:11" x14ac:dyDescent="0.2">
      <c r="A13131" s="147">
        <v>6</v>
      </c>
      <c r="B13131" s="149" t="s">
        <v>16193</v>
      </c>
      <c r="C13131" s="147" t="s">
        <v>2242</v>
      </c>
      <c r="D13131" s="147" t="s">
        <v>16192</v>
      </c>
      <c r="E13131" s="147" t="s">
        <v>2240</v>
      </c>
      <c r="G13131" s="147">
        <v>0</v>
      </c>
      <c r="I13131" s="147">
        <v>5</v>
      </c>
      <c r="J13131" s="147">
        <v>2580629</v>
      </c>
      <c r="K13131" s="147" t="s">
        <v>2769</v>
      </c>
    </row>
    <row r="13132" spans="1:11" x14ac:dyDescent="0.2">
      <c r="A13132" s="147">
        <v>6</v>
      </c>
      <c r="B13132" s="149" t="s">
        <v>16191</v>
      </c>
      <c r="C13132" s="147" t="s">
        <v>2242</v>
      </c>
      <c r="D13132" s="147" t="s">
        <v>16190</v>
      </c>
      <c r="E13132" s="147" t="s">
        <v>2240</v>
      </c>
      <c r="G13132" s="147">
        <v>0</v>
      </c>
      <c r="I13132" s="147">
        <v>5</v>
      </c>
      <c r="J13132" s="147">
        <v>2580641</v>
      </c>
      <c r="K13132" s="147" t="s">
        <v>2769</v>
      </c>
    </row>
    <row r="13133" spans="1:11" x14ac:dyDescent="0.2">
      <c r="A13133" s="147">
        <v>6</v>
      </c>
      <c r="B13133" s="149" t="s">
        <v>16189</v>
      </c>
      <c r="C13133" s="147" t="s">
        <v>2242</v>
      </c>
      <c r="D13133" s="147" t="s">
        <v>16188</v>
      </c>
      <c r="E13133" s="147" t="s">
        <v>2240</v>
      </c>
      <c r="G13133" s="147">
        <v>0</v>
      </c>
      <c r="I13133" s="147">
        <v>5</v>
      </c>
      <c r="J13133" s="147">
        <v>2580627</v>
      </c>
    </row>
    <row r="13134" spans="1:11" x14ac:dyDescent="0.2">
      <c r="A13134" s="147">
        <v>6</v>
      </c>
      <c r="B13134" s="149" t="s">
        <v>16187</v>
      </c>
      <c r="C13134" s="147" t="s">
        <v>2242</v>
      </c>
      <c r="D13134" s="147" t="s">
        <v>16186</v>
      </c>
      <c r="E13134" s="147" t="s">
        <v>2240</v>
      </c>
      <c r="G13134" s="147">
        <v>0</v>
      </c>
      <c r="I13134" s="147">
        <v>5</v>
      </c>
      <c r="J13134" s="147">
        <v>2580634</v>
      </c>
    </row>
    <row r="13135" spans="1:11" x14ac:dyDescent="0.2">
      <c r="A13135" s="147">
        <v>6</v>
      </c>
      <c r="B13135" s="149" t="s">
        <v>16185</v>
      </c>
      <c r="C13135" s="147" t="s">
        <v>2242</v>
      </c>
      <c r="D13135" s="147" t="s">
        <v>16184</v>
      </c>
      <c r="E13135" s="147" t="s">
        <v>2240</v>
      </c>
      <c r="G13135" s="147">
        <v>0</v>
      </c>
      <c r="I13135" s="147">
        <v>5</v>
      </c>
      <c r="J13135" s="147">
        <v>2580630</v>
      </c>
    </row>
    <row r="13136" spans="1:11" x14ac:dyDescent="0.2">
      <c r="A13136" s="147">
        <v>3</v>
      </c>
      <c r="B13136" s="149" t="s">
        <v>16183</v>
      </c>
      <c r="C13136" s="147" t="s">
        <v>2242</v>
      </c>
      <c r="D13136" s="147" t="s">
        <v>16182</v>
      </c>
      <c r="E13136" s="147" t="s">
        <v>2246</v>
      </c>
      <c r="G13136" s="147">
        <v>0</v>
      </c>
      <c r="I13136" s="147">
        <v>3</v>
      </c>
      <c r="J13136" s="147">
        <v>2579539</v>
      </c>
    </row>
    <row r="13137" spans="1:11" x14ac:dyDescent="0.2">
      <c r="A13137" s="147">
        <v>4</v>
      </c>
      <c r="B13137" s="149" t="s">
        <v>16180</v>
      </c>
      <c r="C13137" s="147" t="s">
        <v>2242</v>
      </c>
      <c r="D13137" s="147" t="s">
        <v>16181</v>
      </c>
      <c r="E13137" s="147" t="s">
        <v>2240</v>
      </c>
      <c r="G13137" s="147">
        <v>0</v>
      </c>
      <c r="I13137" s="147">
        <v>4</v>
      </c>
      <c r="J13137" s="147">
        <v>2580650</v>
      </c>
      <c r="K13137" s="147" t="s">
        <v>2769</v>
      </c>
    </row>
    <row r="13138" spans="1:11" x14ac:dyDescent="0.2">
      <c r="A13138" s="147">
        <v>4</v>
      </c>
      <c r="B13138" s="149" t="s">
        <v>16180</v>
      </c>
      <c r="C13138" s="147" t="s">
        <v>2261</v>
      </c>
      <c r="D13138" s="147" t="s">
        <v>16179</v>
      </c>
      <c r="E13138" s="147" t="s">
        <v>2246</v>
      </c>
      <c r="G13138" s="147">
        <v>0</v>
      </c>
      <c r="I13138" s="147">
        <v>4</v>
      </c>
      <c r="J13138" s="147">
        <v>1200159</v>
      </c>
    </row>
    <row r="13139" spans="1:11" x14ac:dyDescent="0.2">
      <c r="A13139" s="147">
        <v>4</v>
      </c>
      <c r="B13139" s="149" t="s">
        <v>16178</v>
      </c>
      <c r="C13139" s="147" t="s">
        <v>2242</v>
      </c>
      <c r="D13139" s="147" t="s">
        <v>16177</v>
      </c>
      <c r="E13139" s="147" t="s">
        <v>2240</v>
      </c>
      <c r="G13139" s="147">
        <v>0</v>
      </c>
      <c r="I13139" s="147">
        <v>4</v>
      </c>
      <c r="J13139" s="147">
        <v>2580649</v>
      </c>
      <c r="K13139" s="147" t="s">
        <v>2769</v>
      </c>
    </row>
    <row r="13140" spans="1:11" x14ac:dyDescent="0.2">
      <c r="A13140" s="147">
        <v>4</v>
      </c>
      <c r="B13140" s="149" t="s">
        <v>16176</v>
      </c>
      <c r="C13140" s="147" t="s">
        <v>2242</v>
      </c>
      <c r="D13140" s="147" t="s">
        <v>16175</v>
      </c>
      <c r="E13140" s="147" t="s">
        <v>2240</v>
      </c>
      <c r="G13140" s="147">
        <v>0</v>
      </c>
      <c r="I13140" s="147">
        <v>4</v>
      </c>
      <c r="J13140" s="147">
        <v>2580667</v>
      </c>
      <c r="K13140" s="147" t="s">
        <v>2769</v>
      </c>
    </row>
    <row r="13141" spans="1:11" x14ac:dyDescent="0.2">
      <c r="A13141" s="147">
        <v>4</v>
      </c>
      <c r="B13141" s="149" t="s">
        <v>16174</v>
      </c>
      <c r="C13141" s="147" t="s">
        <v>2242</v>
      </c>
      <c r="D13141" s="147" t="s">
        <v>16173</v>
      </c>
      <c r="E13141" s="147" t="s">
        <v>2240</v>
      </c>
      <c r="G13141" s="147">
        <v>0</v>
      </c>
      <c r="I13141" s="147">
        <v>4</v>
      </c>
      <c r="J13141" s="147">
        <v>2580659</v>
      </c>
      <c r="K13141" s="147" t="s">
        <v>2769</v>
      </c>
    </row>
    <row r="13142" spans="1:11" x14ac:dyDescent="0.2">
      <c r="A13142" s="147">
        <v>4</v>
      </c>
      <c r="B13142" s="149" t="s">
        <v>16169</v>
      </c>
      <c r="C13142" s="147" t="s">
        <v>2242</v>
      </c>
      <c r="D13142" s="147" t="s">
        <v>16172</v>
      </c>
      <c r="E13142" s="147" t="s">
        <v>2240</v>
      </c>
      <c r="G13142" s="147">
        <v>0</v>
      </c>
      <c r="I13142" s="147">
        <v>4</v>
      </c>
      <c r="J13142" s="147">
        <v>2580656</v>
      </c>
      <c r="K13142" s="147" t="s">
        <v>2769</v>
      </c>
    </row>
    <row r="13143" spans="1:11" x14ac:dyDescent="0.2">
      <c r="A13143" s="147">
        <v>4</v>
      </c>
      <c r="B13143" s="149" t="s">
        <v>16169</v>
      </c>
      <c r="C13143" s="147" t="s">
        <v>2261</v>
      </c>
      <c r="D13143" s="147" t="s">
        <v>16171</v>
      </c>
      <c r="E13143" s="147" t="s">
        <v>2246</v>
      </c>
      <c r="G13143" s="147">
        <v>0</v>
      </c>
      <c r="I13143" s="147">
        <v>4</v>
      </c>
      <c r="J13143" s="147">
        <v>1200155</v>
      </c>
    </row>
    <row r="13144" spans="1:11" x14ac:dyDescent="0.2">
      <c r="A13144" s="147">
        <v>4</v>
      </c>
      <c r="B13144" s="149" t="s">
        <v>16169</v>
      </c>
      <c r="C13144" s="147" t="s">
        <v>2261</v>
      </c>
      <c r="D13144" s="147" t="s">
        <v>16170</v>
      </c>
      <c r="E13144" s="147" t="s">
        <v>2246</v>
      </c>
      <c r="G13144" s="147">
        <v>0</v>
      </c>
      <c r="I13144" s="147">
        <v>4</v>
      </c>
      <c r="J13144" s="147">
        <v>1200167</v>
      </c>
    </row>
    <row r="13145" spans="1:11" x14ac:dyDescent="0.2">
      <c r="A13145" s="147">
        <v>4</v>
      </c>
      <c r="B13145" s="149" t="s">
        <v>16169</v>
      </c>
      <c r="C13145" s="147" t="s">
        <v>2261</v>
      </c>
      <c r="D13145" s="147" t="s">
        <v>16168</v>
      </c>
      <c r="E13145" s="147" t="s">
        <v>2246</v>
      </c>
      <c r="G13145" s="147">
        <v>0</v>
      </c>
      <c r="I13145" s="147">
        <v>4</v>
      </c>
      <c r="J13145" s="147">
        <v>1200152</v>
      </c>
    </row>
    <row r="13146" spans="1:11" x14ac:dyDescent="0.2">
      <c r="A13146" s="147">
        <v>4</v>
      </c>
      <c r="B13146" s="149" t="s">
        <v>16163</v>
      </c>
      <c r="C13146" s="147" t="s">
        <v>2242</v>
      </c>
      <c r="D13146" s="147" t="s">
        <v>16167</v>
      </c>
      <c r="E13146" s="147" t="s">
        <v>2240</v>
      </c>
      <c r="G13146" s="147">
        <v>0</v>
      </c>
      <c r="I13146" s="147">
        <v>4</v>
      </c>
      <c r="J13146" s="147">
        <v>2580665</v>
      </c>
      <c r="K13146" s="147" t="s">
        <v>2769</v>
      </c>
    </row>
    <row r="13147" spans="1:11" x14ac:dyDescent="0.2">
      <c r="A13147" s="147">
        <v>4</v>
      </c>
      <c r="B13147" s="149" t="s">
        <v>16163</v>
      </c>
      <c r="C13147" s="147" t="s">
        <v>2261</v>
      </c>
      <c r="D13147" s="147" t="s">
        <v>16166</v>
      </c>
      <c r="E13147" s="147" t="s">
        <v>2246</v>
      </c>
      <c r="G13147" s="147">
        <v>0</v>
      </c>
      <c r="I13147" s="147">
        <v>4</v>
      </c>
      <c r="J13147" s="147">
        <v>1200146</v>
      </c>
    </row>
    <row r="13148" spans="1:11" x14ac:dyDescent="0.2">
      <c r="A13148" s="147">
        <v>4</v>
      </c>
      <c r="B13148" s="149" t="s">
        <v>16163</v>
      </c>
      <c r="C13148" s="147" t="s">
        <v>2261</v>
      </c>
      <c r="D13148" s="147" t="s">
        <v>16165</v>
      </c>
      <c r="E13148" s="147" t="s">
        <v>2246</v>
      </c>
      <c r="G13148" s="147">
        <v>0</v>
      </c>
      <c r="I13148" s="147">
        <v>4</v>
      </c>
      <c r="J13148" s="147">
        <v>1200150</v>
      </c>
    </row>
    <row r="13149" spans="1:11" x14ac:dyDescent="0.2">
      <c r="A13149" s="147">
        <v>4</v>
      </c>
      <c r="B13149" s="149" t="s">
        <v>16163</v>
      </c>
      <c r="C13149" s="147" t="s">
        <v>2261</v>
      </c>
      <c r="D13149" s="147" t="s">
        <v>16164</v>
      </c>
      <c r="E13149" s="147" t="s">
        <v>2246</v>
      </c>
      <c r="G13149" s="147">
        <v>0</v>
      </c>
      <c r="I13149" s="147">
        <v>4</v>
      </c>
      <c r="J13149" s="147">
        <v>1200154</v>
      </c>
    </row>
    <row r="13150" spans="1:11" x14ac:dyDescent="0.2">
      <c r="A13150" s="147">
        <v>4</v>
      </c>
      <c r="B13150" s="149" t="s">
        <v>16163</v>
      </c>
      <c r="C13150" s="147" t="s">
        <v>2261</v>
      </c>
      <c r="D13150" s="147" t="s">
        <v>16162</v>
      </c>
      <c r="E13150" s="147" t="s">
        <v>2246</v>
      </c>
      <c r="G13150" s="147">
        <v>0</v>
      </c>
      <c r="I13150" s="147">
        <v>4</v>
      </c>
      <c r="J13150" s="147">
        <v>1200144</v>
      </c>
    </row>
    <row r="13151" spans="1:11" x14ac:dyDescent="0.2">
      <c r="A13151" s="147">
        <v>4</v>
      </c>
      <c r="B13151" s="149" t="s">
        <v>16158</v>
      </c>
      <c r="C13151" s="147" t="s">
        <v>2242</v>
      </c>
      <c r="D13151" s="147" t="s">
        <v>16161</v>
      </c>
      <c r="E13151" s="147" t="s">
        <v>2240</v>
      </c>
      <c r="G13151" s="147">
        <v>0</v>
      </c>
      <c r="I13151" s="147">
        <v>4</v>
      </c>
      <c r="J13151" s="147">
        <v>2580671</v>
      </c>
      <c r="K13151" s="147" t="s">
        <v>2769</v>
      </c>
    </row>
    <row r="13152" spans="1:11" x14ac:dyDescent="0.2">
      <c r="A13152" s="147">
        <v>4</v>
      </c>
      <c r="B13152" s="149" t="s">
        <v>16158</v>
      </c>
      <c r="C13152" s="147" t="s">
        <v>2261</v>
      </c>
      <c r="D13152" s="147" t="s">
        <v>16160</v>
      </c>
      <c r="E13152" s="147" t="s">
        <v>2246</v>
      </c>
      <c r="G13152" s="147">
        <v>0</v>
      </c>
      <c r="I13152" s="147">
        <v>4</v>
      </c>
      <c r="J13152" s="147">
        <v>1200145</v>
      </c>
    </row>
    <row r="13153" spans="1:11" x14ac:dyDescent="0.2">
      <c r="A13153" s="147">
        <v>4</v>
      </c>
      <c r="B13153" s="149" t="s">
        <v>16158</v>
      </c>
      <c r="C13153" s="147" t="s">
        <v>2261</v>
      </c>
      <c r="D13153" s="147" t="s">
        <v>16159</v>
      </c>
      <c r="E13153" s="147" t="s">
        <v>2246</v>
      </c>
      <c r="G13153" s="147">
        <v>0</v>
      </c>
      <c r="I13153" s="147">
        <v>4</v>
      </c>
      <c r="J13153" s="147">
        <v>1200171</v>
      </c>
    </row>
    <row r="13154" spans="1:11" x14ac:dyDescent="0.2">
      <c r="A13154" s="147">
        <v>4</v>
      </c>
      <c r="B13154" s="149" t="s">
        <v>16158</v>
      </c>
      <c r="C13154" s="147" t="s">
        <v>2261</v>
      </c>
      <c r="D13154" s="147" t="s">
        <v>16157</v>
      </c>
      <c r="E13154" s="147" t="s">
        <v>2246</v>
      </c>
      <c r="G13154" s="147">
        <v>0</v>
      </c>
      <c r="I13154" s="147">
        <v>4</v>
      </c>
      <c r="J13154" s="147">
        <v>1200147</v>
      </c>
    </row>
    <row r="13155" spans="1:11" x14ac:dyDescent="0.2">
      <c r="A13155" s="147">
        <v>4</v>
      </c>
      <c r="B13155" s="149" t="s">
        <v>16155</v>
      </c>
      <c r="C13155" s="147" t="s">
        <v>2242</v>
      </c>
      <c r="D13155" s="147" t="s">
        <v>16156</v>
      </c>
      <c r="E13155" s="147" t="s">
        <v>2240</v>
      </c>
      <c r="G13155" s="147">
        <v>0</v>
      </c>
      <c r="I13155" s="147">
        <v>4</v>
      </c>
      <c r="J13155" s="147">
        <v>2580657</v>
      </c>
      <c r="K13155" s="147" t="s">
        <v>2769</v>
      </c>
    </row>
    <row r="13156" spans="1:11" x14ac:dyDescent="0.2">
      <c r="A13156" s="147">
        <v>4</v>
      </c>
      <c r="B13156" s="149" t="s">
        <v>16155</v>
      </c>
      <c r="C13156" s="147" t="s">
        <v>2261</v>
      </c>
      <c r="D13156" s="147" t="s">
        <v>16154</v>
      </c>
      <c r="E13156" s="147" t="s">
        <v>2246</v>
      </c>
      <c r="G13156" s="147">
        <v>0</v>
      </c>
      <c r="I13156" s="147">
        <v>4</v>
      </c>
      <c r="J13156" s="147">
        <v>1200166</v>
      </c>
    </row>
    <row r="13157" spans="1:11" x14ac:dyDescent="0.2">
      <c r="A13157" s="147">
        <v>3</v>
      </c>
      <c r="B13157" s="149" t="s">
        <v>16151</v>
      </c>
      <c r="C13157" s="147" t="s">
        <v>2242</v>
      </c>
      <c r="D13157" s="147" t="s">
        <v>16153</v>
      </c>
      <c r="E13157" s="147" t="s">
        <v>2246</v>
      </c>
      <c r="G13157" s="147">
        <v>0</v>
      </c>
      <c r="I13157" s="147">
        <v>3</v>
      </c>
      <c r="J13157" s="147">
        <v>2579537</v>
      </c>
    </row>
    <row r="13158" spans="1:11" x14ac:dyDescent="0.2">
      <c r="A13158" s="147">
        <v>3</v>
      </c>
      <c r="B13158" s="149" t="s">
        <v>16151</v>
      </c>
      <c r="C13158" s="147" t="s">
        <v>2261</v>
      </c>
      <c r="D13158" s="147" t="s">
        <v>16152</v>
      </c>
      <c r="E13158" s="147" t="s">
        <v>2246</v>
      </c>
      <c r="G13158" s="147">
        <v>0</v>
      </c>
      <c r="I13158" s="147">
        <v>3</v>
      </c>
      <c r="J13158" s="147">
        <v>1200104</v>
      </c>
    </row>
    <row r="13159" spans="1:11" x14ac:dyDescent="0.2">
      <c r="A13159" s="147">
        <v>3</v>
      </c>
      <c r="B13159" s="149" t="s">
        <v>16151</v>
      </c>
      <c r="C13159" s="147" t="s">
        <v>2277</v>
      </c>
      <c r="D13159" s="147" t="s">
        <v>14598</v>
      </c>
      <c r="E13159" s="147" t="s">
        <v>2246</v>
      </c>
      <c r="G13159" s="147">
        <v>0</v>
      </c>
      <c r="I13159" s="147">
        <v>3</v>
      </c>
      <c r="J13159" s="147">
        <v>1200075</v>
      </c>
    </row>
    <row r="13160" spans="1:11" x14ac:dyDescent="0.2">
      <c r="A13160" s="147">
        <v>3</v>
      </c>
      <c r="B13160" s="149" t="s">
        <v>16151</v>
      </c>
      <c r="C13160" s="147" t="s">
        <v>2277</v>
      </c>
      <c r="D13160" s="147" t="s">
        <v>8707</v>
      </c>
      <c r="E13160" s="147" t="s">
        <v>2246</v>
      </c>
      <c r="G13160" s="147">
        <v>0</v>
      </c>
      <c r="I13160" s="147">
        <v>3</v>
      </c>
      <c r="J13160" s="147">
        <v>1200118</v>
      </c>
    </row>
    <row r="13161" spans="1:11" x14ac:dyDescent="0.2">
      <c r="A13161" s="147">
        <v>4</v>
      </c>
      <c r="B13161" s="149" t="s">
        <v>16150</v>
      </c>
      <c r="C13161" s="147" t="s">
        <v>2242</v>
      </c>
      <c r="D13161" s="147" t="s">
        <v>16149</v>
      </c>
      <c r="E13161" s="147" t="s">
        <v>2240</v>
      </c>
      <c r="G13161" s="147">
        <v>0</v>
      </c>
      <c r="I13161" s="147">
        <v>4</v>
      </c>
      <c r="J13161" s="147">
        <v>2580702</v>
      </c>
    </row>
    <row r="13162" spans="1:11" x14ac:dyDescent="0.2">
      <c r="A13162" s="147">
        <v>4</v>
      </c>
      <c r="B13162" s="149" t="s">
        <v>16148</v>
      </c>
      <c r="C13162" s="147" t="s">
        <v>2242</v>
      </c>
      <c r="D13162" s="147" t="s">
        <v>16147</v>
      </c>
      <c r="E13162" s="147" t="s">
        <v>2246</v>
      </c>
      <c r="G13162" s="147">
        <v>0</v>
      </c>
      <c r="I13162" s="147">
        <v>4</v>
      </c>
      <c r="J13162" s="147">
        <v>2580701</v>
      </c>
    </row>
    <row r="13163" spans="1:11" x14ac:dyDescent="0.2">
      <c r="A13163" s="147">
        <v>5</v>
      </c>
      <c r="B13163" s="149" t="s">
        <v>16146</v>
      </c>
      <c r="C13163" s="147" t="s">
        <v>2242</v>
      </c>
      <c r="D13163" s="147" t="s">
        <v>16145</v>
      </c>
      <c r="E13163" s="147" t="s">
        <v>2246</v>
      </c>
      <c r="G13163" s="147">
        <v>0</v>
      </c>
      <c r="I13163" s="147">
        <v>5</v>
      </c>
      <c r="J13163" s="147">
        <v>2580709</v>
      </c>
    </row>
    <row r="13164" spans="1:11" x14ac:dyDescent="0.2">
      <c r="A13164" s="147">
        <v>6</v>
      </c>
      <c r="B13164" s="149" t="s">
        <v>16144</v>
      </c>
      <c r="C13164" s="147" t="s">
        <v>2242</v>
      </c>
      <c r="D13164" s="147" t="s">
        <v>16143</v>
      </c>
      <c r="E13164" s="147" t="s">
        <v>2240</v>
      </c>
      <c r="G13164" s="147">
        <v>0</v>
      </c>
      <c r="I13164" s="147">
        <v>6</v>
      </c>
      <c r="J13164" s="147">
        <v>2580722</v>
      </c>
    </row>
    <row r="13165" spans="1:11" x14ac:dyDescent="0.2">
      <c r="A13165" s="147">
        <v>6</v>
      </c>
      <c r="B13165" s="149" t="s">
        <v>16142</v>
      </c>
      <c r="C13165" s="147" t="s">
        <v>2242</v>
      </c>
      <c r="D13165" s="147" t="s">
        <v>16141</v>
      </c>
      <c r="E13165" s="147" t="s">
        <v>2240</v>
      </c>
      <c r="G13165" s="147">
        <v>0</v>
      </c>
      <c r="I13165" s="147">
        <v>5</v>
      </c>
      <c r="J13165" s="147">
        <v>2580706</v>
      </c>
      <c r="K13165" s="147" t="s">
        <v>2769</v>
      </c>
    </row>
    <row r="13166" spans="1:11" x14ac:dyDescent="0.2">
      <c r="A13166" s="147">
        <v>6</v>
      </c>
      <c r="B13166" s="149" t="s">
        <v>16140</v>
      </c>
      <c r="C13166" s="147" t="s">
        <v>2242</v>
      </c>
      <c r="D13166" s="147" t="s">
        <v>16139</v>
      </c>
      <c r="E13166" s="147" t="s">
        <v>2240</v>
      </c>
      <c r="G13166" s="147">
        <v>0</v>
      </c>
      <c r="I13166" s="147">
        <v>5</v>
      </c>
      <c r="J13166" s="147">
        <v>2580711</v>
      </c>
      <c r="K13166" s="147" t="s">
        <v>2769</v>
      </c>
    </row>
    <row r="13167" spans="1:11" x14ac:dyDescent="0.2">
      <c r="A13167" s="147">
        <v>6</v>
      </c>
      <c r="B13167" s="149" t="s">
        <v>16138</v>
      </c>
      <c r="C13167" s="147" t="s">
        <v>2242</v>
      </c>
      <c r="D13167" s="147" t="s">
        <v>16137</v>
      </c>
      <c r="E13167" s="147" t="s">
        <v>2240</v>
      </c>
      <c r="G13167" s="147">
        <v>0</v>
      </c>
      <c r="I13167" s="147">
        <v>5</v>
      </c>
      <c r="J13167" s="147">
        <v>2580704</v>
      </c>
    </row>
    <row r="13168" spans="1:11" x14ac:dyDescent="0.2">
      <c r="A13168" s="147">
        <v>6</v>
      </c>
      <c r="B13168" s="149" t="s">
        <v>16136</v>
      </c>
      <c r="C13168" s="147" t="s">
        <v>2242</v>
      </c>
      <c r="D13168" s="147" t="s">
        <v>16135</v>
      </c>
      <c r="E13168" s="147" t="s">
        <v>2240</v>
      </c>
      <c r="G13168" s="147">
        <v>0</v>
      </c>
      <c r="I13168" s="147">
        <v>5</v>
      </c>
      <c r="J13168" s="147">
        <v>2580716</v>
      </c>
      <c r="K13168" s="147" t="s">
        <v>2769</v>
      </c>
    </row>
    <row r="13169" spans="1:11" x14ac:dyDescent="0.2">
      <c r="A13169" s="147">
        <v>6</v>
      </c>
      <c r="B13169" s="149" t="s">
        <v>16134</v>
      </c>
      <c r="C13169" s="147" t="s">
        <v>2242</v>
      </c>
      <c r="D13169" s="147" t="s">
        <v>16133</v>
      </c>
      <c r="E13169" s="147" t="s">
        <v>2240</v>
      </c>
      <c r="G13169" s="147">
        <v>0</v>
      </c>
      <c r="I13169" s="147">
        <v>5</v>
      </c>
      <c r="J13169" s="147">
        <v>2580720</v>
      </c>
    </row>
    <row r="13170" spans="1:11" x14ac:dyDescent="0.2">
      <c r="A13170" s="147">
        <v>4</v>
      </c>
      <c r="B13170" s="149" t="s">
        <v>16132</v>
      </c>
      <c r="C13170" s="147" t="s">
        <v>2242</v>
      </c>
      <c r="D13170" s="147" t="s">
        <v>16131</v>
      </c>
      <c r="E13170" s="147" t="s">
        <v>2246</v>
      </c>
      <c r="G13170" s="147">
        <v>0</v>
      </c>
      <c r="I13170" s="147">
        <v>4</v>
      </c>
      <c r="J13170" s="147">
        <v>2580674</v>
      </c>
    </row>
    <row r="13171" spans="1:11" x14ac:dyDescent="0.2">
      <c r="A13171" s="147">
        <v>5</v>
      </c>
      <c r="B13171" s="149" t="s">
        <v>16130</v>
      </c>
      <c r="C13171" s="147" t="s">
        <v>2242</v>
      </c>
      <c r="D13171" s="147" t="s">
        <v>16129</v>
      </c>
      <c r="E13171" s="147" t="s">
        <v>2246</v>
      </c>
      <c r="G13171" s="147">
        <v>0</v>
      </c>
      <c r="I13171" s="147">
        <v>5</v>
      </c>
      <c r="J13171" s="147">
        <v>2580732</v>
      </c>
    </row>
    <row r="13172" spans="1:11" x14ac:dyDescent="0.2">
      <c r="A13172" s="147">
        <v>6</v>
      </c>
      <c r="B13172" s="149" t="s">
        <v>16128</v>
      </c>
      <c r="C13172" s="147" t="s">
        <v>2242</v>
      </c>
      <c r="D13172" s="147" t="s">
        <v>16127</v>
      </c>
      <c r="E13172" s="147" t="s">
        <v>2240</v>
      </c>
      <c r="G13172" s="147">
        <v>0</v>
      </c>
      <c r="I13172" s="147">
        <v>6</v>
      </c>
      <c r="J13172" s="147">
        <v>2580734</v>
      </c>
      <c r="K13172" s="147" t="s">
        <v>2769</v>
      </c>
    </row>
    <row r="13173" spans="1:11" x14ac:dyDescent="0.2">
      <c r="A13173" s="147">
        <v>6</v>
      </c>
      <c r="B13173" s="149" t="s">
        <v>16126</v>
      </c>
      <c r="C13173" s="147" t="s">
        <v>2242</v>
      </c>
      <c r="D13173" s="147" t="s">
        <v>16125</v>
      </c>
      <c r="E13173" s="147" t="s">
        <v>2240</v>
      </c>
      <c r="G13173" s="147">
        <v>0</v>
      </c>
      <c r="I13173" s="147">
        <v>5</v>
      </c>
      <c r="J13173" s="147">
        <v>2580725</v>
      </c>
      <c r="K13173" s="147" t="s">
        <v>2769</v>
      </c>
    </row>
    <row r="13174" spans="1:11" x14ac:dyDescent="0.2">
      <c r="A13174" s="147">
        <v>6</v>
      </c>
      <c r="B13174" s="149" t="s">
        <v>16124</v>
      </c>
      <c r="C13174" s="147" t="s">
        <v>2242</v>
      </c>
      <c r="D13174" s="147" t="s">
        <v>16123</v>
      </c>
      <c r="E13174" s="147" t="s">
        <v>2240</v>
      </c>
      <c r="G13174" s="147">
        <v>0</v>
      </c>
      <c r="I13174" s="147">
        <v>5</v>
      </c>
      <c r="J13174" s="147">
        <v>2580727</v>
      </c>
      <c r="K13174" s="147" t="s">
        <v>2769</v>
      </c>
    </row>
    <row r="13175" spans="1:11" x14ac:dyDescent="0.2">
      <c r="A13175" s="147">
        <v>4</v>
      </c>
      <c r="B13175" s="149" t="s">
        <v>16122</v>
      </c>
      <c r="C13175" s="147" t="s">
        <v>2242</v>
      </c>
      <c r="D13175" s="147" t="s">
        <v>16121</v>
      </c>
      <c r="E13175" s="147" t="s">
        <v>2246</v>
      </c>
      <c r="G13175" s="147">
        <v>0</v>
      </c>
      <c r="I13175" s="147">
        <v>4</v>
      </c>
      <c r="J13175" s="147">
        <v>2580691</v>
      </c>
    </row>
    <row r="13176" spans="1:11" x14ac:dyDescent="0.2">
      <c r="A13176" s="147">
        <v>5</v>
      </c>
      <c r="B13176" s="149" t="s">
        <v>16120</v>
      </c>
      <c r="C13176" s="147" t="s">
        <v>2242</v>
      </c>
      <c r="D13176" s="147" t="s">
        <v>16119</v>
      </c>
      <c r="E13176" s="147" t="s">
        <v>2246</v>
      </c>
      <c r="G13176" s="147">
        <v>0</v>
      </c>
      <c r="I13176" s="147">
        <v>5</v>
      </c>
      <c r="J13176" s="147">
        <v>2580744</v>
      </c>
    </row>
    <row r="13177" spans="1:11" x14ac:dyDescent="0.2">
      <c r="A13177" s="147">
        <v>6</v>
      </c>
      <c r="B13177" s="149" t="s">
        <v>16118</v>
      </c>
      <c r="C13177" s="147" t="s">
        <v>2242</v>
      </c>
      <c r="D13177" s="147" t="s">
        <v>16117</v>
      </c>
      <c r="E13177" s="147" t="s">
        <v>2240</v>
      </c>
      <c r="G13177" s="147">
        <v>0</v>
      </c>
      <c r="I13177" s="147">
        <v>6</v>
      </c>
      <c r="J13177" s="147">
        <v>2580746</v>
      </c>
      <c r="K13177" s="147" t="s">
        <v>2769</v>
      </c>
    </row>
    <row r="13178" spans="1:11" x14ac:dyDescent="0.2">
      <c r="A13178" s="147">
        <v>6</v>
      </c>
      <c r="B13178" s="149" t="s">
        <v>16116</v>
      </c>
      <c r="C13178" s="147" t="s">
        <v>2242</v>
      </c>
      <c r="D13178" s="147" t="s">
        <v>16115</v>
      </c>
      <c r="E13178" s="147" t="s">
        <v>2240</v>
      </c>
      <c r="G13178" s="147">
        <v>0</v>
      </c>
      <c r="I13178" s="147">
        <v>5</v>
      </c>
      <c r="J13178" s="147">
        <v>2580741</v>
      </c>
      <c r="K13178" s="147" t="s">
        <v>2769</v>
      </c>
    </row>
    <row r="13179" spans="1:11" x14ac:dyDescent="0.2">
      <c r="A13179" s="147">
        <v>6</v>
      </c>
      <c r="B13179" s="149" t="s">
        <v>16114</v>
      </c>
      <c r="C13179" s="147" t="s">
        <v>2242</v>
      </c>
      <c r="D13179" s="147" t="s">
        <v>16113</v>
      </c>
      <c r="E13179" s="147" t="s">
        <v>2240</v>
      </c>
      <c r="G13179" s="147">
        <v>0</v>
      </c>
      <c r="I13179" s="147">
        <v>5</v>
      </c>
      <c r="J13179" s="147">
        <v>2580738</v>
      </c>
      <c r="K13179" s="147" t="s">
        <v>2769</v>
      </c>
    </row>
    <row r="13180" spans="1:11" x14ac:dyDescent="0.2">
      <c r="A13180" s="147">
        <v>4</v>
      </c>
      <c r="B13180" s="149" t="s">
        <v>16112</v>
      </c>
      <c r="C13180" s="147" t="s">
        <v>2242</v>
      </c>
      <c r="D13180" s="147" t="s">
        <v>16111</v>
      </c>
      <c r="E13180" s="147" t="s">
        <v>2246</v>
      </c>
      <c r="G13180" s="147">
        <v>0</v>
      </c>
      <c r="I13180" s="147">
        <v>4</v>
      </c>
      <c r="J13180" s="147">
        <v>2580676</v>
      </c>
    </row>
    <row r="13181" spans="1:11" x14ac:dyDescent="0.2">
      <c r="A13181" s="147">
        <v>5</v>
      </c>
      <c r="B13181" s="149" t="s">
        <v>16110</v>
      </c>
      <c r="C13181" s="147" t="s">
        <v>2242</v>
      </c>
      <c r="D13181" s="147" t="s">
        <v>16109</v>
      </c>
      <c r="E13181" s="147" t="s">
        <v>2246</v>
      </c>
      <c r="G13181" s="147">
        <v>0</v>
      </c>
      <c r="I13181" s="147">
        <v>5</v>
      </c>
      <c r="J13181" s="147">
        <v>2580755</v>
      </c>
    </row>
    <row r="13182" spans="1:11" x14ac:dyDescent="0.2">
      <c r="A13182" s="147">
        <v>6</v>
      </c>
      <c r="B13182" s="149" t="s">
        <v>16108</v>
      </c>
      <c r="C13182" s="147" t="s">
        <v>2242</v>
      </c>
      <c r="D13182" s="147" t="s">
        <v>16107</v>
      </c>
      <c r="E13182" s="147" t="s">
        <v>2240</v>
      </c>
      <c r="G13182" s="147">
        <v>0</v>
      </c>
      <c r="I13182" s="147">
        <v>6</v>
      </c>
      <c r="J13182" s="147">
        <v>2580758</v>
      </c>
      <c r="K13182" s="147" t="s">
        <v>2769</v>
      </c>
    </row>
    <row r="13183" spans="1:11" x14ac:dyDescent="0.2">
      <c r="A13183" s="147">
        <v>6</v>
      </c>
      <c r="B13183" s="149" t="s">
        <v>16106</v>
      </c>
      <c r="C13183" s="147" t="s">
        <v>2242</v>
      </c>
      <c r="D13183" s="147" t="s">
        <v>16105</v>
      </c>
      <c r="E13183" s="147" t="s">
        <v>2240</v>
      </c>
      <c r="G13183" s="147">
        <v>0</v>
      </c>
      <c r="I13183" s="147">
        <v>5</v>
      </c>
      <c r="J13183" s="147">
        <v>2580754</v>
      </c>
      <c r="K13183" s="147" t="s">
        <v>2769</v>
      </c>
    </row>
    <row r="13184" spans="1:11" x14ac:dyDescent="0.2">
      <c r="A13184" s="147">
        <v>6</v>
      </c>
      <c r="B13184" s="149" t="s">
        <v>16104</v>
      </c>
      <c r="C13184" s="147" t="s">
        <v>2242</v>
      </c>
      <c r="D13184" s="147" t="s">
        <v>16103</v>
      </c>
      <c r="E13184" s="147" t="s">
        <v>2240</v>
      </c>
      <c r="G13184" s="147">
        <v>0</v>
      </c>
      <c r="I13184" s="147">
        <v>5</v>
      </c>
      <c r="J13184" s="147">
        <v>2580748</v>
      </c>
      <c r="K13184" s="147" t="s">
        <v>2769</v>
      </c>
    </row>
    <row r="13185" spans="1:11" x14ac:dyDescent="0.2">
      <c r="A13185" s="147">
        <v>4</v>
      </c>
      <c r="B13185" s="149" t="s">
        <v>16102</v>
      </c>
      <c r="C13185" s="147" t="s">
        <v>2242</v>
      </c>
      <c r="D13185" s="147" t="s">
        <v>16101</v>
      </c>
      <c r="E13185" s="147" t="s">
        <v>2246</v>
      </c>
      <c r="G13185" s="147">
        <v>0</v>
      </c>
      <c r="I13185" s="147">
        <v>4</v>
      </c>
      <c r="J13185" s="147">
        <v>2580673</v>
      </c>
    </row>
    <row r="13186" spans="1:11" x14ac:dyDescent="0.2">
      <c r="A13186" s="147">
        <v>5</v>
      </c>
      <c r="B13186" s="149" t="s">
        <v>16100</v>
      </c>
      <c r="C13186" s="147" t="s">
        <v>2242</v>
      </c>
      <c r="D13186" s="147" t="s">
        <v>16099</v>
      </c>
      <c r="E13186" s="147" t="s">
        <v>2246</v>
      </c>
      <c r="G13186" s="147">
        <v>0</v>
      </c>
      <c r="I13186" s="147">
        <v>5</v>
      </c>
      <c r="J13186" s="147">
        <v>2580764</v>
      </c>
    </row>
    <row r="13187" spans="1:11" x14ac:dyDescent="0.2">
      <c r="A13187" s="147">
        <v>6</v>
      </c>
      <c r="B13187" s="149" t="s">
        <v>16098</v>
      </c>
      <c r="C13187" s="147" t="s">
        <v>2242</v>
      </c>
      <c r="D13187" s="147" t="s">
        <v>16097</v>
      </c>
      <c r="E13187" s="147" t="s">
        <v>2240</v>
      </c>
      <c r="G13187" s="147">
        <v>0</v>
      </c>
      <c r="I13187" s="147">
        <v>6</v>
      </c>
      <c r="J13187" s="147">
        <v>2580769</v>
      </c>
      <c r="K13187" s="147" t="s">
        <v>2769</v>
      </c>
    </row>
    <row r="13188" spans="1:11" x14ac:dyDescent="0.2">
      <c r="A13188" s="147">
        <v>6</v>
      </c>
      <c r="B13188" s="149" t="s">
        <v>16096</v>
      </c>
      <c r="C13188" s="147" t="s">
        <v>2242</v>
      </c>
      <c r="D13188" s="147" t="s">
        <v>16095</v>
      </c>
      <c r="E13188" s="147" t="s">
        <v>2240</v>
      </c>
      <c r="G13188" s="147">
        <v>0</v>
      </c>
      <c r="I13188" s="147">
        <v>5</v>
      </c>
      <c r="J13188" s="147">
        <v>2580762</v>
      </c>
      <c r="K13188" s="147" t="s">
        <v>2769</v>
      </c>
    </row>
    <row r="13189" spans="1:11" x14ac:dyDescent="0.2">
      <c r="A13189" s="147">
        <v>6</v>
      </c>
      <c r="B13189" s="149" t="s">
        <v>16094</v>
      </c>
      <c r="C13189" s="147" t="s">
        <v>2242</v>
      </c>
      <c r="D13189" s="147" t="s">
        <v>16093</v>
      </c>
      <c r="E13189" s="147" t="s">
        <v>2240</v>
      </c>
      <c r="G13189" s="147">
        <v>0</v>
      </c>
      <c r="I13189" s="147">
        <v>5</v>
      </c>
      <c r="J13189" s="147">
        <v>2580766</v>
      </c>
      <c r="K13189" s="147" t="s">
        <v>2769</v>
      </c>
    </row>
    <row r="13190" spans="1:11" x14ac:dyDescent="0.2">
      <c r="A13190" s="147">
        <v>4</v>
      </c>
      <c r="B13190" s="149" t="s">
        <v>16092</v>
      </c>
      <c r="C13190" s="147" t="s">
        <v>2242</v>
      </c>
      <c r="D13190" s="147" t="s">
        <v>16091</v>
      </c>
      <c r="E13190" s="147" t="s">
        <v>2246</v>
      </c>
      <c r="G13190" s="147">
        <v>0</v>
      </c>
      <c r="I13190" s="147">
        <v>4</v>
      </c>
      <c r="J13190" s="147">
        <v>2580682</v>
      </c>
    </row>
    <row r="13191" spans="1:11" x14ac:dyDescent="0.2">
      <c r="A13191" s="147">
        <v>5</v>
      </c>
      <c r="B13191" s="149" t="s">
        <v>16090</v>
      </c>
      <c r="C13191" s="147" t="s">
        <v>2242</v>
      </c>
      <c r="D13191" s="147" t="s">
        <v>16089</v>
      </c>
      <c r="E13191" s="147" t="s">
        <v>2246</v>
      </c>
      <c r="G13191" s="147">
        <v>0</v>
      </c>
      <c r="I13191" s="147">
        <v>5</v>
      </c>
      <c r="J13191" s="147">
        <v>2580772</v>
      </c>
    </row>
    <row r="13192" spans="1:11" x14ac:dyDescent="0.2">
      <c r="A13192" s="147">
        <v>6</v>
      </c>
      <c r="B13192" s="149" t="s">
        <v>16088</v>
      </c>
      <c r="C13192" s="147" t="s">
        <v>2242</v>
      </c>
      <c r="D13192" s="147" t="s">
        <v>16087</v>
      </c>
      <c r="E13192" s="147" t="s">
        <v>2240</v>
      </c>
      <c r="G13192" s="147">
        <v>0</v>
      </c>
      <c r="I13192" s="147">
        <v>6</v>
      </c>
      <c r="J13192" s="147">
        <v>2580783</v>
      </c>
      <c r="K13192" s="147" t="s">
        <v>2769</v>
      </c>
    </row>
    <row r="13193" spans="1:11" x14ac:dyDescent="0.2">
      <c r="A13193" s="147">
        <v>6</v>
      </c>
      <c r="B13193" s="149" t="s">
        <v>16086</v>
      </c>
      <c r="C13193" s="147" t="s">
        <v>2242</v>
      </c>
      <c r="D13193" s="147" t="s">
        <v>16085</v>
      </c>
      <c r="E13193" s="147" t="s">
        <v>2240</v>
      </c>
      <c r="G13193" s="147">
        <v>0</v>
      </c>
      <c r="I13193" s="147">
        <v>5</v>
      </c>
      <c r="J13193" s="147">
        <v>2580779</v>
      </c>
      <c r="K13193" s="147" t="s">
        <v>2769</v>
      </c>
    </row>
    <row r="13194" spans="1:11" x14ac:dyDescent="0.2">
      <c r="A13194" s="147">
        <v>6</v>
      </c>
      <c r="B13194" s="149" t="s">
        <v>16084</v>
      </c>
      <c r="C13194" s="147" t="s">
        <v>2242</v>
      </c>
      <c r="D13194" s="147" t="s">
        <v>16083</v>
      </c>
      <c r="E13194" s="147" t="s">
        <v>2240</v>
      </c>
      <c r="G13194" s="147">
        <v>0</v>
      </c>
      <c r="I13194" s="147">
        <v>5</v>
      </c>
      <c r="J13194" s="147">
        <v>2580774</v>
      </c>
      <c r="K13194" s="147" t="s">
        <v>2769</v>
      </c>
    </row>
    <row r="13195" spans="1:11" x14ac:dyDescent="0.2">
      <c r="A13195" s="147">
        <v>4</v>
      </c>
      <c r="B13195" s="149" t="s">
        <v>16082</v>
      </c>
      <c r="C13195" s="147" t="s">
        <v>2242</v>
      </c>
      <c r="D13195" s="147" t="s">
        <v>16081</v>
      </c>
      <c r="E13195" s="147" t="s">
        <v>2246</v>
      </c>
      <c r="G13195" s="147">
        <v>0</v>
      </c>
      <c r="I13195" s="147">
        <v>4</v>
      </c>
      <c r="J13195" s="147">
        <v>2580675</v>
      </c>
    </row>
    <row r="13196" spans="1:11" x14ac:dyDescent="0.2">
      <c r="A13196" s="147">
        <v>5</v>
      </c>
      <c r="B13196" s="149" t="s">
        <v>16080</v>
      </c>
      <c r="C13196" s="147" t="s">
        <v>2242</v>
      </c>
      <c r="D13196" s="147" t="s">
        <v>16079</v>
      </c>
      <c r="E13196" s="147" t="s">
        <v>2246</v>
      </c>
      <c r="G13196" s="147">
        <v>0</v>
      </c>
      <c r="I13196" s="147">
        <v>5</v>
      </c>
      <c r="J13196" s="147">
        <v>2580788</v>
      </c>
    </row>
    <row r="13197" spans="1:11" x14ac:dyDescent="0.2">
      <c r="A13197" s="147">
        <v>6</v>
      </c>
      <c r="B13197" s="149" t="s">
        <v>16078</v>
      </c>
      <c r="C13197" s="147" t="s">
        <v>2242</v>
      </c>
      <c r="D13197" s="147" t="s">
        <v>16077</v>
      </c>
      <c r="E13197" s="147" t="s">
        <v>2240</v>
      </c>
      <c r="G13197" s="147">
        <v>0</v>
      </c>
      <c r="I13197" s="147">
        <v>6</v>
      </c>
      <c r="J13197" s="147">
        <v>2580803</v>
      </c>
      <c r="K13197" s="147" t="s">
        <v>2769</v>
      </c>
    </row>
    <row r="13198" spans="1:11" x14ac:dyDescent="0.2">
      <c r="A13198" s="147">
        <v>6</v>
      </c>
      <c r="B13198" s="149" t="s">
        <v>16076</v>
      </c>
      <c r="C13198" s="147" t="s">
        <v>2242</v>
      </c>
      <c r="D13198" s="147" t="s">
        <v>16075</v>
      </c>
      <c r="E13198" s="147" t="s">
        <v>2240</v>
      </c>
      <c r="G13198" s="147">
        <v>0</v>
      </c>
      <c r="I13198" s="147">
        <v>5</v>
      </c>
      <c r="J13198" s="147">
        <v>2580785</v>
      </c>
      <c r="K13198" s="147" t="s">
        <v>2769</v>
      </c>
    </row>
    <row r="13199" spans="1:11" x14ac:dyDescent="0.2">
      <c r="A13199" s="147">
        <v>6</v>
      </c>
      <c r="B13199" s="149" t="s">
        <v>16074</v>
      </c>
      <c r="C13199" s="147" t="s">
        <v>2242</v>
      </c>
      <c r="D13199" s="147" t="s">
        <v>16073</v>
      </c>
      <c r="E13199" s="147" t="s">
        <v>2240</v>
      </c>
      <c r="G13199" s="147">
        <v>0</v>
      </c>
      <c r="I13199" s="147">
        <v>5</v>
      </c>
      <c r="J13199" s="147">
        <v>2580784</v>
      </c>
      <c r="K13199" s="147" t="s">
        <v>2769</v>
      </c>
    </row>
    <row r="13200" spans="1:11" x14ac:dyDescent="0.2">
      <c r="A13200" s="147">
        <v>6</v>
      </c>
      <c r="B13200" s="149" t="s">
        <v>16072</v>
      </c>
      <c r="C13200" s="147" t="s">
        <v>2242</v>
      </c>
      <c r="D13200" s="147" t="s">
        <v>16071</v>
      </c>
      <c r="E13200" s="147" t="s">
        <v>2240</v>
      </c>
      <c r="G13200" s="147">
        <v>0</v>
      </c>
      <c r="I13200" s="147">
        <v>5</v>
      </c>
      <c r="J13200" s="147">
        <v>2580795</v>
      </c>
    </row>
    <row r="13201" spans="1:11" x14ac:dyDescent="0.2">
      <c r="A13201" s="147">
        <v>6</v>
      </c>
      <c r="B13201" s="149" t="s">
        <v>16070</v>
      </c>
      <c r="C13201" s="147" t="s">
        <v>2242</v>
      </c>
      <c r="D13201" s="147" t="s">
        <v>16069</v>
      </c>
      <c r="E13201" s="147" t="s">
        <v>2240</v>
      </c>
      <c r="G13201" s="147">
        <v>0</v>
      </c>
      <c r="I13201" s="147">
        <v>5</v>
      </c>
      <c r="J13201" s="147">
        <v>2580797</v>
      </c>
    </row>
    <row r="13202" spans="1:11" x14ac:dyDescent="0.2">
      <c r="A13202" s="147">
        <v>6</v>
      </c>
      <c r="B13202" s="149" t="s">
        <v>16068</v>
      </c>
      <c r="C13202" s="147" t="s">
        <v>2242</v>
      </c>
      <c r="D13202" s="147" t="s">
        <v>16067</v>
      </c>
      <c r="E13202" s="147" t="s">
        <v>2240</v>
      </c>
      <c r="G13202" s="147">
        <v>0</v>
      </c>
      <c r="I13202" s="147">
        <v>5</v>
      </c>
      <c r="J13202" s="147">
        <v>2580791</v>
      </c>
      <c r="K13202" s="147" t="s">
        <v>2769</v>
      </c>
    </row>
    <row r="13203" spans="1:11" x14ac:dyDescent="0.2">
      <c r="A13203" s="147">
        <v>4</v>
      </c>
      <c r="B13203" s="149" t="s">
        <v>16066</v>
      </c>
      <c r="C13203" s="147" t="s">
        <v>2242</v>
      </c>
      <c r="D13203" s="147" t="s">
        <v>16065</v>
      </c>
      <c r="E13203" s="147" t="s">
        <v>2246</v>
      </c>
      <c r="G13203" s="147">
        <v>0</v>
      </c>
      <c r="I13203" s="147">
        <v>4</v>
      </c>
      <c r="J13203" s="147">
        <v>2580687</v>
      </c>
    </row>
    <row r="13204" spans="1:11" x14ac:dyDescent="0.2">
      <c r="A13204" s="147">
        <v>5</v>
      </c>
      <c r="B13204" s="149" t="s">
        <v>16064</v>
      </c>
      <c r="C13204" s="147" t="s">
        <v>2242</v>
      </c>
      <c r="D13204" s="147" t="s">
        <v>16063</v>
      </c>
      <c r="E13204" s="147" t="s">
        <v>2246</v>
      </c>
      <c r="G13204" s="147">
        <v>0</v>
      </c>
      <c r="I13204" s="147">
        <v>5</v>
      </c>
      <c r="J13204" s="147">
        <v>2580811</v>
      </c>
    </row>
    <row r="13205" spans="1:11" x14ac:dyDescent="0.2">
      <c r="A13205" s="147">
        <v>6</v>
      </c>
      <c r="B13205" s="149" t="s">
        <v>16062</v>
      </c>
      <c r="C13205" s="147" t="s">
        <v>2242</v>
      </c>
      <c r="D13205" s="147" t="s">
        <v>16061</v>
      </c>
      <c r="E13205" s="147" t="s">
        <v>2240</v>
      </c>
      <c r="G13205" s="147">
        <v>0</v>
      </c>
      <c r="I13205" s="147">
        <v>6</v>
      </c>
      <c r="J13205" s="147">
        <v>2580823</v>
      </c>
      <c r="K13205" s="147" t="s">
        <v>2769</v>
      </c>
    </row>
    <row r="13206" spans="1:11" x14ac:dyDescent="0.2">
      <c r="A13206" s="147">
        <v>6</v>
      </c>
      <c r="B13206" s="149" t="s">
        <v>16060</v>
      </c>
      <c r="C13206" s="147" t="s">
        <v>2242</v>
      </c>
      <c r="D13206" s="147" t="s">
        <v>16059</v>
      </c>
      <c r="E13206" s="147" t="s">
        <v>2240</v>
      </c>
      <c r="G13206" s="147">
        <v>0</v>
      </c>
      <c r="I13206" s="147">
        <v>5</v>
      </c>
      <c r="J13206" s="147">
        <v>2580808</v>
      </c>
      <c r="K13206" s="147" t="s">
        <v>2769</v>
      </c>
    </row>
    <row r="13207" spans="1:11" x14ac:dyDescent="0.2">
      <c r="A13207" s="147">
        <v>6</v>
      </c>
      <c r="B13207" s="149" t="s">
        <v>16058</v>
      </c>
      <c r="C13207" s="147" t="s">
        <v>2242</v>
      </c>
      <c r="D13207" s="147" t="s">
        <v>16057</v>
      </c>
      <c r="E13207" s="147" t="s">
        <v>2240</v>
      </c>
      <c r="G13207" s="147">
        <v>0</v>
      </c>
      <c r="I13207" s="147">
        <v>5</v>
      </c>
      <c r="J13207" s="147">
        <v>2580814</v>
      </c>
      <c r="K13207" s="147" t="s">
        <v>2769</v>
      </c>
    </row>
    <row r="13208" spans="1:11" x14ac:dyDescent="0.2">
      <c r="A13208" s="147">
        <v>6</v>
      </c>
      <c r="B13208" s="149" t="s">
        <v>16056</v>
      </c>
      <c r="C13208" s="147" t="s">
        <v>2242</v>
      </c>
      <c r="D13208" s="147" t="s">
        <v>16055</v>
      </c>
      <c r="E13208" s="147" t="s">
        <v>2240</v>
      </c>
      <c r="G13208" s="147">
        <v>0</v>
      </c>
      <c r="I13208" s="147">
        <v>5</v>
      </c>
      <c r="J13208" s="147">
        <v>2580813</v>
      </c>
      <c r="K13208" s="147" t="s">
        <v>2769</v>
      </c>
    </row>
    <row r="13209" spans="1:11" x14ac:dyDescent="0.2">
      <c r="A13209" s="147">
        <v>6</v>
      </c>
      <c r="B13209" s="149" t="s">
        <v>16054</v>
      </c>
      <c r="C13209" s="147" t="s">
        <v>2242</v>
      </c>
      <c r="D13209" s="147" t="s">
        <v>16053</v>
      </c>
      <c r="E13209" s="147" t="s">
        <v>2240</v>
      </c>
      <c r="G13209" s="147">
        <v>0</v>
      </c>
      <c r="I13209" s="147">
        <v>5</v>
      </c>
      <c r="J13209" s="147">
        <v>2580812</v>
      </c>
      <c r="K13209" s="147" t="s">
        <v>2769</v>
      </c>
    </row>
    <row r="13210" spans="1:11" x14ac:dyDescent="0.2">
      <c r="A13210" s="147">
        <v>6</v>
      </c>
      <c r="B13210" s="149" t="s">
        <v>16052</v>
      </c>
      <c r="C13210" s="147" t="s">
        <v>2242</v>
      </c>
      <c r="D13210" s="147" t="s">
        <v>16051</v>
      </c>
      <c r="E13210" s="147" t="s">
        <v>2240</v>
      </c>
      <c r="G13210" s="147">
        <v>0</v>
      </c>
      <c r="I13210" s="147">
        <v>5</v>
      </c>
      <c r="J13210" s="147">
        <v>2580815</v>
      </c>
      <c r="K13210" s="147" t="s">
        <v>2769</v>
      </c>
    </row>
    <row r="13211" spans="1:11" x14ac:dyDescent="0.2">
      <c r="A13211" s="147">
        <v>4</v>
      </c>
      <c r="B13211" s="149" t="s">
        <v>16050</v>
      </c>
      <c r="C13211" s="147" t="s">
        <v>2242</v>
      </c>
      <c r="D13211" s="147" t="s">
        <v>16049</v>
      </c>
      <c r="E13211" s="147" t="s">
        <v>2246</v>
      </c>
      <c r="G13211" s="147">
        <v>0</v>
      </c>
      <c r="I13211" s="147">
        <v>4</v>
      </c>
      <c r="J13211" s="147">
        <v>2580700</v>
      </c>
    </row>
    <row r="13212" spans="1:11" x14ac:dyDescent="0.2">
      <c r="A13212" s="147">
        <v>5</v>
      </c>
      <c r="B13212" s="149" t="s">
        <v>16048</v>
      </c>
      <c r="C13212" s="147" t="s">
        <v>2242</v>
      </c>
      <c r="D13212" s="147" t="s">
        <v>16047</v>
      </c>
      <c r="E13212" s="147" t="s">
        <v>2246</v>
      </c>
      <c r="G13212" s="147">
        <v>0</v>
      </c>
      <c r="I13212" s="147">
        <v>5</v>
      </c>
      <c r="J13212" s="147">
        <v>2580835</v>
      </c>
    </row>
    <row r="13213" spans="1:11" x14ac:dyDescent="0.2">
      <c r="A13213" s="147">
        <v>6</v>
      </c>
      <c r="B13213" s="149" t="s">
        <v>16046</v>
      </c>
      <c r="C13213" s="147" t="s">
        <v>2242</v>
      </c>
      <c r="D13213" s="147" t="s">
        <v>16045</v>
      </c>
      <c r="E13213" s="147" t="s">
        <v>2240</v>
      </c>
      <c r="G13213" s="147">
        <v>0</v>
      </c>
      <c r="I13213" s="147">
        <v>6</v>
      </c>
      <c r="J13213" s="147">
        <v>2580856</v>
      </c>
    </row>
    <row r="13214" spans="1:11" x14ac:dyDescent="0.2">
      <c r="A13214" s="147">
        <v>6</v>
      </c>
      <c r="B13214" s="149" t="s">
        <v>16044</v>
      </c>
      <c r="C13214" s="147" t="s">
        <v>2242</v>
      </c>
      <c r="D13214" s="147" t="s">
        <v>16043</v>
      </c>
      <c r="E13214" s="147" t="s">
        <v>2240</v>
      </c>
      <c r="G13214" s="147">
        <v>0</v>
      </c>
      <c r="I13214" s="147">
        <v>5</v>
      </c>
      <c r="J13214" s="147">
        <v>2580830</v>
      </c>
      <c r="K13214" s="147" t="s">
        <v>2769</v>
      </c>
    </row>
    <row r="13215" spans="1:11" x14ac:dyDescent="0.2">
      <c r="A13215" s="147">
        <v>6</v>
      </c>
      <c r="B13215" s="149" t="s">
        <v>16042</v>
      </c>
      <c r="C13215" s="147" t="s">
        <v>2242</v>
      </c>
      <c r="D13215" s="147" t="s">
        <v>16041</v>
      </c>
      <c r="E13215" s="147" t="s">
        <v>2240</v>
      </c>
      <c r="G13215" s="147">
        <v>0</v>
      </c>
      <c r="I13215" s="147">
        <v>5</v>
      </c>
      <c r="J13215" s="147">
        <v>2580832</v>
      </c>
    </row>
    <row r="13216" spans="1:11" x14ac:dyDescent="0.2">
      <c r="A13216" s="147">
        <v>6</v>
      </c>
      <c r="B13216" s="149" t="s">
        <v>16040</v>
      </c>
      <c r="C13216" s="147" t="s">
        <v>2242</v>
      </c>
      <c r="D13216" s="147" t="s">
        <v>16039</v>
      </c>
      <c r="E13216" s="147" t="s">
        <v>2240</v>
      </c>
      <c r="G13216" s="147">
        <v>0</v>
      </c>
      <c r="I13216" s="147">
        <v>5</v>
      </c>
      <c r="J13216" s="147">
        <v>2580851</v>
      </c>
    </row>
    <row r="13217" spans="1:11" x14ac:dyDescent="0.2">
      <c r="A13217" s="147">
        <v>6</v>
      </c>
      <c r="B13217" s="149" t="s">
        <v>16038</v>
      </c>
      <c r="C13217" s="147" t="s">
        <v>2242</v>
      </c>
      <c r="D13217" s="147" t="s">
        <v>16037</v>
      </c>
      <c r="E13217" s="147" t="s">
        <v>2240</v>
      </c>
      <c r="G13217" s="147">
        <v>0</v>
      </c>
      <c r="I13217" s="147">
        <v>5</v>
      </c>
      <c r="J13217" s="147">
        <v>2580850</v>
      </c>
      <c r="K13217" s="147" t="s">
        <v>2769</v>
      </c>
    </row>
    <row r="13218" spans="1:11" x14ac:dyDescent="0.2">
      <c r="A13218" s="147">
        <v>6</v>
      </c>
      <c r="B13218" s="149" t="s">
        <v>16036</v>
      </c>
      <c r="C13218" s="147" t="s">
        <v>2242</v>
      </c>
      <c r="D13218" s="147" t="s">
        <v>16035</v>
      </c>
      <c r="E13218" s="147" t="s">
        <v>2240</v>
      </c>
      <c r="G13218" s="147">
        <v>0</v>
      </c>
      <c r="I13218" s="147">
        <v>5</v>
      </c>
      <c r="J13218" s="147">
        <v>2580844</v>
      </c>
      <c r="K13218" s="147" t="s">
        <v>2769</v>
      </c>
    </row>
    <row r="13219" spans="1:11" x14ac:dyDescent="0.2">
      <c r="A13219" s="147">
        <v>6</v>
      </c>
      <c r="B13219" s="149" t="s">
        <v>16034</v>
      </c>
      <c r="C13219" s="147" t="s">
        <v>2242</v>
      </c>
      <c r="D13219" s="147" t="s">
        <v>16033</v>
      </c>
      <c r="E13219" s="147" t="s">
        <v>2240</v>
      </c>
      <c r="G13219" s="147">
        <v>0</v>
      </c>
      <c r="I13219" s="147">
        <v>5</v>
      </c>
      <c r="J13219" s="147">
        <v>2580854</v>
      </c>
    </row>
    <row r="13220" spans="1:11" x14ac:dyDescent="0.2">
      <c r="A13220" s="147">
        <v>6</v>
      </c>
      <c r="B13220" s="149" t="s">
        <v>16032</v>
      </c>
      <c r="C13220" s="147" t="s">
        <v>2242</v>
      </c>
      <c r="D13220" s="147" t="s">
        <v>16031</v>
      </c>
      <c r="E13220" s="147" t="s">
        <v>2240</v>
      </c>
      <c r="G13220" s="147">
        <v>0</v>
      </c>
      <c r="I13220" s="147">
        <v>5</v>
      </c>
      <c r="J13220" s="147">
        <v>2580843</v>
      </c>
    </row>
    <row r="13221" spans="1:11" x14ac:dyDescent="0.2">
      <c r="A13221" s="147">
        <v>6</v>
      </c>
      <c r="B13221" s="149" t="s">
        <v>16030</v>
      </c>
      <c r="C13221" s="147" t="s">
        <v>2242</v>
      </c>
      <c r="D13221" s="147" t="s">
        <v>16029</v>
      </c>
      <c r="E13221" s="147" t="s">
        <v>2240</v>
      </c>
      <c r="G13221" s="147">
        <v>0</v>
      </c>
      <c r="I13221" s="147">
        <v>5</v>
      </c>
      <c r="J13221" s="147">
        <v>2580848</v>
      </c>
      <c r="K13221" s="147" t="s">
        <v>2769</v>
      </c>
    </row>
    <row r="13222" spans="1:11" x14ac:dyDescent="0.2">
      <c r="A13222" s="147">
        <v>6</v>
      </c>
      <c r="B13222" s="149" t="s">
        <v>16028</v>
      </c>
      <c r="C13222" s="147" t="s">
        <v>2242</v>
      </c>
      <c r="D13222" s="147" t="s">
        <v>16027</v>
      </c>
      <c r="E13222" s="147" t="s">
        <v>2240</v>
      </c>
      <c r="G13222" s="147">
        <v>0</v>
      </c>
      <c r="I13222" s="147">
        <v>5</v>
      </c>
      <c r="J13222" s="147">
        <v>2580831</v>
      </c>
    </row>
    <row r="13223" spans="1:11" x14ac:dyDescent="0.2">
      <c r="A13223" s="147">
        <v>3</v>
      </c>
      <c r="B13223" s="149" t="s">
        <v>16024</v>
      </c>
      <c r="C13223" s="147" t="s">
        <v>2242</v>
      </c>
      <c r="D13223" s="147" t="s">
        <v>16026</v>
      </c>
      <c r="E13223" s="147" t="s">
        <v>2246</v>
      </c>
      <c r="G13223" s="147">
        <v>0</v>
      </c>
      <c r="I13223" s="147">
        <v>3</v>
      </c>
      <c r="J13223" s="147">
        <v>2579525</v>
      </c>
    </row>
    <row r="13224" spans="1:11" x14ac:dyDescent="0.2">
      <c r="A13224" s="147">
        <v>3</v>
      </c>
      <c r="B13224" s="149" t="s">
        <v>16024</v>
      </c>
      <c r="C13224" s="147" t="s">
        <v>2261</v>
      </c>
      <c r="D13224" s="147" t="s">
        <v>16025</v>
      </c>
      <c r="E13224" s="147" t="s">
        <v>2246</v>
      </c>
      <c r="G13224" s="147">
        <v>0</v>
      </c>
      <c r="I13224" s="147">
        <v>3</v>
      </c>
      <c r="J13224" s="147">
        <v>1200040</v>
      </c>
    </row>
    <row r="13225" spans="1:11" x14ac:dyDescent="0.2">
      <c r="A13225" s="147">
        <v>3</v>
      </c>
      <c r="B13225" s="149" t="s">
        <v>16024</v>
      </c>
      <c r="C13225" s="147" t="s">
        <v>2261</v>
      </c>
      <c r="D13225" s="147" t="s">
        <v>16023</v>
      </c>
      <c r="E13225" s="147" t="s">
        <v>2246</v>
      </c>
      <c r="G13225" s="147">
        <v>0</v>
      </c>
      <c r="I13225" s="147">
        <v>3</v>
      </c>
      <c r="J13225" s="147">
        <v>1200090</v>
      </c>
    </row>
    <row r="13226" spans="1:11" x14ac:dyDescent="0.2">
      <c r="A13226" s="147">
        <v>4</v>
      </c>
      <c r="B13226" s="149" t="s">
        <v>16022</v>
      </c>
      <c r="C13226" s="147" t="s">
        <v>2242</v>
      </c>
      <c r="D13226" s="147" t="s">
        <v>16021</v>
      </c>
      <c r="E13226" s="147" t="s">
        <v>2240</v>
      </c>
      <c r="G13226" s="147">
        <v>0</v>
      </c>
      <c r="I13226" s="147">
        <v>4</v>
      </c>
      <c r="J13226" s="147">
        <v>2580873</v>
      </c>
    </row>
    <row r="13227" spans="1:11" x14ac:dyDescent="0.2">
      <c r="A13227" s="147">
        <v>4</v>
      </c>
      <c r="B13227" s="149" t="s">
        <v>16019</v>
      </c>
      <c r="C13227" s="147" t="s">
        <v>2242</v>
      </c>
      <c r="D13227" s="147" t="s">
        <v>16020</v>
      </c>
      <c r="E13227" s="147" t="s">
        <v>2240</v>
      </c>
      <c r="G13227" s="147">
        <v>0</v>
      </c>
      <c r="I13227" s="147">
        <v>4</v>
      </c>
      <c r="J13227" s="147">
        <v>2580866</v>
      </c>
    </row>
    <row r="13228" spans="1:11" x14ac:dyDescent="0.2">
      <c r="A13228" s="147">
        <v>4</v>
      </c>
      <c r="B13228" s="149" t="s">
        <v>16019</v>
      </c>
      <c r="C13228" s="147" t="s">
        <v>2277</v>
      </c>
      <c r="D13228" s="147" t="s">
        <v>16018</v>
      </c>
      <c r="E13228" s="147" t="s">
        <v>2246</v>
      </c>
      <c r="G13228" s="147">
        <v>0</v>
      </c>
      <c r="I13228" s="147">
        <v>4</v>
      </c>
      <c r="J13228" s="147">
        <v>1200176</v>
      </c>
    </row>
    <row r="13229" spans="1:11" x14ac:dyDescent="0.2">
      <c r="A13229" s="147">
        <v>4</v>
      </c>
      <c r="B13229" s="149" t="s">
        <v>16017</v>
      </c>
      <c r="C13229" s="147" t="s">
        <v>2242</v>
      </c>
      <c r="D13229" s="147" t="s">
        <v>16016</v>
      </c>
      <c r="E13229" s="147" t="s">
        <v>2240</v>
      </c>
      <c r="G13229" s="147">
        <v>0</v>
      </c>
      <c r="I13229" s="147">
        <v>4</v>
      </c>
      <c r="J13229" s="147">
        <v>2580874</v>
      </c>
      <c r="K13229" s="147" t="s">
        <v>2769</v>
      </c>
    </row>
    <row r="13230" spans="1:11" x14ac:dyDescent="0.2">
      <c r="A13230" s="147">
        <v>4</v>
      </c>
      <c r="B13230" s="149" t="s">
        <v>16015</v>
      </c>
      <c r="C13230" s="147" t="s">
        <v>2242</v>
      </c>
      <c r="D13230" s="147" t="s">
        <v>16014</v>
      </c>
      <c r="E13230" s="147" t="s">
        <v>2240</v>
      </c>
      <c r="G13230" s="147">
        <v>0</v>
      </c>
      <c r="I13230" s="147">
        <v>4</v>
      </c>
      <c r="J13230" s="147">
        <v>2580867</v>
      </c>
      <c r="K13230" s="147" t="s">
        <v>2769</v>
      </c>
    </row>
    <row r="13231" spans="1:11" x14ac:dyDescent="0.2">
      <c r="A13231" s="147">
        <v>4</v>
      </c>
      <c r="B13231" s="149" t="s">
        <v>16013</v>
      </c>
      <c r="C13231" s="147" t="s">
        <v>2242</v>
      </c>
      <c r="D13231" s="147" t="s">
        <v>16012</v>
      </c>
      <c r="E13231" s="147" t="s">
        <v>2240</v>
      </c>
      <c r="G13231" s="147">
        <v>0</v>
      </c>
      <c r="I13231" s="147">
        <v>4</v>
      </c>
      <c r="J13231" s="147">
        <v>2580870</v>
      </c>
      <c r="K13231" s="147" t="s">
        <v>2769</v>
      </c>
    </row>
    <row r="13232" spans="1:11" x14ac:dyDescent="0.2">
      <c r="A13232" s="147">
        <v>4</v>
      </c>
      <c r="B13232" s="149" t="s">
        <v>16011</v>
      </c>
      <c r="C13232" s="147" t="s">
        <v>2242</v>
      </c>
      <c r="D13232" s="147" t="s">
        <v>16010</v>
      </c>
      <c r="E13232" s="147" t="s">
        <v>2240</v>
      </c>
      <c r="G13232" s="147">
        <v>0</v>
      </c>
      <c r="I13232" s="147">
        <v>4</v>
      </c>
      <c r="J13232" s="147">
        <v>2580863</v>
      </c>
      <c r="K13232" s="147" t="s">
        <v>2769</v>
      </c>
    </row>
    <row r="13233" spans="1:11" x14ac:dyDescent="0.2">
      <c r="A13233" s="147">
        <v>4</v>
      </c>
      <c r="B13233" s="149" t="s">
        <v>16009</v>
      </c>
      <c r="C13233" s="147" t="s">
        <v>2242</v>
      </c>
      <c r="D13233" s="147" t="s">
        <v>16008</v>
      </c>
      <c r="E13233" s="147" t="s">
        <v>2240</v>
      </c>
      <c r="G13233" s="147">
        <v>0</v>
      </c>
      <c r="I13233" s="147">
        <v>4</v>
      </c>
      <c r="J13233" s="147">
        <v>2580871</v>
      </c>
      <c r="K13233" s="147" t="s">
        <v>2769</v>
      </c>
    </row>
    <row r="13234" spans="1:11" x14ac:dyDescent="0.2">
      <c r="A13234" s="147">
        <v>4</v>
      </c>
      <c r="B13234" s="149" t="s">
        <v>16007</v>
      </c>
      <c r="C13234" s="147" t="s">
        <v>2242</v>
      </c>
      <c r="D13234" s="147" t="s">
        <v>16006</v>
      </c>
      <c r="E13234" s="147" t="s">
        <v>2240</v>
      </c>
      <c r="G13234" s="147">
        <v>0</v>
      </c>
      <c r="I13234" s="147">
        <v>4</v>
      </c>
      <c r="J13234" s="147">
        <v>2580887</v>
      </c>
      <c r="K13234" s="147" t="s">
        <v>2769</v>
      </c>
    </row>
    <row r="13235" spans="1:11" x14ac:dyDescent="0.2">
      <c r="A13235" s="147">
        <v>4</v>
      </c>
      <c r="B13235" s="149" t="s">
        <v>16005</v>
      </c>
      <c r="C13235" s="147" t="s">
        <v>2242</v>
      </c>
      <c r="D13235" s="147" t="s">
        <v>16004</v>
      </c>
      <c r="E13235" s="147" t="s">
        <v>2240</v>
      </c>
      <c r="G13235" s="147">
        <v>0</v>
      </c>
      <c r="I13235" s="147">
        <v>4</v>
      </c>
      <c r="J13235" s="147">
        <v>2580880</v>
      </c>
      <c r="K13235" s="147" t="s">
        <v>2769</v>
      </c>
    </row>
    <row r="13236" spans="1:11" x14ac:dyDescent="0.2">
      <c r="A13236" s="147">
        <v>4</v>
      </c>
      <c r="B13236" s="149" t="s">
        <v>16002</v>
      </c>
      <c r="C13236" s="147" t="s">
        <v>2242</v>
      </c>
      <c r="D13236" s="147" t="s">
        <v>16003</v>
      </c>
      <c r="E13236" s="147" t="s">
        <v>2240</v>
      </c>
      <c r="G13236" s="147">
        <v>0</v>
      </c>
      <c r="I13236" s="147">
        <v>4</v>
      </c>
      <c r="J13236" s="147">
        <v>2580869</v>
      </c>
    </row>
    <row r="13237" spans="1:11" x14ac:dyDescent="0.2">
      <c r="A13237" s="147">
        <v>4</v>
      </c>
      <c r="B13237" s="149" t="s">
        <v>16002</v>
      </c>
      <c r="C13237" s="147" t="s">
        <v>2261</v>
      </c>
      <c r="D13237" s="147" t="s">
        <v>14547</v>
      </c>
      <c r="E13237" s="147" t="s">
        <v>2246</v>
      </c>
      <c r="G13237" s="147">
        <v>0</v>
      </c>
      <c r="I13237" s="147">
        <v>4</v>
      </c>
      <c r="J13237" s="147">
        <v>1200180</v>
      </c>
    </row>
    <row r="13238" spans="1:11" x14ac:dyDescent="0.2">
      <c r="A13238" s="147">
        <v>4</v>
      </c>
      <c r="B13238" s="149" t="s">
        <v>16002</v>
      </c>
      <c r="C13238" s="147" t="s">
        <v>2261</v>
      </c>
      <c r="D13238" s="147" t="s">
        <v>14546</v>
      </c>
      <c r="E13238" s="147" t="s">
        <v>2246</v>
      </c>
      <c r="G13238" s="147">
        <v>0</v>
      </c>
      <c r="I13238" s="147">
        <v>4</v>
      </c>
      <c r="J13238" s="147">
        <v>1200174</v>
      </c>
    </row>
    <row r="13239" spans="1:11" x14ac:dyDescent="0.2">
      <c r="A13239" s="147">
        <v>4</v>
      </c>
      <c r="B13239" s="149" t="s">
        <v>16002</v>
      </c>
      <c r="C13239" s="147" t="s">
        <v>2261</v>
      </c>
      <c r="D13239" s="147" t="s">
        <v>14544</v>
      </c>
      <c r="E13239" s="147" t="s">
        <v>2246</v>
      </c>
      <c r="G13239" s="147">
        <v>0</v>
      </c>
      <c r="I13239" s="147">
        <v>4</v>
      </c>
      <c r="J13239" s="147">
        <v>1200181</v>
      </c>
    </row>
    <row r="13240" spans="1:11" x14ac:dyDescent="0.2">
      <c r="A13240" s="147">
        <v>3</v>
      </c>
      <c r="B13240" s="149" t="s">
        <v>15985</v>
      </c>
      <c r="C13240" s="147" t="s">
        <v>2242</v>
      </c>
      <c r="D13240" s="147" t="s">
        <v>16001</v>
      </c>
      <c r="E13240" s="147" t="s">
        <v>2246</v>
      </c>
      <c r="G13240" s="147">
        <v>0</v>
      </c>
      <c r="I13240" s="147">
        <v>3</v>
      </c>
      <c r="J13240" s="147">
        <v>2579529</v>
      </c>
    </row>
    <row r="13241" spans="1:11" x14ac:dyDescent="0.2">
      <c r="A13241" s="147">
        <v>3</v>
      </c>
      <c r="B13241" s="149" t="s">
        <v>15985</v>
      </c>
      <c r="C13241" s="147" t="s">
        <v>2261</v>
      </c>
      <c r="D13241" s="147" t="s">
        <v>16000</v>
      </c>
      <c r="E13241" s="147" t="s">
        <v>2246</v>
      </c>
      <c r="G13241" s="147">
        <v>0</v>
      </c>
      <c r="I13241" s="147">
        <v>3</v>
      </c>
      <c r="J13241" s="147">
        <v>1200126</v>
      </c>
    </row>
    <row r="13242" spans="1:11" x14ac:dyDescent="0.2">
      <c r="A13242" s="147">
        <v>3</v>
      </c>
      <c r="B13242" s="149" t="s">
        <v>15985</v>
      </c>
      <c r="C13242" s="147" t="s">
        <v>2261</v>
      </c>
      <c r="D13242" s="147" t="s">
        <v>15999</v>
      </c>
      <c r="E13242" s="147" t="s">
        <v>2246</v>
      </c>
      <c r="G13242" s="147">
        <v>0</v>
      </c>
      <c r="I13242" s="147">
        <v>3</v>
      </c>
      <c r="J13242" s="147">
        <v>1200119</v>
      </c>
    </row>
    <row r="13243" spans="1:11" x14ac:dyDescent="0.2">
      <c r="A13243" s="147">
        <v>3</v>
      </c>
      <c r="B13243" s="149" t="s">
        <v>15985</v>
      </c>
      <c r="C13243" s="147" t="s">
        <v>2277</v>
      </c>
      <c r="D13243" s="147" t="s">
        <v>15998</v>
      </c>
      <c r="E13243" s="147" t="s">
        <v>2246</v>
      </c>
      <c r="G13243" s="147">
        <v>0</v>
      </c>
      <c r="I13243" s="147">
        <v>3</v>
      </c>
      <c r="J13243" s="147">
        <v>1200108</v>
      </c>
    </row>
    <row r="13244" spans="1:11" x14ac:dyDescent="0.2">
      <c r="A13244" s="147">
        <v>3</v>
      </c>
      <c r="B13244" s="149" t="s">
        <v>15985</v>
      </c>
      <c r="C13244" s="147" t="s">
        <v>2277</v>
      </c>
      <c r="D13244" s="147" t="s">
        <v>15997</v>
      </c>
      <c r="E13244" s="147" t="s">
        <v>2246</v>
      </c>
      <c r="G13244" s="147">
        <v>0</v>
      </c>
      <c r="I13244" s="147">
        <v>3</v>
      </c>
      <c r="J13244" s="147">
        <v>1200088</v>
      </c>
    </row>
    <row r="13245" spans="1:11" x14ac:dyDescent="0.2">
      <c r="A13245" s="147">
        <v>3</v>
      </c>
      <c r="B13245" s="149" t="s">
        <v>15985</v>
      </c>
      <c r="C13245" s="147" t="s">
        <v>2277</v>
      </c>
      <c r="D13245" s="147" t="s">
        <v>15996</v>
      </c>
      <c r="E13245" s="147" t="s">
        <v>2246</v>
      </c>
      <c r="G13245" s="147">
        <v>0</v>
      </c>
      <c r="I13245" s="147">
        <v>3</v>
      </c>
      <c r="J13245" s="147">
        <v>1200107</v>
      </c>
    </row>
    <row r="13246" spans="1:11" x14ac:dyDescent="0.2">
      <c r="A13246" s="147">
        <v>3</v>
      </c>
      <c r="B13246" s="149" t="s">
        <v>15985</v>
      </c>
      <c r="C13246" s="147" t="s">
        <v>2277</v>
      </c>
      <c r="D13246" s="147" t="s">
        <v>15995</v>
      </c>
      <c r="E13246" s="147" t="s">
        <v>2246</v>
      </c>
      <c r="G13246" s="147">
        <v>0</v>
      </c>
      <c r="I13246" s="147">
        <v>3</v>
      </c>
      <c r="J13246" s="147">
        <v>1200047</v>
      </c>
    </row>
    <row r="13247" spans="1:11" x14ac:dyDescent="0.2">
      <c r="A13247" s="147">
        <v>3</v>
      </c>
      <c r="B13247" s="149" t="s">
        <v>15985</v>
      </c>
      <c r="C13247" s="147" t="s">
        <v>2277</v>
      </c>
      <c r="D13247" s="147" t="s">
        <v>15994</v>
      </c>
      <c r="E13247" s="147" t="s">
        <v>2246</v>
      </c>
      <c r="G13247" s="147">
        <v>0</v>
      </c>
      <c r="I13247" s="147">
        <v>3</v>
      </c>
      <c r="J13247" s="147">
        <v>1200096</v>
      </c>
    </row>
    <row r="13248" spans="1:11" x14ac:dyDescent="0.2">
      <c r="A13248" s="147">
        <v>3</v>
      </c>
      <c r="B13248" s="149" t="s">
        <v>15985</v>
      </c>
      <c r="C13248" s="147" t="s">
        <v>2277</v>
      </c>
      <c r="D13248" s="147" t="s">
        <v>15993</v>
      </c>
      <c r="E13248" s="147" t="s">
        <v>2246</v>
      </c>
      <c r="G13248" s="147">
        <v>0</v>
      </c>
      <c r="I13248" s="147">
        <v>3</v>
      </c>
      <c r="J13248" s="147">
        <v>1200032</v>
      </c>
    </row>
    <row r="13249" spans="1:11" x14ac:dyDescent="0.2">
      <c r="A13249" s="147">
        <v>3</v>
      </c>
      <c r="B13249" s="149" t="s">
        <v>15985</v>
      </c>
      <c r="C13249" s="147" t="s">
        <v>2277</v>
      </c>
      <c r="D13249" s="147" t="s">
        <v>15992</v>
      </c>
      <c r="E13249" s="147" t="s">
        <v>2246</v>
      </c>
      <c r="G13249" s="147">
        <v>0</v>
      </c>
      <c r="I13249" s="147">
        <v>3</v>
      </c>
      <c r="J13249" s="147">
        <v>1200079</v>
      </c>
    </row>
    <row r="13250" spans="1:11" x14ac:dyDescent="0.2">
      <c r="A13250" s="147">
        <v>3</v>
      </c>
      <c r="B13250" s="149" t="s">
        <v>15985</v>
      </c>
      <c r="C13250" s="147" t="s">
        <v>2277</v>
      </c>
      <c r="D13250" s="147" t="s">
        <v>15991</v>
      </c>
      <c r="E13250" s="147" t="s">
        <v>2246</v>
      </c>
      <c r="G13250" s="147">
        <v>0</v>
      </c>
      <c r="I13250" s="147">
        <v>3</v>
      </c>
      <c r="J13250" s="147">
        <v>1200077</v>
      </c>
    </row>
    <row r="13251" spans="1:11" x14ac:dyDescent="0.2">
      <c r="A13251" s="147">
        <v>3</v>
      </c>
      <c r="B13251" s="149" t="s">
        <v>15985</v>
      </c>
      <c r="C13251" s="147" t="s">
        <v>2277</v>
      </c>
      <c r="D13251" s="147" t="s">
        <v>15990</v>
      </c>
      <c r="E13251" s="147" t="s">
        <v>2246</v>
      </c>
      <c r="G13251" s="147">
        <v>0</v>
      </c>
      <c r="I13251" s="147">
        <v>3</v>
      </c>
      <c r="J13251" s="147">
        <v>1200039</v>
      </c>
    </row>
    <row r="13252" spans="1:11" x14ac:dyDescent="0.2">
      <c r="A13252" s="147">
        <v>3</v>
      </c>
      <c r="B13252" s="149" t="s">
        <v>15985</v>
      </c>
      <c r="C13252" s="147" t="s">
        <v>2277</v>
      </c>
      <c r="D13252" s="147" t="s">
        <v>15989</v>
      </c>
      <c r="E13252" s="147" t="s">
        <v>2246</v>
      </c>
      <c r="G13252" s="147">
        <v>0</v>
      </c>
      <c r="I13252" s="147">
        <v>3</v>
      </c>
      <c r="J13252" s="147">
        <v>1200031</v>
      </c>
    </row>
    <row r="13253" spans="1:11" x14ac:dyDescent="0.2">
      <c r="A13253" s="147">
        <v>3</v>
      </c>
      <c r="B13253" s="149" t="s">
        <v>15985</v>
      </c>
      <c r="C13253" s="147" t="s">
        <v>2277</v>
      </c>
      <c r="D13253" s="147" t="s">
        <v>15988</v>
      </c>
      <c r="E13253" s="147" t="s">
        <v>2246</v>
      </c>
      <c r="G13253" s="147">
        <v>0</v>
      </c>
      <c r="I13253" s="147">
        <v>3</v>
      </c>
      <c r="J13253" s="147">
        <v>1200041</v>
      </c>
    </row>
    <row r="13254" spans="1:11" x14ac:dyDescent="0.2">
      <c r="A13254" s="147">
        <v>3</v>
      </c>
      <c r="B13254" s="149" t="s">
        <v>15985</v>
      </c>
      <c r="C13254" s="147" t="s">
        <v>2277</v>
      </c>
      <c r="D13254" s="147" t="s">
        <v>15987</v>
      </c>
      <c r="E13254" s="147" t="s">
        <v>2246</v>
      </c>
      <c r="G13254" s="147">
        <v>0</v>
      </c>
      <c r="I13254" s="147">
        <v>3</v>
      </c>
      <c r="J13254" s="147">
        <v>1200070</v>
      </c>
    </row>
    <row r="13255" spans="1:11" x14ac:dyDescent="0.2">
      <c r="A13255" s="147">
        <v>3</v>
      </c>
      <c r="B13255" s="149" t="s">
        <v>15985</v>
      </c>
      <c r="C13255" s="147" t="s">
        <v>2277</v>
      </c>
      <c r="D13255" s="147" t="s">
        <v>15986</v>
      </c>
      <c r="E13255" s="147" t="s">
        <v>2246</v>
      </c>
      <c r="G13255" s="147">
        <v>0</v>
      </c>
      <c r="I13255" s="147">
        <v>3</v>
      </c>
      <c r="J13255" s="147">
        <v>1200121</v>
      </c>
    </row>
    <row r="13256" spans="1:11" x14ac:dyDescent="0.2">
      <c r="A13256" s="147">
        <v>3</v>
      </c>
      <c r="B13256" s="149" t="s">
        <v>15985</v>
      </c>
      <c r="C13256" s="147" t="s">
        <v>2277</v>
      </c>
      <c r="D13256" s="147" t="s">
        <v>15984</v>
      </c>
      <c r="E13256" s="147" t="s">
        <v>2246</v>
      </c>
      <c r="G13256" s="147">
        <v>0</v>
      </c>
      <c r="I13256" s="147">
        <v>3</v>
      </c>
      <c r="J13256" s="147">
        <v>1200063</v>
      </c>
    </row>
    <row r="13257" spans="1:11" x14ac:dyDescent="0.2">
      <c r="A13257" s="147">
        <v>4</v>
      </c>
      <c r="B13257" s="149" t="s">
        <v>15982</v>
      </c>
      <c r="C13257" s="147" t="s">
        <v>2242</v>
      </c>
      <c r="D13257" s="147" t="s">
        <v>15983</v>
      </c>
      <c r="E13257" s="147" t="s">
        <v>2240</v>
      </c>
      <c r="G13257" s="147">
        <v>0</v>
      </c>
      <c r="I13257" s="147">
        <v>4</v>
      </c>
      <c r="J13257" s="147">
        <v>2580890</v>
      </c>
    </row>
    <row r="13258" spans="1:11" x14ac:dyDescent="0.2">
      <c r="A13258" s="147">
        <v>4</v>
      </c>
      <c r="B13258" s="149" t="s">
        <v>15982</v>
      </c>
      <c r="C13258" s="147" t="s">
        <v>2261</v>
      </c>
      <c r="D13258" s="147" t="s">
        <v>15981</v>
      </c>
      <c r="E13258" s="147" t="s">
        <v>2246</v>
      </c>
      <c r="G13258" s="147">
        <v>0</v>
      </c>
      <c r="I13258" s="147">
        <v>4</v>
      </c>
      <c r="J13258" s="147">
        <v>1200182</v>
      </c>
    </row>
    <row r="13259" spans="1:11" x14ac:dyDescent="0.2">
      <c r="A13259" s="147">
        <v>4</v>
      </c>
      <c r="B13259" s="149" t="s">
        <v>15979</v>
      </c>
      <c r="C13259" s="147" t="s">
        <v>2242</v>
      </c>
      <c r="D13259" s="147" t="s">
        <v>15980</v>
      </c>
      <c r="E13259" s="147" t="s">
        <v>2246</v>
      </c>
      <c r="G13259" s="147">
        <v>0</v>
      </c>
      <c r="I13259" s="147">
        <v>4</v>
      </c>
      <c r="J13259" s="147">
        <v>2580893</v>
      </c>
    </row>
    <row r="13260" spans="1:11" x14ac:dyDescent="0.2">
      <c r="A13260" s="147">
        <v>4</v>
      </c>
      <c r="B13260" s="149" t="s">
        <v>15979</v>
      </c>
      <c r="C13260" s="147" t="s">
        <v>2261</v>
      </c>
      <c r="D13260" s="147" t="s">
        <v>15978</v>
      </c>
      <c r="E13260" s="147" t="s">
        <v>2246</v>
      </c>
      <c r="G13260" s="147">
        <v>0</v>
      </c>
      <c r="I13260" s="147">
        <v>4</v>
      </c>
      <c r="J13260" s="147">
        <v>1200191</v>
      </c>
    </row>
    <row r="13261" spans="1:11" x14ac:dyDescent="0.2">
      <c r="A13261" s="147">
        <v>5</v>
      </c>
      <c r="B13261" s="149" t="s">
        <v>15977</v>
      </c>
      <c r="C13261" s="147" t="s">
        <v>2242</v>
      </c>
      <c r="D13261" s="147" t="s">
        <v>15976</v>
      </c>
      <c r="E13261" s="147" t="s">
        <v>2246</v>
      </c>
      <c r="G13261" s="147">
        <v>0</v>
      </c>
      <c r="I13261" s="147">
        <v>5</v>
      </c>
      <c r="J13261" s="147">
        <v>2580933</v>
      </c>
    </row>
    <row r="13262" spans="1:11" x14ac:dyDescent="0.2">
      <c r="A13262" s="147">
        <v>6</v>
      </c>
      <c r="B13262" s="149" t="s">
        <v>15975</v>
      </c>
      <c r="C13262" s="147" t="s">
        <v>2242</v>
      </c>
      <c r="D13262" s="147" t="s">
        <v>15974</v>
      </c>
      <c r="E13262" s="147" t="s">
        <v>2240</v>
      </c>
      <c r="G13262" s="147">
        <v>0</v>
      </c>
      <c r="I13262" s="147">
        <v>6</v>
      </c>
      <c r="J13262" s="147">
        <v>2580934</v>
      </c>
    </row>
    <row r="13263" spans="1:11" x14ac:dyDescent="0.2">
      <c r="A13263" s="147">
        <v>6</v>
      </c>
      <c r="B13263" s="149" t="s">
        <v>15973</v>
      </c>
      <c r="C13263" s="147" t="s">
        <v>2242</v>
      </c>
      <c r="D13263" s="147" t="s">
        <v>15972</v>
      </c>
      <c r="E13263" s="147" t="s">
        <v>2240</v>
      </c>
      <c r="G13263" s="147">
        <v>0</v>
      </c>
      <c r="I13263" s="147">
        <v>5</v>
      </c>
      <c r="J13263" s="147">
        <v>2580930</v>
      </c>
      <c r="K13263" s="147" t="s">
        <v>2769</v>
      </c>
    </row>
    <row r="13264" spans="1:11" x14ac:dyDescent="0.2">
      <c r="A13264" s="147">
        <v>6</v>
      </c>
      <c r="B13264" s="149" t="s">
        <v>15971</v>
      </c>
      <c r="C13264" s="147" t="s">
        <v>2242</v>
      </c>
      <c r="D13264" s="147" t="s">
        <v>15970</v>
      </c>
      <c r="E13264" s="147" t="s">
        <v>2240</v>
      </c>
      <c r="G13264" s="147">
        <v>0</v>
      </c>
      <c r="I13264" s="147">
        <v>5</v>
      </c>
      <c r="J13264" s="147">
        <v>2580920</v>
      </c>
      <c r="K13264" s="147" t="s">
        <v>2769</v>
      </c>
    </row>
    <row r="13265" spans="1:11" x14ac:dyDescent="0.2">
      <c r="A13265" s="147">
        <v>6</v>
      </c>
      <c r="B13265" s="149" t="s">
        <v>15969</v>
      </c>
      <c r="C13265" s="147" t="s">
        <v>2242</v>
      </c>
      <c r="D13265" s="147" t="s">
        <v>15968</v>
      </c>
      <c r="E13265" s="147" t="s">
        <v>2240</v>
      </c>
      <c r="G13265" s="147">
        <v>0</v>
      </c>
      <c r="I13265" s="147">
        <v>5</v>
      </c>
      <c r="J13265" s="147">
        <v>2580919</v>
      </c>
    </row>
    <row r="13266" spans="1:11" x14ac:dyDescent="0.2">
      <c r="A13266" s="147">
        <v>6</v>
      </c>
      <c r="B13266" s="149" t="s">
        <v>15967</v>
      </c>
      <c r="C13266" s="147" t="s">
        <v>2242</v>
      </c>
      <c r="D13266" s="147" t="s">
        <v>15966</v>
      </c>
      <c r="E13266" s="147" t="s">
        <v>2240</v>
      </c>
      <c r="G13266" s="147">
        <v>0</v>
      </c>
      <c r="I13266" s="147">
        <v>5</v>
      </c>
      <c r="J13266" s="147">
        <v>2580929</v>
      </c>
    </row>
    <row r="13267" spans="1:11" x14ac:dyDescent="0.2">
      <c r="A13267" s="147">
        <v>4</v>
      </c>
      <c r="B13267" s="149" t="s">
        <v>15964</v>
      </c>
      <c r="C13267" s="147" t="s">
        <v>2242</v>
      </c>
      <c r="D13267" s="147" t="s">
        <v>15965</v>
      </c>
      <c r="E13267" s="147" t="s">
        <v>2240</v>
      </c>
      <c r="G13267" s="147">
        <v>0</v>
      </c>
      <c r="I13267" s="147">
        <v>4</v>
      </c>
      <c r="J13267" s="147">
        <v>2580889</v>
      </c>
      <c r="K13267" s="147" t="s">
        <v>2769</v>
      </c>
    </row>
    <row r="13268" spans="1:11" x14ac:dyDescent="0.2">
      <c r="A13268" s="147">
        <v>4</v>
      </c>
      <c r="B13268" s="149" t="s">
        <v>15964</v>
      </c>
      <c r="C13268" s="147" t="s">
        <v>2261</v>
      </c>
      <c r="D13268" s="147" t="s">
        <v>15963</v>
      </c>
      <c r="E13268" s="147" t="s">
        <v>2246</v>
      </c>
      <c r="G13268" s="147">
        <v>0</v>
      </c>
      <c r="I13268" s="147">
        <v>4</v>
      </c>
      <c r="J13268" s="147">
        <v>1200183</v>
      </c>
    </row>
    <row r="13269" spans="1:11" x14ac:dyDescent="0.2">
      <c r="A13269" s="147">
        <v>4</v>
      </c>
      <c r="B13269" s="149" t="s">
        <v>15961</v>
      </c>
      <c r="C13269" s="147" t="s">
        <v>2242</v>
      </c>
      <c r="D13269" s="147" t="s">
        <v>15962</v>
      </c>
      <c r="E13269" s="147" t="s">
        <v>2240</v>
      </c>
      <c r="G13269" s="147">
        <v>0</v>
      </c>
      <c r="I13269" s="147">
        <v>4</v>
      </c>
      <c r="J13269" s="147">
        <v>2580894</v>
      </c>
      <c r="K13269" s="147" t="s">
        <v>2769</v>
      </c>
    </row>
    <row r="13270" spans="1:11" x14ac:dyDescent="0.2">
      <c r="A13270" s="147">
        <v>4</v>
      </c>
      <c r="B13270" s="149" t="s">
        <v>15961</v>
      </c>
      <c r="C13270" s="147" t="s">
        <v>2261</v>
      </c>
      <c r="D13270" s="147" t="s">
        <v>15960</v>
      </c>
      <c r="E13270" s="147" t="s">
        <v>2246</v>
      </c>
      <c r="G13270" s="147">
        <v>0</v>
      </c>
      <c r="I13270" s="147">
        <v>4</v>
      </c>
      <c r="J13270" s="147">
        <v>1200188</v>
      </c>
    </row>
    <row r="13271" spans="1:11" x14ac:dyDescent="0.2">
      <c r="A13271" s="147">
        <v>4</v>
      </c>
      <c r="B13271" s="149" t="s">
        <v>15958</v>
      </c>
      <c r="C13271" s="147" t="s">
        <v>2242</v>
      </c>
      <c r="D13271" s="147" t="s">
        <v>15959</v>
      </c>
      <c r="E13271" s="147" t="s">
        <v>2240</v>
      </c>
      <c r="G13271" s="147">
        <v>0</v>
      </c>
      <c r="I13271" s="147">
        <v>4</v>
      </c>
      <c r="J13271" s="147">
        <v>2580917</v>
      </c>
      <c r="K13271" s="147" t="s">
        <v>2769</v>
      </c>
    </row>
    <row r="13272" spans="1:11" x14ac:dyDescent="0.2">
      <c r="A13272" s="147">
        <v>4</v>
      </c>
      <c r="B13272" s="149" t="s">
        <v>15958</v>
      </c>
      <c r="C13272" s="147" t="s">
        <v>2261</v>
      </c>
      <c r="D13272" s="147" t="s">
        <v>15957</v>
      </c>
      <c r="E13272" s="147" t="s">
        <v>2246</v>
      </c>
      <c r="G13272" s="147">
        <v>0</v>
      </c>
      <c r="I13272" s="147">
        <v>4</v>
      </c>
      <c r="J13272" s="147">
        <v>1200184</v>
      </c>
    </row>
    <row r="13273" spans="1:11" x14ac:dyDescent="0.2">
      <c r="A13273" s="147">
        <v>4</v>
      </c>
      <c r="B13273" s="149" t="s">
        <v>15955</v>
      </c>
      <c r="C13273" s="147" t="s">
        <v>2242</v>
      </c>
      <c r="D13273" s="147" t="s">
        <v>15956</v>
      </c>
      <c r="E13273" s="147" t="s">
        <v>2240</v>
      </c>
      <c r="G13273" s="147">
        <v>0</v>
      </c>
      <c r="I13273" s="147">
        <v>4</v>
      </c>
      <c r="J13273" s="147">
        <v>2580891</v>
      </c>
      <c r="K13273" s="147" t="s">
        <v>2769</v>
      </c>
    </row>
    <row r="13274" spans="1:11" x14ac:dyDescent="0.2">
      <c r="A13274" s="147">
        <v>4</v>
      </c>
      <c r="B13274" s="149" t="s">
        <v>15955</v>
      </c>
      <c r="C13274" s="147" t="s">
        <v>2261</v>
      </c>
      <c r="D13274" s="147" t="s">
        <v>15954</v>
      </c>
      <c r="E13274" s="147" t="s">
        <v>2246</v>
      </c>
      <c r="G13274" s="147">
        <v>0</v>
      </c>
      <c r="I13274" s="147">
        <v>4</v>
      </c>
      <c r="J13274" s="147">
        <v>1200185</v>
      </c>
    </row>
    <row r="13275" spans="1:11" x14ac:dyDescent="0.2">
      <c r="A13275" s="147">
        <v>4</v>
      </c>
      <c r="B13275" s="149" t="s">
        <v>15952</v>
      </c>
      <c r="C13275" s="147" t="s">
        <v>2242</v>
      </c>
      <c r="D13275" s="147" t="s">
        <v>15953</v>
      </c>
      <c r="E13275" s="147" t="s">
        <v>2240</v>
      </c>
      <c r="G13275" s="147">
        <v>0</v>
      </c>
      <c r="I13275" s="147">
        <v>4</v>
      </c>
      <c r="J13275" s="147">
        <v>2580912</v>
      </c>
      <c r="K13275" s="147" t="s">
        <v>2769</v>
      </c>
    </row>
    <row r="13276" spans="1:11" x14ac:dyDescent="0.2">
      <c r="A13276" s="147">
        <v>4</v>
      </c>
      <c r="B13276" s="149" t="s">
        <v>15952</v>
      </c>
      <c r="C13276" s="147" t="s">
        <v>2261</v>
      </c>
      <c r="D13276" s="147" t="s">
        <v>15951</v>
      </c>
      <c r="E13276" s="147" t="s">
        <v>2246</v>
      </c>
      <c r="G13276" s="147">
        <v>0</v>
      </c>
      <c r="I13276" s="147">
        <v>4</v>
      </c>
      <c r="J13276" s="147">
        <v>1200187</v>
      </c>
    </row>
    <row r="13277" spans="1:11" x14ac:dyDescent="0.2">
      <c r="A13277" s="147">
        <v>4</v>
      </c>
      <c r="B13277" s="149" t="s">
        <v>15949</v>
      </c>
      <c r="C13277" s="147" t="s">
        <v>2242</v>
      </c>
      <c r="D13277" s="147" t="s">
        <v>15950</v>
      </c>
      <c r="E13277" s="147" t="s">
        <v>2246</v>
      </c>
      <c r="G13277" s="147">
        <v>0</v>
      </c>
      <c r="I13277" s="147">
        <v>4</v>
      </c>
      <c r="J13277" s="147">
        <v>2580915</v>
      </c>
    </row>
    <row r="13278" spans="1:11" x14ac:dyDescent="0.2">
      <c r="A13278" s="147">
        <v>4</v>
      </c>
      <c r="B13278" s="149" t="s">
        <v>15949</v>
      </c>
      <c r="C13278" s="147" t="s">
        <v>2261</v>
      </c>
      <c r="D13278" s="147" t="s">
        <v>15948</v>
      </c>
      <c r="E13278" s="147" t="s">
        <v>2246</v>
      </c>
      <c r="G13278" s="147">
        <v>0</v>
      </c>
      <c r="I13278" s="147">
        <v>4</v>
      </c>
      <c r="J13278" s="147">
        <v>1200190</v>
      </c>
    </row>
    <row r="13279" spans="1:11" x14ac:dyDescent="0.2">
      <c r="A13279" s="147">
        <v>5</v>
      </c>
      <c r="B13279" s="149" t="s">
        <v>15947</v>
      </c>
      <c r="C13279" s="147" t="s">
        <v>2242</v>
      </c>
      <c r="D13279" s="147" t="s">
        <v>15946</v>
      </c>
      <c r="E13279" s="147" t="s">
        <v>2246</v>
      </c>
      <c r="G13279" s="147">
        <v>0</v>
      </c>
      <c r="I13279" s="147">
        <v>5</v>
      </c>
      <c r="J13279" s="147">
        <v>2580938</v>
      </c>
    </row>
    <row r="13280" spans="1:11" x14ac:dyDescent="0.2">
      <c r="A13280" s="147">
        <v>6</v>
      </c>
      <c r="B13280" s="149" t="s">
        <v>15945</v>
      </c>
      <c r="C13280" s="147" t="s">
        <v>2242</v>
      </c>
      <c r="D13280" s="147" t="s">
        <v>15944</v>
      </c>
      <c r="E13280" s="147" t="s">
        <v>2240</v>
      </c>
      <c r="G13280" s="147">
        <v>0</v>
      </c>
      <c r="I13280" s="147">
        <v>6</v>
      </c>
      <c r="J13280" s="147">
        <v>2580949</v>
      </c>
      <c r="K13280" s="147" t="s">
        <v>2769</v>
      </c>
    </row>
    <row r="13281" spans="1:11" x14ac:dyDescent="0.2">
      <c r="A13281" s="147">
        <v>6</v>
      </c>
      <c r="B13281" s="149" t="s">
        <v>15943</v>
      </c>
      <c r="C13281" s="147" t="s">
        <v>2242</v>
      </c>
      <c r="D13281" s="147" t="s">
        <v>15942</v>
      </c>
      <c r="E13281" s="147" t="s">
        <v>2240</v>
      </c>
      <c r="G13281" s="147">
        <v>0</v>
      </c>
      <c r="I13281" s="147">
        <v>5</v>
      </c>
      <c r="J13281" s="147">
        <v>2580944</v>
      </c>
      <c r="K13281" s="147" t="s">
        <v>2769</v>
      </c>
    </row>
    <row r="13282" spans="1:11" x14ac:dyDescent="0.2">
      <c r="A13282" s="147">
        <v>6</v>
      </c>
      <c r="B13282" s="149" t="s">
        <v>15941</v>
      </c>
      <c r="C13282" s="147" t="s">
        <v>2242</v>
      </c>
      <c r="D13282" s="147" t="s">
        <v>15940</v>
      </c>
      <c r="E13282" s="147" t="s">
        <v>2240</v>
      </c>
      <c r="G13282" s="147">
        <v>0</v>
      </c>
      <c r="I13282" s="147">
        <v>5</v>
      </c>
      <c r="J13282" s="147">
        <v>2580947</v>
      </c>
      <c r="K13282" s="147" t="s">
        <v>2769</v>
      </c>
    </row>
    <row r="13283" spans="1:11" x14ac:dyDescent="0.2">
      <c r="A13283" s="147">
        <v>6</v>
      </c>
      <c r="B13283" s="149" t="s">
        <v>15939</v>
      </c>
      <c r="C13283" s="147" t="s">
        <v>2242</v>
      </c>
      <c r="D13283" s="147" t="s">
        <v>15938</v>
      </c>
      <c r="E13283" s="147" t="s">
        <v>2240</v>
      </c>
      <c r="G13283" s="147">
        <v>0</v>
      </c>
      <c r="I13283" s="147">
        <v>5</v>
      </c>
      <c r="J13283" s="147">
        <v>2580943</v>
      </c>
      <c r="K13283" s="147" t="s">
        <v>2769</v>
      </c>
    </row>
    <row r="13284" spans="1:11" x14ac:dyDescent="0.2">
      <c r="A13284" s="147">
        <v>4</v>
      </c>
      <c r="B13284" s="149" t="s">
        <v>15936</v>
      </c>
      <c r="C13284" s="147" t="s">
        <v>2242</v>
      </c>
      <c r="D13284" s="147" t="s">
        <v>15937</v>
      </c>
      <c r="E13284" s="147" t="s">
        <v>2240</v>
      </c>
      <c r="F13284" s="147" t="s">
        <v>2259</v>
      </c>
      <c r="G13284" s="147">
        <v>2</v>
      </c>
      <c r="H13284" s="148">
        <v>41204</v>
      </c>
      <c r="I13284" s="147">
        <v>4</v>
      </c>
      <c r="J13284" s="147">
        <v>2580913</v>
      </c>
      <c r="K13284" s="147" t="s">
        <v>2769</v>
      </c>
    </row>
    <row r="13285" spans="1:11" x14ac:dyDescent="0.2">
      <c r="A13285" s="147">
        <v>4</v>
      </c>
      <c r="B13285" s="149" t="s">
        <v>15936</v>
      </c>
      <c r="C13285" s="147" t="s">
        <v>2261</v>
      </c>
      <c r="D13285" s="147" t="s">
        <v>15935</v>
      </c>
      <c r="E13285" s="147" t="s">
        <v>2246</v>
      </c>
      <c r="G13285" s="147">
        <v>0</v>
      </c>
      <c r="I13285" s="147">
        <v>4</v>
      </c>
      <c r="J13285" s="147">
        <v>1200186</v>
      </c>
    </row>
    <row r="13286" spans="1:11" x14ac:dyDescent="0.2">
      <c r="A13286" s="147">
        <v>4</v>
      </c>
      <c r="B13286" s="149" t="s">
        <v>15933</v>
      </c>
      <c r="C13286" s="147" t="s">
        <v>2242</v>
      </c>
      <c r="D13286" s="147" t="s">
        <v>15934</v>
      </c>
      <c r="E13286" s="147" t="s">
        <v>2246</v>
      </c>
      <c r="G13286" s="147">
        <v>0</v>
      </c>
      <c r="I13286" s="147">
        <v>4</v>
      </c>
      <c r="J13286" s="147">
        <v>2580899</v>
      </c>
    </row>
    <row r="13287" spans="1:11" x14ac:dyDescent="0.2">
      <c r="A13287" s="147">
        <v>4</v>
      </c>
      <c r="B13287" s="149" t="s">
        <v>15933</v>
      </c>
      <c r="C13287" s="147" t="s">
        <v>2261</v>
      </c>
      <c r="D13287" s="147" t="s">
        <v>15932</v>
      </c>
      <c r="E13287" s="147" t="s">
        <v>2246</v>
      </c>
      <c r="G13287" s="147">
        <v>0</v>
      </c>
      <c r="I13287" s="147">
        <v>4</v>
      </c>
      <c r="J13287" s="147">
        <v>1200189</v>
      </c>
    </row>
    <row r="13288" spans="1:11" x14ac:dyDescent="0.2">
      <c r="A13288" s="147">
        <v>5</v>
      </c>
      <c r="B13288" s="149" t="s">
        <v>15931</v>
      </c>
      <c r="C13288" s="147" t="s">
        <v>2242</v>
      </c>
      <c r="D13288" s="147" t="s">
        <v>15930</v>
      </c>
      <c r="E13288" s="147" t="s">
        <v>2246</v>
      </c>
      <c r="G13288" s="147">
        <v>0</v>
      </c>
      <c r="I13288" s="147">
        <v>5</v>
      </c>
      <c r="J13288" s="147">
        <v>2580967</v>
      </c>
    </row>
    <row r="13289" spans="1:11" x14ac:dyDescent="0.2">
      <c r="A13289" s="147">
        <v>6</v>
      </c>
      <c r="B13289" s="149" t="s">
        <v>15929</v>
      </c>
      <c r="C13289" s="147" t="s">
        <v>2242</v>
      </c>
      <c r="D13289" s="147" t="s">
        <v>15928</v>
      </c>
      <c r="E13289" s="147" t="s">
        <v>2240</v>
      </c>
      <c r="G13289" s="147">
        <v>0</v>
      </c>
      <c r="I13289" s="147">
        <v>6</v>
      </c>
      <c r="J13289" s="147">
        <v>2580976</v>
      </c>
    </row>
    <row r="13290" spans="1:11" x14ac:dyDescent="0.2">
      <c r="A13290" s="147">
        <v>6</v>
      </c>
      <c r="B13290" s="149" t="s">
        <v>15927</v>
      </c>
      <c r="C13290" s="147" t="s">
        <v>2242</v>
      </c>
      <c r="D13290" s="147" t="s">
        <v>15926</v>
      </c>
      <c r="E13290" s="147" t="s">
        <v>2240</v>
      </c>
      <c r="G13290" s="147">
        <v>0</v>
      </c>
      <c r="I13290" s="147">
        <v>5</v>
      </c>
      <c r="J13290" s="147">
        <v>2580957</v>
      </c>
      <c r="K13290" s="147" t="s">
        <v>2769</v>
      </c>
    </row>
    <row r="13291" spans="1:11" x14ac:dyDescent="0.2">
      <c r="A13291" s="147">
        <v>6</v>
      </c>
      <c r="B13291" s="149" t="s">
        <v>15925</v>
      </c>
      <c r="C13291" s="147" t="s">
        <v>2242</v>
      </c>
      <c r="D13291" s="147" t="s">
        <v>15924</v>
      </c>
      <c r="E13291" s="147" t="s">
        <v>2240</v>
      </c>
      <c r="G13291" s="147">
        <v>0</v>
      </c>
      <c r="I13291" s="147">
        <v>5</v>
      </c>
      <c r="J13291" s="147">
        <v>2580972</v>
      </c>
    </row>
    <row r="13292" spans="1:11" x14ac:dyDescent="0.2">
      <c r="A13292" s="147">
        <v>6</v>
      </c>
      <c r="B13292" s="149" t="s">
        <v>15923</v>
      </c>
      <c r="C13292" s="147" t="s">
        <v>2242</v>
      </c>
      <c r="D13292" s="147" t="s">
        <v>15922</v>
      </c>
      <c r="E13292" s="147" t="s">
        <v>2240</v>
      </c>
      <c r="G13292" s="147">
        <v>0</v>
      </c>
      <c r="I13292" s="147">
        <v>5</v>
      </c>
      <c r="J13292" s="147">
        <v>2580969</v>
      </c>
    </row>
    <row r="13293" spans="1:11" x14ac:dyDescent="0.2">
      <c r="A13293" s="147">
        <v>6</v>
      </c>
      <c r="B13293" s="149" t="s">
        <v>15921</v>
      </c>
      <c r="C13293" s="147" t="s">
        <v>2242</v>
      </c>
      <c r="D13293" s="147" t="s">
        <v>15920</v>
      </c>
      <c r="E13293" s="147" t="s">
        <v>2240</v>
      </c>
      <c r="G13293" s="147">
        <v>0</v>
      </c>
      <c r="I13293" s="147">
        <v>5</v>
      </c>
      <c r="J13293" s="147">
        <v>2580960</v>
      </c>
    </row>
    <row r="13294" spans="1:11" x14ac:dyDescent="0.2">
      <c r="A13294" s="147">
        <v>6</v>
      </c>
      <c r="B13294" s="149" t="s">
        <v>15919</v>
      </c>
      <c r="C13294" s="147" t="s">
        <v>2242</v>
      </c>
      <c r="D13294" s="147" t="s">
        <v>15918</v>
      </c>
      <c r="E13294" s="147" t="s">
        <v>2240</v>
      </c>
      <c r="G13294" s="147">
        <v>0</v>
      </c>
      <c r="I13294" s="147">
        <v>5</v>
      </c>
      <c r="J13294" s="147">
        <v>2580970</v>
      </c>
    </row>
    <row r="13295" spans="1:11" x14ac:dyDescent="0.2">
      <c r="A13295" s="147">
        <v>6</v>
      </c>
      <c r="B13295" s="149" t="s">
        <v>15917</v>
      </c>
      <c r="C13295" s="147" t="s">
        <v>2242</v>
      </c>
      <c r="D13295" s="147" t="s">
        <v>15916</v>
      </c>
      <c r="E13295" s="147" t="s">
        <v>2240</v>
      </c>
      <c r="G13295" s="147">
        <v>0</v>
      </c>
      <c r="I13295" s="147">
        <v>5</v>
      </c>
      <c r="J13295" s="147">
        <v>2580968</v>
      </c>
      <c r="K13295" s="147" t="s">
        <v>2769</v>
      </c>
    </row>
    <row r="13296" spans="1:11" x14ac:dyDescent="0.2">
      <c r="A13296" s="147">
        <v>6</v>
      </c>
      <c r="B13296" s="149" t="s">
        <v>15915</v>
      </c>
      <c r="C13296" s="147" t="s">
        <v>2242</v>
      </c>
      <c r="D13296" s="147" t="s">
        <v>15914</v>
      </c>
      <c r="E13296" s="147" t="s">
        <v>2240</v>
      </c>
      <c r="G13296" s="147">
        <v>0</v>
      </c>
      <c r="I13296" s="147">
        <v>5</v>
      </c>
      <c r="J13296" s="147">
        <v>2580958</v>
      </c>
    </row>
    <row r="13297" spans="1:11" x14ac:dyDescent="0.2">
      <c r="A13297" s="147">
        <v>3</v>
      </c>
      <c r="B13297" s="149" t="s">
        <v>15909</v>
      </c>
      <c r="C13297" s="147" t="s">
        <v>2242</v>
      </c>
      <c r="D13297" s="147" t="s">
        <v>15913</v>
      </c>
      <c r="E13297" s="147" t="s">
        <v>2246</v>
      </c>
      <c r="G13297" s="147">
        <v>0</v>
      </c>
      <c r="I13297" s="147">
        <v>3</v>
      </c>
      <c r="J13297" s="147">
        <v>2579524</v>
      </c>
    </row>
    <row r="13298" spans="1:11" x14ac:dyDescent="0.2">
      <c r="A13298" s="147">
        <v>3</v>
      </c>
      <c r="B13298" s="149" t="s">
        <v>15909</v>
      </c>
      <c r="C13298" s="147" t="s">
        <v>2261</v>
      </c>
      <c r="D13298" s="147" t="s">
        <v>15912</v>
      </c>
      <c r="E13298" s="147" t="s">
        <v>2246</v>
      </c>
      <c r="G13298" s="147">
        <v>0</v>
      </c>
      <c r="I13298" s="147">
        <v>3</v>
      </c>
      <c r="J13298" s="147">
        <v>1200101</v>
      </c>
    </row>
    <row r="13299" spans="1:11" x14ac:dyDescent="0.2">
      <c r="A13299" s="147">
        <v>3</v>
      </c>
      <c r="B13299" s="149" t="s">
        <v>15909</v>
      </c>
      <c r="C13299" s="147" t="s">
        <v>2277</v>
      </c>
      <c r="D13299" s="147" t="s">
        <v>15911</v>
      </c>
      <c r="E13299" s="147" t="s">
        <v>2246</v>
      </c>
      <c r="G13299" s="147">
        <v>0</v>
      </c>
      <c r="I13299" s="147">
        <v>3</v>
      </c>
      <c r="J13299" s="147">
        <v>1200082</v>
      </c>
    </row>
    <row r="13300" spans="1:11" x14ac:dyDescent="0.2">
      <c r="A13300" s="147">
        <v>3</v>
      </c>
      <c r="B13300" s="149" t="s">
        <v>15909</v>
      </c>
      <c r="C13300" s="147" t="s">
        <v>2277</v>
      </c>
      <c r="D13300" s="147" t="s">
        <v>15910</v>
      </c>
      <c r="E13300" s="147" t="s">
        <v>2246</v>
      </c>
      <c r="G13300" s="147">
        <v>0</v>
      </c>
      <c r="I13300" s="147">
        <v>3</v>
      </c>
      <c r="J13300" s="147">
        <v>1200048</v>
      </c>
    </row>
    <row r="13301" spans="1:11" x14ac:dyDescent="0.2">
      <c r="A13301" s="147">
        <v>3</v>
      </c>
      <c r="B13301" s="149" t="s">
        <v>15909</v>
      </c>
      <c r="C13301" s="147" t="s">
        <v>2277</v>
      </c>
      <c r="D13301" s="147" t="s">
        <v>9492</v>
      </c>
      <c r="E13301" s="147" t="s">
        <v>2246</v>
      </c>
      <c r="G13301" s="147">
        <v>0</v>
      </c>
      <c r="I13301" s="147">
        <v>3</v>
      </c>
      <c r="J13301" s="147">
        <v>1200106</v>
      </c>
    </row>
    <row r="13302" spans="1:11" x14ac:dyDescent="0.2">
      <c r="A13302" s="147">
        <v>3</v>
      </c>
      <c r="B13302" s="149" t="s">
        <v>15909</v>
      </c>
      <c r="C13302" s="147" t="s">
        <v>2277</v>
      </c>
      <c r="D13302" s="147" t="s">
        <v>15908</v>
      </c>
      <c r="E13302" s="147" t="s">
        <v>2246</v>
      </c>
      <c r="G13302" s="147">
        <v>0</v>
      </c>
      <c r="I13302" s="147">
        <v>3</v>
      </c>
      <c r="J13302" s="147">
        <v>1200030</v>
      </c>
    </row>
    <row r="13303" spans="1:11" x14ac:dyDescent="0.2">
      <c r="A13303" s="147">
        <v>4</v>
      </c>
      <c r="B13303" s="149" t="s">
        <v>15906</v>
      </c>
      <c r="C13303" s="147" t="s">
        <v>2242</v>
      </c>
      <c r="D13303" s="147" t="s">
        <v>15907</v>
      </c>
      <c r="E13303" s="147" t="s">
        <v>2240</v>
      </c>
      <c r="G13303" s="147">
        <v>0</v>
      </c>
      <c r="I13303" s="147">
        <v>4</v>
      </c>
      <c r="J13303" s="147">
        <v>2580991</v>
      </c>
    </row>
    <row r="13304" spans="1:11" x14ac:dyDescent="0.2">
      <c r="A13304" s="147">
        <v>4</v>
      </c>
      <c r="B13304" s="149" t="s">
        <v>15906</v>
      </c>
      <c r="C13304" s="147" t="s">
        <v>2261</v>
      </c>
      <c r="D13304" s="147" t="s">
        <v>15905</v>
      </c>
      <c r="E13304" s="147" t="s">
        <v>2246</v>
      </c>
      <c r="G13304" s="147">
        <v>0</v>
      </c>
      <c r="I13304" s="147">
        <v>4</v>
      </c>
      <c r="J13304" s="147">
        <v>1200192</v>
      </c>
    </row>
    <row r="13305" spans="1:11" x14ac:dyDescent="0.2">
      <c r="A13305" s="147">
        <v>4</v>
      </c>
      <c r="B13305" s="149" t="s">
        <v>15903</v>
      </c>
      <c r="C13305" s="147" t="s">
        <v>2242</v>
      </c>
      <c r="D13305" s="147" t="s">
        <v>15904</v>
      </c>
      <c r="E13305" s="147" t="s">
        <v>2246</v>
      </c>
      <c r="G13305" s="147">
        <v>0</v>
      </c>
      <c r="I13305" s="147">
        <v>4</v>
      </c>
      <c r="J13305" s="147">
        <v>2580999</v>
      </c>
    </row>
    <row r="13306" spans="1:11" x14ac:dyDescent="0.2">
      <c r="A13306" s="147">
        <v>4</v>
      </c>
      <c r="B13306" s="149" t="s">
        <v>15903</v>
      </c>
      <c r="C13306" s="147" t="s">
        <v>2261</v>
      </c>
      <c r="D13306" s="147" t="s">
        <v>15902</v>
      </c>
      <c r="E13306" s="147" t="s">
        <v>2246</v>
      </c>
      <c r="G13306" s="147">
        <v>0</v>
      </c>
      <c r="I13306" s="147">
        <v>4</v>
      </c>
      <c r="J13306" s="147">
        <v>1200193</v>
      </c>
    </row>
    <row r="13307" spans="1:11" x14ac:dyDescent="0.2">
      <c r="A13307" s="147">
        <v>5</v>
      </c>
      <c r="B13307" s="149" t="s">
        <v>15901</v>
      </c>
      <c r="C13307" s="147" t="s">
        <v>2242</v>
      </c>
      <c r="D13307" s="147" t="s">
        <v>15900</v>
      </c>
      <c r="E13307" s="147" t="s">
        <v>2246</v>
      </c>
      <c r="G13307" s="147">
        <v>0</v>
      </c>
      <c r="I13307" s="147">
        <v>5</v>
      </c>
      <c r="J13307" s="147">
        <v>2581024</v>
      </c>
    </row>
    <row r="13308" spans="1:11" x14ac:dyDescent="0.2">
      <c r="A13308" s="147">
        <v>6</v>
      </c>
      <c r="B13308" s="149" t="s">
        <v>15899</v>
      </c>
      <c r="C13308" s="147" t="s">
        <v>2242</v>
      </c>
      <c r="D13308" s="147" t="s">
        <v>15898</v>
      </c>
      <c r="E13308" s="147" t="s">
        <v>2240</v>
      </c>
      <c r="G13308" s="147">
        <v>0</v>
      </c>
      <c r="I13308" s="147">
        <v>6</v>
      </c>
      <c r="J13308" s="147">
        <v>2581027</v>
      </c>
    </row>
    <row r="13309" spans="1:11" x14ac:dyDescent="0.2">
      <c r="A13309" s="147">
        <v>6</v>
      </c>
      <c r="B13309" s="149" t="s">
        <v>15897</v>
      </c>
      <c r="C13309" s="147" t="s">
        <v>2242</v>
      </c>
      <c r="D13309" s="147" t="s">
        <v>15896</v>
      </c>
      <c r="E13309" s="147" t="s">
        <v>2240</v>
      </c>
      <c r="G13309" s="147">
        <v>0</v>
      </c>
      <c r="I13309" s="147">
        <v>5</v>
      </c>
      <c r="J13309" s="147">
        <v>2581025</v>
      </c>
      <c r="K13309" s="147" t="s">
        <v>2769</v>
      </c>
    </row>
    <row r="13310" spans="1:11" x14ac:dyDescent="0.2">
      <c r="A13310" s="147">
        <v>6</v>
      </c>
      <c r="B13310" s="149" t="s">
        <v>15895</v>
      </c>
      <c r="C13310" s="147" t="s">
        <v>2242</v>
      </c>
      <c r="D13310" s="147" t="s">
        <v>15894</v>
      </c>
      <c r="E13310" s="147" t="s">
        <v>2240</v>
      </c>
      <c r="G13310" s="147">
        <v>0</v>
      </c>
      <c r="I13310" s="147">
        <v>5</v>
      </c>
      <c r="J13310" s="147">
        <v>2581021</v>
      </c>
      <c r="K13310" s="147" t="s">
        <v>2769</v>
      </c>
    </row>
    <row r="13311" spans="1:11" x14ac:dyDescent="0.2">
      <c r="A13311" s="147">
        <v>6</v>
      </c>
      <c r="B13311" s="149" t="s">
        <v>15893</v>
      </c>
      <c r="C13311" s="147" t="s">
        <v>2242</v>
      </c>
      <c r="D13311" s="147" t="s">
        <v>15892</v>
      </c>
      <c r="E13311" s="147" t="s">
        <v>2240</v>
      </c>
      <c r="G13311" s="147">
        <v>0</v>
      </c>
      <c r="I13311" s="147">
        <v>5</v>
      </c>
      <c r="J13311" s="147">
        <v>2581011</v>
      </c>
      <c r="K13311" s="147" t="s">
        <v>2769</v>
      </c>
    </row>
    <row r="13312" spans="1:11" x14ac:dyDescent="0.2">
      <c r="A13312" s="147">
        <v>6</v>
      </c>
      <c r="B13312" s="149" t="s">
        <v>15891</v>
      </c>
      <c r="C13312" s="147" t="s">
        <v>2242</v>
      </c>
      <c r="D13312" s="147" t="s">
        <v>15890</v>
      </c>
      <c r="E13312" s="147" t="s">
        <v>2240</v>
      </c>
      <c r="G13312" s="147">
        <v>0</v>
      </c>
      <c r="I13312" s="147">
        <v>5</v>
      </c>
      <c r="J13312" s="147">
        <v>2581026</v>
      </c>
    </row>
    <row r="13313" spans="1:11" x14ac:dyDescent="0.2">
      <c r="A13313" s="147">
        <v>6</v>
      </c>
      <c r="B13313" s="149" t="s">
        <v>15889</v>
      </c>
      <c r="C13313" s="147" t="s">
        <v>2242</v>
      </c>
      <c r="D13313" s="147" t="s">
        <v>15888</v>
      </c>
      <c r="E13313" s="147" t="s">
        <v>2240</v>
      </c>
      <c r="G13313" s="147">
        <v>0</v>
      </c>
      <c r="I13313" s="147">
        <v>5</v>
      </c>
      <c r="J13313" s="147">
        <v>2581012</v>
      </c>
    </row>
    <row r="13314" spans="1:11" x14ac:dyDescent="0.2">
      <c r="A13314" s="147">
        <v>4</v>
      </c>
      <c r="B13314" s="149" t="s">
        <v>15887</v>
      </c>
      <c r="C13314" s="147" t="s">
        <v>2242</v>
      </c>
      <c r="D13314" s="147" t="s">
        <v>15886</v>
      </c>
      <c r="E13314" s="147" t="s">
        <v>2240</v>
      </c>
      <c r="G13314" s="147">
        <v>0</v>
      </c>
      <c r="I13314" s="147">
        <v>4</v>
      </c>
      <c r="J13314" s="147">
        <v>2580998</v>
      </c>
      <c r="K13314" s="147" t="s">
        <v>2769</v>
      </c>
    </row>
    <row r="13315" spans="1:11" x14ac:dyDescent="0.2">
      <c r="A13315" s="147">
        <v>4</v>
      </c>
      <c r="B13315" s="149" t="s">
        <v>15885</v>
      </c>
      <c r="C13315" s="147" t="s">
        <v>2242</v>
      </c>
      <c r="D13315" s="147" t="s">
        <v>15884</v>
      </c>
      <c r="E13315" s="147" t="s">
        <v>2240</v>
      </c>
      <c r="G13315" s="147">
        <v>0</v>
      </c>
      <c r="I13315" s="147">
        <v>4</v>
      </c>
      <c r="J13315" s="147">
        <v>2580982</v>
      </c>
      <c r="K13315" s="147" t="s">
        <v>2769</v>
      </c>
    </row>
    <row r="13316" spans="1:11" x14ac:dyDescent="0.2">
      <c r="A13316" s="147">
        <v>4</v>
      </c>
      <c r="B13316" s="149" t="s">
        <v>15883</v>
      </c>
      <c r="C13316" s="147" t="s">
        <v>2242</v>
      </c>
      <c r="D13316" s="147" t="s">
        <v>15882</v>
      </c>
      <c r="E13316" s="147" t="s">
        <v>2240</v>
      </c>
      <c r="G13316" s="147">
        <v>0</v>
      </c>
      <c r="I13316" s="147">
        <v>4</v>
      </c>
      <c r="J13316" s="147">
        <v>2580997</v>
      </c>
      <c r="K13316" s="147" t="s">
        <v>2769</v>
      </c>
    </row>
    <row r="13317" spans="1:11" x14ac:dyDescent="0.2">
      <c r="A13317" s="147">
        <v>4</v>
      </c>
      <c r="B13317" s="149" t="s">
        <v>15881</v>
      </c>
      <c r="C13317" s="147" t="s">
        <v>2242</v>
      </c>
      <c r="D13317" s="147" t="s">
        <v>15880</v>
      </c>
      <c r="E13317" s="147" t="s">
        <v>2240</v>
      </c>
      <c r="G13317" s="147">
        <v>0</v>
      </c>
      <c r="I13317" s="147">
        <v>4</v>
      </c>
      <c r="J13317" s="147">
        <v>2580993</v>
      </c>
      <c r="K13317" s="147" t="s">
        <v>2769</v>
      </c>
    </row>
    <row r="13318" spans="1:11" x14ac:dyDescent="0.2">
      <c r="A13318" s="147">
        <v>4</v>
      </c>
      <c r="B13318" s="149" t="s">
        <v>15879</v>
      </c>
      <c r="C13318" s="147" t="s">
        <v>2242</v>
      </c>
      <c r="D13318" s="147" t="s">
        <v>15878</v>
      </c>
      <c r="E13318" s="147" t="s">
        <v>2240</v>
      </c>
      <c r="G13318" s="147">
        <v>0</v>
      </c>
      <c r="I13318" s="147">
        <v>4</v>
      </c>
      <c r="J13318" s="147">
        <v>2581000</v>
      </c>
      <c r="K13318" s="147" t="s">
        <v>2769</v>
      </c>
    </row>
    <row r="13319" spans="1:11" x14ac:dyDescent="0.2">
      <c r="A13319" s="147">
        <v>4</v>
      </c>
      <c r="B13319" s="149" t="s">
        <v>15877</v>
      </c>
      <c r="C13319" s="147" t="s">
        <v>2242</v>
      </c>
      <c r="D13319" s="147" t="s">
        <v>15876</v>
      </c>
      <c r="E13319" s="147" t="s">
        <v>2246</v>
      </c>
      <c r="G13319" s="147">
        <v>0</v>
      </c>
      <c r="I13319" s="147">
        <v>4</v>
      </c>
      <c r="J13319" s="147">
        <v>2580985</v>
      </c>
    </row>
    <row r="13320" spans="1:11" x14ac:dyDescent="0.2">
      <c r="A13320" s="147">
        <v>5</v>
      </c>
      <c r="B13320" s="149" t="s">
        <v>15875</v>
      </c>
      <c r="C13320" s="147" t="s">
        <v>2242</v>
      </c>
      <c r="D13320" s="147" t="s">
        <v>15874</v>
      </c>
      <c r="E13320" s="147" t="s">
        <v>2246</v>
      </c>
      <c r="G13320" s="147">
        <v>0</v>
      </c>
      <c r="I13320" s="147">
        <v>5</v>
      </c>
      <c r="J13320" s="147">
        <v>2581037</v>
      </c>
    </row>
    <row r="13321" spans="1:11" x14ac:dyDescent="0.2">
      <c r="A13321" s="147">
        <v>6</v>
      </c>
      <c r="B13321" s="149" t="s">
        <v>15873</v>
      </c>
      <c r="C13321" s="147" t="s">
        <v>2242</v>
      </c>
      <c r="D13321" s="147" t="s">
        <v>15872</v>
      </c>
      <c r="E13321" s="147" t="s">
        <v>2240</v>
      </c>
      <c r="G13321" s="147">
        <v>0</v>
      </c>
      <c r="I13321" s="147">
        <v>6</v>
      </c>
      <c r="J13321" s="147">
        <v>2581043</v>
      </c>
      <c r="K13321" s="147" t="s">
        <v>2769</v>
      </c>
    </row>
    <row r="13322" spans="1:11" x14ac:dyDescent="0.2">
      <c r="A13322" s="147">
        <v>6</v>
      </c>
      <c r="B13322" s="149" t="s">
        <v>15871</v>
      </c>
      <c r="C13322" s="147" t="s">
        <v>2242</v>
      </c>
      <c r="D13322" s="147" t="s">
        <v>15870</v>
      </c>
      <c r="E13322" s="147" t="s">
        <v>2240</v>
      </c>
      <c r="G13322" s="147">
        <v>0</v>
      </c>
      <c r="I13322" s="147">
        <v>5</v>
      </c>
      <c r="J13322" s="147">
        <v>2581032</v>
      </c>
      <c r="K13322" s="147" t="s">
        <v>2769</v>
      </c>
    </row>
    <row r="13323" spans="1:11" x14ac:dyDescent="0.2">
      <c r="A13323" s="147">
        <v>6</v>
      </c>
      <c r="B13323" s="149" t="s">
        <v>15869</v>
      </c>
      <c r="C13323" s="147" t="s">
        <v>2242</v>
      </c>
      <c r="D13323" s="147" t="s">
        <v>15868</v>
      </c>
      <c r="E13323" s="147" t="s">
        <v>2240</v>
      </c>
      <c r="G13323" s="147">
        <v>0</v>
      </c>
      <c r="I13323" s="147">
        <v>5</v>
      </c>
      <c r="J13323" s="147">
        <v>2581030</v>
      </c>
      <c r="K13323" s="147" t="s">
        <v>2769</v>
      </c>
    </row>
    <row r="13324" spans="1:11" x14ac:dyDescent="0.2">
      <c r="A13324" s="147">
        <v>6</v>
      </c>
      <c r="B13324" s="149" t="s">
        <v>15867</v>
      </c>
      <c r="C13324" s="147" t="s">
        <v>2242</v>
      </c>
      <c r="D13324" s="147" t="s">
        <v>15866</v>
      </c>
      <c r="E13324" s="147" t="s">
        <v>2240</v>
      </c>
      <c r="G13324" s="147">
        <v>0</v>
      </c>
      <c r="I13324" s="147">
        <v>5</v>
      </c>
      <c r="J13324" s="147">
        <v>2581039</v>
      </c>
      <c r="K13324" s="147" t="s">
        <v>2769</v>
      </c>
    </row>
    <row r="13325" spans="1:11" x14ac:dyDescent="0.2">
      <c r="A13325" s="147">
        <v>4</v>
      </c>
      <c r="B13325" s="149" t="s">
        <v>15865</v>
      </c>
      <c r="C13325" s="147" t="s">
        <v>2242</v>
      </c>
      <c r="D13325" s="147" t="s">
        <v>15864</v>
      </c>
      <c r="E13325" s="147" t="s">
        <v>2246</v>
      </c>
      <c r="G13325" s="147">
        <v>0</v>
      </c>
      <c r="I13325" s="147">
        <v>4</v>
      </c>
      <c r="J13325" s="147">
        <v>2580980</v>
      </c>
    </row>
    <row r="13326" spans="1:11" x14ac:dyDescent="0.2">
      <c r="A13326" s="147">
        <v>5</v>
      </c>
      <c r="B13326" s="149" t="s">
        <v>15863</v>
      </c>
      <c r="C13326" s="147" t="s">
        <v>2242</v>
      </c>
      <c r="D13326" s="147" t="s">
        <v>15862</v>
      </c>
      <c r="E13326" s="147" t="s">
        <v>2246</v>
      </c>
      <c r="G13326" s="147">
        <v>0</v>
      </c>
      <c r="I13326" s="147">
        <v>5</v>
      </c>
      <c r="J13326" s="147">
        <v>2581053</v>
      </c>
    </row>
    <row r="13327" spans="1:11" x14ac:dyDescent="0.2">
      <c r="A13327" s="147">
        <v>6</v>
      </c>
      <c r="B13327" s="149" t="s">
        <v>15861</v>
      </c>
      <c r="C13327" s="147" t="s">
        <v>2242</v>
      </c>
      <c r="D13327" s="147" t="s">
        <v>15860</v>
      </c>
      <c r="E13327" s="147" t="s">
        <v>2240</v>
      </c>
      <c r="G13327" s="147">
        <v>0</v>
      </c>
      <c r="I13327" s="147">
        <v>6</v>
      </c>
      <c r="J13327" s="147">
        <v>2581058</v>
      </c>
      <c r="K13327" s="147" t="s">
        <v>2769</v>
      </c>
    </row>
    <row r="13328" spans="1:11" x14ac:dyDescent="0.2">
      <c r="A13328" s="147">
        <v>6</v>
      </c>
      <c r="B13328" s="149" t="s">
        <v>15859</v>
      </c>
      <c r="C13328" s="147" t="s">
        <v>2242</v>
      </c>
      <c r="D13328" s="147" t="s">
        <v>15858</v>
      </c>
      <c r="E13328" s="147" t="s">
        <v>2240</v>
      </c>
      <c r="G13328" s="147">
        <v>0</v>
      </c>
      <c r="I13328" s="147">
        <v>5</v>
      </c>
      <c r="J13328" s="147">
        <v>2581056</v>
      </c>
      <c r="K13328" s="147" t="s">
        <v>2769</v>
      </c>
    </row>
    <row r="13329" spans="1:11" x14ac:dyDescent="0.2">
      <c r="A13329" s="147">
        <v>6</v>
      </c>
      <c r="B13329" s="149" t="s">
        <v>15857</v>
      </c>
      <c r="C13329" s="147" t="s">
        <v>2242</v>
      </c>
      <c r="D13329" s="147" t="s">
        <v>15856</v>
      </c>
      <c r="E13329" s="147" t="s">
        <v>2240</v>
      </c>
      <c r="G13329" s="147">
        <v>0</v>
      </c>
      <c r="I13329" s="147">
        <v>5</v>
      </c>
      <c r="J13329" s="147">
        <v>2581049</v>
      </c>
      <c r="K13329" s="147" t="s">
        <v>2769</v>
      </c>
    </row>
    <row r="13330" spans="1:11" x14ac:dyDescent="0.2">
      <c r="A13330" s="147">
        <v>6</v>
      </c>
      <c r="B13330" s="149" t="s">
        <v>15855</v>
      </c>
      <c r="C13330" s="147" t="s">
        <v>2242</v>
      </c>
      <c r="D13330" s="147" t="s">
        <v>15854</v>
      </c>
      <c r="E13330" s="147" t="s">
        <v>2240</v>
      </c>
      <c r="G13330" s="147">
        <v>0</v>
      </c>
      <c r="I13330" s="147">
        <v>5</v>
      </c>
      <c r="J13330" s="147">
        <v>2581048</v>
      </c>
      <c r="K13330" s="147" t="s">
        <v>2769</v>
      </c>
    </row>
    <row r="13331" spans="1:11" x14ac:dyDescent="0.2">
      <c r="A13331" s="147">
        <v>4</v>
      </c>
      <c r="B13331" s="149" t="s">
        <v>15853</v>
      </c>
      <c r="C13331" s="147" t="s">
        <v>2242</v>
      </c>
      <c r="D13331" s="147" t="s">
        <v>15852</v>
      </c>
      <c r="E13331" s="147" t="s">
        <v>2246</v>
      </c>
      <c r="G13331" s="147">
        <v>0</v>
      </c>
      <c r="I13331" s="147">
        <v>4</v>
      </c>
      <c r="J13331" s="147">
        <v>2580984</v>
      </c>
    </row>
    <row r="13332" spans="1:11" x14ac:dyDescent="0.2">
      <c r="A13332" s="147">
        <v>5</v>
      </c>
      <c r="B13332" s="149" t="s">
        <v>15851</v>
      </c>
      <c r="C13332" s="147" t="s">
        <v>2242</v>
      </c>
      <c r="D13332" s="147" t="s">
        <v>15850</v>
      </c>
      <c r="E13332" s="147" t="s">
        <v>2246</v>
      </c>
      <c r="G13332" s="147">
        <v>0</v>
      </c>
      <c r="I13332" s="147">
        <v>5</v>
      </c>
      <c r="J13332" s="147">
        <v>2581072</v>
      </c>
    </row>
    <row r="13333" spans="1:11" x14ac:dyDescent="0.2">
      <c r="A13333" s="147">
        <v>6</v>
      </c>
      <c r="B13333" s="149" t="s">
        <v>15849</v>
      </c>
      <c r="C13333" s="147" t="s">
        <v>2242</v>
      </c>
      <c r="D13333" s="147" t="s">
        <v>15848</v>
      </c>
      <c r="E13333" s="147" t="s">
        <v>2240</v>
      </c>
      <c r="G13333" s="147">
        <v>0</v>
      </c>
      <c r="I13333" s="147">
        <v>6</v>
      </c>
      <c r="J13333" s="147">
        <v>2581080</v>
      </c>
    </row>
    <row r="13334" spans="1:11" x14ac:dyDescent="0.2">
      <c r="A13334" s="147">
        <v>6</v>
      </c>
      <c r="B13334" s="149" t="s">
        <v>15847</v>
      </c>
      <c r="C13334" s="147" t="s">
        <v>2242</v>
      </c>
      <c r="D13334" s="147" t="s">
        <v>15846</v>
      </c>
      <c r="E13334" s="147" t="s">
        <v>2240</v>
      </c>
      <c r="G13334" s="147">
        <v>0</v>
      </c>
      <c r="I13334" s="147">
        <v>5</v>
      </c>
      <c r="J13334" s="147">
        <v>2581064</v>
      </c>
      <c r="K13334" s="147" t="s">
        <v>2769</v>
      </c>
    </row>
    <row r="13335" spans="1:11" x14ac:dyDescent="0.2">
      <c r="A13335" s="147">
        <v>6</v>
      </c>
      <c r="B13335" s="149" t="s">
        <v>15845</v>
      </c>
      <c r="C13335" s="147" t="s">
        <v>2242</v>
      </c>
      <c r="D13335" s="147" t="s">
        <v>15844</v>
      </c>
      <c r="E13335" s="147" t="s">
        <v>2240</v>
      </c>
      <c r="G13335" s="147">
        <v>0</v>
      </c>
      <c r="I13335" s="147">
        <v>5</v>
      </c>
      <c r="J13335" s="147">
        <v>2581068</v>
      </c>
    </row>
    <row r="13336" spans="1:11" x14ac:dyDescent="0.2">
      <c r="A13336" s="147">
        <v>6</v>
      </c>
      <c r="B13336" s="149" t="s">
        <v>15843</v>
      </c>
      <c r="C13336" s="147" t="s">
        <v>2242</v>
      </c>
      <c r="D13336" s="147" t="s">
        <v>15842</v>
      </c>
      <c r="E13336" s="147" t="s">
        <v>2240</v>
      </c>
      <c r="G13336" s="147">
        <v>0</v>
      </c>
      <c r="I13336" s="147">
        <v>5</v>
      </c>
      <c r="J13336" s="147">
        <v>2581076</v>
      </c>
    </row>
    <row r="13337" spans="1:11" x14ac:dyDescent="0.2">
      <c r="A13337" s="147">
        <v>6</v>
      </c>
      <c r="B13337" s="149" t="s">
        <v>15841</v>
      </c>
      <c r="C13337" s="147" t="s">
        <v>2242</v>
      </c>
      <c r="D13337" s="147" t="s">
        <v>15840</v>
      </c>
      <c r="E13337" s="147" t="s">
        <v>2240</v>
      </c>
      <c r="G13337" s="147">
        <v>0</v>
      </c>
      <c r="I13337" s="147">
        <v>5</v>
      </c>
      <c r="J13337" s="147">
        <v>2581063</v>
      </c>
      <c r="K13337" s="147" t="s">
        <v>2769</v>
      </c>
    </row>
    <row r="13338" spans="1:11" x14ac:dyDescent="0.2">
      <c r="A13338" s="147">
        <v>6</v>
      </c>
      <c r="B13338" s="149" t="s">
        <v>15839</v>
      </c>
      <c r="C13338" s="147" t="s">
        <v>2242</v>
      </c>
      <c r="D13338" s="147" t="s">
        <v>15838</v>
      </c>
      <c r="E13338" s="147" t="s">
        <v>2240</v>
      </c>
      <c r="G13338" s="147">
        <v>0</v>
      </c>
      <c r="I13338" s="147">
        <v>5</v>
      </c>
      <c r="J13338" s="147">
        <v>2581066</v>
      </c>
    </row>
    <row r="13339" spans="1:11" x14ac:dyDescent="0.2">
      <c r="A13339" s="147">
        <v>2</v>
      </c>
      <c r="B13339" s="149" t="s">
        <v>15831</v>
      </c>
      <c r="C13339" s="147" t="s">
        <v>2242</v>
      </c>
      <c r="D13339" s="147" t="s">
        <v>15837</v>
      </c>
      <c r="E13339" s="147" t="s">
        <v>2246</v>
      </c>
      <c r="G13339" s="147">
        <v>0</v>
      </c>
      <c r="I13339" s="147">
        <v>2</v>
      </c>
      <c r="J13339" s="147">
        <v>2578866</v>
      </c>
    </row>
    <row r="13340" spans="1:11" x14ac:dyDescent="0.2">
      <c r="A13340" s="147">
        <v>2</v>
      </c>
      <c r="B13340" s="149" t="s">
        <v>15831</v>
      </c>
      <c r="C13340" s="147" t="s">
        <v>2277</v>
      </c>
      <c r="D13340" s="147" t="s">
        <v>15836</v>
      </c>
      <c r="E13340" s="147" t="s">
        <v>2246</v>
      </c>
      <c r="G13340" s="147">
        <v>0</v>
      </c>
      <c r="I13340" s="147">
        <v>2</v>
      </c>
      <c r="J13340" s="147">
        <v>1199859</v>
      </c>
    </row>
    <row r="13341" spans="1:11" x14ac:dyDescent="0.2">
      <c r="A13341" s="147">
        <v>2</v>
      </c>
      <c r="B13341" s="149" t="s">
        <v>15831</v>
      </c>
      <c r="C13341" s="147" t="s">
        <v>2277</v>
      </c>
      <c r="D13341" s="147" t="s">
        <v>15835</v>
      </c>
      <c r="E13341" s="147" t="s">
        <v>2246</v>
      </c>
      <c r="G13341" s="147">
        <v>0</v>
      </c>
      <c r="I13341" s="147">
        <v>2</v>
      </c>
      <c r="J13341" s="147">
        <v>1199761</v>
      </c>
    </row>
    <row r="13342" spans="1:11" x14ac:dyDescent="0.2">
      <c r="A13342" s="147">
        <v>2</v>
      </c>
      <c r="B13342" s="149" t="s">
        <v>15831</v>
      </c>
      <c r="C13342" s="147" t="s">
        <v>2277</v>
      </c>
      <c r="D13342" s="147" t="s">
        <v>15834</v>
      </c>
      <c r="E13342" s="147" t="s">
        <v>2246</v>
      </c>
      <c r="G13342" s="147">
        <v>0</v>
      </c>
      <c r="I13342" s="147">
        <v>2</v>
      </c>
      <c r="J13342" s="147">
        <v>1199830</v>
      </c>
    </row>
    <row r="13343" spans="1:11" x14ac:dyDescent="0.2">
      <c r="A13343" s="147">
        <v>2</v>
      </c>
      <c r="B13343" s="149" t="s">
        <v>15831</v>
      </c>
      <c r="C13343" s="147" t="s">
        <v>2277</v>
      </c>
      <c r="D13343" s="147" t="s">
        <v>15833</v>
      </c>
      <c r="E13343" s="147" t="s">
        <v>2246</v>
      </c>
      <c r="G13343" s="147">
        <v>0</v>
      </c>
      <c r="I13343" s="147">
        <v>2</v>
      </c>
      <c r="J13343" s="147">
        <v>1199765</v>
      </c>
    </row>
    <row r="13344" spans="1:11" x14ac:dyDescent="0.2">
      <c r="A13344" s="147">
        <v>2</v>
      </c>
      <c r="B13344" s="149" t="s">
        <v>15831</v>
      </c>
      <c r="C13344" s="147" t="s">
        <v>2277</v>
      </c>
      <c r="D13344" s="147" t="s">
        <v>15832</v>
      </c>
      <c r="E13344" s="147" t="s">
        <v>2246</v>
      </c>
      <c r="G13344" s="147">
        <v>0</v>
      </c>
      <c r="I13344" s="147">
        <v>2</v>
      </c>
      <c r="J13344" s="147">
        <v>1199860</v>
      </c>
    </row>
    <row r="13345" spans="1:11" x14ac:dyDescent="0.2">
      <c r="A13345" s="147">
        <v>2</v>
      </c>
      <c r="B13345" s="149" t="s">
        <v>15831</v>
      </c>
      <c r="C13345" s="147" t="s">
        <v>2277</v>
      </c>
      <c r="D13345" s="147" t="s">
        <v>15830</v>
      </c>
      <c r="E13345" s="147" t="s">
        <v>2246</v>
      </c>
      <c r="G13345" s="147">
        <v>0</v>
      </c>
      <c r="I13345" s="147">
        <v>2</v>
      </c>
      <c r="J13345" s="147">
        <v>1199866</v>
      </c>
    </row>
    <row r="13346" spans="1:11" x14ac:dyDescent="0.2">
      <c r="A13346" s="147">
        <v>3</v>
      </c>
      <c r="B13346" s="149" t="s">
        <v>15822</v>
      </c>
      <c r="C13346" s="147" t="s">
        <v>2242</v>
      </c>
      <c r="D13346" s="147" t="s">
        <v>15829</v>
      </c>
      <c r="E13346" s="147" t="s">
        <v>2246</v>
      </c>
      <c r="G13346" s="147">
        <v>0</v>
      </c>
      <c r="I13346" s="147">
        <v>3</v>
      </c>
      <c r="J13346" s="147">
        <v>2581082</v>
      </c>
    </row>
    <row r="13347" spans="1:11" x14ac:dyDescent="0.2">
      <c r="A13347" s="147">
        <v>3</v>
      </c>
      <c r="B13347" s="149" t="s">
        <v>15822</v>
      </c>
      <c r="C13347" s="147" t="s">
        <v>2261</v>
      </c>
      <c r="D13347" s="147" t="s">
        <v>15828</v>
      </c>
      <c r="E13347" s="147" t="s">
        <v>2246</v>
      </c>
      <c r="G13347" s="147">
        <v>0</v>
      </c>
      <c r="I13347" s="147">
        <v>3</v>
      </c>
      <c r="J13347" s="147">
        <v>1200215</v>
      </c>
    </row>
    <row r="13348" spans="1:11" x14ac:dyDescent="0.2">
      <c r="A13348" s="147">
        <v>3</v>
      </c>
      <c r="B13348" s="149" t="s">
        <v>15822</v>
      </c>
      <c r="C13348" s="147" t="s">
        <v>2261</v>
      </c>
      <c r="D13348" s="147" t="s">
        <v>15827</v>
      </c>
      <c r="E13348" s="147" t="s">
        <v>2246</v>
      </c>
      <c r="G13348" s="147">
        <v>0</v>
      </c>
      <c r="I13348" s="147">
        <v>3</v>
      </c>
      <c r="J13348" s="147">
        <v>1200197</v>
      </c>
    </row>
    <row r="13349" spans="1:11" x14ac:dyDescent="0.2">
      <c r="A13349" s="147">
        <v>3</v>
      </c>
      <c r="B13349" s="149" t="s">
        <v>15822</v>
      </c>
      <c r="C13349" s="147" t="s">
        <v>2261</v>
      </c>
      <c r="D13349" s="147" t="s">
        <v>15826</v>
      </c>
      <c r="E13349" s="147" t="s">
        <v>2246</v>
      </c>
      <c r="G13349" s="147">
        <v>0</v>
      </c>
      <c r="I13349" s="147">
        <v>3</v>
      </c>
      <c r="J13349" s="147">
        <v>1200207</v>
      </c>
    </row>
    <row r="13350" spans="1:11" x14ac:dyDescent="0.2">
      <c r="A13350" s="147">
        <v>3</v>
      </c>
      <c r="B13350" s="149" t="s">
        <v>15822</v>
      </c>
      <c r="C13350" s="147" t="s">
        <v>2261</v>
      </c>
      <c r="D13350" s="147" t="s">
        <v>15825</v>
      </c>
      <c r="E13350" s="147" t="s">
        <v>2246</v>
      </c>
      <c r="G13350" s="147">
        <v>0</v>
      </c>
      <c r="I13350" s="147">
        <v>3</v>
      </c>
      <c r="J13350" s="147">
        <v>1200216</v>
      </c>
    </row>
    <row r="13351" spans="1:11" x14ac:dyDescent="0.2">
      <c r="A13351" s="147">
        <v>3</v>
      </c>
      <c r="B13351" s="149" t="s">
        <v>15822</v>
      </c>
      <c r="C13351" s="147" t="s">
        <v>2261</v>
      </c>
      <c r="D13351" s="147" t="s">
        <v>15824</v>
      </c>
      <c r="E13351" s="147" t="s">
        <v>2246</v>
      </c>
      <c r="G13351" s="147">
        <v>0</v>
      </c>
      <c r="I13351" s="147">
        <v>3</v>
      </c>
      <c r="J13351" s="147">
        <v>1200213</v>
      </c>
    </row>
    <row r="13352" spans="1:11" x14ac:dyDescent="0.2">
      <c r="A13352" s="147">
        <v>3</v>
      </c>
      <c r="B13352" s="149" t="s">
        <v>15822</v>
      </c>
      <c r="C13352" s="147" t="s">
        <v>2446</v>
      </c>
      <c r="D13352" s="147" t="s">
        <v>15823</v>
      </c>
      <c r="E13352" s="147" t="s">
        <v>2246</v>
      </c>
      <c r="G13352" s="147">
        <v>0</v>
      </c>
      <c r="I13352" s="147">
        <v>3</v>
      </c>
      <c r="J13352" s="147">
        <v>1200203</v>
      </c>
    </row>
    <row r="13353" spans="1:11" x14ac:dyDescent="0.2">
      <c r="A13353" s="147">
        <v>3</v>
      </c>
      <c r="B13353" s="149" t="s">
        <v>15822</v>
      </c>
      <c r="C13353" s="147" t="s">
        <v>2277</v>
      </c>
      <c r="D13353" s="147" t="s">
        <v>15821</v>
      </c>
      <c r="E13353" s="147" t="s">
        <v>2246</v>
      </c>
      <c r="G13353" s="147">
        <v>0</v>
      </c>
      <c r="I13353" s="147">
        <v>3</v>
      </c>
      <c r="J13353" s="147">
        <v>1200209</v>
      </c>
    </row>
    <row r="13354" spans="1:11" x14ac:dyDescent="0.2">
      <c r="A13354" s="147">
        <v>4</v>
      </c>
      <c r="B13354" s="149" t="s">
        <v>15820</v>
      </c>
      <c r="C13354" s="147" t="s">
        <v>2242</v>
      </c>
      <c r="D13354" s="147" t="s">
        <v>15819</v>
      </c>
      <c r="E13354" s="147" t="s">
        <v>2240</v>
      </c>
      <c r="G13354" s="147">
        <v>0</v>
      </c>
      <c r="I13354" s="147">
        <v>4</v>
      </c>
      <c r="J13354" s="147">
        <v>2581134</v>
      </c>
    </row>
    <row r="13355" spans="1:11" x14ac:dyDescent="0.2">
      <c r="A13355" s="147">
        <v>4</v>
      </c>
      <c r="B13355" s="149" t="s">
        <v>15818</v>
      </c>
      <c r="C13355" s="147" t="s">
        <v>2242</v>
      </c>
      <c r="D13355" s="147" t="s">
        <v>15817</v>
      </c>
      <c r="E13355" s="147" t="s">
        <v>2246</v>
      </c>
      <c r="G13355" s="147">
        <v>0</v>
      </c>
      <c r="I13355" s="147">
        <v>4</v>
      </c>
      <c r="J13355" s="147">
        <v>2581111</v>
      </c>
    </row>
    <row r="13356" spans="1:11" x14ac:dyDescent="0.2">
      <c r="A13356" s="147">
        <v>5</v>
      </c>
      <c r="B13356" s="149" t="s">
        <v>15816</v>
      </c>
      <c r="C13356" s="147" t="s">
        <v>2242</v>
      </c>
      <c r="D13356" s="147" t="s">
        <v>15815</v>
      </c>
      <c r="E13356" s="147" t="s">
        <v>2246</v>
      </c>
      <c r="G13356" s="147">
        <v>0</v>
      </c>
      <c r="I13356" s="147">
        <v>5</v>
      </c>
      <c r="J13356" s="147">
        <v>2581160</v>
      </c>
    </row>
    <row r="13357" spans="1:11" x14ac:dyDescent="0.2">
      <c r="A13357" s="147">
        <v>6</v>
      </c>
      <c r="B13357" s="149" t="s">
        <v>15814</v>
      </c>
      <c r="C13357" s="147" t="s">
        <v>2242</v>
      </c>
      <c r="D13357" s="147" t="s">
        <v>15813</v>
      </c>
      <c r="E13357" s="147" t="s">
        <v>2240</v>
      </c>
      <c r="G13357" s="147">
        <v>0</v>
      </c>
      <c r="I13357" s="147">
        <v>6</v>
      </c>
      <c r="J13357" s="147">
        <v>2581165</v>
      </c>
    </row>
    <row r="13358" spans="1:11" x14ac:dyDescent="0.2">
      <c r="A13358" s="147">
        <v>6</v>
      </c>
      <c r="B13358" s="149" t="s">
        <v>15812</v>
      </c>
      <c r="C13358" s="147" t="s">
        <v>2242</v>
      </c>
      <c r="D13358" s="147" t="s">
        <v>15811</v>
      </c>
      <c r="E13358" s="147" t="s">
        <v>2240</v>
      </c>
      <c r="G13358" s="147">
        <v>0</v>
      </c>
      <c r="I13358" s="147">
        <v>5</v>
      </c>
      <c r="J13358" s="147">
        <v>2581154</v>
      </c>
      <c r="K13358" s="147" t="s">
        <v>2769</v>
      </c>
    </row>
    <row r="13359" spans="1:11" x14ac:dyDescent="0.2">
      <c r="A13359" s="147">
        <v>6</v>
      </c>
      <c r="B13359" s="149" t="s">
        <v>15810</v>
      </c>
      <c r="C13359" s="147" t="s">
        <v>2242</v>
      </c>
      <c r="D13359" s="147" t="s">
        <v>15809</v>
      </c>
      <c r="E13359" s="147" t="s">
        <v>2240</v>
      </c>
      <c r="G13359" s="147">
        <v>0</v>
      </c>
      <c r="I13359" s="147">
        <v>5</v>
      </c>
      <c r="J13359" s="147">
        <v>2581145</v>
      </c>
      <c r="K13359" s="147" t="s">
        <v>2769</v>
      </c>
    </row>
    <row r="13360" spans="1:11" x14ac:dyDescent="0.2">
      <c r="A13360" s="147">
        <v>6</v>
      </c>
      <c r="B13360" s="149" t="s">
        <v>15808</v>
      </c>
      <c r="C13360" s="147" t="s">
        <v>2242</v>
      </c>
      <c r="D13360" s="147" t="s">
        <v>15807</v>
      </c>
      <c r="E13360" s="147" t="s">
        <v>2240</v>
      </c>
      <c r="G13360" s="147">
        <v>0</v>
      </c>
      <c r="I13360" s="147">
        <v>5</v>
      </c>
      <c r="J13360" s="147">
        <v>2581152</v>
      </c>
      <c r="K13360" s="147" t="s">
        <v>2769</v>
      </c>
    </row>
    <row r="13361" spans="1:11" x14ac:dyDescent="0.2">
      <c r="A13361" s="147">
        <v>6</v>
      </c>
      <c r="B13361" s="149" t="s">
        <v>15806</v>
      </c>
      <c r="C13361" s="147" t="s">
        <v>2242</v>
      </c>
      <c r="D13361" s="147" t="s">
        <v>15805</v>
      </c>
      <c r="E13361" s="147" t="s">
        <v>2240</v>
      </c>
      <c r="G13361" s="147">
        <v>0</v>
      </c>
      <c r="I13361" s="147">
        <v>5</v>
      </c>
      <c r="J13361" s="147">
        <v>2581144</v>
      </c>
      <c r="K13361" s="147" t="s">
        <v>2769</v>
      </c>
    </row>
    <row r="13362" spans="1:11" x14ac:dyDescent="0.2">
      <c r="A13362" s="147">
        <v>6</v>
      </c>
      <c r="B13362" s="149" t="s">
        <v>15804</v>
      </c>
      <c r="C13362" s="147" t="s">
        <v>2242</v>
      </c>
      <c r="D13362" s="147" t="s">
        <v>15803</v>
      </c>
      <c r="E13362" s="147" t="s">
        <v>2240</v>
      </c>
      <c r="G13362" s="147">
        <v>0</v>
      </c>
      <c r="I13362" s="147">
        <v>5</v>
      </c>
      <c r="J13362" s="147">
        <v>2581158</v>
      </c>
      <c r="K13362" s="147" t="s">
        <v>2769</v>
      </c>
    </row>
    <row r="13363" spans="1:11" x14ac:dyDescent="0.2">
      <c r="A13363" s="147">
        <v>6</v>
      </c>
      <c r="B13363" s="149" t="s">
        <v>15802</v>
      </c>
      <c r="C13363" s="147" t="s">
        <v>2242</v>
      </c>
      <c r="D13363" s="147" t="s">
        <v>15801</v>
      </c>
      <c r="E13363" s="147" t="s">
        <v>2240</v>
      </c>
      <c r="G13363" s="147">
        <v>0</v>
      </c>
      <c r="I13363" s="147">
        <v>5</v>
      </c>
      <c r="J13363" s="147">
        <v>2581155</v>
      </c>
    </row>
    <row r="13364" spans="1:11" x14ac:dyDescent="0.2">
      <c r="A13364" s="147">
        <v>6</v>
      </c>
      <c r="B13364" s="149" t="s">
        <v>15800</v>
      </c>
      <c r="C13364" s="147" t="s">
        <v>2242</v>
      </c>
      <c r="D13364" s="147" t="s">
        <v>15799</v>
      </c>
      <c r="E13364" s="147" t="s">
        <v>2240</v>
      </c>
      <c r="G13364" s="147">
        <v>0</v>
      </c>
      <c r="I13364" s="147">
        <v>5</v>
      </c>
      <c r="J13364" s="147">
        <v>2581157</v>
      </c>
    </row>
    <row r="13365" spans="1:11" x14ac:dyDescent="0.2">
      <c r="A13365" s="147">
        <v>4</v>
      </c>
      <c r="B13365" s="149" t="s">
        <v>15798</v>
      </c>
      <c r="C13365" s="147" t="s">
        <v>2242</v>
      </c>
      <c r="D13365" s="147" t="s">
        <v>15797</v>
      </c>
      <c r="E13365" s="147" t="s">
        <v>2246</v>
      </c>
      <c r="G13365" s="147">
        <v>0</v>
      </c>
      <c r="I13365" s="147">
        <v>4</v>
      </c>
      <c r="J13365" s="147">
        <v>2581128</v>
      </c>
    </row>
    <row r="13366" spans="1:11" x14ac:dyDescent="0.2">
      <c r="A13366" s="147">
        <v>5</v>
      </c>
      <c r="B13366" s="149" t="s">
        <v>15796</v>
      </c>
      <c r="C13366" s="147" t="s">
        <v>2242</v>
      </c>
      <c r="D13366" s="147" t="s">
        <v>15795</v>
      </c>
      <c r="E13366" s="147" t="s">
        <v>2246</v>
      </c>
      <c r="G13366" s="147">
        <v>0</v>
      </c>
      <c r="I13366" s="147">
        <v>5</v>
      </c>
      <c r="J13366" s="147">
        <v>2581180</v>
      </c>
    </row>
    <row r="13367" spans="1:11" x14ac:dyDescent="0.2">
      <c r="A13367" s="147">
        <v>6</v>
      </c>
      <c r="B13367" s="149" t="s">
        <v>15794</v>
      </c>
      <c r="C13367" s="147" t="s">
        <v>2242</v>
      </c>
      <c r="D13367" s="147" t="s">
        <v>15793</v>
      </c>
      <c r="E13367" s="147" t="s">
        <v>2240</v>
      </c>
      <c r="G13367" s="147">
        <v>0</v>
      </c>
      <c r="I13367" s="147">
        <v>6</v>
      </c>
      <c r="J13367" s="147">
        <v>2581189</v>
      </c>
      <c r="K13367" s="147" t="s">
        <v>2769</v>
      </c>
    </row>
    <row r="13368" spans="1:11" x14ac:dyDescent="0.2">
      <c r="A13368" s="147">
        <v>6</v>
      </c>
      <c r="B13368" s="149" t="s">
        <v>15792</v>
      </c>
      <c r="C13368" s="147" t="s">
        <v>2242</v>
      </c>
      <c r="D13368" s="147" t="s">
        <v>15791</v>
      </c>
      <c r="E13368" s="147" t="s">
        <v>2240</v>
      </c>
      <c r="G13368" s="147">
        <v>0</v>
      </c>
      <c r="I13368" s="147">
        <v>5</v>
      </c>
      <c r="J13368" s="147">
        <v>2581170</v>
      </c>
      <c r="K13368" s="147" t="s">
        <v>2769</v>
      </c>
    </row>
    <row r="13369" spans="1:11" x14ac:dyDescent="0.2">
      <c r="A13369" s="147">
        <v>6</v>
      </c>
      <c r="B13369" s="149" t="s">
        <v>15790</v>
      </c>
      <c r="C13369" s="147" t="s">
        <v>2242</v>
      </c>
      <c r="D13369" s="147" t="s">
        <v>15789</v>
      </c>
      <c r="E13369" s="147" t="s">
        <v>2240</v>
      </c>
      <c r="G13369" s="147">
        <v>0</v>
      </c>
      <c r="I13369" s="147">
        <v>5</v>
      </c>
      <c r="J13369" s="147">
        <v>2581184</v>
      </c>
      <c r="K13369" s="147" t="s">
        <v>2769</v>
      </c>
    </row>
    <row r="13370" spans="1:11" x14ac:dyDescent="0.2">
      <c r="A13370" s="147">
        <v>6</v>
      </c>
      <c r="B13370" s="149" t="s">
        <v>15788</v>
      </c>
      <c r="C13370" s="147" t="s">
        <v>2242</v>
      </c>
      <c r="D13370" s="147" t="s">
        <v>15787</v>
      </c>
      <c r="E13370" s="147" t="s">
        <v>2240</v>
      </c>
      <c r="G13370" s="147">
        <v>0</v>
      </c>
      <c r="I13370" s="147">
        <v>5</v>
      </c>
      <c r="J13370" s="147">
        <v>2581168</v>
      </c>
      <c r="K13370" s="147" t="s">
        <v>2769</v>
      </c>
    </row>
    <row r="13371" spans="1:11" x14ac:dyDescent="0.2">
      <c r="A13371" s="147">
        <v>6</v>
      </c>
      <c r="B13371" s="149" t="s">
        <v>15786</v>
      </c>
      <c r="C13371" s="147" t="s">
        <v>2242</v>
      </c>
      <c r="D13371" s="147" t="s">
        <v>15785</v>
      </c>
      <c r="E13371" s="147" t="s">
        <v>2240</v>
      </c>
      <c r="G13371" s="147">
        <v>0</v>
      </c>
      <c r="I13371" s="147">
        <v>5</v>
      </c>
      <c r="J13371" s="147">
        <v>2581182</v>
      </c>
      <c r="K13371" s="147" t="s">
        <v>2769</v>
      </c>
    </row>
    <row r="13372" spans="1:11" x14ac:dyDescent="0.2">
      <c r="A13372" s="147">
        <v>6</v>
      </c>
      <c r="B13372" s="149" t="s">
        <v>15784</v>
      </c>
      <c r="C13372" s="147" t="s">
        <v>2242</v>
      </c>
      <c r="D13372" s="147" t="s">
        <v>15783</v>
      </c>
      <c r="E13372" s="147" t="s">
        <v>2240</v>
      </c>
      <c r="G13372" s="147">
        <v>0</v>
      </c>
      <c r="I13372" s="147">
        <v>5</v>
      </c>
      <c r="J13372" s="147">
        <v>2581172</v>
      </c>
      <c r="K13372" s="147" t="s">
        <v>2769</v>
      </c>
    </row>
    <row r="13373" spans="1:11" x14ac:dyDescent="0.2">
      <c r="A13373" s="147">
        <v>6</v>
      </c>
      <c r="B13373" s="149" t="s">
        <v>15782</v>
      </c>
      <c r="C13373" s="147" t="s">
        <v>2242</v>
      </c>
      <c r="D13373" s="147" t="s">
        <v>15781</v>
      </c>
      <c r="E13373" s="147" t="s">
        <v>2240</v>
      </c>
      <c r="G13373" s="147">
        <v>0</v>
      </c>
      <c r="I13373" s="147">
        <v>5</v>
      </c>
      <c r="J13373" s="147">
        <v>2581185</v>
      </c>
      <c r="K13373" s="147" t="s">
        <v>2769</v>
      </c>
    </row>
    <row r="13374" spans="1:11" x14ac:dyDescent="0.2">
      <c r="A13374" s="147">
        <v>4</v>
      </c>
      <c r="B13374" s="149" t="s">
        <v>15780</v>
      </c>
      <c r="C13374" s="147" t="s">
        <v>2242</v>
      </c>
      <c r="D13374" s="147" t="s">
        <v>15779</v>
      </c>
      <c r="E13374" s="147" t="s">
        <v>2246</v>
      </c>
      <c r="G13374" s="147">
        <v>0</v>
      </c>
      <c r="I13374" s="147">
        <v>4</v>
      </c>
      <c r="J13374" s="147">
        <v>2581126</v>
      </c>
    </row>
    <row r="13375" spans="1:11" x14ac:dyDescent="0.2">
      <c r="A13375" s="147">
        <v>5</v>
      </c>
      <c r="B13375" s="149" t="s">
        <v>15778</v>
      </c>
      <c r="C13375" s="147" t="s">
        <v>2242</v>
      </c>
      <c r="D13375" s="147" t="s">
        <v>15777</v>
      </c>
      <c r="E13375" s="147" t="s">
        <v>2246</v>
      </c>
      <c r="G13375" s="147">
        <v>0</v>
      </c>
      <c r="I13375" s="147">
        <v>5</v>
      </c>
      <c r="J13375" s="147">
        <v>2581193</v>
      </c>
    </row>
    <row r="13376" spans="1:11" x14ac:dyDescent="0.2">
      <c r="A13376" s="147">
        <v>6</v>
      </c>
      <c r="B13376" s="149" t="s">
        <v>15776</v>
      </c>
      <c r="C13376" s="147" t="s">
        <v>2242</v>
      </c>
      <c r="D13376" s="147" t="s">
        <v>15775</v>
      </c>
      <c r="E13376" s="147" t="s">
        <v>2240</v>
      </c>
      <c r="G13376" s="147">
        <v>0</v>
      </c>
      <c r="I13376" s="147">
        <v>6</v>
      </c>
      <c r="J13376" s="147">
        <v>2581214</v>
      </c>
      <c r="K13376" s="147" t="s">
        <v>2769</v>
      </c>
    </row>
    <row r="13377" spans="1:11" x14ac:dyDescent="0.2">
      <c r="A13377" s="147">
        <v>6</v>
      </c>
      <c r="B13377" s="149" t="s">
        <v>15774</v>
      </c>
      <c r="C13377" s="147" t="s">
        <v>2242</v>
      </c>
      <c r="D13377" s="147" t="s">
        <v>15773</v>
      </c>
      <c r="E13377" s="147" t="s">
        <v>2240</v>
      </c>
      <c r="G13377" s="147">
        <v>0</v>
      </c>
      <c r="I13377" s="147">
        <v>5</v>
      </c>
      <c r="J13377" s="147">
        <v>2581208</v>
      </c>
      <c r="K13377" s="147" t="s">
        <v>2769</v>
      </c>
    </row>
    <row r="13378" spans="1:11" x14ac:dyDescent="0.2">
      <c r="A13378" s="147">
        <v>6</v>
      </c>
      <c r="B13378" s="149" t="s">
        <v>15772</v>
      </c>
      <c r="C13378" s="147" t="s">
        <v>2242</v>
      </c>
      <c r="D13378" s="147" t="s">
        <v>15771</v>
      </c>
      <c r="E13378" s="147" t="s">
        <v>2240</v>
      </c>
      <c r="G13378" s="147">
        <v>0</v>
      </c>
      <c r="I13378" s="147">
        <v>5</v>
      </c>
      <c r="J13378" s="147">
        <v>2581192</v>
      </c>
      <c r="K13378" s="147" t="s">
        <v>2769</v>
      </c>
    </row>
    <row r="13379" spans="1:11" x14ac:dyDescent="0.2">
      <c r="A13379" s="147">
        <v>6</v>
      </c>
      <c r="B13379" s="149" t="s">
        <v>15770</v>
      </c>
      <c r="C13379" s="147" t="s">
        <v>2242</v>
      </c>
      <c r="D13379" s="147" t="s">
        <v>15769</v>
      </c>
      <c r="E13379" s="147" t="s">
        <v>2240</v>
      </c>
      <c r="G13379" s="147">
        <v>0</v>
      </c>
      <c r="I13379" s="147">
        <v>5</v>
      </c>
      <c r="J13379" s="147">
        <v>2581196</v>
      </c>
      <c r="K13379" s="147" t="s">
        <v>2769</v>
      </c>
    </row>
    <row r="13380" spans="1:11" x14ac:dyDescent="0.2">
      <c r="A13380" s="147">
        <v>6</v>
      </c>
      <c r="B13380" s="149" t="s">
        <v>15768</v>
      </c>
      <c r="C13380" s="147" t="s">
        <v>2242</v>
      </c>
      <c r="D13380" s="147" t="s">
        <v>15767</v>
      </c>
      <c r="E13380" s="147" t="s">
        <v>2240</v>
      </c>
      <c r="G13380" s="147">
        <v>0</v>
      </c>
      <c r="I13380" s="147">
        <v>5</v>
      </c>
      <c r="J13380" s="147">
        <v>2581205</v>
      </c>
      <c r="K13380" s="147" t="s">
        <v>2769</v>
      </c>
    </row>
    <row r="13381" spans="1:11" x14ac:dyDescent="0.2">
      <c r="A13381" s="147">
        <v>6</v>
      </c>
      <c r="B13381" s="149" t="s">
        <v>15766</v>
      </c>
      <c r="C13381" s="147" t="s">
        <v>2242</v>
      </c>
      <c r="D13381" s="147" t="s">
        <v>15765</v>
      </c>
      <c r="E13381" s="147" t="s">
        <v>2240</v>
      </c>
      <c r="G13381" s="147">
        <v>0</v>
      </c>
      <c r="I13381" s="147">
        <v>5</v>
      </c>
      <c r="J13381" s="147">
        <v>2581207</v>
      </c>
      <c r="K13381" s="147" t="s">
        <v>2769</v>
      </c>
    </row>
    <row r="13382" spans="1:11" x14ac:dyDescent="0.2">
      <c r="A13382" s="147">
        <v>6</v>
      </c>
      <c r="B13382" s="149" t="s">
        <v>15764</v>
      </c>
      <c r="C13382" s="147" t="s">
        <v>2242</v>
      </c>
      <c r="D13382" s="147" t="s">
        <v>15763</v>
      </c>
      <c r="E13382" s="147" t="s">
        <v>2240</v>
      </c>
      <c r="G13382" s="147">
        <v>0</v>
      </c>
      <c r="I13382" s="147">
        <v>5</v>
      </c>
      <c r="J13382" s="147">
        <v>2581197</v>
      </c>
      <c r="K13382" s="147" t="s">
        <v>2769</v>
      </c>
    </row>
    <row r="13383" spans="1:11" x14ac:dyDescent="0.2">
      <c r="A13383" s="147">
        <v>4</v>
      </c>
      <c r="B13383" s="149" t="s">
        <v>15762</v>
      </c>
      <c r="C13383" s="147" t="s">
        <v>2242</v>
      </c>
      <c r="D13383" s="147" t="s">
        <v>15761</v>
      </c>
      <c r="E13383" s="147" t="s">
        <v>2246</v>
      </c>
      <c r="G13383" s="147">
        <v>0</v>
      </c>
      <c r="I13383" s="147">
        <v>4</v>
      </c>
      <c r="J13383" s="147">
        <v>2581119</v>
      </c>
    </row>
    <row r="13384" spans="1:11" x14ac:dyDescent="0.2">
      <c r="A13384" s="147">
        <v>5</v>
      </c>
      <c r="B13384" s="149" t="s">
        <v>15760</v>
      </c>
      <c r="C13384" s="147" t="s">
        <v>2242</v>
      </c>
      <c r="D13384" s="147" t="s">
        <v>15759</v>
      </c>
      <c r="E13384" s="147" t="s">
        <v>2246</v>
      </c>
      <c r="G13384" s="147">
        <v>0</v>
      </c>
      <c r="I13384" s="147">
        <v>5</v>
      </c>
      <c r="J13384" s="147">
        <v>2581233</v>
      </c>
    </row>
    <row r="13385" spans="1:11" x14ac:dyDescent="0.2">
      <c r="A13385" s="147">
        <v>6</v>
      </c>
      <c r="B13385" s="149" t="s">
        <v>15758</v>
      </c>
      <c r="C13385" s="147" t="s">
        <v>2242</v>
      </c>
      <c r="D13385" s="147" t="s">
        <v>15757</v>
      </c>
      <c r="E13385" s="147" t="s">
        <v>2240</v>
      </c>
      <c r="G13385" s="147">
        <v>0</v>
      </c>
      <c r="I13385" s="147">
        <v>6</v>
      </c>
      <c r="J13385" s="147">
        <v>2581239</v>
      </c>
      <c r="K13385" s="147" t="s">
        <v>2769</v>
      </c>
    </row>
    <row r="13386" spans="1:11" x14ac:dyDescent="0.2">
      <c r="A13386" s="147">
        <v>6</v>
      </c>
      <c r="B13386" s="149" t="s">
        <v>15756</v>
      </c>
      <c r="C13386" s="147" t="s">
        <v>2242</v>
      </c>
      <c r="D13386" s="147" t="s">
        <v>15755</v>
      </c>
      <c r="E13386" s="147" t="s">
        <v>2240</v>
      </c>
      <c r="G13386" s="147">
        <v>0</v>
      </c>
      <c r="I13386" s="147">
        <v>5</v>
      </c>
      <c r="J13386" s="147">
        <v>2581231</v>
      </c>
      <c r="K13386" s="147" t="s">
        <v>2769</v>
      </c>
    </row>
    <row r="13387" spans="1:11" x14ac:dyDescent="0.2">
      <c r="A13387" s="147">
        <v>6</v>
      </c>
      <c r="B13387" s="149" t="s">
        <v>15754</v>
      </c>
      <c r="C13387" s="147" t="s">
        <v>2242</v>
      </c>
      <c r="D13387" s="147" t="s">
        <v>15753</v>
      </c>
      <c r="E13387" s="147" t="s">
        <v>2240</v>
      </c>
      <c r="G13387" s="147">
        <v>0</v>
      </c>
      <c r="I13387" s="147">
        <v>5</v>
      </c>
      <c r="J13387" s="147">
        <v>2581227</v>
      </c>
      <c r="K13387" s="147" t="s">
        <v>2769</v>
      </c>
    </row>
    <row r="13388" spans="1:11" x14ac:dyDescent="0.2">
      <c r="A13388" s="147">
        <v>6</v>
      </c>
      <c r="B13388" s="149" t="s">
        <v>15752</v>
      </c>
      <c r="C13388" s="147" t="s">
        <v>2242</v>
      </c>
      <c r="D13388" s="147" t="s">
        <v>15751</v>
      </c>
      <c r="E13388" s="147" t="s">
        <v>2240</v>
      </c>
      <c r="G13388" s="147">
        <v>0</v>
      </c>
      <c r="I13388" s="147">
        <v>5</v>
      </c>
      <c r="J13388" s="147">
        <v>2581228</v>
      </c>
      <c r="K13388" s="147" t="s">
        <v>2769</v>
      </c>
    </row>
    <row r="13389" spans="1:11" x14ac:dyDescent="0.2">
      <c r="A13389" s="147">
        <v>6</v>
      </c>
      <c r="B13389" s="149" t="s">
        <v>15750</v>
      </c>
      <c r="C13389" s="147" t="s">
        <v>2242</v>
      </c>
      <c r="D13389" s="147" t="s">
        <v>15749</v>
      </c>
      <c r="E13389" s="147" t="s">
        <v>2240</v>
      </c>
      <c r="G13389" s="147">
        <v>0</v>
      </c>
      <c r="I13389" s="147">
        <v>5</v>
      </c>
      <c r="J13389" s="147">
        <v>2581222</v>
      </c>
      <c r="K13389" s="147" t="s">
        <v>2769</v>
      </c>
    </row>
    <row r="13390" spans="1:11" x14ac:dyDescent="0.2">
      <c r="A13390" s="147">
        <v>6</v>
      </c>
      <c r="B13390" s="149" t="s">
        <v>15748</v>
      </c>
      <c r="C13390" s="147" t="s">
        <v>2242</v>
      </c>
      <c r="D13390" s="147" t="s">
        <v>15747</v>
      </c>
      <c r="E13390" s="147" t="s">
        <v>2240</v>
      </c>
      <c r="G13390" s="147">
        <v>0</v>
      </c>
      <c r="I13390" s="147">
        <v>5</v>
      </c>
      <c r="J13390" s="147">
        <v>2581217</v>
      </c>
      <c r="K13390" s="147" t="s">
        <v>2769</v>
      </c>
    </row>
    <row r="13391" spans="1:11" x14ac:dyDescent="0.2">
      <c r="A13391" s="147">
        <v>6</v>
      </c>
      <c r="B13391" s="149" t="s">
        <v>15746</v>
      </c>
      <c r="C13391" s="147" t="s">
        <v>2242</v>
      </c>
      <c r="D13391" s="147" t="s">
        <v>15745</v>
      </c>
      <c r="E13391" s="147" t="s">
        <v>2240</v>
      </c>
      <c r="G13391" s="147">
        <v>0</v>
      </c>
      <c r="I13391" s="147">
        <v>5</v>
      </c>
      <c r="J13391" s="147">
        <v>2581223</v>
      </c>
      <c r="K13391" s="147" t="s">
        <v>2769</v>
      </c>
    </row>
    <row r="13392" spans="1:11" x14ac:dyDescent="0.2">
      <c r="A13392" s="147">
        <v>4</v>
      </c>
      <c r="B13392" s="149" t="s">
        <v>15744</v>
      </c>
      <c r="C13392" s="147" t="s">
        <v>2242</v>
      </c>
      <c r="D13392" s="147" t="s">
        <v>15743</v>
      </c>
      <c r="E13392" s="147" t="s">
        <v>2246</v>
      </c>
      <c r="G13392" s="147">
        <v>0</v>
      </c>
      <c r="I13392" s="147">
        <v>4</v>
      </c>
      <c r="J13392" s="147">
        <v>2581133</v>
      </c>
    </row>
    <row r="13393" spans="1:11" x14ac:dyDescent="0.2">
      <c r="A13393" s="147">
        <v>5</v>
      </c>
      <c r="B13393" s="149" t="s">
        <v>15742</v>
      </c>
      <c r="C13393" s="147" t="s">
        <v>2242</v>
      </c>
      <c r="D13393" s="147" t="s">
        <v>15741</v>
      </c>
      <c r="E13393" s="147" t="s">
        <v>2246</v>
      </c>
      <c r="G13393" s="147">
        <v>0</v>
      </c>
      <c r="I13393" s="147">
        <v>5</v>
      </c>
      <c r="J13393" s="147">
        <v>2581253</v>
      </c>
    </row>
    <row r="13394" spans="1:11" x14ac:dyDescent="0.2">
      <c r="A13394" s="147">
        <v>6</v>
      </c>
      <c r="B13394" s="149" t="s">
        <v>15740</v>
      </c>
      <c r="C13394" s="147" t="s">
        <v>2242</v>
      </c>
      <c r="D13394" s="147" t="s">
        <v>15739</v>
      </c>
      <c r="E13394" s="147" t="s">
        <v>2240</v>
      </c>
      <c r="G13394" s="147">
        <v>0</v>
      </c>
      <c r="I13394" s="147">
        <v>6</v>
      </c>
      <c r="J13394" s="147">
        <v>2581262</v>
      </c>
      <c r="K13394" s="147" t="s">
        <v>2769</v>
      </c>
    </row>
    <row r="13395" spans="1:11" x14ac:dyDescent="0.2">
      <c r="A13395" s="147">
        <v>6</v>
      </c>
      <c r="B13395" s="149" t="s">
        <v>15738</v>
      </c>
      <c r="C13395" s="147" t="s">
        <v>2242</v>
      </c>
      <c r="D13395" s="147" t="s">
        <v>15737</v>
      </c>
      <c r="E13395" s="147" t="s">
        <v>2240</v>
      </c>
      <c r="G13395" s="147">
        <v>0</v>
      </c>
      <c r="I13395" s="147">
        <v>5</v>
      </c>
      <c r="J13395" s="147">
        <v>2581244</v>
      </c>
      <c r="K13395" s="147" t="s">
        <v>2769</v>
      </c>
    </row>
    <row r="13396" spans="1:11" x14ac:dyDescent="0.2">
      <c r="A13396" s="147">
        <v>6</v>
      </c>
      <c r="B13396" s="149" t="s">
        <v>15736</v>
      </c>
      <c r="C13396" s="147" t="s">
        <v>2242</v>
      </c>
      <c r="D13396" s="147" t="s">
        <v>15735</v>
      </c>
      <c r="E13396" s="147" t="s">
        <v>2240</v>
      </c>
      <c r="G13396" s="147">
        <v>0</v>
      </c>
      <c r="I13396" s="147">
        <v>5</v>
      </c>
      <c r="J13396" s="147">
        <v>2581249</v>
      </c>
      <c r="K13396" s="147" t="s">
        <v>2769</v>
      </c>
    </row>
    <row r="13397" spans="1:11" x14ac:dyDescent="0.2">
      <c r="A13397" s="147">
        <v>6</v>
      </c>
      <c r="B13397" s="149" t="s">
        <v>15734</v>
      </c>
      <c r="C13397" s="147" t="s">
        <v>2242</v>
      </c>
      <c r="D13397" s="147" t="s">
        <v>15733</v>
      </c>
      <c r="E13397" s="147" t="s">
        <v>2240</v>
      </c>
      <c r="G13397" s="147">
        <v>0</v>
      </c>
      <c r="I13397" s="147">
        <v>5</v>
      </c>
      <c r="J13397" s="147">
        <v>2581259</v>
      </c>
      <c r="K13397" s="147" t="s">
        <v>2769</v>
      </c>
    </row>
    <row r="13398" spans="1:11" x14ac:dyDescent="0.2">
      <c r="A13398" s="147">
        <v>6</v>
      </c>
      <c r="B13398" s="149" t="s">
        <v>15732</v>
      </c>
      <c r="C13398" s="147" t="s">
        <v>2242</v>
      </c>
      <c r="D13398" s="147" t="s">
        <v>15731</v>
      </c>
      <c r="E13398" s="147" t="s">
        <v>2240</v>
      </c>
      <c r="G13398" s="147">
        <v>0</v>
      </c>
      <c r="I13398" s="147">
        <v>5</v>
      </c>
      <c r="J13398" s="147">
        <v>2581242</v>
      </c>
      <c r="K13398" s="147" t="s">
        <v>2769</v>
      </c>
    </row>
    <row r="13399" spans="1:11" x14ac:dyDescent="0.2">
      <c r="A13399" s="147">
        <v>6</v>
      </c>
      <c r="B13399" s="149" t="s">
        <v>15730</v>
      </c>
      <c r="C13399" s="147" t="s">
        <v>2242</v>
      </c>
      <c r="D13399" s="147" t="s">
        <v>15729</v>
      </c>
      <c r="E13399" s="147" t="s">
        <v>2240</v>
      </c>
      <c r="G13399" s="147">
        <v>0</v>
      </c>
      <c r="I13399" s="147">
        <v>5</v>
      </c>
      <c r="J13399" s="147">
        <v>2581246</v>
      </c>
      <c r="K13399" s="147" t="s">
        <v>2769</v>
      </c>
    </row>
    <row r="13400" spans="1:11" x14ac:dyDescent="0.2">
      <c r="A13400" s="147">
        <v>6</v>
      </c>
      <c r="B13400" s="149" t="s">
        <v>15728</v>
      </c>
      <c r="C13400" s="147" t="s">
        <v>2242</v>
      </c>
      <c r="D13400" s="147" t="s">
        <v>15727</v>
      </c>
      <c r="E13400" s="147" t="s">
        <v>2240</v>
      </c>
      <c r="G13400" s="147">
        <v>0</v>
      </c>
      <c r="I13400" s="147">
        <v>5</v>
      </c>
      <c r="J13400" s="147">
        <v>2581251</v>
      </c>
      <c r="K13400" s="147" t="s">
        <v>2769</v>
      </c>
    </row>
    <row r="13401" spans="1:11" x14ac:dyDescent="0.2">
      <c r="A13401" s="147">
        <v>4</v>
      </c>
      <c r="B13401" s="149" t="s">
        <v>15726</v>
      </c>
      <c r="C13401" s="147" t="s">
        <v>2242</v>
      </c>
      <c r="D13401" s="147" t="s">
        <v>15725</v>
      </c>
      <c r="E13401" s="147" t="s">
        <v>2246</v>
      </c>
      <c r="G13401" s="147">
        <v>0</v>
      </c>
      <c r="I13401" s="147">
        <v>4</v>
      </c>
      <c r="J13401" s="147">
        <v>2581139</v>
      </c>
    </row>
    <row r="13402" spans="1:11" x14ac:dyDescent="0.2">
      <c r="A13402" s="147">
        <v>5</v>
      </c>
      <c r="B13402" s="149" t="s">
        <v>15724</v>
      </c>
      <c r="C13402" s="147" t="s">
        <v>2242</v>
      </c>
      <c r="D13402" s="147" t="s">
        <v>15723</v>
      </c>
      <c r="E13402" s="147" t="s">
        <v>2246</v>
      </c>
      <c r="G13402" s="147">
        <v>0</v>
      </c>
      <c r="I13402" s="147">
        <v>5</v>
      </c>
      <c r="J13402" s="147">
        <v>2581276</v>
      </c>
    </row>
    <row r="13403" spans="1:11" x14ac:dyDescent="0.2">
      <c r="A13403" s="147">
        <v>6</v>
      </c>
      <c r="B13403" s="149" t="s">
        <v>15722</v>
      </c>
      <c r="C13403" s="147" t="s">
        <v>2242</v>
      </c>
      <c r="D13403" s="147" t="s">
        <v>15721</v>
      </c>
      <c r="E13403" s="147" t="s">
        <v>2240</v>
      </c>
      <c r="G13403" s="147">
        <v>0</v>
      </c>
      <c r="I13403" s="147">
        <v>6</v>
      </c>
      <c r="J13403" s="147">
        <v>2581283</v>
      </c>
      <c r="K13403" s="147" t="s">
        <v>2769</v>
      </c>
    </row>
    <row r="13404" spans="1:11" x14ac:dyDescent="0.2">
      <c r="A13404" s="147">
        <v>6</v>
      </c>
      <c r="B13404" s="149" t="s">
        <v>15720</v>
      </c>
      <c r="C13404" s="147" t="s">
        <v>2242</v>
      </c>
      <c r="D13404" s="147" t="s">
        <v>15719</v>
      </c>
      <c r="E13404" s="147" t="s">
        <v>2240</v>
      </c>
      <c r="G13404" s="147">
        <v>0</v>
      </c>
      <c r="I13404" s="147">
        <v>5</v>
      </c>
      <c r="J13404" s="147">
        <v>2581271</v>
      </c>
      <c r="K13404" s="147" t="s">
        <v>2769</v>
      </c>
    </row>
    <row r="13405" spans="1:11" x14ac:dyDescent="0.2">
      <c r="A13405" s="147">
        <v>6</v>
      </c>
      <c r="B13405" s="149" t="s">
        <v>15718</v>
      </c>
      <c r="C13405" s="147" t="s">
        <v>2242</v>
      </c>
      <c r="D13405" s="147" t="s">
        <v>15717</v>
      </c>
      <c r="E13405" s="147" t="s">
        <v>2240</v>
      </c>
      <c r="G13405" s="147">
        <v>0</v>
      </c>
      <c r="I13405" s="147">
        <v>5</v>
      </c>
      <c r="J13405" s="147">
        <v>2581277</v>
      </c>
      <c r="K13405" s="147" t="s">
        <v>2769</v>
      </c>
    </row>
    <row r="13406" spans="1:11" x14ac:dyDescent="0.2">
      <c r="A13406" s="147">
        <v>6</v>
      </c>
      <c r="B13406" s="149" t="s">
        <v>15716</v>
      </c>
      <c r="C13406" s="147" t="s">
        <v>2242</v>
      </c>
      <c r="D13406" s="147" t="s">
        <v>15715</v>
      </c>
      <c r="E13406" s="147" t="s">
        <v>2240</v>
      </c>
      <c r="G13406" s="147">
        <v>0</v>
      </c>
      <c r="I13406" s="147">
        <v>5</v>
      </c>
      <c r="J13406" s="147">
        <v>2581269</v>
      </c>
      <c r="K13406" s="147" t="s">
        <v>2769</v>
      </c>
    </row>
    <row r="13407" spans="1:11" x14ac:dyDescent="0.2">
      <c r="A13407" s="147">
        <v>6</v>
      </c>
      <c r="B13407" s="149" t="s">
        <v>15714</v>
      </c>
      <c r="C13407" s="147" t="s">
        <v>2242</v>
      </c>
      <c r="D13407" s="147" t="s">
        <v>15713</v>
      </c>
      <c r="E13407" s="147" t="s">
        <v>2240</v>
      </c>
      <c r="G13407" s="147">
        <v>0</v>
      </c>
      <c r="I13407" s="147">
        <v>5</v>
      </c>
      <c r="J13407" s="147">
        <v>2581270</v>
      </c>
      <c r="K13407" s="147" t="s">
        <v>2769</v>
      </c>
    </row>
    <row r="13408" spans="1:11" x14ac:dyDescent="0.2">
      <c r="A13408" s="147">
        <v>6</v>
      </c>
      <c r="B13408" s="149" t="s">
        <v>15712</v>
      </c>
      <c r="C13408" s="147" t="s">
        <v>2242</v>
      </c>
      <c r="D13408" s="147" t="s">
        <v>15711</v>
      </c>
      <c r="E13408" s="147" t="s">
        <v>2240</v>
      </c>
      <c r="G13408" s="147">
        <v>0</v>
      </c>
      <c r="I13408" s="147">
        <v>5</v>
      </c>
      <c r="J13408" s="147">
        <v>2581274</v>
      </c>
      <c r="K13408" s="147" t="s">
        <v>2769</v>
      </c>
    </row>
    <row r="13409" spans="1:11" x14ac:dyDescent="0.2">
      <c r="A13409" s="147">
        <v>4</v>
      </c>
      <c r="B13409" s="149" t="s">
        <v>15710</v>
      </c>
      <c r="C13409" s="147" t="s">
        <v>2242</v>
      </c>
      <c r="D13409" s="147" t="s">
        <v>15709</v>
      </c>
      <c r="E13409" s="147" t="s">
        <v>2246</v>
      </c>
      <c r="G13409" s="147">
        <v>0</v>
      </c>
      <c r="I13409" s="147">
        <v>4</v>
      </c>
      <c r="J13409" s="147">
        <v>2581131</v>
      </c>
    </row>
    <row r="13410" spans="1:11" x14ac:dyDescent="0.2">
      <c r="A13410" s="147">
        <v>5</v>
      </c>
      <c r="B13410" s="149" t="s">
        <v>15708</v>
      </c>
      <c r="C13410" s="147" t="s">
        <v>2242</v>
      </c>
      <c r="D13410" s="147" t="s">
        <v>15707</v>
      </c>
      <c r="E13410" s="147" t="s">
        <v>2246</v>
      </c>
      <c r="G13410" s="147">
        <v>0</v>
      </c>
      <c r="I13410" s="147">
        <v>5</v>
      </c>
      <c r="J13410" s="147">
        <v>2581304</v>
      </c>
    </row>
    <row r="13411" spans="1:11" x14ac:dyDescent="0.2">
      <c r="A13411" s="147">
        <v>6</v>
      </c>
      <c r="B13411" s="149" t="s">
        <v>15706</v>
      </c>
      <c r="C13411" s="147" t="s">
        <v>2242</v>
      </c>
      <c r="D13411" s="147" t="s">
        <v>15705</v>
      </c>
      <c r="E13411" s="147" t="s">
        <v>2240</v>
      </c>
      <c r="G13411" s="147">
        <v>0</v>
      </c>
      <c r="I13411" s="147">
        <v>6</v>
      </c>
      <c r="J13411" s="147">
        <v>2581322</v>
      </c>
      <c r="K13411" s="147" t="s">
        <v>2769</v>
      </c>
    </row>
    <row r="13412" spans="1:11" x14ac:dyDescent="0.2">
      <c r="A13412" s="147">
        <v>6</v>
      </c>
      <c r="B13412" s="149" t="s">
        <v>15704</v>
      </c>
      <c r="C13412" s="147" t="s">
        <v>2242</v>
      </c>
      <c r="D13412" s="147" t="s">
        <v>15703</v>
      </c>
      <c r="E13412" s="147" t="s">
        <v>2240</v>
      </c>
      <c r="G13412" s="147">
        <v>0</v>
      </c>
      <c r="I13412" s="147">
        <v>5</v>
      </c>
      <c r="J13412" s="147">
        <v>2581292</v>
      </c>
      <c r="K13412" s="147" t="s">
        <v>2769</v>
      </c>
    </row>
    <row r="13413" spans="1:11" x14ac:dyDescent="0.2">
      <c r="A13413" s="147">
        <v>6</v>
      </c>
      <c r="B13413" s="149" t="s">
        <v>15702</v>
      </c>
      <c r="C13413" s="147" t="s">
        <v>2242</v>
      </c>
      <c r="D13413" s="147" t="s">
        <v>15701</v>
      </c>
      <c r="E13413" s="147" t="s">
        <v>2240</v>
      </c>
      <c r="G13413" s="147">
        <v>0</v>
      </c>
      <c r="I13413" s="147">
        <v>5</v>
      </c>
      <c r="J13413" s="147">
        <v>2581314</v>
      </c>
      <c r="K13413" s="147" t="s">
        <v>2769</v>
      </c>
    </row>
    <row r="13414" spans="1:11" x14ac:dyDescent="0.2">
      <c r="A13414" s="147">
        <v>6</v>
      </c>
      <c r="B13414" s="149" t="s">
        <v>15700</v>
      </c>
      <c r="C13414" s="147" t="s">
        <v>2242</v>
      </c>
      <c r="D13414" s="147" t="s">
        <v>15699</v>
      </c>
      <c r="E13414" s="147" t="s">
        <v>2240</v>
      </c>
      <c r="G13414" s="147">
        <v>0</v>
      </c>
      <c r="I13414" s="147">
        <v>5</v>
      </c>
      <c r="J13414" s="147">
        <v>2581317</v>
      </c>
      <c r="K13414" s="147" t="s">
        <v>2769</v>
      </c>
    </row>
    <row r="13415" spans="1:11" x14ac:dyDescent="0.2">
      <c r="A13415" s="147">
        <v>6</v>
      </c>
      <c r="B13415" s="149" t="s">
        <v>15698</v>
      </c>
      <c r="C13415" s="147" t="s">
        <v>2242</v>
      </c>
      <c r="D13415" s="147" t="s">
        <v>15697</v>
      </c>
      <c r="E13415" s="147" t="s">
        <v>2240</v>
      </c>
      <c r="G13415" s="147">
        <v>0</v>
      </c>
      <c r="I13415" s="147">
        <v>5</v>
      </c>
      <c r="J13415" s="147">
        <v>2581311</v>
      </c>
      <c r="K13415" s="147" t="s">
        <v>2769</v>
      </c>
    </row>
    <row r="13416" spans="1:11" x14ac:dyDescent="0.2">
      <c r="A13416" s="147">
        <v>6</v>
      </c>
      <c r="B13416" s="149" t="s">
        <v>15696</v>
      </c>
      <c r="C13416" s="147" t="s">
        <v>2242</v>
      </c>
      <c r="D13416" s="147" t="s">
        <v>15695</v>
      </c>
      <c r="E13416" s="147" t="s">
        <v>2240</v>
      </c>
      <c r="G13416" s="147">
        <v>0</v>
      </c>
      <c r="I13416" s="147">
        <v>5</v>
      </c>
      <c r="J13416" s="147">
        <v>2581297</v>
      </c>
      <c r="K13416" s="147" t="s">
        <v>2769</v>
      </c>
    </row>
    <row r="13417" spans="1:11" x14ac:dyDescent="0.2">
      <c r="A13417" s="147">
        <v>6</v>
      </c>
      <c r="B13417" s="149" t="s">
        <v>15694</v>
      </c>
      <c r="C13417" s="147" t="s">
        <v>2242</v>
      </c>
      <c r="D13417" s="147" t="s">
        <v>15693</v>
      </c>
      <c r="E13417" s="147" t="s">
        <v>2240</v>
      </c>
      <c r="G13417" s="147">
        <v>0</v>
      </c>
      <c r="I13417" s="147">
        <v>5</v>
      </c>
      <c r="J13417" s="147">
        <v>2581308</v>
      </c>
      <c r="K13417" s="147" t="s">
        <v>2769</v>
      </c>
    </row>
    <row r="13418" spans="1:11" x14ac:dyDescent="0.2">
      <c r="A13418" s="147">
        <v>6</v>
      </c>
      <c r="B13418" s="149" t="s">
        <v>15692</v>
      </c>
      <c r="C13418" s="147" t="s">
        <v>2242</v>
      </c>
      <c r="D13418" s="147" t="s">
        <v>15691</v>
      </c>
      <c r="E13418" s="147" t="s">
        <v>2240</v>
      </c>
      <c r="G13418" s="147">
        <v>0</v>
      </c>
      <c r="I13418" s="147">
        <v>5</v>
      </c>
      <c r="J13418" s="147">
        <v>2581310</v>
      </c>
      <c r="K13418" s="147" t="s">
        <v>2769</v>
      </c>
    </row>
    <row r="13419" spans="1:11" x14ac:dyDescent="0.2">
      <c r="A13419" s="147">
        <v>6</v>
      </c>
      <c r="B13419" s="149" t="s">
        <v>15690</v>
      </c>
      <c r="C13419" s="147" t="s">
        <v>2242</v>
      </c>
      <c r="D13419" s="147" t="s">
        <v>15689</v>
      </c>
      <c r="E13419" s="147" t="s">
        <v>2240</v>
      </c>
      <c r="G13419" s="147">
        <v>0</v>
      </c>
      <c r="I13419" s="147">
        <v>5</v>
      </c>
      <c r="J13419" s="147">
        <v>2581286</v>
      </c>
      <c r="K13419" s="147" t="s">
        <v>2769</v>
      </c>
    </row>
    <row r="13420" spans="1:11" x14ac:dyDescent="0.2">
      <c r="A13420" s="147">
        <v>6</v>
      </c>
      <c r="B13420" s="149" t="s">
        <v>15688</v>
      </c>
      <c r="C13420" s="147" t="s">
        <v>2242</v>
      </c>
      <c r="D13420" s="147" t="s">
        <v>15687</v>
      </c>
      <c r="E13420" s="147" t="s">
        <v>2240</v>
      </c>
      <c r="G13420" s="147">
        <v>0</v>
      </c>
      <c r="I13420" s="147">
        <v>5</v>
      </c>
      <c r="J13420" s="147">
        <v>2581318</v>
      </c>
      <c r="K13420" s="147" t="s">
        <v>2769</v>
      </c>
    </row>
    <row r="13421" spans="1:11" x14ac:dyDescent="0.2">
      <c r="A13421" s="147">
        <v>6</v>
      </c>
      <c r="B13421" s="149" t="s">
        <v>15686</v>
      </c>
      <c r="C13421" s="147" t="s">
        <v>2242</v>
      </c>
      <c r="D13421" s="147" t="s">
        <v>15685</v>
      </c>
      <c r="E13421" s="147" t="s">
        <v>2240</v>
      </c>
      <c r="G13421" s="147">
        <v>0</v>
      </c>
      <c r="I13421" s="147">
        <v>5</v>
      </c>
      <c r="J13421" s="147">
        <v>2581313</v>
      </c>
      <c r="K13421" s="147" t="s">
        <v>2769</v>
      </c>
    </row>
    <row r="13422" spans="1:11" x14ac:dyDescent="0.2">
      <c r="A13422" s="147">
        <v>6</v>
      </c>
      <c r="B13422" s="149" t="s">
        <v>15684</v>
      </c>
      <c r="C13422" s="147" t="s">
        <v>2242</v>
      </c>
      <c r="D13422" s="147" t="s">
        <v>15683</v>
      </c>
      <c r="E13422" s="147" t="s">
        <v>2240</v>
      </c>
      <c r="G13422" s="147">
        <v>0</v>
      </c>
      <c r="I13422" s="147">
        <v>5</v>
      </c>
      <c r="J13422" s="147">
        <v>2581295</v>
      </c>
      <c r="K13422" s="147" t="s">
        <v>2769</v>
      </c>
    </row>
    <row r="13423" spans="1:11" x14ac:dyDescent="0.2">
      <c r="A13423" s="147">
        <v>4</v>
      </c>
      <c r="B13423" s="149" t="s">
        <v>15682</v>
      </c>
      <c r="C13423" s="147" t="s">
        <v>2242</v>
      </c>
      <c r="D13423" s="147" t="s">
        <v>15681</v>
      </c>
      <c r="E13423" s="147" t="s">
        <v>2246</v>
      </c>
      <c r="G13423" s="147">
        <v>0</v>
      </c>
      <c r="I13423" s="147">
        <v>4</v>
      </c>
      <c r="J13423" s="147">
        <v>2581135</v>
      </c>
    </row>
    <row r="13424" spans="1:11" x14ac:dyDescent="0.2">
      <c r="A13424" s="147">
        <v>5</v>
      </c>
      <c r="B13424" s="149" t="s">
        <v>15680</v>
      </c>
      <c r="C13424" s="147" t="s">
        <v>2242</v>
      </c>
      <c r="D13424" s="147" t="s">
        <v>15679</v>
      </c>
      <c r="E13424" s="147" t="s">
        <v>2246</v>
      </c>
      <c r="G13424" s="147">
        <v>0</v>
      </c>
      <c r="I13424" s="147">
        <v>5</v>
      </c>
      <c r="J13424" s="147">
        <v>2581329</v>
      </c>
    </row>
    <row r="13425" spans="1:11" x14ac:dyDescent="0.2">
      <c r="A13425" s="147">
        <v>6</v>
      </c>
      <c r="B13425" s="149" t="s">
        <v>15678</v>
      </c>
      <c r="C13425" s="147" t="s">
        <v>2242</v>
      </c>
      <c r="D13425" s="147" t="s">
        <v>15677</v>
      </c>
      <c r="E13425" s="147" t="s">
        <v>2240</v>
      </c>
      <c r="G13425" s="147">
        <v>0</v>
      </c>
      <c r="I13425" s="147">
        <v>6</v>
      </c>
      <c r="J13425" s="147">
        <v>2581345</v>
      </c>
      <c r="K13425" s="147" t="s">
        <v>2769</v>
      </c>
    </row>
    <row r="13426" spans="1:11" x14ac:dyDescent="0.2">
      <c r="A13426" s="147">
        <v>6</v>
      </c>
      <c r="B13426" s="149" t="s">
        <v>15676</v>
      </c>
      <c r="C13426" s="147" t="s">
        <v>2242</v>
      </c>
      <c r="D13426" s="147" t="s">
        <v>15675</v>
      </c>
      <c r="E13426" s="147" t="s">
        <v>2240</v>
      </c>
      <c r="G13426" s="147">
        <v>0</v>
      </c>
      <c r="I13426" s="147">
        <v>5</v>
      </c>
      <c r="J13426" s="147">
        <v>2581328</v>
      </c>
      <c r="K13426" s="147" t="s">
        <v>2769</v>
      </c>
    </row>
    <row r="13427" spans="1:11" x14ac:dyDescent="0.2">
      <c r="A13427" s="147">
        <v>6</v>
      </c>
      <c r="B13427" s="149" t="s">
        <v>15674</v>
      </c>
      <c r="C13427" s="147" t="s">
        <v>2242</v>
      </c>
      <c r="D13427" s="147" t="s">
        <v>15673</v>
      </c>
      <c r="E13427" s="147" t="s">
        <v>2240</v>
      </c>
      <c r="G13427" s="147">
        <v>0</v>
      </c>
      <c r="I13427" s="147">
        <v>5</v>
      </c>
      <c r="J13427" s="147">
        <v>2581327</v>
      </c>
      <c r="K13427" s="147" t="s">
        <v>2769</v>
      </c>
    </row>
    <row r="13428" spans="1:11" x14ac:dyDescent="0.2">
      <c r="A13428" s="147">
        <v>6</v>
      </c>
      <c r="B13428" s="149" t="s">
        <v>15672</v>
      </c>
      <c r="C13428" s="147" t="s">
        <v>2242</v>
      </c>
      <c r="D13428" s="147" t="s">
        <v>15671</v>
      </c>
      <c r="E13428" s="147" t="s">
        <v>2240</v>
      </c>
      <c r="G13428" s="147">
        <v>0</v>
      </c>
      <c r="I13428" s="147">
        <v>5</v>
      </c>
      <c r="J13428" s="147">
        <v>2581334</v>
      </c>
      <c r="K13428" s="147" t="s">
        <v>2769</v>
      </c>
    </row>
    <row r="13429" spans="1:11" x14ac:dyDescent="0.2">
      <c r="A13429" s="147">
        <v>6</v>
      </c>
      <c r="B13429" s="149" t="s">
        <v>15670</v>
      </c>
      <c r="C13429" s="147" t="s">
        <v>2242</v>
      </c>
      <c r="D13429" s="147" t="s">
        <v>15669</v>
      </c>
      <c r="E13429" s="147" t="s">
        <v>2240</v>
      </c>
      <c r="G13429" s="147">
        <v>0</v>
      </c>
      <c r="I13429" s="147">
        <v>5</v>
      </c>
      <c r="J13429" s="147">
        <v>2581331</v>
      </c>
      <c r="K13429" s="147" t="s">
        <v>2769</v>
      </c>
    </row>
    <row r="13430" spans="1:11" x14ac:dyDescent="0.2">
      <c r="A13430" s="147">
        <v>6</v>
      </c>
      <c r="B13430" s="149" t="s">
        <v>15668</v>
      </c>
      <c r="C13430" s="147" t="s">
        <v>2242</v>
      </c>
      <c r="D13430" s="147" t="s">
        <v>15667</v>
      </c>
      <c r="E13430" s="147" t="s">
        <v>2240</v>
      </c>
      <c r="G13430" s="147">
        <v>0</v>
      </c>
      <c r="I13430" s="147">
        <v>5</v>
      </c>
      <c r="J13430" s="147">
        <v>2581339</v>
      </c>
      <c r="K13430" s="147" t="s">
        <v>2769</v>
      </c>
    </row>
    <row r="13431" spans="1:11" x14ac:dyDescent="0.2">
      <c r="A13431" s="147">
        <v>6</v>
      </c>
      <c r="B13431" s="149" t="s">
        <v>15666</v>
      </c>
      <c r="C13431" s="147" t="s">
        <v>2242</v>
      </c>
      <c r="D13431" s="147" t="s">
        <v>15665</v>
      </c>
      <c r="E13431" s="147" t="s">
        <v>2240</v>
      </c>
      <c r="G13431" s="147">
        <v>0</v>
      </c>
      <c r="I13431" s="147">
        <v>5</v>
      </c>
      <c r="J13431" s="147">
        <v>2581341</v>
      </c>
      <c r="K13431" s="147" t="s">
        <v>2769</v>
      </c>
    </row>
    <row r="13432" spans="1:11" x14ac:dyDescent="0.2">
      <c r="A13432" s="147">
        <v>4</v>
      </c>
      <c r="B13432" s="149" t="s">
        <v>15663</v>
      </c>
      <c r="C13432" s="147" t="s">
        <v>2242</v>
      </c>
      <c r="D13432" s="147" t="s">
        <v>15664</v>
      </c>
      <c r="E13432" s="147" t="s">
        <v>2246</v>
      </c>
      <c r="G13432" s="147">
        <v>0</v>
      </c>
      <c r="I13432" s="147">
        <v>4</v>
      </c>
      <c r="J13432" s="147">
        <v>2581113</v>
      </c>
    </row>
    <row r="13433" spans="1:11" x14ac:dyDescent="0.2">
      <c r="A13433" s="147">
        <v>4</v>
      </c>
      <c r="B13433" s="149" t="s">
        <v>15663</v>
      </c>
      <c r="C13433" s="147" t="s">
        <v>2261</v>
      </c>
      <c r="D13433" s="147" t="s">
        <v>14547</v>
      </c>
      <c r="E13433" s="147" t="s">
        <v>2246</v>
      </c>
      <c r="G13433" s="147">
        <v>0</v>
      </c>
      <c r="I13433" s="147">
        <v>4</v>
      </c>
      <c r="J13433" s="147">
        <v>1200362</v>
      </c>
    </row>
    <row r="13434" spans="1:11" x14ac:dyDescent="0.2">
      <c r="A13434" s="147">
        <v>4</v>
      </c>
      <c r="B13434" s="149" t="s">
        <v>15663</v>
      </c>
      <c r="C13434" s="147" t="s">
        <v>2261</v>
      </c>
      <c r="D13434" s="147" t="s">
        <v>14546</v>
      </c>
      <c r="E13434" s="147" t="s">
        <v>2246</v>
      </c>
      <c r="G13434" s="147">
        <v>0</v>
      </c>
      <c r="I13434" s="147">
        <v>4</v>
      </c>
      <c r="J13434" s="147">
        <v>1200359</v>
      </c>
    </row>
    <row r="13435" spans="1:11" x14ac:dyDescent="0.2">
      <c r="A13435" s="147">
        <v>4</v>
      </c>
      <c r="B13435" s="149" t="s">
        <v>15663</v>
      </c>
      <c r="C13435" s="147" t="s">
        <v>2261</v>
      </c>
      <c r="D13435" s="147" t="s">
        <v>14544</v>
      </c>
      <c r="E13435" s="147" t="s">
        <v>2246</v>
      </c>
      <c r="G13435" s="147">
        <v>0</v>
      </c>
      <c r="I13435" s="147">
        <v>4</v>
      </c>
      <c r="J13435" s="147">
        <v>1200360</v>
      </c>
    </row>
    <row r="13436" spans="1:11" x14ac:dyDescent="0.2">
      <c r="A13436" s="147">
        <v>5</v>
      </c>
      <c r="B13436" s="149" t="s">
        <v>15662</v>
      </c>
      <c r="C13436" s="147" t="s">
        <v>2242</v>
      </c>
      <c r="D13436" s="147" t="s">
        <v>15661</v>
      </c>
      <c r="E13436" s="147" t="s">
        <v>2246</v>
      </c>
      <c r="G13436" s="147">
        <v>0</v>
      </c>
      <c r="I13436" s="147">
        <v>5</v>
      </c>
      <c r="J13436" s="147">
        <v>2581402</v>
      </c>
    </row>
    <row r="13437" spans="1:11" x14ac:dyDescent="0.2">
      <c r="A13437" s="147">
        <v>6</v>
      </c>
      <c r="B13437" s="149" t="s">
        <v>15660</v>
      </c>
      <c r="C13437" s="147" t="s">
        <v>2242</v>
      </c>
      <c r="D13437" s="147" t="s">
        <v>15659</v>
      </c>
      <c r="E13437" s="147" t="s">
        <v>2240</v>
      </c>
      <c r="G13437" s="147">
        <v>0</v>
      </c>
      <c r="I13437" s="147">
        <v>6</v>
      </c>
      <c r="J13437" s="147">
        <v>2581407</v>
      </c>
    </row>
    <row r="13438" spans="1:11" x14ac:dyDescent="0.2">
      <c r="A13438" s="147">
        <v>6</v>
      </c>
      <c r="B13438" s="149" t="s">
        <v>15658</v>
      </c>
      <c r="C13438" s="147" t="s">
        <v>2242</v>
      </c>
      <c r="D13438" s="147" t="s">
        <v>15657</v>
      </c>
      <c r="E13438" s="147" t="s">
        <v>2240</v>
      </c>
      <c r="G13438" s="147">
        <v>0</v>
      </c>
      <c r="I13438" s="147">
        <v>5</v>
      </c>
      <c r="J13438" s="147">
        <v>2581353</v>
      </c>
      <c r="K13438" s="147" t="s">
        <v>2769</v>
      </c>
    </row>
    <row r="13439" spans="1:11" x14ac:dyDescent="0.2">
      <c r="A13439" s="147">
        <v>6</v>
      </c>
      <c r="B13439" s="149" t="s">
        <v>15656</v>
      </c>
      <c r="C13439" s="147" t="s">
        <v>2242</v>
      </c>
      <c r="D13439" s="147" t="s">
        <v>15655</v>
      </c>
      <c r="E13439" s="147" t="s">
        <v>2240</v>
      </c>
      <c r="G13439" s="147">
        <v>0</v>
      </c>
      <c r="I13439" s="147">
        <v>5</v>
      </c>
      <c r="J13439" s="147">
        <v>2581403</v>
      </c>
      <c r="K13439" s="147" t="s">
        <v>2769</v>
      </c>
    </row>
    <row r="13440" spans="1:11" x14ac:dyDescent="0.2">
      <c r="A13440" s="147">
        <v>6</v>
      </c>
      <c r="B13440" s="149" t="s">
        <v>15654</v>
      </c>
      <c r="C13440" s="147" t="s">
        <v>2242</v>
      </c>
      <c r="D13440" s="147" t="s">
        <v>15653</v>
      </c>
      <c r="E13440" s="147" t="s">
        <v>2240</v>
      </c>
      <c r="G13440" s="147">
        <v>0</v>
      </c>
      <c r="I13440" s="147">
        <v>5</v>
      </c>
      <c r="J13440" s="147">
        <v>2581394</v>
      </c>
      <c r="K13440" s="147" t="s">
        <v>2769</v>
      </c>
    </row>
    <row r="13441" spans="1:11" x14ac:dyDescent="0.2">
      <c r="A13441" s="147">
        <v>6</v>
      </c>
      <c r="B13441" s="149" t="s">
        <v>15652</v>
      </c>
      <c r="C13441" s="147" t="s">
        <v>2242</v>
      </c>
      <c r="D13441" s="147" t="s">
        <v>15651</v>
      </c>
      <c r="E13441" s="147" t="s">
        <v>2240</v>
      </c>
      <c r="G13441" s="147">
        <v>0</v>
      </c>
      <c r="I13441" s="147">
        <v>5</v>
      </c>
      <c r="J13441" s="147">
        <v>2581367</v>
      </c>
      <c r="K13441" s="147" t="s">
        <v>2769</v>
      </c>
    </row>
    <row r="13442" spans="1:11" x14ac:dyDescent="0.2">
      <c r="A13442" s="147">
        <v>6</v>
      </c>
      <c r="B13442" s="149" t="s">
        <v>15650</v>
      </c>
      <c r="C13442" s="147" t="s">
        <v>2242</v>
      </c>
      <c r="D13442" s="147" t="s">
        <v>15649</v>
      </c>
      <c r="E13442" s="147" t="s">
        <v>2240</v>
      </c>
      <c r="G13442" s="147">
        <v>0</v>
      </c>
      <c r="I13442" s="147">
        <v>5</v>
      </c>
      <c r="J13442" s="147">
        <v>2581391</v>
      </c>
    </row>
    <row r="13443" spans="1:11" x14ac:dyDescent="0.2">
      <c r="A13443" s="147">
        <v>6</v>
      </c>
      <c r="B13443" s="149" t="s">
        <v>15648</v>
      </c>
      <c r="C13443" s="147" t="s">
        <v>2242</v>
      </c>
      <c r="D13443" s="147" t="s">
        <v>15647</v>
      </c>
      <c r="E13443" s="147" t="s">
        <v>2240</v>
      </c>
      <c r="G13443" s="147">
        <v>0</v>
      </c>
      <c r="I13443" s="147">
        <v>5</v>
      </c>
      <c r="J13443" s="147">
        <v>2581357</v>
      </c>
    </row>
    <row r="13444" spans="1:11" x14ac:dyDescent="0.2">
      <c r="A13444" s="147">
        <v>6</v>
      </c>
      <c r="B13444" s="149" t="s">
        <v>15646</v>
      </c>
      <c r="C13444" s="147" t="s">
        <v>2242</v>
      </c>
      <c r="D13444" s="147" t="s">
        <v>15645</v>
      </c>
      <c r="E13444" s="147" t="s">
        <v>2240</v>
      </c>
      <c r="G13444" s="147">
        <v>0</v>
      </c>
      <c r="I13444" s="147">
        <v>5</v>
      </c>
      <c r="J13444" s="147">
        <v>2581390</v>
      </c>
    </row>
    <row r="13445" spans="1:11" x14ac:dyDescent="0.2">
      <c r="A13445" s="147">
        <v>6</v>
      </c>
      <c r="B13445" s="149" t="s">
        <v>15644</v>
      </c>
      <c r="C13445" s="147" t="s">
        <v>2242</v>
      </c>
      <c r="D13445" s="147" t="s">
        <v>15643</v>
      </c>
      <c r="E13445" s="147" t="s">
        <v>2240</v>
      </c>
      <c r="G13445" s="147">
        <v>0</v>
      </c>
      <c r="I13445" s="147">
        <v>5</v>
      </c>
      <c r="J13445" s="147">
        <v>2581372</v>
      </c>
    </row>
    <row r="13446" spans="1:11" x14ac:dyDescent="0.2">
      <c r="A13446" s="147">
        <v>6</v>
      </c>
      <c r="B13446" s="149" t="s">
        <v>15642</v>
      </c>
      <c r="C13446" s="147" t="s">
        <v>2242</v>
      </c>
      <c r="D13446" s="147" t="s">
        <v>15641</v>
      </c>
      <c r="E13446" s="147" t="s">
        <v>2240</v>
      </c>
      <c r="G13446" s="147">
        <v>0</v>
      </c>
      <c r="I13446" s="147">
        <v>5</v>
      </c>
      <c r="J13446" s="147">
        <v>2581395</v>
      </c>
    </row>
    <row r="13447" spans="1:11" x14ac:dyDescent="0.2">
      <c r="A13447" s="147">
        <v>6</v>
      </c>
      <c r="B13447" s="149" t="s">
        <v>15640</v>
      </c>
      <c r="C13447" s="147" t="s">
        <v>2242</v>
      </c>
      <c r="D13447" s="147" t="s">
        <v>15639</v>
      </c>
      <c r="E13447" s="147" t="s">
        <v>2240</v>
      </c>
      <c r="G13447" s="147">
        <v>0</v>
      </c>
      <c r="I13447" s="147">
        <v>5</v>
      </c>
      <c r="J13447" s="147">
        <v>2581356</v>
      </c>
      <c r="K13447" s="147" t="s">
        <v>2769</v>
      </c>
    </row>
    <row r="13448" spans="1:11" x14ac:dyDescent="0.2">
      <c r="A13448" s="147">
        <v>6</v>
      </c>
      <c r="B13448" s="149" t="s">
        <v>15638</v>
      </c>
      <c r="C13448" s="147" t="s">
        <v>2242</v>
      </c>
      <c r="D13448" s="147" t="s">
        <v>15637</v>
      </c>
      <c r="E13448" s="147" t="s">
        <v>2240</v>
      </c>
      <c r="G13448" s="147">
        <v>0</v>
      </c>
      <c r="I13448" s="147">
        <v>5</v>
      </c>
      <c r="J13448" s="147">
        <v>2581374</v>
      </c>
      <c r="K13448" s="147" t="s">
        <v>2769</v>
      </c>
    </row>
    <row r="13449" spans="1:11" x14ac:dyDescent="0.2">
      <c r="A13449" s="147">
        <v>6</v>
      </c>
      <c r="B13449" s="149" t="s">
        <v>15636</v>
      </c>
      <c r="C13449" s="147" t="s">
        <v>2242</v>
      </c>
      <c r="D13449" s="147" t="s">
        <v>15635</v>
      </c>
      <c r="E13449" s="147" t="s">
        <v>2240</v>
      </c>
      <c r="G13449" s="147">
        <v>0</v>
      </c>
      <c r="I13449" s="147">
        <v>5</v>
      </c>
      <c r="J13449" s="147">
        <v>2581387</v>
      </c>
      <c r="K13449" s="147" t="s">
        <v>2769</v>
      </c>
    </row>
    <row r="13450" spans="1:11" x14ac:dyDescent="0.2">
      <c r="A13450" s="147">
        <v>6</v>
      </c>
      <c r="B13450" s="149" t="s">
        <v>15634</v>
      </c>
      <c r="C13450" s="147" t="s">
        <v>2242</v>
      </c>
      <c r="D13450" s="147" t="s">
        <v>15633</v>
      </c>
      <c r="E13450" s="147" t="s">
        <v>2240</v>
      </c>
      <c r="G13450" s="147">
        <v>0</v>
      </c>
      <c r="I13450" s="147">
        <v>5</v>
      </c>
      <c r="J13450" s="147">
        <v>2581364</v>
      </c>
      <c r="K13450" s="147" t="s">
        <v>2769</v>
      </c>
    </row>
    <row r="13451" spans="1:11" x14ac:dyDescent="0.2">
      <c r="A13451" s="147">
        <v>6</v>
      </c>
      <c r="B13451" s="149" t="s">
        <v>15632</v>
      </c>
      <c r="C13451" s="147" t="s">
        <v>2242</v>
      </c>
      <c r="D13451" s="147" t="s">
        <v>15631</v>
      </c>
      <c r="E13451" s="147" t="s">
        <v>2240</v>
      </c>
      <c r="G13451" s="147">
        <v>0</v>
      </c>
      <c r="I13451" s="147">
        <v>5</v>
      </c>
      <c r="J13451" s="147">
        <v>2581370</v>
      </c>
    </row>
    <row r="13452" spans="1:11" x14ac:dyDescent="0.2">
      <c r="A13452" s="147">
        <v>6</v>
      </c>
      <c r="B13452" s="149" t="s">
        <v>15630</v>
      </c>
      <c r="C13452" s="147" t="s">
        <v>2242</v>
      </c>
      <c r="D13452" s="147" t="s">
        <v>15629</v>
      </c>
      <c r="E13452" s="147" t="s">
        <v>2240</v>
      </c>
      <c r="G13452" s="147">
        <v>0</v>
      </c>
      <c r="I13452" s="147">
        <v>5</v>
      </c>
      <c r="J13452" s="147">
        <v>2581397</v>
      </c>
    </row>
    <row r="13453" spans="1:11" x14ac:dyDescent="0.2">
      <c r="A13453" s="147">
        <v>6</v>
      </c>
      <c r="B13453" s="149" t="s">
        <v>15628</v>
      </c>
      <c r="C13453" s="147" t="s">
        <v>2242</v>
      </c>
      <c r="D13453" s="147" t="s">
        <v>15627</v>
      </c>
      <c r="E13453" s="147" t="s">
        <v>2240</v>
      </c>
      <c r="G13453" s="147">
        <v>0</v>
      </c>
      <c r="I13453" s="147">
        <v>5</v>
      </c>
      <c r="J13453" s="147">
        <v>2581366</v>
      </c>
    </row>
    <row r="13454" spans="1:11" x14ac:dyDescent="0.2">
      <c r="A13454" s="147">
        <v>6</v>
      </c>
      <c r="B13454" s="149" t="s">
        <v>15626</v>
      </c>
      <c r="C13454" s="147" t="s">
        <v>2242</v>
      </c>
      <c r="D13454" s="147" t="s">
        <v>15625</v>
      </c>
      <c r="E13454" s="147" t="s">
        <v>2240</v>
      </c>
      <c r="G13454" s="147">
        <v>0</v>
      </c>
      <c r="I13454" s="147">
        <v>5</v>
      </c>
      <c r="J13454" s="147">
        <v>2581352</v>
      </c>
    </row>
    <row r="13455" spans="1:11" x14ac:dyDescent="0.2">
      <c r="A13455" s="147">
        <v>6</v>
      </c>
      <c r="B13455" s="149" t="s">
        <v>15624</v>
      </c>
      <c r="C13455" s="147" t="s">
        <v>2242</v>
      </c>
      <c r="D13455" s="147" t="s">
        <v>15623</v>
      </c>
      <c r="E13455" s="147" t="s">
        <v>2240</v>
      </c>
      <c r="G13455" s="147">
        <v>0</v>
      </c>
      <c r="I13455" s="147">
        <v>5</v>
      </c>
      <c r="J13455" s="147">
        <v>2581348</v>
      </c>
    </row>
    <row r="13456" spans="1:11" x14ac:dyDescent="0.2">
      <c r="A13456" s="147">
        <v>3</v>
      </c>
      <c r="B13456" s="149" t="s">
        <v>15618</v>
      </c>
      <c r="C13456" s="147" t="s">
        <v>2242</v>
      </c>
      <c r="D13456" s="147" t="s">
        <v>15622</v>
      </c>
      <c r="E13456" s="147" t="s">
        <v>2246</v>
      </c>
      <c r="G13456" s="147">
        <v>0</v>
      </c>
      <c r="I13456" s="147">
        <v>3</v>
      </c>
      <c r="J13456" s="147">
        <v>2581083</v>
      </c>
    </row>
    <row r="13457" spans="1:11" x14ac:dyDescent="0.2">
      <c r="A13457" s="147">
        <v>3</v>
      </c>
      <c r="B13457" s="149" t="s">
        <v>15618</v>
      </c>
      <c r="C13457" s="147" t="s">
        <v>2261</v>
      </c>
      <c r="D13457" s="147" t="s">
        <v>15621</v>
      </c>
      <c r="E13457" s="147" t="s">
        <v>2246</v>
      </c>
      <c r="G13457" s="147">
        <v>0</v>
      </c>
      <c r="I13457" s="147">
        <v>3</v>
      </c>
      <c r="J13457" s="147">
        <v>1200239</v>
      </c>
    </row>
    <row r="13458" spans="1:11" x14ac:dyDescent="0.2">
      <c r="A13458" s="147">
        <v>3</v>
      </c>
      <c r="B13458" s="149" t="s">
        <v>15618</v>
      </c>
      <c r="C13458" s="147" t="s">
        <v>2261</v>
      </c>
      <c r="D13458" s="147" t="s">
        <v>15620</v>
      </c>
      <c r="E13458" s="147" t="s">
        <v>2246</v>
      </c>
      <c r="G13458" s="147">
        <v>0</v>
      </c>
      <c r="I13458" s="147">
        <v>3</v>
      </c>
      <c r="J13458" s="147">
        <v>1200241</v>
      </c>
    </row>
    <row r="13459" spans="1:11" x14ac:dyDescent="0.2">
      <c r="A13459" s="147">
        <v>3</v>
      </c>
      <c r="B13459" s="149" t="s">
        <v>15618</v>
      </c>
      <c r="C13459" s="147" t="s">
        <v>2446</v>
      </c>
      <c r="D13459" s="147" t="s">
        <v>15619</v>
      </c>
      <c r="E13459" s="147" t="s">
        <v>2246</v>
      </c>
      <c r="F13459" s="147" t="s">
        <v>2259</v>
      </c>
      <c r="G13459" s="147">
        <v>1</v>
      </c>
      <c r="H13459" s="148">
        <v>41204</v>
      </c>
      <c r="I13459" s="147">
        <v>3</v>
      </c>
      <c r="J13459" s="147">
        <v>1205805</v>
      </c>
    </row>
    <row r="13460" spans="1:11" x14ac:dyDescent="0.2">
      <c r="A13460" s="147">
        <v>3</v>
      </c>
      <c r="B13460" s="149" t="s">
        <v>15618</v>
      </c>
      <c r="C13460" s="147" t="s">
        <v>2277</v>
      </c>
      <c r="D13460" s="147" t="s">
        <v>15617</v>
      </c>
      <c r="E13460" s="147" t="s">
        <v>2246</v>
      </c>
      <c r="G13460" s="147">
        <v>0</v>
      </c>
      <c r="I13460" s="147">
        <v>3</v>
      </c>
      <c r="J13460" s="147">
        <v>1200231</v>
      </c>
    </row>
    <row r="13461" spans="1:11" x14ac:dyDescent="0.2">
      <c r="A13461" s="147">
        <v>4</v>
      </c>
      <c r="B13461" s="149" t="s">
        <v>15616</v>
      </c>
      <c r="C13461" s="147" t="s">
        <v>2242</v>
      </c>
      <c r="D13461" s="147" t="s">
        <v>15615</v>
      </c>
      <c r="E13461" s="147" t="s">
        <v>2240</v>
      </c>
      <c r="G13461" s="147">
        <v>0</v>
      </c>
      <c r="I13461" s="147">
        <v>4</v>
      </c>
      <c r="J13461" s="147">
        <v>2581431</v>
      </c>
    </row>
    <row r="13462" spans="1:11" x14ac:dyDescent="0.2">
      <c r="A13462" s="147">
        <v>4</v>
      </c>
      <c r="B13462" s="149" t="s">
        <v>15614</v>
      </c>
      <c r="C13462" s="147" t="s">
        <v>2242</v>
      </c>
      <c r="D13462" s="147" t="s">
        <v>15613</v>
      </c>
      <c r="E13462" s="147" t="s">
        <v>2246</v>
      </c>
      <c r="G13462" s="147">
        <v>0</v>
      </c>
      <c r="I13462" s="147">
        <v>4</v>
      </c>
      <c r="J13462" s="147">
        <v>2581408</v>
      </c>
    </row>
    <row r="13463" spans="1:11" x14ac:dyDescent="0.2">
      <c r="A13463" s="147">
        <v>5</v>
      </c>
      <c r="B13463" s="149" t="s">
        <v>15612</v>
      </c>
      <c r="C13463" s="147" t="s">
        <v>2242</v>
      </c>
      <c r="D13463" s="147" t="s">
        <v>15611</v>
      </c>
      <c r="E13463" s="147" t="s">
        <v>2246</v>
      </c>
      <c r="G13463" s="147">
        <v>0</v>
      </c>
      <c r="I13463" s="147">
        <v>5</v>
      </c>
      <c r="J13463" s="147">
        <v>2581442</v>
      </c>
    </row>
    <row r="13464" spans="1:11" x14ac:dyDescent="0.2">
      <c r="A13464" s="147">
        <v>6</v>
      </c>
      <c r="B13464" s="149" t="s">
        <v>15610</v>
      </c>
      <c r="C13464" s="147" t="s">
        <v>2242</v>
      </c>
      <c r="D13464" s="147" t="s">
        <v>15609</v>
      </c>
      <c r="E13464" s="147" t="s">
        <v>2240</v>
      </c>
      <c r="G13464" s="147">
        <v>0</v>
      </c>
      <c r="I13464" s="147">
        <v>6</v>
      </c>
      <c r="J13464" s="147">
        <v>2581460</v>
      </c>
    </row>
    <row r="13465" spans="1:11" x14ac:dyDescent="0.2">
      <c r="A13465" s="147">
        <v>6</v>
      </c>
      <c r="B13465" s="149" t="s">
        <v>15608</v>
      </c>
      <c r="C13465" s="147" t="s">
        <v>2242</v>
      </c>
      <c r="D13465" s="147" t="s">
        <v>15607</v>
      </c>
      <c r="E13465" s="147" t="s">
        <v>2240</v>
      </c>
      <c r="G13465" s="147">
        <v>0</v>
      </c>
      <c r="I13465" s="147">
        <v>5</v>
      </c>
      <c r="J13465" s="147">
        <v>2581449</v>
      </c>
      <c r="K13465" s="147" t="s">
        <v>2769</v>
      </c>
    </row>
    <row r="13466" spans="1:11" x14ac:dyDescent="0.2">
      <c r="A13466" s="147">
        <v>6</v>
      </c>
      <c r="B13466" s="149" t="s">
        <v>15606</v>
      </c>
      <c r="C13466" s="147" t="s">
        <v>2242</v>
      </c>
      <c r="D13466" s="147" t="s">
        <v>15605</v>
      </c>
      <c r="E13466" s="147" t="s">
        <v>2240</v>
      </c>
      <c r="G13466" s="147">
        <v>0</v>
      </c>
      <c r="I13466" s="147">
        <v>5</v>
      </c>
      <c r="J13466" s="147">
        <v>2581438</v>
      </c>
      <c r="K13466" s="147" t="s">
        <v>2769</v>
      </c>
    </row>
    <row r="13467" spans="1:11" x14ac:dyDescent="0.2">
      <c r="A13467" s="147">
        <v>6</v>
      </c>
      <c r="B13467" s="149" t="s">
        <v>15604</v>
      </c>
      <c r="C13467" s="147" t="s">
        <v>2242</v>
      </c>
      <c r="D13467" s="147" t="s">
        <v>15603</v>
      </c>
      <c r="E13467" s="147" t="s">
        <v>2240</v>
      </c>
      <c r="G13467" s="147">
        <v>0</v>
      </c>
      <c r="I13467" s="147">
        <v>5</v>
      </c>
      <c r="J13467" s="147">
        <v>2581458</v>
      </c>
      <c r="K13467" s="147" t="s">
        <v>2769</v>
      </c>
    </row>
    <row r="13468" spans="1:11" x14ac:dyDescent="0.2">
      <c r="A13468" s="147">
        <v>6</v>
      </c>
      <c r="B13468" s="149" t="s">
        <v>15602</v>
      </c>
      <c r="C13468" s="147" t="s">
        <v>2242</v>
      </c>
      <c r="D13468" s="147" t="s">
        <v>15601</v>
      </c>
      <c r="E13468" s="147" t="s">
        <v>2240</v>
      </c>
      <c r="G13468" s="147">
        <v>0</v>
      </c>
      <c r="I13468" s="147">
        <v>5</v>
      </c>
      <c r="J13468" s="147">
        <v>2581452</v>
      </c>
    </row>
    <row r="13469" spans="1:11" x14ac:dyDescent="0.2">
      <c r="A13469" s="147">
        <v>6</v>
      </c>
      <c r="B13469" s="149" t="s">
        <v>15600</v>
      </c>
      <c r="C13469" s="147" t="s">
        <v>2242</v>
      </c>
      <c r="D13469" s="147" t="s">
        <v>15599</v>
      </c>
      <c r="E13469" s="147" t="s">
        <v>2240</v>
      </c>
      <c r="G13469" s="147">
        <v>0</v>
      </c>
      <c r="I13469" s="147">
        <v>5</v>
      </c>
      <c r="J13469" s="147">
        <v>2581450</v>
      </c>
    </row>
    <row r="13470" spans="1:11" x14ac:dyDescent="0.2">
      <c r="A13470" s="147">
        <v>6</v>
      </c>
      <c r="B13470" s="149" t="s">
        <v>15598</v>
      </c>
      <c r="C13470" s="147" t="s">
        <v>2242</v>
      </c>
      <c r="D13470" s="147" t="s">
        <v>15597</v>
      </c>
      <c r="E13470" s="147" t="s">
        <v>2240</v>
      </c>
      <c r="G13470" s="147">
        <v>0</v>
      </c>
      <c r="I13470" s="147">
        <v>5</v>
      </c>
      <c r="J13470" s="147">
        <v>2581444</v>
      </c>
    </row>
    <row r="13471" spans="1:11" x14ac:dyDescent="0.2">
      <c r="A13471" s="147">
        <v>4</v>
      </c>
      <c r="B13471" s="149" t="s">
        <v>15596</v>
      </c>
      <c r="C13471" s="147" t="s">
        <v>2242</v>
      </c>
      <c r="D13471" s="147" t="s">
        <v>15595</v>
      </c>
      <c r="E13471" s="147" t="s">
        <v>2246</v>
      </c>
      <c r="G13471" s="147">
        <v>0</v>
      </c>
      <c r="I13471" s="147">
        <v>4</v>
      </c>
      <c r="J13471" s="147">
        <v>2581428</v>
      </c>
    </row>
    <row r="13472" spans="1:11" x14ac:dyDescent="0.2">
      <c r="A13472" s="147">
        <v>5</v>
      </c>
      <c r="B13472" s="149" t="s">
        <v>15594</v>
      </c>
      <c r="C13472" s="147" t="s">
        <v>2242</v>
      </c>
      <c r="D13472" s="147" t="s">
        <v>15593</v>
      </c>
      <c r="E13472" s="147" t="s">
        <v>2246</v>
      </c>
      <c r="G13472" s="147">
        <v>0</v>
      </c>
      <c r="I13472" s="147">
        <v>5</v>
      </c>
      <c r="J13472" s="147">
        <v>2581478</v>
      </c>
    </row>
    <row r="13473" spans="1:11" x14ac:dyDescent="0.2">
      <c r="A13473" s="147">
        <v>6</v>
      </c>
      <c r="B13473" s="149" t="s">
        <v>15592</v>
      </c>
      <c r="C13473" s="147" t="s">
        <v>2242</v>
      </c>
      <c r="D13473" s="147" t="s">
        <v>15591</v>
      </c>
      <c r="E13473" s="147" t="s">
        <v>2240</v>
      </c>
      <c r="G13473" s="147">
        <v>0</v>
      </c>
      <c r="I13473" s="147">
        <v>6</v>
      </c>
      <c r="J13473" s="147">
        <v>2581481</v>
      </c>
      <c r="K13473" s="147" t="s">
        <v>2769</v>
      </c>
    </row>
    <row r="13474" spans="1:11" x14ac:dyDescent="0.2">
      <c r="A13474" s="147">
        <v>6</v>
      </c>
      <c r="B13474" s="149" t="s">
        <v>15590</v>
      </c>
      <c r="C13474" s="147" t="s">
        <v>2242</v>
      </c>
      <c r="D13474" s="147" t="s">
        <v>15589</v>
      </c>
      <c r="E13474" s="147" t="s">
        <v>2240</v>
      </c>
      <c r="G13474" s="147">
        <v>0</v>
      </c>
      <c r="I13474" s="147">
        <v>5</v>
      </c>
      <c r="J13474" s="147">
        <v>2581473</v>
      </c>
      <c r="K13474" s="147" t="s">
        <v>2769</v>
      </c>
    </row>
    <row r="13475" spans="1:11" x14ac:dyDescent="0.2">
      <c r="A13475" s="147">
        <v>6</v>
      </c>
      <c r="B13475" s="149" t="s">
        <v>15588</v>
      </c>
      <c r="C13475" s="147" t="s">
        <v>2242</v>
      </c>
      <c r="D13475" s="147" t="s">
        <v>15587</v>
      </c>
      <c r="E13475" s="147" t="s">
        <v>2240</v>
      </c>
      <c r="G13475" s="147">
        <v>0</v>
      </c>
      <c r="I13475" s="147">
        <v>5</v>
      </c>
      <c r="J13475" s="147">
        <v>2581462</v>
      </c>
      <c r="K13475" s="147" t="s">
        <v>2769</v>
      </c>
    </row>
    <row r="13476" spans="1:11" x14ac:dyDescent="0.2">
      <c r="A13476" s="147">
        <v>6</v>
      </c>
      <c r="B13476" s="149" t="s">
        <v>15586</v>
      </c>
      <c r="C13476" s="147" t="s">
        <v>2242</v>
      </c>
      <c r="D13476" s="147" t="s">
        <v>15585</v>
      </c>
      <c r="E13476" s="147" t="s">
        <v>2240</v>
      </c>
      <c r="G13476" s="147">
        <v>0</v>
      </c>
      <c r="I13476" s="147">
        <v>5</v>
      </c>
      <c r="J13476" s="147">
        <v>2581471</v>
      </c>
      <c r="K13476" s="147" t="s">
        <v>2769</v>
      </c>
    </row>
    <row r="13477" spans="1:11" x14ac:dyDescent="0.2">
      <c r="A13477" s="147">
        <v>6</v>
      </c>
      <c r="B13477" s="149" t="s">
        <v>15584</v>
      </c>
      <c r="C13477" s="147" t="s">
        <v>2242</v>
      </c>
      <c r="D13477" s="147" t="s">
        <v>15583</v>
      </c>
      <c r="E13477" s="147" t="s">
        <v>2240</v>
      </c>
      <c r="G13477" s="147">
        <v>0</v>
      </c>
      <c r="I13477" s="147">
        <v>5</v>
      </c>
      <c r="J13477" s="147">
        <v>2581474</v>
      </c>
      <c r="K13477" s="147" t="s">
        <v>2769</v>
      </c>
    </row>
    <row r="13478" spans="1:11" x14ac:dyDescent="0.2">
      <c r="A13478" s="147">
        <v>6</v>
      </c>
      <c r="B13478" s="149" t="s">
        <v>15582</v>
      </c>
      <c r="C13478" s="147" t="s">
        <v>2242</v>
      </c>
      <c r="D13478" s="147" t="s">
        <v>15581</v>
      </c>
      <c r="E13478" s="147" t="s">
        <v>2240</v>
      </c>
      <c r="G13478" s="147">
        <v>0</v>
      </c>
      <c r="I13478" s="147">
        <v>5</v>
      </c>
      <c r="J13478" s="147">
        <v>2581468</v>
      </c>
      <c r="K13478" s="147" t="s">
        <v>2769</v>
      </c>
    </row>
    <row r="13479" spans="1:11" x14ac:dyDescent="0.2">
      <c r="A13479" s="147">
        <v>4</v>
      </c>
      <c r="B13479" s="149" t="s">
        <v>15580</v>
      </c>
      <c r="C13479" s="147" t="s">
        <v>2242</v>
      </c>
      <c r="D13479" s="147" t="s">
        <v>15579</v>
      </c>
      <c r="E13479" s="147" t="s">
        <v>2246</v>
      </c>
      <c r="G13479" s="147">
        <v>0</v>
      </c>
      <c r="I13479" s="147">
        <v>4</v>
      </c>
      <c r="J13479" s="147">
        <v>2581410</v>
      </c>
    </row>
    <row r="13480" spans="1:11" x14ac:dyDescent="0.2">
      <c r="A13480" s="147">
        <v>5</v>
      </c>
      <c r="B13480" s="149" t="s">
        <v>15578</v>
      </c>
      <c r="C13480" s="147" t="s">
        <v>2242</v>
      </c>
      <c r="D13480" s="147" t="s">
        <v>15577</v>
      </c>
      <c r="E13480" s="147" t="s">
        <v>2246</v>
      </c>
      <c r="G13480" s="147">
        <v>0</v>
      </c>
      <c r="I13480" s="147">
        <v>5</v>
      </c>
      <c r="J13480" s="147">
        <v>2581489</v>
      </c>
    </row>
    <row r="13481" spans="1:11" x14ac:dyDescent="0.2">
      <c r="A13481" s="147">
        <v>6</v>
      </c>
      <c r="B13481" s="149" t="s">
        <v>15576</v>
      </c>
      <c r="C13481" s="147" t="s">
        <v>2242</v>
      </c>
      <c r="D13481" s="147" t="s">
        <v>15575</v>
      </c>
      <c r="E13481" s="147" t="s">
        <v>2240</v>
      </c>
      <c r="G13481" s="147">
        <v>0</v>
      </c>
      <c r="I13481" s="147">
        <v>6</v>
      </c>
      <c r="J13481" s="147">
        <v>2581504</v>
      </c>
      <c r="K13481" s="147" t="s">
        <v>2769</v>
      </c>
    </row>
    <row r="13482" spans="1:11" x14ac:dyDescent="0.2">
      <c r="A13482" s="147">
        <v>6</v>
      </c>
      <c r="B13482" s="149" t="s">
        <v>15574</v>
      </c>
      <c r="C13482" s="147" t="s">
        <v>2242</v>
      </c>
      <c r="D13482" s="147" t="s">
        <v>15573</v>
      </c>
      <c r="E13482" s="147" t="s">
        <v>2240</v>
      </c>
      <c r="G13482" s="147">
        <v>0</v>
      </c>
      <c r="I13482" s="147">
        <v>5</v>
      </c>
      <c r="J13482" s="147">
        <v>2581487</v>
      </c>
      <c r="K13482" s="147" t="s">
        <v>2769</v>
      </c>
    </row>
    <row r="13483" spans="1:11" x14ac:dyDescent="0.2">
      <c r="A13483" s="147">
        <v>6</v>
      </c>
      <c r="B13483" s="149" t="s">
        <v>15572</v>
      </c>
      <c r="C13483" s="147" t="s">
        <v>2242</v>
      </c>
      <c r="D13483" s="147" t="s">
        <v>15571</v>
      </c>
      <c r="E13483" s="147" t="s">
        <v>2240</v>
      </c>
      <c r="G13483" s="147">
        <v>0</v>
      </c>
      <c r="I13483" s="147">
        <v>5</v>
      </c>
      <c r="J13483" s="147">
        <v>2581486</v>
      </c>
      <c r="K13483" s="147" t="s">
        <v>2769</v>
      </c>
    </row>
    <row r="13484" spans="1:11" x14ac:dyDescent="0.2">
      <c r="A13484" s="147">
        <v>6</v>
      </c>
      <c r="B13484" s="149" t="s">
        <v>15570</v>
      </c>
      <c r="C13484" s="147" t="s">
        <v>2242</v>
      </c>
      <c r="D13484" s="147" t="s">
        <v>15569</v>
      </c>
      <c r="E13484" s="147" t="s">
        <v>2240</v>
      </c>
      <c r="G13484" s="147">
        <v>0</v>
      </c>
      <c r="I13484" s="147">
        <v>5</v>
      </c>
      <c r="J13484" s="147">
        <v>2581501</v>
      </c>
      <c r="K13484" s="147" t="s">
        <v>2769</v>
      </c>
    </row>
    <row r="13485" spans="1:11" x14ac:dyDescent="0.2">
      <c r="A13485" s="147">
        <v>6</v>
      </c>
      <c r="B13485" s="149" t="s">
        <v>15568</v>
      </c>
      <c r="C13485" s="147" t="s">
        <v>2242</v>
      </c>
      <c r="D13485" s="147" t="s">
        <v>15567</v>
      </c>
      <c r="E13485" s="147" t="s">
        <v>2240</v>
      </c>
      <c r="G13485" s="147">
        <v>0</v>
      </c>
      <c r="I13485" s="147">
        <v>5</v>
      </c>
      <c r="J13485" s="147">
        <v>2581485</v>
      </c>
      <c r="K13485" s="147" t="s">
        <v>2769</v>
      </c>
    </row>
    <row r="13486" spans="1:11" x14ac:dyDescent="0.2">
      <c r="A13486" s="147">
        <v>6</v>
      </c>
      <c r="B13486" s="149" t="s">
        <v>15566</v>
      </c>
      <c r="C13486" s="147" t="s">
        <v>2242</v>
      </c>
      <c r="D13486" s="147" t="s">
        <v>15565</v>
      </c>
      <c r="E13486" s="147" t="s">
        <v>2240</v>
      </c>
      <c r="G13486" s="147">
        <v>0</v>
      </c>
      <c r="I13486" s="147">
        <v>5</v>
      </c>
      <c r="J13486" s="147">
        <v>2581500</v>
      </c>
      <c r="K13486" s="147" t="s">
        <v>2769</v>
      </c>
    </row>
    <row r="13487" spans="1:11" x14ac:dyDescent="0.2">
      <c r="A13487" s="147">
        <v>6</v>
      </c>
      <c r="B13487" s="149" t="s">
        <v>15564</v>
      </c>
      <c r="C13487" s="147" t="s">
        <v>2242</v>
      </c>
      <c r="D13487" s="147" t="s">
        <v>15563</v>
      </c>
      <c r="E13487" s="147" t="s">
        <v>2240</v>
      </c>
      <c r="G13487" s="147">
        <v>0</v>
      </c>
      <c r="I13487" s="147">
        <v>5</v>
      </c>
      <c r="J13487" s="147">
        <v>2581499</v>
      </c>
      <c r="K13487" s="147" t="s">
        <v>2769</v>
      </c>
    </row>
    <row r="13488" spans="1:11" x14ac:dyDescent="0.2">
      <c r="A13488" s="147">
        <v>4</v>
      </c>
      <c r="B13488" s="149" t="s">
        <v>15562</v>
      </c>
      <c r="C13488" s="147" t="s">
        <v>2242</v>
      </c>
      <c r="D13488" s="147" t="s">
        <v>15561</v>
      </c>
      <c r="E13488" s="147" t="s">
        <v>2246</v>
      </c>
      <c r="G13488" s="147">
        <v>0</v>
      </c>
      <c r="I13488" s="147">
        <v>4</v>
      </c>
      <c r="J13488" s="147">
        <v>2581424</v>
      </c>
    </row>
    <row r="13489" spans="1:11" x14ac:dyDescent="0.2">
      <c r="A13489" s="147">
        <v>5</v>
      </c>
      <c r="B13489" s="149" t="s">
        <v>15560</v>
      </c>
      <c r="C13489" s="147" t="s">
        <v>2242</v>
      </c>
      <c r="D13489" s="147" t="s">
        <v>15559</v>
      </c>
      <c r="E13489" s="147" t="s">
        <v>2246</v>
      </c>
      <c r="G13489" s="147">
        <v>0</v>
      </c>
      <c r="I13489" s="147">
        <v>5</v>
      </c>
      <c r="J13489" s="147">
        <v>2581513</v>
      </c>
    </row>
    <row r="13490" spans="1:11" x14ac:dyDescent="0.2">
      <c r="A13490" s="147">
        <v>6</v>
      </c>
      <c r="B13490" s="149" t="s">
        <v>15558</v>
      </c>
      <c r="C13490" s="147" t="s">
        <v>2242</v>
      </c>
      <c r="D13490" s="147" t="s">
        <v>15557</v>
      </c>
      <c r="E13490" s="147" t="s">
        <v>2240</v>
      </c>
      <c r="G13490" s="147">
        <v>0</v>
      </c>
      <c r="I13490" s="147">
        <v>6</v>
      </c>
      <c r="J13490" s="147">
        <v>2581521</v>
      </c>
      <c r="K13490" s="147" t="s">
        <v>2769</v>
      </c>
    </row>
    <row r="13491" spans="1:11" x14ac:dyDescent="0.2">
      <c r="A13491" s="147">
        <v>6</v>
      </c>
      <c r="B13491" s="149" t="s">
        <v>15556</v>
      </c>
      <c r="C13491" s="147" t="s">
        <v>2242</v>
      </c>
      <c r="D13491" s="147" t="s">
        <v>15555</v>
      </c>
      <c r="E13491" s="147" t="s">
        <v>2240</v>
      </c>
      <c r="G13491" s="147">
        <v>0</v>
      </c>
      <c r="I13491" s="147">
        <v>5</v>
      </c>
      <c r="J13491" s="147">
        <v>2581514</v>
      </c>
      <c r="K13491" s="147" t="s">
        <v>2769</v>
      </c>
    </row>
    <row r="13492" spans="1:11" x14ac:dyDescent="0.2">
      <c r="A13492" s="147">
        <v>6</v>
      </c>
      <c r="B13492" s="149" t="s">
        <v>15554</v>
      </c>
      <c r="C13492" s="147" t="s">
        <v>2242</v>
      </c>
      <c r="D13492" s="147" t="s">
        <v>15553</v>
      </c>
      <c r="E13492" s="147" t="s">
        <v>2240</v>
      </c>
      <c r="G13492" s="147">
        <v>0</v>
      </c>
      <c r="I13492" s="147">
        <v>5</v>
      </c>
      <c r="J13492" s="147">
        <v>2581507</v>
      </c>
      <c r="K13492" s="147" t="s">
        <v>2769</v>
      </c>
    </row>
    <row r="13493" spans="1:11" x14ac:dyDescent="0.2">
      <c r="A13493" s="147">
        <v>6</v>
      </c>
      <c r="B13493" s="149" t="s">
        <v>15552</v>
      </c>
      <c r="C13493" s="147" t="s">
        <v>2242</v>
      </c>
      <c r="D13493" s="147" t="s">
        <v>15551</v>
      </c>
      <c r="E13493" s="147" t="s">
        <v>2240</v>
      </c>
      <c r="G13493" s="147">
        <v>0</v>
      </c>
      <c r="I13493" s="147">
        <v>5</v>
      </c>
      <c r="J13493" s="147">
        <v>2581511</v>
      </c>
      <c r="K13493" s="147" t="s">
        <v>2769</v>
      </c>
    </row>
    <row r="13494" spans="1:11" x14ac:dyDescent="0.2">
      <c r="A13494" s="147">
        <v>4</v>
      </c>
      <c r="B13494" s="149" t="s">
        <v>15550</v>
      </c>
      <c r="C13494" s="147" t="s">
        <v>2242</v>
      </c>
      <c r="D13494" s="147" t="s">
        <v>15549</v>
      </c>
      <c r="E13494" s="147" t="s">
        <v>2246</v>
      </c>
      <c r="G13494" s="147">
        <v>0</v>
      </c>
      <c r="I13494" s="147">
        <v>4</v>
      </c>
      <c r="J13494" s="147">
        <v>2581434</v>
      </c>
    </row>
    <row r="13495" spans="1:11" x14ac:dyDescent="0.2">
      <c r="A13495" s="147">
        <v>5</v>
      </c>
      <c r="B13495" s="149" t="s">
        <v>15548</v>
      </c>
      <c r="C13495" s="147" t="s">
        <v>2242</v>
      </c>
      <c r="D13495" s="147" t="s">
        <v>15547</v>
      </c>
      <c r="E13495" s="147" t="s">
        <v>2246</v>
      </c>
      <c r="G13495" s="147">
        <v>0</v>
      </c>
      <c r="I13495" s="147">
        <v>5</v>
      </c>
      <c r="J13495" s="147">
        <v>2581529</v>
      </c>
    </row>
    <row r="13496" spans="1:11" x14ac:dyDescent="0.2">
      <c r="A13496" s="147">
        <v>6</v>
      </c>
      <c r="B13496" s="149" t="s">
        <v>15546</v>
      </c>
      <c r="C13496" s="147" t="s">
        <v>2242</v>
      </c>
      <c r="D13496" s="147" t="s">
        <v>15545</v>
      </c>
      <c r="E13496" s="147" t="s">
        <v>2240</v>
      </c>
      <c r="G13496" s="147">
        <v>0</v>
      </c>
      <c r="I13496" s="147">
        <v>6</v>
      </c>
      <c r="J13496" s="147">
        <v>2581544</v>
      </c>
      <c r="K13496" s="147" t="s">
        <v>2769</v>
      </c>
    </row>
    <row r="13497" spans="1:11" x14ac:dyDescent="0.2">
      <c r="A13497" s="147">
        <v>6</v>
      </c>
      <c r="B13497" s="149" t="s">
        <v>15544</v>
      </c>
      <c r="C13497" s="147" t="s">
        <v>2242</v>
      </c>
      <c r="D13497" s="147" t="s">
        <v>15543</v>
      </c>
      <c r="E13497" s="147" t="s">
        <v>2240</v>
      </c>
      <c r="G13497" s="147">
        <v>0</v>
      </c>
      <c r="I13497" s="147">
        <v>5</v>
      </c>
      <c r="J13497" s="147">
        <v>2581539</v>
      </c>
      <c r="K13497" s="147" t="s">
        <v>2769</v>
      </c>
    </row>
    <row r="13498" spans="1:11" x14ac:dyDescent="0.2">
      <c r="A13498" s="147">
        <v>6</v>
      </c>
      <c r="B13498" s="149" t="s">
        <v>15542</v>
      </c>
      <c r="C13498" s="147" t="s">
        <v>2242</v>
      </c>
      <c r="D13498" s="147" t="s">
        <v>15541</v>
      </c>
      <c r="E13498" s="147" t="s">
        <v>2240</v>
      </c>
      <c r="G13498" s="147">
        <v>0</v>
      </c>
      <c r="I13498" s="147">
        <v>5</v>
      </c>
      <c r="J13498" s="147">
        <v>2581526</v>
      </c>
      <c r="K13498" s="147" t="s">
        <v>2769</v>
      </c>
    </row>
    <row r="13499" spans="1:11" x14ac:dyDescent="0.2">
      <c r="A13499" s="147">
        <v>6</v>
      </c>
      <c r="B13499" s="149" t="s">
        <v>15540</v>
      </c>
      <c r="C13499" s="147" t="s">
        <v>2242</v>
      </c>
      <c r="D13499" s="147" t="s">
        <v>15539</v>
      </c>
      <c r="E13499" s="147" t="s">
        <v>2240</v>
      </c>
      <c r="G13499" s="147">
        <v>0</v>
      </c>
      <c r="I13499" s="147">
        <v>5</v>
      </c>
      <c r="J13499" s="147">
        <v>2581527</v>
      </c>
      <c r="K13499" s="147" t="s">
        <v>2769</v>
      </c>
    </row>
    <row r="13500" spans="1:11" x14ac:dyDescent="0.2">
      <c r="A13500" s="147">
        <v>6</v>
      </c>
      <c r="B13500" s="149" t="s">
        <v>15538</v>
      </c>
      <c r="C13500" s="147" t="s">
        <v>2242</v>
      </c>
      <c r="D13500" s="147" t="s">
        <v>15537</v>
      </c>
      <c r="E13500" s="147" t="s">
        <v>2240</v>
      </c>
      <c r="G13500" s="147">
        <v>0</v>
      </c>
      <c r="I13500" s="147">
        <v>5</v>
      </c>
      <c r="J13500" s="147">
        <v>2581534</v>
      </c>
      <c r="K13500" s="147" t="s">
        <v>2769</v>
      </c>
    </row>
    <row r="13501" spans="1:11" x14ac:dyDescent="0.2">
      <c r="A13501" s="147">
        <v>6</v>
      </c>
      <c r="B13501" s="149" t="s">
        <v>15536</v>
      </c>
      <c r="C13501" s="147" t="s">
        <v>2242</v>
      </c>
      <c r="D13501" s="147" t="s">
        <v>15535</v>
      </c>
      <c r="E13501" s="147" t="s">
        <v>2240</v>
      </c>
      <c r="G13501" s="147">
        <v>0</v>
      </c>
      <c r="I13501" s="147">
        <v>5</v>
      </c>
      <c r="J13501" s="147">
        <v>2581528</v>
      </c>
      <c r="K13501" s="147" t="s">
        <v>2769</v>
      </c>
    </row>
    <row r="13502" spans="1:11" x14ac:dyDescent="0.2">
      <c r="A13502" s="147">
        <v>6</v>
      </c>
      <c r="B13502" s="149" t="s">
        <v>15534</v>
      </c>
      <c r="C13502" s="147" t="s">
        <v>2242</v>
      </c>
      <c r="D13502" s="147" t="s">
        <v>15533</v>
      </c>
      <c r="E13502" s="147" t="s">
        <v>2240</v>
      </c>
      <c r="G13502" s="147">
        <v>0</v>
      </c>
      <c r="I13502" s="147">
        <v>5</v>
      </c>
      <c r="J13502" s="147">
        <v>2581525</v>
      </c>
      <c r="K13502" s="147" t="s">
        <v>2769</v>
      </c>
    </row>
    <row r="13503" spans="1:11" x14ac:dyDescent="0.2">
      <c r="A13503" s="147">
        <v>4</v>
      </c>
      <c r="B13503" s="149" t="s">
        <v>15532</v>
      </c>
      <c r="C13503" s="147" t="s">
        <v>2242</v>
      </c>
      <c r="D13503" s="147" t="s">
        <v>15531</v>
      </c>
      <c r="E13503" s="147" t="s">
        <v>2246</v>
      </c>
      <c r="G13503" s="147">
        <v>0</v>
      </c>
      <c r="I13503" s="147">
        <v>4</v>
      </c>
      <c r="J13503" s="147">
        <v>2581415</v>
      </c>
    </row>
    <row r="13504" spans="1:11" x14ac:dyDescent="0.2">
      <c r="A13504" s="147">
        <v>5</v>
      </c>
      <c r="B13504" s="149" t="s">
        <v>15530</v>
      </c>
      <c r="C13504" s="147" t="s">
        <v>2242</v>
      </c>
      <c r="D13504" s="147" t="s">
        <v>15529</v>
      </c>
      <c r="E13504" s="147" t="s">
        <v>2246</v>
      </c>
      <c r="G13504" s="147">
        <v>0</v>
      </c>
      <c r="I13504" s="147">
        <v>5</v>
      </c>
      <c r="J13504" s="147">
        <v>2581556</v>
      </c>
    </row>
    <row r="13505" spans="1:11" x14ac:dyDescent="0.2">
      <c r="A13505" s="147">
        <v>6</v>
      </c>
      <c r="B13505" s="149" t="s">
        <v>15528</v>
      </c>
      <c r="C13505" s="147" t="s">
        <v>2242</v>
      </c>
      <c r="D13505" s="147" t="s">
        <v>15527</v>
      </c>
      <c r="E13505" s="147" t="s">
        <v>2240</v>
      </c>
      <c r="G13505" s="147">
        <v>0</v>
      </c>
      <c r="I13505" s="147">
        <v>6</v>
      </c>
      <c r="J13505" s="147">
        <v>2581559</v>
      </c>
      <c r="K13505" s="147" t="s">
        <v>2769</v>
      </c>
    </row>
    <row r="13506" spans="1:11" x14ac:dyDescent="0.2">
      <c r="A13506" s="147">
        <v>6</v>
      </c>
      <c r="B13506" s="149" t="s">
        <v>15526</v>
      </c>
      <c r="C13506" s="147" t="s">
        <v>2242</v>
      </c>
      <c r="D13506" s="147" t="s">
        <v>15525</v>
      </c>
      <c r="E13506" s="147" t="s">
        <v>2240</v>
      </c>
      <c r="G13506" s="147">
        <v>0</v>
      </c>
      <c r="I13506" s="147">
        <v>5</v>
      </c>
      <c r="J13506" s="147">
        <v>2581546</v>
      </c>
      <c r="K13506" s="147" t="s">
        <v>2769</v>
      </c>
    </row>
    <row r="13507" spans="1:11" x14ac:dyDescent="0.2">
      <c r="A13507" s="147">
        <v>6</v>
      </c>
      <c r="B13507" s="149" t="s">
        <v>15524</v>
      </c>
      <c r="C13507" s="147" t="s">
        <v>2242</v>
      </c>
      <c r="D13507" s="147" t="s">
        <v>15523</v>
      </c>
      <c r="E13507" s="147" t="s">
        <v>2240</v>
      </c>
      <c r="G13507" s="147">
        <v>0</v>
      </c>
      <c r="I13507" s="147">
        <v>5</v>
      </c>
      <c r="J13507" s="147">
        <v>2581555</v>
      </c>
      <c r="K13507" s="147" t="s">
        <v>2769</v>
      </c>
    </row>
    <row r="13508" spans="1:11" x14ac:dyDescent="0.2">
      <c r="A13508" s="147">
        <v>6</v>
      </c>
      <c r="B13508" s="149" t="s">
        <v>15522</v>
      </c>
      <c r="C13508" s="147" t="s">
        <v>2242</v>
      </c>
      <c r="D13508" s="147" t="s">
        <v>15521</v>
      </c>
      <c r="E13508" s="147" t="s">
        <v>2240</v>
      </c>
      <c r="G13508" s="147">
        <v>0</v>
      </c>
      <c r="I13508" s="147">
        <v>5</v>
      </c>
      <c r="J13508" s="147">
        <v>2581557</v>
      </c>
      <c r="K13508" s="147" t="s">
        <v>2769</v>
      </c>
    </row>
    <row r="13509" spans="1:11" x14ac:dyDescent="0.2">
      <c r="A13509" s="147">
        <v>4</v>
      </c>
      <c r="B13509" s="149" t="s">
        <v>15520</v>
      </c>
      <c r="C13509" s="147" t="s">
        <v>2242</v>
      </c>
      <c r="D13509" s="147" t="s">
        <v>15519</v>
      </c>
      <c r="E13509" s="147" t="s">
        <v>2246</v>
      </c>
      <c r="G13509" s="147">
        <v>0</v>
      </c>
      <c r="I13509" s="147">
        <v>4</v>
      </c>
      <c r="J13509" s="147">
        <v>2581435</v>
      </c>
    </row>
    <row r="13510" spans="1:11" x14ac:dyDescent="0.2">
      <c r="A13510" s="147">
        <v>5</v>
      </c>
      <c r="B13510" s="149" t="s">
        <v>15518</v>
      </c>
      <c r="C13510" s="147" t="s">
        <v>2242</v>
      </c>
      <c r="D13510" s="147" t="s">
        <v>15517</v>
      </c>
      <c r="E13510" s="147" t="s">
        <v>2246</v>
      </c>
      <c r="G13510" s="147">
        <v>0</v>
      </c>
      <c r="I13510" s="147">
        <v>5</v>
      </c>
      <c r="J13510" s="147">
        <v>2581573</v>
      </c>
    </row>
    <row r="13511" spans="1:11" x14ac:dyDescent="0.2">
      <c r="A13511" s="147">
        <v>6</v>
      </c>
      <c r="B13511" s="149" t="s">
        <v>15516</v>
      </c>
      <c r="C13511" s="147" t="s">
        <v>2242</v>
      </c>
      <c r="D13511" s="147" t="s">
        <v>15515</v>
      </c>
      <c r="E13511" s="147" t="s">
        <v>2240</v>
      </c>
      <c r="G13511" s="147">
        <v>0</v>
      </c>
      <c r="I13511" s="147">
        <v>6</v>
      </c>
      <c r="J13511" s="147">
        <v>2581612</v>
      </c>
      <c r="K13511" s="147" t="s">
        <v>2769</v>
      </c>
    </row>
    <row r="13512" spans="1:11" x14ac:dyDescent="0.2">
      <c r="A13512" s="147">
        <v>6</v>
      </c>
      <c r="B13512" s="149" t="s">
        <v>15514</v>
      </c>
      <c r="C13512" s="147" t="s">
        <v>2242</v>
      </c>
      <c r="D13512" s="147" t="s">
        <v>15513</v>
      </c>
      <c r="E13512" s="147" t="s">
        <v>2240</v>
      </c>
      <c r="G13512" s="147">
        <v>0</v>
      </c>
      <c r="I13512" s="147">
        <v>5</v>
      </c>
      <c r="J13512" s="147">
        <v>2581571</v>
      </c>
      <c r="K13512" s="147" t="s">
        <v>2769</v>
      </c>
    </row>
    <row r="13513" spans="1:11" x14ac:dyDescent="0.2">
      <c r="A13513" s="147">
        <v>6</v>
      </c>
      <c r="B13513" s="149" t="s">
        <v>15512</v>
      </c>
      <c r="C13513" s="147" t="s">
        <v>2242</v>
      </c>
      <c r="D13513" s="147" t="s">
        <v>15511</v>
      </c>
      <c r="E13513" s="147" t="s">
        <v>2240</v>
      </c>
      <c r="G13513" s="147">
        <v>0</v>
      </c>
      <c r="I13513" s="147">
        <v>5</v>
      </c>
      <c r="J13513" s="147">
        <v>2581595</v>
      </c>
      <c r="K13513" s="147" t="s">
        <v>2769</v>
      </c>
    </row>
    <row r="13514" spans="1:11" x14ac:dyDescent="0.2">
      <c r="A13514" s="147">
        <v>6</v>
      </c>
      <c r="B13514" s="149" t="s">
        <v>15510</v>
      </c>
      <c r="C13514" s="147" t="s">
        <v>2242</v>
      </c>
      <c r="D13514" s="147" t="s">
        <v>15509</v>
      </c>
      <c r="E13514" s="147" t="s">
        <v>2240</v>
      </c>
      <c r="G13514" s="147">
        <v>0</v>
      </c>
      <c r="I13514" s="147">
        <v>5</v>
      </c>
      <c r="J13514" s="147">
        <v>2581580</v>
      </c>
      <c r="K13514" s="147" t="s">
        <v>2769</v>
      </c>
    </row>
    <row r="13515" spans="1:11" x14ac:dyDescent="0.2">
      <c r="A13515" s="147">
        <v>6</v>
      </c>
      <c r="B13515" s="149" t="s">
        <v>15508</v>
      </c>
      <c r="C13515" s="147" t="s">
        <v>2242</v>
      </c>
      <c r="D13515" s="147" t="s">
        <v>15507</v>
      </c>
      <c r="E13515" s="147" t="s">
        <v>2240</v>
      </c>
      <c r="G13515" s="147">
        <v>0</v>
      </c>
      <c r="I13515" s="147">
        <v>5</v>
      </c>
      <c r="J13515" s="147">
        <v>2581596</v>
      </c>
      <c r="K13515" s="147" t="s">
        <v>2769</v>
      </c>
    </row>
    <row r="13516" spans="1:11" x14ac:dyDescent="0.2">
      <c r="A13516" s="147">
        <v>6</v>
      </c>
      <c r="B13516" s="149" t="s">
        <v>15506</v>
      </c>
      <c r="C13516" s="147" t="s">
        <v>2242</v>
      </c>
      <c r="D13516" s="147" t="s">
        <v>15505</v>
      </c>
      <c r="E13516" s="147" t="s">
        <v>2240</v>
      </c>
      <c r="G13516" s="147">
        <v>0</v>
      </c>
      <c r="I13516" s="147">
        <v>5</v>
      </c>
      <c r="J13516" s="147">
        <v>2581592</v>
      </c>
      <c r="K13516" s="147" t="s">
        <v>2769</v>
      </c>
    </row>
    <row r="13517" spans="1:11" x14ac:dyDescent="0.2">
      <c r="A13517" s="147">
        <v>6</v>
      </c>
      <c r="B13517" s="149" t="s">
        <v>15504</v>
      </c>
      <c r="C13517" s="147" t="s">
        <v>2242</v>
      </c>
      <c r="D13517" s="147" t="s">
        <v>15503</v>
      </c>
      <c r="E13517" s="147" t="s">
        <v>2240</v>
      </c>
      <c r="G13517" s="147">
        <v>0</v>
      </c>
      <c r="I13517" s="147">
        <v>5</v>
      </c>
      <c r="J13517" s="147">
        <v>2581582</v>
      </c>
      <c r="K13517" s="147" t="s">
        <v>2769</v>
      </c>
    </row>
    <row r="13518" spans="1:11" x14ac:dyDescent="0.2">
      <c r="A13518" s="147">
        <v>6</v>
      </c>
      <c r="B13518" s="149" t="s">
        <v>15502</v>
      </c>
      <c r="C13518" s="147" t="s">
        <v>2242</v>
      </c>
      <c r="D13518" s="147" t="s">
        <v>15501</v>
      </c>
      <c r="E13518" s="147" t="s">
        <v>2240</v>
      </c>
      <c r="G13518" s="147">
        <v>0</v>
      </c>
      <c r="I13518" s="147">
        <v>5</v>
      </c>
      <c r="J13518" s="147">
        <v>2581583</v>
      </c>
      <c r="K13518" s="147" t="s">
        <v>2769</v>
      </c>
    </row>
    <row r="13519" spans="1:11" x14ac:dyDescent="0.2">
      <c r="A13519" s="147">
        <v>6</v>
      </c>
      <c r="B13519" s="149" t="s">
        <v>15500</v>
      </c>
      <c r="C13519" s="147" t="s">
        <v>2242</v>
      </c>
      <c r="D13519" s="147" t="s">
        <v>15490</v>
      </c>
      <c r="E13519" s="147" t="s">
        <v>2240</v>
      </c>
      <c r="G13519" s="147">
        <v>0</v>
      </c>
      <c r="I13519" s="147">
        <v>5</v>
      </c>
      <c r="J13519" s="147">
        <v>2581610</v>
      </c>
      <c r="K13519" s="147" t="s">
        <v>2769</v>
      </c>
    </row>
    <row r="13520" spans="1:11" x14ac:dyDescent="0.2">
      <c r="A13520" s="147">
        <v>6</v>
      </c>
      <c r="B13520" s="149" t="s">
        <v>15499</v>
      </c>
      <c r="C13520" s="147" t="s">
        <v>2242</v>
      </c>
      <c r="D13520" s="147" t="s">
        <v>15498</v>
      </c>
      <c r="E13520" s="147" t="s">
        <v>2240</v>
      </c>
      <c r="G13520" s="147">
        <v>0</v>
      </c>
      <c r="I13520" s="147">
        <v>5</v>
      </c>
      <c r="J13520" s="147">
        <v>2581576</v>
      </c>
      <c r="K13520" s="147" t="s">
        <v>2769</v>
      </c>
    </row>
    <row r="13521" spans="1:11" x14ac:dyDescent="0.2">
      <c r="A13521" s="147">
        <v>6</v>
      </c>
      <c r="B13521" s="149" t="s">
        <v>15497</v>
      </c>
      <c r="C13521" s="147" t="s">
        <v>2242</v>
      </c>
      <c r="D13521" s="147" t="s">
        <v>15496</v>
      </c>
      <c r="E13521" s="147" t="s">
        <v>2240</v>
      </c>
      <c r="G13521" s="147">
        <v>0</v>
      </c>
      <c r="I13521" s="147">
        <v>5</v>
      </c>
      <c r="J13521" s="147">
        <v>2581585</v>
      </c>
      <c r="K13521" s="147" t="s">
        <v>2769</v>
      </c>
    </row>
    <row r="13522" spans="1:11" x14ac:dyDescent="0.2">
      <c r="A13522" s="147">
        <v>6</v>
      </c>
      <c r="B13522" s="149" t="s">
        <v>15495</v>
      </c>
      <c r="C13522" s="147" t="s">
        <v>2242</v>
      </c>
      <c r="D13522" s="147" t="s">
        <v>15494</v>
      </c>
      <c r="E13522" s="147" t="s">
        <v>2240</v>
      </c>
      <c r="G13522" s="147">
        <v>0</v>
      </c>
      <c r="I13522" s="147">
        <v>5</v>
      </c>
      <c r="J13522" s="147">
        <v>2581600</v>
      </c>
      <c r="K13522" s="147" t="s">
        <v>2769</v>
      </c>
    </row>
    <row r="13523" spans="1:11" x14ac:dyDescent="0.2">
      <c r="A13523" s="147">
        <v>6</v>
      </c>
      <c r="B13523" s="149" t="s">
        <v>15493</v>
      </c>
      <c r="C13523" s="147" t="s">
        <v>2242</v>
      </c>
      <c r="D13523" s="147" t="s">
        <v>15492</v>
      </c>
      <c r="E13523" s="147" t="s">
        <v>2240</v>
      </c>
      <c r="G13523" s="147">
        <v>0</v>
      </c>
      <c r="I13523" s="147">
        <v>5</v>
      </c>
      <c r="J13523" s="147">
        <v>2581599</v>
      </c>
      <c r="K13523" s="147" t="s">
        <v>2769</v>
      </c>
    </row>
    <row r="13524" spans="1:11" x14ac:dyDescent="0.2">
      <c r="A13524" s="147">
        <v>6</v>
      </c>
      <c r="B13524" s="149" t="s">
        <v>15491</v>
      </c>
      <c r="C13524" s="147" t="s">
        <v>2242</v>
      </c>
      <c r="D13524" s="147" t="s">
        <v>15490</v>
      </c>
      <c r="E13524" s="147" t="s">
        <v>2240</v>
      </c>
      <c r="G13524" s="147">
        <v>0</v>
      </c>
      <c r="I13524" s="147">
        <v>5</v>
      </c>
      <c r="J13524" s="147">
        <v>2581563</v>
      </c>
      <c r="K13524" s="147" t="s">
        <v>2769</v>
      </c>
    </row>
    <row r="13525" spans="1:11" x14ac:dyDescent="0.2">
      <c r="A13525" s="147">
        <v>6</v>
      </c>
      <c r="B13525" s="149" t="s">
        <v>15489</v>
      </c>
      <c r="C13525" s="147" t="s">
        <v>2242</v>
      </c>
      <c r="D13525" s="147" t="s">
        <v>15488</v>
      </c>
      <c r="E13525" s="147" t="s">
        <v>2240</v>
      </c>
      <c r="G13525" s="147">
        <v>0</v>
      </c>
      <c r="I13525" s="147">
        <v>5</v>
      </c>
      <c r="J13525" s="147">
        <v>2581607</v>
      </c>
      <c r="K13525" s="147" t="s">
        <v>2769</v>
      </c>
    </row>
    <row r="13526" spans="1:11" x14ac:dyDescent="0.2">
      <c r="A13526" s="147">
        <v>6</v>
      </c>
      <c r="B13526" s="149" t="s">
        <v>15487</v>
      </c>
      <c r="C13526" s="147" t="s">
        <v>2242</v>
      </c>
      <c r="D13526" s="147" t="s">
        <v>15486</v>
      </c>
      <c r="E13526" s="147" t="s">
        <v>2240</v>
      </c>
      <c r="G13526" s="147">
        <v>0</v>
      </c>
      <c r="I13526" s="147">
        <v>5</v>
      </c>
      <c r="J13526" s="147">
        <v>2581572</v>
      </c>
      <c r="K13526" s="147" t="s">
        <v>2769</v>
      </c>
    </row>
    <row r="13527" spans="1:11" x14ac:dyDescent="0.2">
      <c r="A13527" s="147">
        <v>6</v>
      </c>
      <c r="B13527" s="149" t="s">
        <v>15485</v>
      </c>
      <c r="C13527" s="147" t="s">
        <v>2242</v>
      </c>
      <c r="D13527" s="147" t="s">
        <v>15484</v>
      </c>
      <c r="E13527" s="147" t="s">
        <v>2240</v>
      </c>
      <c r="G13527" s="147">
        <v>0</v>
      </c>
      <c r="I13527" s="147">
        <v>5</v>
      </c>
      <c r="J13527" s="147">
        <v>2581578</v>
      </c>
      <c r="K13527" s="147" t="s">
        <v>2769</v>
      </c>
    </row>
    <row r="13528" spans="1:11" x14ac:dyDescent="0.2">
      <c r="A13528" s="147">
        <v>4</v>
      </c>
      <c r="B13528" s="149" t="s">
        <v>15483</v>
      </c>
      <c r="C13528" s="147" t="s">
        <v>2242</v>
      </c>
      <c r="D13528" s="147" t="s">
        <v>15482</v>
      </c>
      <c r="E13528" s="147" t="s">
        <v>2246</v>
      </c>
      <c r="G13528" s="147">
        <v>0</v>
      </c>
      <c r="I13528" s="147">
        <v>4</v>
      </c>
      <c r="J13528" s="147">
        <v>2581422</v>
      </c>
    </row>
    <row r="13529" spans="1:11" x14ac:dyDescent="0.2">
      <c r="A13529" s="147">
        <v>5</v>
      </c>
      <c r="B13529" s="149" t="s">
        <v>15481</v>
      </c>
      <c r="C13529" s="147" t="s">
        <v>2242</v>
      </c>
      <c r="D13529" s="147" t="s">
        <v>15480</v>
      </c>
      <c r="E13529" s="147" t="s">
        <v>2246</v>
      </c>
      <c r="G13529" s="147">
        <v>0</v>
      </c>
      <c r="I13529" s="147">
        <v>5</v>
      </c>
      <c r="J13529" s="147">
        <v>2581628</v>
      </c>
    </row>
    <row r="13530" spans="1:11" x14ac:dyDescent="0.2">
      <c r="A13530" s="147">
        <v>6</v>
      </c>
      <c r="B13530" s="149" t="s">
        <v>15479</v>
      </c>
      <c r="C13530" s="147" t="s">
        <v>2242</v>
      </c>
      <c r="D13530" s="147" t="s">
        <v>15478</v>
      </c>
      <c r="E13530" s="147" t="s">
        <v>2240</v>
      </c>
      <c r="G13530" s="147">
        <v>0</v>
      </c>
      <c r="I13530" s="147">
        <v>6</v>
      </c>
      <c r="J13530" s="147">
        <v>2581640</v>
      </c>
      <c r="K13530" s="147" t="s">
        <v>2769</v>
      </c>
    </row>
    <row r="13531" spans="1:11" x14ac:dyDescent="0.2">
      <c r="A13531" s="147">
        <v>6</v>
      </c>
      <c r="B13531" s="149" t="s">
        <v>15477</v>
      </c>
      <c r="C13531" s="147" t="s">
        <v>2242</v>
      </c>
      <c r="D13531" s="147" t="s">
        <v>15476</v>
      </c>
      <c r="E13531" s="147" t="s">
        <v>2240</v>
      </c>
      <c r="G13531" s="147">
        <v>0</v>
      </c>
      <c r="I13531" s="147">
        <v>5</v>
      </c>
      <c r="J13531" s="147">
        <v>2581638</v>
      </c>
      <c r="K13531" s="147" t="s">
        <v>2769</v>
      </c>
    </row>
    <row r="13532" spans="1:11" x14ac:dyDescent="0.2">
      <c r="A13532" s="147">
        <v>6</v>
      </c>
      <c r="B13532" s="149" t="s">
        <v>15475</v>
      </c>
      <c r="C13532" s="147" t="s">
        <v>2242</v>
      </c>
      <c r="D13532" s="147" t="s">
        <v>15474</v>
      </c>
      <c r="E13532" s="147" t="s">
        <v>2240</v>
      </c>
      <c r="G13532" s="147">
        <v>0</v>
      </c>
      <c r="I13532" s="147">
        <v>5</v>
      </c>
      <c r="J13532" s="147">
        <v>2581637</v>
      </c>
      <c r="K13532" s="147" t="s">
        <v>2769</v>
      </c>
    </row>
    <row r="13533" spans="1:11" x14ac:dyDescent="0.2">
      <c r="A13533" s="147">
        <v>6</v>
      </c>
      <c r="B13533" s="149" t="s">
        <v>15473</v>
      </c>
      <c r="C13533" s="147" t="s">
        <v>2242</v>
      </c>
      <c r="D13533" s="147" t="s">
        <v>15472</v>
      </c>
      <c r="E13533" s="147" t="s">
        <v>2240</v>
      </c>
      <c r="G13533" s="147">
        <v>0</v>
      </c>
      <c r="I13533" s="147">
        <v>5</v>
      </c>
      <c r="J13533" s="147">
        <v>2581629</v>
      </c>
      <c r="K13533" s="147" t="s">
        <v>2769</v>
      </c>
    </row>
    <row r="13534" spans="1:11" x14ac:dyDescent="0.2">
      <c r="A13534" s="147">
        <v>6</v>
      </c>
      <c r="B13534" s="149" t="s">
        <v>15471</v>
      </c>
      <c r="C13534" s="147" t="s">
        <v>2242</v>
      </c>
      <c r="D13534" s="147" t="s">
        <v>15470</v>
      </c>
      <c r="E13534" s="147" t="s">
        <v>2240</v>
      </c>
      <c r="G13534" s="147">
        <v>0</v>
      </c>
      <c r="I13534" s="147">
        <v>5</v>
      </c>
      <c r="J13534" s="147">
        <v>2581627</v>
      </c>
      <c r="K13534" s="147" t="s">
        <v>2769</v>
      </c>
    </row>
    <row r="13535" spans="1:11" x14ac:dyDescent="0.2">
      <c r="A13535" s="147">
        <v>6</v>
      </c>
      <c r="B13535" s="149" t="s">
        <v>15469</v>
      </c>
      <c r="C13535" s="147" t="s">
        <v>2242</v>
      </c>
      <c r="D13535" s="147" t="s">
        <v>15468</v>
      </c>
      <c r="E13535" s="147" t="s">
        <v>2240</v>
      </c>
      <c r="G13535" s="147">
        <v>0</v>
      </c>
      <c r="I13535" s="147">
        <v>5</v>
      </c>
      <c r="J13535" s="147">
        <v>2581622</v>
      </c>
      <c r="K13535" s="147" t="s">
        <v>2769</v>
      </c>
    </row>
    <row r="13536" spans="1:11" x14ac:dyDescent="0.2">
      <c r="A13536" s="147">
        <v>6</v>
      </c>
      <c r="B13536" s="149" t="s">
        <v>15467</v>
      </c>
      <c r="C13536" s="147" t="s">
        <v>2242</v>
      </c>
      <c r="D13536" s="147" t="s">
        <v>15466</v>
      </c>
      <c r="E13536" s="147" t="s">
        <v>2240</v>
      </c>
      <c r="G13536" s="147">
        <v>0</v>
      </c>
      <c r="I13536" s="147">
        <v>5</v>
      </c>
      <c r="J13536" s="147">
        <v>2581621</v>
      </c>
      <c r="K13536" s="147" t="s">
        <v>2769</v>
      </c>
    </row>
    <row r="13537" spans="1:11" x14ac:dyDescent="0.2">
      <c r="A13537" s="147">
        <v>6</v>
      </c>
      <c r="B13537" s="149" t="s">
        <v>15465</v>
      </c>
      <c r="C13537" s="147" t="s">
        <v>2242</v>
      </c>
      <c r="D13537" s="147" t="s">
        <v>15464</v>
      </c>
      <c r="E13537" s="147" t="s">
        <v>2240</v>
      </c>
      <c r="G13537" s="147">
        <v>0</v>
      </c>
      <c r="I13537" s="147">
        <v>5</v>
      </c>
      <c r="J13537" s="147">
        <v>2581632</v>
      </c>
      <c r="K13537" s="147" t="s">
        <v>2769</v>
      </c>
    </row>
    <row r="13538" spans="1:11" x14ac:dyDescent="0.2">
      <c r="A13538" s="147">
        <v>4</v>
      </c>
      <c r="B13538" s="149" t="s">
        <v>15462</v>
      </c>
      <c r="C13538" s="147" t="s">
        <v>2242</v>
      </c>
      <c r="D13538" s="147" t="s">
        <v>15463</v>
      </c>
      <c r="E13538" s="147" t="s">
        <v>2246</v>
      </c>
      <c r="G13538" s="147">
        <v>0</v>
      </c>
      <c r="I13538" s="147">
        <v>4</v>
      </c>
      <c r="J13538" s="147">
        <v>2581437</v>
      </c>
    </row>
    <row r="13539" spans="1:11" x14ac:dyDescent="0.2">
      <c r="A13539" s="147">
        <v>4</v>
      </c>
      <c r="B13539" s="149" t="s">
        <v>15462</v>
      </c>
      <c r="C13539" s="147" t="s">
        <v>2261</v>
      </c>
      <c r="D13539" s="147" t="s">
        <v>14547</v>
      </c>
      <c r="E13539" s="147" t="s">
        <v>2246</v>
      </c>
      <c r="G13539" s="147">
        <v>0</v>
      </c>
      <c r="I13539" s="147">
        <v>4</v>
      </c>
      <c r="J13539" s="147">
        <v>1200368</v>
      </c>
    </row>
    <row r="13540" spans="1:11" x14ac:dyDescent="0.2">
      <c r="A13540" s="147">
        <v>4</v>
      </c>
      <c r="B13540" s="149" t="s">
        <v>15462</v>
      </c>
      <c r="C13540" s="147" t="s">
        <v>2261</v>
      </c>
      <c r="D13540" s="147" t="s">
        <v>14546</v>
      </c>
      <c r="E13540" s="147" t="s">
        <v>2246</v>
      </c>
      <c r="G13540" s="147">
        <v>0</v>
      </c>
      <c r="I13540" s="147">
        <v>4</v>
      </c>
      <c r="J13540" s="147">
        <v>1200367</v>
      </c>
    </row>
    <row r="13541" spans="1:11" x14ac:dyDescent="0.2">
      <c r="A13541" s="147">
        <v>4</v>
      </c>
      <c r="B13541" s="149" t="s">
        <v>15462</v>
      </c>
      <c r="C13541" s="147" t="s">
        <v>2261</v>
      </c>
      <c r="D13541" s="147" t="s">
        <v>14544</v>
      </c>
      <c r="E13541" s="147" t="s">
        <v>2246</v>
      </c>
      <c r="G13541" s="147">
        <v>0</v>
      </c>
      <c r="I13541" s="147">
        <v>4</v>
      </c>
      <c r="J13541" s="147">
        <v>1200366</v>
      </c>
    </row>
    <row r="13542" spans="1:11" x14ac:dyDescent="0.2">
      <c r="A13542" s="147">
        <v>5</v>
      </c>
      <c r="B13542" s="149" t="s">
        <v>15461</v>
      </c>
      <c r="C13542" s="147" t="s">
        <v>2242</v>
      </c>
      <c r="D13542" s="147" t="s">
        <v>15460</v>
      </c>
      <c r="E13542" s="147" t="s">
        <v>2246</v>
      </c>
      <c r="G13542" s="147">
        <v>0</v>
      </c>
      <c r="I13542" s="147">
        <v>5</v>
      </c>
      <c r="J13542" s="147">
        <v>2581664</v>
      </c>
    </row>
    <row r="13543" spans="1:11" x14ac:dyDescent="0.2">
      <c r="A13543" s="147">
        <v>6</v>
      </c>
      <c r="B13543" s="149" t="s">
        <v>15459</v>
      </c>
      <c r="C13543" s="147" t="s">
        <v>2242</v>
      </c>
      <c r="D13543" s="147" t="s">
        <v>15458</v>
      </c>
      <c r="E13543" s="147" t="s">
        <v>2240</v>
      </c>
      <c r="G13543" s="147">
        <v>0</v>
      </c>
      <c r="I13543" s="147">
        <v>6</v>
      </c>
      <c r="J13543" s="147">
        <v>2581675</v>
      </c>
    </row>
    <row r="13544" spans="1:11" x14ac:dyDescent="0.2">
      <c r="A13544" s="147">
        <v>6</v>
      </c>
      <c r="B13544" s="149" t="s">
        <v>15457</v>
      </c>
      <c r="C13544" s="147" t="s">
        <v>2242</v>
      </c>
      <c r="D13544" s="147" t="s">
        <v>15456</v>
      </c>
      <c r="E13544" s="147" t="s">
        <v>2240</v>
      </c>
      <c r="G13544" s="147">
        <v>0</v>
      </c>
      <c r="I13544" s="147">
        <v>5</v>
      </c>
      <c r="J13544" s="147">
        <v>2581671</v>
      </c>
      <c r="K13544" s="147" t="s">
        <v>2769</v>
      </c>
    </row>
    <row r="13545" spans="1:11" x14ac:dyDescent="0.2">
      <c r="A13545" s="147">
        <v>6</v>
      </c>
      <c r="B13545" s="149" t="s">
        <v>15455</v>
      </c>
      <c r="C13545" s="147" t="s">
        <v>2242</v>
      </c>
      <c r="D13545" s="147" t="s">
        <v>15454</v>
      </c>
      <c r="E13545" s="147" t="s">
        <v>2240</v>
      </c>
      <c r="G13545" s="147">
        <v>0</v>
      </c>
      <c r="I13545" s="147">
        <v>5</v>
      </c>
      <c r="J13545" s="147">
        <v>2581655</v>
      </c>
      <c r="K13545" s="147" t="s">
        <v>2769</v>
      </c>
    </row>
    <row r="13546" spans="1:11" x14ac:dyDescent="0.2">
      <c r="A13546" s="147">
        <v>6</v>
      </c>
      <c r="B13546" s="149" t="s">
        <v>15453</v>
      </c>
      <c r="C13546" s="147" t="s">
        <v>2242</v>
      </c>
      <c r="D13546" s="147" t="s">
        <v>15452</v>
      </c>
      <c r="E13546" s="147" t="s">
        <v>2240</v>
      </c>
      <c r="G13546" s="147">
        <v>0</v>
      </c>
      <c r="I13546" s="147">
        <v>5</v>
      </c>
      <c r="J13546" s="147">
        <v>2581665</v>
      </c>
    </row>
    <row r="13547" spans="1:11" x14ac:dyDescent="0.2">
      <c r="A13547" s="147">
        <v>6</v>
      </c>
      <c r="B13547" s="149" t="s">
        <v>15451</v>
      </c>
      <c r="C13547" s="147" t="s">
        <v>2242</v>
      </c>
      <c r="D13547" s="147" t="s">
        <v>15450</v>
      </c>
      <c r="E13547" s="147" t="s">
        <v>2240</v>
      </c>
      <c r="G13547" s="147">
        <v>0</v>
      </c>
      <c r="I13547" s="147">
        <v>5</v>
      </c>
      <c r="J13547" s="147">
        <v>2581660</v>
      </c>
      <c r="K13547" s="147" t="s">
        <v>2769</v>
      </c>
    </row>
    <row r="13548" spans="1:11" x14ac:dyDescent="0.2">
      <c r="A13548" s="147">
        <v>6</v>
      </c>
      <c r="B13548" s="149" t="s">
        <v>15449</v>
      </c>
      <c r="C13548" s="147" t="s">
        <v>2242</v>
      </c>
      <c r="D13548" s="147" t="s">
        <v>15448</v>
      </c>
      <c r="E13548" s="147" t="s">
        <v>2240</v>
      </c>
      <c r="G13548" s="147">
        <v>0</v>
      </c>
      <c r="I13548" s="147">
        <v>5</v>
      </c>
      <c r="J13548" s="147">
        <v>2581652</v>
      </c>
    </row>
    <row r="13549" spans="1:11" x14ac:dyDescent="0.2">
      <c r="A13549" s="147">
        <v>6</v>
      </c>
      <c r="B13549" s="149" t="s">
        <v>15447</v>
      </c>
      <c r="C13549" s="147" t="s">
        <v>2242</v>
      </c>
      <c r="D13549" s="147" t="s">
        <v>15446</v>
      </c>
      <c r="E13549" s="147" t="s">
        <v>2240</v>
      </c>
      <c r="G13549" s="147">
        <v>0</v>
      </c>
      <c r="I13549" s="147">
        <v>5</v>
      </c>
      <c r="J13549" s="147">
        <v>2581670</v>
      </c>
      <c r="K13549" s="147" t="s">
        <v>2769</v>
      </c>
    </row>
    <row r="13550" spans="1:11" x14ac:dyDescent="0.2">
      <c r="A13550" s="147">
        <v>6</v>
      </c>
      <c r="B13550" s="149" t="s">
        <v>15445</v>
      </c>
      <c r="C13550" s="147" t="s">
        <v>2242</v>
      </c>
      <c r="D13550" s="147" t="s">
        <v>15444</v>
      </c>
      <c r="E13550" s="147" t="s">
        <v>2240</v>
      </c>
      <c r="G13550" s="147">
        <v>0</v>
      </c>
      <c r="I13550" s="147">
        <v>5</v>
      </c>
      <c r="J13550" s="147">
        <v>2581657</v>
      </c>
      <c r="K13550" s="147" t="s">
        <v>2769</v>
      </c>
    </row>
    <row r="13551" spans="1:11" x14ac:dyDescent="0.2">
      <c r="A13551" s="147">
        <v>6</v>
      </c>
      <c r="B13551" s="149" t="s">
        <v>15443</v>
      </c>
      <c r="C13551" s="147" t="s">
        <v>2242</v>
      </c>
      <c r="D13551" s="147" t="s">
        <v>15442</v>
      </c>
      <c r="E13551" s="147" t="s">
        <v>2240</v>
      </c>
      <c r="G13551" s="147">
        <v>0</v>
      </c>
      <c r="I13551" s="147">
        <v>5</v>
      </c>
      <c r="J13551" s="147">
        <v>2581645</v>
      </c>
    </row>
    <row r="13552" spans="1:11" x14ac:dyDescent="0.2">
      <c r="A13552" s="147">
        <v>6</v>
      </c>
      <c r="B13552" s="149" t="s">
        <v>15441</v>
      </c>
      <c r="C13552" s="147" t="s">
        <v>2242</v>
      </c>
      <c r="D13552" s="147" t="s">
        <v>15440</v>
      </c>
      <c r="E13552" s="147" t="s">
        <v>2240</v>
      </c>
      <c r="G13552" s="147">
        <v>0</v>
      </c>
      <c r="I13552" s="147">
        <v>5</v>
      </c>
      <c r="J13552" s="147">
        <v>2581658</v>
      </c>
    </row>
    <row r="13553" spans="1:11" x14ac:dyDescent="0.2">
      <c r="A13553" s="147">
        <v>6</v>
      </c>
      <c r="B13553" s="149" t="s">
        <v>15439</v>
      </c>
      <c r="C13553" s="147" t="s">
        <v>2242</v>
      </c>
      <c r="D13553" s="147" t="s">
        <v>15438</v>
      </c>
      <c r="E13553" s="147" t="s">
        <v>2240</v>
      </c>
      <c r="G13553" s="147">
        <v>0</v>
      </c>
      <c r="I13553" s="147">
        <v>5</v>
      </c>
      <c r="J13553" s="147">
        <v>2581648</v>
      </c>
    </row>
    <row r="13554" spans="1:11" x14ac:dyDescent="0.2">
      <c r="A13554" s="147">
        <v>3</v>
      </c>
      <c r="B13554" s="149" t="s">
        <v>15433</v>
      </c>
      <c r="C13554" s="147" t="s">
        <v>2242</v>
      </c>
      <c r="D13554" s="147" t="s">
        <v>15437</v>
      </c>
      <c r="E13554" s="147" t="s">
        <v>2246</v>
      </c>
      <c r="G13554" s="147">
        <v>0</v>
      </c>
      <c r="I13554" s="147">
        <v>3</v>
      </c>
      <c r="J13554" s="147">
        <v>2581086</v>
      </c>
    </row>
    <row r="13555" spans="1:11" x14ac:dyDescent="0.2">
      <c r="A13555" s="147">
        <v>3</v>
      </c>
      <c r="B13555" s="149" t="s">
        <v>15433</v>
      </c>
      <c r="C13555" s="147" t="s">
        <v>2261</v>
      </c>
      <c r="D13555" s="147" t="s">
        <v>15436</v>
      </c>
      <c r="E13555" s="147" t="s">
        <v>2246</v>
      </c>
      <c r="G13555" s="147">
        <v>0</v>
      </c>
      <c r="I13555" s="147">
        <v>3</v>
      </c>
      <c r="J13555" s="147">
        <v>1200251</v>
      </c>
    </row>
    <row r="13556" spans="1:11" x14ac:dyDescent="0.2">
      <c r="A13556" s="147">
        <v>3</v>
      </c>
      <c r="B13556" s="149" t="s">
        <v>15433</v>
      </c>
      <c r="C13556" s="147" t="s">
        <v>2261</v>
      </c>
      <c r="D13556" s="147" t="s">
        <v>15435</v>
      </c>
      <c r="E13556" s="147" t="s">
        <v>2246</v>
      </c>
      <c r="G13556" s="147">
        <v>0</v>
      </c>
      <c r="I13556" s="147">
        <v>3</v>
      </c>
      <c r="J13556" s="147">
        <v>1200220</v>
      </c>
    </row>
    <row r="13557" spans="1:11" x14ac:dyDescent="0.2">
      <c r="A13557" s="147">
        <v>3</v>
      </c>
      <c r="B13557" s="149" t="s">
        <v>15433</v>
      </c>
      <c r="C13557" s="147" t="s">
        <v>2261</v>
      </c>
      <c r="D13557" s="147" t="s">
        <v>15434</v>
      </c>
      <c r="E13557" s="147" t="s">
        <v>2246</v>
      </c>
      <c r="G13557" s="147">
        <v>0</v>
      </c>
      <c r="I13557" s="147">
        <v>3</v>
      </c>
      <c r="J13557" s="147">
        <v>1200285</v>
      </c>
    </row>
    <row r="13558" spans="1:11" x14ac:dyDescent="0.2">
      <c r="A13558" s="147">
        <v>3</v>
      </c>
      <c r="B13558" s="149" t="s">
        <v>15433</v>
      </c>
      <c r="C13558" s="147" t="s">
        <v>2261</v>
      </c>
      <c r="D13558" s="147" t="s">
        <v>15432</v>
      </c>
      <c r="E13558" s="147" t="s">
        <v>2246</v>
      </c>
      <c r="G13558" s="147">
        <v>0</v>
      </c>
      <c r="I13558" s="147">
        <v>3</v>
      </c>
      <c r="J13558" s="147">
        <v>1200243</v>
      </c>
    </row>
    <row r="13559" spans="1:11" x14ac:dyDescent="0.2">
      <c r="A13559" s="147">
        <v>4</v>
      </c>
      <c r="B13559" s="149" t="s">
        <v>15431</v>
      </c>
      <c r="C13559" s="147" t="s">
        <v>2242</v>
      </c>
      <c r="D13559" s="147" t="s">
        <v>15430</v>
      </c>
      <c r="E13559" s="147" t="s">
        <v>2240</v>
      </c>
      <c r="G13559" s="147">
        <v>0</v>
      </c>
      <c r="I13559" s="147">
        <v>4</v>
      </c>
      <c r="J13559" s="147">
        <v>2581685</v>
      </c>
    </row>
    <row r="13560" spans="1:11" x14ac:dyDescent="0.2">
      <c r="A13560" s="147">
        <v>4</v>
      </c>
      <c r="B13560" s="149" t="s">
        <v>15429</v>
      </c>
      <c r="C13560" s="147" t="s">
        <v>2242</v>
      </c>
      <c r="D13560" s="147" t="s">
        <v>15428</v>
      </c>
      <c r="E13560" s="147" t="s">
        <v>2246</v>
      </c>
      <c r="G13560" s="147">
        <v>0</v>
      </c>
      <c r="I13560" s="147">
        <v>4</v>
      </c>
      <c r="J13560" s="147">
        <v>2581704</v>
      </c>
    </row>
    <row r="13561" spans="1:11" x14ac:dyDescent="0.2">
      <c r="A13561" s="147">
        <v>5</v>
      </c>
      <c r="B13561" s="149" t="s">
        <v>15427</v>
      </c>
      <c r="C13561" s="147" t="s">
        <v>2242</v>
      </c>
      <c r="D13561" s="147" t="s">
        <v>15426</v>
      </c>
      <c r="E13561" s="147" t="s">
        <v>2246</v>
      </c>
      <c r="G13561" s="147">
        <v>0</v>
      </c>
      <c r="I13561" s="147">
        <v>5</v>
      </c>
      <c r="J13561" s="147">
        <v>2581716</v>
      </c>
    </row>
    <row r="13562" spans="1:11" x14ac:dyDescent="0.2">
      <c r="A13562" s="147">
        <v>6</v>
      </c>
      <c r="B13562" s="149" t="s">
        <v>15425</v>
      </c>
      <c r="C13562" s="147" t="s">
        <v>2242</v>
      </c>
      <c r="D13562" s="147" t="s">
        <v>15424</v>
      </c>
      <c r="E13562" s="147" t="s">
        <v>2240</v>
      </c>
      <c r="G13562" s="147">
        <v>0</v>
      </c>
      <c r="I13562" s="147">
        <v>6</v>
      </c>
      <c r="J13562" s="147">
        <v>2581721</v>
      </c>
      <c r="K13562" s="147" t="s">
        <v>2769</v>
      </c>
    </row>
    <row r="13563" spans="1:11" x14ac:dyDescent="0.2">
      <c r="A13563" s="147">
        <v>6</v>
      </c>
      <c r="B13563" s="149" t="s">
        <v>15423</v>
      </c>
      <c r="C13563" s="147" t="s">
        <v>2242</v>
      </c>
      <c r="D13563" s="147" t="s">
        <v>15422</v>
      </c>
      <c r="E13563" s="147" t="s">
        <v>2240</v>
      </c>
      <c r="G13563" s="147">
        <v>0</v>
      </c>
      <c r="I13563" s="147">
        <v>5</v>
      </c>
      <c r="J13563" s="147">
        <v>2581717</v>
      </c>
      <c r="K13563" s="147" t="s">
        <v>2769</v>
      </c>
    </row>
    <row r="13564" spans="1:11" x14ac:dyDescent="0.2">
      <c r="A13564" s="147">
        <v>6</v>
      </c>
      <c r="B13564" s="149" t="s">
        <v>15421</v>
      </c>
      <c r="C13564" s="147" t="s">
        <v>2242</v>
      </c>
      <c r="D13564" s="147" t="s">
        <v>15420</v>
      </c>
      <c r="E13564" s="147" t="s">
        <v>2240</v>
      </c>
      <c r="G13564" s="147">
        <v>0</v>
      </c>
      <c r="I13564" s="147">
        <v>5</v>
      </c>
      <c r="J13564" s="147">
        <v>2581712</v>
      </c>
      <c r="K13564" s="147" t="s">
        <v>2769</v>
      </c>
    </row>
    <row r="13565" spans="1:11" x14ac:dyDescent="0.2">
      <c r="A13565" s="147">
        <v>6</v>
      </c>
      <c r="B13565" s="149" t="s">
        <v>15419</v>
      </c>
      <c r="C13565" s="147" t="s">
        <v>2242</v>
      </c>
      <c r="D13565" s="147" t="s">
        <v>15418</v>
      </c>
      <c r="E13565" s="147" t="s">
        <v>2240</v>
      </c>
      <c r="G13565" s="147">
        <v>0</v>
      </c>
      <c r="I13565" s="147">
        <v>5</v>
      </c>
      <c r="J13565" s="147">
        <v>2581719</v>
      </c>
      <c r="K13565" s="147" t="s">
        <v>2769</v>
      </c>
    </row>
    <row r="13566" spans="1:11" x14ac:dyDescent="0.2">
      <c r="A13566" s="147">
        <v>6</v>
      </c>
      <c r="B13566" s="149" t="s">
        <v>15417</v>
      </c>
      <c r="C13566" s="147" t="s">
        <v>2242</v>
      </c>
      <c r="D13566" s="147" t="s">
        <v>15416</v>
      </c>
      <c r="E13566" s="147" t="s">
        <v>2240</v>
      </c>
      <c r="G13566" s="147">
        <v>0</v>
      </c>
      <c r="I13566" s="147">
        <v>5</v>
      </c>
      <c r="J13566" s="147">
        <v>2581711</v>
      </c>
      <c r="K13566" s="147" t="s">
        <v>2769</v>
      </c>
    </row>
    <row r="13567" spans="1:11" x14ac:dyDescent="0.2">
      <c r="A13567" s="147">
        <v>4</v>
      </c>
      <c r="B13567" s="149" t="s">
        <v>15415</v>
      </c>
      <c r="C13567" s="147" t="s">
        <v>2242</v>
      </c>
      <c r="D13567" s="147" t="s">
        <v>15414</v>
      </c>
      <c r="E13567" s="147" t="s">
        <v>2246</v>
      </c>
      <c r="G13567" s="147">
        <v>0</v>
      </c>
      <c r="I13567" s="147">
        <v>4</v>
      </c>
      <c r="J13567" s="147">
        <v>2581686</v>
      </c>
    </row>
    <row r="13568" spans="1:11" x14ac:dyDescent="0.2">
      <c r="A13568" s="147">
        <v>5</v>
      </c>
      <c r="B13568" s="149" t="s">
        <v>15413</v>
      </c>
      <c r="C13568" s="147" t="s">
        <v>2242</v>
      </c>
      <c r="D13568" s="147" t="s">
        <v>15412</v>
      </c>
      <c r="E13568" s="147" t="s">
        <v>2246</v>
      </c>
      <c r="G13568" s="147">
        <v>0</v>
      </c>
      <c r="I13568" s="147">
        <v>5</v>
      </c>
      <c r="J13568" s="147">
        <v>2581731</v>
      </c>
    </row>
    <row r="13569" spans="1:11" x14ac:dyDescent="0.2">
      <c r="A13569" s="147">
        <v>6</v>
      </c>
      <c r="B13569" s="149" t="s">
        <v>15411</v>
      </c>
      <c r="C13569" s="147" t="s">
        <v>2242</v>
      </c>
      <c r="D13569" s="147" t="s">
        <v>15410</v>
      </c>
      <c r="E13569" s="147" t="s">
        <v>2240</v>
      </c>
      <c r="G13569" s="147">
        <v>0</v>
      </c>
      <c r="I13569" s="147">
        <v>6</v>
      </c>
      <c r="J13569" s="147">
        <v>2581738</v>
      </c>
      <c r="K13569" s="147" t="s">
        <v>2769</v>
      </c>
    </row>
    <row r="13570" spans="1:11" x14ac:dyDescent="0.2">
      <c r="A13570" s="147">
        <v>6</v>
      </c>
      <c r="B13570" s="149" t="s">
        <v>15409</v>
      </c>
      <c r="C13570" s="147" t="s">
        <v>2242</v>
      </c>
      <c r="D13570" s="147" t="s">
        <v>15408</v>
      </c>
      <c r="E13570" s="147" t="s">
        <v>2240</v>
      </c>
      <c r="G13570" s="147">
        <v>0</v>
      </c>
      <c r="I13570" s="147">
        <v>5</v>
      </c>
      <c r="J13570" s="147">
        <v>2581728</v>
      </c>
      <c r="K13570" s="147" t="s">
        <v>2769</v>
      </c>
    </row>
    <row r="13571" spans="1:11" x14ac:dyDescent="0.2">
      <c r="A13571" s="147">
        <v>6</v>
      </c>
      <c r="B13571" s="149" t="s">
        <v>15407</v>
      </c>
      <c r="C13571" s="147" t="s">
        <v>2242</v>
      </c>
      <c r="D13571" s="147" t="s">
        <v>15406</v>
      </c>
      <c r="E13571" s="147" t="s">
        <v>2240</v>
      </c>
      <c r="G13571" s="147">
        <v>0</v>
      </c>
      <c r="I13571" s="147">
        <v>5</v>
      </c>
      <c r="J13571" s="147">
        <v>2581723</v>
      </c>
      <c r="K13571" s="147" t="s">
        <v>2769</v>
      </c>
    </row>
    <row r="13572" spans="1:11" x14ac:dyDescent="0.2">
      <c r="A13572" s="147">
        <v>6</v>
      </c>
      <c r="B13572" s="149" t="s">
        <v>15405</v>
      </c>
      <c r="C13572" s="147" t="s">
        <v>2242</v>
      </c>
      <c r="D13572" s="147" t="s">
        <v>15404</v>
      </c>
      <c r="E13572" s="147" t="s">
        <v>2240</v>
      </c>
      <c r="G13572" s="147">
        <v>0</v>
      </c>
      <c r="I13572" s="147">
        <v>5</v>
      </c>
      <c r="J13572" s="147">
        <v>2581732</v>
      </c>
      <c r="K13572" s="147" t="s">
        <v>2769</v>
      </c>
    </row>
    <row r="13573" spans="1:11" x14ac:dyDescent="0.2">
      <c r="A13573" s="147">
        <v>6</v>
      </c>
      <c r="B13573" s="149" t="s">
        <v>15403</v>
      </c>
      <c r="C13573" s="147" t="s">
        <v>2242</v>
      </c>
      <c r="D13573" s="147" t="s">
        <v>15402</v>
      </c>
      <c r="E13573" s="147" t="s">
        <v>2240</v>
      </c>
      <c r="G13573" s="147">
        <v>0</v>
      </c>
      <c r="I13573" s="147">
        <v>5</v>
      </c>
      <c r="J13573" s="147">
        <v>2581736</v>
      </c>
      <c r="K13573" s="147" t="s">
        <v>2769</v>
      </c>
    </row>
    <row r="13574" spans="1:11" x14ac:dyDescent="0.2">
      <c r="A13574" s="147">
        <v>4</v>
      </c>
      <c r="B13574" s="149" t="s">
        <v>15401</v>
      </c>
      <c r="C13574" s="147" t="s">
        <v>2242</v>
      </c>
      <c r="D13574" s="147" t="s">
        <v>15400</v>
      </c>
      <c r="E13574" s="147" t="s">
        <v>2246</v>
      </c>
      <c r="G13574" s="147">
        <v>0</v>
      </c>
      <c r="I13574" s="147">
        <v>4</v>
      </c>
      <c r="J13574" s="147">
        <v>2581687</v>
      </c>
    </row>
    <row r="13575" spans="1:11" x14ac:dyDescent="0.2">
      <c r="A13575" s="147">
        <v>5</v>
      </c>
      <c r="B13575" s="149" t="s">
        <v>15399</v>
      </c>
      <c r="C13575" s="147" t="s">
        <v>2242</v>
      </c>
      <c r="D13575" s="147" t="s">
        <v>15398</v>
      </c>
      <c r="E13575" s="147" t="s">
        <v>2246</v>
      </c>
      <c r="G13575" s="147">
        <v>0</v>
      </c>
      <c r="I13575" s="147">
        <v>5</v>
      </c>
      <c r="J13575" s="147">
        <v>2581749</v>
      </c>
    </row>
    <row r="13576" spans="1:11" x14ac:dyDescent="0.2">
      <c r="A13576" s="147">
        <v>6</v>
      </c>
      <c r="B13576" s="149" t="s">
        <v>15397</v>
      </c>
      <c r="C13576" s="147" t="s">
        <v>2242</v>
      </c>
      <c r="D13576" s="147" t="s">
        <v>15396</v>
      </c>
      <c r="E13576" s="147" t="s">
        <v>2240</v>
      </c>
      <c r="G13576" s="147">
        <v>0</v>
      </c>
      <c r="I13576" s="147">
        <v>6</v>
      </c>
      <c r="J13576" s="147">
        <v>2581756</v>
      </c>
      <c r="K13576" s="147" t="s">
        <v>2769</v>
      </c>
    </row>
    <row r="13577" spans="1:11" x14ac:dyDescent="0.2">
      <c r="A13577" s="147">
        <v>6</v>
      </c>
      <c r="B13577" s="149" t="s">
        <v>15395</v>
      </c>
      <c r="C13577" s="147" t="s">
        <v>2242</v>
      </c>
      <c r="D13577" s="147" t="s">
        <v>15394</v>
      </c>
      <c r="E13577" s="147" t="s">
        <v>2240</v>
      </c>
      <c r="G13577" s="147">
        <v>0</v>
      </c>
      <c r="I13577" s="147">
        <v>5</v>
      </c>
      <c r="J13577" s="147">
        <v>2581750</v>
      </c>
      <c r="K13577" s="147" t="s">
        <v>2769</v>
      </c>
    </row>
    <row r="13578" spans="1:11" x14ac:dyDescent="0.2">
      <c r="A13578" s="147">
        <v>6</v>
      </c>
      <c r="B13578" s="149" t="s">
        <v>15393</v>
      </c>
      <c r="C13578" s="147" t="s">
        <v>2242</v>
      </c>
      <c r="D13578" s="147" t="s">
        <v>15392</v>
      </c>
      <c r="E13578" s="147" t="s">
        <v>2240</v>
      </c>
      <c r="G13578" s="147">
        <v>0</v>
      </c>
      <c r="I13578" s="147">
        <v>5</v>
      </c>
      <c r="J13578" s="147">
        <v>2581745</v>
      </c>
      <c r="K13578" s="147" t="s">
        <v>2769</v>
      </c>
    </row>
    <row r="13579" spans="1:11" x14ac:dyDescent="0.2">
      <c r="A13579" s="147">
        <v>6</v>
      </c>
      <c r="B13579" s="149" t="s">
        <v>15391</v>
      </c>
      <c r="C13579" s="147" t="s">
        <v>2242</v>
      </c>
      <c r="D13579" s="147" t="s">
        <v>15390</v>
      </c>
      <c r="E13579" s="147" t="s">
        <v>2240</v>
      </c>
      <c r="G13579" s="147">
        <v>0</v>
      </c>
      <c r="I13579" s="147">
        <v>5</v>
      </c>
      <c r="J13579" s="147">
        <v>2581742</v>
      </c>
      <c r="K13579" s="147" t="s">
        <v>2769</v>
      </c>
    </row>
    <row r="13580" spans="1:11" x14ac:dyDescent="0.2">
      <c r="A13580" s="147">
        <v>6</v>
      </c>
      <c r="B13580" s="149" t="s">
        <v>15389</v>
      </c>
      <c r="C13580" s="147" t="s">
        <v>2242</v>
      </c>
      <c r="D13580" s="147" t="s">
        <v>15388</v>
      </c>
      <c r="E13580" s="147" t="s">
        <v>2240</v>
      </c>
      <c r="G13580" s="147">
        <v>0</v>
      </c>
      <c r="I13580" s="147">
        <v>5</v>
      </c>
      <c r="J13580" s="147">
        <v>2581746</v>
      </c>
      <c r="K13580" s="147" t="s">
        <v>2769</v>
      </c>
    </row>
    <row r="13581" spans="1:11" x14ac:dyDescent="0.2">
      <c r="A13581" s="147">
        <v>4</v>
      </c>
      <c r="B13581" s="149" t="s">
        <v>15387</v>
      </c>
      <c r="C13581" s="147" t="s">
        <v>2242</v>
      </c>
      <c r="D13581" s="147" t="s">
        <v>15386</v>
      </c>
      <c r="E13581" s="147" t="s">
        <v>2246</v>
      </c>
      <c r="G13581" s="147">
        <v>0</v>
      </c>
      <c r="I13581" s="147">
        <v>4</v>
      </c>
      <c r="J13581" s="147">
        <v>2581689</v>
      </c>
    </row>
    <row r="13582" spans="1:11" x14ac:dyDescent="0.2">
      <c r="A13582" s="147">
        <v>5</v>
      </c>
      <c r="B13582" s="149" t="s">
        <v>15385</v>
      </c>
      <c r="C13582" s="147" t="s">
        <v>2242</v>
      </c>
      <c r="D13582" s="147" t="s">
        <v>15384</v>
      </c>
      <c r="E13582" s="147" t="s">
        <v>2246</v>
      </c>
      <c r="G13582" s="147">
        <v>0</v>
      </c>
      <c r="I13582" s="147">
        <v>5</v>
      </c>
      <c r="J13582" s="147">
        <v>2581761</v>
      </c>
    </row>
    <row r="13583" spans="1:11" x14ac:dyDescent="0.2">
      <c r="A13583" s="147">
        <v>6</v>
      </c>
      <c r="B13583" s="149" t="s">
        <v>15383</v>
      </c>
      <c r="C13583" s="147" t="s">
        <v>2242</v>
      </c>
      <c r="D13583" s="147" t="s">
        <v>15382</v>
      </c>
      <c r="E13583" s="147" t="s">
        <v>2240</v>
      </c>
      <c r="G13583" s="147">
        <v>0</v>
      </c>
      <c r="I13583" s="147">
        <v>6</v>
      </c>
      <c r="J13583" s="147">
        <v>2581775</v>
      </c>
      <c r="K13583" s="147" t="s">
        <v>2769</v>
      </c>
    </row>
    <row r="13584" spans="1:11" x14ac:dyDescent="0.2">
      <c r="A13584" s="147">
        <v>6</v>
      </c>
      <c r="B13584" s="149" t="s">
        <v>15381</v>
      </c>
      <c r="C13584" s="147" t="s">
        <v>2242</v>
      </c>
      <c r="D13584" s="147" t="s">
        <v>15380</v>
      </c>
      <c r="E13584" s="147" t="s">
        <v>2240</v>
      </c>
      <c r="G13584" s="147">
        <v>0</v>
      </c>
      <c r="I13584" s="147">
        <v>5</v>
      </c>
      <c r="J13584" s="147">
        <v>2581760</v>
      </c>
      <c r="K13584" s="147" t="s">
        <v>2769</v>
      </c>
    </row>
    <row r="13585" spans="1:11" x14ac:dyDescent="0.2">
      <c r="A13585" s="147">
        <v>6</v>
      </c>
      <c r="B13585" s="149" t="s">
        <v>15379</v>
      </c>
      <c r="C13585" s="147" t="s">
        <v>2242</v>
      </c>
      <c r="D13585" s="147" t="s">
        <v>15378</v>
      </c>
      <c r="E13585" s="147" t="s">
        <v>2240</v>
      </c>
      <c r="G13585" s="147">
        <v>0</v>
      </c>
      <c r="I13585" s="147">
        <v>5</v>
      </c>
      <c r="J13585" s="147">
        <v>2581771</v>
      </c>
      <c r="K13585" s="147" t="s">
        <v>2769</v>
      </c>
    </row>
    <row r="13586" spans="1:11" x14ac:dyDescent="0.2">
      <c r="A13586" s="147">
        <v>6</v>
      </c>
      <c r="B13586" s="149" t="s">
        <v>15377</v>
      </c>
      <c r="C13586" s="147" t="s">
        <v>2242</v>
      </c>
      <c r="D13586" s="147" t="s">
        <v>15376</v>
      </c>
      <c r="E13586" s="147" t="s">
        <v>2240</v>
      </c>
      <c r="G13586" s="147">
        <v>0</v>
      </c>
      <c r="I13586" s="147">
        <v>5</v>
      </c>
      <c r="J13586" s="147">
        <v>2581770</v>
      </c>
      <c r="K13586" s="147" t="s">
        <v>2769</v>
      </c>
    </row>
    <row r="13587" spans="1:11" x14ac:dyDescent="0.2">
      <c r="A13587" s="147">
        <v>6</v>
      </c>
      <c r="B13587" s="149" t="s">
        <v>15375</v>
      </c>
      <c r="C13587" s="147" t="s">
        <v>2242</v>
      </c>
      <c r="D13587" s="147" t="s">
        <v>15374</v>
      </c>
      <c r="E13587" s="147" t="s">
        <v>2240</v>
      </c>
      <c r="G13587" s="147">
        <v>0</v>
      </c>
      <c r="I13587" s="147">
        <v>5</v>
      </c>
      <c r="J13587" s="147">
        <v>2581764</v>
      </c>
      <c r="K13587" s="147" t="s">
        <v>2769</v>
      </c>
    </row>
    <row r="13588" spans="1:11" x14ac:dyDescent="0.2">
      <c r="A13588" s="147">
        <v>4</v>
      </c>
      <c r="B13588" s="149" t="s">
        <v>15373</v>
      </c>
      <c r="C13588" s="147" t="s">
        <v>2242</v>
      </c>
      <c r="D13588" s="147" t="s">
        <v>15372</v>
      </c>
      <c r="E13588" s="147" t="s">
        <v>2246</v>
      </c>
      <c r="G13588" s="147">
        <v>0</v>
      </c>
      <c r="I13588" s="147">
        <v>4</v>
      </c>
      <c r="J13588" s="147">
        <v>2581690</v>
      </c>
    </row>
    <row r="13589" spans="1:11" x14ac:dyDescent="0.2">
      <c r="A13589" s="147">
        <v>5</v>
      </c>
      <c r="B13589" s="149" t="s">
        <v>15371</v>
      </c>
      <c r="C13589" s="147" t="s">
        <v>2242</v>
      </c>
      <c r="D13589" s="147" t="s">
        <v>15370</v>
      </c>
      <c r="E13589" s="147" t="s">
        <v>2246</v>
      </c>
      <c r="G13589" s="147">
        <v>0</v>
      </c>
      <c r="I13589" s="147">
        <v>5</v>
      </c>
      <c r="J13589" s="147">
        <v>2581785</v>
      </c>
    </row>
    <row r="13590" spans="1:11" x14ac:dyDescent="0.2">
      <c r="A13590" s="147">
        <v>6</v>
      </c>
      <c r="B13590" s="149" t="s">
        <v>15369</v>
      </c>
      <c r="C13590" s="147" t="s">
        <v>2242</v>
      </c>
      <c r="D13590" s="147" t="s">
        <v>15368</v>
      </c>
      <c r="E13590" s="147" t="s">
        <v>2240</v>
      </c>
      <c r="G13590" s="147">
        <v>0</v>
      </c>
      <c r="I13590" s="147">
        <v>6</v>
      </c>
      <c r="J13590" s="147">
        <v>2581805</v>
      </c>
      <c r="K13590" s="147" t="s">
        <v>2769</v>
      </c>
    </row>
    <row r="13591" spans="1:11" x14ac:dyDescent="0.2">
      <c r="A13591" s="147">
        <v>6</v>
      </c>
      <c r="B13591" s="149" t="s">
        <v>15367</v>
      </c>
      <c r="C13591" s="147" t="s">
        <v>2242</v>
      </c>
      <c r="D13591" s="147" t="s">
        <v>15366</v>
      </c>
      <c r="E13591" s="147" t="s">
        <v>2240</v>
      </c>
      <c r="G13591" s="147">
        <v>0</v>
      </c>
      <c r="I13591" s="147">
        <v>5</v>
      </c>
      <c r="J13591" s="147">
        <v>2581797</v>
      </c>
      <c r="K13591" s="147" t="s">
        <v>2769</v>
      </c>
    </row>
    <row r="13592" spans="1:11" x14ac:dyDescent="0.2">
      <c r="A13592" s="147">
        <v>6</v>
      </c>
      <c r="B13592" s="149" t="s">
        <v>15365</v>
      </c>
      <c r="C13592" s="147" t="s">
        <v>2242</v>
      </c>
      <c r="D13592" s="147" t="s">
        <v>15364</v>
      </c>
      <c r="E13592" s="147" t="s">
        <v>2240</v>
      </c>
      <c r="G13592" s="147">
        <v>0</v>
      </c>
      <c r="I13592" s="147">
        <v>5</v>
      </c>
      <c r="J13592" s="147">
        <v>2581781</v>
      </c>
      <c r="K13592" s="147" t="s">
        <v>2769</v>
      </c>
    </row>
    <row r="13593" spans="1:11" x14ac:dyDescent="0.2">
      <c r="A13593" s="147">
        <v>6</v>
      </c>
      <c r="B13593" s="149" t="s">
        <v>15363</v>
      </c>
      <c r="C13593" s="147" t="s">
        <v>2242</v>
      </c>
      <c r="D13593" s="147" t="s">
        <v>15362</v>
      </c>
      <c r="E13593" s="147" t="s">
        <v>2240</v>
      </c>
      <c r="G13593" s="147">
        <v>0</v>
      </c>
      <c r="I13593" s="147">
        <v>5</v>
      </c>
      <c r="J13593" s="147">
        <v>2581793</v>
      </c>
      <c r="K13593" s="147" t="s">
        <v>2769</v>
      </c>
    </row>
    <row r="13594" spans="1:11" x14ac:dyDescent="0.2">
      <c r="A13594" s="147">
        <v>6</v>
      </c>
      <c r="B13594" s="149" t="s">
        <v>15361</v>
      </c>
      <c r="C13594" s="147" t="s">
        <v>2242</v>
      </c>
      <c r="D13594" s="147" t="s">
        <v>15360</v>
      </c>
      <c r="E13594" s="147" t="s">
        <v>2240</v>
      </c>
      <c r="G13594" s="147">
        <v>0</v>
      </c>
      <c r="I13594" s="147">
        <v>5</v>
      </c>
      <c r="J13594" s="147">
        <v>2581791</v>
      </c>
      <c r="K13594" s="147" t="s">
        <v>2769</v>
      </c>
    </row>
    <row r="13595" spans="1:11" x14ac:dyDescent="0.2">
      <c r="A13595" s="147">
        <v>6</v>
      </c>
      <c r="B13595" s="149" t="s">
        <v>15359</v>
      </c>
      <c r="C13595" s="147" t="s">
        <v>2242</v>
      </c>
      <c r="D13595" s="147" t="s">
        <v>15358</v>
      </c>
      <c r="E13595" s="147" t="s">
        <v>2240</v>
      </c>
      <c r="G13595" s="147">
        <v>0</v>
      </c>
      <c r="I13595" s="147">
        <v>5</v>
      </c>
      <c r="J13595" s="147">
        <v>2581786</v>
      </c>
      <c r="K13595" s="147" t="s">
        <v>2769</v>
      </c>
    </row>
    <row r="13596" spans="1:11" x14ac:dyDescent="0.2">
      <c r="A13596" s="147">
        <v>6</v>
      </c>
      <c r="B13596" s="149" t="s">
        <v>15357</v>
      </c>
      <c r="C13596" s="147" t="s">
        <v>2242</v>
      </c>
      <c r="D13596" s="147" t="s">
        <v>15356</v>
      </c>
      <c r="E13596" s="147" t="s">
        <v>2240</v>
      </c>
      <c r="G13596" s="147">
        <v>0</v>
      </c>
      <c r="I13596" s="147">
        <v>5</v>
      </c>
      <c r="J13596" s="147">
        <v>2581794</v>
      </c>
      <c r="K13596" s="147" t="s">
        <v>2769</v>
      </c>
    </row>
    <row r="13597" spans="1:11" x14ac:dyDescent="0.2">
      <c r="A13597" s="147">
        <v>6</v>
      </c>
      <c r="B13597" s="149" t="s">
        <v>15355</v>
      </c>
      <c r="C13597" s="147" t="s">
        <v>2242</v>
      </c>
      <c r="D13597" s="147" t="s">
        <v>15354</v>
      </c>
      <c r="E13597" s="147" t="s">
        <v>2240</v>
      </c>
      <c r="G13597" s="147">
        <v>0</v>
      </c>
      <c r="I13597" s="147">
        <v>5</v>
      </c>
      <c r="J13597" s="147">
        <v>2581796</v>
      </c>
      <c r="K13597" s="147" t="s">
        <v>2769</v>
      </c>
    </row>
    <row r="13598" spans="1:11" x14ac:dyDescent="0.2">
      <c r="A13598" s="147">
        <v>6</v>
      </c>
      <c r="B13598" s="149" t="s">
        <v>15353</v>
      </c>
      <c r="C13598" s="147" t="s">
        <v>2242</v>
      </c>
      <c r="D13598" s="147" t="s">
        <v>15352</v>
      </c>
      <c r="E13598" s="147" t="s">
        <v>2240</v>
      </c>
      <c r="G13598" s="147">
        <v>0</v>
      </c>
      <c r="I13598" s="147">
        <v>5</v>
      </c>
      <c r="J13598" s="147">
        <v>2581802</v>
      </c>
      <c r="K13598" s="147" t="s">
        <v>2769</v>
      </c>
    </row>
    <row r="13599" spans="1:11" x14ac:dyDescent="0.2">
      <c r="A13599" s="147">
        <v>4</v>
      </c>
      <c r="B13599" s="149" t="s">
        <v>15351</v>
      </c>
      <c r="C13599" s="147" t="s">
        <v>2242</v>
      </c>
      <c r="D13599" s="147" t="s">
        <v>15350</v>
      </c>
      <c r="E13599" s="147" t="s">
        <v>2246</v>
      </c>
      <c r="G13599" s="147">
        <v>0</v>
      </c>
      <c r="I13599" s="147">
        <v>4</v>
      </c>
      <c r="J13599" s="147">
        <v>2581699</v>
      </c>
    </row>
    <row r="13600" spans="1:11" x14ac:dyDescent="0.2">
      <c r="A13600" s="147">
        <v>5</v>
      </c>
      <c r="B13600" s="149" t="s">
        <v>15349</v>
      </c>
      <c r="C13600" s="147" t="s">
        <v>2242</v>
      </c>
      <c r="D13600" s="147" t="s">
        <v>15348</v>
      </c>
      <c r="E13600" s="147" t="s">
        <v>2246</v>
      </c>
      <c r="G13600" s="147">
        <v>0</v>
      </c>
      <c r="I13600" s="147">
        <v>5</v>
      </c>
      <c r="J13600" s="147">
        <v>2581835</v>
      </c>
    </row>
    <row r="13601" spans="1:11" x14ac:dyDescent="0.2">
      <c r="A13601" s="147">
        <v>6</v>
      </c>
      <c r="B13601" s="149" t="s">
        <v>15347</v>
      </c>
      <c r="C13601" s="147" t="s">
        <v>2242</v>
      </c>
      <c r="D13601" s="147" t="s">
        <v>15346</v>
      </c>
      <c r="E13601" s="147" t="s">
        <v>2240</v>
      </c>
      <c r="G13601" s="147">
        <v>0</v>
      </c>
      <c r="I13601" s="147">
        <v>6</v>
      </c>
      <c r="J13601" s="147">
        <v>2581839</v>
      </c>
      <c r="K13601" s="147" t="s">
        <v>2769</v>
      </c>
    </row>
    <row r="13602" spans="1:11" x14ac:dyDescent="0.2">
      <c r="A13602" s="147">
        <v>6</v>
      </c>
      <c r="B13602" s="149" t="s">
        <v>15345</v>
      </c>
      <c r="C13602" s="147" t="s">
        <v>2242</v>
      </c>
      <c r="D13602" s="147" t="s">
        <v>15344</v>
      </c>
      <c r="E13602" s="147" t="s">
        <v>2240</v>
      </c>
      <c r="G13602" s="147">
        <v>0</v>
      </c>
      <c r="I13602" s="147">
        <v>5</v>
      </c>
      <c r="J13602" s="147">
        <v>2581818</v>
      </c>
      <c r="K13602" s="147" t="s">
        <v>2769</v>
      </c>
    </row>
    <row r="13603" spans="1:11" x14ac:dyDescent="0.2">
      <c r="A13603" s="147">
        <v>6</v>
      </c>
      <c r="B13603" s="149" t="s">
        <v>15343</v>
      </c>
      <c r="C13603" s="147" t="s">
        <v>2242</v>
      </c>
      <c r="D13603" s="147" t="s">
        <v>15342</v>
      </c>
      <c r="E13603" s="147" t="s">
        <v>2240</v>
      </c>
      <c r="G13603" s="147">
        <v>0</v>
      </c>
      <c r="I13603" s="147">
        <v>5</v>
      </c>
      <c r="J13603" s="147">
        <v>2581817</v>
      </c>
      <c r="K13603" s="147" t="s">
        <v>2769</v>
      </c>
    </row>
    <row r="13604" spans="1:11" x14ac:dyDescent="0.2">
      <c r="A13604" s="147">
        <v>6</v>
      </c>
      <c r="B13604" s="149" t="s">
        <v>15341</v>
      </c>
      <c r="C13604" s="147" t="s">
        <v>2242</v>
      </c>
      <c r="D13604" s="147" t="s">
        <v>15340</v>
      </c>
      <c r="E13604" s="147" t="s">
        <v>2240</v>
      </c>
      <c r="G13604" s="147">
        <v>0</v>
      </c>
      <c r="I13604" s="147">
        <v>5</v>
      </c>
      <c r="J13604" s="147">
        <v>2581816</v>
      </c>
      <c r="K13604" s="147" t="s">
        <v>2769</v>
      </c>
    </row>
    <row r="13605" spans="1:11" x14ac:dyDescent="0.2">
      <c r="A13605" s="147">
        <v>6</v>
      </c>
      <c r="B13605" s="149" t="s">
        <v>15339</v>
      </c>
      <c r="C13605" s="147" t="s">
        <v>2242</v>
      </c>
      <c r="D13605" s="147" t="s">
        <v>15338</v>
      </c>
      <c r="E13605" s="147" t="s">
        <v>2240</v>
      </c>
      <c r="G13605" s="147">
        <v>0</v>
      </c>
      <c r="I13605" s="147">
        <v>5</v>
      </c>
      <c r="J13605" s="147">
        <v>2581819</v>
      </c>
      <c r="K13605" s="147" t="s">
        <v>2769</v>
      </c>
    </row>
    <row r="13606" spans="1:11" x14ac:dyDescent="0.2">
      <c r="A13606" s="147">
        <v>6</v>
      </c>
      <c r="B13606" s="149" t="s">
        <v>15337</v>
      </c>
      <c r="C13606" s="147" t="s">
        <v>2242</v>
      </c>
      <c r="D13606" s="147" t="s">
        <v>15336</v>
      </c>
      <c r="E13606" s="147" t="s">
        <v>2240</v>
      </c>
      <c r="G13606" s="147">
        <v>0</v>
      </c>
      <c r="I13606" s="147">
        <v>5</v>
      </c>
      <c r="J13606" s="147">
        <v>2581833</v>
      </c>
      <c r="K13606" s="147" t="s">
        <v>2769</v>
      </c>
    </row>
    <row r="13607" spans="1:11" x14ac:dyDescent="0.2">
      <c r="A13607" s="147">
        <v>6</v>
      </c>
      <c r="B13607" s="149" t="s">
        <v>15335</v>
      </c>
      <c r="C13607" s="147" t="s">
        <v>2242</v>
      </c>
      <c r="D13607" s="147" t="s">
        <v>15334</v>
      </c>
      <c r="E13607" s="147" t="s">
        <v>2240</v>
      </c>
      <c r="G13607" s="147">
        <v>0</v>
      </c>
      <c r="I13607" s="147">
        <v>5</v>
      </c>
      <c r="J13607" s="147">
        <v>2581815</v>
      </c>
      <c r="K13607" s="147" t="s">
        <v>2769</v>
      </c>
    </row>
    <row r="13608" spans="1:11" x14ac:dyDescent="0.2">
      <c r="A13608" s="147">
        <v>6</v>
      </c>
      <c r="B13608" s="149" t="s">
        <v>15333</v>
      </c>
      <c r="C13608" s="147" t="s">
        <v>2242</v>
      </c>
      <c r="D13608" s="147" t="s">
        <v>15332</v>
      </c>
      <c r="E13608" s="147" t="s">
        <v>2240</v>
      </c>
      <c r="G13608" s="147">
        <v>0</v>
      </c>
      <c r="I13608" s="147">
        <v>5</v>
      </c>
      <c r="J13608" s="147">
        <v>2581830</v>
      </c>
      <c r="K13608" s="147" t="s">
        <v>2769</v>
      </c>
    </row>
    <row r="13609" spans="1:11" x14ac:dyDescent="0.2">
      <c r="A13609" s="147">
        <v>6</v>
      </c>
      <c r="B13609" s="149" t="s">
        <v>15331</v>
      </c>
      <c r="C13609" s="147" t="s">
        <v>2242</v>
      </c>
      <c r="D13609" s="147" t="s">
        <v>15330</v>
      </c>
      <c r="E13609" s="147" t="s">
        <v>2240</v>
      </c>
      <c r="G13609" s="147">
        <v>0</v>
      </c>
      <c r="I13609" s="147">
        <v>5</v>
      </c>
      <c r="J13609" s="147">
        <v>2581828</v>
      </c>
      <c r="K13609" s="147" t="s">
        <v>2769</v>
      </c>
    </row>
    <row r="13610" spans="1:11" x14ac:dyDescent="0.2">
      <c r="A13610" s="147">
        <v>6</v>
      </c>
      <c r="B13610" s="149" t="s">
        <v>15329</v>
      </c>
      <c r="C13610" s="147" t="s">
        <v>2242</v>
      </c>
      <c r="D13610" s="147" t="s">
        <v>15328</v>
      </c>
      <c r="E13610" s="147" t="s">
        <v>2240</v>
      </c>
      <c r="G13610" s="147">
        <v>0</v>
      </c>
      <c r="I13610" s="147">
        <v>5</v>
      </c>
      <c r="J13610" s="147">
        <v>2581831</v>
      </c>
      <c r="K13610" s="147" t="s">
        <v>2769</v>
      </c>
    </row>
    <row r="13611" spans="1:11" x14ac:dyDescent="0.2">
      <c r="A13611" s="147">
        <v>4</v>
      </c>
      <c r="B13611" s="149" t="s">
        <v>15327</v>
      </c>
      <c r="C13611" s="147" t="s">
        <v>2242</v>
      </c>
      <c r="D13611" s="147" t="s">
        <v>15326</v>
      </c>
      <c r="E13611" s="147" t="s">
        <v>2246</v>
      </c>
      <c r="G13611" s="147">
        <v>0</v>
      </c>
      <c r="I13611" s="147">
        <v>4</v>
      </c>
      <c r="J13611" s="147">
        <v>2581701</v>
      </c>
    </row>
    <row r="13612" spans="1:11" x14ac:dyDescent="0.2">
      <c r="A13612" s="147">
        <v>5</v>
      </c>
      <c r="B13612" s="149" t="s">
        <v>15325</v>
      </c>
      <c r="C13612" s="147" t="s">
        <v>2242</v>
      </c>
      <c r="D13612" s="147" t="s">
        <v>15324</v>
      </c>
      <c r="E13612" s="147" t="s">
        <v>2246</v>
      </c>
      <c r="G13612" s="147">
        <v>0</v>
      </c>
      <c r="I13612" s="147">
        <v>5</v>
      </c>
      <c r="J13612" s="147">
        <v>2581851</v>
      </c>
    </row>
    <row r="13613" spans="1:11" x14ac:dyDescent="0.2">
      <c r="A13613" s="147">
        <v>6</v>
      </c>
      <c r="B13613" s="149" t="s">
        <v>15323</v>
      </c>
      <c r="C13613" s="147" t="s">
        <v>2242</v>
      </c>
      <c r="D13613" s="147" t="s">
        <v>15322</v>
      </c>
      <c r="E13613" s="147" t="s">
        <v>2240</v>
      </c>
      <c r="G13613" s="147">
        <v>0</v>
      </c>
      <c r="I13613" s="147">
        <v>6</v>
      </c>
      <c r="J13613" s="147">
        <v>2581866</v>
      </c>
      <c r="K13613" s="147" t="s">
        <v>2769</v>
      </c>
    </row>
    <row r="13614" spans="1:11" x14ac:dyDescent="0.2">
      <c r="A13614" s="147">
        <v>6</v>
      </c>
      <c r="B13614" s="149" t="s">
        <v>15321</v>
      </c>
      <c r="C13614" s="147" t="s">
        <v>2242</v>
      </c>
      <c r="D13614" s="147" t="s">
        <v>15320</v>
      </c>
      <c r="E13614" s="147" t="s">
        <v>2240</v>
      </c>
      <c r="G13614" s="147">
        <v>0</v>
      </c>
      <c r="I13614" s="147">
        <v>5</v>
      </c>
      <c r="J13614" s="147">
        <v>2581852</v>
      </c>
      <c r="K13614" s="147" t="s">
        <v>2769</v>
      </c>
    </row>
    <row r="13615" spans="1:11" x14ac:dyDescent="0.2">
      <c r="A13615" s="147">
        <v>6</v>
      </c>
      <c r="B13615" s="149" t="s">
        <v>15319</v>
      </c>
      <c r="C13615" s="147" t="s">
        <v>2242</v>
      </c>
      <c r="D13615" s="147" t="s">
        <v>15318</v>
      </c>
      <c r="E13615" s="147" t="s">
        <v>2240</v>
      </c>
      <c r="G13615" s="147">
        <v>0</v>
      </c>
      <c r="I13615" s="147">
        <v>5</v>
      </c>
      <c r="J13615" s="147">
        <v>2581844</v>
      </c>
      <c r="K13615" s="147" t="s">
        <v>2769</v>
      </c>
    </row>
    <row r="13616" spans="1:11" x14ac:dyDescent="0.2">
      <c r="A13616" s="147">
        <v>6</v>
      </c>
      <c r="B13616" s="149" t="s">
        <v>15317</v>
      </c>
      <c r="C13616" s="147" t="s">
        <v>2242</v>
      </c>
      <c r="D13616" s="147" t="s">
        <v>15316</v>
      </c>
      <c r="E13616" s="147" t="s">
        <v>2240</v>
      </c>
      <c r="G13616" s="147">
        <v>0</v>
      </c>
      <c r="I13616" s="147">
        <v>5</v>
      </c>
      <c r="J13616" s="147">
        <v>2581863</v>
      </c>
      <c r="K13616" s="147" t="s">
        <v>2769</v>
      </c>
    </row>
    <row r="13617" spans="1:11" x14ac:dyDescent="0.2">
      <c r="A13617" s="147">
        <v>6</v>
      </c>
      <c r="B13617" s="149" t="s">
        <v>15315</v>
      </c>
      <c r="C13617" s="147" t="s">
        <v>2242</v>
      </c>
      <c r="D13617" s="147" t="s">
        <v>15314</v>
      </c>
      <c r="E13617" s="147" t="s">
        <v>2240</v>
      </c>
      <c r="G13617" s="147">
        <v>0</v>
      </c>
      <c r="I13617" s="147">
        <v>5</v>
      </c>
      <c r="J13617" s="147">
        <v>2581846</v>
      </c>
      <c r="K13617" s="147" t="s">
        <v>2769</v>
      </c>
    </row>
    <row r="13618" spans="1:11" x14ac:dyDescent="0.2">
      <c r="A13618" s="147">
        <v>6</v>
      </c>
      <c r="B13618" s="149" t="s">
        <v>15313</v>
      </c>
      <c r="C13618" s="147" t="s">
        <v>2242</v>
      </c>
      <c r="D13618" s="147" t="s">
        <v>15312</v>
      </c>
      <c r="E13618" s="147" t="s">
        <v>2240</v>
      </c>
      <c r="G13618" s="147">
        <v>0</v>
      </c>
      <c r="I13618" s="147">
        <v>5</v>
      </c>
      <c r="J13618" s="147">
        <v>2581862</v>
      </c>
      <c r="K13618" s="147" t="s">
        <v>2769</v>
      </c>
    </row>
    <row r="13619" spans="1:11" x14ac:dyDescent="0.2">
      <c r="A13619" s="147">
        <v>6</v>
      </c>
      <c r="B13619" s="149" t="s">
        <v>15311</v>
      </c>
      <c r="C13619" s="147" t="s">
        <v>2242</v>
      </c>
      <c r="D13619" s="147" t="s">
        <v>15310</v>
      </c>
      <c r="E13619" s="147" t="s">
        <v>2240</v>
      </c>
      <c r="G13619" s="147">
        <v>0</v>
      </c>
      <c r="I13619" s="147">
        <v>5</v>
      </c>
      <c r="J13619" s="147">
        <v>2581849</v>
      </c>
      <c r="K13619" s="147" t="s">
        <v>2769</v>
      </c>
    </row>
    <row r="13620" spans="1:11" x14ac:dyDescent="0.2">
      <c r="A13620" s="147">
        <v>6</v>
      </c>
      <c r="B13620" s="149" t="s">
        <v>15309</v>
      </c>
      <c r="C13620" s="147" t="s">
        <v>2242</v>
      </c>
      <c r="D13620" s="147" t="s">
        <v>15308</v>
      </c>
      <c r="E13620" s="147" t="s">
        <v>2240</v>
      </c>
      <c r="G13620" s="147">
        <v>0</v>
      </c>
      <c r="I13620" s="147">
        <v>5</v>
      </c>
      <c r="J13620" s="147">
        <v>2581858</v>
      </c>
      <c r="K13620" s="147" t="s">
        <v>2769</v>
      </c>
    </row>
    <row r="13621" spans="1:11" x14ac:dyDescent="0.2">
      <c r="A13621" s="147">
        <v>4</v>
      </c>
      <c r="B13621" s="149" t="s">
        <v>15306</v>
      </c>
      <c r="C13621" s="147" t="s">
        <v>2242</v>
      </c>
      <c r="D13621" s="147" t="s">
        <v>15307</v>
      </c>
      <c r="E13621" s="147" t="s">
        <v>2246</v>
      </c>
      <c r="G13621" s="147">
        <v>0</v>
      </c>
      <c r="I13621" s="147">
        <v>4</v>
      </c>
      <c r="J13621" s="147">
        <v>2581695</v>
      </c>
    </row>
    <row r="13622" spans="1:11" x14ac:dyDescent="0.2">
      <c r="A13622" s="147">
        <v>4</v>
      </c>
      <c r="B13622" s="149" t="s">
        <v>15306</v>
      </c>
      <c r="C13622" s="147" t="s">
        <v>2261</v>
      </c>
      <c r="D13622" s="147" t="s">
        <v>14547</v>
      </c>
      <c r="E13622" s="147" t="s">
        <v>2246</v>
      </c>
      <c r="G13622" s="147">
        <v>0</v>
      </c>
      <c r="I13622" s="147">
        <v>4</v>
      </c>
      <c r="J13622" s="147">
        <v>1200371</v>
      </c>
    </row>
    <row r="13623" spans="1:11" x14ac:dyDescent="0.2">
      <c r="A13623" s="147">
        <v>4</v>
      </c>
      <c r="B13623" s="149" t="s">
        <v>15306</v>
      </c>
      <c r="C13623" s="147" t="s">
        <v>2261</v>
      </c>
      <c r="D13623" s="147" t="s">
        <v>14546</v>
      </c>
      <c r="E13623" s="147" t="s">
        <v>2246</v>
      </c>
      <c r="G13623" s="147">
        <v>0</v>
      </c>
      <c r="I13623" s="147">
        <v>4</v>
      </c>
      <c r="J13623" s="147">
        <v>1200370</v>
      </c>
    </row>
    <row r="13624" spans="1:11" x14ac:dyDescent="0.2">
      <c r="A13624" s="147">
        <v>4</v>
      </c>
      <c r="B13624" s="149" t="s">
        <v>15306</v>
      </c>
      <c r="C13624" s="147" t="s">
        <v>2261</v>
      </c>
      <c r="D13624" s="147" t="s">
        <v>14544</v>
      </c>
      <c r="E13624" s="147" t="s">
        <v>2246</v>
      </c>
      <c r="G13624" s="147">
        <v>0</v>
      </c>
      <c r="I13624" s="147">
        <v>4</v>
      </c>
      <c r="J13624" s="147">
        <v>1200369</v>
      </c>
    </row>
    <row r="13625" spans="1:11" x14ac:dyDescent="0.2">
      <c r="A13625" s="147">
        <v>5</v>
      </c>
      <c r="B13625" s="149" t="s">
        <v>15305</v>
      </c>
      <c r="C13625" s="147" t="s">
        <v>2242</v>
      </c>
      <c r="D13625" s="147" t="s">
        <v>15304</v>
      </c>
      <c r="E13625" s="147" t="s">
        <v>2246</v>
      </c>
      <c r="G13625" s="147">
        <v>0</v>
      </c>
      <c r="I13625" s="147">
        <v>5</v>
      </c>
      <c r="J13625" s="147">
        <v>2581906</v>
      </c>
    </row>
    <row r="13626" spans="1:11" x14ac:dyDescent="0.2">
      <c r="A13626" s="147">
        <v>6</v>
      </c>
      <c r="B13626" s="149" t="s">
        <v>15303</v>
      </c>
      <c r="C13626" s="147" t="s">
        <v>2242</v>
      </c>
      <c r="D13626" s="147" t="s">
        <v>15302</v>
      </c>
      <c r="E13626" s="147" t="s">
        <v>2240</v>
      </c>
      <c r="G13626" s="147">
        <v>0</v>
      </c>
      <c r="I13626" s="147">
        <v>6</v>
      </c>
      <c r="J13626" s="147">
        <v>2581918</v>
      </c>
    </row>
    <row r="13627" spans="1:11" x14ac:dyDescent="0.2">
      <c r="A13627" s="147">
        <v>6</v>
      </c>
      <c r="B13627" s="149" t="s">
        <v>15301</v>
      </c>
      <c r="C13627" s="147" t="s">
        <v>2242</v>
      </c>
      <c r="D13627" s="147" t="s">
        <v>15300</v>
      </c>
      <c r="E13627" s="147" t="s">
        <v>2240</v>
      </c>
      <c r="G13627" s="147">
        <v>0</v>
      </c>
      <c r="I13627" s="147">
        <v>5</v>
      </c>
      <c r="J13627" s="147">
        <v>2581871</v>
      </c>
      <c r="K13627" s="147" t="s">
        <v>2769</v>
      </c>
    </row>
    <row r="13628" spans="1:11" x14ac:dyDescent="0.2">
      <c r="A13628" s="147">
        <v>6</v>
      </c>
      <c r="B13628" s="149" t="s">
        <v>15299</v>
      </c>
      <c r="C13628" s="147" t="s">
        <v>2242</v>
      </c>
      <c r="D13628" s="147" t="s">
        <v>15298</v>
      </c>
      <c r="E13628" s="147" t="s">
        <v>2240</v>
      </c>
      <c r="G13628" s="147">
        <v>0</v>
      </c>
      <c r="I13628" s="147">
        <v>5</v>
      </c>
      <c r="J13628" s="147">
        <v>2581901</v>
      </c>
      <c r="K13628" s="147" t="s">
        <v>2769</v>
      </c>
    </row>
    <row r="13629" spans="1:11" x14ac:dyDescent="0.2">
      <c r="A13629" s="147">
        <v>6</v>
      </c>
      <c r="B13629" s="149" t="s">
        <v>15297</v>
      </c>
      <c r="C13629" s="147" t="s">
        <v>2242</v>
      </c>
      <c r="D13629" s="147" t="s">
        <v>15296</v>
      </c>
      <c r="E13629" s="147" t="s">
        <v>2240</v>
      </c>
      <c r="G13629" s="147">
        <v>0</v>
      </c>
      <c r="I13629" s="147">
        <v>5</v>
      </c>
      <c r="J13629" s="147">
        <v>2581879</v>
      </c>
      <c r="K13629" s="147" t="s">
        <v>2769</v>
      </c>
    </row>
    <row r="13630" spans="1:11" x14ac:dyDescent="0.2">
      <c r="A13630" s="147">
        <v>6</v>
      </c>
      <c r="B13630" s="149" t="s">
        <v>15295</v>
      </c>
      <c r="C13630" s="147" t="s">
        <v>2242</v>
      </c>
      <c r="D13630" s="147" t="s">
        <v>15294</v>
      </c>
      <c r="E13630" s="147" t="s">
        <v>2240</v>
      </c>
      <c r="G13630" s="147">
        <v>0</v>
      </c>
      <c r="I13630" s="147">
        <v>5</v>
      </c>
      <c r="J13630" s="147">
        <v>2581900</v>
      </c>
      <c r="K13630" s="147" t="s">
        <v>2769</v>
      </c>
    </row>
    <row r="13631" spans="1:11" x14ac:dyDescent="0.2">
      <c r="A13631" s="147">
        <v>6</v>
      </c>
      <c r="B13631" s="149" t="s">
        <v>15293</v>
      </c>
      <c r="C13631" s="147" t="s">
        <v>2242</v>
      </c>
      <c r="D13631" s="147" t="s">
        <v>15292</v>
      </c>
      <c r="E13631" s="147" t="s">
        <v>2240</v>
      </c>
      <c r="G13631" s="147">
        <v>0</v>
      </c>
      <c r="I13631" s="147">
        <v>5</v>
      </c>
      <c r="J13631" s="147">
        <v>2581872</v>
      </c>
    </row>
    <row r="13632" spans="1:11" x14ac:dyDescent="0.2">
      <c r="A13632" s="147">
        <v>6</v>
      </c>
      <c r="B13632" s="149" t="s">
        <v>15291</v>
      </c>
      <c r="C13632" s="147" t="s">
        <v>2242</v>
      </c>
      <c r="D13632" s="147" t="s">
        <v>15290</v>
      </c>
      <c r="E13632" s="147" t="s">
        <v>2240</v>
      </c>
      <c r="G13632" s="147">
        <v>0</v>
      </c>
      <c r="I13632" s="147">
        <v>5</v>
      </c>
      <c r="J13632" s="147">
        <v>2581867</v>
      </c>
    </row>
    <row r="13633" spans="1:11" x14ac:dyDescent="0.2">
      <c r="A13633" s="147">
        <v>6</v>
      </c>
      <c r="B13633" s="149" t="s">
        <v>15289</v>
      </c>
      <c r="C13633" s="147" t="s">
        <v>2242</v>
      </c>
      <c r="D13633" s="147" t="s">
        <v>15288</v>
      </c>
      <c r="E13633" s="147" t="s">
        <v>2240</v>
      </c>
      <c r="G13633" s="147">
        <v>0</v>
      </c>
      <c r="I13633" s="147">
        <v>5</v>
      </c>
      <c r="J13633" s="147">
        <v>2581885</v>
      </c>
    </row>
    <row r="13634" spans="1:11" x14ac:dyDescent="0.2">
      <c r="A13634" s="147">
        <v>6</v>
      </c>
      <c r="B13634" s="149" t="s">
        <v>15287</v>
      </c>
      <c r="C13634" s="147" t="s">
        <v>2242</v>
      </c>
      <c r="D13634" s="147" t="s">
        <v>15286</v>
      </c>
      <c r="E13634" s="147" t="s">
        <v>2240</v>
      </c>
      <c r="G13634" s="147">
        <v>0</v>
      </c>
      <c r="I13634" s="147">
        <v>5</v>
      </c>
      <c r="J13634" s="147">
        <v>2581899</v>
      </c>
    </row>
    <row r="13635" spans="1:11" x14ac:dyDescent="0.2">
      <c r="A13635" s="147">
        <v>6</v>
      </c>
      <c r="B13635" s="149" t="s">
        <v>15285</v>
      </c>
      <c r="C13635" s="147" t="s">
        <v>2242</v>
      </c>
      <c r="D13635" s="147" t="s">
        <v>15284</v>
      </c>
      <c r="E13635" s="147" t="s">
        <v>2240</v>
      </c>
      <c r="G13635" s="147">
        <v>0</v>
      </c>
      <c r="I13635" s="147">
        <v>5</v>
      </c>
      <c r="J13635" s="147">
        <v>2581917</v>
      </c>
      <c r="K13635" s="147" t="s">
        <v>2769</v>
      </c>
    </row>
    <row r="13636" spans="1:11" x14ac:dyDescent="0.2">
      <c r="A13636" s="147">
        <v>6</v>
      </c>
      <c r="B13636" s="149" t="s">
        <v>15283</v>
      </c>
      <c r="C13636" s="147" t="s">
        <v>2242</v>
      </c>
      <c r="D13636" s="147" t="s">
        <v>15282</v>
      </c>
      <c r="E13636" s="147" t="s">
        <v>2240</v>
      </c>
      <c r="G13636" s="147">
        <v>0</v>
      </c>
      <c r="I13636" s="147">
        <v>5</v>
      </c>
      <c r="J13636" s="147">
        <v>2581877</v>
      </c>
      <c r="K13636" s="147" t="s">
        <v>2769</v>
      </c>
    </row>
    <row r="13637" spans="1:11" x14ac:dyDescent="0.2">
      <c r="A13637" s="147">
        <v>6</v>
      </c>
      <c r="B13637" s="149" t="s">
        <v>15281</v>
      </c>
      <c r="C13637" s="147" t="s">
        <v>2242</v>
      </c>
      <c r="D13637" s="147" t="s">
        <v>15280</v>
      </c>
      <c r="E13637" s="147" t="s">
        <v>2240</v>
      </c>
      <c r="G13637" s="147">
        <v>0</v>
      </c>
      <c r="I13637" s="147">
        <v>5</v>
      </c>
      <c r="J13637" s="147">
        <v>2581904</v>
      </c>
      <c r="K13637" s="147" t="s">
        <v>2769</v>
      </c>
    </row>
    <row r="13638" spans="1:11" x14ac:dyDescent="0.2">
      <c r="A13638" s="147">
        <v>6</v>
      </c>
      <c r="B13638" s="149" t="s">
        <v>15279</v>
      </c>
      <c r="C13638" s="147" t="s">
        <v>2242</v>
      </c>
      <c r="D13638" s="147" t="s">
        <v>15278</v>
      </c>
      <c r="E13638" s="147" t="s">
        <v>2240</v>
      </c>
      <c r="G13638" s="147">
        <v>0</v>
      </c>
      <c r="I13638" s="147">
        <v>5</v>
      </c>
      <c r="J13638" s="147">
        <v>2581896</v>
      </c>
      <c r="K13638" s="147" t="s">
        <v>2769</v>
      </c>
    </row>
    <row r="13639" spans="1:11" x14ac:dyDescent="0.2">
      <c r="A13639" s="147">
        <v>6</v>
      </c>
      <c r="B13639" s="149" t="s">
        <v>15277</v>
      </c>
      <c r="C13639" s="147" t="s">
        <v>2242</v>
      </c>
      <c r="D13639" s="147" t="s">
        <v>15276</v>
      </c>
      <c r="E13639" s="147" t="s">
        <v>2240</v>
      </c>
      <c r="G13639" s="147">
        <v>0</v>
      </c>
      <c r="I13639" s="147">
        <v>5</v>
      </c>
      <c r="J13639" s="147">
        <v>2581868</v>
      </c>
    </row>
    <row r="13640" spans="1:11" x14ac:dyDescent="0.2">
      <c r="A13640" s="147">
        <v>6</v>
      </c>
      <c r="B13640" s="149" t="s">
        <v>15275</v>
      </c>
      <c r="C13640" s="147" t="s">
        <v>2242</v>
      </c>
      <c r="D13640" s="147" t="s">
        <v>15274</v>
      </c>
      <c r="E13640" s="147" t="s">
        <v>2240</v>
      </c>
      <c r="G13640" s="147">
        <v>0</v>
      </c>
      <c r="I13640" s="147">
        <v>5</v>
      </c>
      <c r="J13640" s="147">
        <v>2581911</v>
      </c>
    </row>
    <row r="13641" spans="1:11" x14ac:dyDescent="0.2">
      <c r="A13641" s="147">
        <v>6</v>
      </c>
      <c r="B13641" s="149" t="s">
        <v>15273</v>
      </c>
      <c r="C13641" s="147" t="s">
        <v>2242</v>
      </c>
      <c r="D13641" s="147" t="s">
        <v>15272</v>
      </c>
      <c r="E13641" s="147" t="s">
        <v>2240</v>
      </c>
      <c r="G13641" s="147">
        <v>0</v>
      </c>
      <c r="I13641" s="147">
        <v>5</v>
      </c>
      <c r="J13641" s="147">
        <v>2581905</v>
      </c>
    </row>
    <row r="13642" spans="1:11" x14ac:dyDescent="0.2">
      <c r="A13642" s="147">
        <v>6</v>
      </c>
      <c r="B13642" s="149" t="s">
        <v>15271</v>
      </c>
      <c r="C13642" s="147" t="s">
        <v>2242</v>
      </c>
      <c r="D13642" s="147" t="s">
        <v>15270</v>
      </c>
      <c r="E13642" s="147" t="s">
        <v>2240</v>
      </c>
      <c r="G13642" s="147">
        <v>0</v>
      </c>
      <c r="I13642" s="147">
        <v>5</v>
      </c>
      <c r="J13642" s="147">
        <v>2581882</v>
      </c>
    </row>
    <row r="13643" spans="1:11" x14ac:dyDescent="0.2">
      <c r="A13643" s="147">
        <v>3</v>
      </c>
      <c r="B13643" s="149" t="s">
        <v>15266</v>
      </c>
      <c r="C13643" s="147" t="s">
        <v>2242</v>
      </c>
      <c r="D13643" s="147" t="s">
        <v>15269</v>
      </c>
      <c r="E13643" s="147" t="s">
        <v>2246</v>
      </c>
      <c r="G13643" s="147">
        <v>0</v>
      </c>
      <c r="I13643" s="147">
        <v>3</v>
      </c>
      <c r="J13643" s="147">
        <v>2581104</v>
      </c>
    </row>
    <row r="13644" spans="1:11" x14ac:dyDescent="0.2">
      <c r="A13644" s="147">
        <v>3</v>
      </c>
      <c r="B13644" s="149" t="s">
        <v>15266</v>
      </c>
      <c r="C13644" s="147" t="s">
        <v>2261</v>
      </c>
      <c r="D13644" s="147" t="s">
        <v>15268</v>
      </c>
      <c r="E13644" s="147" t="s">
        <v>2246</v>
      </c>
      <c r="G13644" s="147">
        <v>0</v>
      </c>
      <c r="I13644" s="147">
        <v>3</v>
      </c>
      <c r="J13644" s="147">
        <v>1200258</v>
      </c>
    </row>
    <row r="13645" spans="1:11" x14ac:dyDescent="0.2">
      <c r="A13645" s="147">
        <v>3</v>
      </c>
      <c r="B13645" s="149" t="s">
        <v>15266</v>
      </c>
      <c r="C13645" s="147" t="s">
        <v>2261</v>
      </c>
      <c r="D13645" s="147" t="s">
        <v>15267</v>
      </c>
      <c r="E13645" s="147" t="s">
        <v>2246</v>
      </c>
      <c r="G13645" s="147">
        <v>0</v>
      </c>
      <c r="I13645" s="147">
        <v>3</v>
      </c>
      <c r="J13645" s="147">
        <v>1200242</v>
      </c>
    </row>
    <row r="13646" spans="1:11" x14ac:dyDescent="0.2">
      <c r="A13646" s="147">
        <v>3</v>
      </c>
      <c r="B13646" s="149" t="s">
        <v>15266</v>
      </c>
      <c r="C13646" s="147" t="s">
        <v>2446</v>
      </c>
      <c r="D13646" s="147" t="s">
        <v>15265</v>
      </c>
      <c r="E13646" s="147" t="s">
        <v>2246</v>
      </c>
      <c r="G13646" s="147">
        <v>0</v>
      </c>
      <c r="I13646" s="147">
        <v>3</v>
      </c>
      <c r="J13646" s="147">
        <v>1200230</v>
      </c>
    </row>
    <row r="13647" spans="1:11" x14ac:dyDescent="0.2">
      <c r="A13647" s="147">
        <v>4</v>
      </c>
      <c r="B13647" s="149" t="s">
        <v>15264</v>
      </c>
      <c r="C13647" s="147" t="s">
        <v>2242</v>
      </c>
      <c r="D13647" s="147" t="s">
        <v>15263</v>
      </c>
      <c r="E13647" s="147" t="s">
        <v>2240</v>
      </c>
      <c r="G13647" s="147">
        <v>0</v>
      </c>
      <c r="I13647" s="147">
        <v>4</v>
      </c>
      <c r="J13647" s="147">
        <v>2581936</v>
      </c>
    </row>
    <row r="13648" spans="1:11" x14ac:dyDescent="0.2">
      <c r="A13648" s="147">
        <v>4</v>
      </c>
      <c r="B13648" s="149" t="s">
        <v>15262</v>
      </c>
      <c r="C13648" s="147" t="s">
        <v>2242</v>
      </c>
      <c r="D13648" s="147" t="s">
        <v>15261</v>
      </c>
      <c r="E13648" s="147" t="s">
        <v>2240</v>
      </c>
      <c r="G13648" s="147">
        <v>0</v>
      </c>
      <c r="I13648" s="147">
        <v>4</v>
      </c>
      <c r="J13648" s="147">
        <v>2581943</v>
      </c>
      <c r="K13648" s="147" t="s">
        <v>2769</v>
      </c>
    </row>
    <row r="13649" spans="1:11" x14ac:dyDescent="0.2">
      <c r="A13649" s="147">
        <v>4</v>
      </c>
      <c r="B13649" s="149" t="s">
        <v>15260</v>
      </c>
      <c r="C13649" s="147" t="s">
        <v>2242</v>
      </c>
      <c r="D13649" s="147" t="s">
        <v>15259</v>
      </c>
      <c r="E13649" s="147" t="s">
        <v>2240</v>
      </c>
      <c r="G13649" s="147">
        <v>0</v>
      </c>
      <c r="I13649" s="147">
        <v>4</v>
      </c>
      <c r="J13649" s="147">
        <v>2581922</v>
      </c>
      <c r="K13649" s="147" t="s">
        <v>2769</v>
      </c>
    </row>
    <row r="13650" spans="1:11" x14ac:dyDescent="0.2">
      <c r="A13650" s="147">
        <v>4</v>
      </c>
      <c r="B13650" s="149" t="s">
        <v>15258</v>
      </c>
      <c r="C13650" s="147" t="s">
        <v>2242</v>
      </c>
      <c r="D13650" s="147" t="s">
        <v>15257</v>
      </c>
      <c r="E13650" s="147" t="s">
        <v>2240</v>
      </c>
      <c r="G13650" s="147">
        <v>0</v>
      </c>
      <c r="I13650" s="147">
        <v>4</v>
      </c>
      <c r="J13650" s="147">
        <v>2581926</v>
      </c>
      <c r="K13650" s="147" t="s">
        <v>2769</v>
      </c>
    </row>
    <row r="13651" spans="1:11" x14ac:dyDescent="0.2">
      <c r="A13651" s="147">
        <v>4</v>
      </c>
      <c r="B13651" s="149" t="s">
        <v>15256</v>
      </c>
      <c r="C13651" s="147" t="s">
        <v>2242</v>
      </c>
      <c r="D13651" s="147" t="s">
        <v>15255</v>
      </c>
      <c r="E13651" s="147" t="s">
        <v>2240</v>
      </c>
      <c r="G13651" s="147">
        <v>0</v>
      </c>
      <c r="I13651" s="147">
        <v>4</v>
      </c>
      <c r="J13651" s="147">
        <v>2581928</v>
      </c>
      <c r="K13651" s="147" t="s">
        <v>2769</v>
      </c>
    </row>
    <row r="13652" spans="1:11" x14ac:dyDescent="0.2">
      <c r="A13652" s="147">
        <v>4</v>
      </c>
      <c r="B13652" s="149" t="s">
        <v>15254</v>
      </c>
      <c r="C13652" s="147" t="s">
        <v>2242</v>
      </c>
      <c r="D13652" s="147" t="s">
        <v>15253</v>
      </c>
      <c r="E13652" s="147" t="s">
        <v>2246</v>
      </c>
      <c r="G13652" s="147">
        <v>0</v>
      </c>
      <c r="I13652" s="147">
        <v>4</v>
      </c>
      <c r="J13652" s="147">
        <v>2581938</v>
      </c>
    </row>
    <row r="13653" spans="1:11" x14ac:dyDescent="0.2">
      <c r="A13653" s="147">
        <v>5</v>
      </c>
      <c r="B13653" s="149" t="s">
        <v>15252</v>
      </c>
      <c r="C13653" s="147" t="s">
        <v>2242</v>
      </c>
      <c r="D13653" s="147" t="s">
        <v>15251</v>
      </c>
      <c r="E13653" s="147" t="s">
        <v>2246</v>
      </c>
      <c r="G13653" s="147">
        <v>0</v>
      </c>
      <c r="I13653" s="147">
        <v>5</v>
      </c>
      <c r="J13653" s="147">
        <v>2581952</v>
      </c>
    </row>
    <row r="13654" spans="1:11" x14ac:dyDescent="0.2">
      <c r="A13654" s="147">
        <v>6</v>
      </c>
      <c r="B13654" s="149" t="s">
        <v>15250</v>
      </c>
      <c r="C13654" s="147" t="s">
        <v>2242</v>
      </c>
      <c r="D13654" s="147" t="s">
        <v>15249</v>
      </c>
      <c r="E13654" s="147" t="s">
        <v>2240</v>
      </c>
      <c r="G13654" s="147">
        <v>0</v>
      </c>
      <c r="I13654" s="147">
        <v>6</v>
      </c>
      <c r="J13654" s="147">
        <v>2581961</v>
      </c>
      <c r="K13654" s="147" t="s">
        <v>2769</v>
      </c>
    </row>
    <row r="13655" spans="1:11" x14ac:dyDescent="0.2">
      <c r="A13655" s="147">
        <v>6</v>
      </c>
      <c r="B13655" s="149" t="s">
        <v>15248</v>
      </c>
      <c r="C13655" s="147" t="s">
        <v>2242</v>
      </c>
      <c r="D13655" s="147" t="s">
        <v>15247</v>
      </c>
      <c r="E13655" s="147" t="s">
        <v>2240</v>
      </c>
      <c r="G13655" s="147">
        <v>0</v>
      </c>
      <c r="I13655" s="147">
        <v>5</v>
      </c>
      <c r="J13655" s="147">
        <v>2581955</v>
      </c>
      <c r="K13655" s="147" t="s">
        <v>2769</v>
      </c>
    </row>
    <row r="13656" spans="1:11" x14ac:dyDescent="0.2">
      <c r="A13656" s="147">
        <v>6</v>
      </c>
      <c r="B13656" s="149" t="s">
        <v>15246</v>
      </c>
      <c r="C13656" s="147" t="s">
        <v>2242</v>
      </c>
      <c r="D13656" s="147" t="s">
        <v>15245</v>
      </c>
      <c r="E13656" s="147" t="s">
        <v>2240</v>
      </c>
      <c r="G13656" s="147">
        <v>0</v>
      </c>
      <c r="I13656" s="147">
        <v>5</v>
      </c>
      <c r="J13656" s="147">
        <v>2581948</v>
      </c>
      <c r="K13656" s="147" t="s">
        <v>2769</v>
      </c>
    </row>
    <row r="13657" spans="1:11" x14ac:dyDescent="0.2">
      <c r="A13657" s="147">
        <v>6</v>
      </c>
      <c r="B13657" s="149" t="s">
        <v>15244</v>
      </c>
      <c r="C13657" s="147" t="s">
        <v>2242</v>
      </c>
      <c r="D13657" s="147" t="s">
        <v>15243</v>
      </c>
      <c r="E13657" s="147" t="s">
        <v>2240</v>
      </c>
      <c r="G13657" s="147">
        <v>0</v>
      </c>
      <c r="I13657" s="147">
        <v>5</v>
      </c>
      <c r="J13657" s="147">
        <v>2581950</v>
      </c>
      <c r="K13657" s="147" t="s">
        <v>2769</v>
      </c>
    </row>
    <row r="13658" spans="1:11" x14ac:dyDescent="0.2">
      <c r="A13658" s="147">
        <v>4</v>
      </c>
      <c r="B13658" s="149" t="s">
        <v>15242</v>
      </c>
      <c r="C13658" s="147" t="s">
        <v>2242</v>
      </c>
      <c r="D13658" s="147" t="s">
        <v>15241</v>
      </c>
      <c r="E13658" s="147" t="s">
        <v>2240</v>
      </c>
      <c r="G13658" s="147">
        <v>0</v>
      </c>
      <c r="I13658" s="147">
        <v>4</v>
      </c>
      <c r="J13658" s="147">
        <v>2581934</v>
      </c>
      <c r="K13658" s="147" t="s">
        <v>2769</v>
      </c>
    </row>
    <row r="13659" spans="1:11" x14ac:dyDescent="0.2">
      <c r="A13659" s="147">
        <v>4</v>
      </c>
      <c r="B13659" s="149" t="s">
        <v>15240</v>
      </c>
      <c r="C13659" s="147" t="s">
        <v>2242</v>
      </c>
      <c r="D13659" s="147" t="s">
        <v>15239</v>
      </c>
      <c r="E13659" s="147" t="s">
        <v>2246</v>
      </c>
      <c r="G13659" s="147">
        <v>0</v>
      </c>
      <c r="I13659" s="147">
        <v>4</v>
      </c>
      <c r="J13659" s="147">
        <v>2581940</v>
      </c>
    </row>
    <row r="13660" spans="1:11" x14ac:dyDescent="0.2">
      <c r="A13660" s="147">
        <v>5</v>
      </c>
      <c r="B13660" s="149" t="s">
        <v>15238</v>
      </c>
      <c r="C13660" s="147" t="s">
        <v>2242</v>
      </c>
      <c r="D13660" s="147" t="s">
        <v>15237</v>
      </c>
      <c r="E13660" s="147" t="s">
        <v>2246</v>
      </c>
      <c r="G13660" s="147">
        <v>0</v>
      </c>
      <c r="I13660" s="147">
        <v>5</v>
      </c>
      <c r="J13660" s="147">
        <v>2581976</v>
      </c>
    </row>
    <row r="13661" spans="1:11" x14ac:dyDescent="0.2">
      <c r="A13661" s="147">
        <v>6</v>
      </c>
      <c r="B13661" s="149" t="s">
        <v>15236</v>
      </c>
      <c r="C13661" s="147" t="s">
        <v>2242</v>
      </c>
      <c r="D13661" s="147" t="s">
        <v>15235</v>
      </c>
      <c r="E13661" s="147" t="s">
        <v>2240</v>
      </c>
      <c r="G13661" s="147">
        <v>0</v>
      </c>
      <c r="I13661" s="147">
        <v>6</v>
      </c>
      <c r="J13661" s="147">
        <v>2581979</v>
      </c>
      <c r="K13661" s="147" t="s">
        <v>2769</v>
      </c>
    </row>
    <row r="13662" spans="1:11" x14ac:dyDescent="0.2">
      <c r="A13662" s="147">
        <v>6</v>
      </c>
      <c r="B13662" s="149" t="s">
        <v>15234</v>
      </c>
      <c r="C13662" s="147" t="s">
        <v>2242</v>
      </c>
      <c r="D13662" s="147" t="s">
        <v>15233</v>
      </c>
      <c r="E13662" s="147" t="s">
        <v>2240</v>
      </c>
      <c r="G13662" s="147">
        <v>0</v>
      </c>
      <c r="I13662" s="147">
        <v>5</v>
      </c>
      <c r="J13662" s="147">
        <v>2581965</v>
      </c>
      <c r="K13662" s="147" t="s">
        <v>2769</v>
      </c>
    </row>
    <row r="13663" spans="1:11" x14ac:dyDescent="0.2">
      <c r="A13663" s="147">
        <v>6</v>
      </c>
      <c r="B13663" s="149" t="s">
        <v>15232</v>
      </c>
      <c r="C13663" s="147" t="s">
        <v>2242</v>
      </c>
      <c r="D13663" s="147" t="s">
        <v>15231</v>
      </c>
      <c r="E13663" s="147" t="s">
        <v>2240</v>
      </c>
      <c r="G13663" s="147">
        <v>0</v>
      </c>
      <c r="I13663" s="147">
        <v>5</v>
      </c>
      <c r="J13663" s="147">
        <v>2581964</v>
      </c>
      <c r="K13663" s="147" t="s">
        <v>2769</v>
      </c>
    </row>
    <row r="13664" spans="1:11" x14ac:dyDescent="0.2">
      <c r="A13664" s="147">
        <v>6</v>
      </c>
      <c r="B13664" s="149" t="s">
        <v>15230</v>
      </c>
      <c r="C13664" s="147" t="s">
        <v>2242</v>
      </c>
      <c r="D13664" s="147" t="s">
        <v>15229</v>
      </c>
      <c r="E13664" s="147" t="s">
        <v>2240</v>
      </c>
      <c r="G13664" s="147">
        <v>0</v>
      </c>
      <c r="I13664" s="147">
        <v>5</v>
      </c>
      <c r="J13664" s="147">
        <v>2581977</v>
      </c>
      <c r="K13664" s="147" t="s">
        <v>2769</v>
      </c>
    </row>
    <row r="13665" spans="1:11" x14ac:dyDescent="0.2">
      <c r="A13665" s="147">
        <v>6</v>
      </c>
      <c r="B13665" s="149" t="s">
        <v>15228</v>
      </c>
      <c r="C13665" s="147" t="s">
        <v>2242</v>
      </c>
      <c r="D13665" s="147" t="s">
        <v>15227</v>
      </c>
      <c r="E13665" s="147" t="s">
        <v>2240</v>
      </c>
      <c r="G13665" s="147">
        <v>0</v>
      </c>
      <c r="I13665" s="147">
        <v>5</v>
      </c>
      <c r="J13665" s="147">
        <v>2581970</v>
      </c>
      <c r="K13665" s="147" t="s">
        <v>2769</v>
      </c>
    </row>
    <row r="13666" spans="1:11" x14ac:dyDescent="0.2">
      <c r="A13666" s="147">
        <v>4</v>
      </c>
      <c r="B13666" s="149" t="s">
        <v>15225</v>
      </c>
      <c r="C13666" s="147" t="s">
        <v>2242</v>
      </c>
      <c r="D13666" s="147" t="s">
        <v>15226</v>
      </c>
      <c r="E13666" s="147" t="s">
        <v>2246</v>
      </c>
      <c r="G13666" s="147">
        <v>0</v>
      </c>
      <c r="I13666" s="147">
        <v>4</v>
      </c>
      <c r="J13666" s="147">
        <v>2581927</v>
      </c>
    </row>
    <row r="13667" spans="1:11" x14ac:dyDescent="0.2">
      <c r="A13667" s="147">
        <v>4</v>
      </c>
      <c r="B13667" s="149" t="s">
        <v>15225</v>
      </c>
      <c r="C13667" s="147" t="s">
        <v>2261</v>
      </c>
      <c r="D13667" s="147" t="s">
        <v>14547</v>
      </c>
      <c r="E13667" s="147" t="s">
        <v>2246</v>
      </c>
      <c r="G13667" s="147">
        <v>0</v>
      </c>
      <c r="I13667" s="147">
        <v>4</v>
      </c>
      <c r="J13667" s="147">
        <v>1200378</v>
      </c>
    </row>
    <row r="13668" spans="1:11" x14ac:dyDescent="0.2">
      <c r="A13668" s="147">
        <v>4</v>
      </c>
      <c r="B13668" s="149" t="s">
        <v>15225</v>
      </c>
      <c r="C13668" s="147" t="s">
        <v>2261</v>
      </c>
      <c r="D13668" s="147" t="s">
        <v>14546</v>
      </c>
      <c r="E13668" s="147" t="s">
        <v>2246</v>
      </c>
      <c r="G13668" s="147">
        <v>0</v>
      </c>
      <c r="I13668" s="147">
        <v>4</v>
      </c>
      <c r="J13668" s="147">
        <v>1200379</v>
      </c>
    </row>
    <row r="13669" spans="1:11" x14ac:dyDescent="0.2">
      <c r="A13669" s="147">
        <v>4</v>
      </c>
      <c r="B13669" s="149" t="s">
        <v>15225</v>
      </c>
      <c r="C13669" s="147" t="s">
        <v>2261</v>
      </c>
      <c r="D13669" s="147" t="s">
        <v>14544</v>
      </c>
      <c r="E13669" s="147" t="s">
        <v>2246</v>
      </c>
      <c r="G13669" s="147">
        <v>0</v>
      </c>
      <c r="I13669" s="147">
        <v>4</v>
      </c>
      <c r="J13669" s="147">
        <v>1200374</v>
      </c>
    </row>
    <row r="13670" spans="1:11" x14ac:dyDescent="0.2">
      <c r="A13670" s="147">
        <v>5</v>
      </c>
      <c r="B13670" s="149" t="s">
        <v>15224</v>
      </c>
      <c r="C13670" s="147" t="s">
        <v>2242</v>
      </c>
      <c r="D13670" s="147" t="s">
        <v>15223</v>
      </c>
      <c r="E13670" s="147" t="s">
        <v>2246</v>
      </c>
      <c r="G13670" s="147">
        <v>0</v>
      </c>
      <c r="I13670" s="147">
        <v>5</v>
      </c>
      <c r="J13670" s="147">
        <v>2581993</v>
      </c>
    </row>
    <row r="13671" spans="1:11" x14ac:dyDescent="0.2">
      <c r="A13671" s="147">
        <v>6</v>
      </c>
      <c r="B13671" s="149" t="s">
        <v>15222</v>
      </c>
      <c r="C13671" s="147" t="s">
        <v>2242</v>
      </c>
      <c r="D13671" s="147" t="s">
        <v>15221</v>
      </c>
      <c r="E13671" s="147" t="s">
        <v>2240</v>
      </c>
      <c r="G13671" s="147">
        <v>0</v>
      </c>
      <c r="I13671" s="147">
        <v>6</v>
      </c>
      <c r="J13671" s="147">
        <v>2581997</v>
      </c>
    </row>
    <row r="13672" spans="1:11" x14ac:dyDescent="0.2">
      <c r="A13672" s="147">
        <v>6</v>
      </c>
      <c r="B13672" s="149" t="s">
        <v>15220</v>
      </c>
      <c r="C13672" s="147" t="s">
        <v>2242</v>
      </c>
      <c r="D13672" s="147" t="s">
        <v>15219</v>
      </c>
      <c r="E13672" s="147" t="s">
        <v>2240</v>
      </c>
      <c r="G13672" s="147">
        <v>0</v>
      </c>
      <c r="I13672" s="147">
        <v>5</v>
      </c>
      <c r="J13672" s="147">
        <v>2581991</v>
      </c>
      <c r="K13672" s="147" t="s">
        <v>2769</v>
      </c>
    </row>
    <row r="13673" spans="1:11" x14ac:dyDescent="0.2">
      <c r="A13673" s="147">
        <v>6</v>
      </c>
      <c r="B13673" s="149" t="s">
        <v>15218</v>
      </c>
      <c r="C13673" s="147" t="s">
        <v>2242</v>
      </c>
      <c r="D13673" s="147" t="s">
        <v>15217</v>
      </c>
      <c r="E13673" s="147" t="s">
        <v>2240</v>
      </c>
      <c r="G13673" s="147">
        <v>0</v>
      </c>
      <c r="I13673" s="147">
        <v>5</v>
      </c>
      <c r="J13673" s="147">
        <v>2581986</v>
      </c>
    </row>
    <row r="13674" spans="1:11" x14ac:dyDescent="0.2">
      <c r="A13674" s="147">
        <v>6</v>
      </c>
      <c r="B13674" s="149" t="s">
        <v>15216</v>
      </c>
      <c r="C13674" s="147" t="s">
        <v>2242</v>
      </c>
      <c r="D13674" s="147" t="s">
        <v>15215</v>
      </c>
      <c r="E13674" s="147" t="s">
        <v>2240</v>
      </c>
      <c r="G13674" s="147">
        <v>0</v>
      </c>
      <c r="I13674" s="147">
        <v>5</v>
      </c>
      <c r="J13674" s="147">
        <v>2581983</v>
      </c>
      <c r="K13674" s="147" t="s">
        <v>2769</v>
      </c>
    </row>
    <row r="13675" spans="1:11" x14ac:dyDescent="0.2">
      <c r="A13675" s="147">
        <v>6</v>
      </c>
      <c r="B13675" s="149" t="s">
        <v>15214</v>
      </c>
      <c r="C13675" s="147" t="s">
        <v>2242</v>
      </c>
      <c r="D13675" s="147" t="s">
        <v>15213</v>
      </c>
      <c r="E13675" s="147" t="s">
        <v>2240</v>
      </c>
      <c r="G13675" s="147">
        <v>0</v>
      </c>
      <c r="I13675" s="147">
        <v>5</v>
      </c>
      <c r="J13675" s="147">
        <v>2581981</v>
      </c>
    </row>
    <row r="13676" spans="1:11" x14ac:dyDescent="0.2">
      <c r="A13676" s="147">
        <v>3</v>
      </c>
      <c r="B13676" s="149" t="s">
        <v>15203</v>
      </c>
      <c r="C13676" s="147" t="s">
        <v>2242</v>
      </c>
      <c r="D13676" s="147" t="s">
        <v>15212</v>
      </c>
      <c r="E13676" s="147" t="s">
        <v>2246</v>
      </c>
      <c r="G13676" s="147">
        <v>0</v>
      </c>
      <c r="I13676" s="147">
        <v>3</v>
      </c>
      <c r="J13676" s="147">
        <v>2581103</v>
      </c>
    </row>
    <row r="13677" spans="1:11" x14ac:dyDescent="0.2">
      <c r="A13677" s="147">
        <v>3</v>
      </c>
      <c r="B13677" s="149" t="s">
        <v>15203</v>
      </c>
      <c r="C13677" s="147" t="s">
        <v>2261</v>
      </c>
      <c r="D13677" s="147" t="s">
        <v>15211</v>
      </c>
      <c r="E13677" s="147" t="s">
        <v>2246</v>
      </c>
      <c r="G13677" s="147">
        <v>0</v>
      </c>
      <c r="I13677" s="147">
        <v>3</v>
      </c>
      <c r="J13677" s="147">
        <v>1200270</v>
      </c>
    </row>
    <row r="13678" spans="1:11" x14ac:dyDescent="0.2">
      <c r="A13678" s="147">
        <v>3</v>
      </c>
      <c r="B13678" s="149" t="s">
        <v>15203</v>
      </c>
      <c r="C13678" s="147" t="s">
        <v>2261</v>
      </c>
      <c r="D13678" s="147" t="s">
        <v>15210</v>
      </c>
      <c r="E13678" s="147" t="s">
        <v>2246</v>
      </c>
      <c r="G13678" s="147">
        <v>0</v>
      </c>
      <c r="I13678" s="147">
        <v>3</v>
      </c>
      <c r="J13678" s="147">
        <v>1200257</v>
      </c>
    </row>
    <row r="13679" spans="1:11" x14ac:dyDescent="0.2">
      <c r="A13679" s="147">
        <v>3</v>
      </c>
      <c r="B13679" s="149" t="s">
        <v>15203</v>
      </c>
      <c r="C13679" s="147" t="s">
        <v>2261</v>
      </c>
      <c r="D13679" s="147" t="s">
        <v>15209</v>
      </c>
      <c r="E13679" s="147" t="s">
        <v>2246</v>
      </c>
      <c r="G13679" s="147">
        <v>0</v>
      </c>
      <c r="I13679" s="147">
        <v>3</v>
      </c>
      <c r="J13679" s="147">
        <v>1200290</v>
      </c>
    </row>
    <row r="13680" spans="1:11" x14ac:dyDescent="0.2">
      <c r="A13680" s="147">
        <v>3</v>
      </c>
      <c r="B13680" s="149" t="s">
        <v>15203</v>
      </c>
      <c r="C13680" s="147" t="s">
        <v>2277</v>
      </c>
      <c r="D13680" s="147" t="s">
        <v>15208</v>
      </c>
      <c r="E13680" s="147" t="s">
        <v>2246</v>
      </c>
      <c r="G13680" s="147">
        <v>0</v>
      </c>
      <c r="I13680" s="147">
        <v>3</v>
      </c>
      <c r="J13680" s="147">
        <v>1200317</v>
      </c>
    </row>
    <row r="13681" spans="1:11" x14ac:dyDescent="0.2">
      <c r="A13681" s="147">
        <v>3</v>
      </c>
      <c r="B13681" s="149" t="s">
        <v>15203</v>
      </c>
      <c r="C13681" s="147" t="s">
        <v>2277</v>
      </c>
      <c r="D13681" s="147" t="s">
        <v>15207</v>
      </c>
      <c r="E13681" s="147" t="s">
        <v>2246</v>
      </c>
      <c r="G13681" s="147">
        <v>0</v>
      </c>
      <c r="I13681" s="147">
        <v>3</v>
      </c>
      <c r="J13681" s="147">
        <v>1200238</v>
      </c>
    </row>
    <row r="13682" spans="1:11" x14ac:dyDescent="0.2">
      <c r="A13682" s="147">
        <v>3</v>
      </c>
      <c r="B13682" s="149" t="s">
        <v>15203</v>
      </c>
      <c r="C13682" s="147" t="s">
        <v>2277</v>
      </c>
      <c r="D13682" s="147" t="s">
        <v>15206</v>
      </c>
      <c r="E13682" s="147" t="s">
        <v>2246</v>
      </c>
      <c r="G13682" s="147">
        <v>0</v>
      </c>
      <c r="I13682" s="147">
        <v>3</v>
      </c>
      <c r="J13682" s="147">
        <v>1200305</v>
      </c>
    </row>
    <row r="13683" spans="1:11" x14ac:dyDescent="0.2">
      <c r="A13683" s="147">
        <v>3</v>
      </c>
      <c r="B13683" s="149" t="s">
        <v>15203</v>
      </c>
      <c r="C13683" s="147" t="s">
        <v>2277</v>
      </c>
      <c r="D13683" s="147" t="s">
        <v>15205</v>
      </c>
      <c r="E13683" s="147" t="s">
        <v>2246</v>
      </c>
      <c r="G13683" s="147">
        <v>0</v>
      </c>
      <c r="I13683" s="147">
        <v>3</v>
      </c>
      <c r="J13683" s="147">
        <v>1200315</v>
      </c>
    </row>
    <row r="13684" spans="1:11" x14ac:dyDescent="0.2">
      <c r="A13684" s="147">
        <v>3</v>
      </c>
      <c r="B13684" s="149" t="s">
        <v>15203</v>
      </c>
      <c r="C13684" s="147" t="s">
        <v>2277</v>
      </c>
      <c r="D13684" s="147" t="s">
        <v>15204</v>
      </c>
      <c r="E13684" s="147" t="s">
        <v>2246</v>
      </c>
      <c r="G13684" s="147">
        <v>0</v>
      </c>
      <c r="I13684" s="147">
        <v>3</v>
      </c>
      <c r="J13684" s="147">
        <v>1200246</v>
      </c>
    </row>
    <row r="13685" spans="1:11" x14ac:dyDescent="0.2">
      <c r="A13685" s="147">
        <v>3</v>
      </c>
      <c r="B13685" s="149" t="s">
        <v>15203</v>
      </c>
      <c r="C13685" s="147" t="s">
        <v>2277</v>
      </c>
      <c r="D13685" s="147" t="s">
        <v>15202</v>
      </c>
      <c r="E13685" s="147" t="s">
        <v>2246</v>
      </c>
      <c r="G13685" s="147">
        <v>0</v>
      </c>
      <c r="I13685" s="147">
        <v>3</v>
      </c>
      <c r="J13685" s="147">
        <v>1200300</v>
      </c>
    </row>
    <row r="13686" spans="1:11" x14ac:dyDescent="0.2">
      <c r="A13686" s="147">
        <v>4</v>
      </c>
      <c r="B13686" s="149" t="s">
        <v>15201</v>
      </c>
      <c r="C13686" s="147" t="s">
        <v>2242</v>
      </c>
      <c r="D13686" s="147" t="s">
        <v>15200</v>
      </c>
      <c r="E13686" s="147" t="s">
        <v>2240</v>
      </c>
      <c r="G13686" s="147">
        <v>0</v>
      </c>
      <c r="I13686" s="147">
        <v>4</v>
      </c>
      <c r="J13686" s="147">
        <v>2582002</v>
      </c>
    </row>
    <row r="13687" spans="1:11" x14ac:dyDescent="0.2">
      <c r="A13687" s="147">
        <v>4</v>
      </c>
      <c r="B13687" s="149" t="s">
        <v>15199</v>
      </c>
      <c r="C13687" s="147" t="s">
        <v>2242</v>
      </c>
      <c r="D13687" s="147" t="s">
        <v>15198</v>
      </c>
      <c r="E13687" s="147" t="s">
        <v>2246</v>
      </c>
      <c r="G13687" s="147">
        <v>0</v>
      </c>
      <c r="I13687" s="147">
        <v>4</v>
      </c>
      <c r="J13687" s="147">
        <v>2582007</v>
      </c>
    </row>
    <row r="13688" spans="1:11" x14ac:dyDescent="0.2">
      <c r="A13688" s="147">
        <v>5</v>
      </c>
      <c r="B13688" s="149" t="s">
        <v>15197</v>
      </c>
      <c r="C13688" s="147" t="s">
        <v>2242</v>
      </c>
      <c r="D13688" s="147" t="s">
        <v>15196</v>
      </c>
      <c r="E13688" s="147" t="s">
        <v>2246</v>
      </c>
      <c r="G13688" s="147">
        <v>0</v>
      </c>
      <c r="I13688" s="147">
        <v>5</v>
      </c>
      <c r="J13688" s="147">
        <v>2582034</v>
      </c>
    </row>
    <row r="13689" spans="1:11" x14ac:dyDescent="0.2">
      <c r="A13689" s="147">
        <v>6</v>
      </c>
      <c r="B13689" s="149" t="s">
        <v>15195</v>
      </c>
      <c r="C13689" s="147" t="s">
        <v>2242</v>
      </c>
      <c r="D13689" s="147" t="s">
        <v>15194</v>
      </c>
      <c r="E13689" s="147" t="s">
        <v>2240</v>
      </c>
      <c r="G13689" s="147">
        <v>0</v>
      </c>
      <c r="I13689" s="147">
        <v>6</v>
      </c>
      <c r="J13689" s="147">
        <v>2582046</v>
      </c>
    </row>
    <row r="13690" spans="1:11" x14ac:dyDescent="0.2">
      <c r="A13690" s="147">
        <v>6</v>
      </c>
      <c r="B13690" s="149" t="s">
        <v>15193</v>
      </c>
      <c r="C13690" s="147" t="s">
        <v>2242</v>
      </c>
      <c r="D13690" s="147" t="s">
        <v>15192</v>
      </c>
      <c r="E13690" s="147" t="s">
        <v>2240</v>
      </c>
      <c r="G13690" s="147">
        <v>0</v>
      </c>
      <c r="I13690" s="147">
        <v>5</v>
      </c>
      <c r="J13690" s="147">
        <v>2582041</v>
      </c>
      <c r="K13690" s="147" t="s">
        <v>2769</v>
      </c>
    </row>
    <row r="13691" spans="1:11" x14ac:dyDescent="0.2">
      <c r="A13691" s="147">
        <v>6</v>
      </c>
      <c r="B13691" s="149" t="s">
        <v>15191</v>
      </c>
      <c r="C13691" s="147" t="s">
        <v>2242</v>
      </c>
      <c r="D13691" s="147" t="s">
        <v>15190</v>
      </c>
      <c r="E13691" s="147" t="s">
        <v>2240</v>
      </c>
      <c r="G13691" s="147">
        <v>0</v>
      </c>
      <c r="I13691" s="147">
        <v>5</v>
      </c>
      <c r="J13691" s="147">
        <v>2582037</v>
      </c>
    </row>
    <row r="13692" spans="1:11" x14ac:dyDescent="0.2">
      <c r="A13692" s="147">
        <v>6</v>
      </c>
      <c r="B13692" s="149" t="s">
        <v>15189</v>
      </c>
      <c r="C13692" s="147" t="s">
        <v>2242</v>
      </c>
      <c r="D13692" s="147" t="s">
        <v>15188</v>
      </c>
      <c r="E13692" s="147" t="s">
        <v>2240</v>
      </c>
      <c r="G13692" s="147">
        <v>0</v>
      </c>
      <c r="I13692" s="147">
        <v>5</v>
      </c>
      <c r="J13692" s="147">
        <v>2582043</v>
      </c>
    </row>
    <row r="13693" spans="1:11" x14ac:dyDescent="0.2">
      <c r="A13693" s="147">
        <v>6</v>
      </c>
      <c r="B13693" s="149" t="s">
        <v>15187</v>
      </c>
      <c r="C13693" s="147" t="s">
        <v>2242</v>
      </c>
      <c r="D13693" s="147" t="s">
        <v>15186</v>
      </c>
      <c r="E13693" s="147" t="s">
        <v>2240</v>
      </c>
      <c r="G13693" s="147">
        <v>0</v>
      </c>
      <c r="I13693" s="147">
        <v>5</v>
      </c>
      <c r="J13693" s="147">
        <v>2582029</v>
      </c>
    </row>
    <row r="13694" spans="1:11" x14ac:dyDescent="0.2">
      <c r="A13694" s="147">
        <v>4</v>
      </c>
      <c r="B13694" s="149" t="s">
        <v>15185</v>
      </c>
      <c r="C13694" s="147" t="s">
        <v>2242</v>
      </c>
      <c r="D13694" s="147" t="s">
        <v>15184</v>
      </c>
      <c r="E13694" s="147" t="s">
        <v>2240</v>
      </c>
      <c r="G13694" s="147">
        <v>0</v>
      </c>
      <c r="I13694" s="147">
        <v>4</v>
      </c>
      <c r="J13694" s="147">
        <v>2582000</v>
      </c>
      <c r="K13694" s="147" t="s">
        <v>2769</v>
      </c>
    </row>
    <row r="13695" spans="1:11" x14ac:dyDescent="0.2">
      <c r="A13695" s="147">
        <v>4</v>
      </c>
      <c r="B13695" s="149" t="s">
        <v>15183</v>
      </c>
      <c r="C13695" s="147" t="s">
        <v>2242</v>
      </c>
      <c r="D13695" s="147" t="s">
        <v>15182</v>
      </c>
      <c r="E13695" s="147" t="s">
        <v>2240</v>
      </c>
      <c r="G13695" s="147">
        <v>0</v>
      </c>
      <c r="I13695" s="147">
        <v>4</v>
      </c>
      <c r="J13695" s="147">
        <v>2582015</v>
      </c>
      <c r="K13695" s="147" t="s">
        <v>2769</v>
      </c>
    </row>
    <row r="13696" spans="1:11" x14ac:dyDescent="0.2">
      <c r="A13696" s="147">
        <v>4</v>
      </c>
      <c r="B13696" s="149" t="s">
        <v>15181</v>
      </c>
      <c r="C13696" s="147" t="s">
        <v>2242</v>
      </c>
      <c r="D13696" s="147" t="s">
        <v>15180</v>
      </c>
      <c r="E13696" s="147" t="s">
        <v>2240</v>
      </c>
      <c r="G13696" s="147">
        <v>0</v>
      </c>
      <c r="I13696" s="147">
        <v>4</v>
      </c>
      <c r="J13696" s="147">
        <v>2582010</v>
      </c>
      <c r="K13696" s="147" t="s">
        <v>2769</v>
      </c>
    </row>
    <row r="13697" spans="1:11" x14ac:dyDescent="0.2">
      <c r="A13697" s="147">
        <v>4</v>
      </c>
      <c r="B13697" s="149" t="s">
        <v>15179</v>
      </c>
      <c r="C13697" s="147" t="s">
        <v>2242</v>
      </c>
      <c r="D13697" s="147" t="s">
        <v>15178</v>
      </c>
      <c r="E13697" s="147" t="s">
        <v>2240</v>
      </c>
      <c r="G13697" s="147">
        <v>0</v>
      </c>
      <c r="I13697" s="147">
        <v>4</v>
      </c>
      <c r="J13697" s="147">
        <v>2582016</v>
      </c>
      <c r="K13697" s="147" t="s">
        <v>2769</v>
      </c>
    </row>
    <row r="13698" spans="1:11" x14ac:dyDescent="0.2">
      <c r="A13698" s="147">
        <v>4</v>
      </c>
      <c r="B13698" s="149" t="s">
        <v>15177</v>
      </c>
      <c r="C13698" s="147" t="s">
        <v>2242</v>
      </c>
      <c r="D13698" s="147" t="s">
        <v>15176</v>
      </c>
      <c r="E13698" s="147" t="s">
        <v>2240</v>
      </c>
      <c r="G13698" s="147">
        <v>0</v>
      </c>
      <c r="I13698" s="147">
        <v>4</v>
      </c>
      <c r="J13698" s="147">
        <v>2582006</v>
      </c>
      <c r="K13698" s="147" t="s">
        <v>2769</v>
      </c>
    </row>
    <row r="13699" spans="1:11" x14ac:dyDescent="0.2">
      <c r="A13699" s="147">
        <v>4</v>
      </c>
      <c r="B13699" s="149" t="s">
        <v>15175</v>
      </c>
      <c r="C13699" s="147" t="s">
        <v>2242</v>
      </c>
      <c r="D13699" s="147" t="s">
        <v>15174</v>
      </c>
      <c r="E13699" s="147" t="s">
        <v>2246</v>
      </c>
      <c r="G13699" s="147">
        <v>0</v>
      </c>
      <c r="I13699" s="147">
        <v>4</v>
      </c>
      <c r="J13699" s="147">
        <v>2582008</v>
      </c>
    </row>
    <row r="13700" spans="1:11" x14ac:dyDescent="0.2">
      <c r="A13700" s="147">
        <v>5</v>
      </c>
      <c r="B13700" s="149" t="s">
        <v>15173</v>
      </c>
      <c r="C13700" s="147" t="s">
        <v>2242</v>
      </c>
      <c r="D13700" s="147" t="s">
        <v>15172</v>
      </c>
      <c r="E13700" s="147" t="s">
        <v>2246</v>
      </c>
      <c r="G13700" s="147">
        <v>0</v>
      </c>
      <c r="I13700" s="147">
        <v>5</v>
      </c>
      <c r="J13700" s="147">
        <v>2582051</v>
      </c>
    </row>
    <row r="13701" spans="1:11" x14ac:dyDescent="0.2">
      <c r="A13701" s="147">
        <v>6</v>
      </c>
      <c r="B13701" s="149" t="s">
        <v>15171</v>
      </c>
      <c r="C13701" s="147" t="s">
        <v>2242</v>
      </c>
      <c r="D13701" s="147" t="s">
        <v>15170</v>
      </c>
      <c r="E13701" s="147" t="s">
        <v>2240</v>
      </c>
      <c r="G13701" s="147">
        <v>0</v>
      </c>
      <c r="I13701" s="147">
        <v>6</v>
      </c>
      <c r="J13701" s="147">
        <v>2582059</v>
      </c>
      <c r="K13701" s="147" t="s">
        <v>2769</v>
      </c>
    </row>
    <row r="13702" spans="1:11" x14ac:dyDescent="0.2">
      <c r="A13702" s="147">
        <v>6</v>
      </c>
      <c r="B13702" s="149" t="s">
        <v>15169</v>
      </c>
      <c r="C13702" s="147" t="s">
        <v>2242</v>
      </c>
      <c r="D13702" s="147" t="s">
        <v>15168</v>
      </c>
      <c r="E13702" s="147" t="s">
        <v>2240</v>
      </c>
      <c r="G13702" s="147">
        <v>0</v>
      </c>
      <c r="I13702" s="147">
        <v>5</v>
      </c>
      <c r="J13702" s="147">
        <v>2582055</v>
      </c>
      <c r="K13702" s="147" t="s">
        <v>2769</v>
      </c>
    </row>
    <row r="13703" spans="1:11" x14ac:dyDescent="0.2">
      <c r="A13703" s="147">
        <v>6</v>
      </c>
      <c r="B13703" s="149" t="s">
        <v>15167</v>
      </c>
      <c r="C13703" s="147" t="s">
        <v>2242</v>
      </c>
      <c r="D13703" s="147" t="s">
        <v>15166</v>
      </c>
      <c r="E13703" s="147" t="s">
        <v>2240</v>
      </c>
      <c r="G13703" s="147">
        <v>0</v>
      </c>
      <c r="I13703" s="147">
        <v>5</v>
      </c>
      <c r="J13703" s="147">
        <v>2582054</v>
      </c>
      <c r="K13703" s="147" t="s">
        <v>2769</v>
      </c>
    </row>
    <row r="13704" spans="1:11" x14ac:dyDescent="0.2">
      <c r="A13704" s="147">
        <v>6</v>
      </c>
      <c r="B13704" s="149" t="s">
        <v>15165</v>
      </c>
      <c r="C13704" s="147" t="s">
        <v>2242</v>
      </c>
      <c r="D13704" s="147" t="s">
        <v>15164</v>
      </c>
      <c r="E13704" s="147" t="s">
        <v>2240</v>
      </c>
      <c r="G13704" s="147">
        <v>0</v>
      </c>
      <c r="I13704" s="147">
        <v>5</v>
      </c>
      <c r="J13704" s="147">
        <v>2582050</v>
      </c>
      <c r="K13704" s="147" t="s">
        <v>2769</v>
      </c>
    </row>
    <row r="13705" spans="1:11" x14ac:dyDescent="0.2">
      <c r="A13705" s="147">
        <v>4</v>
      </c>
      <c r="B13705" s="149" t="s">
        <v>15163</v>
      </c>
      <c r="C13705" s="147" t="s">
        <v>2242</v>
      </c>
      <c r="D13705" s="147" t="s">
        <v>15162</v>
      </c>
      <c r="E13705" s="147" t="s">
        <v>2240</v>
      </c>
      <c r="F13705" s="147" t="s">
        <v>2259</v>
      </c>
      <c r="G13705" s="147">
        <v>2</v>
      </c>
      <c r="H13705" s="148">
        <v>41204</v>
      </c>
      <c r="I13705" s="147">
        <v>4</v>
      </c>
      <c r="J13705" s="147">
        <v>2582001</v>
      </c>
      <c r="K13705" s="147" t="s">
        <v>2769</v>
      </c>
    </row>
    <row r="13706" spans="1:11" x14ac:dyDescent="0.2">
      <c r="A13706" s="147">
        <v>4</v>
      </c>
      <c r="B13706" s="149" t="s">
        <v>15160</v>
      </c>
      <c r="C13706" s="147" t="s">
        <v>2242</v>
      </c>
      <c r="D13706" s="147" t="s">
        <v>15161</v>
      </c>
      <c r="E13706" s="147" t="s">
        <v>2246</v>
      </c>
      <c r="G13706" s="147">
        <v>0</v>
      </c>
      <c r="I13706" s="147">
        <v>4</v>
      </c>
      <c r="J13706" s="147">
        <v>2582009</v>
      </c>
    </row>
    <row r="13707" spans="1:11" x14ac:dyDescent="0.2">
      <c r="A13707" s="147">
        <v>4</v>
      </c>
      <c r="B13707" s="149" t="s">
        <v>15160</v>
      </c>
      <c r="C13707" s="147" t="s">
        <v>2261</v>
      </c>
      <c r="D13707" s="147" t="s">
        <v>14547</v>
      </c>
      <c r="E13707" s="147" t="s">
        <v>2246</v>
      </c>
      <c r="G13707" s="147">
        <v>0</v>
      </c>
      <c r="I13707" s="147">
        <v>4</v>
      </c>
      <c r="J13707" s="147">
        <v>1200384</v>
      </c>
    </row>
    <row r="13708" spans="1:11" x14ac:dyDescent="0.2">
      <c r="A13708" s="147">
        <v>4</v>
      </c>
      <c r="B13708" s="149" t="s">
        <v>15160</v>
      </c>
      <c r="C13708" s="147" t="s">
        <v>2261</v>
      </c>
      <c r="D13708" s="147" t="s">
        <v>14546</v>
      </c>
      <c r="E13708" s="147" t="s">
        <v>2246</v>
      </c>
      <c r="G13708" s="147">
        <v>0</v>
      </c>
      <c r="I13708" s="147">
        <v>4</v>
      </c>
      <c r="J13708" s="147">
        <v>1200383</v>
      </c>
    </row>
    <row r="13709" spans="1:11" x14ac:dyDescent="0.2">
      <c r="A13709" s="147">
        <v>4</v>
      </c>
      <c r="B13709" s="149" t="s">
        <v>15160</v>
      </c>
      <c r="C13709" s="147" t="s">
        <v>2261</v>
      </c>
      <c r="D13709" s="147" t="s">
        <v>14544</v>
      </c>
      <c r="E13709" s="147" t="s">
        <v>2246</v>
      </c>
      <c r="G13709" s="147">
        <v>0</v>
      </c>
      <c r="I13709" s="147">
        <v>4</v>
      </c>
      <c r="J13709" s="147">
        <v>1200380</v>
      </c>
    </row>
    <row r="13710" spans="1:11" x14ac:dyDescent="0.2">
      <c r="A13710" s="147">
        <v>5</v>
      </c>
      <c r="B13710" s="149" t="s">
        <v>15159</v>
      </c>
      <c r="C13710" s="147" t="s">
        <v>2242</v>
      </c>
      <c r="D13710" s="147" t="s">
        <v>15158</v>
      </c>
      <c r="E13710" s="147" t="s">
        <v>2246</v>
      </c>
      <c r="G13710" s="147">
        <v>0</v>
      </c>
      <c r="I13710" s="147">
        <v>5</v>
      </c>
      <c r="J13710" s="147">
        <v>2582088</v>
      </c>
    </row>
    <row r="13711" spans="1:11" x14ac:dyDescent="0.2">
      <c r="A13711" s="147">
        <v>6</v>
      </c>
      <c r="B13711" s="149" t="s">
        <v>15157</v>
      </c>
      <c r="C13711" s="147" t="s">
        <v>2242</v>
      </c>
      <c r="D13711" s="147" t="s">
        <v>15156</v>
      </c>
      <c r="E13711" s="147" t="s">
        <v>2240</v>
      </c>
      <c r="G13711" s="147">
        <v>0</v>
      </c>
      <c r="I13711" s="147">
        <v>6</v>
      </c>
      <c r="J13711" s="147">
        <v>2582093</v>
      </c>
    </row>
    <row r="13712" spans="1:11" x14ac:dyDescent="0.2">
      <c r="A13712" s="147">
        <v>5</v>
      </c>
      <c r="B13712" s="149" t="s">
        <v>15155</v>
      </c>
      <c r="C13712" s="147" t="s">
        <v>2242</v>
      </c>
      <c r="D13712" s="147" t="s">
        <v>15154</v>
      </c>
      <c r="E13712" s="147" t="s">
        <v>2246</v>
      </c>
      <c r="G13712" s="147">
        <v>0</v>
      </c>
      <c r="I13712" s="147">
        <v>5</v>
      </c>
      <c r="J13712" s="147">
        <v>2582081</v>
      </c>
    </row>
    <row r="13713" spans="1:11" x14ac:dyDescent="0.2">
      <c r="A13713" s="147">
        <v>6</v>
      </c>
      <c r="B13713" s="149" t="s">
        <v>15153</v>
      </c>
      <c r="C13713" s="147" t="s">
        <v>2242</v>
      </c>
      <c r="D13713" s="147" t="s">
        <v>15152</v>
      </c>
      <c r="E13713" s="147" t="s">
        <v>2240</v>
      </c>
      <c r="G13713" s="147">
        <v>0</v>
      </c>
      <c r="I13713" s="147">
        <v>6</v>
      </c>
      <c r="J13713" s="147">
        <v>2582106</v>
      </c>
    </row>
    <row r="13714" spans="1:11" x14ac:dyDescent="0.2">
      <c r="A13714" s="147">
        <v>6</v>
      </c>
      <c r="B13714" s="149" t="s">
        <v>15151</v>
      </c>
      <c r="C13714" s="147" t="s">
        <v>2242</v>
      </c>
      <c r="D13714" s="147" t="s">
        <v>15150</v>
      </c>
      <c r="E13714" s="147" t="s">
        <v>2240</v>
      </c>
      <c r="G13714" s="147">
        <v>0</v>
      </c>
      <c r="I13714" s="147">
        <v>6</v>
      </c>
      <c r="J13714" s="147">
        <v>2582096</v>
      </c>
      <c r="K13714" s="147" t="s">
        <v>2769</v>
      </c>
    </row>
    <row r="13715" spans="1:11" x14ac:dyDescent="0.2">
      <c r="A13715" s="147">
        <v>6</v>
      </c>
      <c r="B13715" s="149" t="s">
        <v>15149</v>
      </c>
      <c r="C13715" s="147" t="s">
        <v>2242</v>
      </c>
      <c r="D13715" s="147" t="s">
        <v>15148</v>
      </c>
      <c r="E13715" s="147" t="s">
        <v>2240</v>
      </c>
      <c r="G13715" s="147">
        <v>0</v>
      </c>
      <c r="I13715" s="147">
        <v>6</v>
      </c>
      <c r="J13715" s="147">
        <v>2582105</v>
      </c>
    </row>
    <row r="13716" spans="1:11" x14ac:dyDescent="0.2">
      <c r="A13716" s="147">
        <v>6</v>
      </c>
      <c r="B13716" s="149" t="s">
        <v>15147</v>
      </c>
      <c r="C13716" s="147" t="s">
        <v>2242</v>
      </c>
      <c r="D13716" s="147" t="s">
        <v>15146</v>
      </c>
      <c r="E13716" s="147" t="s">
        <v>2240</v>
      </c>
      <c r="G13716" s="147">
        <v>0</v>
      </c>
      <c r="I13716" s="147">
        <v>6</v>
      </c>
      <c r="J13716" s="147">
        <v>2582095</v>
      </c>
      <c r="K13716" s="147" t="s">
        <v>2769</v>
      </c>
    </row>
    <row r="13717" spans="1:11" x14ac:dyDescent="0.2">
      <c r="A13717" s="147">
        <v>6</v>
      </c>
      <c r="B13717" s="149" t="s">
        <v>15145</v>
      </c>
      <c r="C13717" s="147" t="s">
        <v>2242</v>
      </c>
      <c r="D13717" s="147" t="s">
        <v>15144</v>
      </c>
      <c r="E13717" s="147" t="s">
        <v>2240</v>
      </c>
      <c r="G13717" s="147">
        <v>0</v>
      </c>
      <c r="I13717" s="147">
        <v>6</v>
      </c>
      <c r="J13717" s="147">
        <v>2582097</v>
      </c>
    </row>
    <row r="13718" spans="1:11" x14ac:dyDescent="0.2">
      <c r="A13718" s="147">
        <v>5</v>
      </c>
      <c r="B13718" s="149" t="s">
        <v>15143</v>
      </c>
      <c r="C13718" s="147" t="s">
        <v>2242</v>
      </c>
      <c r="D13718" s="147" t="s">
        <v>15142</v>
      </c>
      <c r="E13718" s="147" t="s">
        <v>2246</v>
      </c>
      <c r="G13718" s="147">
        <v>0</v>
      </c>
      <c r="I13718" s="147">
        <v>5</v>
      </c>
      <c r="J13718" s="147">
        <v>2582075</v>
      </c>
    </row>
    <row r="13719" spans="1:11" x14ac:dyDescent="0.2">
      <c r="A13719" s="147">
        <v>6</v>
      </c>
      <c r="B13719" s="149" t="s">
        <v>15141</v>
      </c>
      <c r="C13719" s="147" t="s">
        <v>2242</v>
      </c>
      <c r="D13719" s="147" t="s">
        <v>15140</v>
      </c>
      <c r="E13719" s="147" t="s">
        <v>2240</v>
      </c>
      <c r="G13719" s="147">
        <v>0</v>
      </c>
      <c r="I13719" s="147">
        <v>6</v>
      </c>
      <c r="J13719" s="147">
        <v>2582130</v>
      </c>
    </row>
    <row r="13720" spans="1:11" x14ac:dyDescent="0.2">
      <c r="A13720" s="147">
        <v>6</v>
      </c>
      <c r="B13720" s="149" t="s">
        <v>15139</v>
      </c>
      <c r="C13720" s="147" t="s">
        <v>2242</v>
      </c>
      <c r="D13720" s="147" t="s">
        <v>15138</v>
      </c>
      <c r="E13720" s="147" t="s">
        <v>2240</v>
      </c>
      <c r="G13720" s="147">
        <v>0</v>
      </c>
      <c r="I13720" s="147">
        <v>6</v>
      </c>
      <c r="J13720" s="147">
        <v>2582124</v>
      </c>
    </row>
    <row r="13721" spans="1:11" x14ac:dyDescent="0.2">
      <c r="A13721" s="147">
        <v>6</v>
      </c>
      <c r="B13721" s="149" t="s">
        <v>15137</v>
      </c>
      <c r="C13721" s="147" t="s">
        <v>2242</v>
      </c>
      <c r="D13721" s="147" t="s">
        <v>15136</v>
      </c>
      <c r="E13721" s="147" t="s">
        <v>2240</v>
      </c>
      <c r="G13721" s="147">
        <v>0</v>
      </c>
      <c r="I13721" s="147">
        <v>6</v>
      </c>
      <c r="J13721" s="147">
        <v>2582123</v>
      </c>
    </row>
    <row r="13722" spans="1:11" x14ac:dyDescent="0.2">
      <c r="A13722" s="147">
        <v>6</v>
      </c>
      <c r="B13722" s="149" t="s">
        <v>15135</v>
      </c>
      <c r="C13722" s="147" t="s">
        <v>2242</v>
      </c>
      <c r="D13722" s="147" t="s">
        <v>15134</v>
      </c>
      <c r="E13722" s="147" t="s">
        <v>2240</v>
      </c>
      <c r="G13722" s="147">
        <v>0</v>
      </c>
      <c r="I13722" s="147">
        <v>6</v>
      </c>
      <c r="J13722" s="147">
        <v>2582136</v>
      </c>
    </row>
    <row r="13723" spans="1:11" x14ac:dyDescent="0.2">
      <c r="A13723" s="147">
        <v>6</v>
      </c>
      <c r="B13723" s="149" t="s">
        <v>15133</v>
      </c>
      <c r="C13723" s="147" t="s">
        <v>2242</v>
      </c>
      <c r="D13723" s="147" t="s">
        <v>15132</v>
      </c>
      <c r="E13723" s="147" t="s">
        <v>2240</v>
      </c>
      <c r="G13723" s="147">
        <v>0</v>
      </c>
      <c r="I13723" s="147">
        <v>6</v>
      </c>
      <c r="J13723" s="147">
        <v>2582140</v>
      </c>
    </row>
    <row r="13724" spans="1:11" x14ac:dyDescent="0.2">
      <c r="A13724" s="147">
        <v>6</v>
      </c>
      <c r="B13724" s="149" t="s">
        <v>15131</v>
      </c>
      <c r="C13724" s="147" t="s">
        <v>2242</v>
      </c>
      <c r="D13724" s="147" t="s">
        <v>15130</v>
      </c>
      <c r="E13724" s="147" t="s">
        <v>2240</v>
      </c>
      <c r="G13724" s="147">
        <v>0</v>
      </c>
      <c r="I13724" s="147">
        <v>6</v>
      </c>
      <c r="J13724" s="147">
        <v>2582114</v>
      </c>
    </row>
    <row r="13725" spans="1:11" x14ac:dyDescent="0.2">
      <c r="A13725" s="147">
        <v>6</v>
      </c>
      <c r="B13725" s="149" t="s">
        <v>15129</v>
      </c>
      <c r="C13725" s="147" t="s">
        <v>2242</v>
      </c>
      <c r="D13725" s="147" t="s">
        <v>15128</v>
      </c>
      <c r="E13725" s="147" t="s">
        <v>2240</v>
      </c>
      <c r="G13725" s="147">
        <v>0</v>
      </c>
      <c r="I13725" s="147">
        <v>6</v>
      </c>
      <c r="J13725" s="147">
        <v>2582142</v>
      </c>
    </row>
    <row r="13726" spans="1:11" x14ac:dyDescent="0.2">
      <c r="A13726" s="147">
        <v>6</v>
      </c>
      <c r="B13726" s="149" t="s">
        <v>15127</v>
      </c>
      <c r="C13726" s="147" t="s">
        <v>2242</v>
      </c>
      <c r="D13726" s="147" t="s">
        <v>15126</v>
      </c>
      <c r="E13726" s="147" t="s">
        <v>2240</v>
      </c>
      <c r="G13726" s="147">
        <v>0</v>
      </c>
      <c r="I13726" s="147">
        <v>6</v>
      </c>
      <c r="J13726" s="147">
        <v>2582119</v>
      </c>
    </row>
    <row r="13727" spans="1:11" x14ac:dyDescent="0.2">
      <c r="A13727" s="147">
        <v>6</v>
      </c>
      <c r="B13727" s="149" t="s">
        <v>15125</v>
      </c>
      <c r="C13727" s="147" t="s">
        <v>2242</v>
      </c>
      <c r="D13727" s="147" t="s">
        <v>15124</v>
      </c>
      <c r="E13727" s="147" t="s">
        <v>2240</v>
      </c>
      <c r="G13727" s="147">
        <v>0</v>
      </c>
      <c r="I13727" s="147">
        <v>6</v>
      </c>
      <c r="J13727" s="147">
        <v>2582120</v>
      </c>
    </row>
    <row r="13728" spans="1:11" x14ac:dyDescent="0.2">
      <c r="A13728" s="147">
        <v>6</v>
      </c>
      <c r="B13728" s="149" t="s">
        <v>15123</v>
      </c>
      <c r="C13728" s="147" t="s">
        <v>2242</v>
      </c>
      <c r="D13728" s="147" t="s">
        <v>15122</v>
      </c>
      <c r="E13728" s="147" t="s">
        <v>2240</v>
      </c>
      <c r="G13728" s="147">
        <v>0</v>
      </c>
      <c r="I13728" s="147">
        <v>6</v>
      </c>
      <c r="J13728" s="147">
        <v>2582125</v>
      </c>
    </row>
    <row r="13729" spans="1:10" x14ac:dyDescent="0.2">
      <c r="A13729" s="147">
        <v>6</v>
      </c>
      <c r="B13729" s="149" t="s">
        <v>15121</v>
      </c>
      <c r="C13729" s="147" t="s">
        <v>2242</v>
      </c>
      <c r="D13729" s="147" t="s">
        <v>15120</v>
      </c>
      <c r="E13729" s="147" t="s">
        <v>2240</v>
      </c>
      <c r="G13729" s="147">
        <v>0</v>
      </c>
      <c r="I13729" s="147">
        <v>6</v>
      </c>
      <c r="J13729" s="147">
        <v>2582115</v>
      </c>
    </row>
    <row r="13730" spans="1:10" x14ac:dyDescent="0.2">
      <c r="A13730" s="147">
        <v>5</v>
      </c>
      <c r="B13730" s="149" t="s">
        <v>15119</v>
      </c>
      <c r="C13730" s="147" t="s">
        <v>2242</v>
      </c>
      <c r="D13730" s="147" t="s">
        <v>15118</v>
      </c>
      <c r="E13730" s="147" t="s">
        <v>2246</v>
      </c>
      <c r="G13730" s="147">
        <v>0</v>
      </c>
      <c r="I13730" s="147">
        <v>5</v>
      </c>
      <c r="J13730" s="147">
        <v>2582085</v>
      </c>
    </row>
    <row r="13731" spans="1:10" x14ac:dyDescent="0.2">
      <c r="A13731" s="147">
        <v>6</v>
      </c>
      <c r="B13731" s="149" t="s">
        <v>15117</v>
      </c>
      <c r="C13731" s="147" t="s">
        <v>2242</v>
      </c>
      <c r="D13731" s="147" t="s">
        <v>15116</v>
      </c>
      <c r="E13731" s="147" t="s">
        <v>2240</v>
      </c>
      <c r="G13731" s="147">
        <v>0</v>
      </c>
      <c r="I13731" s="147">
        <v>6</v>
      </c>
      <c r="J13731" s="147">
        <v>2582148</v>
      </c>
    </row>
    <row r="13732" spans="1:10" x14ac:dyDescent="0.2">
      <c r="A13732" s="147">
        <v>6</v>
      </c>
      <c r="B13732" s="149" t="s">
        <v>15115</v>
      </c>
      <c r="C13732" s="147" t="s">
        <v>2242</v>
      </c>
      <c r="D13732" s="147" t="s">
        <v>15114</v>
      </c>
      <c r="E13732" s="147" t="s">
        <v>2240</v>
      </c>
      <c r="G13732" s="147">
        <v>0</v>
      </c>
      <c r="I13732" s="147">
        <v>6</v>
      </c>
      <c r="J13732" s="147">
        <v>2582160</v>
      </c>
    </row>
    <row r="13733" spans="1:10" x14ac:dyDescent="0.2">
      <c r="A13733" s="147">
        <v>6</v>
      </c>
      <c r="B13733" s="149" t="s">
        <v>15113</v>
      </c>
      <c r="C13733" s="147" t="s">
        <v>2242</v>
      </c>
      <c r="D13733" s="147" t="s">
        <v>15112</v>
      </c>
      <c r="E13733" s="147" t="s">
        <v>2240</v>
      </c>
      <c r="G13733" s="147">
        <v>0</v>
      </c>
      <c r="I13733" s="147">
        <v>6</v>
      </c>
      <c r="J13733" s="147">
        <v>2582145</v>
      </c>
    </row>
    <row r="13734" spans="1:10" x14ac:dyDescent="0.2">
      <c r="A13734" s="147">
        <v>6</v>
      </c>
      <c r="B13734" s="149" t="s">
        <v>15111</v>
      </c>
      <c r="C13734" s="147" t="s">
        <v>2242</v>
      </c>
      <c r="D13734" s="147" t="s">
        <v>15110</v>
      </c>
      <c r="E13734" s="147" t="s">
        <v>2240</v>
      </c>
      <c r="G13734" s="147">
        <v>0</v>
      </c>
      <c r="I13734" s="147">
        <v>6</v>
      </c>
      <c r="J13734" s="147">
        <v>2582158</v>
      </c>
    </row>
    <row r="13735" spans="1:10" x14ac:dyDescent="0.2">
      <c r="A13735" s="147">
        <v>6</v>
      </c>
      <c r="B13735" s="149" t="s">
        <v>15109</v>
      </c>
      <c r="C13735" s="147" t="s">
        <v>2242</v>
      </c>
      <c r="D13735" s="147" t="s">
        <v>15108</v>
      </c>
      <c r="E13735" s="147" t="s">
        <v>2240</v>
      </c>
      <c r="G13735" s="147">
        <v>0</v>
      </c>
      <c r="I13735" s="147">
        <v>6</v>
      </c>
      <c r="J13735" s="147">
        <v>2582156</v>
      </c>
    </row>
    <row r="13736" spans="1:10" x14ac:dyDescent="0.2">
      <c r="A13736" s="147">
        <v>6</v>
      </c>
      <c r="B13736" s="149" t="s">
        <v>15107</v>
      </c>
      <c r="C13736" s="147" t="s">
        <v>2242</v>
      </c>
      <c r="D13736" s="147" t="s">
        <v>15106</v>
      </c>
      <c r="E13736" s="147" t="s">
        <v>2240</v>
      </c>
      <c r="G13736" s="147">
        <v>0</v>
      </c>
      <c r="I13736" s="147">
        <v>6</v>
      </c>
      <c r="J13736" s="147">
        <v>2582143</v>
      </c>
    </row>
    <row r="13737" spans="1:10" x14ac:dyDescent="0.2">
      <c r="A13737" s="147">
        <v>6</v>
      </c>
      <c r="B13737" s="149" t="s">
        <v>15105</v>
      </c>
      <c r="C13737" s="147" t="s">
        <v>2242</v>
      </c>
      <c r="D13737" s="147" t="s">
        <v>15104</v>
      </c>
      <c r="E13737" s="147" t="s">
        <v>2240</v>
      </c>
      <c r="G13737" s="147">
        <v>0</v>
      </c>
      <c r="I13737" s="147">
        <v>6</v>
      </c>
      <c r="J13737" s="147">
        <v>2582152</v>
      </c>
    </row>
    <row r="13738" spans="1:10" x14ac:dyDescent="0.2">
      <c r="A13738" s="147">
        <v>6</v>
      </c>
      <c r="B13738" s="149" t="s">
        <v>15103</v>
      </c>
      <c r="C13738" s="147" t="s">
        <v>2242</v>
      </c>
      <c r="D13738" s="147" t="s">
        <v>15102</v>
      </c>
      <c r="E13738" s="147" t="s">
        <v>2240</v>
      </c>
      <c r="G13738" s="147">
        <v>0</v>
      </c>
      <c r="I13738" s="147">
        <v>6</v>
      </c>
      <c r="J13738" s="147">
        <v>2582155</v>
      </c>
    </row>
    <row r="13739" spans="1:10" x14ac:dyDescent="0.2">
      <c r="A13739" s="147">
        <v>5</v>
      </c>
      <c r="B13739" s="149" t="s">
        <v>15101</v>
      </c>
      <c r="C13739" s="147" t="s">
        <v>2242</v>
      </c>
      <c r="D13739" s="147" t="s">
        <v>15100</v>
      </c>
      <c r="E13739" s="147" t="s">
        <v>2246</v>
      </c>
      <c r="G13739" s="147">
        <v>0</v>
      </c>
      <c r="I13739" s="147">
        <v>5</v>
      </c>
      <c r="J13739" s="147">
        <v>2582066</v>
      </c>
    </row>
    <row r="13740" spans="1:10" x14ac:dyDescent="0.2">
      <c r="A13740" s="147">
        <v>6</v>
      </c>
      <c r="B13740" s="149" t="s">
        <v>15099</v>
      </c>
      <c r="C13740" s="147" t="s">
        <v>2242</v>
      </c>
      <c r="D13740" s="147" t="s">
        <v>15098</v>
      </c>
      <c r="E13740" s="147" t="s">
        <v>2240</v>
      </c>
      <c r="G13740" s="147">
        <v>0</v>
      </c>
      <c r="I13740" s="147">
        <v>6</v>
      </c>
      <c r="J13740" s="147">
        <v>2582188</v>
      </c>
    </row>
    <row r="13741" spans="1:10" x14ac:dyDescent="0.2">
      <c r="A13741" s="147">
        <v>6</v>
      </c>
      <c r="B13741" s="149" t="s">
        <v>15097</v>
      </c>
      <c r="C13741" s="147" t="s">
        <v>2242</v>
      </c>
      <c r="D13741" s="147" t="s">
        <v>15096</v>
      </c>
      <c r="E13741" s="147" t="s">
        <v>2240</v>
      </c>
      <c r="G13741" s="147">
        <v>0</v>
      </c>
      <c r="I13741" s="147">
        <v>6</v>
      </c>
      <c r="J13741" s="147">
        <v>2582208</v>
      </c>
    </row>
    <row r="13742" spans="1:10" x14ac:dyDescent="0.2">
      <c r="A13742" s="147">
        <v>6</v>
      </c>
      <c r="B13742" s="149" t="s">
        <v>15095</v>
      </c>
      <c r="C13742" s="147" t="s">
        <v>2242</v>
      </c>
      <c r="D13742" s="147" t="s">
        <v>15094</v>
      </c>
      <c r="E13742" s="147" t="s">
        <v>2240</v>
      </c>
      <c r="G13742" s="147">
        <v>0</v>
      </c>
      <c r="I13742" s="147">
        <v>6</v>
      </c>
      <c r="J13742" s="147">
        <v>2582209</v>
      </c>
    </row>
    <row r="13743" spans="1:10" x14ac:dyDescent="0.2">
      <c r="A13743" s="147">
        <v>6</v>
      </c>
      <c r="B13743" s="149" t="s">
        <v>15093</v>
      </c>
      <c r="C13743" s="147" t="s">
        <v>2242</v>
      </c>
      <c r="D13743" s="147" t="s">
        <v>15092</v>
      </c>
      <c r="E13743" s="147" t="s">
        <v>2240</v>
      </c>
      <c r="G13743" s="147">
        <v>0</v>
      </c>
      <c r="I13743" s="147">
        <v>6</v>
      </c>
      <c r="J13743" s="147">
        <v>2582214</v>
      </c>
    </row>
    <row r="13744" spans="1:10" x14ac:dyDescent="0.2">
      <c r="A13744" s="147">
        <v>6</v>
      </c>
      <c r="B13744" s="149" t="s">
        <v>15091</v>
      </c>
      <c r="C13744" s="147" t="s">
        <v>2242</v>
      </c>
      <c r="D13744" s="147" t="s">
        <v>15090</v>
      </c>
      <c r="E13744" s="147" t="s">
        <v>2240</v>
      </c>
      <c r="G13744" s="147">
        <v>0</v>
      </c>
      <c r="I13744" s="147">
        <v>6</v>
      </c>
      <c r="J13744" s="147">
        <v>2582193</v>
      </c>
    </row>
    <row r="13745" spans="1:10" x14ac:dyDescent="0.2">
      <c r="A13745" s="147">
        <v>6</v>
      </c>
      <c r="B13745" s="149" t="s">
        <v>15089</v>
      </c>
      <c r="C13745" s="147" t="s">
        <v>2242</v>
      </c>
      <c r="D13745" s="147" t="s">
        <v>15088</v>
      </c>
      <c r="E13745" s="147" t="s">
        <v>2240</v>
      </c>
      <c r="G13745" s="147">
        <v>0</v>
      </c>
      <c r="I13745" s="147">
        <v>6</v>
      </c>
      <c r="J13745" s="147">
        <v>2582198</v>
      </c>
    </row>
    <row r="13746" spans="1:10" x14ac:dyDescent="0.2">
      <c r="A13746" s="147">
        <v>6</v>
      </c>
      <c r="B13746" s="149" t="s">
        <v>15087</v>
      </c>
      <c r="C13746" s="147" t="s">
        <v>2242</v>
      </c>
      <c r="D13746" s="147" t="s">
        <v>15086</v>
      </c>
      <c r="E13746" s="147" t="s">
        <v>2240</v>
      </c>
      <c r="G13746" s="147">
        <v>0</v>
      </c>
      <c r="I13746" s="147">
        <v>6</v>
      </c>
      <c r="J13746" s="147">
        <v>2582213</v>
      </c>
    </row>
    <row r="13747" spans="1:10" x14ac:dyDescent="0.2">
      <c r="A13747" s="147">
        <v>6</v>
      </c>
      <c r="B13747" s="149" t="s">
        <v>15085</v>
      </c>
      <c r="C13747" s="147" t="s">
        <v>2242</v>
      </c>
      <c r="D13747" s="147" t="s">
        <v>15084</v>
      </c>
      <c r="E13747" s="147" t="s">
        <v>2240</v>
      </c>
      <c r="G13747" s="147">
        <v>0</v>
      </c>
      <c r="I13747" s="147">
        <v>6</v>
      </c>
      <c r="J13747" s="147">
        <v>2582191</v>
      </c>
    </row>
    <row r="13748" spans="1:10" x14ac:dyDescent="0.2">
      <c r="A13748" s="147">
        <v>6</v>
      </c>
      <c r="B13748" s="149" t="s">
        <v>15083</v>
      </c>
      <c r="C13748" s="147" t="s">
        <v>2242</v>
      </c>
      <c r="D13748" s="147" t="s">
        <v>15082</v>
      </c>
      <c r="E13748" s="147" t="s">
        <v>2240</v>
      </c>
      <c r="G13748" s="147">
        <v>0</v>
      </c>
      <c r="I13748" s="147">
        <v>6</v>
      </c>
      <c r="J13748" s="147">
        <v>2582210</v>
      </c>
    </row>
    <row r="13749" spans="1:10" x14ac:dyDescent="0.2">
      <c r="A13749" s="147">
        <v>6</v>
      </c>
      <c r="B13749" s="149" t="s">
        <v>15081</v>
      </c>
      <c r="C13749" s="147" t="s">
        <v>2242</v>
      </c>
      <c r="D13749" s="147" t="s">
        <v>15080</v>
      </c>
      <c r="E13749" s="147" t="s">
        <v>2240</v>
      </c>
      <c r="G13749" s="147">
        <v>0</v>
      </c>
      <c r="I13749" s="147">
        <v>6</v>
      </c>
      <c r="J13749" s="147">
        <v>2582194</v>
      </c>
    </row>
    <row r="13750" spans="1:10" x14ac:dyDescent="0.2">
      <c r="A13750" s="147">
        <v>6</v>
      </c>
      <c r="B13750" s="149" t="s">
        <v>15079</v>
      </c>
      <c r="C13750" s="147" t="s">
        <v>2242</v>
      </c>
      <c r="D13750" s="147" t="s">
        <v>15078</v>
      </c>
      <c r="E13750" s="147" t="s">
        <v>2240</v>
      </c>
      <c r="G13750" s="147">
        <v>0</v>
      </c>
      <c r="I13750" s="147">
        <v>6</v>
      </c>
      <c r="J13750" s="147">
        <v>2582177</v>
      </c>
    </row>
    <row r="13751" spans="1:10" x14ac:dyDescent="0.2">
      <c r="A13751" s="147">
        <v>6</v>
      </c>
      <c r="B13751" s="149" t="s">
        <v>15077</v>
      </c>
      <c r="C13751" s="147" t="s">
        <v>2242</v>
      </c>
      <c r="D13751" s="147" t="s">
        <v>15076</v>
      </c>
      <c r="E13751" s="147" t="s">
        <v>2240</v>
      </c>
      <c r="G13751" s="147">
        <v>0</v>
      </c>
      <c r="I13751" s="147">
        <v>6</v>
      </c>
      <c r="J13751" s="147">
        <v>2582190</v>
      </c>
    </row>
    <row r="13752" spans="1:10" x14ac:dyDescent="0.2">
      <c r="A13752" s="147">
        <v>6</v>
      </c>
      <c r="B13752" s="149" t="s">
        <v>15075</v>
      </c>
      <c r="C13752" s="147" t="s">
        <v>2242</v>
      </c>
      <c r="D13752" s="147" t="s">
        <v>15074</v>
      </c>
      <c r="E13752" s="147" t="s">
        <v>2240</v>
      </c>
      <c r="G13752" s="147">
        <v>0</v>
      </c>
      <c r="I13752" s="147">
        <v>6</v>
      </c>
      <c r="J13752" s="147">
        <v>2582174</v>
      </c>
    </row>
    <row r="13753" spans="1:10" x14ac:dyDescent="0.2">
      <c r="A13753" s="147">
        <v>6</v>
      </c>
      <c r="B13753" s="149" t="s">
        <v>15073</v>
      </c>
      <c r="C13753" s="147" t="s">
        <v>2242</v>
      </c>
      <c r="D13753" s="147" t="s">
        <v>15072</v>
      </c>
      <c r="E13753" s="147" t="s">
        <v>2240</v>
      </c>
      <c r="G13753" s="147">
        <v>0</v>
      </c>
      <c r="I13753" s="147">
        <v>6</v>
      </c>
      <c r="J13753" s="147">
        <v>2582173</v>
      </c>
    </row>
    <row r="13754" spans="1:10" x14ac:dyDescent="0.2">
      <c r="A13754" s="147">
        <v>6</v>
      </c>
      <c r="B13754" s="149" t="s">
        <v>15071</v>
      </c>
      <c r="C13754" s="147" t="s">
        <v>2242</v>
      </c>
      <c r="D13754" s="147" t="s">
        <v>15070</v>
      </c>
      <c r="E13754" s="147" t="s">
        <v>2240</v>
      </c>
      <c r="G13754" s="147">
        <v>0</v>
      </c>
      <c r="I13754" s="147">
        <v>6</v>
      </c>
      <c r="J13754" s="147">
        <v>2582185</v>
      </c>
    </row>
    <row r="13755" spans="1:10" x14ac:dyDescent="0.2">
      <c r="A13755" s="147">
        <v>6</v>
      </c>
      <c r="B13755" s="149" t="s">
        <v>15069</v>
      </c>
      <c r="C13755" s="147" t="s">
        <v>2242</v>
      </c>
      <c r="D13755" s="147" t="s">
        <v>15068</v>
      </c>
      <c r="E13755" s="147" t="s">
        <v>2240</v>
      </c>
      <c r="G13755" s="147">
        <v>0</v>
      </c>
      <c r="I13755" s="147">
        <v>6</v>
      </c>
      <c r="J13755" s="147">
        <v>2582182</v>
      </c>
    </row>
    <row r="13756" spans="1:10" x14ac:dyDescent="0.2">
      <c r="A13756" s="147">
        <v>5</v>
      </c>
      <c r="B13756" s="149" t="s">
        <v>15067</v>
      </c>
      <c r="C13756" s="147" t="s">
        <v>2242</v>
      </c>
      <c r="D13756" s="147" t="s">
        <v>15066</v>
      </c>
      <c r="E13756" s="147" t="s">
        <v>2246</v>
      </c>
      <c r="F13756" s="147" t="s">
        <v>2259</v>
      </c>
      <c r="G13756" s="147">
        <v>2</v>
      </c>
      <c r="H13756" s="148">
        <v>41204</v>
      </c>
      <c r="I13756" s="147">
        <v>5</v>
      </c>
      <c r="J13756" s="147">
        <v>2582074</v>
      </c>
    </row>
    <row r="13757" spans="1:10" x14ac:dyDescent="0.2">
      <c r="A13757" s="147">
        <v>6</v>
      </c>
      <c r="B13757" s="149" t="s">
        <v>15065</v>
      </c>
      <c r="C13757" s="147" t="s">
        <v>2242</v>
      </c>
      <c r="D13757" s="147" t="s">
        <v>15064</v>
      </c>
      <c r="E13757" s="147" t="s">
        <v>2240</v>
      </c>
      <c r="F13757" s="147" t="s">
        <v>2259</v>
      </c>
      <c r="G13757" s="147">
        <v>2</v>
      </c>
      <c r="H13757" s="148">
        <v>41204</v>
      </c>
      <c r="I13757" s="147">
        <v>6</v>
      </c>
      <c r="J13757" s="147">
        <v>2582230</v>
      </c>
    </row>
    <row r="13758" spans="1:10" x14ac:dyDescent="0.2">
      <c r="A13758" s="147">
        <v>6</v>
      </c>
      <c r="B13758" s="149" t="s">
        <v>15063</v>
      </c>
      <c r="C13758" s="147" t="s">
        <v>2242</v>
      </c>
      <c r="D13758" s="147" t="s">
        <v>15062</v>
      </c>
      <c r="E13758" s="147" t="s">
        <v>2240</v>
      </c>
      <c r="F13758" s="147" t="s">
        <v>2259</v>
      </c>
      <c r="G13758" s="147">
        <v>2</v>
      </c>
      <c r="H13758" s="148">
        <v>41204</v>
      </c>
      <c r="I13758" s="147">
        <v>6</v>
      </c>
      <c r="J13758" s="147">
        <v>2582238</v>
      </c>
    </row>
    <row r="13759" spans="1:10" x14ac:dyDescent="0.2">
      <c r="A13759" s="147">
        <v>6</v>
      </c>
      <c r="B13759" s="149" t="s">
        <v>15061</v>
      </c>
      <c r="C13759" s="147" t="s">
        <v>2242</v>
      </c>
      <c r="D13759" s="147" t="s">
        <v>15060</v>
      </c>
      <c r="E13759" s="147" t="s">
        <v>2240</v>
      </c>
      <c r="F13759" s="147" t="s">
        <v>2259</v>
      </c>
      <c r="G13759" s="147">
        <v>2</v>
      </c>
      <c r="H13759" s="148">
        <v>41204</v>
      </c>
      <c r="I13759" s="147">
        <v>6</v>
      </c>
      <c r="J13759" s="147">
        <v>2582224</v>
      </c>
    </row>
    <row r="13760" spans="1:10" x14ac:dyDescent="0.2">
      <c r="A13760" s="147">
        <v>6</v>
      </c>
      <c r="B13760" s="149" t="s">
        <v>15059</v>
      </c>
      <c r="C13760" s="147" t="s">
        <v>2242</v>
      </c>
      <c r="D13760" s="147" t="s">
        <v>15058</v>
      </c>
      <c r="E13760" s="147" t="s">
        <v>2240</v>
      </c>
      <c r="F13760" s="147" t="s">
        <v>2259</v>
      </c>
      <c r="G13760" s="147">
        <v>2</v>
      </c>
      <c r="H13760" s="148">
        <v>41204</v>
      </c>
      <c r="I13760" s="147">
        <v>6</v>
      </c>
      <c r="J13760" s="147">
        <v>2582217</v>
      </c>
    </row>
    <row r="13761" spans="1:10" x14ac:dyDescent="0.2">
      <c r="A13761" s="147">
        <v>6</v>
      </c>
      <c r="B13761" s="149" t="s">
        <v>15057</v>
      </c>
      <c r="C13761" s="147" t="s">
        <v>2242</v>
      </c>
      <c r="D13761" s="147" t="s">
        <v>15056</v>
      </c>
      <c r="E13761" s="147" t="s">
        <v>2240</v>
      </c>
      <c r="F13761" s="147" t="s">
        <v>2259</v>
      </c>
      <c r="G13761" s="147">
        <v>2</v>
      </c>
      <c r="H13761" s="148">
        <v>41204</v>
      </c>
      <c r="I13761" s="147">
        <v>6</v>
      </c>
      <c r="J13761" s="147">
        <v>2582220</v>
      </c>
    </row>
    <row r="13762" spans="1:10" x14ac:dyDescent="0.2">
      <c r="A13762" s="147">
        <v>6</v>
      </c>
      <c r="B13762" s="149" t="s">
        <v>15055</v>
      </c>
      <c r="C13762" s="147" t="s">
        <v>2242</v>
      </c>
      <c r="D13762" s="147" t="s">
        <v>15054</v>
      </c>
      <c r="E13762" s="147" t="s">
        <v>2240</v>
      </c>
      <c r="F13762" s="147" t="s">
        <v>2259</v>
      </c>
      <c r="G13762" s="147">
        <v>2</v>
      </c>
      <c r="H13762" s="148">
        <v>41204</v>
      </c>
      <c r="I13762" s="147">
        <v>6</v>
      </c>
      <c r="J13762" s="147">
        <v>2582246</v>
      </c>
    </row>
    <row r="13763" spans="1:10" x14ac:dyDescent="0.2">
      <c r="A13763" s="147">
        <v>6</v>
      </c>
      <c r="B13763" s="149" t="s">
        <v>15053</v>
      </c>
      <c r="C13763" s="147" t="s">
        <v>2242</v>
      </c>
      <c r="D13763" s="147" t="s">
        <v>15052</v>
      </c>
      <c r="E13763" s="147" t="s">
        <v>2240</v>
      </c>
      <c r="F13763" s="147" t="s">
        <v>2259</v>
      </c>
      <c r="G13763" s="147">
        <v>2</v>
      </c>
      <c r="H13763" s="148">
        <v>41204</v>
      </c>
      <c r="I13763" s="147">
        <v>6</v>
      </c>
      <c r="J13763" s="147">
        <v>2582245</v>
      </c>
    </row>
    <row r="13764" spans="1:10" x14ac:dyDescent="0.2">
      <c r="A13764" s="147">
        <v>6</v>
      </c>
      <c r="B13764" s="149" t="s">
        <v>15051</v>
      </c>
      <c r="C13764" s="147" t="s">
        <v>2242</v>
      </c>
      <c r="D13764" s="147" t="s">
        <v>15050</v>
      </c>
      <c r="E13764" s="147" t="s">
        <v>2240</v>
      </c>
      <c r="F13764" s="147" t="s">
        <v>2259</v>
      </c>
      <c r="G13764" s="147">
        <v>2</v>
      </c>
      <c r="H13764" s="148">
        <v>41204</v>
      </c>
      <c r="I13764" s="147">
        <v>6</v>
      </c>
      <c r="J13764" s="147">
        <v>2582254</v>
      </c>
    </row>
    <row r="13765" spans="1:10" x14ac:dyDescent="0.2">
      <c r="A13765" s="147">
        <v>6</v>
      </c>
      <c r="B13765" s="149" t="s">
        <v>15049</v>
      </c>
      <c r="C13765" s="147" t="s">
        <v>2242</v>
      </c>
      <c r="D13765" s="147" t="s">
        <v>15048</v>
      </c>
      <c r="E13765" s="147" t="s">
        <v>2240</v>
      </c>
      <c r="F13765" s="147" t="s">
        <v>2259</v>
      </c>
      <c r="G13765" s="147">
        <v>2</v>
      </c>
      <c r="H13765" s="148">
        <v>41204</v>
      </c>
      <c r="I13765" s="147">
        <v>6</v>
      </c>
      <c r="J13765" s="147">
        <v>2582235</v>
      </c>
    </row>
    <row r="13766" spans="1:10" x14ac:dyDescent="0.2">
      <c r="A13766" s="147">
        <v>6</v>
      </c>
      <c r="B13766" s="149" t="s">
        <v>15047</v>
      </c>
      <c r="C13766" s="147" t="s">
        <v>2242</v>
      </c>
      <c r="D13766" s="147" t="s">
        <v>15046</v>
      </c>
      <c r="E13766" s="147" t="s">
        <v>2240</v>
      </c>
      <c r="F13766" s="147" t="s">
        <v>2259</v>
      </c>
      <c r="G13766" s="147">
        <v>2</v>
      </c>
      <c r="H13766" s="148">
        <v>41204</v>
      </c>
      <c r="I13766" s="147">
        <v>6</v>
      </c>
      <c r="J13766" s="147">
        <v>2582221</v>
      </c>
    </row>
    <row r="13767" spans="1:10" x14ac:dyDescent="0.2">
      <c r="A13767" s="147">
        <v>6</v>
      </c>
      <c r="B13767" s="149" t="s">
        <v>15045</v>
      </c>
      <c r="C13767" s="147" t="s">
        <v>2242</v>
      </c>
      <c r="D13767" s="147" t="s">
        <v>15044</v>
      </c>
      <c r="E13767" s="147" t="s">
        <v>2240</v>
      </c>
      <c r="F13767" s="147" t="s">
        <v>2259</v>
      </c>
      <c r="G13767" s="147">
        <v>2</v>
      </c>
      <c r="H13767" s="148">
        <v>41204</v>
      </c>
      <c r="I13767" s="147">
        <v>6</v>
      </c>
      <c r="J13767" s="147">
        <v>2582252</v>
      </c>
    </row>
    <row r="13768" spans="1:10" x14ac:dyDescent="0.2">
      <c r="A13768" s="147">
        <v>6</v>
      </c>
      <c r="B13768" s="149" t="s">
        <v>15043</v>
      </c>
      <c r="C13768" s="147" t="s">
        <v>2242</v>
      </c>
      <c r="D13768" s="147" t="s">
        <v>15042</v>
      </c>
      <c r="E13768" s="147" t="s">
        <v>2240</v>
      </c>
      <c r="F13768" s="147" t="s">
        <v>2259</v>
      </c>
      <c r="G13768" s="147">
        <v>2</v>
      </c>
      <c r="H13768" s="148">
        <v>41204</v>
      </c>
      <c r="I13768" s="147">
        <v>6</v>
      </c>
      <c r="J13768" s="147">
        <v>2582248</v>
      </c>
    </row>
    <row r="13769" spans="1:10" x14ac:dyDescent="0.2">
      <c r="A13769" s="147">
        <v>6</v>
      </c>
      <c r="B13769" s="149" t="s">
        <v>15041</v>
      </c>
      <c r="C13769" s="147" t="s">
        <v>2242</v>
      </c>
      <c r="D13769" s="147" t="s">
        <v>15040</v>
      </c>
      <c r="E13769" s="147" t="s">
        <v>2240</v>
      </c>
      <c r="F13769" s="147" t="s">
        <v>2259</v>
      </c>
      <c r="G13769" s="147">
        <v>2</v>
      </c>
      <c r="H13769" s="148">
        <v>41204</v>
      </c>
      <c r="I13769" s="147">
        <v>6</v>
      </c>
      <c r="J13769" s="147">
        <v>2582251</v>
      </c>
    </row>
    <row r="13770" spans="1:10" x14ac:dyDescent="0.2">
      <c r="A13770" s="147">
        <v>6</v>
      </c>
      <c r="B13770" s="149" t="s">
        <v>15039</v>
      </c>
      <c r="C13770" s="147" t="s">
        <v>2242</v>
      </c>
      <c r="D13770" s="147" t="s">
        <v>15038</v>
      </c>
      <c r="E13770" s="147" t="s">
        <v>2240</v>
      </c>
      <c r="F13770" s="147" t="s">
        <v>2259</v>
      </c>
      <c r="G13770" s="147">
        <v>2</v>
      </c>
      <c r="H13770" s="148">
        <v>41204</v>
      </c>
      <c r="I13770" s="147">
        <v>6</v>
      </c>
      <c r="J13770" s="147">
        <v>2582256</v>
      </c>
    </row>
    <row r="13771" spans="1:10" x14ac:dyDescent="0.2">
      <c r="A13771" s="147">
        <v>5</v>
      </c>
      <c r="B13771" s="149" t="s">
        <v>15037</v>
      </c>
      <c r="C13771" s="147" t="s">
        <v>2242</v>
      </c>
      <c r="D13771" s="147" t="s">
        <v>15036</v>
      </c>
      <c r="E13771" s="147" t="s">
        <v>2246</v>
      </c>
      <c r="F13771" s="147" t="s">
        <v>2259</v>
      </c>
      <c r="G13771" s="147">
        <v>2</v>
      </c>
      <c r="H13771" s="148">
        <v>41204</v>
      </c>
      <c r="I13771" s="147">
        <v>5</v>
      </c>
      <c r="J13771" s="147">
        <v>2582062</v>
      </c>
    </row>
    <row r="13772" spans="1:10" x14ac:dyDescent="0.2">
      <c r="A13772" s="147">
        <v>6</v>
      </c>
      <c r="B13772" s="149" t="s">
        <v>15035</v>
      </c>
      <c r="C13772" s="147" t="s">
        <v>2242</v>
      </c>
      <c r="D13772" s="147" t="s">
        <v>15034</v>
      </c>
      <c r="E13772" s="147" t="s">
        <v>2240</v>
      </c>
      <c r="F13772" s="147" t="s">
        <v>2259</v>
      </c>
      <c r="G13772" s="147">
        <v>2</v>
      </c>
      <c r="H13772" s="148">
        <v>41204</v>
      </c>
      <c r="I13772" s="147">
        <v>6</v>
      </c>
      <c r="J13772" s="147">
        <v>2582280</v>
      </c>
    </row>
    <row r="13773" spans="1:10" x14ac:dyDescent="0.2">
      <c r="A13773" s="147">
        <v>6</v>
      </c>
      <c r="B13773" s="149" t="s">
        <v>15033</v>
      </c>
      <c r="C13773" s="147" t="s">
        <v>2242</v>
      </c>
      <c r="D13773" s="147" t="s">
        <v>15032</v>
      </c>
      <c r="E13773" s="147" t="s">
        <v>2240</v>
      </c>
      <c r="F13773" s="147" t="s">
        <v>2259</v>
      </c>
      <c r="G13773" s="147">
        <v>2</v>
      </c>
      <c r="H13773" s="148">
        <v>41204</v>
      </c>
      <c r="I13773" s="147">
        <v>6</v>
      </c>
      <c r="J13773" s="147">
        <v>2582268</v>
      </c>
    </row>
    <row r="13774" spans="1:10" x14ac:dyDescent="0.2">
      <c r="A13774" s="147">
        <v>6</v>
      </c>
      <c r="B13774" s="149" t="s">
        <v>15031</v>
      </c>
      <c r="C13774" s="147" t="s">
        <v>2242</v>
      </c>
      <c r="D13774" s="147" t="s">
        <v>15030</v>
      </c>
      <c r="E13774" s="147" t="s">
        <v>2240</v>
      </c>
      <c r="F13774" s="147" t="s">
        <v>2259</v>
      </c>
      <c r="G13774" s="147">
        <v>2</v>
      </c>
      <c r="H13774" s="148">
        <v>41204</v>
      </c>
      <c r="I13774" s="147">
        <v>6</v>
      </c>
      <c r="J13774" s="147">
        <v>2582265</v>
      </c>
    </row>
    <row r="13775" spans="1:10" x14ac:dyDescent="0.2">
      <c r="A13775" s="147">
        <v>6</v>
      </c>
      <c r="B13775" s="149" t="s">
        <v>15029</v>
      </c>
      <c r="C13775" s="147" t="s">
        <v>2242</v>
      </c>
      <c r="D13775" s="147" t="s">
        <v>15028</v>
      </c>
      <c r="E13775" s="147" t="s">
        <v>2240</v>
      </c>
      <c r="F13775" s="147" t="s">
        <v>2259</v>
      </c>
      <c r="G13775" s="147">
        <v>2</v>
      </c>
      <c r="H13775" s="148">
        <v>41204</v>
      </c>
      <c r="I13775" s="147">
        <v>6</v>
      </c>
      <c r="J13775" s="147">
        <v>2582267</v>
      </c>
    </row>
    <row r="13776" spans="1:10" x14ac:dyDescent="0.2">
      <c r="A13776" s="147">
        <v>6</v>
      </c>
      <c r="B13776" s="149" t="s">
        <v>15027</v>
      </c>
      <c r="C13776" s="147" t="s">
        <v>2242</v>
      </c>
      <c r="D13776" s="147" t="s">
        <v>15026</v>
      </c>
      <c r="E13776" s="147" t="s">
        <v>2240</v>
      </c>
      <c r="F13776" s="147" t="s">
        <v>2259</v>
      </c>
      <c r="G13776" s="147">
        <v>2</v>
      </c>
      <c r="H13776" s="148">
        <v>41204</v>
      </c>
      <c r="I13776" s="147">
        <v>6</v>
      </c>
      <c r="J13776" s="147">
        <v>2582266</v>
      </c>
    </row>
    <row r="13777" spans="1:10" x14ac:dyDescent="0.2">
      <c r="A13777" s="147">
        <v>6</v>
      </c>
      <c r="B13777" s="149" t="s">
        <v>15025</v>
      </c>
      <c r="C13777" s="147" t="s">
        <v>2242</v>
      </c>
      <c r="D13777" s="147" t="s">
        <v>15024</v>
      </c>
      <c r="E13777" s="147" t="s">
        <v>2240</v>
      </c>
      <c r="F13777" s="147" t="s">
        <v>2259</v>
      </c>
      <c r="G13777" s="147">
        <v>2</v>
      </c>
      <c r="H13777" s="148">
        <v>41204</v>
      </c>
      <c r="I13777" s="147">
        <v>6</v>
      </c>
      <c r="J13777" s="147">
        <v>2582260</v>
      </c>
    </row>
    <row r="13778" spans="1:10" x14ac:dyDescent="0.2">
      <c r="A13778" s="147">
        <v>6</v>
      </c>
      <c r="B13778" s="149" t="s">
        <v>15023</v>
      </c>
      <c r="C13778" s="147" t="s">
        <v>2242</v>
      </c>
      <c r="D13778" s="147" t="s">
        <v>15022</v>
      </c>
      <c r="E13778" s="147" t="s">
        <v>2240</v>
      </c>
      <c r="F13778" s="147" t="s">
        <v>2259</v>
      </c>
      <c r="G13778" s="147">
        <v>2</v>
      </c>
      <c r="H13778" s="148">
        <v>41204</v>
      </c>
      <c r="I13778" s="147">
        <v>6</v>
      </c>
      <c r="J13778" s="147">
        <v>2582274</v>
      </c>
    </row>
    <row r="13779" spans="1:10" x14ac:dyDescent="0.2">
      <c r="A13779" s="147">
        <v>6</v>
      </c>
      <c r="B13779" s="149" t="s">
        <v>15021</v>
      </c>
      <c r="C13779" s="147" t="s">
        <v>2242</v>
      </c>
      <c r="D13779" s="147" t="s">
        <v>15020</v>
      </c>
      <c r="E13779" s="147" t="s">
        <v>2240</v>
      </c>
      <c r="G13779" s="147">
        <v>0</v>
      </c>
      <c r="I13779" s="147">
        <v>6</v>
      </c>
      <c r="J13779" s="147">
        <v>2582279</v>
      </c>
    </row>
    <row r="13780" spans="1:10" x14ac:dyDescent="0.2">
      <c r="A13780" s="147">
        <v>5</v>
      </c>
      <c r="B13780" s="149" t="s">
        <v>15019</v>
      </c>
      <c r="C13780" s="147" t="s">
        <v>2242</v>
      </c>
      <c r="D13780" s="147" t="s">
        <v>15018</v>
      </c>
      <c r="E13780" s="147" t="s">
        <v>2246</v>
      </c>
      <c r="G13780" s="147">
        <v>0</v>
      </c>
      <c r="I13780" s="147">
        <v>5</v>
      </c>
      <c r="J13780" s="147">
        <v>2582069</v>
      </c>
    </row>
    <row r="13781" spans="1:10" x14ac:dyDescent="0.2">
      <c r="A13781" s="147">
        <v>6</v>
      </c>
      <c r="B13781" s="149" t="s">
        <v>15017</v>
      </c>
      <c r="C13781" s="147" t="s">
        <v>2242</v>
      </c>
      <c r="D13781" s="147" t="s">
        <v>15016</v>
      </c>
      <c r="E13781" s="147" t="s">
        <v>2240</v>
      </c>
      <c r="G13781" s="147">
        <v>0</v>
      </c>
      <c r="I13781" s="147">
        <v>6</v>
      </c>
      <c r="J13781" s="147">
        <v>2582283</v>
      </c>
    </row>
    <row r="13782" spans="1:10" x14ac:dyDescent="0.2">
      <c r="A13782" s="147">
        <v>6</v>
      </c>
      <c r="B13782" s="149" t="s">
        <v>15015</v>
      </c>
      <c r="C13782" s="147" t="s">
        <v>2242</v>
      </c>
      <c r="D13782" s="147" t="s">
        <v>15014</v>
      </c>
      <c r="E13782" s="147" t="s">
        <v>2240</v>
      </c>
      <c r="G13782" s="147">
        <v>0</v>
      </c>
      <c r="I13782" s="147">
        <v>6</v>
      </c>
      <c r="J13782" s="147">
        <v>2582287</v>
      </c>
    </row>
    <row r="13783" spans="1:10" x14ac:dyDescent="0.2">
      <c r="A13783" s="147">
        <v>6</v>
      </c>
      <c r="B13783" s="149" t="s">
        <v>15013</v>
      </c>
      <c r="C13783" s="147" t="s">
        <v>2242</v>
      </c>
      <c r="D13783" s="147" t="s">
        <v>15012</v>
      </c>
      <c r="E13783" s="147" t="s">
        <v>2240</v>
      </c>
      <c r="G13783" s="147">
        <v>0</v>
      </c>
      <c r="I13783" s="147">
        <v>6</v>
      </c>
      <c r="J13783" s="147">
        <v>2582285</v>
      </c>
    </row>
    <row r="13784" spans="1:10" x14ac:dyDescent="0.2">
      <c r="A13784" s="147">
        <v>5</v>
      </c>
      <c r="B13784" s="149" t="s">
        <v>15010</v>
      </c>
      <c r="C13784" s="147" t="s">
        <v>2242</v>
      </c>
      <c r="D13784" s="147" t="s">
        <v>15011</v>
      </c>
      <c r="E13784" s="147" t="s">
        <v>2246</v>
      </c>
      <c r="G13784" s="147">
        <v>0</v>
      </c>
      <c r="I13784" s="147">
        <v>5</v>
      </c>
      <c r="J13784" s="147">
        <v>2582086</v>
      </c>
    </row>
    <row r="13785" spans="1:10" x14ac:dyDescent="0.2">
      <c r="A13785" s="147">
        <v>5</v>
      </c>
      <c r="B13785" s="149" t="s">
        <v>15010</v>
      </c>
      <c r="C13785" s="147" t="s">
        <v>2446</v>
      </c>
      <c r="D13785" s="147" t="s">
        <v>15009</v>
      </c>
      <c r="E13785" s="147" t="s">
        <v>2246</v>
      </c>
      <c r="G13785" s="147">
        <v>0</v>
      </c>
      <c r="I13785" s="147">
        <v>5</v>
      </c>
      <c r="J13785" s="147">
        <v>1200386</v>
      </c>
    </row>
    <row r="13786" spans="1:10" x14ac:dyDescent="0.2">
      <c r="A13786" s="147">
        <v>6</v>
      </c>
      <c r="B13786" s="149" t="s">
        <v>15008</v>
      </c>
      <c r="C13786" s="147" t="s">
        <v>2242</v>
      </c>
      <c r="D13786" s="147" t="s">
        <v>15007</v>
      </c>
      <c r="E13786" s="147" t="s">
        <v>2240</v>
      </c>
      <c r="G13786" s="147">
        <v>0</v>
      </c>
      <c r="I13786" s="147">
        <v>6</v>
      </c>
      <c r="J13786" s="147">
        <v>2582300</v>
      </c>
    </row>
    <row r="13787" spans="1:10" x14ac:dyDescent="0.2">
      <c r="A13787" s="147">
        <v>6</v>
      </c>
      <c r="B13787" s="149" t="s">
        <v>15006</v>
      </c>
      <c r="C13787" s="147" t="s">
        <v>2242</v>
      </c>
      <c r="D13787" s="147" t="s">
        <v>15005</v>
      </c>
      <c r="E13787" s="147" t="s">
        <v>2240</v>
      </c>
      <c r="G13787" s="147">
        <v>0</v>
      </c>
      <c r="I13787" s="147">
        <v>6</v>
      </c>
      <c r="J13787" s="147">
        <v>2582307</v>
      </c>
    </row>
    <row r="13788" spans="1:10" x14ac:dyDescent="0.2">
      <c r="A13788" s="147">
        <v>6</v>
      </c>
      <c r="B13788" s="149" t="s">
        <v>15004</v>
      </c>
      <c r="C13788" s="147" t="s">
        <v>2242</v>
      </c>
      <c r="D13788" s="147" t="s">
        <v>15003</v>
      </c>
      <c r="E13788" s="147" t="s">
        <v>2240</v>
      </c>
      <c r="G13788" s="147">
        <v>0</v>
      </c>
      <c r="I13788" s="147">
        <v>6</v>
      </c>
      <c r="J13788" s="147">
        <v>2582294</v>
      </c>
    </row>
    <row r="13789" spans="1:10" x14ac:dyDescent="0.2">
      <c r="A13789" s="147">
        <v>6</v>
      </c>
      <c r="B13789" s="149" t="s">
        <v>15002</v>
      </c>
      <c r="C13789" s="147" t="s">
        <v>2242</v>
      </c>
      <c r="D13789" s="147" t="s">
        <v>15001</v>
      </c>
      <c r="E13789" s="147" t="s">
        <v>2240</v>
      </c>
      <c r="G13789" s="147">
        <v>0</v>
      </c>
      <c r="I13789" s="147">
        <v>6</v>
      </c>
      <c r="J13789" s="147">
        <v>2582301</v>
      </c>
    </row>
    <row r="13790" spans="1:10" x14ac:dyDescent="0.2">
      <c r="A13790" s="147">
        <v>6</v>
      </c>
      <c r="B13790" s="149" t="s">
        <v>15000</v>
      </c>
      <c r="C13790" s="147" t="s">
        <v>2242</v>
      </c>
      <c r="D13790" s="147" t="s">
        <v>14999</v>
      </c>
      <c r="E13790" s="147" t="s">
        <v>2240</v>
      </c>
      <c r="G13790" s="147">
        <v>0</v>
      </c>
      <c r="I13790" s="147">
        <v>6</v>
      </c>
      <c r="J13790" s="147">
        <v>2582302</v>
      </c>
    </row>
    <row r="13791" spans="1:10" x14ac:dyDescent="0.2">
      <c r="A13791" s="147">
        <v>6</v>
      </c>
      <c r="B13791" s="149" t="s">
        <v>14998</v>
      </c>
      <c r="C13791" s="147" t="s">
        <v>2242</v>
      </c>
      <c r="D13791" s="147" t="s">
        <v>14997</v>
      </c>
      <c r="E13791" s="147" t="s">
        <v>2240</v>
      </c>
      <c r="G13791" s="147">
        <v>0</v>
      </c>
      <c r="I13791" s="147">
        <v>6</v>
      </c>
      <c r="J13791" s="147">
        <v>2582308</v>
      </c>
    </row>
    <row r="13792" spans="1:10" x14ac:dyDescent="0.2">
      <c r="A13792" s="147">
        <v>6</v>
      </c>
      <c r="B13792" s="149" t="s">
        <v>14996</v>
      </c>
      <c r="C13792" s="147" t="s">
        <v>2242</v>
      </c>
      <c r="D13792" s="147" t="s">
        <v>14995</v>
      </c>
      <c r="E13792" s="147" t="s">
        <v>2240</v>
      </c>
      <c r="G13792" s="147">
        <v>0</v>
      </c>
      <c r="I13792" s="147">
        <v>6</v>
      </c>
      <c r="J13792" s="147">
        <v>2582295</v>
      </c>
    </row>
    <row r="13793" spans="1:10" x14ac:dyDescent="0.2">
      <c r="A13793" s="147">
        <v>6</v>
      </c>
      <c r="B13793" s="149" t="s">
        <v>14994</v>
      </c>
      <c r="C13793" s="147" t="s">
        <v>2242</v>
      </c>
      <c r="D13793" s="147" t="s">
        <v>14993</v>
      </c>
      <c r="E13793" s="147" t="s">
        <v>2240</v>
      </c>
      <c r="G13793" s="147">
        <v>0</v>
      </c>
      <c r="I13793" s="147">
        <v>5</v>
      </c>
      <c r="J13793" s="147">
        <v>2582080</v>
      </c>
    </row>
    <row r="13794" spans="1:10" x14ac:dyDescent="0.2">
      <c r="A13794" s="147">
        <v>3</v>
      </c>
      <c r="B13794" s="149" t="s">
        <v>14984</v>
      </c>
      <c r="C13794" s="147" t="s">
        <v>2242</v>
      </c>
      <c r="D13794" s="147" t="s">
        <v>14992</v>
      </c>
      <c r="E13794" s="147" t="s">
        <v>2246</v>
      </c>
      <c r="G13794" s="147">
        <v>0</v>
      </c>
      <c r="I13794" s="147">
        <v>3</v>
      </c>
      <c r="J13794" s="147">
        <v>2581088</v>
      </c>
    </row>
    <row r="13795" spans="1:10" x14ac:dyDescent="0.2">
      <c r="A13795" s="147">
        <v>3</v>
      </c>
      <c r="B13795" s="149" t="s">
        <v>14984</v>
      </c>
      <c r="C13795" s="147" t="s">
        <v>2261</v>
      </c>
      <c r="D13795" s="147" t="s">
        <v>14991</v>
      </c>
      <c r="E13795" s="147" t="s">
        <v>2246</v>
      </c>
      <c r="G13795" s="147">
        <v>0</v>
      </c>
      <c r="I13795" s="147">
        <v>3</v>
      </c>
      <c r="J13795" s="147">
        <v>1200322</v>
      </c>
    </row>
    <row r="13796" spans="1:10" x14ac:dyDescent="0.2">
      <c r="A13796" s="147">
        <v>3</v>
      </c>
      <c r="B13796" s="149" t="s">
        <v>14984</v>
      </c>
      <c r="C13796" s="147" t="s">
        <v>2261</v>
      </c>
      <c r="D13796" s="147" t="s">
        <v>14990</v>
      </c>
      <c r="E13796" s="147" t="s">
        <v>2246</v>
      </c>
      <c r="G13796" s="147">
        <v>0</v>
      </c>
      <c r="I13796" s="147">
        <v>3</v>
      </c>
      <c r="J13796" s="147">
        <v>1200236</v>
      </c>
    </row>
    <row r="13797" spans="1:10" x14ac:dyDescent="0.2">
      <c r="A13797" s="147">
        <v>3</v>
      </c>
      <c r="B13797" s="149" t="s">
        <v>14984</v>
      </c>
      <c r="C13797" s="147" t="s">
        <v>2261</v>
      </c>
      <c r="D13797" s="147" t="s">
        <v>14989</v>
      </c>
      <c r="E13797" s="147" t="s">
        <v>2246</v>
      </c>
      <c r="G13797" s="147">
        <v>0</v>
      </c>
      <c r="I13797" s="147">
        <v>3</v>
      </c>
      <c r="J13797" s="147">
        <v>1200289</v>
      </c>
    </row>
    <row r="13798" spans="1:10" x14ac:dyDescent="0.2">
      <c r="A13798" s="147">
        <v>3</v>
      </c>
      <c r="B13798" s="149" t="s">
        <v>14984</v>
      </c>
      <c r="C13798" s="147" t="s">
        <v>2277</v>
      </c>
      <c r="D13798" s="147" t="s">
        <v>14988</v>
      </c>
      <c r="E13798" s="147" t="s">
        <v>2246</v>
      </c>
      <c r="G13798" s="147">
        <v>0</v>
      </c>
      <c r="I13798" s="147">
        <v>3</v>
      </c>
      <c r="J13798" s="147">
        <v>1200316</v>
      </c>
    </row>
    <row r="13799" spans="1:10" x14ac:dyDescent="0.2">
      <c r="A13799" s="147">
        <v>3</v>
      </c>
      <c r="B13799" s="149" t="s">
        <v>14984</v>
      </c>
      <c r="C13799" s="147" t="s">
        <v>2277</v>
      </c>
      <c r="D13799" s="147" t="s">
        <v>14987</v>
      </c>
      <c r="E13799" s="147" t="s">
        <v>2246</v>
      </c>
      <c r="G13799" s="147">
        <v>0</v>
      </c>
      <c r="I13799" s="147">
        <v>3</v>
      </c>
      <c r="J13799" s="147">
        <v>1200318</v>
      </c>
    </row>
    <row r="13800" spans="1:10" x14ac:dyDescent="0.2">
      <c r="A13800" s="147">
        <v>3</v>
      </c>
      <c r="B13800" s="149" t="s">
        <v>14984</v>
      </c>
      <c r="C13800" s="147" t="s">
        <v>2277</v>
      </c>
      <c r="D13800" s="147" t="s">
        <v>14986</v>
      </c>
      <c r="E13800" s="147" t="s">
        <v>2246</v>
      </c>
      <c r="G13800" s="147">
        <v>0</v>
      </c>
      <c r="I13800" s="147">
        <v>3</v>
      </c>
      <c r="J13800" s="147">
        <v>1200334</v>
      </c>
    </row>
    <row r="13801" spans="1:10" x14ac:dyDescent="0.2">
      <c r="A13801" s="147">
        <v>3</v>
      </c>
      <c r="B13801" s="149" t="s">
        <v>14984</v>
      </c>
      <c r="C13801" s="147" t="s">
        <v>2277</v>
      </c>
      <c r="D13801" s="147" t="s">
        <v>14503</v>
      </c>
      <c r="E13801" s="147" t="s">
        <v>2246</v>
      </c>
      <c r="G13801" s="147">
        <v>0</v>
      </c>
      <c r="I13801" s="147">
        <v>3</v>
      </c>
      <c r="J13801" s="147">
        <v>1200306</v>
      </c>
    </row>
    <row r="13802" spans="1:10" x14ac:dyDescent="0.2">
      <c r="A13802" s="147">
        <v>3</v>
      </c>
      <c r="B13802" s="149" t="s">
        <v>14984</v>
      </c>
      <c r="C13802" s="147" t="s">
        <v>2277</v>
      </c>
      <c r="D13802" s="147" t="s">
        <v>14985</v>
      </c>
      <c r="E13802" s="147" t="s">
        <v>2246</v>
      </c>
      <c r="G13802" s="147">
        <v>0</v>
      </c>
      <c r="I13802" s="147">
        <v>3</v>
      </c>
      <c r="J13802" s="147">
        <v>1200273</v>
      </c>
    </row>
    <row r="13803" spans="1:10" x14ac:dyDescent="0.2">
      <c r="A13803" s="147">
        <v>3</v>
      </c>
      <c r="B13803" s="149" t="s">
        <v>14984</v>
      </c>
      <c r="C13803" s="147" t="s">
        <v>2277</v>
      </c>
      <c r="D13803" s="147" t="s">
        <v>14256</v>
      </c>
      <c r="E13803" s="147" t="s">
        <v>2246</v>
      </c>
      <c r="G13803" s="147">
        <v>0</v>
      </c>
      <c r="I13803" s="147">
        <v>3</v>
      </c>
      <c r="J13803" s="147">
        <v>1200259</v>
      </c>
    </row>
    <row r="13804" spans="1:10" x14ac:dyDescent="0.2">
      <c r="A13804" s="147">
        <v>3</v>
      </c>
      <c r="B13804" s="149" t="s">
        <v>14984</v>
      </c>
      <c r="C13804" s="147" t="s">
        <v>2277</v>
      </c>
      <c r="D13804" s="147" t="s">
        <v>14983</v>
      </c>
      <c r="E13804" s="147" t="s">
        <v>2246</v>
      </c>
      <c r="G13804" s="147">
        <v>0</v>
      </c>
      <c r="I13804" s="147">
        <v>3</v>
      </c>
      <c r="J13804" s="147">
        <v>1200218</v>
      </c>
    </row>
    <row r="13805" spans="1:10" x14ac:dyDescent="0.2">
      <c r="A13805" s="147">
        <v>4</v>
      </c>
      <c r="B13805" s="149" t="s">
        <v>14982</v>
      </c>
      <c r="C13805" s="147" t="s">
        <v>2242</v>
      </c>
      <c r="D13805" s="147" t="s">
        <v>14981</v>
      </c>
      <c r="E13805" s="147" t="s">
        <v>2246</v>
      </c>
      <c r="G13805" s="147">
        <v>0</v>
      </c>
      <c r="I13805" s="147">
        <v>4</v>
      </c>
      <c r="J13805" s="147">
        <v>2582330</v>
      </c>
    </row>
    <row r="13806" spans="1:10" x14ac:dyDescent="0.2">
      <c r="A13806" s="147">
        <v>5</v>
      </c>
      <c r="B13806" s="149" t="s">
        <v>14980</v>
      </c>
      <c r="C13806" s="147" t="s">
        <v>2242</v>
      </c>
      <c r="D13806" s="147" t="s">
        <v>14979</v>
      </c>
      <c r="E13806" s="147" t="s">
        <v>2246</v>
      </c>
      <c r="G13806" s="147">
        <v>0</v>
      </c>
      <c r="I13806" s="147">
        <v>5</v>
      </c>
      <c r="J13806" s="147">
        <v>2582350</v>
      </c>
    </row>
    <row r="13807" spans="1:10" x14ac:dyDescent="0.2">
      <c r="A13807" s="147">
        <v>6</v>
      </c>
      <c r="B13807" s="149" t="s">
        <v>14978</v>
      </c>
      <c r="C13807" s="147" t="s">
        <v>2242</v>
      </c>
      <c r="D13807" s="147" t="s">
        <v>14977</v>
      </c>
      <c r="E13807" s="147" t="s">
        <v>2240</v>
      </c>
      <c r="G13807" s="147">
        <v>0</v>
      </c>
      <c r="I13807" s="147">
        <v>6</v>
      </c>
      <c r="J13807" s="147">
        <v>2582356</v>
      </c>
    </row>
    <row r="13808" spans="1:10" x14ac:dyDescent="0.2">
      <c r="A13808" s="147">
        <v>5</v>
      </c>
      <c r="B13808" s="149" t="s">
        <v>14975</v>
      </c>
      <c r="C13808" s="147" t="s">
        <v>2242</v>
      </c>
      <c r="D13808" s="147" t="s">
        <v>14976</v>
      </c>
      <c r="E13808" s="147" t="s">
        <v>2246</v>
      </c>
      <c r="G13808" s="147">
        <v>0</v>
      </c>
      <c r="I13808" s="147">
        <v>5</v>
      </c>
      <c r="J13808" s="147">
        <v>2582347</v>
      </c>
    </row>
    <row r="13809" spans="1:10" x14ac:dyDescent="0.2">
      <c r="A13809" s="147">
        <v>5</v>
      </c>
      <c r="B13809" s="149" t="s">
        <v>14975</v>
      </c>
      <c r="C13809" s="147" t="s">
        <v>2446</v>
      </c>
      <c r="D13809" s="147" t="s">
        <v>14966</v>
      </c>
      <c r="E13809" s="147" t="s">
        <v>2246</v>
      </c>
      <c r="G13809" s="147">
        <v>0</v>
      </c>
      <c r="I13809" s="147">
        <v>5</v>
      </c>
      <c r="J13809" s="147">
        <v>1200399</v>
      </c>
    </row>
    <row r="13810" spans="1:10" x14ac:dyDescent="0.2">
      <c r="A13810" s="147">
        <v>6</v>
      </c>
      <c r="B13810" s="149" t="s">
        <v>14974</v>
      </c>
      <c r="C13810" s="147" t="s">
        <v>2242</v>
      </c>
      <c r="D13810" s="147" t="s">
        <v>14973</v>
      </c>
      <c r="E13810" s="147" t="s">
        <v>2240</v>
      </c>
      <c r="G13810" s="147">
        <v>0</v>
      </c>
      <c r="I13810" s="147">
        <v>6</v>
      </c>
      <c r="J13810" s="147">
        <v>2582365</v>
      </c>
    </row>
    <row r="13811" spans="1:10" x14ac:dyDescent="0.2">
      <c r="A13811" s="147">
        <v>6</v>
      </c>
      <c r="B13811" s="149" t="s">
        <v>14972</v>
      </c>
      <c r="C13811" s="147" t="s">
        <v>2242</v>
      </c>
      <c r="D13811" s="147" t="s">
        <v>14971</v>
      </c>
      <c r="E13811" s="147" t="s">
        <v>2240</v>
      </c>
      <c r="G13811" s="147">
        <v>0</v>
      </c>
      <c r="I13811" s="147">
        <v>6</v>
      </c>
      <c r="J13811" s="147">
        <v>2582363</v>
      </c>
    </row>
    <row r="13812" spans="1:10" x14ac:dyDescent="0.2">
      <c r="A13812" s="147">
        <v>6</v>
      </c>
      <c r="B13812" s="149" t="s">
        <v>14970</v>
      </c>
      <c r="C13812" s="147" t="s">
        <v>2242</v>
      </c>
      <c r="D13812" s="147" t="s">
        <v>14969</v>
      </c>
      <c r="E13812" s="147" t="s">
        <v>2240</v>
      </c>
      <c r="G13812" s="147">
        <v>0</v>
      </c>
      <c r="I13812" s="147">
        <v>6</v>
      </c>
      <c r="J13812" s="147">
        <v>2582359</v>
      </c>
    </row>
    <row r="13813" spans="1:10" x14ac:dyDescent="0.2">
      <c r="A13813" s="147">
        <v>5</v>
      </c>
      <c r="B13813" s="149" t="s">
        <v>14967</v>
      </c>
      <c r="C13813" s="147" t="s">
        <v>2242</v>
      </c>
      <c r="D13813" s="147" t="s">
        <v>14968</v>
      </c>
      <c r="E13813" s="147" t="s">
        <v>2246</v>
      </c>
      <c r="G13813" s="147">
        <v>0</v>
      </c>
      <c r="I13813" s="147">
        <v>5</v>
      </c>
      <c r="J13813" s="147">
        <v>2582345</v>
      </c>
    </row>
    <row r="13814" spans="1:10" x14ac:dyDescent="0.2">
      <c r="A13814" s="147">
        <v>5</v>
      </c>
      <c r="B13814" s="149" t="s">
        <v>14967</v>
      </c>
      <c r="C13814" s="147" t="s">
        <v>2446</v>
      </c>
      <c r="D13814" s="147" t="s">
        <v>14966</v>
      </c>
      <c r="E13814" s="147" t="s">
        <v>2246</v>
      </c>
      <c r="G13814" s="147">
        <v>0</v>
      </c>
      <c r="I13814" s="147">
        <v>5</v>
      </c>
      <c r="J13814" s="147">
        <v>1200395</v>
      </c>
    </row>
    <row r="13815" spans="1:10" x14ac:dyDescent="0.2">
      <c r="A13815" s="147">
        <v>6</v>
      </c>
      <c r="B13815" s="149" t="s">
        <v>14965</v>
      </c>
      <c r="C13815" s="147" t="s">
        <v>2242</v>
      </c>
      <c r="D13815" s="147" t="s">
        <v>14964</v>
      </c>
      <c r="E13815" s="147" t="s">
        <v>2240</v>
      </c>
      <c r="G13815" s="147">
        <v>0</v>
      </c>
      <c r="I13815" s="147">
        <v>6</v>
      </c>
      <c r="J13815" s="147">
        <v>2582412</v>
      </c>
    </row>
    <row r="13816" spans="1:10" x14ac:dyDescent="0.2">
      <c r="A13816" s="147">
        <v>6</v>
      </c>
      <c r="B13816" s="149" t="s">
        <v>14963</v>
      </c>
      <c r="C13816" s="147" t="s">
        <v>2242</v>
      </c>
      <c r="D13816" s="147" t="s">
        <v>14962</v>
      </c>
      <c r="E13816" s="147" t="s">
        <v>2240</v>
      </c>
      <c r="G13816" s="147">
        <v>0</v>
      </c>
      <c r="I13816" s="147">
        <v>6</v>
      </c>
      <c r="J13816" s="147">
        <v>2582373</v>
      </c>
    </row>
    <row r="13817" spans="1:10" x14ac:dyDescent="0.2">
      <c r="A13817" s="147">
        <v>6</v>
      </c>
      <c r="B13817" s="149" t="s">
        <v>14961</v>
      </c>
      <c r="C13817" s="147" t="s">
        <v>2242</v>
      </c>
      <c r="D13817" s="147" t="s">
        <v>14960</v>
      </c>
      <c r="E13817" s="147" t="s">
        <v>2240</v>
      </c>
      <c r="G13817" s="147">
        <v>0</v>
      </c>
      <c r="I13817" s="147">
        <v>6</v>
      </c>
      <c r="J13817" s="147">
        <v>2582405</v>
      </c>
    </row>
    <row r="13818" spans="1:10" x14ac:dyDescent="0.2">
      <c r="A13818" s="147">
        <v>6</v>
      </c>
      <c r="B13818" s="149" t="s">
        <v>14959</v>
      </c>
      <c r="C13818" s="147" t="s">
        <v>2242</v>
      </c>
      <c r="D13818" s="147" t="s">
        <v>14958</v>
      </c>
      <c r="E13818" s="147" t="s">
        <v>2240</v>
      </c>
      <c r="G13818" s="147">
        <v>0</v>
      </c>
      <c r="I13818" s="147">
        <v>6</v>
      </c>
      <c r="J13818" s="147">
        <v>2582391</v>
      </c>
    </row>
    <row r="13819" spans="1:10" x14ac:dyDescent="0.2">
      <c r="A13819" s="147">
        <v>6</v>
      </c>
      <c r="B13819" s="149" t="s">
        <v>14957</v>
      </c>
      <c r="C13819" s="147" t="s">
        <v>2242</v>
      </c>
      <c r="D13819" s="147" t="s">
        <v>14956</v>
      </c>
      <c r="E13819" s="147" t="s">
        <v>2240</v>
      </c>
      <c r="G13819" s="147">
        <v>0</v>
      </c>
      <c r="I13819" s="147">
        <v>6</v>
      </c>
      <c r="J13819" s="147">
        <v>2582381</v>
      </c>
    </row>
    <row r="13820" spans="1:10" x14ac:dyDescent="0.2">
      <c r="A13820" s="147">
        <v>6</v>
      </c>
      <c r="B13820" s="149" t="s">
        <v>14955</v>
      </c>
      <c r="C13820" s="147" t="s">
        <v>2242</v>
      </c>
      <c r="D13820" s="147" t="s">
        <v>14954</v>
      </c>
      <c r="E13820" s="147" t="s">
        <v>2240</v>
      </c>
      <c r="G13820" s="147">
        <v>0</v>
      </c>
      <c r="I13820" s="147">
        <v>6</v>
      </c>
      <c r="J13820" s="147">
        <v>2582413</v>
      </c>
    </row>
    <row r="13821" spans="1:10" x14ac:dyDescent="0.2">
      <c r="A13821" s="147">
        <v>6</v>
      </c>
      <c r="B13821" s="149" t="s">
        <v>14953</v>
      </c>
      <c r="C13821" s="147" t="s">
        <v>2242</v>
      </c>
      <c r="D13821" s="147" t="s">
        <v>14952</v>
      </c>
      <c r="E13821" s="147" t="s">
        <v>2240</v>
      </c>
      <c r="G13821" s="147">
        <v>0</v>
      </c>
      <c r="I13821" s="147">
        <v>6</v>
      </c>
      <c r="J13821" s="147">
        <v>2582397</v>
      </c>
    </row>
    <row r="13822" spans="1:10" x14ac:dyDescent="0.2">
      <c r="A13822" s="147">
        <v>6</v>
      </c>
      <c r="B13822" s="149" t="s">
        <v>14951</v>
      </c>
      <c r="C13822" s="147" t="s">
        <v>2242</v>
      </c>
      <c r="D13822" s="147" t="s">
        <v>14950</v>
      </c>
      <c r="E13822" s="147" t="s">
        <v>2240</v>
      </c>
      <c r="G13822" s="147">
        <v>0</v>
      </c>
      <c r="I13822" s="147">
        <v>6</v>
      </c>
      <c r="J13822" s="147">
        <v>2582398</v>
      </c>
    </row>
    <row r="13823" spans="1:10" x14ac:dyDescent="0.2">
      <c r="A13823" s="147">
        <v>6</v>
      </c>
      <c r="B13823" s="149" t="s">
        <v>14949</v>
      </c>
      <c r="C13823" s="147" t="s">
        <v>2242</v>
      </c>
      <c r="D13823" s="147" t="s">
        <v>14948</v>
      </c>
      <c r="E13823" s="147" t="s">
        <v>2240</v>
      </c>
      <c r="G13823" s="147">
        <v>0</v>
      </c>
      <c r="I13823" s="147">
        <v>6</v>
      </c>
      <c r="J13823" s="147">
        <v>2582382</v>
      </c>
    </row>
    <row r="13824" spans="1:10" x14ac:dyDescent="0.2">
      <c r="A13824" s="147">
        <v>6</v>
      </c>
      <c r="B13824" s="149" t="s">
        <v>14947</v>
      </c>
      <c r="C13824" s="147" t="s">
        <v>2242</v>
      </c>
      <c r="D13824" s="147" t="s">
        <v>14946</v>
      </c>
      <c r="E13824" s="147" t="s">
        <v>2240</v>
      </c>
      <c r="G13824" s="147">
        <v>0</v>
      </c>
      <c r="I13824" s="147">
        <v>6</v>
      </c>
      <c r="J13824" s="147">
        <v>2582390</v>
      </c>
    </row>
    <row r="13825" spans="1:10" x14ac:dyDescent="0.2">
      <c r="A13825" s="147">
        <v>6</v>
      </c>
      <c r="B13825" s="149" t="s">
        <v>14945</v>
      </c>
      <c r="C13825" s="147" t="s">
        <v>2242</v>
      </c>
      <c r="D13825" s="147" t="s">
        <v>14944</v>
      </c>
      <c r="E13825" s="147" t="s">
        <v>2240</v>
      </c>
      <c r="G13825" s="147">
        <v>0</v>
      </c>
      <c r="I13825" s="147">
        <v>6</v>
      </c>
      <c r="J13825" s="147">
        <v>2582399</v>
      </c>
    </row>
    <row r="13826" spans="1:10" x14ac:dyDescent="0.2">
      <c r="A13826" s="147">
        <v>6</v>
      </c>
      <c r="B13826" s="149" t="s">
        <v>14943</v>
      </c>
      <c r="C13826" s="147" t="s">
        <v>2242</v>
      </c>
      <c r="D13826" s="147" t="s">
        <v>14942</v>
      </c>
      <c r="E13826" s="147" t="s">
        <v>2240</v>
      </c>
      <c r="G13826" s="147">
        <v>0</v>
      </c>
      <c r="I13826" s="147">
        <v>6</v>
      </c>
      <c r="J13826" s="147">
        <v>2582378</v>
      </c>
    </row>
    <row r="13827" spans="1:10" x14ac:dyDescent="0.2">
      <c r="A13827" s="147">
        <v>6</v>
      </c>
      <c r="B13827" s="149" t="s">
        <v>14941</v>
      </c>
      <c r="C13827" s="147" t="s">
        <v>2242</v>
      </c>
      <c r="D13827" s="147" t="s">
        <v>14940</v>
      </c>
      <c r="E13827" s="147" t="s">
        <v>2240</v>
      </c>
      <c r="G13827" s="147">
        <v>0</v>
      </c>
      <c r="I13827" s="147">
        <v>6</v>
      </c>
      <c r="J13827" s="147">
        <v>2582379</v>
      </c>
    </row>
    <row r="13828" spans="1:10" x14ac:dyDescent="0.2">
      <c r="A13828" s="147">
        <v>6</v>
      </c>
      <c r="B13828" s="149" t="s">
        <v>14939</v>
      </c>
      <c r="C13828" s="147" t="s">
        <v>2242</v>
      </c>
      <c r="D13828" s="147" t="s">
        <v>14938</v>
      </c>
      <c r="E13828" s="147" t="s">
        <v>2240</v>
      </c>
      <c r="G13828" s="147">
        <v>0</v>
      </c>
      <c r="I13828" s="147">
        <v>6</v>
      </c>
      <c r="J13828" s="147">
        <v>2582403</v>
      </c>
    </row>
    <row r="13829" spans="1:10" x14ac:dyDescent="0.2">
      <c r="A13829" s="147">
        <v>6</v>
      </c>
      <c r="B13829" s="149" t="s">
        <v>14937</v>
      </c>
      <c r="C13829" s="147" t="s">
        <v>2242</v>
      </c>
      <c r="D13829" s="147" t="s">
        <v>14936</v>
      </c>
      <c r="E13829" s="147" t="s">
        <v>2240</v>
      </c>
      <c r="G13829" s="147">
        <v>0</v>
      </c>
      <c r="I13829" s="147">
        <v>6</v>
      </c>
      <c r="J13829" s="147">
        <v>2582384</v>
      </c>
    </row>
    <row r="13830" spans="1:10" x14ac:dyDescent="0.2">
      <c r="A13830" s="147">
        <v>6</v>
      </c>
      <c r="B13830" s="149" t="s">
        <v>14935</v>
      </c>
      <c r="C13830" s="147" t="s">
        <v>2242</v>
      </c>
      <c r="D13830" s="147" t="s">
        <v>14934</v>
      </c>
      <c r="E13830" s="147" t="s">
        <v>2240</v>
      </c>
      <c r="G13830" s="147">
        <v>0</v>
      </c>
      <c r="I13830" s="147">
        <v>6</v>
      </c>
      <c r="J13830" s="147">
        <v>2582377</v>
      </c>
    </row>
    <row r="13831" spans="1:10" x14ac:dyDescent="0.2">
      <c r="A13831" s="147">
        <v>6</v>
      </c>
      <c r="B13831" s="149" t="s">
        <v>14933</v>
      </c>
      <c r="C13831" s="147" t="s">
        <v>2242</v>
      </c>
      <c r="D13831" s="147" t="s">
        <v>14932</v>
      </c>
      <c r="E13831" s="147" t="s">
        <v>2240</v>
      </c>
      <c r="G13831" s="147">
        <v>0</v>
      </c>
      <c r="I13831" s="147">
        <v>6</v>
      </c>
      <c r="J13831" s="147">
        <v>2582414</v>
      </c>
    </row>
    <row r="13832" spans="1:10" x14ac:dyDescent="0.2">
      <c r="A13832" s="147">
        <v>5</v>
      </c>
      <c r="B13832" s="149" t="s">
        <v>14929</v>
      </c>
      <c r="C13832" s="147" t="s">
        <v>2242</v>
      </c>
      <c r="D13832" s="147" t="s">
        <v>14931</v>
      </c>
      <c r="E13832" s="147" t="s">
        <v>2246</v>
      </c>
      <c r="G13832" s="147">
        <v>0</v>
      </c>
      <c r="I13832" s="147">
        <v>5</v>
      </c>
      <c r="J13832" s="147">
        <v>2582349</v>
      </c>
    </row>
    <row r="13833" spans="1:10" x14ac:dyDescent="0.2">
      <c r="A13833" s="147">
        <v>5</v>
      </c>
      <c r="B13833" s="149" t="s">
        <v>14929</v>
      </c>
      <c r="C13833" s="147" t="s">
        <v>2446</v>
      </c>
      <c r="D13833" s="147" t="s">
        <v>14930</v>
      </c>
      <c r="E13833" s="147" t="s">
        <v>2246</v>
      </c>
      <c r="G13833" s="147">
        <v>0</v>
      </c>
      <c r="I13833" s="147">
        <v>5</v>
      </c>
      <c r="J13833" s="147">
        <v>1200394</v>
      </c>
    </row>
    <row r="13834" spans="1:10" x14ac:dyDescent="0.2">
      <c r="A13834" s="147">
        <v>5</v>
      </c>
      <c r="B13834" s="149" t="s">
        <v>14929</v>
      </c>
      <c r="C13834" s="147" t="s">
        <v>2446</v>
      </c>
      <c r="D13834" s="147" t="s">
        <v>14928</v>
      </c>
      <c r="E13834" s="147" t="s">
        <v>2246</v>
      </c>
      <c r="F13834" s="147" t="s">
        <v>2259</v>
      </c>
      <c r="G13834" s="147">
        <v>1</v>
      </c>
      <c r="H13834" s="148">
        <v>41204</v>
      </c>
      <c r="I13834" s="147">
        <v>5</v>
      </c>
      <c r="J13834" s="147">
        <v>1205804</v>
      </c>
    </row>
    <row r="13835" spans="1:10" x14ac:dyDescent="0.2">
      <c r="A13835" s="147">
        <v>6</v>
      </c>
      <c r="B13835" s="149" t="s">
        <v>14927</v>
      </c>
      <c r="C13835" s="147" t="s">
        <v>2242</v>
      </c>
      <c r="D13835" s="147" t="s">
        <v>14926</v>
      </c>
      <c r="E13835" s="147" t="s">
        <v>2240</v>
      </c>
      <c r="G13835" s="147">
        <v>0</v>
      </c>
      <c r="I13835" s="147">
        <v>6</v>
      </c>
      <c r="J13835" s="147">
        <v>2582441</v>
      </c>
    </row>
    <row r="13836" spans="1:10" x14ac:dyDescent="0.2">
      <c r="A13836" s="147">
        <v>6</v>
      </c>
      <c r="B13836" s="149" t="s">
        <v>14925</v>
      </c>
      <c r="C13836" s="147" t="s">
        <v>2242</v>
      </c>
      <c r="D13836" s="147" t="s">
        <v>14924</v>
      </c>
      <c r="E13836" s="147" t="s">
        <v>2240</v>
      </c>
      <c r="G13836" s="147">
        <v>0</v>
      </c>
      <c r="I13836" s="147">
        <v>6</v>
      </c>
      <c r="J13836" s="147">
        <v>2582442</v>
      </c>
    </row>
    <row r="13837" spans="1:10" x14ac:dyDescent="0.2">
      <c r="A13837" s="147">
        <v>6</v>
      </c>
      <c r="B13837" s="149" t="s">
        <v>14923</v>
      </c>
      <c r="C13837" s="147" t="s">
        <v>2242</v>
      </c>
      <c r="D13837" s="147" t="s">
        <v>14922</v>
      </c>
      <c r="E13837" s="147" t="s">
        <v>2240</v>
      </c>
      <c r="G13837" s="147">
        <v>0</v>
      </c>
      <c r="I13837" s="147">
        <v>6</v>
      </c>
      <c r="J13837" s="147">
        <v>2582445</v>
      </c>
    </row>
    <row r="13838" spans="1:10" x14ac:dyDescent="0.2">
      <c r="A13838" s="147">
        <v>6</v>
      </c>
      <c r="B13838" s="149" t="s">
        <v>14921</v>
      </c>
      <c r="C13838" s="147" t="s">
        <v>2242</v>
      </c>
      <c r="D13838" s="147" t="s">
        <v>14920</v>
      </c>
      <c r="E13838" s="147" t="s">
        <v>2240</v>
      </c>
      <c r="G13838" s="147">
        <v>0</v>
      </c>
      <c r="I13838" s="147">
        <v>6</v>
      </c>
      <c r="J13838" s="147">
        <v>2582420</v>
      </c>
    </row>
    <row r="13839" spans="1:10" x14ac:dyDescent="0.2">
      <c r="A13839" s="147">
        <v>6</v>
      </c>
      <c r="B13839" s="149" t="s">
        <v>14919</v>
      </c>
      <c r="C13839" s="147" t="s">
        <v>2242</v>
      </c>
      <c r="D13839" s="147" t="s">
        <v>14918</v>
      </c>
      <c r="E13839" s="147" t="s">
        <v>2240</v>
      </c>
      <c r="G13839" s="147">
        <v>0</v>
      </c>
      <c r="I13839" s="147">
        <v>6</v>
      </c>
      <c r="J13839" s="147">
        <v>2582426</v>
      </c>
    </row>
    <row r="13840" spans="1:10" x14ac:dyDescent="0.2">
      <c r="A13840" s="147">
        <v>6</v>
      </c>
      <c r="B13840" s="149" t="s">
        <v>14917</v>
      </c>
      <c r="C13840" s="147" t="s">
        <v>2242</v>
      </c>
      <c r="D13840" s="147" t="s">
        <v>14916</v>
      </c>
      <c r="E13840" s="147" t="s">
        <v>2240</v>
      </c>
      <c r="G13840" s="147">
        <v>0</v>
      </c>
      <c r="I13840" s="147">
        <v>6</v>
      </c>
      <c r="J13840" s="147">
        <v>2582422</v>
      </c>
    </row>
    <row r="13841" spans="1:11" x14ac:dyDescent="0.2">
      <c r="A13841" s="147">
        <v>6</v>
      </c>
      <c r="B13841" s="149" t="s">
        <v>14915</v>
      </c>
      <c r="C13841" s="147" t="s">
        <v>2242</v>
      </c>
      <c r="D13841" s="147" t="s">
        <v>14914</v>
      </c>
      <c r="E13841" s="147" t="s">
        <v>2240</v>
      </c>
      <c r="G13841" s="147">
        <v>0</v>
      </c>
      <c r="I13841" s="147">
        <v>6</v>
      </c>
      <c r="J13841" s="147">
        <v>2582439</v>
      </c>
    </row>
    <row r="13842" spans="1:11" x14ac:dyDescent="0.2">
      <c r="A13842" s="147">
        <v>6</v>
      </c>
      <c r="B13842" s="149" t="s">
        <v>14913</v>
      </c>
      <c r="C13842" s="147" t="s">
        <v>2242</v>
      </c>
      <c r="D13842" s="147" t="s">
        <v>14912</v>
      </c>
      <c r="E13842" s="147" t="s">
        <v>2240</v>
      </c>
      <c r="G13842" s="147">
        <v>0</v>
      </c>
      <c r="I13842" s="147">
        <v>6</v>
      </c>
      <c r="J13842" s="147">
        <v>2582427</v>
      </c>
    </row>
    <row r="13843" spans="1:11" x14ac:dyDescent="0.2">
      <c r="A13843" s="147">
        <v>6</v>
      </c>
      <c r="B13843" s="149" t="s">
        <v>14911</v>
      </c>
      <c r="C13843" s="147" t="s">
        <v>2242</v>
      </c>
      <c r="D13843" s="147" t="s">
        <v>14910</v>
      </c>
      <c r="E13843" s="147" t="s">
        <v>2240</v>
      </c>
      <c r="G13843" s="147">
        <v>0</v>
      </c>
      <c r="I13843" s="147">
        <v>6</v>
      </c>
      <c r="J13843" s="147">
        <v>2582430</v>
      </c>
    </row>
    <row r="13844" spans="1:11" x14ac:dyDescent="0.2">
      <c r="A13844" s="147">
        <v>6</v>
      </c>
      <c r="B13844" s="149" t="s">
        <v>14909</v>
      </c>
      <c r="C13844" s="147" t="s">
        <v>2242</v>
      </c>
      <c r="D13844" s="147" t="s">
        <v>14908</v>
      </c>
      <c r="E13844" s="147" t="s">
        <v>2240</v>
      </c>
      <c r="G13844" s="147">
        <v>0</v>
      </c>
      <c r="I13844" s="147">
        <v>5</v>
      </c>
      <c r="J13844" s="147">
        <v>2582355</v>
      </c>
    </row>
    <row r="13845" spans="1:11" x14ac:dyDescent="0.2">
      <c r="A13845" s="147">
        <v>4</v>
      </c>
      <c r="B13845" s="149" t="s">
        <v>14907</v>
      </c>
      <c r="C13845" s="147" t="s">
        <v>2242</v>
      </c>
      <c r="D13845" s="147" t="s">
        <v>14906</v>
      </c>
      <c r="E13845" s="147" t="s">
        <v>2246</v>
      </c>
      <c r="G13845" s="147">
        <v>0</v>
      </c>
      <c r="I13845" s="147">
        <v>4</v>
      </c>
      <c r="J13845" s="147">
        <v>2582338</v>
      </c>
    </row>
    <row r="13846" spans="1:11" x14ac:dyDescent="0.2">
      <c r="A13846" s="147">
        <v>5</v>
      </c>
      <c r="B13846" s="149" t="s">
        <v>14905</v>
      </c>
      <c r="C13846" s="147" t="s">
        <v>2242</v>
      </c>
      <c r="D13846" s="147" t="s">
        <v>14904</v>
      </c>
      <c r="E13846" s="147" t="s">
        <v>2246</v>
      </c>
      <c r="G13846" s="147">
        <v>0</v>
      </c>
      <c r="I13846" s="147">
        <v>5</v>
      </c>
      <c r="J13846" s="147">
        <v>2582451</v>
      </c>
    </row>
    <row r="13847" spans="1:11" x14ac:dyDescent="0.2">
      <c r="A13847" s="147">
        <v>6</v>
      </c>
      <c r="B13847" s="149" t="s">
        <v>14903</v>
      </c>
      <c r="C13847" s="147" t="s">
        <v>2242</v>
      </c>
      <c r="D13847" s="147" t="s">
        <v>14902</v>
      </c>
      <c r="E13847" s="147" t="s">
        <v>2240</v>
      </c>
      <c r="G13847" s="147">
        <v>0</v>
      </c>
      <c r="I13847" s="147">
        <v>6</v>
      </c>
      <c r="J13847" s="147">
        <v>2582455</v>
      </c>
    </row>
    <row r="13848" spans="1:11" x14ac:dyDescent="0.2">
      <c r="A13848" s="147">
        <v>6</v>
      </c>
      <c r="B13848" s="149" t="s">
        <v>14901</v>
      </c>
      <c r="C13848" s="147" t="s">
        <v>2242</v>
      </c>
      <c r="D13848" s="147" t="s">
        <v>14900</v>
      </c>
      <c r="E13848" s="147" t="s">
        <v>2240</v>
      </c>
      <c r="G13848" s="147">
        <v>0</v>
      </c>
      <c r="I13848" s="147">
        <v>5</v>
      </c>
      <c r="J13848" s="147">
        <v>2582454</v>
      </c>
    </row>
    <row r="13849" spans="1:11" x14ac:dyDescent="0.2">
      <c r="A13849" s="147">
        <v>6</v>
      </c>
      <c r="B13849" s="149" t="s">
        <v>14899</v>
      </c>
      <c r="C13849" s="147" t="s">
        <v>2242</v>
      </c>
      <c r="D13849" s="147" t="s">
        <v>14898</v>
      </c>
      <c r="E13849" s="147" t="s">
        <v>2240</v>
      </c>
      <c r="G13849" s="147">
        <v>0</v>
      </c>
      <c r="I13849" s="147">
        <v>5</v>
      </c>
      <c r="J13849" s="147">
        <v>2582452</v>
      </c>
    </row>
    <row r="13850" spans="1:11" x14ac:dyDescent="0.2">
      <c r="A13850" s="147">
        <v>4</v>
      </c>
      <c r="B13850" s="149" t="s">
        <v>14897</v>
      </c>
      <c r="C13850" s="147" t="s">
        <v>2242</v>
      </c>
      <c r="D13850" s="147" t="s">
        <v>14896</v>
      </c>
      <c r="E13850" s="147" t="s">
        <v>2246</v>
      </c>
      <c r="G13850" s="147">
        <v>0</v>
      </c>
      <c r="I13850" s="147">
        <v>4</v>
      </c>
      <c r="J13850" s="147">
        <v>2582337</v>
      </c>
    </row>
    <row r="13851" spans="1:11" x14ac:dyDescent="0.2">
      <c r="A13851" s="147">
        <v>5</v>
      </c>
      <c r="B13851" s="149" t="s">
        <v>14895</v>
      </c>
      <c r="C13851" s="147" t="s">
        <v>2242</v>
      </c>
      <c r="D13851" s="147" t="s">
        <v>14894</v>
      </c>
      <c r="E13851" s="147" t="s">
        <v>2246</v>
      </c>
      <c r="G13851" s="147">
        <v>0</v>
      </c>
      <c r="I13851" s="147">
        <v>5</v>
      </c>
      <c r="J13851" s="147">
        <v>2582464</v>
      </c>
    </row>
    <row r="13852" spans="1:11" x14ac:dyDescent="0.2">
      <c r="A13852" s="147">
        <v>6</v>
      </c>
      <c r="B13852" s="149" t="s">
        <v>14893</v>
      </c>
      <c r="C13852" s="147" t="s">
        <v>2242</v>
      </c>
      <c r="D13852" s="147" t="s">
        <v>14892</v>
      </c>
      <c r="E13852" s="147" t="s">
        <v>2240</v>
      </c>
      <c r="G13852" s="147">
        <v>0</v>
      </c>
      <c r="I13852" s="147">
        <v>6</v>
      </c>
      <c r="J13852" s="147">
        <v>2582469</v>
      </c>
      <c r="K13852" s="147" t="s">
        <v>2769</v>
      </c>
    </row>
    <row r="13853" spans="1:11" x14ac:dyDescent="0.2">
      <c r="A13853" s="147">
        <v>6</v>
      </c>
      <c r="B13853" s="149" t="s">
        <v>14891</v>
      </c>
      <c r="C13853" s="147" t="s">
        <v>2242</v>
      </c>
      <c r="D13853" s="147" t="s">
        <v>14890</v>
      </c>
      <c r="E13853" s="147" t="s">
        <v>2240</v>
      </c>
      <c r="G13853" s="147">
        <v>0</v>
      </c>
      <c r="I13853" s="147">
        <v>5</v>
      </c>
      <c r="J13853" s="147">
        <v>2582461</v>
      </c>
      <c r="K13853" s="147" t="s">
        <v>2769</v>
      </c>
    </row>
    <row r="13854" spans="1:11" x14ac:dyDescent="0.2">
      <c r="A13854" s="147">
        <v>6</v>
      </c>
      <c r="B13854" s="149" t="s">
        <v>14889</v>
      </c>
      <c r="C13854" s="147" t="s">
        <v>2242</v>
      </c>
      <c r="D13854" s="147" t="s">
        <v>14888</v>
      </c>
      <c r="E13854" s="147" t="s">
        <v>2240</v>
      </c>
      <c r="G13854" s="147">
        <v>0</v>
      </c>
      <c r="I13854" s="147">
        <v>5</v>
      </c>
      <c r="J13854" s="147">
        <v>2582465</v>
      </c>
      <c r="K13854" s="147" t="s">
        <v>2769</v>
      </c>
    </row>
    <row r="13855" spans="1:11" x14ac:dyDescent="0.2">
      <c r="A13855" s="147">
        <v>4</v>
      </c>
      <c r="B13855" s="149" t="s">
        <v>14887</v>
      </c>
      <c r="C13855" s="147" t="s">
        <v>2242</v>
      </c>
      <c r="D13855" s="147" t="s">
        <v>14886</v>
      </c>
      <c r="E13855" s="147" t="s">
        <v>2246</v>
      </c>
      <c r="G13855" s="147">
        <v>0</v>
      </c>
      <c r="I13855" s="147">
        <v>4</v>
      </c>
      <c r="J13855" s="147">
        <v>2582320</v>
      </c>
    </row>
    <row r="13856" spans="1:11" x14ac:dyDescent="0.2">
      <c r="A13856" s="147">
        <v>5</v>
      </c>
      <c r="B13856" s="149" t="s">
        <v>14885</v>
      </c>
      <c r="C13856" s="147" t="s">
        <v>2242</v>
      </c>
      <c r="D13856" s="147" t="s">
        <v>14884</v>
      </c>
      <c r="E13856" s="147" t="s">
        <v>2246</v>
      </c>
      <c r="G13856" s="147">
        <v>0</v>
      </c>
      <c r="I13856" s="147">
        <v>5</v>
      </c>
      <c r="J13856" s="147">
        <v>2582472</v>
      </c>
    </row>
    <row r="13857" spans="1:11" x14ac:dyDescent="0.2">
      <c r="A13857" s="147">
        <v>6</v>
      </c>
      <c r="B13857" s="149" t="s">
        <v>14883</v>
      </c>
      <c r="C13857" s="147" t="s">
        <v>2242</v>
      </c>
      <c r="D13857" s="147" t="s">
        <v>14882</v>
      </c>
      <c r="E13857" s="147" t="s">
        <v>2240</v>
      </c>
      <c r="G13857" s="147">
        <v>0</v>
      </c>
      <c r="I13857" s="147">
        <v>6</v>
      </c>
      <c r="J13857" s="147">
        <v>2582483</v>
      </c>
      <c r="K13857" s="147" t="s">
        <v>2769</v>
      </c>
    </row>
    <row r="13858" spans="1:11" x14ac:dyDescent="0.2">
      <c r="A13858" s="147">
        <v>6</v>
      </c>
      <c r="B13858" s="149" t="s">
        <v>14881</v>
      </c>
      <c r="C13858" s="147" t="s">
        <v>2242</v>
      </c>
      <c r="D13858" s="147" t="s">
        <v>14880</v>
      </c>
      <c r="E13858" s="147" t="s">
        <v>2240</v>
      </c>
      <c r="G13858" s="147">
        <v>0</v>
      </c>
      <c r="I13858" s="147">
        <v>5</v>
      </c>
      <c r="J13858" s="147">
        <v>2582479</v>
      </c>
      <c r="K13858" s="147" t="s">
        <v>2769</v>
      </c>
    </row>
    <row r="13859" spans="1:11" x14ac:dyDescent="0.2">
      <c r="A13859" s="147">
        <v>6</v>
      </c>
      <c r="B13859" s="149" t="s">
        <v>14879</v>
      </c>
      <c r="C13859" s="147" t="s">
        <v>2242</v>
      </c>
      <c r="D13859" s="147" t="s">
        <v>14878</v>
      </c>
      <c r="E13859" s="147" t="s">
        <v>2240</v>
      </c>
      <c r="G13859" s="147">
        <v>0</v>
      </c>
      <c r="I13859" s="147">
        <v>5</v>
      </c>
      <c r="J13859" s="147">
        <v>2582474</v>
      </c>
      <c r="K13859" s="147" t="s">
        <v>2769</v>
      </c>
    </row>
    <row r="13860" spans="1:11" x14ac:dyDescent="0.2">
      <c r="A13860" s="147">
        <v>6</v>
      </c>
      <c r="B13860" s="149" t="s">
        <v>14877</v>
      </c>
      <c r="C13860" s="147" t="s">
        <v>2242</v>
      </c>
      <c r="D13860" s="147" t="s">
        <v>14876</v>
      </c>
      <c r="E13860" s="147" t="s">
        <v>2240</v>
      </c>
      <c r="G13860" s="147">
        <v>0</v>
      </c>
      <c r="I13860" s="147">
        <v>5</v>
      </c>
      <c r="J13860" s="147">
        <v>2582477</v>
      </c>
      <c r="K13860" s="147" t="s">
        <v>2769</v>
      </c>
    </row>
    <row r="13861" spans="1:11" x14ac:dyDescent="0.2">
      <c r="A13861" s="147">
        <v>4</v>
      </c>
      <c r="B13861" s="149" t="s">
        <v>14875</v>
      </c>
      <c r="C13861" s="147" t="s">
        <v>2242</v>
      </c>
      <c r="D13861" s="147" t="s">
        <v>14874</v>
      </c>
      <c r="E13861" s="147" t="s">
        <v>2246</v>
      </c>
      <c r="G13861" s="147">
        <v>0</v>
      </c>
      <c r="I13861" s="147">
        <v>4</v>
      </c>
      <c r="J13861" s="147">
        <v>2582335</v>
      </c>
    </row>
    <row r="13862" spans="1:11" x14ac:dyDescent="0.2">
      <c r="A13862" s="147">
        <v>5</v>
      </c>
      <c r="B13862" s="149" t="s">
        <v>14873</v>
      </c>
      <c r="C13862" s="147" t="s">
        <v>2242</v>
      </c>
      <c r="D13862" s="147" t="s">
        <v>14872</v>
      </c>
      <c r="E13862" s="147" t="s">
        <v>2246</v>
      </c>
      <c r="G13862" s="147">
        <v>0</v>
      </c>
      <c r="I13862" s="147">
        <v>5</v>
      </c>
      <c r="J13862" s="147">
        <v>2582489</v>
      </c>
    </row>
    <row r="13863" spans="1:11" x14ac:dyDescent="0.2">
      <c r="A13863" s="147">
        <v>6</v>
      </c>
      <c r="B13863" s="149" t="s">
        <v>14871</v>
      </c>
      <c r="C13863" s="147" t="s">
        <v>2242</v>
      </c>
      <c r="D13863" s="147" t="s">
        <v>14870</v>
      </c>
      <c r="E13863" s="147" t="s">
        <v>2240</v>
      </c>
      <c r="G13863" s="147">
        <v>0</v>
      </c>
      <c r="I13863" s="147">
        <v>6</v>
      </c>
      <c r="J13863" s="147">
        <v>2582496</v>
      </c>
      <c r="K13863" s="147" t="s">
        <v>2769</v>
      </c>
    </row>
    <row r="13864" spans="1:11" x14ac:dyDescent="0.2">
      <c r="A13864" s="147">
        <v>6</v>
      </c>
      <c r="B13864" s="149" t="s">
        <v>14869</v>
      </c>
      <c r="C13864" s="147" t="s">
        <v>2242</v>
      </c>
      <c r="D13864" s="147" t="s">
        <v>14868</v>
      </c>
      <c r="E13864" s="147" t="s">
        <v>2240</v>
      </c>
      <c r="G13864" s="147">
        <v>0</v>
      </c>
      <c r="I13864" s="147">
        <v>5</v>
      </c>
      <c r="J13864" s="147">
        <v>2582492</v>
      </c>
      <c r="K13864" s="147" t="s">
        <v>2769</v>
      </c>
    </row>
    <row r="13865" spans="1:11" x14ac:dyDescent="0.2">
      <c r="A13865" s="147">
        <v>6</v>
      </c>
      <c r="B13865" s="149" t="s">
        <v>14867</v>
      </c>
      <c r="C13865" s="147" t="s">
        <v>2242</v>
      </c>
      <c r="D13865" s="147" t="s">
        <v>14866</v>
      </c>
      <c r="E13865" s="147" t="s">
        <v>2240</v>
      </c>
      <c r="G13865" s="147">
        <v>0</v>
      </c>
      <c r="I13865" s="147">
        <v>5</v>
      </c>
      <c r="J13865" s="147">
        <v>2582488</v>
      </c>
      <c r="K13865" s="147" t="s">
        <v>2769</v>
      </c>
    </row>
    <row r="13866" spans="1:11" x14ac:dyDescent="0.2">
      <c r="A13866" s="147">
        <v>4</v>
      </c>
      <c r="B13866" s="149" t="s">
        <v>14865</v>
      </c>
      <c r="C13866" s="147" t="s">
        <v>2242</v>
      </c>
      <c r="D13866" s="147" t="s">
        <v>14864</v>
      </c>
      <c r="E13866" s="147" t="s">
        <v>2246</v>
      </c>
      <c r="G13866" s="147">
        <v>0</v>
      </c>
      <c r="I13866" s="147">
        <v>4</v>
      </c>
      <c r="J13866" s="147">
        <v>2582322</v>
      </c>
    </row>
    <row r="13867" spans="1:11" x14ac:dyDescent="0.2">
      <c r="A13867" s="147">
        <v>5</v>
      </c>
      <c r="B13867" s="149" t="s">
        <v>14863</v>
      </c>
      <c r="C13867" s="147" t="s">
        <v>2242</v>
      </c>
      <c r="D13867" s="147" t="s">
        <v>14862</v>
      </c>
      <c r="E13867" s="147" t="s">
        <v>2246</v>
      </c>
      <c r="G13867" s="147">
        <v>0</v>
      </c>
      <c r="I13867" s="147">
        <v>5</v>
      </c>
      <c r="J13867" s="147">
        <v>2582498</v>
      </c>
    </row>
    <row r="13868" spans="1:11" x14ac:dyDescent="0.2">
      <c r="A13868" s="147">
        <v>6</v>
      </c>
      <c r="B13868" s="149" t="s">
        <v>14861</v>
      </c>
      <c r="C13868" s="147" t="s">
        <v>2242</v>
      </c>
      <c r="D13868" s="147" t="s">
        <v>14860</v>
      </c>
      <c r="E13868" s="147" t="s">
        <v>2240</v>
      </c>
      <c r="G13868" s="147">
        <v>0</v>
      </c>
      <c r="I13868" s="147">
        <v>6</v>
      </c>
      <c r="J13868" s="147">
        <v>2582506</v>
      </c>
      <c r="K13868" s="147" t="s">
        <v>2769</v>
      </c>
    </row>
    <row r="13869" spans="1:11" x14ac:dyDescent="0.2">
      <c r="A13869" s="147">
        <v>6</v>
      </c>
      <c r="B13869" s="149" t="s">
        <v>14859</v>
      </c>
      <c r="C13869" s="147" t="s">
        <v>2242</v>
      </c>
      <c r="D13869" s="147" t="s">
        <v>14858</v>
      </c>
      <c r="E13869" s="147" t="s">
        <v>2240</v>
      </c>
      <c r="G13869" s="147">
        <v>0</v>
      </c>
      <c r="I13869" s="147">
        <v>5</v>
      </c>
      <c r="J13869" s="147">
        <v>2582505</v>
      </c>
      <c r="K13869" s="147" t="s">
        <v>2769</v>
      </c>
    </row>
    <row r="13870" spans="1:11" x14ac:dyDescent="0.2">
      <c r="A13870" s="147">
        <v>6</v>
      </c>
      <c r="B13870" s="149" t="s">
        <v>14857</v>
      </c>
      <c r="C13870" s="147" t="s">
        <v>2242</v>
      </c>
      <c r="D13870" s="147" t="s">
        <v>14856</v>
      </c>
      <c r="E13870" s="147" t="s">
        <v>2240</v>
      </c>
      <c r="G13870" s="147">
        <v>0</v>
      </c>
      <c r="I13870" s="147">
        <v>5</v>
      </c>
      <c r="J13870" s="147">
        <v>2582502</v>
      </c>
      <c r="K13870" s="147" t="s">
        <v>2769</v>
      </c>
    </row>
    <row r="13871" spans="1:11" x14ac:dyDescent="0.2">
      <c r="A13871" s="147">
        <v>4</v>
      </c>
      <c r="B13871" s="149" t="s">
        <v>14855</v>
      </c>
      <c r="C13871" s="147" t="s">
        <v>2242</v>
      </c>
      <c r="D13871" s="147" t="s">
        <v>14854</v>
      </c>
      <c r="E13871" s="147" t="s">
        <v>2246</v>
      </c>
      <c r="G13871" s="147">
        <v>0</v>
      </c>
      <c r="I13871" s="147">
        <v>4</v>
      </c>
      <c r="J13871" s="147">
        <v>2582317</v>
      </c>
    </row>
    <row r="13872" spans="1:11" x14ac:dyDescent="0.2">
      <c r="A13872" s="147">
        <v>5</v>
      </c>
      <c r="B13872" s="149" t="s">
        <v>14853</v>
      </c>
      <c r="C13872" s="147" t="s">
        <v>2242</v>
      </c>
      <c r="D13872" s="147" t="s">
        <v>14852</v>
      </c>
      <c r="E13872" s="147" t="s">
        <v>2246</v>
      </c>
      <c r="G13872" s="147">
        <v>0</v>
      </c>
      <c r="I13872" s="147">
        <v>5</v>
      </c>
      <c r="J13872" s="147">
        <v>2582514</v>
      </c>
    </row>
    <row r="13873" spans="1:11" x14ac:dyDescent="0.2">
      <c r="A13873" s="147">
        <v>6</v>
      </c>
      <c r="B13873" s="149" t="s">
        <v>14851</v>
      </c>
      <c r="C13873" s="147" t="s">
        <v>2242</v>
      </c>
      <c r="D13873" s="147" t="s">
        <v>14850</v>
      </c>
      <c r="E13873" s="147" t="s">
        <v>2240</v>
      </c>
      <c r="G13873" s="147">
        <v>0</v>
      </c>
      <c r="I13873" s="147">
        <v>6</v>
      </c>
      <c r="J13873" s="147">
        <v>2582520</v>
      </c>
      <c r="K13873" s="147" t="s">
        <v>2769</v>
      </c>
    </row>
    <row r="13874" spans="1:11" x14ac:dyDescent="0.2">
      <c r="A13874" s="147">
        <v>6</v>
      </c>
      <c r="B13874" s="149" t="s">
        <v>14849</v>
      </c>
      <c r="C13874" s="147" t="s">
        <v>2242</v>
      </c>
      <c r="D13874" s="147" t="s">
        <v>14848</v>
      </c>
      <c r="E13874" s="147" t="s">
        <v>2240</v>
      </c>
      <c r="G13874" s="147">
        <v>0</v>
      </c>
      <c r="I13874" s="147">
        <v>5</v>
      </c>
      <c r="J13874" s="147">
        <v>2582512</v>
      </c>
      <c r="K13874" s="147" t="s">
        <v>2769</v>
      </c>
    </row>
    <row r="13875" spans="1:11" x14ac:dyDescent="0.2">
      <c r="A13875" s="147">
        <v>6</v>
      </c>
      <c r="B13875" s="149" t="s">
        <v>14847</v>
      </c>
      <c r="C13875" s="147" t="s">
        <v>2242</v>
      </c>
      <c r="D13875" s="147" t="s">
        <v>14846</v>
      </c>
      <c r="E13875" s="147" t="s">
        <v>2240</v>
      </c>
      <c r="G13875" s="147">
        <v>0</v>
      </c>
      <c r="I13875" s="147">
        <v>5</v>
      </c>
      <c r="J13875" s="147">
        <v>2582510</v>
      </c>
      <c r="K13875" s="147" t="s">
        <v>2769</v>
      </c>
    </row>
    <row r="13876" spans="1:11" x14ac:dyDescent="0.2">
      <c r="A13876" s="147">
        <v>4</v>
      </c>
      <c r="B13876" s="149" t="s">
        <v>14845</v>
      </c>
      <c r="C13876" s="147" t="s">
        <v>2242</v>
      </c>
      <c r="D13876" s="147" t="s">
        <v>14844</v>
      </c>
      <c r="E13876" s="147" t="s">
        <v>2246</v>
      </c>
      <c r="G13876" s="147">
        <v>0</v>
      </c>
      <c r="I13876" s="147">
        <v>4</v>
      </c>
      <c r="J13876" s="147">
        <v>2582313</v>
      </c>
    </row>
    <row r="13877" spans="1:11" x14ac:dyDescent="0.2">
      <c r="A13877" s="147">
        <v>5</v>
      </c>
      <c r="B13877" s="149" t="s">
        <v>14843</v>
      </c>
      <c r="C13877" s="147" t="s">
        <v>2242</v>
      </c>
      <c r="D13877" s="147" t="s">
        <v>14842</v>
      </c>
      <c r="E13877" s="147" t="s">
        <v>2246</v>
      </c>
      <c r="G13877" s="147">
        <v>0</v>
      </c>
      <c r="I13877" s="147">
        <v>5</v>
      </c>
      <c r="J13877" s="147">
        <v>2582525</v>
      </c>
    </row>
    <row r="13878" spans="1:11" x14ac:dyDescent="0.2">
      <c r="A13878" s="147">
        <v>6</v>
      </c>
      <c r="B13878" s="149" t="s">
        <v>14841</v>
      </c>
      <c r="C13878" s="147" t="s">
        <v>2242</v>
      </c>
      <c r="D13878" s="147" t="s">
        <v>14840</v>
      </c>
      <c r="E13878" s="147" t="s">
        <v>2240</v>
      </c>
      <c r="G13878" s="147">
        <v>0</v>
      </c>
      <c r="I13878" s="147">
        <v>6</v>
      </c>
      <c r="J13878" s="147">
        <v>2582533</v>
      </c>
      <c r="K13878" s="147" t="s">
        <v>2769</v>
      </c>
    </row>
    <row r="13879" spans="1:11" x14ac:dyDescent="0.2">
      <c r="A13879" s="147">
        <v>6</v>
      </c>
      <c r="B13879" s="149" t="s">
        <v>14839</v>
      </c>
      <c r="C13879" s="147" t="s">
        <v>2242</v>
      </c>
      <c r="D13879" s="147" t="s">
        <v>14838</v>
      </c>
      <c r="E13879" s="147" t="s">
        <v>2240</v>
      </c>
      <c r="G13879" s="147">
        <v>0</v>
      </c>
      <c r="I13879" s="147">
        <v>5</v>
      </c>
      <c r="J13879" s="147">
        <v>2582527</v>
      </c>
      <c r="K13879" s="147" t="s">
        <v>2769</v>
      </c>
    </row>
    <row r="13880" spans="1:11" x14ac:dyDescent="0.2">
      <c r="A13880" s="147">
        <v>6</v>
      </c>
      <c r="B13880" s="149" t="s">
        <v>14837</v>
      </c>
      <c r="C13880" s="147" t="s">
        <v>2242</v>
      </c>
      <c r="D13880" s="147" t="s">
        <v>14836</v>
      </c>
      <c r="E13880" s="147" t="s">
        <v>2240</v>
      </c>
      <c r="G13880" s="147">
        <v>0</v>
      </c>
      <c r="I13880" s="147">
        <v>5</v>
      </c>
      <c r="J13880" s="147">
        <v>2582532</v>
      </c>
      <c r="K13880" s="147" t="s">
        <v>2769</v>
      </c>
    </row>
    <row r="13881" spans="1:11" x14ac:dyDescent="0.2">
      <c r="A13881" s="147">
        <v>6</v>
      </c>
      <c r="B13881" s="149" t="s">
        <v>14835</v>
      </c>
      <c r="C13881" s="147" t="s">
        <v>2242</v>
      </c>
      <c r="D13881" s="147" t="s">
        <v>14834</v>
      </c>
      <c r="E13881" s="147" t="s">
        <v>2240</v>
      </c>
      <c r="G13881" s="147">
        <v>0</v>
      </c>
      <c r="I13881" s="147">
        <v>5</v>
      </c>
      <c r="J13881" s="147">
        <v>2582521</v>
      </c>
      <c r="K13881" s="147" t="s">
        <v>2769</v>
      </c>
    </row>
    <row r="13882" spans="1:11" x14ac:dyDescent="0.2">
      <c r="A13882" s="147">
        <v>4</v>
      </c>
      <c r="B13882" s="149" t="s">
        <v>14833</v>
      </c>
      <c r="C13882" s="147" t="s">
        <v>2242</v>
      </c>
      <c r="D13882" s="147" t="s">
        <v>14832</v>
      </c>
      <c r="E13882" s="147" t="s">
        <v>2246</v>
      </c>
      <c r="G13882" s="147">
        <v>0</v>
      </c>
      <c r="I13882" s="147">
        <v>4</v>
      </c>
      <c r="J13882" s="147">
        <v>2582340</v>
      </c>
    </row>
    <row r="13883" spans="1:11" x14ac:dyDescent="0.2">
      <c r="A13883" s="147">
        <v>5</v>
      </c>
      <c r="B13883" s="149" t="s">
        <v>14831</v>
      </c>
      <c r="C13883" s="147" t="s">
        <v>2242</v>
      </c>
      <c r="D13883" s="147" t="s">
        <v>14830</v>
      </c>
      <c r="E13883" s="147" t="s">
        <v>2246</v>
      </c>
      <c r="G13883" s="147">
        <v>0</v>
      </c>
      <c r="I13883" s="147">
        <v>5</v>
      </c>
      <c r="J13883" s="147">
        <v>2582537</v>
      </c>
    </row>
    <row r="13884" spans="1:11" x14ac:dyDescent="0.2">
      <c r="A13884" s="147">
        <v>6</v>
      </c>
      <c r="B13884" s="149" t="s">
        <v>14829</v>
      </c>
      <c r="C13884" s="147" t="s">
        <v>2242</v>
      </c>
      <c r="D13884" s="147" t="s">
        <v>14828</v>
      </c>
      <c r="E13884" s="147" t="s">
        <v>2240</v>
      </c>
      <c r="G13884" s="147">
        <v>0</v>
      </c>
      <c r="I13884" s="147">
        <v>6</v>
      </c>
      <c r="J13884" s="147">
        <v>2582546</v>
      </c>
      <c r="K13884" s="147" t="s">
        <v>2769</v>
      </c>
    </row>
    <row r="13885" spans="1:11" x14ac:dyDescent="0.2">
      <c r="A13885" s="147">
        <v>6</v>
      </c>
      <c r="B13885" s="149" t="s">
        <v>14827</v>
      </c>
      <c r="C13885" s="147" t="s">
        <v>2242</v>
      </c>
      <c r="D13885" s="147" t="s">
        <v>14826</v>
      </c>
      <c r="E13885" s="147" t="s">
        <v>2240</v>
      </c>
      <c r="G13885" s="147">
        <v>0</v>
      </c>
      <c r="I13885" s="147">
        <v>5</v>
      </c>
      <c r="J13885" s="147">
        <v>2582542</v>
      </c>
      <c r="K13885" s="147" t="s">
        <v>2769</v>
      </c>
    </row>
    <row r="13886" spans="1:11" x14ac:dyDescent="0.2">
      <c r="A13886" s="147">
        <v>6</v>
      </c>
      <c r="B13886" s="149" t="s">
        <v>14825</v>
      </c>
      <c r="C13886" s="147" t="s">
        <v>2242</v>
      </c>
      <c r="D13886" s="147" t="s">
        <v>14824</v>
      </c>
      <c r="E13886" s="147" t="s">
        <v>2240</v>
      </c>
      <c r="G13886" s="147">
        <v>0</v>
      </c>
      <c r="I13886" s="147">
        <v>5</v>
      </c>
      <c r="J13886" s="147">
        <v>2582543</v>
      </c>
      <c r="K13886" s="147" t="s">
        <v>2769</v>
      </c>
    </row>
    <row r="13887" spans="1:11" x14ac:dyDescent="0.2">
      <c r="A13887" s="147">
        <v>4</v>
      </c>
      <c r="B13887" s="149" t="s">
        <v>14822</v>
      </c>
      <c r="C13887" s="147" t="s">
        <v>2242</v>
      </c>
      <c r="D13887" s="147" t="s">
        <v>14823</v>
      </c>
      <c r="E13887" s="147" t="s">
        <v>2246</v>
      </c>
      <c r="G13887" s="147">
        <v>0</v>
      </c>
      <c r="I13887" s="147">
        <v>4</v>
      </c>
      <c r="J13887" s="147">
        <v>2582318</v>
      </c>
    </row>
    <row r="13888" spans="1:11" x14ac:dyDescent="0.2">
      <c r="A13888" s="147">
        <v>4</v>
      </c>
      <c r="B13888" s="149" t="s">
        <v>14822</v>
      </c>
      <c r="C13888" s="147" t="s">
        <v>2261</v>
      </c>
      <c r="D13888" s="147" t="s">
        <v>14547</v>
      </c>
      <c r="E13888" s="147" t="s">
        <v>2246</v>
      </c>
      <c r="G13888" s="147">
        <v>0</v>
      </c>
      <c r="I13888" s="147">
        <v>4</v>
      </c>
      <c r="J13888" s="147">
        <v>1200391</v>
      </c>
    </row>
    <row r="13889" spans="1:11" x14ac:dyDescent="0.2">
      <c r="A13889" s="147">
        <v>4</v>
      </c>
      <c r="B13889" s="149" t="s">
        <v>14822</v>
      </c>
      <c r="C13889" s="147" t="s">
        <v>2261</v>
      </c>
      <c r="D13889" s="147" t="s">
        <v>14546</v>
      </c>
      <c r="E13889" s="147" t="s">
        <v>2246</v>
      </c>
      <c r="G13889" s="147">
        <v>0</v>
      </c>
      <c r="I13889" s="147">
        <v>4</v>
      </c>
      <c r="J13889" s="147">
        <v>1200389</v>
      </c>
    </row>
    <row r="13890" spans="1:11" x14ac:dyDescent="0.2">
      <c r="A13890" s="147">
        <v>4</v>
      </c>
      <c r="B13890" s="149" t="s">
        <v>14822</v>
      </c>
      <c r="C13890" s="147" t="s">
        <v>2261</v>
      </c>
      <c r="D13890" s="147" t="s">
        <v>14544</v>
      </c>
      <c r="E13890" s="147" t="s">
        <v>2246</v>
      </c>
      <c r="G13890" s="147">
        <v>0</v>
      </c>
      <c r="I13890" s="147">
        <v>4</v>
      </c>
      <c r="J13890" s="147">
        <v>1200392</v>
      </c>
    </row>
    <row r="13891" spans="1:11" x14ac:dyDescent="0.2">
      <c r="A13891" s="147">
        <v>5</v>
      </c>
      <c r="B13891" s="149" t="s">
        <v>14821</v>
      </c>
      <c r="C13891" s="147" t="s">
        <v>2242</v>
      </c>
      <c r="D13891" s="147" t="s">
        <v>14820</v>
      </c>
      <c r="E13891" s="147" t="s">
        <v>2246</v>
      </c>
      <c r="G13891" s="147">
        <v>0</v>
      </c>
      <c r="I13891" s="147">
        <v>5</v>
      </c>
      <c r="J13891" s="147">
        <v>2582564</v>
      </c>
    </row>
    <row r="13892" spans="1:11" x14ac:dyDescent="0.2">
      <c r="A13892" s="147">
        <v>6</v>
      </c>
      <c r="B13892" s="149" t="s">
        <v>14819</v>
      </c>
      <c r="C13892" s="147" t="s">
        <v>2242</v>
      </c>
      <c r="D13892" s="147" t="s">
        <v>14818</v>
      </c>
      <c r="E13892" s="147" t="s">
        <v>2240</v>
      </c>
      <c r="G13892" s="147">
        <v>0</v>
      </c>
      <c r="I13892" s="147">
        <v>6</v>
      </c>
      <c r="J13892" s="147">
        <v>2582571</v>
      </c>
    </row>
    <row r="13893" spans="1:11" x14ac:dyDescent="0.2">
      <c r="A13893" s="147">
        <v>6</v>
      </c>
      <c r="B13893" s="149" t="s">
        <v>14817</v>
      </c>
      <c r="C13893" s="147" t="s">
        <v>2242</v>
      </c>
      <c r="D13893" s="147" t="s">
        <v>14816</v>
      </c>
      <c r="E13893" s="147" t="s">
        <v>2240</v>
      </c>
      <c r="G13893" s="147">
        <v>0</v>
      </c>
      <c r="I13893" s="147">
        <v>5</v>
      </c>
      <c r="J13893" s="147">
        <v>2582551</v>
      </c>
      <c r="K13893" s="147" t="s">
        <v>2769</v>
      </c>
    </row>
    <row r="13894" spans="1:11" x14ac:dyDescent="0.2">
      <c r="A13894" s="147">
        <v>6</v>
      </c>
      <c r="B13894" s="149" t="s">
        <v>14815</v>
      </c>
      <c r="C13894" s="147" t="s">
        <v>2242</v>
      </c>
      <c r="D13894" s="147" t="s">
        <v>14814</v>
      </c>
      <c r="E13894" s="147" t="s">
        <v>2240</v>
      </c>
      <c r="G13894" s="147">
        <v>0</v>
      </c>
      <c r="I13894" s="147">
        <v>5</v>
      </c>
      <c r="J13894" s="147">
        <v>2582561</v>
      </c>
    </row>
    <row r="13895" spans="1:11" x14ac:dyDescent="0.2">
      <c r="A13895" s="147">
        <v>6</v>
      </c>
      <c r="B13895" s="149" t="s">
        <v>14813</v>
      </c>
      <c r="C13895" s="147" t="s">
        <v>2242</v>
      </c>
      <c r="D13895" s="147" t="s">
        <v>14812</v>
      </c>
      <c r="E13895" s="147" t="s">
        <v>2240</v>
      </c>
      <c r="G13895" s="147">
        <v>0</v>
      </c>
      <c r="I13895" s="147">
        <v>5</v>
      </c>
      <c r="J13895" s="147">
        <v>2582549</v>
      </c>
    </row>
    <row r="13896" spans="1:11" x14ac:dyDescent="0.2">
      <c r="A13896" s="147">
        <v>6</v>
      </c>
      <c r="B13896" s="149" t="s">
        <v>14811</v>
      </c>
      <c r="C13896" s="147" t="s">
        <v>2242</v>
      </c>
      <c r="D13896" s="147" t="s">
        <v>14810</v>
      </c>
      <c r="E13896" s="147" t="s">
        <v>2240</v>
      </c>
      <c r="G13896" s="147">
        <v>0</v>
      </c>
      <c r="I13896" s="147">
        <v>5</v>
      </c>
      <c r="J13896" s="147">
        <v>2582565</v>
      </c>
      <c r="K13896" s="147" t="s">
        <v>2769</v>
      </c>
    </row>
    <row r="13897" spans="1:11" x14ac:dyDescent="0.2">
      <c r="A13897" s="147">
        <v>6</v>
      </c>
      <c r="B13897" s="149" t="s">
        <v>14809</v>
      </c>
      <c r="C13897" s="147" t="s">
        <v>2242</v>
      </c>
      <c r="D13897" s="147" t="s">
        <v>14808</v>
      </c>
      <c r="E13897" s="147" t="s">
        <v>2240</v>
      </c>
      <c r="G13897" s="147">
        <v>0</v>
      </c>
      <c r="I13897" s="147">
        <v>5</v>
      </c>
      <c r="J13897" s="147">
        <v>2582559</v>
      </c>
    </row>
    <row r="13898" spans="1:11" x14ac:dyDescent="0.2">
      <c r="A13898" s="147">
        <v>6</v>
      </c>
      <c r="B13898" s="149" t="s">
        <v>14807</v>
      </c>
      <c r="C13898" s="147" t="s">
        <v>2242</v>
      </c>
      <c r="D13898" s="147" t="s">
        <v>14806</v>
      </c>
      <c r="E13898" s="147" t="s">
        <v>2240</v>
      </c>
      <c r="G13898" s="147">
        <v>0</v>
      </c>
      <c r="I13898" s="147">
        <v>5</v>
      </c>
      <c r="J13898" s="147">
        <v>2582548</v>
      </c>
    </row>
    <row r="13899" spans="1:11" x14ac:dyDescent="0.2">
      <c r="A13899" s="147">
        <v>3</v>
      </c>
      <c r="B13899" s="149" t="s">
        <v>14798</v>
      </c>
      <c r="C13899" s="147" t="s">
        <v>2242</v>
      </c>
      <c r="D13899" s="147" t="s">
        <v>14805</v>
      </c>
      <c r="E13899" s="147" t="s">
        <v>2246</v>
      </c>
      <c r="G13899" s="147">
        <v>0</v>
      </c>
      <c r="I13899" s="147">
        <v>3</v>
      </c>
      <c r="J13899" s="147">
        <v>2581105</v>
      </c>
    </row>
    <row r="13900" spans="1:11" x14ac:dyDescent="0.2">
      <c r="A13900" s="147">
        <v>3</v>
      </c>
      <c r="B13900" s="149" t="s">
        <v>14798</v>
      </c>
      <c r="C13900" s="147" t="s">
        <v>2261</v>
      </c>
      <c r="D13900" s="147" t="s">
        <v>14804</v>
      </c>
      <c r="E13900" s="147" t="s">
        <v>2246</v>
      </c>
      <c r="G13900" s="147">
        <v>0</v>
      </c>
      <c r="I13900" s="147">
        <v>3</v>
      </c>
      <c r="J13900" s="147">
        <v>1200319</v>
      </c>
    </row>
    <row r="13901" spans="1:11" x14ac:dyDescent="0.2">
      <c r="A13901" s="147">
        <v>3</v>
      </c>
      <c r="B13901" s="149" t="s">
        <v>14798</v>
      </c>
      <c r="C13901" s="147" t="s">
        <v>2261</v>
      </c>
      <c r="D13901" s="147" t="s">
        <v>14803</v>
      </c>
      <c r="E13901" s="147" t="s">
        <v>2246</v>
      </c>
      <c r="G13901" s="147">
        <v>0</v>
      </c>
      <c r="I13901" s="147">
        <v>3</v>
      </c>
      <c r="J13901" s="147">
        <v>1200277</v>
      </c>
    </row>
    <row r="13902" spans="1:11" x14ac:dyDescent="0.2">
      <c r="A13902" s="147">
        <v>3</v>
      </c>
      <c r="B13902" s="149" t="s">
        <v>14798</v>
      </c>
      <c r="C13902" s="147" t="s">
        <v>2261</v>
      </c>
      <c r="D13902" s="147" t="s">
        <v>14802</v>
      </c>
      <c r="E13902" s="147" t="s">
        <v>2246</v>
      </c>
      <c r="G13902" s="147">
        <v>0</v>
      </c>
      <c r="I13902" s="147">
        <v>3</v>
      </c>
      <c r="J13902" s="147">
        <v>1200326</v>
      </c>
    </row>
    <row r="13903" spans="1:11" x14ac:dyDescent="0.2">
      <c r="A13903" s="147">
        <v>3</v>
      </c>
      <c r="B13903" s="149" t="s">
        <v>14798</v>
      </c>
      <c r="C13903" s="147" t="s">
        <v>2294</v>
      </c>
      <c r="D13903" s="147" t="s">
        <v>14801</v>
      </c>
      <c r="E13903" s="147" t="s">
        <v>2246</v>
      </c>
      <c r="G13903" s="147">
        <v>0</v>
      </c>
      <c r="I13903" s="147">
        <v>3</v>
      </c>
      <c r="J13903" s="147">
        <v>1200291</v>
      </c>
    </row>
    <row r="13904" spans="1:11" x14ac:dyDescent="0.2">
      <c r="A13904" s="147">
        <v>3</v>
      </c>
      <c r="B13904" s="149" t="s">
        <v>14798</v>
      </c>
      <c r="C13904" s="147" t="s">
        <v>2277</v>
      </c>
      <c r="D13904" s="147" t="s">
        <v>14800</v>
      </c>
      <c r="E13904" s="147" t="s">
        <v>2246</v>
      </c>
      <c r="G13904" s="147">
        <v>0</v>
      </c>
      <c r="I13904" s="147">
        <v>3</v>
      </c>
      <c r="J13904" s="147">
        <v>1200314</v>
      </c>
    </row>
    <row r="13905" spans="1:11" x14ac:dyDescent="0.2">
      <c r="A13905" s="147">
        <v>3</v>
      </c>
      <c r="B13905" s="149" t="s">
        <v>14798</v>
      </c>
      <c r="C13905" s="147" t="s">
        <v>2277</v>
      </c>
      <c r="D13905" s="147" t="s">
        <v>14799</v>
      </c>
      <c r="E13905" s="147" t="s">
        <v>2246</v>
      </c>
      <c r="G13905" s="147">
        <v>0</v>
      </c>
      <c r="I13905" s="147">
        <v>3</v>
      </c>
      <c r="J13905" s="147">
        <v>1200310</v>
      </c>
    </row>
    <row r="13906" spans="1:11" x14ac:dyDescent="0.2">
      <c r="A13906" s="147">
        <v>3</v>
      </c>
      <c r="B13906" s="149" t="s">
        <v>14798</v>
      </c>
      <c r="C13906" s="147" t="s">
        <v>2277</v>
      </c>
      <c r="D13906" s="147" t="s">
        <v>14797</v>
      </c>
      <c r="E13906" s="147" t="s">
        <v>2246</v>
      </c>
      <c r="G13906" s="147">
        <v>0</v>
      </c>
      <c r="I13906" s="147">
        <v>3</v>
      </c>
      <c r="J13906" s="147">
        <v>1200313</v>
      </c>
    </row>
    <row r="13907" spans="1:11" x14ac:dyDescent="0.2">
      <c r="A13907" s="147">
        <v>4</v>
      </c>
      <c r="B13907" s="149" t="s">
        <v>14796</v>
      </c>
      <c r="C13907" s="147" t="s">
        <v>2242</v>
      </c>
      <c r="D13907" s="147" t="s">
        <v>14795</v>
      </c>
      <c r="E13907" s="147" t="s">
        <v>2246</v>
      </c>
      <c r="G13907" s="147">
        <v>0</v>
      </c>
      <c r="I13907" s="147">
        <v>4</v>
      </c>
      <c r="J13907" s="147">
        <v>2582575</v>
      </c>
    </row>
    <row r="13908" spans="1:11" x14ac:dyDescent="0.2">
      <c r="A13908" s="147">
        <v>6</v>
      </c>
      <c r="B13908" s="149" t="s">
        <v>14794</v>
      </c>
      <c r="C13908" s="147" t="s">
        <v>2242</v>
      </c>
      <c r="D13908" s="147" t="s">
        <v>14793</v>
      </c>
      <c r="E13908" s="147" t="s">
        <v>2240</v>
      </c>
      <c r="G13908" s="147">
        <v>0</v>
      </c>
      <c r="I13908" s="147">
        <v>5</v>
      </c>
      <c r="J13908" s="147">
        <v>2582609</v>
      </c>
    </row>
    <row r="13909" spans="1:11" x14ac:dyDescent="0.2">
      <c r="A13909" s="147">
        <v>6</v>
      </c>
      <c r="B13909" s="149" t="s">
        <v>14792</v>
      </c>
      <c r="C13909" s="147" t="s">
        <v>2242</v>
      </c>
      <c r="D13909" s="147" t="s">
        <v>14791</v>
      </c>
      <c r="E13909" s="147" t="s">
        <v>2240</v>
      </c>
      <c r="G13909" s="147">
        <v>0</v>
      </c>
      <c r="I13909" s="147">
        <v>5</v>
      </c>
      <c r="J13909" s="147">
        <v>2582602</v>
      </c>
    </row>
    <row r="13910" spans="1:11" x14ac:dyDescent="0.2">
      <c r="A13910" s="147">
        <v>6</v>
      </c>
      <c r="B13910" s="149" t="s">
        <v>14790</v>
      </c>
      <c r="C13910" s="147" t="s">
        <v>2242</v>
      </c>
      <c r="D13910" s="147" t="s">
        <v>14789</v>
      </c>
      <c r="E13910" s="147" t="s">
        <v>2240</v>
      </c>
      <c r="G13910" s="147">
        <v>0</v>
      </c>
      <c r="I13910" s="147">
        <v>5</v>
      </c>
      <c r="J13910" s="147">
        <v>2582613</v>
      </c>
    </row>
    <row r="13911" spans="1:11" x14ac:dyDescent="0.2">
      <c r="A13911" s="147">
        <v>6</v>
      </c>
      <c r="B13911" s="149" t="s">
        <v>14788</v>
      </c>
      <c r="C13911" s="147" t="s">
        <v>2242</v>
      </c>
      <c r="D13911" s="147" t="s">
        <v>14787</v>
      </c>
      <c r="E13911" s="147" t="s">
        <v>2240</v>
      </c>
      <c r="G13911" s="147">
        <v>0</v>
      </c>
      <c r="I13911" s="147">
        <v>5</v>
      </c>
      <c r="J13911" s="147">
        <v>2582605</v>
      </c>
    </row>
    <row r="13912" spans="1:11" x14ac:dyDescent="0.2">
      <c r="A13912" s="147">
        <v>4</v>
      </c>
      <c r="B13912" s="149" t="s">
        <v>14786</v>
      </c>
      <c r="C13912" s="147" t="s">
        <v>2242</v>
      </c>
      <c r="D13912" s="147" t="s">
        <v>14785</v>
      </c>
      <c r="E13912" s="147" t="s">
        <v>2246</v>
      </c>
      <c r="G13912" s="147">
        <v>0</v>
      </c>
      <c r="I13912" s="147">
        <v>4</v>
      </c>
      <c r="J13912" s="147">
        <v>2582576</v>
      </c>
    </row>
    <row r="13913" spans="1:11" x14ac:dyDescent="0.2">
      <c r="A13913" s="147">
        <v>6</v>
      </c>
      <c r="B13913" s="149" t="s">
        <v>14784</v>
      </c>
      <c r="C13913" s="147" t="s">
        <v>2242</v>
      </c>
      <c r="D13913" s="147" t="s">
        <v>14783</v>
      </c>
      <c r="E13913" s="147" t="s">
        <v>2240</v>
      </c>
      <c r="G13913" s="147">
        <v>0</v>
      </c>
      <c r="I13913" s="147">
        <v>5</v>
      </c>
      <c r="J13913" s="147">
        <v>2582620</v>
      </c>
    </row>
    <row r="13914" spans="1:11" x14ac:dyDescent="0.2">
      <c r="A13914" s="147">
        <v>6</v>
      </c>
      <c r="B13914" s="149" t="s">
        <v>14782</v>
      </c>
      <c r="C13914" s="147" t="s">
        <v>2242</v>
      </c>
      <c r="D13914" s="147" t="s">
        <v>14781</v>
      </c>
      <c r="E13914" s="147" t="s">
        <v>2240</v>
      </c>
      <c r="G13914" s="147">
        <v>0</v>
      </c>
      <c r="I13914" s="147">
        <v>5</v>
      </c>
      <c r="J13914" s="147">
        <v>2582625</v>
      </c>
      <c r="K13914" s="147" t="s">
        <v>2769</v>
      </c>
    </row>
    <row r="13915" spans="1:11" x14ac:dyDescent="0.2">
      <c r="A13915" s="147">
        <v>6</v>
      </c>
      <c r="B13915" s="149" t="s">
        <v>14780</v>
      </c>
      <c r="C13915" s="147" t="s">
        <v>2242</v>
      </c>
      <c r="D13915" s="147" t="s">
        <v>14779</v>
      </c>
      <c r="E13915" s="147" t="s">
        <v>2240</v>
      </c>
      <c r="G13915" s="147">
        <v>0</v>
      </c>
      <c r="I13915" s="147">
        <v>5</v>
      </c>
      <c r="J13915" s="147">
        <v>2582627</v>
      </c>
      <c r="K13915" s="147" t="s">
        <v>2769</v>
      </c>
    </row>
    <row r="13916" spans="1:11" x14ac:dyDescent="0.2">
      <c r="A13916" s="147">
        <v>6</v>
      </c>
      <c r="B13916" s="149" t="s">
        <v>14778</v>
      </c>
      <c r="C13916" s="147" t="s">
        <v>2242</v>
      </c>
      <c r="D13916" s="147" t="s">
        <v>14777</v>
      </c>
      <c r="E13916" s="147" t="s">
        <v>2240</v>
      </c>
      <c r="G13916" s="147">
        <v>0</v>
      </c>
      <c r="I13916" s="147">
        <v>5</v>
      </c>
      <c r="J13916" s="147">
        <v>2582617</v>
      </c>
      <c r="K13916" s="147" t="s">
        <v>2769</v>
      </c>
    </row>
    <row r="13917" spans="1:11" x14ac:dyDescent="0.2">
      <c r="A13917" s="147">
        <v>6</v>
      </c>
      <c r="B13917" s="149" t="s">
        <v>14776</v>
      </c>
      <c r="C13917" s="147" t="s">
        <v>2242</v>
      </c>
      <c r="D13917" s="147" t="s">
        <v>14775</v>
      </c>
      <c r="E13917" s="147" t="s">
        <v>2240</v>
      </c>
      <c r="G13917" s="147">
        <v>0</v>
      </c>
      <c r="I13917" s="147">
        <v>5</v>
      </c>
      <c r="J13917" s="147">
        <v>2582624</v>
      </c>
    </row>
    <row r="13918" spans="1:11" x14ac:dyDescent="0.2">
      <c r="A13918" s="147">
        <v>6</v>
      </c>
      <c r="B13918" s="149" t="s">
        <v>14774</v>
      </c>
      <c r="C13918" s="147" t="s">
        <v>2242</v>
      </c>
      <c r="D13918" s="147" t="s">
        <v>14773</v>
      </c>
      <c r="E13918" s="147" t="s">
        <v>2240</v>
      </c>
      <c r="G13918" s="147">
        <v>0</v>
      </c>
      <c r="I13918" s="147">
        <v>5</v>
      </c>
      <c r="J13918" s="147">
        <v>2582616</v>
      </c>
    </row>
    <row r="13919" spans="1:11" x14ac:dyDescent="0.2">
      <c r="A13919" s="147">
        <v>4</v>
      </c>
      <c r="B13919" s="149" t="s">
        <v>14772</v>
      </c>
      <c r="C13919" s="147" t="s">
        <v>2242</v>
      </c>
      <c r="D13919" s="147" t="s">
        <v>14771</v>
      </c>
      <c r="E13919" s="147" t="s">
        <v>2246</v>
      </c>
      <c r="G13919" s="147">
        <v>0</v>
      </c>
      <c r="I13919" s="147">
        <v>4</v>
      </c>
      <c r="J13919" s="147">
        <v>2582599</v>
      </c>
    </row>
    <row r="13920" spans="1:11" x14ac:dyDescent="0.2">
      <c r="A13920" s="147">
        <v>6</v>
      </c>
      <c r="B13920" s="149" t="s">
        <v>14770</v>
      </c>
      <c r="C13920" s="147" t="s">
        <v>2242</v>
      </c>
      <c r="D13920" s="147" t="s">
        <v>14769</v>
      </c>
      <c r="E13920" s="147" t="s">
        <v>2240</v>
      </c>
      <c r="G13920" s="147">
        <v>0</v>
      </c>
      <c r="I13920" s="147">
        <v>5</v>
      </c>
      <c r="J13920" s="147">
        <v>2582649</v>
      </c>
      <c r="K13920" s="147" t="s">
        <v>2769</v>
      </c>
    </row>
    <row r="13921" spans="1:11" x14ac:dyDescent="0.2">
      <c r="A13921" s="147">
        <v>6</v>
      </c>
      <c r="B13921" s="149" t="s">
        <v>14768</v>
      </c>
      <c r="C13921" s="147" t="s">
        <v>2242</v>
      </c>
      <c r="D13921" s="147" t="s">
        <v>14767</v>
      </c>
      <c r="E13921" s="147" t="s">
        <v>2240</v>
      </c>
      <c r="G13921" s="147">
        <v>0</v>
      </c>
      <c r="I13921" s="147">
        <v>5</v>
      </c>
      <c r="J13921" s="147">
        <v>2582645</v>
      </c>
      <c r="K13921" s="147" t="s">
        <v>2769</v>
      </c>
    </row>
    <row r="13922" spans="1:11" x14ac:dyDescent="0.2">
      <c r="A13922" s="147">
        <v>6</v>
      </c>
      <c r="B13922" s="149" t="s">
        <v>14766</v>
      </c>
      <c r="C13922" s="147" t="s">
        <v>2242</v>
      </c>
      <c r="D13922" s="147" t="s">
        <v>14765</v>
      </c>
      <c r="E13922" s="147" t="s">
        <v>2240</v>
      </c>
      <c r="G13922" s="147">
        <v>0</v>
      </c>
      <c r="I13922" s="147">
        <v>5</v>
      </c>
      <c r="J13922" s="147">
        <v>2582635</v>
      </c>
      <c r="K13922" s="147" t="s">
        <v>2769</v>
      </c>
    </row>
    <row r="13923" spans="1:11" x14ac:dyDescent="0.2">
      <c r="A13923" s="147">
        <v>6</v>
      </c>
      <c r="B13923" s="149" t="s">
        <v>14764</v>
      </c>
      <c r="C13923" s="147" t="s">
        <v>2242</v>
      </c>
      <c r="D13923" s="147" t="s">
        <v>14763</v>
      </c>
      <c r="E13923" s="147" t="s">
        <v>2240</v>
      </c>
      <c r="G13923" s="147">
        <v>0</v>
      </c>
      <c r="I13923" s="147">
        <v>5</v>
      </c>
      <c r="J13923" s="147">
        <v>2582633</v>
      </c>
      <c r="K13923" s="147" t="s">
        <v>2769</v>
      </c>
    </row>
    <row r="13924" spans="1:11" x14ac:dyDescent="0.2">
      <c r="A13924" s="147">
        <v>6</v>
      </c>
      <c r="B13924" s="149" t="s">
        <v>14762</v>
      </c>
      <c r="C13924" s="147" t="s">
        <v>2242</v>
      </c>
      <c r="D13924" s="147" t="s">
        <v>14761</v>
      </c>
      <c r="E13924" s="147" t="s">
        <v>2240</v>
      </c>
      <c r="G13924" s="147">
        <v>0</v>
      </c>
      <c r="I13924" s="147">
        <v>5</v>
      </c>
      <c r="J13924" s="147">
        <v>2582640</v>
      </c>
      <c r="K13924" s="147" t="s">
        <v>2769</v>
      </c>
    </row>
    <row r="13925" spans="1:11" x14ac:dyDescent="0.2">
      <c r="A13925" s="147">
        <v>6</v>
      </c>
      <c r="B13925" s="149" t="s">
        <v>14760</v>
      </c>
      <c r="C13925" s="147" t="s">
        <v>2242</v>
      </c>
      <c r="D13925" s="147" t="s">
        <v>14759</v>
      </c>
      <c r="E13925" s="147" t="s">
        <v>2240</v>
      </c>
      <c r="G13925" s="147">
        <v>0</v>
      </c>
      <c r="I13925" s="147">
        <v>5</v>
      </c>
      <c r="J13925" s="147">
        <v>2582634</v>
      </c>
      <c r="K13925" s="147" t="s">
        <v>2769</v>
      </c>
    </row>
    <row r="13926" spans="1:11" x14ac:dyDescent="0.2">
      <c r="A13926" s="147">
        <v>4</v>
      </c>
      <c r="B13926" s="149" t="s">
        <v>14758</v>
      </c>
      <c r="C13926" s="147" t="s">
        <v>2242</v>
      </c>
      <c r="D13926" s="147" t="s">
        <v>14757</v>
      </c>
      <c r="E13926" s="147" t="s">
        <v>2246</v>
      </c>
      <c r="G13926" s="147">
        <v>0</v>
      </c>
      <c r="I13926" s="147">
        <v>4</v>
      </c>
      <c r="J13926" s="147">
        <v>2582573</v>
      </c>
    </row>
    <row r="13927" spans="1:11" x14ac:dyDescent="0.2">
      <c r="A13927" s="147">
        <v>6</v>
      </c>
      <c r="B13927" s="149" t="s">
        <v>14756</v>
      </c>
      <c r="C13927" s="147" t="s">
        <v>2242</v>
      </c>
      <c r="D13927" s="147" t="s">
        <v>14755</v>
      </c>
      <c r="E13927" s="147" t="s">
        <v>2240</v>
      </c>
      <c r="G13927" s="147">
        <v>0</v>
      </c>
      <c r="I13927" s="147">
        <v>5</v>
      </c>
      <c r="J13927" s="147">
        <v>2582656</v>
      </c>
      <c r="K13927" s="147" t="s">
        <v>2769</v>
      </c>
    </row>
    <row r="13928" spans="1:11" x14ac:dyDescent="0.2">
      <c r="A13928" s="147">
        <v>6</v>
      </c>
      <c r="B13928" s="149" t="s">
        <v>14754</v>
      </c>
      <c r="C13928" s="147" t="s">
        <v>2242</v>
      </c>
      <c r="D13928" s="147" t="s">
        <v>14753</v>
      </c>
      <c r="E13928" s="147" t="s">
        <v>2240</v>
      </c>
      <c r="G13928" s="147">
        <v>0</v>
      </c>
      <c r="I13928" s="147">
        <v>5</v>
      </c>
      <c r="J13928" s="147">
        <v>2582657</v>
      </c>
      <c r="K13928" s="147" t="s">
        <v>2769</v>
      </c>
    </row>
    <row r="13929" spans="1:11" x14ac:dyDescent="0.2">
      <c r="A13929" s="147">
        <v>6</v>
      </c>
      <c r="B13929" s="149" t="s">
        <v>14752</v>
      </c>
      <c r="C13929" s="147" t="s">
        <v>2242</v>
      </c>
      <c r="D13929" s="147" t="s">
        <v>14751</v>
      </c>
      <c r="E13929" s="147" t="s">
        <v>2240</v>
      </c>
      <c r="G13929" s="147">
        <v>0</v>
      </c>
      <c r="I13929" s="147">
        <v>5</v>
      </c>
      <c r="J13929" s="147">
        <v>2582664</v>
      </c>
      <c r="K13929" s="147" t="s">
        <v>2769</v>
      </c>
    </row>
    <row r="13930" spans="1:11" x14ac:dyDescent="0.2">
      <c r="A13930" s="147">
        <v>6</v>
      </c>
      <c r="B13930" s="149" t="s">
        <v>14750</v>
      </c>
      <c r="C13930" s="147" t="s">
        <v>2242</v>
      </c>
      <c r="D13930" s="147" t="s">
        <v>14749</v>
      </c>
      <c r="E13930" s="147" t="s">
        <v>2240</v>
      </c>
      <c r="G13930" s="147">
        <v>0</v>
      </c>
      <c r="I13930" s="147">
        <v>5</v>
      </c>
      <c r="J13930" s="147">
        <v>2582662</v>
      </c>
      <c r="K13930" s="147" t="s">
        <v>2769</v>
      </c>
    </row>
    <row r="13931" spans="1:11" x14ac:dyDescent="0.2">
      <c r="A13931" s="147">
        <v>6</v>
      </c>
      <c r="B13931" s="149" t="s">
        <v>14748</v>
      </c>
      <c r="C13931" s="147" t="s">
        <v>2242</v>
      </c>
      <c r="D13931" s="147" t="s">
        <v>14747</v>
      </c>
      <c r="E13931" s="147" t="s">
        <v>2240</v>
      </c>
      <c r="G13931" s="147">
        <v>0</v>
      </c>
      <c r="I13931" s="147">
        <v>5</v>
      </c>
      <c r="J13931" s="147">
        <v>2582661</v>
      </c>
      <c r="K13931" s="147" t="s">
        <v>2769</v>
      </c>
    </row>
    <row r="13932" spans="1:11" x14ac:dyDescent="0.2">
      <c r="A13932" s="147">
        <v>4</v>
      </c>
      <c r="B13932" s="149" t="s">
        <v>14746</v>
      </c>
      <c r="C13932" s="147" t="s">
        <v>2242</v>
      </c>
      <c r="D13932" s="147" t="s">
        <v>14745</v>
      </c>
      <c r="E13932" s="147" t="s">
        <v>2246</v>
      </c>
      <c r="G13932" s="147">
        <v>0</v>
      </c>
      <c r="I13932" s="147">
        <v>4</v>
      </c>
      <c r="J13932" s="147">
        <v>2582580</v>
      </c>
    </row>
    <row r="13933" spans="1:11" x14ac:dyDescent="0.2">
      <c r="A13933" s="147">
        <v>6</v>
      </c>
      <c r="B13933" s="149" t="s">
        <v>14744</v>
      </c>
      <c r="C13933" s="147" t="s">
        <v>2242</v>
      </c>
      <c r="D13933" s="147" t="s">
        <v>14743</v>
      </c>
      <c r="E13933" s="147" t="s">
        <v>2240</v>
      </c>
      <c r="G13933" s="147">
        <v>0</v>
      </c>
      <c r="I13933" s="147">
        <v>5</v>
      </c>
      <c r="J13933" s="147">
        <v>2582670</v>
      </c>
      <c r="K13933" s="147" t="s">
        <v>2769</v>
      </c>
    </row>
    <row r="13934" spans="1:11" x14ac:dyDescent="0.2">
      <c r="A13934" s="147">
        <v>6</v>
      </c>
      <c r="B13934" s="149" t="s">
        <v>14742</v>
      </c>
      <c r="C13934" s="147" t="s">
        <v>2242</v>
      </c>
      <c r="D13934" s="147" t="s">
        <v>14741</v>
      </c>
      <c r="E13934" s="147" t="s">
        <v>2240</v>
      </c>
      <c r="G13934" s="147">
        <v>0</v>
      </c>
      <c r="I13934" s="147">
        <v>5</v>
      </c>
      <c r="J13934" s="147">
        <v>2582666</v>
      </c>
      <c r="K13934" s="147" t="s">
        <v>2769</v>
      </c>
    </row>
    <row r="13935" spans="1:11" x14ac:dyDescent="0.2">
      <c r="A13935" s="147">
        <v>6</v>
      </c>
      <c r="B13935" s="149" t="s">
        <v>14740</v>
      </c>
      <c r="C13935" s="147" t="s">
        <v>2242</v>
      </c>
      <c r="D13935" s="147" t="s">
        <v>14739</v>
      </c>
      <c r="E13935" s="147" t="s">
        <v>2240</v>
      </c>
      <c r="G13935" s="147">
        <v>0</v>
      </c>
      <c r="I13935" s="147">
        <v>5</v>
      </c>
      <c r="J13935" s="147">
        <v>2582671</v>
      </c>
      <c r="K13935" s="147" t="s">
        <v>2769</v>
      </c>
    </row>
    <row r="13936" spans="1:11" x14ac:dyDescent="0.2">
      <c r="A13936" s="147">
        <v>6</v>
      </c>
      <c r="B13936" s="149" t="s">
        <v>14738</v>
      </c>
      <c r="C13936" s="147" t="s">
        <v>2242</v>
      </c>
      <c r="D13936" s="147" t="s">
        <v>14737</v>
      </c>
      <c r="E13936" s="147" t="s">
        <v>2240</v>
      </c>
      <c r="G13936" s="147">
        <v>0</v>
      </c>
      <c r="I13936" s="147">
        <v>5</v>
      </c>
      <c r="J13936" s="147">
        <v>2582676</v>
      </c>
      <c r="K13936" s="147" t="s">
        <v>2769</v>
      </c>
    </row>
    <row r="13937" spans="1:11" x14ac:dyDescent="0.2">
      <c r="A13937" s="147">
        <v>6</v>
      </c>
      <c r="B13937" s="149" t="s">
        <v>14736</v>
      </c>
      <c r="C13937" s="147" t="s">
        <v>2242</v>
      </c>
      <c r="D13937" s="147" t="s">
        <v>14735</v>
      </c>
      <c r="E13937" s="147" t="s">
        <v>2240</v>
      </c>
      <c r="G13937" s="147">
        <v>0</v>
      </c>
      <c r="I13937" s="147">
        <v>5</v>
      </c>
      <c r="J13937" s="147">
        <v>2582672</v>
      </c>
      <c r="K13937" s="147" t="s">
        <v>2769</v>
      </c>
    </row>
    <row r="13938" spans="1:11" x14ac:dyDescent="0.2">
      <c r="A13938" s="147">
        <v>4</v>
      </c>
      <c r="B13938" s="149" t="s">
        <v>14734</v>
      </c>
      <c r="C13938" s="147" t="s">
        <v>2242</v>
      </c>
      <c r="D13938" s="147" t="s">
        <v>14733</v>
      </c>
      <c r="E13938" s="147" t="s">
        <v>2246</v>
      </c>
      <c r="G13938" s="147">
        <v>0</v>
      </c>
      <c r="I13938" s="147">
        <v>4</v>
      </c>
      <c r="J13938" s="147">
        <v>2582594</v>
      </c>
    </row>
    <row r="13939" spans="1:11" x14ac:dyDescent="0.2">
      <c r="A13939" s="147">
        <v>6</v>
      </c>
      <c r="B13939" s="149" t="s">
        <v>14732</v>
      </c>
      <c r="C13939" s="147" t="s">
        <v>2242</v>
      </c>
      <c r="D13939" s="147" t="s">
        <v>14731</v>
      </c>
      <c r="E13939" s="147" t="s">
        <v>2240</v>
      </c>
      <c r="G13939" s="147">
        <v>0</v>
      </c>
      <c r="I13939" s="147">
        <v>5</v>
      </c>
      <c r="J13939" s="147">
        <v>2582682</v>
      </c>
      <c r="K13939" s="147" t="s">
        <v>2769</v>
      </c>
    </row>
    <row r="13940" spans="1:11" x14ac:dyDescent="0.2">
      <c r="A13940" s="147">
        <v>6</v>
      </c>
      <c r="B13940" s="149" t="s">
        <v>14730</v>
      </c>
      <c r="C13940" s="147" t="s">
        <v>2242</v>
      </c>
      <c r="D13940" s="147" t="s">
        <v>14729</v>
      </c>
      <c r="E13940" s="147" t="s">
        <v>2240</v>
      </c>
      <c r="G13940" s="147">
        <v>0</v>
      </c>
      <c r="I13940" s="147">
        <v>5</v>
      </c>
      <c r="J13940" s="147">
        <v>2582691</v>
      </c>
      <c r="K13940" s="147" t="s">
        <v>2769</v>
      </c>
    </row>
    <row r="13941" spans="1:11" x14ac:dyDescent="0.2">
      <c r="A13941" s="147">
        <v>6</v>
      </c>
      <c r="B13941" s="149" t="s">
        <v>14728</v>
      </c>
      <c r="C13941" s="147" t="s">
        <v>2242</v>
      </c>
      <c r="D13941" s="147" t="s">
        <v>14727</v>
      </c>
      <c r="E13941" s="147" t="s">
        <v>2240</v>
      </c>
      <c r="G13941" s="147">
        <v>0</v>
      </c>
      <c r="I13941" s="147">
        <v>5</v>
      </c>
      <c r="J13941" s="147">
        <v>2582695</v>
      </c>
      <c r="K13941" s="147" t="s">
        <v>2769</v>
      </c>
    </row>
    <row r="13942" spans="1:11" x14ac:dyDescent="0.2">
      <c r="A13942" s="147">
        <v>6</v>
      </c>
      <c r="B13942" s="149" t="s">
        <v>14726</v>
      </c>
      <c r="C13942" s="147" t="s">
        <v>2242</v>
      </c>
      <c r="D13942" s="147" t="s">
        <v>14725</v>
      </c>
      <c r="E13942" s="147" t="s">
        <v>2240</v>
      </c>
      <c r="G13942" s="147">
        <v>0</v>
      </c>
      <c r="I13942" s="147">
        <v>5</v>
      </c>
      <c r="J13942" s="147">
        <v>2582690</v>
      </c>
      <c r="K13942" s="147" t="s">
        <v>2769</v>
      </c>
    </row>
    <row r="13943" spans="1:11" x14ac:dyDescent="0.2">
      <c r="A13943" s="147">
        <v>6</v>
      </c>
      <c r="B13943" s="149" t="s">
        <v>14724</v>
      </c>
      <c r="C13943" s="147" t="s">
        <v>2242</v>
      </c>
      <c r="D13943" s="147" t="s">
        <v>14723</v>
      </c>
      <c r="E13943" s="147" t="s">
        <v>2240</v>
      </c>
      <c r="G13943" s="147">
        <v>0</v>
      </c>
      <c r="I13943" s="147">
        <v>5</v>
      </c>
      <c r="J13943" s="147">
        <v>2582696</v>
      </c>
      <c r="K13943" s="147" t="s">
        <v>2769</v>
      </c>
    </row>
    <row r="13944" spans="1:11" x14ac:dyDescent="0.2">
      <c r="A13944" s="147">
        <v>6</v>
      </c>
      <c r="B13944" s="149" t="s">
        <v>14722</v>
      </c>
      <c r="C13944" s="147" t="s">
        <v>2242</v>
      </c>
      <c r="D13944" s="147" t="s">
        <v>14721</v>
      </c>
      <c r="E13944" s="147" t="s">
        <v>2240</v>
      </c>
      <c r="G13944" s="147">
        <v>0</v>
      </c>
      <c r="I13944" s="147">
        <v>5</v>
      </c>
      <c r="J13944" s="147">
        <v>2582693</v>
      </c>
      <c r="K13944" s="147" t="s">
        <v>2769</v>
      </c>
    </row>
    <row r="13945" spans="1:11" x14ac:dyDescent="0.2">
      <c r="A13945" s="147">
        <v>6</v>
      </c>
      <c r="B13945" s="149" t="s">
        <v>14720</v>
      </c>
      <c r="C13945" s="147" t="s">
        <v>2242</v>
      </c>
      <c r="D13945" s="147" t="s">
        <v>14719</v>
      </c>
      <c r="E13945" s="147" t="s">
        <v>2240</v>
      </c>
      <c r="G13945" s="147">
        <v>0</v>
      </c>
      <c r="I13945" s="147">
        <v>5</v>
      </c>
      <c r="J13945" s="147">
        <v>2582694</v>
      </c>
      <c r="K13945" s="147" t="s">
        <v>2769</v>
      </c>
    </row>
    <row r="13946" spans="1:11" x14ac:dyDescent="0.2">
      <c r="A13946" s="147">
        <v>6</v>
      </c>
      <c r="B13946" s="149" t="s">
        <v>14718</v>
      </c>
      <c r="C13946" s="147" t="s">
        <v>2242</v>
      </c>
      <c r="D13946" s="147" t="s">
        <v>14717</v>
      </c>
      <c r="E13946" s="147" t="s">
        <v>2240</v>
      </c>
      <c r="G13946" s="147">
        <v>0</v>
      </c>
      <c r="I13946" s="147">
        <v>5</v>
      </c>
      <c r="J13946" s="147">
        <v>2582681</v>
      </c>
      <c r="K13946" s="147" t="s">
        <v>2769</v>
      </c>
    </row>
    <row r="13947" spans="1:11" x14ac:dyDescent="0.2">
      <c r="A13947" s="147">
        <v>4</v>
      </c>
      <c r="B13947" s="149" t="s">
        <v>14716</v>
      </c>
      <c r="C13947" s="147" t="s">
        <v>2242</v>
      </c>
      <c r="D13947" s="147" t="s">
        <v>14715</v>
      </c>
      <c r="E13947" s="147" t="s">
        <v>2246</v>
      </c>
      <c r="G13947" s="147">
        <v>0</v>
      </c>
      <c r="I13947" s="147">
        <v>4</v>
      </c>
      <c r="J13947" s="147">
        <v>2582582</v>
      </c>
    </row>
    <row r="13948" spans="1:11" x14ac:dyDescent="0.2">
      <c r="A13948" s="147">
        <v>6</v>
      </c>
      <c r="B13948" s="149" t="s">
        <v>14714</v>
      </c>
      <c r="C13948" s="147" t="s">
        <v>2242</v>
      </c>
      <c r="D13948" s="147" t="s">
        <v>14713</v>
      </c>
      <c r="E13948" s="147" t="s">
        <v>2240</v>
      </c>
      <c r="G13948" s="147">
        <v>0</v>
      </c>
      <c r="I13948" s="147">
        <v>5</v>
      </c>
      <c r="J13948" s="147">
        <v>2582713</v>
      </c>
      <c r="K13948" s="147" t="s">
        <v>2769</v>
      </c>
    </row>
    <row r="13949" spans="1:11" x14ac:dyDescent="0.2">
      <c r="A13949" s="147">
        <v>6</v>
      </c>
      <c r="B13949" s="149" t="s">
        <v>14712</v>
      </c>
      <c r="C13949" s="147" t="s">
        <v>2242</v>
      </c>
      <c r="D13949" s="147" t="s">
        <v>14711</v>
      </c>
      <c r="E13949" s="147" t="s">
        <v>2240</v>
      </c>
      <c r="G13949" s="147">
        <v>0</v>
      </c>
      <c r="I13949" s="147">
        <v>5</v>
      </c>
      <c r="J13949" s="147">
        <v>2582706</v>
      </c>
      <c r="K13949" s="147" t="s">
        <v>2769</v>
      </c>
    </row>
    <row r="13950" spans="1:11" x14ac:dyDescent="0.2">
      <c r="A13950" s="147">
        <v>6</v>
      </c>
      <c r="B13950" s="149" t="s">
        <v>14710</v>
      </c>
      <c r="C13950" s="147" t="s">
        <v>2242</v>
      </c>
      <c r="D13950" s="147" t="s">
        <v>14709</v>
      </c>
      <c r="E13950" s="147" t="s">
        <v>2240</v>
      </c>
      <c r="G13950" s="147">
        <v>0</v>
      </c>
      <c r="I13950" s="147">
        <v>5</v>
      </c>
      <c r="J13950" s="147">
        <v>2582717</v>
      </c>
      <c r="K13950" s="147" t="s">
        <v>2769</v>
      </c>
    </row>
    <row r="13951" spans="1:11" x14ac:dyDescent="0.2">
      <c r="A13951" s="147">
        <v>6</v>
      </c>
      <c r="B13951" s="149" t="s">
        <v>14708</v>
      </c>
      <c r="C13951" s="147" t="s">
        <v>2242</v>
      </c>
      <c r="D13951" s="147" t="s">
        <v>14707</v>
      </c>
      <c r="E13951" s="147" t="s">
        <v>2240</v>
      </c>
      <c r="G13951" s="147">
        <v>0</v>
      </c>
      <c r="I13951" s="147">
        <v>5</v>
      </c>
      <c r="J13951" s="147">
        <v>2582708</v>
      </c>
      <c r="K13951" s="147" t="s">
        <v>2769</v>
      </c>
    </row>
    <row r="13952" spans="1:11" x14ac:dyDescent="0.2">
      <c r="A13952" s="147">
        <v>6</v>
      </c>
      <c r="B13952" s="149" t="s">
        <v>14706</v>
      </c>
      <c r="C13952" s="147" t="s">
        <v>2242</v>
      </c>
      <c r="D13952" s="147" t="s">
        <v>14705</v>
      </c>
      <c r="E13952" s="147" t="s">
        <v>2240</v>
      </c>
      <c r="G13952" s="147">
        <v>0</v>
      </c>
      <c r="I13952" s="147">
        <v>5</v>
      </c>
      <c r="J13952" s="147">
        <v>2582704</v>
      </c>
      <c r="K13952" s="147" t="s">
        <v>2769</v>
      </c>
    </row>
    <row r="13953" spans="1:11" x14ac:dyDescent="0.2">
      <c r="A13953" s="147">
        <v>4</v>
      </c>
      <c r="B13953" s="149" t="s">
        <v>14704</v>
      </c>
      <c r="C13953" s="147" t="s">
        <v>2242</v>
      </c>
      <c r="D13953" s="147" t="s">
        <v>14703</v>
      </c>
      <c r="E13953" s="147" t="s">
        <v>2246</v>
      </c>
      <c r="G13953" s="147">
        <v>0</v>
      </c>
      <c r="I13953" s="147">
        <v>4</v>
      </c>
      <c r="J13953" s="147">
        <v>2582585</v>
      </c>
    </row>
    <row r="13954" spans="1:11" x14ac:dyDescent="0.2">
      <c r="A13954" s="147">
        <v>6</v>
      </c>
      <c r="B13954" s="149" t="s">
        <v>14702</v>
      </c>
      <c r="C13954" s="147" t="s">
        <v>2242</v>
      </c>
      <c r="D13954" s="147" t="s">
        <v>14701</v>
      </c>
      <c r="E13954" s="147" t="s">
        <v>2240</v>
      </c>
      <c r="G13954" s="147">
        <v>0</v>
      </c>
      <c r="I13954" s="147">
        <v>5</v>
      </c>
      <c r="J13954" s="147">
        <v>2582733</v>
      </c>
      <c r="K13954" s="147" t="s">
        <v>2769</v>
      </c>
    </row>
    <row r="13955" spans="1:11" x14ac:dyDescent="0.2">
      <c r="A13955" s="147">
        <v>6</v>
      </c>
      <c r="B13955" s="149" t="s">
        <v>14700</v>
      </c>
      <c r="C13955" s="147" t="s">
        <v>2242</v>
      </c>
      <c r="D13955" s="147" t="s">
        <v>14699</v>
      </c>
      <c r="E13955" s="147" t="s">
        <v>2240</v>
      </c>
      <c r="G13955" s="147">
        <v>0</v>
      </c>
      <c r="I13955" s="147">
        <v>5</v>
      </c>
      <c r="J13955" s="147">
        <v>2582747</v>
      </c>
      <c r="K13955" s="147" t="s">
        <v>2769</v>
      </c>
    </row>
    <row r="13956" spans="1:11" x14ac:dyDescent="0.2">
      <c r="A13956" s="147">
        <v>6</v>
      </c>
      <c r="B13956" s="149" t="s">
        <v>14698</v>
      </c>
      <c r="C13956" s="147" t="s">
        <v>2242</v>
      </c>
      <c r="D13956" s="147" t="s">
        <v>14697</v>
      </c>
      <c r="E13956" s="147" t="s">
        <v>2240</v>
      </c>
      <c r="G13956" s="147">
        <v>0</v>
      </c>
      <c r="I13956" s="147">
        <v>5</v>
      </c>
      <c r="J13956" s="147">
        <v>2582729</v>
      </c>
      <c r="K13956" s="147" t="s">
        <v>2769</v>
      </c>
    </row>
    <row r="13957" spans="1:11" x14ac:dyDescent="0.2">
      <c r="A13957" s="147">
        <v>6</v>
      </c>
      <c r="B13957" s="149" t="s">
        <v>14696</v>
      </c>
      <c r="C13957" s="147" t="s">
        <v>2242</v>
      </c>
      <c r="D13957" s="147" t="s">
        <v>14695</v>
      </c>
      <c r="E13957" s="147" t="s">
        <v>2240</v>
      </c>
      <c r="G13957" s="147">
        <v>0</v>
      </c>
      <c r="I13957" s="147">
        <v>5</v>
      </c>
      <c r="J13957" s="147">
        <v>2582737</v>
      </c>
      <c r="K13957" s="147" t="s">
        <v>2769</v>
      </c>
    </row>
    <row r="13958" spans="1:11" x14ac:dyDescent="0.2">
      <c r="A13958" s="147">
        <v>6</v>
      </c>
      <c r="B13958" s="149" t="s">
        <v>14694</v>
      </c>
      <c r="C13958" s="147" t="s">
        <v>2242</v>
      </c>
      <c r="D13958" s="147" t="s">
        <v>14693</v>
      </c>
      <c r="E13958" s="147" t="s">
        <v>2240</v>
      </c>
      <c r="G13958" s="147">
        <v>0</v>
      </c>
      <c r="I13958" s="147">
        <v>5</v>
      </c>
      <c r="J13958" s="147">
        <v>2582730</v>
      </c>
      <c r="K13958" s="147" t="s">
        <v>2769</v>
      </c>
    </row>
    <row r="13959" spans="1:11" x14ac:dyDescent="0.2">
      <c r="A13959" s="147">
        <v>6</v>
      </c>
      <c r="B13959" s="149" t="s">
        <v>14692</v>
      </c>
      <c r="C13959" s="147" t="s">
        <v>2242</v>
      </c>
      <c r="D13959" s="147" t="s">
        <v>14691</v>
      </c>
      <c r="E13959" s="147" t="s">
        <v>2240</v>
      </c>
      <c r="G13959" s="147">
        <v>0</v>
      </c>
      <c r="I13959" s="147">
        <v>5</v>
      </c>
      <c r="J13959" s="147">
        <v>2582738</v>
      </c>
      <c r="K13959" s="147" t="s">
        <v>2769</v>
      </c>
    </row>
    <row r="13960" spans="1:11" x14ac:dyDescent="0.2">
      <c r="A13960" s="147">
        <v>6</v>
      </c>
      <c r="B13960" s="149" t="s">
        <v>14690</v>
      </c>
      <c r="C13960" s="147" t="s">
        <v>2242</v>
      </c>
      <c r="D13960" s="147" t="s">
        <v>14689</v>
      </c>
      <c r="E13960" s="147" t="s">
        <v>2240</v>
      </c>
      <c r="G13960" s="147">
        <v>0</v>
      </c>
      <c r="I13960" s="147">
        <v>5</v>
      </c>
      <c r="J13960" s="147">
        <v>2582726</v>
      </c>
      <c r="K13960" s="147" t="s">
        <v>2769</v>
      </c>
    </row>
    <row r="13961" spans="1:11" x14ac:dyDescent="0.2">
      <c r="A13961" s="147">
        <v>6</v>
      </c>
      <c r="B13961" s="149" t="s">
        <v>14688</v>
      </c>
      <c r="C13961" s="147" t="s">
        <v>2242</v>
      </c>
      <c r="D13961" s="147" t="s">
        <v>14687</v>
      </c>
      <c r="E13961" s="147" t="s">
        <v>2240</v>
      </c>
      <c r="G13961" s="147">
        <v>0</v>
      </c>
      <c r="I13961" s="147">
        <v>5</v>
      </c>
      <c r="J13961" s="147">
        <v>2582744</v>
      </c>
      <c r="K13961" s="147" t="s">
        <v>2769</v>
      </c>
    </row>
    <row r="13962" spans="1:11" x14ac:dyDescent="0.2">
      <c r="A13962" s="147">
        <v>6</v>
      </c>
      <c r="B13962" s="149" t="s">
        <v>14686</v>
      </c>
      <c r="C13962" s="147" t="s">
        <v>2242</v>
      </c>
      <c r="D13962" s="147" t="s">
        <v>14685</v>
      </c>
      <c r="E13962" s="147" t="s">
        <v>2240</v>
      </c>
      <c r="G13962" s="147">
        <v>0</v>
      </c>
      <c r="I13962" s="147">
        <v>5</v>
      </c>
      <c r="J13962" s="147">
        <v>2582746</v>
      </c>
      <c r="K13962" s="147" t="s">
        <v>2769</v>
      </c>
    </row>
    <row r="13963" spans="1:11" x14ac:dyDescent="0.2">
      <c r="A13963" s="147">
        <v>6</v>
      </c>
      <c r="B13963" s="149" t="s">
        <v>14684</v>
      </c>
      <c r="C13963" s="147" t="s">
        <v>2242</v>
      </c>
      <c r="D13963" s="147" t="s">
        <v>14683</v>
      </c>
      <c r="E13963" s="147" t="s">
        <v>2240</v>
      </c>
      <c r="G13963" s="147">
        <v>0</v>
      </c>
      <c r="I13963" s="147">
        <v>5</v>
      </c>
      <c r="J13963" s="147">
        <v>2582727</v>
      </c>
      <c r="K13963" s="147" t="s">
        <v>2769</v>
      </c>
    </row>
    <row r="13964" spans="1:11" x14ac:dyDescent="0.2">
      <c r="A13964" s="147">
        <v>4</v>
      </c>
      <c r="B13964" s="149" t="s">
        <v>14682</v>
      </c>
      <c r="C13964" s="147" t="s">
        <v>2242</v>
      </c>
      <c r="D13964" s="147" t="s">
        <v>14681</v>
      </c>
      <c r="E13964" s="147" t="s">
        <v>2246</v>
      </c>
      <c r="G13964" s="147">
        <v>0</v>
      </c>
      <c r="I13964" s="147">
        <v>4</v>
      </c>
      <c r="J13964" s="147">
        <v>2582584</v>
      </c>
    </row>
    <row r="13965" spans="1:11" x14ac:dyDescent="0.2">
      <c r="A13965" s="147">
        <v>6</v>
      </c>
      <c r="B13965" s="149" t="s">
        <v>14680</v>
      </c>
      <c r="C13965" s="147" t="s">
        <v>2242</v>
      </c>
      <c r="D13965" s="147" t="s">
        <v>14679</v>
      </c>
      <c r="E13965" s="147" t="s">
        <v>2240</v>
      </c>
      <c r="G13965" s="147">
        <v>0</v>
      </c>
      <c r="I13965" s="147">
        <v>5</v>
      </c>
      <c r="J13965" s="147">
        <v>2582758</v>
      </c>
      <c r="K13965" s="147" t="s">
        <v>2769</v>
      </c>
    </row>
    <row r="13966" spans="1:11" x14ac:dyDescent="0.2">
      <c r="A13966" s="147">
        <v>6</v>
      </c>
      <c r="B13966" s="149" t="s">
        <v>14678</v>
      </c>
      <c r="C13966" s="147" t="s">
        <v>2242</v>
      </c>
      <c r="D13966" s="147" t="s">
        <v>14677</v>
      </c>
      <c r="E13966" s="147" t="s">
        <v>2240</v>
      </c>
      <c r="G13966" s="147">
        <v>0</v>
      </c>
      <c r="I13966" s="147">
        <v>5</v>
      </c>
      <c r="J13966" s="147">
        <v>2582762</v>
      </c>
      <c r="K13966" s="147" t="s">
        <v>2769</v>
      </c>
    </row>
    <row r="13967" spans="1:11" x14ac:dyDescent="0.2">
      <c r="A13967" s="147">
        <v>6</v>
      </c>
      <c r="B13967" s="149" t="s">
        <v>14676</v>
      </c>
      <c r="C13967" s="147" t="s">
        <v>2242</v>
      </c>
      <c r="D13967" s="147" t="s">
        <v>14675</v>
      </c>
      <c r="E13967" s="147" t="s">
        <v>2240</v>
      </c>
      <c r="G13967" s="147">
        <v>0</v>
      </c>
      <c r="I13967" s="147">
        <v>5</v>
      </c>
      <c r="J13967" s="147">
        <v>2582766</v>
      </c>
      <c r="K13967" s="147" t="s">
        <v>2769</v>
      </c>
    </row>
    <row r="13968" spans="1:11" x14ac:dyDescent="0.2">
      <c r="A13968" s="147">
        <v>6</v>
      </c>
      <c r="B13968" s="149" t="s">
        <v>14674</v>
      </c>
      <c r="C13968" s="147" t="s">
        <v>2242</v>
      </c>
      <c r="D13968" s="147" t="s">
        <v>14673</v>
      </c>
      <c r="E13968" s="147" t="s">
        <v>2240</v>
      </c>
      <c r="G13968" s="147">
        <v>0</v>
      </c>
      <c r="I13968" s="147">
        <v>5</v>
      </c>
      <c r="J13968" s="147">
        <v>2582751</v>
      </c>
      <c r="K13968" s="147" t="s">
        <v>2769</v>
      </c>
    </row>
    <row r="13969" spans="1:11" x14ac:dyDescent="0.2">
      <c r="A13969" s="147">
        <v>6</v>
      </c>
      <c r="B13969" s="149" t="s">
        <v>14672</v>
      </c>
      <c r="C13969" s="147" t="s">
        <v>2242</v>
      </c>
      <c r="D13969" s="147" t="s">
        <v>14671</v>
      </c>
      <c r="E13969" s="147" t="s">
        <v>2240</v>
      </c>
      <c r="G13969" s="147">
        <v>0</v>
      </c>
      <c r="I13969" s="147">
        <v>5</v>
      </c>
      <c r="J13969" s="147">
        <v>2582759</v>
      </c>
      <c r="K13969" s="147" t="s">
        <v>2769</v>
      </c>
    </row>
    <row r="13970" spans="1:11" x14ac:dyDescent="0.2">
      <c r="A13970" s="147">
        <v>6</v>
      </c>
      <c r="B13970" s="149" t="s">
        <v>14670</v>
      </c>
      <c r="C13970" s="147" t="s">
        <v>2242</v>
      </c>
      <c r="D13970" s="147" t="s">
        <v>14669</v>
      </c>
      <c r="E13970" s="147" t="s">
        <v>2240</v>
      </c>
      <c r="G13970" s="147">
        <v>0</v>
      </c>
      <c r="I13970" s="147">
        <v>5</v>
      </c>
      <c r="J13970" s="147">
        <v>2582763</v>
      </c>
      <c r="K13970" s="147" t="s">
        <v>2769</v>
      </c>
    </row>
    <row r="13971" spans="1:11" x14ac:dyDescent="0.2">
      <c r="A13971" s="147">
        <v>4</v>
      </c>
      <c r="B13971" s="149" t="s">
        <v>14667</v>
      </c>
      <c r="C13971" s="147" t="s">
        <v>2242</v>
      </c>
      <c r="D13971" s="147" t="s">
        <v>14668</v>
      </c>
      <c r="E13971" s="147" t="s">
        <v>2246</v>
      </c>
      <c r="G13971" s="147">
        <v>0</v>
      </c>
      <c r="I13971" s="147">
        <v>4</v>
      </c>
      <c r="J13971" s="147">
        <v>2582577</v>
      </c>
    </row>
    <row r="13972" spans="1:11" x14ac:dyDescent="0.2">
      <c r="A13972" s="147">
        <v>4</v>
      </c>
      <c r="B13972" s="149" t="s">
        <v>14667</v>
      </c>
      <c r="C13972" s="147" t="s">
        <v>2261</v>
      </c>
      <c r="D13972" s="147" t="s">
        <v>14547</v>
      </c>
      <c r="E13972" s="147" t="s">
        <v>2246</v>
      </c>
      <c r="G13972" s="147">
        <v>0</v>
      </c>
      <c r="I13972" s="147">
        <v>4</v>
      </c>
      <c r="J13972" s="147">
        <v>1200406</v>
      </c>
    </row>
    <row r="13973" spans="1:11" x14ac:dyDescent="0.2">
      <c r="A13973" s="147">
        <v>4</v>
      </c>
      <c r="B13973" s="149" t="s">
        <v>14667</v>
      </c>
      <c r="C13973" s="147" t="s">
        <v>2261</v>
      </c>
      <c r="D13973" s="147" t="s">
        <v>14546</v>
      </c>
      <c r="E13973" s="147" t="s">
        <v>2246</v>
      </c>
      <c r="G13973" s="147">
        <v>0</v>
      </c>
      <c r="I13973" s="147">
        <v>4</v>
      </c>
      <c r="J13973" s="147">
        <v>1200409</v>
      </c>
    </row>
    <row r="13974" spans="1:11" x14ac:dyDescent="0.2">
      <c r="A13974" s="147">
        <v>4</v>
      </c>
      <c r="B13974" s="149" t="s">
        <v>14667</v>
      </c>
      <c r="C13974" s="147" t="s">
        <v>2261</v>
      </c>
      <c r="D13974" s="147" t="s">
        <v>14544</v>
      </c>
      <c r="E13974" s="147" t="s">
        <v>2246</v>
      </c>
      <c r="G13974" s="147">
        <v>0</v>
      </c>
      <c r="I13974" s="147">
        <v>4</v>
      </c>
      <c r="J13974" s="147">
        <v>1200408</v>
      </c>
    </row>
    <row r="13975" spans="1:11" x14ac:dyDescent="0.2">
      <c r="A13975" s="147">
        <v>6</v>
      </c>
      <c r="B13975" s="149" t="s">
        <v>14666</v>
      </c>
      <c r="C13975" s="147" t="s">
        <v>2242</v>
      </c>
      <c r="D13975" s="147" t="s">
        <v>14665</v>
      </c>
      <c r="E13975" s="147" t="s">
        <v>2240</v>
      </c>
      <c r="G13975" s="147">
        <v>0</v>
      </c>
      <c r="I13975" s="147">
        <v>5</v>
      </c>
      <c r="J13975" s="147">
        <v>2582794</v>
      </c>
    </row>
    <row r="13976" spans="1:11" x14ac:dyDescent="0.2">
      <c r="A13976" s="147">
        <v>6</v>
      </c>
      <c r="B13976" s="149" t="s">
        <v>14664</v>
      </c>
      <c r="C13976" s="147" t="s">
        <v>2242</v>
      </c>
      <c r="D13976" s="147" t="s">
        <v>14663</v>
      </c>
      <c r="E13976" s="147" t="s">
        <v>2240</v>
      </c>
      <c r="G13976" s="147">
        <v>0</v>
      </c>
      <c r="I13976" s="147">
        <v>5</v>
      </c>
      <c r="J13976" s="147">
        <v>2582780</v>
      </c>
      <c r="K13976" s="147" t="s">
        <v>2769</v>
      </c>
    </row>
    <row r="13977" spans="1:11" x14ac:dyDescent="0.2">
      <c r="A13977" s="147">
        <v>6</v>
      </c>
      <c r="B13977" s="149" t="s">
        <v>14662</v>
      </c>
      <c r="C13977" s="147" t="s">
        <v>2242</v>
      </c>
      <c r="D13977" s="147" t="s">
        <v>14661</v>
      </c>
      <c r="E13977" s="147" t="s">
        <v>2240</v>
      </c>
      <c r="G13977" s="147">
        <v>0</v>
      </c>
      <c r="I13977" s="147">
        <v>5</v>
      </c>
      <c r="J13977" s="147">
        <v>2582785</v>
      </c>
      <c r="K13977" s="147" t="s">
        <v>2769</v>
      </c>
    </row>
    <row r="13978" spans="1:11" x14ac:dyDescent="0.2">
      <c r="A13978" s="147">
        <v>6</v>
      </c>
      <c r="B13978" s="149" t="s">
        <v>14660</v>
      </c>
      <c r="C13978" s="147" t="s">
        <v>2242</v>
      </c>
      <c r="D13978" s="147" t="s">
        <v>14659</v>
      </c>
      <c r="E13978" s="147" t="s">
        <v>2240</v>
      </c>
      <c r="G13978" s="147">
        <v>0</v>
      </c>
      <c r="I13978" s="147">
        <v>5</v>
      </c>
      <c r="J13978" s="147">
        <v>2582829</v>
      </c>
      <c r="K13978" s="147" t="s">
        <v>2769</v>
      </c>
    </row>
    <row r="13979" spans="1:11" x14ac:dyDescent="0.2">
      <c r="A13979" s="147">
        <v>6</v>
      </c>
      <c r="B13979" s="149" t="s">
        <v>14658</v>
      </c>
      <c r="C13979" s="147" t="s">
        <v>2242</v>
      </c>
      <c r="D13979" s="147" t="s">
        <v>14657</v>
      </c>
      <c r="E13979" s="147" t="s">
        <v>2240</v>
      </c>
      <c r="G13979" s="147">
        <v>0</v>
      </c>
      <c r="I13979" s="147">
        <v>5</v>
      </c>
      <c r="J13979" s="147">
        <v>2582804</v>
      </c>
    </row>
    <row r="13980" spans="1:11" x14ac:dyDescent="0.2">
      <c r="A13980" s="147">
        <v>6</v>
      </c>
      <c r="B13980" s="149" t="s">
        <v>14656</v>
      </c>
      <c r="C13980" s="147" t="s">
        <v>2242</v>
      </c>
      <c r="D13980" s="147" t="s">
        <v>14655</v>
      </c>
      <c r="E13980" s="147" t="s">
        <v>2240</v>
      </c>
      <c r="G13980" s="147">
        <v>0</v>
      </c>
      <c r="I13980" s="147">
        <v>5</v>
      </c>
      <c r="J13980" s="147">
        <v>2582798</v>
      </c>
    </row>
    <row r="13981" spans="1:11" x14ac:dyDescent="0.2">
      <c r="A13981" s="147">
        <v>6</v>
      </c>
      <c r="B13981" s="149" t="s">
        <v>14654</v>
      </c>
      <c r="C13981" s="147" t="s">
        <v>2242</v>
      </c>
      <c r="D13981" s="147" t="s">
        <v>14653</v>
      </c>
      <c r="E13981" s="147" t="s">
        <v>2240</v>
      </c>
      <c r="G13981" s="147">
        <v>0</v>
      </c>
      <c r="I13981" s="147">
        <v>5</v>
      </c>
      <c r="J13981" s="147">
        <v>2582810</v>
      </c>
    </row>
    <row r="13982" spans="1:11" x14ac:dyDescent="0.2">
      <c r="A13982" s="147">
        <v>6</v>
      </c>
      <c r="B13982" s="149" t="s">
        <v>14652</v>
      </c>
      <c r="C13982" s="147" t="s">
        <v>2242</v>
      </c>
      <c r="D13982" s="147" t="s">
        <v>14651</v>
      </c>
      <c r="E13982" s="147" t="s">
        <v>2240</v>
      </c>
      <c r="G13982" s="147">
        <v>0</v>
      </c>
      <c r="I13982" s="147">
        <v>5</v>
      </c>
      <c r="J13982" s="147">
        <v>2582812</v>
      </c>
    </row>
    <row r="13983" spans="1:11" x14ac:dyDescent="0.2">
      <c r="A13983" s="147">
        <v>6</v>
      </c>
      <c r="B13983" s="149" t="s">
        <v>14650</v>
      </c>
      <c r="C13983" s="147" t="s">
        <v>2242</v>
      </c>
      <c r="D13983" s="147" t="s">
        <v>14649</v>
      </c>
      <c r="E13983" s="147" t="s">
        <v>2240</v>
      </c>
      <c r="G13983" s="147">
        <v>0</v>
      </c>
      <c r="I13983" s="147">
        <v>5</v>
      </c>
      <c r="J13983" s="147">
        <v>2582803</v>
      </c>
      <c r="K13983" s="147" t="s">
        <v>2769</v>
      </c>
    </row>
    <row r="13984" spans="1:11" x14ac:dyDescent="0.2">
      <c r="A13984" s="147">
        <v>6</v>
      </c>
      <c r="B13984" s="149" t="s">
        <v>14648</v>
      </c>
      <c r="C13984" s="147" t="s">
        <v>2242</v>
      </c>
      <c r="D13984" s="147" t="s">
        <v>14647</v>
      </c>
      <c r="E13984" s="147" t="s">
        <v>2240</v>
      </c>
      <c r="G13984" s="147">
        <v>0</v>
      </c>
      <c r="I13984" s="147">
        <v>5</v>
      </c>
      <c r="J13984" s="147">
        <v>2582806</v>
      </c>
      <c r="K13984" s="147" t="s">
        <v>2769</v>
      </c>
    </row>
    <row r="13985" spans="1:11" x14ac:dyDescent="0.2">
      <c r="A13985" s="147">
        <v>6</v>
      </c>
      <c r="B13985" s="149" t="s">
        <v>14646</v>
      </c>
      <c r="C13985" s="147" t="s">
        <v>2242</v>
      </c>
      <c r="D13985" s="147" t="s">
        <v>14645</v>
      </c>
      <c r="E13985" s="147" t="s">
        <v>2240</v>
      </c>
      <c r="G13985" s="147">
        <v>0</v>
      </c>
      <c r="I13985" s="147">
        <v>5</v>
      </c>
      <c r="J13985" s="147">
        <v>2582823</v>
      </c>
      <c r="K13985" s="147" t="s">
        <v>2769</v>
      </c>
    </row>
    <row r="13986" spans="1:11" x14ac:dyDescent="0.2">
      <c r="A13986" s="147">
        <v>6</v>
      </c>
      <c r="B13986" s="149" t="s">
        <v>14644</v>
      </c>
      <c r="C13986" s="147" t="s">
        <v>2242</v>
      </c>
      <c r="D13986" s="147" t="s">
        <v>14643</v>
      </c>
      <c r="E13986" s="147" t="s">
        <v>2240</v>
      </c>
      <c r="G13986" s="147">
        <v>0</v>
      </c>
      <c r="I13986" s="147">
        <v>5</v>
      </c>
      <c r="J13986" s="147">
        <v>2582778</v>
      </c>
      <c r="K13986" s="147" t="s">
        <v>2769</v>
      </c>
    </row>
    <row r="13987" spans="1:11" x14ac:dyDescent="0.2">
      <c r="A13987" s="147">
        <v>6</v>
      </c>
      <c r="B13987" s="149" t="s">
        <v>14642</v>
      </c>
      <c r="C13987" s="147" t="s">
        <v>2242</v>
      </c>
      <c r="D13987" s="147" t="s">
        <v>14641</v>
      </c>
      <c r="E13987" s="147" t="s">
        <v>2240</v>
      </c>
      <c r="G13987" s="147">
        <v>0</v>
      </c>
      <c r="I13987" s="147">
        <v>5</v>
      </c>
      <c r="J13987" s="147">
        <v>2582815</v>
      </c>
      <c r="K13987" s="147" t="s">
        <v>2769</v>
      </c>
    </row>
    <row r="13988" spans="1:11" x14ac:dyDescent="0.2">
      <c r="A13988" s="147">
        <v>6</v>
      </c>
      <c r="B13988" s="149" t="s">
        <v>14640</v>
      </c>
      <c r="C13988" s="147" t="s">
        <v>2242</v>
      </c>
      <c r="D13988" s="147" t="s">
        <v>14639</v>
      </c>
      <c r="E13988" s="147" t="s">
        <v>2240</v>
      </c>
      <c r="G13988" s="147">
        <v>0</v>
      </c>
      <c r="I13988" s="147">
        <v>5</v>
      </c>
      <c r="J13988" s="147">
        <v>2582830</v>
      </c>
    </row>
    <row r="13989" spans="1:11" x14ac:dyDescent="0.2">
      <c r="A13989" s="147">
        <v>6</v>
      </c>
      <c r="B13989" s="149" t="s">
        <v>14638</v>
      </c>
      <c r="C13989" s="147" t="s">
        <v>2242</v>
      </c>
      <c r="D13989" s="147" t="s">
        <v>14637</v>
      </c>
      <c r="E13989" s="147" t="s">
        <v>2240</v>
      </c>
      <c r="G13989" s="147">
        <v>0</v>
      </c>
      <c r="I13989" s="147">
        <v>5</v>
      </c>
      <c r="J13989" s="147">
        <v>2582768</v>
      </c>
    </row>
    <row r="13990" spans="1:11" x14ac:dyDescent="0.2">
      <c r="A13990" s="147">
        <v>6</v>
      </c>
      <c r="B13990" s="149" t="s">
        <v>14636</v>
      </c>
      <c r="C13990" s="147" t="s">
        <v>2242</v>
      </c>
      <c r="D13990" s="147" t="s">
        <v>14635</v>
      </c>
      <c r="E13990" s="147" t="s">
        <v>2240</v>
      </c>
      <c r="G13990" s="147">
        <v>0</v>
      </c>
      <c r="I13990" s="147">
        <v>5</v>
      </c>
      <c r="J13990" s="147">
        <v>2582831</v>
      </c>
    </row>
    <row r="13991" spans="1:11" x14ac:dyDescent="0.2">
      <c r="A13991" s="147">
        <v>6</v>
      </c>
      <c r="B13991" s="149" t="s">
        <v>14634</v>
      </c>
      <c r="C13991" s="147" t="s">
        <v>2242</v>
      </c>
      <c r="D13991" s="147" t="s">
        <v>14633</v>
      </c>
      <c r="E13991" s="147" t="s">
        <v>2240</v>
      </c>
      <c r="G13991" s="147">
        <v>0</v>
      </c>
      <c r="I13991" s="147">
        <v>5</v>
      </c>
      <c r="J13991" s="147">
        <v>2582767</v>
      </c>
      <c r="K13991" s="147" t="s">
        <v>2769</v>
      </c>
    </row>
    <row r="13992" spans="1:11" x14ac:dyDescent="0.2">
      <c r="A13992" s="147">
        <v>6</v>
      </c>
      <c r="B13992" s="149" t="s">
        <v>14632</v>
      </c>
      <c r="C13992" s="147" t="s">
        <v>2242</v>
      </c>
      <c r="D13992" s="147" t="s">
        <v>14631</v>
      </c>
      <c r="E13992" s="147" t="s">
        <v>2240</v>
      </c>
      <c r="G13992" s="147">
        <v>0</v>
      </c>
      <c r="I13992" s="147">
        <v>5</v>
      </c>
      <c r="J13992" s="147">
        <v>2582786</v>
      </c>
    </row>
    <row r="13993" spans="1:11" x14ac:dyDescent="0.2">
      <c r="A13993" s="147">
        <v>6</v>
      </c>
      <c r="B13993" s="149" t="s">
        <v>14630</v>
      </c>
      <c r="C13993" s="147" t="s">
        <v>2242</v>
      </c>
      <c r="D13993" s="147" t="s">
        <v>14629</v>
      </c>
      <c r="E13993" s="147" t="s">
        <v>2240</v>
      </c>
      <c r="G13993" s="147">
        <v>0</v>
      </c>
      <c r="I13993" s="147">
        <v>5</v>
      </c>
      <c r="J13993" s="147">
        <v>2582775</v>
      </c>
    </row>
    <row r="13994" spans="1:11" x14ac:dyDescent="0.2">
      <c r="A13994" s="147">
        <v>6</v>
      </c>
      <c r="B13994" s="149" t="s">
        <v>14628</v>
      </c>
      <c r="C13994" s="147" t="s">
        <v>2242</v>
      </c>
      <c r="D13994" s="147" t="s">
        <v>14627</v>
      </c>
      <c r="E13994" s="147" t="s">
        <v>2240</v>
      </c>
      <c r="G13994" s="147">
        <v>0</v>
      </c>
      <c r="I13994" s="147">
        <v>5</v>
      </c>
      <c r="J13994" s="147">
        <v>2582817</v>
      </c>
      <c r="K13994" s="147" t="s">
        <v>2769</v>
      </c>
    </row>
    <row r="13995" spans="1:11" x14ac:dyDescent="0.2">
      <c r="A13995" s="147">
        <v>6</v>
      </c>
      <c r="B13995" s="149" t="s">
        <v>14626</v>
      </c>
      <c r="C13995" s="147" t="s">
        <v>2242</v>
      </c>
      <c r="D13995" s="147" t="s">
        <v>14625</v>
      </c>
      <c r="E13995" s="147" t="s">
        <v>2240</v>
      </c>
      <c r="G13995" s="147">
        <v>0</v>
      </c>
      <c r="I13995" s="147">
        <v>5</v>
      </c>
      <c r="J13995" s="147">
        <v>2582769</v>
      </c>
    </row>
    <row r="13996" spans="1:11" x14ac:dyDescent="0.2">
      <c r="A13996" s="147">
        <v>6</v>
      </c>
      <c r="B13996" s="149" t="s">
        <v>14624</v>
      </c>
      <c r="C13996" s="147" t="s">
        <v>2242</v>
      </c>
      <c r="D13996" s="147" t="s">
        <v>14623</v>
      </c>
      <c r="E13996" s="147" t="s">
        <v>2240</v>
      </c>
      <c r="G13996" s="147">
        <v>0</v>
      </c>
      <c r="I13996" s="147">
        <v>5</v>
      </c>
      <c r="J13996" s="147">
        <v>2582826</v>
      </c>
      <c r="K13996" s="147" t="s">
        <v>2769</v>
      </c>
    </row>
    <row r="13997" spans="1:11" x14ac:dyDescent="0.2">
      <c r="A13997" s="147">
        <v>3</v>
      </c>
      <c r="B13997" s="149" t="s">
        <v>14622</v>
      </c>
      <c r="C13997" s="147" t="s">
        <v>2242</v>
      </c>
      <c r="D13997" s="147" t="s">
        <v>14621</v>
      </c>
      <c r="E13997" s="147" t="s">
        <v>2246</v>
      </c>
      <c r="G13997" s="147">
        <v>0</v>
      </c>
      <c r="I13997" s="147">
        <v>3</v>
      </c>
      <c r="J13997" s="147">
        <v>2581101</v>
      </c>
    </row>
    <row r="13998" spans="1:11" x14ac:dyDescent="0.2">
      <c r="A13998" s="147">
        <v>4</v>
      </c>
      <c r="B13998" s="149" t="s">
        <v>14620</v>
      </c>
      <c r="C13998" s="147" t="s">
        <v>2242</v>
      </c>
      <c r="D13998" s="147" t="s">
        <v>14619</v>
      </c>
      <c r="E13998" s="147" t="s">
        <v>2240</v>
      </c>
      <c r="G13998" s="147">
        <v>0</v>
      </c>
      <c r="I13998" s="147">
        <v>4</v>
      </c>
      <c r="J13998" s="147">
        <v>2582852</v>
      </c>
    </row>
    <row r="13999" spans="1:11" x14ac:dyDescent="0.2">
      <c r="A13999" s="147">
        <v>4</v>
      </c>
      <c r="B13999" s="149" t="s">
        <v>14618</v>
      </c>
      <c r="C13999" s="147" t="s">
        <v>2242</v>
      </c>
      <c r="D13999" s="147" t="s">
        <v>14617</v>
      </c>
      <c r="E13999" s="147" t="s">
        <v>2240</v>
      </c>
      <c r="G13999" s="147">
        <v>0</v>
      </c>
      <c r="I13999" s="147">
        <v>4</v>
      </c>
      <c r="J13999" s="147">
        <v>2582840</v>
      </c>
    </row>
    <row r="14000" spans="1:11" x14ac:dyDescent="0.2">
      <c r="A14000" s="147">
        <v>4</v>
      </c>
      <c r="B14000" s="149" t="s">
        <v>14616</v>
      </c>
      <c r="C14000" s="147" t="s">
        <v>2242</v>
      </c>
      <c r="D14000" s="147" t="s">
        <v>14615</v>
      </c>
      <c r="E14000" s="147" t="s">
        <v>2240</v>
      </c>
      <c r="G14000" s="147">
        <v>0</v>
      </c>
      <c r="I14000" s="147">
        <v>4</v>
      </c>
      <c r="J14000" s="147">
        <v>2582846</v>
      </c>
      <c r="K14000" s="147" t="s">
        <v>2769</v>
      </c>
    </row>
    <row r="14001" spans="1:11" x14ac:dyDescent="0.2">
      <c r="A14001" s="147">
        <v>4</v>
      </c>
      <c r="B14001" s="149" t="s">
        <v>14614</v>
      </c>
      <c r="C14001" s="147" t="s">
        <v>2242</v>
      </c>
      <c r="D14001" s="147" t="s">
        <v>14613</v>
      </c>
      <c r="E14001" s="147" t="s">
        <v>2240</v>
      </c>
      <c r="G14001" s="147">
        <v>0</v>
      </c>
      <c r="I14001" s="147">
        <v>4</v>
      </c>
      <c r="J14001" s="147">
        <v>2582847</v>
      </c>
      <c r="K14001" s="147" t="s">
        <v>2769</v>
      </c>
    </row>
    <row r="14002" spans="1:11" x14ac:dyDescent="0.2">
      <c r="A14002" s="147">
        <v>4</v>
      </c>
      <c r="B14002" s="149" t="s">
        <v>14612</v>
      </c>
      <c r="C14002" s="147" t="s">
        <v>2242</v>
      </c>
      <c r="D14002" s="147" t="s">
        <v>14611</v>
      </c>
      <c r="E14002" s="147" t="s">
        <v>2240</v>
      </c>
      <c r="G14002" s="147">
        <v>0</v>
      </c>
      <c r="I14002" s="147">
        <v>4</v>
      </c>
      <c r="J14002" s="147">
        <v>2582844</v>
      </c>
      <c r="K14002" s="147" t="s">
        <v>2769</v>
      </c>
    </row>
    <row r="14003" spans="1:11" x14ac:dyDescent="0.2">
      <c r="A14003" s="147">
        <v>4</v>
      </c>
      <c r="B14003" s="149" t="s">
        <v>14610</v>
      </c>
      <c r="C14003" s="147" t="s">
        <v>2242</v>
      </c>
      <c r="D14003" s="147" t="s">
        <v>14609</v>
      </c>
      <c r="E14003" s="147" t="s">
        <v>2240</v>
      </c>
      <c r="G14003" s="147">
        <v>0</v>
      </c>
      <c r="I14003" s="147">
        <v>4</v>
      </c>
      <c r="J14003" s="147">
        <v>2582842</v>
      </c>
      <c r="K14003" s="147" t="s">
        <v>2769</v>
      </c>
    </row>
    <row r="14004" spans="1:11" x14ac:dyDescent="0.2">
      <c r="A14004" s="147">
        <v>4</v>
      </c>
      <c r="B14004" s="149" t="s">
        <v>14608</v>
      </c>
      <c r="C14004" s="147" t="s">
        <v>2242</v>
      </c>
      <c r="D14004" s="147" t="s">
        <v>14607</v>
      </c>
      <c r="E14004" s="147" t="s">
        <v>2240</v>
      </c>
      <c r="G14004" s="147">
        <v>0</v>
      </c>
      <c r="I14004" s="147">
        <v>4</v>
      </c>
      <c r="J14004" s="147">
        <v>2582843</v>
      </c>
      <c r="K14004" s="147" t="s">
        <v>2769</v>
      </c>
    </row>
    <row r="14005" spans="1:11" x14ac:dyDescent="0.2">
      <c r="A14005" s="147">
        <v>4</v>
      </c>
      <c r="B14005" s="149" t="s">
        <v>14606</v>
      </c>
      <c r="C14005" s="147" t="s">
        <v>2242</v>
      </c>
      <c r="D14005" s="147" t="s">
        <v>14605</v>
      </c>
      <c r="E14005" s="147" t="s">
        <v>2240</v>
      </c>
      <c r="G14005" s="147">
        <v>0</v>
      </c>
      <c r="I14005" s="147">
        <v>4</v>
      </c>
      <c r="J14005" s="147">
        <v>2582861</v>
      </c>
      <c r="K14005" s="147" t="s">
        <v>2769</v>
      </c>
    </row>
    <row r="14006" spans="1:11" x14ac:dyDescent="0.2">
      <c r="A14006" s="147">
        <v>4</v>
      </c>
      <c r="B14006" s="149" t="s">
        <v>14604</v>
      </c>
      <c r="C14006" s="147" t="s">
        <v>2242</v>
      </c>
      <c r="D14006" s="147" t="s">
        <v>14603</v>
      </c>
      <c r="E14006" s="147" t="s">
        <v>2240</v>
      </c>
      <c r="G14006" s="147">
        <v>0</v>
      </c>
      <c r="I14006" s="147">
        <v>4</v>
      </c>
      <c r="J14006" s="147">
        <v>2582845</v>
      </c>
      <c r="K14006" s="147" t="s">
        <v>2769</v>
      </c>
    </row>
    <row r="14007" spans="1:11" x14ac:dyDescent="0.2">
      <c r="A14007" s="147">
        <v>4</v>
      </c>
      <c r="B14007" s="149" t="s">
        <v>14601</v>
      </c>
      <c r="C14007" s="147" t="s">
        <v>2242</v>
      </c>
      <c r="D14007" s="147" t="s">
        <v>14602</v>
      </c>
      <c r="E14007" s="147" t="s">
        <v>2240</v>
      </c>
      <c r="G14007" s="147">
        <v>0</v>
      </c>
      <c r="I14007" s="147">
        <v>4</v>
      </c>
      <c r="J14007" s="147">
        <v>2582841</v>
      </c>
    </row>
    <row r="14008" spans="1:11" x14ac:dyDescent="0.2">
      <c r="A14008" s="147">
        <v>4</v>
      </c>
      <c r="B14008" s="149" t="s">
        <v>14601</v>
      </c>
      <c r="C14008" s="147" t="s">
        <v>2261</v>
      </c>
      <c r="D14008" s="147" t="s">
        <v>14547</v>
      </c>
      <c r="E14008" s="147" t="s">
        <v>2246</v>
      </c>
      <c r="G14008" s="147">
        <v>0</v>
      </c>
      <c r="I14008" s="147">
        <v>4</v>
      </c>
      <c r="J14008" s="147">
        <v>1200411</v>
      </c>
    </row>
    <row r="14009" spans="1:11" x14ac:dyDescent="0.2">
      <c r="A14009" s="147">
        <v>4</v>
      </c>
      <c r="B14009" s="149" t="s">
        <v>14601</v>
      </c>
      <c r="C14009" s="147" t="s">
        <v>2261</v>
      </c>
      <c r="D14009" s="147" t="s">
        <v>14546</v>
      </c>
      <c r="E14009" s="147" t="s">
        <v>2246</v>
      </c>
      <c r="G14009" s="147">
        <v>0</v>
      </c>
      <c r="I14009" s="147">
        <v>4</v>
      </c>
      <c r="J14009" s="147">
        <v>1200414</v>
      </c>
    </row>
    <row r="14010" spans="1:11" x14ac:dyDescent="0.2">
      <c r="A14010" s="147">
        <v>4</v>
      </c>
      <c r="B14010" s="149" t="s">
        <v>14601</v>
      </c>
      <c r="C14010" s="147" t="s">
        <v>2261</v>
      </c>
      <c r="D14010" s="147" t="s">
        <v>14544</v>
      </c>
      <c r="E14010" s="147" t="s">
        <v>2246</v>
      </c>
      <c r="G14010" s="147">
        <v>0</v>
      </c>
      <c r="I14010" s="147">
        <v>4</v>
      </c>
      <c r="J14010" s="147">
        <v>1200415</v>
      </c>
    </row>
    <row r="14011" spans="1:11" x14ac:dyDescent="0.2">
      <c r="A14011" s="147">
        <v>3</v>
      </c>
      <c r="B14011" s="149" t="s">
        <v>14593</v>
      </c>
      <c r="C14011" s="147" t="s">
        <v>2242</v>
      </c>
      <c r="D14011" s="147" t="s">
        <v>14600</v>
      </c>
      <c r="E14011" s="147" t="s">
        <v>2246</v>
      </c>
      <c r="G14011" s="147">
        <v>0</v>
      </c>
      <c r="I14011" s="147">
        <v>3</v>
      </c>
      <c r="J14011" s="147">
        <v>2581093</v>
      </c>
    </row>
    <row r="14012" spans="1:11" x14ac:dyDescent="0.2">
      <c r="A14012" s="147">
        <v>3</v>
      </c>
      <c r="B14012" s="149" t="s">
        <v>14593</v>
      </c>
      <c r="C14012" s="147" t="s">
        <v>2277</v>
      </c>
      <c r="D14012" s="147" t="s">
        <v>14599</v>
      </c>
      <c r="E14012" s="147" t="s">
        <v>2246</v>
      </c>
      <c r="G14012" s="147">
        <v>0</v>
      </c>
      <c r="I14012" s="147">
        <v>3</v>
      </c>
      <c r="J14012" s="147">
        <v>1200355</v>
      </c>
    </row>
    <row r="14013" spans="1:11" x14ac:dyDescent="0.2">
      <c r="A14013" s="147">
        <v>3</v>
      </c>
      <c r="B14013" s="149" t="s">
        <v>14593</v>
      </c>
      <c r="C14013" s="147" t="s">
        <v>2277</v>
      </c>
      <c r="D14013" s="147" t="s">
        <v>14598</v>
      </c>
      <c r="E14013" s="147" t="s">
        <v>2246</v>
      </c>
      <c r="G14013" s="147">
        <v>0</v>
      </c>
      <c r="I14013" s="147">
        <v>3</v>
      </c>
      <c r="J14013" s="147">
        <v>1200352</v>
      </c>
    </row>
    <row r="14014" spans="1:11" x14ac:dyDescent="0.2">
      <c r="A14014" s="147">
        <v>3</v>
      </c>
      <c r="B14014" s="149" t="s">
        <v>14593</v>
      </c>
      <c r="C14014" s="147" t="s">
        <v>2277</v>
      </c>
      <c r="D14014" s="147" t="s">
        <v>14597</v>
      </c>
      <c r="E14014" s="147" t="s">
        <v>2246</v>
      </c>
      <c r="G14014" s="147">
        <v>0</v>
      </c>
      <c r="I14014" s="147">
        <v>3</v>
      </c>
      <c r="J14014" s="147">
        <v>1200281</v>
      </c>
    </row>
    <row r="14015" spans="1:11" x14ac:dyDescent="0.2">
      <c r="A14015" s="147">
        <v>3</v>
      </c>
      <c r="B14015" s="149" t="s">
        <v>14593</v>
      </c>
      <c r="C14015" s="147" t="s">
        <v>2277</v>
      </c>
      <c r="D14015" s="147" t="s">
        <v>14596</v>
      </c>
      <c r="E14015" s="147" t="s">
        <v>2246</v>
      </c>
      <c r="G14015" s="147">
        <v>0</v>
      </c>
      <c r="I14015" s="147">
        <v>3</v>
      </c>
      <c r="J14015" s="147">
        <v>1200272</v>
      </c>
    </row>
    <row r="14016" spans="1:11" x14ac:dyDescent="0.2">
      <c r="A14016" s="147">
        <v>3</v>
      </c>
      <c r="B14016" s="149" t="s">
        <v>14593</v>
      </c>
      <c r="C14016" s="147" t="s">
        <v>2277</v>
      </c>
      <c r="D14016" s="147" t="s">
        <v>6958</v>
      </c>
      <c r="E14016" s="147" t="s">
        <v>2246</v>
      </c>
      <c r="G14016" s="147">
        <v>0</v>
      </c>
      <c r="I14016" s="147">
        <v>3</v>
      </c>
      <c r="J14016" s="147">
        <v>1200224</v>
      </c>
    </row>
    <row r="14017" spans="1:11" x14ac:dyDescent="0.2">
      <c r="A14017" s="147">
        <v>3</v>
      </c>
      <c r="B14017" s="149" t="s">
        <v>14593</v>
      </c>
      <c r="C14017" s="147" t="s">
        <v>2277</v>
      </c>
      <c r="D14017" s="147" t="s">
        <v>14595</v>
      </c>
      <c r="E14017" s="147" t="s">
        <v>2246</v>
      </c>
      <c r="G14017" s="147">
        <v>0</v>
      </c>
      <c r="I14017" s="147">
        <v>3</v>
      </c>
      <c r="J14017" s="147">
        <v>1200217</v>
      </c>
    </row>
    <row r="14018" spans="1:11" x14ac:dyDescent="0.2">
      <c r="A14018" s="147">
        <v>3</v>
      </c>
      <c r="B14018" s="149" t="s">
        <v>14593</v>
      </c>
      <c r="C14018" s="147" t="s">
        <v>2277</v>
      </c>
      <c r="D14018" s="147" t="s">
        <v>14594</v>
      </c>
      <c r="E14018" s="147" t="s">
        <v>2246</v>
      </c>
      <c r="G14018" s="147">
        <v>0</v>
      </c>
      <c r="I14018" s="147">
        <v>3</v>
      </c>
      <c r="J14018" s="147">
        <v>1200296</v>
      </c>
    </row>
    <row r="14019" spans="1:11" x14ac:dyDescent="0.2">
      <c r="A14019" s="147">
        <v>3</v>
      </c>
      <c r="B14019" s="149" t="s">
        <v>14593</v>
      </c>
      <c r="C14019" s="147" t="s">
        <v>2277</v>
      </c>
      <c r="D14019" s="147" t="s">
        <v>11483</v>
      </c>
      <c r="E14019" s="147" t="s">
        <v>2246</v>
      </c>
      <c r="G14019" s="147">
        <v>0</v>
      </c>
      <c r="I14019" s="147">
        <v>3</v>
      </c>
      <c r="J14019" s="147">
        <v>1200345</v>
      </c>
    </row>
    <row r="14020" spans="1:11" x14ac:dyDescent="0.2">
      <c r="A14020" s="147">
        <v>4</v>
      </c>
      <c r="B14020" s="149" t="s">
        <v>14592</v>
      </c>
      <c r="C14020" s="147" t="s">
        <v>2242</v>
      </c>
      <c r="D14020" s="147" t="s">
        <v>14591</v>
      </c>
      <c r="E14020" s="147" t="s">
        <v>2240</v>
      </c>
      <c r="G14020" s="147">
        <v>0</v>
      </c>
      <c r="I14020" s="147">
        <v>4</v>
      </c>
      <c r="J14020" s="147">
        <v>2582872</v>
      </c>
    </row>
    <row r="14021" spans="1:11" x14ac:dyDescent="0.2">
      <c r="A14021" s="147">
        <v>4</v>
      </c>
      <c r="B14021" s="149" t="s">
        <v>14590</v>
      </c>
      <c r="C14021" s="147" t="s">
        <v>2242</v>
      </c>
      <c r="D14021" s="147" t="s">
        <v>14589</v>
      </c>
      <c r="E14021" s="147" t="s">
        <v>2240</v>
      </c>
      <c r="G14021" s="147">
        <v>0</v>
      </c>
      <c r="I14021" s="147">
        <v>4</v>
      </c>
      <c r="J14021" s="147">
        <v>2582887</v>
      </c>
    </row>
    <row r="14022" spans="1:11" x14ac:dyDescent="0.2">
      <c r="A14022" s="147">
        <v>4</v>
      </c>
      <c r="B14022" s="149" t="s">
        <v>14588</v>
      </c>
      <c r="C14022" s="147" t="s">
        <v>2242</v>
      </c>
      <c r="D14022" s="147" t="s">
        <v>14587</v>
      </c>
      <c r="E14022" s="147" t="s">
        <v>2240</v>
      </c>
      <c r="G14022" s="147">
        <v>0</v>
      </c>
      <c r="I14022" s="147">
        <v>4</v>
      </c>
      <c r="J14022" s="147">
        <v>2582863</v>
      </c>
      <c r="K14022" s="147" t="s">
        <v>2769</v>
      </c>
    </row>
    <row r="14023" spans="1:11" x14ac:dyDescent="0.2">
      <c r="A14023" s="147">
        <v>4</v>
      </c>
      <c r="B14023" s="149" t="s">
        <v>14586</v>
      </c>
      <c r="C14023" s="147" t="s">
        <v>2242</v>
      </c>
      <c r="D14023" s="147" t="s">
        <v>14585</v>
      </c>
      <c r="E14023" s="147" t="s">
        <v>2240</v>
      </c>
      <c r="G14023" s="147">
        <v>0</v>
      </c>
      <c r="I14023" s="147">
        <v>4</v>
      </c>
      <c r="J14023" s="147">
        <v>2582885</v>
      </c>
      <c r="K14023" s="147" t="s">
        <v>2769</v>
      </c>
    </row>
    <row r="14024" spans="1:11" x14ac:dyDescent="0.2">
      <c r="A14024" s="147">
        <v>4</v>
      </c>
      <c r="B14024" s="149" t="s">
        <v>14584</v>
      </c>
      <c r="C14024" s="147" t="s">
        <v>2242</v>
      </c>
      <c r="D14024" s="147" t="s">
        <v>14583</v>
      </c>
      <c r="E14024" s="147" t="s">
        <v>2240</v>
      </c>
      <c r="G14024" s="147">
        <v>0</v>
      </c>
      <c r="I14024" s="147">
        <v>4</v>
      </c>
      <c r="J14024" s="147">
        <v>2582884</v>
      </c>
      <c r="K14024" s="147" t="s">
        <v>2769</v>
      </c>
    </row>
    <row r="14025" spans="1:11" x14ac:dyDescent="0.2">
      <c r="A14025" s="147">
        <v>4</v>
      </c>
      <c r="B14025" s="149" t="s">
        <v>14582</v>
      </c>
      <c r="C14025" s="147" t="s">
        <v>2242</v>
      </c>
      <c r="D14025" s="147" t="s">
        <v>14581</v>
      </c>
      <c r="E14025" s="147" t="s">
        <v>2240</v>
      </c>
      <c r="G14025" s="147">
        <v>0</v>
      </c>
      <c r="I14025" s="147">
        <v>4</v>
      </c>
      <c r="J14025" s="147">
        <v>2582865</v>
      </c>
      <c r="K14025" s="147" t="s">
        <v>2769</v>
      </c>
    </row>
    <row r="14026" spans="1:11" x14ac:dyDescent="0.2">
      <c r="A14026" s="147">
        <v>4</v>
      </c>
      <c r="B14026" s="149" t="s">
        <v>14580</v>
      </c>
      <c r="C14026" s="147" t="s">
        <v>2242</v>
      </c>
      <c r="D14026" s="147" t="s">
        <v>14579</v>
      </c>
      <c r="E14026" s="147" t="s">
        <v>2240</v>
      </c>
      <c r="G14026" s="147">
        <v>0</v>
      </c>
      <c r="I14026" s="147">
        <v>4</v>
      </c>
      <c r="J14026" s="147">
        <v>2582868</v>
      </c>
      <c r="K14026" s="147" t="s">
        <v>2769</v>
      </c>
    </row>
    <row r="14027" spans="1:11" x14ac:dyDescent="0.2">
      <c r="A14027" s="147">
        <v>4</v>
      </c>
      <c r="B14027" s="149" t="s">
        <v>14578</v>
      </c>
      <c r="C14027" s="147" t="s">
        <v>2242</v>
      </c>
      <c r="D14027" s="147" t="s">
        <v>14577</v>
      </c>
      <c r="E14027" s="147" t="s">
        <v>2240</v>
      </c>
      <c r="G14027" s="147">
        <v>0</v>
      </c>
      <c r="I14027" s="147">
        <v>4</v>
      </c>
      <c r="J14027" s="147">
        <v>2582882</v>
      </c>
      <c r="K14027" s="147" t="s">
        <v>2769</v>
      </c>
    </row>
    <row r="14028" spans="1:11" x14ac:dyDescent="0.2">
      <c r="A14028" s="147">
        <v>4</v>
      </c>
      <c r="B14028" s="149" t="s">
        <v>14576</v>
      </c>
      <c r="C14028" s="147" t="s">
        <v>2242</v>
      </c>
      <c r="D14028" s="147" t="s">
        <v>14575</v>
      </c>
      <c r="E14028" s="147" t="s">
        <v>2240</v>
      </c>
      <c r="G14028" s="147">
        <v>0</v>
      </c>
      <c r="I14028" s="147">
        <v>4</v>
      </c>
      <c r="J14028" s="147">
        <v>2582890</v>
      </c>
      <c r="K14028" s="147" t="s">
        <v>2769</v>
      </c>
    </row>
    <row r="14029" spans="1:11" x14ac:dyDescent="0.2">
      <c r="A14029" s="147">
        <v>4</v>
      </c>
      <c r="B14029" s="149" t="s">
        <v>14573</v>
      </c>
      <c r="C14029" s="147" t="s">
        <v>2242</v>
      </c>
      <c r="D14029" s="147" t="s">
        <v>14574</v>
      </c>
      <c r="E14029" s="147" t="s">
        <v>2240</v>
      </c>
      <c r="G14029" s="147">
        <v>0</v>
      </c>
      <c r="I14029" s="147">
        <v>4</v>
      </c>
      <c r="J14029" s="147">
        <v>2582876</v>
      </c>
    </row>
    <row r="14030" spans="1:11" x14ac:dyDescent="0.2">
      <c r="A14030" s="147">
        <v>4</v>
      </c>
      <c r="B14030" s="149" t="s">
        <v>14573</v>
      </c>
      <c r="C14030" s="147" t="s">
        <v>2261</v>
      </c>
      <c r="D14030" s="147" t="s">
        <v>14547</v>
      </c>
      <c r="E14030" s="147" t="s">
        <v>2246</v>
      </c>
      <c r="G14030" s="147">
        <v>0</v>
      </c>
      <c r="I14030" s="147">
        <v>4</v>
      </c>
      <c r="J14030" s="147">
        <v>1200416</v>
      </c>
    </row>
    <row r="14031" spans="1:11" x14ac:dyDescent="0.2">
      <c r="A14031" s="147">
        <v>4</v>
      </c>
      <c r="B14031" s="149" t="s">
        <v>14573</v>
      </c>
      <c r="C14031" s="147" t="s">
        <v>2261</v>
      </c>
      <c r="D14031" s="147" t="s">
        <v>14546</v>
      </c>
      <c r="E14031" s="147" t="s">
        <v>2246</v>
      </c>
      <c r="G14031" s="147">
        <v>0</v>
      </c>
      <c r="I14031" s="147">
        <v>4</v>
      </c>
      <c r="J14031" s="147">
        <v>1200418</v>
      </c>
    </row>
    <row r="14032" spans="1:11" x14ac:dyDescent="0.2">
      <c r="A14032" s="147">
        <v>4</v>
      </c>
      <c r="B14032" s="149" t="s">
        <v>14573</v>
      </c>
      <c r="C14032" s="147" t="s">
        <v>2261</v>
      </c>
      <c r="D14032" s="147" t="s">
        <v>14544</v>
      </c>
      <c r="E14032" s="147" t="s">
        <v>2246</v>
      </c>
      <c r="G14032" s="147">
        <v>0</v>
      </c>
      <c r="I14032" s="147">
        <v>4</v>
      </c>
      <c r="J14032" s="147">
        <v>1200417</v>
      </c>
    </row>
    <row r="14033" spans="1:11" x14ac:dyDescent="0.2">
      <c r="A14033" s="147">
        <v>3</v>
      </c>
      <c r="B14033" s="149" t="s">
        <v>14568</v>
      </c>
      <c r="C14033" s="147" t="s">
        <v>2242</v>
      </c>
      <c r="D14033" s="147" t="s">
        <v>14572</v>
      </c>
      <c r="E14033" s="147" t="s">
        <v>2246</v>
      </c>
      <c r="G14033" s="147">
        <v>0</v>
      </c>
      <c r="I14033" s="147">
        <v>3</v>
      </c>
      <c r="J14033" s="147">
        <v>2581110</v>
      </c>
    </row>
    <row r="14034" spans="1:11" x14ac:dyDescent="0.2">
      <c r="A14034" s="147">
        <v>3</v>
      </c>
      <c r="B14034" s="149" t="s">
        <v>14568</v>
      </c>
      <c r="C14034" s="147" t="s">
        <v>2261</v>
      </c>
      <c r="D14034" s="147" t="s">
        <v>14571</v>
      </c>
      <c r="E14034" s="147" t="s">
        <v>2246</v>
      </c>
      <c r="G14034" s="147">
        <v>0</v>
      </c>
      <c r="I14034" s="147">
        <v>3</v>
      </c>
      <c r="J14034" s="147">
        <v>1200341</v>
      </c>
    </row>
    <row r="14035" spans="1:11" x14ac:dyDescent="0.2">
      <c r="A14035" s="147">
        <v>3</v>
      </c>
      <c r="B14035" s="149" t="s">
        <v>14568</v>
      </c>
      <c r="C14035" s="147" t="s">
        <v>2261</v>
      </c>
      <c r="D14035" s="147" t="s">
        <v>14570</v>
      </c>
      <c r="E14035" s="147" t="s">
        <v>2246</v>
      </c>
      <c r="G14035" s="147">
        <v>0</v>
      </c>
      <c r="I14035" s="147">
        <v>3</v>
      </c>
      <c r="J14035" s="147">
        <v>1200339</v>
      </c>
    </row>
    <row r="14036" spans="1:11" x14ac:dyDescent="0.2">
      <c r="A14036" s="147">
        <v>3</v>
      </c>
      <c r="B14036" s="149" t="s">
        <v>14568</v>
      </c>
      <c r="C14036" s="147" t="s">
        <v>2261</v>
      </c>
      <c r="D14036" s="147" t="s">
        <v>14569</v>
      </c>
      <c r="E14036" s="147" t="s">
        <v>2246</v>
      </c>
      <c r="G14036" s="147">
        <v>0</v>
      </c>
      <c r="I14036" s="147">
        <v>3</v>
      </c>
      <c r="J14036" s="147">
        <v>1200349</v>
      </c>
    </row>
    <row r="14037" spans="1:11" x14ac:dyDescent="0.2">
      <c r="A14037" s="147">
        <v>3</v>
      </c>
      <c r="B14037" s="149" t="s">
        <v>14568</v>
      </c>
      <c r="C14037" s="147" t="s">
        <v>2277</v>
      </c>
      <c r="D14037" s="147" t="s">
        <v>14567</v>
      </c>
      <c r="E14037" s="147" t="s">
        <v>2246</v>
      </c>
      <c r="G14037" s="147">
        <v>0</v>
      </c>
      <c r="I14037" s="147">
        <v>3</v>
      </c>
      <c r="J14037" s="147">
        <v>1200356</v>
      </c>
    </row>
    <row r="14038" spans="1:11" x14ac:dyDescent="0.2">
      <c r="A14038" s="147">
        <v>4</v>
      </c>
      <c r="B14038" s="149" t="s">
        <v>14566</v>
      </c>
      <c r="C14038" s="147" t="s">
        <v>2242</v>
      </c>
      <c r="D14038" s="147" t="s">
        <v>14565</v>
      </c>
      <c r="E14038" s="147" t="s">
        <v>2240</v>
      </c>
      <c r="G14038" s="147">
        <v>0</v>
      </c>
      <c r="I14038" s="147">
        <v>4</v>
      </c>
      <c r="J14038" s="147">
        <v>2582901</v>
      </c>
    </row>
    <row r="14039" spans="1:11" x14ac:dyDescent="0.2">
      <c r="A14039" s="147">
        <v>4</v>
      </c>
      <c r="B14039" s="149" t="s">
        <v>14564</v>
      </c>
      <c r="C14039" s="147" t="s">
        <v>2242</v>
      </c>
      <c r="D14039" s="147" t="s">
        <v>14563</v>
      </c>
      <c r="E14039" s="147" t="s">
        <v>2240</v>
      </c>
      <c r="G14039" s="147">
        <v>0</v>
      </c>
      <c r="I14039" s="147">
        <v>4</v>
      </c>
      <c r="J14039" s="147">
        <v>2582896</v>
      </c>
    </row>
    <row r="14040" spans="1:11" x14ac:dyDescent="0.2">
      <c r="A14040" s="147">
        <v>4</v>
      </c>
      <c r="B14040" s="149" t="s">
        <v>14562</v>
      </c>
      <c r="C14040" s="147" t="s">
        <v>2242</v>
      </c>
      <c r="D14040" s="147" t="s">
        <v>14561</v>
      </c>
      <c r="E14040" s="147" t="s">
        <v>2240</v>
      </c>
      <c r="G14040" s="147">
        <v>0</v>
      </c>
      <c r="I14040" s="147">
        <v>4</v>
      </c>
      <c r="J14040" s="147">
        <v>2582914</v>
      </c>
      <c r="K14040" s="147" t="s">
        <v>2769</v>
      </c>
    </row>
    <row r="14041" spans="1:11" x14ac:dyDescent="0.2">
      <c r="A14041" s="147">
        <v>4</v>
      </c>
      <c r="B14041" s="149" t="s">
        <v>14560</v>
      </c>
      <c r="C14041" s="147" t="s">
        <v>2242</v>
      </c>
      <c r="D14041" s="147" t="s">
        <v>14559</v>
      </c>
      <c r="E14041" s="147" t="s">
        <v>2240</v>
      </c>
      <c r="G14041" s="147">
        <v>0</v>
      </c>
      <c r="I14041" s="147">
        <v>4</v>
      </c>
      <c r="J14041" s="147">
        <v>2582919</v>
      </c>
      <c r="K14041" s="147" t="s">
        <v>2769</v>
      </c>
    </row>
    <row r="14042" spans="1:11" x14ac:dyDescent="0.2">
      <c r="A14042" s="147">
        <v>4</v>
      </c>
      <c r="B14042" s="149" t="s">
        <v>14558</v>
      </c>
      <c r="C14042" s="147" t="s">
        <v>2242</v>
      </c>
      <c r="D14042" s="147" t="s">
        <v>14557</v>
      </c>
      <c r="E14042" s="147" t="s">
        <v>2240</v>
      </c>
      <c r="G14042" s="147">
        <v>0</v>
      </c>
      <c r="I14042" s="147">
        <v>4</v>
      </c>
      <c r="J14042" s="147">
        <v>2582902</v>
      </c>
      <c r="K14042" s="147" t="s">
        <v>2769</v>
      </c>
    </row>
    <row r="14043" spans="1:11" x14ac:dyDescent="0.2">
      <c r="A14043" s="147">
        <v>4</v>
      </c>
      <c r="B14043" s="149" t="s">
        <v>14556</v>
      </c>
      <c r="C14043" s="147" t="s">
        <v>2242</v>
      </c>
      <c r="D14043" s="147" t="s">
        <v>14555</v>
      </c>
      <c r="E14043" s="147" t="s">
        <v>2240</v>
      </c>
      <c r="G14043" s="147">
        <v>0</v>
      </c>
      <c r="I14043" s="147">
        <v>4</v>
      </c>
      <c r="J14043" s="147">
        <v>2582903</v>
      </c>
      <c r="K14043" s="147" t="s">
        <v>2769</v>
      </c>
    </row>
    <row r="14044" spans="1:11" x14ac:dyDescent="0.2">
      <c r="A14044" s="147">
        <v>4</v>
      </c>
      <c r="B14044" s="149" t="s">
        <v>14554</v>
      </c>
      <c r="C14044" s="147" t="s">
        <v>2242</v>
      </c>
      <c r="D14044" s="147" t="s">
        <v>14553</v>
      </c>
      <c r="E14044" s="147" t="s">
        <v>2240</v>
      </c>
      <c r="G14044" s="147">
        <v>0</v>
      </c>
      <c r="I14044" s="147">
        <v>4</v>
      </c>
      <c r="J14044" s="147">
        <v>2582912</v>
      </c>
      <c r="K14044" s="147" t="s">
        <v>2769</v>
      </c>
    </row>
    <row r="14045" spans="1:11" x14ac:dyDescent="0.2">
      <c r="A14045" s="147">
        <v>4</v>
      </c>
      <c r="B14045" s="149" t="s">
        <v>14552</v>
      </c>
      <c r="C14045" s="147" t="s">
        <v>2242</v>
      </c>
      <c r="D14045" s="147" t="s">
        <v>14551</v>
      </c>
      <c r="E14045" s="147" t="s">
        <v>2240</v>
      </c>
      <c r="G14045" s="147">
        <v>0</v>
      </c>
      <c r="I14045" s="147">
        <v>4</v>
      </c>
      <c r="J14045" s="147">
        <v>2582913</v>
      </c>
      <c r="K14045" s="147" t="s">
        <v>2769</v>
      </c>
    </row>
    <row r="14046" spans="1:11" x14ac:dyDescent="0.2">
      <c r="A14046" s="147">
        <v>4</v>
      </c>
      <c r="B14046" s="149" t="s">
        <v>14550</v>
      </c>
      <c r="C14046" s="147" t="s">
        <v>2242</v>
      </c>
      <c r="D14046" s="147" t="s">
        <v>14549</v>
      </c>
      <c r="E14046" s="147" t="s">
        <v>2240</v>
      </c>
      <c r="G14046" s="147">
        <v>0</v>
      </c>
      <c r="I14046" s="147">
        <v>4</v>
      </c>
      <c r="J14046" s="147">
        <v>2582908</v>
      </c>
      <c r="K14046" s="147" t="s">
        <v>2769</v>
      </c>
    </row>
    <row r="14047" spans="1:11" x14ac:dyDescent="0.2">
      <c r="A14047" s="147">
        <v>4</v>
      </c>
      <c r="B14047" s="149" t="s">
        <v>14545</v>
      </c>
      <c r="C14047" s="147" t="s">
        <v>2242</v>
      </c>
      <c r="D14047" s="147" t="s">
        <v>14548</v>
      </c>
      <c r="E14047" s="147" t="s">
        <v>2240</v>
      </c>
      <c r="G14047" s="147">
        <v>0</v>
      </c>
      <c r="I14047" s="147">
        <v>4</v>
      </c>
      <c r="J14047" s="147">
        <v>2582911</v>
      </c>
    </row>
    <row r="14048" spans="1:11" x14ac:dyDescent="0.2">
      <c r="A14048" s="147">
        <v>4</v>
      </c>
      <c r="B14048" s="149" t="s">
        <v>14545</v>
      </c>
      <c r="C14048" s="147" t="s">
        <v>2261</v>
      </c>
      <c r="D14048" s="147" t="s">
        <v>14547</v>
      </c>
      <c r="E14048" s="147" t="s">
        <v>2246</v>
      </c>
      <c r="G14048" s="147">
        <v>0</v>
      </c>
      <c r="I14048" s="147">
        <v>4</v>
      </c>
      <c r="J14048" s="147">
        <v>1200425</v>
      </c>
    </row>
    <row r="14049" spans="1:10" x14ac:dyDescent="0.2">
      <c r="A14049" s="147">
        <v>4</v>
      </c>
      <c r="B14049" s="149" t="s">
        <v>14545</v>
      </c>
      <c r="C14049" s="147" t="s">
        <v>2261</v>
      </c>
      <c r="D14049" s="147" t="s">
        <v>14546</v>
      </c>
      <c r="E14049" s="147" t="s">
        <v>2246</v>
      </c>
      <c r="G14049" s="147">
        <v>0</v>
      </c>
      <c r="I14049" s="147">
        <v>4</v>
      </c>
      <c r="J14049" s="147">
        <v>1200421</v>
      </c>
    </row>
    <row r="14050" spans="1:10" x14ac:dyDescent="0.2">
      <c r="A14050" s="147">
        <v>4</v>
      </c>
      <c r="B14050" s="149" t="s">
        <v>14545</v>
      </c>
      <c r="C14050" s="147" t="s">
        <v>2261</v>
      </c>
      <c r="D14050" s="147" t="s">
        <v>14544</v>
      </c>
      <c r="E14050" s="147" t="s">
        <v>2246</v>
      </c>
      <c r="G14050" s="147">
        <v>0</v>
      </c>
      <c r="I14050" s="147">
        <v>4</v>
      </c>
      <c r="J14050" s="147">
        <v>1200423</v>
      </c>
    </row>
    <row r="14051" spans="1:10" x14ac:dyDescent="0.2">
      <c r="A14051" s="147">
        <v>2</v>
      </c>
      <c r="B14051" s="149" t="s">
        <v>14529</v>
      </c>
      <c r="C14051" s="147" t="s">
        <v>2242</v>
      </c>
      <c r="D14051" s="147" t="s">
        <v>14543</v>
      </c>
      <c r="E14051" s="147" t="s">
        <v>2246</v>
      </c>
      <c r="G14051" s="147">
        <v>0</v>
      </c>
      <c r="I14051" s="147">
        <v>2</v>
      </c>
      <c r="J14051" s="147">
        <v>2578882</v>
      </c>
    </row>
    <row r="14052" spans="1:10" x14ac:dyDescent="0.2">
      <c r="A14052" s="147">
        <v>2</v>
      </c>
      <c r="B14052" s="149" t="s">
        <v>14529</v>
      </c>
      <c r="C14052" s="147" t="s">
        <v>2294</v>
      </c>
      <c r="D14052" s="147" t="s">
        <v>14542</v>
      </c>
      <c r="E14052" s="147" t="s">
        <v>2246</v>
      </c>
      <c r="G14052" s="147">
        <v>0</v>
      </c>
      <c r="I14052" s="147">
        <v>2</v>
      </c>
      <c r="J14052" s="147">
        <v>1199786</v>
      </c>
    </row>
    <row r="14053" spans="1:10" x14ac:dyDescent="0.2">
      <c r="A14053" s="147">
        <v>2</v>
      </c>
      <c r="B14053" s="149" t="s">
        <v>14529</v>
      </c>
      <c r="C14053" s="147" t="s">
        <v>2294</v>
      </c>
      <c r="D14053" s="147" t="s">
        <v>14541</v>
      </c>
      <c r="E14053" s="147" t="s">
        <v>2246</v>
      </c>
      <c r="G14053" s="147">
        <v>0</v>
      </c>
      <c r="I14053" s="147">
        <v>2</v>
      </c>
      <c r="J14053" s="147">
        <v>1199808</v>
      </c>
    </row>
    <row r="14054" spans="1:10" x14ac:dyDescent="0.2">
      <c r="A14054" s="147">
        <v>2</v>
      </c>
      <c r="B14054" s="149" t="s">
        <v>14529</v>
      </c>
      <c r="C14054" s="147" t="s">
        <v>2446</v>
      </c>
      <c r="D14054" s="147" t="s">
        <v>14540</v>
      </c>
      <c r="E14054" s="147" t="s">
        <v>2246</v>
      </c>
      <c r="G14054" s="147">
        <v>0</v>
      </c>
      <c r="I14054" s="147">
        <v>2</v>
      </c>
      <c r="J14054" s="147">
        <v>1199798</v>
      </c>
    </row>
    <row r="14055" spans="1:10" x14ac:dyDescent="0.2">
      <c r="A14055" s="147">
        <v>2</v>
      </c>
      <c r="B14055" s="149" t="s">
        <v>14529</v>
      </c>
      <c r="C14055" s="147" t="s">
        <v>2446</v>
      </c>
      <c r="D14055" s="147" t="s">
        <v>14539</v>
      </c>
      <c r="E14055" s="147" t="s">
        <v>2246</v>
      </c>
      <c r="G14055" s="147">
        <v>0</v>
      </c>
      <c r="I14055" s="147">
        <v>2</v>
      </c>
      <c r="J14055" s="147">
        <v>1199838</v>
      </c>
    </row>
    <row r="14056" spans="1:10" x14ac:dyDescent="0.2">
      <c r="A14056" s="147">
        <v>2</v>
      </c>
      <c r="B14056" s="149" t="s">
        <v>14529</v>
      </c>
      <c r="C14056" s="147" t="s">
        <v>2277</v>
      </c>
      <c r="D14056" s="147" t="s">
        <v>14538</v>
      </c>
      <c r="E14056" s="147" t="s">
        <v>2246</v>
      </c>
      <c r="G14056" s="147">
        <v>0</v>
      </c>
      <c r="I14056" s="147">
        <v>2</v>
      </c>
      <c r="J14056" s="147">
        <v>1199769</v>
      </c>
    </row>
    <row r="14057" spans="1:10" x14ac:dyDescent="0.2">
      <c r="A14057" s="147">
        <v>2</v>
      </c>
      <c r="B14057" s="149" t="s">
        <v>14529</v>
      </c>
      <c r="C14057" s="147" t="s">
        <v>2277</v>
      </c>
      <c r="D14057" s="147" t="s">
        <v>14537</v>
      </c>
      <c r="E14057" s="147" t="s">
        <v>2246</v>
      </c>
      <c r="G14057" s="147">
        <v>0</v>
      </c>
      <c r="I14057" s="147">
        <v>2</v>
      </c>
      <c r="J14057" s="147">
        <v>1199759</v>
      </c>
    </row>
    <row r="14058" spans="1:10" x14ac:dyDescent="0.2">
      <c r="A14058" s="147">
        <v>2</v>
      </c>
      <c r="B14058" s="149" t="s">
        <v>14529</v>
      </c>
      <c r="C14058" s="147" t="s">
        <v>2277</v>
      </c>
      <c r="D14058" s="147" t="s">
        <v>14536</v>
      </c>
      <c r="E14058" s="147" t="s">
        <v>2246</v>
      </c>
      <c r="G14058" s="147">
        <v>0</v>
      </c>
      <c r="I14058" s="147">
        <v>2</v>
      </c>
      <c r="J14058" s="147">
        <v>1199878</v>
      </c>
    </row>
    <row r="14059" spans="1:10" x14ac:dyDescent="0.2">
      <c r="A14059" s="147">
        <v>2</v>
      </c>
      <c r="B14059" s="149" t="s">
        <v>14529</v>
      </c>
      <c r="C14059" s="147" t="s">
        <v>2277</v>
      </c>
      <c r="D14059" s="147" t="s">
        <v>14535</v>
      </c>
      <c r="E14059" s="147" t="s">
        <v>2246</v>
      </c>
      <c r="G14059" s="147">
        <v>0</v>
      </c>
      <c r="I14059" s="147">
        <v>2</v>
      </c>
      <c r="J14059" s="147">
        <v>1199772</v>
      </c>
    </row>
    <row r="14060" spans="1:10" x14ac:dyDescent="0.2">
      <c r="A14060" s="147">
        <v>2</v>
      </c>
      <c r="B14060" s="149" t="s">
        <v>14529</v>
      </c>
      <c r="C14060" s="147" t="s">
        <v>2277</v>
      </c>
      <c r="D14060" s="147" t="s">
        <v>14534</v>
      </c>
      <c r="E14060" s="147" t="s">
        <v>2246</v>
      </c>
      <c r="G14060" s="147">
        <v>0</v>
      </c>
      <c r="I14060" s="147">
        <v>2</v>
      </c>
      <c r="J14060" s="147">
        <v>1199824</v>
      </c>
    </row>
    <row r="14061" spans="1:10" x14ac:dyDescent="0.2">
      <c r="A14061" s="147">
        <v>2</v>
      </c>
      <c r="B14061" s="149" t="s">
        <v>14529</v>
      </c>
      <c r="C14061" s="147" t="s">
        <v>2277</v>
      </c>
      <c r="D14061" s="147" t="s">
        <v>14533</v>
      </c>
      <c r="E14061" s="147" t="s">
        <v>2246</v>
      </c>
      <c r="G14061" s="147">
        <v>0</v>
      </c>
      <c r="I14061" s="147">
        <v>2</v>
      </c>
      <c r="J14061" s="147">
        <v>1199767</v>
      </c>
    </row>
    <row r="14062" spans="1:10" x14ac:dyDescent="0.2">
      <c r="A14062" s="147">
        <v>2</v>
      </c>
      <c r="B14062" s="149" t="s">
        <v>14529</v>
      </c>
      <c r="C14062" s="147" t="s">
        <v>2277</v>
      </c>
      <c r="D14062" s="147" t="s">
        <v>14532</v>
      </c>
      <c r="E14062" s="147" t="s">
        <v>2246</v>
      </c>
      <c r="G14062" s="147">
        <v>0</v>
      </c>
      <c r="I14062" s="147">
        <v>2</v>
      </c>
      <c r="J14062" s="147">
        <v>1199768</v>
      </c>
    </row>
    <row r="14063" spans="1:10" x14ac:dyDescent="0.2">
      <c r="A14063" s="147">
        <v>2</v>
      </c>
      <c r="B14063" s="149" t="s">
        <v>14529</v>
      </c>
      <c r="C14063" s="147" t="s">
        <v>2277</v>
      </c>
      <c r="D14063" s="147" t="s">
        <v>14531</v>
      </c>
      <c r="E14063" s="147" t="s">
        <v>2246</v>
      </c>
      <c r="G14063" s="147">
        <v>0</v>
      </c>
      <c r="I14063" s="147">
        <v>2</v>
      </c>
      <c r="J14063" s="147">
        <v>1199809</v>
      </c>
    </row>
    <row r="14064" spans="1:10" x14ac:dyDescent="0.2">
      <c r="A14064" s="147">
        <v>2</v>
      </c>
      <c r="B14064" s="149" t="s">
        <v>14529</v>
      </c>
      <c r="C14064" s="147" t="s">
        <v>2277</v>
      </c>
      <c r="D14064" s="147" t="s">
        <v>14530</v>
      </c>
      <c r="E14064" s="147" t="s">
        <v>2246</v>
      </c>
      <c r="G14064" s="147">
        <v>0</v>
      </c>
      <c r="I14064" s="147">
        <v>2</v>
      </c>
      <c r="J14064" s="147">
        <v>1199812</v>
      </c>
    </row>
    <row r="14065" spans="1:11" x14ac:dyDescent="0.2">
      <c r="A14065" s="147">
        <v>2</v>
      </c>
      <c r="B14065" s="149" t="s">
        <v>14529</v>
      </c>
      <c r="C14065" s="147" t="s">
        <v>2277</v>
      </c>
      <c r="D14065" s="147" t="s">
        <v>14528</v>
      </c>
      <c r="E14065" s="147" t="s">
        <v>2246</v>
      </c>
      <c r="G14065" s="147">
        <v>0</v>
      </c>
      <c r="I14065" s="147">
        <v>2</v>
      </c>
      <c r="J14065" s="147">
        <v>1199858</v>
      </c>
    </row>
    <row r="14066" spans="1:11" x14ac:dyDescent="0.2">
      <c r="A14066" s="147">
        <v>3</v>
      </c>
      <c r="B14066" s="149" t="s">
        <v>14526</v>
      </c>
      <c r="C14066" s="147" t="s">
        <v>2242</v>
      </c>
      <c r="D14066" s="147" t="s">
        <v>14527</v>
      </c>
      <c r="E14066" s="147" t="s">
        <v>2246</v>
      </c>
      <c r="G14066" s="147">
        <v>0</v>
      </c>
      <c r="I14066" s="147">
        <v>3</v>
      </c>
      <c r="J14066" s="147">
        <v>2582940</v>
      </c>
    </row>
    <row r="14067" spans="1:11" x14ac:dyDescent="0.2">
      <c r="A14067" s="147">
        <v>3</v>
      </c>
      <c r="B14067" s="149" t="s">
        <v>14526</v>
      </c>
      <c r="C14067" s="147" t="s">
        <v>2277</v>
      </c>
      <c r="D14067" s="147" t="s">
        <v>14503</v>
      </c>
      <c r="E14067" s="147" t="s">
        <v>2246</v>
      </c>
      <c r="G14067" s="147">
        <v>0</v>
      </c>
      <c r="I14067" s="147">
        <v>3</v>
      </c>
      <c r="J14067" s="147">
        <v>1200435</v>
      </c>
    </row>
    <row r="14068" spans="1:11" x14ac:dyDescent="0.2">
      <c r="A14068" s="147">
        <v>4</v>
      </c>
      <c r="B14068" s="149" t="s">
        <v>14525</v>
      </c>
      <c r="C14068" s="147" t="s">
        <v>2242</v>
      </c>
      <c r="D14068" s="147" t="s">
        <v>14524</v>
      </c>
      <c r="E14068" s="147" t="s">
        <v>2240</v>
      </c>
      <c r="G14068" s="147">
        <v>0</v>
      </c>
      <c r="I14068" s="147">
        <v>4</v>
      </c>
      <c r="J14068" s="147">
        <v>2582977</v>
      </c>
    </row>
    <row r="14069" spans="1:11" x14ac:dyDescent="0.2">
      <c r="A14069" s="147">
        <v>4</v>
      </c>
      <c r="B14069" s="149" t="s">
        <v>14523</v>
      </c>
      <c r="C14069" s="147" t="s">
        <v>2242</v>
      </c>
      <c r="D14069" s="147" t="s">
        <v>14522</v>
      </c>
      <c r="E14069" s="147" t="s">
        <v>2240</v>
      </c>
      <c r="G14069" s="147">
        <v>0</v>
      </c>
      <c r="I14069" s="147">
        <v>4</v>
      </c>
      <c r="J14069" s="147">
        <v>2582972</v>
      </c>
      <c r="K14069" s="147" t="s">
        <v>2769</v>
      </c>
    </row>
    <row r="14070" spans="1:11" x14ac:dyDescent="0.2">
      <c r="A14070" s="147">
        <v>4</v>
      </c>
      <c r="B14070" s="149" t="s">
        <v>14520</v>
      </c>
      <c r="C14070" s="147" t="s">
        <v>2242</v>
      </c>
      <c r="D14070" s="147" t="s">
        <v>14521</v>
      </c>
      <c r="E14070" s="147" t="s">
        <v>2240</v>
      </c>
      <c r="G14070" s="147">
        <v>0</v>
      </c>
      <c r="I14070" s="147">
        <v>4</v>
      </c>
      <c r="J14070" s="147">
        <v>2582974</v>
      </c>
      <c r="K14070" s="147" t="s">
        <v>2769</v>
      </c>
    </row>
    <row r="14071" spans="1:11" x14ac:dyDescent="0.2">
      <c r="A14071" s="147">
        <v>4</v>
      </c>
      <c r="B14071" s="149" t="s">
        <v>14520</v>
      </c>
      <c r="C14071" s="147" t="s">
        <v>2261</v>
      </c>
      <c r="D14071" s="147" t="s">
        <v>13898</v>
      </c>
      <c r="E14071" s="147" t="s">
        <v>2246</v>
      </c>
      <c r="G14071" s="147">
        <v>0</v>
      </c>
      <c r="I14071" s="147">
        <v>4</v>
      </c>
      <c r="J14071" s="147">
        <v>1200465</v>
      </c>
    </row>
    <row r="14072" spans="1:11" x14ac:dyDescent="0.2">
      <c r="A14072" s="147">
        <v>4</v>
      </c>
      <c r="B14072" s="149" t="s">
        <v>14518</v>
      </c>
      <c r="C14072" s="147" t="s">
        <v>2242</v>
      </c>
      <c r="D14072" s="147" t="s">
        <v>14519</v>
      </c>
      <c r="E14072" s="147" t="s">
        <v>2240</v>
      </c>
      <c r="G14072" s="147">
        <v>0</v>
      </c>
      <c r="I14072" s="147">
        <v>4</v>
      </c>
      <c r="J14072" s="147">
        <v>2582971</v>
      </c>
      <c r="K14072" s="147" t="s">
        <v>2769</v>
      </c>
    </row>
    <row r="14073" spans="1:11" x14ac:dyDescent="0.2">
      <c r="A14073" s="147">
        <v>4</v>
      </c>
      <c r="B14073" s="149" t="s">
        <v>14518</v>
      </c>
      <c r="C14073" s="147" t="s">
        <v>2261</v>
      </c>
      <c r="D14073" s="147" t="s">
        <v>13895</v>
      </c>
      <c r="E14073" s="147" t="s">
        <v>2246</v>
      </c>
      <c r="G14073" s="147">
        <v>0</v>
      </c>
      <c r="I14073" s="147">
        <v>4</v>
      </c>
      <c r="J14073" s="147">
        <v>1200461</v>
      </c>
    </row>
    <row r="14074" spans="1:11" x14ac:dyDescent="0.2">
      <c r="A14074" s="147">
        <v>4</v>
      </c>
      <c r="B14074" s="149" t="s">
        <v>14517</v>
      </c>
      <c r="C14074" s="147" t="s">
        <v>2242</v>
      </c>
      <c r="D14074" s="147" t="s">
        <v>14516</v>
      </c>
      <c r="E14074" s="147" t="s">
        <v>2240</v>
      </c>
      <c r="G14074" s="147">
        <v>0</v>
      </c>
      <c r="I14074" s="147">
        <v>4</v>
      </c>
      <c r="J14074" s="147">
        <v>2582980</v>
      </c>
      <c r="K14074" s="147" t="s">
        <v>2769</v>
      </c>
    </row>
    <row r="14075" spans="1:11" x14ac:dyDescent="0.2">
      <c r="A14075" s="147">
        <v>4</v>
      </c>
      <c r="B14075" s="149" t="s">
        <v>14515</v>
      </c>
      <c r="C14075" s="147" t="s">
        <v>2242</v>
      </c>
      <c r="D14075" s="147" t="s">
        <v>14514</v>
      </c>
      <c r="E14075" s="147" t="s">
        <v>2240</v>
      </c>
      <c r="G14075" s="147">
        <v>0</v>
      </c>
      <c r="I14075" s="147">
        <v>4</v>
      </c>
      <c r="J14075" s="147">
        <v>2582975</v>
      </c>
      <c r="K14075" s="147" t="s">
        <v>2769</v>
      </c>
    </row>
    <row r="14076" spans="1:11" x14ac:dyDescent="0.2">
      <c r="A14076" s="147">
        <v>4</v>
      </c>
      <c r="B14076" s="149" t="s">
        <v>14512</v>
      </c>
      <c r="C14076" s="147" t="s">
        <v>2242</v>
      </c>
      <c r="D14076" s="147" t="s">
        <v>14513</v>
      </c>
      <c r="E14076" s="147" t="s">
        <v>2240</v>
      </c>
      <c r="G14076" s="147">
        <v>0</v>
      </c>
      <c r="I14076" s="147">
        <v>4</v>
      </c>
      <c r="J14076" s="147">
        <v>2582963</v>
      </c>
      <c r="K14076" s="147" t="s">
        <v>2769</v>
      </c>
    </row>
    <row r="14077" spans="1:11" x14ac:dyDescent="0.2">
      <c r="A14077" s="147">
        <v>4</v>
      </c>
      <c r="B14077" s="149" t="s">
        <v>14512</v>
      </c>
      <c r="C14077" s="147" t="s">
        <v>2261</v>
      </c>
      <c r="D14077" s="147" t="s">
        <v>13888</v>
      </c>
      <c r="E14077" s="147" t="s">
        <v>2246</v>
      </c>
      <c r="G14077" s="147">
        <v>0</v>
      </c>
      <c r="I14077" s="147">
        <v>4</v>
      </c>
      <c r="J14077" s="147">
        <v>1200470</v>
      </c>
    </row>
    <row r="14078" spans="1:11" x14ac:dyDescent="0.2">
      <c r="A14078" s="147">
        <v>4</v>
      </c>
      <c r="B14078" s="149" t="s">
        <v>14510</v>
      </c>
      <c r="C14078" s="147" t="s">
        <v>2242</v>
      </c>
      <c r="D14078" s="147" t="s">
        <v>14511</v>
      </c>
      <c r="E14078" s="147" t="s">
        <v>2240</v>
      </c>
      <c r="G14078" s="147">
        <v>0</v>
      </c>
      <c r="I14078" s="147">
        <v>4</v>
      </c>
      <c r="J14078" s="147">
        <v>2582976</v>
      </c>
      <c r="K14078" s="147" t="s">
        <v>2769</v>
      </c>
    </row>
    <row r="14079" spans="1:11" x14ac:dyDescent="0.2">
      <c r="A14079" s="147">
        <v>4</v>
      </c>
      <c r="B14079" s="149" t="s">
        <v>14510</v>
      </c>
      <c r="C14079" s="147" t="s">
        <v>2261</v>
      </c>
      <c r="D14079" s="147" t="s">
        <v>13875</v>
      </c>
      <c r="E14079" s="147" t="s">
        <v>2246</v>
      </c>
      <c r="G14079" s="147">
        <v>0</v>
      </c>
      <c r="I14079" s="147">
        <v>4</v>
      </c>
      <c r="J14079" s="147">
        <v>1200467</v>
      </c>
    </row>
    <row r="14080" spans="1:11" x14ac:dyDescent="0.2">
      <c r="A14080" s="147">
        <v>4</v>
      </c>
      <c r="B14080" s="149" t="s">
        <v>14509</v>
      </c>
      <c r="C14080" s="147" t="s">
        <v>2242</v>
      </c>
      <c r="D14080" s="147" t="s">
        <v>14508</v>
      </c>
      <c r="E14080" s="147" t="s">
        <v>2240</v>
      </c>
      <c r="G14080" s="147">
        <v>0</v>
      </c>
      <c r="I14080" s="147">
        <v>4</v>
      </c>
      <c r="J14080" s="147">
        <v>2582959</v>
      </c>
      <c r="K14080" s="147" t="s">
        <v>2769</v>
      </c>
    </row>
    <row r="14081" spans="1:11" x14ac:dyDescent="0.2">
      <c r="A14081" s="147">
        <v>4</v>
      </c>
      <c r="B14081" s="149" t="s">
        <v>14507</v>
      </c>
      <c r="C14081" s="147" t="s">
        <v>2242</v>
      </c>
      <c r="D14081" s="147" t="s">
        <v>14506</v>
      </c>
      <c r="E14081" s="147" t="s">
        <v>2240</v>
      </c>
      <c r="G14081" s="147">
        <v>0</v>
      </c>
      <c r="I14081" s="147">
        <v>4</v>
      </c>
      <c r="J14081" s="147">
        <v>2582969</v>
      </c>
    </row>
    <row r="14082" spans="1:11" x14ac:dyDescent="0.2">
      <c r="A14082" s="147">
        <v>3</v>
      </c>
      <c r="B14082" s="149" t="s">
        <v>14504</v>
      </c>
      <c r="C14082" s="147" t="s">
        <v>2242</v>
      </c>
      <c r="D14082" s="147" t="s">
        <v>14505</v>
      </c>
      <c r="E14082" s="147" t="s">
        <v>2246</v>
      </c>
      <c r="G14082" s="147">
        <v>0</v>
      </c>
      <c r="I14082" s="147">
        <v>3</v>
      </c>
      <c r="J14082" s="147">
        <v>2582925</v>
      </c>
    </row>
    <row r="14083" spans="1:11" x14ac:dyDescent="0.2">
      <c r="A14083" s="147">
        <v>3</v>
      </c>
      <c r="B14083" s="149" t="s">
        <v>14504</v>
      </c>
      <c r="C14083" s="147" t="s">
        <v>2277</v>
      </c>
      <c r="D14083" s="147" t="s">
        <v>14503</v>
      </c>
      <c r="E14083" s="147" t="s">
        <v>2246</v>
      </c>
      <c r="G14083" s="147">
        <v>0</v>
      </c>
      <c r="I14083" s="147">
        <v>3</v>
      </c>
      <c r="J14083" s="147">
        <v>1200443</v>
      </c>
    </row>
    <row r="14084" spans="1:11" x14ac:dyDescent="0.2">
      <c r="A14084" s="147">
        <v>4</v>
      </c>
      <c r="B14084" s="149" t="s">
        <v>14502</v>
      </c>
      <c r="C14084" s="147" t="s">
        <v>2242</v>
      </c>
      <c r="D14084" s="147" t="s">
        <v>14501</v>
      </c>
      <c r="E14084" s="147" t="s">
        <v>2240</v>
      </c>
      <c r="G14084" s="147">
        <v>0</v>
      </c>
      <c r="I14084" s="147">
        <v>4</v>
      </c>
      <c r="J14084" s="147">
        <v>2582992</v>
      </c>
    </row>
    <row r="14085" spans="1:11" x14ac:dyDescent="0.2">
      <c r="A14085" s="147">
        <v>4</v>
      </c>
      <c r="B14085" s="149" t="s">
        <v>14500</v>
      </c>
      <c r="C14085" s="147" t="s">
        <v>2242</v>
      </c>
      <c r="D14085" s="147" t="s">
        <v>14499</v>
      </c>
      <c r="E14085" s="147" t="s">
        <v>2246</v>
      </c>
      <c r="G14085" s="147">
        <v>0</v>
      </c>
      <c r="I14085" s="147">
        <v>4</v>
      </c>
      <c r="J14085" s="147">
        <v>2583004</v>
      </c>
    </row>
    <row r="14086" spans="1:11" x14ac:dyDescent="0.2">
      <c r="A14086" s="147">
        <v>5</v>
      </c>
      <c r="B14086" s="149" t="s">
        <v>14498</v>
      </c>
      <c r="C14086" s="147" t="s">
        <v>2242</v>
      </c>
      <c r="D14086" s="147" t="s">
        <v>14497</v>
      </c>
      <c r="E14086" s="147" t="s">
        <v>2246</v>
      </c>
      <c r="G14086" s="147">
        <v>0</v>
      </c>
      <c r="I14086" s="147">
        <v>5</v>
      </c>
      <c r="J14086" s="147">
        <v>2583017</v>
      </c>
    </row>
    <row r="14087" spans="1:11" x14ac:dyDescent="0.2">
      <c r="A14087" s="147">
        <v>6</v>
      </c>
      <c r="B14087" s="149" t="s">
        <v>14496</v>
      </c>
      <c r="C14087" s="147" t="s">
        <v>2242</v>
      </c>
      <c r="D14087" s="147" t="s">
        <v>14495</v>
      </c>
      <c r="E14087" s="147" t="s">
        <v>2240</v>
      </c>
      <c r="G14087" s="147">
        <v>0</v>
      </c>
      <c r="I14087" s="147">
        <v>6</v>
      </c>
      <c r="J14087" s="147">
        <v>2583037</v>
      </c>
      <c r="K14087" s="147" t="s">
        <v>2769</v>
      </c>
    </row>
    <row r="14088" spans="1:11" x14ac:dyDescent="0.2">
      <c r="A14088" s="147">
        <v>6</v>
      </c>
      <c r="B14088" s="149" t="s">
        <v>14494</v>
      </c>
      <c r="C14088" s="147" t="s">
        <v>2242</v>
      </c>
      <c r="D14088" s="147" t="s">
        <v>14493</v>
      </c>
      <c r="E14088" s="147" t="s">
        <v>2240</v>
      </c>
      <c r="G14088" s="147">
        <v>0</v>
      </c>
      <c r="I14088" s="147">
        <v>5</v>
      </c>
      <c r="J14088" s="147">
        <v>2583019</v>
      </c>
      <c r="K14088" s="147" t="s">
        <v>2769</v>
      </c>
    </row>
    <row r="14089" spans="1:11" x14ac:dyDescent="0.2">
      <c r="A14089" s="147">
        <v>6</v>
      </c>
      <c r="B14089" s="149" t="s">
        <v>14492</v>
      </c>
      <c r="C14089" s="147" t="s">
        <v>2242</v>
      </c>
      <c r="D14089" s="147" t="s">
        <v>14491</v>
      </c>
      <c r="E14089" s="147" t="s">
        <v>2240</v>
      </c>
      <c r="F14089" s="147" t="s">
        <v>2259</v>
      </c>
      <c r="G14089" s="147">
        <v>1</v>
      </c>
      <c r="H14089" s="148">
        <v>41204</v>
      </c>
      <c r="I14089" s="147">
        <v>5</v>
      </c>
      <c r="J14089" s="147">
        <v>2583021</v>
      </c>
      <c r="K14089" s="147" t="s">
        <v>2769</v>
      </c>
    </row>
    <row r="14090" spans="1:11" x14ac:dyDescent="0.2">
      <c r="A14090" s="147">
        <v>6</v>
      </c>
      <c r="B14090" s="149" t="s">
        <v>14490</v>
      </c>
      <c r="C14090" s="147" t="s">
        <v>2242</v>
      </c>
      <c r="D14090" s="147" t="s">
        <v>14489</v>
      </c>
      <c r="E14090" s="147" t="s">
        <v>2240</v>
      </c>
      <c r="G14090" s="147">
        <v>0</v>
      </c>
      <c r="I14090" s="147">
        <v>5</v>
      </c>
      <c r="J14090" s="147">
        <v>2583036</v>
      </c>
      <c r="K14090" s="147" t="s">
        <v>2769</v>
      </c>
    </row>
    <row r="14091" spans="1:11" x14ac:dyDescent="0.2">
      <c r="A14091" s="147">
        <v>6</v>
      </c>
      <c r="B14091" s="149" t="s">
        <v>14488</v>
      </c>
      <c r="C14091" s="147" t="s">
        <v>2242</v>
      </c>
      <c r="D14091" s="147" t="s">
        <v>14487</v>
      </c>
      <c r="E14091" s="147" t="s">
        <v>2240</v>
      </c>
      <c r="G14091" s="147">
        <v>0</v>
      </c>
      <c r="I14091" s="147">
        <v>5</v>
      </c>
      <c r="J14091" s="147">
        <v>2583022</v>
      </c>
      <c r="K14091" s="147" t="s">
        <v>2769</v>
      </c>
    </row>
    <row r="14092" spans="1:11" x14ac:dyDescent="0.2">
      <c r="A14092" s="147">
        <v>6</v>
      </c>
      <c r="B14092" s="149" t="s">
        <v>14486</v>
      </c>
      <c r="C14092" s="147" t="s">
        <v>2242</v>
      </c>
      <c r="D14092" s="147" t="s">
        <v>14485</v>
      </c>
      <c r="E14092" s="147" t="s">
        <v>2240</v>
      </c>
      <c r="F14092" s="147" t="s">
        <v>2259</v>
      </c>
      <c r="G14092" s="147">
        <v>1</v>
      </c>
      <c r="H14092" s="148">
        <v>41204</v>
      </c>
      <c r="I14092" s="147">
        <v>5</v>
      </c>
      <c r="J14092" s="147">
        <v>2583018</v>
      </c>
      <c r="K14092" s="147" t="s">
        <v>2769</v>
      </c>
    </row>
    <row r="14093" spans="1:11" x14ac:dyDescent="0.2">
      <c r="A14093" s="147">
        <v>6</v>
      </c>
      <c r="B14093" s="149" t="s">
        <v>14484</v>
      </c>
      <c r="C14093" s="147" t="s">
        <v>2242</v>
      </c>
      <c r="D14093" s="147" t="s">
        <v>14483</v>
      </c>
      <c r="E14093" s="147" t="s">
        <v>2240</v>
      </c>
      <c r="G14093" s="147">
        <v>0</v>
      </c>
      <c r="I14093" s="147">
        <v>5</v>
      </c>
      <c r="J14093" s="147">
        <v>2583033</v>
      </c>
      <c r="K14093" s="147" t="s">
        <v>2769</v>
      </c>
    </row>
    <row r="14094" spans="1:11" x14ac:dyDescent="0.2">
      <c r="A14094" s="147">
        <v>6</v>
      </c>
      <c r="B14094" s="149" t="s">
        <v>14482</v>
      </c>
      <c r="C14094" s="147" t="s">
        <v>2242</v>
      </c>
      <c r="D14094" s="147" t="s">
        <v>14481</v>
      </c>
      <c r="E14094" s="147" t="s">
        <v>2240</v>
      </c>
      <c r="G14094" s="147">
        <v>0</v>
      </c>
      <c r="I14094" s="147">
        <v>5</v>
      </c>
      <c r="J14094" s="147">
        <v>2583028</v>
      </c>
      <c r="K14094" s="147" t="s">
        <v>2769</v>
      </c>
    </row>
    <row r="14095" spans="1:11" x14ac:dyDescent="0.2">
      <c r="A14095" s="147">
        <v>4</v>
      </c>
      <c r="B14095" s="149" t="s">
        <v>14479</v>
      </c>
      <c r="C14095" s="147" t="s">
        <v>2242</v>
      </c>
      <c r="D14095" s="147" t="s">
        <v>14480</v>
      </c>
      <c r="E14095" s="147" t="s">
        <v>2246</v>
      </c>
      <c r="G14095" s="147">
        <v>0</v>
      </c>
      <c r="I14095" s="147">
        <v>4</v>
      </c>
      <c r="J14095" s="147">
        <v>2582991</v>
      </c>
    </row>
    <row r="14096" spans="1:11" x14ac:dyDescent="0.2">
      <c r="A14096" s="147">
        <v>4</v>
      </c>
      <c r="B14096" s="149" t="s">
        <v>14479</v>
      </c>
      <c r="C14096" s="147" t="s">
        <v>2261</v>
      </c>
      <c r="D14096" s="147" t="s">
        <v>13898</v>
      </c>
      <c r="E14096" s="147" t="s">
        <v>2246</v>
      </c>
      <c r="G14096" s="147">
        <v>0</v>
      </c>
      <c r="I14096" s="147">
        <v>4</v>
      </c>
      <c r="J14096" s="147">
        <v>1200475</v>
      </c>
    </row>
    <row r="14097" spans="1:11" x14ac:dyDescent="0.2">
      <c r="A14097" s="147">
        <v>5</v>
      </c>
      <c r="B14097" s="149" t="s">
        <v>14478</v>
      </c>
      <c r="C14097" s="147" t="s">
        <v>2242</v>
      </c>
      <c r="D14097" s="147" t="s">
        <v>14477</v>
      </c>
      <c r="E14097" s="147" t="s">
        <v>2246</v>
      </c>
      <c r="G14097" s="147">
        <v>0</v>
      </c>
      <c r="I14097" s="147">
        <v>5</v>
      </c>
      <c r="J14097" s="147">
        <v>2583068</v>
      </c>
    </row>
    <row r="14098" spans="1:11" x14ac:dyDescent="0.2">
      <c r="A14098" s="147">
        <v>6</v>
      </c>
      <c r="B14098" s="149" t="s">
        <v>14476</v>
      </c>
      <c r="C14098" s="147" t="s">
        <v>2242</v>
      </c>
      <c r="D14098" s="147" t="s">
        <v>14475</v>
      </c>
      <c r="E14098" s="147" t="s">
        <v>2240</v>
      </c>
      <c r="G14098" s="147">
        <v>0</v>
      </c>
      <c r="I14098" s="147">
        <v>6</v>
      </c>
      <c r="J14098" s="147">
        <v>2583089</v>
      </c>
      <c r="K14098" s="147" t="s">
        <v>2769</v>
      </c>
    </row>
    <row r="14099" spans="1:11" x14ac:dyDescent="0.2">
      <c r="A14099" s="147">
        <v>6</v>
      </c>
      <c r="B14099" s="149" t="s">
        <v>14474</v>
      </c>
      <c r="C14099" s="147" t="s">
        <v>2242</v>
      </c>
      <c r="D14099" s="147" t="s">
        <v>14473</v>
      </c>
      <c r="E14099" s="147" t="s">
        <v>2240</v>
      </c>
      <c r="G14099" s="147">
        <v>0</v>
      </c>
      <c r="I14099" s="147">
        <v>5</v>
      </c>
      <c r="J14099" s="147">
        <v>2583061</v>
      </c>
      <c r="K14099" s="147" t="s">
        <v>2769</v>
      </c>
    </row>
    <row r="14100" spans="1:11" x14ac:dyDescent="0.2">
      <c r="A14100" s="147">
        <v>6</v>
      </c>
      <c r="B14100" s="149" t="s">
        <v>14472</v>
      </c>
      <c r="C14100" s="147" t="s">
        <v>2242</v>
      </c>
      <c r="D14100" s="147" t="s">
        <v>14471</v>
      </c>
      <c r="E14100" s="147" t="s">
        <v>2240</v>
      </c>
      <c r="G14100" s="147">
        <v>0</v>
      </c>
      <c r="I14100" s="147">
        <v>5</v>
      </c>
      <c r="J14100" s="147">
        <v>2583046</v>
      </c>
      <c r="K14100" s="147" t="s">
        <v>2769</v>
      </c>
    </row>
    <row r="14101" spans="1:11" x14ac:dyDescent="0.2">
      <c r="A14101" s="147">
        <v>6</v>
      </c>
      <c r="B14101" s="149" t="s">
        <v>14470</v>
      </c>
      <c r="C14101" s="147" t="s">
        <v>2242</v>
      </c>
      <c r="D14101" s="147" t="s">
        <v>14469</v>
      </c>
      <c r="E14101" s="147" t="s">
        <v>2240</v>
      </c>
      <c r="G14101" s="147">
        <v>0</v>
      </c>
      <c r="I14101" s="147">
        <v>5</v>
      </c>
      <c r="J14101" s="147">
        <v>2583074</v>
      </c>
      <c r="K14101" s="147" t="s">
        <v>2769</v>
      </c>
    </row>
    <row r="14102" spans="1:11" x14ac:dyDescent="0.2">
      <c r="A14102" s="147">
        <v>6</v>
      </c>
      <c r="B14102" s="149" t="s">
        <v>14468</v>
      </c>
      <c r="C14102" s="147" t="s">
        <v>2242</v>
      </c>
      <c r="D14102" s="147" t="s">
        <v>14467</v>
      </c>
      <c r="E14102" s="147" t="s">
        <v>2240</v>
      </c>
      <c r="F14102" s="147" t="s">
        <v>2259</v>
      </c>
      <c r="G14102" s="147">
        <v>1</v>
      </c>
      <c r="H14102" s="148">
        <v>41204</v>
      </c>
      <c r="I14102" s="147">
        <v>5</v>
      </c>
      <c r="J14102" s="147">
        <v>2583084</v>
      </c>
      <c r="K14102" s="147" t="s">
        <v>2769</v>
      </c>
    </row>
    <row r="14103" spans="1:11" x14ac:dyDescent="0.2">
      <c r="A14103" s="147">
        <v>6</v>
      </c>
      <c r="B14103" s="149" t="s">
        <v>14466</v>
      </c>
      <c r="C14103" s="147" t="s">
        <v>2242</v>
      </c>
      <c r="D14103" s="147" t="s">
        <v>14465</v>
      </c>
      <c r="E14103" s="147" t="s">
        <v>2240</v>
      </c>
      <c r="G14103" s="147">
        <v>0</v>
      </c>
      <c r="I14103" s="147">
        <v>5</v>
      </c>
      <c r="J14103" s="147">
        <v>2583079</v>
      </c>
      <c r="K14103" s="147" t="s">
        <v>2769</v>
      </c>
    </row>
    <row r="14104" spans="1:11" x14ac:dyDescent="0.2">
      <c r="A14104" s="147">
        <v>6</v>
      </c>
      <c r="B14104" s="149" t="s">
        <v>14464</v>
      </c>
      <c r="C14104" s="147" t="s">
        <v>2242</v>
      </c>
      <c r="D14104" s="147" t="s">
        <v>14463</v>
      </c>
      <c r="E14104" s="147" t="s">
        <v>2240</v>
      </c>
      <c r="G14104" s="147">
        <v>0</v>
      </c>
      <c r="I14104" s="147">
        <v>5</v>
      </c>
      <c r="J14104" s="147">
        <v>2583053</v>
      </c>
      <c r="K14104" s="147" t="s">
        <v>2769</v>
      </c>
    </row>
    <row r="14105" spans="1:11" x14ac:dyDescent="0.2">
      <c r="A14105" s="147">
        <v>6</v>
      </c>
      <c r="B14105" s="149" t="s">
        <v>14462</v>
      </c>
      <c r="C14105" s="147" t="s">
        <v>2242</v>
      </c>
      <c r="D14105" s="147" t="s">
        <v>14461</v>
      </c>
      <c r="E14105" s="147" t="s">
        <v>2240</v>
      </c>
      <c r="G14105" s="147">
        <v>0</v>
      </c>
      <c r="I14105" s="147">
        <v>5</v>
      </c>
      <c r="J14105" s="147">
        <v>2583052</v>
      </c>
      <c r="K14105" s="147" t="s">
        <v>2769</v>
      </c>
    </row>
    <row r="14106" spans="1:11" x14ac:dyDescent="0.2">
      <c r="A14106" s="147">
        <v>6</v>
      </c>
      <c r="B14106" s="149" t="s">
        <v>14460</v>
      </c>
      <c r="C14106" s="147" t="s">
        <v>2242</v>
      </c>
      <c r="D14106" s="147" t="s">
        <v>14459</v>
      </c>
      <c r="E14106" s="147" t="s">
        <v>2240</v>
      </c>
      <c r="G14106" s="147">
        <v>0</v>
      </c>
      <c r="I14106" s="147">
        <v>5</v>
      </c>
      <c r="J14106" s="147">
        <v>2583051</v>
      </c>
      <c r="K14106" s="147" t="s">
        <v>2769</v>
      </c>
    </row>
    <row r="14107" spans="1:11" x14ac:dyDescent="0.2">
      <c r="A14107" s="147">
        <v>6</v>
      </c>
      <c r="B14107" s="149" t="s">
        <v>14458</v>
      </c>
      <c r="C14107" s="147" t="s">
        <v>2242</v>
      </c>
      <c r="D14107" s="147" t="s">
        <v>14457</v>
      </c>
      <c r="E14107" s="147" t="s">
        <v>2240</v>
      </c>
      <c r="F14107" s="147" t="s">
        <v>2259</v>
      </c>
      <c r="G14107" s="147">
        <v>1</v>
      </c>
      <c r="H14107" s="148">
        <v>41204</v>
      </c>
      <c r="I14107" s="147">
        <v>5</v>
      </c>
      <c r="J14107" s="147">
        <v>2583083</v>
      </c>
      <c r="K14107" s="147" t="s">
        <v>2769</v>
      </c>
    </row>
    <row r="14108" spans="1:11" x14ac:dyDescent="0.2">
      <c r="A14108" s="147">
        <v>6</v>
      </c>
      <c r="B14108" s="149" t="s">
        <v>14456</v>
      </c>
      <c r="C14108" s="147" t="s">
        <v>2242</v>
      </c>
      <c r="D14108" s="147" t="s">
        <v>14455</v>
      </c>
      <c r="E14108" s="147" t="s">
        <v>2240</v>
      </c>
      <c r="G14108" s="147">
        <v>0</v>
      </c>
      <c r="I14108" s="147">
        <v>5</v>
      </c>
      <c r="J14108" s="147">
        <v>2583041</v>
      </c>
      <c r="K14108" s="147" t="s">
        <v>2769</v>
      </c>
    </row>
    <row r="14109" spans="1:11" x14ac:dyDescent="0.2">
      <c r="A14109" s="147">
        <v>6</v>
      </c>
      <c r="B14109" s="149" t="s">
        <v>14454</v>
      </c>
      <c r="C14109" s="147" t="s">
        <v>2242</v>
      </c>
      <c r="D14109" s="147" t="s">
        <v>14453</v>
      </c>
      <c r="E14109" s="147" t="s">
        <v>2240</v>
      </c>
      <c r="G14109" s="147">
        <v>0</v>
      </c>
      <c r="I14109" s="147">
        <v>5</v>
      </c>
      <c r="J14109" s="147">
        <v>2583060</v>
      </c>
      <c r="K14109" s="147" t="s">
        <v>2769</v>
      </c>
    </row>
    <row r="14110" spans="1:11" x14ac:dyDescent="0.2">
      <c r="A14110" s="147">
        <v>6</v>
      </c>
      <c r="B14110" s="149" t="s">
        <v>14452</v>
      </c>
      <c r="C14110" s="147" t="s">
        <v>2242</v>
      </c>
      <c r="D14110" s="147" t="s">
        <v>14451</v>
      </c>
      <c r="E14110" s="147" t="s">
        <v>2240</v>
      </c>
      <c r="G14110" s="147">
        <v>0</v>
      </c>
      <c r="I14110" s="147">
        <v>5</v>
      </c>
      <c r="J14110" s="147">
        <v>2583076</v>
      </c>
      <c r="K14110" s="147" t="s">
        <v>2769</v>
      </c>
    </row>
    <row r="14111" spans="1:11" x14ac:dyDescent="0.2">
      <c r="A14111" s="147">
        <v>6</v>
      </c>
      <c r="B14111" s="149" t="s">
        <v>14450</v>
      </c>
      <c r="C14111" s="147" t="s">
        <v>2242</v>
      </c>
      <c r="D14111" s="147" t="s">
        <v>14449</v>
      </c>
      <c r="E14111" s="147" t="s">
        <v>2240</v>
      </c>
      <c r="G14111" s="147">
        <v>0</v>
      </c>
      <c r="I14111" s="147">
        <v>5</v>
      </c>
      <c r="J14111" s="147">
        <v>2583077</v>
      </c>
      <c r="K14111" s="147" t="s">
        <v>2769</v>
      </c>
    </row>
    <row r="14112" spans="1:11" x14ac:dyDescent="0.2">
      <c r="A14112" s="147">
        <v>6</v>
      </c>
      <c r="B14112" s="149" t="s">
        <v>14448</v>
      </c>
      <c r="C14112" s="147" t="s">
        <v>2242</v>
      </c>
      <c r="D14112" s="147" t="s">
        <v>14447</v>
      </c>
      <c r="E14112" s="147" t="s">
        <v>2240</v>
      </c>
      <c r="G14112" s="147">
        <v>0</v>
      </c>
      <c r="I14112" s="147">
        <v>5</v>
      </c>
      <c r="J14112" s="147">
        <v>2583075</v>
      </c>
      <c r="K14112" s="147" t="s">
        <v>2769</v>
      </c>
    </row>
    <row r="14113" spans="1:11" x14ac:dyDescent="0.2">
      <c r="A14113" s="147">
        <v>6</v>
      </c>
      <c r="B14113" s="149" t="s">
        <v>14446</v>
      </c>
      <c r="C14113" s="147" t="s">
        <v>2242</v>
      </c>
      <c r="D14113" s="147" t="s">
        <v>14445</v>
      </c>
      <c r="E14113" s="147" t="s">
        <v>2240</v>
      </c>
      <c r="G14113" s="147">
        <v>0</v>
      </c>
      <c r="I14113" s="147">
        <v>5</v>
      </c>
      <c r="J14113" s="147">
        <v>2583048</v>
      </c>
      <c r="K14113" s="147" t="s">
        <v>2769</v>
      </c>
    </row>
    <row r="14114" spans="1:11" x14ac:dyDescent="0.2">
      <c r="A14114" s="147">
        <v>4</v>
      </c>
      <c r="B14114" s="149" t="s">
        <v>14443</v>
      </c>
      <c r="C14114" s="147" t="s">
        <v>2242</v>
      </c>
      <c r="D14114" s="147" t="s">
        <v>14444</v>
      </c>
      <c r="E14114" s="147" t="s">
        <v>2246</v>
      </c>
      <c r="G14114" s="147">
        <v>0</v>
      </c>
      <c r="I14114" s="147">
        <v>4</v>
      </c>
      <c r="J14114" s="147">
        <v>2583007</v>
      </c>
    </row>
    <row r="14115" spans="1:11" x14ac:dyDescent="0.2">
      <c r="A14115" s="147">
        <v>4</v>
      </c>
      <c r="B14115" s="149" t="s">
        <v>14443</v>
      </c>
      <c r="C14115" s="147" t="s">
        <v>2261</v>
      </c>
      <c r="D14115" s="147" t="s">
        <v>13895</v>
      </c>
      <c r="E14115" s="147" t="s">
        <v>2246</v>
      </c>
      <c r="G14115" s="147">
        <v>0</v>
      </c>
      <c r="I14115" s="147">
        <v>4</v>
      </c>
      <c r="J14115" s="147">
        <v>1200474</v>
      </c>
    </row>
    <row r="14116" spans="1:11" x14ac:dyDescent="0.2">
      <c r="A14116" s="147">
        <v>5</v>
      </c>
      <c r="B14116" s="149" t="s">
        <v>14442</v>
      </c>
      <c r="C14116" s="147" t="s">
        <v>2242</v>
      </c>
      <c r="D14116" s="147" t="s">
        <v>14441</v>
      </c>
      <c r="E14116" s="147" t="s">
        <v>2246</v>
      </c>
      <c r="G14116" s="147">
        <v>0</v>
      </c>
      <c r="I14116" s="147">
        <v>5</v>
      </c>
      <c r="J14116" s="147">
        <v>2583100</v>
      </c>
    </row>
    <row r="14117" spans="1:11" x14ac:dyDescent="0.2">
      <c r="A14117" s="147">
        <v>6</v>
      </c>
      <c r="B14117" s="149" t="s">
        <v>14440</v>
      </c>
      <c r="C14117" s="147" t="s">
        <v>2242</v>
      </c>
      <c r="D14117" s="147" t="s">
        <v>14439</v>
      </c>
      <c r="E14117" s="147" t="s">
        <v>2240</v>
      </c>
      <c r="G14117" s="147">
        <v>0</v>
      </c>
      <c r="I14117" s="147">
        <v>6</v>
      </c>
      <c r="J14117" s="147">
        <v>2583105</v>
      </c>
      <c r="K14117" s="147" t="s">
        <v>2769</v>
      </c>
    </row>
    <row r="14118" spans="1:11" x14ac:dyDescent="0.2">
      <c r="A14118" s="147">
        <v>6</v>
      </c>
      <c r="B14118" s="149" t="s">
        <v>14438</v>
      </c>
      <c r="C14118" s="147" t="s">
        <v>2242</v>
      </c>
      <c r="D14118" s="147" t="s">
        <v>14437</v>
      </c>
      <c r="E14118" s="147" t="s">
        <v>2240</v>
      </c>
      <c r="G14118" s="147">
        <v>0</v>
      </c>
      <c r="I14118" s="147">
        <v>5</v>
      </c>
      <c r="J14118" s="147">
        <v>2583092</v>
      </c>
      <c r="K14118" s="147" t="s">
        <v>2769</v>
      </c>
    </row>
    <row r="14119" spans="1:11" x14ac:dyDescent="0.2">
      <c r="A14119" s="147">
        <v>6</v>
      </c>
      <c r="B14119" s="149" t="s">
        <v>14436</v>
      </c>
      <c r="C14119" s="147" t="s">
        <v>2242</v>
      </c>
      <c r="D14119" s="147" t="s">
        <v>14435</v>
      </c>
      <c r="E14119" s="147" t="s">
        <v>2240</v>
      </c>
      <c r="G14119" s="147">
        <v>0</v>
      </c>
      <c r="I14119" s="147">
        <v>5</v>
      </c>
      <c r="J14119" s="147">
        <v>2583094</v>
      </c>
      <c r="K14119" s="147" t="s">
        <v>2769</v>
      </c>
    </row>
    <row r="14120" spans="1:11" x14ac:dyDescent="0.2">
      <c r="A14120" s="147">
        <v>6</v>
      </c>
      <c r="B14120" s="149" t="s">
        <v>14434</v>
      </c>
      <c r="C14120" s="147" t="s">
        <v>2242</v>
      </c>
      <c r="D14120" s="147" t="s">
        <v>14433</v>
      </c>
      <c r="E14120" s="147" t="s">
        <v>2240</v>
      </c>
      <c r="G14120" s="147">
        <v>0</v>
      </c>
      <c r="I14120" s="147">
        <v>5</v>
      </c>
      <c r="J14120" s="147">
        <v>2583101</v>
      </c>
      <c r="K14120" s="147" t="s">
        <v>2769</v>
      </c>
    </row>
    <row r="14121" spans="1:11" x14ac:dyDescent="0.2">
      <c r="A14121" s="147">
        <v>4</v>
      </c>
      <c r="B14121" s="149" t="s">
        <v>14432</v>
      </c>
      <c r="C14121" s="147" t="s">
        <v>2242</v>
      </c>
      <c r="D14121" s="147" t="s">
        <v>14431</v>
      </c>
      <c r="E14121" s="147" t="s">
        <v>2246</v>
      </c>
      <c r="G14121" s="147">
        <v>0</v>
      </c>
      <c r="I14121" s="147">
        <v>4</v>
      </c>
      <c r="J14121" s="147">
        <v>2582995</v>
      </c>
    </row>
    <row r="14122" spans="1:11" x14ac:dyDescent="0.2">
      <c r="A14122" s="147">
        <v>5</v>
      </c>
      <c r="B14122" s="149" t="s">
        <v>14430</v>
      </c>
      <c r="C14122" s="147" t="s">
        <v>2242</v>
      </c>
      <c r="D14122" s="147" t="s">
        <v>14429</v>
      </c>
      <c r="E14122" s="147" t="s">
        <v>2246</v>
      </c>
      <c r="G14122" s="147">
        <v>0</v>
      </c>
      <c r="I14122" s="147">
        <v>5</v>
      </c>
      <c r="J14122" s="147">
        <v>2583117</v>
      </c>
    </row>
    <row r="14123" spans="1:11" x14ac:dyDescent="0.2">
      <c r="A14123" s="147">
        <v>6</v>
      </c>
      <c r="B14123" s="149" t="s">
        <v>14428</v>
      </c>
      <c r="C14123" s="147" t="s">
        <v>2242</v>
      </c>
      <c r="D14123" s="147" t="s">
        <v>14427</v>
      </c>
      <c r="E14123" s="147" t="s">
        <v>2240</v>
      </c>
      <c r="G14123" s="147">
        <v>0</v>
      </c>
      <c r="I14123" s="147">
        <v>6</v>
      </c>
      <c r="J14123" s="147">
        <v>2583119</v>
      </c>
      <c r="K14123" s="147" t="s">
        <v>2769</v>
      </c>
    </row>
    <row r="14124" spans="1:11" x14ac:dyDescent="0.2">
      <c r="A14124" s="147">
        <v>6</v>
      </c>
      <c r="B14124" s="149" t="s">
        <v>14426</v>
      </c>
      <c r="C14124" s="147" t="s">
        <v>2242</v>
      </c>
      <c r="D14124" s="147" t="s">
        <v>14425</v>
      </c>
      <c r="E14124" s="147" t="s">
        <v>2240</v>
      </c>
      <c r="G14124" s="147">
        <v>0</v>
      </c>
      <c r="I14124" s="147">
        <v>5</v>
      </c>
      <c r="J14124" s="147">
        <v>2583116</v>
      </c>
      <c r="K14124" s="147" t="s">
        <v>2769</v>
      </c>
    </row>
    <row r="14125" spans="1:11" x14ac:dyDescent="0.2">
      <c r="A14125" s="147">
        <v>6</v>
      </c>
      <c r="B14125" s="149" t="s">
        <v>14424</v>
      </c>
      <c r="C14125" s="147" t="s">
        <v>2242</v>
      </c>
      <c r="D14125" s="147" t="s">
        <v>14423</v>
      </c>
      <c r="E14125" s="147" t="s">
        <v>2240</v>
      </c>
      <c r="G14125" s="147">
        <v>0</v>
      </c>
      <c r="I14125" s="147">
        <v>5</v>
      </c>
      <c r="J14125" s="147">
        <v>2583109</v>
      </c>
      <c r="K14125" s="147" t="s">
        <v>2769</v>
      </c>
    </row>
    <row r="14126" spans="1:11" x14ac:dyDescent="0.2">
      <c r="A14126" s="147">
        <v>6</v>
      </c>
      <c r="B14126" s="149" t="s">
        <v>14422</v>
      </c>
      <c r="C14126" s="147" t="s">
        <v>2242</v>
      </c>
      <c r="D14126" s="147" t="s">
        <v>14421</v>
      </c>
      <c r="E14126" s="147" t="s">
        <v>2240</v>
      </c>
      <c r="G14126" s="147">
        <v>0</v>
      </c>
      <c r="I14126" s="147">
        <v>5</v>
      </c>
      <c r="J14126" s="147">
        <v>2583111</v>
      </c>
      <c r="K14126" s="147" t="s">
        <v>2769</v>
      </c>
    </row>
    <row r="14127" spans="1:11" x14ac:dyDescent="0.2">
      <c r="A14127" s="147">
        <v>4</v>
      </c>
      <c r="B14127" s="149" t="s">
        <v>14420</v>
      </c>
      <c r="C14127" s="147" t="s">
        <v>2242</v>
      </c>
      <c r="D14127" s="147" t="s">
        <v>14419</v>
      </c>
      <c r="E14127" s="147" t="s">
        <v>2246</v>
      </c>
      <c r="G14127" s="147">
        <v>0</v>
      </c>
      <c r="I14127" s="147">
        <v>4</v>
      </c>
      <c r="J14127" s="147">
        <v>2583006</v>
      </c>
    </row>
    <row r="14128" spans="1:11" x14ac:dyDescent="0.2">
      <c r="A14128" s="147">
        <v>5</v>
      </c>
      <c r="B14128" s="149" t="s">
        <v>14418</v>
      </c>
      <c r="C14128" s="147" t="s">
        <v>2242</v>
      </c>
      <c r="D14128" s="147" t="s">
        <v>14417</v>
      </c>
      <c r="E14128" s="147" t="s">
        <v>2246</v>
      </c>
      <c r="G14128" s="147">
        <v>0</v>
      </c>
      <c r="I14128" s="147">
        <v>5</v>
      </c>
      <c r="J14128" s="147">
        <v>2583122</v>
      </c>
    </row>
    <row r="14129" spans="1:11" x14ac:dyDescent="0.2">
      <c r="A14129" s="147">
        <v>6</v>
      </c>
      <c r="B14129" s="149" t="s">
        <v>14416</v>
      </c>
      <c r="C14129" s="147" t="s">
        <v>2242</v>
      </c>
      <c r="D14129" s="147" t="s">
        <v>14415</v>
      </c>
      <c r="E14129" s="147" t="s">
        <v>2240</v>
      </c>
      <c r="G14129" s="147">
        <v>0</v>
      </c>
      <c r="I14129" s="147">
        <v>6</v>
      </c>
      <c r="J14129" s="147">
        <v>2583134</v>
      </c>
      <c r="K14129" s="147" t="s">
        <v>2769</v>
      </c>
    </row>
    <row r="14130" spans="1:11" x14ac:dyDescent="0.2">
      <c r="A14130" s="147">
        <v>6</v>
      </c>
      <c r="B14130" s="149" t="s">
        <v>14414</v>
      </c>
      <c r="C14130" s="147" t="s">
        <v>2242</v>
      </c>
      <c r="D14130" s="147" t="s">
        <v>14413</v>
      </c>
      <c r="E14130" s="147" t="s">
        <v>2240</v>
      </c>
      <c r="G14130" s="147">
        <v>0</v>
      </c>
      <c r="I14130" s="147">
        <v>5</v>
      </c>
      <c r="J14130" s="147">
        <v>2583125</v>
      </c>
      <c r="K14130" s="147" t="s">
        <v>2769</v>
      </c>
    </row>
    <row r="14131" spans="1:11" x14ac:dyDescent="0.2">
      <c r="A14131" s="147">
        <v>6</v>
      </c>
      <c r="B14131" s="149" t="s">
        <v>14412</v>
      </c>
      <c r="C14131" s="147" t="s">
        <v>2242</v>
      </c>
      <c r="D14131" s="147" t="s">
        <v>14411</v>
      </c>
      <c r="E14131" s="147" t="s">
        <v>2240</v>
      </c>
      <c r="G14131" s="147">
        <v>0</v>
      </c>
      <c r="I14131" s="147">
        <v>5</v>
      </c>
      <c r="J14131" s="147">
        <v>2583130</v>
      </c>
      <c r="K14131" s="147" t="s">
        <v>2769</v>
      </c>
    </row>
    <row r="14132" spans="1:11" x14ac:dyDescent="0.2">
      <c r="A14132" s="147">
        <v>6</v>
      </c>
      <c r="B14132" s="149" t="s">
        <v>14410</v>
      </c>
      <c r="C14132" s="147" t="s">
        <v>2242</v>
      </c>
      <c r="D14132" s="147" t="s">
        <v>14409</v>
      </c>
      <c r="E14132" s="147" t="s">
        <v>2240</v>
      </c>
      <c r="G14132" s="147">
        <v>0</v>
      </c>
      <c r="I14132" s="147">
        <v>5</v>
      </c>
      <c r="J14132" s="147">
        <v>2583124</v>
      </c>
      <c r="K14132" s="147" t="s">
        <v>2769</v>
      </c>
    </row>
    <row r="14133" spans="1:11" x14ac:dyDescent="0.2">
      <c r="A14133" s="147">
        <v>4</v>
      </c>
      <c r="B14133" s="149" t="s">
        <v>14407</v>
      </c>
      <c r="C14133" s="147" t="s">
        <v>2242</v>
      </c>
      <c r="D14133" s="147" t="s">
        <v>14408</v>
      </c>
      <c r="E14133" s="147" t="s">
        <v>2246</v>
      </c>
      <c r="G14133" s="147">
        <v>0</v>
      </c>
      <c r="I14133" s="147">
        <v>4</v>
      </c>
      <c r="J14133" s="147">
        <v>2582990</v>
      </c>
    </row>
    <row r="14134" spans="1:11" x14ac:dyDescent="0.2">
      <c r="A14134" s="147">
        <v>4</v>
      </c>
      <c r="B14134" s="149" t="s">
        <v>14407</v>
      </c>
      <c r="C14134" s="147" t="s">
        <v>2261</v>
      </c>
      <c r="D14134" s="147" t="s">
        <v>13888</v>
      </c>
      <c r="E14134" s="147" t="s">
        <v>2246</v>
      </c>
      <c r="G14134" s="147">
        <v>0</v>
      </c>
      <c r="I14134" s="147">
        <v>4</v>
      </c>
      <c r="J14134" s="147">
        <v>1200480</v>
      </c>
    </row>
    <row r="14135" spans="1:11" x14ac:dyDescent="0.2">
      <c r="A14135" s="147">
        <v>5</v>
      </c>
      <c r="B14135" s="149" t="s">
        <v>14406</v>
      </c>
      <c r="C14135" s="147" t="s">
        <v>2242</v>
      </c>
      <c r="D14135" s="147" t="s">
        <v>14405</v>
      </c>
      <c r="E14135" s="147" t="s">
        <v>2246</v>
      </c>
      <c r="G14135" s="147">
        <v>0</v>
      </c>
      <c r="I14135" s="147">
        <v>5</v>
      </c>
      <c r="J14135" s="147">
        <v>2583145</v>
      </c>
    </row>
    <row r="14136" spans="1:11" x14ac:dyDescent="0.2">
      <c r="A14136" s="147">
        <v>6</v>
      </c>
      <c r="B14136" s="149" t="s">
        <v>14404</v>
      </c>
      <c r="C14136" s="147" t="s">
        <v>2242</v>
      </c>
      <c r="D14136" s="147" t="s">
        <v>14403</v>
      </c>
      <c r="E14136" s="147" t="s">
        <v>2240</v>
      </c>
      <c r="G14136" s="147">
        <v>0</v>
      </c>
      <c r="I14136" s="147">
        <v>6</v>
      </c>
      <c r="J14136" s="147">
        <v>2583173</v>
      </c>
      <c r="K14136" s="147" t="s">
        <v>2769</v>
      </c>
    </row>
    <row r="14137" spans="1:11" x14ac:dyDescent="0.2">
      <c r="A14137" s="147">
        <v>6</v>
      </c>
      <c r="B14137" s="149" t="s">
        <v>14402</v>
      </c>
      <c r="C14137" s="147" t="s">
        <v>2242</v>
      </c>
      <c r="D14137" s="147" t="s">
        <v>14401</v>
      </c>
      <c r="E14137" s="147" t="s">
        <v>2240</v>
      </c>
      <c r="G14137" s="147">
        <v>0</v>
      </c>
      <c r="I14137" s="147">
        <v>5</v>
      </c>
      <c r="J14137" s="147">
        <v>2583140</v>
      </c>
      <c r="K14137" s="147" t="s">
        <v>2769</v>
      </c>
    </row>
    <row r="14138" spans="1:11" x14ac:dyDescent="0.2">
      <c r="A14138" s="147">
        <v>6</v>
      </c>
      <c r="B14138" s="149" t="s">
        <v>14400</v>
      </c>
      <c r="C14138" s="147" t="s">
        <v>2242</v>
      </c>
      <c r="D14138" s="147" t="s">
        <v>14399</v>
      </c>
      <c r="E14138" s="147" t="s">
        <v>2240</v>
      </c>
      <c r="F14138" s="147" t="s">
        <v>2259</v>
      </c>
      <c r="G14138" s="147">
        <v>1</v>
      </c>
      <c r="H14138" s="148">
        <v>41204</v>
      </c>
      <c r="I14138" s="147">
        <v>5</v>
      </c>
      <c r="J14138" s="147">
        <v>2583169</v>
      </c>
      <c r="K14138" s="147" t="s">
        <v>2769</v>
      </c>
    </row>
    <row r="14139" spans="1:11" x14ac:dyDescent="0.2">
      <c r="A14139" s="147">
        <v>6</v>
      </c>
      <c r="B14139" s="149" t="s">
        <v>14398</v>
      </c>
      <c r="C14139" s="147" t="s">
        <v>2242</v>
      </c>
      <c r="D14139" s="147" t="s">
        <v>14397</v>
      </c>
      <c r="E14139" s="147" t="s">
        <v>2240</v>
      </c>
      <c r="G14139" s="147">
        <v>0</v>
      </c>
      <c r="I14139" s="147">
        <v>5</v>
      </c>
      <c r="J14139" s="147">
        <v>2583150</v>
      </c>
      <c r="K14139" s="147" t="s">
        <v>2769</v>
      </c>
    </row>
    <row r="14140" spans="1:11" x14ac:dyDescent="0.2">
      <c r="A14140" s="147">
        <v>6</v>
      </c>
      <c r="B14140" s="149" t="s">
        <v>14396</v>
      </c>
      <c r="C14140" s="147" t="s">
        <v>2242</v>
      </c>
      <c r="D14140" s="147" t="s">
        <v>14395</v>
      </c>
      <c r="E14140" s="147" t="s">
        <v>2240</v>
      </c>
      <c r="G14140" s="147">
        <v>0</v>
      </c>
      <c r="I14140" s="147">
        <v>5</v>
      </c>
      <c r="J14140" s="147">
        <v>2583149</v>
      </c>
      <c r="K14140" s="147" t="s">
        <v>2769</v>
      </c>
    </row>
    <row r="14141" spans="1:11" x14ac:dyDescent="0.2">
      <c r="A14141" s="147">
        <v>6</v>
      </c>
      <c r="B14141" s="149" t="s">
        <v>14394</v>
      </c>
      <c r="C14141" s="147" t="s">
        <v>2242</v>
      </c>
      <c r="D14141" s="147" t="s">
        <v>14393</v>
      </c>
      <c r="E14141" s="147" t="s">
        <v>2240</v>
      </c>
      <c r="F14141" s="147" t="s">
        <v>2259</v>
      </c>
      <c r="G14141" s="147">
        <v>1</v>
      </c>
      <c r="H14141" s="148">
        <v>41204</v>
      </c>
      <c r="I14141" s="147">
        <v>5</v>
      </c>
      <c r="J14141" s="147">
        <v>2583161</v>
      </c>
      <c r="K14141" s="147" t="s">
        <v>2769</v>
      </c>
    </row>
    <row r="14142" spans="1:11" x14ac:dyDescent="0.2">
      <c r="A14142" s="147">
        <v>6</v>
      </c>
      <c r="B14142" s="149" t="s">
        <v>14392</v>
      </c>
      <c r="C14142" s="147" t="s">
        <v>2242</v>
      </c>
      <c r="D14142" s="147" t="s">
        <v>14391</v>
      </c>
      <c r="E14142" s="147" t="s">
        <v>2240</v>
      </c>
      <c r="G14142" s="147">
        <v>0</v>
      </c>
      <c r="I14142" s="147">
        <v>5</v>
      </c>
      <c r="J14142" s="147">
        <v>2583162</v>
      </c>
      <c r="K14142" s="147" t="s">
        <v>2769</v>
      </c>
    </row>
    <row r="14143" spans="1:11" x14ac:dyDescent="0.2">
      <c r="A14143" s="147">
        <v>6</v>
      </c>
      <c r="B14143" s="149" t="s">
        <v>14390</v>
      </c>
      <c r="C14143" s="147" t="s">
        <v>2242</v>
      </c>
      <c r="D14143" s="147" t="s">
        <v>14389</v>
      </c>
      <c r="E14143" s="147" t="s">
        <v>2240</v>
      </c>
      <c r="G14143" s="147">
        <v>0</v>
      </c>
      <c r="I14143" s="147">
        <v>5</v>
      </c>
      <c r="J14143" s="147">
        <v>2583164</v>
      </c>
      <c r="K14143" s="147" t="s">
        <v>2769</v>
      </c>
    </row>
    <row r="14144" spans="1:11" x14ac:dyDescent="0.2">
      <c r="A14144" s="147">
        <v>6</v>
      </c>
      <c r="B14144" s="149" t="s">
        <v>14388</v>
      </c>
      <c r="C14144" s="147" t="s">
        <v>2242</v>
      </c>
      <c r="D14144" s="147" t="s">
        <v>14387</v>
      </c>
      <c r="E14144" s="147" t="s">
        <v>2240</v>
      </c>
      <c r="G14144" s="147">
        <v>0</v>
      </c>
      <c r="I14144" s="147">
        <v>5</v>
      </c>
      <c r="J14144" s="147">
        <v>2583167</v>
      </c>
      <c r="K14144" s="147" t="s">
        <v>2769</v>
      </c>
    </row>
    <row r="14145" spans="1:11" x14ac:dyDescent="0.2">
      <c r="A14145" s="147">
        <v>6</v>
      </c>
      <c r="B14145" s="149" t="s">
        <v>14386</v>
      </c>
      <c r="C14145" s="147" t="s">
        <v>2242</v>
      </c>
      <c r="D14145" s="147" t="s">
        <v>14385</v>
      </c>
      <c r="E14145" s="147" t="s">
        <v>2240</v>
      </c>
      <c r="G14145" s="147">
        <v>0</v>
      </c>
      <c r="I14145" s="147">
        <v>5</v>
      </c>
      <c r="J14145" s="147">
        <v>2583157</v>
      </c>
      <c r="K14145" s="147" t="s">
        <v>2769</v>
      </c>
    </row>
    <row r="14146" spans="1:11" x14ac:dyDescent="0.2">
      <c r="A14146" s="147">
        <v>6</v>
      </c>
      <c r="B14146" s="149" t="s">
        <v>14384</v>
      </c>
      <c r="C14146" s="147" t="s">
        <v>2242</v>
      </c>
      <c r="D14146" s="147" t="s">
        <v>14383</v>
      </c>
      <c r="E14146" s="147" t="s">
        <v>2240</v>
      </c>
      <c r="G14146" s="147">
        <v>0</v>
      </c>
      <c r="I14146" s="147">
        <v>5</v>
      </c>
      <c r="J14146" s="147">
        <v>2583136</v>
      </c>
      <c r="K14146" s="147" t="s">
        <v>2769</v>
      </c>
    </row>
    <row r="14147" spans="1:11" x14ac:dyDescent="0.2">
      <c r="A14147" s="147">
        <v>6</v>
      </c>
      <c r="B14147" s="149" t="s">
        <v>14382</v>
      </c>
      <c r="C14147" s="147" t="s">
        <v>2242</v>
      </c>
      <c r="D14147" s="147" t="s">
        <v>14381</v>
      </c>
      <c r="E14147" s="147" t="s">
        <v>2240</v>
      </c>
      <c r="G14147" s="147">
        <v>0</v>
      </c>
      <c r="I14147" s="147">
        <v>5</v>
      </c>
      <c r="J14147" s="147">
        <v>2583152</v>
      </c>
      <c r="K14147" s="147" t="s">
        <v>2769</v>
      </c>
    </row>
    <row r="14148" spans="1:11" x14ac:dyDescent="0.2">
      <c r="A14148" s="147">
        <v>4</v>
      </c>
      <c r="B14148" s="149" t="s">
        <v>14379</v>
      </c>
      <c r="C14148" s="147" t="s">
        <v>2242</v>
      </c>
      <c r="D14148" s="147" t="s">
        <v>14380</v>
      </c>
      <c r="E14148" s="147" t="s">
        <v>2246</v>
      </c>
      <c r="G14148" s="147">
        <v>0</v>
      </c>
      <c r="I14148" s="147">
        <v>4</v>
      </c>
      <c r="J14148" s="147">
        <v>2583012</v>
      </c>
    </row>
    <row r="14149" spans="1:11" x14ac:dyDescent="0.2">
      <c r="A14149" s="147">
        <v>4</v>
      </c>
      <c r="B14149" s="149" t="s">
        <v>14379</v>
      </c>
      <c r="C14149" s="147" t="s">
        <v>2261</v>
      </c>
      <c r="D14149" s="147" t="s">
        <v>13875</v>
      </c>
      <c r="E14149" s="147" t="s">
        <v>2246</v>
      </c>
      <c r="G14149" s="147">
        <v>0</v>
      </c>
      <c r="I14149" s="147">
        <v>4</v>
      </c>
      <c r="J14149" s="147">
        <v>1200477</v>
      </c>
    </row>
    <row r="14150" spans="1:11" x14ac:dyDescent="0.2">
      <c r="A14150" s="147">
        <v>5</v>
      </c>
      <c r="B14150" s="149" t="s">
        <v>14378</v>
      </c>
      <c r="C14150" s="147" t="s">
        <v>2242</v>
      </c>
      <c r="D14150" s="147" t="s">
        <v>14377</v>
      </c>
      <c r="E14150" s="147" t="s">
        <v>2246</v>
      </c>
      <c r="G14150" s="147">
        <v>0</v>
      </c>
      <c r="I14150" s="147">
        <v>5</v>
      </c>
      <c r="J14150" s="147">
        <v>2583187</v>
      </c>
    </row>
    <row r="14151" spans="1:11" x14ac:dyDescent="0.2">
      <c r="A14151" s="147">
        <v>6</v>
      </c>
      <c r="B14151" s="149" t="s">
        <v>14376</v>
      </c>
      <c r="C14151" s="147" t="s">
        <v>2242</v>
      </c>
      <c r="D14151" s="147" t="s">
        <v>14375</v>
      </c>
      <c r="E14151" s="147" t="s">
        <v>2240</v>
      </c>
      <c r="G14151" s="147">
        <v>0</v>
      </c>
      <c r="I14151" s="147">
        <v>6</v>
      </c>
      <c r="J14151" s="147">
        <v>2583195</v>
      </c>
      <c r="K14151" s="147" t="s">
        <v>2769</v>
      </c>
    </row>
    <row r="14152" spans="1:11" x14ac:dyDescent="0.2">
      <c r="A14152" s="147">
        <v>6</v>
      </c>
      <c r="B14152" s="149" t="s">
        <v>14374</v>
      </c>
      <c r="C14152" s="147" t="s">
        <v>2242</v>
      </c>
      <c r="D14152" s="147" t="s">
        <v>14373</v>
      </c>
      <c r="E14152" s="147" t="s">
        <v>2240</v>
      </c>
      <c r="G14152" s="147">
        <v>0</v>
      </c>
      <c r="I14152" s="147">
        <v>5</v>
      </c>
      <c r="J14152" s="147">
        <v>2583190</v>
      </c>
      <c r="K14152" s="147" t="s">
        <v>2769</v>
      </c>
    </row>
    <row r="14153" spans="1:11" x14ac:dyDescent="0.2">
      <c r="A14153" s="147">
        <v>6</v>
      </c>
      <c r="B14153" s="149" t="s">
        <v>14372</v>
      </c>
      <c r="C14153" s="147" t="s">
        <v>2242</v>
      </c>
      <c r="D14153" s="147" t="s">
        <v>14371</v>
      </c>
      <c r="E14153" s="147" t="s">
        <v>2240</v>
      </c>
      <c r="F14153" s="147" t="s">
        <v>2259</v>
      </c>
      <c r="G14153" s="147">
        <v>1</v>
      </c>
      <c r="H14153" s="148">
        <v>41204</v>
      </c>
      <c r="I14153" s="147">
        <v>5</v>
      </c>
      <c r="J14153" s="147">
        <v>2583191</v>
      </c>
      <c r="K14153" s="147" t="s">
        <v>2769</v>
      </c>
    </row>
    <row r="14154" spans="1:11" x14ac:dyDescent="0.2">
      <c r="A14154" s="147">
        <v>6</v>
      </c>
      <c r="B14154" s="149" t="s">
        <v>14370</v>
      </c>
      <c r="C14154" s="147" t="s">
        <v>2242</v>
      </c>
      <c r="D14154" s="147" t="s">
        <v>14369</v>
      </c>
      <c r="E14154" s="147" t="s">
        <v>2240</v>
      </c>
      <c r="G14154" s="147">
        <v>0</v>
      </c>
      <c r="I14154" s="147">
        <v>5</v>
      </c>
      <c r="J14154" s="147">
        <v>2583180</v>
      </c>
      <c r="K14154" s="147" t="s">
        <v>2769</v>
      </c>
    </row>
    <row r="14155" spans="1:11" x14ac:dyDescent="0.2">
      <c r="A14155" s="147">
        <v>6</v>
      </c>
      <c r="B14155" s="149" t="s">
        <v>14368</v>
      </c>
      <c r="C14155" s="147" t="s">
        <v>2242</v>
      </c>
      <c r="D14155" s="147" t="s">
        <v>14367</v>
      </c>
      <c r="E14155" s="147" t="s">
        <v>2240</v>
      </c>
      <c r="G14155" s="147">
        <v>0</v>
      </c>
      <c r="I14155" s="147">
        <v>5</v>
      </c>
      <c r="J14155" s="147">
        <v>2583177</v>
      </c>
      <c r="K14155" s="147" t="s">
        <v>2769</v>
      </c>
    </row>
    <row r="14156" spans="1:11" x14ac:dyDescent="0.2">
      <c r="A14156" s="147">
        <v>6</v>
      </c>
      <c r="B14156" s="149" t="s">
        <v>14366</v>
      </c>
      <c r="C14156" s="147" t="s">
        <v>2242</v>
      </c>
      <c r="D14156" s="147" t="s">
        <v>14365</v>
      </c>
      <c r="E14156" s="147" t="s">
        <v>2240</v>
      </c>
      <c r="G14156" s="147">
        <v>0</v>
      </c>
      <c r="I14156" s="147">
        <v>5</v>
      </c>
      <c r="J14156" s="147">
        <v>2583189</v>
      </c>
      <c r="K14156" s="147" t="s">
        <v>2769</v>
      </c>
    </row>
    <row r="14157" spans="1:11" x14ac:dyDescent="0.2">
      <c r="A14157" s="147">
        <v>4</v>
      </c>
      <c r="B14157" s="149" t="s">
        <v>14364</v>
      </c>
      <c r="C14157" s="147" t="s">
        <v>2242</v>
      </c>
      <c r="D14157" s="147" t="s">
        <v>14363</v>
      </c>
      <c r="E14157" s="147" t="s">
        <v>2240</v>
      </c>
      <c r="F14157" s="147" t="s">
        <v>2259</v>
      </c>
      <c r="G14157" s="147">
        <v>2</v>
      </c>
      <c r="H14157" s="148">
        <v>41204</v>
      </c>
      <c r="I14157" s="147">
        <v>4</v>
      </c>
      <c r="J14157" s="147">
        <v>2583005</v>
      </c>
      <c r="K14157" s="147" t="s">
        <v>2769</v>
      </c>
    </row>
    <row r="14158" spans="1:11" x14ac:dyDescent="0.2">
      <c r="A14158" s="147">
        <v>4</v>
      </c>
      <c r="B14158" s="149" t="s">
        <v>14362</v>
      </c>
      <c r="C14158" s="147" t="s">
        <v>2242</v>
      </c>
      <c r="D14158" s="147" t="s">
        <v>14361</v>
      </c>
      <c r="E14158" s="147" t="s">
        <v>2246</v>
      </c>
      <c r="G14158" s="147">
        <v>0</v>
      </c>
      <c r="I14158" s="147">
        <v>4</v>
      </c>
      <c r="J14158" s="147">
        <v>2583010</v>
      </c>
    </row>
    <row r="14159" spans="1:11" x14ac:dyDescent="0.2">
      <c r="A14159" s="147">
        <v>5</v>
      </c>
      <c r="B14159" s="149" t="s">
        <v>14360</v>
      </c>
      <c r="C14159" s="147" t="s">
        <v>2242</v>
      </c>
      <c r="D14159" s="147" t="s">
        <v>14359</v>
      </c>
      <c r="E14159" s="147" t="s">
        <v>2246</v>
      </c>
      <c r="G14159" s="147">
        <v>0</v>
      </c>
      <c r="I14159" s="147">
        <v>5</v>
      </c>
      <c r="J14159" s="147">
        <v>2583204</v>
      </c>
    </row>
    <row r="14160" spans="1:11" x14ac:dyDescent="0.2">
      <c r="A14160" s="147">
        <v>6</v>
      </c>
      <c r="B14160" s="149" t="s">
        <v>14358</v>
      </c>
      <c r="C14160" s="147" t="s">
        <v>2242</v>
      </c>
      <c r="D14160" s="147" t="s">
        <v>14357</v>
      </c>
      <c r="E14160" s="147" t="s">
        <v>2240</v>
      </c>
      <c r="F14160" s="147" t="s">
        <v>2259</v>
      </c>
      <c r="G14160" s="147">
        <v>2</v>
      </c>
      <c r="H14160" s="148">
        <v>41204</v>
      </c>
      <c r="I14160" s="147">
        <v>6</v>
      </c>
      <c r="J14160" s="147">
        <v>2583212</v>
      </c>
    </row>
    <row r="14161" spans="1:11" x14ac:dyDescent="0.2">
      <c r="A14161" s="147">
        <v>6</v>
      </c>
      <c r="B14161" s="149" t="s">
        <v>14356</v>
      </c>
      <c r="C14161" s="147" t="s">
        <v>2242</v>
      </c>
      <c r="D14161" s="147" t="s">
        <v>14355</v>
      </c>
      <c r="E14161" s="147" t="s">
        <v>2240</v>
      </c>
      <c r="F14161" s="147" t="s">
        <v>2259</v>
      </c>
      <c r="G14161" s="147">
        <v>2</v>
      </c>
      <c r="H14161" s="148">
        <v>41204</v>
      </c>
      <c r="I14161" s="147">
        <v>5</v>
      </c>
      <c r="J14161" s="147">
        <v>2583209</v>
      </c>
    </row>
    <row r="14162" spans="1:11" x14ac:dyDescent="0.2">
      <c r="A14162" s="147">
        <v>6</v>
      </c>
      <c r="B14162" s="149" t="s">
        <v>14354</v>
      </c>
      <c r="C14162" s="147" t="s">
        <v>2242</v>
      </c>
      <c r="D14162" s="147" t="s">
        <v>14353</v>
      </c>
      <c r="E14162" s="147" t="s">
        <v>2240</v>
      </c>
      <c r="F14162" s="147" t="s">
        <v>2259</v>
      </c>
      <c r="G14162" s="147">
        <v>2</v>
      </c>
      <c r="H14162" s="148">
        <v>41204</v>
      </c>
      <c r="I14162" s="147">
        <v>5</v>
      </c>
      <c r="J14162" s="147">
        <v>2583198</v>
      </c>
    </row>
    <row r="14163" spans="1:11" x14ac:dyDescent="0.2">
      <c r="A14163" s="147">
        <v>6</v>
      </c>
      <c r="B14163" s="149" t="s">
        <v>14352</v>
      </c>
      <c r="C14163" s="147" t="s">
        <v>2242</v>
      </c>
      <c r="D14163" s="147" t="s">
        <v>14351</v>
      </c>
      <c r="E14163" s="147" t="s">
        <v>2240</v>
      </c>
      <c r="G14163" s="147">
        <v>0</v>
      </c>
      <c r="I14163" s="147">
        <v>5</v>
      </c>
      <c r="J14163" s="147">
        <v>2583203</v>
      </c>
      <c r="K14163" s="147" t="s">
        <v>2769</v>
      </c>
    </row>
    <row r="14164" spans="1:11" x14ac:dyDescent="0.2">
      <c r="A14164" s="147">
        <v>6</v>
      </c>
      <c r="B14164" s="149" t="s">
        <v>14350</v>
      </c>
      <c r="C14164" s="147" t="s">
        <v>2242</v>
      </c>
      <c r="D14164" s="147" t="s">
        <v>14349</v>
      </c>
      <c r="E14164" s="147" t="s">
        <v>2240</v>
      </c>
      <c r="F14164" s="147" t="s">
        <v>2259</v>
      </c>
      <c r="G14164" s="147">
        <v>2</v>
      </c>
      <c r="H14164" s="148">
        <v>41204</v>
      </c>
      <c r="I14164" s="147">
        <v>5</v>
      </c>
      <c r="J14164" s="147">
        <v>2583199</v>
      </c>
    </row>
    <row r="14165" spans="1:11" x14ac:dyDescent="0.2">
      <c r="A14165" s="147">
        <v>3</v>
      </c>
      <c r="B14165" s="149" t="s">
        <v>14347</v>
      </c>
      <c r="C14165" s="147" t="s">
        <v>2242</v>
      </c>
      <c r="D14165" s="147" t="s">
        <v>14348</v>
      </c>
      <c r="E14165" s="147" t="s">
        <v>2246</v>
      </c>
      <c r="G14165" s="147">
        <v>0</v>
      </c>
      <c r="I14165" s="147">
        <v>3</v>
      </c>
      <c r="J14165" s="147">
        <v>2582923</v>
      </c>
    </row>
    <row r="14166" spans="1:11" x14ac:dyDescent="0.2">
      <c r="A14166" s="147">
        <v>3</v>
      </c>
      <c r="B14166" s="149" t="s">
        <v>14347</v>
      </c>
      <c r="C14166" s="147" t="s">
        <v>2277</v>
      </c>
      <c r="D14166" s="147" t="s">
        <v>14256</v>
      </c>
      <c r="E14166" s="147" t="s">
        <v>2246</v>
      </c>
      <c r="G14166" s="147">
        <v>0</v>
      </c>
      <c r="I14166" s="147">
        <v>3</v>
      </c>
      <c r="J14166" s="147">
        <v>1200451</v>
      </c>
    </row>
    <row r="14167" spans="1:11" x14ac:dyDescent="0.2">
      <c r="A14167" s="147">
        <v>4</v>
      </c>
      <c r="B14167" s="149" t="s">
        <v>14346</v>
      </c>
      <c r="C14167" s="147" t="s">
        <v>2242</v>
      </c>
      <c r="D14167" s="147" t="s">
        <v>14345</v>
      </c>
      <c r="E14167" s="147" t="s">
        <v>2240</v>
      </c>
      <c r="G14167" s="147">
        <v>0</v>
      </c>
      <c r="I14167" s="147">
        <v>4</v>
      </c>
      <c r="J14167" s="147">
        <v>2583218</v>
      </c>
    </row>
    <row r="14168" spans="1:11" x14ac:dyDescent="0.2">
      <c r="A14168" s="147">
        <v>4</v>
      </c>
      <c r="B14168" s="149" t="s">
        <v>14344</v>
      </c>
      <c r="C14168" s="147" t="s">
        <v>2242</v>
      </c>
      <c r="D14168" s="147" t="s">
        <v>14343</v>
      </c>
      <c r="E14168" s="147" t="s">
        <v>2246</v>
      </c>
      <c r="G14168" s="147">
        <v>0</v>
      </c>
      <c r="I14168" s="147">
        <v>4</v>
      </c>
      <c r="J14168" s="147">
        <v>2583243</v>
      </c>
    </row>
    <row r="14169" spans="1:11" x14ac:dyDescent="0.2">
      <c r="A14169" s="147">
        <v>5</v>
      </c>
      <c r="B14169" s="149" t="s">
        <v>14342</v>
      </c>
      <c r="C14169" s="147" t="s">
        <v>2242</v>
      </c>
      <c r="D14169" s="147" t="s">
        <v>14341</v>
      </c>
      <c r="E14169" s="147" t="s">
        <v>2246</v>
      </c>
      <c r="G14169" s="147">
        <v>0</v>
      </c>
      <c r="I14169" s="147">
        <v>5</v>
      </c>
      <c r="J14169" s="147">
        <v>2583257</v>
      </c>
    </row>
    <row r="14170" spans="1:11" x14ac:dyDescent="0.2">
      <c r="A14170" s="147">
        <v>6</v>
      </c>
      <c r="B14170" s="149" t="s">
        <v>14340</v>
      </c>
      <c r="C14170" s="147" t="s">
        <v>2242</v>
      </c>
      <c r="D14170" s="147" t="s">
        <v>14339</v>
      </c>
      <c r="E14170" s="147" t="s">
        <v>2240</v>
      </c>
      <c r="G14170" s="147">
        <v>0</v>
      </c>
      <c r="I14170" s="147">
        <v>6</v>
      </c>
      <c r="J14170" s="147">
        <v>2583261</v>
      </c>
      <c r="K14170" s="147" t="s">
        <v>2769</v>
      </c>
    </row>
    <row r="14171" spans="1:11" x14ac:dyDescent="0.2">
      <c r="A14171" s="147">
        <v>6</v>
      </c>
      <c r="B14171" s="149" t="s">
        <v>14338</v>
      </c>
      <c r="C14171" s="147" t="s">
        <v>2242</v>
      </c>
      <c r="D14171" s="147" t="s">
        <v>14337</v>
      </c>
      <c r="E14171" s="147" t="s">
        <v>2240</v>
      </c>
      <c r="G14171" s="147">
        <v>0</v>
      </c>
      <c r="I14171" s="147">
        <v>5</v>
      </c>
      <c r="J14171" s="147">
        <v>2583249</v>
      </c>
      <c r="K14171" s="147" t="s">
        <v>2769</v>
      </c>
    </row>
    <row r="14172" spans="1:11" x14ac:dyDescent="0.2">
      <c r="A14172" s="147">
        <v>6</v>
      </c>
      <c r="B14172" s="149" t="s">
        <v>14336</v>
      </c>
      <c r="C14172" s="147" t="s">
        <v>2242</v>
      </c>
      <c r="D14172" s="147" t="s">
        <v>14335</v>
      </c>
      <c r="E14172" s="147" t="s">
        <v>2240</v>
      </c>
      <c r="G14172" s="147">
        <v>0</v>
      </c>
      <c r="I14172" s="147">
        <v>5</v>
      </c>
      <c r="J14172" s="147">
        <v>2583252</v>
      </c>
      <c r="K14172" s="147" t="s">
        <v>2769</v>
      </c>
    </row>
    <row r="14173" spans="1:11" x14ac:dyDescent="0.2">
      <c r="A14173" s="147">
        <v>6</v>
      </c>
      <c r="B14173" s="149" t="s">
        <v>14334</v>
      </c>
      <c r="C14173" s="147" t="s">
        <v>2242</v>
      </c>
      <c r="D14173" s="147" t="s">
        <v>14333</v>
      </c>
      <c r="E14173" s="147" t="s">
        <v>2240</v>
      </c>
      <c r="G14173" s="147">
        <v>0</v>
      </c>
      <c r="I14173" s="147">
        <v>5</v>
      </c>
      <c r="J14173" s="147">
        <v>2583245</v>
      </c>
      <c r="K14173" s="147" t="s">
        <v>2769</v>
      </c>
    </row>
    <row r="14174" spans="1:11" x14ac:dyDescent="0.2">
      <c r="A14174" s="147">
        <v>6</v>
      </c>
      <c r="B14174" s="149" t="s">
        <v>14332</v>
      </c>
      <c r="C14174" s="147" t="s">
        <v>2242</v>
      </c>
      <c r="D14174" s="147" t="s">
        <v>14331</v>
      </c>
      <c r="E14174" s="147" t="s">
        <v>2240</v>
      </c>
      <c r="G14174" s="147">
        <v>0</v>
      </c>
      <c r="I14174" s="147">
        <v>5</v>
      </c>
      <c r="J14174" s="147">
        <v>2583250</v>
      </c>
      <c r="K14174" s="147" t="s">
        <v>2769</v>
      </c>
    </row>
    <row r="14175" spans="1:11" x14ac:dyDescent="0.2">
      <c r="A14175" s="147">
        <v>4</v>
      </c>
      <c r="B14175" s="149" t="s">
        <v>14329</v>
      </c>
      <c r="C14175" s="147" t="s">
        <v>2242</v>
      </c>
      <c r="D14175" s="147" t="s">
        <v>14330</v>
      </c>
      <c r="E14175" s="147" t="s">
        <v>2246</v>
      </c>
      <c r="G14175" s="147">
        <v>0</v>
      </c>
      <c r="I14175" s="147">
        <v>4</v>
      </c>
      <c r="J14175" s="147">
        <v>2583235</v>
      </c>
    </row>
    <row r="14176" spans="1:11" x14ac:dyDescent="0.2">
      <c r="A14176" s="147">
        <v>4</v>
      </c>
      <c r="B14176" s="149" t="s">
        <v>14329</v>
      </c>
      <c r="C14176" s="147" t="s">
        <v>2261</v>
      </c>
      <c r="D14176" s="147" t="s">
        <v>13898</v>
      </c>
      <c r="E14176" s="147" t="s">
        <v>2246</v>
      </c>
      <c r="G14176" s="147">
        <v>0</v>
      </c>
      <c r="I14176" s="147">
        <v>4</v>
      </c>
      <c r="J14176" s="147">
        <v>1200492</v>
      </c>
    </row>
    <row r="14177" spans="1:11" x14ac:dyDescent="0.2">
      <c r="A14177" s="147">
        <v>5</v>
      </c>
      <c r="B14177" s="149" t="s">
        <v>14328</v>
      </c>
      <c r="C14177" s="147" t="s">
        <v>2242</v>
      </c>
      <c r="D14177" s="147" t="s">
        <v>14327</v>
      </c>
      <c r="E14177" s="147" t="s">
        <v>2246</v>
      </c>
      <c r="G14177" s="147">
        <v>0</v>
      </c>
      <c r="I14177" s="147">
        <v>5</v>
      </c>
      <c r="J14177" s="147">
        <v>2583269</v>
      </c>
    </row>
    <row r="14178" spans="1:11" x14ac:dyDescent="0.2">
      <c r="A14178" s="147">
        <v>6</v>
      </c>
      <c r="B14178" s="149" t="s">
        <v>14326</v>
      </c>
      <c r="C14178" s="147" t="s">
        <v>2242</v>
      </c>
      <c r="D14178" s="147" t="s">
        <v>14325</v>
      </c>
      <c r="E14178" s="147" t="s">
        <v>2240</v>
      </c>
      <c r="G14178" s="147">
        <v>0</v>
      </c>
      <c r="I14178" s="147">
        <v>6</v>
      </c>
      <c r="J14178" s="147">
        <v>2583277</v>
      </c>
      <c r="K14178" s="147" t="s">
        <v>2769</v>
      </c>
    </row>
    <row r="14179" spans="1:11" x14ac:dyDescent="0.2">
      <c r="A14179" s="147">
        <v>6</v>
      </c>
      <c r="B14179" s="149" t="s">
        <v>14324</v>
      </c>
      <c r="C14179" s="147" t="s">
        <v>2242</v>
      </c>
      <c r="D14179" s="147" t="s">
        <v>14323</v>
      </c>
      <c r="E14179" s="147" t="s">
        <v>2240</v>
      </c>
      <c r="G14179" s="147">
        <v>0</v>
      </c>
      <c r="I14179" s="147">
        <v>5</v>
      </c>
      <c r="J14179" s="147">
        <v>2583274</v>
      </c>
      <c r="K14179" s="147" t="s">
        <v>2769</v>
      </c>
    </row>
    <row r="14180" spans="1:11" x14ac:dyDescent="0.2">
      <c r="A14180" s="147">
        <v>6</v>
      </c>
      <c r="B14180" s="149" t="s">
        <v>14322</v>
      </c>
      <c r="C14180" s="147" t="s">
        <v>2242</v>
      </c>
      <c r="D14180" s="147" t="s">
        <v>14321</v>
      </c>
      <c r="E14180" s="147" t="s">
        <v>2240</v>
      </c>
      <c r="G14180" s="147">
        <v>0</v>
      </c>
      <c r="I14180" s="147">
        <v>5</v>
      </c>
      <c r="J14180" s="147">
        <v>2583271</v>
      </c>
      <c r="K14180" s="147" t="s">
        <v>2769</v>
      </c>
    </row>
    <row r="14181" spans="1:11" x14ac:dyDescent="0.2">
      <c r="A14181" s="147">
        <v>6</v>
      </c>
      <c r="B14181" s="149" t="s">
        <v>14320</v>
      </c>
      <c r="C14181" s="147" t="s">
        <v>2242</v>
      </c>
      <c r="D14181" s="147" t="s">
        <v>14319</v>
      </c>
      <c r="E14181" s="147" t="s">
        <v>2240</v>
      </c>
      <c r="G14181" s="147">
        <v>0</v>
      </c>
      <c r="I14181" s="147">
        <v>5</v>
      </c>
      <c r="J14181" s="147">
        <v>2583264</v>
      </c>
      <c r="K14181" s="147" t="s">
        <v>2769</v>
      </c>
    </row>
    <row r="14182" spans="1:11" x14ac:dyDescent="0.2">
      <c r="A14182" s="147">
        <v>6</v>
      </c>
      <c r="B14182" s="149" t="s">
        <v>14318</v>
      </c>
      <c r="C14182" s="147" t="s">
        <v>2242</v>
      </c>
      <c r="D14182" s="147" t="s">
        <v>14317</v>
      </c>
      <c r="E14182" s="147" t="s">
        <v>2240</v>
      </c>
      <c r="G14182" s="147">
        <v>0</v>
      </c>
      <c r="I14182" s="147">
        <v>5</v>
      </c>
      <c r="J14182" s="147">
        <v>2583273</v>
      </c>
      <c r="K14182" s="147" t="s">
        <v>2769</v>
      </c>
    </row>
    <row r="14183" spans="1:11" x14ac:dyDescent="0.2">
      <c r="A14183" s="147">
        <v>4</v>
      </c>
      <c r="B14183" s="149" t="s">
        <v>14315</v>
      </c>
      <c r="C14183" s="147" t="s">
        <v>2242</v>
      </c>
      <c r="D14183" s="147" t="s">
        <v>14316</v>
      </c>
      <c r="E14183" s="147" t="s">
        <v>2240</v>
      </c>
      <c r="F14183" s="147" t="s">
        <v>2259</v>
      </c>
      <c r="G14183" s="147">
        <v>2</v>
      </c>
      <c r="H14183" s="148">
        <v>41204</v>
      </c>
      <c r="I14183" s="147">
        <v>4</v>
      </c>
      <c r="J14183" s="147">
        <v>2583223</v>
      </c>
      <c r="K14183" s="147" t="s">
        <v>2769</v>
      </c>
    </row>
    <row r="14184" spans="1:11" x14ac:dyDescent="0.2">
      <c r="A14184" s="147">
        <v>4</v>
      </c>
      <c r="B14184" s="149" t="s">
        <v>14315</v>
      </c>
      <c r="C14184" s="147" t="s">
        <v>2261</v>
      </c>
      <c r="D14184" s="147" t="s">
        <v>13895</v>
      </c>
      <c r="E14184" s="147" t="s">
        <v>2246</v>
      </c>
      <c r="G14184" s="147">
        <v>0</v>
      </c>
      <c r="I14184" s="147">
        <v>4</v>
      </c>
      <c r="J14184" s="147">
        <v>1200486</v>
      </c>
    </row>
    <row r="14185" spans="1:11" x14ac:dyDescent="0.2">
      <c r="A14185" s="147">
        <v>4</v>
      </c>
      <c r="B14185" s="149" t="s">
        <v>14314</v>
      </c>
      <c r="C14185" s="147" t="s">
        <v>2242</v>
      </c>
      <c r="D14185" s="147" t="s">
        <v>14313</v>
      </c>
      <c r="E14185" s="147" t="s">
        <v>2240</v>
      </c>
      <c r="F14185" s="147" t="s">
        <v>2259</v>
      </c>
      <c r="G14185" s="147">
        <v>2</v>
      </c>
      <c r="H14185" s="148">
        <v>41204</v>
      </c>
      <c r="I14185" s="147">
        <v>4</v>
      </c>
      <c r="J14185" s="147">
        <v>2583230</v>
      </c>
      <c r="K14185" s="147" t="s">
        <v>2769</v>
      </c>
    </row>
    <row r="14186" spans="1:11" x14ac:dyDescent="0.2">
      <c r="A14186" s="147">
        <v>4</v>
      </c>
      <c r="B14186" s="149" t="s">
        <v>14312</v>
      </c>
      <c r="C14186" s="147" t="s">
        <v>2242</v>
      </c>
      <c r="D14186" s="147" t="s">
        <v>14311</v>
      </c>
      <c r="E14186" s="147" t="s">
        <v>2240</v>
      </c>
      <c r="F14186" s="147" t="s">
        <v>2259</v>
      </c>
      <c r="G14186" s="147">
        <v>2</v>
      </c>
      <c r="H14186" s="148">
        <v>41204</v>
      </c>
      <c r="I14186" s="147">
        <v>4</v>
      </c>
      <c r="J14186" s="147">
        <v>2583228</v>
      </c>
      <c r="K14186" s="147" t="s">
        <v>2769</v>
      </c>
    </row>
    <row r="14187" spans="1:11" x14ac:dyDescent="0.2">
      <c r="A14187" s="147">
        <v>4</v>
      </c>
      <c r="B14187" s="149" t="s">
        <v>14309</v>
      </c>
      <c r="C14187" s="147" t="s">
        <v>2242</v>
      </c>
      <c r="D14187" s="147" t="s">
        <v>14310</v>
      </c>
      <c r="E14187" s="147" t="s">
        <v>2246</v>
      </c>
      <c r="G14187" s="147">
        <v>0</v>
      </c>
      <c r="I14187" s="147">
        <v>4</v>
      </c>
      <c r="J14187" s="147">
        <v>2583227</v>
      </c>
    </row>
    <row r="14188" spans="1:11" x14ac:dyDescent="0.2">
      <c r="A14188" s="147">
        <v>4</v>
      </c>
      <c r="B14188" s="149" t="s">
        <v>14309</v>
      </c>
      <c r="C14188" s="147" t="s">
        <v>2261</v>
      </c>
      <c r="D14188" s="147" t="s">
        <v>13888</v>
      </c>
      <c r="E14188" s="147" t="s">
        <v>2246</v>
      </c>
      <c r="G14188" s="147">
        <v>0</v>
      </c>
      <c r="I14188" s="147">
        <v>4</v>
      </c>
      <c r="J14188" s="147">
        <v>1200495</v>
      </c>
    </row>
    <row r="14189" spans="1:11" x14ac:dyDescent="0.2">
      <c r="A14189" s="147">
        <v>5</v>
      </c>
      <c r="B14189" s="149" t="s">
        <v>14308</v>
      </c>
      <c r="C14189" s="147" t="s">
        <v>2242</v>
      </c>
      <c r="D14189" s="147" t="s">
        <v>14307</v>
      </c>
      <c r="E14189" s="147" t="s">
        <v>2246</v>
      </c>
      <c r="G14189" s="147">
        <v>0</v>
      </c>
      <c r="I14189" s="147">
        <v>5</v>
      </c>
      <c r="J14189" s="147">
        <v>2583288</v>
      </c>
    </row>
    <row r="14190" spans="1:11" x14ac:dyDescent="0.2">
      <c r="A14190" s="147">
        <v>6</v>
      </c>
      <c r="B14190" s="149" t="s">
        <v>14306</v>
      </c>
      <c r="C14190" s="147" t="s">
        <v>2242</v>
      </c>
      <c r="D14190" s="147" t="s">
        <v>14305</v>
      </c>
      <c r="E14190" s="147" t="s">
        <v>2240</v>
      </c>
      <c r="G14190" s="147">
        <v>0</v>
      </c>
      <c r="I14190" s="147">
        <v>6</v>
      </c>
      <c r="J14190" s="147">
        <v>2583304</v>
      </c>
      <c r="K14190" s="147" t="s">
        <v>2769</v>
      </c>
    </row>
    <row r="14191" spans="1:11" x14ac:dyDescent="0.2">
      <c r="A14191" s="147">
        <v>6</v>
      </c>
      <c r="B14191" s="149" t="s">
        <v>14304</v>
      </c>
      <c r="C14191" s="147" t="s">
        <v>2242</v>
      </c>
      <c r="D14191" s="147" t="s">
        <v>14303</v>
      </c>
      <c r="E14191" s="147" t="s">
        <v>2240</v>
      </c>
      <c r="G14191" s="147">
        <v>0</v>
      </c>
      <c r="I14191" s="147">
        <v>5</v>
      </c>
      <c r="J14191" s="147">
        <v>2583291</v>
      </c>
      <c r="K14191" s="147" t="s">
        <v>2769</v>
      </c>
    </row>
    <row r="14192" spans="1:11" x14ac:dyDescent="0.2">
      <c r="A14192" s="147">
        <v>6</v>
      </c>
      <c r="B14192" s="149" t="s">
        <v>14302</v>
      </c>
      <c r="C14192" s="147" t="s">
        <v>2242</v>
      </c>
      <c r="D14192" s="147" t="s">
        <v>14301</v>
      </c>
      <c r="E14192" s="147" t="s">
        <v>2240</v>
      </c>
      <c r="G14192" s="147">
        <v>0</v>
      </c>
      <c r="I14192" s="147">
        <v>5</v>
      </c>
      <c r="J14192" s="147">
        <v>2583303</v>
      </c>
      <c r="K14192" s="147" t="s">
        <v>2769</v>
      </c>
    </row>
    <row r="14193" spans="1:11" x14ac:dyDescent="0.2">
      <c r="A14193" s="147">
        <v>6</v>
      </c>
      <c r="B14193" s="149" t="s">
        <v>14300</v>
      </c>
      <c r="C14193" s="147" t="s">
        <v>2242</v>
      </c>
      <c r="D14193" s="147" t="s">
        <v>14299</v>
      </c>
      <c r="E14193" s="147" t="s">
        <v>2240</v>
      </c>
      <c r="G14193" s="147">
        <v>0</v>
      </c>
      <c r="I14193" s="147">
        <v>5</v>
      </c>
      <c r="J14193" s="147">
        <v>2583283</v>
      </c>
      <c r="K14193" s="147" t="s">
        <v>2769</v>
      </c>
    </row>
    <row r="14194" spans="1:11" x14ac:dyDescent="0.2">
      <c r="A14194" s="147">
        <v>6</v>
      </c>
      <c r="B14194" s="149" t="s">
        <v>14298</v>
      </c>
      <c r="C14194" s="147" t="s">
        <v>2242</v>
      </c>
      <c r="D14194" s="147" t="s">
        <v>14297</v>
      </c>
      <c r="E14194" s="147" t="s">
        <v>2240</v>
      </c>
      <c r="G14194" s="147">
        <v>0</v>
      </c>
      <c r="I14194" s="147">
        <v>5</v>
      </c>
      <c r="J14194" s="147">
        <v>2583298</v>
      </c>
      <c r="K14194" s="147" t="s">
        <v>2769</v>
      </c>
    </row>
    <row r="14195" spans="1:11" x14ac:dyDescent="0.2">
      <c r="A14195" s="147">
        <v>6</v>
      </c>
      <c r="B14195" s="149" t="s">
        <v>14296</v>
      </c>
      <c r="C14195" s="147" t="s">
        <v>2242</v>
      </c>
      <c r="D14195" s="147" t="s">
        <v>14295</v>
      </c>
      <c r="E14195" s="147" t="s">
        <v>2240</v>
      </c>
      <c r="G14195" s="147">
        <v>0</v>
      </c>
      <c r="I14195" s="147">
        <v>5</v>
      </c>
      <c r="J14195" s="147">
        <v>2583296</v>
      </c>
      <c r="K14195" s="147" t="s">
        <v>2769</v>
      </c>
    </row>
    <row r="14196" spans="1:11" x14ac:dyDescent="0.2">
      <c r="A14196" s="147">
        <v>6</v>
      </c>
      <c r="B14196" s="149" t="s">
        <v>14294</v>
      </c>
      <c r="C14196" s="147" t="s">
        <v>2242</v>
      </c>
      <c r="D14196" s="147" t="s">
        <v>14293</v>
      </c>
      <c r="E14196" s="147" t="s">
        <v>2240</v>
      </c>
      <c r="G14196" s="147">
        <v>0</v>
      </c>
      <c r="I14196" s="147">
        <v>5</v>
      </c>
      <c r="J14196" s="147">
        <v>2583280</v>
      </c>
      <c r="K14196" s="147" t="s">
        <v>2769</v>
      </c>
    </row>
    <row r="14197" spans="1:11" x14ac:dyDescent="0.2">
      <c r="A14197" s="147">
        <v>6</v>
      </c>
      <c r="B14197" s="149" t="s">
        <v>14292</v>
      </c>
      <c r="C14197" s="147" t="s">
        <v>2242</v>
      </c>
      <c r="D14197" s="147" t="s">
        <v>14291</v>
      </c>
      <c r="E14197" s="147" t="s">
        <v>2240</v>
      </c>
      <c r="G14197" s="147">
        <v>0</v>
      </c>
      <c r="I14197" s="147">
        <v>5</v>
      </c>
      <c r="J14197" s="147">
        <v>2583302</v>
      </c>
      <c r="K14197" s="147" t="s">
        <v>2769</v>
      </c>
    </row>
    <row r="14198" spans="1:11" x14ac:dyDescent="0.2">
      <c r="A14198" s="147">
        <v>4</v>
      </c>
      <c r="B14198" s="149" t="s">
        <v>14289</v>
      </c>
      <c r="C14198" s="147" t="s">
        <v>2242</v>
      </c>
      <c r="D14198" s="147" t="s">
        <v>14290</v>
      </c>
      <c r="E14198" s="147" t="s">
        <v>2246</v>
      </c>
      <c r="G14198" s="147">
        <v>0</v>
      </c>
      <c r="I14198" s="147">
        <v>4</v>
      </c>
      <c r="J14198" s="147">
        <v>2583224</v>
      </c>
    </row>
    <row r="14199" spans="1:11" x14ac:dyDescent="0.2">
      <c r="A14199" s="147">
        <v>4</v>
      </c>
      <c r="B14199" s="149" t="s">
        <v>14289</v>
      </c>
      <c r="C14199" s="147" t="s">
        <v>2261</v>
      </c>
      <c r="D14199" s="147" t="s">
        <v>13875</v>
      </c>
      <c r="E14199" s="147" t="s">
        <v>2246</v>
      </c>
      <c r="G14199" s="147">
        <v>0</v>
      </c>
      <c r="I14199" s="147">
        <v>4</v>
      </c>
      <c r="J14199" s="147">
        <v>1200496</v>
      </c>
    </row>
    <row r="14200" spans="1:11" x14ac:dyDescent="0.2">
      <c r="A14200" s="147">
        <v>5</v>
      </c>
      <c r="B14200" s="149" t="s">
        <v>14288</v>
      </c>
      <c r="C14200" s="147" t="s">
        <v>2242</v>
      </c>
      <c r="D14200" s="147" t="s">
        <v>14287</v>
      </c>
      <c r="E14200" s="147" t="s">
        <v>2246</v>
      </c>
      <c r="G14200" s="147">
        <v>0</v>
      </c>
      <c r="I14200" s="147">
        <v>5</v>
      </c>
      <c r="J14200" s="147">
        <v>2583309</v>
      </c>
    </row>
    <row r="14201" spans="1:11" x14ac:dyDescent="0.2">
      <c r="A14201" s="147">
        <v>6</v>
      </c>
      <c r="B14201" s="149" t="s">
        <v>14286</v>
      </c>
      <c r="C14201" s="147" t="s">
        <v>2242</v>
      </c>
      <c r="D14201" s="147" t="s">
        <v>14285</v>
      </c>
      <c r="E14201" s="147" t="s">
        <v>2240</v>
      </c>
      <c r="G14201" s="147">
        <v>0</v>
      </c>
      <c r="I14201" s="147">
        <v>6</v>
      </c>
      <c r="J14201" s="147">
        <v>2583322</v>
      </c>
      <c r="K14201" s="147" t="s">
        <v>2769</v>
      </c>
    </row>
    <row r="14202" spans="1:11" x14ac:dyDescent="0.2">
      <c r="A14202" s="147">
        <v>6</v>
      </c>
      <c r="B14202" s="149" t="s">
        <v>14284</v>
      </c>
      <c r="C14202" s="147" t="s">
        <v>2242</v>
      </c>
      <c r="D14202" s="147" t="s">
        <v>14283</v>
      </c>
      <c r="E14202" s="147" t="s">
        <v>2240</v>
      </c>
      <c r="G14202" s="147">
        <v>0</v>
      </c>
      <c r="I14202" s="147">
        <v>5</v>
      </c>
      <c r="J14202" s="147">
        <v>2583313</v>
      </c>
      <c r="K14202" s="147" t="s">
        <v>2769</v>
      </c>
    </row>
    <row r="14203" spans="1:11" x14ac:dyDescent="0.2">
      <c r="A14203" s="147">
        <v>6</v>
      </c>
      <c r="B14203" s="149" t="s">
        <v>14282</v>
      </c>
      <c r="C14203" s="147" t="s">
        <v>2242</v>
      </c>
      <c r="D14203" s="147" t="s">
        <v>14281</v>
      </c>
      <c r="E14203" s="147" t="s">
        <v>2240</v>
      </c>
      <c r="G14203" s="147">
        <v>0</v>
      </c>
      <c r="I14203" s="147">
        <v>5</v>
      </c>
      <c r="J14203" s="147">
        <v>2583318</v>
      </c>
      <c r="K14203" s="147" t="s">
        <v>2769</v>
      </c>
    </row>
    <row r="14204" spans="1:11" x14ac:dyDescent="0.2">
      <c r="A14204" s="147">
        <v>6</v>
      </c>
      <c r="B14204" s="149" t="s">
        <v>14280</v>
      </c>
      <c r="C14204" s="147" t="s">
        <v>2242</v>
      </c>
      <c r="D14204" s="147" t="s">
        <v>14279</v>
      </c>
      <c r="E14204" s="147" t="s">
        <v>2240</v>
      </c>
      <c r="G14204" s="147">
        <v>0</v>
      </c>
      <c r="I14204" s="147">
        <v>5</v>
      </c>
      <c r="J14204" s="147">
        <v>2583312</v>
      </c>
      <c r="K14204" s="147" t="s">
        <v>2769</v>
      </c>
    </row>
    <row r="14205" spans="1:11" x14ac:dyDescent="0.2">
      <c r="A14205" s="147">
        <v>6</v>
      </c>
      <c r="B14205" s="149" t="s">
        <v>14278</v>
      </c>
      <c r="C14205" s="147" t="s">
        <v>2242</v>
      </c>
      <c r="D14205" s="147" t="s">
        <v>14277</v>
      </c>
      <c r="E14205" s="147" t="s">
        <v>2240</v>
      </c>
      <c r="G14205" s="147">
        <v>0</v>
      </c>
      <c r="I14205" s="147">
        <v>5</v>
      </c>
      <c r="J14205" s="147">
        <v>2583307</v>
      </c>
      <c r="K14205" s="147" t="s">
        <v>2769</v>
      </c>
    </row>
    <row r="14206" spans="1:11" x14ac:dyDescent="0.2">
      <c r="A14206" s="147">
        <v>4</v>
      </c>
      <c r="B14206" s="149" t="s">
        <v>14276</v>
      </c>
      <c r="C14206" s="147" t="s">
        <v>2242</v>
      </c>
      <c r="D14206" s="147" t="s">
        <v>14275</v>
      </c>
      <c r="E14206" s="147" t="s">
        <v>2240</v>
      </c>
      <c r="G14206" s="147">
        <v>0</v>
      </c>
      <c r="I14206" s="147">
        <v>4</v>
      </c>
      <c r="J14206" s="147">
        <v>2583231</v>
      </c>
      <c r="K14206" s="147" t="s">
        <v>2769</v>
      </c>
    </row>
    <row r="14207" spans="1:11" x14ac:dyDescent="0.2">
      <c r="A14207" s="147">
        <v>4</v>
      </c>
      <c r="B14207" s="149" t="s">
        <v>14274</v>
      </c>
      <c r="C14207" s="147" t="s">
        <v>2242</v>
      </c>
      <c r="D14207" s="147" t="s">
        <v>14273</v>
      </c>
      <c r="E14207" s="147" t="s">
        <v>2246</v>
      </c>
      <c r="G14207" s="147">
        <v>0</v>
      </c>
      <c r="I14207" s="147">
        <v>4</v>
      </c>
      <c r="J14207" s="147">
        <v>2583225</v>
      </c>
    </row>
    <row r="14208" spans="1:11" x14ac:dyDescent="0.2">
      <c r="A14208" s="147">
        <v>5</v>
      </c>
      <c r="B14208" s="149" t="s">
        <v>14272</v>
      </c>
      <c r="C14208" s="147" t="s">
        <v>2242</v>
      </c>
      <c r="D14208" s="147" t="s">
        <v>14271</v>
      </c>
      <c r="E14208" s="147" t="s">
        <v>2246</v>
      </c>
      <c r="G14208" s="147">
        <v>0</v>
      </c>
      <c r="I14208" s="147">
        <v>5</v>
      </c>
      <c r="J14208" s="147">
        <v>2583335</v>
      </c>
    </row>
    <row r="14209" spans="1:11" x14ac:dyDescent="0.2">
      <c r="A14209" s="147">
        <v>6</v>
      </c>
      <c r="B14209" s="149" t="s">
        <v>14270</v>
      </c>
      <c r="C14209" s="147" t="s">
        <v>2242</v>
      </c>
      <c r="D14209" s="147" t="s">
        <v>14269</v>
      </c>
      <c r="E14209" s="147" t="s">
        <v>2240</v>
      </c>
      <c r="G14209" s="147">
        <v>0</v>
      </c>
      <c r="I14209" s="147">
        <v>6</v>
      </c>
      <c r="J14209" s="147">
        <v>2583345</v>
      </c>
    </row>
    <row r="14210" spans="1:11" x14ac:dyDescent="0.2">
      <c r="A14210" s="147">
        <v>6</v>
      </c>
      <c r="B14210" s="149" t="s">
        <v>14268</v>
      </c>
      <c r="C14210" s="147" t="s">
        <v>2242</v>
      </c>
      <c r="D14210" s="147" t="s">
        <v>14267</v>
      </c>
      <c r="E14210" s="147" t="s">
        <v>2240</v>
      </c>
      <c r="G14210" s="147">
        <v>0</v>
      </c>
      <c r="I14210" s="147">
        <v>5</v>
      </c>
      <c r="J14210" s="147">
        <v>2583330</v>
      </c>
      <c r="K14210" s="147" t="s">
        <v>2769</v>
      </c>
    </row>
    <row r="14211" spans="1:11" x14ac:dyDescent="0.2">
      <c r="A14211" s="147">
        <v>6</v>
      </c>
      <c r="B14211" s="149" t="s">
        <v>14266</v>
      </c>
      <c r="C14211" s="147" t="s">
        <v>2242</v>
      </c>
      <c r="D14211" s="147" t="s">
        <v>14265</v>
      </c>
      <c r="E14211" s="147" t="s">
        <v>2240</v>
      </c>
      <c r="G14211" s="147">
        <v>0</v>
      </c>
      <c r="I14211" s="147">
        <v>5</v>
      </c>
      <c r="J14211" s="147">
        <v>2583336</v>
      </c>
      <c r="K14211" s="147" t="s">
        <v>2769</v>
      </c>
    </row>
    <row r="14212" spans="1:11" x14ac:dyDescent="0.2">
      <c r="A14212" s="147">
        <v>6</v>
      </c>
      <c r="B14212" s="149" t="s">
        <v>14264</v>
      </c>
      <c r="C14212" s="147" t="s">
        <v>2242</v>
      </c>
      <c r="D14212" s="147" t="s">
        <v>14263</v>
      </c>
      <c r="E14212" s="147" t="s">
        <v>2240</v>
      </c>
      <c r="G14212" s="147">
        <v>0</v>
      </c>
      <c r="I14212" s="147">
        <v>5</v>
      </c>
      <c r="J14212" s="147">
        <v>2583333</v>
      </c>
    </row>
    <row r="14213" spans="1:11" x14ac:dyDescent="0.2">
      <c r="A14213" s="147">
        <v>6</v>
      </c>
      <c r="B14213" s="149" t="s">
        <v>14262</v>
      </c>
      <c r="C14213" s="147" t="s">
        <v>2242</v>
      </c>
      <c r="D14213" s="147" t="s">
        <v>14261</v>
      </c>
      <c r="E14213" s="147" t="s">
        <v>2240</v>
      </c>
      <c r="G14213" s="147">
        <v>0</v>
      </c>
      <c r="I14213" s="147">
        <v>5</v>
      </c>
      <c r="J14213" s="147">
        <v>2583325</v>
      </c>
      <c r="K14213" s="147" t="s">
        <v>2769</v>
      </c>
    </row>
    <row r="14214" spans="1:11" x14ac:dyDescent="0.2">
      <c r="A14214" s="147">
        <v>6</v>
      </c>
      <c r="B14214" s="149" t="s">
        <v>14260</v>
      </c>
      <c r="C14214" s="147" t="s">
        <v>2242</v>
      </c>
      <c r="D14214" s="147" t="s">
        <v>14259</v>
      </c>
      <c r="E14214" s="147" t="s">
        <v>2240</v>
      </c>
      <c r="G14214" s="147">
        <v>0</v>
      </c>
      <c r="I14214" s="147">
        <v>5</v>
      </c>
      <c r="J14214" s="147">
        <v>2583332</v>
      </c>
    </row>
    <row r="14215" spans="1:11" x14ac:dyDescent="0.2">
      <c r="A14215" s="147">
        <v>3</v>
      </c>
      <c r="B14215" s="149" t="s">
        <v>14257</v>
      </c>
      <c r="C14215" s="147" t="s">
        <v>2242</v>
      </c>
      <c r="D14215" s="147" t="s">
        <v>14258</v>
      </c>
      <c r="E14215" s="147" t="s">
        <v>2246</v>
      </c>
      <c r="G14215" s="147">
        <v>0</v>
      </c>
      <c r="I14215" s="147">
        <v>3</v>
      </c>
      <c r="J14215" s="147">
        <v>2582931</v>
      </c>
    </row>
    <row r="14216" spans="1:11" x14ac:dyDescent="0.2">
      <c r="A14216" s="147">
        <v>3</v>
      </c>
      <c r="B14216" s="149" t="s">
        <v>14257</v>
      </c>
      <c r="C14216" s="147" t="s">
        <v>2277</v>
      </c>
      <c r="D14216" s="147" t="s">
        <v>14256</v>
      </c>
      <c r="E14216" s="147" t="s">
        <v>2246</v>
      </c>
      <c r="G14216" s="147">
        <v>0</v>
      </c>
      <c r="I14216" s="147">
        <v>3</v>
      </c>
      <c r="J14216" s="147">
        <v>1200445</v>
      </c>
    </row>
    <row r="14217" spans="1:11" x14ac:dyDescent="0.2">
      <c r="A14217" s="147">
        <v>4</v>
      </c>
      <c r="B14217" s="149" t="s">
        <v>14255</v>
      </c>
      <c r="C14217" s="147" t="s">
        <v>2242</v>
      </c>
      <c r="D14217" s="147" t="s">
        <v>14254</v>
      </c>
      <c r="E14217" s="147" t="s">
        <v>2240</v>
      </c>
      <c r="G14217" s="147">
        <v>0</v>
      </c>
      <c r="I14217" s="147">
        <v>4</v>
      </c>
      <c r="J14217" s="147">
        <v>2583347</v>
      </c>
    </row>
    <row r="14218" spans="1:11" x14ac:dyDescent="0.2">
      <c r="A14218" s="147">
        <v>4</v>
      </c>
      <c r="B14218" s="149" t="s">
        <v>14253</v>
      </c>
      <c r="C14218" s="147" t="s">
        <v>2242</v>
      </c>
      <c r="D14218" s="147" t="s">
        <v>14252</v>
      </c>
      <c r="E14218" s="147" t="s">
        <v>2246</v>
      </c>
      <c r="G14218" s="147">
        <v>0</v>
      </c>
      <c r="I14218" s="147">
        <v>4</v>
      </c>
      <c r="J14218" s="147">
        <v>2583359</v>
      </c>
    </row>
    <row r="14219" spans="1:11" x14ac:dyDescent="0.2">
      <c r="A14219" s="147">
        <v>5</v>
      </c>
      <c r="B14219" s="149" t="s">
        <v>14251</v>
      </c>
      <c r="C14219" s="147" t="s">
        <v>2242</v>
      </c>
      <c r="D14219" s="147" t="s">
        <v>14250</v>
      </c>
      <c r="E14219" s="147" t="s">
        <v>2246</v>
      </c>
      <c r="G14219" s="147">
        <v>0</v>
      </c>
      <c r="I14219" s="147">
        <v>5</v>
      </c>
      <c r="J14219" s="147">
        <v>2583401</v>
      </c>
    </row>
    <row r="14220" spans="1:11" x14ac:dyDescent="0.2">
      <c r="A14220" s="147">
        <v>6</v>
      </c>
      <c r="B14220" s="149" t="s">
        <v>14249</v>
      </c>
      <c r="C14220" s="147" t="s">
        <v>2242</v>
      </c>
      <c r="D14220" s="147" t="s">
        <v>14248</v>
      </c>
      <c r="E14220" s="147" t="s">
        <v>2240</v>
      </c>
      <c r="G14220" s="147">
        <v>0</v>
      </c>
      <c r="I14220" s="147">
        <v>6</v>
      </c>
      <c r="J14220" s="147">
        <v>2583403</v>
      </c>
      <c r="K14220" s="147" t="s">
        <v>2769</v>
      </c>
    </row>
    <row r="14221" spans="1:11" x14ac:dyDescent="0.2">
      <c r="A14221" s="147">
        <v>6</v>
      </c>
      <c r="B14221" s="149" t="s">
        <v>14247</v>
      </c>
      <c r="C14221" s="147" t="s">
        <v>2242</v>
      </c>
      <c r="D14221" s="147" t="s">
        <v>14246</v>
      </c>
      <c r="E14221" s="147" t="s">
        <v>2240</v>
      </c>
      <c r="G14221" s="147">
        <v>0</v>
      </c>
      <c r="I14221" s="147">
        <v>5</v>
      </c>
      <c r="J14221" s="147">
        <v>2583402</v>
      </c>
      <c r="K14221" s="147" t="s">
        <v>2769</v>
      </c>
    </row>
    <row r="14222" spans="1:11" x14ac:dyDescent="0.2">
      <c r="A14222" s="147">
        <v>6</v>
      </c>
      <c r="B14222" s="149" t="s">
        <v>14245</v>
      </c>
      <c r="C14222" s="147" t="s">
        <v>2242</v>
      </c>
      <c r="D14222" s="147" t="s">
        <v>14244</v>
      </c>
      <c r="E14222" s="147" t="s">
        <v>2240</v>
      </c>
      <c r="G14222" s="147">
        <v>0</v>
      </c>
      <c r="I14222" s="147">
        <v>5</v>
      </c>
      <c r="J14222" s="147">
        <v>2583378</v>
      </c>
      <c r="K14222" s="147" t="s">
        <v>2769</v>
      </c>
    </row>
    <row r="14223" spans="1:11" x14ac:dyDescent="0.2">
      <c r="A14223" s="147">
        <v>6</v>
      </c>
      <c r="B14223" s="149" t="s">
        <v>14243</v>
      </c>
      <c r="C14223" s="147" t="s">
        <v>2242</v>
      </c>
      <c r="D14223" s="147" t="s">
        <v>14242</v>
      </c>
      <c r="E14223" s="147" t="s">
        <v>2240</v>
      </c>
      <c r="G14223" s="147">
        <v>0</v>
      </c>
      <c r="I14223" s="147">
        <v>5</v>
      </c>
      <c r="J14223" s="147">
        <v>2583398</v>
      </c>
      <c r="K14223" s="147" t="s">
        <v>2769</v>
      </c>
    </row>
    <row r="14224" spans="1:11" x14ac:dyDescent="0.2">
      <c r="A14224" s="147">
        <v>6</v>
      </c>
      <c r="B14224" s="149" t="s">
        <v>14241</v>
      </c>
      <c r="C14224" s="147" t="s">
        <v>2242</v>
      </c>
      <c r="D14224" s="147" t="s">
        <v>14240</v>
      </c>
      <c r="E14224" s="147" t="s">
        <v>2240</v>
      </c>
      <c r="G14224" s="147">
        <v>0</v>
      </c>
      <c r="I14224" s="147">
        <v>5</v>
      </c>
      <c r="J14224" s="147">
        <v>2583383</v>
      </c>
      <c r="K14224" s="147" t="s">
        <v>2769</v>
      </c>
    </row>
    <row r="14225" spans="1:11" x14ac:dyDescent="0.2">
      <c r="A14225" s="147">
        <v>6</v>
      </c>
      <c r="B14225" s="149" t="s">
        <v>14239</v>
      </c>
      <c r="C14225" s="147" t="s">
        <v>2242</v>
      </c>
      <c r="D14225" s="147" t="s">
        <v>14238</v>
      </c>
      <c r="E14225" s="147" t="s">
        <v>2240</v>
      </c>
      <c r="G14225" s="147">
        <v>0</v>
      </c>
      <c r="I14225" s="147">
        <v>5</v>
      </c>
      <c r="J14225" s="147">
        <v>2583396</v>
      </c>
      <c r="K14225" s="147" t="s">
        <v>2769</v>
      </c>
    </row>
    <row r="14226" spans="1:11" x14ac:dyDescent="0.2">
      <c r="A14226" s="147">
        <v>6</v>
      </c>
      <c r="B14226" s="149" t="s">
        <v>14237</v>
      </c>
      <c r="C14226" s="147" t="s">
        <v>2242</v>
      </c>
      <c r="D14226" s="147" t="s">
        <v>14236</v>
      </c>
      <c r="E14226" s="147" t="s">
        <v>2240</v>
      </c>
      <c r="G14226" s="147">
        <v>0</v>
      </c>
      <c r="I14226" s="147">
        <v>5</v>
      </c>
      <c r="J14226" s="147">
        <v>2583381</v>
      </c>
      <c r="K14226" s="147" t="s">
        <v>2769</v>
      </c>
    </row>
    <row r="14227" spans="1:11" x14ac:dyDescent="0.2">
      <c r="A14227" s="147">
        <v>6</v>
      </c>
      <c r="B14227" s="149" t="s">
        <v>14235</v>
      </c>
      <c r="C14227" s="147" t="s">
        <v>2242</v>
      </c>
      <c r="D14227" s="147" t="s">
        <v>14234</v>
      </c>
      <c r="E14227" s="147" t="s">
        <v>2240</v>
      </c>
      <c r="G14227" s="147">
        <v>0</v>
      </c>
      <c r="I14227" s="147">
        <v>5</v>
      </c>
      <c r="J14227" s="147">
        <v>2583377</v>
      </c>
      <c r="K14227" s="147" t="s">
        <v>2769</v>
      </c>
    </row>
    <row r="14228" spans="1:11" x14ac:dyDescent="0.2">
      <c r="A14228" s="147">
        <v>6</v>
      </c>
      <c r="B14228" s="149" t="s">
        <v>14233</v>
      </c>
      <c r="C14228" s="147" t="s">
        <v>2242</v>
      </c>
      <c r="D14228" s="147" t="s">
        <v>14232</v>
      </c>
      <c r="E14228" s="147" t="s">
        <v>2240</v>
      </c>
      <c r="G14228" s="147">
        <v>0</v>
      </c>
      <c r="I14228" s="147">
        <v>5</v>
      </c>
      <c r="J14228" s="147">
        <v>2583385</v>
      </c>
      <c r="K14228" s="147" t="s">
        <v>2769</v>
      </c>
    </row>
    <row r="14229" spans="1:11" x14ac:dyDescent="0.2">
      <c r="A14229" s="147">
        <v>4</v>
      </c>
      <c r="B14229" s="149" t="s">
        <v>14230</v>
      </c>
      <c r="C14229" s="147" t="s">
        <v>2242</v>
      </c>
      <c r="D14229" s="147" t="s">
        <v>14231</v>
      </c>
      <c r="E14229" s="147" t="s">
        <v>2246</v>
      </c>
      <c r="G14229" s="147">
        <v>0</v>
      </c>
      <c r="I14229" s="147">
        <v>4</v>
      </c>
      <c r="J14229" s="147">
        <v>2583360</v>
      </c>
    </row>
    <row r="14230" spans="1:11" x14ac:dyDescent="0.2">
      <c r="A14230" s="147">
        <v>4</v>
      </c>
      <c r="B14230" s="149" t="s">
        <v>14230</v>
      </c>
      <c r="C14230" s="147" t="s">
        <v>2261</v>
      </c>
      <c r="D14230" s="147" t="s">
        <v>13898</v>
      </c>
      <c r="E14230" s="147" t="s">
        <v>2246</v>
      </c>
      <c r="G14230" s="147">
        <v>0</v>
      </c>
      <c r="I14230" s="147">
        <v>4</v>
      </c>
      <c r="J14230" s="147">
        <v>1200503</v>
      </c>
    </row>
    <row r="14231" spans="1:11" x14ac:dyDescent="0.2">
      <c r="A14231" s="147">
        <v>5</v>
      </c>
      <c r="B14231" s="149" t="s">
        <v>14229</v>
      </c>
      <c r="C14231" s="147" t="s">
        <v>2242</v>
      </c>
      <c r="D14231" s="147" t="s">
        <v>14228</v>
      </c>
      <c r="E14231" s="147" t="s">
        <v>2246</v>
      </c>
      <c r="G14231" s="147">
        <v>0</v>
      </c>
      <c r="I14231" s="147">
        <v>5</v>
      </c>
      <c r="J14231" s="147">
        <v>2583413</v>
      </c>
    </row>
    <row r="14232" spans="1:11" x14ac:dyDescent="0.2">
      <c r="A14232" s="147">
        <v>6</v>
      </c>
      <c r="B14232" s="149" t="s">
        <v>14227</v>
      </c>
      <c r="C14232" s="147" t="s">
        <v>2242</v>
      </c>
      <c r="D14232" s="147" t="s">
        <v>14226</v>
      </c>
      <c r="E14232" s="147" t="s">
        <v>2240</v>
      </c>
      <c r="G14232" s="147">
        <v>0</v>
      </c>
      <c r="I14232" s="147">
        <v>6</v>
      </c>
      <c r="J14232" s="147">
        <v>2583423</v>
      </c>
      <c r="K14232" s="147" t="s">
        <v>2769</v>
      </c>
    </row>
    <row r="14233" spans="1:11" x14ac:dyDescent="0.2">
      <c r="A14233" s="147">
        <v>6</v>
      </c>
      <c r="B14233" s="149" t="s">
        <v>14225</v>
      </c>
      <c r="C14233" s="147" t="s">
        <v>2242</v>
      </c>
      <c r="D14233" s="147" t="s">
        <v>14224</v>
      </c>
      <c r="E14233" s="147" t="s">
        <v>2240</v>
      </c>
      <c r="G14233" s="147">
        <v>0</v>
      </c>
      <c r="I14233" s="147">
        <v>5</v>
      </c>
      <c r="J14233" s="147">
        <v>2583410</v>
      </c>
      <c r="K14233" s="147" t="s">
        <v>2769</v>
      </c>
    </row>
    <row r="14234" spans="1:11" x14ac:dyDescent="0.2">
      <c r="A14234" s="147">
        <v>6</v>
      </c>
      <c r="B14234" s="149" t="s">
        <v>14223</v>
      </c>
      <c r="C14234" s="147" t="s">
        <v>2242</v>
      </c>
      <c r="D14234" s="147" t="s">
        <v>14222</v>
      </c>
      <c r="E14234" s="147" t="s">
        <v>2240</v>
      </c>
      <c r="G14234" s="147">
        <v>0</v>
      </c>
      <c r="I14234" s="147">
        <v>5</v>
      </c>
      <c r="J14234" s="147">
        <v>2583418</v>
      </c>
      <c r="K14234" s="147" t="s">
        <v>2769</v>
      </c>
    </row>
    <row r="14235" spans="1:11" x14ac:dyDescent="0.2">
      <c r="A14235" s="147">
        <v>6</v>
      </c>
      <c r="B14235" s="149" t="s">
        <v>14221</v>
      </c>
      <c r="C14235" s="147" t="s">
        <v>2242</v>
      </c>
      <c r="D14235" s="147" t="s">
        <v>14220</v>
      </c>
      <c r="E14235" s="147" t="s">
        <v>2240</v>
      </c>
      <c r="G14235" s="147">
        <v>0</v>
      </c>
      <c r="I14235" s="147">
        <v>5</v>
      </c>
      <c r="J14235" s="147">
        <v>2583415</v>
      </c>
      <c r="K14235" s="147" t="s">
        <v>2769</v>
      </c>
    </row>
    <row r="14236" spans="1:11" x14ac:dyDescent="0.2">
      <c r="A14236" s="147">
        <v>6</v>
      </c>
      <c r="B14236" s="149" t="s">
        <v>14219</v>
      </c>
      <c r="C14236" s="147" t="s">
        <v>2242</v>
      </c>
      <c r="D14236" s="147" t="s">
        <v>14218</v>
      </c>
      <c r="E14236" s="147" t="s">
        <v>2240</v>
      </c>
      <c r="G14236" s="147">
        <v>0</v>
      </c>
      <c r="I14236" s="147">
        <v>5</v>
      </c>
      <c r="J14236" s="147">
        <v>2583409</v>
      </c>
      <c r="K14236" s="147" t="s">
        <v>2769</v>
      </c>
    </row>
    <row r="14237" spans="1:11" x14ac:dyDescent="0.2">
      <c r="A14237" s="147">
        <v>4</v>
      </c>
      <c r="B14237" s="149" t="s">
        <v>14216</v>
      </c>
      <c r="C14237" s="147" t="s">
        <v>2242</v>
      </c>
      <c r="D14237" s="147" t="s">
        <v>14217</v>
      </c>
      <c r="E14237" s="147" t="s">
        <v>2246</v>
      </c>
      <c r="G14237" s="147">
        <v>0</v>
      </c>
      <c r="I14237" s="147">
        <v>4</v>
      </c>
      <c r="J14237" s="147">
        <v>2583361</v>
      </c>
    </row>
    <row r="14238" spans="1:11" x14ac:dyDescent="0.2">
      <c r="A14238" s="147">
        <v>4</v>
      </c>
      <c r="B14238" s="149" t="s">
        <v>14216</v>
      </c>
      <c r="C14238" s="147" t="s">
        <v>2261</v>
      </c>
      <c r="D14238" s="147" t="s">
        <v>13895</v>
      </c>
      <c r="E14238" s="147" t="s">
        <v>2246</v>
      </c>
      <c r="G14238" s="147">
        <v>0</v>
      </c>
      <c r="I14238" s="147">
        <v>4</v>
      </c>
      <c r="J14238" s="147">
        <v>1200505</v>
      </c>
    </row>
    <row r="14239" spans="1:11" x14ac:dyDescent="0.2">
      <c r="A14239" s="147">
        <v>5</v>
      </c>
      <c r="B14239" s="149" t="s">
        <v>14215</v>
      </c>
      <c r="C14239" s="147" t="s">
        <v>2242</v>
      </c>
      <c r="D14239" s="147" t="s">
        <v>14214</v>
      </c>
      <c r="E14239" s="147" t="s">
        <v>2246</v>
      </c>
      <c r="G14239" s="147">
        <v>0</v>
      </c>
      <c r="I14239" s="147">
        <v>5</v>
      </c>
      <c r="J14239" s="147">
        <v>2583434</v>
      </c>
    </row>
    <row r="14240" spans="1:11" x14ac:dyDescent="0.2">
      <c r="A14240" s="147">
        <v>6</v>
      </c>
      <c r="B14240" s="149" t="s">
        <v>14213</v>
      </c>
      <c r="C14240" s="147" t="s">
        <v>2242</v>
      </c>
      <c r="D14240" s="147" t="s">
        <v>14212</v>
      </c>
      <c r="E14240" s="147" t="s">
        <v>2240</v>
      </c>
      <c r="G14240" s="147">
        <v>0</v>
      </c>
      <c r="I14240" s="147">
        <v>6</v>
      </c>
      <c r="J14240" s="147">
        <v>2583436</v>
      </c>
      <c r="K14240" s="147" t="s">
        <v>2769</v>
      </c>
    </row>
    <row r="14241" spans="1:11" x14ac:dyDescent="0.2">
      <c r="A14241" s="147">
        <v>6</v>
      </c>
      <c r="B14241" s="149" t="s">
        <v>14211</v>
      </c>
      <c r="C14241" s="147" t="s">
        <v>2242</v>
      </c>
      <c r="D14241" s="147" t="s">
        <v>14210</v>
      </c>
      <c r="E14241" s="147" t="s">
        <v>2240</v>
      </c>
      <c r="G14241" s="147">
        <v>0</v>
      </c>
      <c r="I14241" s="147">
        <v>5</v>
      </c>
      <c r="J14241" s="147">
        <v>2583427</v>
      </c>
      <c r="K14241" s="147" t="s">
        <v>2769</v>
      </c>
    </row>
    <row r="14242" spans="1:11" x14ac:dyDescent="0.2">
      <c r="A14242" s="147">
        <v>6</v>
      </c>
      <c r="B14242" s="149" t="s">
        <v>14209</v>
      </c>
      <c r="C14242" s="147" t="s">
        <v>2242</v>
      </c>
      <c r="D14242" s="147" t="s">
        <v>14208</v>
      </c>
      <c r="E14242" s="147" t="s">
        <v>2240</v>
      </c>
      <c r="G14242" s="147">
        <v>0</v>
      </c>
      <c r="I14242" s="147">
        <v>5</v>
      </c>
      <c r="J14242" s="147">
        <v>2583430</v>
      </c>
      <c r="K14242" s="147" t="s">
        <v>2769</v>
      </c>
    </row>
    <row r="14243" spans="1:11" x14ac:dyDescent="0.2">
      <c r="A14243" s="147">
        <v>6</v>
      </c>
      <c r="B14243" s="149" t="s">
        <v>14207</v>
      </c>
      <c r="C14243" s="147" t="s">
        <v>2242</v>
      </c>
      <c r="D14243" s="147" t="s">
        <v>14206</v>
      </c>
      <c r="E14243" s="147" t="s">
        <v>2240</v>
      </c>
      <c r="G14243" s="147">
        <v>0</v>
      </c>
      <c r="I14243" s="147">
        <v>5</v>
      </c>
      <c r="J14243" s="147">
        <v>2583433</v>
      </c>
      <c r="K14243" s="147" t="s">
        <v>2769</v>
      </c>
    </row>
    <row r="14244" spans="1:11" x14ac:dyDescent="0.2">
      <c r="A14244" s="147">
        <v>4</v>
      </c>
      <c r="B14244" s="149" t="s">
        <v>14205</v>
      </c>
      <c r="C14244" s="147" t="s">
        <v>2242</v>
      </c>
      <c r="D14244" s="147" t="s">
        <v>14204</v>
      </c>
      <c r="E14244" s="147" t="s">
        <v>2240</v>
      </c>
      <c r="F14244" s="147" t="s">
        <v>2259</v>
      </c>
      <c r="G14244" s="147">
        <v>2</v>
      </c>
      <c r="H14244" s="148">
        <v>41204</v>
      </c>
      <c r="I14244" s="147">
        <v>4</v>
      </c>
      <c r="J14244" s="147">
        <v>2583355</v>
      </c>
      <c r="K14244" s="147" t="s">
        <v>2769</v>
      </c>
    </row>
    <row r="14245" spans="1:11" x14ac:dyDescent="0.2">
      <c r="A14245" s="147">
        <v>4</v>
      </c>
      <c r="B14245" s="149" t="s">
        <v>14203</v>
      </c>
      <c r="C14245" s="147" t="s">
        <v>2242</v>
      </c>
      <c r="D14245" s="147" t="s">
        <v>14202</v>
      </c>
      <c r="E14245" s="147" t="s">
        <v>2246</v>
      </c>
      <c r="G14245" s="147">
        <v>0</v>
      </c>
      <c r="I14245" s="147">
        <v>4</v>
      </c>
      <c r="J14245" s="147">
        <v>2583363</v>
      </c>
    </row>
    <row r="14246" spans="1:11" x14ac:dyDescent="0.2">
      <c r="A14246" s="147">
        <v>5</v>
      </c>
      <c r="B14246" s="149" t="s">
        <v>14201</v>
      </c>
      <c r="C14246" s="147" t="s">
        <v>2242</v>
      </c>
      <c r="D14246" s="147" t="s">
        <v>14200</v>
      </c>
      <c r="E14246" s="147" t="s">
        <v>2246</v>
      </c>
      <c r="G14246" s="147">
        <v>0</v>
      </c>
      <c r="I14246" s="147">
        <v>5</v>
      </c>
      <c r="J14246" s="147">
        <v>2583456</v>
      </c>
    </row>
    <row r="14247" spans="1:11" x14ac:dyDescent="0.2">
      <c r="A14247" s="147">
        <v>6</v>
      </c>
      <c r="B14247" s="149" t="s">
        <v>14199</v>
      </c>
      <c r="C14247" s="147" t="s">
        <v>2242</v>
      </c>
      <c r="D14247" s="147" t="s">
        <v>14198</v>
      </c>
      <c r="E14247" s="147" t="s">
        <v>2240</v>
      </c>
      <c r="G14247" s="147">
        <v>0</v>
      </c>
      <c r="I14247" s="147">
        <v>6</v>
      </c>
      <c r="J14247" s="147">
        <v>2583457</v>
      </c>
      <c r="K14247" s="147" t="s">
        <v>2769</v>
      </c>
    </row>
    <row r="14248" spans="1:11" x14ac:dyDescent="0.2">
      <c r="A14248" s="147">
        <v>6</v>
      </c>
      <c r="B14248" s="149" t="s">
        <v>14197</v>
      </c>
      <c r="C14248" s="147" t="s">
        <v>2242</v>
      </c>
      <c r="D14248" s="147" t="s">
        <v>14196</v>
      </c>
      <c r="E14248" s="147" t="s">
        <v>2240</v>
      </c>
      <c r="G14248" s="147">
        <v>0</v>
      </c>
      <c r="I14248" s="147">
        <v>5</v>
      </c>
      <c r="J14248" s="147">
        <v>2583439</v>
      </c>
      <c r="K14248" s="147" t="s">
        <v>2769</v>
      </c>
    </row>
    <row r="14249" spans="1:11" x14ac:dyDescent="0.2">
      <c r="A14249" s="147">
        <v>6</v>
      </c>
      <c r="B14249" s="149" t="s">
        <v>14195</v>
      </c>
      <c r="C14249" s="147" t="s">
        <v>2242</v>
      </c>
      <c r="D14249" s="147" t="s">
        <v>14194</v>
      </c>
      <c r="E14249" s="147" t="s">
        <v>2240</v>
      </c>
      <c r="G14249" s="147">
        <v>0</v>
      </c>
      <c r="I14249" s="147">
        <v>5</v>
      </c>
      <c r="J14249" s="147">
        <v>2583442</v>
      </c>
      <c r="K14249" s="147" t="s">
        <v>2769</v>
      </c>
    </row>
    <row r="14250" spans="1:11" x14ac:dyDescent="0.2">
      <c r="A14250" s="147">
        <v>6</v>
      </c>
      <c r="B14250" s="149" t="s">
        <v>14193</v>
      </c>
      <c r="C14250" s="147" t="s">
        <v>2242</v>
      </c>
      <c r="D14250" s="147" t="s">
        <v>14192</v>
      </c>
      <c r="E14250" s="147" t="s">
        <v>2240</v>
      </c>
      <c r="G14250" s="147">
        <v>0</v>
      </c>
      <c r="I14250" s="147">
        <v>5</v>
      </c>
      <c r="J14250" s="147">
        <v>2583440</v>
      </c>
      <c r="K14250" s="147" t="s">
        <v>2769</v>
      </c>
    </row>
    <row r="14251" spans="1:11" x14ac:dyDescent="0.2">
      <c r="A14251" s="147">
        <v>6</v>
      </c>
      <c r="B14251" s="149" t="s">
        <v>14191</v>
      </c>
      <c r="C14251" s="147" t="s">
        <v>2242</v>
      </c>
      <c r="D14251" s="147" t="s">
        <v>14190</v>
      </c>
      <c r="E14251" s="147" t="s">
        <v>2240</v>
      </c>
      <c r="G14251" s="147">
        <v>0</v>
      </c>
      <c r="I14251" s="147">
        <v>5</v>
      </c>
      <c r="J14251" s="147">
        <v>2583451</v>
      </c>
      <c r="K14251" s="147" t="s">
        <v>2769</v>
      </c>
    </row>
    <row r="14252" spans="1:11" x14ac:dyDescent="0.2">
      <c r="A14252" s="147">
        <v>6</v>
      </c>
      <c r="B14252" s="149" t="s">
        <v>14189</v>
      </c>
      <c r="C14252" s="147" t="s">
        <v>2242</v>
      </c>
      <c r="D14252" s="147" t="s">
        <v>14188</v>
      </c>
      <c r="E14252" s="147" t="s">
        <v>2240</v>
      </c>
      <c r="G14252" s="147">
        <v>0</v>
      </c>
      <c r="I14252" s="147">
        <v>5</v>
      </c>
      <c r="J14252" s="147">
        <v>2583441</v>
      </c>
      <c r="K14252" s="147" t="s">
        <v>2769</v>
      </c>
    </row>
    <row r="14253" spans="1:11" x14ac:dyDescent="0.2">
      <c r="A14253" s="147">
        <v>4</v>
      </c>
      <c r="B14253" s="149" t="s">
        <v>14186</v>
      </c>
      <c r="C14253" s="147" t="s">
        <v>2242</v>
      </c>
      <c r="D14253" s="147" t="s">
        <v>14187</v>
      </c>
      <c r="E14253" s="147" t="s">
        <v>2246</v>
      </c>
      <c r="G14253" s="147">
        <v>0</v>
      </c>
      <c r="I14253" s="147">
        <v>4</v>
      </c>
      <c r="J14253" s="147">
        <v>2583373</v>
      </c>
    </row>
    <row r="14254" spans="1:11" x14ac:dyDescent="0.2">
      <c r="A14254" s="147">
        <v>4</v>
      </c>
      <c r="B14254" s="149" t="s">
        <v>14186</v>
      </c>
      <c r="C14254" s="147" t="s">
        <v>2261</v>
      </c>
      <c r="D14254" s="147" t="s">
        <v>13888</v>
      </c>
      <c r="E14254" s="147" t="s">
        <v>2246</v>
      </c>
      <c r="G14254" s="147">
        <v>0</v>
      </c>
      <c r="I14254" s="147">
        <v>4</v>
      </c>
      <c r="J14254" s="147">
        <v>1200498</v>
      </c>
    </row>
    <row r="14255" spans="1:11" x14ac:dyDescent="0.2">
      <c r="A14255" s="147">
        <v>5</v>
      </c>
      <c r="B14255" s="149" t="s">
        <v>14185</v>
      </c>
      <c r="C14255" s="147" t="s">
        <v>2242</v>
      </c>
      <c r="D14255" s="147" t="s">
        <v>14184</v>
      </c>
      <c r="E14255" s="147" t="s">
        <v>2246</v>
      </c>
      <c r="G14255" s="147">
        <v>0</v>
      </c>
      <c r="I14255" s="147">
        <v>5</v>
      </c>
      <c r="J14255" s="147">
        <v>2583480</v>
      </c>
    </row>
    <row r="14256" spans="1:11" x14ac:dyDescent="0.2">
      <c r="A14256" s="147">
        <v>6</v>
      </c>
      <c r="B14256" s="149" t="s">
        <v>14183</v>
      </c>
      <c r="C14256" s="147" t="s">
        <v>2242</v>
      </c>
      <c r="D14256" s="147" t="s">
        <v>14182</v>
      </c>
      <c r="E14256" s="147" t="s">
        <v>2240</v>
      </c>
      <c r="G14256" s="147">
        <v>0</v>
      </c>
      <c r="I14256" s="147">
        <v>6</v>
      </c>
      <c r="J14256" s="147">
        <v>2583526</v>
      </c>
      <c r="K14256" s="147" t="s">
        <v>2769</v>
      </c>
    </row>
    <row r="14257" spans="1:11" x14ac:dyDescent="0.2">
      <c r="A14257" s="147">
        <v>6</v>
      </c>
      <c r="B14257" s="149" t="s">
        <v>14181</v>
      </c>
      <c r="C14257" s="147" t="s">
        <v>2242</v>
      </c>
      <c r="D14257" s="147" t="s">
        <v>14180</v>
      </c>
      <c r="E14257" s="147" t="s">
        <v>2240</v>
      </c>
      <c r="G14257" s="147">
        <v>0</v>
      </c>
      <c r="I14257" s="147">
        <v>5</v>
      </c>
      <c r="J14257" s="147">
        <v>2583515</v>
      </c>
      <c r="K14257" s="147" t="s">
        <v>2769</v>
      </c>
    </row>
    <row r="14258" spans="1:11" x14ac:dyDescent="0.2">
      <c r="A14258" s="147">
        <v>6</v>
      </c>
      <c r="B14258" s="149" t="s">
        <v>14179</v>
      </c>
      <c r="C14258" s="147" t="s">
        <v>2242</v>
      </c>
      <c r="D14258" s="147" t="s">
        <v>14178</v>
      </c>
      <c r="E14258" s="147" t="s">
        <v>2240</v>
      </c>
      <c r="G14258" s="147">
        <v>0</v>
      </c>
      <c r="I14258" s="147">
        <v>5</v>
      </c>
      <c r="J14258" s="147">
        <v>2583461</v>
      </c>
      <c r="K14258" s="147" t="s">
        <v>2769</v>
      </c>
    </row>
    <row r="14259" spans="1:11" x14ac:dyDescent="0.2">
      <c r="A14259" s="147">
        <v>6</v>
      </c>
      <c r="B14259" s="149" t="s">
        <v>14177</v>
      </c>
      <c r="C14259" s="147" t="s">
        <v>2242</v>
      </c>
      <c r="D14259" s="147" t="s">
        <v>14176</v>
      </c>
      <c r="E14259" s="147" t="s">
        <v>2240</v>
      </c>
      <c r="G14259" s="147">
        <v>0</v>
      </c>
      <c r="I14259" s="147">
        <v>5</v>
      </c>
      <c r="J14259" s="147">
        <v>2583488</v>
      </c>
      <c r="K14259" s="147" t="s">
        <v>2769</v>
      </c>
    </row>
    <row r="14260" spans="1:11" x14ac:dyDescent="0.2">
      <c r="A14260" s="147">
        <v>6</v>
      </c>
      <c r="B14260" s="149" t="s">
        <v>14175</v>
      </c>
      <c r="C14260" s="147" t="s">
        <v>2242</v>
      </c>
      <c r="D14260" s="147" t="s">
        <v>14174</v>
      </c>
      <c r="E14260" s="147" t="s">
        <v>2240</v>
      </c>
      <c r="G14260" s="147">
        <v>0</v>
      </c>
      <c r="I14260" s="147">
        <v>5</v>
      </c>
      <c r="J14260" s="147">
        <v>2583487</v>
      </c>
      <c r="K14260" s="147" t="s">
        <v>2769</v>
      </c>
    </row>
    <row r="14261" spans="1:11" x14ac:dyDescent="0.2">
      <c r="A14261" s="147">
        <v>6</v>
      </c>
      <c r="B14261" s="149" t="s">
        <v>14173</v>
      </c>
      <c r="C14261" s="147" t="s">
        <v>2242</v>
      </c>
      <c r="D14261" s="147" t="s">
        <v>14172</v>
      </c>
      <c r="E14261" s="147" t="s">
        <v>2240</v>
      </c>
      <c r="G14261" s="147">
        <v>0</v>
      </c>
      <c r="I14261" s="147">
        <v>5</v>
      </c>
      <c r="J14261" s="147">
        <v>2583496</v>
      </c>
      <c r="K14261" s="147" t="s">
        <v>2769</v>
      </c>
    </row>
    <row r="14262" spans="1:11" x14ac:dyDescent="0.2">
      <c r="A14262" s="147">
        <v>6</v>
      </c>
      <c r="B14262" s="149" t="s">
        <v>14171</v>
      </c>
      <c r="C14262" s="147" t="s">
        <v>2242</v>
      </c>
      <c r="D14262" s="147" t="s">
        <v>14170</v>
      </c>
      <c r="E14262" s="147" t="s">
        <v>2240</v>
      </c>
      <c r="G14262" s="147">
        <v>0</v>
      </c>
      <c r="I14262" s="147">
        <v>5</v>
      </c>
      <c r="J14262" s="147">
        <v>2583521</v>
      </c>
      <c r="K14262" s="147" t="s">
        <v>2769</v>
      </c>
    </row>
    <row r="14263" spans="1:11" x14ac:dyDescent="0.2">
      <c r="A14263" s="147">
        <v>6</v>
      </c>
      <c r="B14263" s="149" t="s">
        <v>14169</v>
      </c>
      <c r="C14263" s="147" t="s">
        <v>2242</v>
      </c>
      <c r="D14263" s="147" t="s">
        <v>14168</v>
      </c>
      <c r="E14263" s="147" t="s">
        <v>2240</v>
      </c>
      <c r="G14263" s="147">
        <v>0</v>
      </c>
      <c r="I14263" s="147">
        <v>5</v>
      </c>
      <c r="J14263" s="147">
        <v>2583509</v>
      </c>
      <c r="K14263" s="147" t="s">
        <v>2769</v>
      </c>
    </row>
    <row r="14264" spans="1:11" x14ac:dyDescent="0.2">
      <c r="A14264" s="147">
        <v>6</v>
      </c>
      <c r="B14264" s="149" t="s">
        <v>14167</v>
      </c>
      <c r="C14264" s="147" t="s">
        <v>2242</v>
      </c>
      <c r="D14264" s="147" t="s">
        <v>14166</v>
      </c>
      <c r="E14264" s="147" t="s">
        <v>2240</v>
      </c>
      <c r="G14264" s="147">
        <v>0</v>
      </c>
      <c r="I14264" s="147">
        <v>5</v>
      </c>
      <c r="J14264" s="147">
        <v>2583474</v>
      </c>
      <c r="K14264" s="147" t="s">
        <v>2769</v>
      </c>
    </row>
    <row r="14265" spans="1:11" x14ac:dyDescent="0.2">
      <c r="A14265" s="147">
        <v>6</v>
      </c>
      <c r="B14265" s="149" t="s">
        <v>14165</v>
      </c>
      <c r="C14265" s="147" t="s">
        <v>2242</v>
      </c>
      <c r="D14265" s="147" t="s">
        <v>14164</v>
      </c>
      <c r="E14265" s="147" t="s">
        <v>2240</v>
      </c>
      <c r="G14265" s="147">
        <v>0</v>
      </c>
      <c r="I14265" s="147">
        <v>5</v>
      </c>
      <c r="J14265" s="147">
        <v>2583471</v>
      </c>
      <c r="K14265" s="147" t="s">
        <v>2769</v>
      </c>
    </row>
    <row r="14266" spans="1:11" x14ac:dyDescent="0.2">
      <c r="A14266" s="147">
        <v>6</v>
      </c>
      <c r="B14266" s="149" t="s">
        <v>14163</v>
      </c>
      <c r="C14266" s="147" t="s">
        <v>2242</v>
      </c>
      <c r="D14266" s="147" t="s">
        <v>14162</v>
      </c>
      <c r="E14266" s="147" t="s">
        <v>2240</v>
      </c>
      <c r="G14266" s="147">
        <v>0</v>
      </c>
      <c r="I14266" s="147">
        <v>5</v>
      </c>
      <c r="J14266" s="147">
        <v>2583505</v>
      </c>
      <c r="K14266" s="147" t="s">
        <v>2769</v>
      </c>
    </row>
    <row r="14267" spans="1:11" x14ac:dyDescent="0.2">
      <c r="A14267" s="147">
        <v>6</v>
      </c>
      <c r="B14267" s="149" t="s">
        <v>14161</v>
      </c>
      <c r="C14267" s="147" t="s">
        <v>2242</v>
      </c>
      <c r="D14267" s="147" t="s">
        <v>14160</v>
      </c>
      <c r="E14267" s="147" t="s">
        <v>2240</v>
      </c>
      <c r="G14267" s="147">
        <v>0</v>
      </c>
      <c r="I14267" s="147">
        <v>5</v>
      </c>
      <c r="J14267" s="147">
        <v>2583492</v>
      </c>
      <c r="K14267" s="147" t="s">
        <v>2769</v>
      </c>
    </row>
    <row r="14268" spans="1:11" x14ac:dyDescent="0.2">
      <c r="A14268" s="147">
        <v>6</v>
      </c>
      <c r="B14268" s="149" t="s">
        <v>14159</v>
      </c>
      <c r="C14268" s="147" t="s">
        <v>2242</v>
      </c>
      <c r="D14268" s="147" t="s">
        <v>14158</v>
      </c>
      <c r="E14268" s="147" t="s">
        <v>2240</v>
      </c>
      <c r="G14268" s="147">
        <v>0</v>
      </c>
      <c r="I14268" s="147">
        <v>5</v>
      </c>
      <c r="J14268" s="147">
        <v>2583507</v>
      </c>
      <c r="K14268" s="147" t="s">
        <v>2769</v>
      </c>
    </row>
    <row r="14269" spans="1:11" x14ac:dyDescent="0.2">
      <c r="A14269" s="147">
        <v>6</v>
      </c>
      <c r="B14269" s="149" t="s">
        <v>14157</v>
      </c>
      <c r="C14269" s="147" t="s">
        <v>2242</v>
      </c>
      <c r="D14269" s="147" t="s">
        <v>14156</v>
      </c>
      <c r="E14269" s="147" t="s">
        <v>2240</v>
      </c>
      <c r="G14269" s="147">
        <v>0</v>
      </c>
      <c r="I14269" s="147">
        <v>5</v>
      </c>
      <c r="J14269" s="147">
        <v>2583467</v>
      </c>
      <c r="K14269" s="147" t="s">
        <v>2769</v>
      </c>
    </row>
    <row r="14270" spans="1:11" x14ac:dyDescent="0.2">
      <c r="A14270" s="147">
        <v>6</v>
      </c>
      <c r="B14270" s="149" t="s">
        <v>14155</v>
      </c>
      <c r="C14270" s="147" t="s">
        <v>2242</v>
      </c>
      <c r="D14270" s="147" t="s">
        <v>14154</v>
      </c>
      <c r="E14270" s="147" t="s">
        <v>2240</v>
      </c>
      <c r="G14270" s="147">
        <v>0</v>
      </c>
      <c r="I14270" s="147">
        <v>5</v>
      </c>
      <c r="J14270" s="147">
        <v>2583473</v>
      </c>
      <c r="K14270" s="147" t="s">
        <v>2769</v>
      </c>
    </row>
    <row r="14271" spans="1:11" x14ac:dyDescent="0.2">
      <c r="A14271" s="147">
        <v>6</v>
      </c>
      <c r="B14271" s="149" t="s">
        <v>14153</v>
      </c>
      <c r="C14271" s="147" t="s">
        <v>2242</v>
      </c>
      <c r="D14271" s="147" t="s">
        <v>14152</v>
      </c>
      <c r="E14271" s="147" t="s">
        <v>2240</v>
      </c>
      <c r="G14271" s="147">
        <v>0</v>
      </c>
      <c r="I14271" s="147">
        <v>5</v>
      </c>
      <c r="J14271" s="147">
        <v>2583482</v>
      </c>
      <c r="K14271" s="147" t="s">
        <v>2769</v>
      </c>
    </row>
    <row r="14272" spans="1:11" x14ac:dyDescent="0.2">
      <c r="A14272" s="147">
        <v>6</v>
      </c>
      <c r="B14272" s="149" t="s">
        <v>14151</v>
      </c>
      <c r="C14272" s="147" t="s">
        <v>2242</v>
      </c>
      <c r="D14272" s="147" t="s">
        <v>14150</v>
      </c>
      <c r="E14272" s="147" t="s">
        <v>2240</v>
      </c>
      <c r="G14272" s="147">
        <v>0</v>
      </c>
      <c r="I14272" s="147">
        <v>5</v>
      </c>
      <c r="J14272" s="147">
        <v>2583518</v>
      </c>
      <c r="K14272" s="147" t="s">
        <v>2769</v>
      </c>
    </row>
    <row r="14273" spans="1:11" x14ac:dyDescent="0.2">
      <c r="A14273" s="147">
        <v>6</v>
      </c>
      <c r="B14273" s="149" t="s">
        <v>14149</v>
      </c>
      <c r="C14273" s="147" t="s">
        <v>2242</v>
      </c>
      <c r="D14273" s="147" t="s">
        <v>14148</v>
      </c>
      <c r="E14273" s="147" t="s">
        <v>2240</v>
      </c>
      <c r="G14273" s="147">
        <v>0</v>
      </c>
      <c r="I14273" s="147">
        <v>5</v>
      </c>
      <c r="J14273" s="147">
        <v>2583489</v>
      </c>
      <c r="K14273" s="147" t="s">
        <v>2769</v>
      </c>
    </row>
    <row r="14274" spans="1:11" x14ac:dyDescent="0.2">
      <c r="A14274" s="147">
        <v>6</v>
      </c>
      <c r="B14274" s="149" t="s">
        <v>14147</v>
      </c>
      <c r="C14274" s="147" t="s">
        <v>2242</v>
      </c>
      <c r="D14274" s="147" t="s">
        <v>14146</v>
      </c>
      <c r="E14274" s="147" t="s">
        <v>2240</v>
      </c>
      <c r="G14274" s="147">
        <v>0</v>
      </c>
      <c r="I14274" s="147">
        <v>5</v>
      </c>
      <c r="J14274" s="147">
        <v>2583477</v>
      </c>
      <c r="K14274" s="147" t="s">
        <v>2769</v>
      </c>
    </row>
    <row r="14275" spans="1:11" x14ac:dyDescent="0.2">
      <c r="A14275" s="147">
        <v>6</v>
      </c>
      <c r="B14275" s="149" t="s">
        <v>14145</v>
      </c>
      <c r="C14275" s="147" t="s">
        <v>2242</v>
      </c>
      <c r="D14275" s="147" t="s">
        <v>14144</v>
      </c>
      <c r="E14275" s="147" t="s">
        <v>2240</v>
      </c>
      <c r="G14275" s="147">
        <v>0</v>
      </c>
      <c r="I14275" s="147">
        <v>5</v>
      </c>
      <c r="J14275" s="147">
        <v>2583484</v>
      </c>
      <c r="K14275" s="147" t="s">
        <v>2769</v>
      </c>
    </row>
    <row r="14276" spans="1:11" x14ac:dyDescent="0.2">
      <c r="A14276" s="147">
        <v>6</v>
      </c>
      <c r="B14276" s="149" t="s">
        <v>14143</v>
      </c>
      <c r="C14276" s="147" t="s">
        <v>2242</v>
      </c>
      <c r="D14276" s="147" t="s">
        <v>14142</v>
      </c>
      <c r="E14276" s="147" t="s">
        <v>2240</v>
      </c>
      <c r="G14276" s="147">
        <v>0</v>
      </c>
      <c r="I14276" s="147">
        <v>5</v>
      </c>
      <c r="J14276" s="147">
        <v>2583468</v>
      </c>
      <c r="K14276" s="147" t="s">
        <v>2769</v>
      </c>
    </row>
    <row r="14277" spans="1:11" x14ac:dyDescent="0.2">
      <c r="A14277" s="147">
        <v>6</v>
      </c>
      <c r="B14277" s="149" t="s">
        <v>14141</v>
      </c>
      <c r="C14277" s="147" t="s">
        <v>2242</v>
      </c>
      <c r="D14277" s="147" t="s">
        <v>14140</v>
      </c>
      <c r="E14277" s="147" t="s">
        <v>2240</v>
      </c>
      <c r="G14277" s="147">
        <v>0</v>
      </c>
      <c r="I14277" s="147">
        <v>5</v>
      </c>
      <c r="J14277" s="147">
        <v>2583500</v>
      </c>
      <c r="K14277" s="147" t="s">
        <v>2769</v>
      </c>
    </row>
    <row r="14278" spans="1:11" x14ac:dyDescent="0.2">
      <c r="A14278" s="147">
        <v>4</v>
      </c>
      <c r="B14278" s="149" t="s">
        <v>14138</v>
      </c>
      <c r="C14278" s="147" t="s">
        <v>2242</v>
      </c>
      <c r="D14278" s="147" t="s">
        <v>14139</v>
      </c>
      <c r="E14278" s="147" t="s">
        <v>2246</v>
      </c>
      <c r="G14278" s="147">
        <v>0</v>
      </c>
      <c r="I14278" s="147">
        <v>4</v>
      </c>
      <c r="J14278" s="147">
        <v>2583353</v>
      </c>
    </row>
    <row r="14279" spans="1:11" x14ac:dyDescent="0.2">
      <c r="A14279" s="147">
        <v>4</v>
      </c>
      <c r="B14279" s="149" t="s">
        <v>14138</v>
      </c>
      <c r="C14279" s="147" t="s">
        <v>2261</v>
      </c>
      <c r="D14279" s="147" t="s">
        <v>13875</v>
      </c>
      <c r="E14279" s="147" t="s">
        <v>2246</v>
      </c>
      <c r="G14279" s="147">
        <v>0</v>
      </c>
      <c r="I14279" s="147">
        <v>4</v>
      </c>
      <c r="J14279" s="147">
        <v>1200499</v>
      </c>
    </row>
    <row r="14280" spans="1:11" x14ac:dyDescent="0.2">
      <c r="A14280" s="147">
        <v>5</v>
      </c>
      <c r="B14280" s="149" t="s">
        <v>14137</v>
      </c>
      <c r="C14280" s="147" t="s">
        <v>2242</v>
      </c>
      <c r="D14280" s="147" t="s">
        <v>14136</v>
      </c>
      <c r="E14280" s="147" t="s">
        <v>2246</v>
      </c>
      <c r="G14280" s="147">
        <v>0</v>
      </c>
      <c r="I14280" s="147">
        <v>5</v>
      </c>
      <c r="J14280" s="147">
        <v>2583549</v>
      </c>
    </row>
    <row r="14281" spans="1:11" x14ac:dyDescent="0.2">
      <c r="A14281" s="147">
        <v>6</v>
      </c>
      <c r="B14281" s="149" t="s">
        <v>14135</v>
      </c>
      <c r="C14281" s="147" t="s">
        <v>2242</v>
      </c>
      <c r="D14281" s="147" t="s">
        <v>14134</v>
      </c>
      <c r="E14281" s="147" t="s">
        <v>2240</v>
      </c>
      <c r="G14281" s="147">
        <v>0</v>
      </c>
      <c r="I14281" s="147">
        <v>6</v>
      </c>
      <c r="J14281" s="147">
        <v>2583554</v>
      </c>
      <c r="K14281" s="147" t="s">
        <v>2769</v>
      </c>
    </row>
    <row r="14282" spans="1:11" x14ac:dyDescent="0.2">
      <c r="A14282" s="147">
        <v>6</v>
      </c>
      <c r="B14282" s="149" t="s">
        <v>14133</v>
      </c>
      <c r="C14282" s="147" t="s">
        <v>2242</v>
      </c>
      <c r="D14282" s="147" t="s">
        <v>14132</v>
      </c>
      <c r="E14282" s="147" t="s">
        <v>2240</v>
      </c>
      <c r="G14282" s="147">
        <v>0</v>
      </c>
      <c r="I14282" s="147">
        <v>5</v>
      </c>
      <c r="J14282" s="147">
        <v>2583530</v>
      </c>
      <c r="K14282" s="147" t="s">
        <v>2769</v>
      </c>
    </row>
    <row r="14283" spans="1:11" x14ac:dyDescent="0.2">
      <c r="A14283" s="147">
        <v>6</v>
      </c>
      <c r="B14283" s="149" t="s">
        <v>14131</v>
      </c>
      <c r="C14283" s="147" t="s">
        <v>2242</v>
      </c>
      <c r="D14283" s="147" t="s">
        <v>14130</v>
      </c>
      <c r="E14283" s="147" t="s">
        <v>2240</v>
      </c>
      <c r="G14283" s="147">
        <v>0</v>
      </c>
      <c r="I14283" s="147">
        <v>5</v>
      </c>
      <c r="J14283" s="147">
        <v>2583545</v>
      </c>
      <c r="K14283" s="147" t="s">
        <v>2769</v>
      </c>
    </row>
    <row r="14284" spans="1:11" x14ac:dyDescent="0.2">
      <c r="A14284" s="147">
        <v>6</v>
      </c>
      <c r="B14284" s="149" t="s">
        <v>14129</v>
      </c>
      <c r="C14284" s="147" t="s">
        <v>2242</v>
      </c>
      <c r="D14284" s="147" t="s">
        <v>14128</v>
      </c>
      <c r="E14284" s="147" t="s">
        <v>2240</v>
      </c>
      <c r="G14284" s="147">
        <v>0</v>
      </c>
      <c r="I14284" s="147">
        <v>5</v>
      </c>
      <c r="J14284" s="147">
        <v>2583539</v>
      </c>
      <c r="K14284" s="147" t="s">
        <v>2769</v>
      </c>
    </row>
    <row r="14285" spans="1:11" x14ac:dyDescent="0.2">
      <c r="A14285" s="147">
        <v>6</v>
      </c>
      <c r="B14285" s="149" t="s">
        <v>14127</v>
      </c>
      <c r="C14285" s="147" t="s">
        <v>2242</v>
      </c>
      <c r="D14285" s="147" t="s">
        <v>14126</v>
      </c>
      <c r="E14285" s="147" t="s">
        <v>2240</v>
      </c>
      <c r="G14285" s="147">
        <v>0</v>
      </c>
      <c r="I14285" s="147">
        <v>5</v>
      </c>
      <c r="J14285" s="147">
        <v>2583532</v>
      </c>
      <c r="K14285" s="147" t="s">
        <v>2769</v>
      </c>
    </row>
    <row r="14286" spans="1:11" x14ac:dyDescent="0.2">
      <c r="A14286" s="147">
        <v>6</v>
      </c>
      <c r="B14286" s="149" t="s">
        <v>14125</v>
      </c>
      <c r="C14286" s="147" t="s">
        <v>2242</v>
      </c>
      <c r="D14286" s="147" t="s">
        <v>14124</v>
      </c>
      <c r="E14286" s="147" t="s">
        <v>2240</v>
      </c>
      <c r="G14286" s="147">
        <v>0</v>
      </c>
      <c r="I14286" s="147">
        <v>5</v>
      </c>
      <c r="J14286" s="147">
        <v>2583534</v>
      </c>
      <c r="K14286" s="147" t="s">
        <v>2769</v>
      </c>
    </row>
    <row r="14287" spans="1:11" x14ac:dyDescent="0.2">
      <c r="A14287" s="147">
        <v>6</v>
      </c>
      <c r="B14287" s="149" t="s">
        <v>14123</v>
      </c>
      <c r="C14287" s="147" t="s">
        <v>2242</v>
      </c>
      <c r="D14287" s="147" t="s">
        <v>14122</v>
      </c>
      <c r="E14287" s="147" t="s">
        <v>2240</v>
      </c>
      <c r="G14287" s="147">
        <v>0</v>
      </c>
      <c r="I14287" s="147">
        <v>5</v>
      </c>
      <c r="J14287" s="147">
        <v>2583540</v>
      </c>
      <c r="K14287" s="147" t="s">
        <v>2769</v>
      </c>
    </row>
    <row r="14288" spans="1:11" x14ac:dyDescent="0.2">
      <c r="A14288" s="147">
        <v>6</v>
      </c>
      <c r="B14288" s="149" t="s">
        <v>14121</v>
      </c>
      <c r="C14288" s="147" t="s">
        <v>2242</v>
      </c>
      <c r="D14288" s="147" t="s">
        <v>14120</v>
      </c>
      <c r="E14288" s="147" t="s">
        <v>2240</v>
      </c>
      <c r="G14288" s="147">
        <v>0</v>
      </c>
      <c r="I14288" s="147">
        <v>5</v>
      </c>
      <c r="J14288" s="147">
        <v>2583551</v>
      </c>
      <c r="K14288" s="147" t="s">
        <v>2769</v>
      </c>
    </row>
    <row r="14289" spans="1:11" x14ac:dyDescent="0.2">
      <c r="A14289" s="147">
        <v>4</v>
      </c>
      <c r="B14289" s="149" t="s">
        <v>14119</v>
      </c>
      <c r="C14289" s="147" t="s">
        <v>2242</v>
      </c>
      <c r="D14289" s="147" t="s">
        <v>14118</v>
      </c>
      <c r="E14289" s="147" t="s">
        <v>2240</v>
      </c>
      <c r="F14289" s="147" t="s">
        <v>2259</v>
      </c>
      <c r="G14289" s="147">
        <v>2</v>
      </c>
      <c r="H14289" s="148">
        <v>41204</v>
      </c>
      <c r="I14289" s="147">
        <v>4</v>
      </c>
      <c r="J14289" s="147">
        <v>2583365</v>
      </c>
      <c r="K14289" s="147" t="s">
        <v>2769</v>
      </c>
    </row>
    <row r="14290" spans="1:11" x14ac:dyDescent="0.2">
      <c r="A14290" s="147">
        <v>4</v>
      </c>
      <c r="B14290" s="149" t="s">
        <v>14117</v>
      </c>
      <c r="C14290" s="147" t="s">
        <v>2242</v>
      </c>
      <c r="D14290" s="147" t="s">
        <v>14116</v>
      </c>
      <c r="E14290" s="147" t="s">
        <v>2246</v>
      </c>
      <c r="G14290" s="147">
        <v>0</v>
      </c>
      <c r="I14290" s="147">
        <v>4</v>
      </c>
      <c r="J14290" s="147">
        <v>2583375</v>
      </c>
    </row>
    <row r="14291" spans="1:11" x14ac:dyDescent="0.2">
      <c r="A14291" s="147">
        <v>5</v>
      </c>
      <c r="B14291" s="149" t="s">
        <v>14115</v>
      </c>
      <c r="C14291" s="147" t="s">
        <v>2242</v>
      </c>
      <c r="D14291" s="147" t="s">
        <v>14114</v>
      </c>
      <c r="E14291" s="147" t="s">
        <v>2246</v>
      </c>
      <c r="G14291" s="147">
        <v>0</v>
      </c>
      <c r="I14291" s="147">
        <v>5</v>
      </c>
      <c r="J14291" s="147">
        <v>2583569</v>
      </c>
    </row>
    <row r="14292" spans="1:11" x14ac:dyDescent="0.2">
      <c r="A14292" s="147">
        <v>6</v>
      </c>
      <c r="B14292" s="149" t="s">
        <v>14113</v>
      </c>
      <c r="C14292" s="147" t="s">
        <v>2242</v>
      </c>
      <c r="D14292" s="147" t="s">
        <v>14112</v>
      </c>
      <c r="E14292" s="147" t="s">
        <v>2240</v>
      </c>
      <c r="G14292" s="147">
        <v>0</v>
      </c>
      <c r="I14292" s="147">
        <v>6</v>
      </c>
      <c r="J14292" s="147">
        <v>2583577</v>
      </c>
    </row>
    <row r="14293" spans="1:11" x14ac:dyDescent="0.2">
      <c r="A14293" s="147">
        <v>6</v>
      </c>
      <c r="B14293" s="149" t="s">
        <v>14111</v>
      </c>
      <c r="C14293" s="147" t="s">
        <v>2242</v>
      </c>
      <c r="D14293" s="147" t="s">
        <v>14110</v>
      </c>
      <c r="E14293" s="147" t="s">
        <v>2240</v>
      </c>
      <c r="G14293" s="147">
        <v>0</v>
      </c>
      <c r="I14293" s="147">
        <v>5</v>
      </c>
      <c r="J14293" s="147">
        <v>2583557</v>
      </c>
      <c r="K14293" s="147" t="s">
        <v>2769</v>
      </c>
    </row>
    <row r="14294" spans="1:11" x14ac:dyDescent="0.2">
      <c r="A14294" s="147">
        <v>6</v>
      </c>
      <c r="B14294" s="149" t="s">
        <v>14109</v>
      </c>
      <c r="C14294" s="147" t="s">
        <v>2242</v>
      </c>
      <c r="D14294" s="147" t="s">
        <v>14108</v>
      </c>
      <c r="E14294" s="147" t="s">
        <v>2240</v>
      </c>
      <c r="G14294" s="147">
        <v>0</v>
      </c>
      <c r="I14294" s="147">
        <v>5</v>
      </c>
      <c r="J14294" s="147">
        <v>2583574</v>
      </c>
      <c r="K14294" s="147" t="s">
        <v>2769</v>
      </c>
    </row>
    <row r="14295" spans="1:11" x14ac:dyDescent="0.2">
      <c r="A14295" s="147">
        <v>6</v>
      </c>
      <c r="B14295" s="149" t="s">
        <v>14107</v>
      </c>
      <c r="C14295" s="147" t="s">
        <v>2242</v>
      </c>
      <c r="D14295" s="147" t="s">
        <v>14106</v>
      </c>
      <c r="E14295" s="147" t="s">
        <v>2240</v>
      </c>
      <c r="G14295" s="147">
        <v>0</v>
      </c>
      <c r="I14295" s="147">
        <v>5</v>
      </c>
      <c r="J14295" s="147">
        <v>2583564</v>
      </c>
      <c r="K14295" s="147" t="s">
        <v>2769</v>
      </c>
    </row>
    <row r="14296" spans="1:11" x14ac:dyDescent="0.2">
      <c r="A14296" s="147">
        <v>6</v>
      </c>
      <c r="B14296" s="149" t="s">
        <v>14105</v>
      </c>
      <c r="C14296" s="147" t="s">
        <v>2242</v>
      </c>
      <c r="D14296" s="147" t="s">
        <v>14104</v>
      </c>
      <c r="E14296" s="147" t="s">
        <v>2240</v>
      </c>
      <c r="G14296" s="147">
        <v>0</v>
      </c>
      <c r="I14296" s="147">
        <v>5</v>
      </c>
      <c r="J14296" s="147">
        <v>2583567</v>
      </c>
    </row>
    <row r="14297" spans="1:11" x14ac:dyDescent="0.2">
      <c r="A14297" s="147">
        <v>6</v>
      </c>
      <c r="B14297" s="149" t="s">
        <v>14103</v>
      </c>
      <c r="C14297" s="147" t="s">
        <v>2242</v>
      </c>
      <c r="D14297" s="147" t="s">
        <v>14102</v>
      </c>
      <c r="E14297" s="147" t="s">
        <v>2240</v>
      </c>
      <c r="G14297" s="147">
        <v>0</v>
      </c>
      <c r="I14297" s="147">
        <v>5</v>
      </c>
      <c r="J14297" s="147">
        <v>2583576</v>
      </c>
      <c r="K14297" s="147" t="s">
        <v>2769</v>
      </c>
    </row>
    <row r="14298" spans="1:11" x14ac:dyDescent="0.2">
      <c r="A14298" s="147">
        <v>6</v>
      </c>
      <c r="B14298" s="149" t="s">
        <v>14101</v>
      </c>
      <c r="C14298" s="147" t="s">
        <v>2242</v>
      </c>
      <c r="D14298" s="147" t="s">
        <v>14100</v>
      </c>
      <c r="E14298" s="147" t="s">
        <v>2240</v>
      </c>
      <c r="G14298" s="147">
        <v>0</v>
      </c>
      <c r="I14298" s="147">
        <v>5</v>
      </c>
      <c r="J14298" s="147">
        <v>2583572</v>
      </c>
    </row>
    <row r="14299" spans="1:11" x14ac:dyDescent="0.2">
      <c r="A14299" s="147">
        <v>3</v>
      </c>
      <c r="B14299" s="149" t="s">
        <v>14098</v>
      </c>
      <c r="C14299" s="147" t="s">
        <v>2242</v>
      </c>
      <c r="D14299" s="147" t="s">
        <v>14099</v>
      </c>
      <c r="E14299" s="147" t="s">
        <v>2246</v>
      </c>
      <c r="G14299" s="147">
        <v>0</v>
      </c>
      <c r="I14299" s="147">
        <v>3</v>
      </c>
      <c r="J14299" s="147">
        <v>2582952</v>
      </c>
    </row>
    <row r="14300" spans="1:11" x14ac:dyDescent="0.2">
      <c r="A14300" s="147">
        <v>3</v>
      </c>
      <c r="B14300" s="149" t="s">
        <v>14098</v>
      </c>
      <c r="C14300" s="147" t="s">
        <v>2261</v>
      </c>
      <c r="D14300" s="147" t="s">
        <v>14097</v>
      </c>
      <c r="E14300" s="147" t="s">
        <v>2246</v>
      </c>
      <c r="G14300" s="147">
        <v>0</v>
      </c>
      <c r="I14300" s="147">
        <v>3</v>
      </c>
      <c r="J14300" s="147">
        <v>1200440</v>
      </c>
    </row>
    <row r="14301" spans="1:11" x14ac:dyDescent="0.2">
      <c r="A14301" s="147">
        <v>4</v>
      </c>
      <c r="B14301" s="149" t="s">
        <v>14096</v>
      </c>
      <c r="C14301" s="147" t="s">
        <v>2242</v>
      </c>
      <c r="D14301" s="147" t="s">
        <v>14095</v>
      </c>
      <c r="E14301" s="147" t="s">
        <v>2240</v>
      </c>
      <c r="G14301" s="147">
        <v>0</v>
      </c>
      <c r="I14301" s="147">
        <v>4</v>
      </c>
      <c r="J14301" s="147">
        <v>2583594</v>
      </c>
    </row>
    <row r="14302" spans="1:11" x14ac:dyDescent="0.2">
      <c r="A14302" s="147">
        <v>4</v>
      </c>
      <c r="B14302" s="149" t="s">
        <v>14094</v>
      </c>
      <c r="C14302" s="147" t="s">
        <v>2242</v>
      </c>
      <c r="D14302" s="147" t="s">
        <v>14093</v>
      </c>
      <c r="E14302" s="147" t="s">
        <v>2240</v>
      </c>
      <c r="G14302" s="147">
        <v>0</v>
      </c>
      <c r="I14302" s="147">
        <v>4</v>
      </c>
      <c r="J14302" s="147">
        <v>2583587</v>
      </c>
      <c r="K14302" s="147" t="s">
        <v>2769</v>
      </c>
    </row>
    <row r="14303" spans="1:11" x14ac:dyDescent="0.2">
      <c r="A14303" s="147">
        <v>4</v>
      </c>
      <c r="B14303" s="149" t="s">
        <v>14091</v>
      </c>
      <c r="C14303" s="147" t="s">
        <v>2242</v>
      </c>
      <c r="D14303" s="147" t="s">
        <v>14092</v>
      </c>
      <c r="E14303" s="147" t="s">
        <v>2240</v>
      </c>
      <c r="G14303" s="147">
        <v>0</v>
      </c>
      <c r="I14303" s="147">
        <v>4</v>
      </c>
      <c r="J14303" s="147">
        <v>2583596</v>
      </c>
      <c r="K14303" s="147" t="s">
        <v>2769</v>
      </c>
    </row>
    <row r="14304" spans="1:11" x14ac:dyDescent="0.2">
      <c r="A14304" s="147">
        <v>4</v>
      </c>
      <c r="B14304" s="149" t="s">
        <v>14091</v>
      </c>
      <c r="C14304" s="147" t="s">
        <v>2261</v>
      </c>
      <c r="D14304" s="147" t="s">
        <v>13898</v>
      </c>
      <c r="E14304" s="147" t="s">
        <v>2246</v>
      </c>
      <c r="G14304" s="147">
        <v>0</v>
      </c>
      <c r="I14304" s="147">
        <v>4</v>
      </c>
      <c r="J14304" s="147">
        <v>1200510</v>
      </c>
    </row>
    <row r="14305" spans="1:11" x14ac:dyDescent="0.2">
      <c r="A14305" s="147">
        <v>4</v>
      </c>
      <c r="B14305" s="149" t="s">
        <v>14090</v>
      </c>
      <c r="C14305" s="147" t="s">
        <v>2242</v>
      </c>
      <c r="D14305" s="147" t="s">
        <v>14089</v>
      </c>
      <c r="E14305" s="147" t="s">
        <v>2240</v>
      </c>
      <c r="G14305" s="147">
        <v>0</v>
      </c>
      <c r="I14305" s="147">
        <v>4</v>
      </c>
      <c r="J14305" s="147">
        <v>2583581</v>
      </c>
      <c r="K14305" s="147" t="s">
        <v>2769</v>
      </c>
    </row>
    <row r="14306" spans="1:11" x14ac:dyDescent="0.2">
      <c r="A14306" s="147">
        <v>4</v>
      </c>
      <c r="B14306" s="149" t="s">
        <v>14087</v>
      </c>
      <c r="C14306" s="147" t="s">
        <v>2242</v>
      </c>
      <c r="D14306" s="147" t="s">
        <v>14088</v>
      </c>
      <c r="E14306" s="147" t="s">
        <v>2240</v>
      </c>
      <c r="G14306" s="147">
        <v>0</v>
      </c>
      <c r="I14306" s="147">
        <v>4</v>
      </c>
      <c r="J14306" s="147">
        <v>2583592</v>
      </c>
      <c r="K14306" s="147" t="s">
        <v>2769</v>
      </c>
    </row>
    <row r="14307" spans="1:11" x14ac:dyDescent="0.2">
      <c r="A14307" s="147">
        <v>4</v>
      </c>
      <c r="B14307" s="149" t="s">
        <v>14087</v>
      </c>
      <c r="C14307" s="147" t="s">
        <v>2261</v>
      </c>
      <c r="D14307" s="147" t="s">
        <v>13888</v>
      </c>
      <c r="E14307" s="147" t="s">
        <v>2246</v>
      </c>
      <c r="G14307" s="147">
        <v>0</v>
      </c>
      <c r="I14307" s="147">
        <v>4</v>
      </c>
      <c r="J14307" s="147">
        <v>1200511</v>
      </c>
    </row>
    <row r="14308" spans="1:11" x14ac:dyDescent="0.2">
      <c r="A14308" s="147">
        <v>4</v>
      </c>
      <c r="B14308" s="149" t="s">
        <v>14086</v>
      </c>
      <c r="C14308" s="147" t="s">
        <v>2242</v>
      </c>
      <c r="D14308" s="147" t="s">
        <v>14085</v>
      </c>
      <c r="E14308" s="147" t="s">
        <v>2240</v>
      </c>
      <c r="G14308" s="147">
        <v>0</v>
      </c>
      <c r="I14308" s="147">
        <v>4</v>
      </c>
      <c r="J14308" s="147">
        <v>2583588</v>
      </c>
    </row>
    <row r="14309" spans="1:11" x14ac:dyDescent="0.2">
      <c r="A14309" s="147">
        <v>3</v>
      </c>
      <c r="B14309" s="149" t="s">
        <v>14083</v>
      </c>
      <c r="C14309" s="147" t="s">
        <v>2242</v>
      </c>
      <c r="D14309" s="147" t="s">
        <v>14084</v>
      </c>
      <c r="E14309" s="147" t="s">
        <v>2246</v>
      </c>
      <c r="G14309" s="147">
        <v>0</v>
      </c>
      <c r="I14309" s="147">
        <v>3</v>
      </c>
      <c r="J14309" s="147">
        <v>2582945</v>
      </c>
    </row>
    <row r="14310" spans="1:11" x14ac:dyDescent="0.2">
      <c r="A14310" s="147">
        <v>3</v>
      </c>
      <c r="B14310" s="149" t="s">
        <v>14083</v>
      </c>
      <c r="C14310" s="147" t="s">
        <v>2261</v>
      </c>
      <c r="D14310" s="147" t="s">
        <v>14082</v>
      </c>
      <c r="E14310" s="147" t="s">
        <v>2246</v>
      </c>
      <c r="G14310" s="147">
        <v>0</v>
      </c>
      <c r="I14310" s="147">
        <v>3</v>
      </c>
      <c r="J14310" s="147">
        <v>1200456</v>
      </c>
    </row>
    <row r="14311" spans="1:11" x14ac:dyDescent="0.2">
      <c r="A14311" s="147">
        <v>4</v>
      </c>
      <c r="B14311" s="149" t="s">
        <v>14081</v>
      </c>
      <c r="C14311" s="147" t="s">
        <v>2242</v>
      </c>
      <c r="D14311" s="147" t="s">
        <v>14080</v>
      </c>
      <c r="E14311" s="147" t="s">
        <v>2240</v>
      </c>
      <c r="G14311" s="147">
        <v>0</v>
      </c>
      <c r="I14311" s="147">
        <v>4</v>
      </c>
      <c r="J14311" s="147">
        <v>2583613</v>
      </c>
    </row>
    <row r="14312" spans="1:11" x14ac:dyDescent="0.2">
      <c r="A14312" s="147">
        <v>4</v>
      </c>
      <c r="B14312" s="149" t="s">
        <v>14079</v>
      </c>
      <c r="C14312" s="147" t="s">
        <v>2242</v>
      </c>
      <c r="D14312" s="147" t="s">
        <v>14078</v>
      </c>
      <c r="E14312" s="147" t="s">
        <v>2240</v>
      </c>
      <c r="G14312" s="147">
        <v>0</v>
      </c>
      <c r="I14312" s="147">
        <v>4</v>
      </c>
      <c r="J14312" s="147">
        <v>2583603</v>
      </c>
      <c r="K14312" s="147" t="s">
        <v>2769</v>
      </c>
    </row>
    <row r="14313" spans="1:11" x14ac:dyDescent="0.2">
      <c r="A14313" s="147">
        <v>4</v>
      </c>
      <c r="B14313" s="149" t="s">
        <v>14076</v>
      </c>
      <c r="C14313" s="147" t="s">
        <v>2242</v>
      </c>
      <c r="D14313" s="147" t="s">
        <v>14077</v>
      </c>
      <c r="E14313" s="147" t="s">
        <v>2246</v>
      </c>
      <c r="G14313" s="147">
        <v>0</v>
      </c>
      <c r="I14313" s="147">
        <v>4</v>
      </c>
      <c r="J14313" s="147">
        <v>2583604</v>
      </c>
    </row>
    <row r="14314" spans="1:11" x14ac:dyDescent="0.2">
      <c r="A14314" s="147">
        <v>4</v>
      </c>
      <c r="B14314" s="149" t="s">
        <v>14076</v>
      </c>
      <c r="C14314" s="147" t="s">
        <v>2261</v>
      </c>
      <c r="D14314" s="147" t="s">
        <v>13898</v>
      </c>
      <c r="E14314" s="147" t="s">
        <v>2246</v>
      </c>
      <c r="G14314" s="147">
        <v>0</v>
      </c>
      <c r="I14314" s="147">
        <v>4</v>
      </c>
      <c r="J14314" s="147">
        <v>1200519</v>
      </c>
    </row>
    <row r="14315" spans="1:11" x14ac:dyDescent="0.2">
      <c r="A14315" s="147">
        <v>5</v>
      </c>
      <c r="B14315" s="149" t="s">
        <v>14075</v>
      </c>
      <c r="C14315" s="147" t="s">
        <v>2242</v>
      </c>
      <c r="D14315" s="147" t="s">
        <v>14074</v>
      </c>
      <c r="E14315" s="147" t="s">
        <v>2246</v>
      </c>
      <c r="G14315" s="147">
        <v>0</v>
      </c>
      <c r="I14315" s="147">
        <v>5</v>
      </c>
      <c r="J14315" s="147">
        <v>2583617</v>
      </c>
    </row>
    <row r="14316" spans="1:11" x14ac:dyDescent="0.2">
      <c r="A14316" s="147">
        <v>6</v>
      </c>
      <c r="B14316" s="149" t="s">
        <v>14073</v>
      </c>
      <c r="C14316" s="147" t="s">
        <v>2242</v>
      </c>
      <c r="D14316" s="147" t="s">
        <v>14072</v>
      </c>
      <c r="E14316" s="147" t="s">
        <v>2240</v>
      </c>
      <c r="G14316" s="147">
        <v>0</v>
      </c>
      <c r="I14316" s="147">
        <v>6</v>
      </c>
      <c r="J14316" s="147">
        <v>2583628</v>
      </c>
      <c r="K14316" s="147" t="s">
        <v>2769</v>
      </c>
    </row>
    <row r="14317" spans="1:11" x14ac:dyDescent="0.2">
      <c r="A14317" s="147">
        <v>6</v>
      </c>
      <c r="B14317" s="149" t="s">
        <v>14071</v>
      </c>
      <c r="C14317" s="147" t="s">
        <v>2242</v>
      </c>
      <c r="D14317" s="147" t="s">
        <v>14070</v>
      </c>
      <c r="E14317" s="147" t="s">
        <v>2240</v>
      </c>
      <c r="G14317" s="147">
        <v>0</v>
      </c>
      <c r="I14317" s="147">
        <v>5</v>
      </c>
      <c r="J14317" s="147">
        <v>2583623</v>
      </c>
      <c r="K14317" s="147" t="s">
        <v>2769</v>
      </c>
    </row>
    <row r="14318" spans="1:11" x14ac:dyDescent="0.2">
      <c r="A14318" s="147">
        <v>6</v>
      </c>
      <c r="B14318" s="149" t="s">
        <v>14069</v>
      </c>
      <c r="C14318" s="147" t="s">
        <v>2242</v>
      </c>
      <c r="D14318" s="147" t="s">
        <v>14068</v>
      </c>
      <c r="E14318" s="147" t="s">
        <v>2240</v>
      </c>
      <c r="G14318" s="147">
        <v>0</v>
      </c>
      <c r="I14318" s="147">
        <v>5</v>
      </c>
      <c r="J14318" s="147">
        <v>2583620</v>
      </c>
      <c r="K14318" s="147" t="s">
        <v>2769</v>
      </c>
    </row>
    <row r="14319" spans="1:11" x14ac:dyDescent="0.2">
      <c r="A14319" s="147">
        <v>6</v>
      </c>
      <c r="B14319" s="149" t="s">
        <v>14067</v>
      </c>
      <c r="C14319" s="147" t="s">
        <v>2242</v>
      </c>
      <c r="D14319" s="147" t="s">
        <v>14066</v>
      </c>
      <c r="E14319" s="147" t="s">
        <v>2240</v>
      </c>
      <c r="G14319" s="147">
        <v>0</v>
      </c>
      <c r="I14319" s="147">
        <v>5</v>
      </c>
      <c r="J14319" s="147">
        <v>2583622</v>
      </c>
      <c r="K14319" s="147" t="s">
        <v>2769</v>
      </c>
    </row>
    <row r="14320" spans="1:11" x14ac:dyDescent="0.2">
      <c r="A14320" s="147">
        <v>4</v>
      </c>
      <c r="B14320" s="149" t="s">
        <v>14065</v>
      </c>
      <c r="C14320" s="147" t="s">
        <v>2242</v>
      </c>
      <c r="D14320" s="147" t="s">
        <v>14064</v>
      </c>
      <c r="E14320" s="147" t="s">
        <v>2240</v>
      </c>
      <c r="F14320" s="147" t="s">
        <v>2259</v>
      </c>
      <c r="G14320" s="147">
        <v>2</v>
      </c>
      <c r="H14320" s="148">
        <v>41204</v>
      </c>
      <c r="I14320" s="147">
        <v>4</v>
      </c>
      <c r="J14320" s="147">
        <v>2583598</v>
      </c>
      <c r="K14320" s="147" t="s">
        <v>2769</v>
      </c>
    </row>
    <row r="14321" spans="1:11" x14ac:dyDescent="0.2">
      <c r="A14321" s="147">
        <v>4</v>
      </c>
      <c r="B14321" s="149" t="s">
        <v>14062</v>
      </c>
      <c r="C14321" s="147" t="s">
        <v>2242</v>
      </c>
      <c r="D14321" s="147" t="s">
        <v>14063</v>
      </c>
      <c r="E14321" s="147" t="s">
        <v>2246</v>
      </c>
      <c r="G14321" s="147">
        <v>0</v>
      </c>
      <c r="I14321" s="147">
        <v>4</v>
      </c>
      <c r="J14321" s="147">
        <v>2583601</v>
      </c>
    </row>
    <row r="14322" spans="1:11" x14ac:dyDescent="0.2">
      <c r="A14322" s="147">
        <v>4</v>
      </c>
      <c r="B14322" s="149" t="s">
        <v>14062</v>
      </c>
      <c r="C14322" s="147" t="s">
        <v>2261</v>
      </c>
      <c r="D14322" s="147" t="s">
        <v>13888</v>
      </c>
      <c r="E14322" s="147" t="s">
        <v>2246</v>
      </c>
      <c r="G14322" s="147">
        <v>0</v>
      </c>
      <c r="I14322" s="147">
        <v>4</v>
      </c>
      <c r="J14322" s="147">
        <v>1200522</v>
      </c>
    </row>
    <row r="14323" spans="1:11" x14ac:dyDescent="0.2">
      <c r="A14323" s="147">
        <v>5</v>
      </c>
      <c r="B14323" s="149" t="s">
        <v>14061</v>
      </c>
      <c r="C14323" s="147" t="s">
        <v>2242</v>
      </c>
      <c r="D14323" s="147" t="s">
        <v>14060</v>
      </c>
      <c r="E14323" s="147" t="s">
        <v>2246</v>
      </c>
      <c r="G14323" s="147">
        <v>0</v>
      </c>
      <c r="I14323" s="147">
        <v>5</v>
      </c>
      <c r="J14323" s="147">
        <v>2583644</v>
      </c>
    </row>
    <row r="14324" spans="1:11" x14ac:dyDescent="0.2">
      <c r="A14324" s="147">
        <v>6</v>
      </c>
      <c r="B14324" s="149" t="s">
        <v>14059</v>
      </c>
      <c r="C14324" s="147" t="s">
        <v>2242</v>
      </c>
      <c r="D14324" s="147" t="s">
        <v>14058</v>
      </c>
      <c r="E14324" s="147" t="s">
        <v>2240</v>
      </c>
      <c r="G14324" s="147">
        <v>0</v>
      </c>
      <c r="I14324" s="147">
        <v>6</v>
      </c>
      <c r="J14324" s="147">
        <v>2583650</v>
      </c>
      <c r="K14324" s="147" t="s">
        <v>2769</v>
      </c>
    </row>
    <row r="14325" spans="1:11" x14ac:dyDescent="0.2">
      <c r="A14325" s="147">
        <v>6</v>
      </c>
      <c r="B14325" s="149" t="s">
        <v>14057</v>
      </c>
      <c r="C14325" s="147" t="s">
        <v>2242</v>
      </c>
      <c r="D14325" s="147" t="s">
        <v>14056</v>
      </c>
      <c r="E14325" s="147" t="s">
        <v>2240</v>
      </c>
      <c r="G14325" s="147">
        <v>0</v>
      </c>
      <c r="I14325" s="147">
        <v>5</v>
      </c>
      <c r="J14325" s="147">
        <v>2583639</v>
      </c>
      <c r="K14325" s="147" t="s">
        <v>2769</v>
      </c>
    </row>
    <row r="14326" spans="1:11" x14ac:dyDescent="0.2">
      <c r="A14326" s="147">
        <v>6</v>
      </c>
      <c r="B14326" s="149" t="s">
        <v>14055</v>
      </c>
      <c r="C14326" s="147" t="s">
        <v>2242</v>
      </c>
      <c r="D14326" s="147" t="s">
        <v>14054</v>
      </c>
      <c r="E14326" s="147" t="s">
        <v>2240</v>
      </c>
      <c r="G14326" s="147">
        <v>0</v>
      </c>
      <c r="I14326" s="147">
        <v>5</v>
      </c>
      <c r="J14326" s="147">
        <v>2583646</v>
      </c>
      <c r="K14326" s="147" t="s">
        <v>2769</v>
      </c>
    </row>
    <row r="14327" spans="1:11" x14ac:dyDescent="0.2">
      <c r="A14327" s="147">
        <v>6</v>
      </c>
      <c r="B14327" s="149" t="s">
        <v>14053</v>
      </c>
      <c r="C14327" s="147" t="s">
        <v>2242</v>
      </c>
      <c r="D14327" s="147" t="s">
        <v>14052</v>
      </c>
      <c r="E14327" s="147" t="s">
        <v>2240</v>
      </c>
      <c r="G14327" s="147">
        <v>0</v>
      </c>
      <c r="I14327" s="147">
        <v>5</v>
      </c>
      <c r="J14327" s="147">
        <v>2583645</v>
      </c>
      <c r="K14327" s="147" t="s">
        <v>2769</v>
      </c>
    </row>
    <row r="14328" spans="1:11" x14ac:dyDescent="0.2">
      <c r="A14328" s="147">
        <v>6</v>
      </c>
      <c r="B14328" s="149" t="s">
        <v>14051</v>
      </c>
      <c r="C14328" s="147" t="s">
        <v>2242</v>
      </c>
      <c r="D14328" s="147" t="s">
        <v>14050</v>
      </c>
      <c r="E14328" s="147" t="s">
        <v>2240</v>
      </c>
      <c r="G14328" s="147">
        <v>0</v>
      </c>
      <c r="I14328" s="147">
        <v>5</v>
      </c>
      <c r="J14328" s="147">
        <v>2583631</v>
      </c>
      <c r="K14328" s="147" t="s">
        <v>2769</v>
      </c>
    </row>
    <row r="14329" spans="1:11" x14ac:dyDescent="0.2">
      <c r="A14329" s="147">
        <v>6</v>
      </c>
      <c r="B14329" s="149" t="s">
        <v>14049</v>
      </c>
      <c r="C14329" s="147" t="s">
        <v>2242</v>
      </c>
      <c r="D14329" s="147" t="s">
        <v>14048</v>
      </c>
      <c r="E14329" s="147" t="s">
        <v>2240</v>
      </c>
      <c r="G14329" s="147">
        <v>0</v>
      </c>
      <c r="I14329" s="147">
        <v>5</v>
      </c>
      <c r="J14329" s="147">
        <v>2583642</v>
      </c>
      <c r="K14329" s="147" t="s">
        <v>2769</v>
      </c>
    </row>
    <row r="14330" spans="1:11" x14ac:dyDescent="0.2">
      <c r="A14330" s="147">
        <v>4</v>
      </c>
      <c r="B14330" s="149" t="s">
        <v>14047</v>
      </c>
      <c r="C14330" s="147" t="s">
        <v>2242</v>
      </c>
      <c r="D14330" s="147" t="s">
        <v>14046</v>
      </c>
      <c r="E14330" s="147" t="s">
        <v>2246</v>
      </c>
      <c r="G14330" s="147">
        <v>0</v>
      </c>
      <c r="I14330" s="147">
        <v>4</v>
      </c>
      <c r="J14330" s="147">
        <v>2583614</v>
      </c>
    </row>
    <row r="14331" spans="1:11" x14ac:dyDescent="0.2">
      <c r="A14331" s="147">
        <v>5</v>
      </c>
      <c r="B14331" s="149" t="s">
        <v>14045</v>
      </c>
      <c r="C14331" s="147" t="s">
        <v>2242</v>
      </c>
      <c r="D14331" s="147" t="s">
        <v>14044</v>
      </c>
      <c r="E14331" s="147" t="s">
        <v>2246</v>
      </c>
      <c r="G14331" s="147">
        <v>0</v>
      </c>
      <c r="I14331" s="147">
        <v>5</v>
      </c>
      <c r="J14331" s="147">
        <v>2583656</v>
      </c>
    </row>
    <row r="14332" spans="1:11" x14ac:dyDescent="0.2">
      <c r="A14332" s="147">
        <v>6</v>
      </c>
      <c r="B14332" s="149" t="s">
        <v>14043</v>
      </c>
      <c r="C14332" s="147" t="s">
        <v>2242</v>
      </c>
      <c r="D14332" s="147" t="s">
        <v>14042</v>
      </c>
      <c r="E14332" s="147" t="s">
        <v>2240</v>
      </c>
      <c r="F14332" s="147" t="s">
        <v>2259</v>
      </c>
      <c r="G14332" s="147">
        <v>2</v>
      </c>
      <c r="H14332" s="148">
        <v>41204</v>
      </c>
      <c r="I14332" s="147">
        <v>6</v>
      </c>
      <c r="J14332" s="147">
        <v>2583662</v>
      </c>
    </row>
    <row r="14333" spans="1:11" x14ac:dyDescent="0.2">
      <c r="A14333" s="147">
        <v>6</v>
      </c>
      <c r="B14333" s="149" t="s">
        <v>14041</v>
      </c>
      <c r="C14333" s="147" t="s">
        <v>2242</v>
      </c>
      <c r="D14333" s="147" t="s">
        <v>14040</v>
      </c>
      <c r="E14333" s="147" t="s">
        <v>2240</v>
      </c>
      <c r="G14333" s="147">
        <v>0</v>
      </c>
      <c r="I14333" s="147">
        <v>5</v>
      </c>
      <c r="J14333" s="147">
        <v>2583660</v>
      </c>
      <c r="K14333" s="147" t="s">
        <v>2769</v>
      </c>
    </row>
    <row r="14334" spans="1:11" x14ac:dyDescent="0.2">
      <c r="A14334" s="147">
        <v>6</v>
      </c>
      <c r="B14334" s="149" t="s">
        <v>14039</v>
      </c>
      <c r="C14334" s="147" t="s">
        <v>2242</v>
      </c>
      <c r="D14334" s="147" t="s">
        <v>14038</v>
      </c>
      <c r="E14334" s="147" t="s">
        <v>2240</v>
      </c>
      <c r="F14334" s="147" t="s">
        <v>2259</v>
      </c>
      <c r="G14334" s="147">
        <v>2</v>
      </c>
      <c r="H14334" s="148">
        <v>41204</v>
      </c>
      <c r="I14334" s="147">
        <v>5</v>
      </c>
      <c r="J14334" s="147">
        <v>2583657</v>
      </c>
    </row>
    <row r="14335" spans="1:11" x14ac:dyDescent="0.2">
      <c r="A14335" s="147">
        <v>3</v>
      </c>
      <c r="B14335" s="149" t="s">
        <v>14036</v>
      </c>
      <c r="C14335" s="147" t="s">
        <v>2242</v>
      </c>
      <c r="D14335" s="147" t="s">
        <v>14037</v>
      </c>
      <c r="E14335" s="147" t="s">
        <v>2246</v>
      </c>
      <c r="G14335" s="147">
        <v>0</v>
      </c>
      <c r="I14335" s="147">
        <v>3</v>
      </c>
      <c r="J14335" s="147">
        <v>2582946</v>
      </c>
    </row>
    <row r="14336" spans="1:11" x14ac:dyDescent="0.2">
      <c r="A14336" s="147">
        <v>3</v>
      </c>
      <c r="B14336" s="149" t="s">
        <v>14036</v>
      </c>
      <c r="C14336" s="147" t="s">
        <v>2261</v>
      </c>
      <c r="D14336" s="147" t="s">
        <v>14035</v>
      </c>
      <c r="E14336" s="147" t="s">
        <v>2246</v>
      </c>
      <c r="G14336" s="147">
        <v>0</v>
      </c>
      <c r="I14336" s="147">
        <v>3</v>
      </c>
      <c r="J14336" s="147">
        <v>1200429</v>
      </c>
    </row>
    <row r="14337" spans="1:11" x14ac:dyDescent="0.2">
      <c r="A14337" s="147">
        <v>4</v>
      </c>
      <c r="B14337" s="149" t="s">
        <v>14034</v>
      </c>
      <c r="C14337" s="147" t="s">
        <v>2242</v>
      </c>
      <c r="D14337" s="147" t="s">
        <v>14033</v>
      </c>
      <c r="E14337" s="147" t="s">
        <v>2240</v>
      </c>
      <c r="G14337" s="147">
        <v>0</v>
      </c>
      <c r="I14337" s="147">
        <v>4</v>
      </c>
      <c r="J14337" s="147">
        <v>2583672</v>
      </c>
    </row>
    <row r="14338" spans="1:11" x14ac:dyDescent="0.2">
      <c r="A14338" s="147">
        <v>4</v>
      </c>
      <c r="B14338" s="149" t="s">
        <v>14032</v>
      </c>
      <c r="C14338" s="147" t="s">
        <v>2242</v>
      </c>
      <c r="D14338" s="147" t="s">
        <v>14031</v>
      </c>
      <c r="E14338" s="147" t="s">
        <v>2240</v>
      </c>
      <c r="G14338" s="147">
        <v>0</v>
      </c>
      <c r="I14338" s="147">
        <v>4</v>
      </c>
      <c r="J14338" s="147">
        <v>2583676</v>
      </c>
      <c r="K14338" s="147" t="s">
        <v>2769</v>
      </c>
    </row>
    <row r="14339" spans="1:11" x14ac:dyDescent="0.2">
      <c r="A14339" s="147">
        <v>4</v>
      </c>
      <c r="B14339" s="149" t="s">
        <v>14029</v>
      </c>
      <c r="C14339" s="147" t="s">
        <v>2242</v>
      </c>
      <c r="D14339" s="147" t="s">
        <v>14030</v>
      </c>
      <c r="E14339" s="147" t="s">
        <v>2240</v>
      </c>
      <c r="G14339" s="147">
        <v>0</v>
      </c>
      <c r="I14339" s="147">
        <v>4</v>
      </c>
      <c r="J14339" s="147">
        <v>2583666</v>
      </c>
      <c r="K14339" s="147" t="s">
        <v>2769</v>
      </c>
    </row>
    <row r="14340" spans="1:11" x14ac:dyDescent="0.2">
      <c r="A14340" s="147">
        <v>4</v>
      </c>
      <c r="B14340" s="149" t="s">
        <v>14029</v>
      </c>
      <c r="C14340" s="147" t="s">
        <v>2261</v>
      </c>
      <c r="D14340" s="147" t="s">
        <v>13898</v>
      </c>
      <c r="E14340" s="147" t="s">
        <v>2246</v>
      </c>
      <c r="G14340" s="147">
        <v>0</v>
      </c>
      <c r="I14340" s="147">
        <v>4</v>
      </c>
      <c r="J14340" s="147">
        <v>1200531</v>
      </c>
    </row>
    <row r="14341" spans="1:11" x14ac:dyDescent="0.2">
      <c r="A14341" s="147">
        <v>4</v>
      </c>
      <c r="B14341" s="149" t="s">
        <v>14027</v>
      </c>
      <c r="C14341" s="147" t="s">
        <v>2242</v>
      </c>
      <c r="D14341" s="147" t="s">
        <v>14028</v>
      </c>
      <c r="E14341" s="147" t="s">
        <v>2240</v>
      </c>
      <c r="G14341" s="147">
        <v>0</v>
      </c>
      <c r="I14341" s="147">
        <v>4</v>
      </c>
      <c r="J14341" s="147">
        <v>2583693</v>
      </c>
      <c r="K14341" s="147" t="s">
        <v>2769</v>
      </c>
    </row>
    <row r="14342" spans="1:11" x14ac:dyDescent="0.2">
      <c r="A14342" s="147">
        <v>4</v>
      </c>
      <c r="B14342" s="149" t="s">
        <v>14027</v>
      </c>
      <c r="C14342" s="147" t="s">
        <v>2261</v>
      </c>
      <c r="D14342" s="147" t="s">
        <v>13895</v>
      </c>
      <c r="E14342" s="147" t="s">
        <v>2246</v>
      </c>
      <c r="G14342" s="147">
        <v>0</v>
      </c>
      <c r="I14342" s="147">
        <v>4</v>
      </c>
      <c r="J14342" s="147">
        <v>1200530</v>
      </c>
    </row>
    <row r="14343" spans="1:11" x14ac:dyDescent="0.2">
      <c r="A14343" s="147">
        <v>4</v>
      </c>
      <c r="B14343" s="149" t="s">
        <v>14026</v>
      </c>
      <c r="C14343" s="147" t="s">
        <v>2242</v>
      </c>
      <c r="D14343" s="147" t="s">
        <v>14025</v>
      </c>
      <c r="E14343" s="147" t="s">
        <v>2240</v>
      </c>
      <c r="G14343" s="147">
        <v>0</v>
      </c>
      <c r="I14343" s="147">
        <v>4</v>
      </c>
      <c r="J14343" s="147">
        <v>2583677</v>
      </c>
      <c r="K14343" s="147" t="s">
        <v>2769</v>
      </c>
    </row>
    <row r="14344" spans="1:11" x14ac:dyDescent="0.2">
      <c r="A14344" s="147">
        <v>4</v>
      </c>
      <c r="B14344" s="149" t="s">
        <v>14024</v>
      </c>
      <c r="C14344" s="147" t="s">
        <v>2242</v>
      </c>
      <c r="D14344" s="147" t="s">
        <v>14023</v>
      </c>
      <c r="E14344" s="147" t="s">
        <v>2240</v>
      </c>
      <c r="G14344" s="147">
        <v>0</v>
      </c>
      <c r="I14344" s="147">
        <v>4</v>
      </c>
      <c r="J14344" s="147">
        <v>2583665</v>
      </c>
      <c r="K14344" s="147" t="s">
        <v>2769</v>
      </c>
    </row>
    <row r="14345" spans="1:11" x14ac:dyDescent="0.2">
      <c r="A14345" s="147">
        <v>4</v>
      </c>
      <c r="B14345" s="149" t="s">
        <v>14021</v>
      </c>
      <c r="C14345" s="147" t="s">
        <v>2242</v>
      </c>
      <c r="D14345" s="147" t="s">
        <v>14022</v>
      </c>
      <c r="E14345" s="147" t="s">
        <v>2240</v>
      </c>
      <c r="G14345" s="147">
        <v>0</v>
      </c>
      <c r="I14345" s="147">
        <v>4</v>
      </c>
      <c r="J14345" s="147">
        <v>2583687</v>
      </c>
      <c r="K14345" s="147" t="s">
        <v>2769</v>
      </c>
    </row>
    <row r="14346" spans="1:11" x14ac:dyDescent="0.2">
      <c r="A14346" s="147">
        <v>4</v>
      </c>
      <c r="B14346" s="149" t="s">
        <v>14021</v>
      </c>
      <c r="C14346" s="147" t="s">
        <v>2261</v>
      </c>
      <c r="D14346" s="147" t="s">
        <v>13888</v>
      </c>
      <c r="E14346" s="147" t="s">
        <v>2246</v>
      </c>
      <c r="G14346" s="147">
        <v>0</v>
      </c>
      <c r="I14346" s="147">
        <v>4</v>
      </c>
      <c r="J14346" s="147">
        <v>1200525</v>
      </c>
    </row>
    <row r="14347" spans="1:11" x14ac:dyDescent="0.2">
      <c r="A14347" s="147">
        <v>4</v>
      </c>
      <c r="B14347" s="149" t="s">
        <v>14019</v>
      </c>
      <c r="C14347" s="147" t="s">
        <v>2242</v>
      </c>
      <c r="D14347" s="147" t="s">
        <v>14020</v>
      </c>
      <c r="E14347" s="147" t="s">
        <v>2240</v>
      </c>
      <c r="G14347" s="147">
        <v>0</v>
      </c>
      <c r="I14347" s="147">
        <v>4</v>
      </c>
      <c r="J14347" s="147">
        <v>2583686</v>
      </c>
      <c r="K14347" s="147" t="s">
        <v>2769</v>
      </c>
    </row>
    <row r="14348" spans="1:11" x14ac:dyDescent="0.2">
      <c r="A14348" s="147">
        <v>4</v>
      </c>
      <c r="B14348" s="149" t="s">
        <v>14019</v>
      </c>
      <c r="C14348" s="147" t="s">
        <v>2261</v>
      </c>
      <c r="D14348" s="147" t="s">
        <v>13875</v>
      </c>
      <c r="E14348" s="147" t="s">
        <v>2246</v>
      </c>
      <c r="G14348" s="147">
        <v>0</v>
      </c>
      <c r="I14348" s="147">
        <v>4</v>
      </c>
      <c r="J14348" s="147">
        <v>1200534</v>
      </c>
    </row>
    <row r="14349" spans="1:11" x14ac:dyDescent="0.2">
      <c r="A14349" s="147">
        <v>4</v>
      </c>
      <c r="B14349" s="149" t="s">
        <v>14018</v>
      </c>
      <c r="C14349" s="147" t="s">
        <v>2242</v>
      </c>
      <c r="D14349" s="147" t="s">
        <v>14017</v>
      </c>
      <c r="E14349" s="147" t="s">
        <v>2240</v>
      </c>
      <c r="G14349" s="147">
        <v>0</v>
      </c>
      <c r="I14349" s="147">
        <v>4</v>
      </c>
      <c r="J14349" s="147">
        <v>2583681</v>
      </c>
      <c r="K14349" s="147" t="s">
        <v>2769</v>
      </c>
    </row>
    <row r="14350" spans="1:11" x14ac:dyDescent="0.2">
      <c r="A14350" s="147">
        <v>4</v>
      </c>
      <c r="B14350" s="149" t="s">
        <v>14016</v>
      </c>
      <c r="C14350" s="147" t="s">
        <v>2242</v>
      </c>
      <c r="D14350" s="147" t="s">
        <v>14015</v>
      </c>
      <c r="E14350" s="147" t="s">
        <v>2240</v>
      </c>
      <c r="G14350" s="147">
        <v>0</v>
      </c>
      <c r="I14350" s="147">
        <v>4</v>
      </c>
      <c r="J14350" s="147">
        <v>2583670</v>
      </c>
    </row>
    <row r="14351" spans="1:11" x14ac:dyDescent="0.2">
      <c r="A14351" s="147">
        <v>3</v>
      </c>
      <c r="B14351" s="149" t="s">
        <v>14012</v>
      </c>
      <c r="C14351" s="147" t="s">
        <v>2242</v>
      </c>
      <c r="D14351" s="147" t="s">
        <v>14014</v>
      </c>
      <c r="E14351" s="147" t="s">
        <v>2246</v>
      </c>
      <c r="G14351" s="147">
        <v>0</v>
      </c>
      <c r="I14351" s="147">
        <v>3</v>
      </c>
      <c r="J14351" s="147">
        <v>2582935</v>
      </c>
    </row>
    <row r="14352" spans="1:11" x14ac:dyDescent="0.2">
      <c r="A14352" s="147">
        <v>3</v>
      </c>
      <c r="B14352" s="149" t="s">
        <v>14012</v>
      </c>
      <c r="C14352" s="147" t="s">
        <v>2294</v>
      </c>
      <c r="D14352" s="147" t="s">
        <v>14013</v>
      </c>
      <c r="E14352" s="147" t="s">
        <v>2246</v>
      </c>
      <c r="G14352" s="147">
        <v>0</v>
      </c>
      <c r="I14352" s="147">
        <v>3</v>
      </c>
      <c r="J14352" s="147">
        <v>1200427</v>
      </c>
    </row>
    <row r="14353" spans="1:11" x14ac:dyDescent="0.2">
      <c r="A14353" s="147">
        <v>3</v>
      </c>
      <c r="B14353" s="149" t="s">
        <v>14012</v>
      </c>
      <c r="C14353" s="147" t="s">
        <v>2277</v>
      </c>
      <c r="D14353" s="147" t="s">
        <v>14011</v>
      </c>
      <c r="E14353" s="147" t="s">
        <v>2246</v>
      </c>
      <c r="G14353" s="147">
        <v>0</v>
      </c>
      <c r="I14353" s="147">
        <v>3</v>
      </c>
      <c r="J14353" s="147">
        <v>1200434</v>
      </c>
    </row>
    <row r="14354" spans="1:11" x14ac:dyDescent="0.2">
      <c r="A14354" s="147">
        <v>4</v>
      </c>
      <c r="B14354" s="149" t="s">
        <v>14010</v>
      </c>
      <c r="C14354" s="147" t="s">
        <v>2242</v>
      </c>
      <c r="D14354" s="147" t="s">
        <v>14009</v>
      </c>
      <c r="E14354" s="147" t="s">
        <v>2240</v>
      </c>
      <c r="G14354" s="147">
        <v>0</v>
      </c>
      <c r="I14354" s="147">
        <v>4</v>
      </c>
      <c r="J14354" s="147">
        <v>2583704</v>
      </c>
    </row>
    <row r="14355" spans="1:11" x14ac:dyDescent="0.2">
      <c r="A14355" s="147">
        <v>4</v>
      </c>
      <c r="B14355" s="149" t="s">
        <v>14008</v>
      </c>
      <c r="C14355" s="147" t="s">
        <v>2242</v>
      </c>
      <c r="D14355" s="147" t="s">
        <v>14007</v>
      </c>
      <c r="E14355" s="147" t="s">
        <v>2240</v>
      </c>
      <c r="G14355" s="147">
        <v>0</v>
      </c>
      <c r="I14355" s="147">
        <v>4</v>
      </c>
      <c r="J14355" s="147">
        <v>2583694</v>
      </c>
      <c r="K14355" s="147" t="s">
        <v>2769</v>
      </c>
    </row>
    <row r="14356" spans="1:11" x14ac:dyDescent="0.2">
      <c r="A14356" s="147">
        <v>4</v>
      </c>
      <c r="B14356" s="149" t="s">
        <v>14006</v>
      </c>
      <c r="C14356" s="147" t="s">
        <v>2242</v>
      </c>
      <c r="D14356" s="147" t="s">
        <v>14005</v>
      </c>
      <c r="E14356" s="147" t="s">
        <v>2240</v>
      </c>
      <c r="G14356" s="147">
        <v>0</v>
      </c>
      <c r="I14356" s="147">
        <v>4</v>
      </c>
      <c r="J14356" s="147">
        <v>2583701</v>
      </c>
      <c r="K14356" s="147" t="s">
        <v>2769</v>
      </c>
    </row>
    <row r="14357" spans="1:11" x14ac:dyDescent="0.2">
      <c r="A14357" s="147">
        <v>4</v>
      </c>
      <c r="B14357" s="149" t="s">
        <v>14004</v>
      </c>
      <c r="C14357" s="147" t="s">
        <v>2242</v>
      </c>
      <c r="D14357" s="147" t="s">
        <v>14003</v>
      </c>
      <c r="E14357" s="147" t="s">
        <v>2240</v>
      </c>
      <c r="G14357" s="147">
        <v>0</v>
      </c>
      <c r="I14357" s="147">
        <v>4</v>
      </c>
      <c r="J14357" s="147">
        <v>2583709</v>
      </c>
      <c r="K14357" s="147" t="s">
        <v>2769</v>
      </c>
    </row>
    <row r="14358" spans="1:11" x14ac:dyDescent="0.2">
      <c r="A14358" s="147">
        <v>4</v>
      </c>
      <c r="B14358" s="149" t="s">
        <v>14002</v>
      </c>
      <c r="C14358" s="147" t="s">
        <v>2242</v>
      </c>
      <c r="D14358" s="147" t="s">
        <v>14001</v>
      </c>
      <c r="E14358" s="147" t="s">
        <v>2240</v>
      </c>
      <c r="G14358" s="147">
        <v>0</v>
      </c>
      <c r="I14358" s="147">
        <v>4</v>
      </c>
      <c r="J14358" s="147">
        <v>2583723</v>
      </c>
      <c r="K14358" s="147" t="s">
        <v>2769</v>
      </c>
    </row>
    <row r="14359" spans="1:11" x14ac:dyDescent="0.2">
      <c r="A14359" s="147">
        <v>4</v>
      </c>
      <c r="B14359" s="149" t="s">
        <v>14000</v>
      </c>
      <c r="C14359" s="147" t="s">
        <v>2242</v>
      </c>
      <c r="D14359" s="147" t="s">
        <v>13999</v>
      </c>
      <c r="E14359" s="147" t="s">
        <v>2240</v>
      </c>
      <c r="G14359" s="147">
        <v>0</v>
      </c>
      <c r="I14359" s="147">
        <v>4</v>
      </c>
      <c r="J14359" s="147">
        <v>2583718</v>
      </c>
      <c r="K14359" s="147" t="s">
        <v>2769</v>
      </c>
    </row>
    <row r="14360" spans="1:11" x14ac:dyDescent="0.2">
      <c r="A14360" s="147">
        <v>4</v>
      </c>
      <c r="B14360" s="149" t="s">
        <v>13998</v>
      </c>
      <c r="C14360" s="147" t="s">
        <v>2242</v>
      </c>
      <c r="D14360" s="147" t="s">
        <v>13997</v>
      </c>
      <c r="E14360" s="147" t="s">
        <v>2240</v>
      </c>
      <c r="G14360" s="147">
        <v>0</v>
      </c>
      <c r="I14360" s="147">
        <v>4</v>
      </c>
      <c r="J14360" s="147">
        <v>2583700</v>
      </c>
      <c r="K14360" s="147" t="s">
        <v>2769</v>
      </c>
    </row>
    <row r="14361" spans="1:11" x14ac:dyDescent="0.2">
      <c r="A14361" s="147">
        <v>4</v>
      </c>
      <c r="B14361" s="149" t="s">
        <v>13996</v>
      </c>
      <c r="C14361" s="147" t="s">
        <v>2242</v>
      </c>
      <c r="D14361" s="147" t="s">
        <v>13995</v>
      </c>
      <c r="E14361" s="147" t="s">
        <v>2240</v>
      </c>
      <c r="G14361" s="147">
        <v>0</v>
      </c>
      <c r="I14361" s="147">
        <v>4</v>
      </c>
      <c r="J14361" s="147">
        <v>2583699</v>
      </c>
      <c r="K14361" s="147" t="s">
        <v>2769</v>
      </c>
    </row>
    <row r="14362" spans="1:11" x14ac:dyDescent="0.2">
      <c r="A14362" s="147">
        <v>4</v>
      </c>
      <c r="B14362" s="149" t="s">
        <v>13994</v>
      </c>
      <c r="C14362" s="147" t="s">
        <v>2242</v>
      </c>
      <c r="D14362" s="147" t="s">
        <v>13993</v>
      </c>
      <c r="E14362" s="147" t="s">
        <v>2240</v>
      </c>
      <c r="G14362" s="147">
        <v>0</v>
      </c>
      <c r="I14362" s="147">
        <v>4</v>
      </c>
      <c r="J14362" s="147">
        <v>2583714</v>
      </c>
      <c r="K14362" s="147" t="s">
        <v>2769</v>
      </c>
    </row>
    <row r="14363" spans="1:11" x14ac:dyDescent="0.2">
      <c r="A14363" s="147">
        <v>4</v>
      </c>
      <c r="B14363" s="149" t="s">
        <v>13992</v>
      </c>
      <c r="C14363" s="147" t="s">
        <v>2242</v>
      </c>
      <c r="D14363" s="147" t="s">
        <v>13991</v>
      </c>
      <c r="E14363" s="147" t="s">
        <v>2240</v>
      </c>
      <c r="G14363" s="147">
        <v>0</v>
      </c>
      <c r="I14363" s="147">
        <v>4</v>
      </c>
      <c r="J14363" s="147">
        <v>2583702</v>
      </c>
    </row>
    <row r="14364" spans="1:11" x14ac:dyDescent="0.2">
      <c r="A14364" s="147">
        <v>3</v>
      </c>
      <c r="B14364" s="149" t="s">
        <v>13988</v>
      </c>
      <c r="C14364" s="147" t="s">
        <v>2242</v>
      </c>
      <c r="D14364" s="147" t="s">
        <v>13990</v>
      </c>
      <c r="E14364" s="147" t="s">
        <v>2246</v>
      </c>
      <c r="G14364" s="147">
        <v>0</v>
      </c>
      <c r="I14364" s="147">
        <v>3</v>
      </c>
      <c r="J14364" s="147">
        <v>2582947</v>
      </c>
    </row>
    <row r="14365" spans="1:11" x14ac:dyDescent="0.2">
      <c r="A14365" s="147">
        <v>3</v>
      </c>
      <c r="B14365" s="149" t="s">
        <v>13988</v>
      </c>
      <c r="C14365" s="147" t="s">
        <v>2294</v>
      </c>
      <c r="D14365" s="147" t="s">
        <v>13989</v>
      </c>
      <c r="E14365" s="147" t="s">
        <v>2246</v>
      </c>
      <c r="G14365" s="147">
        <v>0</v>
      </c>
      <c r="I14365" s="147">
        <v>3</v>
      </c>
      <c r="J14365" s="147">
        <v>1200453</v>
      </c>
    </row>
    <row r="14366" spans="1:11" x14ac:dyDescent="0.2">
      <c r="A14366" s="147">
        <v>3</v>
      </c>
      <c r="B14366" s="149" t="s">
        <v>13988</v>
      </c>
      <c r="C14366" s="147" t="s">
        <v>2277</v>
      </c>
      <c r="D14366" s="147" t="s">
        <v>13987</v>
      </c>
      <c r="E14366" s="147" t="s">
        <v>2246</v>
      </c>
      <c r="G14366" s="147">
        <v>0</v>
      </c>
      <c r="I14366" s="147">
        <v>3</v>
      </c>
      <c r="J14366" s="147">
        <v>1200428</v>
      </c>
    </row>
    <row r="14367" spans="1:11" x14ac:dyDescent="0.2">
      <c r="A14367" s="147">
        <v>4</v>
      </c>
      <c r="B14367" s="149" t="s">
        <v>13986</v>
      </c>
      <c r="C14367" s="147" t="s">
        <v>2242</v>
      </c>
      <c r="D14367" s="147" t="s">
        <v>13985</v>
      </c>
      <c r="E14367" s="147" t="s">
        <v>2240</v>
      </c>
      <c r="G14367" s="147">
        <v>0</v>
      </c>
      <c r="I14367" s="147">
        <v>4</v>
      </c>
      <c r="J14367" s="147">
        <v>2583735</v>
      </c>
    </row>
    <row r="14368" spans="1:11" x14ac:dyDescent="0.2">
      <c r="A14368" s="147">
        <v>4</v>
      </c>
      <c r="B14368" s="149" t="s">
        <v>13984</v>
      </c>
      <c r="C14368" s="147" t="s">
        <v>2242</v>
      </c>
      <c r="D14368" s="147" t="s">
        <v>13983</v>
      </c>
      <c r="E14368" s="147" t="s">
        <v>2246</v>
      </c>
      <c r="G14368" s="147">
        <v>0</v>
      </c>
      <c r="I14368" s="147">
        <v>4</v>
      </c>
      <c r="J14368" s="147">
        <v>2583730</v>
      </c>
    </row>
    <row r="14369" spans="1:11" x14ac:dyDescent="0.2">
      <c r="A14369" s="147">
        <v>5</v>
      </c>
      <c r="B14369" s="149" t="s">
        <v>13982</v>
      </c>
      <c r="C14369" s="147" t="s">
        <v>2242</v>
      </c>
      <c r="D14369" s="147" t="s">
        <v>13981</v>
      </c>
      <c r="E14369" s="147" t="s">
        <v>2246</v>
      </c>
      <c r="G14369" s="147">
        <v>0</v>
      </c>
      <c r="I14369" s="147">
        <v>5</v>
      </c>
      <c r="J14369" s="147">
        <v>2583754</v>
      </c>
    </row>
    <row r="14370" spans="1:11" x14ac:dyDescent="0.2">
      <c r="A14370" s="147">
        <v>6</v>
      </c>
      <c r="B14370" s="149" t="s">
        <v>13980</v>
      </c>
      <c r="C14370" s="147" t="s">
        <v>2242</v>
      </c>
      <c r="D14370" s="147" t="s">
        <v>13979</v>
      </c>
      <c r="E14370" s="147" t="s">
        <v>2240</v>
      </c>
      <c r="G14370" s="147">
        <v>0</v>
      </c>
      <c r="I14370" s="147">
        <v>6</v>
      </c>
      <c r="J14370" s="147">
        <v>2583766</v>
      </c>
      <c r="K14370" s="147" t="s">
        <v>2769</v>
      </c>
    </row>
    <row r="14371" spans="1:11" x14ac:dyDescent="0.2">
      <c r="A14371" s="147">
        <v>6</v>
      </c>
      <c r="B14371" s="149" t="s">
        <v>13978</v>
      </c>
      <c r="C14371" s="147" t="s">
        <v>2242</v>
      </c>
      <c r="D14371" s="147" t="s">
        <v>13977</v>
      </c>
      <c r="E14371" s="147" t="s">
        <v>2240</v>
      </c>
      <c r="G14371" s="147">
        <v>0</v>
      </c>
      <c r="I14371" s="147">
        <v>5</v>
      </c>
      <c r="J14371" s="147">
        <v>2583763</v>
      </c>
      <c r="K14371" s="147" t="s">
        <v>2769</v>
      </c>
    </row>
    <row r="14372" spans="1:11" x14ac:dyDescent="0.2">
      <c r="A14372" s="147">
        <v>6</v>
      </c>
      <c r="B14372" s="149" t="s">
        <v>13976</v>
      </c>
      <c r="C14372" s="147" t="s">
        <v>2242</v>
      </c>
      <c r="D14372" s="147" t="s">
        <v>13975</v>
      </c>
      <c r="E14372" s="147" t="s">
        <v>2240</v>
      </c>
      <c r="G14372" s="147">
        <v>0</v>
      </c>
      <c r="I14372" s="147">
        <v>5</v>
      </c>
      <c r="J14372" s="147">
        <v>2583755</v>
      </c>
      <c r="K14372" s="147" t="s">
        <v>2769</v>
      </c>
    </row>
    <row r="14373" spans="1:11" x14ac:dyDescent="0.2">
      <c r="A14373" s="147">
        <v>6</v>
      </c>
      <c r="B14373" s="149" t="s">
        <v>13974</v>
      </c>
      <c r="C14373" s="147" t="s">
        <v>2242</v>
      </c>
      <c r="D14373" s="147" t="s">
        <v>13973</v>
      </c>
      <c r="E14373" s="147" t="s">
        <v>2240</v>
      </c>
      <c r="G14373" s="147">
        <v>0</v>
      </c>
      <c r="I14373" s="147">
        <v>5</v>
      </c>
      <c r="J14373" s="147">
        <v>2583758</v>
      </c>
      <c r="K14373" s="147" t="s">
        <v>2769</v>
      </c>
    </row>
    <row r="14374" spans="1:11" x14ac:dyDescent="0.2">
      <c r="A14374" s="147">
        <v>4</v>
      </c>
      <c r="B14374" s="149" t="s">
        <v>13972</v>
      </c>
      <c r="C14374" s="147" t="s">
        <v>2242</v>
      </c>
      <c r="D14374" s="147" t="s">
        <v>13971</v>
      </c>
      <c r="E14374" s="147" t="s">
        <v>2240</v>
      </c>
      <c r="G14374" s="147">
        <v>0</v>
      </c>
      <c r="I14374" s="147">
        <v>4</v>
      </c>
      <c r="J14374" s="147">
        <v>2583745</v>
      </c>
      <c r="K14374" s="147" t="s">
        <v>2769</v>
      </c>
    </row>
    <row r="14375" spans="1:11" x14ac:dyDescent="0.2">
      <c r="A14375" s="147">
        <v>4</v>
      </c>
      <c r="B14375" s="149" t="s">
        <v>13970</v>
      </c>
      <c r="C14375" s="147" t="s">
        <v>2242</v>
      </c>
      <c r="D14375" s="147" t="s">
        <v>13969</v>
      </c>
      <c r="E14375" s="147" t="s">
        <v>2246</v>
      </c>
      <c r="G14375" s="147">
        <v>0</v>
      </c>
      <c r="I14375" s="147">
        <v>4</v>
      </c>
      <c r="J14375" s="147">
        <v>2583746</v>
      </c>
    </row>
    <row r="14376" spans="1:11" x14ac:dyDescent="0.2">
      <c r="A14376" s="147">
        <v>5</v>
      </c>
      <c r="B14376" s="149" t="s">
        <v>13968</v>
      </c>
      <c r="C14376" s="147" t="s">
        <v>2242</v>
      </c>
      <c r="D14376" s="147" t="s">
        <v>13967</v>
      </c>
      <c r="E14376" s="147" t="s">
        <v>2246</v>
      </c>
      <c r="G14376" s="147">
        <v>0</v>
      </c>
      <c r="I14376" s="147">
        <v>5</v>
      </c>
      <c r="J14376" s="147">
        <v>2583775</v>
      </c>
    </row>
    <row r="14377" spans="1:11" x14ac:dyDescent="0.2">
      <c r="A14377" s="147">
        <v>6</v>
      </c>
      <c r="B14377" s="149" t="s">
        <v>13966</v>
      </c>
      <c r="C14377" s="147" t="s">
        <v>2242</v>
      </c>
      <c r="D14377" s="147" t="s">
        <v>13965</v>
      </c>
      <c r="E14377" s="147" t="s">
        <v>2240</v>
      </c>
      <c r="G14377" s="147">
        <v>0</v>
      </c>
      <c r="I14377" s="147">
        <v>6</v>
      </c>
      <c r="J14377" s="147">
        <v>2583780</v>
      </c>
      <c r="K14377" s="147" t="s">
        <v>2769</v>
      </c>
    </row>
    <row r="14378" spans="1:11" x14ac:dyDescent="0.2">
      <c r="A14378" s="147">
        <v>6</v>
      </c>
      <c r="B14378" s="149" t="s">
        <v>13964</v>
      </c>
      <c r="C14378" s="147" t="s">
        <v>2242</v>
      </c>
      <c r="D14378" s="147" t="s">
        <v>13963</v>
      </c>
      <c r="E14378" s="147" t="s">
        <v>2240</v>
      </c>
      <c r="G14378" s="147">
        <v>0</v>
      </c>
      <c r="I14378" s="147">
        <v>5</v>
      </c>
      <c r="J14378" s="147">
        <v>2583772</v>
      </c>
      <c r="K14378" s="147" t="s">
        <v>2769</v>
      </c>
    </row>
    <row r="14379" spans="1:11" x14ac:dyDescent="0.2">
      <c r="A14379" s="147">
        <v>6</v>
      </c>
      <c r="B14379" s="149" t="s">
        <v>13962</v>
      </c>
      <c r="C14379" s="147" t="s">
        <v>2242</v>
      </c>
      <c r="D14379" s="147" t="s">
        <v>13961</v>
      </c>
      <c r="E14379" s="147" t="s">
        <v>2240</v>
      </c>
      <c r="G14379" s="147">
        <v>0</v>
      </c>
      <c r="I14379" s="147">
        <v>5</v>
      </c>
      <c r="J14379" s="147">
        <v>2583770</v>
      </c>
      <c r="K14379" s="147" t="s">
        <v>2769</v>
      </c>
    </row>
    <row r="14380" spans="1:11" x14ac:dyDescent="0.2">
      <c r="A14380" s="147">
        <v>4</v>
      </c>
      <c r="B14380" s="149" t="s">
        <v>13960</v>
      </c>
      <c r="C14380" s="147" t="s">
        <v>2242</v>
      </c>
      <c r="D14380" s="147" t="s">
        <v>13959</v>
      </c>
      <c r="E14380" s="147" t="s">
        <v>2240</v>
      </c>
      <c r="G14380" s="147">
        <v>0</v>
      </c>
      <c r="I14380" s="147">
        <v>4</v>
      </c>
      <c r="J14380" s="147">
        <v>2583743</v>
      </c>
      <c r="K14380" s="147" t="s">
        <v>2769</v>
      </c>
    </row>
    <row r="14381" spans="1:11" x14ac:dyDescent="0.2">
      <c r="A14381" s="147">
        <v>4</v>
      </c>
      <c r="B14381" s="149" t="s">
        <v>13958</v>
      </c>
      <c r="C14381" s="147" t="s">
        <v>2242</v>
      </c>
      <c r="D14381" s="147" t="s">
        <v>13957</v>
      </c>
      <c r="E14381" s="147" t="s">
        <v>2240</v>
      </c>
      <c r="G14381" s="147">
        <v>0</v>
      </c>
      <c r="I14381" s="147">
        <v>4</v>
      </c>
      <c r="J14381" s="147">
        <v>2583729</v>
      </c>
      <c r="K14381" s="147" t="s">
        <v>2769</v>
      </c>
    </row>
    <row r="14382" spans="1:11" x14ac:dyDescent="0.2">
      <c r="A14382" s="147">
        <v>4</v>
      </c>
      <c r="B14382" s="149" t="s">
        <v>13956</v>
      </c>
      <c r="C14382" s="147" t="s">
        <v>2242</v>
      </c>
      <c r="D14382" s="147" t="s">
        <v>13955</v>
      </c>
      <c r="E14382" s="147" t="s">
        <v>2246</v>
      </c>
      <c r="G14382" s="147">
        <v>0</v>
      </c>
      <c r="I14382" s="147">
        <v>4</v>
      </c>
      <c r="J14382" s="147">
        <v>2583734</v>
      </c>
    </row>
    <row r="14383" spans="1:11" x14ac:dyDescent="0.2">
      <c r="A14383" s="147">
        <v>5</v>
      </c>
      <c r="B14383" s="149" t="s">
        <v>13954</v>
      </c>
      <c r="C14383" s="147" t="s">
        <v>2242</v>
      </c>
      <c r="D14383" s="147" t="s">
        <v>13953</v>
      </c>
      <c r="E14383" s="147" t="s">
        <v>2246</v>
      </c>
      <c r="G14383" s="147">
        <v>0</v>
      </c>
      <c r="I14383" s="147">
        <v>5</v>
      </c>
      <c r="J14383" s="147">
        <v>2583790</v>
      </c>
    </row>
    <row r="14384" spans="1:11" x14ac:dyDescent="0.2">
      <c r="A14384" s="147">
        <v>6</v>
      </c>
      <c r="B14384" s="149" t="s">
        <v>13952</v>
      </c>
      <c r="C14384" s="147" t="s">
        <v>2242</v>
      </c>
      <c r="D14384" s="147" t="s">
        <v>13951</v>
      </c>
      <c r="E14384" s="147" t="s">
        <v>2240</v>
      </c>
      <c r="G14384" s="147">
        <v>0</v>
      </c>
      <c r="I14384" s="147">
        <v>6</v>
      </c>
      <c r="J14384" s="147">
        <v>2583795</v>
      </c>
      <c r="K14384" s="147" t="s">
        <v>2769</v>
      </c>
    </row>
    <row r="14385" spans="1:11" x14ac:dyDescent="0.2">
      <c r="A14385" s="147">
        <v>6</v>
      </c>
      <c r="B14385" s="149" t="s">
        <v>13950</v>
      </c>
      <c r="C14385" s="147" t="s">
        <v>2242</v>
      </c>
      <c r="D14385" s="147" t="s">
        <v>13949</v>
      </c>
      <c r="E14385" s="147" t="s">
        <v>2240</v>
      </c>
      <c r="G14385" s="147">
        <v>0</v>
      </c>
      <c r="I14385" s="147">
        <v>5</v>
      </c>
      <c r="J14385" s="147">
        <v>2583782</v>
      </c>
      <c r="K14385" s="147" t="s">
        <v>2769</v>
      </c>
    </row>
    <row r="14386" spans="1:11" x14ac:dyDescent="0.2">
      <c r="A14386" s="147">
        <v>6</v>
      </c>
      <c r="B14386" s="149" t="s">
        <v>13948</v>
      </c>
      <c r="C14386" s="147" t="s">
        <v>2242</v>
      </c>
      <c r="D14386" s="147" t="s">
        <v>13947</v>
      </c>
      <c r="E14386" s="147" t="s">
        <v>2240</v>
      </c>
      <c r="G14386" s="147">
        <v>0</v>
      </c>
      <c r="I14386" s="147">
        <v>5</v>
      </c>
      <c r="J14386" s="147">
        <v>2583787</v>
      </c>
      <c r="K14386" s="147" t="s">
        <v>2769</v>
      </c>
    </row>
    <row r="14387" spans="1:11" x14ac:dyDescent="0.2">
      <c r="A14387" s="147">
        <v>6</v>
      </c>
      <c r="B14387" s="149" t="s">
        <v>13946</v>
      </c>
      <c r="C14387" s="147" t="s">
        <v>2242</v>
      </c>
      <c r="D14387" s="147" t="s">
        <v>13945</v>
      </c>
      <c r="E14387" s="147" t="s">
        <v>2240</v>
      </c>
      <c r="G14387" s="147">
        <v>0</v>
      </c>
      <c r="I14387" s="147">
        <v>5</v>
      </c>
      <c r="J14387" s="147">
        <v>2583792</v>
      </c>
      <c r="K14387" s="147" t="s">
        <v>2769</v>
      </c>
    </row>
    <row r="14388" spans="1:11" x14ac:dyDescent="0.2">
      <c r="A14388" s="147">
        <v>4</v>
      </c>
      <c r="B14388" s="149" t="s">
        <v>13944</v>
      </c>
      <c r="C14388" s="147" t="s">
        <v>2242</v>
      </c>
      <c r="D14388" s="147" t="s">
        <v>13943</v>
      </c>
      <c r="E14388" s="147" t="s">
        <v>2246</v>
      </c>
      <c r="G14388" s="147">
        <v>0</v>
      </c>
      <c r="I14388" s="147">
        <v>4</v>
      </c>
      <c r="J14388" s="147">
        <v>2583725</v>
      </c>
    </row>
    <row r="14389" spans="1:11" x14ac:dyDescent="0.2">
      <c r="A14389" s="147">
        <v>5</v>
      </c>
      <c r="B14389" s="149" t="s">
        <v>13942</v>
      </c>
      <c r="C14389" s="147" t="s">
        <v>2242</v>
      </c>
      <c r="D14389" s="147" t="s">
        <v>13941</v>
      </c>
      <c r="E14389" s="147" t="s">
        <v>2246</v>
      </c>
      <c r="G14389" s="147">
        <v>0</v>
      </c>
      <c r="I14389" s="147">
        <v>5</v>
      </c>
      <c r="J14389" s="147">
        <v>2583803</v>
      </c>
    </row>
    <row r="14390" spans="1:11" x14ac:dyDescent="0.2">
      <c r="A14390" s="147">
        <v>6</v>
      </c>
      <c r="B14390" s="149" t="s">
        <v>13940</v>
      </c>
      <c r="C14390" s="147" t="s">
        <v>2242</v>
      </c>
      <c r="D14390" s="147" t="s">
        <v>13939</v>
      </c>
      <c r="E14390" s="147" t="s">
        <v>2240</v>
      </c>
      <c r="G14390" s="147">
        <v>0</v>
      </c>
      <c r="I14390" s="147">
        <v>6</v>
      </c>
      <c r="J14390" s="147">
        <v>2583810</v>
      </c>
      <c r="K14390" s="147" t="s">
        <v>2769</v>
      </c>
    </row>
    <row r="14391" spans="1:11" x14ac:dyDescent="0.2">
      <c r="A14391" s="147">
        <v>6</v>
      </c>
      <c r="B14391" s="149" t="s">
        <v>13938</v>
      </c>
      <c r="C14391" s="147" t="s">
        <v>2242</v>
      </c>
      <c r="D14391" s="147" t="s">
        <v>13937</v>
      </c>
      <c r="E14391" s="147" t="s">
        <v>2240</v>
      </c>
      <c r="G14391" s="147">
        <v>0</v>
      </c>
      <c r="I14391" s="147">
        <v>5</v>
      </c>
      <c r="J14391" s="147">
        <v>2583804</v>
      </c>
      <c r="K14391" s="147" t="s">
        <v>2769</v>
      </c>
    </row>
    <row r="14392" spans="1:11" x14ac:dyDescent="0.2">
      <c r="A14392" s="147">
        <v>6</v>
      </c>
      <c r="B14392" s="149" t="s">
        <v>13936</v>
      </c>
      <c r="C14392" s="147" t="s">
        <v>2242</v>
      </c>
      <c r="D14392" s="147" t="s">
        <v>13935</v>
      </c>
      <c r="E14392" s="147" t="s">
        <v>2240</v>
      </c>
      <c r="G14392" s="147">
        <v>0</v>
      </c>
      <c r="I14392" s="147">
        <v>5</v>
      </c>
      <c r="J14392" s="147">
        <v>2583796</v>
      </c>
      <c r="K14392" s="147" t="s">
        <v>2769</v>
      </c>
    </row>
    <row r="14393" spans="1:11" x14ac:dyDescent="0.2">
      <c r="A14393" s="147">
        <v>6</v>
      </c>
      <c r="B14393" s="149" t="s">
        <v>13934</v>
      </c>
      <c r="C14393" s="147" t="s">
        <v>2242</v>
      </c>
      <c r="D14393" s="147" t="s">
        <v>13933</v>
      </c>
      <c r="E14393" s="147" t="s">
        <v>2240</v>
      </c>
      <c r="G14393" s="147">
        <v>0</v>
      </c>
      <c r="I14393" s="147">
        <v>5</v>
      </c>
      <c r="J14393" s="147">
        <v>2583798</v>
      </c>
      <c r="K14393" s="147" t="s">
        <v>2769</v>
      </c>
    </row>
    <row r="14394" spans="1:11" x14ac:dyDescent="0.2">
      <c r="A14394" s="147">
        <v>4</v>
      </c>
      <c r="B14394" s="149" t="s">
        <v>13932</v>
      </c>
      <c r="C14394" s="147" t="s">
        <v>2242</v>
      </c>
      <c r="D14394" s="147" t="s">
        <v>13931</v>
      </c>
      <c r="E14394" s="147" t="s">
        <v>2246</v>
      </c>
      <c r="G14394" s="147">
        <v>0</v>
      </c>
      <c r="I14394" s="147">
        <v>4</v>
      </c>
      <c r="J14394" s="147">
        <v>2583738</v>
      </c>
    </row>
    <row r="14395" spans="1:11" x14ac:dyDescent="0.2">
      <c r="A14395" s="147">
        <v>5</v>
      </c>
      <c r="B14395" s="149" t="s">
        <v>13930</v>
      </c>
      <c r="C14395" s="147" t="s">
        <v>2242</v>
      </c>
      <c r="D14395" s="147" t="s">
        <v>13929</v>
      </c>
      <c r="E14395" s="147" t="s">
        <v>2246</v>
      </c>
      <c r="G14395" s="147">
        <v>0</v>
      </c>
      <c r="I14395" s="147">
        <v>5</v>
      </c>
      <c r="J14395" s="147">
        <v>2583813</v>
      </c>
    </row>
    <row r="14396" spans="1:11" x14ac:dyDescent="0.2">
      <c r="A14396" s="147">
        <v>6</v>
      </c>
      <c r="B14396" s="149" t="s">
        <v>13928</v>
      </c>
      <c r="C14396" s="147" t="s">
        <v>2242</v>
      </c>
      <c r="D14396" s="147" t="s">
        <v>13927</v>
      </c>
      <c r="E14396" s="147" t="s">
        <v>2240</v>
      </c>
      <c r="G14396" s="147">
        <v>0</v>
      </c>
      <c r="I14396" s="147">
        <v>6</v>
      </c>
      <c r="J14396" s="147">
        <v>2583825</v>
      </c>
      <c r="K14396" s="147" t="s">
        <v>2769</v>
      </c>
    </row>
    <row r="14397" spans="1:11" x14ac:dyDescent="0.2">
      <c r="A14397" s="147">
        <v>6</v>
      </c>
      <c r="B14397" s="149" t="s">
        <v>13926</v>
      </c>
      <c r="C14397" s="147" t="s">
        <v>2242</v>
      </c>
      <c r="D14397" s="147" t="s">
        <v>13925</v>
      </c>
      <c r="E14397" s="147" t="s">
        <v>2240</v>
      </c>
      <c r="G14397" s="147">
        <v>0</v>
      </c>
      <c r="I14397" s="147">
        <v>5</v>
      </c>
      <c r="J14397" s="147">
        <v>2583816</v>
      </c>
      <c r="K14397" s="147" t="s">
        <v>2769</v>
      </c>
    </row>
    <row r="14398" spans="1:11" x14ac:dyDescent="0.2">
      <c r="A14398" s="147">
        <v>6</v>
      </c>
      <c r="B14398" s="149" t="s">
        <v>13924</v>
      </c>
      <c r="C14398" s="147" t="s">
        <v>2242</v>
      </c>
      <c r="D14398" s="147" t="s">
        <v>13923</v>
      </c>
      <c r="E14398" s="147" t="s">
        <v>2240</v>
      </c>
      <c r="G14398" s="147">
        <v>0</v>
      </c>
      <c r="I14398" s="147">
        <v>5</v>
      </c>
      <c r="J14398" s="147">
        <v>2583822</v>
      </c>
      <c r="K14398" s="147" t="s">
        <v>2769</v>
      </c>
    </row>
    <row r="14399" spans="1:11" x14ac:dyDescent="0.2">
      <c r="A14399" s="147">
        <v>6</v>
      </c>
      <c r="B14399" s="149" t="s">
        <v>13922</v>
      </c>
      <c r="C14399" s="147" t="s">
        <v>2242</v>
      </c>
      <c r="D14399" s="147" t="s">
        <v>13921</v>
      </c>
      <c r="E14399" s="147" t="s">
        <v>2240</v>
      </c>
      <c r="G14399" s="147">
        <v>0</v>
      </c>
      <c r="I14399" s="147">
        <v>5</v>
      </c>
      <c r="J14399" s="147">
        <v>2583814</v>
      </c>
      <c r="K14399" s="147" t="s">
        <v>2769</v>
      </c>
    </row>
    <row r="14400" spans="1:11" x14ac:dyDescent="0.2">
      <c r="A14400" s="147">
        <v>4</v>
      </c>
      <c r="B14400" s="149" t="s">
        <v>13920</v>
      </c>
      <c r="C14400" s="147" t="s">
        <v>2242</v>
      </c>
      <c r="D14400" s="147" t="s">
        <v>13919</v>
      </c>
      <c r="E14400" s="147" t="s">
        <v>2246</v>
      </c>
      <c r="G14400" s="147">
        <v>0</v>
      </c>
      <c r="I14400" s="147">
        <v>4</v>
      </c>
      <c r="J14400" s="147">
        <v>2583751</v>
      </c>
    </row>
    <row r="14401" spans="1:11" x14ac:dyDescent="0.2">
      <c r="A14401" s="147">
        <v>5</v>
      </c>
      <c r="B14401" s="149" t="s">
        <v>13918</v>
      </c>
      <c r="C14401" s="147" t="s">
        <v>2242</v>
      </c>
      <c r="D14401" s="147" t="s">
        <v>13917</v>
      </c>
      <c r="E14401" s="147" t="s">
        <v>2246</v>
      </c>
      <c r="G14401" s="147">
        <v>0</v>
      </c>
      <c r="I14401" s="147">
        <v>5</v>
      </c>
      <c r="J14401" s="147">
        <v>2583828</v>
      </c>
    </row>
    <row r="14402" spans="1:11" x14ac:dyDescent="0.2">
      <c r="A14402" s="147">
        <v>6</v>
      </c>
      <c r="B14402" s="149" t="s">
        <v>13916</v>
      </c>
      <c r="C14402" s="147" t="s">
        <v>2242</v>
      </c>
      <c r="D14402" s="147" t="s">
        <v>13915</v>
      </c>
      <c r="E14402" s="147" t="s">
        <v>2240</v>
      </c>
      <c r="G14402" s="147">
        <v>0</v>
      </c>
      <c r="I14402" s="147">
        <v>6</v>
      </c>
      <c r="J14402" s="147">
        <v>2583842</v>
      </c>
    </row>
    <row r="14403" spans="1:11" x14ac:dyDescent="0.2">
      <c r="A14403" s="147">
        <v>6</v>
      </c>
      <c r="B14403" s="149" t="s">
        <v>13914</v>
      </c>
      <c r="C14403" s="147" t="s">
        <v>2242</v>
      </c>
      <c r="D14403" s="147" t="s">
        <v>13913</v>
      </c>
      <c r="E14403" s="147" t="s">
        <v>2240</v>
      </c>
      <c r="G14403" s="147">
        <v>0</v>
      </c>
      <c r="I14403" s="147">
        <v>5</v>
      </c>
      <c r="J14403" s="147">
        <v>2583833</v>
      </c>
      <c r="K14403" s="147" t="s">
        <v>2769</v>
      </c>
    </row>
    <row r="14404" spans="1:11" x14ac:dyDescent="0.2">
      <c r="A14404" s="147">
        <v>6</v>
      </c>
      <c r="B14404" s="149" t="s">
        <v>13912</v>
      </c>
      <c r="C14404" s="147" t="s">
        <v>2242</v>
      </c>
      <c r="D14404" s="147" t="s">
        <v>13911</v>
      </c>
      <c r="E14404" s="147" t="s">
        <v>2240</v>
      </c>
      <c r="G14404" s="147">
        <v>0</v>
      </c>
      <c r="I14404" s="147">
        <v>5</v>
      </c>
      <c r="J14404" s="147">
        <v>2583835</v>
      </c>
      <c r="K14404" s="147" t="s">
        <v>2769</v>
      </c>
    </row>
    <row r="14405" spans="1:11" x14ac:dyDescent="0.2">
      <c r="A14405" s="147">
        <v>6</v>
      </c>
      <c r="B14405" s="149" t="s">
        <v>13910</v>
      </c>
      <c r="C14405" s="147" t="s">
        <v>2242</v>
      </c>
      <c r="D14405" s="147" t="s">
        <v>13909</v>
      </c>
      <c r="E14405" s="147" t="s">
        <v>2240</v>
      </c>
      <c r="G14405" s="147">
        <v>0</v>
      </c>
      <c r="I14405" s="147">
        <v>5</v>
      </c>
      <c r="J14405" s="147">
        <v>2583840</v>
      </c>
    </row>
    <row r="14406" spans="1:11" x14ac:dyDescent="0.2">
      <c r="A14406" s="147">
        <v>6</v>
      </c>
      <c r="B14406" s="149" t="s">
        <v>13908</v>
      </c>
      <c r="C14406" s="147" t="s">
        <v>2242</v>
      </c>
      <c r="D14406" s="147" t="s">
        <v>13907</v>
      </c>
      <c r="E14406" s="147" t="s">
        <v>2240</v>
      </c>
      <c r="G14406" s="147">
        <v>0</v>
      </c>
      <c r="I14406" s="147">
        <v>5</v>
      </c>
      <c r="J14406" s="147">
        <v>2583830</v>
      </c>
    </row>
    <row r="14407" spans="1:11" x14ac:dyDescent="0.2">
      <c r="A14407" s="147">
        <v>3</v>
      </c>
      <c r="B14407" s="149" t="s">
        <v>13906</v>
      </c>
      <c r="C14407" s="147" t="s">
        <v>2242</v>
      </c>
      <c r="D14407" s="147" t="s">
        <v>13905</v>
      </c>
      <c r="E14407" s="147" t="s">
        <v>2246</v>
      </c>
      <c r="G14407" s="147">
        <v>0</v>
      </c>
      <c r="I14407" s="147">
        <v>3</v>
      </c>
      <c r="J14407" s="147">
        <v>2582944</v>
      </c>
    </row>
    <row r="14408" spans="1:11" x14ac:dyDescent="0.2">
      <c r="A14408" s="147">
        <v>4</v>
      </c>
      <c r="B14408" s="149" t="s">
        <v>13904</v>
      </c>
      <c r="C14408" s="147" t="s">
        <v>2242</v>
      </c>
      <c r="D14408" s="147" t="s">
        <v>13903</v>
      </c>
      <c r="E14408" s="147" t="s">
        <v>2240</v>
      </c>
      <c r="G14408" s="147">
        <v>0</v>
      </c>
      <c r="I14408" s="147">
        <v>4</v>
      </c>
      <c r="J14408" s="147">
        <v>2583866</v>
      </c>
    </row>
    <row r="14409" spans="1:11" x14ac:dyDescent="0.2">
      <c r="A14409" s="147">
        <v>4</v>
      </c>
      <c r="B14409" s="149" t="s">
        <v>13902</v>
      </c>
      <c r="C14409" s="147" t="s">
        <v>2242</v>
      </c>
      <c r="D14409" s="147" t="s">
        <v>13901</v>
      </c>
      <c r="E14409" s="147" t="s">
        <v>2240</v>
      </c>
      <c r="G14409" s="147">
        <v>0</v>
      </c>
      <c r="I14409" s="147">
        <v>4</v>
      </c>
      <c r="J14409" s="147">
        <v>2583846</v>
      </c>
      <c r="K14409" s="147" t="s">
        <v>2769</v>
      </c>
    </row>
    <row r="14410" spans="1:11" x14ac:dyDescent="0.2">
      <c r="A14410" s="147">
        <v>4</v>
      </c>
      <c r="B14410" s="149" t="s">
        <v>13899</v>
      </c>
      <c r="C14410" s="147" t="s">
        <v>2242</v>
      </c>
      <c r="D14410" s="147" t="s">
        <v>13900</v>
      </c>
      <c r="E14410" s="147" t="s">
        <v>2240</v>
      </c>
      <c r="G14410" s="147">
        <v>0</v>
      </c>
      <c r="I14410" s="147">
        <v>4</v>
      </c>
      <c r="J14410" s="147">
        <v>2583856</v>
      </c>
      <c r="K14410" s="147" t="s">
        <v>2769</v>
      </c>
    </row>
    <row r="14411" spans="1:11" x14ac:dyDescent="0.2">
      <c r="A14411" s="147">
        <v>4</v>
      </c>
      <c r="B14411" s="149" t="s">
        <v>13899</v>
      </c>
      <c r="C14411" s="147" t="s">
        <v>2261</v>
      </c>
      <c r="D14411" s="147" t="s">
        <v>13898</v>
      </c>
      <c r="E14411" s="147" t="s">
        <v>2246</v>
      </c>
      <c r="G14411" s="147">
        <v>0</v>
      </c>
      <c r="I14411" s="147">
        <v>4</v>
      </c>
      <c r="J14411" s="147">
        <v>1200547</v>
      </c>
    </row>
    <row r="14412" spans="1:11" x14ac:dyDescent="0.2">
      <c r="A14412" s="147">
        <v>4</v>
      </c>
      <c r="B14412" s="149" t="s">
        <v>13896</v>
      </c>
      <c r="C14412" s="147" t="s">
        <v>2242</v>
      </c>
      <c r="D14412" s="147" t="s">
        <v>13897</v>
      </c>
      <c r="E14412" s="147" t="s">
        <v>2240</v>
      </c>
      <c r="G14412" s="147">
        <v>0</v>
      </c>
      <c r="I14412" s="147">
        <v>4</v>
      </c>
      <c r="J14412" s="147">
        <v>2583862</v>
      </c>
      <c r="K14412" s="147" t="s">
        <v>2769</v>
      </c>
    </row>
    <row r="14413" spans="1:11" x14ac:dyDescent="0.2">
      <c r="A14413" s="147">
        <v>4</v>
      </c>
      <c r="B14413" s="149" t="s">
        <v>13896</v>
      </c>
      <c r="C14413" s="147" t="s">
        <v>2261</v>
      </c>
      <c r="D14413" s="147" t="s">
        <v>13895</v>
      </c>
      <c r="E14413" s="147" t="s">
        <v>2246</v>
      </c>
      <c r="G14413" s="147">
        <v>0</v>
      </c>
      <c r="I14413" s="147">
        <v>4</v>
      </c>
      <c r="J14413" s="147">
        <v>1200540</v>
      </c>
    </row>
    <row r="14414" spans="1:11" x14ac:dyDescent="0.2">
      <c r="A14414" s="147">
        <v>4</v>
      </c>
      <c r="B14414" s="149" t="s">
        <v>13894</v>
      </c>
      <c r="C14414" s="147" t="s">
        <v>2242</v>
      </c>
      <c r="D14414" s="147" t="s">
        <v>13893</v>
      </c>
      <c r="E14414" s="147" t="s">
        <v>2240</v>
      </c>
      <c r="G14414" s="147">
        <v>0</v>
      </c>
      <c r="I14414" s="147">
        <v>4</v>
      </c>
      <c r="J14414" s="147">
        <v>2583851</v>
      </c>
      <c r="K14414" s="147" t="s">
        <v>2769</v>
      </c>
    </row>
    <row r="14415" spans="1:11" x14ac:dyDescent="0.2">
      <c r="A14415" s="147">
        <v>4</v>
      </c>
      <c r="B14415" s="149" t="s">
        <v>13892</v>
      </c>
      <c r="C14415" s="147" t="s">
        <v>2242</v>
      </c>
      <c r="D14415" s="147" t="s">
        <v>13891</v>
      </c>
      <c r="E14415" s="147" t="s">
        <v>2240</v>
      </c>
      <c r="G14415" s="147">
        <v>0</v>
      </c>
      <c r="I14415" s="147">
        <v>4</v>
      </c>
      <c r="J14415" s="147">
        <v>2583858</v>
      </c>
      <c r="K14415" s="147" t="s">
        <v>2769</v>
      </c>
    </row>
    <row r="14416" spans="1:11" x14ac:dyDescent="0.2">
      <c r="A14416" s="147">
        <v>4</v>
      </c>
      <c r="B14416" s="149" t="s">
        <v>13889</v>
      </c>
      <c r="C14416" s="147" t="s">
        <v>2242</v>
      </c>
      <c r="D14416" s="147" t="s">
        <v>13890</v>
      </c>
      <c r="E14416" s="147" t="s">
        <v>2246</v>
      </c>
      <c r="G14416" s="147">
        <v>0</v>
      </c>
      <c r="I14416" s="147">
        <v>4</v>
      </c>
      <c r="J14416" s="147">
        <v>2583857</v>
      </c>
    </row>
    <row r="14417" spans="1:11" x14ac:dyDescent="0.2">
      <c r="A14417" s="147">
        <v>4</v>
      </c>
      <c r="B14417" s="149" t="s">
        <v>13889</v>
      </c>
      <c r="C14417" s="147" t="s">
        <v>2261</v>
      </c>
      <c r="D14417" s="147" t="s">
        <v>13888</v>
      </c>
      <c r="E14417" s="147" t="s">
        <v>2246</v>
      </c>
      <c r="G14417" s="147">
        <v>0</v>
      </c>
      <c r="I14417" s="147">
        <v>4</v>
      </c>
      <c r="J14417" s="147">
        <v>1200549</v>
      </c>
    </row>
    <row r="14418" spans="1:11" x14ac:dyDescent="0.2">
      <c r="A14418" s="147">
        <v>5</v>
      </c>
      <c r="B14418" s="149" t="s">
        <v>13887</v>
      </c>
      <c r="C14418" s="147" t="s">
        <v>2242</v>
      </c>
      <c r="D14418" s="147" t="s">
        <v>13886</v>
      </c>
      <c r="E14418" s="147" t="s">
        <v>2246</v>
      </c>
      <c r="G14418" s="147">
        <v>0</v>
      </c>
      <c r="I14418" s="147">
        <v>5</v>
      </c>
      <c r="J14418" s="147">
        <v>2583878</v>
      </c>
    </row>
    <row r="14419" spans="1:11" x14ac:dyDescent="0.2">
      <c r="A14419" s="147">
        <v>6</v>
      </c>
      <c r="B14419" s="149" t="s">
        <v>13885</v>
      </c>
      <c r="C14419" s="147" t="s">
        <v>2242</v>
      </c>
      <c r="D14419" s="147" t="s">
        <v>13884</v>
      </c>
      <c r="E14419" s="147" t="s">
        <v>2240</v>
      </c>
      <c r="G14419" s="147">
        <v>0</v>
      </c>
      <c r="I14419" s="147">
        <v>6</v>
      </c>
      <c r="J14419" s="147">
        <v>2583888</v>
      </c>
      <c r="K14419" s="147" t="s">
        <v>2769</v>
      </c>
    </row>
    <row r="14420" spans="1:11" x14ac:dyDescent="0.2">
      <c r="A14420" s="147">
        <v>6</v>
      </c>
      <c r="B14420" s="149" t="s">
        <v>13883</v>
      </c>
      <c r="C14420" s="147" t="s">
        <v>2242</v>
      </c>
      <c r="D14420" s="147" t="s">
        <v>13882</v>
      </c>
      <c r="E14420" s="147" t="s">
        <v>2240</v>
      </c>
      <c r="G14420" s="147">
        <v>0</v>
      </c>
      <c r="I14420" s="147">
        <v>5</v>
      </c>
      <c r="J14420" s="147">
        <v>2583880</v>
      </c>
      <c r="K14420" s="147" t="s">
        <v>2769</v>
      </c>
    </row>
    <row r="14421" spans="1:11" x14ac:dyDescent="0.2">
      <c r="A14421" s="147">
        <v>6</v>
      </c>
      <c r="B14421" s="149" t="s">
        <v>13881</v>
      </c>
      <c r="C14421" s="147" t="s">
        <v>2242</v>
      </c>
      <c r="D14421" s="147" t="s">
        <v>13880</v>
      </c>
      <c r="E14421" s="147" t="s">
        <v>2240</v>
      </c>
      <c r="G14421" s="147">
        <v>0</v>
      </c>
      <c r="I14421" s="147">
        <v>5</v>
      </c>
      <c r="J14421" s="147">
        <v>2583882</v>
      </c>
      <c r="K14421" s="147" t="s">
        <v>2769</v>
      </c>
    </row>
    <row r="14422" spans="1:11" x14ac:dyDescent="0.2">
      <c r="A14422" s="147">
        <v>6</v>
      </c>
      <c r="B14422" s="149" t="s">
        <v>13879</v>
      </c>
      <c r="C14422" s="147" t="s">
        <v>2242</v>
      </c>
      <c r="D14422" s="147" t="s">
        <v>13878</v>
      </c>
      <c r="E14422" s="147" t="s">
        <v>2240</v>
      </c>
      <c r="G14422" s="147">
        <v>0</v>
      </c>
      <c r="I14422" s="147">
        <v>5</v>
      </c>
      <c r="J14422" s="147">
        <v>2583876</v>
      </c>
      <c r="K14422" s="147" t="s">
        <v>2769</v>
      </c>
    </row>
    <row r="14423" spans="1:11" x14ac:dyDescent="0.2">
      <c r="A14423" s="147">
        <v>4</v>
      </c>
      <c r="B14423" s="149" t="s">
        <v>13876</v>
      </c>
      <c r="C14423" s="147" t="s">
        <v>2242</v>
      </c>
      <c r="D14423" s="147" t="s">
        <v>13877</v>
      </c>
      <c r="E14423" s="147" t="s">
        <v>2240</v>
      </c>
      <c r="G14423" s="147">
        <v>0</v>
      </c>
      <c r="I14423" s="147">
        <v>4</v>
      </c>
      <c r="J14423" s="147">
        <v>2583868</v>
      </c>
      <c r="K14423" s="147" t="s">
        <v>2769</v>
      </c>
    </row>
    <row r="14424" spans="1:11" x14ac:dyDescent="0.2">
      <c r="A14424" s="147">
        <v>4</v>
      </c>
      <c r="B14424" s="149" t="s">
        <v>13876</v>
      </c>
      <c r="C14424" s="147" t="s">
        <v>2261</v>
      </c>
      <c r="D14424" s="147" t="s">
        <v>13875</v>
      </c>
      <c r="E14424" s="147" t="s">
        <v>2246</v>
      </c>
      <c r="G14424" s="147">
        <v>0</v>
      </c>
      <c r="I14424" s="147">
        <v>4</v>
      </c>
      <c r="J14424" s="147">
        <v>1200538</v>
      </c>
    </row>
    <row r="14425" spans="1:11" x14ac:dyDescent="0.2">
      <c r="A14425" s="147">
        <v>4</v>
      </c>
      <c r="B14425" s="149" t="s">
        <v>13874</v>
      </c>
      <c r="C14425" s="147" t="s">
        <v>2242</v>
      </c>
      <c r="D14425" s="147" t="s">
        <v>13873</v>
      </c>
      <c r="E14425" s="147" t="s">
        <v>2240</v>
      </c>
      <c r="G14425" s="147">
        <v>0</v>
      </c>
      <c r="I14425" s="147">
        <v>4</v>
      </c>
      <c r="J14425" s="147">
        <v>2583853</v>
      </c>
      <c r="K14425" s="147" t="s">
        <v>2769</v>
      </c>
    </row>
    <row r="14426" spans="1:11" x14ac:dyDescent="0.2">
      <c r="A14426" s="147">
        <v>4</v>
      </c>
      <c r="B14426" s="149" t="s">
        <v>13872</v>
      </c>
      <c r="C14426" s="147" t="s">
        <v>2242</v>
      </c>
      <c r="D14426" s="147" t="s">
        <v>13871</v>
      </c>
      <c r="E14426" s="147" t="s">
        <v>2246</v>
      </c>
      <c r="G14426" s="147">
        <v>0</v>
      </c>
      <c r="I14426" s="147">
        <v>4</v>
      </c>
      <c r="J14426" s="147">
        <v>2583863</v>
      </c>
    </row>
    <row r="14427" spans="1:11" x14ac:dyDescent="0.2">
      <c r="A14427" s="147">
        <v>5</v>
      </c>
      <c r="B14427" s="149" t="s">
        <v>13870</v>
      </c>
      <c r="C14427" s="147" t="s">
        <v>2242</v>
      </c>
      <c r="D14427" s="147" t="s">
        <v>13869</v>
      </c>
      <c r="E14427" s="147" t="s">
        <v>2246</v>
      </c>
      <c r="G14427" s="147">
        <v>0</v>
      </c>
      <c r="I14427" s="147">
        <v>5</v>
      </c>
      <c r="J14427" s="147">
        <v>2583902</v>
      </c>
    </row>
    <row r="14428" spans="1:11" x14ac:dyDescent="0.2">
      <c r="A14428" s="147">
        <v>6</v>
      </c>
      <c r="B14428" s="149" t="s">
        <v>13868</v>
      </c>
      <c r="C14428" s="147" t="s">
        <v>2242</v>
      </c>
      <c r="D14428" s="147" t="s">
        <v>13867</v>
      </c>
      <c r="E14428" s="147" t="s">
        <v>2240</v>
      </c>
      <c r="G14428" s="147">
        <v>0</v>
      </c>
      <c r="I14428" s="147">
        <v>6</v>
      </c>
      <c r="J14428" s="147">
        <v>2583907</v>
      </c>
    </row>
    <row r="14429" spans="1:11" x14ac:dyDescent="0.2">
      <c r="A14429" s="147">
        <v>6</v>
      </c>
      <c r="B14429" s="149" t="s">
        <v>13866</v>
      </c>
      <c r="C14429" s="147" t="s">
        <v>2242</v>
      </c>
      <c r="D14429" s="147" t="s">
        <v>13865</v>
      </c>
      <c r="E14429" s="147" t="s">
        <v>2240</v>
      </c>
      <c r="G14429" s="147">
        <v>0</v>
      </c>
      <c r="I14429" s="147">
        <v>5</v>
      </c>
      <c r="J14429" s="147">
        <v>2583899</v>
      </c>
      <c r="K14429" s="147" t="s">
        <v>2769</v>
      </c>
    </row>
    <row r="14430" spans="1:11" x14ac:dyDescent="0.2">
      <c r="A14430" s="147">
        <v>6</v>
      </c>
      <c r="B14430" s="149" t="s">
        <v>13864</v>
      </c>
      <c r="C14430" s="147" t="s">
        <v>2242</v>
      </c>
      <c r="D14430" s="147" t="s">
        <v>13863</v>
      </c>
      <c r="E14430" s="147" t="s">
        <v>2240</v>
      </c>
      <c r="G14430" s="147">
        <v>0</v>
      </c>
      <c r="I14430" s="147">
        <v>5</v>
      </c>
      <c r="J14430" s="147">
        <v>2583891</v>
      </c>
    </row>
    <row r="14431" spans="1:11" x14ac:dyDescent="0.2">
      <c r="A14431" s="147">
        <v>6</v>
      </c>
      <c r="B14431" s="149" t="s">
        <v>13862</v>
      </c>
      <c r="C14431" s="147" t="s">
        <v>2242</v>
      </c>
      <c r="D14431" s="147" t="s">
        <v>13861</v>
      </c>
      <c r="E14431" s="147" t="s">
        <v>2240</v>
      </c>
      <c r="G14431" s="147">
        <v>0</v>
      </c>
      <c r="I14431" s="147">
        <v>5</v>
      </c>
      <c r="J14431" s="147">
        <v>2583895</v>
      </c>
      <c r="K14431" s="147" t="s">
        <v>2769</v>
      </c>
    </row>
    <row r="14432" spans="1:11" x14ac:dyDescent="0.2">
      <c r="A14432" s="147">
        <v>6</v>
      </c>
      <c r="B14432" s="149" t="s">
        <v>13860</v>
      </c>
      <c r="C14432" s="147" t="s">
        <v>2242</v>
      </c>
      <c r="D14432" s="147" t="s">
        <v>13859</v>
      </c>
      <c r="E14432" s="147" t="s">
        <v>2240</v>
      </c>
      <c r="G14432" s="147">
        <v>0</v>
      </c>
      <c r="I14432" s="147">
        <v>5</v>
      </c>
      <c r="J14432" s="147">
        <v>2583900</v>
      </c>
    </row>
    <row r="14433" spans="1:11" x14ac:dyDescent="0.2">
      <c r="A14433" s="147">
        <v>6</v>
      </c>
      <c r="B14433" s="149" t="s">
        <v>13858</v>
      </c>
      <c r="C14433" s="147" t="s">
        <v>2242</v>
      </c>
      <c r="D14433" s="147" t="s">
        <v>13857</v>
      </c>
      <c r="E14433" s="147" t="s">
        <v>2240</v>
      </c>
      <c r="G14433" s="147">
        <v>0</v>
      </c>
      <c r="I14433" s="147">
        <v>5</v>
      </c>
      <c r="J14433" s="147">
        <v>2583892</v>
      </c>
    </row>
    <row r="14434" spans="1:11" x14ac:dyDescent="0.2">
      <c r="A14434" s="147">
        <v>2</v>
      </c>
      <c r="B14434" s="149" t="s">
        <v>13852</v>
      </c>
      <c r="C14434" s="147" t="s">
        <v>2242</v>
      </c>
      <c r="D14434" s="147" t="s">
        <v>13856</v>
      </c>
      <c r="E14434" s="147" t="s">
        <v>2246</v>
      </c>
      <c r="G14434" s="147">
        <v>0</v>
      </c>
      <c r="I14434" s="147">
        <v>2</v>
      </c>
      <c r="J14434" s="147">
        <v>2578868</v>
      </c>
    </row>
    <row r="14435" spans="1:11" x14ac:dyDescent="0.2">
      <c r="A14435" s="147">
        <v>2</v>
      </c>
      <c r="B14435" s="149" t="s">
        <v>13852</v>
      </c>
      <c r="C14435" s="147" t="s">
        <v>2294</v>
      </c>
      <c r="D14435" s="147" t="s">
        <v>13855</v>
      </c>
      <c r="E14435" s="147" t="s">
        <v>2246</v>
      </c>
      <c r="G14435" s="147">
        <v>0</v>
      </c>
      <c r="I14435" s="147">
        <v>2</v>
      </c>
      <c r="J14435" s="147">
        <v>1199828</v>
      </c>
    </row>
    <row r="14436" spans="1:11" x14ac:dyDescent="0.2">
      <c r="A14436" s="147">
        <v>2</v>
      </c>
      <c r="B14436" s="149" t="s">
        <v>13852</v>
      </c>
      <c r="C14436" s="147" t="s">
        <v>2277</v>
      </c>
      <c r="D14436" s="147" t="s">
        <v>13854</v>
      </c>
      <c r="E14436" s="147" t="s">
        <v>2246</v>
      </c>
      <c r="G14436" s="147">
        <v>0</v>
      </c>
      <c r="I14436" s="147">
        <v>2</v>
      </c>
      <c r="J14436" s="147">
        <v>1199774</v>
      </c>
    </row>
    <row r="14437" spans="1:11" x14ac:dyDescent="0.2">
      <c r="A14437" s="147">
        <v>2</v>
      </c>
      <c r="B14437" s="149" t="s">
        <v>13852</v>
      </c>
      <c r="C14437" s="147" t="s">
        <v>2277</v>
      </c>
      <c r="D14437" s="147" t="s">
        <v>13853</v>
      </c>
      <c r="E14437" s="147" t="s">
        <v>2246</v>
      </c>
      <c r="G14437" s="147">
        <v>0</v>
      </c>
      <c r="I14437" s="147">
        <v>2</v>
      </c>
      <c r="J14437" s="147">
        <v>1199817</v>
      </c>
    </row>
    <row r="14438" spans="1:11" x14ac:dyDescent="0.2">
      <c r="A14438" s="147">
        <v>2</v>
      </c>
      <c r="B14438" s="149" t="s">
        <v>13852</v>
      </c>
      <c r="C14438" s="147" t="s">
        <v>2277</v>
      </c>
      <c r="D14438" s="147" t="s">
        <v>13851</v>
      </c>
      <c r="E14438" s="147" t="s">
        <v>2246</v>
      </c>
      <c r="G14438" s="147">
        <v>0</v>
      </c>
      <c r="I14438" s="147">
        <v>2</v>
      </c>
      <c r="J14438" s="147">
        <v>1199782</v>
      </c>
    </row>
    <row r="14439" spans="1:11" x14ac:dyDescent="0.2">
      <c r="A14439" s="147">
        <v>3</v>
      </c>
      <c r="B14439" s="149" t="s">
        <v>13846</v>
      </c>
      <c r="C14439" s="147" t="s">
        <v>2242</v>
      </c>
      <c r="D14439" s="147" t="s">
        <v>13850</v>
      </c>
      <c r="E14439" s="147" t="s">
        <v>2246</v>
      </c>
      <c r="G14439" s="147">
        <v>0</v>
      </c>
      <c r="I14439" s="147">
        <v>3</v>
      </c>
      <c r="J14439" s="147">
        <v>2583935</v>
      </c>
    </row>
    <row r="14440" spans="1:11" x14ac:dyDescent="0.2">
      <c r="A14440" s="147">
        <v>3</v>
      </c>
      <c r="B14440" s="149" t="s">
        <v>13846</v>
      </c>
      <c r="C14440" s="147" t="s">
        <v>2294</v>
      </c>
      <c r="D14440" s="147" t="s">
        <v>13849</v>
      </c>
      <c r="E14440" s="147" t="s">
        <v>2246</v>
      </c>
      <c r="G14440" s="147">
        <v>0</v>
      </c>
      <c r="I14440" s="147">
        <v>3</v>
      </c>
      <c r="J14440" s="147">
        <v>1200565</v>
      </c>
    </row>
    <row r="14441" spans="1:11" x14ac:dyDescent="0.2">
      <c r="A14441" s="147">
        <v>3</v>
      </c>
      <c r="B14441" s="149" t="s">
        <v>13846</v>
      </c>
      <c r="C14441" s="147" t="s">
        <v>2446</v>
      </c>
      <c r="D14441" s="147" t="s">
        <v>13848</v>
      </c>
      <c r="E14441" s="147" t="s">
        <v>2246</v>
      </c>
      <c r="G14441" s="147">
        <v>0</v>
      </c>
      <c r="I14441" s="147">
        <v>3</v>
      </c>
      <c r="J14441" s="147">
        <v>1200596</v>
      </c>
    </row>
    <row r="14442" spans="1:11" x14ac:dyDescent="0.2">
      <c r="A14442" s="147">
        <v>3</v>
      </c>
      <c r="B14442" s="149" t="s">
        <v>13846</v>
      </c>
      <c r="C14442" s="147" t="s">
        <v>2446</v>
      </c>
      <c r="D14442" s="147" t="s">
        <v>13847</v>
      </c>
      <c r="E14442" s="147" t="s">
        <v>2246</v>
      </c>
      <c r="G14442" s="147">
        <v>0</v>
      </c>
      <c r="I14442" s="147">
        <v>3</v>
      </c>
      <c r="J14442" s="147">
        <v>1200598</v>
      </c>
    </row>
    <row r="14443" spans="1:11" x14ac:dyDescent="0.2">
      <c r="A14443" s="147">
        <v>3</v>
      </c>
      <c r="B14443" s="149" t="s">
        <v>13846</v>
      </c>
      <c r="C14443" s="147" t="s">
        <v>2277</v>
      </c>
      <c r="D14443" s="147" t="s">
        <v>9201</v>
      </c>
      <c r="E14443" s="147" t="s">
        <v>2246</v>
      </c>
      <c r="G14443" s="147">
        <v>0</v>
      </c>
      <c r="I14443" s="147">
        <v>3</v>
      </c>
      <c r="J14443" s="147">
        <v>1200582</v>
      </c>
    </row>
    <row r="14444" spans="1:11" x14ac:dyDescent="0.2">
      <c r="A14444" s="147">
        <v>4</v>
      </c>
      <c r="B14444" s="149" t="s">
        <v>13845</v>
      </c>
      <c r="C14444" s="147" t="s">
        <v>2242</v>
      </c>
      <c r="D14444" s="147" t="s">
        <v>13844</v>
      </c>
      <c r="E14444" s="147" t="s">
        <v>2240</v>
      </c>
      <c r="G14444" s="147">
        <v>0</v>
      </c>
      <c r="I14444" s="147">
        <v>4</v>
      </c>
      <c r="J14444" s="147">
        <v>2583942</v>
      </c>
    </row>
    <row r="14445" spans="1:11" x14ac:dyDescent="0.2">
      <c r="A14445" s="147">
        <v>4</v>
      </c>
      <c r="B14445" s="149" t="s">
        <v>13843</v>
      </c>
      <c r="C14445" s="147" t="s">
        <v>2242</v>
      </c>
      <c r="D14445" s="147" t="s">
        <v>13842</v>
      </c>
      <c r="E14445" s="147" t="s">
        <v>2246</v>
      </c>
      <c r="G14445" s="147">
        <v>0</v>
      </c>
      <c r="I14445" s="147">
        <v>4</v>
      </c>
      <c r="J14445" s="147">
        <v>2583949</v>
      </c>
    </row>
    <row r="14446" spans="1:11" x14ac:dyDescent="0.2">
      <c r="A14446" s="147">
        <v>5</v>
      </c>
      <c r="B14446" s="149" t="s">
        <v>13841</v>
      </c>
      <c r="C14446" s="147" t="s">
        <v>2242</v>
      </c>
      <c r="D14446" s="147" t="s">
        <v>13840</v>
      </c>
      <c r="E14446" s="147" t="s">
        <v>2246</v>
      </c>
      <c r="G14446" s="147">
        <v>0</v>
      </c>
      <c r="I14446" s="147">
        <v>5</v>
      </c>
      <c r="J14446" s="147">
        <v>2583977</v>
      </c>
    </row>
    <row r="14447" spans="1:11" x14ac:dyDescent="0.2">
      <c r="A14447" s="147">
        <v>6</v>
      </c>
      <c r="B14447" s="149" t="s">
        <v>13839</v>
      </c>
      <c r="C14447" s="147" t="s">
        <v>2242</v>
      </c>
      <c r="D14447" s="147" t="s">
        <v>13838</v>
      </c>
      <c r="E14447" s="147" t="s">
        <v>2240</v>
      </c>
      <c r="G14447" s="147">
        <v>0</v>
      </c>
      <c r="I14447" s="147">
        <v>6</v>
      </c>
      <c r="J14447" s="147">
        <v>2583984</v>
      </c>
      <c r="K14447" s="147" t="s">
        <v>2769</v>
      </c>
    </row>
    <row r="14448" spans="1:11" x14ac:dyDescent="0.2">
      <c r="A14448" s="147">
        <v>6</v>
      </c>
      <c r="B14448" s="149" t="s">
        <v>13837</v>
      </c>
      <c r="C14448" s="147" t="s">
        <v>2242</v>
      </c>
      <c r="D14448" s="147" t="s">
        <v>13836</v>
      </c>
      <c r="E14448" s="147" t="s">
        <v>2240</v>
      </c>
      <c r="G14448" s="147">
        <v>0</v>
      </c>
      <c r="I14448" s="147">
        <v>5</v>
      </c>
      <c r="J14448" s="147">
        <v>2583972</v>
      </c>
      <c r="K14448" s="147" t="s">
        <v>2769</v>
      </c>
    </row>
    <row r="14449" spans="1:11" x14ac:dyDescent="0.2">
      <c r="A14449" s="147">
        <v>6</v>
      </c>
      <c r="B14449" s="149" t="s">
        <v>13835</v>
      </c>
      <c r="C14449" s="147" t="s">
        <v>2242</v>
      </c>
      <c r="D14449" s="147" t="s">
        <v>13834</v>
      </c>
      <c r="E14449" s="147" t="s">
        <v>2240</v>
      </c>
      <c r="G14449" s="147">
        <v>0</v>
      </c>
      <c r="I14449" s="147">
        <v>5</v>
      </c>
      <c r="J14449" s="147">
        <v>2583975</v>
      </c>
      <c r="K14449" s="147" t="s">
        <v>2769</v>
      </c>
    </row>
    <row r="14450" spans="1:11" x14ac:dyDescent="0.2">
      <c r="A14450" s="147">
        <v>6</v>
      </c>
      <c r="B14450" s="149" t="s">
        <v>13833</v>
      </c>
      <c r="C14450" s="147" t="s">
        <v>2242</v>
      </c>
      <c r="D14450" s="147" t="s">
        <v>13832</v>
      </c>
      <c r="E14450" s="147" t="s">
        <v>2240</v>
      </c>
      <c r="G14450" s="147">
        <v>0</v>
      </c>
      <c r="I14450" s="147">
        <v>5</v>
      </c>
      <c r="J14450" s="147">
        <v>2583974</v>
      </c>
      <c r="K14450" s="147" t="s">
        <v>2769</v>
      </c>
    </row>
    <row r="14451" spans="1:11" x14ac:dyDescent="0.2">
      <c r="A14451" s="147">
        <v>4</v>
      </c>
      <c r="B14451" s="149" t="s">
        <v>13831</v>
      </c>
      <c r="C14451" s="147" t="s">
        <v>2242</v>
      </c>
      <c r="D14451" s="147" t="s">
        <v>13830</v>
      </c>
      <c r="E14451" s="147" t="s">
        <v>2240</v>
      </c>
      <c r="G14451" s="147">
        <v>0</v>
      </c>
      <c r="I14451" s="147">
        <v>4</v>
      </c>
      <c r="J14451" s="147">
        <v>2583953</v>
      </c>
      <c r="K14451" s="147" t="s">
        <v>2769</v>
      </c>
    </row>
    <row r="14452" spans="1:11" x14ac:dyDescent="0.2">
      <c r="A14452" s="147">
        <v>4</v>
      </c>
      <c r="B14452" s="149" t="s">
        <v>13829</v>
      </c>
      <c r="C14452" s="147" t="s">
        <v>2242</v>
      </c>
      <c r="D14452" s="147" t="s">
        <v>13828</v>
      </c>
      <c r="E14452" s="147" t="s">
        <v>2240</v>
      </c>
      <c r="G14452" s="147">
        <v>0</v>
      </c>
      <c r="I14452" s="147">
        <v>4</v>
      </c>
      <c r="J14452" s="147">
        <v>2583961</v>
      </c>
      <c r="K14452" s="147" t="s">
        <v>2769</v>
      </c>
    </row>
    <row r="14453" spans="1:11" x14ac:dyDescent="0.2">
      <c r="A14453" s="147">
        <v>4</v>
      </c>
      <c r="B14453" s="149" t="s">
        <v>13827</v>
      </c>
      <c r="C14453" s="147" t="s">
        <v>2242</v>
      </c>
      <c r="D14453" s="147" t="s">
        <v>13826</v>
      </c>
      <c r="E14453" s="147" t="s">
        <v>2246</v>
      </c>
      <c r="G14453" s="147">
        <v>0</v>
      </c>
      <c r="I14453" s="147">
        <v>4</v>
      </c>
      <c r="J14453" s="147">
        <v>2583959</v>
      </c>
    </row>
    <row r="14454" spans="1:11" x14ac:dyDescent="0.2">
      <c r="A14454" s="147">
        <v>5</v>
      </c>
      <c r="B14454" s="149" t="s">
        <v>13825</v>
      </c>
      <c r="C14454" s="147" t="s">
        <v>2242</v>
      </c>
      <c r="D14454" s="147" t="s">
        <v>13824</v>
      </c>
      <c r="E14454" s="147" t="s">
        <v>2246</v>
      </c>
      <c r="G14454" s="147">
        <v>0</v>
      </c>
      <c r="I14454" s="147">
        <v>5</v>
      </c>
      <c r="J14454" s="147">
        <v>2583996</v>
      </c>
    </row>
    <row r="14455" spans="1:11" x14ac:dyDescent="0.2">
      <c r="A14455" s="147">
        <v>6</v>
      </c>
      <c r="B14455" s="149" t="s">
        <v>13823</v>
      </c>
      <c r="C14455" s="147" t="s">
        <v>2242</v>
      </c>
      <c r="D14455" s="147" t="s">
        <v>13822</v>
      </c>
      <c r="E14455" s="147" t="s">
        <v>2240</v>
      </c>
      <c r="G14455" s="147">
        <v>0</v>
      </c>
      <c r="I14455" s="147">
        <v>6</v>
      </c>
      <c r="J14455" s="147">
        <v>2583997</v>
      </c>
      <c r="K14455" s="147" t="s">
        <v>2769</v>
      </c>
    </row>
    <row r="14456" spans="1:11" x14ac:dyDescent="0.2">
      <c r="A14456" s="147">
        <v>6</v>
      </c>
      <c r="B14456" s="149" t="s">
        <v>13821</v>
      </c>
      <c r="C14456" s="147" t="s">
        <v>2242</v>
      </c>
      <c r="D14456" s="147" t="s">
        <v>13820</v>
      </c>
      <c r="E14456" s="147" t="s">
        <v>2240</v>
      </c>
      <c r="G14456" s="147">
        <v>0</v>
      </c>
      <c r="I14456" s="147">
        <v>5</v>
      </c>
      <c r="J14456" s="147">
        <v>2583994</v>
      </c>
      <c r="K14456" s="147" t="s">
        <v>2769</v>
      </c>
    </row>
    <row r="14457" spans="1:11" x14ac:dyDescent="0.2">
      <c r="A14457" s="147">
        <v>6</v>
      </c>
      <c r="B14457" s="149" t="s">
        <v>13819</v>
      </c>
      <c r="C14457" s="147" t="s">
        <v>2242</v>
      </c>
      <c r="D14457" s="147" t="s">
        <v>13818</v>
      </c>
      <c r="E14457" s="147" t="s">
        <v>2240</v>
      </c>
      <c r="G14457" s="147">
        <v>0</v>
      </c>
      <c r="I14457" s="147">
        <v>5</v>
      </c>
      <c r="J14457" s="147">
        <v>2583986</v>
      </c>
      <c r="K14457" s="147" t="s">
        <v>2769</v>
      </c>
    </row>
    <row r="14458" spans="1:11" x14ac:dyDescent="0.2">
      <c r="A14458" s="147">
        <v>6</v>
      </c>
      <c r="B14458" s="149" t="s">
        <v>13817</v>
      </c>
      <c r="C14458" s="147" t="s">
        <v>2242</v>
      </c>
      <c r="D14458" s="147" t="s">
        <v>13816</v>
      </c>
      <c r="E14458" s="147" t="s">
        <v>2240</v>
      </c>
      <c r="G14458" s="147">
        <v>0</v>
      </c>
      <c r="I14458" s="147">
        <v>5</v>
      </c>
      <c r="J14458" s="147">
        <v>2583987</v>
      </c>
      <c r="K14458" s="147" t="s">
        <v>2769</v>
      </c>
    </row>
    <row r="14459" spans="1:11" x14ac:dyDescent="0.2">
      <c r="A14459" s="147">
        <v>4</v>
      </c>
      <c r="B14459" s="149" t="s">
        <v>13815</v>
      </c>
      <c r="C14459" s="147" t="s">
        <v>2242</v>
      </c>
      <c r="D14459" s="147" t="s">
        <v>13814</v>
      </c>
      <c r="E14459" s="147" t="s">
        <v>2246</v>
      </c>
      <c r="G14459" s="147">
        <v>0</v>
      </c>
      <c r="I14459" s="147">
        <v>4</v>
      </c>
      <c r="J14459" s="147">
        <v>2583948</v>
      </c>
    </row>
    <row r="14460" spans="1:11" x14ac:dyDescent="0.2">
      <c r="A14460" s="147">
        <v>5</v>
      </c>
      <c r="B14460" s="149" t="s">
        <v>13813</v>
      </c>
      <c r="C14460" s="147" t="s">
        <v>2242</v>
      </c>
      <c r="D14460" s="147" t="s">
        <v>13812</v>
      </c>
      <c r="E14460" s="147" t="s">
        <v>2246</v>
      </c>
      <c r="G14460" s="147">
        <v>0</v>
      </c>
      <c r="I14460" s="147">
        <v>5</v>
      </c>
      <c r="J14460" s="147">
        <v>2584003</v>
      </c>
    </row>
    <row r="14461" spans="1:11" x14ac:dyDescent="0.2">
      <c r="A14461" s="147">
        <v>6</v>
      </c>
      <c r="B14461" s="149" t="s">
        <v>13811</v>
      </c>
      <c r="C14461" s="147" t="s">
        <v>2242</v>
      </c>
      <c r="D14461" s="147" t="s">
        <v>13810</v>
      </c>
      <c r="E14461" s="147" t="s">
        <v>2240</v>
      </c>
      <c r="G14461" s="147">
        <v>0</v>
      </c>
      <c r="I14461" s="147">
        <v>6</v>
      </c>
      <c r="J14461" s="147">
        <v>2584023</v>
      </c>
      <c r="K14461" s="147" t="s">
        <v>2769</v>
      </c>
    </row>
    <row r="14462" spans="1:11" x14ac:dyDescent="0.2">
      <c r="A14462" s="147">
        <v>6</v>
      </c>
      <c r="B14462" s="149" t="s">
        <v>13809</v>
      </c>
      <c r="C14462" s="147" t="s">
        <v>2242</v>
      </c>
      <c r="D14462" s="147" t="s">
        <v>13808</v>
      </c>
      <c r="E14462" s="147" t="s">
        <v>2240</v>
      </c>
      <c r="G14462" s="147">
        <v>0</v>
      </c>
      <c r="I14462" s="147">
        <v>5</v>
      </c>
      <c r="J14462" s="147">
        <v>2584014</v>
      </c>
      <c r="K14462" s="147" t="s">
        <v>2769</v>
      </c>
    </row>
    <row r="14463" spans="1:11" x14ac:dyDescent="0.2">
      <c r="A14463" s="147">
        <v>6</v>
      </c>
      <c r="B14463" s="149" t="s">
        <v>13807</v>
      </c>
      <c r="C14463" s="147" t="s">
        <v>2242</v>
      </c>
      <c r="D14463" s="147" t="s">
        <v>13806</v>
      </c>
      <c r="E14463" s="147" t="s">
        <v>2240</v>
      </c>
      <c r="G14463" s="147">
        <v>0</v>
      </c>
      <c r="I14463" s="147">
        <v>5</v>
      </c>
      <c r="J14463" s="147">
        <v>2584001</v>
      </c>
      <c r="K14463" s="147" t="s">
        <v>2769</v>
      </c>
    </row>
    <row r="14464" spans="1:11" x14ac:dyDescent="0.2">
      <c r="A14464" s="147">
        <v>6</v>
      </c>
      <c r="B14464" s="149" t="s">
        <v>13805</v>
      </c>
      <c r="C14464" s="147" t="s">
        <v>2242</v>
      </c>
      <c r="D14464" s="147" t="s">
        <v>13804</v>
      </c>
      <c r="E14464" s="147" t="s">
        <v>2240</v>
      </c>
      <c r="G14464" s="147">
        <v>0</v>
      </c>
      <c r="I14464" s="147">
        <v>5</v>
      </c>
      <c r="J14464" s="147">
        <v>2584007</v>
      </c>
      <c r="K14464" s="147" t="s">
        <v>2769</v>
      </c>
    </row>
    <row r="14465" spans="1:11" x14ac:dyDescent="0.2">
      <c r="A14465" s="147">
        <v>6</v>
      </c>
      <c r="B14465" s="149" t="s">
        <v>13803</v>
      </c>
      <c r="C14465" s="147" t="s">
        <v>2242</v>
      </c>
      <c r="D14465" s="147" t="s">
        <v>13802</v>
      </c>
      <c r="E14465" s="147" t="s">
        <v>2240</v>
      </c>
      <c r="G14465" s="147">
        <v>0</v>
      </c>
      <c r="I14465" s="147">
        <v>5</v>
      </c>
      <c r="J14465" s="147">
        <v>2584016</v>
      </c>
      <c r="K14465" s="147" t="s">
        <v>2769</v>
      </c>
    </row>
    <row r="14466" spans="1:11" x14ac:dyDescent="0.2">
      <c r="A14466" s="147">
        <v>6</v>
      </c>
      <c r="B14466" s="149" t="s">
        <v>13800</v>
      </c>
      <c r="C14466" s="147" t="s">
        <v>2242</v>
      </c>
      <c r="D14466" s="147" t="s">
        <v>13801</v>
      </c>
      <c r="E14466" s="147" t="s">
        <v>2240</v>
      </c>
      <c r="G14466" s="147">
        <v>0</v>
      </c>
      <c r="I14466" s="147">
        <v>5</v>
      </c>
      <c r="J14466" s="147">
        <v>2584012</v>
      </c>
      <c r="K14466" s="147" t="s">
        <v>2769</v>
      </c>
    </row>
    <row r="14467" spans="1:11" x14ac:dyDescent="0.2">
      <c r="A14467" s="147">
        <v>6</v>
      </c>
      <c r="B14467" s="149" t="s">
        <v>13800</v>
      </c>
      <c r="C14467" s="147" t="s">
        <v>2261</v>
      </c>
      <c r="D14467" s="147" t="s">
        <v>13799</v>
      </c>
      <c r="E14467" s="147" t="s">
        <v>2246</v>
      </c>
      <c r="G14467" s="147">
        <v>0</v>
      </c>
      <c r="I14467" s="147">
        <v>5</v>
      </c>
      <c r="J14467" s="147">
        <v>1200622</v>
      </c>
    </row>
    <row r="14468" spans="1:11" x14ac:dyDescent="0.2">
      <c r="A14468" s="147">
        <v>6</v>
      </c>
      <c r="B14468" s="149" t="s">
        <v>13798</v>
      </c>
      <c r="C14468" s="147" t="s">
        <v>2242</v>
      </c>
      <c r="D14468" s="147" t="s">
        <v>13797</v>
      </c>
      <c r="E14468" s="147" t="s">
        <v>2240</v>
      </c>
      <c r="G14468" s="147">
        <v>0</v>
      </c>
      <c r="I14468" s="147">
        <v>5</v>
      </c>
      <c r="J14468" s="147">
        <v>2584008</v>
      </c>
      <c r="K14468" s="147" t="s">
        <v>2769</v>
      </c>
    </row>
    <row r="14469" spans="1:11" x14ac:dyDescent="0.2">
      <c r="A14469" s="147">
        <v>4</v>
      </c>
      <c r="B14469" s="149" t="s">
        <v>13796</v>
      </c>
      <c r="C14469" s="147" t="s">
        <v>2242</v>
      </c>
      <c r="D14469" s="147" t="s">
        <v>13795</v>
      </c>
      <c r="E14469" s="147" t="s">
        <v>2240</v>
      </c>
      <c r="G14469" s="147">
        <v>0</v>
      </c>
      <c r="I14469" s="147">
        <v>4</v>
      </c>
      <c r="J14469" s="147">
        <v>2583969</v>
      </c>
      <c r="K14469" s="147" t="s">
        <v>2769</v>
      </c>
    </row>
    <row r="14470" spans="1:11" x14ac:dyDescent="0.2">
      <c r="A14470" s="147">
        <v>4</v>
      </c>
      <c r="B14470" s="149" t="s">
        <v>13794</v>
      </c>
      <c r="C14470" s="147" t="s">
        <v>2242</v>
      </c>
      <c r="D14470" s="147" t="s">
        <v>13793</v>
      </c>
      <c r="E14470" s="147" t="s">
        <v>2240</v>
      </c>
      <c r="G14470" s="147">
        <v>0</v>
      </c>
      <c r="I14470" s="147">
        <v>4</v>
      </c>
      <c r="J14470" s="147">
        <v>2583952</v>
      </c>
      <c r="K14470" s="147" t="s">
        <v>2769</v>
      </c>
    </row>
    <row r="14471" spans="1:11" x14ac:dyDescent="0.2">
      <c r="A14471" s="147">
        <v>4</v>
      </c>
      <c r="B14471" s="149" t="s">
        <v>13792</v>
      </c>
      <c r="C14471" s="147" t="s">
        <v>2242</v>
      </c>
      <c r="D14471" s="147" t="s">
        <v>13791</v>
      </c>
      <c r="E14471" s="147" t="s">
        <v>2240</v>
      </c>
      <c r="G14471" s="147">
        <v>0</v>
      </c>
      <c r="I14471" s="147">
        <v>4</v>
      </c>
      <c r="J14471" s="147">
        <v>2583955</v>
      </c>
      <c r="K14471" s="147" t="s">
        <v>2769</v>
      </c>
    </row>
    <row r="14472" spans="1:11" x14ac:dyDescent="0.2">
      <c r="A14472" s="147">
        <v>4</v>
      </c>
      <c r="B14472" s="149" t="s">
        <v>13789</v>
      </c>
      <c r="C14472" s="147" t="s">
        <v>2242</v>
      </c>
      <c r="D14472" s="147" t="s">
        <v>13790</v>
      </c>
      <c r="E14472" s="147" t="s">
        <v>2240</v>
      </c>
      <c r="G14472" s="147">
        <v>0</v>
      </c>
      <c r="I14472" s="147">
        <v>4</v>
      </c>
      <c r="J14472" s="147">
        <v>2583946</v>
      </c>
    </row>
    <row r="14473" spans="1:11" x14ac:dyDescent="0.2">
      <c r="A14473" s="147">
        <v>4</v>
      </c>
      <c r="B14473" s="149" t="s">
        <v>13789</v>
      </c>
      <c r="C14473" s="147" t="s">
        <v>2261</v>
      </c>
      <c r="D14473" s="147" t="s">
        <v>12667</v>
      </c>
      <c r="E14473" s="147" t="s">
        <v>2246</v>
      </c>
      <c r="G14473" s="147">
        <v>0</v>
      </c>
      <c r="I14473" s="147">
        <v>4</v>
      </c>
      <c r="J14473" s="147">
        <v>1200618</v>
      </c>
    </row>
    <row r="14474" spans="1:11" x14ac:dyDescent="0.2">
      <c r="A14474" s="147">
        <v>3</v>
      </c>
      <c r="B14474" s="149" t="s">
        <v>13784</v>
      </c>
      <c r="C14474" s="147" t="s">
        <v>2242</v>
      </c>
      <c r="D14474" s="147" t="s">
        <v>13788</v>
      </c>
      <c r="E14474" s="147" t="s">
        <v>2246</v>
      </c>
      <c r="G14474" s="147">
        <v>0</v>
      </c>
      <c r="I14474" s="147">
        <v>3</v>
      </c>
      <c r="J14474" s="147">
        <v>2583930</v>
      </c>
    </row>
    <row r="14475" spans="1:11" x14ac:dyDescent="0.2">
      <c r="A14475" s="147">
        <v>3</v>
      </c>
      <c r="B14475" s="149" t="s">
        <v>13784</v>
      </c>
      <c r="C14475" s="147" t="s">
        <v>2261</v>
      </c>
      <c r="D14475" s="147" t="s">
        <v>13787</v>
      </c>
      <c r="E14475" s="147" t="s">
        <v>2246</v>
      </c>
      <c r="G14475" s="147">
        <v>0</v>
      </c>
      <c r="I14475" s="147">
        <v>3</v>
      </c>
      <c r="J14475" s="147">
        <v>1200587</v>
      </c>
    </row>
    <row r="14476" spans="1:11" x14ac:dyDescent="0.2">
      <c r="A14476" s="147">
        <v>3</v>
      </c>
      <c r="B14476" s="149" t="s">
        <v>13784</v>
      </c>
      <c r="C14476" s="147" t="s">
        <v>2277</v>
      </c>
      <c r="D14476" s="147" t="s">
        <v>13786</v>
      </c>
      <c r="E14476" s="147" t="s">
        <v>2246</v>
      </c>
      <c r="G14476" s="147">
        <v>0</v>
      </c>
      <c r="I14476" s="147">
        <v>3</v>
      </c>
      <c r="J14476" s="147">
        <v>1200554</v>
      </c>
    </row>
    <row r="14477" spans="1:11" x14ac:dyDescent="0.2">
      <c r="A14477" s="147">
        <v>3</v>
      </c>
      <c r="B14477" s="149" t="s">
        <v>13784</v>
      </c>
      <c r="C14477" s="147" t="s">
        <v>2277</v>
      </c>
      <c r="D14477" s="147" t="s">
        <v>11487</v>
      </c>
      <c r="E14477" s="147" t="s">
        <v>2246</v>
      </c>
      <c r="G14477" s="147">
        <v>0</v>
      </c>
      <c r="I14477" s="147">
        <v>3</v>
      </c>
      <c r="J14477" s="147">
        <v>1200613</v>
      </c>
    </row>
    <row r="14478" spans="1:11" x14ac:dyDescent="0.2">
      <c r="A14478" s="147">
        <v>3</v>
      </c>
      <c r="B14478" s="149" t="s">
        <v>13784</v>
      </c>
      <c r="C14478" s="147" t="s">
        <v>2277</v>
      </c>
      <c r="D14478" s="147" t="s">
        <v>13785</v>
      </c>
      <c r="E14478" s="147" t="s">
        <v>2246</v>
      </c>
      <c r="G14478" s="147">
        <v>0</v>
      </c>
      <c r="I14478" s="147">
        <v>3</v>
      </c>
      <c r="J14478" s="147">
        <v>1200556</v>
      </c>
    </row>
    <row r="14479" spans="1:11" x14ac:dyDescent="0.2">
      <c r="A14479" s="147">
        <v>3</v>
      </c>
      <c r="B14479" s="149" t="s">
        <v>13784</v>
      </c>
      <c r="C14479" s="147" t="s">
        <v>2277</v>
      </c>
      <c r="D14479" s="147" t="s">
        <v>11874</v>
      </c>
      <c r="E14479" s="147" t="s">
        <v>2246</v>
      </c>
      <c r="G14479" s="147">
        <v>0</v>
      </c>
      <c r="I14479" s="147">
        <v>3</v>
      </c>
      <c r="J14479" s="147">
        <v>1200614</v>
      </c>
    </row>
    <row r="14480" spans="1:11" x14ac:dyDescent="0.2">
      <c r="A14480" s="147">
        <v>4</v>
      </c>
      <c r="B14480" s="149" t="s">
        <v>13783</v>
      </c>
      <c r="C14480" s="147" t="s">
        <v>2242</v>
      </c>
      <c r="D14480" s="147" t="s">
        <v>13782</v>
      </c>
      <c r="E14480" s="147" t="s">
        <v>2246</v>
      </c>
      <c r="G14480" s="147">
        <v>0</v>
      </c>
      <c r="I14480" s="147">
        <v>4</v>
      </c>
      <c r="J14480" s="147">
        <v>2584053</v>
      </c>
    </row>
    <row r="14481" spans="1:11" x14ac:dyDescent="0.2">
      <c r="A14481" s="147">
        <v>5</v>
      </c>
      <c r="B14481" s="149" t="s">
        <v>13781</v>
      </c>
      <c r="C14481" s="147" t="s">
        <v>2242</v>
      </c>
      <c r="D14481" s="147" t="s">
        <v>13780</v>
      </c>
      <c r="E14481" s="147" t="s">
        <v>2246</v>
      </c>
      <c r="G14481" s="147">
        <v>0</v>
      </c>
      <c r="I14481" s="147">
        <v>5</v>
      </c>
      <c r="J14481" s="147">
        <v>2584055</v>
      </c>
    </row>
    <row r="14482" spans="1:11" x14ac:dyDescent="0.2">
      <c r="A14482" s="147">
        <v>6</v>
      </c>
      <c r="B14482" s="149" t="s">
        <v>13779</v>
      </c>
      <c r="C14482" s="147" t="s">
        <v>2242</v>
      </c>
      <c r="D14482" s="147" t="s">
        <v>13778</v>
      </c>
      <c r="E14482" s="147" t="s">
        <v>2240</v>
      </c>
      <c r="G14482" s="147">
        <v>0</v>
      </c>
      <c r="I14482" s="147">
        <v>6</v>
      </c>
      <c r="J14482" s="147">
        <v>2584071</v>
      </c>
    </row>
    <row r="14483" spans="1:11" x14ac:dyDescent="0.2">
      <c r="A14483" s="147">
        <v>6</v>
      </c>
      <c r="B14483" s="149" t="s">
        <v>13777</v>
      </c>
      <c r="C14483" s="147" t="s">
        <v>2242</v>
      </c>
      <c r="D14483" s="147" t="s">
        <v>13576</v>
      </c>
      <c r="E14483" s="147" t="s">
        <v>2240</v>
      </c>
      <c r="G14483" s="147">
        <v>0</v>
      </c>
      <c r="I14483" s="147">
        <v>5</v>
      </c>
      <c r="J14483" s="147">
        <v>2584056</v>
      </c>
    </row>
    <row r="14484" spans="1:11" x14ac:dyDescent="0.2">
      <c r="A14484" s="147">
        <v>6</v>
      </c>
      <c r="B14484" s="149" t="s">
        <v>13776</v>
      </c>
      <c r="C14484" s="147" t="s">
        <v>2242</v>
      </c>
      <c r="D14484" s="147" t="s">
        <v>13572</v>
      </c>
      <c r="E14484" s="147" t="s">
        <v>2240</v>
      </c>
      <c r="G14484" s="147">
        <v>0</v>
      </c>
      <c r="I14484" s="147">
        <v>5</v>
      </c>
      <c r="J14484" s="147">
        <v>2584068</v>
      </c>
    </row>
    <row r="14485" spans="1:11" x14ac:dyDescent="0.2">
      <c r="A14485" s="147">
        <v>6</v>
      </c>
      <c r="B14485" s="149" t="s">
        <v>13775</v>
      </c>
      <c r="C14485" s="147" t="s">
        <v>2242</v>
      </c>
      <c r="D14485" s="147" t="s">
        <v>13774</v>
      </c>
      <c r="E14485" s="147" t="s">
        <v>2240</v>
      </c>
      <c r="G14485" s="147">
        <v>0</v>
      </c>
      <c r="I14485" s="147">
        <v>5</v>
      </c>
      <c r="J14485" s="147">
        <v>2584065</v>
      </c>
    </row>
    <row r="14486" spans="1:11" x14ac:dyDescent="0.2">
      <c r="A14486" s="147">
        <v>6</v>
      </c>
      <c r="B14486" s="149" t="s">
        <v>13773</v>
      </c>
      <c r="C14486" s="147" t="s">
        <v>2242</v>
      </c>
      <c r="D14486" s="147" t="s">
        <v>13772</v>
      </c>
      <c r="E14486" s="147" t="s">
        <v>2240</v>
      </c>
      <c r="G14486" s="147">
        <v>0</v>
      </c>
      <c r="I14486" s="147">
        <v>5</v>
      </c>
      <c r="J14486" s="147">
        <v>2584058</v>
      </c>
    </row>
    <row r="14487" spans="1:11" x14ac:dyDescent="0.2">
      <c r="A14487" s="147">
        <v>4</v>
      </c>
      <c r="B14487" s="149" t="s">
        <v>13771</v>
      </c>
      <c r="C14487" s="147" t="s">
        <v>2242</v>
      </c>
      <c r="D14487" s="147" t="s">
        <v>13770</v>
      </c>
      <c r="E14487" s="147" t="s">
        <v>2246</v>
      </c>
      <c r="G14487" s="147">
        <v>0</v>
      </c>
      <c r="I14487" s="147">
        <v>4</v>
      </c>
      <c r="J14487" s="147">
        <v>2584035</v>
      </c>
    </row>
    <row r="14488" spans="1:11" x14ac:dyDescent="0.2">
      <c r="A14488" s="147">
        <v>5</v>
      </c>
      <c r="B14488" s="149" t="s">
        <v>13769</v>
      </c>
      <c r="C14488" s="147" t="s">
        <v>2242</v>
      </c>
      <c r="D14488" s="147" t="s">
        <v>13768</v>
      </c>
      <c r="E14488" s="147" t="s">
        <v>2246</v>
      </c>
      <c r="G14488" s="147">
        <v>0</v>
      </c>
      <c r="I14488" s="147">
        <v>5</v>
      </c>
      <c r="J14488" s="147">
        <v>2584103</v>
      </c>
    </row>
    <row r="14489" spans="1:11" x14ac:dyDescent="0.2">
      <c r="A14489" s="147">
        <v>6</v>
      </c>
      <c r="B14489" s="149" t="s">
        <v>13767</v>
      </c>
      <c r="C14489" s="147" t="s">
        <v>2242</v>
      </c>
      <c r="D14489" s="147" t="s">
        <v>13766</v>
      </c>
      <c r="E14489" s="147" t="s">
        <v>2240</v>
      </c>
      <c r="G14489" s="147">
        <v>0</v>
      </c>
      <c r="I14489" s="147">
        <v>6</v>
      </c>
      <c r="J14489" s="147">
        <v>2584108</v>
      </c>
      <c r="K14489" s="147" t="s">
        <v>2769</v>
      </c>
    </row>
    <row r="14490" spans="1:11" x14ac:dyDescent="0.2">
      <c r="A14490" s="147">
        <v>6</v>
      </c>
      <c r="B14490" s="149" t="s">
        <v>13765</v>
      </c>
      <c r="C14490" s="147" t="s">
        <v>2242</v>
      </c>
      <c r="D14490" s="147" t="s">
        <v>13764</v>
      </c>
      <c r="E14490" s="147" t="s">
        <v>2240</v>
      </c>
      <c r="G14490" s="147">
        <v>0</v>
      </c>
      <c r="I14490" s="147">
        <v>5</v>
      </c>
      <c r="J14490" s="147">
        <v>2584106</v>
      </c>
      <c r="K14490" s="147" t="s">
        <v>2769</v>
      </c>
    </row>
    <row r="14491" spans="1:11" x14ac:dyDescent="0.2">
      <c r="A14491" s="147">
        <v>6</v>
      </c>
      <c r="B14491" s="149" t="s">
        <v>13763</v>
      </c>
      <c r="C14491" s="147" t="s">
        <v>2242</v>
      </c>
      <c r="D14491" s="147" t="s">
        <v>13762</v>
      </c>
      <c r="E14491" s="147" t="s">
        <v>2240</v>
      </c>
      <c r="G14491" s="147">
        <v>0</v>
      </c>
      <c r="I14491" s="147">
        <v>5</v>
      </c>
      <c r="J14491" s="147">
        <v>2584075</v>
      </c>
      <c r="K14491" s="147" t="s">
        <v>2769</v>
      </c>
    </row>
    <row r="14492" spans="1:11" x14ac:dyDescent="0.2">
      <c r="A14492" s="147">
        <v>6</v>
      </c>
      <c r="B14492" s="149" t="s">
        <v>13761</v>
      </c>
      <c r="C14492" s="147" t="s">
        <v>2242</v>
      </c>
      <c r="D14492" s="147" t="s">
        <v>13760</v>
      </c>
      <c r="E14492" s="147" t="s">
        <v>2240</v>
      </c>
      <c r="G14492" s="147">
        <v>0</v>
      </c>
      <c r="I14492" s="147">
        <v>5</v>
      </c>
      <c r="J14492" s="147">
        <v>2584074</v>
      </c>
      <c r="K14492" s="147" t="s">
        <v>2769</v>
      </c>
    </row>
    <row r="14493" spans="1:11" x14ac:dyDescent="0.2">
      <c r="A14493" s="147">
        <v>6</v>
      </c>
      <c r="B14493" s="149" t="s">
        <v>13759</v>
      </c>
      <c r="C14493" s="147" t="s">
        <v>2242</v>
      </c>
      <c r="D14493" s="147" t="s">
        <v>13758</v>
      </c>
      <c r="E14493" s="147" t="s">
        <v>2240</v>
      </c>
      <c r="G14493" s="147">
        <v>0</v>
      </c>
      <c r="I14493" s="147">
        <v>5</v>
      </c>
      <c r="J14493" s="147">
        <v>2584097</v>
      </c>
      <c r="K14493" s="147" t="s">
        <v>2769</v>
      </c>
    </row>
    <row r="14494" spans="1:11" x14ac:dyDescent="0.2">
      <c r="A14494" s="147">
        <v>6</v>
      </c>
      <c r="B14494" s="149" t="s">
        <v>13757</v>
      </c>
      <c r="C14494" s="147" t="s">
        <v>2242</v>
      </c>
      <c r="D14494" s="147" t="s">
        <v>13756</v>
      </c>
      <c r="E14494" s="147" t="s">
        <v>2240</v>
      </c>
      <c r="G14494" s="147">
        <v>0</v>
      </c>
      <c r="I14494" s="147">
        <v>5</v>
      </c>
      <c r="J14494" s="147">
        <v>2584104</v>
      </c>
      <c r="K14494" s="147" t="s">
        <v>2769</v>
      </c>
    </row>
    <row r="14495" spans="1:11" x14ac:dyDescent="0.2">
      <c r="A14495" s="147">
        <v>6</v>
      </c>
      <c r="B14495" s="149" t="s">
        <v>13755</v>
      </c>
      <c r="C14495" s="147" t="s">
        <v>2242</v>
      </c>
      <c r="D14495" s="147" t="s">
        <v>13754</v>
      </c>
      <c r="E14495" s="147" t="s">
        <v>2240</v>
      </c>
      <c r="G14495" s="147">
        <v>0</v>
      </c>
      <c r="I14495" s="147">
        <v>5</v>
      </c>
      <c r="J14495" s="147">
        <v>2584105</v>
      </c>
      <c r="K14495" s="147" t="s">
        <v>2769</v>
      </c>
    </row>
    <row r="14496" spans="1:11" x14ac:dyDescent="0.2">
      <c r="A14496" s="147">
        <v>6</v>
      </c>
      <c r="B14496" s="149" t="s">
        <v>13753</v>
      </c>
      <c r="C14496" s="147" t="s">
        <v>2242</v>
      </c>
      <c r="D14496" s="147" t="s">
        <v>13752</v>
      </c>
      <c r="E14496" s="147" t="s">
        <v>2240</v>
      </c>
      <c r="G14496" s="147">
        <v>0</v>
      </c>
      <c r="I14496" s="147">
        <v>5</v>
      </c>
      <c r="J14496" s="147">
        <v>2584107</v>
      </c>
      <c r="K14496" s="147" t="s">
        <v>2769</v>
      </c>
    </row>
    <row r="14497" spans="1:11" x14ac:dyDescent="0.2">
      <c r="A14497" s="147">
        <v>6</v>
      </c>
      <c r="B14497" s="149" t="s">
        <v>13751</v>
      </c>
      <c r="C14497" s="147" t="s">
        <v>2242</v>
      </c>
      <c r="D14497" s="147" t="s">
        <v>13750</v>
      </c>
      <c r="E14497" s="147" t="s">
        <v>2240</v>
      </c>
      <c r="G14497" s="147">
        <v>0</v>
      </c>
      <c r="I14497" s="147">
        <v>5</v>
      </c>
      <c r="J14497" s="147">
        <v>2584081</v>
      </c>
      <c r="K14497" s="147" t="s">
        <v>2769</v>
      </c>
    </row>
    <row r="14498" spans="1:11" x14ac:dyDescent="0.2">
      <c r="A14498" s="147">
        <v>6</v>
      </c>
      <c r="B14498" s="149" t="s">
        <v>13749</v>
      </c>
      <c r="C14498" s="147" t="s">
        <v>2242</v>
      </c>
      <c r="D14498" s="147" t="s">
        <v>13748</v>
      </c>
      <c r="E14498" s="147" t="s">
        <v>2240</v>
      </c>
      <c r="G14498" s="147">
        <v>0</v>
      </c>
      <c r="I14498" s="147">
        <v>5</v>
      </c>
      <c r="J14498" s="147">
        <v>2584095</v>
      </c>
      <c r="K14498" s="147" t="s">
        <v>2769</v>
      </c>
    </row>
    <row r="14499" spans="1:11" x14ac:dyDescent="0.2">
      <c r="A14499" s="147">
        <v>6</v>
      </c>
      <c r="B14499" s="149" t="s">
        <v>13747</v>
      </c>
      <c r="C14499" s="147" t="s">
        <v>2242</v>
      </c>
      <c r="D14499" s="147" t="s">
        <v>13746</v>
      </c>
      <c r="E14499" s="147" t="s">
        <v>2240</v>
      </c>
      <c r="G14499" s="147">
        <v>0</v>
      </c>
      <c r="I14499" s="147">
        <v>5</v>
      </c>
      <c r="J14499" s="147">
        <v>2584084</v>
      </c>
      <c r="K14499" s="147" t="s">
        <v>2769</v>
      </c>
    </row>
    <row r="14500" spans="1:11" x14ac:dyDescent="0.2">
      <c r="A14500" s="147">
        <v>6</v>
      </c>
      <c r="B14500" s="149" t="s">
        <v>13745</v>
      </c>
      <c r="C14500" s="147" t="s">
        <v>2242</v>
      </c>
      <c r="D14500" s="147" t="s">
        <v>13744</v>
      </c>
      <c r="E14500" s="147" t="s">
        <v>2240</v>
      </c>
      <c r="G14500" s="147">
        <v>0</v>
      </c>
      <c r="I14500" s="147">
        <v>5</v>
      </c>
      <c r="J14500" s="147">
        <v>2584099</v>
      </c>
      <c r="K14500" s="147" t="s">
        <v>2769</v>
      </c>
    </row>
    <row r="14501" spans="1:11" x14ac:dyDescent="0.2">
      <c r="A14501" s="147">
        <v>4</v>
      </c>
      <c r="B14501" s="149" t="s">
        <v>13743</v>
      </c>
      <c r="C14501" s="147" t="s">
        <v>2242</v>
      </c>
      <c r="D14501" s="147" t="s">
        <v>13742</v>
      </c>
      <c r="E14501" s="147" t="s">
        <v>2246</v>
      </c>
      <c r="G14501" s="147">
        <v>0</v>
      </c>
      <c r="I14501" s="147">
        <v>4</v>
      </c>
      <c r="J14501" s="147">
        <v>2584033</v>
      </c>
    </row>
    <row r="14502" spans="1:11" x14ac:dyDescent="0.2">
      <c r="A14502" s="147">
        <v>5</v>
      </c>
      <c r="B14502" s="149" t="s">
        <v>13741</v>
      </c>
      <c r="C14502" s="147" t="s">
        <v>2242</v>
      </c>
      <c r="D14502" s="147" t="s">
        <v>13740</v>
      </c>
      <c r="E14502" s="147" t="s">
        <v>2246</v>
      </c>
      <c r="G14502" s="147">
        <v>0</v>
      </c>
      <c r="I14502" s="147">
        <v>5</v>
      </c>
      <c r="J14502" s="147">
        <v>2584129</v>
      </c>
    </row>
    <row r="14503" spans="1:11" x14ac:dyDescent="0.2">
      <c r="A14503" s="147">
        <v>6</v>
      </c>
      <c r="B14503" s="149" t="s">
        <v>13739</v>
      </c>
      <c r="C14503" s="147" t="s">
        <v>2242</v>
      </c>
      <c r="D14503" s="147" t="s">
        <v>13738</v>
      </c>
      <c r="E14503" s="147" t="s">
        <v>2240</v>
      </c>
      <c r="G14503" s="147">
        <v>0</v>
      </c>
      <c r="I14503" s="147">
        <v>6</v>
      </c>
      <c r="J14503" s="147">
        <v>2584133</v>
      </c>
      <c r="K14503" s="147" t="s">
        <v>2769</v>
      </c>
    </row>
    <row r="14504" spans="1:11" x14ac:dyDescent="0.2">
      <c r="A14504" s="147">
        <v>6</v>
      </c>
      <c r="B14504" s="149" t="s">
        <v>13737</v>
      </c>
      <c r="C14504" s="147" t="s">
        <v>2242</v>
      </c>
      <c r="D14504" s="147" t="s">
        <v>13736</v>
      </c>
      <c r="E14504" s="147" t="s">
        <v>2240</v>
      </c>
      <c r="G14504" s="147">
        <v>0</v>
      </c>
      <c r="I14504" s="147">
        <v>5</v>
      </c>
      <c r="J14504" s="147">
        <v>2584122</v>
      </c>
      <c r="K14504" s="147" t="s">
        <v>2769</v>
      </c>
    </row>
    <row r="14505" spans="1:11" x14ac:dyDescent="0.2">
      <c r="A14505" s="147">
        <v>6</v>
      </c>
      <c r="B14505" s="149" t="s">
        <v>13735</v>
      </c>
      <c r="C14505" s="147" t="s">
        <v>2242</v>
      </c>
      <c r="D14505" s="147" t="s">
        <v>13734</v>
      </c>
      <c r="E14505" s="147" t="s">
        <v>2240</v>
      </c>
      <c r="G14505" s="147">
        <v>0</v>
      </c>
      <c r="I14505" s="147">
        <v>5</v>
      </c>
      <c r="J14505" s="147">
        <v>2584118</v>
      </c>
      <c r="K14505" s="147" t="s">
        <v>2769</v>
      </c>
    </row>
    <row r="14506" spans="1:11" x14ac:dyDescent="0.2">
      <c r="A14506" s="147">
        <v>6</v>
      </c>
      <c r="B14506" s="149" t="s">
        <v>13733</v>
      </c>
      <c r="C14506" s="147" t="s">
        <v>2242</v>
      </c>
      <c r="D14506" s="147" t="s">
        <v>13732</v>
      </c>
      <c r="E14506" s="147" t="s">
        <v>2240</v>
      </c>
      <c r="G14506" s="147">
        <v>0</v>
      </c>
      <c r="I14506" s="147">
        <v>5</v>
      </c>
      <c r="J14506" s="147">
        <v>2584121</v>
      </c>
      <c r="K14506" s="147" t="s">
        <v>2769</v>
      </c>
    </row>
    <row r="14507" spans="1:11" x14ac:dyDescent="0.2">
      <c r="A14507" s="147">
        <v>6</v>
      </c>
      <c r="B14507" s="149" t="s">
        <v>13731</v>
      </c>
      <c r="C14507" s="147" t="s">
        <v>2242</v>
      </c>
      <c r="D14507" s="147" t="s">
        <v>13730</v>
      </c>
      <c r="E14507" s="147" t="s">
        <v>2240</v>
      </c>
      <c r="G14507" s="147">
        <v>0</v>
      </c>
      <c r="I14507" s="147">
        <v>5</v>
      </c>
      <c r="J14507" s="147">
        <v>2584113</v>
      </c>
      <c r="K14507" s="147" t="s">
        <v>2769</v>
      </c>
    </row>
    <row r="14508" spans="1:11" x14ac:dyDescent="0.2">
      <c r="A14508" s="147">
        <v>6</v>
      </c>
      <c r="B14508" s="149" t="s">
        <v>13729</v>
      </c>
      <c r="C14508" s="147" t="s">
        <v>2242</v>
      </c>
      <c r="D14508" s="147" t="s">
        <v>13728</v>
      </c>
      <c r="E14508" s="147" t="s">
        <v>2240</v>
      </c>
      <c r="G14508" s="147">
        <v>0</v>
      </c>
      <c r="I14508" s="147">
        <v>5</v>
      </c>
      <c r="J14508" s="147">
        <v>2584124</v>
      </c>
      <c r="K14508" s="147" t="s">
        <v>2769</v>
      </c>
    </row>
    <row r="14509" spans="1:11" x14ac:dyDescent="0.2">
      <c r="A14509" s="147">
        <v>6</v>
      </c>
      <c r="B14509" s="149" t="s">
        <v>13727</v>
      </c>
      <c r="C14509" s="147" t="s">
        <v>2242</v>
      </c>
      <c r="D14509" s="147" t="s">
        <v>13726</v>
      </c>
      <c r="E14509" s="147" t="s">
        <v>2240</v>
      </c>
      <c r="G14509" s="147">
        <v>0</v>
      </c>
      <c r="I14509" s="147">
        <v>5</v>
      </c>
      <c r="J14509" s="147">
        <v>2584114</v>
      </c>
      <c r="K14509" s="147" t="s">
        <v>2769</v>
      </c>
    </row>
    <row r="14510" spans="1:11" x14ac:dyDescent="0.2">
      <c r="A14510" s="147">
        <v>4</v>
      </c>
      <c r="B14510" s="149" t="s">
        <v>13725</v>
      </c>
      <c r="C14510" s="147" t="s">
        <v>2242</v>
      </c>
      <c r="D14510" s="147" t="s">
        <v>13724</v>
      </c>
      <c r="E14510" s="147" t="s">
        <v>2246</v>
      </c>
      <c r="G14510" s="147">
        <v>0</v>
      </c>
      <c r="I14510" s="147">
        <v>4</v>
      </c>
      <c r="J14510" s="147">
        <v>2584043</v>
      </c>
    </row>
    <row r="14511" spans="1:11" x14ac:dyDescent="0.2">
      <c r="A14511" s="147">
        <v>5</v>
      </c>
      <c r="B14511" s="149" t="s">
        <v>13723</v>
      </c>
      <c r="C14511" s="147" t="s">
        <v>2242</v>
      </c>
      <c r="D14511" s="147" t="s">
        <v>13722</v>
      </c>
      <c r="E14511" s="147" t="s">
        <v>2246</v>
      </c>
      <c r="G14511" s="147">
        <v>0</v>
      </c>
      <c r="I14511" s="147">
        <v>5</v>
      </c>
      <c r="J14511" s="147">
        <v>2584145</v>
      </c>
    </row>
    <row r="14512" spans="1:11" x14ac:dyDescent="0.2">
      <c r="A14512" s="147">
        <v>6</v>
      </c>
      <c r="B14512" s="149" t="s">
        <v>13721</v>
      </c>
      <c r="C14512" s="147" t="s">
        <v>2242</v>
      </c>
      <c r="D14512" s="147" t="s">
        <v>13720</v>
      </c>
      <c r="E14512" s="147" t="s">
        <v>2240</v>
      </c>
      <c r="G14512" s="147">
        <v>0</v>
      </c>
      <c r="I14512" s="147">
        <v>6</v>
      </c>
      <c r="J14512" s="147">
        <v>2584157</v>
      </c>
      <c r="K14512" s="147" t="s">
        <v>2769</v>
      </c>
    </row>
    <row r="14513" spans="1:11" x14ac:dyDescent="0.2">
      <c r="A14513" s="147">
        <v>6</v>
      </c>
      <c r="B14513" s="149" t="s">
        <v>13719</v>
      </c>
      <c r="C14513" s="147" t="s">
        <v>2242</v>
      </c>
      <c r="D14513" s="147" t="s">
        <v>13718</v>
      </c>
      <c r="E14513" s="147" t="s">
        <v>2240</v>
      </c>
      <c r="G14513" s="147">
        <v>0</v>
      </c>
      <c r="I14513" s="147">
        <v>5</v>
      </c>
      <c r="J14513" s="147">
        <v>2584149</v>
      </c>
      <c r="K14513" s="147" t="s">
        <v>2769</v>
      </c>
    </row>
    <row r="14514" spans="1:11" x14ac:dyDescent="0.2">
      <c r="A14514" s="147">
        <v>6</v>
      </c>
      <c r="B14514" s="149" t="s">
        <v>13717</v>
      </c>
      <c r="C14514" s="147" t="s">
        <v>2242</v>
      </c>
      <c r="D14514" s="147" t="s">
        <v>13716</v>
      </c>
      <c r="E14514" s="147" t="s">
        <v>2240</v>
      </c>
      <c r="G14514" s="147">
        <v>0</v>
      </c>
      <c r="I14514" s="147">
        <v>5</v>
      </c>
      <c r="J14514" s="147">
        <v>2584153</v>
      </c>
      <c r="K14514" s="147" t="s">
        <v>2769</v>
      </c>
    </row>
    <row r="14515" spans="1:11" x14ac:dyDescent="0.2">
      <c r="A14515" s="147">
        <v>6</v>
      </c>
      <c r="B14515" s="149" t="s">
        <v>13715</v>
      </c>
      <c r="C14515" s="147" t="s">
        <v>2242</v>
      </c>
      <c r="D14515" s="147" t="s">
        <v>13714</v>
      </c>
      <c r="E14515" s="147" t="s">
        <v>2240</v>
      </c>
      <c r="G14515" s="147">
        <v>0</v>
      </c>
      <c r="I14515" s="147">
        <v>5</v>
      </c>
      <c r="J14515" s="147">
        <v>2584137</v>
      </c>
      <c r="K14515" s="147" t="s">
        <v>2769</v>
      </c>
    </row>
    <row r="14516" spans="1:11" x14ac:dyDescent="0.2">
      <c r="A14516" s="147">
        <v>6</v>
      </c>
      <c r="B14516" s="149" t="s">
        <v>13713</v>
      </c>
      <c r="C14516" s="147" t="s">
        <v>2242</v>
      </c>
      <c r="D14516" s="147" t="s">
        <v>13712</v>
      </c>
      <c r="E14516" s="147" t="s">
        <v>2240</v>
      </c>
      <c r="G14516" s="147">
        <v>0</v>
      </c>
      <c r="I14516" s="147">
        <v>5</v>
      </c>
      <c r="J14516" s="147">
        <v>2584150</v>
      </c>
      <c r="K14516" s="147" t="s">
        <v>2769</v>
      </c>
    </row>
    <row r="14517" spans="1:11" x14ac:dyDescent="0.2">
      <c r="A14517" s="147">
        <v>6</v>
      </c>
      <c r="B14517" s="149" t="s">
        <v>13711</v>
      </c>
      <c r="C14517" s="147" t="s">
        <v>2242</v>
      </c>
      <c r="D14517" s="147" t="s">
        <v>13710</v>
      </c>
      <c r="E14517" s="147" t="s">
        <v>2240</v>
      </c>
      <c r="G14517" s="147">
        <v>0</v>
      </c>
      <c r="I14517" s="147">
        <v>5</v>
      </c>
      <c r="J14517" s="147">
        <v>2584141</v>
      </c>
      <c r="K14517" s="147" t="s">
        <v>2769</v>
      </c>
    </row>
    <row r="14518" spans="1:11" x14ac:dyDescent="0.2">
      <c r="A14518" s="147">
        <v>6</v>
      </c>
      <c r="B14518" s="149" t="s">
        <v>13709</v>
      </c>
      <c r="C14518" s="147" t="s">
        <v>2242</v>
      </c>
      <c r="D14518" s="147" t="s">
        <v>13708</v>
      </c>
      <c r="E14518" s="147" t="s">
        <v>2240</v>
      </c>
      <c r="G14518" s="147">
        <v>0</v>
      </c>
      <c r="I14518" s="147">
        <v>5</v>
      </c>
      <c r="J14518" s="147">
        <v>2584139</v>
      </c>
      <c r="K14518" s="147" t="s">
        <v>2769</v>
      </c>
    </row>
    <row r="14519" spans="1:11" x14ac:dyDescent="0.2">
      <c r="A14519" s="147">
        <v>4</v>
      </c>
      <c r="B14519" s="149" t="s">
        <v>13707</v>
      </c>
      <c r="C14519" s="147" t="s">
        <v>2242</v>
      </c>
      <c r="D14519" s="147" t="s">
        <v>13706</v>
      </c>
      <c r="E14519" s="147" t="s">
        <v>2246</v>
      </c>
      <c r="G14519" s="147">
        <v>0</v>
      </c>
      <c r="I14519" s="147">
        <v>4</v>
      </c>
      <c r="J14519" s="147">
        <v>2584048</v>
      </c>
    </row>
    <row r="14520" spans="1:11" x14ac:dyDescent="0.2">
      <c r="A14520" s="147">
        <v>5</v>
      </c>
      <c r="B14520" s="149" t="s">
        <v>13705</v>
      </c>
      <c r="C14520" s="147" t="s">
        <v>2242</v>
      </c>
      <c r="D14520" s="147" t="s">
        <v>13704</v>
      </c>
      <c r="E14520" s="147" t="s">
        <v>2246</v>
      </c>
      <c r="G14520" s="147">
        <v>0</v>
      </c>
      <c r="I14520" s="147">
        <v>5</v>
      </c>
      <c r="J14520" s="147">
        <v>2584164</v>
      </c>
    </row>
    <row r="14521" spans="1:11" x14ac:dyDescent="0.2">
      <c r="A14521" s="147">
        <v>6</v>
      </c>
      <c r="B14521" s="149" t="s">
        <v>13703</v>
      </c>
      <c r="C14521" s="147" t="s">
        <v>2242</v>
      </c>
      <c r="D14521" s="147" t="s">
        <v>13702</v>
      </c>
      <c r="E14521" s="147" t="s">
        <v>2240</v>
      </c>
      <c r="G14521" s="147">
        <v>0</v>
      </c>
      <c r="I14521" s="147">
        <v>6</v>
      </c>
      <c r="J14521" s="147">
        <v>2584169</v>
      </c>
      <c r="K14521" s="147" t="s">
        <v>2769</v>
      </c>
    </row>
    <row r="14522" spans="1:11" x14ac:dyDescent="0.2">
      <c r="A14522" s="147">
        <v>6</v>
      </c>
      <c r="B14522" s="149" t="s">
        <v>13701</v>
      </c>
      <c r="C14522" s="147" t="s">
        <v>2242</v>
      </c>
      <c r="D14522" s="147" t="s">
        <v>13700</v>
      </c>
      <c r="E14522" s="147" t="s">
        <v>2240</v>
      </c>
      <c r="G14522" s="147">
        <v>0</v>
      </c>
      <c r="I14522" s="147">
        <v>5</v>
      </c>
      <c r="J14522" s="147">
        <v>2584166</v>
      </c>
      <c r="K14522" s="147" t="s">
        <v>2769</v>
      </c>
    </row>
    <row r="14523" spans="1:11" x14ac:dyDescent="0.2">
      <c r="A14523" s="147">
        <v>6</v>
      </c>
      <c r="B14523" s="149" t="s">
        <v>13699</v>
      </c>
      <c r="C14523" s="147" t="s">
        <v>2242</v>
      </c>
      <c r="D14523" s="147" t="s">
        <v>13698</v>
      </c>
      <c r="E14523" s="147" t="s">
        <v>2240</v>
      </c>
      <c r="G14523" s="147">
        <v>0</v>
      </c>
      <c r="I14523" s="147">
        <v>5</v>
      </c>
      <c r="J14523" s="147">
        <v>2584161</v>
      </c>
      <c r="K14523" s="147" t="s">
        <v>2769</v>
      </c>
    </row>
    <row r="14524" spans="1:11" x14ac:dyDescent="0.2">
      <c r="A14524" s="147">
        <v>4</v>
      </c>
      <c r="B14524" s="149" t="s">
        <v>13697</v>
      </c>
      <c r="C14524" s="147" t="s">
        <v>2242</v>
      </c>
      <c r="D14524" s="147" t="s">
        <v>13696</v>
      </c>
      <c r="E14524" s="147" t="s">
        <v>2246</v>
      </c>
      <c r="G14524" s="147">
        <v>0</v>
      </c>
      <c r="I14524" s="147">
        <v>4</v>
      </c>
      <c r="J14524" s="147">
        <v>2584034</v>
      </c>
    </row>
    <row r="14525" spans="1:11" x14ac:dyDescent="0.2">
      <c r="A14525" s="147">
        <v>5</v>
      </c>
      <c r="B14525" s="149" t="s">
        <v>13695</v>
      </c>
      <c r="C14525" s="147" t="s">
        <v>2242</v>
      </c>
      <c r="D14525" s="147" t="s">
        <v>13694</v>
      </c>
      <c r="E14525" s="147" t="s">
        <v>2246</v>
      </c>
      <c r="G14525" s="147">
        <v>0</v>
      </c>
      <c r="I14525" s="147">
        <v>5</v>
      </c>
      <c r="J14525" s="147">
        <v>2584180</v>
      </c>
    </row>
    <row r="14526" spans="1:11" x14ac:dyDescent="0.2">
      <c r="A14526" s="147">
        <v>6</v>
      </c>
      <c r="B14526" s="149" t="s">
        <v>13693</v>
      </c>
      <c r="C14526" s="147" t="s">
        <v>2242</v>
      </c>
      <c r="D14526" s="147" t="s">
        <v>13692</v>
      </c>
      <c r="E14526" s="147" t="s">
        <v>2240</v>
      </c>
      <c r="G14526" s="147">
        <v>0</v>
      </c>
      <c r="I14526" s="147">
        <v>6</v>
      </c>
      <c r="J14526" s="147">
        <v>2584192</v>
      </c>
      <c r="K14526" s="147" t="s">
        <v>2769</v>
      </c>
    </row>
    <row r="14527" spans="1:11" x14ac:dyDescent="0.2">
      <c r="A14527" s="147">
        <v>6</v>
      </c>
      <c r="B14527" s="149" t="s">
        <v>13691</v>
      </c>
      <c r="C14527" s="147" t="s">
        <v>2242</v>
      </c>
      <c r="D14527" s="147" t="s">
        <v>13690</v>
      </c>
      <c r="E14527" s="147" t="s">
        <v>2240</v>
      </c>
      <c r="G14527" s="147">
        <v>0</v>
      </c>
      <c r="I14527" s="147">
        <v>5</v>
      </c>
      <c r="J14527" s="147">
        <v>2584173</v>
      </c>
      <c r="K14527" s="147" t="s">
        <v>2769</v>
      </c>
    </row>
    <row r="14528" spans="1:11" x14ac:dyDescent="0.2">
      <c r="A14528" s="147">
        <v>6</v>
      </c>
      <c r="B14528" s="149" t="s">
        <v>13689</v>
      </c>
      <c r="C14528" s="147" t="s">
        <v>2242</v>
      </c>
      <c r="D14528" s="147" t="s">
        <v>13688</v>
      </c>
      <c r="E14528" s="147" t="s">
        <v>2240</v>
      </c>
      <c r="G14528" s="147">
        <v>0</v>
      </c>
      <c r="I14528" s="147">
        <v>5</v>
      </c>
      <c r="J14528" s="147">
        <v>2584191</v>
      </c>
      <c r="K14528" s="147" t="s">
        <v>2769</v>
      </c>
    </row>
    <row r="14529" spans="1:11" x14ac:dyDescent="0.2">
      <c r="A14529" s="147">
        <v>6</v>
      </c>
      <c r="B14529" s="149" t="s">
        <v>13687</v>
      </c>
      <c r="C14529" s="147" t="s">
        <v>2242</v>
      </c>
      <c r="D14529" s="147" t="s">
        <v>13686</v>
      </c>
      <c r="E14529" s="147" t="s">
        <v>2240</v>
      </c>
      <c r="G14529" s="147">
        <v>0</v>
      </c>
      <c r="I14529" s="147">
        <v>5</v>
      </c>
      <c r="J14529" s="147">
        <v>2584176</v>
      </c>
      <c r="K14529" s="147" t="s">
        <v>2769</v>
      </c>
    </row>
    <row r="14530" spans="1:11" x14ac:dyDescent="0.2">
      <c r="A14530" s="147">
        <v>6</v>
      </c>
      <c r="B14530" s="149" t="s">
        <v>13685</v>
      </c>
      <c r="C14530" s="147" t="s">
        <v>2242</v>
      </c>
      <c r="D14530" s="147" t="s">
        <v>13684</v>
      </c>
      <c r="E14530" s="147" t="s">
        <v>2240</v>
      </c>
      <c r="G14530" s="147">
        <v>0</v>
      </c>
      <c r="I14530" s="147">
        <v>5</v>
      </c>
      <c r="J14530" s="147">
        <v>2584186</v>
      </c>
      <c r="K14530" s="147" t="s">
        <v>2769</v>
      </c>
    </row>
    <row r="14531" spans="1:11" x14ac:dyDescent="0.2">
      <c r="A14531" s="147">
        <v>6</v>
      </c>
      <c r="B14531" s="149" t="s">
        <v>13683</v>
      </c>
      <c r="C14531" s="147" t="s">
        <v>2242</v>
      </c>
      <c r="D14531" s="147" t="s">
        <v>13682</v>
      </c>
      <c r="E14531" s="147" t="s">
        <v>2240</v>
      </c>
      <c r="G14531" s="147">
        <v>0</v>
      </c>
      <c r="I14531" s="147">
        <v>5</v>
      </c>
      <c r="J14531" s="147">
        <v>2584189</v>
      </c>
      <c r="K14531" s="147" t="s">
        <v>2769</v>
      </c>
    </row>
    <row r="14532" spans="1:11" x14ac:dyDescent="0.2">
      <c r="A14532" s="147">
        <v>6</v>
      </c>
      <c r="B14532" s="149" t="s">
        <v>13681</v>
      </c>
      <c r="C14532" s="147" t="s">
        <v>2242</v>
      </c>
      <c r="D14532" s="147" t="s">
        <v>13680</v>
      </c>
      <c r="E14532" s="147" t="s">
        <v>2240</v>
      </c>
      <c r="G14532" s="147">
        <v>0</v>
      </c>
      <c r="I14532" s="147">
        <v>5</v>
      </c>
      <c r="J14532" s="147">
        <v>2584171</v>
      </c>
      <c r="K14532" s="147" t="s">
        <v>2769</v>
      </c>
    </row>
    <row r="14533" spans="1:11" x14ac:dyDescent="0.2">
      <c r="A14533" s="147">
        <v>4</v>
      </c>
      <c r="B14533" s="149" t="s">
        <v>13679</v>
      </c>
      <c r="C14533" s="147" t="s">
        <v>2242</v>
      </c>
      <c r="D14533" s="147" t="s">
        <v>13678</v>
      </c>
      <c r="E14533" s="147" t="s">
        <v>2246</v>
      </c>
      <c r="G14533" s="147">
        <v>0</v>
      </c>
      <c r="I14533" s="147">
        <v>4</v>
      </c>
      <c r="J14533" s="147">
        <v>2584038</v>
      </c>
    </row>
    <row r="14534" spans="1:11" x14ac:dyDescent="0.2">
      <c r="A14534" s="147">
        <v>5</v>
      </c>
      <c r="B14534" s="149" t="s">
        <v>13677</v>
      </c>
      <c r="C14534" s="147" t="s">
        <v>2242</v>
      </c>
      <c r="D14534" s="147" t="s">
        <v>13676</v>
      </c>
      <c r="E14534" s="147" t="s">
        <v>2246</v>
      </c>
      <c r="G14534" s="147">
        <v>0</v>
      </c>
      <c r="I14534" s="147">
        <v>5</v>
      </c>
      <c r="J14534" s="147">
        <v>2584214</v>
      </c>
    </row>
    <row r="14535" spans="1:11" x14ac:dyDescent="0.2">
      <c r="A14535" s="147">
        <v>6</v>
      </c>
      <c r="B14535" s="149" t="s">
        <v>13675</v>
      </c>
      <c r="C14535" s="147" t="s">
        <v>2242</v>
      </c>
      <c r="D14535" s="147" t="s">
        <v>13674</v>
      </c>
      <c r="E14535" s="147" t="s">
        <v>2240</v>
      </c>
      <c r="G14535" s="147">
        <v>0</v>
      </c>
      <c r="I14535" s="147">
        <v>6</v>
      </c>
      <c r="J14535" s="147">
        <v>2584216</v>
      </c>
      <c r="K14535" s="147" t="s">
        <v>2769</v>
      </c>
    </row>
    <row r="14536" spans="1:11" x14ac:dyDescent="0.2">
      <c r="A14536" s="147">
        <v>6</v>
      </c>
      <c r="B14536" s="149" t="s">
        <v>13673</v>
      </c>
      <c r="C14536" s="147" t="s">
        <v>2242</v>
      </c>
      <c r="D14536" s="147" t="s">
        <v>13672</v>
      </c>
      <c r="E14536" s="147" t="s">
        <v>2240</v>
      </c>
      <c r="G14536" s="147">
        <v>0</v>
      </c>
      <c r="I14536" s="147">
        <v>5</v>
      </c>
      <c r="J14536" s="147">
        <v>2584213</v>
      </c>
      <c r="K14536" s="147" t="s">
        <v>2769</v>
      </c>
    </row>
    <row r="14537" spans="1:11" x14ac:dyDescent="0.2">
      <c r="A14537" s="147">
        <v>6</v>
      </c>
      <c r="B14537" s="149" t="s">
        <v>13671</v>
      </c>
      <c r="C14537" s="147" t="s">
        <v>2242</v>
      </c>
      <c r="D14537" s="147" t="s">
        <v>13670</v>
      </c>
      <c r="E14537" s="147" t="s">
        <v>2240</v>
      </c>
      <c r="G14537" s="147">
        <v>0</v>
      </c>
      <c r="I14537" s="147">
        <v>5</v>
      </c>
      <c r="J14537" s="147">
        <v>2584203</v>
      </c>
      <c r="K14537" s="147" t="s">
        <v>2769</v>
      </c>
    </row>
    <row r="14538" spans="1:11" x14ac:dyDescent="0.2">
      <c r="A14538" s="147">
        <v>6</v>
      </c>
      <c r="B14538" s="149" t="s">
        <v>13669</v>
      </c>
      <c r="C14538" s="147" t="s">
        <v>2242</v>
      </c>
      <c r="D14538" s="147" t="s">
        <v>13668</v>
      </c>
      <c r="E14538" s="147" t="s">
        <v>2240</v>
      </c>
      <c r="G14538" s="147">
        <v>0</v>
      </c>
      <c r="I14538" s="147">
        <v>5</v>
      </c>
      <c r="J14538" s="147">
        <v>2584204</v>
      </c>
      <c r="K14538" s="147" t="s">
        <v>2769</v>
      </c>
    </row>
    <row r="14539" spans="1:11" x14ac:dyDescent="0.2">
      <c r="A14539" s="147">
        <v>6</v>
      </c>
      <c r="B14539" s="149" t="s">
        <v>13667</v>
      </c>
      <c r="C14539" s="147" t="s">
        <v>2242</v>
      </c>
      <c r="D14539" s="147" t="s">
        <v>13666</v>
      </c>
      <c r="E14539" s="147" t="s">
        <v>2240</v>
      </c>
      <c r="G14539" s="147">
        <v>0</v>
      </c>
      <c r="I14539" s="147">
        <v>5</v>
      </c>
      <c r="J14539" s="147">
        <v>2584195</v>
      </c>
      <c r="K14539" s="147" t="s">
        <v>2769</v>
      </c>
    </row>
    <row r="14540" spans="1:11" x14ac:dyDescent="0.2">
      <c r="A14540" s="147">
        <v>6</v>
      </c>
      <c r="B14540" s="149" t="s">
        <v>13665</v>
      </c>
      <c r="C14540" s="147" t="s">
        <v>2242</v>
      </c>
      <c r="D14540" s="147" t="s">
        <v>13664</v>
      </c>
      <c r="E14540" s="147" t="s">
        <v>2240</v>
      </c>
      <c r="G14540" s="147">
        <v>0</v>
      </c>
      <c r="I14540" s="147">
        <v>5</v>
      </c>
      <c r="J14540" s="147">
        <v>2584209</v>
      </c>
      <c r="K14540" s="147" t="s">
        <v>2769</v>
      </c>
    </row>
    <row r="14541" spans="1:11" x14ac:dyDescent="0.2">
      <c r="A14541" s="147">
        <v>6</v>
      </c>
      <c r="B14541" s="149" t="s">
        <v>13663</v>
      </c>
      <c r="C14541" s="147" t="s">
        <v>2242</v>
      </c>
      <c r="D14541" s="147" t="s">
        <v>13662</v>
      </c>
      <c r="E14541" s="147" t="s">
        <v>2240</v>
      </c>
      <c r="G14541" s="147">
        <v>0</v>
      </c>
      <c r="I14541" s="147">
        <v>5</v>
      </c>
      <c r="J14541" s="147">
        <v>2584197</v>
      </c>
      <c r="K14541" s="147" t="s">
        <v>2769</v>
      </c>
    </row>
    <row r="14542" spans="1:11" x14ac:dyDescent="0.2">
      <c r="A14542" s="147">
        <v>4</v>
      </c>
      <c r="B14542" s="149" t="s">
        <v>13661</v>
      </c>
      <c r="C14542" s="147" t="s">
        <v>2242</v>
      </c>
      <c r="D14542" s="147" t="s">
        <v>13660</v>
      </c>
      <c r="E14542" s="147" t="s">
        <v>2246</v>
      </c>
      <c r="G14542" s="147">
        <v>0</v>
      </c>
      <c r="I14542" s="147">
        <v>4</v>
      </c>
      <c r="J14542" s="147">
        <v>2584037</v>
      </c>
    </row>
    <row r="14543" spans="1:11" x14ac:dyDescent="0.2">
      <c r="A14543" s="147">
        <v>5</v>
      </c>
      <c r="B14543" s="149" t="s">
        <v>13659</v>
      </c>
      <c r="C14543" s="147" t="s">
        <v>2242</v>
      </c>
      <c r="D14543" s="147" t="s">
        <v>13658</v>
      </c>
      <c r="E14543" s="147" t="s">
        <v>2246</v>
      </c>
      <c r="G14543" s="147">
        <v>0</v>
      </c>
      <c r="I14543" s="147">
        <v>5</v>
      </c>
      <c r="J14543" s="147">
        <v>2584242</v>
      </c>
    </row>
    <row r="14544" spans="1:11" x14ac:dyDescent="0.2">
      <c r="A14544" s="147">
        <v>6</v>
      </c>
      <c r="B14544" s="149" t="s">
        <v>13657</v>
      </c>
      <c r="C14544" s="147" t="s">
        <v>2242</v>
      </c>
      <c r="D14544" s="147" t="s">
        <v>13656</v>
      </c>
      <c r="E14544" s="147" t="s">
        <v>2240</v>
      </c>
      <c r="G14544" s="147">
        <v>0</v>
      </c>
      <c r="I14544" s="147">
        <v>6</v>
      </c>
      <c r="J14544" s="147">
        <v>2584262</v>
      </c>
      <c r="K14544" s="147" t="s">
        <v>2769</v>
      </c>
    </row>
    <row r="14545" spans="1:11" x14ac:dyDescent="0.2">
      <c r="A14545" s="147">
        <v>6</v>
      </c>
      <c r="B14545" s="149" t="s">
        <v>13655</v>
      </c>
      <c r="C14545" s="147" t="s">
        <v>2242</v>
      </c>
      <c r="D14545" s="147" t="s">
        <v>13654</v>
      </c>
      <c r="E14545" s="147" t="s">
        <v>2240</v>
      </c>
      <c r="G14545" s="147">
        <v>0</v>
      </c>
      <c r="I14545" s="147">
        <v>5</v>
      </c>
      <c r="J14545" s="147">
        <v>2584243</v>
      </c>
      <c r="K14545" s="147" t="s">
        <v>2769</v>
      </c>
    </row>
    <row r="14546" spans="1:11" x14ac:dyDescent="0.2">
      <c r="A14546" s="147">
        <v>6</v>
      </c>
      <c r="B14546" s="149" t="s">
        <v>13653</v>
      </c>
      <c r="C14546" s="147" t="s">
        <v>2242</v>
      </c>
      <c r="D14546" s="147" t="s">
        <v>13652</v>
      </c>
      <c r="E14546" s="147" t="s">
        <v>2240</v>
      </c>
      <c r="G14546" s="147">
        <v>0</v>
      </c>
      <c r="I14546" s="147">
        <v>5</v>
      </c>
      <c r="J14546" s="147">
        <v>2584236</v>
      </c>
      <c r="K14546" s="147" t="s">
        <v>2769</v>
      </c>
    </row>
    <row r="14547" spans="1:11" x14ac:dyDescent="0.2">
      <c r="A14547" s="147">
        <v>6</v>
      </c>
      <c r="B14547" s="149" t="s">
        <v>13651</v>
      </c>
      <c r="C14547" s="147" t="s">
        <v>2242</v>
      </c>
      <c r="D14547" s="147" t="s">
        <v>13650</v>
      </c>
      <c r="E14547" s="147" t="s">
        <v>2240</v>
      </c>
      <c r="G14547" s="147">
        <v>0</v>
      </c>
      <c r="I14547" s="147">
        <v>5</v>
      </c>
      <c r="J14547" s="147">
        <v>2584230</v>
      </c>
      <c r="K14547" s="147" t="s">
        <v>2769</v>
      </c>
    </row>
    <row r="14548" spans="1:11" x14ac:dyDescent="0.2">
      <c r="A14548" s="147">
        <v>6</v>
      </c>
      <c r="B14548" s="149" t="s">
        <v>13649</v>
      </c>
      <c r="C14548" s="147" t="s">
        <v>2242</v>
      </c>
      <c r="D14548" s="147" t="s">
        <v>13648</v>
      </c>
      <c r="E14548" s="147" t="s">
        <v>2240</v>
      </c>
      <c r="G14548" s="147">
        <v>0</v>
      </c>
      <c r="I14548" s="147">
        <v>5</v>
      </c>
      <c r="J14548" s="147">
        <v>2584254</v>
      </c>
      <c r="K14548" s="147" t="s">
        <v>2769</v>
      </c>
    </row>
    <row r="14549" spans="1:11" x14ac:dyDescent="0.2">
      <c r="A14549" s="147">
        <v>6</v>
      </c>
      <c r="B14549" s="149" t="s">
        <v>13647</v>
      </c>
      <c r="C14549" s="147" t="s">
        <v>2242</v>
      </c>
      <c r="D14549" s="147" t="s">
        <v>13646</v>
      </c>
      <c r="E14549" s="147" t="s">
        <v>2240</v>
      </c>
      <c r="G14549" s="147">
        <v>0</v>
      </c>
      <c r="I14549" s="147">
        <v>5</v>
      </c>
      <c r="J14549" s="147">
        <v>2584259</v>
      </c>
      <c r="K14549" s="147" t="s">
        <v>2769</v>
      </c>
    </row>
    <row r="14550" spans="1:11" x14ac:dyDescent="0.2">
      <c r="A14550" s="147">
        <v>6</v>
      </c>
      <c r="B14550" s="149" t="s">
        <v>13645</v>
      </c>
      <c r="C14550" s="147" t="s">
        <v>2242</v>
      </c>
      <c r="D14550" s="147" t="s">
        <v>13644</v>
      </c>
      <c r="E14550" s="147" t="s">
        <v>2240</v>
      </c>
      <c r="G14550" s="147">
        <v>0</v>
      </c>
      <c r="I14550" s="147">
        <v>5</v>
      </c>
      <c r="J14550" s="147">
        <v>2584233</v>
      </c>
      <c r="K14550" s="147" t="s">
        <v>2769</v>
      </c>
    </row>
    <row r="14551" spans="1:11" x14ac:dyDescent="0.2">
      <c r="A14551" s="147">
        <v>6</v>
      </c>
      <c r="B14551" s="149" t="s">
        <v>13643</v>
      </c>
      <c r="C14551" s="147" t="s">
        <v>2242</v>
      </c>
      <c r="D14551" s="147" t="s">
        <v>13642</v>
      </c>
      <c r="E14551" s="147" t="s">
        <v>2240</v>
      </c>
      <c r="G14551" s="147">
        <v>0</v>
      </c>
      <c r="I14551" s="147">
        <v>5</v>
      </c>
      <c r="J14551" s="147">
        <v>2584245</v>
      </c>
      <c r="K14551" s="147" t="s">
        <v>2769</v>
      </c>
    </row>
    <row r="14552" spans="1:11" x14ac:dyDescent="0.2">
      <c r="A14552" s="147">
        <v>6</v>
      </c>
      <c r="B14552" s="149" t="s">
        <v>13641</v>
      </c>
      <c r="C14552" s="147" t="s">
        <v>2242</v>
      </c>
      <c r="D14552" s="147" t="s">
        <v>13640</v>
      </c>
      <c r="E14552" s="147" t="s">
        <v>2240</v>
      </c>
      <c r="G14552" s="147">
        <v>0</v>
      </c>
      <c r="I14552" s="147">
        <v>5</v>
      </c>
      <c r="J14552" s="147">
        <v>2584239</v>
      </c>
      <c r="K14552" s="147" t="s">
        <v>2769</v>
      </c>
    </row>
    <row r="14553" spans="1:11" x14ac:dyDescent="0.2">
      <c r="A14553" s="147">
        <v>6</v>
      </c>
      <c r="B14553" s="149" t="s">
        <v>13639</v>
      </c>
      <c r="C14553" s="147" t="s">
        <v>2242</v>
      </c>
      <c r="D14553" s="147" t="s">
        <v>13638</v>
      </c>
      <c r="E14553" s="147" t="s">
        <v>2240</v>
      </c>
      <c r="G14553" s="147">
        <v>0</v>
      </c>
      <c r="I14553" s="147">
        <v>5</v>
      </c>
      <c r="J14553" s="147">
        <v>2584221</v>
      </c>
      <c r="K14553" s="147" t="s">
        <v>2769</v>
      </c>
    </row>
    <row r="14554" spans="1:11" x14ac:dyDescent="0.2">
      <c r="A14554" s="147">
        <v>6</v>
      </c>
      <c r="B14554" s="149" t="s">
        <v>13637</v>
      </c>
      <c r="C14554" s="147" t="s">
        <v>2242</v>
      </c>
      <c r="D14554" s="147" t="s">
        <v>13636</v>
      </c>
      <c r="E14554" s="147" t="s">
        <v>2240</v>
      </c>
      <c r="G14554" s="147">
        <v>0</v>
      </c>
      <c r="I14554" s="147">
        <v>5</v>
      </c>
      <c r="J14554" s="147">
        <v>2584251</v>
      </c>
      <c r="K14554" s="147" t="s">
        <v>2769</v>
      </c>
    </row>
    <row r="14555" spans="1:11" x14ac:dyDescent="0.2">
      <c r="A14555" s="147">
        <v>6</v>
      </c>
      <c r="B14555" s="149" t="s">
        <v>13635</v>
      </c>
      <c r="C14555" s="147" t="s">
        <v>2242</v>
      </c>
      <c r="D14555" s="147" t="s">
        <v>13634</v>
      </c>
      <c r="E14555" s="147" t="s">
        <v>2240</v>
      </c>
      <c r="G14555" s="147">
        <v>0</v>
      </c>
      <c r="I14555" s="147">
        <v>5</v>
      </c>
      <c r="J14555" s="147">
        <v>2584250</v>
      </c>
      <c r="K14555" s="147" t="s">
        <v>2769</v>
      </c>
    </row>
    <row r="14556" spans="1:11" x14ac:dyDescent="0.2">
      <c r="A14556" s="147">
        <v>6</v>
      </c>
      <c r="B14556" s="149" t="s">
        <v>13633</v>
      </c>
      <c r="C14556" s="147" t="s">
        <v>2242</v>
      </c>
      <c r="D14556" s="147" t="s">
        <v>13632</v>
      </c>
      <c r="E14556" s="147" t="s">
        <v>2240</v>
      </c>
      <c r="G14556" s="147">
        <v>0</v>
      </c>
      <c r="I14556" s="147">
        <v>5</v>
      </c>
      <c r="J14556" s="147">
        <v>2584238</v>
      </c>
      <c r="K14556" s="147" t="s">
        <v>2769</v>
      </c>
    </row>
    <row r="14557" spans="1:11" x14ac:dyDescent="0.2">
      <c r="A14557" s="147">
        <v>6</v>
      </c>
      <c r="B14557" s="149" t="s">
        <v>13631</v>
      </c>
      <c r="C14557" s="147" t="s">
        <v>2242</v>
      </c>
      <c r="D14557" s="147" t="s">
        <v>13630</v>
      </c>
      <c r="E14557" s="147" t="s">
        <v>2240</v>
      </c>
      <c r="G14557" s="147">
        <v>0</v>
      </c>
      <c r="I14557" s="147">
        <v>5</v>
      </c>
      <c r="J14557" s="147">
        <v>2584237</v>
      </c>
      <c r="K14557" s="147" t="s">
        <v>2769</v>
      </c>
    </row>
    <row r="14558" spans="1:11" x14ac:dyDescent="0.2">
      <c r="A14558" s="147">
        <v>4</v>
      </c>
      <c r="B14558" s="149" t="s">
        <v>13629</v>
      </c>
      <c r="C14558" s="147" t="s">
        <v>2242</v>
      </c>
      <c r="D14558" s="147" t="s">
        <v>13628</v>
      </c>
      <c r="E14558" s="147" t="s">
        <v>2246</v>
      </c>
      <c r="G14558" s="147">
        <v>0</v>
      </c>
      <c r="I14558" s="147">
        <v>4</v>
      </c>
      <c r="J14558" s="147">
        <v>2584025</v>
      </c>
    </row>
    <row r="14559" spans="1:11" x14ac:dyDescent="0.2">
      <c r="A14559" s="147">
        <v>5</v>
      </c>
      <c r="B14559" s="149" t="s">
        <v>13627</v>
      </c>
      <c r="C14559" s="147" t="s">
        <v>2242</v>
      </c>
      <c r="D14559" s="147" t="s">
        <v>13626</v>
      </c>
      <c r="E14559" s="147" t="s">
        <v>2246</v>
      </c>
      <c r="G14559" s="147">
        <v>0</v>
      </c>
      <c r="I14559" s="147">
        <v>5</v>
      </c>
      <c r="J14559" s="147">
        <v>2584275</v>
      </c>
    </row>
    <row r="14560" spans="1:11" x14ac:dyDescent="0.2">
      <c r="A14560" s="147">
        <v>6</v>
      </c>
      <c r="B14560" s="149" t="s">
        <v>13625</v>
      </c>
      <c r="C14560" s="147" t="s">
        <v>2242</v>
      </c>
      <c r="D14560" s="147" t="s">
        <v>13624</v>
      </c>
      <c r="E14560" s="147" t="s">
        <v>2240</v>
      </c>
      <c r="G14560" s="147">
        <v>0</v>
      </c>
      <c r="I14560" s="147">
        <v>6</v>
      </c>
      <c r="J14560" s="147">
        <v>2584285</v>
      </c>
      <c r="K14560" s="147" t="s">
        <v>2769</v>
      </c>
    </row>
    <row r="14561" spans="1:11" x14ac:dyDescent="0.2">
      <c r="A14561" s="147">
        <v>6</v>
      </c>
      <c r="B14561" s="149" t="s">
        <v>13623</v>
      </c>
      <c r="C14561" s="147" t="s">
        <v>2242</v>
      </c>
      <c r="D14561" s="147" t="s">
        <v>13622</v>
      </c>
      <c r="E14561" s="147" t="s">
        <v>2240</v>
      </c>
      <c r="G14561" s="147">
        <v>0</v>
      </c>
      <c r="I14561" s="147">
        <v>5</v>
      </c>
      <c r="J14561" s="147">
        <v>2584278</v>
      </c>
      <c r="K14561" s="147" t="s">
        <v>2769</v>
      </c>
    </row>
    <row r="14562" spans="1:11" x14ac:dyDescent="0.2">
      <c r="A14562" s="147">
        <v>6</v>
      </c>
      <c r="B14562" s="149" t="s">
        <v>13621</v>
      </c>
      <c r="C14562" s="147" t="s">
        <v>2242</v>
      </c>
      <c r="D14562" s="147" t="s">
        <v>13620</v>
      </c>
      <c r="E14562" s="147" t="s">
        <v>2240</v>
      </c>
      <c r="G14562" s="147">
        <v>0</v>
      </c>
      <c r="I14562" s="147">
        <v>5</v>
      </c>
      <c r="J14562" s="147">
        <v>2584282</v>
      </c>
      <c r="K14562" s="147" t="s">
        <v>2769</v>
      </c>
    </row>
    <row r="14563" spans="1:11" x14ac:dyDescent="0.2">
      <c r="A14563" s="147">
        <v>6</v>
      </c>
      <c r="B14563" s="149" t="s">
        <v>13619</v>
      </c>
      <c r="C14563" s="147" t="s">
        <v>2242</v>
      </c>
      <c r="D14563" s="147" t="s">
        <v>13618</v>
      </c>
      <c r="E14563" s="147" t="s">
        <v>2240</v>
      </c>
      <c r="G14563" s="147">
        <v>0</v>
      </c>
      <c r="I14563" s="147">
        <v>5</v>
      </c>
      <c r="J14563" s="147">
        <v>2584265</v>
      </c>
      <c r="K14563" s="147" t="s">
        <v>2769</v>
      </c>
    </row>
    <row r="14564" spans="1:11" x14ac:dyDescent="0.2">
      <c r="A14564" s="147">
        <v>6</v>
      </c>
      <c r="B14564" s="149" t="s">
        <v>13617</v>
      </c>
      <c r="C14564" s="147" t="s">
        <v>2242</v>
      </c>
      <c r="D14564" s="147" t="s">
        <v>13616</v>
      </c>
      <c r="E14564" s="147" t="s">
        <v>2240</v>
      </c>
      <c r="G14564" s="147">
        <v>0</v>
      </c>
      <c r="I14564" s="147">
        <v>5</v>
      </c>
      <c r="J14564" s="147">
        <v>2584277</v>
      </c>
      <c r="K14564" s="147" t="s">
        <v>2769</v>
      </c>
    </row>
    <row r="14565" spans="1:11" x14ac:dyDescent="0.2">
      <c r="A14565" s="147">
        <v>6</v>
      </c>
      <c r="B14565" s="149" t="s">
        <v>13615</v>
      </c>
      <c r="C14565" s="147" t="s">
        <v>2242</v>
      </c>
      <c r="D14565" s="147" t="s">
        <v>13614</v>
      </c>
      <c r="E14565" s="147" t="s">
        <v>2240</v>
      </c>
      <c r="G14565" s="147">
        <v>0</v>
      </c>
      <c r="I14565" s="147">
        <v>5</v>
      </c>
      <c r="J14565" s="147">
        <v>2584268</v>
      </c>
      <c r="K14565" s="147" t="s">
        <v>2769</v>
      </c>
    </row>
    <row r="14566" spans="1:11" x14ac:dyDescent="0.2">
      <c r="A14566" s="147">
        <v>6</v>
      </c>
      <c r="B14566" s="149" t="s">
        <v>13613</v>
      </c>
      <c r="C14566" s="147" t="s">
        <v>2242</v>
      </c>
      <c r="D14566" s="147" t="s">
        <v>13612</v>
      </c>
      <c r="E14566" s="147" t="s">
        <v>2240</v>
      </c>
      <c r="G14566" s="147">
        <v>0</v>
      </c>
      <c r="I14566" s="147">
        <v>5</v>
      </c>
      <c r="J14566" s="147">
        <v>2584269</v>
      </c>
      <c r="K14566" s="147" t="s">
        <v>2769</v>
      </c>
    </row>
    <row r="14567" spans="1:11" x14ac:dyDescent="0.2">
      <c r="A14567" s="147">
        <v>4</v>
      </c>
      <c r="B14567" s="149" t="s">
        <v>13610</v>
      </c>
      <c r="C14567" s="147" t="s">
        <v>2242</v>
      </c>
      <c r="D14567" s="147" t="s">
        <v>13611</v>
      </c>
      <c r="E14567" s="147" t="s">
        <v>2246</v>
      </c>
      <c r="G14567" s="147">
        <v>0</v>
      </c>
      <c r="I14567" s="147">
        <v>4</v>
      </c>
      <c r="J14567" s="147">
        <v>2584029</v>
      </c>
    </row>
    <row r="14568" spans="1:11" x14ac:dyDescent="0.2">
      <c r="A14568" s="147">
        <v>4</v>
      </c>
      <c r="B14568" s="149" t="s">
        <v>13610</v>
      </c>
      <c r="C14568" s="147" t="s">
        <v>2261</v>
      </c>
      <c r="D14568" s="147" t="s">
        <v>12667</v>
      </c>
      <c r="E14568" s="147" t="s">
        <v>2246</v>
      </c>
      <c r="G14568" s="147">
        <v>0</v>
      </c>
      <c r="I14568" s="147">
        <v>4</v>
      </c>
      <c r="J14568" s="147">
        <v>1200624</v>
      </c>
    </row>
    <row r="14569" spans="1:11" x14ac:dyDescent="0.2">
      <c r="A14569" s="147">
        <v>5</v>
      </c>
      <c r="B14569" s="149" t="s">
        <v>13609</v>
      </c>
      <c r="C14569" s="147" t="s">
        <v>2242</v>
      </c>
      <c r="D14569" s="147" t="s">
        <v>13608</v>
      </c>
      <c r="E14569" s="147" t="s">
        <v>2246</v>
      </c>
      <c r="G14569" s="147">
        <v>0</v>
      </c>
      <c r="I14569" s="147">
        <v>5</v>
      </c>
      <c r="J14569" s="147">
        <v>2584296</v>
      </c>
    </row>
    <row r="14570" spans="1:11" x14ac:dyDescent="0.2">
      <c r="A14570" s="147">
        <v>6</v>
      </c>
      <c r="B14570" s="149" t="s">
        <v>13607</v>
      </c>
      <c r="C14570" s="147" t="s">
        <v>2242</v>
      </c>
      <c r="D14570" s="147" t="s">
        <v>13606</v>
      </c>
      <c r="E14570" s="147" t="s">
        <v>2240</v>
      </c>
      <c r="G14570" s="147">
        <v>0</v>
      </c>
      <c r="I14570" s="147">
        <v>6</v>
      </c>
      <c r="J14570" s="147">
        <v>2584351</v>
      </c>
    </row>
    <row r="14571" spans="1:11" x14ac:dyDescent="0.2">
      <c r="A14571" s="147">
        <v>6</v>
      </c>
      <c r="B14571" s="149" t="s">
        <v>13605</v>
      </c>
      <c r="C14571" s="147" t="s">
        <v>2242</v>
      </c>
      <c r="D14571" s="147" t="s">
        <v>13604</v>
      </c>
      <c r="E14571" s="147" t="s">
        <v>2240</v>
      </c>
      <c r="G14571" s="147">
        <v>0</v>
      </c>
      <c r="I14571" s="147">
        <v>5</v>
      </c>
      <c r="J14571" s="147">
        <v>2584310</v>
      </c>
      <c r="K14571" s="147" t="s">
        <v>2769</v>
      </c>
    </row>
    <row r="14572" spans="1:11" x14ac:dyDescent="0.2">
      <c r="A14572" s="147">
        <v>6</v>
      </c>
      <c r="B14572" s="149" t="s">
        <v>13603</v>
      </c>
      <c r="C14572" s="147" t="s">
        <v>2242</v>
      </c>
      <c r="D14572" s="147" t="s">
        <v>13602</v>
      </c>
      <c r="E14572" s="147" t="s">
        <v>2240</v>
      </c>
      <c r="G14572" s="147">
        <v>0</v>
      </c>
      <c r="I14572" s="147">
        <v>5</v>
      </c>
      <c r="J14572" s="147">
        <v>2584297</v>
      </c>
      <c r="K14572" s="147" t="s">
        <v>2769</v>
      </c>
    </row>
    <row r="14573" spans="1:11" x14ac:dyDescent="0.2">
      <c r="A14573" s="147">
        <v>6</v>
      </c>
      <c r="B14573" s="149" t="s">
        <v>13601</v>
      </c>
      <c r="C14573" s="147" t="s">
        <v>2242</v>
      </c>
      <c r="D14573" s="147" t="s">
        <v>13600</v>
      </c>
      <c r="E14573" s="147" t="s">
        <v>2240</v>
      </c>
      <c r="G14573" s="147">
        <v>0</v>
      </c>
      <c r="I14573" s="147">
        <v>5</v>
      </c>
      <c r="J14573" s="147">
        <v>2584319</v>
      </c>
      <c r="K14573" s="147" t="s">
        <v>2769</v>
      </c>
    </row>
    <row r="14574" spans="1:11" x14ac:dyDescent="0.2">
      <c r="A14574" s="147">
        <v>6</v>
      </c>
      <c r="B14574" s="149" t="s">
        <v>13599</v>
      </c>
      <c r="C14574" s="147" t="s">
        <v>2242</v>
      </c>
      <c r="D14574" s="147" t="s">
        <v>13598</v>
      </c>
      <c r="E14574" s="147" t="s">
        <v>2240</v>
      </c>
      <c r="G14574" s="147">
        <v>0</v>
      </c>
      <c r="I14574" s="147">
        <v>5</v>
      </c>
      <c r="J14574" s="147">
        <v>2584307</v>
      </c>
      <c r="K14574" s="147" t="s">
        <v>2769</v>
      </c>
    </row>
    <row r="14575" spans="1:11" x14ac:dyDescent="0.2">
      <c r="A14575" s="147">
        <v>6</v>
      </c>
      <c r="B14575" s="149" t="s">
        <v>13597</v>
      </c>
      <c r="C14575" s="147" t="s">
        <v>2242</v>
      </c>
      <c r="D14575" s="147" t="s">
        <v>13596</v>
      </c>
      <c r="E14575" s="147" t="s">
        <v>2240</v>
      </c>
      <c r="G14575" s="147">
        <v>0</v>
      </c>
      <c r="I14575" s="147">
        <v>5</v>
      </c>
      <c r="J14575" s="147">
        <v>2584342</v>
      </c>
      <c r="K14575" s="147" t="s">
        <v>2769</v>
      </c>
    </row>
    <row r="14576" spans="1:11" x14ac:dyDescent="0.2">
      <c r="A14576" s="147">
        <v>6</v>
      </c>
      <c r="B14576" s="149" t="s">
        <v>13595</v>
      </c>
      <c r="C14576" s="147" t="s">
        <v>2242</v>
      </c>
      <c r="D14576" s="147" t="s">
        <v>13594</v>
      </c>
      <c r="E14576" s="147" t="s">
        <v>2240</v>
      </c>
      <c r="G14576" s="147">
        <v>0</v>
      </c>
      <c r="I14576" s="147">
        <v>5</v>
      </c>
      <c r="J14576" s="147">
        <v>2584325</v>
      </c>
      <c r="K14576" s="147" t="s">
        <v>2769</v>
      </c>
    </row>
    <row r="14577" spans="1:11" x14ac:dyDescent="0.2">
      <c r="A14577" s="147">
        <v>6</v>
      </c>
      <c r="B14577" s="149" t="s">
        <v>13593</v>
      </c>
      <c r="C14577" s="147" t="s">
        <v>2242</v>
      </c>
      <c r="D14577" s="147" t="s">
        <v>13592</v>
      </c>
      <c r="E14577" s="147" t="s">
        <v>2240</v>
      </c>
      <c r="G14577" s="147">
        <v>0</v>
      </c>
      <c r="I14577" s="147">
        <v>5</v>
      </c>
      <c r="J14577" s="147">
        <v>2584338</v>
      </c>
      <c r="K14577" s="147" t="s">
        <v>2769</v>
      </c>
    </row>
    <row r="14578" spans="1:11" x14ac:dyDescent="0.2">
      <c r="A14578" s="147">
        <v>6</v>
      </c>
      <c r="B14578" s="149" t="s">
        <v>13591</v>
      </c>
      <c r="C14578" s="147" t="s">
        <v>2242</v>
      </c>
      <c r="D14578" s="147" t="s">
        <v>13590</v>
      </c>
      <c r="E14578" s="147" t="s">
        <v>2240</v>
      </c>
      <c r="G14578" s="147">
        <v>0</v>
      </c>
      <c r="I14578" s="147">
        <v>5</v>
      </c>
      <c r="J14578" s="147">
        <v>2584344</v>
      </c>
      <c r="K14578" s="147" t="s">
        <v>2769</v>
      </c>
    </row>
    <row r="14579" spans="1:11" x14ac:dyDescent="0.2">
      <c r="A14579" s="147">
        <v>6</v>
      </c>
      <c r="B14579" s="149" t="s">
        <v>13589</v>
      </c>
      <c r="C14579" s="147" t="s">
        <v>2242</v>
      </c>
      <c r="D14579" s="147" t="s">
        <v>13588</v>
      </c>
      <c r="E14579" s="147" t="s">
        <v>2240</v>
      </c>
      <c r="G14579" s="147">
        <v>0</v>
      </c>
      <c r="I14579" s="147">
        <v>5</v>
      </c>
      <c r="J14579" s="147">
        <v>2584294</v>
      </c>
      <c r="K14579" s="147" t="s">
        <v>2769</v>
      </c>
    </row>
    <row r="14580" spans="1:11" x14ac:dyDescent="0.2">
      <c r="A14580" s="147">
        <v>6</v>
      </c>
      <c r="B14580" s="149" t="s">
        <v>13587</v>
      </c>
      <c r="C14580" s="147" t="s">
        <v>2242</v>
      </c>
      <c r="D14580" s="147" t="s">
        <v>13586</v>
      </c>
      <c r="E14580" s="147" t="s">
        <v>2240</v>
      </c>
      <c r="G14580" s="147">
        <v>0</v>
      </c>
      <c r="I14580" s="147">
        <v>5</v>
      </c>
      <c r="J14580" s="147">
        <v>2584341</v>
      </c>
      <c r="K14580" s="147" t="s">
        <v>2769</v>
      </c>
    </row>
    <row r="14581" spans="1:11" x14ac:dyDescent="0.2">
      <c r="A14581" s="147">
        <v>6</v>
      </c>
      <c r="B14581" s="149" t="s">
        <v>13585</v>
      </c>
      <c r="C14581" s="147" t="s">
        <v>2242</v>
      </c>
      <c r="D14581" s="147" t="s">
        <v>13584</v>
      </c>
      <c r="E14581" s="147" t="s">
        <v>2240</v>
      </c>
      <c r="G14581" s="147">
        <v>0</v>
      </c>
      <c r="I14581" s="147">
        <v>5</v>
      </c>
      <c r="J14581" s="147">
        <v>2584318</v>
      </c>
      <c r="K14581" s="147" t="s">
        <v>2769</v>
      </c>
    </row>
    <row r="14582" spans="1:11" x14ac:dyDescent="0.2">
      <c r="A14582" s="147">
        <v>6</v>
      </c>
      <c r="B14582" s="149" t="s">
        <v>13583</v>
      </c>
      <c r="C14582" s="147" t="s">
        <v>2242</v>
      </c>
      <c r="D14582" s="147" t="s">
        <v>13582</v>
      </c>
      <c r="E14582" s="147" t="s">
        <v>2240</v>
      </c>
      <c r="G14582" s="147">
        <v>0</v>
      </c>
      <c r="I14582" s="147">
        <v>5</v>
      </c>
      <c r="J14582" s="147">
        <v>2584321</v>
      </c>
      <c r="K14582" s="147" t="s">
        <v>2769</v>
      </c>
    </row>
    <row r="14583" spans="1:11" x14ac:dyDescent="0.2">
      <c r="A14583" s="147">
        <v>6</v>
      </c>
      <c r="B14583" s="149" t="s">
        <v>13581</v>
      </c>
      <c r="C14583" s="147" t="s">
        <v>2242</v>
      </c>
      <c r="D14583" s="147" t="s">
        <v>13580</v>
      </c>
      <c r="E14583" s="147" t="s">
        <v>2240</v>
      </c>
      <c r="G14583" s="147">
        <v>0</v>
      </c>
      <c r="I14583" s="147">
        <v>5</v>
      </c>
      <c r="J14583" s="147">
        <v>2584346</v>
      </c>
    </row>
    <row r="14584" spans="1:11" x14ac:dyDescent="0.2">
      <c r="A14584" s="147">
        <v>6</v>
      </c>
      <c r="B14584" s="149" t="s">
        <v>13579</v>
      </c>
      <c r="C14584" s="147" t="s">
        <v>2242</v>
      </c>
      <c r="D14584" s="147" t="s">
        <v>13578</v>
      </c>
      <c r="E14584" s="147" t="s">
        <v>2240</v>
      </c>
      <c r="G14584" s="147">
        <v>0</v>
      </c>
      <c r="I14584" s="147">
        <v>5</v>
      </c>
      <c r="J14584" s="147">
        <v>2584320</v>
      </c>
    </row>
    <row r="14585" spans="1:11" x14ac:dyDescent="0.2">
      <c r="A14585" s="147">
        <v>6</v>
      </c>
      <c r="B14585" s="149" t="s">
        <v>13577</v>
      </c>
      <c r="C14585" s="147" t="s">
        <v>2242</v>
      </c>
      <c r="D14585" s="147" t="s">
        <v>13576</v>
      </c>
      <c r="E14585" s="147" t="s">
        <v>2240</v>
      </c>
      <c r="G14585" s="147">
        <v>0</v>
      </c>
      <c r="I14585" s="147">
        <v>5</v>
      </c>
      <c r="J14585" s="147">
        <v>2584322</v>
      </c>
    </row>
    <row r="14586" spans="1:11" x14ac:dyDescent="0.2">
      <c r="A14586" s="147">
        <v>6</v>
      </c>
      <c r="B14586" s="149" t="s">
        <v>13575</v>
      </c>
      <c r="C14586" s="147" t="s">
        <v>2242</v>
      </c>
      <c r="D14586" s="147" t="s">
        <v>13574</v>
      </c>
      <c r="E14586" s="147" t="s">
        <v>2240</v>
      </c>
      <c r="G14586" s="147">
        <v>0</v>
      </c>
      <c r="I14586" s="147">
        <v>5</v>
      </c>
      <c r="J14586" s="147">
        <v>2584304</v>
      </c>
    </row>
    <row r="14587" spans="1:11" x14ac:dyDescent="0.2">
      <c r="A14587" s="147">
        <v>6</v>
      </c>
      <c r="B14587" s="149" t="s">
        <v>13573</v>
      </c>
      <c r="C14587" s="147" t="s">
        <v>2242</v>
      </c>
      <c r="D14587" s="147" t="s">
        <v>13572</v>
      </c>
      <c r="E14587" s="147" t="s">
        <v>2240</v>
      </c>
      <c r="G14587" s="147">
        <v>0</v>
      </c>
      <c r="I14587" s="147">
        <v>5</v>
      </c>
      <c r="J14587" s="147">
        <v>2584326</v>
      </c>
    </row>
    <row r="14588" spans="1:11" x14ac:dyDescent="0.2">
      <c r="A14588" s="147">
        <v>6</v>
      </c>
      <c r="B14588" s="149" t="s">
        <v>13571</v>
      </c>
      <c r="C14588" s="147" t="s">
        <v>2242</v>
      </c>
      <c r="D14588" s="147" t="s">
        <v>13570</v>
      </c>
      <c r="E14588" s="147" t="s">
        <v>2240</v>
      </c>
      <c r="G14588" s="147">
        <v>0</v>
      </c>
      <c r="I14588" s="147">
        <v>5</v>
      </c>
      <c r="J14588" s="147">
        <v>2584305</v>
      </c>
    </row>
    <row r="14589" spans="1:11" x14ac:dyDescent="0.2">
      <c r="A14589" s="147">
        <v>6</v>
      </c>
      <c r="B14589" s="149" t="s">
        <v>13569</v>
      </c>
      <c r="C14589" s="147" t="s">
        <v>2242</v>
      </c>
      <c r="D14589" s="147" t="s">
        <v>13568</v>
      </c>
      <c r="E14589" s="147" t="s">
        <v>2240</v>
      </c>
      <c r="G14589" s="147">
        <v>0</v>
      </c>
      <c r="I14589" s="147">
        <v>5</v>
      </c>
      <c r="J14589" s="147">
        <v>2584299</v>
      </c>
    </row>
    <row r="14590" spans="1:11" x14ac:dyDescent="0.2">
      <c r="A14590" s="147">
        <v>6</v>
      </c>
      <c r="B14590" s="149" t="s">
        <v>13567</v>
      </c>
      <c r="C14590" s="147" t="s">
        <v>2242</v>
      </c>
      <c r="D14590" s="147" t="s">
        <v>13566</v>
      </c>
      <c r="E14590" s="147" t="s">
        <v>2240</v>
      </c>
      <c r="G14590" s="147">
        <v>0</v>
      </c>
      <c r="I14590" s="147">
        <v>5</v>
      </c>
      <c r="J14590" s="147">
        <v>2584328</v>
      </c>
    </row>
    <row r="14591" spans="1:11" x14ac:dyDescent="0.2">
      <c r="A14591" s="147">
        <v>3</v>
      </c>
      <c r="B14591" s="149" t="s">
        <v>13565</v>
      </c>
      <c r="C14591" s="147" t="s">
        <v>2242</v>
      </c>
      <c r="D14591" s="147" t="s">
        <v>13564</v>
      </c>
      <c r="E14591" s="147" t="s">
        <v>2246</v>
      </c>
      <c r="G14591" s="147">
        <v>0</v>
      </c>
      <c r="I14591" s="147">
        <v>3</v>
      </c>
      <c r="J14591" s="147">
        <v>2583933</v>
      </c>
    </row>
    <row r="14592" spans="1:11" x14ac:dyDescent="0.2">
      <c r="A14592" s="147">
        <v>4</v>
      </c>
      <c r="B14592" s="149" t="s">
        <v>13563</v>
      </c>
      <c r="C14592" s="147" t="s">
        <v>2242</v>
      </c>
      <c r="D14592" s="147" t="s">
        <v>13562</v>
      </c>
      <c r="E14592" s="147" t="s">
        <v>2246</v>
      </c>
      <c r="G14592" s="147">
        <v>0</v>
      </c>
      <c r="I14592" s="147">
        <v>4</v>
      </c>
      <c r="J14592" s="147">
        <v>2584379</v>
      </c>
    </row>
    <row r="14593" spans="1:11" x14ac:dyDescent="0.2">
      <c r="A14593" s="147">
        <v>5</v>
      </c>
      <c r="B14593" s="149" t="s">
        <v>13561</v>
      </c>
      <c r="C14593" s="147" t="s">
        <v>2242</v>
      </c>
      <c r="D14593" s="147" t="s">
        <v>13560</v>
      </c>
      <c r="E14593" s="147" t="s">
        <v>2246</v>
      </c>
      <c r="G14593" s="147">
        <v>0</v>
      </c>
      <c r="I14593" s="147">
        <v>5</v>
      </c>
      <c r="J14593" s="147">
        <v>2584385</v>
      </c>
    </row>
    <row r="14594" spans="1:11" x14ac:dyDescent="0.2">
      <c r="A14594" s="147">
        <v>6</v>
      </c>
      <c r="B14594" s="149" t="s">
        <v>13559</v>
      </c>
      <c r="C14594" s="147" t="s">
        <v>2242</v>
      </c>
      <c r="D14594" s="147" t="s">
        <v>13558</v>
      </c>
      <c r="E14594" s="147" t="s">
        <v>2240</v>
      </c>
      <c r="G14594" s="147">
        <v>0</v>
      </c>
      <c r="I14594" s="147">
        <v>6</v>
      </c>
      <c r="J14594" s="147">
        <v>2584397</v>
      </c>
    </row>
    <row r="14595" spans="1:11" x14ac:dyDescent="0.2">
      <c r="A14595" s="147">
        <v>6</v>
      </c>
      <c r="B14595" s="149" t="s">
        <v>13557</v>
      </c>
      <c r="C14595" s="147" t="s">
        <v>2242</v>
      </c>
      <c r="D14595" s="147" t="s">
        <v>13556</v>
      </c>
      <c r="E14595" s="147" t="s">
        <v>2240</v>
      </c>
      <c r="G14595" s="147">
        <v>0</v>
      </c>
      <c r="I14595" s="147">
        <v>5</v>
      </c>
      <c r="J14595" s="147">
        <v>2584393</v>
      </c>
    </row>
    <row r="14596" spans="1:11" x14ac:dyDescent="0.2">
      <c r="A14596" s="147">
        <v>6</v>
      </c>
      <c r="B14596" s="149" t="s">
        <v>13555</v>
      </c>
      <c r="C14596" s="147" t="s">
        <v>2242</v>
      </c>
      <c r="D14596" s="147" t="s">
        <v>13554</v>
      </c>
      <c r="E14596" s="147" t="s">
        <v>2240</v>
      </c>
      <c r="G14596" s="147">
        <v>0</v>
      </c>
      <c r="I14596" s="147">
        <v>5</v>
      </c>
      <c r="J14596" s="147">
        <v>2584384</v>
      </c>
    </row>
    <row r="14597" spans="1:11" x14ac:dyDescent="0.2">
      <c r="A14597" s="147">
        <v>6</v>
      </c>
      <c r="B14597" s="149" t="s">
        <v>13553</v>
      </c>
      <c r="C14597" s="147" t="s">
        <v>2242</v>
      </c>
      <c r="D14597" s="147" t="s">
        <v>13552</v>
      </c>
      <c r="E14597" s="147" t="s">
        <v>2240</v>
      </c>
      <c r="G14597" s="147">
        <v>0</v>
      </c>
      <c r="I14597" s="147">
        <v>5</v>
      </c>
      <c r="J14597" s="147">
        <v>2584388</v>
      </c>
    </row>
    <row r="14598" spans="1:11" x14ac:dyDescent="0.2">
      <c r="A14598" s="147">
        <v>4</v>
      </c>
      <c r="B14598" s="149" t="s">
        <v>13551</v>
      </c>
      <c r="C14598" s="147" t="s">
        <v>2242</v>
      </c>
      <c r="D14598" s="147" t="s">
        <v>13550</v>
      </c>
      <c r="E14598" s="147" t="s">
        <v>2246</v>
      </c>
      <c r="G14598" s="147">
        <v>0</v>
      </c>
      <c r="I14598" s="147">
        <v>4</v>
      </c>
      <c r="J14598" s="147">
        <v>2584364</v>
      </c>
    </row>
    <row r="14599" spans="1:11" x14ac:dyDescent="0.2">
      <c r="A14599" s="147">
        <v>5</v>
      </c>
      <c r="B14599" s="149" t="s">
        <v>13549</v>
      </c>
      <c r="C14599" s="147" t="s">
        <v>2242</v>
      </c>
      <c r="D14599" s="147" t="s">
        <v>13548</v>
      </c>
      <c r="E14599" s="147" t="s">
        <v>2246</v>
      </c>
      <c r="G14599" s="147">
        <v>0</v>
      </c>
      <c r="I14599" s="147">
        <v>5</v>
      </c>
      <c r="J14599" s="147">
        <v>2584405</v>
      </c>
    </row>
    <row r="14600" spans="1:11" x14ac:dyDescent="0.2">
      <c r="A14600" s="147">
        <v>6</v>
      </c>
      <c r="B14600" s="149" t="s">
        <v>13547</v>
      </c>
      <c r="C14600" s="147" t="s">
        <v>2242</v>
      </c>
      <c r="D14600" s="147" t="s">
        <v>13546</v>
      </c>
      <c r="E14600" s="147" t="s">
        <v>2240</v>
      </c>
      <c r="G14600" s="147">
        <v>0</v>
      </c>
      <c r="I14600" s="147">
        <v>6</v>
      </c>
      <c r="J14600" s="147">
        <v>2584412</v>
      </c>
      <c r="K14600" s="147" t="s">
        <v>2769</v>
      </c>
    </row>
    <row r="14601" spans="1:11" x14ac:dyDescent="0.2">
      <c r="A14601" s="147">
        <v>6</v>
      </c>
      <c r="B14601" s="149" t="s">
        <v>13545</v>
      </c>
      <c r="C14601" s="147" t="s">
        <v>2242</v>
      </c>
      <c r="D14601" s="147" t="s">
        <v>13544</v>
      </c>
      <c r="E14601" s="147" t="s">
        <v>2240</v>
      </c>
      <c r="G14601" s="147">
        <v>0</v>
      </c>
      <c r="I14601" s="147">
        <v>5</v>
      </c>
      <c r="J14601" s="147">
        <v>2584407</v>
      </c>
      <c r="K14601" s="147" t="s">
        <v>2769</v>
      </c>
    </row>
    <row r="14602" spans="1:11" x14ac:dyDescent="0.2">
      <c r="A14602" s="147">
        <v>6</v>
      </c>
      <c r="B14602" s="149" t="s">
        <v>13543</v>
      </c>
      <c r="C14602" s="147" t="s">
        <v>2242</v>
      </c>
      <c r="D14602" s="147" t="s">
        <v>13542</v>
      </c>
      <c r="E14602" s="147" t="s">
        <v>2240</v>
      </c>
      <c r="G14602" s="147">
        <v>0</v>
      </c>
      <c r="I14602" s="147">
        <v>5</v>
      </c>
      <c r="J14602" s="147">
        <v>2584400</v>
      </c>
      <c r="K14602" s="147" t="s">
        <v>2769</v>
      </c>
    </row>
    <row r="14603" spans="1:11" x14ac:dyDescent="0.2">
      <c r="A14603" s="147">
        <v>6</v>
      </c>
      <c r="B14603" s="149" t="s">
        <v>13541</v>
      </c>
      <c r="C14603" s="147" t="s">
        <v>2242</v>
      </c>
      <c r="D14603" s="147" t="s">
        <v>13540</v>
      </c>
      <c r="E14603" s="147" t="s">
        <v>2240</v>
      </c>
      <c r="G14603" s="147">
        <v>0</v>
      </c>
      <c r="I14603" s="147">
        <v>5</v>
      </c>
      <c r="J14603" s="147">
        <v>2584409</v>
      </c>
      <c r="K14603" s="147" t="s">
        <v>2769</v>
      </c>
    </row>
    <row r="14604" spans="1:11" x14ac:dyDescent="0.2">
      <c r="A14604" s="147">
        <v>4</v>
      </c>
      <c r="B14604" s="149" t="s">
        <v>13539</v>
      </c>
      <c r="C14604" s="147" t="s">
        <v>2242</v>
      </c>
      <c r="D14604" s="147" t="s">
        <v>13538</v>
      </c>
      <c r="E14604" s="147" t="s">
        <v>2246</v>
      </c>
      <c r="G14604" s="147">
        <v>0</v>
      </c>
      <c r="I14604" s="147">
        <v>4</v>
      </c>
      <c r="J14604" s="147">
        <v>2584365</v>
      </c>
    </row>
    <row r="14605" spans="1:11" x14ac:dyDescent="0.2">
      <c r="A14605" s="147">
        <v>5</v>
      </c>
      <c r="B14605" s="149" t="s">
        <v>13537</v>
      </c>
      <c r="C14605" s="147" t="s">
        <v>2242</v>
      </c>
      <c r="D14605" s="147" t="s">
        <v>13536</v>
      </c>
      <c r="E14605" s="147" t="s">
        <v>2246</v>
      </c>
      <c r="G14605" s="147">
        <v>0</v>
      </c>
      <c r="I14605" s="147">
        <v>5</v>
      </c>
      <c r="J14605" s="147">
        <v>2584415</v>
      </c>
    </row>
    <row r="14606" spans="1:11" x14ac:dyDescent="0.2">
      <c r="A14606" s="147">
        <v>6</v>
      </c>
      <c r="B14606" s="149" t="s">
        <v>13535</v>
      </c>
      <c r="C14606" s="147" t="s">
        <v>2242</v>
      </c>
      <c r="D14606" s="147" t="s">
        <v>13534</v>
      </c>
      <c r="E14606" s="147" t="s">
        <v>2240</v>
      </c>
      <c r="G14606" s="147">
        <v>0</v>
      </c>
      <c r="I14606" s="147">
        <v>6</v>
      </c>
      <c r="J14606" s="147">
        <v>2584426</v>
      </c>
      <c r="K14606" s="147" t="s">
        <v>2769</v>
      </c>
    </row>
    <row r="14607" spans="1:11" x14ac:dyDescent="0.2">
      <c r="A14607" s="147">
        <v>6</v>
      </c>
      <c r="B14607" s="149" t="s">
        <v>13533</v>
      </c>
      <c r="C14607" s="147" t="s">
        <v>2242</v>
      </c>
      <c r="D14607" s="147" t="s">
        <v>13532</v>
      </c>
      <c r="E14607" s="147" t="s">
        <v>2240</v>
      </c>
      <c r="G14607" s="147">
        <v>0</v>
      </c>
      <c r="I14607" s="147">
        <v>5</v>
      </c>
      <c r="J14607" s="147">
        <v>2584424</v>
      </c>
      <c r="K14607" s="147" t="s">
        <v>2769</v>
      </c>
    </row>
    <row r="14608" spans="1:11" x14ac:dyDescent="0.2">
      <c r="A14608" s="147">
        <v>6</v>
      </c>
      <c r="B14608" s="149" t="s">
        <v>13531</v>
      </c>
      <c r="C14608" s="147" t="s">
        <v>2242</v>
      </c>
      <c r="D14608" s="147" t="s">
        <v>13530</v>
      </c>
      <c r="E14608" s="147" t="s">
        <v>2240</v>
      </c>
      <c r="G14608" s="147">
        <v>0</v>
      </c>
      <c r="I14608" s="147">
        <v>5</v>
      </c>
      <c r="J14608" s="147">
        <v>2584423</v>
      </c>
      <c r="K14608" s="147" t="s">
        <v>2769</v>
      </c>
    </row>
    <row r="14609" spans="1:11" x14ac:dyDescent="0.2">
      <c r="A14609" s="147">
        <v>6</v>
      </c>
      <c r="B14609" s="149" t="s">
        <v>13529</v>
      </c>
      <c r="C14609" s="147" t="s">
        <v>2242</v>
      </c>
      <c r="D14609" s="147" t="s">
        <v>13528</v>
      </c>
      <c r="E14609" s="147" t="s">
        <v>2240</v>
      </c>
      <c r="G14609" s="147">
        <v>0</v>
      </c>
      <c r="I14609" s="147">
        <v>5</v>
      </c>
      <c r="J14609" s="147">
        <v>2584416</v>
      </c>
      <c r="K14609" s="147" t="s">
        <v>2769</v>
      </c>
    </row>
    <row r="14610" spans="1:11" x14ac:dyDescent="0.2">
      <c r="A14610" s="147">
        <v>4</v>
      </c>
      <c r="B14610" s="149" t="s">
        <v>13527</v>
      </c>
      <c r="C14610" s="147" t="s">
        <v>2242</v>
      </c>
      <c r="D14610" s="147" t="s">
        <v>13526</v>
      </c>
      <c r="E14610" s="147" t="s">
        <v>2246</v>
      </c>
      <c r="G14610" s="147">
        <v>0</v>
      </c>
      <c r="I14610" s="147">
        <v>4</v>
      </c>
      <c r="J14610" s="147">
        <v>2584369</v>
      </c>
    </row>
    <row r="14611" spans="1:11" x14ac:dyDescent="0.2">
      <c r="A14611" s="147">
        <v>5</v>
      </c>
      <c r="B14611" s="149" t="s">
        <v>13525</v>
      </c>
      <c r="C14611" s="147" t="s">
        <v>2242</v>
      </c>
      <c r="D14611" s="147" t="s">
        <v>13524</v>
      </c>
      <c r="E14611" s="147" t="s">
        <v>2246</v>
      </c>
      <c r="G14611" s="147">
        <v>0</v>
      </c>
      <c r="I14611" s="147">
        <v>5</v>
      </c>
      <c r="J14611" s="147">
        <v>2584429</v>
      </c>
    </row>
    <row r="14612" spans="1:11" x14ac:dyDescent="0.2">
      <c r="A14612" s="147">
        <v>6</v>
      </c>
      <c r="B14612" s="149" t="s">
        <v>13523</v>
      </c>
      <c r="C14612" s="147" t="s">
        <v>2242</v>
      </c>
      <c r="D14612" s="147" t="s">
        <v>13522</v>
      </c>
      <c r="E14612" s="147" t="s">
        <v>2240</v>
      </c>
      <c r="G14612" s="147">
        <v>0</v>
      </c>
      <c r="I14612" s="147">
        <v>6</v>
      </c>
      <c r="J14612" s="147">
        <v>2584443</v>
      </c>
      <c r="K14612" s="147" t="s">
        <v>2769</v>
      </c>
    </row>
    <row r="14613" spans="1:11" x14ac:dyDescent="0.2">
      <c r="A14613" s="147">
        <v>6</v>
      </c>
      <c r="B14613" s="149" t="s">
        <v>13521</v>
      </c>
      <c r="C14613" s="147" t="s">
        <v>2242</v>
      </c>
      <c r="D14613" s="147" t="s">
        <v>13520</v>
      </c>
      <c r="E14613" s="147" t="s">
        <v>2240</v>
      </c>
      <c r="G14613" s="147">
        <v>0</v>
      </c>
      <c r="I14613" s="147">
        <v>5</v>
      </c>
      <c r="J14613" s="147">
        <v>2584440</v>
      </c>
      <c r="K14613" s="147" t="s">
        <v>2769</v>
      </c>
    </row>
    <row r="14614" spans="1:11" x14ac:dyDescent="0.2">
      <c r="A14614" s="147">
        <v>6</v>
      </c>
      <c r="B14614" s="149" t="s">
        <v>13519</v>
      </c>
      <c r="C14614" s="147" t="s">
        <v>2242</v>
      </c>
      <c r="D14614" s="147" t="s">
        <v>13518</v>
      </c>
      <c r="E14614" s="147" t="s">
        <v>2240</v>
      </c>
      <c r="G14614" s="147">
        <v>0</v>
      </c>
      <c r="I14614" s="147">
        <v>5</v>
      </c>
      <c r="J14614" s="147">
        <v>2584436</v>
      </c>
      <c r="K14614" s="147" t="s">
        <v>2769</v>
      </c>
    </row>
    <row r="14615" spans="1:11" x14ac:dyDescent="0.2">
      <c r="A14615" s="147">
        <v>6</v>
      </c>
      <c r="B14615" s="149" t="s">
        <v>13517</v>
      </c>
      <c r="C14615" s="147" t="s">
        <v>2242</v>
      </c>
      <c r="D14615" s="147" t="s">
        <v>13516</v>
      </c>
      <c r="E14615" s="147" t="s">
        <v>2240</v>
      </c>
      <c r="G14615" s="147">
        <v>0</v>
      </c>
      <c r="I14615" s="147">
        <v>5</v>
      </c>
      <c r="J14615" s="147">
        <v>2584433</v>
      </c>
      <c r="K14615" s="147" t="s">
        <v>2769</v>
      </c>
    </row>
    <row r="14616" spans="1:11" x14ac:dyDescent="0.2">
      <c r="A14616" s="147">
        <v>4</v>
      </c>
      <c r="B14616" s="149" t="s">
        <v>13515</v>
      </c>
      <c r="C14616" s="147" t="s">
        <v>2242</v>
      </c>
      <c r="D14616" s="147" t="s">
        <v>13514</v>
      </c>
      <c r="E14616" s="147" t="s">
        <v>2240</v>
      </c>
      <c r="G14616" s="147">
        <v>0</v>
      </c>
      <c r="I14616" s="147">
        <v>4</v>
      </c>
      <c r="J14616" s="147">
        <v>2584355</v>
      </c>
      <c r="K14616" s="147" t="s">
        <v>2769</v>
      </c>
    </row>
    <row r="14617" spans="1:11" x14ac:dyDescent="0.2">
      <c r="A14617" s="147">
        <v>4</v>
      </c>
      <c r="B14617" s="149" t="s">
        <v>13513</v>
      </c>
      <c r="C14617" s="147" t="s">
        <v>2242</v>
      </c>
      <c r="D14617" s="147" t="s">
        <v>13512</v>
      </c>
      <c r="E14617" s="147" t="s">
        <v>2246</v>
      </c>
      <c r="G14617" s="147">
        <v>0</v>
      </c>
      <c r="I14617" s="147">
        <v>4</v>
      </c>
      <c r="J14617" s="147">
        <v>2584362</v>
      </c>
    </row>
    <row r="14618" spans="1:11" x14ac:dyDescent="0.2">
      <c r="A14618" s="147">
        <v>5</v>
      </c>
      <c r="B14618" s="149" t="s">
        <v>13511</v>
      </c>
      <c r="C14618" s="147" t="s">
        <v>2242</v>
      </c>
      <c r="D14618" s="147" t="s">
        <v>13510</v>
      </c>
      <c r="E14618" s="147" t="s">
        <v>2246</v>
      </c>
      <c r="G14618" s="147">
        <v>0</v>
      </c>
      <c r="I14618" s="147">
        <v>5</v>
      </c>
      <c r="J14618" s="147">
        <v>2584450</v>
      </c>
    </row>
    <row r="14619" spans="1:11" x14ac:dyDescent="0.2">
      <c r="A14619" s="147">
        <v>6</v>
      </c>
      <c r="B14619" s="149" t="s">
        <v>13509</v>
      </c>
      <c r="C14619" s="147" t="s">
        <v>2242</v>
      </c>
      <c r="D14619" s="147" t="s">
        <v>13508</v>
      </c>
      <c r="E14619" s="147" t="s">
        <v>2240</v>
      </c>
      <c r="G14619" s="147">
        <v>0</v>
      </c>
      <c r="I14619" s="147">
        <v>6</v>
      </c>
      <c r="J14619" s="147">
        <v>2584458</v>
      </c>
      <c r="K14619" s="147" t="s">
        <v>2769</v>
      </c>
    </row>
    <row r="14620" spans="1:11" x14ac:dyDescent="0.2">
      <c r="A14620" s="147">
        <v>6</v>
      </c>
      <c r="B14620" s="149" t="s">
        <v>13507</v>
      </c>
      <c r="C14620" s="147" t="s">
        <v>2242</v>
      </c>
      <c r="D14620" s="147" t="s">
        <v>13506</v>
      </c>
      <c r="E14620" s="147" t="s">
        <v>2240</v>
      </c>
      <c r="G14620" s="147">
        <v>0</v>
      </c>
      <c r="I14620" s="147">
        <v>5</v>
      </c>
      <c r="J14620" s="147">
        <v>2584447</v>
      </c>
      <c r="K14620" s="147" t="s">
        <v>2769</v>
      </c>
    </row>
    <row r="14621" spans="1:11" x14ac:dyDescent="0.2">
      <c r="A14621" s="147">
        <v>6</v>
      </c>
      <c r="B14621" s="149" t="s">
        <v>13505</v>
      </c>
      <c r="C14621" s="147" t="s">
        <v>2242</v>
      </c>
      <c r="D14621" s="147" t="s">
        <v>13504</v>
      </c>
      <c r="E14621" s="147" t="s">
        <v>2240</v>
      </c>
      <c r="G14621" s="147">
        <v>0</v>
      </c>
      <c r="I14621" s="147">
        <v>5</v>
      </c>
      <c r="J14621" s="147">
        <v>2584452</v>
      </c>
      <c r="K14621" s="147" t="s">
        <v>2769</v>
      </c>
    </row>
    <row r="14622" spans="1:11" x14ac:dyDescent="0.2">
      <c r="A14622" s="147">
        <v>6</v>
      </c>
      <c r="B14622" s="149" t="s">
        <v>13503</v>
      </c>
      <c r="C14622" s="147" t="s">
        <v>2242</v>
      </c>
      <c r="D14622" s="147" t="s">
        <v>13502</v>
      </c>
      <c r="E14622" s="147" t="s">
        <v>2240</v>
      </c>
      <c r="G14622" s="147">
        <v>0</v>
      </c>
      <c r="I14622" s="147">
        <v>5</v>
      </c>
      <c r="J14622" s="147">
        <v>2584453</v>
      </c>
      <c r="K14622" s="147" t="s">
        <v>2769</v>
      </c>
    </row>
    <row r="14623" spans="1:11" x14ac:dyDescent="0.2">
      <c r="A14623" s="147">
        <v>4</v>
      </c>
      <c r="B14623" s="149" t="s">
        <v>13501</v>
      </c>
      <c r="C14623" s="147" t="s">
        <v>2242</v>
      </c>
      <c r="D14623" s="147" t="s">
        <v>13500</v>
      </c>
      <c r="E14623" s="147" t="s">
        <v>2246</v>
      </c>
      <c r="G14623" s="147">
        <v>0</v>
      </c>
      <c r="I14623" s="147">
        <v>4</v>
      </c>
      <c r="J14623" s="147">
        <v>2584356</v>
      </c>
    </row>
    <row r="14624" spans="1:11" x14ac:dyDescent="0.2">
      <c r="A14624" s="147">
        <v>5</v>
      </c>
      <c r="B14624" s="149" t="s">
        <v>13499</v>
      </c>
      <c r="C14624" s="147" t="s">
        <v>2242</v>
      </c>
      <c r="D14624" s="147" t="s">
        <v>13498</v>
      </c>
      <c r="E14624" s="147" t="s">
        <v>2246</v>
      </c>
      <c r="G14624" s="147">
        <v>0</v>
      </c>
      <c r="I14624" s="147">
        <v>5</v>
      </c>
      <c r="J14624" s="147">
        <v>2584466</v>
      </c>
    </row>
    <row r="14625" spans="1:11" x14ac:dyDescent="0.2">
      <c r="A14625" s="147">
        <v>6</v>
      </c>
      <c r="B14625" s="149" t="s">
        <v>13497</v>
      </c>
      <c r="C14625" s="147" t="s">
        <v>2242</v>
      </c>
      <c r="D14625" s="147" t="s">
        <v>13496</v>
      </c>
      <c r="E14625" s="147" t="s">
        <v>2240</v>
      </c>
      <c r="G14625" s="147">
        <v>0</v>
      </c>
      <c r="I14625" s="147">
        <v>6</v>
      </c>
      <c r="J14625" s="147">
        <v>2584472</v>
      </c>
      <c r="K14625" s="147" t="s">
        <v>2769</v>
      </c>
    </row>
    <row r="14626" spans="1:11" x14ac:dyDescent="0.2">
      <c r="A14626" s="147">
        <v>6</v>
      </c>
      <c r="B14626" s="149" t="s">
        <v>13495</v>
      </c>
      <c r="C14626" s="147" t="s">
        <v>2242</v>
      </c>
      <c r="D14626" s="147" t="s">
        <v>13494</v>
      </c>
      <c r="E14626" s="147" t="s">
        <v>2240</v>
      </c>
      <c r="G14626" s="147">
        <v>0</v>
      </c>
      <c r="I14626" s="147">
        <v>5</v>
      </c>
      <c r="J14626" s="147">
        <v>2584465</v>
      </c>
      <c r="K14626" s="147" t="s">
        <v>2769</v>
      </c>
    </row>
    <row r="14627" spans="1:11" x14ac:dyDescent="0.2">
      <c r="A14627" s="147">
        <v>6</v>
      </c>
      <c r="B14627" s="149" t="s">
        <v>13493</v>
      </c>
      <c r="C14627" s="147" t="s">
        <v>2242</v>
      </c>
      <c r="D14627" s="147" t="s">
        <v>13492</v>
      </c>
      <c r="E14627" s="147" t="s">
        <v>2240</v>
      </c>
      <c r="G14627" s="147">
        <v>0</v>
      </c>
      <c r="I14627" s="147">
        <v>5</v>
      </c>
      <c r="J14627" s="147">
        <v>2584469</v>
      </c>
      <c r="K14627" s="147" t="s">
        <v>2769</v>
      </c>
    </row>
    <row r="14628" spans="1:11" x14ac:dyDescent="0.2">
      <c r="A14628" s="147">
        <v>6</v>
      </c>
      <c r="B14628" s="149" t="s">
        <v>13491</v>
      </c>
      <c r="C14628" s="147" t="s">
        <v>2242</v>
      </c>
      <c r="D14628" s="147" t="s">
        <v>13490</v>
      </c>
      <c r="E14628" s="147" t="s">
        <v>2240</v>
      </c>
      <c r="G14628" s="147">
        <v>0</v>
      </c>
      <c r="I14628" s="147">
        <v>5</v>
      </c>
      <c r="J14628" s="147">
        <v>2584463</v>
      </c>
      <c r="K14628" s="147" t="s">
        <v>2769</v>
      </c>
    </row>
    <row r="14629" spans="1:11" x14ac:dyDescent="0.2">
      <c r="A14629" s="147">
        <v>4</v>
      </c>
      <c r="B14629" s="149" t="s">
        <v>13489</v>
      </c>
      <c r="C14629" s="147" t="s">
        <v>2242</v>
      </c>
      <c r="D14629" s="147" t="s">
        <v>13488</v>
      </c>
      <c r="E14629" s="147" t="s">
        <v>2246</v>
      </c>
      <c r="G14629" s="147">
        <v>0</v>
      </c>
      <c r="I14629" s="147">
        <v>4</v>
      </c>
      <c r="J14629" s="147">
        <v>2584372</v>
      </c>
    </row>
    <row r="14630" spans="1:11" x14ac:dyDescent="0.2">
      <c r="A14630" s="147">
        <v>5</v>
      </c>
      <c r="B14630" s="149" t="s">
        <v>13487</v>
      </c>
      <c r="C14630" s="147" t="s">
        <v>2242</v>
      </c>
      <c r="D14630" s="147" t="s">
        <v>13486</v>
      </c>
      <c r="E14630" s="147" t="s">
        <v>2246</v>
      </c>
      <c r="G14630" s="147">
        <v>0</v>
      </c>
      <c r="I14630" s="147">
        <v>5</v>
      </c>
      <c r="J14630" s="147">
        <v>2584476</v>
      </c>
    </row>
    <row r="14631" spans="1:11" x14ac:dyDescent="0.2">
      <c r="A14631" s="147">
        <v>6</v>
      </c>
      <c r="B14631" s="149" t="s">
        <v>13485</v>
      </c>
      <c r="C14631" s="147" t="s">
        <v>2242</v>
      </c>
      <c r="D14631" s="147" t="s">
        <v>13484</v>
      </c>
      <c r="E14631" s="147" t="s">
        <v>2240</v>
      </c>
      <c r="G14631" s="147">
        <v>0</v>
      </c>
      <c r="I14631" s="147">
        <v>6</v>
      </c>
      <c r="J14631" s="147">
        <v>2584487</v>
      </c>
      <c r="K14631" s="147" t="s">
        <v>2769</v>
      </c>
    </row>
    <row r="14632" spans="1:11" x14ac:dyDescent="0.2">
      <c r="A14632" s="147">
        <v>6</v>
      </c>
      <c r="B14632" s="149" t="s">
        <v>13483</v>
      </c>
      <c r="C14632" s="147" t="s">
        <v>2242</v>
      </c>
      <c r="D14632" s="147" t="s">
        <v>13482</v>
      </c>
      <c r="E14632" s="147" t="s">
        <v>2240</v>
      </c>
      <c r="G14632" s="147">
        <v>0</v>
      </c>
      <c r="I14632" s="147">
        <v>5</v>
      </c>
      <c r="J14632" s="147">
        <v>2584477</v>
      </c>
      <c r="K14632" s="147" t="s">
        <v>2769</v>
      </c>
    </row>
    <row r="14633" spans="1:11" x14ac:dyDescent="0.2">
      <c r="A14633" s="147">
        <v>6</v>
      </c>
      <c r="B14633" s="149" t="s">
        <v>13481</v>
      </c>
      <c r="C14633" s="147" t="s">
        <v>2242</v>
      </c>
      <c r="D14633" s="147" t="s">
        <v>13480</v>
      </c>
      <c r="E14633" s="147" t="s">
        <v>2240</v>
      </c>
      <c r="G14633" s="147">
        <v>0</v>
      </c>
      <c r="I14633" s="147">
        <v>5</v>
      </c>
      <c r="J14633" s="147">
        <v>2584485</v>
      </c>
      <c r="K14633" s="147" t="s">
        <v>2769</v>
      </c>
    </row>
    <row r="14634" spans="1:11" x14ac:dyDescent="0.2">
      <c r="A14634" s="147">
        <v>6</v>
      </c>
      <c r="B14634" s="149" t="s">
        <v>13479</v>
      </c>
      <c r="C14634" s="147" t="s">
        <v>2242</v>
      </c>
      <c r="D14634" s="147" t="s">
        <v>13478</v>
      </c>
      <c r="E14634" s="147" t="s">
        <v>2240</v>
      </c>
      <c r="G14634" s="147">
        <v>0</v>
      </c>
      <c r="I14634" s="147">
        <v>5</v>
      </c>
      <c r="J14634" s="147">
        <v>2584483</v>
      </c>
      <c r="K14634" s="147" t="s">
        <v>2769</v>
      </c>
    </row>
    <row r="14635" spans="1:11" x14ac:dyDescent="0.2">
      <c r="A14635" s="147">
        <v>4</v>
      </c>
      <c r="B14635" s="149" t="s">
        <v>13477</v>
      </c>
      <c r="C14635" s="147" t="s">
        <v>2242</v>
      </c>
      <c r="D14635" s="147" t="s">
        <v>13476</v>
      </c>
      <c r="E14635" s="147" t="s">
        <v>2240</v>
      </c>
      <c r="G14635" s="147">
        <v>0</v>
      </c>
      <c r="I14635" s="147">
        <v>4</v>
      </c>
      <c r="J14635" s="147">
        <v>2584368</v>
      </c>
      <c r="K14635" s="147" t="s">
        <v>2769</v>
      </c>
    </row>
    <row r="14636" spans="1:11" x14ac:dyDescent="0.2">
      <c r="A14636" s="147">
        <v>4</v>
      </c>
      <c r="B14636" s="149" t="s">
        <v>13474</v>
      </c>
      <c r="C14636" s="147" t="s">
        <v>2242</v>
      </c>
      <c r="D14636" s="147" t="s">
        <v>13475</v>
      </c>
      <c r="E14636" s="147" t="s">
        <v>2246</v>
      </c>
      <c r="G14636" s="147">
        <v>0</v>
      </c>
      <c r="I14636" s="147">
        <v>4</v>
      </c>
      <c r="J14636" s="147">
        <v>2584367</v>
      </c>
    </row>
    <row r="14637" spans="1:11" x14ac:dyDescent="0.2">
      <c r="A14637" s="147">
        <v>4</v>
      </c>
      <c r="B14637" s="149" t="s">
        <v>13474</v>
      </c>
      <c r="C14637" s="147" t="s">
        <v>2261</v>
      </c>
      <c r="D14637" s="147" t="s">
        <v>12667</v>
      </c>
      <c r="E14637" s="147" t="s">
        <v>2246</v>
      </c>
      <c r="G14637" s="147">
        <v>0</v>
      </c>
      <c r="I14637" s="147">
        <v>4</v>
      </c>
      <c r="J14637" s="147">
        <v>1200626</v>
      </c>
    </row>
    <row r="14638" spans="1:11" x14ac:dyDescent="0.2">
      <c r="A14638" s="147">
        <v>5</v>
      </c>
      <c r="B14638" s="149" t="s">
        <v>13473</v>
      </c>
      <c r="C14638" s="147" t="s">
        <v>2242</v>
      </c>
      <c r="D14638" s="147" t="s">
        <v>13472</v>
      </c>
      <c r="E14638" s="147" t="s">
        <v>2246</v>
      </c>
      <c r="G14638" s="147">
        <v>0</v>
      </c>
      <c r="I14638" s="147">
        <v>5</v>
      </c>
      <c r="J14638" s="147">
        <v>2584497</v>
      </c>
    </row>
    <row r="14639" spans="1:11" x14ac:dyDescent="0.2">
      <c r="A14639" s="147">
        <v>6</v>
      </c>
      <c r="B14639" s="149" t="s">
        <v>13471</v>
      </c>
      <c r="C14639" s="147" t="s">
        <v>2242</v>
      </c>
      <c r="D14639" s="147" t="s">
        <v>13470</v>
      </c>
      <c r="E14639" s="147" t="s">
        <v>2240</v>
      </c>
      <c r="G14639" s="147">
        <v>0</v>
      </c>
      <c r="I14639" s="147">
        <v>6</v>
      </c>
      <c r="J14639" s="147">
        <v>2584508</v>
      </c>
    </row>
    <row r="14640" spans="1:11" x14ac:dyDescent="0.2">
      <c r="A14640" s="147">
        <v>6</v>
      </c>
      <c r="B14640" s="149" t="s">
        <v>13469</v>
      </c>
      <c r="C14640" s="147" t="s">
        <v>2242</v>
      </c>
      <c r="D14640" s="147" t="s">
        <v>13468</v>
      </c>
      <c r="E14640" s="147" t="s">
        <v>2240</v>
      </c>
      <c r="G14640" s="147">
        <v>0</v>
      </c>
      <c r="I14640" s="147">
        <v>5</v>
      </c>
      <c r="J14640" s="147">
        <v>2584495</v>
      </c>
      <c r="K14640" s="147" t="s">
        <v>2769</v>
      </c>
    </row>
    <row r="14641" spans="1:11" x14ac:dyDescent="0.2">
      <c r="A14641" s="147">
        <v>6</v>
      </c>
      <c r="B14641" s="149" t="s">
        <v>13467</v>
      </c>
      <c r="C14641" s="147" t="s">
        <v>2242</v>
      </c>
      <c r="D14641" s="147" t="s">
        <v>13466</v>
      </c>
      <c r="E14641" s="147" t="s">
        <v>2240</v>
      </c>
      <c r="G14641" s="147">
        <v>0</v>
      </c>
      <c r="I14641" s="147">
        <v>5</v>
      </c>
      <c r="J14641" s="147">
        <v>2584489</v>
      </c>
      <c r="K14641" s="147" t="s">
        <v>2769</v>
      </c>
    </row>
    <row r="14642" spans="1:11" x14ac:dyDescent="0.2">
      <c r="A14642" s="147">
        <v>6</v>
      </c>
      <c r="B14642" s="149" t="s">
        <v>13465</v>
      </c>
      <c r="C14642" s="147" t="s">
        <v>2242</v>
      </c>
      <c r="D14642" s="147" t="s">
        <v>13464</v>
      </c>
      <c r="E14642" s="147" t="s">
        <v>2240</v>
      </c>
      <c r="G14642" s="147">
        <v>0</v>
      </c>
      <c r="I14642" s="147">
        <v>5</v>
      </c>
      <c r="J14642" s="147">
        <v>2584494</v>
      </c>
    </row>
    <row r="14643" spans="1:11" x14ac:dyDescent="0.2">
      <c r="A14643" s="147">
        <v>6</v>
      </c>
      <c r="B14643" s="149" t="s">
        <v>13463</v>
      </c>
      <c r="C14643" s="147" t="s">
        <v>2242</v>
      </c>
      <c r="D14643" s="147" t="s">
        <v>13462</v>
      </c>
      <c r="E14643" s="147" t="s">
        <v>2240</v>
      </c>
      <c r="G14643" s="147">
        <v>0</v>
      </c>
      <c r="I14643" s="147">
        <v>5</v>
      </c>
      <c r="J14643" s="147">
        <v>2584491</v>
      </c>
    </row>
    <row r="14644" spans="1:11" x14ac:dyDescent="0.2">
      <c r="A14644" s="147">
        <v>6</v>
      </c>
      <c r="B14644" s="149" t="s">
        <v>13461</v>
      </c>
      <c r="C14644" s="147" t="s">
        <v>2242</v>
      </c>
      <c r="D14644" s="147" t="s">
        <v>13460</v>
      </c>
      <c r="E14644" s="147" t="s">
        <v>2240</v>
      </c>
      <c r="G14644" s="147">
        <v>0</v>
      </c>
      <c r="I14644" s="147">
        <v>5</v>
      </c>
      <c r="J14644" s="147">
        <v>2584499</v>
      </c>
    </row>
    <row r="14645" spans="1:11" x14ac:dyDescent="0.2">
      <c r="A14645" s="147">
        <v>3</v>
      </c>
      <c r="B14645" s="149" t="s">
        <v>13458</v>
      </c>
      <c r="C14645" s="147" t="s">
        <v>2242</v>
      </c>
      <c r="D14645" s="147" t="s">
        <v>13459</v>
      </c>
      <c r="E14645" s="147" t="s">
        <v>2246</v>
      </c>
      <c r="G14645" s="147">
        <v>0</v>
      </c>
      <c r="I14645" s="147">
        <v>3</v>
      </c>
      <c r="J14645" s="147">
        <v>2583916</v>
      </c>
    </row>
    <row r="14646" spans="1:11" x14ac:dyDescent="0.2">
      <c r="A14646" s="147">
        <v>3</v>
      </c>
      <c r="B14646" s="149" t="s">
        <v>13458</v>
      </c>
      <c r="C14646" s="147" t="s">
        <v>2261</v>
      </c>
      <c r="D14646" s="147" t="s">
        <v>13457</v>
      </c>
      <c r="E14646" s="147" t="s">
        <v>2246</v>
      </c>
      <c r="G14646" s="147">
        <v>0</v>
      </c>
      <c r="I14646" s="147">
        <v>3</v>
      </c>
      <c r="J14646" s="147">
        <v>1200600</v>
      </c>
    </row>
    <row r="14647" spans="1:11" x14ac:dyDescent="0.2">
      <c r="A14647" s="147">
        <v>4</v>
      </c>
      <c r="B14647" s="149" t="s">
        <v>13456</v>
      </c>
      <c r="C14647" s="147" t="s">
        <v>2242</v>
      </c>
      <c r="D14647" s="147" t="s">
        <v>13455</v>
      </c>
      <c r="E14647" s="147" t="s">
        <v>2240</v>
      </c>
      <c r="G14647" s="147">
        <v>0</v>
      </c>
      <c r="I14647" s="147">
        <v>4</v>
      </c>
      <c r="J14647" s="147">
        <v>2584516</v>
      </c>
    </row>
    <row r="14648" spans="1:11" x14ac:dyDescent="0.2">
      <c r="A14648" s="147">
        <v>4</v>
      </c>
      <c r="B14648" s="149" t="s">
        <v>13454</v>
      </c>
      <c r="C14648" s="147" t="s">
        <v>2242</v>
      </c>
      <c r="D14648" s="147" t="s">
        <v>13453</v>
      </c>
      <c r="E14648" s="147" t="s">
        <v>2246</v>
      </c>
      <c r="G14648" s="147">
        <v>0</v>
      </c>
      <c r="I14648" s="147">
        <v>4</v>
      </c>
      <c r="J14648" s="147">
        <v>2584533</v>
      </c>
    </row>
    <row r="14649" spans="1:11" x14ac:dyDescent="0.2">
      <c r="A14649" s="147">
        <v>5</v>
      </c>
      <c r="B14649" s="149" t="s">
        <v>13452</v>
      </c>
      <c r="C14649" s="147" t="s">
        <v>2242</v>
      </c>
      <c r="D14649" s="147" t="s">
        <v>13451</v>
      </c>
      <c r="E14649" s="147" t="s">
        <v>2246</v>
      </c>
      <c r="G14649" s="147">
        <v>0</v>
      </c>
      <c r="I14649" s="147">
        <v>5</v>
      </c>
      <c r="J14649" s="147">
        <v>2584544</v>
      </c>
    </row>
    <row r="14650" spans="1:11" x14ac:dyDescent="0.2">
      <c r="A14650" s="147">
        <v>6</v>
      </c>
      <c r="B14650" s="149" t="s">
        <v>13450</v>
      </c>
      <c r="C14650" s="147" t="s">
        <v>2242</v>
      </c>
      <c r="D14650" s="147" t="s">
        <v>13449</v>
      </c>
      <c r="E14650" s="147" t="s">
        <v>2240</v>
      </c>
      <c r="G14650" s="147">
        <v>0</v>
      </c>
      <c r="I14650" s="147">
        <v>6</v>
      </c>
      <c r="J14650" s="147">
        <v>2584557</v>
      </c>
      <c r="K14650" s="147" t="s">
        <v>2769</v>
      </c>
    </row>
    <row r="14651" spans="1:11" x14ac:dyDescent="0.2">
      <c r="A14651" s="147">
        <v>6</v>
      </c>
      <c r="B14651" s="149" t="s">
        <v>13448</v>
      </c>
      <c r="C14651" s="147" t="s">
        <v>2242</v>
      </c>
      <c r="D14651" s="147" t="s">
        <v>13447</v>
      </c>
      <c r="E14651" s="147" t="s">
        <v>2240</v>
      </c>
      <c r="G14651" s="147">
        <v>0</v>
      </c>
      <c r="I14651" s="147">
        <v>5</v>
      </c>
      <c r="J14651" s="147">
        <v>2584547</v>
      </c>
      <c r="K14651" s="147" t="s">
        <v>2769</v>
      </c>
    </row>
    <row r="14652" spans="1:11" x14ac:dyDescent="0.2">
      <c r="A14652" s="147">
        <v>6</v>
      </c>
      <c r="B14652" s="149" t="s">
        <v>13446</v>
      </c>
      <c r="C14652" s="147" t="s">
        <v>2242</v>
      </c>
      <c r="D14652" s="147" t="s">
        <v>13445</v>
      </c>
      <c r="E14652" s="147" t="s">
        <v>2240</v>
      </c>
      <c r="G14652" s="147">
        <v>0</v>
      </c>
      <c r="I14652" s="147">
        <v>5</v>
      </c>
      <c r="J14652" s="147">
        <v>2584553</v>
      </c>
      <c r="K14652" s="147" t="s">
        <v>2769</v>
      </c>
    </row>
    <row r="14653" spans="1:11" x14ac:dyDescent="0.2">
      <c r="A14653" s="147">
        <v>6</v>
      </c>
      <c r="B14653" s="149" t="s">
        <v>13444</v>
      </c>
      <c r="C14653" s="147" t="s">
        <v>2242</v>
      </c>
      <c r="D14653" s="147" t="s">
        <v>13443</v>
      </c>
      <c r="E14653" s="147" t="s">
        <v>2240</v>
      </c>
      <c r="G14653" s="147">
        <v>0</v>
      </c>
      <c r="I14653" s="147">
        <v>5</v>
      </c>
      <c r="J14653" s="147">
        <v>2584541</v>
      </c>
      <c r="K14653" s="147" t="s">
        <v>2769</v>
      </c>
    </row>
    <row r="14654" spans="1:11" x14ac:dyDescent="0.2">
      <c r="A14654" s="147">
        <v>6</v>
      </c>
      <c r="B14654" s="149" t="s">
        <v>13442</v>
      </c>
      <c r="C14654" s="147" t="s">
        <v>2242</v>
      </c>
      <c r="D14654" s="147" t="s">
        <v>13441</v>
      </c>
      <c r="E14654" s="147" t="s">
        <v>2240</v>
      </c>
      <c r="G14654" s="147">
        <v>0</v>
      </c>
      <c r="I14654" s="147">
        <v>5</v>
      </c>
      <c r="J14654" s="147">
        <v>2584550</v>
      </c>
      <c r="K14654" s="147" t="s">
        <v>2769</v>
      </c>
    </row>
    <row r="14655" spans="1:11" x14ac:dyDescent="0.2">
      <c r="A14655" s="147">
        <v>4</v>
      </c>
      <c r="B14655" s="149" t="s">
        <v>13440</v>
      </c>
      <c r="C14655" s="147" t="s">
        <v>2242</v>
      </c>
      <c r="D14655" s="147" t="s">
        <v>13439</v>
      </c>
      <c r="E14655" s="147" t="s">
        <v>2246</v>
      </c>
      <c r="G14655" s="147">
        <v>0</v>
      </c>
      <c r="I14655" s="147">
        <v>4</v>
      </c>
      <c r="J14655" s="147">
        <v>2584520</v>
      </c>
    </row>
    <row r="14656" spans="1:11" x14ac:dyDescent="0.2">
      <c r="A14656" s="147">
        <v>5</v>
      </c>
      <c r="B14656" s="149" t="s">
        <v>13438</v>
      </c>
      <c r="C14656" s="147" t="s">
        <v>2242</v>
      </c>
      <c r="D14656" s="147" t="s">
        <v>13437</v>
      </c>
      <c r="E14656" s="147" t="s">
        <v>2246</v>
      </c>
      <c r="G14656" s="147">
        <v>0</v>
      </c>
      <c r="I14656" s="147">
        <v>5</v>
      </c>
      <c r="J14656" s="147">
        <v>2584568</v>
      </c>
    </row>
    <row r="14657" spans="1:11" x14ac:dyDescent="0.2">
      <c r="A14657" s="147">
        <v>6</v>
      </c>
      <c r="B14657" s="149" t="s">
        <v>13436</v>
      </c>
      <c r="C14657" s="147" t="s">
        <v>2242</v>
      </c>
      <c r="D14657" s="147" t="s">
        <v>13435</v>
      </c>
      <c r="E14657" s="147" t="s">
        <v>2240</v>
      </c>
      <c r="G14657" s="147">
        <v>0</v>
      </c>
      <c r="I14657" s="147">
        <v>6</v>
      </c>
      <c r="J14657" s="147">
        <v>2584574</v>
      </c>
      <c r="K14657" s="147" t="s">
        <v>2769</v>
      </c>
    </row>
    <row r="14658" spans="1:11" x14ac:dyDescent="0.2">
      <c r="A14658" s="147">
        <v>6</v>
      </c>
      <c r="B14658" s="149" t="s">
        <v>13434</v>
      </c>
      <c r="C14658" s="147" t="s">
        <v>2242</v>
      </c>
      <c r="D14658" s="147" t="s">
        <v>13433</v>
      </c>
      <c r="E14658" s="147" t="s">
        <v>2240</v>
      </c>
      <c r="G14658" s="147">
        <v>0</v>
      </c>
      <c r="I14658" s="147">
        <v>5</v>
      </c>
      <c r="J14658" s="147">
        <v>2584569</v>
      </c>
      <c r="K14658" s="147" t="s">
        <v>2769</v>
      </c>
    </row>
    <row r="14659" spans="1:11" x14ac:dyDescent="0.2">
      <c r="A14659" s="147">
        <v>6</v>
      </c>
      <c r="B14659" s="149" t="s">
        <v>13432</v>
      </c>
      <c r="C14659" s="147" t="s">
        <v>2242</v>
      </c>
      <c r="D14659" s="147" t="s">
        <v>13431</v>
      </c>
      <c r="E14659" s="147" t="s">
        <v>2240</v>
      </c>
      <c r="G14659" s="147">
        <v>0</v>
      </c>
      <c r="I14659" s="147">
        <v>5</v>
      </c>
      <c r="J14659" s="147">
        <v>2584566</v>
      </c>
      <c r="K14659" s="147" t="s">
        <v>2769</v>
      </c>
    </row>
    <row r="14660" spans="1:11" x14ac:dyDescent="0.2">
      <c r="A14660" s="147">
        <v>6</v>
      </c>
      <c r="B14660" s="149" t="s">
        <v>13430</v>
      </c>
      <c r="C14660" s="147" t="s">
        <v>2242</v>
      </c>
      <c r="D14660" s="147" t="s">
        <v>13429</v>
      </c>
      <c r="E14660" s="147" t="s">
        <v>2240</v>
      </c>
      <c r="G14660" s="147">
        <v>0</v>
      </c>
      <c r="I14660" s="147">
        <v>5</v>
      </c>
      <c r="J14660" s="147">
        <v>2584570</v>
      </c>
      <c r="K14660" s="147" t="s">
        <v>2769</v>
      </c>
    </row>
    <row r="14661" spans="1:11" x14ac:dyDescent="0.2">
      <c r="A14661" s="147">
        <v>6</v>
      </c>
      <c r="B14661" s="149" t="s">
        <v>13428</v>
      </c>
      <c r="C14661" s="147" t="s">
        <v>2242</v>
      </c>
      <c r="D14661" s="147" t="s">
        <v>13427</v>
      </c>
      <c r="E14661" s="147" t="s">
        <v>2240</v>
      </c>
      <c r="G14661" s="147">
        <v>0</v>
      </c>
      <c r="I14661" s="147">
        <v>5</v>
      </c>
      <c r="J14661" s="147">
        <v>2584562</v>
      </c>
      <c r="K14661" s="147" t="s">
        <v>2769</v>
      </c>
    </row>
    <row r="14662" spans="1:11" x14ac:dyDescent="0.2">
      <c r="A14662" s="147">
        <v>4</v>
      </c>
      <c r="B14662" s="149" t="s">
        <v>13426</v>
      </c>
      <c r="C14662" s="147" t="s">
        <v>2242</v>
      </c>
      <c r="D14662" s="147" t="s">
        <v>13425</v>
      </c>
      <c r="E14662" s="147" t="s">
        <v>2246</v>
      </c>
      <c r="G14662" s="147">
        <v>0</v>
      </c>
      <c r="I14662" s="147">
        <v>4</v>
      </c>
      <c r="J14662" s="147">
        <v>2584537</v>
      </c>
    </row>
    <row r="14663" spans="1:11" x14ac:dyDescent="0.2">
      <c r="A14663" s="147">
        <v>5</v>
      </c>
      <c r="B14663" s="149" t="s">
        <v>13424</v>
      </c>
      <c r="C14663" s="147" t="s">
        <v>2242</v>
      </c>
      <c r="D14663" s="147" t="s">
        <v>13423</v>
      </c>
      <c r="E14663" s="147" t="s">
        <v>2246</v>
      </c>
      <c r="G14663" s="147">
        <v>0</v>
      </c>
      <c r="I14663" s="147">
        <v>5</v>
      </c>
      <c r="J14663" s="147">
        <v>2584578</v>
      </c>
    </row>
    <row r="14664" spans="1:11" x14ac:dyDescent="0.2">
      <c r="A14664" s="147">
        <v>6</v>
      </c>
      <c r="B14664" s="149" t="s">
        <v>13422</v>
      </c>
      <c r="C14664" s="147" t="s">
        <v>2242</v>
      </c>
      <c r="D14664" s="147" t="s">
        <v>13421</v>
      </c>
      <c r="E14664" s="147" t="s">
        <v>2240</v>
      </c>
      <c r="G14664" s="147">
        <v>0</v>
      </c>
      <c r="I14664" s="147">
        <v>6</v>
      </c>
      <c r="J14664" s="147">
        <v>2584592</v>
      </c>
      <c r="K14664" s="147" t="s">
        <v>2769</v>
      </c>
    </row>
    <row r="14665" spans="1:11" x14ac:dyDescent="0.2">
      <c r="A14665" s="147">
        <v>6</v>
      </c>
      <c r="B14665" s="149" t="s">
        <v>13420</v>
      </c>
      <c r="C14665" s="147" t="s">
        <v>2242</v>
      </c>
      <c r="D14665" s="147" t="s">
        <v>13419</v>
      </c>
      <c r="E14665" s="147" t="s">
        <v>2240</v>
      </c>
      <c r="G14665" s="147">
        <v>0</v>
      </c>
      <c r="I14665" s="147">
        <v>5</v>
      </c>
      <c r="J14665" s="147">
        <v>2584577</v>
      </c>
      <c r="K14665" s="147" t="s">
        <v>2769</v>
      </c>
    </row>
    <row r="14666" spans="1:11" x14ac:dyDescent="0.2">
      <c r="A14666" s="147">
        <v>6</v>
      </c>
      <c r="B14666" s="149" t="s">
        <v>13418</v>
      </c>
      <c r="C14666" s="147" t="s">
        <v>2242</v>
      </c>
      <c r="D14666" s="147" t="s">
        <v>13417</v>
      </c>
      <c r="E14666" s="147" t="s">
        <v>2240</v>
      </c>
      <c r="G14666" s="147">
        <v>0</v>
      </c>
      <c r="I14666" s="147">
        <v>5</v>
      </c>
      <c r="J14666" s="147">
        <v>2584589</v>
      </c>
      <c r="K14666" s="147" t="s">
        <v>2769</v>
      </c>
    </row>
    <row r="14667" spans="1:11" x14ac:dyDescent="0.2">
      <c r="A14667" s="147">
        <v>6</v>
      </c>
      <c r="B14667" s="149" t="s">
        <v>13416</v>
      </c>
      <c r="C14667" s="147" t="s">
        <v>2242</v>
      </c>
      <c r="D14667" s="147" t="s">
        <v>13415</v>
      </c>
      <c r="E14667" s="147" t="s">
        <v>2240</v>
      </c>
      <c r="G14667" s="147">
        <v>0</v>
      </c>
      <c r="I14667" s="147">
        <v>5</v>
      </c>
      <c r="J14667" s="147">
        <v>2584576</v>
      </c>
      <c r="K14667" s="147" t="s">
        <v>2769</v>
      </c>
    </row>
    <row r="14668" spans="1:11" x14ac:dyDescent="0.2">
      <c r="A14668" s="147">
        <v>6</v>
      </c>
      <c r="B14668" s="149" t="s">
        <v>13414</v>
      </c>
      <c r="C14668" s="147" t="s">
        <v>2242</v>
      </c>
      <c r="D14668" s="147" t="s">
        <v>13413</v>
      </c>
      <c r="E14668" s="147" t="s">
        <v>2240</v>
      </c>
      <c r="G14668" s="147">
        <v>0</v>
      </c>
      <c r="I14668" s="147">
        <v>5</v>
      </c>
      <c r="J14668" s="147">
        <v>2584583</v>
      </c>
      <c r="K14668" s="147" t="s">
        <v>2769</v>
      </c>
    </row>
    <row r="14669" spans="1:11" x14ac:dyDescent="0.2">
      <c r="A14669" s="147">
        <v>4</v>
      </c>
      <c r="B14669" s="149" t="s">
        <v>13412</v>
      </c>
      <c r="C14669" s="147" t="s">
        <v>2242</v>
      </c>
      <c r="D14669" s="147" t="s">
        <v>13411</v>
      </c>
      <c r="E14669" s="147" t="s">
        <v>2246</v>
      </c>
      <c r="G14669" s="147">
        <v>0</v>
      </c>
      <c r="I14669" s="147">
        <v>4</v>
      </c>
      <c r="J14669" s="147">
        <v>2584517</v>
      </c>
    </row>
    <row r="14670" spans="1:11" x14ac:dyDescent="0.2">
      <c r="A14670" s="147">
        <v>5</v>
      </c>
      <c r="B14670" s="149" t="s">
        <v>13410</v>
      </c>
      <c r="C14670" s="147" t="s">
        <v>2242</v>
      </c>
      <c r="D14670" s="147" t="s">
        <v>13409</v>
      </c>
      <c r="E14670" s="147" t="s">
        <v>2246</v>
      </c>
      <c r="G14670" s="147">
        <v>0</v>
      </c>
      <c r="I14670" s="147">
        <v>5</v>
      </c>
      <c r="J14670" s="147">
        <v>2584600</v>
      </c>
    </row>
    <row r="14671" spans="1:11" x14ac:dyDescent="0.2">
      <c r="A14671" s="147">
        <v>6</v>
      </c>
      <c r="B14671" s="149" t="s">
        <v>13408</v>
      </c>
      <c r="C14671" s="147" t="s">
        <v>2242</v>
      </c>
      <c r="D14671" s="147" t="s">
        <v>13407</v>
      </c>
      <c r="E14671" s="147" t="s">
        <v>2240</v>
      </c>
      <c r="G14671" s="147">
        <v>0</v>
      </c>
      <c r="I14671" s="147">
        <v>6</v>
      </c>
      <c r="J14671" s="147">
        <v>2584611</v>
      </c>
      <c r="K14671" s="147" t="s">
        <v>2769</v>
      </c>
    </row>
    <row r="14672" spans="1:11" x14ac:dyDescent="0.2">
      <c r="A14672" s="147">
        <v>6</v>
      </c>
      <c r="B14672" s="149" t="s">
        <v>13406</v>
      </c>
      <c r="C14672" s="147" t="s">
        <v>2242</v>
      </c>
      <c r="D14672" s="147" t="s">
        <v>13405</v>
      </c>
      <c r="E14672" s="147" t="s">
        <v>2240</v>
      </c>
      <c r="G14672" s="147">
        <v>0</v>
      </c>
      <c r="I14672" s="147">
        <v>5</v>
      </c>
      <c r="J14672" s="147">
        <v>2584603</v>
      </c>
      <c r="K14672" s="147" t="s">
        <v>2769</v>
      </c>
    </row>
    <row r="14673" spans="1:11" x14ac:dyDescent="0.2">
      <c r="A14673" s="147">
        <v>6</v>
      </c>
      <c r="B14673" s="149" t="s">
        <v>13404</v>
      </c>
      <c r="C14673" s="147" t="s">
        <v>2242</v>
      </c>
      <c r="D14673" s="147" t="s">
        <v>13403</v>
      </c>
      <c r="E14673" s="147" t="s">
        <v>2240</v>
      </c>
      <c r="G14673" s="147">
        <v>0</v>
      </c>
      <c r="I14673" s="147">
        <v>5</v>
      </c>
      <c r="J14673" s="147">
        <v>2584595</v>
      </c>
      <c r="K14673" s="147" t="s">
        <v>2769</v>
      </c>
    </row>
    <row r="14674" spans="1:11" x14ac:dyDescent="0.2">
      <c r="A14674" s="147">
        <v>6</v>
      </c>
      <c r="B14674" s="149" t="s">
        <v>13402</v>
      </c>
      <c r="C14674" s="147" t="s">
        <v>2242</v>
      </c>
      <c r="D14674" s="147" t="s">
        <v>13401</v>
      </c>
      <c r="E14674" s="147" t="s">
        <v>2240</v>
      </c>
      <c r="G14674" s="147">
        <v>0</v>
      </c>
      <c r="I14674" s="147">
        <v>5</v>
      </c>
      <c r="J14674" s="147">
        <v>2584604</v>
      </c>
      <c r="K14674" s="147" t="s">
        <v>2769</v>
      </c>
    </row>
    <row r="14675" spans="1:11" x14ac:dyDescent="0.2">
      <c r="A14675" s="147">
        <v>6</v>
      </c>
      <c r="B14675" s="149" t="s">
        <v>13400</v>
      </c>
      <c r="C14675" s="147" t="s">
        <v>2242</v>
      </c>
      <c r="D14675" s="147" t="s">
        <v>13399</v>
      </c>
      <c r="E14675" s="147" t="s">
        <v>2240</v>
      </c>
      <c r="G14675" s="147">
        <v>0</v>
      </c>
      <c r="I14675" s="147">
        <v>5</v>
      </c>
      <c r="J14675" s="147">
        <v>2584606</v>
      </c>
      <c r="K14675" s="147" t="s">
        <v>2769</v>
      </c>
    </row>
    <row r="14676" spans="1:11" x14ac:dyDescent="0.2">
      <c r="A14676" s="147">
        <v>4</v>
      </c>
      <c r="B14676" s="149" t="s">
        <v>13398</v>
      </c>
      <c r="C14676" s="147" t="s">
        <v>2242</v>
      </c>
      <c r="D14676" s="147" t="s">
        <v>13397</v>
      </c>
      <c r="E14676" s="147" t="s">
        <v>2246</v>
      </c>
      <c r="G14676" s="147">
        <v>0</v>
      </c>
      <c r="I14676" s="147">
        <v>4</v>
      </c>
      <c r="J14676" s="147">
        <v>2584512</v>
      </c>
    </row>
    <row r="14677" spans="1:11" x14ac:dyDescent="0.2">
      <c r="A14677" s="147">
        <v>5</v>
      </c>
      <c r="B14677" s="149" t="s">
        <v>13396</v>
      </c>
      <c r="C14677" s="147" t="s">
        <v>2242</v>
      </c>
      <c r="D14677" s="147" t="s">
        <v>13395</v>
      </c>
      <c r="E14677" s="147" t="s">
        <v>2246</v>
      </c>
      <c r="G14677" s="147">
        <v>0</v>
      </c>
      <c r="I14677" s="147">
        <v>5</v>
      </c>
      <c r="J14677" s="147">
        <v>2584626</v>
      </c>
    </row>
    <row r="14678" spans="1:11" x14ac:dyDescent="0.2">
      <c r="A14678" s="147">
        <v>6</v>
      </c>
      <c r="B14678" s="149" t="s">
        <v>13394</v>
      </c>
      <c r="C14678" s="147" t="s">
        <v>2242</v>
      </c>
      <c r="D14678" s="147" t="s">
        <v>13393</v>
      </c>
      <c r="E14678" s="147" t="s">
        <v>2240</v>
      </c>
      <c r="G14678" s="147">
        <v>0</v>
      </c>
      <c r="I14678" s="147">
        <v>6</v>
      </c>
      <c r="J14678" s="147">
        <v>2584628</v>
      </c>
      <c r="K14678" s="147" t="s">
        <v>2769</v>
      </c>
    </row>
    <row r="14679" spans="1:11" x14ac:dyDescent="0.2">
      <c r="A14679" s="147">
        <v>6</v>
      </c>
      <c r="B14679" s="149" t="s">
        <v>13392</v>
      </c>
      <c r="C14679" s="147" t="s">
        <v>2242</v>
      </c>
      <c r="D14679" s="147" t="s">
        <v>13391</v>
      </c>
      <c r="E14679" s="147" t="s">
        <v>2240</v>
      </c>
      <c r="G14679" s="147">
        <v>0</v>
      </c>
      <c r="I14679" s="147">
        <v>5</v>
      </c>
      <c r="J14679" s="147">
        <v>2584623</v>
      </c>
      <c r="K14679" s="147" t="s">
        <v>2769</v>
      </c>
    </row>
    <row r="14680" spans="1:11" x14ac:dyDescent="0.2">
      <c r="A14680" s="147">
        <v>6</v>
      </c>
      <c r="B14680" s="149" t="s">
        <v>13390</v>
      </c>
      <c r="C14680" s="147" t="s">
        <v>2242</v>
      </c>
      <c r="D14680" s="147" t="s">
        <v>13389</v>
      </c>
      <c r="E14680" s="147" t="s">
        <v>2240</v>
      </c>
      <c r="G14680" s="147">
        <v>0</v>
      </c>
      <c r="I14680" s="147">
        <v>5</v>
      </c>
      <c r="J14680" s="147">
        <v>2584613</v>
      </c>
      <c r="K14680" s="147" t="s">
        <v>2769</v>
      </c>
    </row>
    <row r="14681" spans="1:11" x14ac:dyDescent="0.2">
      <c r="A14681" s="147">
        <v>6</v>
      </c>
      <c r="B14681" s="149" t="s">
        <v>13388</v>
      </c>
      <c r="C14681" s="147" t="s">
        <v>2242</v>
      </c>
      <c r="D14681" s="147" t="s">
        <v>13387</v>
      </c>
      <c r="E14681" s="147" t="s">
        <v>2240</v>
      </c>
      <c r="G14681" s="147">
        <v>0</v>
      </c>
      <c r="I14681" s="147">
        <v>5</v>
      </c>
      <c r="J14681" s="147">
        <v>2584624</v>
      </c>
      <c r="K14681" s="147" t="s">
        <v>2769</v>
      </c>
    </row>
    <row r="14682" spans="1:11" x14ac:dyDescent="0.2">
      <c r="A14682" s="147">
        <v>6</v>
      </c>
      <c r="B14682" s="149" t="s">
        <v>13386</v>
      </c>
      <c r="C14682" s="147" t="s">
        <v>2242</v>
      </c>
      <c r="D14682" s="147" t="s">
        <v>13385</v>
      </c>
      <c r="E14682" s="147" t="s">
        <v>2240</v>
      </c>
      <c r="G14682" s="147">
        <v>0</v>
      </c>
      <c r="I14682" s="147">
        <v>5</v>
      </c>
      <c r="J14682" s="147">
        <v>2584612</v>
      </c>
      <c r="K14682" s="147" t="s">
        <v>2769</v>
      </c>
    </row>
    <row r="14683" spans="1:11" x14ac:dyDescent="0.2">
      <c r="A14683" s="147">
        <v>4</v>
      </c>
      <c r="B14683" s="149" t="s">
        <v>13384</v>
      </c>
      <c r="C14683" s="147" t="s">
        <v>2242</v>
      </c>
      <c r="D14683" s="147" t="s">
        <v>13383</v>
      </c>
      <c r="E14683" s="147" t="s">
        <v>2246</v>
      </c>
      <c r="G14683" s="147">
        <v>0</v>
      </c>
      <c r="I14683" s="147">
        <v>4</v>
      </c>
      <c r="J14683" s="147">
        <v>2584522</v>
      </c>
    </row>
    <row r="14684" spans="1:11" x14ac:dyDescent="0.2">
      <c r="A14684" s="147">
        <v>5</v>
      </c>
      <c r="B14684" s="149" t="s">
        <v>13382</v>
      </c>
      <c r="C14684" s="147" t="s">
        <v>2242</v>
      </c>
      <c r="D14684" s="147" t="s">
        <v>13381</v>
      </c>
      <c r="E14684" s="147" t="s">
        <v>2246</v>
      </c>
      <c r="G14684" s="147">
        <v>0</v>
      </c>
      <c r="I14684" s="147">
        <v>5</v>
      </c>
      <c r="J14684" s="147">
        <v>2584637</v>
      </c>
    </row>
    <row r="14685" spans="1:11" x14ac:dyDescent="0.2">
      <c r="A14685" s="147">
        <v>6</v>
      </c>
      <c r="B14685" s="149" t="s">
        <v>13380</v>
      </c>
      <c r="C14685" s="147" t="s">
        <v>2242</v>
      </c>
      <c r="D14685" s="147" t="s">
        <v>13379</v>
      </c>
      <c r="E14685" s="147" t="s">
        <v>2240</v>
      </c>
      <c r="G14685" s="147">
        <v>0</v>
      </c>
      <c r="I14685" s="147">
        <v>6</v>
      </c>
      <c r="J14685" s="147">
        <v>2584646</v>
      </c>
      <c r="K14685" s="147" t="s">
        <v>2769</v>
      </c>
    </row>
    <row r="14686" spans="1:11" x14ac:dyDescent="0.2">
      <c r="A14686" s="147">
        <v>6</v>
      </c>
      <c r="B14686" s="149" t="s">
        <v>13378</v>
      </c>
      <c r="C14686" s="147" t="s">
        <v>2242</v>
      </c>
      <c r="D14686" s="147" t="s">
        <v>13377</v>
      </c>
      <c r="E14686" s="147" t="s">
        <v>2240</v>
      </c>
      <c r="G14686" s="147">
        <v>0</v>
      </c>
      <c r="I14686" s="147">
        <v>5</v>
      </c>
      <c r="J14686" s="147">
        <v>2584642</v>
      </c>
      <c r="K14686" s="147" t="s">
        <v>2769</v>
      </c>
    </row>
    <row r="14687" spans="1:11" x14ac:dyDescent="0.2">
      <c r="A14687" s="147">
        <v>6</v>
      </c>
      <c r="B14687" s="149" t="s">
        <v>13376</v>
      </c>
      <c r="C14687" s="147" t="s">
        <v>2242</v>
      </c>
      <c r="D14687" s="147" t="s">
        <v>13375</v>
      </c>
      <c r="E14687" s="147" t="s">
        <v>2240</v>
      </c>
      <c r="G14687" s="147">
        <v>0</v>
      </c>
      <c r="I14687" s="147">
        <v>5</v>
      </c>
      <c r="J14687" s="147">
        <v>2584634</v>
      </c>
      <c r="K14687" s="147" t="s">
        <v>2769</v>
      </c>
    </row>
    <row r="14688" spans="1:11" x14ac:dyDescent="0.2">
      <c r="A14688" s="147">
        <v>6</v>
      </c>
      <c r="B14688" s="149" t="s">
        <v>13374</v>
      </c>
      <c r="C14688" s="147" t="s">
        <v>2242</v>
      </c>
      <c r="D14688" s="147" t="s">
        <v>13373</v>
      </c>
      <c r="E14688" s="147" t="s">
        <v>2240</v>
      </c>
      <c r="G14688" s="147">
        <v>0</v>
      </c>
      <c r="I14688" s="147">
        <v>5</v>
      </c>
      <c r="J14688" s="147">
        <v>2584636</v>
      </c>
      <c r="K14688" s="147" t="s">
        <v>2769</v>
      </c>
    </row>
    <row r="14689" spans="1:11" x14ac:dyDescent="0.2">
      <c r="A14689" s="147">
        <v>6</v>
      </c>
      <c r="B14689" s="149" t="s">
        <v>13372</v>
      </c>
      <c r="C14689" s="147" t="s">
        <v>2242</v>
      </c>
      <c r="D14689" s="147" t="s">
        <v>13371</v>
      </c>
      <c r="E14689" s="147" t="s">
        <v>2240</v>
      </c>
      <c r="G14689" s="147">
        <v>0</v>
      </c>
      <c r="I14689" s="147">
        <v>5</v>
      </c>
      <c r="J14689" s="147">
        <v>2584638</v>
      </c>
      <c r="K14689" s="147" t="s">
        <v>2769</v>
      </c>
    </row>
    <row r="14690" spans="1:11" x14ac:dyDescent="0.2">
      <c r="A14690" s="147">
        <v>4</v>
      </c>
      <c r="B14690" s="149" t="s">
        <v>13370</v>
      </c>
      <c r="C14690" s="147" t="s">
        <v>2242</v>
      </c>
      <c r="D14690" s="147" t="s">
        <v>13369</v>
      </c>
      <c r="E14690" s="147" t="s">
        <v>2246</v>
      </c>
      <c r="G14690" s="147">
        <v>0</v>
      </c>
      <c r="I14690" s="147">
        <v>4</v>
      </c>
      <c r="J14690" s="147">
        <v>2584531</v>
      </c>
    </row>
    <row r="14691" spans="1:11" x14ac:dyDescent="0.2">
      <c r="A14691" s="147">
        <v>5</v>
      </c>
      <c r="B14691" s="149" t="s">
        <v>13368</v>
      </c>
      <c r="C14691" s="147" t="s">
        <v>2242</v>
      </c>
      <c r="D14691" s="147" t="s">
        <v>13367</v>
      </c>
      <c r="E14691" s="147" t="s">
        <v>2246</v>
      </c>
      <c r="G14691" s="147">
        <v>0</v>
      </c>
      <c r="I14691" s="147">
        <v>5</v>
      </c>
      <c r="J14691" s="147">
        <v>2584661</v>
      </c>
    </row>
    <row r="14692" spans="1:11" x14ac:dyDescent="0.2">
      <c r="A14692" s="147">
        <v>6</v>
      </c>
      <c r="B14692" s="149" t="s">
        <v>13366</v>
      </c>
      <c r="C14692" s="147" t="s">
        <v>2242</v>
      </c>
      <c r="D14692" s="147" t="s">
        <v>13365</v>
      </c>
      <c r="E14692" s="147" t="s">
        <v>2240</v>
      </c>
      <c r="G14692" s="147">
        <v>0</v>
      </c>
      <c r="I14692" s="147">
        <v>6</v>
      </c>
      <c r="J14692" s="147">
        <v>2584665</v>
      </c>
      <c r="K14692" s="147" t="s">
        <v>2769</v>
      </c>
    </row>
    <row r="14693" spans="1:11" x14ac:dyDescent="0.2">
      <c r="A14693" s="147">
        <v>6</v>
      </c>
      <c r="B14693" s="149" t="s">
        <v>13364</v>
      </c>
      <c r="C14693" s="147" t="s">
        <v>2242</v>
      </c>
      <c r="D14693" s="147" t="s">
        <v>13363</v>
      </c>
      <c r="E14693" s="147" t="s">
        <v>2240</v>
      </c>
      <c r="G14693" s="147">
        <v>0</v>
      </c>
      <c r="I14693" s="147">
        <v>5</v>
      </c>
      <c r="J14693" s="147">
        <v>2584655</v>
      </c>
      <c r="K14693" s="147" t="s">
        <v>2769</v>
      </c>
    </row>
    <row r="14694" spans="1:11" x14ac:dyDescent="0.2">
      <c r="A14694" s="147">
        <v>6</v>
      </c>
      <c r="B14694" s="149" t="s">
        <v>13362</v>
      </c>
      <c r="C14694" s="147" t="s">
        <v>2242</v>
      </c>
      <c r="D14694" s="147" t="s">
        <v>13361</v>
      </c>
      <c r="E14694" s="147" t="s">
        <v>2240</v>
      </c>
      <c r="G14694" s="147">
        <v>0</v>
      </c>
      <c r="I14694" s="147">
        <v>5</v>
      </c>
      <c r="J14694" s="147">
        <v>2584657</v>
      </c>
      <c r="K14694" s="147" t="s">
        <v>2769</v>
      </c>
    </row>
    <row r="14695" spans="1:11" x14ac:dyDescent="0.2">
      <c r="A14695" s="147">
        <v>6</v>
      </c>
      <c r="B14695" s="149" t="s">
        <v>13360</v>
      </c>
      <c r="C14695" s="147" t="s">
        <v>2242</v>
      </c>
      <c r="D14695" s="147" t="s">
        <v>13359</v>
      </c>
      <c r="E14695" s="147" t="s">
        <v>2240</v>
      </c>
      <c r="G14695" s="147">
        <v>0</v>
      </c>
      <c r="I14695" s="147">
        <v>5</v>
      </c>
      <c r="J14695" s="147">
        <v>2584662</v>
      </c>
      <c r="K14695" s="147" t="s">
        <v>2769</v>
      </c>
    </row>
    <row r="14696" spans="1:11" x14ac:dyDescent="0.2">
      <c r="A14696" s="147">
        <v>6</v>
      </c>
      <c r="B14696" s="149" t="s">
        <v>13358</v>
      </c>
      <c r="C14696" s="147" t="s">
        <v>2242</v>
      </c>
      <c r="D14696" s="147" t="s">
        <v>13357</v>
      </c>
      <c r="E14696" s="147" t="s">
        <v>2240</v>
      </c>
      <c r="G14696" s="147">
        <v>0</v>
      </c>
      <c r="I14696" s="147">
        <v>5</v>
      </c>
      <c r="J14696" s="147">
        <v>2584648</v>
      </c>
      <c r="K14696" s="147" t="s">
        <v>2769</v>
      </c>
    </row>
    <row r="14697" spans="1:11" x14ac:dyDescent="0.2">
      <c r="A14697" s="147">
        <v>4</v>
      </c>
      <c r="B14697" s="149" t="s">
        <v>13356</v>
      </c>
      <c r="C14697" s="147" t="s">
        <v>2242</v>
      </c>
      <c r="D14697" s="147" t="s">
        <v>13355</v>
      </c>
      <c r="E14697" s="147" t="s">
        <v>2246</v>
      </c>
      <c r="G14697" s="147">
        <v>0</v>
      </c>
      <c r="I14697" s="147">
        <v>4</v>
      </c>
      <c r="J14697" s="147">
        <v>2584515</v>
      </c>
    </row>
    <row r="14698" spans="1:11" x14ac:dyDescent="0.2">
      <c r="A14698" s="147">
        <v>5</v>
      </c>
      <c r="B14698" s="149" t="s">
        <v>13354</v>
      </c>
      <c r="C14698" s="147" t="s">
        <v>2242</v>
      </c>
      <c r="D14698" s="147" t="s">
        <v>13353</v>
      </c>
      <c r="E14698" s="147" t="s">
        <v>2246</v>
      </c>
      <c r="G14698" s="147">
        <v>0</v>
      </c>
      <c r="I14698" s="147">
        <v>5</v>
      </c>
      <c r="J14698" s="147">
        <v>2584668</v>
      </c>
    </row>
    <row r="14699" spans="1:11" x14ac:dyDescent="0.2">
      <c r="A14699" s="147">
        <v>6</v>
      </c>
      <c r="B14699" s="149" t="s">
        <v>13352</v>
      </c>
      <c r="C14699" s="147" t="s">
        <v>2242</v>
      </c>
      <c r="D14699" s="147" t="s">
        <v>13351</v>
      </c>
      <c r="E14699" s="147" t="s">
        <v>2240</v>
      </c>
      <c r="G14699" s="147">
        <v>0</v>
      </c>
      <c r="I14699" s="147">
        <v>6</v>
      </c>
      <c r="J14699" s="147">
        <v>2584681</v>
      </c>
      <c r="K14699" s="147" t="s">
        <v>2769</v>
      </c>
    </row>
    <row r="14700" spans="1:11" x14ac:dyDescent="0.2">
      <c r="A14700" s="147">
        <v>6</v>
      </c>
      <c r="B14700" s="149" t="s">
        <v>13350</v>
      </c>
      <c r="C14700" s="147" t="s">
        <v>2242</v>
      </c>
      <c r="D14700" s="147" t="s">
        <v>13349</v>
      </c>
      <c r="E14700" s="147" t="s">
        <v>2240</v>
      </c>
      <c r="G14700" s="147">
        <v>0</v>
      </c>
      <c r="I14700" s="147">
        <v>5</v>
      </c>
      <c r="J14700" s="147">
        <v>2584680</v>
      </c>
      <c r="K14700" s="147" t="s">
        <v>2769</v>
      </c>
    </row>
    <row r="14701" spans="1:11" x14ac:dyDescent="0.2">
      <c r="A14701" s="147">
        <v>6</v>
      </c>
      <c r="B14701" s="149" t="s">
        <v>13348</v>
      </c>
      <c r="C14701" s="147" t="s">
        <v>2242</v>
      </c>
      <c r="D14701" s="147" t="s">
        <v>13347</v>
      </c>
      <c r="E14701" s="147" t="s">
        <v>2240</v>
      </c>
      <c r="G14701" s="147">
        <v>0</v>
      </c>
      <c r="I14701" s="147">
        <v>5</v>
      </c>
      <c r="J14701" s="147">
        <v>2584677</v>
      </c>
      <c r="K14701" s="147" t="s">
        <v>2769</v>
      </c>
    </row>
    <row r="14702" spans="1:11" x14ac:dyDescent="0.2">
      <c r="A14702" s="147">
        <v>6</v>
      </c>
      <c r="B14702" s="149" t="s">
        <v>13346</v>
      </c>
      <c r="C14702" s="147" t="s">
        <v>2242</v>
      </c>
      <c r="D14702" s="147" t="s">
        <v>13345</v>
      </c>
      <c r="E14702" s="147" t="s">
        <v>2240</v>
      </c>
      <c r="G14702" s="147">
        <v>0</v>
      </c>
      <c r="I14702" s="147">
        <v>5</v>
      </c>
      <c r="J14702" s="147">
        <v>2584674</v>
      </c>
      <c r="K14702" s="147" t="s">
        <v>2769</v>
      </c>
    </row>
    <row r="14703" spans="1:11" x14ac:dyDescent="0.2">
      <c r="A14703" s="147">
        <v>6</v>
      </c>
      <c r="B14703" s="149" t="s">
        <v>13344</v>
      </c>
      <c r="C14703" s="147" t="s">
        <v>2242</v>
      </c>
      <c r="D14703" s="147" t="s">
        <v>13343</v>
      </c>
      <c r="E14703" s="147" t="s">
        <v>2240</v>
      </c>
      <c r="G14703" s="147">
        <v>0</v>
      </c>
      <c r="I14703" s="147">
        <v>5</v>
      </c>
      <c r="J14703" s="147">
        <v>2584669</v>
      </c>
      <c r="K14703" s="147" t="s">
        <v>2769</v>
      </c>
    </row>
    <row r="14704" spans="1:11" x14ac:dyDescent="0.2">
      <c r="A14704" s="147">
        <v>4</v>
      </c>
      <c r="B14704" s="149" t="s">
        <v>13341</v>
      </c>
      <c r="C14704" s="147" t="s">
        <v>2242</v>
      </c>
      <c r="D14704" s="147" t="s">
        <v>13342</v>
      </c>
      <c r="E14704" s="147" t="s">
        <v>2246</v>
      </c>
      <c r="G14704" s="147">
        <v>0</v>
      </c>
      <c r="I14704" s="147">
        <v>4</v>
      </c>
      <c r="J14704" s="147">
        <v>2584524</v>
      </c>
    </row>
    <row r="14705" spans="1:11" x14ac:dyDescent="0.2">
      <c r="A14705" s="147">
        <v>4</v>
      </c>
      <c r="B14705" s="149" t="s">
        <v>13341</v>
      </c>
      <c r="C14705" s="147" t="s">
        <v>2261</v>
      </c>
      <c r="D14705" s="147" t="s">
        <v>12667</v>
      </c>
      <c r="E14705" s="147" t="s">
        <v>2246</v>
      </c>
      <c r="G14705" s="147">
        <v>0</v>
      </c>
      <c r="I14705" s="147">
        <v>4</v>
      </c>
      <c r="J14705" s="147">
        <v>1200629</v>
      </c>
    </row>
    <row r="14706" spans="1:11" x14ac:dyDescent="0.2">
      <c r="A14706" s="147">
        <v>5</v>
      </c>
      <c r="B14706" s="149" t="s">
        <v>13340</v>
      </c>
      <c r="C14706" s="147" t="s">
        <v>2242</v>
      </c>
      <c r="D14706" s="147" t="s">
        <v>13339</v>
      </c>
      <c r="E14706" s="147" t="s">
        <v>2246</v>
      </c>
      <c r="G14706" s="147">
        <v>0</v>
      </c>
      <c r="I14706" s="147">
        <v>5</v>
      </c>
      <c r="J14706" s="147">
        <v>2584698</v>
      </c>
    </row>
    <row r="14707" spans="1:11" x14ac:dyDescent="0.2">
      <c r="A14707" s="147">
        <v>6</v>
      </c>
      <c r="B14707" s="149" t="s">
        <v>13338</v>
      </c>
      <c r="C14707" s="147" t="s">
        <v>2242</v>
      </c>
      <c r="D14707" s="147" t="s">
        <v>13337</v>
      </c>
      <c r="E14707" s="147" t="s">
        <v>2240</v>
      </c>
      <c r="G14707" s="147">
        <v>0</v>
      </c>
      <c r="I14707" s="147">
        <v>6</v>
      </c>
      <c r="J14707" s="147">
        <v>2584708</v>
      </c>
    </row>
    <row r="14708" spans="1:11" x14ac:dyDescent="0.2">
      <c r="A14708" s="147">
        <v>6</v>
      </c>
      <c r="B14708" s="149" t="s">
        <v>13336</v>
      </c>
      <c r="C14708" s="147" t="s">
        <v>2242</v>
      </c>
      <c r="D14708" s="147" t="s">
        <v>13335</v>
      </c>
      <c r="E14708" s="147" t="s">
        <v>2240</v>
      </c>
      <c r="G14708" s="147">
        <v>0</v>
      </c>
      <c r="I14708" s="147">
        <v>5</v>
      </c>
      <c r="J14708" s="147">
        <v>2584701</v>
      </c>
    </row>
    <row r="14709" spans="1:11" x14ac:dyDescent="0.2">
      <c r="A14709" s="147">
        <v>6</v>
      </c>
      <c r="B14709" s="149" t="s">
        <v>13334</v>
      </c>
      <c r="C14709" s="147" t="s">
        <v>2242</v>
      </c>
      <c r="D14709" s="147" t="s">
        <v>13333</v>
      </c>
      <c r="E14709" s="147" t="s">
        <v>2240</v>
      </c>
      <c r="G14709" s="147">
        <v>0</v>
      </c>
      <c r="I14709" s="147">
        <v>5</v>
      </c>
      <c r="J14709" s="147">
        <v>2584706</v>
      </c>
      <c r="K14709" s="147" t="s">
        <v>2769</v>
      </c>
    </row>
    <row r="14710" spans="1:11" x14ac:dyDescent="0.2">
      <c r="A14710" s="147">
        <v>6</v>
      </c>
      <c r="B14710" s="149" t="s">
        <v>13332</v>
      </c>
      <c r="C14710" s="147" t="s">
        <v>2242</v>
      </c>
      <c r="D14710" s="147" t="s">
        <v>13331</v>
      </c>
      <c r="E14710" s="147" t="s">
        <v>2240</v>
      </c>
      <c r="G14710" s="147">
        <v>0</v>
      </c>
      <c r="I14710" s="147">
        <v>5</v>
      </c>
      <c r="J14710" s="147">
        <v>2584686</v>
      </c>
      <c r="K14710" s="147" t="s">
        <v>2769</v>
      </c>
    </row>
    <row r="14711" spans="1:11" x14ac:dyDescent="0.2">
      <c r="A14711" s="147">
        <v>6</v>
      </c>
      <c r="B14711" s="149" t="s">
        <v>13330</v>
      </c>
      <c r="C14711" s="147" t="s">
        <v>2242</v>
      </c>
      <c r="D14711" s="147" t="s">
        <v>13329</v>
      </c>
      <c r="E14711" s="147" t="s">
        <v>2240</v>
      </c>
      <c r="G14711" s="147">
        <v>0</v>
      </c>
      <c r="I14711" s="147">
        <v>5</v>
      </c>
      <c r="J14711" s="147">
        <v>2584690</v>
      </c>
    </row>
    <row r="14712" spans="1:11" x14ac:dyDescent="0.2">
      <c r="A14712" s="147">
        <v>6</v>
      </c>
      <c r="B14712" s="149" t="s">
        <v>13328</v>
      </c>
      <c r="C14712" s="147" t="s">
        <v>2242</v>
      </c>
      <c r="D14712" s="147" t="s">
        <v>13327</v>
      </c>
      <c r="E14712" s="147" t="s">
        <v>2240</v>
      </c>
      <c r="G14712" s="147">
        <v>0</v>
      </c>
      <c r="I14712" s="147">
        <v>5</v>
      </c>
      <c r="J14712" s="147">
        <v>2584696</v>
      </c>
    </row>
    <row r="14713" spans="1:11" x14ac:dyDescent="0.2">
      <c r="A14713" s="147">
        <v>6</v>
      </c>
      <c r="B14713" s="149" t="s">
        <v>13326</v>
      </c>
      <c r="C14713" s="147" t="s">
        <v>2242</v>
      </c>
      <c r="D14713" s="147" t="s">
        <v>13325</v>
      </c>
      <c r="E14713" s="147" t="s">
        <v>2240</v>
      </c>
      <c r="G14713" s="147">
        <v>0</v>
      </c>
      <c r="I14713" s="147">
        <v>5</v>
      </c>
      <c r="J14713" s="147">
        <v>2584703</v>
      </c>
    </row>
    <row r="14714" spans="1:11" x14ac:dyDescent="0.2">
      <c r="A14714" s="147">
        <v>6</v>
      </c>
      <c r="B14714" s="149" t="s">
        <v>13324</v>
      </c>
      <c r="C14714" s="147" t="s">
        <v>2242</v>
      </c>
      <c r="D14714" s="147" t="s">
        <v>13323</v>
      </c>
      <c r="E14714" s="147" t="s">
        <v>2240</v>
      </c>
      <c r="G14714" s="147">
        <v>0</v>
      </c>
      <c r="I14714" s="147">
        <v>5</v>
      </c>
      <c r="J14714" s="147">
        <v>2584689</v>
      </c>
    </row>
    <row r="14715" spans="1:11" x14ac:dyDescent="0.2">
      <c r="A14715" s="147">
        <v>3</v>
      </c>
      <c r="B14715" s="149" t="s">
        <v>13320</v>
      </c>
      <c r="C14715" s="147" t="s">
        <v>2242</v>
      </c>
      <c r="D14715" s="147" t="s">
        <v>13322</v>
      </c>
      <c r="E14715" s="147" t="s">
        <v>2246</v>
      </c>
      <c r="G14715" s="147">
        <v>0</v>
      </c>
      <c r="I14715" s="147">
        <v>3</v>
      </c>
      <c r="J14715" s="147">
        <v>2583912</v>
      </c>
    </row>
    <row r="14716" spans="1:11" x14ac:dyDescent="0.2">
      <c r="A14716" s="147">
        <v>3</v>
      </c>
      <c r="B14716" s="149" t="s">
        <v>13320</v>
      </c>
      <c r="C14716" s="147" t="s">
        <v>2261</v>
      </c>
      <c r="D14716" s="147" t="s">
        <v>13224</v>
      </c>
      <c r="E14716" s="147" t="s">
        <v>2246</v>
      </c>
      <c r="G14716" s="147">
        <v>0</v>
      </c>
      <c r="I14716" s="147">
        <v>3</v>
      </c>
      <c r="J14716" s="147">
        <v>1200564</v>
      </c>
    </row>
    <row r="14717" spans="1:11" x14ac:dyDescent="0.2">
      <c r="A14717" s="147">
        <v>3</v>
      </c>
      <c r="B14717" s="149" t="s">
        <v>13320</v>
      </c>
      <c r="C14717" s="147" t="s">
        <v>2261</v>
      </c>
      <c r="D14717" s="147" t="s">
        <v>13321</v>
      </c>
      <c r="E14717" s="147" t="s">
        <v>2246</v>
      </c>
      <c r="G14717" s="147">
        <v>0</v>
      </c>
      <c r="I14717" s="147">
        <v>3</v>
      </c>
      <c r="J14717" s="147">
        <v>1200588</v>
      </c>
    </row>
    <row r="14718" spans="1:11" x14ac:dyDescent="0.2">
      <c r="A14718" s="147">
        <v>3</v>
      </c>
      <c r="B14718" s="149" t="s">
        <v>13320</v>
      </c>
      <c r="C14718" s="147" t="s">
        <v>2277</v>
      </c>
      <c r="D14718" s="147" t="s">
        <v>10973</v>
      </c>
      <c r="E14718" s="147" t="s">
        <v>2246</v>
      </c>
      <c r="G14718" s="147">
        <v>0</v>
      </c>
      <c r="I14718" s="147">
        <v>3</v>
      </c>
      <c r="J14718" s="147">
        <v>1200569</v>
      </c>
    </row>
    <row r="14719" spans="1:11" x14ac:dyDescent="0.2">
      <c r="A14719" s="147">
        <v>3</v>
      </c>
      <c r="B14719" s="149" t="s">
        <v>13320</v>
      </c>
      <c r="C14719" s="147" t="s">
        <v>2277</v>
      </c>
      <c r="D14719" s="147" t="s">
        <v>9723</v>
      </c>
      <c r="E14719" s="147" t="s">
        <v>2246</v>
      </c>
      <c r="G14719" s="147">
        <v>0</v>
      </c>
      <c r="I14719" s="147">
        <v>3</v>
      </c>
      <c r="J14719" s="147">
        <v>1200616</v>
      </c>
    </row>
    <row r="14720" spans="1:11" x14ac:dyDescent="0.2">
      <c r="A14720" s="147">
        <v>3</v>
      </c>
      <c r="B14720" s="149" t="s">
        <v>13320</v>
      </c>
      <c r="C14720" s="147" t="s">
        <v>2277</v>
      </c>
      <c r="D14720" s="147" t="s">
        <v>13319</v>
      </c>
      <c r="E14720" s="147" t="s">
        <v>2246</v>
      </c>
      <c r="G14720" s="147">
        <v>0</v>
      </c>
      <c r="I14720" s="147">
        <v>3</v>
      </c>
      <c r="J14720" s="147">
        <v>1200597</v>
      </c>
    </row>
    <row r="14721" spans="1:11" x14ac:dyDescent="0.2">
      <c r="A14721" s="147">
        <v>4</v>
      </c>
      <c r="B14721" s="149" t="s">
        <v>13317</v>
      </c>
      <c r="C14721" s="147" t="s">
        <v>2242</v>
      </c>
      <c r="D14721" s="147" t="s">
        <v>13318</v>
      </c>
      <c r="E14721" s="147" t="s">
        <v>2240</v>
      </c>
      <c r="G14721" s="147">
        <v>0</v>
      </c>
      <c r="I14721" s="147">
        <v>4</v>
      </c>
      <c r="J14721" s="147">
        <v>2584716</v>
      </c>
    </row>
    <row r="14722" spans="1:11" x14ac:dyDescent="0.2">
      <c r="A14722" s="147">
        <v>4</v>
      </c>
      <c r="B14722" s="149" t="s">
        <v>13317</v>
      </c>
      <c r="C14722" s="147" t="s">
        <v>2261</v>
      </c>
      <c r="D14722" s="147" t="s">
        <v>13224</v>
      </c>
      <c r="E14722" s="147" t="s">
        <v>2246</v>
      </c>
      <c r="G14722" s="147">
        <v>0</v>
      </c>
      <c r="I14722" s="147">
        <v>4</v>
      </c>
      <c r="J14722" s="147">
        <v>1200672</v>
      </c>
    </row>
    <row r="14723" spans="1:11" x14ac:dyDescent="0.2">
      <c r="A14723" s="147">
        <v>4</v>
      </c>
      <c r="B14723" s="149" t="s">
        <v>13317</v>
      </c>
      <c r="C14723" s="147" t="s">
        <v>2261</v>
      </c>
      <c r="D14723" s="147" t="s">
        <v>13222</v>
      </c>
      <c r="E14723" s="147" t="s">
        <v>2246</v>
      </c>
      <c r="G14723" s="147">
        <v>0</v>
      </c>
      <c r="I14723" s="147">
        <v>4</v>
      </c>
      <c r="J14723" s="147">
        <v>1200698</v>
      </c>
    </row>
    <row r="14724" spans="1:11" x14ac:dyDescent="0.2">
      <c r="A14724" s="147">
        <v>4</v>
      </c>
      <c r="B14724" s="149" t="s">
        <v>13315</v>
      </c>
      <c r="C14724" s="147" t="s">
        <v>2242</v>
      </c>
      <c r="D14724" s="147" t="s">
        <v>13316</v>
      </c>
      <c r="E14724" s="147" t="s">
        <v>2246</v>
      </c>
      <c r="G14724" s="147">
        <v>0</v>
      </c>
      <c r="I14724" s="147">
        <v>4</v>
      </c>
      <c r="J14724" s="147">
        <v>2584736</v>
      </c>
    </row>
    <row r="14725" spans="1:11" x14ac:dyDescent="0.2">
      <c r="A14725" s="147">
        <v>4</v>
      </c>
      <c r="B14725" s="149" t="s">
        <v>13315</v>
      </c>
      <c r="C14725" s="147" t="s">
        <v>2261</v>
      </c>
      <c r="D14725" s="147" t="s">
        <v>13224</v>
      </c>
      <c r="E14725" s="147" t="s">
        <v>2246</v>
      </c>
      <c r="G14725" s="147">
        <v>0</v>
      </c>
      <c r="I14725" s="147">
        <v>4</v>
      </c>
      <c r="J14725" s="147">
        <v>1200659</v>
      </c>
    </row>
    <row r="14726" spans="1:11" x14ac:dyDescent="0.2">
      <c r="A14726" s="147">
        <v>4</v>
      </c>
      <c r="B14726" s="149" t="s">
        <v>13315</v>
      </c>
      <c r="C14726" s="147" t="s">
        <v>2261</v>
      </c>
      <c r="D14726" s="147" t="s">
        <v>13222</v>
      </c>
      <c r="E14726" s="147" t="s">
        <v>2246</v>
      </c>
      <c r="G14726" s="147">
        <v>0</v>
      </c>
      <c r="I14726" s="147">
        <v>4</v>
      </c>
      <c r="J14726" s="147">
        <v>1200650</v>
      </c>
    </row>
    <row r="14727" spans="1:11" x14ac:dyDescent="0.2">
      <c r="A14727" s="147">
        <v>5</v>
      </c>
      <c r="B14727" s="149" t="s">
        <v>13314</v>
      </c>
      <c r="C14727" s="147" t="s">
        <v>2242</v>
      </c>
      <c r="D14727" s="147" t="s">
        <v>13313</v>
      </c>
      <c r="E14727" s="147" t="s">
        <v>2246</v>
      </c>
      <c r="G14727" s="147">
        <v>0</v>
      </c>
      <c r="I14727" s="147">
        <v>5</v>
      </c>
      <c r="J14727" s="147">
        <v>2584749</v>
      </c>
    </row>
    <row r="14728" spans="1:11" x14ac:dyDescent="0.2">
      <c r="A14728" s="147">
        <v>6</v>
      </c>
      <c r="B14728" s="149" t="s">
        <v>13312</v>
      </c>
      <c r="C14728" s="147" t="s">
        <v>2242</v>
      </c>
      <c r="D14728" s="147" t="s">
        <v>13311</v>
      </c>
      <c r="E14728" s="147" t="s">
        <v>2240</v>
      </c>
      <c r="G14728" s="147">
        <v>0</v>
      </c>
      <c r="I14728" s="147">
        <v>6</v>
      </c>
      <c r="J14728" s="147">
        <v>2584753</v>
      </c>
      <c r="K14728" s="147" t="s">
        <v>2769</v>
      </c>
    </row>
    <row r="14729" spans="1:11" x14ac:dyDescent="0.2">
      <c r="A14729" s="147">
        <v>6</v>
      </c>
      <c r="B14729" s="149" t="s">
        <v>13310</v>
      </c>
      <c r="C14729" s="147" t="s">
        <v>2242</v>
      </c>
      <c r="D14729" s="147" t="s">
        <v>13309</v>
      </c>
      <c r="E14729" s="147" t="s">
        <v>2240</v>
      </c>
      <c r="G14729" s="147">
        <v>0</v>
      </c>
      <c r="I14729" s="147">
        <v>5</v>
      </c>
      <c r="J14729" s="147">
        <v>2584748</v>
      </c>
      <c r="K14729" s="147" t="s">
        <v>2769</v>
      </c>
    </row>
    <row r="14730" spans="1:11" x14ac:dyDescent="0.2">
      <c r="A14730" s="147">
        <v>6</v>
      </c>
      <c r="B14730" s="149" t="s">
        <v>13308</v>
      </c>
      <c r="C14730" s="147" t="s">
        <v>2242</v>
      </c>
      <c r="D14730" s="147" t="s">
        <v>13307</v>
      </c>
      <c r="E14730" s="147" t="s">
        <v>2240</v>
      </c>
      <c r="G14730" s="147">
        <v>0</v>
      </c>
      <c r="I14730" s="147">
        <v>5</v>
      </c>
      <c r="J14730" s="147">
        <v>2584745</v>
      </c>
      <c r="K14730" s="147" t="s">
        <v>2769</v>
      </c>
    </row>
    <row r="14731" spans="1:11" x14ac:dyDescent="0.2">
      <c r="A14731" s="147">
        <v>6</v>
      </c>
      <c r="B14731" s="149" t="s">
        <v>13306</v>
      </c>
      <c r="C14731" s="147" t="s">
        <v>2242</v>
      </c>
      <c r="D14731" s="147" t="s">
        <v>13305</v>
      </c>
      <c r="E14731" s="147" t="s">
        <v>2240</v>
      </c>
      <c r="G14731" s="147">
        <v>0</v>
      </c>
      <c r="I14731" s="147">
        <v>5</v>
      </c>
      <c r="J14731" s="147">
        <v>2584741</v>
      </c>
      <c r="K14731" s="147" t="s">
        <v>2769</v>
      </c>
    </row>
    <row r="14732" spans="1:11" x14ac:dyDescent="0.2">
      <c r="A14732" s="147">
        <v>4</v>
      </c>
      <c r="B14732" s="149" t="s">
        <v>13303</v>
      </c>
      <c r="C14732" s="147" t="s">
        <v>2242</v>
      </c>
      <c r="D14732" s="147" t="s">
        <v>13304</v>
      </c>
      <c r="E14732" s="147" t="s">
        <v>2240</v>
      </c>
      <c r="G14732" s="147">
        <v>0</v>
      </c>
      <c r="I14732" s="147">
        <v>4</v>
      </c>
      <c r="J14732" s="147">
        <v>2584728</v>
      </c>
      <c r="K14732" s="147" t="s">
        <v>2769</v>
      </c>
    </row>
    <row r="14733" spans="1:11" x14ac:dyDescent="0.2">
      <c r="A14733" s="147">
        <v>4</v>
      </c>
      <c r="B14733" s="149" t="s">
        <v>13303</v>
      </c>
      <c r="C14733" s="147" t="s">
        <v>2261</v>
      </c>
      <c r="D14733" s="147" t="s">
        <v>13224</v>
      </c>
      <c r="E14733" s="147" t="s">
        <v>2246</v>
      </c>
      <c r="G14733" s="147">
        <v>0</v>
      </c>
      <c r="I14733" s="147">
        <v>4</v>
      </c>
      <c r="J14733" s="147">
        <v>1200637</v>
      </c>
    </row>
    <row r="14734" spans="1:11" x14ac:dyDescent="0.2">
      <c r="A14734" s="147">
        <v>4</v>
      </c>
      <c r="B14734" s="149" t="s">
        <v>13303</v>
      </c>
      <c r="C14734" s="147" t="s">
        <v>2261</v>
      </c>
      <c r="D14734" s="147" t="s">
        <v>13222</v>
      </c>
      <c r="E14734" s="147" t="s">
        <v>2246</v>
      </c>
      <c r="G14734" s="147">
        <v>0</v>
      </c>
      <c r="I14734" s="147">
        <v>4</v>
      </c>
      <c r="J14734" s="147">
        <v>1200683</v>
      </c>
    </row>
    <row r="14735" spans="1:11" x14ac:dyDescent="0.2">
      <c r="A14735" s="147">
        <v>4</v>
      </c>
      <c r="B14735" s="149" t="s">
        <v>13301</v>
      </c>
      <c r="C14735" s="147" t="s">
        <v>2242</v>
      </c>
      <c r="D14735" s="147" t="s">
        <v>13302</v>
      </c>
      <c r="E14735" s="147" t="s">
        <v>2246</v>
      </c>
      <c r="G14735" s="147">
        <v>0</v>
      </c>
      <c r="I14735" s="147">
        <v>4</v>
      </c>
      <c r="J14735" s="147">
        <v>2584731</v>
      </c>
    </row>
    <row r="14736" spans="1:11" x14ac:dyDescent="0.2">
      <c r="A14736" s="147">
        <v>4</v>
      </c>
      <c r="B14736" s="149" t="s">
        <v>13301</v>
      </c>
      <c r="C14736" s="147" t="s">
        <v>2261</v>
      </c>
      <c r="D14736" s="147" t="s">
        <v>13224</v>
      </c>
      <c r="E14736" s="147" t="s">
        <v>2246</v>
      </c>
      <c r="G14736" s="147">
        <v>0</v>
      </c>
      <c r="I14736" s="147">
        <v>4</v>
      </c>
      <c r="J14736" s="147">
        <v>1200657</v>
      </c>
    </row>
    <row r="14737" spans="1:11" x14ac:dyDescent="0.2">
      <c r="A14737" s="147">
        <v>4</v>
      </c>
      <c r="B14737" s="149" t="s">
        <v>13301</v>
      </c>
      <c r="C14737" s="147" t="s">
        <v>2261</v>
      </c>
      <c r="D14737" s="147" t="s">
        <v>13222</v>
      </c>
      <c r="E14737" s="147" t="s">
        <v>2246</v>
      </c>
      <c r="G14737" s="147">
        <v>0</v>
      </c>
      <c r="I14737" s="147">
        <v>4</v>
      </c>
      <c r="J14737" s="147">
        <v>1200653</v>
      </c>
    </row>
    <row r="14738" spans="1:11" x14ac:dyDescent="0.2">
      <c r="A14738" s="147">
        <v>5</v>
      </c>
      <c r="B14738" s="149" t="s">
        <v>13300</v>
      </c>
      <c r="C14738" s="147" t="s">
        <v>2242</v>
      </c>
      <c r="D14738" s="147" t="s">
        <v>13299</v>
      </c>
      <c r="E14738" s="147" t="s">
        <v>2246</v>
      </c>
      <c r="G14738" s="147">
        <v>0</v>
      </c>
      <c r="I14738" s="147">
        <v>5</v>
      </c>
      <c r="J14738" s="147">
        <v>2584761</v>
      </c>
    </row>
    <row r="14739" spans="1:11" x14ac:dyDescent="0.2">
      <c r="A14739" s="147">
        <v>6</v>
      </c>
      <c r="B14739" s="149" t="s">
        <v>13298</v>
      </c>
      <c r="C14739" s="147" t="s">
        <v>2242</v>
      </c>
      <c r="D14739" s="147" t="s">
        <v>13297</v>
      </c>
      <c r="E14739" s="147" t="s">
        <v>2240</v>
      </c>
      <c r="G14739" s="147">
        <v>0</v>
      </c>
      <c r="I14739" s="147">
        <v>6</v>
      </c>
      <c r="J14739" s="147">
        <v>2584771</v>
      </c>
      <c r="K14739" s="147" t="s">
        <v>2769</v>
      </c>
    </row>
    <row r="14740" spans="1:11" x14ac:dyDescent="0.2">
      <c r="A14740" s="147">
        <v>6</v>
      </c>
      <c r="B14740" s="149" t="s">
        <v>13295</v>
      </c>
      <c r="C14740" s="147" t="s">
        <v>2242</v>
      </c>
      <c r="D14740" s="147" t="s">
        <v>13296</v>
      </c>
      <c r="E14740" s="147" t="s">
        <v>2240</v>
      </c>
      <c r="G14740" s="147">
        <v>0</v>
      </c>
      <c r="I14740" s="147">
        <v>5</v>
      </c>
      <c r="J14740" s="147">
        <v>2584768</v>
      </c>
      <c r="K14740" s="147" t="s">
        <v>2769</v>
      </c>
    </row>
    <row r="14741" spans="1:11" x14ac:dyDescent="0.2">
      <c r="A14741" s="147">
        <v>6</v>
      </c>
      <c r="B14741" s="149" t="s">
        <v>13295</v>
      </c>
      <c r="C14741" s="147" t="s">
        <v>2261</v>
      </c>
      <c r="D14741" s="147" t="s">
        <v>13294</v>
      </c>
      <c r="E14741" s="147" t="s">
        <v>2246</v>
      </c>
      <c r="G14741" s="147">
        <v>0</v>
      </c>
      <c r="I14741" s="147">
        <v>5</v>
      </c>
      <c r="J14741" s="147">
        <v>1200702</v>
      </c>
    </row>
    <row r="14742" spans="1:11" x14ac:dyDescent="0.2">
      <c r="A14742" s="147">
        <v>6</v>
      </c>
      <c r="B14742" s="149" t="s">
        <v>13292</v>
      </c>
      <c r="C14742" s="147" t="s">
        <v>2242</v>
      </c>
      <c r="D14742" s="147" t="s">
        <v>13293</v>
      </c>
      <c r="E14742" s="147" t="s">
        <v>2240</v>
      </c>
      <c r="G14742" s="147">
        <v>0</v>
      </c>
      <c r="I14742" s="147">
        <v>5</v>
      </c>
      <c r="J14742" s="147">
        <v>2584764</v>
      </c>
      <c r="K14742" s="147" t="s">
        <v>2769</v>
      </c>
    </row>
    <row r="14743" spans="1:11" x14ac:dyDescent="0.2">
      <c r="A14743" s="147">
        <v>6</v>
      </c>
      <c r="B14743" s="149" t="s">
        <v>13292</v>
      </c>
      <c r="C14743" s="147" t="s">
        <v>2261</v>
      </c>
      <c r="D14743" s="147" t="s">
        <v>13291</v>
      </c>
      <c r="E14743" s="147" t="s">
        <v>2246</v>
      </c>
      <c r="G14743" s="147">
        <v>0</v>
      </c>
      <c r="I14743" s="147">
        <v>5</v>
      </c>
      <c r="J14743" s="147">
        <v>1200701</v>
      </c>
    </row>
    <row r="14744" spans="1:11" x14ac:dyDescent="0.2">
      <c r="A14744" s="147">
        <v>6</v>
      </c>
      <c r="B14744" s="149" t="s">
        <v>13289</v>
      </c>
      <c r="C14744" s="147" t="s">
        <v>2242</v>
      </c>
      <c r="D14744" s="147" t="s">
        <v>13290</v>
      </c>
      <c r="E14744" s="147" t="s">
        <v>2240</v>
      </c>
      <c r="G14744" s="147">
        <v>0</v>
      </c>
      <c r="I14744" s="147">
        <v>5</v>
      </c>
      <c r="J14744" s="147">
        <v>2584766</v>
      </c>
      <c r="K14744" s="147" t="s">
        <v>2769</v>
      </c>
    </row>
    <row r="14745" spans="1:11" x14ac:dyDescent="0.2">
      <c r="A14745" s="147">
        <v>6</v>
      </c>
      <c r="B14745" s="149" t="s">
        <v>13289</v>
      </c>
      <c r="C14745" s="147" t="s">
        <v>2261</v>
      </c>
      <c r="D14745" s="147" t="s">
        <v>13288</v>
      </c>
      <c r="E14745" s="147" t="s">
        <v>2246</v>
      </c>
      <c r="G14745" s="147">
        <v>0</v>
      </c>
      <c r="I14745" s="147">
        <v>5</v>
      </c>
      <c r="J14745" s="147">
        <v>1200703</v>
      </c>
    </row>
    <row r="14746" spans="1:11" x14ac:dyDescent="0.2">
      <c r="A14746" s="147">
        <v>6</v>
      </c>
      <c r="B14746" s="149" t="s">
        <v>13287</v>
      </c>
      <c r="C14746" s="147" t="s">
        <v>2242</v>
      </c>
      <c r="D14746" s="147" t="s">
        <v>13286</v>
      </c>
      <c r="E14746" s="147" t="s">
        <v>2240</v>
      </c>
      <c r="G14746" s="147">
        <v>0</v>
      </c>
      <c r="I14746" s="147">
        <v>5</v>
      </c>
      <c r="J14746" s="147">
        <v>2584762</v>
      </c>
      <c r="K14746" s="147" t="s">
        <v>2769</v>
      </c>
    </row>
    <row r="14747" spans="1:11" x14ac:dyDescent="0.2">
      <c r="A14747" s="147">
        <v>4</v>
      </c>
      <c r="B14747" s="149" t="s">
        <v>13284</v>
      </c>
      <c r="C14747" s="147" t="s">
        <v>2242</v>
      </c>
      <c r="D14747" s="147" t="s">
        <v>13285</v>
      </c>
      <c r="E14747" s="147" t="s">
        <v>2246</v>
      </c>
      <c r="G14747" s="147">
        <v>0</v>
      </c>
      <c r="I14747" s="147">
        <v>4</v>
      </c>
      <c r="J14747" s="147">
        <v>2584727</v>
      </c>
    </row>
    <row r="14748" spans="1:11" x14ac:dyDescent="0.2">
      <c r="A14748" s="147">
        <v>4</v>
      </c>
      <c r="B14748" s="149" t="s">
        <v>13284</v>
      </c>
      <c r="C14748" s="147" t="s">
        <v>2261</v>
      </c>
      <c r="D14748" s="147" t="s">
        <v>13224</v>
      </c>
      <c r="E14748" s="147" t="s">
        <v>2246</v>
      </c>
      <c r="G14748" s="147">
        <v>0</v>
      </c>
      <c r="I14748" s="147">
        <v>4</v>
      </c>
      <c r="J14748" s="147">
        <v>1200667</v>
      </c>
    </row>
    <row r="14749" spans="1:11" x14ac:dyDescent="0.2">
      <c r="A14749" s="147">
        <v>4</v>
      </c>
      <c r="B14749" s="149" t="s">
        <v>13284</v>
      </c>
      <c r="C14749" s="147" t="s">
        <v>2261</v>
      </c>
      <c r="D14749" s="147" t="s">
        <v>13222</v>
      </c>
      <c r="E14749" s="147" t="s">
        <v>2246</v>
      </c>
      <c r="G14749" s="147">
        <v>0</v>
      </c>
      <c r="I14749" s="147">
        <v>4</v>
      </c>
      <c r="J14749" s="147">
        <v>1200641</v>
      </c>
    </row>
    <row r="14750" spans="1:11" x14ac:dyDescent="0.2">
      <c r="A14750" s="147">
        <v>5</v>
      </c>
      <c r="B14750" s="149" t="s">
        <v>13283</v>
      </c>
      <c r="C14750" s="147" t="s">
        <v>2242</v>
      </c>
      <c r="D14750" s="147" t="s">
        <v>13282</v>
      </c>
      <c r="E14750" s="147" t="s">
        <v>2246</v>
      </c>
      <c r="G14750" s="147">
        <v>0</v>
      </c>
      <c r="I14750" s="147">
        <v>5</v>
      </c>
      <c r="J14750" s="147">
        <v>2584791</v>
      </c>
    </row>
    <row r="14751" spans="1:11" x14ac:dyDescent="0.2">
      <c r="A14751" s="147">
        <v>6</v>
      </c>
      <c r="B14751" s="149" t="s">
        <v>13281</v>
      </c>
      <c r="C14751" s="147" t="s">
        <v>2242</v>
      </c>
      <c r="D14751" s="147" t="s">
        <v>13280</v>
      </c>
      <c r="E14751" s="147" t="s">
        <v>2240</v>
      </c>
      <c r="G14751" s="147">
        <v>0</v>
      </c>
      <c r="I14751" s="147">
        <v>6</v>
      </c>
      <c r="J14751" s="147">
        <v>2584798</v>
      </c>
      <c r="K14751" s="147" t="s">
        <v>2769</v>
      </c>
    </row>
    <row r="14752" spans="1:11" x14ac:dyDescent="0.2">
      <c r="A14752" s="147">
        <v>6</v>
      </c>
      <c r="B14752" s="149" t="s">
        <v>13279</v>
      </c>
      <c r="C14752" s="147" t="s">
        <v>2242</v>
      </c>
      <c r="D14752" s="147" t="s">
        <v>13278</v>
      </c>
      <c r="E14752" s="147" t="s">
        <v>2240</v>
      </c>
      <c r="G14752" s="147">
        <v>0</v>
      </c>
      <c r="I14752" s="147">
        <v>5</v>
      </c>
      <c r="J14752" s="147">
        <v>2584796</v>
      </c>
      <c r="K14752" s="147" t="s">
        <v>2769</v>
      </c>
    </row>
    <row r="14753" spans="1:11" x14ac:dyDescent="0.2">
      <c r="A14753" s="147">
        <v>6</v>
      </c>
      <c r="B14753" s="149" t="s">
        <v>13277</v>
      </c>
      <c r="C14753" s="147" t="s">
        <v>2242</v>
      </c>
      <c r="D14753" s="147" t="s">
        <v>13276</v>
      </c>
      <c r="E14753" s="147" t="s">
        <v>2240</v>
      </c>
      <c r="G14753" s="147">
        <v>0</v>
      </c>
      <c r="I14753" s="147">
        <v>5</v>
      </c>
      <c r="J14753" s="147">
        <v>2584778</v>
      </c>
      <c r="K14753" s="147" t="s">
        <v>2769</v>
      </c>
    </row>
    <row r="14754" spans="1:11" x14ac:dyDescent="0.2">
      <c r="A14754" s="147">
        <v>6</v>
      </c>
      <c r="B14754" s="149" t="s">
        <v>13275</v>
      </c>
      <c r="C14754" s="147" t="s">
        <v>2242</v>
      </c>
      <c r="D14754" s="147" t="s">
        <v>13274</v>
      </c>
      <c r="E14754" s="147" t="s">
        <v>2240</v>
      </c>
      <c r="G14754" s="147">
        <v>0</v>
      </c>
      <c r="I14754" s="147">
        <v>5</v>
      </c>
      <c r="J14754" s="147">
        <v>2584782</v>
      </c>
      <c r="K14754" s="147" t="s">
        <v>2769</v>
      </c>
    </row>
    <row r="14755" spans="1:11" x14ac:dyDescent="0.2">
      <c r="A14755" s="147">
        <v>6</v>
      </c>
      <c r="B14755" s="149" t="s">
        <v>13273</v>
      </c>
      <c r="C14755" s="147" t="s">
        <v>2242</v>
      </c>
      <c r="D14755" s="147" t="s">
        <v>13272</v>
      </c>
      <c r="E14755" s="147" t="s">
        <v>2240</v>
      </c>
      <c r="G14755" s="147">
        <v>0</v>
      </c>
      <c r="I14755" s="147">
        <v>5</v>
      </c>
      <c r="J14755" s="147">
        <v>2584774</v>
      </c>
      <c r="K14755" s="147" t="s">
        <v>2769</v>
      </c>
    </row>
    <row r="14756" spans="1:11" x14ac:dyDescent="0.2">
      <c r="A14756" s="147">
        <v>6</v>
      </c>
      <c r="B14756" s="149" t="s">
        <v>13271</v>
      </c>
      <c r="C14756" s="147" t="s">
        <v>2242</v>
      </c>
      <c r="D14756" s="147" t="s">
        <v>13270</v>
      </c>
      <c r="E14756" s="147" t="s">
        <v>2240</v>
      </c>
      <c r="G14756" s="147">
        <v>0</v>
      </c>
      <c r="I14756" s="147">
        <v>5</v>
      </c>
      <c r="J14756" s="147">
        <v>2584785</v>
      </c>
      <c r="K14756" s="147" t="s">
        <v>2769</v>
      </c>
    </row>
    <row r="14757" spans="1:11" x14ac:dyDescent="0.2">
      <c r="A14757" s="147">
        <v>6</v>
      </c>
      <c r="B14757" s="149" t="s">
        <v>13269</v>
      </c>
      <c r="C14757" s="147" t="s">
        <v>2242</v>
      </c>
      <c r="D14757" s="147" t="s">
        <v>13268</v>
      </c>
      <c r="E14757" s="147" t="s">
        <v>2240</v>
      </c>
      <c r="G14757" s="147">
        <v>0</v>
      </c>
      <c r="I14757" s="147">
        <v>5</v>
      </c>
      <c r="J14757" s="147">
        <v>2584789</v>
      </c>
      <c r="K14757" s="147" t="s">
        <v>2769</v>
      </c>
    </row>
    <row r="14758" spans="1:11" x14ac:dyDescent="0.2">
      <c r="A14758" s="147">
        <v>6</v>
      </c>
      <c r="B14758" s="149" t="s">
        <v>13267</v>
      </c>
      <c r="C14758" s="147" t="s">
        <v>2242</v>
      </c>
      <c r="D14758" s="147" t="s">
        <v>13266</v>
      </c>
      <c r="E14758" s="147" t="s">
        <v>2240</v>
      </c>
      <c r="G14758" s="147">
        <v>0</v>
      </c>
      <c r="I14758" s="147">
        <v>5</v>
      </c>
      <c r="J14758" s="147">
        <v>2584784</v>
      </c>
      <c r="K14758" s="147" t="s">
        <v>2769</v>
      </c>
    </row>
    <row r="14759" spans="1:11" x14ac:dyDescent="0.2">
      <c r="A14759" s="147">
        <v>4</v>
      </c>
      <c r="B14759" s="149" t="s">
        <v>13264</v>
      </c>
      <c r="C14759" s="147" t="s">
        <v>2242</v>
      </c>
      <c r="D14759" s="147" t="s">
        <v>13265</v>
      </c>
      <c r="E14759" s="147" t="s">
        <v>2240</v>
      </c>
      <c r="G14759" s="147">
        <v>0</v>
      </c>
      <c r="I14759" s="147">
        <v>4</v>
      </c>
      <c r="J14759" s="147">
        <v>2584740</v>
      </c>
      <c r="K14759" s="147" t="s">
        <v>2769</v>
      </c>
    </row>
    <row r="14760" spans="1:11" x14ac:dyDescent="0.2">
      <c r="A14760" s="147">
        <v>4</v>
      </c>
      <c r="B14760" s="149" t="s">
        <v>13264</v>
      </c>
      <c r="C14760" s="147" t="s">
        <v>2261</v>
      </c>
      <c r="D14760" s="147" t="s">
        <v>13224</v>
      </c>
      <c r="E14760" s="147" t="s">
        <v>2246</v>
      </c>
      <c r="G14760" s="147">
        <v>0</v>
      </c>
      <c r="I14760" s="147">
        <v>4</v>
      </c>
      <c r="J14760" s="147">
        <v>1200674</v>
      </c>
    </row>
    <row r="14761" spans="1:11" x14ac:dyDescent="0.2">
      <c r="A14761" s="147">
        <v>4</v>
      </c>
      <c r="B14761" s="149" t="s">
        <v>13264</v>
      </c>
      <c r="C14761" s="147" t="s">
        <v>2261</v>
      </c>
      <c r="D14761" s="147" t="s">
        <v>13222</v>
      </c>
      <c r="E14761" s="147" t="s">
        <v>2246</v>
      </c>
      <c r="G14761" s="147">
        <v>0</v>
      </c>
      <c r="I14761" s="147">
        <v>4</v>
      </c>
      <c r="J14761" s="147">
        <v>1200691</v>
      </c>
    </row>
    <row r="14762" spans="1:11" x14ac:dyDescent="0.2">
      <c r="A14762" s="147">
        <v>4</v>
      </c>
      <c r="B14762" s="149" t="s">
        <v>13262</v>
      </c>
      <c r="C14762" s="147" t="s">
        <v>2242</v>
      </c>
      <c r="D14762" s="147" t="s">
        <v>13263</v>
      </c>
      <c r="E14762" s="147" t="s">
        <v>2246</v>
      </c>
      <c r="G14762" s="147">
        <v>0</v>
      </c>
      <c r="I14762" s="147">
        <v>4</v>
      </c>
      <c r="J14762" s="147">
        <v>2584730</v>
      </c>
    </row>
    <row r="14763" spans="1:11" x14ac:dyDescent="0.2">
      <c r="A14763" s="147">
        <v>4</v>
      </c>
      <c r="B14763" s="149" t="s">
        <v>13262</v>
      </c>
      <c r="C14763" s="147" t="s">
        <v>2261</v>
      </c>
      <c r="D14763" s="147" t="s">
        <v>13224</v>
      </c>
      <c r="E14763" s="147" t="s">
        <v>2246</v>
      </c>
      <c r="G14763" s="147">
        <v>0</v>
      </c>
      <c r="I14763" s="147">
        <v>4</v>
      </c>
      <c r="J14763" s="147">
        <v>1200643</v>
      </c>
    </row>
    <row r="14764" spans="1:11" x14ac:dyDescent="0.2">
      <c r="A14764" s="147">
        <v>4</v>
      </c>
      <c r="B14764" s="149" t="s">
        <v>13262</v>
      </c>
      <c r="C14764" s="147" t="s">
        <v>2261</v>
      </c>
      <c r="D14764" s="147" t="s">
        <v>13222</v>
      </c>
      <c r="E14764" s="147" t="s">
        <v>2246</v>
      </c>
      <c r="G14764" s="147">
        <v>0</v>
      </c>
      <c r="I14764" s="147">
        <v>4</v>
      </c>
      <c r="J14764" s="147">
        <v>1200676</v>
      </c>
    </row>
    <row r="14765" spans="1:11" x14ac:dyDescent="0.2">
      <c r="A14765" s="147">
        <v>5</v>
      </c>
      <c r="B14765" s="149" t="s">
        <v>13261</v>
      </c>
      <c r="C14765" s="147" t="s">
        <v>2242</v>
      </c>
      <c r="D14765" s="147" t="s">
        <v>13260</v>
      </c>
      <c r="E14765" s="147" t="s">
        <v>2246</v>
      </c>
      <c r="G14765" s="147">
        <v>0</v>
      </c>
      <c r="I14765" s="147">
        <v>5</v>
      </c>
      <c r="J14765" s="147">
        <v>2584806</v>
      </c>
    </row>
    <row r="14766" spans="1:11" x14ac:dyDescent="0.2">
      <c r="A14766" s="147">
        <v>6</v>
      </c>
      <c r="B14766" s="149" t="s">
        <v>13259</v>
      </c>
      <c r="C14766" s="147" t="s">
        <v>2242</v>
      </c>
      <c r="D14766" s="147" t="s">
        <v>13258</v>
      </c>
      <c r="E14766" s="147" t="s">
        <v>2240</v>
      </c>
      <c r="G14766" s="147">
        <v>0</v>
      </c>
      <c r="I14766" s="147">
        <v>6</v>
      </c>
      <c r="J14766" s="147">
        <v>2584813</v>
      </c>
      <c r="K14766" s="147" t="s">
        <v>2769</v>
      </c>
    </row>
    <row r="14767" spans="1:11" x14ac:dyDescent="0.2">
      <c r="A14767" s="147">
        <v>6</v>
      </c>
      <c r="B14767" s="149" t="s">
        <v>13257</v>
      </c>
      <c r="C14767" s="147" t="s">
        <v>2242</v>
      </c>
      <c r="D14767" s="147" t="s">
        <v>13256</v>
      </c>
      <c r="E14767" s="147" t="s">
        <v>2240</v>
      </c>
      <c r="G14767" s="147">
        <v>0</v>
      </c>
      <c r="I14767" s="147">
        <v>5</v>
      </c>
      <c r="J14767" s="147">
        <v>2584811</v>
      </c>
      <c r="K14767" s="147" t="s">
        <v>2769</v>
      </c>
    </row>
    <row r="14768" spans="1:11" x14ac:dyDescent="0.2">
      <c r="A14768" s="147">
        <v>6</v>
      </c>
      <c r="B14768" s="149" t="s">
        <v>13255</v>
      </c>
      <c r="C14768" s="147" t="s">
        <v>2242</v>
      </c>
      <c r="D14768" s="147" t="s">
        <v>13254</v>
      </c>
      <c r="E14768" s="147" t="s">
        <v>2240</v>
      </c>
      <c r="G14768" s="147">
        <v>0</v>
      </c>
      <c r="I14768" s="147">
        <v>5</v>
      </c>
      <c r="J14768" s="147">
        <v>2584802</v>
      </c>
      <c r="K14768" s="147" t="s">
        <v>2769</v>
      </c>
    </row>
    <row r="14769" spans="1:11" x14ac:dyDescent="0.2">
      <c r="A14769" s="147">
        <v>6</v>
      </c>
      <c r="B14769" s="149" t="s">
        <v>13253</v>
      </c>
      <c r="C14769" s="147" t="s">
        <v>2242</v>
      </c>
      <c r="D14769" s="147" t="s">
        <v>13252</v>
      </c>
      <c r="E14769" s="147" t="s">
        <v>2240</v>
      </c>
      <c r="G14769" s="147">
        <v>0</v>
      </c>
      <c r="I14769" s="147">
        <v>5</v>
      </c>
      <c r="J14769" s="147">
        <v>2584808</v>
      </c>
      <c r="K14769" s="147" t="s">
        <v>2769</v>
      </c>
    </row>
    <row r="14770" spans="1:11" x14ac:dyDescent="0.2">
      <c r="A14770" s="147">
        <v>4</v>
      </c>
      <c r="B14770" s="149" t="s">
        <v>13250</v>
      </c>
      <c r="C14770" s="147" t="s">
        <v>2242</v>
      </c>
      <c r="D14770" s="147" t="s">
        <v>13251</v>
      </c>
      <c r="E14770" s="147" t="s">
        <v>2246</v>
      </c>
      <c r="G14770" s="147">
        <v>0</v>
      </c>
      <c r="I14770" s="147">
        <v>4</v>
      </c>
      <c r="J14770" s="147">
        <v>2584718</v>
      </c>
    </row>
    <row r="14771" spans="1:11" x14ac:dyDescent="0.2">
      <c r="A14771" s="147">
        <v>4</v>
      </c>
      <c r="B14771" s="149" t="s">
        <v>13250</v>
      </c>
      <c r="C14771" s="147" t="s">
        <v>2261</v>
      </c>
      <c r="D14771" s="147" t="s">
        <v>13224</v>
      </c>
      <c r="E14771" s="147" t="s">
        <v>2246</v>
      </c>
      <c r="G14771" s="147">
        <v>0</v>
      </c>
      <c r="I14771" s="147">
        <v>4</v>
      </c>
      <c r="J14771" s="147">
        <v>1200656</v>
      </c>
    </row>
    <row r="14772" spans="1:11" x14ac:dyDescent="0.2">
      <c r="A14772" s="147">
        <v>4</v>
      </c>
      <c r="B14772" s="149" t="s">
        <v>13250</v>
      </c>
      <c r="C14772" s="147" t="s">
        <v>2261</v>
      </c>
      <c r="D14772" s="147" t="s">
        <v>13222</v>
      </c>
      <c r="E14772" s="147" t="s">
        <v>2246</v>
      </c>
      <c r="G14772" s="147">
        <v>0</v>
      </c>
      <c r="I14772" s="147">
        <v>4</v>
      </c>
      <c r="J14772" s="147">
        <v>1200647</v>
      </c>
    </row>
    <row r="14773" spans="1:11" x14ac:dyDescent="0.2">
      <c r="A14773" s="147">
        <v>5</v>
      </c>
      <c r="B14773" s="149" t="s">
        <v>13249</v>
      </c>
      <c r="C14773" s="147" t="s">
        <v>2242</v>
      </c>
      <c r="D14773" s="147" t="s">
        <v>13248</v>
      </c>
      <c r="E14773" s="147" t="s">
        <v>2246</v>
      </c>
      <c r="G14773" s="147">
        <v>0</v>
      </c>
      <c r="I14773" s="147">
        <v>5</v>
      </c>
      <c r="J14773" s="147">
        <v>2584824</v>
      </c>
    </row>
    <row r="14774" spans="1:11" x14ac:dyDescent="0.2">
      <c r="A14774" s="147">
        <v>6</v>
      </c>
      <c r="B14774" s="149" t="s">
        <v>13247</v>
      </c>
      <c r="C14774" s="147" t="s">
        <v>2242</v>
      </c>
      <c r="D14774" s="147" t="s">
        <v>13246</v>
      </c>
      <c r="E14774" s="147" t="s">
        <v>2240</v>
      </c>
      <c r="G14774" s="147">
        <v>0</v>
      </c>
      <c r="I14774" s="147">
        <v>6</v>
      </c>
      <c r="J14774" s="147">
        <v>2584829</v>
      </c>
      <c r="K14774" s="147" t="s">
        <v>2769</v>
      </c>
    </row>
    <row r="14775" spans="1:11" x14ac:dyDescent="0.2">
      <c r="A14775" s="147">
        <v>6</v>
      </c>
      <c r="B14775" s="149" t="s">
        <v>13245</v>
      </c>
      <c r="C14775" s="147" t="s">
        <v>2242</v>
      </c>
      <c r="D14775" s="147" t="s">
        <v>13244</v>
      </c>
      <c r="E14775" s="147" t="s">
        <v>2240</v>
      </c>
      <c r="G14775" s="147">
        <v>0</v>
      </c>
      <c r="I14775" s="147">
        <v>5</v>
      </c>
      <c r="J14775" s="147">
        <v>2584826</v>
      </c>
      <c r="K14775" s="147" t="s">
        <v>2769</v>
      </c>
    </row>
    <row r="14776" spans="1:11" x14ac:dyDescent="0.2">
      <c r="A14776" s="147">
        <v>6</v>
      </c>
      <c r="B14776" s="149" t="s">
        <v>13243</v>
      </c>
      <c r="C14776" s="147" t="s">
        <v>2242</v>
      </c>
      <c r="D14776" s="147" t="s">
        <v>13242</v>
      </c>
      <c r="E14776" s="147" t="s">
        <v>2240</v>
      </c>
      <c r="G14776" s="147">
        <v>0</v>
      </c>
      <c r="I14776" s="147">
        <v>5</v>
      </c>
      <c r="J14776" s="147">
        <v>2584820</v>
      </c>
      <c r="K14776" s="147" t="s">
        <v>2769</v>
      </c>
    </row>
    <row r="14777" spans="1:11" x14ac:dyDescent="0.2">
      <c r="A14777" s="147">
        <v>6</v>
      </c>
      <c r="B14777" s="149" t="s">
        <v>13241</v>
      </c>
      <c r="C14777" s="147" t="s">
        <v>2242</v>
      </c>
      <c r="D14777" s="147" t="s">
        <v>13240</v>
      </c>
      <c r="E14777" s="147" t="s">
        <v>2240</v>
      </c>
      <c r="G14777" s="147">
        <v>0</v>
      </c>
      <c r="I14777" s="147">
        <v>5</v>
      </c>
      <c r="J14777" s="147">
        <v>2584818</v>
      </c>
      <c r="K14777" s="147" t="s">
        <v>2769</v>
      </c>
    </row>
    <row r="14778" spans="1:11" x14ac:dyDescent="0.2">
      <c r="A14778" s="147">
        <v>4</v>
      </c>
      <c r="B14778" s="149" t="s">
        <v>13237</v>
      </c>
      <c r="C14778" s="147" t="s">
        <v>2242</v>
      </c>
      <c r="D14778" s="147" t="s">
        <v>13239</v>
      </c>
      <c r="E14778" s="147" t="s">
        <v>2246</v>
      </c>
      <c r="G14778" s="147">
        <v>0</v>
      </c>
      <c r="I14778" s="147">
        <v>4</v>
      </c>
      <c r="J14778" s="147">
        <v>2584715</v>
      </c>
    </row>
    <row r="14779" spans="1:11" x14ac:dyDescent="0.2">
      <c r="A14779" s="147">
        <v>4</v>
      </c>
      <c r="B14779" s="149" t="s">
        <v>13237</v>
      </c>
      <c r="C14779" s="147" t="s">
        <v>2261</v>
      </c>
      <c r="D14779" s="147" t="s">
        <v>13224</v>
      </c>
      <c r="E14779" s="147" t="s">
        <v>2246</v>
      </c>
      <c r="G14779" s="147">
        <v>0</v>
      </c>
      <c r="I14779" s="147">
        <v>4</v>
      </c>
      <c r="J14779" s="147">
        <v>1200689</v>
      </c>
    </row>
    <row r="14780" spans="1:11" x14ac:dyDescent="0.2">
      <c r="A14780" s="147">
        <v>4</v>
      </c>
      <c r="B14780" s="149" t="s">
        <v>13237</v>
      </c>
      <c r="C14780" s="147" t="s">
        <v>2261</v>
      </c>
      <c r="D14780" s="147" t="s">
        <v>13238</v>
      </c>
      <c r="E14780" s="147" t="s">
        <v>2246</v>
      </c>
      <c r="G14780" s="147">
        <v>0</v>
      </c>
      <c r="I14780" s="147">
        <v>4</v>
      </c>
      <c r="J14780" s="147">
        <v>1200635</v>
      </c>
    </row>
    <row r="14781" spans="1:11" x14ac:dyDescent="0.2">
      <c r="A14781" s="147">
        <v>4</v>
      </c>
      <c r="B14781" s="149" t="s">
        <v>13237</v>
      </c>
      <c r="C14781" s="147" t="s">
        <v>2261</v>
      </c>
      <c r="D14781" s="147" t="s">
        <v>13222</v>
      </c>
      <c r="E14781" s="147" t="s">
        <v>2246</v>
      </c>
      <c r="G14781" s="147">
        <v>0</v>
      </c>
      <c r="I14781" s="147">
        <v>4</v>
      </c>
      <c r="J14781" s="147">
        <v>1200648</v>
      </c>
    </row>
    <row r="14782" spans="1:11" x14ac:dyDescent="0.2">
      <c r="A14782" s="147">
        <v>4</v>
      </c>
      <c r="B14782" s="149" t="s">
        <v>13237</v>
      </c>
      <c r="C14782" s="147" t="s">
        <v>2261</v>
      </c>
      <c r="D14782" s="147" t="s">
        <v>13236</v>
      </c>
      <c r="E14782" s="147" t="s">
        <v>2246</v>
      </c>
      <c r="G14782" s="147">
        <v>0</v>
      </c>
      <c r="I14782" s="147">
        <v>4</v>
      </c>
      <c r="J14782" s="147">
        <v>1200660</v>
      </c>
    </row>
    <row r="14783" spans="1:11" x14ac:dyDescent="0.2">
      <c r="A14783" s="147">
        <v>5</v>
      </c>
      <c r="B14783" s="149" t="s">
        <v>13235</v>
      </c>
      <c r="C14783" s="147" t="s">
        <v>2242</v>
      </c>
      <c r="D14783" s="147" t="s">
        <v>13234</v>
      </c>
      <c r="E14783" s="147" t="s">
        <v>2246</v>
      </c>
      <c r="G14783" s="147">
        <v>0</v>
      </c>
      <c r="I14783" s="147">
        <v>5</v>
      </c>
      <c r="J14783" s="147">
        <v>2584837</v>
      </c>
    </row>
    <row r="14784" spans="1:11" x14ac:dyDescent="0.2">
      <c r="A14784" s="147">
        <v>6</v>
      </c>
      <c r="B14784" s="149" t="s">
        <v>13233</v>
      </c>
      <c r="C14784" s="147" t="s">
        <v>2242</v>
      </c>
      <c r="D14784" s="147" t="s">
        <v>13232</v>
      </c>
      <c r="E14784" s="147" t="s">
        <v>2240</v>
      </c>
      <c r="G14784" s="147">
        <v>0</v>
      </c>
      <c r="I14784" s="147">
        <v>6</v>
      </c>
      <c r="J14784" s="147">
        <v>2584844</v>
      </c>
      <c r="K14784" s="147" t="s">
        <v>2769</v>
      </c>
    </row>
    <row r="14785" spans="1:11" x14ac:dyDescent="0.2">
      <c r="A14785" s="147">
        <v>6</v>
      </c>
      <c r="B14785" s="149" t="s">
        <v>13231</v>
      </c>
      <c r="C14785" s="147" t="s">
        <v>2242</v>
      </c>
      <c r="D14785" s="147" t="s">
        <v>13230</v>
      </c>
      <c r="E14785" s="147" t="s">
        <v>2240</v>
      </c>
      <c r="G14785" s="147">
        <v>0</v>
      </c>
      <c r="I14785" s="147">
        <v>5</v>
      </c>
      <c r="J14785" s="147">
        <v>2584840</v>
      </c>
      <c r="K14785" s="147" t="s">
        <v>2769</v>
      </c>
    </row>
    <row r="14786" spans="1:11" x14ac:dyDescent="0.2">
      <c r="A14786" s="147">
        <v>6</v>
      </c>
      <c r="B14786" s="149" t="s">
        <v>13229</v>
      </c>
      <c r="C14786" s="147" t="s">
        <v>2242</v>
      </c>
      <c r="D14786" s="147" t="s">
        <v>13228</v>
      </c>
      <c r="E14786" s="147" t="s">
        <v>2240</v>
      </c>
      <c r="G14786" s="147">
        <v>0</v>
      </c>
      <c r="I14786" s="147">
        <v>5</v>
      </c>
      <c r="J14786" s="147">
        <v>2584842</v>
      </c>
      <c r="K14786" s="147" t="s">
        <v>2769</v>
      </c>
    </row>
    <row r="14787" spans="1:11" x14ac:dyDescent="0.2">
      <c r="A14787" s="147">
        <v>6</v>
      </c>
      <c r="B14787" s="149" t="s">
        <v>13227</v>
      </c>
      <c r="C14787" s="147" t="s">
        <v>2242</v>
      </c>
      <c r="D14787" s="147" t="s">
        <v>13226</v>
      </c>
      <c r="E14787" s="147" t="s">
        <v>2240</v>
      </c>
      <c r="G14787" s="147">
        <v>0</v>
      </c>
      <c r="I14787" s="147">
        <v>5</v>
      </c>
      <c r="J14787" s="147">
        <v>2584834</v>
      </c>
      <c r="K14787" s="147" t="s">
        <v>2769</v>
      </c>
    </row>
    <row r="14788" spans="1:11" x14ac:dyDescent="0.2">
      <c r="A14788" s="147">
        <v>4</v>
      </c>
      <c r="B14788" s="149" t="s">
        <v>13223</v>
      </c>
      <c r="C14788" s="147" t="s">
        <v>2242</v>
      </c>
      <c r="D14788" s="147" t="s">
        <v>13225</v>
      </c>
      <c r="E14788" s="147" t="s">
        <v>2246</v>
      </c>
      <c r="G14788" s="147">
        <v>0</v>
      </c>
      <c r="I14788" s="147">
        <v>4</v>
      </c>
      <c r="J14788" s="147">
        <v>2584712</v>
      </c>
    </row>
    <row r="14789" spans="1:11" x14ac:dyDescent="0.2">
      <c r="A14789" s="147">
        <v>4</v>
      </c>
      <c r="B14789" s="149" t="s">
        <v>13223</v>
      </c>
      <c r="C14789" s="147" t="s">
        <v>2261</v>
      </c>
      <c r="D14789" s="147" t="s">
        <v>13224</v>
      </c>
      <c r="E14789" s="147" t="s">
        <v>2246</v>
      </c>
      <c r="G14789" s="147">
        <v>0</v>
      </c>
      <c r="I14789" s="147">
        <v>4</v>
      </c>
      <c r="J14789" s="147">
        <v>1200685</v>
      </c>
    </row>
    <row r="14790" spans="1:11" x14ac:dyDescent="0.2">
      <c r="A14790" s="147">
        <v>4</v>
      </c>
      <c r="B14790" s="149" t="s">
        <v>13223</v>
      </c>
      <c r="C14790" s="147" t="s">
        <v>2261</v>
      </c>
      <c r="D14790" s="147" t="s">
        <v>12667</v>
      </c>
      <c r="E14790" s="147" t="s">
        <v>2246</v>
      </c>
      <c r="G14790" s="147">
        <v>0</v>
      </c>
      <c r="I14790" s="147">
        <v>4</v>
      </c>
      <c r="J14790" s="147">
        <v>1200652</v>
      </c>
    </row>
    <row r="14791" spans="1:11" x14ac:dyDescent="0.2">
      <c r="A14791" s="147">
        <v>4</v>
      </c>
      <c r="B14791" s="149" t="s">
        <v>13223</v>
      </c>
      <c r="C14791" s="147" t="s">
        <v>2261</v>
      </c>
      <c r="D14791" s="147" t="s">
        <v>13222</v>
      </c>
      <c r="E14791" s="147" t="s">
        <v>2246</v>
      </c>
      <c r="G14791" s="147">
        <v>0</v>
      </c>
      <c r="I14791" s="147">
        <v>4</v>
      </c>
      <c r="J14791" s="147">
        <v>1200684</v>
      </c>
    </row>
    <row r="14792" spans="1:11" x14ac:dyDescent="0.2">
      <c r="A14792" s="147">
        <v>5</v>
      </c>
      <c r="B14792" s="149" t="s">
        <v>13221</v>
      </c>
      <c r="C14792" s="147" t="s">
        <v>2242</v>
      </c>
      <c r="D14792" s="147" t="s">
        <v>13220</v>
      </c>
      <c r="E14792" s="147" t="s">
        <v>2246</v>
      </c>
      <c r="G14792" s="147">
        <v>0</v>
      </c>
      <c r="I14792" s="147">
        <v>5</v>
      </c>
      <c r="J14792" s="147">
        <v>2584854</v>
      </c>
    </row>
    <row r="14793" spans="1:11" x14ac:dyDescent="0.2">
      <c r="A14793" s="147">
        <v>6</v>
      </c>
      <c r="B14793" s="149" t="s">
        <v>13219</v>
      </c>
      <c r="C14793" s="147" t="s">
        <v>2242</v>
      </c>
      <c r="D14793" s="147" t="s">
        <v>13218</v>
      </c>
      <c r="E14793" s="147" t="s">
        <v>2240</v>
      </c>
      <c r="G14793" s="147">
        <v>0</v>
      </c>
      <c r="I14793" s="147">
        <v>6</v>
      </c>
      <c r="J14793" s="147">
        <v>2584862</v>
      </c>
    </row>
    <row r="14794" spans="1:11" x14ac:dyDescent="0.2">
      <c r="A14794" s="147">
        <v>6</v>
      </c>
      <c r="B14794" s="149" t="s">
        <v>13217</v>
      </c>
      <c r="C14794" s="147" t="s">
        <v>2242</v>
      </c>
      <c r="D14794" s="147" t="s">
        <v>13216</v>
      </c>
      <c r="E14794" s="147" t="s">
        <v>2240</v>
      </c>
      <c r="G14794" s="147">
        <v>0</v>
      </c>
      <c r="I14794" s="147">
        <v>5</v>
      </c>
      <c r="J14794" s="147">
        <v>2584855</v>
      </c>
      <c r="K14794" s="147" t="s">
        <v>2769</v>
      </c>
    </row>
    <row r="14795" spans="1:11" x14ac:dyDescent="0.2">
      <c r="A14795" s="147">
        <v>6</v>
      </c>
      <c r="B14795" s="149" t="s">
        <v>13215</v>
      </c>
      <c r="C14795" s="147" t="s">
        <v>2242</v>
      </c>
      <c r="D14795" s="147" t="s">
        <v>13214</v>
      </c>
      <c r="E14795" s="147" t="s">
        <v>2240</v>
      </c>
      <c r="G14795" s="147">
        <v>0</v>
      </c>
      <c r="I14795" s="147">
        <v>5</v>
      </c>
      <c r="J14795" s="147">
        <v>2584852</v>
      </c>
      <c r="K14795" s="147" t="s">
        <v>2769</v>
      </c>
    </row>
    <row r="14796" spans="1:11" x14ac:dyDescent="0.2">
      <c r="A14796" s="147">
        <v>6</v>
      </c>
      <c r="B14796" s="149" t="s">
        <v>13213</v>
      </c>
      <c r="C14796" s="147" t="s">
        <v>2242</v>
      </c>
      <c r="D14796" s="147" t="s">
        <v>13212</v>
      </c>
      <c r="E14796" s="147" t="s">
        <v>2240</v>
      </c>
      <c r="G14796" s="147">
        <v>0</v>
      </c>
      <c r="I14796" s="147">
        <v>5</v>
      </c>
      <c r="J14796" s="147">
        <v>2584859</v>
      </c>
    </row>
    <row r="14797" spans="1:11" x14ac:dyDescent="0.2">
      <c r="A14797" s="147">
        <v>6</v>
      </c>
      <c r="B14797" s="149" t="s">
        <v>13211</v>
      </c>
      <c r="C14797" s="147" t="s">
        <v>2242</v>
      </c>
      <c r="D14797" s="147" t="s">
        <v>13210</v>
      </c>
      <c r="E14797" s="147" t="s">
        <v>2240</v>
      </c>
      <c r="G14797" s="147">
        <v>0</v>
      </c>
      <c r="I14797" s="147">
        <v>5</v>
      </c>
      <c r="J14797" s="147">
        <v>2584848</v>
      </c>
    </row>
    <row r="14798" spans="1:11" x14ac:dyDescent="0.2">
      <c r="A14798" s="147">
        <v>3</v>
      </c>
      <c r="B14798" s="149" t="s">
        <v>13209</v>
      </c>
      <c r="C14798" s="147" t="s">
        <v>2242</v>
      </c>
      <c r="D14798" s="147" t="s">
        <v>13208</v>
      </c>
      <c r="E14798" s="147" t="s">
        <v>2246</v>
      </c>
      <c r="G14798" s="147">
        <v>0</v>
      </c>
      <c r="I14798" s="147">
        <v>3</v>
      </c>
      <c r="J14798" s="147">
        <v>2583939</v>
      </c>
    </row>
    <row r="14799" spans="1:11" x14ac:dyDescent="0.2">
      <c r="A14799" s="147">
        <v>4</v>
      </c>
      <c r="B14799" s="149" t="s">
        <v>13206</v>
      </c>
      <c r="C14799" s="147" t="s">
        <v>2242</v>
      </c>
      <c r="D14799" s="147" t="s">
        <v>13207</v>
      </c>
      <c r="E14799" s="147" t="s">
        <v>2240</v>
      </c>
      <c r="G14799" s="147">
        <v>0</v>
      </c>
      <c r="I14799" s="147">
        <v>4</v>
      </c>
      <c r="J14799" s="147">
        <v>2584865</v>
      </c>
    </row>
    <row r="14800" spans="1:11" x14ac:dyDescent="0.2">
      <c r="A14800" s="147">
        <v>4</v>
      </c>
      <c r="B14800" s="149" t="s">
        <v>13206</v>
      </c>
      <c r="C14800" s="147" t="s">
        <v>2261</v>
      </c>
      <c r="D14800" s="147" t="s">
        <v>13205</v>
      </c>
      <c r="E14800" s="147" t="s">
        <v>2246</v>
      </c>
      <c r="G14800" s="147">
        <v>0</v>
      </c>
      <c r="I14800" s="147">
        <v>4</v>
      </c>
      <c r="J14800" s="147">
        <v>1200725</v>
      </c>
    </row>
    <row r="14801" spans="1:10" x14ac:dyDescent="0.2">
      <c r="A14801" s="147">
        <v>4</v>
      </c>
      <c r="B14801" s="149" t="s">
        <v>13192</v>
      </c>
      <c r="C14801" s="147" t="s">
        <v>2242</v>
      </c>
      <c r="D14801" s="147" t="s">
        <v>13204</v>
      </c>
      <c r="E14801" s="147" t="s">
        <v>2246</v>
      </c>
      <c r="G14801" s="147">
        <v>0</v>
      </c>
      <c r="I14801" s="147">
        <v>4</v>
      </c>
      <c r="J14801" s="147">
        <v>2584868</v>
      </c>
    </row>
    <row r="14802" spans="1:10" x14ac:dyDescent="0.2">
      <c r="A14802" s="147">
        <v>4</v>
      </c>
      <c r="B14802" s="149" t="s">
        <v>13192</v>
      </c>
      <c r="C14802" s="147" t="s">
        <v>2261</v>
      </c>
      <c r="D14802" s="147" t="s">
        <v>13203</v>
      </c>
      <c r="E14802" s="147" t="s">
        <v>2246</v>
      </c>
      <c r="G14802" s="147">
        <v>0</v>
      </c>
      <c r="I14802" s="147">
        <v>4</v>
      </c>
      <c r="J14802" s="147">
        <v>1200766</v>
      </c>
    </row>
    <row r="14803" spans="1:10" x14ac:dyDescent="0.2">
      <c r="A14803" s="147">
        <v>4</v>
      </c>
      <c r="B14803" s="149" t="s">
        <v>13192</v>
      </c>
      <c r="C14803" s="147" t="s">
        <v>2261</v>
      </c>
      <c r="D14803" s="147" t="s">
        <v>13202</v>
      </c>
      <c r="E14803" s="147" t="s">
        <v>2246</v>
      </c>
      <c r="G14803" s="147">
        <v>0</v>
      </c>
      <c r="I14803" s="147">
        <v>4</v>
      </c>
      <c r="J14803" s="147">
        <v>1200761</v>
      </c>
    </row>
    <row r="14804" spans="1:10" x14ac:dyDescent="0.2">
      <c r="A14804" s="147">
        <v>4</v>
      </c>
      <c r="B14804" s="149" t="s">
        <v>13192</v>
      </c>
      <c r="C14804" s="147" t="s">
        <v>2261</v>
      </c>
      <c r="D14804" s="147" t="s">
        <v>13201</v>
      </c>
      <c r="E14804" s="147" t="s">
        <v>2246</v>
      </c>
      <c r="G14804" s="147">
        <v>0</v>
      </c>
      <c r="I14804" s="147">
        <v>4</v>
      </c>
      <c r="J14804" s="147">
        <v>1200729</v>
      </c>
    </row>
    <row r="14805" spans="1:10" x14ac:dyDescent="0.2">
      <c r="A14805" s="147">
        <v>4</v>
      </c>
      <c r="B14805" s="149" t="s">
        <v>13192</v>
      </c>
      <c r="C14805" s="147" t="s">
        <v>2261</v>
      </c>
      <c r="D14805" s="147" t="s">
        <v>13200</v>
      </c>
      <c r="E14805" s="147" t="s">
        <v>2246</v>
      </c>
      <c r="G14805" s="147">
        <v>0</v>
      </c>
      <c r="I14805" s="147">
        <v>4</v>
      </c>
      <c r="J14805" s="147">
        <v>1200734</v>
      </c>
    </row>
    <row r="14806" spans="1:10" x14ac:dyDescent="0.2">
      <c r="A14806" s="147">
        <v>4</v>
      </c>
      <c r="B14806" s="149" t="s">
        <v>13192</v>
      </c>
      <c r="C14806" s="147" t="s">
        <v>2261</v>
      </c>
      <c r="D14806" s="147" t="s">
        <v>13199</v>
      </c>
      <c r="E14806" s="147" t="s">
        <v>2246</v>
      </c>
      <c r="G14806" s="147">
        <v>0</v>
      </c>
      <c r="I14806" s="147">
        <v>4</v>
      </c>
      <c r="J14806" s="147">
        <v>1200713</v>
      </c>
    </row>
    <row r="14807" spans="1:10" x14ac:dyDescent="0.2">
      <c r="A14807" s="147">
        <v>4</v>
      </c>
      <c r="B14807" s="149" t="s">
        <v>13192</v>
      </c>
      <c r="C14807" s="147" t="s">
        <v>2446</v>
      </c>
      <c r="D14807" s="147" t="s">
        <v>13198</v>
      </c>
      <c r="E14807" s="147" t="s">
        <v>2246</v>
      </c>
      <c r="G14807" s="147">
        <v>0</v>
      </c>
      <c r="I14807" s="147">
        <v>4</v>
      </c>
      <c r="J14807" s="147">
        <v>1200710</v>
      </c>
    </row>
    <row r="14808" spans="1:10" x14ac:dyDescent="0.2">
      <c r="A14808" s="147">
        <v>4</v>
      </c>
      <c r="B14808" s="149" t="s">
        <v>13192</v>
      </c>
      <c r="C14808" s="147" t="s">
        <v>2446</v>
      </c>
      <c r="D14808" s="147" t="s">
        <v>13197</v>
      </c>
      <c r="E14808" s="147" t="s">
        <v>2246</v>
      </c>
      <c r="F14808" s="147" t="s">
        <v>2259</v>
      </c>
      <c r="G14808" s="147">
        <v>1</v>
      </c>
      <c r="H14808" s="148">
        <v>41204</v>
      </c>
      <c r="I14808" s="147">
        <v>4</v>
      </c>
      <c r="J14808" s="147">
        <v>1200714</v>
      </c>
    </row>
    <row r="14809" spans="1:10" x14ac:dyDescent="0.2">
      <c r="A14809" s="147">
        <v>4</v>
      </c>
      <c r="B14809" s="149" t="s">
        <v>13192</v>
      </c>
      <c r="C14809" s="147" t="s">
        <v>2446</v>
      </c>
      <c r="D14809" s="147" t="s">
        <v>13196</v>
      </c>
      <c r="E14809" s="147" t="s">
        <v>2246</v>
      </c>
      <c r="F14809" s="147" t="s">
        <v>2259</v>
      </c>
      <c r="G14809" s="147">
        <v>2</v>
      </c>
      <c r="H14809" s="148">
        <v>41204</v>
      </c>
      <c r="I14809" s="147">
        <v>4</v>
      </c>
      <c r="J14809" s="147">
        <v>1200754</v>
      </c>
    </row>
    <row r="14810" spans="1:10" x14ac:dyDescent="0.2">
      <c r="A14810" s="147">
        <v>4</v>
      </c>
      <c r="B14810" s="149" t="s">
        <v>13192</v>
      </c>
      <c r="C14810" s="147" t="s">
        <v>2277</v>
      </c>
      <c r="D14810" s="147" t="s">
        <v>13195</v>
      </c>
      <c r="E14810" s="147" t="s">
        <v>2246</v>
      </c>
      <c r="G14810" s="147">
        <v>0</v>
      </c>
      <c r="I14810" s="147">
        <v>4</v>
      </c>
      <c r="J14810" s="147">
        <v>1200721</v>
      </c>
    </row>
    <row r="14811" spans="1:10" x14ac:dyDescent="0.2">
      <c r="A14811" s="147">
        <v>4</v>
      </c>
      <c r="B14811" s="149" t="s">
        <v>13192</v>
      </c>
      <c r="C14811" s="147" t="s">
        <v>2277</v>
      </c>
      <c r="D14811" s="147" t="s">
        <v>13194</v>
      </c>
      <c r="E14811" s="147" t="s">
        <v>2246</v>
      </c>
      <c r="G14811" s="147">
        <v>0</v>
      </c>
      <c r="I14811" s="147">
        <v>4</v>
      </c>
      <c r="J14811" s="147">
        <v>1200736</v>
      </c>
    </row>
    <row r="14812" spans="1:10" x14ac:dyDescent="0.2">
      <c r="A14812" s="147">
        <v>4</v>
      </c>
      <c r="B14812" s="149" t="s">
        <v>13192</v>
      </c>
      <c r="C14812" s="147" t="s">
        <v>2277</v>
      </c>
      <c r="D14812" s="147" t="s">
        <v>13193</v>
      </c>
      <c r="E14812" s="147" t="s">
        <v>2246</v>
      </c>
      <c r="G14812" s="147">
        <v>0</v>
      </c>
      <c r="I14812" s="147">
        <v>4</v>
      </c>
      <c r="J14812" s="147">
        <v>1200739</v>
      </c>
    </row>
    <row r="14813" spans="1:10" x14ac:dyDescent="0.2">
      <c r="A14813" s="147">
        <v>4</v>
      </c>
      <c r="B14813" s="149" t="s">
        <v>13192</v>
      </c>
      <c r="C14813" s="147" t="s">
        <v>2277</v>
      </c>
      <c r="D14813" s="147" t="s">
        <v>13191</v>
      </c>
      <c r="E14813" s="147" t="s">
        <v>2246</v>
      </c>
      <c r="G14813" s="147">
        <v>0</v>
      </c>
      <c r="I14813" s="147">
        <v>4</v>
      </c>
      <c r="J14813" s="147">
        <v>1200728</v>
      </c>
    </row>
    <row r="14814" spans="1:10" x14ac:dyDescent="0.2">
      <c r="A14814" s="147">
        <v>5</v>
      </c>
      <c r="B14814" s="149" t="s">
        <v>13190</v>
      </c>
      <c r="C14814" s="147" t="s">
        <v>2242</v>
      </c>
      <c r="D14814" s="147" t="s">
        <v>13189</v>
      </c>
      <c r="E14814" s="147" t="s">
        <v>2246</v>
      </c>
      <c r="G14814" s="147">
        <v>0</v>
      </c>
      <c r="I14814" s="147">
        <v>5</v>
      </c>
      <c r="J14814" s="147">
        <v>2584876</v>
      </c>
    </row>
    <row r="14815" spans="1:10" x14ac:dyDescent="0.2">
      <c r="A14815" s="147">
        <v>6</v>
      </c>
      <c r="B14815" s="149" t="s">
        <v>13188</v>
      </c>
      <c r="C14815" s="147" t="s">
        <v>2242</v>
      </c>
      <c r="D14815" s="147" t="s">
        <v>13187</v>
      </c>
      <c r="E14815" s="147" t="s">
        <v>2240</v>
      </c>
      <c r="G14815" s="147">
        <v>0</v>
      </c>
      <c r="I14815" s="147">
        <v>6</v>
      </c>
      <c r="J14815" s="147">
        <v>2584894</v>
      </c>
    </row>
    <row r="14816" spans="1:10" x14ac:dyDescent="0.2">
      <c r="A14816" s="147">
        <v>6</v>
      </c>
      <c r="B14816" s="149" t="s">
        <v>13185</v>
      </c>
      <c r="C14816" s="147" t="s">
        <v>2242</v>
      </c>
      <c r="D14816" s="147" t="s">
        <v>13186</v>
      </c>
      <c r="E14816" s="147" t="s">
        <v>2240</v>
      </c>
      <c r="G14816" s="147">
        <v>0</v>
      </c>
      <c r="I14816" s="147">
        <v>5</v>
      </c>
      <c r="J14816" s="147">
        <v>2584889</v>
      </c>
    </row>
    <row r="14817" spans="1:10" x14ac:dyDescent="0.2">
      <c r="A14817" s="147">
        <v>6</v>
      </c>
      <c r="B14817" s="149" t="s">
        <v>13185</v>
      </c>
      <c r="C14817" s="147" t="s">
        <v>2294</v>
      </c>
      <c r="D14817" s="147" t="s">
        <v>13180</v>
      </c>
      <c r="E14817" s="147" t="s">
        <v>2246</v>
      </c>
      <c r="G14817" s="147">
        <v>0</v>
      </c>
      <c r="I14817" s="147">
        <v>5</v>
      </c>
      <c r="J14817" s="147">
        <v>1200775</v>
      </c>
    </row>
    <row r="14818" spans="1:10" x14ac:dyDescent="0.2">
      <c r="A14818" s="147">
        <v>6</v>
      </c>
      <c r="B14818" s="149" t="s">
        <v>13183</v>
      </c>
      <c r="C14818" s="147" t="s">
        <v>2242</v>
      </c>
      <c r="D14818" s="147" t="s">
        <v>13184</v>
      </c>
      <c r="E14818" s="147" t="s">
        <v>2240</v>
      </c>
      <c r="G14818" s="147">
        <v>0</v>
      </c>
      <c r="I14818" s="147">
        <v>5</v>
      </c>
      <c r="J14818" s="147">
        <v>2584879</v>
      </c>
    </row>
    <row r="14819" spans="1:10" x14ac:dyDescent="0.2">
      <c r="A14819" s="147">
        <v>6</v>
      </c>
      <c r="B14819" s="149" t="s">
        <v>13183</v>
      </c>
      <c r="C14819" s="147" t="s">
        <v>2294</v>
      </c>
      <c r="D14819" s="147" t="s">
        <v>13180</v>
      </c>
      <c r="E14819" s="147" t="s">
        <v>2246</v>
      </c>
      <c r="G14819" s="147">
        <v>0</v>
      </c>
      <c r="I14819" s="147">
        <v>5</v>
      </c>
      <c r="J14819" s="147">
        <v>1200767</v>
      </c>
    </row>
    <row r="14820" spans="1:10" x14ac:dyDescent="0.2">
      <c r="A14820" s="147">
        <v>6</v>
      </c>
      <c r="B14820" s="149" t="s">
        <v>13181</v>
      </c>
      <c r="C14820" s="147" t="s">
        <v>2242</v>
      </c>
      <c r="D14820" s="147" t="s">
        <v>13182</v>
      </c>
      <c r="E14820" s="147" t="s">
        <v>2240</v>
      </c>
      <c r="G14820" s="147">
        <v>0</v>
      </c>
      <c r="I14820" s="147">
        <v>5</v>
      </c>
      <c r="J14820" s="147">
        <v>2584877</v>
      </c>
    </row>
    <row r="14821" spans="1:10" x14ac:dyDescent="0.2">
      <c r="A14821" s="147">
        <v>6</v>
      </c>
      <c r="B14821" s="149" t="s">
        <v>13181</v>
      </c>
      <c r="C14821" s="147" t="s">
        <v>2294</v>
      </c>
      <c r="D14821" s="147" t="s">
        <v>13180</v>
      </c>
      <c r="E14821" s="147" t="s">
        <v>2246</v>
      </c>
      <c r="G14821" s="147">
        <v>0</v>
      </c>
      <c r="I14821" s="147">
        <v>5</v>
      </c>
      <c r="J14821" s="147">
        <v>1200774</v>
      </c>
    </row>
    <row r="14822" spans="1:10" x14ac:dyDescent="0.2">
      <c r="A14822" s="147">
        <v>6</v>
      </c>
      <c r="B14822" s="149" t="s">
        <v>13179</v>
      </c>
      <c r="C14822" s="147" t="s">
        <v>2242</v>
      </c>
      <c r="D14822" s="147" t="s">
        <v>13178</v>
      </c>
      <c r="E14822" s="147" t="s">
        <v>2240</v>
      </c>
      <c r="G14822" s="147">
        <v>0</v>
      </c>
      <c r="I14822" s="147">
        <v>5</v>
      </c>
      <c r="J14822" s="147">
        <v>2584890</v>
      </c>
    </row>
    <row r="14823" spans="1:10" x14ac:dyDescent="0.2">
      <c r="A14823" s="147">
        <v>6</v>
      </c>
      <c r="B14823" s="149" t="s">
        <v>13177</v>
      </c>
      <c r="C14823" s="147" t="s">
        <v>2242</v>
      </c>
      <c r="D14823" s="147" t="s">
        <v>13176</v>
      </c>
      <c r="E14823" s="147" t="s">
        <v>2240</v>
      </c>
      <c r="G14823" s="147">
        <v>0</v>
      </c>
      <c r="I14823" s="147">
        <v>5</v>
      </c>
      <c r="J14823" s="147">
        <v>2584892</v>
      </c>
    </row>
    <row r="14824" spans="1:10" x14ac:dyDescent="0.2">
      <c r="A14824" s="147">
        <v>4</v>
      </c>
      <c r="B14824" s="149" t="s">
        <v>13170</v>
      </c>
      <c r="C14824" s="147" t="s">
        <v>2242</v>
      </c>
      <c r="D14824" s="147" t="s">
        <v>13175</v>
      </c>
      <c r="E14824" s="147" t="s">
        <v>2240</v>
      </c>
      <c r="G14824" s="147">
        <v>0</v>
      </c>
      <c r="I14824" s="147">
        <v>4</v>
      </c>
      <c r="J14824" s="147">
        <v>2584869</v>
      </c>
    </row>
    <row r="14825" spans="1:10" x14ac:dyDescent="0.2">
      <c r="A14825" s="147">
        <v>4</v>
      </c>
      <c r="B14825" s="149" t="s">
        <v>13170</v>
      </c>
      <c r="C14825" s="147" t="s">
        <v>2261</v>
      </c>
      <c r="D14825" s="147" t="s">
        <v>13174</v>
      </c>
      <c r="E14825" s="147" t="s">
        <v>2246</v>
      </c>
      <c r="G14825" s="147">
        <v>0</v>
      </c>
      <c r="I14825" s="147">
        <v>4</v>
      </c>
      <c r="J14825" s="147">
        <v>1200753</v>
      </c>
    </row>
    <row r="14826" spans="1:10" x14ac:dyDescent="0.2">
      <c r="A14826" s="147">
        <v>4</v>
      </c>
      <c r="B14826" s="149" t="s">
        <v>13170</v>
      </c>
      <c r="C14826" s="147" t="s">
        <v>2261</v>
      </c>
      <c r="D14826" s="147" t="s">
        <v>13173</v>
      </c>
      <c r="E14826" s="147" t="s">
        <v>2246</v>
      </c>
      <c r="G14826" s="147">
        <v>0</v>
      </c>
      <c r="I14826" s="147">
        <v>4</v>
      </c>
      <c r="J14826" s="147">
        <v>1200735</v>
      </c>
    </row>
    <row r="14827" spans="1:10" x14ac:dyDescent="0.2">
      <c r="A14827" s="147">
        <v>4</v>
      </c>
      <c r="B14827" s="149" t="s">
        <v>13170</v>
      </c>
      <c r="C14827" s="147" t="s">
        <v>2261</v>
      </c>
      <c r="D14827" s="147" t="s">
        <v>13172</v>
      </c>
      <c r="E14827" s="147" t="s">
        <v>2246</v>
      </c>
      <c r="G14827" s="147">
        <v>0</v>
      </c>
      <c r="I14827" s="147">
        <v>4</v>
      </c>
      <c r="J14827" s="147">
        <v>1200765</v>
      </c>
    </row>
    <row r="14828" spans="1:10" x14ac:dyDescent="0.2">
      <c r="A14828" s="147">
        <v>4</v>
      </c>
      <c r="B14828" s="149" t="s">
        <v>13170</v>
      </c>
      <c r="C14828" s="147" t="s">
        <v>2277</v>
      </c>
      <c r="D14828" s="147" t="s">
        <v>13171</v>
      </c>
      <c r="E14828" s="147" t="s">
        <v>2246</v>
      </c>
      <c r="G14828" s="147">
        <v>0</v>
      </c>
      <c r="I14828" s="147">
        <v>4</v>
      </c>
      <c r="J14828" s="147">
        <v>1200733</v>
      </c>
    </row>
    <row r="14829" spans="1:10" x14ac:dyDescent="0.2">
      <c r="A14829" s="147">
        <v>4</v>
      </c>
      <c r="B14829" s="149" t="s">
        <v>13170</v>
      </c>
      <c r="C14829" s="147" t="s">
        <v>2277</v>
      </c>
      <c r="D14829" s="147" t="s">
        <v>13169</v>
      </c>
      <c r="E14829" s="147" t="s">
        <v>2246</v>
      </c>
      <c r="G14829" s="147">
        <v>0</v>
      </c>
      <c r="I14829" s="147">
        <v>4</v>
      </c>
      <c r="J14829" s="147">
        <v>1200755</v>
      </c>
    </row>
    <row r="14830" spans="1:10" x14ac:dyDescent="0.2">
      <c r="A14830" s="147">
        <v>4</v>
      </c>
      <c r="B14830" s="149" t="s">
        <v>13167</v>
      </c>
      <c r="C14830" s="147" t="s">
        <v>2242</v>
      </c>
      <c r="D14830" s="147" t="s">
        <v>13168</v>
      </c>
      <c r="E14830" s="147" t="s">
        <v>2246</v>
      </c>
      <c r="G14830" s="147">
        <v>0</v>
      </c>
      <c r="I14830" s="147">
        <v>4</v>
      </c>
      <c r="J14830" s="147">
        <v>2584872</v>
      </c>
    </row>
    <row r="14831" spans="1:10" x14ac:dyDescent="0.2">
      <c r="A14831" s="147">
        <v>4</v>
      </c>
      <c r="B14831" s="149" t="s">
        <v>13167</v>
      </c>
      <c r="C14831" s="147" t="s">
        <v>2261</v>
      </c>
      <c r="D14831" s="147" t="s">
        <v>13166</v>
      </c>
      <c r="E14831" s="147" t="s">
        <v>2246</v>
      </c>
      <c r="G14831" s="147">
        <v>0</v>
      </c>
      <c r="I14831" s="147">
        <v>4</v>
      </c>
      <c r="J14831" s="147">
        <v>1200763</v>
      </c>
    </row>
    <row r="14832" spans="1:10" x14ac:dyDescent="0.2">
      <c r="A14832" s="147">
        <v>5</v>
      </c>
      <c r="B14832" s="149" t="s">
        <v>13165</v>
      </c>
      <c r="C14832" s="147" t="s">
        <v>2242</v>
      </c>
      <c r="D14832" s="147" t="s">
        <v>13164</v>
      </c>
      <c r="E14832" s="147" t="s">
        <v>2246</v>
      </c>
      <c r="G14832" s="147">
        <v>0</v>
      </c>
      <c r="I14832" s="147">
        <v>5</v>
      </c>
      <c r="J14832" s="147">
        <v>2584917</v>
      </c>
    </row>
    <row r="14833" spans="1:11" x14ac:dyDescent="0.2">
      <c r="A14833" s="147">
        <v>6</v>
      </c>
      <c r="B14833" s="149" t="s">
        <v>13163</v>
      </c>
      <c r="C14833" s="147" t="s">
        <v>2242</v>
      </c>
      <c r="D14833" s="147" t="s">
        <v>13162</v>
      </c>
      <c r="E14833" s="147" t="s">
        <v>2240</v>
      </c>
      <c r="G14833" s="147">
        <v>0</v>
      </c>
      <c r="I14833" s="147">
        <v>6</v>
      </c>
      <c r="J14833" s="147">
        <v>2584922</v>
      </c>
    </row>
    <row r="14834" spans="1:11" x14ac:dyDescent="0.2">
      <c r="A14834" s="147">
        <v>6</v>
      </c>
      <c r="B14834" s="149" t="s">
        <v>13161</v>
      </c>
      <c r="C14834" s="147" t="s">
        <v>2242</v>
      </c>
      <c r="D14834" s="147" t="s">
        <v>13160</v>
      </c>
      <c r="E14834" s="147" t="s">
        <v>2240</v>
      </c>
      <c r="G14834" s="147">
        <v>0</v>
      </c>
      <c r="I14834" s="147">
        <v>5</v>
      </c>
      <c r="J14834" s="147">
        <v>2584907</v>
      </c>
    </row>
    <row r="14835" spans="1:11" x14ac:dyDescent="0.2">
      <c r="A14835" s="147">
        <v>6</v>
      </c>
      <c r="B14835" s="149" t="s">
        <v>13159</v>
      </c>
      <c r="C14835" s="147" t="s">
        <v>2242</v>
      </c>
      <c r="D14835" s="147" t="s">
        <v>13158</v>
      </c>
      <c r="E14835" s="147" t="s">
        <v>2240</v>
      </c>
      <c r="G14835" s="147">
        <v>0</v>
      </c>
      <c r="I14835" s="147">
        <v>5</v>
      </c>
      <c r="J14835" s="147">
        <v>2584910</v>
      </c>
    </row>
    <row r="14836" spans="1:11" x14ac:dyDescent="0.2">
      <c r="A14836" s="147">
        <v>6</v>
      </c>
      <c r="B14836" s="149" t="s">
        <v>13157</v>
      </c>
      <c r="C14836" s="147" t="s">
        <v>2242</v>
      </c>
      <c r="D14836" s="147" t="s">
        <v>13156</v>
      </c>
      <c r="E14836" s="147" t="s">
        <v>2240</v>
      </c>
      <c r="G14836" s="147">
        <v>0</v>
      </c>
      <c r="I14836" s="147">
        <v>5</v>
      </c>
      <c r="J14836" s="147">
        <v>2584903</v>
      </c>
    </row>
    <row r="14837" spans="1:11" x14ac:dyDescent="0.2">
      <c r="A14837" s="147">
        <v>6</v>
      </c>
      <c r="B14837" s="149" t="s">
        <v>13155</v>
      </c>
      <c r="C14837" s="147" t="s">
        <v>2242</v>
      </c>
      <c r="D14837" s="147" t="s">
        <v>13154</v>
      </c>
      <c r="E14837" s="147" t="s">
        <v>2240</v>
      </c>
      <c r="G14837" s="147">
        <v>0</v>
      </c>
      <c r="I14837" s="147">
        <v>5</v>
      </c>
      <c r="J14837" s="147">
        <v>2584904</v>
      </c>
    </row>
    <row r="14838" spans="1:11" x14ac:dyDescent="0.2">
      <c r="A14838" s="147">
        <v>6</v>
      </c>
      <c r="B14838" s="149" t="s">
        <v>13153</v>
      </c>
      <c r="C14838" s="147" t="s">
        <v>2242</v>
      </c>
      <c r="D14838" s="147" t="s">
        <v>13152</v>
      </c>
      <c r="E14838" s="147" t="s">
        <v>2240</v>
      </c>
      <c r="G14838" s="147">
        <v>0</v>
      </c>
      <c r="I14838" s="147">
        <v>5</v>
      </c>
      <c r="J14838" s="147">
        <v>2584919</v>
      </c>
    </row>
    <row r="14839" spans="1:11" x14ac:dyDescent="0.2">
      <c r="A14839" s="147">
        <v>6</v>
      </c>
      <c r="B14839" s="149" t="s">
        <v>13151</v>
      </c>
      <c r="C14839" s="147" t="s">
        <v>2242</v>
      </c>
      <c r="D14839" s="147" t="s">
        <v>13150</v>
      </c>
      <c r="E14839" s="147" t="s">
        <v>2240</v>
      </c>
      <c r="G14839" s="147">
        <v>0</v>
      </c>
      <c r="I14839" s="147">
        <v>5</v>
      </c>
      <c r="J14839" s="147">
        <v>2584898</v>
      </c>
    </row>
    <row r="14840" spans="1:11" x14ac:dyDescent="0.2">
      <c r="A14840" s="147">
        <v>6</v>
      </c>
      <c r="B14840" s="149" t="s">
        <v>13149</v>
      </c>
      <c r="C14840" s="147" t="s">
        <v>2242</v>
      </c>
      <c r="D14840" s="147" t="s">
        <v>13148</v>
      </c>
      <c r="E14840" s="147" t="s">
        <v>2240</v>
      </c>
      <c r="G14840" s="147">
        <v>0</v>
      </c>
      <c r="I14840" s="147">
        <v>5</v>
      </c>
      <c r="J14840" s="147">
        <v>2584897</v>
      </c>
    </row>
    <row r="14841" spans="1:11" x14ac:dyDescent="0.2">
      <c r="A14841" s="147">
        <v>3</v>
      </c>
      <c r="B14841" s="149" t="s">
        <v>13145</v>
      </c>
      <c r="C14841" s="147" t="s">
        <v>2242</v>
      </c>
      <c r="D14841" s="147" t="s">
        <v>13147</v>
      </c>
      <c r="E14841" s="147" t="s">
        <v>2246</v>
      </c>
      <c r="G14841" s="147">
        <v>0</v>
      </c>
      <c r="I14841" s="147">
        <v>3</v>
      </c>
      <c r="J14841" s="147">
        <v>2583913</v>
      </c>
    </row>
    <row r="14842" spans="1:11" x14ac:dyDescent="0.2">
      <c r="A14842" s="147">
        <v>3</v>
      </c>
      <c r="B14842" s="149" t="s">
        <v>13145</v>
      </c>
      <c r="C14842" s="147" t="s">
        <v>2261</v>
      </c>
      <c r="D14842" s="147" t="s">
        <v>13146</v>
      </c>
      <c r="E14842" s="147" t="s">
        <v>2246</v>
      </c>
      <c r="G14842" s="147">
        <v>0</v>
      </c>
      <c r="I14842" s="147">
        <v>3</v>
      </c>
      <c r="J14842" s="147">
        <v>1200577</v>
      </c>
    </row>
    <row r="14843" spans="1:11" x14ac:dyDescent="0.2">
      <c r="A14843" s="147">
        <v>3</v>
      </c>
      <c r="B14843" s="149" t="s">
        <v>13145</v>
      </c>
      <c r="C14843" s="147" t="s">
        <v>2261</v>
      </c>
      <c r="D14843" s="147" t="s">
        <v>13144</v>
      </c>
      <c r="E14843" s="147" t="s">
        <v>2246</v>
      </c>
      <c r="G14843" s="147">
        <v>0</v>
      </c>
      <c r="I14843" s="147">
        <v>3</v>
      </c>
      <c r="J14843" s="147">
        <v>1200555</v>
      </c>
    </row>
    <row r="14844" spans="1:11" x14ac:dyDescent="0.2">
      <c r="A14844" s="147">
        <v>4</v>
      </c>
      <c r="B14844" s="149" t="s">
        <v>13143</v>
      </c>
      <c r="C14844" s="147" t="s">
        <v>2242</v>
      </c>
      <c r="D14844" s="147" t="s">
        <v>13142</v>
      </c>
      <c r="E14844" s="147" t="s">
        <v>2246</v>
      </c>
      <c r="G14844" s="147">
        <v>0</v>
      </c>
      <c r="I14844" s="147">
        <v>4</v>
      </c>
      <c r="J14844" s="147">
        <v>2584925</v>
      </c>
    </row>
    <row r="14845" spans="1:11" x14ac:dyDescent="0.2">
      <c r="A14845" s="147">
        <v>5</v>
      </c>
      <c r="B14845" s="149" t="s">
        <v>13141</v>
      </c>
      <c r="C14845" s="147" t="s">
        <v>2242</v>
      </c>
      <c r="D14845" s="147" t="s">
        <v>13140</v>
      </c>
      <c r="E14845" s="147" t="s">
        <v>2246</v>
      </c>
      <c r="G14845" s="147">
        <v>0</v>
      </c>
      <c r="I14845" s="147">
        <v>5</v>
      </c>
      <c r="J14845" s="147">
        <v>2584940</v>
      </c>
    </row>
    <row r="14846" spans="1:11" x14ac:dyDescent="0.2">
      <c r="A14846" s="147">
        <v>6</v>
      </c>
      <c r="B14846" s="149" t="s">
        <v>13139</v>
      </c>
      <c r="C14846" s="147" t="s">
        <v>2242</v>
      </c>
      <c r="D14846" s="147" t="s">
        <v>13138</v>
      </c>
      <c r="E14846" s="147" t="s">
        <v>2240</v>
      </c>
      <c r="G14846" s="147">
        <v>0</v>
      </c>
      <c r="I14846" s="147">
        <v>6</v>
      </c>
      <c r="J14846" s="147">
        <v>2584945</v>
      </c>
      <c r="K14846" s="147" t="s">
        <v>2769</v>
      </c>
    </row>
    <row r="14847" spans="1:11" x14ac:dyDescent="0.2">
      <c r="A14847" s="147">
        <v>6</v>
      </c>
      <c r="B14847" s="149" t="s">
        <v>13137</v>
      </c>
      <c r="C14847" s="147" t="s">
        <v>2242</v>
      </c>
      <c r="D14847" s="147" t="s">
        <v>13136</v>
      </c>
      <c r="E14847" s="147" t="s">
        <v>2240</v>
      </c>
      <c r="G14847" s="147">
        <v>0</v>
      </c>
      <c r="I14847" s="147">
        <v>5</v>
      </c>
      <c r="J14847" s="147">
        <v>2584934</v>
      </c>
      <c r="K14847" s="147" t="s">
        <v>2769</v>
      </c>
    </row>
    <row r="14848" spans="1:11" x14ac:dyDescent="0.2">
      <c r="A14848" s="147">
        <v>6</v>
      </c>
      <c r="B14848" s="149" t="s">
        <v>13135</v>
      </c>
      <c r="C14848" s="147" t="s">
        <v>2242</v>
      </c>
      <c r="D14848" s="147" t="s">
        <v>13134</v>
      </c>
      <c r="E14848" s="147" t="s">
        <v>2240</v>
      </c>
      <c r="G14848" s="147">
        <v>0</v>
      </c>
      <c r="I14848" s="147">
        <v>5</v>
      </c>
      <c r="J14848" s="147">
        <v>2584930</v>
      </c>
      <c r="K14848" s="147" t="s">
        <v>2769</v>
      </c>
    </row>
    <row r="14849" spans="1:11" x14ac:dyDescent="0.2">
      <c r="A14849" s="147">
        <v>6</v>
      </c>
      <c r="B14849" s="149" t="s">
        <v>13133</v>
      </c>
      <c r="C14849" s="147" t="s">
        <v>2242</v>
      </c>
      <c r="D14849" s="147" t="s">
        <v>13132</v>
      </c>
      <c r="E14849" s="147" t="s">
        <v>2240</v>
      </c>
      <c r="G14849" s="147">
        <v>0</v>
      </c>
      <c r="I14849" s="147">
        <v>5</v>
      </c>
      <c r="J14849" s="147">
        <v>2584944</v>
      </c>
      <c r="K14849" s="147" t="s">
        <v>2769</v>
      </c>
    </row>
    <row r="14850" spans="1:11" x14ac:dyDescent="0.2">
      <c r="A14850" s="147">
        <v>6</v>
      </c>
      <c r="B14850" s="149" t="s">
        <v>13131</v>
      </c>
      <c r="C14850" s="147" t="s">
        <v>2242</v>
      </c>
      <c r="D14850" s="147" t="s">
        <v>13130</v>
      </c>
      <c r="E14850" s="147" t="s">
        <v>2240</v>
      </c>
      <c r="G14850" s="147">
        <v>0</v>
      </c>
      <c r="I14850" s="147">
        <v>5</v>
      </c>
      <c r="J14850" s="147">
        <v>2584942</v>
      </c>
      <c r="K14850" s="147" t="s">
        <v>2769</v>
      </c>
    </row>
    <row r="14851" spans="1:11" x14ac:dyDescent="0.2">
      <c r="A14851" s="147">
        <v>6</v>
      </c>
      <c r="B14851" s="149" t="s">
        <v>13129</v>
      </c>
      <c r="C14851" s="147" t="s">
        <v>2242</v>
      </c>
      <c r="D14851" s="147" t="s">
        <v>13128</v>
      </c>
      <c r="E14851" s="147" t="s">
        <v>2240</v>
      </c>
      <c r="G14851" s="147">
        <v>0</v>
      </c>
      <c r="I14851" s="147">
        <v>5</v>
      </c>
      <c r="J14851" s="147">
        <v>2584932</v>
      </c>
      <c r="K14851" s="147" t="s">
        <v>2769</v>
      </c>
    </row>
    <row r="14852" spans="1:11" x14ac:dyDescent="0.2">
      <c r="A14852" s="147">
        <v>3</v>
      </c>
      <c r="B14852" s="149" t="s">
        <v>13124</v>
      </c>
      <c r="C14852" s="147" t="s">
        <v>2242</v>
      </c>
      <c r="D14852" s="147" t="s">
        <v>13127</v>
      </c>
      <c r="E14852" s="147" t="s">
        <v>2246</v>
      </c>
      <c r="G14852" s="147">
        <v>0</v>
      </c>
      <c r="I14852" s="147">
        <v>3</v>
      </c>
      <c r="J14852" s="147">
        <v>2583921</v>
      </c>
    </row>
    <row r="14853" spans="1:11" x14ac:dyDescent="0.2">
      <c r="A14853" s="147">
        <v>3</v>
      </c>
      <c r="B14853" s="149" t="s">
        <v>13124</v>
      </c>
      <c r="C14853" s="147" t="s">
        <v>2261</v>
      </c>
      <c r="D14853" s="147" t="s">
        <v>13126</v>
      </c>
      <c r="E14853" s="147" t="s">
        <v>2246</v>
      </c>
      <c r="G14853" s="147">
        <v>0</v>
      </c>
      <c r="I14853" s="147">
        <v>3</v>
      </c>
      <c r="J14853" s="147">
        <v>1200592</v>
      </c>
    </row>
    <row r="14854" spans="1:11" x14ac:dyDescent="0.2">
      <c r="A14854" s="147">
        <v>3</v>
      </c>
      <c r="B14854" s="149" t="s">
        <v>13124</v>
      </c>
      <c r="C14854" s="147" t="s">
        <v>2277</v>
      </c>
      <c r="D14854" s="147" t="s">
        <v>13125</v>
      </c>
      <c r="E14854" s="147" t="s">
        <v>2246</v>
      </c>
      <c r="G14854" s="147">
        <v>0</v>
      </c>
      <c r="I14854" s="147">
        <v>3</v>
      </c>
      <c r="J14854" s="147">
        <v>1200566</v>
      </c>
    </row>
    <row r="14855" spans="1:11" x14ac:dyDescent="0.2">
      <c r="A14855" s="147">
        <v>3</v>
      </c>
      <c r="B14855" s="149" t="s">
        <v>13124</v>
      </c>
      <c r="C14855" s="147" t="s">
        <v>2277</v>
      </c>
      <c r="D14855" s="147" t="s">
        <v>13123</v>
      </c>
      <c r="E14855" s="147" t="s">
        <v>2246</v>
      </c>
      <c r="G14855" s="147">
        <v>0</v>
      </c>
      <c r="I14855" s="147">
        <v>3</v>
      </c>
      <c r="J14855" s="147">
        <v>1200552</v>
      </c>
    </row>
    <row r="14856" spans="1:11" x14ac:dyDescent="0.2">
      <c r="A14856" s="147">
        <v>4</v>
      </c>
      <c r="B14856" s="149" t="s">
        <v>13122</v>
      </c>
      <c r="C14856" s="147" t="s">
        <v>2242</v>
      </c>
      <c r="D14856" s="147" t="s">
        <v>13121</v>
      </c>
      <c r="E14856" s="147" t="s">
        <v>2246</v>
      </c>
      <c r="G14856" s="147">
        <v>0</v>
      </c>
      <c r="I14856" s="147">
        <v>4</v>
      </c>
      <c r="J14856" s="147">
        <v>2584975</v>
      </c>
    </row>
    <row r="14857" spans="1:11" x14ac:dyDescent="0.2">
      <c r="A14857" s="147">
        <v>5</v>
      </c>
      <c r="B14857" s="149" t="s">
        <v>13120</v>
      </c>
      <c r="C14857" s="147" t="s">
        <v>2242</v>
      </c>
      <c r="D14857" s="147" t="s">
        <v>13119</v>
      </c>
      <c r="E14857" s="147" t="s">
        <v>2246</v>
      </c>
      <c r="G14857" s="147">
        <v>0</v>
      </c>
      <c r="I14857" s="147">
        <v>5</v>
      </c>
      <c r="J14857" s="147">
        <v>2584979</v>
      </c>
    </row>
    <row r="14858" spans="1:11" x14ac:dyDescent="0.2">
      <c r="A14858" s="147">
        <v>6</v>
      </c>
      <c r="B14858" s="149" t="s">
        <v>13118</v>
      </c>
      <c r="C14858" s="147" t="s">
        <v>2242</v>
      </c>
      <c r="D14858" s="147" t="s">
        <v>13117</v>
      </c>
      <c r="E14858" s="147" t="s">
        <v>2240</v>
      </c>
      <c r="G14858" s="147">
        <v>0</v>
      </c>
      <c r="I14858" s="147">
        <v>6</v>
      </c>
      <c r="J14858" s="147">
        <v>2584990</v>
      </c>
    </row>
    <row r="14859" spans="1:11" x14ac:dyDescent="0.2">
      <c r="A14859" s="147">
        <v>6</v>
      </c>
      <c r="B14859" s="149" t="s">
        <v>13116</v>
      </c>
      <c r="C14859" s="147" t="s">
        <v>2242</v>
      </c>
      <c r="D14859" s="147" t="s">
        <v>13115</v>
      </c>
      <c r="E14859" s="147" t="s">
        <v>2240</v>
      </c>
      <c r="G14859" s="147">
        <v>0</v>
      </c>
      <c r="I14859" s="147">
        <v>5</v>
      </c>
      <c r="J14859" s="147">
        <v>2584983</v>
      </c>
    </row>
    <row r="14860" spans="1:11" x14ac:dyDescent="0.2">
      <c r="A14860" s="147">
        <v>6</v>
      </c>
      <c r="B14860" s="149" t="s">
        <v>13114</v>
      </c>
      <c r="C14860" s="147" t="s">
        <v>2242</v>
      </c>
      <c r="D14860" s="147" t="s">
        <v>13113</v>
      </c>
      <c r="E14860" s="147" t="s">
        <v>2240</v>
      </c>
      <c r="G14860" s="147">
        <v>0</v>
      </c>
      <c r="I14860" s="147">
        <v>5</v>
      </c>
      <c r="J14860" s="147">
        <v>2584978</v>
      </c>
    </row>
    <row r="14861" spans="1:11" x14ac:dyDescent="0.2">
      <c r="A14861" s="147">
        <v>6</v>
      </c>
      <c r="B14861" s="149" t="s">
        <v>13112</v>
      </c>
      <c r="C14861" s="147" t="s">
        <v>2242</v>
      </c>
      <c r="D14861" s="147" t="s">
        <v>13111</v>
      </c>
      <c r="E14861" s="147" t="s">
        <v>2240</v>
      </c>
      <c r="G14861" s="147">
        <v>0</v>
      </c>
      <c r="I14861" s="147">
        <v>5</v>
      </c>
      <c r="J14861" s="147">
        <v>2584980</v>
      </c>
    </row>
    <row r="14862" spans="1:11" x14ac:dyDescent="0.2">
      <c r="A14862" s="147">
        <v>4</v>
      </c>
      <c r="B14862" s="149" t="s">
        <v>13110</v>
      </c>
      <c r="C14862" s="147" t="s">
        <v>2242</v>
      </c>
      <c r="D14862" s="147" t="s">
        <v>13109</v>
      </c>
      <c r="E14862" s="147" t="s">
        <v>2246</v>
      </c>
      <c r="G14862" s="147">
        <v>0</v>
      </c>
      <c r="I14862" s="147">
        <v>4</v>
      </c>
      <c r="J14862" s="147">
        <v>2584972</v>
      </c>
    </row>
    <row r="14863" spans="1:11" x14ac:dyDescent="0.2">
      <c r="A14863" s="147">
        <v>5</v>
      </c>
      <c r="B14863" s="149" t="s">
        <v>13108</v>
      </c>
      <c r="C14863" s="147" t="s">
        <v>2242</v>
      </c>
      <c r="D14863" s="147" t="s">
        <v>13107</v>
      </c>
      <c r="E14863" s="147" t="s">
        <v>2246</v>
      </c>
      <c r="G14863" s="147">
        <v>0</v>
      </c>
      <c r="I14863" s="147">
        <v>5</v>
      </c>
      <c r="J14863" s="147">
        <v>2585000</v>
      </c>
    </row>
    <row r="14864" spans="1:11" x14ac:dyDescent="0.2">
      <c r="A14864" s="147">
        <v>6</v>
      </c>
      <c r="B14864" s="149" t="s">
        <v>13106</v>
      </c>
      <c r="C14864" s="147" t="s">
        <v>2242</v>
      </c>
      <c r="D14864" s="147" t="s">
        <v>13105</v>
      </c>
      <c r="E14864" s="147" t="s">
        <v>2240</v>
      </c>
      <c r="G14864" s="147">
        <v>0</v>
      </c>
      <c r="I14864" s="147">
        <v>6</v>
      </c>
      <c r="J14864" s="147">
        <v>2585005</v>
      </c>
      <c r="K14864" s="147" t="s">
        <v>2769</v>
      </c>
    </row>
    <row r="14865" spans="1:11" x14ac:dyDescent="0.2">
      <c r="A14865" s="147">
        <v>6</v>
      </c>
      <c r="B14865" s="149" t="s">
        <v>13104</v>
      </c>
      <c r="C14865" s="147" t="s">
        <v>2242</v>
      </c>
      <c r="D14865" s="147" t="s">
        <v>13103</v>
      </c>
      <c r="E14865" s="147" t="s">
        <v>2240</v>
      </c>
      <c r="G14865" s="147">
        <v>0</v>
      </c>
      <c r="I14865" s="147">
        <v>5</v>
      </c>
      <c r="J14865" s="147">
        <v>2585002</v>
      </c>
      <c r="K14865" s="147" t="s">
        <v>2769</v>
      </c>
    </row>
    <row r="14866" spans="1:11" x14ac:dyDescent="0.2">
      <c r="A14866" s="147">
        <v>6</v>
      </c>
      <c r="B14866" s="149" t="s">
        <v>13102</v>
      </c>
      <c r="C14866" s="147" t="s">
        <v>2242</v>
      </c>
      <c r="D14866" s="147" t="s">
        <v>13101</v>
      </c>
      <c r="E14866" s="147" t="s">
        <v>2240</v>
      </c>
      <c r="G14866" s="147">
        <v>0</v>
      </c>
      <c r="I14866" s="147">
        <v>5</v>
      </c>
      <c r="J14866" s="147">
        <v>2584994</v>
      </c>
      <c r="K14866" s="147" t="s">
        <v>2769</v>
      </c>
    </row>
    <row r="14867" spans="1:11" x14ac:dyDescent="0.2">
      <c r="A14867" s="147">
        <v>6</v>
      </c>
      <c r="B14867" s="149" t="s">
        <v>13100</v>
      </c>
      <c r="C14867" s="147" t="s">
        <v>2242</v>
      </c>
      <c r="D14867" s="147" t="s">
        <v>13099</v>
      </c>
      <c r="E14867" s="147" t="s">
        <v>2240</v>
      </c>
      <c r="G14867" s="147">
        <v>0</v>
      </c>
      <c r="I14867" s="147">
        <v>5</v>
      </c>
      <c r="J14867" s="147">
        <v>2584998</v>
      </c>
      <c r="K14867" s="147" t="s">
        <v>2769</v>
      </c>
    </row>
    <row r="14868" spans="1:11" x14ac:dyDescent="0.2">
      <c r="A14868" s="147">
        <v>4</v>
      </c>
      <c r="B14868" s="149" t="s">
        <v>13098</v>
      </c>
      <c r="C14868" s="147" t="s">
        <v>2242</v>
      </c>
      <c r="D14868" s="147" t="s">
        <v>13097</v>
      </c>
      <c r="E14868" s="147" t="s">
        <v>2246</v>
      </c>
      <c r="G14868" s="147">
        <v>0</v>
      </c>
      <c r="I14868" s="147">
        <v>4</v>
      </c>
      <c r="J14868" s="147">
        <v>2584955</v>
      </c>
    </row>
    <row r="14869" spans="1:11" x14ac:dyDescent="0.2">
      <c r="A14869" s="147">
        <v>5</v>
      </c>
      <c r="B14869" s="149" t="s">
        <v>13096</v>
      </c>
      <c r="C14869" s="147" t="s">
        <v>2242</v>
      </c>
      <c r="D14869" s="147" t="s">
        <v>13095</v>
      </c>
      <c r="E14869" s="147" t="s">
        <v>2246</v>
      </c>
      <c r="G14869" s="147">
        <v>0</v>
      </c>
      <c r="I14869" s="147">
        <v>5</v>
      </c>
      <c r="J14869" s="147">
        <v>2585008</v>
      </c>
    </row>
    <row r="14870" spans="1:11" x14ac:dyDescent="0.2">
      <c r="A14870" s="147">
        <v>6</v>
      </c>
      <c r="B14870" s="149" t="s">
        <v>13094</v>
      </c>
      <c r="C14870" s="147" t="s">
        <v>2242</v>
      </c>
      <c r="D14870" s="147" t="s">
        <v>13093</v>
      </c>
      <c r="E14870" s="147" t="s">
        <v>2240</v>
      </c>
      <c r="G14870" s="147">
        <v>0</v>
      </c>
      <c r="I14870" s="147">
        <v>6</v>
      </c>
      <c r="J14870" s="147">
        <v>2585022</v>
      </c>
      <c r="K14870" s="147" t="s">
        <v>2769</v>
      </c>
    </row>
    <row r="14871" spans="1:11" x14ac:dyDescent="0.2">
      <c r="A14871" s="147">
        <v>6</v>
      </c>
      <c r="B14871" s="149" t="s">
        <v>13092</v>
      </c>
      <c r="C14871" s="147" t="s">
        <v>2242</v>
      </c>
      <c r="D14871" s="147" t="s">
        <v>13091</v>
      </c>
      <c r="E14871" s="147" t="s">
        <v>2240</v>
      </c>
      <c r="G14871" s="147">
        <v>0</v>
      </c>
      <c r="I14871" s="147">
        <v>5</v>
      </c>
      <c r="J14871" s="147">
        <v>2585015</v>
      </c>
      <c r="K14871" s="147" t="s">
        <v>2769</v>
      </c>
    </row>
    <row r="14872" spans="1:11" x14ac:dyDescent="0.2">
      <c r="A14872" s="147">
        <v>6</v>
      </c>
      <c r="B14872" s="149" t="s">
        <v>13090</v>
      </c>
      <c r="C14872" s="147" t="s">
        <v>2242</v>
      </c>
      <c r="D14872" s="147" t="s">
        <v>13089</v>
      </c>
      <c r="E14872" s="147" t="s">
        <v>2240</v>
      </c>
      <c r="G14872" s="147">
        <v>0</v>
      </c>
      <c r="I14872" s="147">
        <v>5</v>
      </c>
      <c r="J14872" s="147">
        <v>2585017</v>
      </c>
      <c r="K14872" s="147" t="s">
        <v>2769</v>
      </c>
    </row>
    <row r="14873" spans="1:11" x14ac:dyDescent="0.2">
      <c r="A14873" s="147">
        <v>6</v>
      </c>
      <c r="B14873" s="149" t="s">
        <v>13088</v>
      </c>
      <c r="C14873" s="147" t="s">
        <v>2242</v>
      </c>
      <c r="D14873" s="147" t="s">
        <v>13087</v>
      </c>
      <c r="E14873" s="147" t="s">
        <v>2240</v>
      </c>
      <c r="G14873" s="147">
        <v>0</v>
      </c>
      <c r="I14873" s="147">
        <v>5</v>
      </c>
      <c r="J14873" s="147">
        <v>2585010</v>
      </c>
      <c r="K14873" s="147" t="s">
        <v>2769</v>
      </c>
    </row>
    <row r="14874" spans="1:11" x14ac:dyDescent="0.2">
      <c r="A14874" s="147">
        <v>4</v>
      </c>
      <c r="B14874" s="149" t="s">
        <v>13086</v>
      </c>
      <c r="C14874" s="147" t="s">
        <v>2242</v>
      </c>
      <c r="D14874" s="147" t="s">
        <v>13085</v>
      </c>
      <c r="E14874" s="147" t="s">
        <v>2246</v>
      </c>
      <c r="G14874" s="147">
        <v>0</v>
      </c>
      <c r="I14874" s="147">
        <v>4</v>
      </c>
      <c r="J14874" s="147">
        <v>2584950</v>
      </c>
    </row>
    <row r="14875" spans="1:11" x14ac:dyDescent="0.2">
      <c r="A14875" s="147">
        <v>5</v>
      </c>
      <c r="B14875" s="149" t="s">
        <v>13084</v>
      </c>
      <c r="C14875" s="147" t="s">
        <v>2242</v>
      </c>
      <c r="D14875" s="147" t="s">
        <v>13083</v>
      </c>
      <c r="E14875" s="147" t="s">
        <v>2246</v>
      </c>
      <c r="G14875" s="147">
        <v>0</v>
      </c>
      <c r="I14875" s="147">
        <v>5</v>
      </c>
      <c r="J14875" s="147">
        <v>2585027</v>
      </c>
    </row>
    <row r="14876" spans="1:11" x14ac:dyDescent="0.2">
      <c r="A14876" s="147">
        <v>6</v>
      </c>
      <c r="B14876" s="149" t="s">
        <v>13082</v>
      </c>
      <c r="C14876" s="147" t="s">
        <v>2242</v>
      </c>
      <c r="D14876" s="147" t="s">
        <v>13081</v>
      </c>
      <c r="E14876" s="147" t="s">
        <v>2240</v>
      </c>
      <c r="G14876" s="147">
        <v>0</v>
      </c>
      <c r="I14876" s="147">
        <v>6</v>
      </c>
      <c r="J14876" s="147">
        <v>2585037</v>
      </c>
      <c r="K14876" s="147" t="s">
        <v>2769</v>
      </c>
    </row>
    <row r="14877" spans="1:11" x14ac:dyDescent="0.2">
      <c r="A14877" s="147">
        <v>6</v>
      </c>
      <c r="B14877" s="149" t="s">
        <v>13080</v>
      </c>
      <c r="C14877" s="147" t="s">
        <v>2242</v>
      </c>
      <c r="D14877" s="147" t="s">
        <v>13079</v>
      </c>
      <c r="E14877" s="147" t="s">
        <v>2240</v>
      </c>
      <c r="G14877" s="147">
        <v>0</v>
      </c>
      <c r="I14877" s="147">
        <v>5</v>
      </c>
      <c r="J14877" s="147">
        <v>2585029</v>
      </c>
      <c r="K14877" s="147" t="s">
        <v>2769</v>
      </c>
    </row>
    <row r="14878" spans="1:11" x14ac:dyDescent="0.2">
      <c r="A14878" s="147">
        <v>6</v>
      </c>
      <c r="B14878" s="149" t="s">
        <v>13078</v>
      </c>
      <c r="C14878" s="147" t="s">
        <v>2242</v>
      </c>
      <c r="D14878" s="147" t="s">
        <v>13077</v>
      </c>
      <c r="E14878" s="147" t="s">
        <v>2240</v>
      </c>
      <c r="G14878" s="147">
        <v>0</v>
      </c>
      <c r="I14878" s="147">
        <v>5</v>
      </c>
      <c r="J14878" s="147">
        <v>2585024</v>
      </c>
      <c r="K14878" s="147" t="s">
        <v>2769</v>
      </c>
    </row>
    <row r="14879" spans="1:11" x14ac:dyDescent="0.2">
      <c r="A14879" s="147">
        <v>6</v>
      </c>
      <c r="B14879" s="149" t="s">
        <v>13076</v>
      </c>
      <c r="C14879" s="147" t="s">
        <v>2242</v>
      </c>
      <c r="D14879" s="147" t="s">
        <v>13075</v>
      </c>
      <c r="E14879" s="147" t="s">
        <v>2240</v>
      </c>
      <c r="G14879" s="147">
        <v>0</v>
      </c>
      <c r="I14879" s="147">
        <v>5</v>
      </c>
      <c r="J14879" s="147">
        <v>2585033</v>
      </c>
      <c r="K14879" s="147" t="s">
        <v>2769</v>
      </c>
    </row>
    <row r="14880" spans="1:11" x14ac:dyDescent="0.2">
      <c r="A14880" s="147">
        <v>4</v>
      </c>
      <c r="B14880" s="149" t="s">
        <v>13074</v>
      </c>
      <c r="C14880" s="147" t="s">
        <v>2242</v>
      </c>
      <c r="D14880" s="147" t="s">
        <v>13073</v>
      </c>
      <c r="E14880" s="147" t="s">
        <v>2246</v>
      </c>
      <c r="G14880" s="147">
        <v>0</v>
      </c>
      <c r="I14880" s="147">
        <v>4</v>
      </c>
      <c r="J14880" s="147">
        <v>2584973</v>
      </c>
    </row>
    <row r="14881" spans="1:11" x14ac:dyDescent="0.2">
      <c r="A14881" s="147">
        <v>5</v>
      </c>
      <c r="B14881" s="149" t="s">
        <v>13072</v>
      </c>
      <c r="C14881" s="147" t="s">
        <v>2242</v>
      </c>
      <c r="D14881" s="147" t="s">
        <v>13071</v>
      </c>
      <c r="E14881" s="147" t="s">
        <v>2246</v>
      </c>
      <c r="G14881" s="147">
        <v>0</v>
      </c>
      <c r="I14881" s="147">
        <v>5</v>
      </c>
      <c r="J14881" s="147">
        <v>2585049</v>
      </c>
    </row>
    <row r="14882" spans="1:11" x14ac:dyDescent="0.2">
      <c r="A14882" s="147">
        <v>6</v>
      </c>
      <c r="B14882" s="149" t="s">
        <v>13070</v>
      </c>
      <c r="C14882" s="147" t="s">
        <v>2242</v>
      </c>
      <c r="D14882" s="147" t="s">
        <v>13069</v>
      </c>
      <c r="E14882" s="147" t="s">
        <v>2240</v>
      </c>
      <c r="G14882" s="147">
        <v>0</v>
      </c>
      <c r="I14882" s="147">
        <v>6</v>
      </c>
      <c r="J14882" s="147">
        <v>2585050</v>
      </c>
      <c r="K14882" s="147" t="s">
        <v>2769</v>
      </c>
    </row>
    <row r="14883" spans="1:11" x14ac:dyDescent="0.2">
      <c r="A14883" s="147">
        <v>6</v>
      </c>
      <c r="B14883" s="149" t="s">
        <v>13068</v>
      </c>
      <c r="C14883" s="147" t="s">
        <v>2242</v>
      </c>
      <c r="D14883" s="147" t="s">
        <v>13067</v>
      </c>
      <c r="E14883" s="147" t="s">
        <v>2240</v>
      </c>
      <c r="G14883" s="147">
        <v>0</v>
      </c>
      <c r="I14883" s="147">
        <v>5</v>
      </c>
      <c r="J14883" s="147">
        <v>2585048</v>
      </c>
      <c r="K14883" s="147" t="s">
        <v>2769</v>
      </c>
    </row>
    <row r="14884" spans="1:11" x14ac:dyDescent="0.2">
      <c r="A14884" s="147">
        <v>6</v>
      </c>
      <c r="B14884" s="149" t="s">
        <v>13066</v>
      </c>
      <c r="C14884" s="147" t="s">
        <v>2242</v>
      </c>
      <c r="D14884" s="147" t="s">
        <v>13065</v>
      </c>
      <c r="E14884" s="147" t="s">
        <v>2240</v>
      </c>
      <c r="G14884" s="147">
        <v>0</v>
      </c>
      <c r="I14884" s="147">
        <v>5</v>
      </c>
      <c r="J14884" s="147">
        <v>2585046</v>
      </c>
      <c r="K14884" s="147" t="s">
        <v>2769</v>
      </c>
    </row>
    <row r="14885" spans="1:11" x14ac:dyDescent="0.2">
      <c r="A14885" s="147">
        <v>6</v>
      </c>
      <c r="B14885" s="149" t="s">
        <v>13064</v>
      </c>
      <c r="C14885" s="147" t="s">
        <v>2242</v>
      </c>
      <c r="D14885" s="147" t="s">
        <v>13063</v>
      </c>
      <c r="E14885" s="147" t="s">
        <v>2240</v>
      </c>
      <c r="G14885" s="147">
        <v>0</v>
      </c>
      <c r="I14885" s="147">
        <v>5</v>
      </c>
      <c r="J14885" s="147">
        <v>2585041</v>
      </c>
      <c r="K14885" s="147" t="s">
        <v>2769</v>
      </c>
    </row>
    <row r="14886" spans="1:11" x14ac:dyDescent="0.2">
      <c r="A14886" s="147">
        <v>4</v>
      </c>
      <c r="B14886" s="149" t="s">
        <v>13062</v>
      </c>
      <c r="C14886" s="147" t="s">
        <v>2242</v>
      </c>
      <c r="D14886" s="147" t="s">
        <v>13061</v>
      </c>
      <c r="E14886" s="147" t="s">
        <v>2246</v>
      </c>
      <c r="G14886" s="147">
        <v>0</v>
      </c>
      <c r="I14886" s="147">
        <v>4</v>
      </c>
      <c r="J14886" s="147">
        <v>2584977</v>
      </c>
    </row>
    <row r="14887" spans="1:11" x14ac:dyDescent="0.2">
      <c r="A14887" s="147">
        <v>5</v>
      </c>
      <c r="B14887" s="149" t="s">
        <v>13060</v>
      </c>
      <c r="C14887" s="147" t="s">
        <v>2242</v>
      </c>
      <c r="D14887" s="147" t="s">
        <v>13059</v>
      </c>
      <c r="E14887" s="147" t="s">
        <v>2246</v>
      </c>
      <c r="G14887" s="147">
        <v>0</v>
      </c>
      <c r="I14887" s="147">
        <v>5</v>
      </c>
      <c r="J14887" s="147">
        <v>2585063</v>
      </c>
    </row>
    <row r="14888" spans="1:11" x14ac:dyDescent="0.2">
      <c r="A14888" s="147">
        <v>6</v>
      </c>
      <c r="B14888" s="149" t="s">
        <v>13058</v>
      </c>
      <c r="C14888" s="147" t="s">
        <v>2242</v>
      </c>
      <c r="D14888" s="147" t="s">
        <v>13057</v>
      </c>
      <c r="E14888" s="147" t="s">
        <v>2240</v>
      </c>
      <c r="G14888" s="147">
        <v>0</v>
      </c>
      <c r="I14888" s="147">
        <v>6</v>
      </c>
      <c r="J14888" s="147">
        <v>2585066</v>
      </c>
      <c r="K14888" s="147" t="s">
        <v>2769</v>
      </c>
    </row>
    <row r="14889" spans="1:11" x14ac:dyDescent="0.2">
      <c r="A14889" s="147">
        <v>6</v>
      </c>
      <c r="B14889" s="149" t="s">
        <v>13056</v>
      </c>
      <c r="C14889" s="147" t="s">
        <v>2242</v>
      </c>
      <c r="D14889" s="147" t="s">
        <v>13055</v>
      </c>
      <c r="E14889" s="147" t="s">
        <v>2240</v>
      </c>
      <c r="G14889" s="147">
        <v>0</v>
      </c>
      <c r="I14889" s="147">
        <v>5</v>
      </c>
      <c r="J14889" s="147">
        <v>2585054</v>
      </c>
      <c r="K14889" s="147" t="s">
        <v>2769</v>
      </c>
    </row>
    <row r="14890" spans="1:11" x14ac:dyDescent="0.2">
      <c r="A14890" s="147">
        <v>6</v>
      </c>
      <c r="B14890" s="149" t="s">
        <v>13054</v>
      </c>
      <c r="C14890" s="147" t="s">
        <v>2242</v>
      </c>
      <c r="D14890" s="147" t="s">
        <v>13053</v>
      </c>
      <c r="E14890" s="147" t="s">
        <v>2240</v>
      </c>
      <c r="G14890" s="147">
        <v>0</v>
      </c>
      <c r="I14890" s="147">
        <v>5</v>
      </c>
      <c r="J14890" s="147">
        <v>2585057</v>
      </c>
      <c r="K14890" s="147" t="s">
        <v>2769</v>
      </c>
    </row>
    <row r="14891" spans="1:11" x14ac:dyDescent="0.2">
      <c r="A14891" s="147">
        <v>6</v>
      </c>
      <c r="B14891" s="149" t="s">
        <v>13052</v>
      </c>
      <c r="C14891" s="147" t="s">
        <v>2242</v>
      </c>
      <c r="D14891" s="147" t="s">
        <v>13051</v>
      </c>
      <c r="E14891" s="147" t="s">
        <v>2240</v>
      </c>
      <c r="G14891" s="147">
        <v>0</v>
      </c>
      <c r="I14891" s="147">
        <v>5</v>
      </c>
      <c r="J14891" s="147">
        <v>2585058</v>
      </c>
      <c r="K14891" s="147" t="s">
        <v>2769</v>
      </c>
    </row>
    <row r="14892" spans="1:11" x14ac:dyDescent="0.2">
      <c r="A14892" s="147">
        <v>4</v>
      </c>
      <c r="B14892" s="149" t="s">
        <v>13050</v>
      </c>
      <c r="C14892" s="147" t="s">
        <v>2242</v>
      </c>
      <c r="D14892" s="147" t="s">
        <v>13049</v>
      </c>
      <c r="E14892" s="147" t="s">
        <v>2246</v>
      </c>
      <c r="G14892" s="147">
        <v>0</v>
      </c>
      <c r="I14892" s="147">
        <v>4</v>
      </c>
      <c r="J14892" s="147">
        <v>2584960</v>
      </c>
    </row>
    <row r="14893" spans="1:11" x14ac:dyDescent="0.2">
      <c r="A14893" s="147">
        <v>5</v>
      </c>
      <c r="B14893" s="149" t="s">
        <v>13048</v>
      </c>
      <c r="C14893" s="147" t="s">
        <v>2242</v>
      </c>
      <c r="D14893" s="147" t="s">
        <v>13047</v>
      </c>
      <c r="E14893" s="147" t="s">
        <v>2246</v>
      </c>
      <c r="G14893" s="147">
        <v>0</v>
      </c>
      <c r="I14893" s="147">
        <v>5</v>
      </c>
      <c r="J14893" s="147">
        <v>2585080</v>
      </c>
    </row>
    <row r="14894" spans="1:11" x14ac:dyDescent="0.2">
      <c r="A14894" s="147">
        <v>6</v>
      </c>
      <c r="B14894" s="149" t="s">
        <v>13046</v>
      </c>
      <c r="C14894" s="147" t="s">
        <v>2242</v>
      </c>
      <c r="D14894" s="147" t="s">
        <v>13045</v>
      </c>
      <c r="E14894" s="147" t="s">
        <v>2240</v>
      </c>
      <c r="G14894" s="147">
        <v>0</v>
      </c>
      <c r="I14894" s="147">
        <v>6</v>
      </c>
      <c r="J14894" s="147">
        <v>2585088</v>
      </c>
      <c r="K14894" s="147" t="s">
        <v>2769</v>
      </c>
    </row>
    <row r="14895" spans="1:11" x14ac:dyDescent="0.2">
      <c r="A14895" s="147">
        <v>6</v>
      </c>
      <c r="B14895" s="149" t="s">
        <v>13044</v>
      </c>
      <c r="C14895" s="147" t="s">
        <v>2242</v>
      </c>
      <c r="D14895" s="147" t="s">
        <v>13043</v>
      </c>
      <c r="E14895" s="147" t="s">
        <v>2240</v>
      </c>
      <c r="G14895" s="147">
        <v>0</v>
      </c>
      <c r="I14895" s="147">
        <v>5</v>
      </c>
      <c r="J14895" s="147">
        <v>2585084</v>
      </c>
      <c r="K14895" s="147" t="s">
        <v>2769</v>
      </c>
    </row>
    <row r="14896" spans="1:11" x14ac:dyDescent="0.2">
      <c r="A14896" s="147">
        <v>6</v>
      </c>
      <c r="B14896" s="149" t="s">
        <v>13042</v>
      </c>
      <c r="C14896" s="147" t="s">
        <v>2242</v>
      </c>
      <c r="D14896" s="147" t="s">
        <v>13041</v>
      </c>
      <c r="E14896" s="147" t="s">
        <v>2240</v>
      </c>
      <c r="G14896" s="147">
        <v>0</v>
      </c>
      <c r="I14896" s="147">
        <v>5</v>
      </c>
      <c r="J14896" s="147">
        <v>2585082</v>
      </c>
      <c r="K14896" s="147" t="s">
        <v>2769</v>
      </c>
    </row>
    <row r="14897" spans="1:11" x14ac:dyDescent="0.2">
      <c r="A14897" s="147">
        <v>6</v>
      </c>
      <c r="B14897" s="149" t="s">
        <v>13040</v>
      </c>
      <c r="C14897" s="147" t="s">
        <v>2242</v>
      </c>
      <c r="D14897" s="147" t="s">
        <v>13039</v>
      </c>
      <c r="E14897" s="147" t="s">
        <v>2240</v>
      </c>
      <c r="G14897" s="147">
        <v>0</v>
      </c>
      <c r="I14897" s="147">
        <v>5</v>
      </c>
      <c r="J14897" s="147">
        <v>2585083</v>
      </c>
      <c r="K14897" s="147" t="s">
        <v>2769</v>
      </c>
    </row>
    <row r="14898" spans="1:11" x14ac:dyDescent="0.2">
      <c r="A14898" s="147">
        <v>6</v>
      </c>
      <c r="B14898" s="149" t="s">
        <v>13038</v>
      </c>
      <c r="C14898" s="147" t="s">
        <v>2242</v>
      </c>
      <c r="D14898" s="147" t="s">
        <v>13037</v>
      </c>
      <c r="E14898" s="147" t="s">
        <v>2240</v>
      </c>
      <c r="G14898" s="147">
        <v>0</v>
      </c>
      <c r="I14898" s="147">
        <v>5</v>
      </c>
      <c r="J14898" s="147">
        <v>2585068</v>
      </c>
      <c r="K14898" s="147" t="s">
        <v>2769</v>
      </c>
    </row>
    <row r="14899" spans="1:11" x14ac:dyDescent="0.2">
      <c r="A14899" s="147">
        <v>6</v>
      </c>
      <c r="B14899" s="149" t="s">
        <v>13036</v>
      </c>
      <c r="C14899" s="147" t="s">
        <v>2242</v>
      </c>
      <c r="D14899" s="147" t="s">
        <v>13035</v>
      </c>
      <c r="E14899" s="147" t="s">
        <v>2240</v>
      </c>
      <c r="G14899" s="147">
        <v>0</v>
      </c>
      <c r="I14899" s="147">
        <v>5</v>
      </c>
      <c r="J14899" s="147">
        <v>2585075</v>
      </c>
      <c r="K14899" s="147" t="s">
        <v>2769</v>
      </c>
    </row>
    <row r="14900" spans="1:11" x14ac:dyDescent="0.2">
      <c r="A14900" s="147">
        <v>4</v>
      </c>
      <c r="B14900" s="149" t="s">
        <v>13034</v>
      </c>
      <c r="C14900" s="147" t="s">
        <v>2242</v>
      </c>
      <c r="D14900" s="147" t="s">
        <v>13033</v>
      </c>
      <c r="E14900" s="147" t="s">
        <v>2246</v>
      </c>
      <c r="G14900" s="147">
        <v>0</v>
      </c>
      <c r="I14900" s="147">
        <v>4</v>
      </c>
      <c r="J14900" s="147">
        <v>2584958</v>
      </c>
    </row>
    <row r="14901" spans="1:11" x14ac:dyDescent="0.2">
      <c r="A14901" s="147">
        <v>5</v>
      </c>
      <c r="B14901" s="149" t="s">
        <v>13032</v>
      </c>
      <c r="C14901" s="147" t="s">
        <v>2242</v>
      </c>
      <c r="D14901" s="147" t="s">
        <v>13031</v>
      </c>
      <c r="E14901" s="147" t="s">
        <v>2246</v>
      </c>
      <c r="G14901" s="147">
        <v>0</v>
      </c>
      <c r="I14901" s="147">
        <v>5</v>
      </c>
      <c r="J14901" s="147">
        <v>2585102</v>
      </c>
    </row>
    <row r="14902" spans="1:11" x14ac:dyDescent="0.2">
      <c r="A14902" s="147">
        <v>6</v>
      </c>
      <c r="B14902" s="149" t="s">
        <v>13030</v>
      </c>
      <c r="C14902" s="147" t="s">
        <v>2242</v>
      </c>
      <c r="D14902" s="147" t="s">
        <v>13029</v>
      </c>
      <c r="E14902" s="147" t="s">
        <v>2240</v>
      </c>
      <c r="G14902" s="147">
        <v>0</v>
      </c>
      <c r="I14902" s="147">
        <v>6</v>
      </c>
      <c r="J14902" s="147">
        <v>2585108</v>
      </c>
      <c r="K14902" s="147" t="s">
        <v>2769</v>
      </c>
    </row>
    <row r="14903" spans="1:11" x14ac:dyDescent="0.2">
      <c r="A14903" s="147">
        <v>6</v>
      </c>
      <c r="B14903" s="149" t="s">
        <v>13028</v>
      </c>
      <c r="C14903" s="147" t="s">
        <v>2242</v>
      </c>
      <c r="D14903" s="147" t="s">
        <v>13027</v>
      </c>
      <c r="E14903" s="147" t="s">
        <v>2240</v>
      </c>
      <c r="G14903" s="147">
        <v>0</v>
      </c>
      <c r="I14903" s="147">
        <v>5</v>
      </c>
      <c r="J14903" s="147">
        <v>2585104</v>
      </c>
      <c r="K14903" s="147" t="s">
        <v>2769</v>
      </c>
    </row>
    <row r="14904" spans="1:11" x14ac:dyDescent="0.2">
      <c r="A14904" s="147">
        <v>6</v>
      </c>
      <c r="B14904" s="149" t="s">
        <v>13026</v>
      </c>
      <c r="C14904" s="147" t="s">
        <v>2242</v>
      </c>
      <c r="D14904" s="147" t="s">
        <v>13025</v>
      </c>
      <c r="E14904" s="147" t="s">
        <v>2240</v>
      </c>
      <c r="G14904" s="147">
        <v>0</v>
      </c>
      <c r="I14904" s="147">
        <v>5</v>
      </c>
      <c r="J14904" s="147">
        <v>2585098</v>
      </c>
      <c r="K14904" s="147" t="s">
        <v>2769</v>
      </c>
    </row>
    <row r="14905" spans="1:11" x14ac:dyDescent="0.2">
      <c r="A14905" s="147">
        <v>6</v>
      </c>
      <c r="B14905" s="149" t="s">
        <v>13024</v>
      </c>
      <c r="C14905" s="147" t="s">
        <v>2242</v>
      </c>
      <c r="D14905" s="147" t="s">
        <v>13023</v>
      </c>
      <c r="E14905" s="147" t="s">
        <v>2240</v>
      </c>
      <c r="G14905" s="147">
        <v>0</v>
      </c>
      <c r="I14905" s="147">
        <v>5</v>
      </c>
      <c r="J14905" s="147">
        <v>2585097</v>
      </c>
      <c r="K14905" s="147" t="s">
        <v>2769</v>
      </c>
    </row>
    <row r="14906" spans="1:11" x14ac:dyDescent="0.2">
      <c r="A14906" s="147">
        <v>6</v>
      </c>
      <c r="B14906" s="149" t="s">
        <v>13022</v>
      </c>
      <c r="C14906" s="147" t="s">
        <v>2242</v>
      </c>
      <c r="D14906" s="147" t="s">
        <v>13021</v>
      </c>
      <c r="E14906" s="147" t="s">
        <v>2240</v>
      </c>
      <c r="G14906" s="147">
        <v>0</v>
      </c>
      <c r="I14906" s="147">
        <v>5</v>
      </c>
      <c r="J14906" s="147">
        <v>2585089</v>
      </c>
      <c r="K14906" s="147" t="s">
        <v>2769</v>
      </c>
    </row>
    <row r="14907" spans="1:11" x14ac:dyDescent="0.2">
      <c r="A14907" s="147">
        <v>6</v>
      </c>
      <c r="B14907" s="149" t="s">
        <v>13020</v>
      </c>
      <c r="C14907" s="147" t="s">
        <v>2242</v>
      </c>
      <c r="D14907" s="147" t="s">
        <v>13019</v>
      </c>
      <c r="E14907" s="147" t="s">
        <v>2240</v>
      </c>
      <c r="G14907" s="147">
        <v>0</v>
      </c>
      <c r="I14907" s="147">
        <v>5</v>
      </c>
      <c r="J14907" s="147">
        <v>2585103</v>
      </c>
      <c r="K14907" s="147" t="s">
        <v>2769</v>
      </c>
    </row>
    <row r="14908" spans="1:11" x14ac:dyDescent="0.2">
      <c r="A14908" s="147">
        <v>4</v>
      </c>
      <c r="B14908" s="149" t="s">
        <v>13018</v>
      </c>
      <c r="C14908" s="147" t="s">
        <v>2242</v>
      </c>
      <c r="D14908" s="147" t="s">
        <v>13017</v>
      </c>
      <c r="E14908" s="147" t="s">
        <v>2246</v>
      </c>
      <c r="G14908" s="147">
        <v>0</v>
      </c>
      <c r="I14908" s="147">
        <v>4</v>
      </c>
      <c r="J14908" s="147">
        <v>2584966</v>
      </c>
    </row>
    <row r="14909" spans="1:11" x14ac:dyDescent="0.2">
      <c r="A14909" s="147">
        <v>5</v>
      </c>
      <c r="B14909" s="149" t="s">
        <v>13016</v>
      </c>
      <c r="C14909" s="147" t="s">
        <v>2242</v>
      </c>
      <c r="D14909" s="147" t="s">
        <v>13015</v>
      </c>
      <c r="E14909" s="147" t="s">
        <v>2246</v>
      </c>
      <c r="G14909" s="147">
        <v>0</v>
      </c>
      <c r="I14909" s="147">
        <v>5</v>
      </c>
      <c r="J14909" s="147">
        <v>2585128</v>
      </c>
    </row>
    <row r="14910" spans="1:11" x14ac:dyDescent="0.2">
      <c r="A14910" s="147">
        <v>6</v>
      </c>
      <c r="B14910" s="149" t="s">
        <v>13014</v>
      </c>
      <c r="C14910" s="147" t="s">
        <v>2242</v>
      </c>
      <c r="D14910" s="147" t="s">
        <v>13013</v>
      </c>
      <c r="E14910" s="147" t="s">
        <v>2240</v>
      </c>
      <c r="G14910" s="147">
        <v>0</v>
      </c>
      <c r="I14910" s="147">
        <v>6</v>
      </c>
      <c r="J14910" s="147">
        <v>2585135</v>
      </c>
      <c r="K14910" s="147" t="s">
        <v>2769</v>
      </c>
    </row>
    <row r="14911" spans="1:11" x14ac:dyDescent="0.2">
      <c r="A14911" s="147">
        <v>6</v>
      </c>
      <c r="B14911" s="149" t="s">
        <v>13012</v>
      </c>
      <c r="C14911" s="147" t="s">
        <v>2242</v>
      </c>
      <c r="D14911" s="147" t="s">
        <v>13011</v>
      </c>
      <c r="E14911" s="147" t="s">
        <v>2240</v>
      </c>
      <c r="G14911" s="147">
        <v>0</v>
      </c>
      <c r="I14911" s="147">
        <v>5</v>
      </c>
      <c r="J14911" s="147">
        <v>2585131</v>
      </c>
      <c r="K14911" s="147" t="s">
        <v>2769</v>
      </c>
    </row>
    <row r="14912" spans="1:11" x14ac:dyDescent="0.2">
      <c r="A14912" s="147">
        <v>6</v>
      </c>
      <c r="B14912" s="149" t="s">
        <v>13010</v>
      </c>
      <c r="C14912" s="147" t="s">
        <v>2242</v>
      </c>
      <c r="D14912" s="147" t="s">
        <v>13009</v>
      </c>
      <c r="E14912" s="147" t="s">
        <v>2240</v>
      </c>
      <c r="G14912" s="147">
        <v>0</v>
      </c>
      <c r="I14912" s="147">
        <v>5</v>
      </c>
      <c r="J14912" s="147">
        <v>2585119</v>
      </c>
      <c r="K14912" s="147" t="s">
        <v>2769</v>
      </c>
    </row>
    <row r="14913" spans="1:11" x14ac:dyDescent="0.2">
      <c r="A14913" s="147">
        <v>6</v>
      </c>
      <c r="B14913" s="149" t="s">
        <v>13008</v>
      </c>
      <c r="C14913" s="147" t="s">
        <v>2242</v>
      </c>
      <c r="D14913" s="147" t="s">
        <v>13007</v>
      </c>
      <c r="E14913" s="147" t="s">
        <v>2240</v>
      </c>
      <c r="G14913" s="147">
        <v>0</v>
      </c>
      <c r="I14913" s="147">
        <v>5</v>
      </c>
      <c r="J14913" s="147">
        <v>2585110</v>
      </c>
      <c r="K14913" s="147" t="s">
        <v>2769</v>
      </c>
    </row>
    <row r="14914" spans="1:11" x14ac:dyDescent="0.2">
      <c r="A14914" s="147">
        <v>6</v>
      </c>
      <c r="B14914" s="149" t="s">
        <v>13006</v>
      </c>
      <c r="C14914" s="147" t="s">
        <v>2242</v>
      </c>
      <c r="D14914" s="147" t="s">
        <v>13005</v>
      </c>
      <c r="E14914" s="147" t="s">
        <v>2240</v>
      </c>
      <c r="G14914" s="147">
        <v>0</v>
      </c>
      <c r="I14914" s="147">
        <v>5</v>
      </c>
      <c r="J14914" s="147">
        <v>2585115</v>
      </c>
      <c r="K14914" s="147" t="s">
        <v>2769</v>
      </c>
    </row>
    <row r="14915" spans="1:11" x14ac:dyDescent="0.2">
      <c r="A14915" s="147">
        <v>6</v>
      </c>
      <c r="B14915" s="149" t="s">
        <v>13004</v>
      </c>
      <c r="C14915" s="147" t="s">
        <v>2242</v>
      </c>
      <c r="D14915" s="147" t="s">
        <v>13003</v>
      </c>
      <c r="E14915" s="147" t="s">
        <v>2240</v>
      </c>
      <c r="G14915" s="147">
        <v>0</v>
      </c>
      <c r="I14915" s="147">
        <v>5</v>
      </c>
      <c r="J14915" s="147">
        <v>2585130</v>
      </c>
      <c r="K14915" s="147" t="s">
        <v>2769</v>
      </c>
    </row>
    <row r="14916" spans="1:11" x14ac:dyDescent="0.2">
      <c r="A14916" s="147">
        <v>6</v>
      </c>
      <c r="B14916" s="149" t="s">
        <v>13002</v>
      </c>
      <c r="C14916" s="147" t="s">
        <v>2242</v>
      </c>
      <c r="D14916" s="147" t="s">
        <v>13001</v>
      </c>
      <c r="E14916" s="147" t="s">
        <v>2240</v>
      </c>
      <c r="G14916" s="147">
        <v>0</v>
      </c>
      <c r="I14916" s="147">
        <v>5</v>
      </c>
      <c r="J14916" s="147">
        <v>2585113</v>
      </c>
      <c r="K14916" s="147" t="s">
        <v>2769</v>
      </c>
    </row>
    <row r="14917" spans="1:11" x14ac:dyDescent="0.2">
      <c r="A14917" s="147">
        <v>6</v>
      </c>
      <c r="B14917" s="149" t="s">
        <v>13000</v>
      </c>
      <c r="C14917" s="147" t="s">
        <v>2242</v>
      </c>
      <c r="D14917" s="147" t="s">
        <v>12999</v>
      </c>
      <c r="E14917" s="147" t="s">
        <v>2240</v>
      </c>
      <c r="G14917" s="147">
        <v>0</v>
      </c>
      <c r="I14917" s="147">
        <v>5</v>
      </c>
      <c r="J14917" s="147">
        <v>2585125</v>
      </c>
      <c r="K14917" s="147" t="s">
        <v>2769</v>
      </c>
    </row>
    <row r="14918" spans="1:11" x14ac:dyDescent="0.2">
      <c r="A14918" s="147">
        <v>4</v>
      </c>
      <c r="B14918" s="149" t="s">
        <v>12997</v>
      </c>
      <c r="C14918" s="147" t="s">
        <v>2242</v>
      </c>
      <c r="D14918" s="147" t="s">
        <v>12998</v>
      </c>
      <c r="E14918" s="147" t="s">
        <v>2246</v>
      </c>
      <c r="G14918" s="147">
        <v>0</v>
      </c>
      <c r="I14918" s="147">
        <v>4</v>
      </c>
      <c r="J14918" s="147">
        <v>2584969</v>
      </c>
    </row>
    <row r="14919" spans="1:11" x14ac:dyDescent="0.2">
      <c r="A14919" s="147">
        <v>4</v>
      </c>
      <c r="B14919" s="149" t="s">
        <v>12997</v>
      </c>
      <c r="C14919" s="147" t="s">
        <v>2261</v>
      </c>
      <c r="D14919" s="147" t="s">
        <v>12667</v>
      </c>
      <c r="E14919" s="147" t="s">
        <v>2246</v>
      </c>
      <c r="G14919" s="147">
        <v>0</v>
      </c>
      <c r="I14919" s="147">
        <v>4</v>
      </c>
      <c r="J14919" s="147">
        <v>1200777</v>
      </c>
    </row>
    <row r="14920" spans="1:11" x14ac:dyDescent="0.2">
      <c r="A14920" s="147">
        <v>5</v>
      </c>
      <c r="B14920" s="149" t="s">
        <v>12996</v>
      </c>
      <c r="C14920" s="147" t="s">
        <v>2242</v>
      </c>
      <c r="D14920" s="147" t="s">
        <v>12995</v>
      </c>
      <c r="E14920" s="147" t="s">
        <v>2246</v>
      </c>
      <c r="G14920" s="147">
        <v>0</v>
      </c>
      <c r="I14920" s="147">
        <v>5</v>
      </c>
      <c r="J14920" s="147">
        <v>2585142</v>
      </c>
    </row>
    <row r="14921" spans="1:11" x14ac:dyDescent="0.2">
      <c r="A14921" s="147">
        <v>6</v>
      </c>
      <c r="B14921" s="149" t="s">
        <v>12994</v>
      </c>
      <c r="C14921" s="147" t="s">
        <v>2242</v>
      </c>
      <c r="D14921" s="147" t="s">
        <v>12993</v>
      </c>
      <c r="E14921" s="147" t="s">
        <v>2240</v>
      </c>
      <c r="G14921" s="147">
        <v>0</v>
      </c>
      <c r="I14921" s="147">
        <v>6</v>
      </c>
      <c r="J14921" s="147">
        <v>2585165</v>
      </c>
    </row>
    <row r="14922" spans="1:11" x14ac:dyDescent="0.2">
      <c r="A14922" s="147">
        <v>6</v>
      </c>
      <c r="B14922" s="149" t="s">
        <v>12992</v>
      </c>
      <c r="C14922" s="147" t="s">
        <v>2242</v>
      </c>
      <c r="D14922" s="147" t="s">
        <v>12991</v>
      </c>
      <c r="E14922" s="147" t="s">
        <v>2240</v>
      </c>
      <c r="G14922" s="147">
        <v>0</v>
      </c>
      <c r="I14922" s="147">
        <v>5</v>
      </c>
      <c r="J14922" s="147">
        <v>2585156</v>
      </c>
      <c r="K14922" s="147" t="s">
        <v>2769</v>
      </c>
    </row>
    <row r="14923" spans="1:11" x14ac:dyDescent="0.2">
      <c r="A14923" s="147">
        <v>6</v>
      </c>
      <c r="B14923" s="149" t="s">
        <v>12990</v>
      </c>
      <c r="C14923" s="147" t="s">
        <v>2242</v>
      </c>
      <c r="D14923" s="147" t="s">
        <v>12989</v>
      </c>
      <c r="E14923" s="147" t="s">
        <v>2240</v>
      </c>
      <c r="G14923" s="147">
        <v>0</v>
      </c>
      <c r="I14923" s="147">
        <v>5</v>
      </c>
      <c r="J14923" s="147">
        <v>2585157</v>
      </c>
      <c r="K14923" s="147" t="s">
        <v>2769</v>
      </c>
    </row>
    <row r="14924" spans="1:11" x14ac:dyDescent="0.2">
      <c r="A14924" s="147">
        <v>6</v>
      </c>
      <c r="B14924" s="149" t="s">
        <v>12988</v>
      </c>
      <c r="C14924" s="147" t="s">
        <v>2242</v>
      </c>
      <c r="D14924" s="147" t="s">
        <v>12987</v>
      </c>
      <c r="E14924" s="147" t="s">
        <v>2240</v>
      </c>
      <c r="G14924" s="147">
        <v>0</v>
      </c>
      <c r="I14924" s="147">
        <v>5</v>
      </c>
      <c r="J14924" s="147">
        <v>2585140</v>
      </c>
    </row>
    <row r="14925" spans="1:11" x14ac:dyDescent="0.2">
      <c r="A14925" s="147">
        <v>6</v>
      </c>
      <c r="B14925" s="149" t="s">
        <v>12986</v>
      </c>
      <c r="C14925" s="147" t="s">
        <v>2242</v>
      </c>
      <c r="D14925" s="147" t="s">
        <v>12985</v>
      </c>
      <c r="E14925" s="147" t="s">
        <v>2240</v>
      </c>
      <c r="G14925" s="147">
        <v>0</v>
      </c>
      <c r="I14925" s="147">
        <v>5</v>
      </c>
      <c r="J14925" s="147">
        <v>2585144</v>
      </c>
      <c r="K14925" s="147" t="s">
        <v>2769</v>
      </c>
    </row>
    <row r="14926" spans="1:11" x14ac:dyDescent="0.2">
      <c r="A14926" s="147">
        <v>6</v>
      </c>
      <c r="B14926" s="149" t="s">
        <v>12984</v>
      </c>
      <c r="C14926" s="147" t="s">
        <v>2242</v>
      </c>
      <c r="D14926" s="147" t="s">
        <v>12983</v>
      </c>
      <c r="E14926" s="147" t="s">
        <v>2240</v>
      </c>
      <c r="G14926" s="147">
        <v>0</v>
      </c>
      <c r="I14926" s="147">
        <v>5</v>
      </c>
      <c r="J14926" s="147">
        <v>2585149</v>
      </c>
      <c r="K14926" s="147" t="s">
        <v>2769</v>
      </c>
    </row>
    <row r="14927" spans="1:11" x14ac:dyDescent="0.2">
      <c r="A14927" s="147">
        <v>6</v>
      </c>
      <c r="B14927" s="149" t="s">
        <v>12982</v>
      </c>
      <c r="C14927" s="147" t="s">
        <v>2242</v>
      </c>
      <c r="D14927" s="147" t="s">
        <v>12981</v>
      </c>
      <c r="E14927" s="147" t="s">
        <v>2240</v>
      </c>
      <c r="G14927" s="147">
        <v>0</v>
      </c>
      <c r="I14927" s="147">
        <v>5</v>
      </c>
      <c r="J14927" s="147">
        <v>2585160</v>
      </c>
    </row>
    <row r="14928" spans="1:11" x14ac:dyDescent="0.2">
      <c r="A14928" s="147">
        <v>6</v>
      </c>
      <c r="B14928" s="149" t="s">
        <v>12980</v>
      </c>
      <c r="C14928" s="147" t="s">
        <v>2242</v>
      </c>
      <c r="D14928" s="147" t="s">
        <v>12979</v>
      </c>
      <c r="E14928" s="147" t="s">
        <v>2240</v>
      </c>
      <c r="G14928" s="147">
        <v>0</v>
      </c>
      <c r="I14928" s="147">
        <v>5</v>
      </c>
      <c r="J14928" s="147">
        <v>2585139</v>
      </c>
    </row>
    <row r="14929" spans="1:11" x14ac:dyDescent="0.2">
      <c r="A14929" s="147">
        <v>6</v>
      </c>
      <c r="B14929" s="149" t="s">
        <v>12978</v>
      </c>
      <c r="C14929" s="147" t="s">
        <v>2242</v>
      </c>
      <c r="D14929" s="147" t="s">
        <v>12977</v>
      </c>
      <c r="E14929" s="147" t="s">
        <v>2240</v>
      </c>
      <c r="G14929" s="147">
        <v>0</v>
      </c>
      <c r="I14929" s="147">
        <v>5</v>
      </c>
      <c r="J14929" s="147">
        <v>2585162</v>
      </c>
    </row>
    <row r="14930" spans="1:11" x14ac:dyDescent="0.2">
      <c r="A14930" s="147">
        <v>3</v>
      </c>
      <c r="B14930" s="149" t="s">
        <v>12976</v>
      </c>
      <c r="C14930" s="147" t="s">
        <v>2242</v>
      </c>
      <c r="D14930" s="147" t="s">
        <v>12975</v>
      </c>
      <c r="E14930" s="147" t="s">
        <v>2246</v>
      </c>
      <c r="G14930" s="147">
        <v>0</v>
      </c>
      <c r="I14930" s="147">
        <v>3</v>
      </c>
      <c r="J14930" s="147">
        <v>2583938</v>
      </c>
    </row>
    <row r="14931" spans="1:11" x14ac:dyDescent="0.2">
      <c r="A14931" s="147">
        <v>4</v>
      </c>
      <c r="B14931" s="149" t="s">
        <v>12974</v>
      </c>
      <c r="C14931" s="147" t="s">
        <v>2242</v>
      </c>
      <c r="D14931" s="147" t="s">
        <v>12973</v>
      </c>
      <c r="E14931" s="147" t="s">
        <v>2246</v>
      </c>
      <c r="G14931" s="147">
        <v>0</v>
      </c>
      <c r="I14931" s="147">
        <v>4</v>
      </c>
      <c r="J14931" s="147">
        <v>2585183</v>
      </c>
    </row>
    <row r="14932" spans="1:11" x14ac:dyDescent="0.2">
      <c r="A14932" s="147">
        <v>5</v>
      </c>
      <c r="B14932" s="149" t="s">
        <v>12972</v>
      </c>
      <c r="C14932" s="147" t="s">
        <v>2242</v>
      </c>
      <c r="D14932" s="147" t="s">
        <v>12971</v>
      </c>
      <c r="E14932" s="147" t="s">
        <v>2246</v>
      </c>
      <c r="G14932" s="147">
        <v>0</v>
      </c>
      <c r="I14932" s="147">
        <v>5</v>
      </c>
      <c r="J14932" s="147">
        <v>2585201</v>
      </c>
    </row>
    <row r="14933" spans="1:11" x14ac:dyDescent="0.2">
      <c r="A14933" s="147">
        <v>6</v>
      </c>
      <c r="B14933" s="149" t="s">
        <v>12970</v>
      </c>
      <c r="C14933" s="147" t="s">
        <v>2242</v>
      </c>
      <c r="D14933" s="147" t="s">
        <v>12969</v>
      </c>
      <c r="E14933" s="147" t="s">
        <v>2240</v>
      </c>
      <c r="G14933" s="147">
        <v>0</v>
      </c>
      <c r="I14933" s="147">
        <v>6</v>
      </c>
      <c r="J14933" s="147">
        <v>2585210</v>
      </c>
    </row>
    <row r="14934" spans="1:11" x14ac:dyDescent="0.2">
      <c r="A14934" s="147">
        <v>6</v>
      </c>
      <c r="B14934" s="149" t="s">
        <v>12968</v>
      </c>
      <c r="C14934" s="147" t="s">
        <v>2242</v>
      </c>
      <c r="D14934" s="147" t="s">
        <v>12967</v>
      </c>
      <c r="E14934" s="147" t="s">
        <v>2240</v>
      </c>
      <c r="G14934" s="147">
        <v>0</v>
      </c>
      <c r="I14934" s="147">
        <v>5</v>
      </c>
      <c r="J14934" s="147">
        <v>2585200</v>
      </c>
    </row>
    <row r="14935" spans="1:11" x14ac:dyDescent="0.2">
      <c r="A14935" s="147">
        <v>6</v>
      </c>
      <c r="B14935" s="149" t="s">
        <v>12966</v>
      </c>
      <c r="C14935" s="147" t="s">
        <v>2242</v>
      </c>
      <c r="D14935" s="147" t="s">
        <v>12965</v>
      </c>
      <c r="E14935" s="147" t="s">
        <v>2240</v>
      </c>
      <c r="G14935" s="147">
        <v>0</v>
      </c>
      <c r="I14935" s="147">
        <v>5</v>
      </c>
      <c r="J14935" s="147">
        <v>2585202</v>
      </c>
    </row>
    <row r="14936" spans="1:11" x14ac:dyDescent="0.2">
      <c r="A14936" s="147">
        <v>6</v>
      </c>
      <c r="B14936" s="149" t="s">
        <v>12964</v>
      </c>
      <c r="C14936" s="147" t="s">
        <v>2242</v>
      </c>
      <c r="D14936" s="147" t="s">
        <v>12963</v>
      </c>
      <c r="E14936" s="147" t="s">
        <v>2240</v>
      </c>
      <c r="G14936" s="147">
        <v>0</v>
      </c>
      <c r="I14936" s="147">
        <v>5</v>
      </c>
      <c r="J14936" s="147">
        <v>2585206</v>
      </c>
    </row>
    <row r="14937" spans="1:11" x14ac:dyDescent="0.2">
      <c r="A14937" s="147">
        <v>4</v>
      </c>
      <c r="B14937" s="149" t="s">
        <v>12962</v>
      </c>
      <c r="C14937" s="147" t="s">
        <v>2242</v>
      </c>
      <c r="D14937" s="147" t="s">
        <v>12961</v>
      </c>
      <c r="E14937" s="147" t="s">
        <v>2246</v>
      </c>
      <c r="G14937" s="147">
        <v>0</v>
      </c>
      <c r="I14937" s="147">
        <v>4</v>
      </c>
      <c r="J14937" s="147">
        <v>2585193</v>
      </c>
    </row>
    <row r="14938" spans="1:11" x14ac:dyDescent="0.2">
      <c r="A14938" s="147">
        <v>5</v>
      </c>
      <c r="B14938" s="149" t="s">
        <v>12960</v>
      </c>
      <c r="C14938" s="147" t="s">
        <v>2242</v>
      </c>
      <c r="D14938" s="147" t="s">
        <v>12959</v>
      </c>
      <c r="E14938" s="147" t="s">
        <v>2246</v>
      </c>
      <c r="G14938" s="147">
        <v>0</v>
      </c>
      <c r="I14938" s="147">
        <v>5</v>
      </c>
      <c r="J14938" s="147">
        <v>2585213</v>
      </c>
    </row>
    <row r="14939" spans="1:11" x14ac:dyDescent="0.2">
      <c r="A14939" s="147">
        <v>6</v>
      </c>
      <c r="B14939" s="149" t="s">
        <v>12958</v>
      </c>
      <c r="C14939" s="147" t="s">
        <v>2242</v>
      </c>
      <c r="D14939" s="147" t="s">
        <v>12957</v>
      </c>
      <c r="E14939" s="147" t="s">
        <v>2240</v>
      </c>
      <c r="G14939" s="147">
        <v>0</v>
      </c>
      <c r="I14939" s="147">
        <v>6</v>
      </c>
      <c r="J14939" s="147">
        <v>2585236</v>
      </c>
      <c r="K14939" s="147" t="s">
        <v>2769</v>
      </c>
    </row>
    <row r="14940" spans="1:11" x14ac:dyDescent="0.2">
      <c r="A14940" s="147">
        <v>6</v>
      </c>
      <c r="B14940" s="149" t="s">
        <v>12956</v>
      </c>
      <c r="C14940" s="147" t="s">
        <v>2242</v>
      </c>
      <c r="D14940" s="147" t="s">
        <v>12955</v>
      </c>
      <c r="E14940" s="147" t="s">
        <v>2240</v>
      </c>
      <c r="G14940" s="147">
        <v>0</v>
      </c>
      <c r="I14940" s="147">
        <v>5</v>
      </c>
      <c r="J14940" s="147">
        <v>2585235</v>
      </c>
      <c r="K14940" s="147" t="s">
        <v>2769</v>
      </c>
    </row>
    <row r="14941" spans="1:11" x14ac:dyDescent="0.2">
      <c r="A14941" s="147">
        <v>6</v>
      </c>
      <c r="B14941" s="149" t="s">
        <v>12954</v>
      </c>
      <c r="C14941" s="147" t="s">
        <v>2242</v>
      </c>
      <c r="D14941" s="147" t="s">
        <v>12953</v>
      </c>
      <c r="E14941" s="147" t="s">
        <v>2240</v>
      </c>
      <c r="G14941" s="147">
        <v>0</v>
      </c>
      <c r="I14941" s="147">
        <v>5</v>
      </c>
      <c r="J14941" s="147">
        <v>2585212</v>
      </c>
      <c r="K14941" s="147" t="s">
        <v>2769</v>
      </c>
    </row>
    <row r="14942" spans="1:11" x14ac:dyDescent="0.2">
      <c r="A14942" s="147">
        <v>6</v>
      </c>
      <c r="B14942" s="149" t="s">
        <v>12952</v>
      </c>
      <c r="C14942" s="147" t="s">
        <v>2242</v>
      </c>
      <c r="D14942" s="147" t="s">
        <v>12951</v>
      </c>
      <c r="E14942" s="147" t="s">
        <v>2240</v>
      </c>
      <c r="G14942" s="147">
        <v>0</v>
      </c>
      <c r="I14942" s="147">
        <v>5</v>
      </c>
      <c r="J14942" s="147">
        <v>2585223</v>
      </c>
      <c r="K14942" s="147" t="s">
        <v>2769</v>
      </c>
    </row>
    <row r="14943" spans="1:11" x14ac:dyDescent="0.2">
      <c r="A14943" s="147">
        <v>6</v>
      </c>
      <c r="B14943" s="149" t="s">
        <v>12950</v>
      </c>
      <c r="C14943" s="147" t="s">
        <v>2242</v>
      </c>
      <c r="D14943" s="147" t="s">
        <v>12949</v>
      </c>
      <c r="E14943" s="147" t="s">
        <v>2240</v>
      </c>
      <c r="G14943" s="147">
        <v>0</v>
      </c>
      <c r="I14943" s="147">
        <v>5</v>
      </c>
      <c r="J14943" s="147">
        <v>2585222</v>
      </c>
      <c r="K14943" s="147" t="s">
        <v>2769</v>
      </c>
    </row>
    <row r="14944" spans="1:11" x14ac:dyDescent="0.2">
      <c r="A14944" s="147">
        <v>6</v>
      </c>
      <c r="B14944" s="149" t="s">
        <v>12948</v>
      </c>
      <c r="C14944" s="147" t="s">
        <v>2242</v>
      </c>
      <c r="D14944" s="147" t="s">
        <v>12947</v>
      </c>
      <c r="E14944" s="147" t="s">
        <v>2240</v>
      </c>
      <c r="G14944" s="147">
        <v>0</v>
      </c>
      <c r="I14944" s="147">
        <v>5</v>
      </c>
      <c r="J14944" s="147">
        <v>2585230</v>
      </c>
      <c r="K14944" s="147" t="s">
        <v>2769</v>
      </c>
    </row>
    <row r="14945" spans="1:11" x14ac:dyDescent="0.2">
      <c r="A14945" s="147">
        <v>6</v>
      </c>
      <c r="B14945" s="149" t="s">
        <v>12946</v>
      </c>
      <c r="C14945" s="147" t="s">
        <v>2242</v>
      </c>
      <c r="D14945" s="147" t="s">
        <v>12945</v>
      </c>
      <c r="E14945" s="147" t="s">
        <v>2240</v>
      </c>
      <c r="G14945" s="147">
        <v>0</v>
      </c>
      <c r="I14945" s="147">
        <v>5</v>
      </c>
      <c r="J14945" s="147">
        <v>2585220</v>
      </c>
      <c r="K14945" s="147" t="s">
        <v>2769</v>
      </c>
    </row>
    <row r="14946" spans="1:11" x14ac:dyDescent="0.2">
      <c r="A14946" s="147">
        <v>6</v>
      </c>
      <c r="B14946" s="149" t="s">
        <v>12944</v>
      </c>
      <c r="C14946" s="147" t="s">
        <v>2242</v>
      </c>
      <c r="D14946" s="147" t="s">
        <v>12943</v>
      </c>
      <c r="E14946" s="147" t="s">
        <v>2240</v>
      </c>
      <c r="G14946" s="147">
        <v>0</v>
      </c>
      <c r="I14946" s="147">
        <v>5</v>
      </c>
      <c r="J14946" s="147">
        <v>2585216</v>
      </c>
      <c r="K14946" s="147" t="s">
        <v>2769</v>
      </c>
    </row>
    <row r="14947" spans="1:11" x14ac:dyDescent="0.2">
      <c r="A14947" s="147">
        <v>4</v>
      </c>
      <c r="B14947" s="149" t="s">
        <v>12942</v>
      </c>
      <c r="C14947" s="147" t="s">
        <v>2242</v>
      </c>
      <c r="D14947" s="147" t="s">
        <v>12941</v>
      </c>
      <c r="E14947" s="147" t="s">
        <v>2246</v>
      </c>
      <c r="G14947" s="147">
        <v>0</v>
      </c>
      <c r="I14947" s="147">
        <v>4</v>
      </c>
      <c r="J14947" s="147">
        <v>2585175</v>
      </c>
    </row>
    <row r="14948" spans="1:11" x14ac:dyDescent="0.2">
      <c r="A14948" s="147">
        <v>5</v>
      </c>
      <c r="B14948" s="149" t="s">
        <v>12940</v>
      </c>
      <c r="C14948" s="147" t="s">
        <v>2242</v>
      </c>
      <c r="D14948" s="147" t="s">
        <v>12939</v>
      </c>
      <c r="E14948" s="147" t="s">
        <v>2246</v>
      </c>
      <c r="G14948" s="147">
        <v>0</v>
      </c>
      <c r="I14948" s="147">
        <v>5</v>
      </c>
      <c r="J14948" s="147">
        <v>2585251</v>
      </c>
    </row>
    <row r="14949" spans="1:11" x14ac:dyDescent="0.2">
      <c r="A14949" s="147">
        <v>6</v>
      </c>
      <c r="B14949" s="149" t="s">
        <v>12938</v>
      </c>
      <c r="C14949" s="147" t="s">
        <v>2242</v>
      </c>
      <c r="D14949" s="147" t="s">
        <v>12937</v>
      </c>
      <c r="E14949" s="147" t="s">
        <v>2240</v>
      </c>
      <c r="G14949" s="147">
        <v>0</v>
      </c>
      <c r="I14949" s="147">
        <v>6</v>
      </c>
      <c r="J14949" s="147">
        <v>2585255</v>
      </c>
      <c r="K14949" s="147" t="s">
        <v>2769</v>
      </c>
    </row>
    <row r="14950" spans="1:11" x14ac:dyDescent="0.2">
      <c r="A14950" s="147">
        <v>6</v>
      </c>
      <c r="B14950" s="149" t="s">
        <v>12936</v>
      </c>
      <c r="C14950" s="147" t="s">
        <v>2242</v>
      </c>
      <c r="D14950" s="147" t="s">
        <v>12935</v>
      </c>
      <c r="E14950" s="147" t="s">
        <v>2240</v>
      </c>
      <c r="G14950" s="147">
        <v>0</v>
      </c>
      <c r="I14950" s="147">
        <v>5</v>
      </c>
      <c r="J14950" s="147">
        <v>2585252</v>
      </c>
      <c r="K14950" s="147" t="s">
        <v>2769</v>
      </c>
    </row>
    <row r="14951" spans="1:11" x14ac:dyDescent="0.2">
      <c r="A14951" s="147">
        <v>6</v>
      </c>
      <c r="B14951" s="149" t="s">
        <v>12934</v>
      </c>
      <c r="C14951" s="147" t="s">
        <v>2242</v>
      </c>
      <c r="D14951" s="147" t="s">
        <v>12933</v>
      </c>
      <c r="E14951" s="147" t="s">
        <v>2240</v>
      </c>
      <c r="G14951" s="147">
        <v>0</v>
      </c>
      <c r="I14951" s="147">
        <v>5</v>
      </c>
      <c r="J14951" s="147">
        <v>2585250</v>
      </c>
      <c r="K14951" s="147" t="s">
        <v>2769</v>
      </c>
    </row>
    <row r="14952" spans="1:11" x14ac:dyDescent="0.2">
      <c r="A14952" s="147">
        <v>6</v>
      </c>
      <c r="B14952" s="149" t="s">
        <v>12932</v>
      </c>
      <c r="C14952" s="147" t="s">
        <v>2242</v>
      </c>
      <c r="D14952" s="147" t="s">
        <v>12931</v>
      </c>
      <c r="E14952" s="147" t="s">
        <v>2240</v>
      </c>
      <c r="G14952" s="147">
        <v>0</v>
      </c>
      <c r="I14952" s="147">
        <v>5</v>
      </c>
      <c r="J14952" s="147">
        <v>2585253</v>
      </c>
      <c r="K14952" s="147" t="s">
        <v>2769</v>
      </c>
    </row>
    <row r="14953" spans="1:11" x14ac:dyDescent="0.2">
      <c r="A14953" s="147">
        <v>6</v>
      </c>
      <c r="B14953" s="149" t="s">
        <v>12930</v>
      </c>
      <c r="C14953" s="147" t="s">
        <v>2242</v>
      </c>
      <c r="D14953" s="147" t="s">
        <v>12929</v>
      </c>
      <c r="E14953" s="147" t="s">
        <v>2240</v>
      </c>
      <c r="G14953" s="147">
        <v>0</v>
      </c>
      <c r="I14953" s="147">
        <v>5</v>
      </c>
      <c r="J14953" s="147">
        <v>2585246</v>
      </c>
      <c r="K14953" s="147" t="s">
        <v>2769</v>
      </c>
    </row>
    <row r="14954" spans="1:11" x14ac:dyDescent="0.2">
      <c r="A14954" s="147">
        <v>4</v>
      </c>
      <c r="B14954" s="149" t="s">
        <v>12928</v>
      </c>
      <c r="C14954" s="147" t="s">
        <v>2242</v>
      </c>
      <c r="D14954" s="147" t="s">
        <v>12927</v>
      </c>
      <c r="E14954" s="147" t="s">
        <v>2246</v>
      </c>
      <c r="G14954" s="147">
        <v>0</v>
      </c>
      <c r="I14954" s="147">
        <v>4</v>
      </c>
      <c r="J14954" s="147">
        <v>2585170</v>
      </c>
    </row>
    <row r="14955" spans="1:11" x14ac:dyDescent="0.2">
      <c r="A14955" s="147">
        <v>5</v>
      </c>
      <c r="B14955" s="149" t="s">
        <v>12926</v>
      </c>
      <c r="C14955" s="147" t="s">
        <v>2242</v>
      </c>
      <c r="D14955" s="147" t="s">
        <v>12925</v>
      </c>
      <c r="E14955" s="147" t="s">
        <v>2246</v>
      </c>
      <c r="G14955" s="147">
        <v>0</v>
      </c>
      <c r="I14955" s="147">
        <v>5</v>
      </c>
      <c r="J14955" s="147">
        <v>2585270</v>
      </c>
    </row>
    <row r="14956" spans="1:11" x14ac:dyDescent="0.2">
      <c r="A14956" s="147">
        <v>6</v>
      </c>
      <c r="B14956" s="149" t="s">
        <v>12924</v>
      </c>
      <c r="C14956" s="147" t="s">
        <v>2242</v>
      </c>
      <c r="D14956" s="147" t="s">
        <v>12923</v>
      </c>
      <c r="E14956" s="147" t="s">
        <v>2240</v>
      </c>
      <c r="G14956" s="147">
        <v>0</v>
      </c>
      <c r="I14956" s="147">
        <v>6</v>
      </c>
      <c r="J14956" s="147">
        <v>2585274</v>
      </c>
      <c r="K14956" s="147" t="s">
        <v>2769</v>
      </c>
    </row>
    <row r="14957" spans="1:11" x14ac:dyDescent="0.2">
      <c r="A14957" s="147">
        <v>6</v>
      </c>
      <c r="B14957" s="149" t="s">
        <v>12922</v>
      </c>
      <c r="C14957" s="147" t="s">
        <v>2242</v>
      </c>
      <c r="D14957" s="147" t="s">
        <v>12921</v>
      </c>
      <c r="E14957" s="147" t="s">
        <v>2240</v>
      </c>
      <c r="G14957" s="147">
        <v>0</v>
      </c>
      <c r="I14957" s="147">
        <v>5</v>
      </c>
      <c r="J14957" s="147">
        <v>2585262</v>
      </c>
      <c r="K14957" s="147" t="s">
        <v>2769</v>
      </c>
    </row>
    <row r="14958" spans="1:11" x14ac:dyDescent="0.2">
      <c r="A14958" s="147">
        <v>6</v>
      </c>
      <c r="B14958" s="149" t="s">
        <v>12920</v>
      </c>
      <c r="C14958" s="147" t="s">
        <v>2242</v>
      </c>
      <c r="D14958" s="147" t="s">
        <v>12919</v>
      </c>
      <c r="E14958" s="147" t="s">
        <v>2240</v>
      </c>
      <c r="G14958" s="147">
        <v>0</v>
      </c>
      <c r="I14958" s="147">
        <v>5</v>
      </c>
      <c r="J14958" s="147">
        <v>2585263</v>
      </c>
      <c r="K14958" s="147" t="s">
        <v>2769</v>
      </c>
    </row>
    <row r="14959" spans="1:11" x14ac:dyDescent="0.2">
      <c r="A14959" s="147">
        <v>6</v>
      </c>
      <c r="B14959" s="149" t="s">
        <v>12918</v>
      </c>
      <c r="C14959" s="147" t="s">
        <v>2242</v>
      </c>
      <c r="D14959" s="147" t="s">
        <v>12917</v>
      </c>
      <c r="E14959" s="147" t="s">
        <v>2240</v>
      </c>
      <c r="G14959" s="147">
        <v>0</v>
      </c>
      <c r="I14959" s="147">
        <v>5</v>
      </c>
      <c r="J14959" s="147">
        <v>2585271</v>
      </c>
      <c r="K14959" s="147" t="s">
        <v>2769</v>
      </c>
    </row>
    <row r="14960" spans="1:11" x14ac:dyDescent="0.2">
      <c r="A14960" s="147">
        <v>6</v>
      </c>
      <c r="B14960" s="149" t="s">
        <v>12916</v>
      </c>
      <c r="C14960" s="147" t="s">
        <v>2242</v>
      </c>
      <c r="D14960" s="147" t="s">
        <v>12915</v>
      </c>
      <c r="E14960" s="147" t="s">
        <v>2240</v>
      </c>
      <c r="G14960" s="147">
        <v>0</v>
      </c>
      <c r="I14960" s="147">
        <v>5</v>
      </c>
      <c r="J14960" s="147">
        <v>2585265</v>
      </c>
      <c r="K14960" s="147" t="s">
        <v>2769</v>
      </c>
    </row>
    <row r="14961" spans="1:11" x14ac:dyDescent="0.2">
      <c r="A14961" s="147">
        <v>4</v>
      </c>
      <c r="B14961" s="149" t="s">
        <v>12914</v>
      </c>
      <c r="C14961" s="147" t="s">
        <v>2242</v>
      </c>
      <c r="D14961" s="147" t="s">
        <v>12913</v>
      </c>
      <c r="E14961" s="147" t="s">
        <v>2246</v>
      </c>
      <c r="G14961" s="147">
        <v>0</v>
      </c>
      <c r="I14961" s="147">
        <v>4</v>
      </c>
      <c r="J14961" s="147">
        <v>2585191</v>
      </c>
    </row>
    <row r="14962" spans="1:11" x14ac:dyDescent="0.2">
      <c r="A14962" s="147">
        <v>5</v>
      </c>
      <c r="B14962" s="149" t="s">
        <v>12912</v>
      </c>
      <c r="C14962" s="147" t="s">
        <v>2242</v>
      </c>
      <c r="D14962" s="147" t="s">
        <v>12911</v>
      </c>
      <c r="E14962" s="147" t="s">
        <v>2246</v>
      </c>
      <c r="G14962" s="147">
        <v>0</v>
      </c>
      <c r="I14962" s="147">
        <v>5</v>
      </c>
      <c r="J14962" s="147">
        <v>2585276</v>
      </c>
    </row>
    <row r="14963" spans="1:11" x14ac:dyDescent="0.2">
      <c r="A14963" s="147">
        <v>6</v>
      </c>
      <c r="B14963" s="149" t="s">
        <v>12910</v>
      </c>
      <c r="C14963" s="147" t="s">
        <v>2242</v>
      </c>
      <c r="D14963" s="147" t="s">
        <v>12909</v>
      </c>
      <c r="E14963" s="147" t="s">
        <v>2240</v>
      </c>
      <c r="G14963" s="147">
        <v>0</v>
      </c>
      <c r="I14963" s="147">
        <v>6</v>
      </c>
      <c r="J14963" s="147">
        <v>2585289</v>
      </c>
      <c r="K14963" s="147" t="s">
        <v>2769</v>
      </c>
    </row>
    <row r="14964" spans="1:11" x14ac:dyDescent="0.2">
      <c r="A14964" s="147">
        <v>6</v>
      </c>
      <c r="B14964" s="149" t="s">
        <v>12908</v>
      </c>
      <c r="C14964" s="147" t="s">
        <v>2242</v>
      </c>
      <c r="D14964" s="147" t="s">
        <v>12907</v>
      </c>
      <c r="E14964" s="147" t="s">
        <v>2240</v>
      </c>
      <c r="G14964" s="147">
        <v>0</v>
      </c>
      <c r="I14964" s="147">
        <v>5</v>
      </c>
      <c r="J14964" s="147">
        <v>2585275</v>
      </c>
      <c r="K14964" s="147" t="s">
        <v>2769</v>
      </c>
    </row>
    <row r="14965" spans="1:11" x14ac:dyDescent="0.2">
      <c r="A14965" s="147">
        <v>6</v>
      </c>
      <c r="B14965" s="149" t="s">
        <v>12906</v>
      </c>
      <c r="C14965" s="147" t="s">
        <v>2242</v>
      </c>
      <c r="D14965" s="147" t="s">
        <v>12905</v>
      </c>
      <c r="E14965" s="147" t="s">
        <v>2240</v>
      </c>
      <c r="G14965" s="147">
        <v>0</v>
      </c>
      <c r="I14965" s="147">
        <v>5</v>
      </c>
      <c r="J14965" s="147">
        <v>2585278</v>
      </c>
      <c r="K14965" s="147" t="s">
        <v>2769</v>
      </c>
    </row>
    <row r="14966" spans="1:11" x14ac:dyDescent="0.2">
      <c r="A14966" s="147">
        <v>6</v>
      </c>
      <c r="B14966" s="149" t="s">
        <v>12904</v>
      </c>
      <c r="C14966" s="147" t="s">
        <v>2242</v>
      </c>
      <c r="D14966" s="147" t="s">
        <v>12903</v>
      </c>
      <c r="E14966" s="147" t="s">
        <v>2240</v>
      </c>
      <c r="G14966" s="147">
        <v>0</v>
      </c>
      <c r="I14966" s="147">
        <v>5</v>
      </c>
      <c r="J14966" s="147">
        <v>2585277</v>
      </c>
      <c r="K14966" s="147" t="s">
        <v>2769</v>
      </c>
    </row>
    <row r="14967" spans="1:11" x14ac:dyDescent="0.2">
      <c r="A14967" s="147">
        <v>4</v>
      </c>
      <c r="B14967" s="149" t="s">
        <v>12902</v>
      </c>
      <c r="C14967" s="147" t="s">
        <v>2242</v>
      </c>
      <c r="D14967" s="147" t="s">
        <v>12901</v>
      </c>
      <c r="E14967" s="147" t="s">
        <v>2246</v>
      </c>
      <c r="G14967" s="147">
        <v>0</v>
      </c>
      <c r="I14967" s="147">
        <v>4</v>
      </c>
      <c r="J14967" s="147">
        <v>2585186</v>
      </c>
    </row>
    <row r="14968" spans="1:11" x14ac:dyDescent="0.2">
      <c r="A14968" s="147">
        <v>5</v>
      </c>
      <c r="B14968" s="149" t="s">
        <v>12900</v>
      </c>
      <c r="C14968" s="147" t="s">
        <v>2242</v>
      </c>
      <c r="D14968" s="147" t="s">
        <v>12899</v>
      </c>
      <c r="E14968" s="147" t="s">
        <v>2246</v>
      </c>
      <c r="G14968" s="147">
        <v>0</v>
      </c>
      <c r="I14968" s="147">
        <v>5</v>
      </c>
      <c r="J14968" s="147">
        <v>2585295</v>
      </c>
    </row>
    <row r="14969" spans="1:11" x14ac:dyDescent="0.2">
      <c r="A14969" s="147">
        <v>6</v>
      </c>
      <c r="B14969" s="149" t="s">
        <v>12898</v>
      </c>
      <c r="C14969" s="147" t="s">
        <v>2242</v>
      </c>
      <c r="D14969" s="147" t="s">
        <v>12897</v>
      </c>
      <c r="E14969" s="147" t="s">
        <v>2240</v>
      </c>
      <c r="G14969" s="147">
        <v>0</v>
      </c>
      <c r="I14969" s="147">
        <v>6</v>
      </c>
      <c r="J14969" s="147">
        <v>2585307</v>
      </c>
      <c r="K14969" s="147" t="s">
        <v>2769</v>
      </c>
    </row>
    <row r="14970" spans="1:11" x14ac:dyDescent="0.2">
      <c r="A14970" s="147">
        <v>6</v>
      </c>
      <c r="B14970" s="149" t="s">
        <v>12896</v>
      </c>
      <c r="C14970" s="147" t="s">
        <v>2242</v>
      </c>
      <c r="D14970" s="147" t="s">
        <v>12895</v>
      </c>
      <c r="E14970" s="147" t="s">
        <v>2240</v>
      </c>
      <c r="G14970" s="147">
        <v>0</v>
      </c>
      <c r="I14970" s="147">
        <v>5</v>
      </c>
      <c r="J14970" s="147">
        <v>2585300</v>
      </c>
      <c r="K14970" s="147" t="s">
        <v>2769</v>
      </c>
    </row>
    <row r="14971" spans="1:11" x14ac:dyDescent="0.2">
      <c r="A14971" s="147">
        <v>6</v>
      </c>
      <c r="B14971" s="149" t="s">
        <v>12894</v>
      </c>
      <c r="C14971" s="147" t="s">
        <v>2242</v>
      </c>
      <c r="D14971" s="147" t="s">
        <v>12893</v>
      </c>
      <c r="E14971" s="147" t="s">
        <v>2240</v>
      </c>
      <c r="G14971" s="147">
        <v>0</v>
      </c>
      <c r="I14971" s="147">
        <v>5</v>
      </c>
      <c r="J14971" s="147">
        <v>2585294</v>
      </c>
      <c r="K14971" s="147" t="s">
        <v>2769</v>
      </c>
    </row>
    <row r="14972" spans="1:11" x14ac:dyDescent="0.2">
      <c r="A14972" s="147">
        <v>6</v>
      </c>
      <c r="B14972" s="149" t="s">
        <v>12892</v>
      </c>
      <c r="C14972" s="147" t="s">
        <v>2242</v>
      </c>
      <c r="D14972" s="147" t="s">
        <v>12891</v>
      </c>
      <c r="E14972" s="147" t="s">
        <v>2240</v>
      </c>
      <c r="G14972" s="147">
        <v>0</v>
      </c>
      <c r="I14972" s="147">
        <v>5</v>
      </c>
      <c r="J14972" s="147">
        <v>2585299</v>
      </c>
      <c r="K14972" s="147" t="s">
        <v>2769</v>
      </c>
    </row>
    <row r="14973" spans="1:11" x14ac:dyDescent="0.2">
      <c r="A14973" s="147">
        <v>6</v>
      </c>
      <c r="B14973" s="149" t="s">
        <v>12890</v>
      </c>
      <c r="C14973" s="147" t="s">
        <v>2242</v>
      </c>
      <c r="D14973" s="147" t="s">
        <v>12889</v>
      </c>
      <c r="E14973" s="147" t="s">
        <v>2240</v>
      </c>
      <c r="G14973" s="147">
        <v>0</v>
      </c>
      <c r="I14973" s="147">
        <v>5</v>
      </c>
      <c r="J14973" s="147">
        <v>2585292</v>
      </c>
      <c r="K14973" s="147" t="s">
        <v>2769</v>
      </c>
    </row>
    <row r="14974" spans="1:11" x14ac:dyDescent="0.2">
      <c r="A14974" s="147">
        <v>4</v>
      </c>
      <c r="B14974" s="149" t="s">
        <v>12888</v>
      </c>
      <c r="C14974" s="147" t="s">
        <v>2242</v>
      </c>
      <c r="D14974" s="147" t="s">
        <v>12887</v>
      </c>
      <c r="E14974" s="147" t="s">
        <v>2246</v>
      </c>
      <c r="G14974" s="147">
        <v>0</v>
      </c>
      <c r="I14974" s="147">
        <v>4</v>
      </c>
      <c r="J14974" s="147">
        <v>2585174</v>
      </c>
    </row>
    <row r="14975" spans="1:11" x14ac:dyDescent="0.2">
      <c r="A14975" s="147">
        <v>5</v>
      </c>
      <c r="B14975" s="149" t="s">
        <v>12886</v>
      </c>
      <c r="C14975" s="147" t="s">
        <v>2242</v>
      </c>
      <c r="D14975" s="147" t="s">
        <v>12885</v>
      </c>
      <c r="E14975" s="147" t="s">
        <v>2246</v>
      </c>
      <c r="G14975" s="147">
        <v>0</v>
      </c>
      <c r="I14975" s="147">
        <v>5</v>
      </c>
      <c r="J14975" s="147">
        <v>2585325</v>
      </c>
    </row>
    <row r="14976" spans="1:11" x14ac:dyDescent="0.2">
      <c r="A14976" s="147">
        <v>6</v>
      </c>
      <c r="B14976" s="149" t="s">
        <v>12884</v>
      </c>
      <c r="C14976" s="147" t="s">
        <v>2242</v>
      </c>
      <c r="D14976" s="147" t="s">
        <v>12883</v>
      </c>
      <c r="E14976" s="147" t="s">
        <v>2240</v>
      </c>
      <c r="G14976" s="147">
        <v>0</v>
      </c>
      <c r="I14976" s="147">
        <v>6</v>
      </c>
      <c r="J14976" s="147">
        <v>2585327</v>
      </c>
      <c r="K14976" s="147" t="s">
        <v>2769</v>
      </c>
    </row>
    <row r="14977" spans="1:11" x14ac:dyDescent="0.2">
      <c r="A14977" s="147">
        <v>6</v>
      </c>
      <c r="B14977" s="149" t="s">
        <v>12882</v>
      </c>
      <c r="C14977" s="147" t="s">
        <v>2242</v>
      </c>
      <c r="D14977" s="147" t="s">
        <v>12881</v>
      </c>
      <c r="E14977" s="147" t="s">
        <v>2240</v>
      </c>
      <c r="G14977" s="147">
        <v>0</v>
      </c>
      <c r="I14977" s="147">
        <v>5</v>
      </c>
      <c r="J14977" s="147">
        <v>2585321</v>
      </c>
      <c r="K14977" s="147" t="s">
        <v>2769</v>
      </c>
    </row>
    <row r="14978" spans="1:11" x14ac:dyDescent="0.2">
      <c r="A14978" s="147">
        <v>6</v>
      </c>
      <c r="B14978" s="149" t="s">
        <v>12880</v>
      </c>
      <c r="C14978" s="147" t="s">
        <v>2242</v>
      </c>
      <c r="D14978" s="147" t="s">
        <v>12879</v>
      </c>
      <c r="E14978" s="147" t="s">
        <v>2240</v>
      </c>
      <c r="G14978" s="147">
        <v>0</v>
      </c>
      <c r="I14978" s="147">
        <v>5</v>
      </c>
      <c r="J14978" s="147">
        <v>2585312</v>
      </c>
      <c r="K14978" s="147" t="s">
        <v>2769</v>
      </c>
    </row>
    <row r="14979" spans="1:11" x14ac:dyDescent="0.2">
      <c r="A14979" s="147">
        <v>6</v>
      </c>
      <c r="B14979" s="149" t="s">
        <v>12878</v>
      </c>
      <c r="C14979" s="147" t="s">
        <v>2242</v>
      </c>
      <c r="D14979" s="147" t="s">
        <v>12877</v>
      </c>
      <c r="E14979" s="147" t="s">
        <v>2240</v>
      </c>
      <c r="G14979" s="147">
        <v>0</v>
      </c>
      <c r="I14979" s="147">
        <v>5</v>
      </c>
      <c r="J14979" s="147">
        <v>2585313</v>
      </c>
      <c r="K14979" s="147" t="s">
        <v>2769</v>
      </c>
    </row>
    <row r="14980" spans="1:11" x14ac:dyDescent="0.2">
      <c r="A14980" s="147">
        <v>6</v>
      </c>
      <c r="B14980" s="149" t="s">
        <v>12876</v>
      </c>
      <c r="C14980" s="147" t="s">
        <v>2242</v>
      </c>
      <c r="D14980" s="147" t="s">
        <v>12875</v>
      </c>
      <c r="E14980" s="147" t="s">
        <v>2240</v>
      </c>
      <c r="G14980" s="147">
        <v>0</v>
      </c>
      <c r="I14980" s="147">
        <v>5</v>
      </c>
      <c r="J14980" s="147">
        <v>2585317</v>
      </c>
      <c r="K14980" s="147" t="s">
        <v>2769</v>
      </c>
    </row>
    <row r="14981" spans="1:11" x14ac:dyDescent="0.2">
      <c r="A14981" s="147">
        <v>6</v>
      </c>
      <c r="B14981" s="149" t="s">
        <v>12874</v>
      </c>
      <c r="C14981" s="147" t="s">
        <v>2242</v>
      </c>
      <c r="D14981" s="147" t="s">
        <v>12873</v>
      </c>
      <c r="E14981" s="147" t="s">
        <v>2240</v>
      </c>
      <c r="G14981" s="147">
        <v>0</v>
      </c>
      <c r="I14981" s="147">
        <v>5</v>
      </c>
      <c r="J14981" s="147">
        <v>2585309</v>
      </c>
      <c r="K14981" s="147" t="s">
        <v>2769</v>
      </c>
    </row>
    <row r="14982" spans="1:11" x14ac:dyDescent="0.2">
      <c r="A14982" s="147">
        <v>4</v>
      </c>
      <c r="B14982" s="149" t="s">
        <v>12872</v>
      </c>
      <c r="C14982" s="147" t="s">
        <v>2242</v>
      </c>
      <c r="D14982" s="147" t="s">
        <v>12871</v>
      </c>
      <c r="E14982" s="147" t="s">
        <v>2246</v>
      </c>
      <c r="G14982" s="147">
        <v>0</v>
      </c>
      <c r="I14982" s="147">
        <v>4</v>
      </c>
      <c r="J14982" s="147">
        <v>2585176</v>
      </c>
    </row>
    <row r="14983" spans="1:11" x14ac:dyDescent="0.2">
      <c r="A14983" s="147">
        <v>5</v>
      </c>
      <c r="B14983" s="149" t="s">
        <v>12870</v>
      </c>
      <c r="C14983" s="147" t="s">
        <v>2242</v>
      </c>
      <c r="D14983" s="147" t="s">
        <v>12869</v>
      </c>
      <c r="E14983" s="147" t="s">
        <v>2246</v>
      </c>
      <c r="F14983" s="147" t="s">
        <v>2259</v>
      </c>
      <c r="G14983" s="147">
        <v>2</v>
      </c>
      <c r="H14983" s="148">
        <v>41204</v>
      </c>
      <c r="I14983" s="147">
        <v>5</v>
      </c>
      <c r="J14983" s="147">
        <v>2585356</v>
      </c>
    </row>
    <row r="14984" spans="1:11" x14ac:dyDescent="0.2">
      <c r="A14984" s="147">
        <v>6</v>
      </c>
      <c r="B14984" s="149" t="s">
        <v>12868</v>
      </c>
      <c r="C14984" s="147" t="s">
        <v>2242</v>
      </c>
      <c r="D14984" s="147" t="s">
        <v>12867</v>
      </c>
      <c r="E14984" s="147" t="s">
        <v>2240</v>
      </c>
      <c r="G14984" s="147">
        <v>0</v>
      </c>
      <c r="I14984" s="147">
        <v>6</v>
      </c>
      <c r="J14984" s="147">
        <v>2585361</v>
      </c>
      <c r="K14984" s="147" t="s">
        <v>2769</v>
      </c>
    </row>
    <row r="14985" spans="1:11" x14ac:dyDescent="0.2">
      <c r="A14985" s="147">
        <v>6</v>
      </c>
      <c r="B14985" s="149" t="s">
        <v>12866</v>
      </c>
      <c r="C14985" s="147" t="s">
        <v>2242</v>
      </c>
      <c r="D14985" s="147" t="s">
        <v>12865</v>
      </c>
      <c r="E14985" s="147" t="s">
        <v>2240</v>
      </c>
      <c r="G14985" s="147">
        <v>0</v>
      </c>
      <c r="I14985" s="147">
        <v>5</v>
      </c>
      <c r="J14985" s="147">
        <v>2585342</v>
      </c>
      <c r="K14985" s="147" t="s">
        <v>2769</v>
      </c>
    </row>
    <row r="14986" spans="1:11" x14ac:dyDescent="0.2">
      <c r="A14986" s="147">
        <v>6</v>
      </c>
      <c r="B14986" s="149" t="s">
        <v>12864</v>
      </c>
      <c r="C14986" s="147" t="s">
        <v>2242</v>
      </c>
      <c r="D14986" s="147" t="s">
        <v>12863</v>
      </c>
      <c r="E14986" s="147" t="s">
        <v>2240</v>
      </c>
      <c r="G14986" s="147">
        <v>0</v>
      </c>
      <c r="I14986" s="147">
        <v>5</v>
      </c>
      <c r="J14986" s="147">
        <v>2585338</v>
      </c>
      <c r="K14986" s="147" t="s">
        <v>2769</v>
      </c>
    </row>
    <row r="14987" spans="1:11" x14ac:dyDescent="0.2">
      <c r="A14987" s="147">
        <v>6</v>
      </c>
      <c r="B14987" s="149" t="s">
        <v>12862</v>
      </c>
      <c r="C14987" s="147" t="s">
        <v>2242</v>
      </c>
      <c r="D14987" s="147" t="s">
        <v>12861</v>
      </c>
      <c r="E14987" s="147" t="s">
        <v>2240</v>
      </c>
      <c r="G14987" s="147">
        <v>0</v>
      </c>
      <c r="I14987" s="147">
        <v>5</v>
      </c>
      <c r="J14987" s="147">
        <v>2585333</v>
      </c>
      <c r="K14987" s="147" t="s">
        <v>2769</v>
      </c>
    </row>
    <row r="14988" spans="1:11" x14ac:dyDescent="0.2">
      <c r="A14988" s="147">
        <v>6</v>
      </c>
      <c r="B14988" s="149" t="s">
        <v>12860</v>
      </c>
      <c r="C14988" s="147" t="s">
        <v>2242</v>
      </c>
      <c r="D14988" s="147" t="s">
        <v>12859</v>
      </c>
      <c r="E14988" s="147" t="s">
        <v>2240</v>
      </c>
      <c r="G14988" s="147">
        <v>0</v>
      </c>
      <c r="I14988" s="147">
        <v>5</v>
      </c>
      <c r="J14988" s="147">
        <v>2585332</v>
      </c>
      <c r="K14988" s="147" t="s">
        <v>2769</v>
      </c>
    </row>
    <row r="14989" spans="1:11" x14ac:dyDescent="0.2">
      <c r="A14989" s="147">
        <v>6</v>
      </c>
      <c r="B14989" s="149" t="s">
        <v>12858</v>
      </c>
      <c r="C14989" s="147" t="s">
        <v>2242</v>
      </c>
      <c r="D14989" s="147" t="s">
        <v>12857</v>
      </c>
      <c r="E14989" s="147" t="s">
        <v>2240</v>
      </c>
      <c r="G14989" s="147">
        <v>0</v>
      </c>
      <c r="I14989" s="147">
        <v>5</v>
      </c>
      <c r="J14989" s="147">
        <v>2585336</v>
      </c>
      <c r="K14989" s="147" t="s">
        <v>2769</v>
      </c>
    </row>
    <row r="14990" spans="1:11" x14ac:dyDescent="0.2">
      <c r="A14990" s="147">
        <v>6</v>
      </c>
      <c r="B14990" s="149" t="s">
        <v>12856</v>
      </c>
      <c r="C14990" s="147" t="s">
        <v>2242</v>
      </c>
      <c r="D14990" s="147" t="s">
        <v>12855</v>
      </c>
      <c r="E14990" s="147" t="s">
        <v>2240</v>
      </c>
      <c r="G14990" s="147">
        <v>0</v>
      </c>
      <c r="I14990" s="147">
        <v>5</v>
      </c>
      <c r="J14990" s="147">
        <v>2585351</v>
      </c>
      <c r="K14990" s="147" t="s">
        <v>2769</v>
      </c>
    </row>
    <row r="14991" spans="1:11" x14ac:dyDescent="0.2">
      <c r="A14991" s="147">
        <v>6</v>
      </c>
      <c r="B14991" s="149" t="s">
        <v>12854</v>
      </c>
      <c r="C14991" s="147" t="s">
        <v>2242</v>
      </c>
      <c r="D14991" s="147" t="s">
        <v>12853</v>
      </c>
      <c r="E14991" s="147" t="s">
        <v>2240</v>
      </c>
      <c r="G14991" s="147">
        <v>0</v>
      </c>
      <c r="I14991" s="147">
        <v>5</v>
      </c>
      <c r="J14991" s="147">
        <v>2585355</v>
      </c>
      <c r="K14991" s="147" t="s">
        <v>2769</v>
      </c>
    </row>
    <row r="14992" spans="1:11" x14ac:dyDescent="0.2">
      <c r="A14992" s="147">
        <v>6</v>
      </c>
      <c r="B14992" s="149" t="s">
        <v>12852</v>
      </c>
      <c r="C14992" s="147" t="s">
        <v>2242</v>
      </c>
      <c r="D14992" s="147" t="s">
        <v>12851</v>
      </c>
      <c r="E14992" s="147" t="s">
        <v>2240</v>
      </c>
      <c r="G14992" s="147">
        <v>0</v>
      </c>
      <c r="I14992" s="147">
        <v>5</v>
      </c>
      <c r="J14992" s="147">
        <v>2585346</v>
      </c>
      <c r="K14992" s="147" t="s">
        <v>2769</v>
      </c>
    </row>
    <row r="14993" spans="1:11" x14ac:dyDescent="0.2">
      <c r="A14993" s="147">
        <v>6</v>
      </c>
      <c r="B14993" s="149" t="s">
        <v>12850</v>
      </c>
      <c r="C14993" s="147" t="s">
        <v>2242</v>
      </c>
      <c r="D14993" s="147" t="s">
        <v>12849</v>
      </c>
      <c r="E14993" s="147" t="s">
        <v>2240</v>
      </c>
      <c r="G14993" s="147">
        <v>0</v>
      </c>
      <c r="I14993" s="147">
        <v>5</v>
      </c>
      <c r="J14993" s="147">
        <v>2585353</v>
      </c>
      <c r="K14993" s="147" t="s">
        <v>2769</v>
      </c>
    </row>
    <row r="14994" spans="1:11" x14ac:dyDescent="0.2">
      <c r="A14994" s="147">
        <v>4</v>
      </c>
      <c r="B14994" s="149" t="s">
        <v>12848</v>
      </c>
      <c r="C14994" s="147" t="s">
        <v>2242</v>
      </c>
      <c r="D14994" s="147" t="s">
        <v>12847</v>
      </c>
      <c r="E14994" s="147" t="s">
        <v>2246</v>
      </c>
      <c r="G14994" s="147">
        <v>0</v>
      </c>
      <c r="I14994" s="147">
        <v>4</v>
      </c>
      <c r="J14994" s="147">
        <v>2585192</v>
      </c>
    </row>
    <row r="14995" spans="1:11" x14ac:dyDescent="0.2">
      <c r="A14995" s="147">
        <v>5</v>
      </c>
      <c r="B14995" s="149" t="s">
        <v>12846</v>
      </c>
      <c r="C14995" s="147" t="s">
        <v>2242</v>
      </c>
      <c r="D14995" s="147" t="s">
        <v>12845</v>
      </c>
      <c r="E14995" s="147" t="s">
        <v>2246</v>
      </c>
      <c r="G14995" s="147">
        <v>0</v>
      </c>
      <c r="I14995" s="147">
        <v>5</v>
      </c>
      <c r="J14995" s="147">
        <v>2585385</v>
      </c>
    </row>
    <row r="14996" spans="1:11" x14ac:dyDescent="0.2">
      <c r="A14996" s="147">
        <v>6</v>
      </c>
      <c r="B14996" s="149" t="s">
        <v>12844</v>
      </c>
      <c r="C14996" s="147" t="s">
        <v>2242</v>
      </c>
      <c r="D14996" s="147" t="s">
        <v>12843</v>
      </c>
      <c r="E14996" s="147" t="s">
        <v>2240</v>
      </c>
      <c r="G14996" s="147">
        <v>0</v>
      </c>
      <c r="I14996" s="147">
        <v>6</v>
      </c>
      <c r="J14996" s="147">
        <v>2585393</v>
      </c>
      <c r="K14996" s="147" t="s">
        <v>2769</v>
      </c>
    </row>
    <row r="14997" spans="1:11" x14ac:dyDescent="0.2">
      <c r="A14997" s="147">
        <v>6</v>
      </c>
      <c r="B14997" s="149" t="s">
        <v>12842</v>
      </c>
      <c r="C14997" s="147" t="s">
        <v>2242</v>
      </c>
      <c r="D14997" s="147" t="s">
        <v>12841</v>
      </c>
      <c r="E14997" s="147" t="s">
        <v>2240</v>
      </c>
      <c r="G14997" s="147">
        <v>0</v>
      </c>
      <c r="I14997" s="147">
        <v>5</v>
      </c>
      <c r="J14997" s="147">
        <v>2585362</v>
      </c>
      <c r="K14997" s="147" t="s">
        <v>2769</v>
      </c>
    </row>
    <row r="14998" spans="1:11" x14ac:dyDescent="0.2">
      <c r="A14998" s="147">
        <v>6</v>
      </c>
      <c r="B14998" s="149" t="s">
        <v>12840</v>
      </c>
      <c r="C14998" s="147" t="s">
        <v>2242</v>
      </c>
      <c r="D14998" s="147" t="s">
        <v>12839</v>
      </c>
      <c r="E14998" s="147" t="s">
        <v>2240</v>
      </c>
      <c r="G14998" s="147">
        <v>0</v>
      </c>
      <c r="I14998" s="147">
        <v>5</v>
      </c>
      <c r="J14998" s="147">
        <v>2585377</v>
      </c>
      <c r="K14998" s="147" t="s">
        <v>2769</v>
      </c>
    </row>
    <row r="14999" spans="1:11" x14ac:dyDescent="0.2">
      <c r="A14999" s="147">
        <v>6</v>
      </c>
      <c r="B14999" s="149" t="s">
        <v>12838</v>
      </c>
      <c r="C14999" s="147" t="s">
        <v>2242</v>
      </c>
      <c r="D14999" s="147" t="s">
        <v>12837</v>
      </c>
      <c r="E14999" s="147" t="s">
        <v>2240</v>
      </c>
      <c r="G14999" s="147">
        <v>0</v>
      </c>
      <c r="I14999" s="147">
        <v>5</v>
      </c>
      <c r="J14999" s="147">
        <v>2585384</v>
      </c>
      <c r="K14999" s="147" t="s">
        <v>2769</v>
      </c>
    </row>
    <row r="15000" spans="1:11" x14ac:dyDescent="0.2">
      <c r="A15000" s="147">
        <v>6</v>
      </c>
      <c r="B15000" s="149" t="s">
        <v>12836</v>
      </c>
      <c r="C15000" s="147" t="s">
        <v>2242</v>
      </c>
      <c r="D15000" s="147" t="s">
        <v>12835</v>
      </c>
      <c r="E15000" s="147" t="s">
        <v>2240</v>
      </c>
      <c r="G15000" s="147">
        <v>0</v>
      </c>
      <c r="I15000" s="147">
        <v>5</v>
      </c>
      <c r="J15000" s="147">
        <v>2585378</v>
      </c>
      <c r="K15000" s="147" t="s">
        <v>2769</v>
      </c>
    </row>
    <row r="15001" spans="1:11" x14ac:dyDescent="0.2">
      <c r="A15001" s="147">
        <v>6</v>
      </c>
      <c r="B15001" s="149" t="s">
        <v>12834</v>
      </c>
      <c r="C15001" s="147" t="s">
        <v>2242</v>
      </c>
      <c r="D15001" s="147" t="s">
        <v>12833</v>
      </c>
      <c r="E15001" s="147" t="s">
        <v>2240</v>
      </c>
      <c r="G15001" s="147">
        <v>0</v>
      </c>
      <c r="I15001" s="147">
        <v>5</v>
      </c>
      <c r="J15001" s="147">
        <v>2585381</v>
      </c>
      <c r="K15001" s="147" t="s">
        <v>2769</v>
      </c>
    </row>
    <row r="15002" spans="1:11" x14ac:dyDescent="0.2">
      <c r="A15002" s="147">
        <v>6</v>
      </c>
      <c r="B15002" s="149" t="s">
        <v>12832</v>
      </c>
      <c r="C15002" s="147" t="s">
        <v>2242</v>
      </c>
      <c r="D15002" s="147" t="s">
        <v>12831</v>
      </c>
      <c r="E15002" s="147" t="s">
        <v>2240</v>
      </c>
      <c r="G15002" s="147">
        <v>0</v>
      </c>
      <c r="I15002" s="147">
        <v>5</v>
      </c>
      <c r="J15002" s="147">
        <v>2585374</v>
      </c>
      <c r="K15002" s="147" t="s">
        <v>2769</v>
      </c>
    </row>
    <row r="15003" spans="1:11" x14ac:dyDescent="0.2">
      <c r="A15003" s="147">
        <v>6</v>
      </c>
      <c r="B15003" s="149" t="s">
        <v>12830</v>
      </c>
      <c r="C15003" s="147" t="s">
        <v>2242</v>
      </c>
      <c r="D15003" s="147" t="s">
        <v>12829</v>
      </c>
      <c r="E15003" s="147" t="s">
        <v>2240</v>
      </c>
      <c r="G15003" s="147">
        <v>0</v>
      </c>
      <c r="I15003" s="147">
        <v>5</v>
      </c>
      <c r="J15003" s="147">
        <v>2585373</v>
      </c>
      <c r="K15003" s="147" t="s">
        <v>2769</v>
      </c>
    </row>
    <row r="15004" spans="1:11" x14ac:dyDescent="0.2">
      <c r="A15004" s="147">
        <v>6</v>
      </c>
      <c r="B15004" s="149" t="s">
        <v>12828</v>
      </c>
      <c r="C15004" s="147" t="s">
        <v>2242</v>
      </c>
      <c r="D15004" s="147" t="s">
        <v>12827</v>
      </c>
      <c r="E15004" s="147" t="s">
        <v>2240</v>
      </c>
      <c r="G15004" s="147">
        <v>0</v>
      </c>
      <c r="I15004" s="147">
        <v>5</v>
      </c>
      <c r="J15004" s="147">
        <v>2585365</v>
      </c>
      <c r="K15004" s="147" t="s">
        <v>2769</v>
      </c>
    </row>
    <row r="15005" spans="1:11" x14ac:dyDescent="0.2">
      <c r="A15005" s="147">
        <v>6</v>
      </c>
      <c r="B15005" s="149" t="s">
        <v>12826</v>
      </c>
      <c r="C15005" s="147" t="s">
        <v>2242</v>
      </c>
      <c r="D15005" s="147" t="s">
        <v>12825</v>
      </c>
      <c r="E15005" s="147" t="s">
        <v>2240</v>
      </c>
      <c r="G15005" s="147">
        <v>0</v>
      </c>
      <c r="I15005" s="147">
        <v>5</v>
      </c>
      <c r="J15005" s="147">
        <v>2585383</v>
      </c>
      <c r="K15005" s="147" t="s">
        <v>2769</v>
      </c>
    </row>
    <row r="15006" spans="1:11" x14ac:dyDescent="0.2">
      <c r="A15006" s="147">
        <v>4</v>
      </c>
      <c r="B15006" s="149" t="s">
        <v>12823</v>
      </c>
      <c r="C15006" s="147" t="s">
        <v>2242</v>
      </c>
      <c r="D15006" s="147" t="s">
        <v>12824</v>
      </c>
      <c r="E15006" s="147" t="s">
        <v>2246</v>
      </c>
      <c r="G15006" s="147">
        <v>0</v>
      </c>
      <c r="I15006" s="147">
        <v>4</v>
      </c>
      <c r="J15006" s="147">
        <v>2585169</v>
      </c>
    </row>
    <row r="15007" spans="1:11" x14ac:dyDescent="0.2">
      <c r="A15007" s="147">
        <v>4</v>
      </c>
      <c r="B15007" s="149" t="s">
        <v>12823</v>
      </c>
      <c r="C15007" s="147" t="s">
        <v>2261</v>
      </c>
      <c r="D15007" s="147" t="s">
        <v>12667</v>
      </c>
      <c r="E15007" s="147" t="s">
        <v>2246</v>
      </c>
      <c r="G15007" s="147">
        <v>0</v>
      </c>
      <c r="I15007" s="147">
        <v>4</v>
      </c>
      <c r="J15007" s="147">
        <v>1200781</v>
      </c>
    </row>
    <row r="15008" spans="1:11" x14ac:dyDescent="0.2">
      <c r="A15008" s="147">
        <v>5</v>
      </c>
      <c r="B15008" s="149" t="s">
        <v>12822</v>
      </c>
      <c r="C15008" s="147" t="s">
        <v>2242</v>
      </c>
      <c r="D15008" s="147" t="s">
        <v>12821</v>
      </c>
      <c r="E15008" s="147" t="s">
        <v>2246</v>
      </c>
      <c r="G15008" s="147">
        <v>0</v>
      </c>
      <c r="I15008" s="147">
        <v>5</v>
      </c>
      <c r="J15008" s="147">
        <v>2585416</v>
      </c>
    </row>
    <row r="15009" spans="1:11" x14ac:dyDescent="0.2">
      <c r="A15009" s="147">
        <v>6</v>
      </c>
      <c r="B15009" s="149" t="s">
        <v>12820</v>
      </c>
      <c r="C15009" s="147" t="s">
        <v>2242</v>
      </c>
      <c r="D15009" s="147" t="s">
        <v>12819</v>
      </c>
      <c r="E15009" s="147" t="s">
        <v>2240</v>
      </c>
      <c r="G15009" s="147">
        <v>0</v>
      </c>
      <c r="I15009" s="147">
        <v>6</v>
      </c>
      <c r="J15009" s="147">
        <v>2585445</v>
      </c>
    </row>
    <row r="15010" spans="1:11" x14ac:dyDescent="0.2">
      <c r="A15010" s="147">
        <v>6</v>
      </c>
      <c r="B15010" s="149" t="s">
        <v>12818</v>
      </c>
      <c r="C15010" s="147" t="s">
        <v>2242</v>
      </c>
      <c r="D15010" s="147" t="s">
        <v>12817</v>
      </c>
      <c r="E15010" s="147" t="s">
        <v>2240</v>
      </c>
      <c r="G15010" s="147">
        <v>0</v>
      </c>
      <c r="I15010" s="147">
        <v>5</v>
      </c>
      <c r="J15010" s="147">
        <v>2585434</v>
      </c>
      <c r="K15010" s="147" t="s">
        <v>2769</v>
      </c>
    </row>
    <row r="15011" spans="1:11" x14ac:dyDescent="0.2">
      <c r="A15011" s="147">
        <v>6</v>
      </c>
      <c r="B15011" s="149" t="s">
        <v>12816</v>
      </c>
      <c r="C15011" s="147" t="s">
        <v>2242</v>
      </c>
      <c r="D15011" s="147" t="s">
        <v>12815</v>
      </c>
      <c r="E15011" s="147" t="s">
        <v>2240</v>
      </c>
      <c r="G15011" s="147">
        <v>0</v>
      </c>
      <c r="I15011" s="147">
        <v>5</v>
      </c>
      <c r="J15011" s="147">
        <v>2585398</v>
      </c>
      <c r="K15011" s="147" t="s">
        <v>2769</v>
      </c>
    </row>
    <row r="15012" spans="1:11" x14ac:dyDescent="0.2">
      <c r="A15012" s="147">
        <v>6</v>
      </c>
      <c r="B15012" s="149" t="s">
        <v>12814</v>
      </c>
      <c r="C15012" s="147" t="s">
        <v>2242</v>
      </c>
      <c r="D15012" s="147" t="s">
        <v>12813</v>
      </c>
      <c r="E15012" s="147" t="s">
        <v>2240</v>
      </c>
      <c r="G15012" s="147">
        <v>0</v>
      </c>
      <c r="I15012" s="147">
        <v>5</v>
      </c>
      <c r="J15012" s="147">
        <v>2585415</v>
      </c>
      <c r="K15012" s="147" t="s">
        <v>2769</v>
      </c>
    </row>
    <row r="15013" spans="1:11" x14ac:dyDescent="0.2">
      <c r="A15013" s="147">
        <v>6</v>
      </c>
      <c r="B15013" s="149" t="s">
        <v>12812</v>
      </c>
      <c r="C15013" s="147" t="s">
        <v>2242</v>
      </c>
      <c r="D15013" s="147" t="s">
        <v>12811</v>
      </c>
      <c r="E15013" s="147" t="s">
        <v>2240</v>
      </c>
      <c r="G15013" s="147">
        <v>0</v>
      </c>
      <c r="I15013" s="147">
        <v>5</v>
      </c>
      <c r="J15013" s="147">
        <v>2585427</v>
      </c>
      <c r="K15013" s="147" t="s">
        <v>2769</v>
      </c>
    </row>
    <row r="15014" spans="1:11" x14ac:dyDescent="0.2">
      <c r="A15014" s="147">
        <v>6</v>
      </c>
      <c r="B15014" s="149" t="s">
        <v>12810</v>
      </c>
      <c r="C15014" s="147" t="s">
        <v>2242</v>
      </c>
      <c r="D15014" s="147" t="s">
        <v>12809</v>
      </c>
      <c r="E15014" s="147" t="s">
        <v>2240</v>
      </c>
      <c r="G15014" s="147">
        <v>0</v>
      </c>
      <c r="I15014" s="147">
        <v>5</v>
      </c>
      <c r="J15014" s="147">
        <v>2585439</v>
      </c>
      <c r="K15014" s="147" t="s">
        <v>2769</v>
      </c>
    </row>
    <row r="15015" spans="1:11" x14ac:dyDescent="0.2">
      <c r="A15015" s="147">
        <v>6</v>
      </c>
      <c r="B15015" s="149" t="s">
        <v>12808</v>
      </c>
      <c r="C15015" s="147" t="s">
        <v>2242</v>
      </c>
      <c r="D15015" s="147" t="s">
        <v>12807</v>
      </c>
      <c r="E15015" s="147" t="s">
        <v>2240</v>
      </c>
      <c r="G15015" s="147">
        <v>0</v>
      </c>
      <c r="I15015" s="147">
        <v>5</v>
      </c>
      <c r="J15015" s="147">
        <v>2585412</v>
      </c>
      <c r="K15015" s="147" t="s">
        <v>2769</v>
      </c>
    </row>
    <row r="15016" spans="1:11" x14ac:dyDescent="0.2">
      <c r="A15016" s="147">
        <v>6</v>
      </c>
      <c r="B15016" s="149" t="s">
        <v>12806</v>
      </c>
      <c r="C15016" s="147" t="s">
        <v>2242</v>
      </c>
      <c r="D15016" s="147" t="s">
        <v>12805</v>
      </c>
      <c r="E15016" s="147" t="s">
        <v>2240</v>
      </c>
      <c r="G15016" s="147">
        <v>0</v>
      </c>
      <c r="I15016" s="147">
        <v>5</v>
      </c>
      <c r="J15016" s="147">
        <v>2585420</v>
      </c>
      <c r="K15016" s="147" t="s">
        <v>2769</v>
      </c>
    </row>
    <row r="15017" spans="1:11" x14ac:dyDescent="0.2">
      <c r="A15017" s="147">
        <v>6</v>
      </c>
      <c r="B15017" s="149" t="s">
        <v>12804</v>
      </c>
      <c r="C15017" s="147" t="s">
        <v>2242</v>
      </c>
      <c r="D15017" s="147" t="s">
        <v>12803</v>
      </c>
      <c r="E15017" s="147" t="s">
        <v>2240</v>
      </c>
      <c r="G15017" s="147">
        <v>0</v>
      </c>
      <c r="I15017" s="147">
        <v>5</v>
      </c>
      <c r="J15017" s="147">
        <v>2585417</v>
      </c>
      <c r="K15017" s="147" t="s">
        <v>2769</v>
      </c>
    </row>
    <row r="15018" spans="1:11" x14ac:dyDescent="0.2">
      <c r="A15018" s="147">
        <v>6</v>
      </c>
      <c r="B15018" s="149" t="s">
        <v>12802</v>
      </c>
      <c r="C15018" s="147" t="s">
        <v>2242</v>
      </c>
      <c r="D15018" s="147" t="s">
        <v>12801</v>
      </c>
      <c r="E15018" s="147" t="s">
        <v>2240</v>
      </c>
      <c r="G15018" s="147">
        <v>0</v>
      </c>
      <c r="I15018" s="147">
        <v>5</v>
      </c>
      <c r="J15018" s="147">
        <v>2585418</v>
      </c>
    </row>
    <row r="15019" spans="1:11" x14ac:dyDescent="0.2">
      <c r="A15019" s="147">
        <v>6</v>
      </c>
      <c r="B15019" s="149" t="s">
        <v>12800</v>
      </c>
      <c r="C15019" s="147" t="s">
        <v>2242</v>
      </c>
      <c r="D15019" s="147" t="s">
        <v>12799</v>
      </c>
      <c r="E15019" s="147" t="s">
        <v>2240</v>
      </c>
      <c r="G15019" s="147">
        <v>0</v>
      </c>
      <c r="I15019" s="147">
        <v>5</v>
      </c>
      <c r="J15019" s="147">
        <v>2585431</v>
      </c>
    </row>
    <row r="15020" spans="1:11" x14ac:dyDescent="0.2">
      <c r="A15020" s="147">
        <v>6</v>
      </c>
      <c r="B15020" s="149" t="s">
        <v>12798</v>
      </c>
      <c r="C15020" s="147" t="s">
        <v>2242</v>
      </c>
      <c r="D15020" s="147" t="s">
        <v>12797</v>
      </c>
      <c r="E15020" s="147" t="s">
        <v>2240</v>
      </c>
      <c r="G15020" s="147">
        <v>0</v>
      </c>
      <c r="I15020" s="147">
        <v>5</v>
      </c>
      <c r="J15020" s="147">
        <v>2585404</v>
      </c>
    </row>
    <row r="15021" spans="1:11" x14ac:dyDescent="0.2">
      <c r="A15021" s="147">
        <v>6</v>
      </c>
      <c r="B15021" s="149" t="s">
        <v>12796</v>
      </c>
      <c r="C15021" s="147" t="s">
        <v>2242</v>
      </c>
      <c r="D15021" s="147" t="s">
        <v>12795</v>
      </c>
      <c r="E15021" s="147" t="s">
        <v>2240</v>
      </c>
      <c r="G15021" s="147">
        <v>0</v>
      </c>
      <c r="I15021" s="147">
        <v>5</v>
      </c>
      <c r="J15021" s="147">
        <v>2585430</v>
      </c>
    </row>
    <row r="15022" spans="1:11" x14ac:dyDescent="0.2">
      <c r="A15022" s="147">
        <v>6</v>
      </c>
      <c r="B15022" s="149" t="s">
        <v>12794</v>
      </c>
      <c r="C15022" s="147" t="s">
        <v>2242</v>
      </c>
      <c r="D15022" s="147" t="s">
        <v>12793</v>
      </c>
      <c r="E15022" s="147" t="s">
        <v>2240</v>
      </c>
      <c r="G15022" s="147">
        <v>0</v>
      </c>
      <c r="I15022" s="147">
        <v>5</v>
      </c>
      <c r="J15022" s="147">
        <v>2585411</v>
      </c>
    </row>
    <row r="15023" spans="1:11" x14ac:dyDescent="0.2">
      <c r="A15023" s="147">
        <v>6</v>
      </c>
      <c r="B15023" s="149" t="s">
        <v>12792</v>
      </c>
      <c r="C15023" s="147" t="s">
        <v>2242</v>
      </c>
      <c r="D15023" s="147" t="s">
        <v>12791</v>
      </c>
      <c r="E15023" s="147" t="s">
        <v>2240</v>
      </c>
      <c r="G15023" s="147">
        <v>0</v>
      </c>
      <c r="I15023" s="147">
        <v>5</v>
      </c>
      <c r="J15023" s="147">
        <v>2585401</v>
      </c>
    </row>
    <row r="15024" spans="1:11" x14ac:dyDescent="0.2">
      <c r="A15024" s="147">
        <v>6</v>
      </c>
      <c r="B15024" s="149" t="s">
        <v>12790</v>
      </c>
      <c r="C15024" s="147" t="s">
        <v>2242</v>
      </c>
      <c r="D15024" s="147" t="s">
        <v>12789</v>
      </c>
      <c r="E15024" s="147" t="s">
        <v>2240</v>
      </c>
      <c r="G15024" s="147">
        <v>0</v>
      </c>
      <c r="I15024" s="147">
        <v>5</v>
      </c>
      <c r="J15024" s="147">
        <v>2585395</v>
      </c>
    </row>
    <row r="15025" spans="1:11" x14ac:dyDescent="0.2">
      <c r="A15025" s="147">
        <v>3</v>
      </c>
      <c r="B15025" s="149" t="s">
        <v>12786</v>
      </c>
      <c r="C15025" s="147" t="s">
        <v>2242</v>
      </c>
      <c r="D15025" s="147" t="s">
        <v>12788</v>
      </c>
      <c r="E15025" s="147" t="s">
        <v>2246</v>
      </c>
      <c r="G15025" s="147">
        <v>0</v>
      </c>
      <c r="I15025" s="147">
        <v>3</v>
      </c>
      <c r="J15025" s="147">
        <v>2583928</v>
      </c>
    </row>
    <row r="15026" spans="1:11" x14ac:dyDescent="0.2">
      <c r="A15026" s="147">
        <v>3</v>
      </c>
      <c r="B15026" s="149" t="s">
        <v>12786</v>
      </c>
      <c r="C15026" s="147" t="s">
        <v>2277</v>
      </c>
      <c r="D15026" s="147" t="s">
        <v>12787</v>
      </c>
      <c r="E15026" s="147" t="s">
        <v>2246</v>
      </c>
      <c r="G15026" s="147">
        <v>0</v>
      </c>
      <c r="I15026" s="147">
        <v>3</v>
      </c>
      <c r="J15026" s="147">
        <v>1200551</v>
      </c>
    </row>
    <row r="15027" spans="1:11" x14ac:dyDescent="0.2">
      <c r="A15027" s="147">
        <v>3</v>
      </c>
      <c r="B15027" s="149" t="s">
        <v>12786</v>
      </c>
      <c r="C15027" s="147" t="s">
        <v>2277</v>
      </c>
      <c r="D15027" s="147" t="s">
        <v>12785</v>
      </c>
      <c r="E15027" s="147" t="s">
        <v>2246</v>
      </c>
      <c r="G15027" s="147">
        <v>0</v>
      </c>
      <c r="I15027" s="147">
        <v>3</v>
      </c>
      <c r="J15027" s="147">
        <v>1200559</v>
      </c>
    </row>
    <row r="15028" spans="1:11" x14ac:dyDescent="0.2">
      <c r="A15028" s="147">
        <v>4</v>
      </c>
      <c r="B15028" s="149" t="s">
        <v>12784</v>
      </c>
      <c r="C15028" s="147" t="s">
        <v>2242</v>
      </c>
      <c r="D15028" s="147" t="s">
        <v>12783</v>
      </c>
      <c r="E15028" s="147" t="s">
        <v>2246</v>
      </c>
      <c r="G15028" s="147">
        <v>0</v>
      </c>
      <c r="I15028" s="147">
        <v>4</v>
      </c>
      <c r="J15028" s="147">
        <v>2585461</v>
      </c>
    </row>
    <row r="15029" spans="1:11" x14ac:dyDescent="0.2">
      <c r="A15029" s="147">
        <v>5</v>
      </c>
      <c r="B15029" s="149" t="s">
        <v>12782</v>
      </c>
      <c r="C15029" s="147" t="s">
        <v>2242</v>
      </c>
      <c r="D15029" s="147" t="s">
        <v>12781</v>
      </c>
      <c r="E15029" s="147" t="s">
        <v>2246</v>
      </c>
      <c r="G15029" s="147">
        <v>0</v>
      </c>
      <c r="I15029" s="147">
        <v>5</v>
      </c>
      <c r="J15029" s="147">
        <v>2585481</v>
      </c>
    </row>
    <row r="15030" spans="1:11" x14ac:dyDescent="0.2">
      <c r="A15030" s="147">
        <v>6</v>
      </c>
      <c r="B15030" s="149" t="s">
        <v>12780</v>
      </c>
      <c r="C15030" s="147" t="s">
        <v>2242</v>
      </c>
      <c r="D15030" s="147" t="s">
        <v>12779</v>
      </c>
      <c r="E15030" s="147" t="s">
        <v>2240</v>
      </c>
      <c r="G15030" s="147">
        <v>0</v>
      </c>
      <c r="I15030" s="147">
        <v>6</v>
      </c>
      <c r="J15030" s="147">
        <v>2585486</v>
      </c>
    </row>
    <row r="15031" spans="1:11" x14ac:dyDescent="0.2">
      <c r="A15031" s="147">
        <v>6</v>
      </c>
      <c r="B15031" s="149" t="s">
        <v>12778</v>
      </c>
      <c r="C15031" s="147" t="s">
        <v>2242</v>
      </c>
      <c r="D15031" s="147" t="s">
        <v>12777</v>
      </c>
      <c r="E15031" s="147" t="s">
        <v>2240</v>
      </c>
      <c r="G15031" s="147">
        <v>0</v>
      </c>
      <c r="I15031" s="147">
        <v>5</v>
      </c>
      <c r="J15031" s="147">
        <v>2585476</v>
      </c>
    </row>
    <row r="15032" spans="1:11" x14ac:dyDescent="0.2">
      <c r="A15032" s="147">
        <v>6</v>
      </c>
      <c r="B15032" s="149" t="s">
        <v>12776</v>
      </c>
      <c r="C15032" s="147" t="s">
        <v>2242</v>
      </c>
      <c r="D15032" s="147" t="s">
        <v>12775</v>
      </c>
      <c r="E15032" s="147" t="s">
        <v>2240</v>
      </c>
      <c r="G15032" s="147">
        <v>0</v>
      </c>
      <c r="I15032" s="147">
        <v>5</v>
      </c>
      <c r="J15032" s="147">
        <v>2585479</v>
      </c>
    </row>
    <row r="15033" spans="1:11" x14ac:dyDescent="0.2">
      <c r="A15033" s="147">
        <v>4</v>
      </c>
      <c r="B15033" s="149" t="s">
        <v>12774</v>
      </c>
      <c r="C15033" s="147" t="s">
        <v>2242</v>
      </c>
      <c r="D15033" s="147" t="s">
        <v>12773</v>
      </c>
      <c r="E15033" s="147" t="s">
        <v>2246</v>
      </c>
      <c r="G15033" s="147">
        <v>0</v>
      </c>
      <c r="I15033" s="147">
        <v>4</v>
      </c>
      <c r="J15033" s="147">
        <v>2585463</v>
      </c>
    </row>
    <row r="15034" spans="1:11" x14ac:dyDescent="0.2">
      <c r="A15034" s="147">
        <v>5</v>
      </c>
      <c r="B15034" s="149" t="s">
        <v>12772</v>
      </c>
      <c r="C15034" s="147" t="s">
        <v>2242</v>
      </c>
      <c r="D15034" s="147" t="s">
        <v>12771</v>
      </c>
      <c r="E15034" s="147" t="s">
        <v>2246</v>
      </c>
      <c r="G15034" s="147">
        <v>0</v>
      </c>
      <c r="I15034" s="147">
        <v>5</v>
      </c>
      <c r="J15034" s="147">
        <v>2585500</v>
      </c>
    </row>
    <row r="15035" spans="1:11" x14ac:dyDescent="0.2">
      <c r="A15035" s="147">
        <v>6</v>
      </c>
      <c r="B15035" s="149" t="s">
        <v>12770</v>
      </c>
      <c r="C15035" s="147" t="s">
        <v>2242</v>
      </c>
      <c r="D15035" s="147" t="s">
        <v>12769</v>
      </c>
      <c r="E15035" s="147" t="s">
        <v>2240</v>
      </c>
      <c r="G15035" s="147">
        <v>0</v>
      </c>
      <c r="I15035" s="147">
        <v>6</v>
      </c>
      <c r="J15035" s="147">
        <v>2585509</v>
      </c>
      <c r="K15035" s="147" t="s">
        <v>2769</v>
      </c>
    </row>
    <row r="15036" spans="1:11" x14ac:dyDescent="0.2">
      <c r="A15036" s="147">
        <v>6</v>
      </c>
      <c r="B15036" s="149" t="s">
        <v>12768</v>
      </c>
      <c r="C15036" s="147" t="s">
        <v>2242</v>
      </c>
      <c r="D15036" s="147" t="s">
        <v>12767</v>
      </c>
      <c r="E15036" s="147" t="s">
        <v>2240</v>
      </c>
      <c r="G15036" s="147">
        <v>0</v>
      </c>
      <c r="I15036" s="147">
        <v>5</v>
      </c>
      <c r="J15036" s="147">
        <v>2585502</v>
      </c>
      <c r="K15036" s="147" t="s">
        <v>2769</v>
      </c>
    </row>
    <row r="15037" spans="1:11" x14ac:dyDescent="0.2">
      <c r="A15037" s="147">
        <v>6</v>
      </c>
      <c r="B15037" s="149" t="s">
        <v>12766</v>
      </c>
      <c r="C15037" s="147" t="s">
        <v>2242</v>
      </c>
      <c r="D15037" s="147" t="s">
        <v>12765</v>
      </c>
      <c r="E15037" s="147" t="s">
        <v>2240</v>
      </c>
      <c r="G15037" s="147">
        <v>0</v>
      </c>
      <c r="I15037" s="147">
        <v>5</v>
      </c>
      <c r="J15037" s="147">
        <v>2585490</v>
      </c>
      <c r="K15037" s="147" t="s">
        <v>2769</v>
      </c>
    </row>
    <row r="15038" spans="1:11" x14ac:dyDescent="0.2">
      <c r="A15038" s="147">
        <v>6</v>
      </c>
      <c r="B15038" s="149" t="s">
        <v>12764</v>
      </c>
      <c r="C15038" s="147" t="s">
        <v>2242</v>
      </c>
      <c r="D15038" s="147" t="s">
        <v>12763</v>
      </c>
      <c r="E15038" s="147" t="s">
        <v>2240</v>
      </c>
      <c r="G15038" s="147">
        <v>0</v>
      </c>
      <c r="I15038" s="147">
        <v>5</v>
      </c>
      <c r="J15038" s="147">
        <v>2585501</v>
      </c>
      <c r="K15038" s="147" t="s">
        <v>2769</v>
      </c>
    </row>
    <row r="15039" spans="1:11" x14ac:dyDescent="0.2">
      <c r="A15039" s="147">
        <v>6</v>
      </c>
      <c r="B15039" s="149" t="s">
        <v>12762</v>
      </c>
      <c r="C15039" s="147" t="s">
        <v>2242</v>
      </c>
      <c r="D15039" s="147" t="s">
        <v>12761</v>
      </c>
      <c r="E15039" s="147" t="s">
        <v>2240</v>
      </c>
      <c r="G15039" s="147">
        <v>0</v>
      </c>
      <c r="I15039" s="147">
        <v>5</v>
      </c>
      <c r="J15039" s="147">
        <v>2585508</v>
      </c>
      <c r="K15039" s="147" t="s">
        <v>2769</v>
      </c>
    </row>
    <row r="15040" spans="1:11" x14ac:dyDescent="0.2">
      <c r="A15040" s="147">
        <v>6</v>
      </c>
      <c r="B15040" s="149" t="s">
        <v>12760</v>
      </c>
      <c r="C15040" s="147" t="s">
        <v>2242</v>
      </c>
      <c r="D15040" s="147" t="s">
        <v>12759</v>
      </c>
      <c r="E15040" s="147" t="s">
        <v>2240</v>
      </c>
      <c r="G15040" s="147">
        <v>0</v>
      </c>
      <c r="I15040" s="147">
        <v>5</v>
      </c>
      <c r="J15040" s="147">
        <v>2585495</v>
      </c>
      <c r="K15040" s="147" t="s">
        <v>2769</v>
      </c>
    </row>
    <row r="15041" spans="1:11" x14ac:dyDescent="0.2">
      <c r="A15041" s="147">
        <v>6</v>
      </c>
      <c r="B15041" s="149" t="s">
        <v>12758</v>
      </c>
      <c r="C15041" s="147" t="s">
        <v>2242</v>
      </c>
      <c r="D15041" s="147" t="s">
        <v>12757</v>
      </c>
      <c r="E15041" s="147" t="s">
        <v>2240</v>
      </c>
      <c r="G15041" s="147">
        <v>0</v>
      </c>
      <c r="I15041" s="147">
        <v>5</v>
      </c>
      <c r="J15041" s="147">
        <v>2585504</v>
      </c>
      <c r="K15041" s="147" t="s">
        <v>2769</v>
      </c>
    </row>
    <row r="15042" spans="1:11" x14ac:dyDescent="0.2">
      <c r="A15042" s="147">
        <v>4</v>
      </c>
      <c r="B15042" s="149" t="s">
        <v>12756</v>
      </c>
      <c r="C15042" s="147" t="s">
        <v>2242</v>
      </c>
      <c r="D15042" s="147" t="s">
        <v>12755</v>
      </c>
      <c r="E15042" s="147" t="s">
        <v>2246</v>
      </c>
      <c r="G15042" s="147">
        <v>0</v>
      </c>
      <c r="I15042" s="147">
        <v>4</v>
      </c>
      <c r="J15042" s="147">
        <v>2585472</v>
      </c>
    </row>
    <row r="15043" spans="1:11" x14ac:dyDescent="0.2">
      <c r="A15043" s="147">
        <v>5</v>
      </c>
      <c r="B15043" s="149" t="s">
        <v>12754</v>
      </c>
      <c r="C15043" s="147" t="s">
        <v>2242</v>
      </c>
      <c r="D15043" s="147" t="s">
        <v>12753</v>
      </c>
      <c r="E15043" s="147" t="s">
        <v>2246</v>
      </c>
      <c r="G15043" s="147">
        <v>0</v>
      </c>
      <c r="I15043" s="147">
        <v>5</v>
      </c>
      <c r="J15043" s="147">
        <v>2585521</v>
      </c>
    </row>
    <row r="15044" spans="1:11" x14ac:dyDescent="0.2">
      <c r="A15044" s="147">
        <v>6</v>
      </c>
      <c r="B15044" s="149" t="s">
        <v>12752</v>
      </c>
      <c r="C15044" s="147" t="s">
        <v>2242</v>
      </c>
      <c r="D15044" s="147" t="s">
        <v>12751</v>
      </c>
      <c r="E15044" s="147" t="s">
        <v>2240</v>
      </c>
      <c r="G15044" s="147">
        <v>0</v>
      </c>
      <c r="I15044" s="147">
        <v>6</v>
      </c>
      <c r="J15044" s="147">
        <v>2585526</v>
      </c>
      <c r="K15044" s="147" t="s">
        <v>2769</v>
      </c>
    </row>
    <row r="15045" spans="1:11" x14ac:dyDescent="0.2">
      <c r="A15045" s="147">
        <v>6</v>
      </c>
      <c r="B15045" s="149" t="s">
        <v>12750</v>
      </c>
      <c r="C15045" s="147" t="s">
        <v>2242</v>
      </c>
      <c r="D15045" s="147" t="s">
        <v>12749</v>
      </c>
      <c r="E15045" s="147" t="s">
        <v>2240</v>
      </c>
      <c r="G15045" s="147">
        <v>0</v>
      </c>
      <c r="I15045" s="147">
        <v>5</v>
      </c>
      <c r="J15045" s="147">
        <v>2585518</v>
      </c>
      <c r="K15045" s="147" t="s">
        <v>2769</v>
      </c>
    </row>
    <row r="15046" spans="1:11" x14ac:dyDescent="0.2">
      <c r="A15046" s="147">
        <v>6</v>
      </c>
      <c r="B15046" s="149" t="s">
        <v>12748</v>
      </c>
      <c r="C15046" s="147" t="s">
        <v>2242</v>
      </c>
      <c r="D15046" s="147" t="s">
        <v>12747</v>
      </c>
      <c r="E15046" s="147" t="s">
        <v>2240</v>
      </c>
      <c r="G15046" s="147">
        <v>0</v>
      </c>
      <c r="I15046" s="147">
        <v>5</v>
      </c>
      <c r="J15046" s="147">
        <v>2585519</v>
      </c>
      <c r="K15046" s="147" t="s">
        <v>2769</v>
      </c>
    </row>
    <row r="15047" spans="1:11" x14ac:dyDescent="0.2">
      <c r="A15047" s="147">
        <v>6</v>
      </c>
      <c r="B15047" s="149" t="s">
        <v>12746</v>
      </c>
      <c r="C15047" s="147" t="s">
        <v>2242</v>
      </c>
      <c r="D15047" s="147" t="s">
        <v>12745</v>
      </c>
      <c r="E15047" s="147" t="s">
        <v>2240</v>
      </c>
      <c r="G15047" s="147">
        <v>0</v>
      </c>
      <c r="I15047" s="147">
        <v>5</v>
      </c>
      <c r="J15047" s="147">
        <v>2585523</v>
      </c>
      <c r="K15047" s="147" t="s">
        <v>2769</v>
      </c>
    </row>
    <row r="15048" spans="1:11" x14ac:dyDescent="0.2">
      <c r="A15048" s="147">
        <v>4</v>
      </c>
      <c r="B15048" s="149" t="s">
        <v>12744</v>
      </c>
      <c r="C15048" s="147" t="s">
        <v>2242</v>
      </c>
      <c r="D15048" s="147" t="s">
        <v>12743</v>
      </c>
      <c r="E15048" s="147" t="s">
        <v>2246</v>
      </c>
      <c r="G15048" s="147">
        <v>0</v>
      </c>
      <c r="I15048" s="147">
        <v>4</v>
      </c>
      <c r="J15048" s="147">
        <v>2585460</v>
      </c>
    </row>
    <row r="15049" spans="1:11" x14ac:dyDescent="0.2">
      <c r="A15049" s="147">
        <v>5</v>
      </c>
      <c r="B15049" s="149" t="s">
        <v>12742</v>
      </c>
      <c r="C15049" s="147" t="s">
        <v>2242</v>
      </c>
      <c r="D15049" s="147" t="s">
        <v>12741</v>
      </c>
      <c r="E15049" s="147" t="s">
        <v>2246</v>
      </c>
      <c r="G15049" s="147">
        <v>0</v>
      </c>
      <c r="I15049" s="147">
        <v>5</v>
      </c>
      <c r="J15049" s="147">
        <v>2585536</v>
      </c>
    </row>
    <row r="15050" spans="1:11" x14ac:dyDescent="0.2">
      <c r="A15050" s="147">
        <v>6</v>
      </c>
      <c r="B15050" s="149" t="s">
        <v>12740</v>
      </c>
      <c r="C15050" s="147" t="s">
        <v>2242</v>
      </c>
      <c r="D15050" s="147" t="s">
        <v>12739</v>
      </c>
      <c r="E15050" s="147" t="s">
        <v>2240</v>
      </c>
      <c r="G15050" s="147">
        <v>0</v>
      </c>
      <c r="I15050" s="147">
        <v>6</v>
      </c>
      <c r="J15050" s="147">
        <v>2585542</v>
      </c>
      <c r="K15050" s="147" t="s">
        <v>2769</v>
      </c>
    </row>
    <row r="15051" spans="1:11" x14ac:dyDescent="0.2">
      <c r="A15051" s="147">
        <v>6</v>
      </c>
      <c r="B15051" s="149" t="s">
        <v>12738</v>
      </c>
      <c r="C15051" s="147" t="s">
        <v>2242</v>
      </c>
      <c r="D15051" s="147" t="s">
        <v>12737</v>
      </c>
      <c r="E15051" s="147" t="s">
        <v>2240</v>
      </c>
      <c r="G15051" s="147">
        <v>0</v>
      </c>
      <c r="I15051" s="147">
        <v>5</v>
      </c>
      <c r="J15051" s="147">
        <v>2585533</v>
      </c>
      <c r="K15051" s="147" t="s">
        <v>2769</v>
      </c>
    </row>
    <row r="15052" spans="1:11" x14ac:dyDescent="0.2">
      <c r="A15052" s="147">
        <v>6</v>
      </c>
      <c r="B15052" s="149" t="s">
        <v>12736</v>
      </c>
      <c r="C15052" s="147" t="s">
        <v>2242</v>
      </c>
      <c r="D15052" s="147" t="s">
        <v>12735</v>
      </c>
      <c r="E15052" s="147" t="s">
        <v>2240</v>
      </c>
      <c r="G15052" s="147">
        <v>0</v>
      </c>
      <c r="I15052" s="147">
        <v>5</v>
      </c>
      <c r="J15052" s="147">
        <v>2585539</v>
      </c>
      <c r="K15052" s="147" t="s">
        <v>2769</v>
      </c>
    </row>
    <row r="15053" spans="1:11" x14ac:dyDescent="0.2">
      <c r="A15053" s="147">
        <v>6</v>
      </c>
      <c r="B15053" s="149" t="s">
        <v>12734</v>
      </c>
      <c r="C15053" s="147" t="s">
        <v>2242</v>
      </c>
      <c r="D15053" s="147" t="s">
        <v>12733</v>
      </c>
      <c r="E15053" s="147" t="s">
        <v>2240</v>
      </c>
      <c r="G15053" s="147">
        <v>0</v>
      </c>
      <c r="I15053" s="147">
        <v>5</v>
      </c>
      <c r="J15053" s="147">
        <v>2585534</v>
      </c>
      <c r="K15053" s="147" t="s">
        <v>2769</v>
      </c>
    </row>
    <row r="15054" spans="1:11" x14ac:dyDescent="0.2">
      <c r="A15054" s="147">
        <v>6</v>
      </c>
      <c r="B15054" s="149" t="s">
        <v>12732</v>
      </c>
      <c r="C15054" s="147" t="s">
        <v>2242</v>
      </c>
      <c r="D15054" s="147" t="s">
        <v>12731</v>
      </c>
      <c r="E15054" s="147" t="s">
        <v>2240</v>
      </c>
      <c r="G15054" s="147">
        <v>0</v>
      </c>
      <c r="I15054" s="147">
        <v>5</v>
      </c>
      <c r="J15054" s="147">
        <v>2585531</v>
      </c>
      <c r="K15054" s="147" t="s">
        <v>2769</v>
      </c>
    </row>
    <row r="15055" spans="1:11" x14ac:dyDescent="0.2">
      <c r="A15055" s="147">
        <v>4</v>
      </c>
      <c r="B15055" s="149" t="s">
        <v>12730</v>
      </c>
      <c r="C15055" s="147" t="s">
        <v>2242</v>
      </c>
      <c r="D15055" s="147" t="s">
        <v>12729</v>
      </c>
      <c r="E15055" s="147" t="s">
        <v>2240</v>
      </c>
      <c r="F15055" s="147" t="s">
        <v>2259</v>
      </c>
      <c r="G15055" s="147">
        <v>2</v>
      </c>
      <c r="H15055" s="148">
        <v>41204</v>
      </c>
      <c r="I15055" s="147">
        <v>4</v>
      </c>
      <c r="J15055" s="147">
        <v>2585452</v>
      </c>
      <c r="K15055" s="147" t="s">
        <v>2769</v>
      </c>
    </row>
    <row r="15056" spans="1:11" x14ac:dyDescent="0.2">
      <c r="A15056" s="147">
        <v>4</v>
      </c>
      <c r="B15056" s="149" t="s">
        <v>12728</v>
      </c>
      <c r="C15056" s="147" t="s">
        <v>2242</v>
      </c>
      <c r="D15056" s="147" t="s">
        <v>12727</v>
      </c>
      <c r="E15056" s="147" t="s">
        <v>2246</v>
      </c>
      <c r="G15056" s="147">
        <v>0</v>
      </c>
      <c r="I15056" s="147">
        <v>4</v>
      </c>
      <c r="J15056" s="147">
        <v>2585458</v>
      </c>
    </row>
    <row r="15057" spans="1:11" x14ac:dyDescent="0.2">
      <c r="A15057" s="147">
        <v>5</v>
      </c>
      <c r="B15057" s="149" t="s">
        <v>12726</v>
      </c>
      <c r="C15057" s="147" t="s">
        <v>2242</v>
      </c>
      <c r="D15057" s="147" t="s">
        <v>12725</v>
      </c>
      <c r="E15057" s="147" t="s">
        <v>2246</v>
      </c>
      <c r="G15057" s="147">
        <v>0</v>
      </c>
      <c r="I15057" s="147">
        <v>5</v>
      </c>
      <c r="J15057" s="147">
        <v>2585548</v>
      </c>
    </row>
    <row r="15058" spans="1:11" x14ac:dyDescent="0.2">
      <c r="A15058" s="147">
        <v>6</v>
      </c>
      <c r="B15058" s="149" t="s">
        <v>12724</v>
      </c>
      <c r="C15058" s="147" t="s">
        <v>2242</v>
      </c>
      <c r="D15058" s="147" t="s">
        <v>12723</v>
      </c>
      <c r="E15058" s="147" t="s">
        <v>2240</v>
      </c>
      <c r="G15058" s="147">
        <v>0</v>
      </c>
      <c r="I15058" s="147">
        <v>6</v>
      </c>
      <c r="J15058" s="147">
        <v>2585558</v>
      </c>
      <c r="K15058" s="147" t="s">
        <v>2769</v>
      </c>
    </row>
    <row r="15059" spans="1:11" x14ac:dyDescent="0.2">
      <c r="A15059" s="147">
        <v>6</v>
      </c>
      <c r="B15059" s="149" t="s">
        <v>12722</v>
      </c>
      <c r="C15059" s="147" t="s">
        <v>2242</v>
      </c>
      <c r="D15059" s="147" t="s">
        <v>12721</v>
      </c>
      <c r="E15059" s="147" t="s">
        <v>2240</v>
      </c>
      <c r="G15059" s="147">
        <v>0</v>
      </c>
      <c r="I15059" s="147">
        <v>5</v>
      </c>
      <c r="J15059" s="147">
        <v>2585554</v>
      </c>
      <c r="K15059" s="147" t="s">
        <v>2769</v>
      </c>
    </row>
    <row r="15060" spans="1:11" x14ac:dyDescent="0.2">
      <c r="A15060" s="147">
        <v>6</v>
      </c>
      <c r="B15060" s="149" t="s">
        <v>12720</v>
      </c>
      <c r="C15060" s="147" t="s">
        <v>2242</v>
      </c>
      <c r="D15060" s="147" t="s">
        <v>12719</v>
      </c>
      <c r="E15060" s="147" t="s">
        <v>2240</v>
      </c>
      <c r="G15060" s="147">
        <v>0</v>
      </c>
      <c r="I15060" s="147">
        <v>5</v>
      </c>
      <c r="J15060" s="147">
        <v>2585550</v>
      </c>
      <c r="K15060" s="147" t="s">
        <v>2769</v>
      </c>
    </row>
    <row r="15061" spans="1:11" x14ac:dyDescent="0.2">
      <c r="A15061" s="147">
        <v>6</v>
      </c>
      <c r="B15061" s="149" t="s">
        <v>12718</v>
      </c>
      <c r="C15061" s="147" t="s">
        <v>2242</v>
      </c>
      <c r="D15061" s="147" t="s">
        <v>12717</v>
      </c>
      <c r="E15061" s="147" t="s">
        <v>2240</v>
      </c>
      <c r="G15061" s="147">
        <v>0</v>
      </c>
      <c r="I15061" s="147">
        <v>5</v>
      </c>
      <c r="J15061" s="147">
        <v>2585546</v>
      </c>
      <c r="K15061" s="147" t="s">
        <v>2769</v>
      </c>
    </row>
    <row r="15062" spans="1:11" x14ac:dyDescent="0.2">
      <c r="A15062" s="147">
        <v>4</v>
      </c>
      <c r="B15062" s="149" t="s">
        <v>12716</v>
      </c>
      <c r="C15062" s="147" t="s">
        <v>2242</v>
      </c>
      <c r="D15062" s="147" t="s">
        <v>12715</v>
      </c>
      <c r="E15062" s="147" t="s">
        <v>2246</v>
      </c>
      <c r="G15062" s="147">
        <v>0</v>
      </c>
      <c r="I15062" s="147">
        <v>4</v>
      </c>
      <c r="J15062" s="147">
        <v>2585457</v>
      </c>
    </row>
    <row r="15063" spans="1:11" x14ac:dyDescent="0.2">
      <c r="A15063" s="147">
        <v>5</v>
      </c>
      <c r="B15063" s="149" t="s">
        <v>12714</v>
      </c>
      <c r="C15063" s="147" t="s">
        <v>2242</v>
      </c>
      <c r="D15063" s="147" t="s">
        <v>12713</v>
      </c>
      <c r="E15063" s="147" t="s">
        <v>2246</v>
      </c>
      <c r="G15063" s="147">
        <v>0</v>
      </c>
      <c r="I15063" s="147">
        <v>5</v>
      </c>
      <c r="J15063" s="147">
        <v>2585564</v>
      </c>
    </row>
    <row r="15064" spans="1:11" x14ac:dyDescent="0.2">
      <c r="A15064" s="147">
        <v>6</v>
      </c>
      <c r="B15064" s="149" t="s">
        <v>12712</v>
      </c>
      <c r="C15064" s="147" t="s">
        <v>2242</v>
      </c>
      <c r="D15064" s="147" t="s">
        <v>12711</v>
      </c>
      <c r="E15064" s="147" t="s">
        <v>2240</v>
      </c>
      <c r="G15064" s="147">
        <v>0</v>
      </c>
      <c r="I15064" s="147">
        <v>6</v>
      </c>
      <c r="J15064" s="147">
        <v>2585575</v>
      </c>
      <c r="K15064" s="147" t="s">
        <v>2769</v>
      </c>
    </row>
    <row r="15065" spans="1:11" x14ac:dyDescent="0.2">
      <c r="A15065" s="147">
        <v>6</v>
      </c>
      <c r="B15065" s="149" t="s">
        <v>12710</v>
      </c>
      <c r="C15065" s="147" t="s">
        <v>2242</v>
      </c>
      <c r="D15065" s="147" t="s">
        <v>12709</v>
      </c>
      <c r="E15065" s="147" t="s">
        <v>2240</v>
      </c>
      <c r="G15065" s="147">
        <v>0</v>
      </c>
      <c r="I15065" s="147">
        <v>5</v>
      </c>
      <c r="J15065" s="147">
        <v>2585569</v>
      </c>
      <c r="K15065" s="147" t="s">
        <v>2769</v>
      </c>
    </row>
    <row r="15066" spans="1:11" x14ac:dyDescent="0.2">
      <c r="A15066" s="147">
        <v>6</v>
      </c>
      <c r="B15066" s="149" t="s">
        <v>12708</v>
      </c>
      <c r="C15066" s="147" t="s">
        <v>2242</v>
      </c>
      <c r="D15066" s="147" t="s">
        <v>12707</v>
      </c>
      <c r="E15066" s="147" t="s">
        <v>2240</v>
      </c>
      <c r="G15066" s="147">
        <v>0</v>
      </c>
      <c r="I15066" s="147">
        <v>5</v>
      </c>
      <c r="J15066" s="147">
        <v>2585566</v>
      </c>
      <c r="K15066" s="147" t="s">
        <v>2769</v>
      </c>
    </row>
    <row r="15067" spans="1:11" x14ac:dyDescent="0.2">
      <c r="A15067" s="147">
        <v>6</v>
      </c>
      <c r="B15067" s="149" t="s">
        <v>12706</v>
      </c>
      <c r="C15067" s="147" t="s">
        <v>2242</v>
      </c>
      <c r="D15067" s="147" t="s">
        <v>12705</v>
      </c>
      <c r="E15067" s="147" t="s">
        <v>2240</v>
      </c>
      <c r="G15067" s="147">
        <v>0</v>
      </c>
      <c r="I15067" s="147">
        <v>5</v>
      </c>
      <c r="J15067" s="147">
        <v>2585562</v>
      </c>
      <c r="K15067" s="147" t="s">
        <v>2769</v>
      </c>
    </row>
    <row r="15068" spans="1:11" x14ac:dyDescent="0.2">
      <c r="A15068" s="147">
        <v>6</v>
      </c>
      <c r="B15068" s="149" t="s">
        <v>12704</v>
      </c>
      <c r="C15068" s="147" t="s">
        <v>2242</v>
      </c>
      <c r="D15068" s="147" t="s">
        <v>12703</v>
      </c>
      <c r="E15068" s="147" t="s">
        <v>2240</v>
      </c>
      <c r="G15068" s="147">
        <v>0</v>
      </c>
      <c r="I15068" s="147">
        <v>5</v>
      </c>
      <c r="J15068" s="147">
        <v>2585568</v>
      </c>
      <c r="K15068" s="147" t="s">
        <v>2769</v>
      </c>
    </row>
    <row r="15069" spans="1:11" x14ac:dyDescent="0.2">
      <c r="A15069" s="147">
        <v>4</v>
      </c>
      <c r="B15069" s="149" t="s">
        <v>12702</v>
      </c>
      <c r="C15069" s="147" t="s">
        <v>2242</v>
      </c>
      <c r="D15069" s="147" t="s">
        <v>12701</v>
      </c>
      <c r="E15069" s="147" t="s">
        <v>2246</v>
      </c>
      <c r="G15069" s="147">
        <v>0</v>
      </c>
      <c r="I15069" s="147">
        <v>4</v>
      </c>
      <c r="J15069" s="147">
        <v>2585464</v>
      </c>
    </row>
    <row r="15070" spans="1:11" x14ac:dyDescent="0.2">
      <c r="A15070" s="147">
        <v>5</v>
      </c>
      <c r="B15070" s="149" t="s">
        <v>12700</v>
      </c>
      <c r="C15070" s="147" t="s">
        <v>2242</v>
      </c>
      <c r="D15070" s="147" t="s">
        <v>12699</v>
      </c>
      <c r="E15070" s="147" t="s">
        <v>2246</v>
      </c>
      <c r="G15070" s="147">
        <v>0</v>
      </c>
      <c r="I15070" s="147">
        <v>5</v>
      </c>
      <c r="J15070" s="147">
        <v>2585593</v>
      </c>
    </row>
    <row r="15071" spans="1:11" x14ac:dyDescent="0.2">
      <c r="A15071" s="147">
        <v>6</v>
      </c>
      <c r="B15071" s="149" t="s">
        <v>12698</v>
      </c>
      <c r="C15071" s="147" t="s">
        <v>2242</v>
      </c>
      <c r="D15071" s="147" t="s">
        <v>12697</v>
      </c>
      <c r="E15071" s="147" t="s">
        <v>2240</v>
      </c>
      <c r="G15071" s="147">
        <v>0</v>
      </c>
      <c r="I15071" s="147">
        <v>6</v>
      </c>
      <c r="J15071" s="147">
        <v>2585601</v>
      </c>
      <c r="K15071" s="147" t="s">
        <v>2769</v>
      </c>
    </row>
    <row r="15072" spans="1:11" x14ac:dyDescent="0.2">
      <c r="A15072" s="147">
        <v>6</v>
      </c>
      <c r="B15072" s="149" t="s">
        <v>12696</v>
      </c>
      <c r="C15072" s="147" t="s">
        <v>2242</v>
      </c>
      <c r="D15072" s="147" t="s">
        <v>12695</v>
      </c>
      <c r="E15072" s="147" t="s">
        <v>2240</v>
      </c>
      <c r="G15072" s="147">
        <v>0</v>
      </c>
      <c r="I15072" s="147">
        <v>5</v>
      </c>
      <c r="J15072" s="147">
        <v>2585592</v>
      </c>
      <c r="K15072" s="147" t="s">
        <v>2769</v>
      </c>
    </row>
    <row r="15073" spans="1:11" x14ac:dyDescent="0.2">
      <c r="A15073" s="147">
        <v>6</v>
      </c>
      <c r="B15073" s="149" t="s">
        <v>12694</v>
      </c>
      <c r="C15073" s="147" t="s">
        <v>2242</v>
      </c>
      <c r="D15073" s="147" t="s">
        <v>12693</v>
      </c>
      <c r="E15073" s="147" t="s">
        <v>2240</v>
      </c>
      <c r="G15073" s="147">
        <v>0</v>
      </c>
      <c r="I15073" s="147">
        <v>5</v>
      </c>
      <c r="J15073" s="147">
        <v>2585587</v>
      </c>
      <c r="K15073" s="147" t="s">
        <v>2769</v>
      </c>
    </row>
    <row r="15074" spans="1:11" x14ac:dyDescent="0.2">
      <c r="A15074" s="147">
        <v>6</v>
      </c>
      <c r="B15074" s="149" t="s">
        <v>12692</v>
      </c>
      <c r="C15074" s="147" t="s">
        <v>2242</v>
      </c>
      <c r="D15074" s="147" t="s">
        <v>12691</v>
      </c>
      <c r="E15074" s="147" t="s">
        <v>2240</v>
      </c>
      <c r="G15074" s="147">
        <v>0</v>
      </c>
      <c r="I15074" s="147">
        <v>5</v>
      </c>
      <c r="J15074" s="147">
        <v>2585591</v>
      </c>
      <c r="K15074" s="147" t="s">
        <v>2769</v>
      </c>
    </row>
    <row r="15075" spans="1:11" x14ac:dyDescent="0.2">
      <c r="A15075" s="147">
        <v>6</v>
      </c>
      <c r="B15075" s="149" t="s">
        <v>12690</v>
      </c>
      <c r="C15075" s="147" t="s">
        <v>2242</v>
      </c>
      <c r="D15075" s="147" t="s">
        <v>12689</v>
      </c>
      <c r="E15075" s="147" t="s">
        <v>2240</v>
      </c>
      <c r="G15075" s="147">
        <v>0</v>
      </c>
      <c r="I15075" s="147">
        <v>5</v>
      </c>
      <c r="J15075" s="147">
        <v>2585581</v>
      </c>
      <c r="K15075" s="147" t="s">
        <v>2769</v>
      </c>
    </row>
    <row r="15076" spans="1:11" x14ac:dyDescent="0.2">
      <c r="A15076" s="147">
        <v>6</v>
      </c>
      <c r="B15076" s="149" t="s">
        <v>12688</v>
      </c>
      <c r="C15076" s="147" t="s">
        <v>2242</v>
      </c>
      <c r="D15076" s="147" t="s">
        <v>12687</v>
      </c>
      <c r="E15076" s="147" t="s">
        <v>2240</v>
      </c>
      <c r="G15076" s="147">
        <v>0</v>
      </c>
      <c r="I15076" s="147">
        <v>5</v>
      </c>
      <c r="J15076" s="147">
        <v>2585579</v>
      </c>
      <c r="K15076" s="147" t="s">
        <v>2769</v>
      </c>
    </row>
    <row r="15077" spans="1:11" x14ac:dyDescent="0.2">
      <c r="A15077" s="147">
        <v>6</v>
      </c>
      <c r="B15077" s="149" t="s">
        <v>12686</v>
      </c>
      <c r="C15077" s="147" t="s">
        <v>2242</v>
      </c>
      <c r="D15077" s="147" t="s">
        <v>12685</v>
      </c>
      <c r="E15077" s="147" t="s">
        <v>2240</v>
      </c>
      <c r="G15077" s="147">
        <v>0</v>
      </c>
      <c r="I15077" s="147">
        <v>5</v>
      </c>
      <c r="J15077" s="147">
        <v>2585584</v>
      </c>
      <c r="K15077" s="147" t="s">
        <v>2769</v>
      </c>
    </row>
    <row r="15078" spans="1:11" x14ac:dyDescent="0.2">
      <c r="A15078" s="147">
        <v>4</v>
      </c>
      <c r="B15078" s="149" t="s">
        <v>12684</v>
      </c>
      <c r="C15078" s="147" t="s">
        <v>2242</v>
      </c>
      <c r="D15078" s="147" t="s">
        <v>12683</v>
      </c>
      <c r="E15078" s="147" t="s">
        <v>2246</v>
      </c>
      <c r="G15078" s="147">
        <v>0</v>
      </c>
      <c r="I15078" s="147">
        <v>4</v>
      </c>
      <c r="J15078" s="147">
        <v>2585462</v>
      </c>
    </row>
    <row r="15079" spans="1:11" x14ac:dyDescent="0.2">
      <c r="A15079" s="147">
        <v>5</v>
      </c>
      <c r="B15079" s="149" t="s">
        <v>12682</v>
      </c>
      <c r="C15079" s="147" t="s">
        <v>2242</v>
      </c>
      <c r="D15079" s="147" t="s">
        <v>12665</v>
      </c>
      <c r="E15079" s="147" t="s">
        <v>2246</v>
      </c>
      <c r="G15079" s="147">
        <v>0</v>
      </c>
      <c r="I15079" s="147">
        <v>5</v>
      </c>
      <c r="J15079" s="147">
        <v>2585613</v>
      </c>
    </row>
    <row r="15080" spans="1:11" x14ac:dyDescent="0.2">
      <c r="A15080" s="147">
        <v>6</v>
      </c>
      <c r="B15080" s="149" t="s">
        <v>12681</v>
      </c>
      <c r="C15080" s="147" t="s">
        <v>2242</v>
      </c>
      <c r="D15080" s="147" t="s">
        <v>12680</v>
      </c>
      <c r="E15080" s="147" t="s">
        <v>2240</v>
      </c>
      <c r="G15080" s="147">
        <v>0</v>
      </c>
      <c r="I15080" s="147">
        <v>6</v>
      </c>
      <c r="J15080" s="147">
        <v>2585622</v>
      </c>
      <c r="K15080" s="147" t="s">
        <v>2769</v>
      </c>
    </row>
    <row r="15081" spans="1:11" x14ac:dyDescent="0.2">
      <c r="A15081" s="147">
        <v>6</v>
      </c>
      <c r="B15081" s="149" t="s">
        <v>12679</v>
      </c>
      <c r="C15081" s="147" t="s">
        <v>2242</v>
      </c>
      <c r="D15081" s="147" t="s">
        <v>12678</v>
      </c>
      <c r="E15081" s="147" t="s">
        <v>2240</v>
      </c>
      <c r="G15081" s="147">
        <v>0</v>
      </c>
      <c r="I15081" s="147">
        <v>5</v>
      </c>
      <c r="J15081" s="147">
        <v>2585616</v>
      </c>
      <c r="K15081" s="147" t="s">
        <v>2769</v>
      </c>
    </row>
    <row r="15082" spans="1:11" x14ac:dyDescent="0.2">
      <c r="A15082" s="147">
        <v>6</v>
      </c>
      <c r="B15082" s="149" t="s">
        <v>12677</v>
      </c>
      <c r="C15082" s="147" t="s">
        <v>2242</v>
      </c>
      <c r="D15082" s="147" t="s">
        <v>12676</v>
      </c>
      <c r="E15082" s="147" t="s">
        <v>2240</v>
      </c>
      <c r="G15082" s="147">
        <v>0</v>
      </c>
      <c r="I15082" s="147">
        <v>5</v>
      </c>
      <c r="J15082" s="147">
        <v>2585618</v>
      </c>
      <c r="K15082" s="147" t="s">
        <v>2769</v>
      </c>
    </row>
    <row r="15083" spans="1:11" x14ac:dyDescent="0.2">
      <c r="A15083" s="147">
        <v>6</v>
      </c>
      <c r="B15083" s="149" t="s">
        <v>12675</v>
      </c>
      <c r="C15083" s="147" t="s">
        <v>2242</v>
      </c>
      <c r="D15083" s="147" t="s">
        <v>12674</v>
      </c>
      <c r="E15083" s="147" t="s">
        <v>2240</v>
      </c>
      <c r="G15083" s="147">
        <v>0</v>
      </c>
      <c r="I15083" s="147">
        <v>5</v>
      </c>
      <c r="J15083" s="147">
        <v>2585605</v>
      </c>
      <c r="K15083" s="147" t="s">
        <v>2769</v>
      </c>
    </row>
    <row r="15084" spans="1:11" x14ac:dyDescent="0.2">
      <c r="A15084" s="147">
        <v>6</v>
      </c>
      <c r="B15084" s="149" t="s">
        <v>12673</v>
      </c>
      <c r="C15084" s="147" t="s">
        <v>2242</v>
      </c>
      <c r="D15084" s="147" t="s">
        <v>12672</v>
      </c>
      <c r="E15084" s="147" t="s">
        <v>2240</v>
      </c>
      <c r="G15084" s="147">
        <v>0</v>
      </c>
      <c r="I15084" s="147">
        <v>5</v>
      </c>
      <c r="J15084" s="147">
        <v>2585602</v>
      </c>
      <c r="K15084" s="147" t="s">
        <v>2769</v>
      </c>
    </row>
    <row r="15085" spans="1:11" x14ac:dyDescent="0.2">
      <c r="A15085" s="147">
        <v>6</v>
      </c>
      <c r="B15085" s="149" t="s">
        <v>12671</v>
      </c>
      <c r="C15085" s="147" t="s">
        <v>2242</v>
      </c>
      <c r="D15085" s="147" t="s">
        <v>12670</v>
      </c>
      <c r="E15085" s="147" t="s">
        <v>2240</v>
      </c>
      <c r="G15085" s="147">
        <v>0</v>
      </c>
      <c r="I15085" s="147">
        <v>5</v>
      </c>
      <c r="J15085" s="147">
        <v>2585603</v>
      </c>
      <c r="K15085" s="147" t="s">
        <v>2769</v>
      </c>
    </row>
    <row r="15086" spans="1:11" x14ac:dyDescent="0.2">
      <c r="A15086" s="147">
        <v>4</v>
      </c>
      <c r="B15086" s="149" t="s">
        <v>12668</v>
      </c>
      <c r="C15086" s="147" t="s">
        <v>2242</v>
      </c>
      <c r="D15086" s="147" t="s">
        <v>12669</v>
      </c>
      <c r="E15086" s="147" t="s">
        <v>2246</v>
      </c>
      <c r="G15086" s="147">
        <v>0</v>
      </c>
      <c r="I15086" s="147">
        <v>4</v>
      </c>
      <c r="J15086" s="147">
        <v>2585470</v>
      </c>
    </row>
    <row r="15087" spans="1:11" x14ac:dyDescent="0.2">
      <c r="A15087" s="147">
        <v>4</v>
      </c>
      <c r="B15087" s="149" t="s">
        <v>12668</v>
      </c>
      <c r="C15087" s="147" t="s">
        <v>2261</v>
      </c>
      <c r="D15087" s="147" t="s">
        <v>12667</v>
      </c>
      <c r="E15087" s="147" t="s">
        <v>2246</v>
      </c>
      <c r="G15087" s="147">
        <v>0</v>
      </c>
      <c r="I15087" s="147">
        <v>4</v>
      </c>
      <c r="J15087" s="147">
        <v>1200782</v>
      </c>
    </row>
    <row r="15088" spans="1:11" x14ac:dyDescent="0.2">
      <c r="A15088" s="147">
        <v>5</v>
      </c>
      <c r="B15088" s="149" t="s">
        <v>12666</v>
      </c>
      <c r="C15088" s="147" t="s">
        <v>2242</v>
      </c>
      <c r="D15088" s="147" t="s">
        <v>12665</v>
      </c>
      <c r="E15088" s="147" t="s">
        <v>2246</v>
      </c>
      <c r="G15088" s="147">
        <v>0</v>
      </c>
      <c r="I15088" s="147">
        <v>5</v>
      </c>
      <c r="J15088" s="147">
        <v>2585637</v>
      </c>
    </row>
    <row r="15089" spans="1:11" x14ac:dyDescent="0.2">
      <c r="A15089" s="147">
        <v>6</v>
      </c>
      <c r="B15089" s="149" t="s">
        <v>12664</v>
      </c>
      <c r="C15089" s="147" t="s">
        <v>2242</v>
      </c>
      <c r="D15089" s="147" t="s">
        <v>12663</v>
      </c>
      <c r="E15089" s="147" t="s">
        <v>2240</v>
      </c>
      <c r="G15089" s="147">
        <v>0</v>
      </c>
      <c r="I15089" s="147">
        <v>6</v>
      </c>
      <c r="J15089" s="147">
        <v>2585654</v>
      </c>
    </row>
    <row r="15090" spans="1:11" x14ac:dyDescent="0.2">
      <c r="A15090" s="147">
        <v>6</v>
      </c>
      <c r="B15090" s="149" t="s">
        <v>12662</v>
      </c>
      <c r="C15090" s="147" t="s">
        <v>2242</v>
      </c>
      <c r="D15090" s="147" t="s">
        <v>12661</v>
      </c>
      <c r="E15090" s="147" t="s">
        <v>2240</v>
      </c>
      <c r="G15090" s="147">
        <v>0</v>
      </c>
      <c r="I15090" s="147">
        <v>5</v>
      </c>
      <c r="J15090" s="147">
        <v>2585632</v>
      </c>
      <c r="K15090" s="147" t="s">
        <v>2769</v>
      </c>
    </row>
    <row r="15091" spans="1:11" x14ac:dyDescent="0.2">
      <c r="A15091" s="147">
        <v>6</v>
      </c>
      <c r="B15091" s="149" t="s">
        <v>12660</v>
      </c>
      <c r="C15091" s="147" t="s">
        <v>2242</v>
      </c>
      <c r="D15091" s="147" t="s">
        <v>12659</v>
      </c>
      <c r="E15091" s="147" t="s">
        <v>2240</v>
      </c>
      <c r="G15091" s="147">
        <v>0</v>
      </c>
      <c r="I15091" s="147">
        <v>5</v>
      </c>
      <c r="J15091" s="147">
        <v>2585648</v>
      </c>
      <c r="K15091" s="147" t="s">
        <v>2769</v>
      </c>
    </row>
    <row r="15092" spans="1:11" x14ac:dyDescent="0.2">
      <c r="A15092" s="147">
        <v>6</v>
      </c>
      <c r="B15092" s="149" t="s">
        <v>12658</v>
      </c>
      <c r="C15092" s="147" t="s">
        <v>2242</v>
      </c>
      <c r="D15092" s="147" t="s">
        <v>12657</v>
      </c>
      <c r="E15092" s="147" t="s">
        <v>2240</v>
      </c>
      <c r="G15092" s="147">
        <v>0</v>
      </c>
      <c r="I15092" s="147">
        <v>5</v>
      </c>
      <c r="J15092" s="147">
        <v>2585627</v>
      </c>
      <c r="K15092" s="147" t="s">
        <v>2769</v>
      </c>
    </row>
    <row r="15093" spans="1:11" x14ac:dyDescent="0.2">
      <c r="A15093" s="147">
        <v>6</v>
      </c>
      <c r="B15093" s="149" t="s">
        <v>12656</v>
      </c>
      <c r="C15093" s="147" t="s">
        <v>2242</v>
      </c>
      <c r="D15093" s="147" t="s">
        <v>12655</v>
      </c>
      <c r="E15093" s="147" t="s">
        <v>2240</v>
      </c>
      <c r="G15093" s="147">
        <v>0</v>
      </c>
      <c r="I15093" s="147">
        <v>5</v>
      </c>
      <c r="J15093" s="147">
        <v>2585626</v>
      </c>
      <c r="K15093" s="147" t="s">
        <v>2769</v>
      </c>
    </row>
    <row r="15094" spans="1:11" x14ac:dyDescent="0.2">
      <c r="A15094" s="147">
        <v>6</v>
      </c>
      <c r="B15094" s="149" t="s">
        <v>12654</v>
      </c>
      <c r="C15094" s="147" t="s">
        <v>2242</v>
      </c>
      <c r="D15094" s="147" t="s">
        <v>12653</v>
      </c>
      <c r="E15094" s="147" t="s">
        <v>2240</v>
      </c>
      <c r="G15094" s="147">
        <v>0</v>
      </c>
      <c r="I15094" s="147">
        <v>5</v>
      </c>
      <c r="J15094" s="147">
        <v>2585629</v>
      </c>
    </row>
    <row r="15095" spans="1:11" x14ac:dyDescent="0.2">
      <c r="A15095" s="147">
        <v>6</v>
      </c>
      <c r="B15095" s="149" t="s">
        <v>12652</v>
      </c>
      <c r="C15095" s="147" t="s">
        <v>2242</v>
      </c>
      <c r="D15095" s="147" t="s">
        <v>12651</v>
      </c>
      <c r="E15095" s="147" t="s">
        <v>2240</v>
      </c>
      <c r="G15095" s="147">
        <v>0</v>
      </c>
      <c r="I15095" s="147">
        <v>5</v>
      </c>
      <c r="J15095" s="147">
        <v>2585635</v>
      </c>
    </row>
    <row r="15096" spans="1:11" x14ac:dyDescent="0.2">
      <c r="A15096" s="147">
        <v>6</v>
      </c>
      <c r="B15096" s="149" t="s">
        <v>12650</v>
      </c>
      <c r="C15096" s="147" t="s">
        <v>2242</v>
      </c>
      <c r="D15096" s="147" t="s">
        <v>12649</v>
      </c>
      <c r="E15096" s="147" t="s">
        <v>2240</v>
      </c>
      <c r="G15096" s="147">
        <v>0</v>
      </c>
      <c r="I15096" s="147">
        <v>5</v>
      </c>
      <c r="J15096" s="147">
        <v>2585631</v>
      </c>
    </row>
    <row r="15097" spans="1:11" x14ac:dyDescent="0.2">
      <c r="A15097" s="147">
        <v>6</v>
      </c>
      <c r="B15097" s="149" t="s">
        <v>12648</v>
      </c>
      <c r="C15097" s="147" t="s">
        <v>2242</v>
      </c>
      <c r="D15097" s="147" t="s">
        <v>12647</v>
      </c>
      <c r="E15097" s="147" t="s">
        <v>2240</v>
      </c>
      <c r="G15097" s="147">
        <v>0</v>
      </c>
      <c r="I15097" s="147">
        <v>5</v>
      </c>
      <c r="J15097" s="147">
        <v>2585638</v>
      </c>
    </row>
    <row r="15098" spans="1:11" x14ac:dyDescent="0.2">
      <c r="A15098" s="147">
        <v>6</v>
      </c>
      <c r="B15098" s="149" t="s">
        <v>12646</v>
      </c>
      <c r="C15098" s="147" t="s">
        <v>2242</v>
      </c>
      <c r="D15098" s="147" t="s">
        <v>12645</v>
      </c>
      <c r="E15098" s="147" t="s">
        <v>2240</v>
      </c>
      <c r="G15098" s="147">
        <v>0</v>
      </c>
      <c r="I15098" s="147">
        <v>5</v>
      </c>
      <c r="J15098" s="147">
        <v>2585646</v>
      </c>
    </row>
    <row r="15099" spans="1:11" x14ac:dyDescent="0.2">
      <c r="A15099" s="147">
        <v>2</v>
      </c>
      <c r="B15099" s="149" t="s">
        <v>12643</v>
      </c>
      <c r="C15099" s="147" t="s">
        <v>2242</v>
      </c>
      <c r="D15099" s="147" t="s">
        <v>12644</v>
      </c>
      <c r="E15099" s="147" t="s">
        <v>2246</v>
      </c>
      <c r="G15099" s="147">
        <v>0</v>
      </c>
      <c r="I15099" s="147">
        <v>2</v>
      </c>
      <c r="J15099" s="147">
        <v>2578859</v>
      </c>
    </row>
    <row r="15100" spans="1:11" x14ac:dyDescent="0.2">
      <c r="A15100" s="147">
        <v>2</v>
      </c>
      <c r="B15100" s="149" t="s">
        <v>12643</v>
      </c>
      <c r="C15100" s="147" t="s">
        <v>2261</v>
      </c>
      <c r="D15100" s="147" t="s">
        <v>12642</v>
      </c>
      <c r="E15100" s="147" t="s">
        <v>2246</v>
      </c>
      <c r="G15100" s="147">
        <v>0</v>
      </c>
      <c r="I15100" s="147">
        <v>2</v>
      </c>
      <c r="J15100" s="147">
        <v>1199785</v>
      </c>
    </row>
    <row r="15101" spans="1:11" x14ac:dyDescent="0.2">
      <c r="A15101" s="147">
        <v>3</v>
      </c>
      <c r="B15101" s="149" t="s">
        <v>12632</v>
      </c>
      <c r="C15101" s="147" t="s">
        <v>2242</v>
      </c>
      <c r="D15101" s="147" t="s">
        <v>12641</v>
      </c>
      <c r="E15101" s="147" t="s">
        <v>2246</v>
      </c>
      <c r="G15101" s="147">
        <v>0</v>
      </c>
      <c r="I15101" s="147">
        <v>3</v>
      </c>
      <c r="J15101" s="147">
        <v>2585671</v>
      </c>
    </row>
    <row r="15102" spans="1:11" x14ac:dyDescent="0.2">
      <c r="A15102" s="147">
        <v>3</v>
      </c>
      <c r="B15102" s="149" t="s">
        <v>12632</v>
      </c>
      <c r="C15102" s="147" t="s">
        <v>2261</v>
      </c>
      <c r="D15102" s="147" t="s">
        <v>12640</v>
      </c>
      <c r="E15102" s="147" t="s">
        <v>2246</v>
      </c>
      <c r="G15102" s="147">
        <v>0</v>
      </c>
      <c r="I15102" s="147">
        <v>3</v>
      </c>
      <c r="J15102" s="147">
        <v>1200873</v>
      </c>
    </row>
    <row r="15103" spans="1:11" x14ac:dyDescent="0.2">
      <c r="A15103" s="147">
        <v>3</v>
      </c>
      <c r="B15103" s="149" t="s">
        <v>12632</v>
      </c>
      <c r="C15103" s="147" t="s">
        <v>2294</v>
      </c>
      <c r="D15103" s="147" t="s">
        <v>12639</v>
      </c>
      <c r="E15103" s="147" t="s">
        <v>2246</v>
      </c>
      <c r="G15103" s="147">
        <v>0</v>
      </c>
      <c r="I15103" s="147">
        <v>3</v>
      </c>
      <c r="J15103" s="147">
        <v>1200851</v>
      </c>
    </row>
    <row r="15104" spans="1:11" x14ac:dyDescent="0.2">
      <c r="A15104" s="147">
        <v>3</v>
      </c>
      <c r="B15104" s="149" t="s">
        <v>12632</v>
      </c>
      <c r="C15104" s="147" t="s">
        <v>2446</v>
      </c>
      <c r="D15104" s="147" t="s">
        <v>12638</v>
      </c>
      <c r="E15104" s="147" t="s">
        <v>2246</v>
      </c>
      <c r="F15104" s="147" t="s">
        <v>2259</v>
      </c>
      <c r="G15104" s="147">
        <v>1</v>
      </c>
      <c r="H15104" s="148">
        <v>41204</v>
      </c>
      <c r="I15104" s="147">
        <v>3</v>
      </c>
      <c r="J15104" s="147">
        <v>1200855</v>
      </c>
    </row>
    <row r="15105" spans="1:10" x14ac:dyDescent="0.2">
      <c r="A15105" s="147">
        <v>3</v>
      </c>
      <c r="B15105" s="149" t="s">
        <v>12632</v>
      </c>
      <c r="C15105" s="147" t="s">
        <v>2446</v>
      </c>
      <c r="D15105" s="147" t="s">
        <v>12637</v>
      </c>
      <c r="E15105" s="147" t="s">
        <v>2246</v>
      </c>
      <c r="F15105" s="147" t="s">
        <v>2259</v>
      </c>
      <c r="G15105" s="147">
        <v>1</v>
      </c>
      <c r="H15105" s="148">
        <v>41204</v>
      </c>
      <c r="I15105" s="147">
        <v>3</v>
      </c>
      <c r="J15105" s="147">
        <v>1200807</v>
      </c>
    </row>
    <row r="15106" spans="1:10" x14ac:dyDescent="0.2">
      <c r="A15106" s="147">
        <v>3</v>
      </c>
      <c r="B15106" s="149" t="s">
        <v>12632</v>
      </c>
      <c r="C15106" s="147" t="s">
        <v>2446</v>
      </c>
      <c r="D15106" s="147" t="s">
        <v>12636</v>
      </c>
      <c r="E15106" s="147" t="s">
        <v>2246</v>
      </c>
      <c r="F15106" s="147" t="s">
        <v>2259</v>
      </c>
      <c r="G15106" s="147">
        <v>2</v>
      </c>
      <c r="H15106" s="148">
        <v>41204</v>
      </c>
      <c r="I15106" s="147">
        <v>3</v>
      </c>
      <c r="J15106" s="147">
        <v>1200809</v>
      </c>
    </row>
    <row r="15107" spans="1:10" x14ac:dyDescent="0.2">
      <c r="A15107" s="147">
        <v>3</v>
      </c>
      <c r="B15107" s="149" t="s">
        <v>12632</v>
      </c>
      <c r="C15107" s="147" t="s">
        <v>2446</v>
      </c>
      <c r="D15107" s="147" t="s">
        <v>12532</v>
      </c>
      <c r="E15107" s="147" t="s">
        <v>2246</v>
      </c>
      <c r="G15107" s="147">
        <v>0</v>
      </c>
      <c r="I15107" s="147">
        <v>3</v>
      </c>
      <c r="J15107" s="147">
        <v>1200847</v>
      </c>
    </row>
    <row r="15108" spans="1:10" x14ac:dyDescent="0.2">
      <c r="A15108" s="147">
        <v>3</v>
      </c>
      <c r="B15108" s="149" t="s">
        <v>12632</v>
      </c>
      <c r="C15108" s="147" t="s">
        <v>2446</v>
      </c>
      <c r="D15108" s="147" t="s">
        <v>12635</v>
      </c>
      <c r="E15108" s="147" t="s">
        <v>2246</v>
      </c>
      <c r="F15108" s="147" t="s">
        <v>2259</v>
      </c>
      <c r="G15108" s="147">
        <v>1</v>
      </c>
      <c r="H15108" s="148">
        <v>41204</v>
      </c>
      <c r="I15108" s="147">
        <v>3</v>
      </c>
      <c r="J15108" s="147">
        <v>1200815</v>
      </c>
    </row>
    <row r="15109" spans="1:10" x14ac:dyDescent="0.2">
      <c r="A15109" s="147">
        <v>3</v>
      </c>
      <c r="B15109" s="149" t="s">
        <v>12632</v>
      </c>
      <c r="C15109" s="147" t="s">
        <v>2446</v>
      </c>
      <c r="D15109" s="147" t="s">
        <v>12531</v>
      </c>
      <c r="E15109" s="147" t="s">
        <v>2246</v>
      </c>
      <c r="G15109" s="147">
        <v>0</v>
      </c>
      <c r="I15109" s="147">
        <v>3</v>
      </c>
      <c r="J15109" s="147">
        <v>1200804</v>
      </c>
    </row>
    <row r="15110" spans="1:10" x14ac:dyDescent="0.2">
      <c r="A15110" s="147">
        <v>3</v>
      </c>
      <c r="B15110" s="149" t="s">
        <v>12632</v>
      </c>
      <c r="C15110" s="147" t="s">
        <v>2446</v>
      </c>
      <c r="D15110" s="147" t="s">
        <v>12530</v>
      </c>
      <c r="E15110" s="147" t="s">
        <v>2246</v>
      </c>
      <c r="G15110" s="147">
        <v>0</v>
      </c>
      <c r="I15110" s="147">
        <v>3</v>
      </c>
      <c r="J15110" s="147">
        <v>1200856</v>
      </c>
    </row>
    <row r="15111" spans="1:10" x14ac:dyDescent="0.2">
      <c r="A15111" s="147">
        <v>3</v>
      </c>
      <c r="B15111" s="149" t="s">
        <v>12632</v>
      </c>
      <c r="C15111" s="147" t="s">
        <v>2446</v>
      </c>
      <c r="D15111" s="147" t="s">
        <v>12634</v>
      </c>
      <c r="E15111" s="147" t="s">
        <v>2246</v>
      </c>
      <c r="G15111" s="147">
        <v>0</v>
      </c>
      <c r="I15111" s="147">
        <v>3</v>
      </c>
      <c r="J15111" s="147">
        <v>1200836</v>
      </c>
    </row>
    <row r="15112" spans="1:10" x14ac:dyDescent="0.2">
      <c r="A15112" s="147">
        <v>3</v>
      </c>
      <c r="B15112" s="149" t="s">
        <v>12632</v>
      </c>
      <c r="C15112" s="147" t="s">
        <v>2277</v>
      </c>
      <c r="D15112" s="147" t="s">
        <v>12633</v>
      </c>
      <c r="E15112" s="147" t="s">
        <v>2246</v>
      </c>
      <c r="G15112" s="147">
        <v>0</v>
      </c>
      <c r="I15112" s="147">
        <v>3</v>
      </c>
      <c r="J15112" s="147">
        <v>1200825</v>
      </c>
    </row>
    <row r="15113" spans="1:10" x14ac:dyDescent="0.2">
      <c r="A15113" s="147">
        <v>3</v>
      </c>
      <c r="B15113" s="149" t="s">
        <v>12632</v>
      </c>
      <c r="C15113" s="147" t="s">
        <v>2277</v>
      </c>
      <c r="D15113" s="147" t="s">
        <v>12631</v>
      </c>
      <c r="E15113" s="147" t="s">
        <v>2246</v>
      </c>
      <c r="G15113" s="147">
        <v>0</v>
      </c>
      <c r="I15113" s="147">
        <v>3</v>
      </c>
      <c r="J15113" s="147">
        <v>1200795</v>
      </c>
    </row>
    <row r="15114" spans="1:10" x14ac:dyDescent="0.2">
      <c r="A15114" s="147">
        <v>4</v>
      </c>
      <c r="B15114" s="149" t="s">
        <v>12629</v>
      </c>
      <c r="C15114" s="147" t="s">
        <v>2242</v>
      </c>
      <c r="D15114" s="147" t="s">
        <v>12630</v>
      </c>
      <c r="E15114" s="147" t="s">
        <v>2240</v>
      </c>
      <c r="G15114" s="147">
        <v>0</v>
      </c>
      <c r="I15114" s="147">
        <v>4</v>
      </c>
      <c r="J15114" s="147">
        <v>2585705</v>
      </c>
    </row>
    <row r="15115" spans="1:10" x14ac:dyDescent="0.2">
      <c r="A15115" s="147">
        <v>4</v>
      </c>
      <c r="B15115" s="149" t="s">
        <v>12629</v>
      </c>
      <c r="C15115" s="147" t="s">
        <v>2261</v>
      </c>
      <c r="D15115" s="147" t="s">
        <v>12628</v>
      </c>
      <c r="E15115" s="147" t="s">
        <v>2246</v>
      </c>
      <c r="G15115" s="147">
        <v>0</v>
      </c>
      <c r="I15115" s="147">
        <v>4</v>
      </c>
      <c r="J15115" s="147">
        <v>1200886</v>
      </c>
    </row>
    <row r="15116" spans="1:10" x14ac:dyDescent="0.2">
      <c r="A15116" s="147">
        <v>4</v>
      </c>
      <c r="B15116" s="149" t="s">
        <v>12626</v>
      </c>
      <c r="C15116" s="147" t="s">
        <v>2242</v>
      </c>
      <c r="D15116" s="147" t="s">
        <v>12627</v>
      </c>
      <c r="E15116" s="147" t="s">
        <v>2240</v>
      </c>
      <c r="G15116" s="147">
        <v>0</v>
      </c>
      <c r="I15116" s="147">
        <v>4</v>
      </c>
      <c r="J15116" s="147">
        <v>2585688</v>
      </c>
    </row>
    <row r="15117" spans="1:10" x14ac:dyDescent="0.2">
      <c r="A15117" s="147">
        <v>4</v>
      </c>
      <c r="B15117" s="149" t="s">
        <v>12626</v>
      </c>
      <c r="C15117" s="147" t="s">
        <v>2261</v>
      </c>
      <c r="D15117" s="147" t="s">
        <v>12524</v>
      </c>
      <c r="E15117" s="147" t="s">
        <v>2246</v>
      </c>
      <c r="G15117" s="147">
        <v>0</v>
      </c>
      <c r="I15117" s="147">
        <v>4</v>
      </c>
      <c r="J15117" s="147">
        <v>1200881</v>
      </c>
    </row>
    <row r="15118" spans="1:10" x14ac:dyDescent="0.2">
      <c r="A15118" s="147">
        <v>4</v>
      </c>
      <c r="B15118" s="149" t="s">
        <v>12626</v>
      </c>
      <c r="C15118" s="147" t="s">
        <v>2261</v>
      </c>
      <c r="D15118" s="147" t="s">
        <v>12523</v>
      </c>
      <c r="E15118" s="147" t="s">
        <v>2246</v>
      </c>
      <c r="G15118" s="147">
        <v>0</v>
      </c>
      <c r="I15118" s="147">
        <v>4</v>
      </c>
      <c r="J15118" s="147">
        <v>1200896</v>
      </c>
    </row>
    <row r="15119" spans="1:10" x14ac:dyDescent="0.2">
      <c r="A15119" s="147">
        <v>4</v>
      </c>
      <c r="B15119" s="149" t="s">
        <v>12626</v>
      </c>
      <c r="C15119" s="147" t="s">
        <v>2261</v>
      </c>
      <c r="D15119" s="147" t="s">
        <v>12521</v>
      </c>
      <c r="E15119" s="147" t="s">
        <v>2246</v>
      </c>
      <c r="G15119" s="147">
        <v>0</v>
      </c>
      <c r="I15119" s="147">
        <v>4</v>
      </c>
      <c r="J15119" s="147">
        <v>1200889</v>
      </c>
    </row>
    <row r="15120" spans="1:10" x14ac:dyDescent="0.2">
      <c r="A15120" s="147">
        <v>4</v>
      </c>
      <c r="B15120" s="149" t="s">
        <v>12624</v>
      </c>
      <c r="C15120" s="147" t="s">
        <v>2242</v>
      </c>
      <c r="D15120" s="147" t="s">
        <v>12625</v>
      </c>
      <c r="E15120" s="147" t="s">
        <v>2240</v>
      </c>
      <c r="G15120" s="147">
        <v>0</v>
      </c>
      <c r="I15120" s="147">
        <v>4</v>
      </c>
      <c r="J15120" s="147">
        <v>2585699</v>
      </c>
    </row>
    <row r="15121" spans="1:10" x14ac:dyDescent="0.2">
      <c r="A15121" s="147">
        <v>4</v>
      </c>
      <c r="B15121" s="149" t="s">
        <v>12624</v>
      </c>
      <c r="C15121" s="147" t="s">
        <v>2261</v>
      </c>
      <c r="D15121" s="147" t="s">
        <v>12517</v>
      </c>
      <c r="E15121" s="147" t="s">
        <v>2246</v>
      </c>
      <c r="G15121" s="147">
        <v>0</v>
      </c>
      <c r="I15121" s="147">
        <v>4</v>
      </c>
      <c r="J15121" s="147">
        <v>1200905</v>
      </c>
    </row>
    <row r="15122" spans="1:10" x14ac:dyDescent="0.2">
      <c r="A15122" s="147">
        <v>4</v>
      </c>
      <c r="B15122" s="149" t="s">
        <v>12624</v>
      </c>
      <c r="C15122" s="147" t="s">
        <v>2261</v>
      </c>
      <c r="D15122" s="147" t="s">
        <v>12506</v>
      </c>
      <c r="E15122" s="147" t="s">
        <v>2246</v>
      </c>
      <c r="G15122" s="147">
        <v>0</v>
      </c>
      <c r="I15122" s="147">
        <v>4</v>
      </c>
      <c r="J15122" s="147">
        <v>1200950</v>
      </c>
    </row>
    <row r="15123" spans="1:10" x14ac:dyDescent="0.2">
      <c r="A15123" s="147">
        <v>4</v>
      </c>
      <c r="B15123" s="149" t="s">
        <v>12624</v>
      </c>
      <c r="C15123" s="147" t="s">
        <v>2261</v>
      </c>
      <c r="D15123" s="147" t="s">
        <v>12504</v>
      </c>
      <c r="E15123" s="147" t="s">
        <v>2246</v>
      </c>
      <c r="G15123" s="147">
        <v>0</v>
      </c>
      <c r="I15123" s="147">
        <v>4</v>
      </c>
      <c r="J15123" s="147">
        <v>1200888</v>
      </c>
    </row>
    <row r="15124" spans="1:10" x14ac:dyDescent="0.2">
      <c r="A15124" s="147">
        <v>4</v>
      </c>
      <c r="B15124" s="149" t="s">
        <v>12622</v>
      </c>
      <c r="C15124" s="147" t="s">
        <v>2242</v>
      </c>
      <c r="D15124" s="147" t="s">
        <v>12623</v>
      </c>
      <c r="E15124" s="147" t="s">
        <v>2240</v>
      </c>
      <c r="G15124" s="147">
        <v>0</v>
      </c>
      <c r="I15124" s="147">
        <v>4</v>
      </c>
      <c r="J15124" s="147">
        <v>2585693</v>
      </c>
    </row>
    <row r="15125" spans="1:10" x14ac:dyDescent="0.2">
      <c r="A15125" s="147">
        <v>4</v>
      </c>
      <c r="B15125" s="149" t="s">
        <v>12622</v>
      </c>
      <c r="C15125" s="147" t="s">
        <v>2261</v>
      </c>
      <c r="D15125" s="147" t="s">
        <v>12517</v>
      </c>
      <c r="E15125" s="147" t="s">
        <v>2246</v>
      </c>
      <c r="G15125" s="147">
        <v>0</v>
      </c>
      <c r="I15125" s="147">
        <v>4</v>
      </c>
      <c r="J15125" s="147">
        <v>1200932</v>
      </c>
    </row>
    <row r="15126" spans="1:10" x14ac:dyDescent="0.2">
      <c r="A15126" s="147">
        <v>4</v>
      </c>
      <c r="B15126" s="149" t="s">
        <v>12622</v>
      </c>
      <c r="C15126" s="147" t="s">
        <v>2261</v>
      </c>
      <c r="D15126" s="147" t="s">
        <v>12496</v>
      </c>
      <c r="E15126" s="147" t="s">
        <v>2246</v>
      </c>
      <c r="G15126" s="147">
        <v>0</v>
      </c>
      <c r="I15126" s="147">
        <v>4</v>
      </c>
      <c r="J15126" s="147">
        <v>1200898</v>
      </c>
    </row>
    <row r="15127" spans="1:10" x14ac:dyDescent="0.2">
      <c r="A15127" s="147">
        <v>4</v>
      </c>
      <c r="B15127" s="149" t="s">
        <v>12622</v>
      </c>
      <c r="C15127" s="147" t="s">
        <v>2261</v>
      </c>
      <c r="D15127" s="147" t="s">
        <v>12494</v>
      </c>
      <c r="E15127" s="147" t="s">
        <v>2246</v>
      </c>
      <c r="G15127" s="147">
        <v>0</v>
      </c>
      <c r="I15127" s="147">
        <v>4</v>
      </c>
      <c r="J15127" s="147">
        <v>1200885</v>
      </c>
    </row>
    <row r="15128" spans="1:10" x14ac:dyDescent="0.2">
      <c r="A15128" s="147">
        <v>4</v>
      </c>
      <c r="B15128" s="149" t="s">
        <v>12620</v>
      </c>
      <c r="C15128" s="147" t="s">
        <v>2242</v>
      </c>
      <c r="D15128" s="147" t="s">
        <v>12621</v>
      </c>
      <c r="E15128" s="147" t="s">
        <v>2240</v>
      </c>
      <c r="G15128" s="147">
        <v>0</v>
      </c>
      <c r="I15128" s="147">
        <v>4</v>
      </c>
      <c r="J15128" s="147">
        <v>2585709</v>
      </c>
    </row>
    <row r="15129" spans="1:10" x14ac:dyDescent="0.2">
      <c r="A15129" s="147">
        <v>4</v>
      </c>
      <c r="B15129" s="149" t="s">
        <v>12620</v>
      </c>
      <c r="C15129" s="147" t="s">
        <v>2261</v>
      </c>
      <c r="D15129" s="147" t="s">
        <v>12512</v>
      </c>
      <c r="E15129" s="147" t="s">
        <v>2246</v>
      </c>
      <c r="G15129" s="147">
        <v>0</v>
      </c>
      <c r="I15129" s="147">
        <v>4</v>
      </c>
      <c r="J15129" s="147">
        <v>1200919</v>
      </c>
    </row>
    <row r="15130" spans="1:10" x14ac:dyDescent="0.2">
      <c r="A15130" s="147">
        <v>4</v>
      </c>
      <c r="B15130" s="149" t="s">
        <v>12620</v>
      </c>
      <c r="C15130" s="147" t="s">
        <v>2261</v>
      </c>
      <c r="D15130" s="147" t="s">
        <v>12506</v>
      </c>
      <c r="E15130" s="147" t="s">
        <v>2246</v>
      </c>
      <c r="G15130" s="147">
        <v>0</v>
      </c>
      <c r="I15130" s="147">
        <v>4</v>
      </c>
      <c r="J15130" s="147">
        <v>1200892</v>
      </c>
    </row>
    <row r="15131" spans="1:10" x14ac:dyDescent="0.2">
      <c r="A15131" s="147">
        <v>4</v>
      </c>
      <c r="B15131" s="149" t="s">
        <v>12620</v>
      </c>
      <c r="C15131" s="147" t="s">
        <v>2261</v>
      </c>
      <c r="D15131" s="147" t="s">
        <v>12504</v>
      </c>
      <c r="E15131" s="147" t="s">
        <v>2246</v>
      </c>
      <c r="G15131" s="147">
        <v>0</v>
      </c>
      <c r="I15131" s="147">
        <v>4</v>
      </c>
      <c r="J15131" s="147">
        <v>1200891</v>
      </c>
    </row>
    <row r="15132" spans="1:10" x14ac:dyDescent="0.2">
      <c r="A15132" s="147">
        <v>4</v>
      </c>
      <c r="B15132" s="149" t="s">
        <v>12618</v>
      </c>
      <c r="C15132" s="147" t="s">
        <v>2242</v>
      </c>
      <c r="D15132" s="147" t="s">
        <v>12619</v>
      </c>
      <c r="E15132" s="147" t="s">
        <v>2240</v>
      </c>
      <c r="G15132" s="147">
        <v>0</v>
      </c>
      <c r="I15132" s="147">
        <v>4</v>
      </c>
      <c r="J15132" s="147">
        <v>2585692</v>
      </c>
    </row>
    <row r="15133" spans="1:10" x14ac:dyDescent="0.2">
      <c r="A15133" s="147">
        <v>4</v>
      </c>
      <c r="B15133" s="149" t="s">
        <v>12618</v>
      </c>
      <c r="C15133" s="147" t="s">
        <v>2261</v>
      </c>
      <c r="D15133" s="147" t="s">
        <v>12512</v>
      </c>
      <c r="E15133" s="147" t="s">
        <v>2246</v>
      </c>
      <c r="G15133" s="147">
        <v>0</v>
      </c>
      <c r="I15133" s="147">
        <v>4</v>
      </c>
      <c r="J15133" s="147">
        <v>1200903</v>
      </c>
    </row>
    <row r="15134" spans="1:10" x14ac:dyDescent="0.2">
      <c r="A15134" s="147">
        <v>4</v>
      </c>
      <c r="B15134" s="149" t="s">
        <v>12618</v>
      </c>
      <c r="C15134" s="147" t="s">
        <v>2261</v>
      </c>
      <c r="D15134" s="147" t="s">
        <v>12496</v>
      </c>
      <c r="E15134" s="147" t="s">
        <v>2246</v>
      </c>
      <c r="G15134" s="147">
        <v>0</v>
      </c>
      <c r="I15134" s="147">
        <v>4</v>
      </c>
      <c r="J15134" s="147">
        <v>1200913</v>
      </c>
    </row>
    <row r="15135" spans="1:10" x14ac:dyDescent="0.2">
      <c r="A15135" s="147">
        <v>4</v>
      </c>
      <c r="B15135" s="149" t="s">
        <v>12618</v>
      </c>
      <c r="C15135" s="147" t="s">
        <v>2261</v>
      </c>
      <c r="D15135" s="147" t="s">
        <v>12494</v>
      </c>
      <c r="E15135" s="147" t="s">
        <v>2246</v>
      </c>
      <c r="G15135" s="147">
        <v>0</v>
      </c>
      <c r="I15135" s="147">
        <v>4</v>
      </c>
      <c r="J15135" s="147">
        <v>1200958</v>
      </c>
    </row>
    <row r="15136" spans="1:10" x14ac:dyDescent="0.2">
      <c r="A15136" s="147">
        <v>4</v>
      </c>
      <c r="B15136" s="149" t="s">
        <v>12614</v>
      </c>
      <c r="C15136" s="147" t="s">
        <v>2242</v>
      </c>
      <c r="D15136" s="147" t="s">
        <v>12617</v>
      </c>
      <c r="E15136" s="147" t="s">
        <v>2240</v>
      </c>
      <c r="G15136" s="147">
        <v>0</v>
      </c>
      <c r="I15136" s="147">
        <v>4</v>
      </c>
      <c r="J15136" s="147">
        <v>2585711</v>
      </c>
    </row>
    <row r="15137" spans="1:11" x14ac:dyDescent="0.2">
      <c r="A15137" s="147">
        <v>4</v>
      </c>
      <c r="B15137" s="149" t="s">
        <v>12614</v>
      </c>
      <c r="C15137" s="147" t="s">
        <v>2261</v>
      </c>
      <c r="D15137" s="147" t="s">
        <v>12509</v>
      </c>
      <c r="E15137" s="147" t="s">
        <v>2246</v>
      </c>
      <c r="G15137" s="147">
        <v>0</v>
      </c>
      <c r="I15137" s="147">
        <v>4</v>
      </c>
      <c r="J15137" s="147">
        <v>1200884</v>
      </c>
    </row>
    <row r="15138" spans="1:11" x14ac:dyDescent="0.2">
      <c r="A15138" s="147">
        <v>4</v>
      </c>
      <c r="B15138" s="149" t="s">
        <v>12614</v>
      </c>
      <c r="C15138" s="147" t="s">
        <v>2261</v>
      </c>
      <c r="D15138" s="147" t="s">
        <v>12508</v>
      </c>
      <c r="E15138" s="147" t="s">
        <v>2246</v>
      </c>
      <c r="G15138" s="147">
        <v>0</v>
      </c>
      <c r="I15138" s="147">
        <v>4</v>
      </c>
      <c r="J15138" s="147">
        <v>1200914</v>
      </c>
    </row>
    <row r="15139" spans="1:11" x14ac:dyDescent="0.2">
      <c r="A15139" s="147">
        <v>4</v>
      </c>
      <c r="B15139" s="149" t="s">
        <v>12614</v>
      </c>
      <c r="C15139" s="147" t="s">
        <v>2261</v>
      </c>
      <c r="D15139" s="147" t="s">
        <v>12616</v>
      </c>
      <c r="E15139" s="147" t="s">
        <v>2246</v>
      </c>
      <c r="G15139" s="147">
        <v>0</v>
      </c>
      <c r="I15139" s="147">
        <v>4</v>
      </c>
      <c r="J15139" s="147">
        <v>1200907</v>
      </c>
    </row>
    <row r="15140" spans="1:11" x14ac:dyDescent="0.2">
      <c r="A15140" s="147">
        <v>4</v>
      </c>
      <c r="B15140" s="149" t="s">
        <v>12614</v>
      </c>
      <c r="C15140" s="147" t="s">
        <v>2261</v>
      </c>
      <c r="D15140" s="147" t="s">
        <v>12615</v>
      </c>
      <c r="E15140" s="147" t="s">
        <v>2246</v>
      </c>
      <c r="G15140" s="147">
        <v>0</v>
      </c>
      <c r="I15140" s="147">
        <v>4</v>
      </c>
      <c r="J15140" s="147">
        <v>1200925</v>
      </c>
    </row>
    <row r="15141" spans="1:11" x14ac:dyDescent="0.2">
      <c r="A15141" s="147">
        <v>4</v>
      </c>
      <c r="B15141" s="149" t="s">
        <v>12614</v>
      </c>
      <c r="C15141" s="147" t="s">
        <v>2261</v>
      </c>
      <c r="D15141" s="147" t="s">
        <v>12504</v>
      </c>
      <c r="E15141" s="147" t="s">
        <v>2246</v>
      </c>
      <c r="G15141" s="147">
        <v>0</v>
      </c>
      <c r="I15141" s="147">
        <v>4</v>
      </c>
      <c r="J15141" s="147">
        <v>1200959</v>
      </c>
    </row>
    <row r="15142" spans="1:11" x14ac:dyDescent="0.2">
      <c r="A15142" s="147">
        <v>4</v>
      </c>
      <c r="B15142" s="149" t="s">
        <v>12613</v>
      </c>
      <c r="C15142" s="147" t="s">
        <v>2242</v>
      </c>
      <c r="D15142" s="147" t="s">
        <v>12612</v>
      </c>
      <c r="E15142" s="147" t="s">
        <v>2240</v>
      </c>
      <c r="G15142" s="147">
        <v>0</v>
      </c>
      <c r="I15142" s="147">
        <v>4</v>
      </c>
      <c r="J15142" s="147">
        <v>2585703</v>
      </c>
    </row>
    <row r="15143" spans="1:11" x14ac:dyDescent="0.2">
      <c r="A15143" s="147">
        <v>4</v>
      </c>
      <c r="B15143" s="149" t="s">
        <v>12609</v>
      </c>
      <c r="C15143" s="147" t="s">
        <v>2242</v>
      </c>
      <c r="D15143" s="147" t="s">
        <v>12611</v>
      </c>
      <c r="E15143" s="147" t="s">
        <v>2240</v>
      </c>
      <c r="G15143" s="147">
        <v>0</v>
      </c>
      <c r="I15143" s="147">
        <v>4</v>
      </c>
      <c r="J15143" s="147">
        <v>2585691</v>
      </c>
    </row>
    <row r="15144" spans="1:11" x14ac:dyDescent="0.2">
      <c r="A15144" s="147">
        <v>4</v>
      </c>
      <c r="B15144" s="149" t="s">
        <v>12609</v>
      </c>
      <c r="C15144" s="147" t="s">
        <v>2261</v>
      </c>
      <c r="D15144" s="147" t="s">
        <v>12500</v>
      </c>
      <c r="E15144" s="147" t="s">
        <v>2246</v>
      </c>
      <c r="G15144" s="147">
        <v>0</v>
      </c>
      <c r="I15144" s="147">
        <v>4</v>
      </c>
      <c r="J15144" s="147">
        <v>1200939</v>
      </c>
    </row>
    <row r="15145" spans="1:11" x14ac:dyDescent="0.2">
      <c r="A15145" s="147">
        <v>4</v>
      </c>
      <c r="B15145" s="149" t="s">
        <v>12609</v>
      </c>
      <c r="C15145" s="147" t="s">
        <v>2261</v>
      </c>
      <c r="D15145" s="147" t="s">
        <v>12610</v>
      </c>
      <c r="E15145" s="147" t="s">
        <v>2246</v>
      </c>
      <c r="G15145" s="147">
        <v>0</v>
      </c>
      <c r="I15145" s="147">
        <v>4</v>
      </c>
      <c r="J15145" s="147">
        <v>1200882</v>
      </c>
    </row>
    <row r="15146" spans="1:11" x14ac:dyDescent="0.2">
      <c r="A15146" s="147">
        <v>4</v>
      </c>
      <c r="B15146" s="149" t="s">
        <v>12609</v>
      </c>
      <c r="C15146" s="147" t="s">
        <v>2261</v>
      </c>
      <c r="D15146" s="147" t="s">
        <v>12498</v>
      </c>
      <c r="E15146" s="147" t="s">
        <v>2246</v>
      </c>
      <c r="G15146" s="147">
        <v>0</v>
      </c>
      <c r="I15146" s="147">
        <v>4</v>
      </c>
      <c r="J15146" s="147">
        <v>1200911</v>
      </c>
    </row>
    <row r="15147" spans="1:11" x14ac:dyDescent="0.2">
      <c r="A15147" s="147">
        <v>4</v>
      </c>
      <c r="B15147" s="149" t="s">
        <v>12609</v>
      </c>
      <c r="C15147" s="147" t="s">
        <v>2261</v>
      </c>
      <c r="D15147" s="147" t="s">
        <v>12497</v>
      </c>
      <c r="E15147" s="147" t="s">
        <v>2246</v>
      </c>
      <c r="G15147" s="147">
        <v>0</v>
      </c>
      <c r="I15147" s="147">
        <v>4</v>
      </c>
      <c r="J15147" s="147">
        <v>1200942</v>
      </c>
    </row>
    <row r="15148" spans="1:11" x14ac:dyDescent="0.2">
      <c r="A15148" s="147">
        <v>4</v>
      </c>
      <c r="B15148" s="149" t="s">
        <v>12609</v>
      </c>
      <c r="C15148" s="147" t="s">
        <v>2261</v>
      </c>
      <c r="D15148" s="147" t="s">
        <v>12496</v>
      </c>
      <c r="E15148" s="147" t="s">
        <v>2246</v>
      </c>
      <c r="G15148" s="147">
        <v>0</v>
      </c>
      <c r="I15148" s="147">
        <v>4</v>
      </c>
      <c r="J15148" s="147">
        <v>1200904</v>
      </c>
    </row>
    <row r="15149" spans="1:11" x14ac:dyDescent="0.2">
      <c r="A15149" s="147">
        <v>4</v>
      </c>
      <c r="B15149" s="149" t="s">
        <v>12609</v>
      </c>
      <c r="C15149" s="147" t="s">
        <v>2261</v>
      </c>
      <c r="D15149" s="147" t="s">
        <v>12494</v>
      </c>
      <c r="E15149" s="147" t="s">
        <v>2246</v>
      </c>
      <c r="G15149" s="147">
        <v>0</v>
      </c>
      <c r="I15149" s="147">
        <v>4</v>
      </c>
      <c r="J15149" s="147">
        <v>1200890</v>
      </c>
    </row>
    <row r="15150" spans="1:11" x14ac:dyDescent="0.2">
      <c r="A15150" s="147">
        <v>3</v>
      </c>
      <c r="B15150" s="149" t="s">
        <v>12607</v>
      </c>
      <c r="C15150" s="147" t="s">
        <v>2242</v>
      </c>
      <c r="D15150" s="147" t="s">
        <v>12608</v>
      </c>
      <c r="E15150" s="147" t="s">
        <v>2246</v>
      </c>
      <c r="G15150" s="147">
        <v>0</v>
      </c>
      <c r="I15150" s="147">
        <v>3</v>
      </c>
      <c r="J15150" s="147">
        <v>2585668</v>
      </c>
    </row>
    <row r="15151" spans="1:11" x14ac:dyDescent="0.2">
      <c r="A15151" s="147">
        <v>3</v>
      </c>
      <c r="B15151" s="149" t="s">
        <v>12607</v>
      </c>
      <c r="C15151" s="147" t="s">
        <v>2294</v>
      </c>
      <c r="D15151" s="147" t="s">
        <v>12606</v>
      </c>
      <c r="E15151" s="147" t="s">
        <v>2246</v>
      </c>
      <c r="G15151" s="147">
        <v>0</v>
      </c>
      <c r="I15151" s="147">
        <v>3</v>
      </c>
      <c r="J15151" s="147">
        <v>1200808</v>
      </c>
    </row>
    <row r="15152" spans="1:11" x14ac:dyDescent="0.2">
      <c r="A15152" s="147">
        <v>4</v>
      </c>
      <c r="B15152" s="149" t="s">
        <v>12604</v>
      </c>
      <c r="C15152" s="147" t="s">
        <v>2242</v>
      </c>
      <c r="D15152" s="147" t="s">
        <v>12605</v>
      </c>
      <c r="E15152" s="147" t="s">
        <v>2240</v>
      </c>
      <c r="G15152" s="147">
        <v>0</v>
      </c>
      <c r="I15152" s="147">
        <v>4</v>
      </c>
      <c r="J15152" s="147">
        <v>2585730</v>
      </c>
      <c r="K15152" s="147" t="s">
        <v>2769</v>
      </c>
    </row>
    <row r="15153" spans="1:11" x14ac:dyDescent="0.2">
      <c r="A15153" s="147">
        <v>4</v>
      </c>
      <c r="B15153" s="149" t="s">
        <v>12604</v>
      </c>
      <c r="C15153" s="147" t="s">
        <v>2261</v>
      </c>
      <c r="D15153" s="147" t="s">
        <v>12603</v>
      </c>
      <c r="E15153" s="147" t="s">
        <v>2246</v>
      </c>
      <c r="G15153" s="147">
        <v>0</v>
      </c>
      <c r="I15153" s="147">
        <v>4</v>
      </c>
      <c r="J15153" s="147">
        <v>1200963</v>
      </c>
    </row>
    <row r="15154" spans="1:11" x14ac:dyDescent="0.2">
      <c r="A15154" s="147">
        <v>4</v>
      </c>
      <c r="B15154" s="149" t="s">
        <v>12601</v>
      </c>
      <c r="C15154" s="147" t="s">
        <v>2242</v>
      </c>
      <c r="D15154" s="147" t="s">
        <v>12602</v>
      </c>
      <c r="E15154" s="147" t="s">
        <v>2246</v>
      </c>
      <c r="G15154" s="147">
        <v>0</v>
      </c>
      <c r="I15154" s="147">
        <v>4</v>
      </c>
      <c r="J15154" s="147">
        <v>2585728</v>
      </c>
    </row>
    <row r="15155" spans="1:11" x14ac:dyDescent="0.2">
      <c r="A15155" s="147">
        <v>4</v>
      </c>
      <c r="B15155" s="149" t="s">
        <v>12601</v>
      </c>
      <c r="C15155" s="147" t="s">
        <v>2261</v>
      </c>
      <c r="D15155" s="147" t="s">
        <v>12600</v>
      </c>
      <c r="E15155" s="147" t="s">
        <v>2246</v>
      </c>
      <c r="G15155" s="147">
        <v>0</v>
      </c>
      <c r="I15155" s="147">
        <v>4</v>
      </c>
      <c r="J15155" s="147">
        <v>1200969</v>
      </c>
    </row>
    <row r="15156" spans="1:11" x14ac:dyDescent="0.2">
      <c r="A15156" s="147">
        <v>5</v>
      </c>
      <c r="B15156" s="149" t="s">
        <v>12599</v>
      </c>
      <c r="C15156" s="147" t="s">
        <v>2242</v>
      </c>
      <c r="D15156" s="147" t="s">
        <v>12598</v>
      </c>
      <c r="E15156" s="147" t="s">
        <v>2246</v>
      </c>
      <c r="G15156" s="147">
        <v>0</v>
      </c>
      <c r="I15156" s="147">
        <v>5</v>
      </c>
      <c r="J15156" s="147">
        <v>2585753</v>
      </c>
    </row>
    <row r="15157" spans="1:11" x14ac:dyDescent="0.2">
      <c r="A15157" s="147">
        <v>6</v>
      </c>
      <c r="B15157" s="149" t="s">
        <v>12597</v>
      </c>
      <c r="C15157" s="147" t="s">
        <v>2242</v>
      </c>
      <c r="D15157" s="147" t="s">
        <v>12596</v>
      </c>
      <c r="E15157" s="147" t="s">
        <v>2240</v>
      </c>
      <c r="G15157" s="147">
        <v>0</v>
      </c>
      <c r="I15157" s="147">
        <v>6</v>
      </c>
      <c r="J15157" s="147">
        <v>2585755</v>
      </c>
      <c r="K15157" s="147" t="s">
        <v>2769</v>
      </c>
    </row>
    <row r="15158" spans="1:11" x14ac:dyDescent="0.2">
      <c r="A15158" s="147">
        <v>6</v>
      </c>
      <c r="B15158" s="149" t="s">
        <v>12595</v>
      </c>
      <c r="C15158" s="147" t="s">
        <v>2242</v>
      </c>
      <c r="D15158" s="147" t="s">
        <v>12594</v>
      </c>
      <c r="E15158" s="147" t="s">
        <v>2240</v>
      </c>
      <c r="G15158" s="147">
        <v>0</v>
      </c>
      <c r="I15158" s="147">
        <v>5</v>
      </c>
      <c r="J15158" s="147">
        <v>2585746</v>
      </c>
      <c r="K15158" s="147" t="s">
        <v>2769</v>
      </c>
    </row>
    <row r="15159" spans="1:11" x14ac:dyDescent="0.2">
      <c r="A15159" s="147">
        <v>6</v>
      </c>
      <c r="B15159" s="149" t="s">
        <v>12593</v>
      </c>
      <c r="C15159" s="147" t="s">
        <v>2242</v>
      </c>
      <c r="D15159" s="147" t="s">
        <v>12592</v>
      </c>
      <c r="E15159" s="147" t="s">
        <v>2240</v>
      </c>
      <c r="G15159" s="147">
        <v>0</v>
      </c>
      <c r="I15159" s="147">
        <v>5</v>
      </c>
      <c r="J15159" s="147">
        <v>2585749</v>
      </c>
      <c r="K15159" s="147" t="s">
        <v>2769</v>
      </c>
    </row>
    <row r="15160" spans="1:11" x14ac:dyDescent="0.2">
      <c r="A15160" s="147">
        <v>6</v>
      </c>
      <c r="B15160" s="149" t="s">
        <v>12591</v>
      </c>
      <c r="C15160" s="147" t="s">
        <v>2242</v>
      </c>
      <c r="D15160" s="147" t="s">
        <v>12590</v>
      </c>
      <c r="E15160" s="147" t="s">
        <v>2240</v>
      </c>
      <c r="G15160" s="147">
        <v>0</v>
      </c>
      <c r="I15160" s="147">
        <v>5</v>
      </c>
      <c r="J15160" s="147">
        <v>2585739</v>
      </c>
      <c r="K15160" s="147" t="s">
        <v>2769</v>
      </c>
    </row>
    <row r="15161" spans="1:11" x14ac:dyDescent="0.2">
      <c r="A15161" s="147">
        <v>6</v>
      </c>
      <c r="B15161" s="149" t="s">
        <v>12589</v>
      </c>
      <c r="C15161" s="147" t="s">
        <v>2242</v>
      </c>
      <c r="D15161" s="147" t="s">
        <v>12588</v>
      </c>
      <c r="E15161" s="147" t="s">
        <v>2240</v>
      </c>
      <c r="G15161" s="147">
        <v>0</v>
      </c>
      <c r="I15161" s="147">
        <v>5</v>
      </c>
      <c r="J15161" s="147">
        <v>2585744</v>
      </c>
      <c r="K15161" s="147" t="s">
        <v>2769</v>
      </c>
    </row>
    <row r="15162" spans="1:11" x14ac:dyDescent="0.2">
      <c r="A15162" s="147">
        <v>6</v>
      </c>
      <c r="B15162" s="149" t="s">
        <v>12587</v>
      </c>
      <c r="C15162" s="147" t="s">
        <v>2242</v>
      </c>
      <c r="D15162" s="147" t="s">
        <v>12586</v>
      </c>
      <c r="E15162" s="147" t="s">
        <v>2240</v>
      </c>
      <c r="G15162" s="147">
        <v>0</v>
      </c>
      <c r="I15162" s="147">
        <v>5</v>
      </c>
      <c r="J15162" s="147">
        <v>2585754</v>
      </c>
      <c r="K15162" s="147" t="s">
        <v>2769</v>
      </c>
    </row>
    <row r="15163" spans="1:11" x14ac:dyDescent="0.2">
      <c r="A15163" s="147">
        <v>4</v>
      </c>
      <c r="B15163" s="149" t="s">
        <v>12584</v>
      </c>
      <c r="C15163" s="147" t="s">
        <v>2242</v>
      </c>
      <c r="D15163" s="147" t="s">
        <v>12585</v>
      </c>
      <c r="E15163" s="147" t="s">
        <v>2240</v>
      </c>
      <c r="G15163" s="147">
        <v>0</v>
      </c>
      <c r="I15163" s="147">
        <v>4</v>
      </c>
      <c r="J15163" s="147">
        <v>2585726</v>
      </c>
      <c r="K15163" s="147" t="s">
        <v>2769</v>
      </c>
    </row>
    <row r="15164" spans="1:11" x14ac:dyDescent="0.2">
      <c r="A15164" s="147">
        <v>4</v>
      </c>
      <c r="B15164" s="149" t="s">
        <v>12584</v>
      </c>
      <c r="C15164" s="147" t="s">
        <v>2277</v>
      </c>
      <c r="D15164" s="147" t="s">
        <v>12583</v>
      </c>
      <c r="E15164" s="147" t="s">
        <v>2246</v>
      </c>
      <c r="G15164" s="147">
        <v>0</v>
      </c>
      <c r="I15164" s="147">
        <v>4</v>
      </c>
      <c r="J15164" s="147">
        <v>1200977</v>
      </c>
    </row>
    <row r="15165" spans="1:11" x14ac:dyDescent="0.2">
      <c r="A15165" s="147">
        <v>4</v>
      </c>
      <c r="B15165" s="149" t="s">
        <v>12581</v>
      </c>
      <c r="C15165" s="147" t="s">
        <v>2242</v>
      </c>
      <c r="D15165" s="147" t="s">
        <v>12582</v>
      </c>
      <c r="E15165" s="147" t="s">
        <v>2240</v>
      </c>
      <c r="G15165" s="147">
        <v>0</v>
      </c>
      <c r="I15165" s="147">
        <v>4</v>
      </c>
      <c r="J15165" s="147">
        <v>2585721</v>
      </c>
      <c r="K15165" s="147" t="s">
        <v>2769</v>
      </c>
    </row>
    <row r="15166" spans="1:11" x14ac:dyDescent="0.2">
      <c r="A15166" s="147">
        <v>4</v>
      </c>
      <c r="B15166" s="149" t="s">
        <v>12581</v>
      </c>
      <c r="C15166" s="147" t="s">
        <v>2261</v>
      </c>
      <c r="D15166" s="147" t="s">
        <v>12580</v>
      </c>
      <c r="E15166" s="147" t="s">
        <v>2246</v>
      </c>
      <c r="G15166" s="147">
        <v>0</v>
      </c>
      <c r="I15166" s="147">
        <v>4</v>
      </c>
      <c r="J15166" s="147">
        <v>1200968</v>
      </c>
    </row>
    <row r="15167" spans="1:11" x14ac:dyDescent="0.2">
      <c r="A15167" s="147">
        <v>4</v>
      </c>
      <c r="B15167" s="149" t="s">
        <v>12578</v>
      </c>
      <c r="C15167" s="147" t="s">
        <v>2242</v>
      </c>
      <c r="D15167" s="147" t="s">
        <v>12579</v>
      </c>
      <c r="E15167" s="147" t="s">
        <v>2240</v>
      </c>
      <c r="G15167" s="147">
        <v>0</v>
      </c>
      <c r="I15167" s="147">
        <v>4</v>
      </c>
      <c r="J15167" s="147">
        <v>2585731</v>
      </c>
      <c r="K15167" s="147" t="s">
        <v>2769</v>
      </c>
    </row>
    <row r="15168" spans="1:11" x14ac:dyDescent="0.2">
      <c r="A15168" s="147">
        <v>4</v>
      </c>
      <c r="B15168" s="149" t="s">
        <v>12578</v>
      </c>
      <c r="C15168" s="147" t="s">
        <v>2261</v>
      </c>
      <c r="D15168" s="147" t="s">
        <v>12577</v>
      </c>
      <c r="E15168" s="147" t="s">
        <v>2246</v>
      </c>
      <c r="G15168" s="147">
        <v>0</v>
      </c>
      <c r="I15168" s="147">
        <v>4</v>
      </c>
      <c r="J15168" s="147">
        <v>1200960</v>
      </c>
    </row>
    <row r="15169" spans="1:11" x14ac:dyDescent="0.2">
      <c r="A15169" s="147">
        <v>4</v>
      </c>
      <c r="B15169" s="149" t="s">
        <v>12575</v>
      </c>
      <c r="C15169" s="147" t="s">
        <v>2242</v>
      </c>
      <c r="D15169" s="147" t="s">
        <v>12576</v>
      </c>
      <c r="E15169" s="147" t="s">
        <v>2240</v>
      </c>
      <c r="G15169" s="147">
        <v>0</v>
      </c>
      <c r="I15169" s="147">
        <v>4</v>
      </c>
      <c r="J15169" s="147">
        <v>2585719</v>
      </c>
      <c r="K15169" s="147" t="s">
        <v>2769</v>
      </c>
    </row>
    <row r="15170" spans="1:11" x14ac:dyDescent="0.2">
      <c r="A15170" s="147">
        <v>4</v>
      </c>
      <c r="B15170" s="149" t="s">
        <v>12575</v>
      </c>
      <c r="C15170" s="147" t="s">
        <v>2261</v>
      </c>
      <c r="D15170" s="147" t="s">
        <v>12574</v>
      </c>
      <c r="E15170" s="147" t="s">
        <v>2246</v>
      </c>
      <c r="G15170" s="147">
        <v>0</v>
      </c>
      <c r="I15170" s="147">
        <v>4</v>
      </c>
      <c r="J15170" s="147">
        <v>1200976</v>
      </c>
    </row>
    <row r="15171" spans="1:11" x14ac:dyDescent="0.2">
      <c r="A15171" s="147">
        <v>4</v>
      </c>
      <c r="B15171" s="149" t="s">
        <v>12573</v>
      </c>
      <c r="C15171" s="147" t="s">
        <v>2242</v>
      </c>
      <c r="D15171" s="147" t="s">
        <v>12572</v>
      </c>
      <c r="E15171" s="147" t="s">
        <v>2240</v>
      </c>
      <c r="G15171" s="147">
        <v>0</v>
      </c>
      <c r="I15171" s="147">
        <v>4</v>
      </c>
      <c r="J15171" s="147">
        <v>2585715</v>
      </c>
      <c r="K15171" s="147" t="s">
        <v>2769</v>
      </c>
    </row>
    <row r="15172" spans="1:11" x14ac:dyDescent="0.2">
      <c r="A15172" s="147">
        <v>4</v>
      </c>
      <c r="B15172" s="149" t="s">
        <v>12571</v>
      </c>
      <c r="C15172" s="147" t="s">
        <v>2242</v>
      </c>
      <c r="D15172" s="147" t="s">
        <v>12570</v>
      </c>
      <c r="E15172" s="147" t="s">
        <v>2240</v>
      </c>
      <c r="G15172" s="147">
        <v>0</v>
      </c>
      <c r="I15172" s="147">
        <v>4</v>
      </c>
      <c r="J15172" s="147">
        <v>2585722</v>
      </c>
      <c r="K15172" s="147" t="s">
        <v>2769</v>
      </c>
    </row>
    <row r="15173" spans="1:11" x14ac:dyDescent="0.2">
      <c r="A15173" s="147">
        <v>3</v>
      </c>
      <c r="B15173" s="149" t="s">
        <v>12568</v>
      </c>
      <c r="C15173" s="147" t="s">
        <v>2242</v>
      </c>
      <c r="D15173" s="147" t="s">
        <v>12569</v>
      </c>
      <c r="E15173" s="147" t="s">
        <v>2246</v>
      </c>
      <c r="G15173" s="147">
        <v>0</v>
      </c>
      <c r="I15173" s="147">
        <v>3</v>
      </c>
      <c r="J15173" s="147">
        <v>2585667</v>
      </c>
    </row>
    <row r="15174" spans="1:11" x14ac:dyDescent="0.2">
      <c r="A15174" s="147">
        <v>3</v>
      </c>
      <c r="B15174" s="149" t="s">
        <v>12568</v>
      </c>
      <c r="C15174" s="147" t="s">
        <v>2294</v>
      </c>
      <c r="D15174" s="147" t="s">
        <v>12567</v>
      </c>
      <c r="E15174" s="147" t="s">
        <v>2246</v>
      </c>
      <c r="G15174" s="147">
        <v>0</v>
      </c>
      <c r="I15174" s="147">
        <v>3</v>
      </c>
      <c r="J15174" s="147">
        <v>1200829</v>
      </c>
    </row>
    <row r="15175" spans="1:11" x14ac:dyDescent="0.2">
      <c r="A15175" s="147">
        <v>4</v>
      </c>
      <c r="B15175" s="149" t="s">
        <v>12566</v>
      </c>
      <c r="C15175" s="147" t="s">
        <v>2242</v>
      </c>
      <c r="D15175" s="147" t="s">
        <v>12565</v>
      </c>
      <c r="E15175" s="147" t="s">
        <v>2240</v>
      </c>
      <c r="G15175" s="147">
        <v>0</v>
      </c>
      <c r="I15175" s="147">
        <v>4</v>
      </c>
      <c r="J15175" s="147">
        <v>2585773</v>
      </c>
    </row>
    <row r="15176" spans="1:11" x14ac:dyDescent="0.2">
      <c r="A15176" s="147">
        <v>4</v>
      </c>
      <c r="B15176" s="149" t="s">
        <v>12564</v>
      </c>
      <c r="C15176" s="147" t="s">
        <v>2242</v>
      </c>
      <c r="D15176" s="147" t="s">
        <v>12563</v>
      </c>
      <c r="E15176" s="147" t="s">
        <v>2240</v>
      </c>
      <c r="G15176" s="147">
        <v>0</v>
      </c>
      <c r="I15176" s="147">
        <v>4</v>
      </c>
      <c r="J15176" s="147">
        <v>2585762</v>
      </c>
      <c r="K15176" s="147" t="s">
        <v>2769</v>
      </c>
    </row>
    <row r="15177" spans="1:11" x14ac:dyDescent="0.2">
      <c r="A15177" s="147">
        <v>4</v>
      </c>
      <c r="B15177" s="149" t="s">
        <v>12562</v>
      </c>
      <c r="C15177" s="147" t="s">
        <v>2242</v>
      </c>
      <c r="D15177" s="147" t="s">
        <v>12561</v>
      </c>
      <c r="E15177" s="147" t="s">
        <v>2240</v>
      </c>
      <c r="G15177" s="147">
        <v>0</v>
      </c>
      <c r="I15177" s="147">
        <v>4</v>
      </c>
      <c r="J15177" s="147">
        <v>2585761</v>
      </c>
      <c r="K15177" s="147" t="s">
        <v>2769</v>
      </c>
    </row>
    <row r="15178" spans="1:11" x14ac:dyDescent="0.2">
      <c r="A15178" s="147">
        <v>4</v>
      </c>
      <c r="B15178" s="149" t="s">
        <v>12560</v>
      </c>
      <c r="C15178" s="147" t="s">
        <v>2242</v>
      </c>
      <c r="D15178" s="147" t="s">
        <v>12559</v>
      </c>
      <c r="E15178" s="147" t="s">
        <v>2240</v>
      </c>
      <c r="G15178" s="147">
        <v>0</v>
      </c>
      <c r="I15178" s="147">
        <v>4</v>
      </c>
      <c r="J15178" s="147">
        <v>2585759</v>
      </c>
      <c r="K15178" s="147" t="s">
        <v>2769</v>
      </c>
    </row>
    <row r="15179" spans="1:11" x14ac:dyDescent="0.2">
      <c r="A15179" s="147">
        <v>4</v>
      </c>
      <c r="B15179" s="149" t="s">
        <v>12558</v>
      </c>
      <c r="C15179" s="147" t="s">
        <v>2242</v>
      </c>
      <c r="D15179" s="147" t="s">
        <v>12557</v>
      </c>
      <c r="E15179" s="147" t="s">
        <v>2240</v>
      </c>
      <c r="G15179" s="147">
        <v>0</v>
      </c>
      <c r="I15179" s="147">
        <v>4</v>
      </c>
      <c r="J15179" s="147">
        <v>2585764</v>
      </c>
      <c r="K15179" s="147" t="s">
        <v>2769</v>
      </c>
    </row>
    <row r="15180" spans="1:11" x14ac:dyDescent="0.2">
      <c r="A15180" s="147">
        <v>4</v>
      </c>
      <c r="B15180" s="149" t="s">
        <v>12556</v>
      </c>
      <c r="C15180" s="147" t="s">
        <v>2242</v>
      </c>
      <c r="D15180" s="147" t="s">
        <v>12555</v>
      </c>
      <c r="E15180" s="147" t="s">
        <v>2240</v>
      </c>
      <c r="G15180" s="147">
        <v>0</v>
      </c>
      <c r="I15180" s="147">
        <v>4</v>
      </c>
      <c r="J15180" s="147">
        <v>2585783</v>
      </c>
      <c r="K15180" s="147" t="s">
        <v>2769</v>
      </c>
    </row>
    <row r="15181" spans="1:11" x14ac:dyDescent="0.2">
      <c r="A15181" s="147">
        <v>4</v>
      </c>
      <c r="B15181" s="149" t="s">
        <v>12554</v>
      </c>
      <c r="C15181" s="147" t="s">
        <v>2242</v>
      </c>
      <c r="D15181" s="147" t="s">
        <v>12553</v>
      </c>
      <c r="E15181" s="147" t="s">
        <v>2240</v>
      </c>
      <c r="G15181" s="147">
        <v>0</v>
      </c>
      <c r="I15181" s="147">
        <v>4</v>
      </c>
      <c r="J15181" s="147">
        <v>2585779</v>
      </c>
      <c r="K15181" s="147" t="s">
        <v>2769</v>
      </c>
    </row>
    <row r="15182" spans="1:11" x14ac:dyDescent="0.2">
      <c r="A15182" s="147">
        <v>4</v>
      </c>
      <c r="B15182" s="149" t="s">
        <v>12552</v>
      </c>
      <c r="C15182" s="147" t="s">
        <v>2242</v>
      </c>
      <c r="D15182" s="147" t="s">
        <v>12551</v>
      </c>
      <c r="E15182" s="147" t="s">
        <v>2240</v>
      </c>
      <c r="G15182" s="147">
        <v>0</v>
      </c>
      <c r="I15182" s="147">
        <v>4</v>
      </c>
      <c r="J15182" s="147">
        <v>2585776</v>
      </c>
      <c r="K15182" s="147" t="s">
        <v>2769</v>
      </c>
    </row>
    <row r="15183" spans="1:11" x14ac:dyDescent="0.2">
      <c r="A15183" s="147">
        <v>4</v>
      </c>
      <c r="B15183" s="149" t="s">
        <v>12550</v>
      </c>
      <c r="C15183" s="147" t="s">
        <v>2242</v>
      </c>
      <c r="D15183" s="147" t="s">
        <v>12549</v>
      </c>
      <c r="E15183" s="147" t="s">
        <v>2240</v>
      </c>
      <c r="G15183" s="147">
        <v>0</v>
      </c>
      <c r="I15183" s="147">
        <v>4</v>
      </c>
      <c r="J15183" s="147">
        <v>2585786</v>
      </c>
      <c r="K15183" s="147" t="s">
        <v>2769</v>
      </c>
    </row>
    <row r="15184" spans="1:11" x14ac:dyDescent="0.2">
      <c r="A15184" s="147">
        <v>4</v>
      </c>
      <c r="B15184" s="149" t="s">
        <v>12548</v>
      </c>
      <c r="C15184" s="147" t="s">
        <v>2242</v>
      </c>
      <c r="D15184" s="147" t="s">
        <v>12547</v>
      </c>
      <c r="E15184" s="147" t="s">
        <v>2246</v>
      </c>
      <c r="G15184" s="147">
        <v>0</v>
      </c>
      <c r="I15184" s="147">
        <v>4</v>
      </c>
      <c r="J15184" s="147">
        <v>2585767</v>
      </c>
    </row>
    <row r="15185" spans="1:11" x14ac:dyDescent="0.2">
      <c r="A15185" s="147">
        <v>5</v>
      </c>
      <c r="B15185" s="149" t="s">
        <v>12546</v>
      </c>
      <c r="C15185" s="147" t="s">
        <v>2242</v>
      </c>
      <c r="D15185" s="147" t="s">
        <v>12545</v>
      </c>
      <c r="E15185" s="147" t="s">
        <v>2246</v>
      </c>
      <c r="G15185" s="147">
        <v>0</v>
      </c>
      <c r="I15185" s="147">
        <v>5</v>
      </c>
      <c r="J15185" s="147">
        <v>2585793</v>
      </c>
    </row>
    <row r="15186" spans="1:11" x14ac:dyDescent="0.2">
      <c r="A15186" s="147">
        <v>6</v>
      </c>
      <c r="B15186" s="149" t="s">
        <v>12544</v>
      </c>
      <c r="C15186" s="147" t="s">
        <v>2242</v>
      </c>
      <c r="D15186" s="147" t="s">
        <v>12543</v>
      </c>
      <c r="E15186" s="147" t="s">
        <v>2240</v>
      </c>
      <c r="G15186" s="147">
        <v>0</v>
      </c>
      <c r="I15186" s="147">
        <v>6</v>
      </c>
      <c r="J15186" s="147">
        <v>2585800</v>
      </c>
    </row>
    <row r="15187" spans="1:11" x14ac:dyDescent="0.2">
      <c r="A15187" s="147">
        <v>6</v>
      </c>
      <c r="B15187" s="149" t="s">
        <v>12542</v>
      </c>
      <c r="C15187" s="147" t="s">
        <v>2242</v>
      </c>
      <c r="D15187" s="147" t="s">
        <v>12541</v>
      </c>
      <c r="E15187" s="147" t="s">
        <v>2240</v>
      </c>
      <c r="G15187" s="147">
        <v>0</v>
      </c>
      <c r="I15187" s="147">
        <v>5</v>
      </c>
      <c r="J15187" s="147">
        <v>2585794</v>
      </c>
      <c r="K15187" s="147" t="s">
        <v>2769</v>
      </c>
    </row>
    <row r="15188" spans="1:11" x14ac:dyDescent="0.2">
      <c r="A15188" s="147">
        <v>6</v>
      </c>
      <c r="B15188" s="149" t="s">
        <v>12540</v>
      </c>
      <c r="C15188" s="147" t="s">
        <v>2242</v>
      </c>
      <c r="D15188" s="147" t="s">
        <v>12539</v>
      </c>
      <c r="E15188" s="147" t="s">
        <v>2240</v>
      </c>
      <c r="G15188" s="147">
        <v>0</v>
      </c>
      <c r="I15188" s="147">
        <v>5</v>
      </c>
      <c r="J15188" s="147">
        <v>2585791</v>
      </c>
    </row>
    <row r="15189" spans="1:11" x14ac:dyDescent="0.2">
      <c r="A15189" s="147">
        <v>6</v>
      </c>
      <c r="B15189" s="149" t="s">
        <v>12538</v>
      </c>
      <c r="C15189" s="147" t="s">
        <v>2242</v>
      </c>
      <c r="D15189" s="147" t="s">
        <v>12537</v>
      </c>
      <c r="E15189" s="147" t="s">
        <v>2240</v>
      </c>
      <c r="G15189" s="147">
        <v>0</v>
      </c>
      <c r="I15189" s="147">
        <v>5</v>
      </c>
      <c r="J15189" s="147">
        <v>2585788</v>
      </c>
    </row>
    <row r="15190" spans="1:11" x14ac:dyDescent="0.2">
      <c r="A15190" s="147">
        <v>3</v>
      </c>
      <c r="B15190" s="149" t="s">
        <v>12529</v>
      </c>
      <c r="C15190" s="147" t="s">
        <v>2242</v>
      </c>
      <c r="D15190" s="147" t="s">
        <v>12536</v>
      </c>
      <c r="E15190" s="147" t="s">
        <v>2246</v>
      </c>
      <c r="G15190" s="147">
        <v>0</v>
      </c>
      <c r="I15190" s="147">
        <v>3</v>
      </c>
      <c r="J15190" s="147">
        <v>2585672</v>
      </c>
    </row>
    <row r="15191" spans="1:11" x14ac:dyDescent="0.2">
      <c r="A15191" s="147">
        <v>3</v>
      </c>
      <c r="B15191" s="149" t="s">
        <v>12529</v>
      </c>
      <c r="C15191" s="147" t="s">
        <v>2294</v>
      </c>
      <c r="D15191" s="147" t="s">
        <v>12535</v>
      </c>
      <c r="E15191" s="147" t="s">
        <v>2246</v>
      </c>
      <c r="G15191" s="147">
        <v>0</v>
      </c>
      <c r="I15191" s="147">
        <v>3</v>
      </c>
      <c r="J15191" s="147">
        <v>1200874</v>
      </c>
    </row>
    <row r="15192" spans="1:11" x14ac:dyDescent="0.2">
      <c r="A15192" s="147">
        <v>3</v>
      </c>
      <c r="B15192" s="149" t="s">
        <v>12529</v>
      </c>
      <c r="C15192" s="147" t="s">
        <v>2294</v>
      </c>
      <c r="D15192" s="147" t="s">
        <v>12534</v>
      </c>
      <c r="E15192" s="147" t="s">
        <v>2246</v>
      </c>
      <c r="G15192" s="147">
        <v>0</v>
      </c>
      <c r="I15192" s="147">
        <v>3</v>
      </c>
      <c r="J15192" s="147">
        <v>1200875</v>
      </c>
    </row>
    <row r="15193" spans="1:11" x14ac:dyDescent="0.2">
      <c r="A15193" s="147">
        <v>3</v>
      </c>
      <c r="B15193" s="149" t="s">
        <v>12529</v>
      </c>
      <c r="C15193" s="147" t="s">
        <v>2294</v>
      </c>
      <c r="D15193" s="147" t="s">
        <v>12533</v>
      </c>
      <c r="E15193" s="147" t="s">
        <v>2246</v>
      </c>
      <c r="G15193" s="147">
        <v>0</v>
      </c>
      <c r="I15193" s="147">
        <v>3</v>
      </c>
      <c r="J15193" s="147">
        <v>1200850</v>
      </c>
    </row>
    <row r="15194" spans="1:11" x14ac:dyDescent="0.2">
      <c r="A15194" s="147">
        <v>3</v>
      </c>
      <c r="B15194" s="149" t="s">
        <v>12529</v>
      </c>
      <c r="C15194" s="147" t="s">
        <v>2446</v>
      </c>
      <c r="D15194" s="147" t="s">
        <v>12532</v>
      </c>
      <c r="E15194" s="147" t="s">
        <v>2246</v>
      </c>
      <c r="G15194" s="147">
        <v>0</v>
      </c>
      <c r="I15194" s="147">
        <v>3</v>
      </c>
      <c r="J15194" s="147">
        <v>1200817</v>
      </c>
    </row>
    <row r="15195" spans="1:11" x14ac:dyDescent="0.2">
      <c r="A15195" s="147">
        <v>3</v>
      </c>
      <c r="B15195" s="149" t="s">
        <v>12529</v>
      </c>
      <c r="C15195" s="147" t="s">
        <v>2446</v>
      </c>
      <c r="D15195" s="147" t="s">
        <v>12531</v>
      </c>
      <c r="E15195" s="147" t="s">
        <v>2246</v>
      </c>
      <c r="G15195" s="147">
        <v>0</v>
      </c>
      <c r="I15195" s="147">
        <v>3</v>
      </c>
      <c r="J15195" s="147">
        <v>1200849</v>
      </c>
    </row>
    <row r="15196" spans="1:11" x14ac:dyDescent="0.2">
      <c r="A15196" s="147">
        <v>3</v>
      </c>
      <c r="B15196" s="149" t="s">
        <v>12529</v>
      </c>
      <c r="C15196" s="147" t="s">
        <v>2446</v>
      </c>
      <c r="D15196" s="147" t="s">
        <v>12530</v>
      </c>
      <c r="E15196" s="147" t="s">
        <v>2246</v>
      </c>
      <c r="G15196" s="147">
        <v>0</v>
      </c>
      <c r="I15196" s="147">
        <v>3</v>
      </c>
      <c r="J15196" s="147">
        <v>1200853</v>
      </c>
    </row>
    <row r="15197" spans="1:11" x14ac:dyDescent="0.2">
      <c r="A15197" s="147">
        <v>3</v>
      </c>
      <c r="B15197" s="149" t="s">
        <v>12529</v>
      </c>
      <c r="C15197" s="147" t="s">
        <v>2446</v>
      </c>
      <c r="D15197" s="147" t="s">
        <v>12528</v>
      </c>
      <c r="E15197" s="147" t="s">
        <v>2246</v>
      </c>
      <c r="G15197" s="147">
        <v>0</v>
      </c>
      <c r="I15197" s="147">
        <v>3</v>
      </c>
      <c r="J15197" s="147">
        <v>1200812</v>
      </c>
    </row>
    <row r="15198" spans="1:11" x14ac:dyDescent="0.2">
      <c r="A15198" s="147">
        <v>4</v>
      </c>
      <c r="B15198" s="149" t="s">
        <v>12527</v>
      </c>
      <c r="C15198" s="147" t="s">
        <v>2242</v>
      </c>
      <c r="D15198" s="147" t="s">
        <v>12526</v>
      </c>
      <c r="E15198" s="147" t="s">
        <v>2240</v>
      </c>
      <c r="G15198" s="147">
        <v>0</v>
      </c>
      <c r="I15198" s="147">
        <v>4</v>
      </c>
      <c r="J15198" s="147">
        <v>2585822</v>
      </c>
    </row>
    <row r="15199" spans="1:11" x14ac:dyDescent="0.2">
      <c r="A15199" s="147">
        <v>4</v>
      </c>
      <c r="B15199" s="149" t="s">
        <v>12522</v>
      </c>
      <c r="C15199" s="147" t="s">
        <v>2242</v>
      </c>
      <c r="D15199" s="147" t="s">
        <v>12525</v>
      </c>
      <c r="E15199" s="147" t="s">
        <v>2240</v>
      </c>
      <c r="G15199" s="147">
        <v>0</v>
      </c>
      <c r="I15199" s="147">
        <v>4</v>
      </c>
      <c r="J15199" s="147">
        <v>2585823</v>
      </c>
    </row>
    <row r="15200" spans="1:11" x14ac:dyDescent="0.2">
      <c r="A15200" s="147">
        <v>4</v>
      </c>
      <c r="B15200" s="149" t="s">
        <v>12522</v>
      </c>
      <c r="C15200" s="147" t="s">
        <v>2261</v>
      </c>
      <c r="D15200" s="147" t="s">
        <v>12524</v>
      </c>
      <c r="E15200" s="147" t="s">
        <v>2246</v>
      </c>
      <c r="G15200" s="147">
        <v>0</v>
      </c>
      <c r="I15200" s="147">
        <v>4</v>
      </c>
      <c r="J15200" s="147">
        <v>1201030</v>
      </c>
    </row>
    <row r="15201" spans="1:10" x14ac:dyDescent="0.2">
      <c r="A15201" s="147">
        <v>4</v>
      </c>
      <c r="B15201" s="149" t="s">
        <v>12522</v>
      </c>
      <c r="C15201" s="147" t="s">
        <v>2261</v>
      </c>
      <c r="D15201" s="147" t="s">
        <v>12523</v>
      </c>
      <c r="E15201" s="147" t="s">
        <v>2246</v>
      </c>
      <c r="G15201" s="147">
        <v>0</v>
      </c>
      <c r="I15201" s="147">
        <v>4</v>
      </c>
      <c r="J15201" s="147">
        <v>1200997</v>
      </c>
    </row>
    <row r="15202" spans="1:10" x14ac:dyDescent="0.2">
      <c r="A15202" s="147">
        <v>4</v>
      </c>
      <c r="B15202" s="149" t="s">
        <v>12522</v>
      </c>
      <c r="C15202" s="147" t="s">
        <v>2261</v>
      </c>
      <c r="D15202" s="147" t="s">
        <v>12521</v>
      </c>
      <c r="E15202" s="147" t="s">
        <v>2246</v>
      </c>
      <c r="G15202" s="147">
        <v>0</v>
      </c>
      <c r="I15202" s="147">
        <v>4</v>
      </c>
      <c r="J15202" s="147">
        <v>1200983</v>
      </c>
    </row>
    <row r="15203" spans="1:10" x14ac:dyDescent="0.2">
      <c r="A15203" s="147">
        <v>4</v>
      </c>
      <c r="B15203" s="149" t="s">
        <v>12519</v>
      </c>
      <c r="C15203" s="147" t="s">
        <v>2242</v>
      </c>
      <c r="D15203" s="147" t="s">
        <v>12520</v>
      </c>
      <c r="E15203" s="147" t="s">
        <v>2240</v>
      </c>
      <c r="G15203" s="147">
        <v>0</v>
      </c>
      <c r="I15203" s="147">
        <v>4</v>
      </c>
      <c r="J15203" s="147">
        <v>2585814</v>
      </c>
    </row>
    <row r="15204" spans="1:10" x14ac:dyDescent="0.2">
      <c r="A15204" s="147">
        <v>4</v>
      </c>
      <c r="B15204" s="149" t="s">
        <v>12519</v>
      </c>
      <c r="C15204" s="147" t="s">
        <v>2261</v>
      </c>
      <c r="D15204" s="147" t="s">
        <v>12517</v>
      </c>
      <c r="E15204" s="147" t="s">
        <v>2246</v>
      </c>
      <c r="G15204" s="147">
        <v>0</v>
      </c>
      <c r="I15204" s="147">
        <v>4</v>
      </c>
      <c r="J15204" s="147">
        <v>1200995</v>
      </c>
    </row>
    <row r="15205" spans="1:10" x14ac:dyDescent="0.2">
      <c r="A15205" s="147">
        <v>4</v>
      </c>
      <c r="B15205" s="149" t="s">
        <v>12519</v>
      </c>
      <c r="C15205" s="147" t="s">
        <v>2261</v>
      </c>
      <c r="D15205" s="147" t="s">
        <v>12506</v>
      </c>
      <c r="E15205" s="147" t="s">
        <v>2246</v>
      </c>
      <c r="G15205" s="147">
        <v>0</v>
      </c>
      <c r="I15205" s="147">
        <v>4</v>
      </c>
      <c r="J15205" s="147">
        <v>1201024</v>
      </c>
    </row>
    <row r="15206" spans="1:10" x14ac:dyDescent="0.2">
      <c r="A15206" s="147">
        <v>4</v>
      </c>
      <c r="B15206" s="149" t="s">
        <v>12519</v>
      </c>
      <c r="C15206" s="147" t="s">
        <v>2261</v>
      </c>
      <c r="D15206" s="147" t="s">
        <v>12504</v>
      </c>
      <c r="E15206" s="147" t="s">
        <v>2246</v>
      </c>
      <c r="G15206" s="147">
        <v>0</v>
      </c>
      <c r="I15206" s="147">
        <v>4</v>
      </c>
      <c r="J15206" s="147">
        <v>1201021</v>
      </c>
    </row>
    <row r="15207" spans="1:10" x14ac:dyDescent="0.2">
      <c r="A15207" s="147">
        <v>4</v>
      </c>
      <c r="B15207" s="149" t="s">
        <v>12516</v>
      </c>
      <c r="C15207" s="147" t="s">
        <v>2242</v>
      </c>
      <c r="D15207" s="147" t="s">
        <v>12518</v>
      </c>
      <c r="E15207" s="147" t="s">
        <v>2240</v>
      </c>
      <c r="G15207" s="147">
        <v>0</v>
      </c>
      <c r="I15207" s="147">
        <v>4</v>
      </c>
      <c r="J15207" s="147">
        <v>2585819</v>
      </c>
    </row>
    <row r="15208" spans="1:10" x14ac:dyDescent="0.2">
      <c r="A15208" s="147">
        <v>4</v>
      </c>
      <c r="B15208" s="149" t="s">
        <v>12516</v>
      </c>
      <c r="C15208" s="147" t="s">
        <v>2261</v>
      </c>
      <c r="D15208" s="147" t="s">
        <v>12517</v>
      </c>
      <c r="E15208" s="147" t="s">
        <v>2246</v>
      </c>
      <c r="G15208" s="147">
        <v>0</v>
      </c>
      <c r="I15208" s="147">
        <v>4</v>
      </c>
      <c r="J15208" s="147">
        <v>1201003</v>
      </c>
    </row>
    <row r="15209" spans="1:10" x14ac:dyDescent="0.2">
      <c r="A15209" s="147">
        <v>4</v>
      </c>
      <c r="B15209" s="149" t="s">
        <v>12516</v>
      </c>
      <c r="C15209" s="147" t="s">
        <v>2261</v>
      </c>
      <c r="D15209" s="147" t="s">
        <v>12496</v>
      </c>
      <c r="E15209" s="147" t="s">
        <v>2246</v>
      </c>
      <c r="G15209" s="147">
        <v>0</v>
      </c>
      <c r="I15209" s="147">
        <v>4</v>
      </c>
      <c r="J15209" s="147">
        <v>1200999</v>
      </c>
    </row>
    <row r="15210" spans="1:10" x14ac:dyDescent="0.2">
      <c r="A15210" s="147">
        <v>4</v>
      </c>
      <c r="B15210" s="149" t="s">
        <v>12516</v>
      </c>
      <c r="C15210" s="147" t="s">
        <v>2261</v>
      </c>
      <c r="D15210" s="147" t="s">
        <v>12494</v>
      </c>
      <c r="E15210" s="147" t="s">
        <v>2246</v>
      </c>
      <c r="G15210" s="147">
        <v>0</v>
      </c>
      <c r="I15210" s="147">
        <v>4</v>
      </c>
      <c r="J15210" s="147">
        <v>1200988</v>
      </c>
    </row>
    <row r="15211" spans="1:10" x14ac:dyDescent="0.2">
      <c r="A15211" s="147">
        <v>4</v>
      </c>
      <c r="B15211" s="149" t="s">
        <v>12514</v>
      </c>
      <c r="C15211" s="147" t="s">
        <v>2242</v>
      </c>
      <c r="D15211" s="147" t="s">
        <v>12515</v>
      </c>
      <c r="E15211" s="147" t="s">
        <v>2240</v>
      </c>
      <c r="G15211" s="147">
        <v>0</v>
      </c>
      <c r="I15211" s="147">
        <v>4</v>
      </c>
      <c r="J15211" s="147">
        <v>2585832</v>
      </c>
    </row>
    <row r="15212" spans="1:10" x14ac:dyDescent="0.2">
      <c r="A15212" s="147">
        <v>4</v>
      </c>
      <c r="B15212" s="149" t="s">
        <v>12514</v>
      </c>
      <c r="C15212" s="147" t="s">
        <v>2261</v>
      </c>
      <c r="D15212" s="147" t="s">
        <v>12512</v>
      </c>
      <c r="E15212" s="147" t="s">
        <v>2246</v>
      </c>
      <c r="G15212" s="147">
        <v>0</v>
      </c>
      <c r="I15212" s="147">
        <v>4</v>
      </c>
      <c r="J15212" s="147">
        <v>1201037</v>
      </c>
    </row>
    <row r="15213" spans="1:10" x14ac:dyDescent="0.2">
      <c r="A15213" s="147">
        <v>4</v>
      </c>
      <c r="B15213" s="149" t="s">
        <v>12514</v>
      </c>
      <c r="C15213" s="147" t="s">
        <v>2261</v>
      </c>
      <c r="D15213" s="147" t="s">
        <v>12506</v>
      </c>
      <c r="E15213" s="147" t="s">
        <v>2246</v>
      </c>
      <c r="G15213" s="147">
        <v>0</v>
      </c>
      <c r="I15213" s="147">
        <v>4</v>
      </c>
      <c r="J15213" s="147">
        <v>1200998</v>
      </c>
    </row>
    <row r="15214" spans="1:10" x14ac:dyDescent="0.2">
      <c r="A15214" s="147">
        <v>4</v>
      </c>
      <c r="B15214" s="149" t="s">
        <v>12514</v>
      </c>
      <c r="C15214" s="147" t="s">
        <v>2261</v>
      </c>
      <c r="D15214" s="147" t="s">
        <v>12504</v>
      </c>
      <c r="E15214" s="147" t="s">
        <v>2246</v>
      </c>
      <c r="G15214" s="147">
        <v>0</v>
      </c>
      <c r="I15214" s="147">
        <v>4</v>
      </c>
      <c r="J15214" s="147">
        <v>1200994</v>
      </c>
    </row>
    <row r="15215" spans="1:10" x14ac:dyDescent="0.2">
      <c r="A15215" s="147">
        <v>4</v>
      </c>
      <c r="B15215" s="149" t="s">
        <v>12511</v>
      </c>
      <c r="C15215" s="147" t="s">
        <v>2242</v>
      </c>
      <c r="D15215" s="147" t="s">
        <v>12513</v>
      </c>
      <c r="E15215" s="147" t="s">
        <v>2240</v>
      </c>
      <c r="G15215" s="147">
        <v>0</v>
      </c>
      <c r="I15215" s="147">
        <v>4</v>
      </c>
      <c r="J15215" s="147">
        <v>2585813</v>
      </c>
    </row>
    <row r="15216" spans="1:10" x14ac:dyDescent="0.2">
      <c r="A15216" s="147">
        <v>4</v>
      </c>
      <c r="B15216" s="149" t="s">
        <v>12511</v>
      </c>
      <c r="C15216" s="147" t="s">
        <v>2261</v>
      </c>
      <c r="D15216" s="147" t="s">
        <v>12512</v>
      </c>
      <c r="E15216" s="147" t="s">
        <v>2246</v>
      </c>
      <c r="G15216" s="147">
        <v>0</v>
      </c>
      <c r="I15216" s="147">
        <v>4</v>
      </c>
      <c r="J15216" s="147">
        <v>1200981</v>
      </c>
    </row>
    <row r="15217" spans="1:10" x14ac:dyDescent="0.2">
      <c r="A15217" s="147">
        <v>4</v>
      </c>
      <c r="B15217" s="149" t="s">
        <v>12511</v>
      </c>
      <c r="C15217" s="147" t="s">
        <v>2261</v>
      </c>
      <c r="D15217" s="147" t="s">
        <v>12496</v>
      </c>
      <c r="E15217" s="147" t="s">
        <v>2246</v>
      </c>
      <c r="G15217" s="147">
        <v>0</v>
      </c>
      <c r="I15217" s="147">
        <v>4</v>
      </c>
      <c r="J15217" s="147">
        <v>1201052</v>
      </c>
    </row>
    <row r="15218" spans="1:10" x14ac:dyDescent="0.2">
      <c r="A15218" s="147">
        <v>4</v>
      </c>
      <c r="B15218" s="149" t="s">
        <v>12511</v>
      </c>
      <c r="C15218" s="147" t="s">
        <v>2261</v>
      </c>
      <c r="D15218" s="147" t="s">
        <v>12494</v>
      </c>
      <c r="E15218" s="147" t="s">
        <v>2246</v>
      </c>
      <c r="G15218" s="147">
        <v>0</v>
      </c>
      <c r="I15218" s="147">
        <v>4</v>
      </c>
      <c r="J15218" s="147">
        <v>1201025</v>
      </c>
    </row>
    <row r="15219" spans="1:10" x14ac:dyDescent="0.2">
      <c r="A15219" s="147">
        <v>4</v>
      </c>
      <c r="B15219" s="149" t="s">
        <v>12505</v>
      </c>
      <c r="C15219" s="147" t="s">
        <v>2242</v>
      </c>
      <c r="D15219" s="147" t="s">
        <v>12510</v>
      </c>
      <c r="E15219" s="147" t="s">
        <v>2240</v>
      </c>
      <c r="G15219" s="147">
        <v>0</v>
      </c>
      <c r="I15219" s="147">
        <v>4</v>
      </c>
      <c r="J15219" s="147">
        <v>2585810</v>
      </c>
    </row>
    <row r="15220" spans="1:10" x14ac:dyDescent="0.2">
      <c r="A15220" s="147">
        <v>4</v>
      </c>
      <c r="B15220" s="149" t="s">
        <v>12505</v>
      </c>
      <c r="C15220" s="147" t="s">
        <v>2261</v>
      </c>
      <c r="D15220" s="147" t="s">
        <v>12509</v>
      </c>
      <c r="E15220" s="147" t="s">
        <v>2246</v>
      </c>
      <c r="G15220" s="147">
        <v>0</v>
      </c>
      <c r="I15220" s="147">
        <v>4</v>
      </c>
      <c r="J15220" s="147">
        <v>1201028</v>
      </c>
    </row>
    <row r="15221" spans="1:10" x14ac:dyDescent="0.2">
      <c r="A15221" s="147">
        <v>4</v>
      </c>
      <c r="B15221" s="149" t="s">
        <v>12505</v>
      </c>
      <c r="C15221" s="147" t="s">
        <v>2261</v>
      </c>
      <c r="D15221" s="147" t="s">
        <v>12508</v>
      </c>
      <c r="E15221" s="147" t="s">
        <v>2246</v>
      </c>
      <c r="G15221" s="147">
        <v>0</v>
      </c>
      <c r="I15221" s="147">
        <v>4</v>
      </c>
      <c r="J15221" s="147">
        <v>1201034</v>
      </c>
    </row>
    <row r="15222" spans="1:10" x14ac:dyDescent="0.2">
      <c r="A15222" s="147">
        <v>4</v>
      </c>
      <c r="B15222" s="149" t="s">
        <v>12505</v>
      </c>
      <c r="C15222" s="147" t="s">
        <v>2261</v>
      </c>
      <c r="D15222" s="147" t="s">
        <v>12507</v>
      </c>
      <c r="E15222" s="147" t="s">
        <v>2246</v>
      </c>
      <c r="G15222" s="147">
        <v>0</v>
      </c>
      <c r="I15222" s="147">
        <v>4</v>
      </c>
      <c r="J15222" s="147">
        <v>1201038</v>
      </c>
    </row>
    <row r="15223" spans="1:10" x14ac:dyDescent="0.2">
      <c r="A15223" s="147">
        <v>4</v>
      </c>
      <c r="B15223" s="149" t="s">
        <v>12505</v>
      </c>
      <c r="C15223" s="147" t="s">
        <v>2261</v>
      </c>
      <c r="D15223" s="147" t="s">
        <v>12506</v>
      </c>
      <c r="E15223" s="147" t="s">
        <v>2246</v>
      </c>
      <c r="G15223" s="147">
        <v>0</v>
      </c>
      <c r="I15223" s="147">
        <v>4</v>
      </c>
      <c r="J15223" s="147">
        <v>1201000</v>
      </c>
    </row>
    <row r="15224" spans="1:10" x14ac:dyDescent="0.2">
      <c r="A15224" s="147">
        <v>4</v>
      </c>
      <c r="B15224" s="149" t="s">
        <v>12505</v>
      </c>
      <c r="C15224" s="147" t="s">
        <v>2261</v>
      </c>
      <c r="D15224" s="147" t="s">
        <v>12504</v>
      </c>
      <c r="E15224" s="147" t="s">
        <v>2246</v>
      </c>
      <c r="G15224" s="147">
        <v>0</v>
      </c>
      <c r="I15224" s="147">
        <v>4</v>
      </c>
      <c r="J15224" s="147">
        <v>1200985</v>
      </c>
    </row>
    <row r="15225" spans="1:10" x14ac:dyDescent="0.2">
      <c r="A15225" s="147">
        <v>4</v>
      </c>
      <c r="B15225" s="149" t="s">
        <v>12503</v>
      </c>
      <c r="C15225" s="147" t="s">
        <v>2242</v>
      </c>
      <c r="D15225" s="147" t="s">
        <v>12502</v>
      </c>
      <c r="E15225" s="147" t="s">
        <v>2240</v>
      </c>
      <c r="G15225" s="147">
        <v>0</v>
      </c>
      <c r="I15225" s="147">
        <v>4</v>
      </c>
      <c r="J15225" s="147">
        <v>2585809</v>
      </c>
    </row>
    <row r="15226" spans="1:10" x14ac:dyDescent="0.2">
      <c r="A15226" s="147">
        <v>4</v>
      </c>
      <c r="B15226" s="149" t="s">
        <v>12495</v>
      </c>
      <c r="C15226" s="147" t="s">
        <v>2242</v>
      </c>
      <c r="D15226" s="147" t="s">
        <v>12501</v>
      </c>
      <c r="E15226" s="147" t="s">
        <v>2240</v>
      </c>
      <c r="G15226" s="147">
        <v>0</v>
      </c>
      <c r="I15226" s="147">
        <v>4</v>
      </c>
      <c r="J15226" s="147">
        <v>2585818</v>
      </c>
    </row>
    <row r="15227" spans="1:10" x14ac:dyDescent="0.2">
      <c r="A15227" s="147">
        <v>4</v>
      </c>
      <c r="B15227" s="149" t="s">
        <v>12495</v>
      </c>
      <c r="C15227" s="147" t="s">
        <v>2261</v>
      </c>
      <c r="D15227" s="147" t="s">
        <v>12500</v>
      </c>
      <c r="E15227" s="147" t="s">
        <v>2246</v>
      </c>
      <c r="G15227" s="147">
        <v>0</v>
      </c>
      <c r="I15227" s="147">
        <v>4</v>
      </c>
      <c r="J15227" s="147">
        <v>1201015</v>
      </c>
    </row>
    <row r="15228" spans="1:10" x14ac:dyDescent="0.2">
      <c r="A15228" s="147">
        <v>4</v>
      </c>
      <c r="B15228" s="149" t="s">
        <v>12495</v>
      </c>
      <c r="C15228" s="147" t="s">
        <v>2261</v>
      </c>
      <c r="D15228" s="147" t="s">
        <v>12499</v>
      </c>
      <c r="E15228" s="147" t="s">
        <v>2246</v>
      </c>
      <c r="G15228" s="147">
        <v>0</v>
      </c>
      <c r="I15228" s="147">
        <v>4</v>
      </c>
      <c r="J15228" s="147">
        <v>1201033</v>
      </c>
    </row>
    <row r="15229" spans="1:10" x14ac:dyDescent="0.2">
      <c r="A15229" s="147">
        <v>4</v>
      </c>
      <c r="B15229" s="149" t="s">
        <v>12495</v>
      </c>
      <c r="C15229" s="147" t="s">
        <v>2261</v>
      </c>
      <c r="D15229" s="147" t="s">
        <v>12498</v>
      </c>
      <c r="E15229" s="147" t="s">
        <v>2246</v>
      </c>
      <c r="G15229" s="147">
        <v>0</v>
      </c>
      <c r="I15229" s="147">
        <v>4</v>
      </c>
      <c r="J15229" s="147">
        <v>1200996</v>
      </c>
    </row>
    <row r="15230" spans="1:10" x14ac:dyDescent="0.2">
      <c r="A15230" s="147">
        <v>4</v>
      </c>
      <c r="B15230" s="149" t="s">
        <v>12495</v>
      </c>
      <c r="C15230" s="147" t="s">
        <v>2261</v>
      </c>
      <c r="D15230" s="147" t="s">
        <v>12497</v>
      </c>
      <c r="E15230" s="147" t="s">
        <v>2246</v>
      </c>
      <c r="G15230" s="147">
        <v>0</v>
      </c>
      <c r="I15230" s="147">
        <v>4</v>
      </c>
      <c r="J15230" s="147">
        <v>1201036</v>
      </c>
    </row>
    <row r="15231" spans="1:10" x14ac:dyDescent="0.2">
      <c r="A15231" s="147">
        <v>4</v>
      </c>
      <c r="B15231" s="149" t="s">
        <v>12495</v>
      </c>
      <c r="C15231" s="147" t="s">
        <v>2261</v>
      </c>
      <c r="D15231" s="147" t="s">
        <v>12496</v>
      </c>
      <c r="E15231" s="147" t="s">
        <v>2246</v>
      </c>
      <c r="G15231" s="147">
        <v>0</v>
      </c>
      <c r="I15231" s="147">
        <v>4</v>
      </c>
      <c r="J15231" s="147">
        <v>1201047</v>
      </c>
    </row>
    <row r="15232" spans="1:10" x14ac:dyDescent="0.2">
      <c r="A15232" s="147">
        <v>4</v>
      </c>
      <c r="B15232" s="149" t="s">
        <v>12495</v>
      </c>
      <c r="C15232" s="147" t="s">
        <v>2261</v>
      </c>
      <c r="D15232" s="147" t="s">
        <v>12494</v>
      </c>
      <c r="E15232" s="147" t="s">
        <v>2246</v>
      </c>
      <c r="G15232" s="147">
        <v>0</v>
      </c>
      <c r="I15232" s="147">
        <v>4</v>
      </c>
      <c r="J15232" s="147">
        <v>1200993</v>
      </c>
    </row>
    <row r="15233" spans="1:11" x14ac:dyDescent="0.2">
      <c r="A15233" s="147">
        <v>4</v>
      </c>
      <c r="B15233" s="149" t="s">
        <v>12493</v>
      </c>
      <c r="C15233" s="147" t="s">
        <v>2242</v>
      </c>
      <c r="D15233" s="147" t="s">
        <v>12492</v>
      </c>
      <c r="E15233" s="147" t="s">
        <v>2240</v>
      </c>
      <c r="G15233" s="147">
        <v>0</v>
      </c>
      <c r="I15233" s="147">
        <v>4</v>
      </c>
      <c r="J15233" s="147">
        <v>2585817</v>
      </c>
    </row>
    <row r="15234" spans="1:11" x14ac:dyDescent="0.2">
      <c r="A15234" s="147">
        <v>3</v>
      </c>
      <c r="B15234" s="149" t="s">
        <v>12490</v>
      </c>
      <c r="C15234" s="147" t="s">
        <v>2242</v>
      </c>
      <c r="D15234" s="147" t="s">
        <v>12491</v>
      </c>
      <c r="E15234" s="147" t="s">
        <v>2246</v>
      </c>
      <c r="G15234" s="147">
        <v>0</v>
      </c>
      <c r="I15234" s="147">
        <v>3</v>
      </c>
      <c r="J15234" s="147">
        <v>2585659</v>
      </c>
    </row>
    <row r="15235" spans="1:11" x14ac:dyDescent="0.2">
      <c r="A15235" s="147">
        <v>3</v>
      </c>
      <c r="B15235" s="149" t="s">
        <v>12490</v>
      </c>
      <c r="C15235" s="147" t="s">
        <v>2294</v>
      </c>
      <c r="D15235" s="147" t="s">
        <v>12489</v>
      </c>
      <c r="E15235" s="147" t="s">
        <v>2246</v>
      </c>
      <c r="G15235" s="147">
        <v>0</v>
      </c>
      <c r="I15235" s="147">
        <v>3</v>
      </c>
      <c r="J15235" s="147">
        <v>1200794</v>
      </c>
    </row>
    <row r="15236" spans="1:11" x14ac:dyDescent="0.2">
      <c r="A15236" s="147">
        <v>4</v>
      </c>
      <c r="B15236" s="149" t="s">
        <v>12488</v>
      </c>
      <c r="C15236" s="147" t="s">
        <v>2242</v>
      </c>
      <c r="D15236" s="147" t="s">
        <v>12487</v>
      </c>
      <c r="E15236" s="147" t="s">
        <v>2246</v>
      </c>
      <c r="G15236" s="147">
        <v>0</v>
      </c>
      <c r="I15236" s="147">
        <v>4</v>
      </c>
      <c r="J15236" s="147">
        <v>2585842</v>
      </c>
    </row>
    <row r="15237" spans="1:11" x14ac:dyDescent="0.2">
      <c r="A15237" s="147">
        <v>5</v>
      </c>
      <c r="B15237" s="149" t="s">
        <v>12486</v>
      </c>
      <c r="C15237" s="147" t="s">
        <v>2242</v>
      </c>
      <c r="D15237" s="147" t="s">
        <v>12485</v>
      </c>
      <c r="E15237" s="147" t="s">
        <v>2246</v>
      </c>
      <c r="G15237" s="147">
        <v>0</v>
      </c>
      <c r="I15237" s="147">
        <v>5</v>
      </c>
      <c r="J15237" s="147">
        <v>2585863</v>
      </c>
    </row>
    <row r="15238" spans="1:11" x14ac:dyDescent="0.2">
      <c r="A15238" s="147">
        <v>6</v>
      </c>
      <c r="B15238" s="149" t="s">
        <v>12484</v>
      </c>
      <c r="C15238" s="147" t="s">
        <v>2242</v>
      </c>
      <c r="D15238" s="147" t="s">
        <v>12483</v>
      </c>
      <c r="E15238" s="147" t="s">
        <v>2240</v>
      </c>
      <c r="G15238" s="147">
        <v>0</v>
      </c>
      <c r="I15238" s="147">
        <v>6</v>
      </c>
      <c r="J15238" s="147">
        <v>2585908</v>
      </c>
      <c r="K15238" s="147" t="s">
        <v>2769</v>
      </c>
    </row>
    <row r="15239" spans="1:11" x14ac:dyDescent="0.2">
      <c r="A15239" s="147">
        <v>6</v>
      </c>
      <c r="B15239" s="149" t="s">
        <v>12482</v>
      </c>
      <c r="C15239" s="147" t="s">
        <v>2242</v>
      </c>
      <c r="D15239" s="147" t="s">
        <v>12481</v>
      </c>
      <c r="E15239" s="147" t="s">
        <v>2240</v>
      </c>
      <c r="G15239" s="147">
        <v>0</v>
      </c>
      <c r="I15239" s="147">
        <v>5</v>
      </c>
      <c r="J15239" s="147">
        <v>2585868</v>
      </c>
      <c r="K15239" s="147" t="s">
        <v>2769</v>
      </c>
    </row>
    <row r="15240" spans="1:11" x14ac:dyDescent="0.2">
      <c r="A15240" s="147">
        <v>6</v>
      </c>
      <c r="B15240" s="149" t="s">
        <v>12480</v>
      </c>
      <c r="C15240" s="147" t="s">
        <v>2242</v>
      </c>
      <c r="D15240" s="147" t="s">
        <v>12479</v>
      </c>
      <c r="E15240" s="147" t="s">
        <v>2240</v>
      </c>
      <c r="G15240" s="147">
        <v>0</v>
      </c>
      <c r="I15240" s="147">
        <v>5</v>
      </c>
      <c r="J15240" s="147">
        <v>2585879</v>
      </c>
      <c r="K15240" s="147" t="s">
        <v>2769</v>
      </c>
    </row>
    <row r="15241" spans="1:11" x14ac:dyDescent="0.2">
      <c r="A15241" s="147">
        <v>6</v>
      </c>
      <c r="B15241" s="149" t="s">
        <v>12478</v>
      </c>
      <c r="C15241" s="147" t="s">
        <v>2242</v>
      </c>
      <c r="D15241" s="147" t="s">
        <v>12477</v>
      </c>
      <c r="E15241" s="147" t="s">
        <v>2240</v>
      </c>
      <c r="G15241" s="147">
        <v>0</v>
      </c>
      <c r="I15241" s="147">
        <v>5</v>
      </c>
      <c r="J15241" s="147">
        <v>2585880</v>
      </c>
      <c r="K15241" s="147" t="s">
        <v>2769</v>
      </c>
    </row>
    <row r="15242" spans="1:11" x14ac:dyDescent="0.2">
      <c r="A15242" s="147">
        <v>6</v>
      </c>
      <c r="B15242" s="149" t="s">
        <v>12476</v>
      </c>
      <c r="C15242" s="147" t="s">
        <v>2242</v>
      </c>
      <c r="D15242" s="147" t="s">
        <v>12475</v>
      </c>
      <c r="E15242" s="147" t="s">
        <v>2240</v>
      </c>
      <c r="G15242" s="147">
        <v>0</v>
      </c>
      <c r="I15242" s="147">
        <v>5</v>
      </c>
      <c r="J15242" s="147">
        <v>2585881</v>
      </c>
      <c r="K15242" s="147" t="s">
        <v>2769</v>
      </c>
    </row>
    <row r="15243" spans="1:11" x14ac:dyDescent="0.2">
      <c r="A15243" s="147">
        <v>6</v>
      </c>
      <c r="B15243" s="149" t="s">
        <v>12474</v>
      </c>
      <c r="C15243" s="147" t="s">
        <v>2242</v>
      </c>
      <c r="D15243" s="147" t="s">
        <v>12473</v>
      </c>
      <c r="E15243" s="147" t="s">
        <v>2240</v>
      </c>
      <c r="G15243" s="147">
        <v>0</v>
      </c>
      <c r="I15243" s="147">
        <v>5</v>
      </c>
      <c r="J15243" s="147">
        <v>2585904</v>
      </c>
      <c r="K15243" s="147" t="s">
        <v>2769</v>
      </c>
    </row>
    <row r="15244" spans="1:11" x14ac:dyDescent="0.2">
      <c r="A15244" s="147">
        <v>6</v>
      </c>
      <c r="B15244" s="149" t="s">
        <v>12472</v>
      </c>
      <c r="C15244" s="147" t="s">
        <v>2242</v>
      </c>
      <c r="D15244" s="147" t="s">
        <v>12471</v>
      </c>
      <c r="E15244" s="147" t="s">
        <v>2240</v>
      </c>
      <c r="G15244" s="147">
        <v>0</v>
      </c>
      <c r="I15244" s="147">
        <v>5</v>
      </c>
      <c r="J15244" s="147">
        <v>2585872</v>
      </c>
      <c r="K15244" s="147" t="s">
        <v>2769</v>
      </c>
    </row>
    <row r="15245" spans="1:11" x14ac:dyDescent="0.2">
      <c r="A15245" s="147">
        <v>6</v>
      </c>
      <c r="B15245" s="149" t="s">
        <v>12470</v>
      </c>
      <c r="C15245" s="147" t="s">
        <v>2242</v>
      </c>
      <c r="D15245" s="147" t="s">
        <v>12469</v>
      </c>
      <c r="E15245" s="147" t="s">
        <v>2240</v>
      </c>
      <c r="G15245" s="147">
        <v>0</v>
      </c>
      <c r="I15245" s="147">
        <v>5</v>
      </c>
      <c r="J15245" s="147">
        <v>2585907</v>
      </c>
      <c r="K15245" s="147" t="s">
        <v>2769</v>
      </c>
    </row>
    <row r="15246" spans="1:11" x14ac:dyDescent="0.2">
      <c r="A15246" s="147">
        <v>6</v>
      </c>
      <c r="B15246" s="149" t="s">
        <v>12468</v>
      </c>
      <c r="C15246" s="147" t="s">
        <v>2242</v>
      </c>
      <c r="D15246" s="147" t="s">
        <v>12467</v>
      </c>
      <c r="E15246" s="147" t="s">
        <v>2240</v>
      </c>
      <c r="G15246" s="147">
        <v>0</v>
      </c>
      <c r="I15246" s="147">
        <v>5</v>
      </c>
      <c r="J15246" s="147">
        <v>2585871</v>
      </c>
      <c r="K15246" s="147" t="s">
        <v>2769</v>
      </c>
    </row>
    <row r="15247" spans="1:11" x14ac:dyDescent="0.2">
      <c r="A15247" s="147">
        <v>6</v>
      </c>
      <c r="B15247" s="149" t="s">
        <v>12466</v>
      </c>
      <c r="C15247" s="147" t="s">
        <v>2242</v>
      </c>
      <c r="D15247" s="147" t="s">
        <v>12465</v>
      </c>
      <c r="E15247" s="147" t="s">
        <v>2240</v>
      </c>
      <c r="G15247" s="147">
        <v>0</v>
      </c>
      <c r="I15247" s="147">
        <v>5</v>
      </c>
      <c r="J15247" s="147">
        <v>2585866</v>
      </c>
      <c r="K15247" s="147" t="s">
        <v>2769</v>
      </c>
    </row>
    <row r="15248" spans="1:11" x14ac:dyDescent="0.2">
      <c r="A15248" s="147">
        <v>6</v>
      </c>
      <c r="B15248" s="149" t="s">
        <v>12464</v>
      </c>
      <c r="C15248" s="147" t="s">
        <v>2242</v>
      </c>
      <c r="D15248" s="147" t="s">
        <v>12463</v>
      </c>
      <c r="E15248" s="147" t="s">
        <v>2240</v>
      </c>
      <c r="G15248" s="147">
        <v>0</v>
      </c>
      <c r="I15248" s="147">
        <v>5</v>
      </c>
      <c r="J15248" s="147">
        <v>2585865</v>
      </c>
      <c r="K15248" s="147" t="s">
        <v>2769</v>
      </c>
    </row>
    <row r="15249" spans="1:11" x14ac:dyDescent="0.2">
      <c r="A15249" s="147">
        <v>6</v>
      </c>
      <c r="B15249" s="149" t="s">
        <v>12462</v>
      </c>
      <c r="C15249" s="147" t="s">
        <v>2242</v>
      </c>
      <c r="D15249" s="147" t="s">
        <v>12461</v>
      </c>
      <c r="E15249" s="147" t="s">
        <v>2240</v>
      </c>
      <c r="G15249" s="147">
        <v>0</v>
      </c>
      <c r="I15249" s="147">
        <v>5</v>
      </c>
      <c r="J15249" s="147">
        <v>2585891</v>
      </c>
      <c r="K15249" s="147" t="s">
        <v>2769</v>
      </c>
    </row>
    <row r="15250" spans="1:11" x14ac:dyDescent="0.2">
      <c r="A15250" s="147">
        <v>6</v>
      </c>
      <c r="B15250" s="149" t="s">
        <v>12460</v>
      </c>
      <c r="C15250" s="147" t="s">
        <v>2242</v>
      </c>
      <c r="D15250" s="147" t="s">
        <v>12459</v>
      </c>
      <c r="E15250" s="147" t="s">
        <v>2240</v>
      </c>
      <c r="G15250" s="147">
        <v>0</v>
      </c>
      <c r="I15250" s="147">
        <v>5</v>
      </c>
      <c r="J15250" s="147">
        <v>2585859</v>
      </c>
      <c r="K15250" s="147" t="s">
        <v>2769</v>
      </c>
    </row>
    <row r="15251" spans="1:11" x14ac:dyDescent="0.2">
      <c r="A15251" s="147">
        <v>6</v>
      </c>
      <c r="B15251" s="149" t="s">
        <v>12458</v>
      </c>
      <c r="C15251" s="147" t="s">
        <v>2242</v>
      </c>
      <c r="D15251" s="147" t="s">
        <v>12457</v>
      </c>
      <c r="E15251" s="147" t="s">
        <v>2240</v>
      </c>
      <c r="G15251" s="147">
        <v>0</v>
      </c>
      <c r="I15251" s="147">
        <v>5</v>
      </c>
      <c r="J15251" s="147">
        <v>2585905</v>
      </c>
      <c r="K15251" s="147" t="s">
        <v>2769</v>
      </c>
    </row>
    <row r="15252" spans="1:11" x14ac:dyDescent="0.2">
      <c r="A15252" s="147">
        <v>6</v>
      </c>
      <c r="B15252" s="149" t="s">
        <v>12456</v>
      </c>
      <c r="C15252" s="147" t="s">
        <v>2242</v>
      </c>
      <c r="D15252" s="147" t="s">
        <v>12455</v>
      </c>
      <c r="E15252" s="147" t="s">
        <v>2240</v>
      </c>
      <c r="G15252" s="147">
        <v>0</v>
      </c>
      <c r="I15252" s="147">
        <v>5</v>
      </c>
      <c r="J15252" s="147">
        <v>2585875</v>
      </c>
      <c r="K15252" s="147" t="s">
        <v>2769</v>
      </c>
    </row>
    <row r="15253" spans="1:11" x14ac:dyDescent="0.2">
      <c r="A15253" s="147">
        <v>6</v>
      </c>
      <c r="B15253" s="149" t="s">
        <v>12454</v>
      </c>
      <c r="C15253" s="147" t="s">
        <v>2242</v>
      </c>
      <c r="D15253" s="147" t="s">
        <v>12453</v>
      </c>
      <c r="E15253" s="147" t="s">
        <v>2240</v>
      </c>
      <c r="G15253" s="147">
        <v>0</v>
      </c>
      <c r="I15253" s="147">
        <v>5</v>
      </c>
      <c r="J15253" s="147">
        <v>2585896</v>
      </c>
      <c r="K15253" s="147" t="s">
        <v>2769</v>
      </c>
    </row>
    <row r="15254" spans="1:11" x14ac:dyDescent="0.2">
      <c r="A15254" s="147">
        <v>6</v>
      </c>
      <c r="B15254" s="149" t="s">
        <v>12452</v>
      </c>
      <c r="C15254" s="147" t="s">
        <v>2242</v>
      </c>
      <c r="D15254" s="147" t="s">
        <v>12451</v>
      </c>
      <c r="E15254" s="147" t="s">
        <v>2240</v>
      </c>
      <c r="G15254" s="147">
        <v>0</v>
      </c>
      <c r="I15254" s="147">
        <v>5</v>
      </c>
      <c r="J15254" s="147">
        <v>2585893</v>
      </c>
      <c r="K15254" s="147" t="s">
        <v>2769</v>
      </c>
    </row>
    <row r="15255" spans="1:11" x14ac:dyDescent="0.2">
      <c r="A15255" s="147">
        <v>4</v>
      </c>
      <c r="B15255" s="149" t="s">
        <v>12447</v>
      </c>
      <c r="C15255" s="147" t="s">
        <v>2242</v>
      </c>
      <c r="D15255" s="147" t="s">
        <v>12450</v>
      </c>
      <c r="E15255" s="147" t="s">
        <v>2240</v>
      </c>
      <c r="G15255" s="147">
        <v>0</v>
      </c>
      <c r="I15255" s="147">
        <v>4</v>
      </c>
      <c r="J15255" s="147">
        <v>2585847</v>
      </c>
      <c r="K15255" s="147" t="s">
        <v>2769</v>
      </c>
    </row>
    <row r="15256" spans="1:11" x14ac:dyDescent="0.2">
      <c r="A15256" s="147">
        <v>4</v>
      </c>
      <c r="B15256" s="149" t="s">
        <v>12447</v>
      </c>
      <c r="C15256" s="147" t="s">
        <v>2261</v>
      </c>
      <c r="D15256" s="147" t="s">
        <v>12449</v>
      </c>
      <c r="E15256" s="147" t="s">
        <v>2246</v>
      </c>
      <c r="G15256" s="147">
        <v>0</v>
      </c>
      <c r="I15256" s="147">
        <v>4</v>
      </c>
      <c r="J15256" s="147">
        <v>1201066</v>
      </c>
    </row>
    <row r="15257" spans="1:11" x14ac:dyDescent="0.2">
      <c r="A15257" s="147">
        <v>4</v>
      </c>
      <c r="B15257" s="149" t="s">
        <v>12447</v>
      </c>
      <c r="C15257" s="147" t="s">
        <v>2261</v>
      </c>
      <c r="D15257" s="147" t="s">
        <v>12448</v>
      </c>
      <c r="E15257" s="147" t="s">
        <v>2246</v>
      </c>
      <c r="G15257" s="147">
        <v>0</v>
      </c>
      <c r="I15257" s="147">
        <v>4</v>
      </c>
      <c r="J15257" s="147">
        <v>1201077</v>
      </c>
    </row>
    <row r="15258" spans="1:11" x14ac:dyDescent="0.2">
      <c r="A15258" s="147">
        <v>4</v>
      </c>
      <c r="B15258" s="149" t="s">
        <v>12447</v>
      </c>
      <c r="C15258" s="147" t="s">
        <v>2261</v>
      </c>
      <c r="D15258" s="147" t="s">
        <v>12446</v>
      </c>
      <c r="E15258" s="147" t="s">
        <v>2246</v>
      </c>
      <c r="G15258" s="147">
        <v>0</v>
      </c>
      <c r="I15258" s="147">
        <v>4</v>
      </c>
      <c r="J15258" s="147">
        <v>1201082</v>
      </c>
    </row>
    <row r="15259" spans="1:11" x14ac:dyDescent="0.2">
      <c r="A15259" s="147">
        <v>4</v>
      </c>
      <c r="B15259" s="149" t="s">
        <v>12443</v>
      </c>
      <c r="C15259" s="147" t="s">
        <v>2242</v>
      </c>
      <c r="D15259" s="147" t="s">
        <v>12445</v>
      </c>
      <c r="E15259" s="147" t="s">
        <v>2240</v>
      </c>
      <c r="G15259" s="147">
        <v>0</v>
      </c>
      <c r="I15259" s="147">
        <v>4</v>
      </c>
      <c r="J15259" s="147">
        <v>2585848</v>
      </c>
      <c r="K15259" s="147" t="s">
        <v>2769</v>
      </c>
    </row>
    <row r="15260" spans="1:11" x14ac:dyDescent="0.2">
      <c r="A15260" s="147">
        <v>4</v>
      </c>
      <c r="B15260" s="149" t="s">
        <v>12443</v>
      </c>
      <c r="C15260" s="147" t="s">
        <v>2261</v>
      </c>
      <c r="D15260" s="147" t="s">
        <v>12444</v>
      </c>
      <c r="E15260" s="147" t="s">
        <v>2246</v>
      </c>
      <c r="G15260" s="147">
        <v>0</v>
      </c>
      <c r="I15260" s="147">
        <v>4</v>
      </c>
      <c r="J15260" s="147">
        <v>1201068</v>
      </c>
    </row>
    <row r="15261" spans="1:11" x14ac:dyDescent="0.2">
      <c r="A15261" s="147">
        <v>4</v>
      </c>
      <c r="B15261" s="149" t="s">
        <v>12443</v>
      </c>
      <c r="C15261" s="147" t="s">
        <v>2261</v>
      </c>
      <c r="D15261" s="147" t="s">
        <v>12442</v>
      </c>
      <c r="E15261" s="147" t="s">
        <v>2246</v>
      </c>
      <c r="G15261" s="147">
        <v>0</v>
      </c>
      <c r="I15261" s="147">
        <v>4</v>
      </c>
      <c r="J15261" s="147">
        <v>1201063</v>
      </c>
    </row>
    <row r="15262" spans="1:11" x14ac:dyDescent="0.2">
      <c r="A15262" s="147">
        <v>4</v>
      </c>
      <c r="B15262" s="149" t="s">
        <v>12439</v>
      </c>
      <c r="C15262" s="147" t="s">
        <v>2242</v>
      </c>
      <c r="D15262" s="147" t="s">
        <v>12441</v>
      </c>
      <c r="E15262" s="147" t="s">
        <v>2246</v>
      </c>
      <c r="G15262" s="147">
        <v>0</v>
      </c>
      <c r="I15262" s="147">
        <v>4</v>
      </c>
      <c r="J15262" s="147">
        <v>2585834</v>
      </c>
    </row>
    <row r="15263" spans="1:11" x14ac:dyDescent="0.2">
      <c r="A15263" s="147">
        <v>4</v>
      </c>
      <c r="B15263" s="149" t="s">
        <v>12439</v>
      </c>
      <c r="C15263" s="147" t="s">
        <v>2261</v>
      </c>
      <c r="D15263" s="147" t="s">
        <v>12440</v>
      </c>
      <c r="E15263" s="147" t="s">
        <v>2246</v>
      </c>
      <c r="G15263" s="147">
        <v>0</v>
      </c>
      <c r="I15263" s="147">
        <v>4</v>
      </c>
      <c r="J15263" s="147">
        <v>1201075</v>
      </c>
    </row>
    <row r="15264" spans="1:11" x14ac:dyDescent="0.2">
      <c r="A15264" s="147">
        <v>4</v>
      </c>
      <c r="B15264" s="149" t="s">
        <v>12439</v>
      </c>
      <c r="C15264" s="147" t="s">
        <v>2261</v>
      </c>
      <c r="D15264" s="147" t="s">
        <v>12438</v>
      </c>
      <c r="E15264" s="147" t="s">
        <v>2246</v>
      </c>
      <c r="G15264" s="147">
        <v>0</v>
      </c>
      <c r="I15264" s="147">
        <v>4</v>
      </c>
      <c r="J15264" s="147">
        <v>1201085</v>
      </c>
    </row>
    <row r="15265" spans="1:11" x14ac:dyDescent="0.2">
      <c r="A15265" s="147">
        <v>5</v>
      </c>
      <c r="B15265" s="149" t="s">
        <v>12437</v>
      </c>
      <c r="C15265" s="147" t="s">
        <v>2242</v>
      </c>
      <c r="D15265" s="147" t="s">
        <v>12436</v>
      </c>
      <c r="E15265" s="147" t="s">
        <v>2246</v>
      </c>
      <c r="G15265" s="147">
        <v>0</v>
      </c>
      <c r="I15265" s="147">
        <v>5</v>
      </c>
      <c r="J15265" s="147">
        <v>2585918</v>
      </c>
    </row>
    <row r="15266" spans="1:11" x14ac:dyDescent="0.2">
      <c r="A15266" s="147">
        <v>6</v>
      </c>
      <c r="B15266" s="149" t="s">
        <v>12435</v>
      </c>
      <c r="C15266" s="147" t="s">
        <v>2242</v>
      </c>
      <c r="D15266" s="147" t="s">
        <v>12434</v>
      </c>
      <c r="E15266" s="147" t="s">
        <v>2240</v>
      </c>
      <c r="G15266" s="147">
        <v>0</v>
      </c>
      <c r="I15266" s="147">
        <v>6</v>
      </c>
      <c r="J15266" s="147">
        <v>2585929</v>
      </c>
      <c r="K15266" s="147" t="s">
        <v>2769</v>
      </c>
    </row>
    <row r="15267" spans="1:11" x14ac:dyDescent="0.2">
      <c r="A15267" s="147">
        <v>6</v>
      </c>
      <c r="B15267" s="149" t="s">
        <v>12433</v>
      </c>
      <c r="C15267" s="147" t="s">
        <v>2242</v>
      </c>
      <c r="D15267" s="147" t="s">
        <v>12432</v>
      </c>
      <c r="E15267" s="147" t="s">
        <v>2240</v>
      </c>
      <c r="G15267" s="147">
        <v>0</v>
      </c>
      <c r="I15267" s="147">
        <v>5</v>
      </c>
      <c r="J15267" s="147">
        <v>2585917</v>
      </c>
      <c r="K15267" s="147" t="s">
        <v>2769</v>
      </c>
    </row>
    <row r="15268" spans="1:11" x14ac:dyDescent="0.2">
      <c r="A15268" s="147">
        <v>6</v>
      </c>
      <c r="B15268" s="149" t="s">
        <v>12431</v>
      </c>
      <c r="C15268" s="147" t="s">
        <v>2242</v>
      </c>
      <c r="D15268" s="147" t="s">
        <v>12430</v>
      </c>
      <c r="E15268" s="147" t="s">
        <v>2240</v>
      </c>
      <c r="G15268" s="147">
        <v>0</v>
      </c>
      <c r="I15268" s="147">
        <v>5</v>
      </c>
      <c r="J15268" s="147">
        <v>2585911</v>
      </c>
      <c r="K15268" s="147" t="s">
        <v>2769</v>
      </c>
    </row>
    <row r="15269" spans="1:11" x14ac:dyDescent="0.2">
      <c r="A15269" s="147">
        <v>6</v>
      </c>
      <c r="B15269" s="149" t="s">
        <v>12428</v>
      </c>
      <c r="C15269" s="147" t="s">
        <v>2242</v>
      </c>
      <c r="D15269" s="147" t="s">
        <v>12429</v>
      </c>
      <c r="E15269" s="147" t="s">
        <v>2240</v>
      </c>
      <c r="G15269" s="147">
        <v>0</v>
      </c>
      <c r="I15269" s="147">
        <v>5</v>
      </c>
      <c r="J15269" s="147">
        <v>2585928</v>
      </c>
      <c r="K15269" s="147" t="s">
        <v>2769</v>
      </c>
    </row>
    <row r="15270" spans="1:11" x14ac:dyDescent="0.2">
      <c r="A15270" s="147">
        <v>6</v>
      </c>
      <c r="B15270" s="149" t="s">
        <v>12428</v>
      </c>
      <c r="C15270" s="147" t="s">
        <v>2261</v>
      </c>
      <c r="D15270" s="147" t="s">
        <v>12427</v>
      </c>
      <c r="E15270" s="147" t="s">
        <v>2246</v>
      </c>
      <c r="G15270" s="147">
        <v>0</v>
      </c>
      <c r="I15270" s="147">
        <v>5</v>
      </c>
      <c r="J15270" s="147">
        <v>1201092</v>
      </c>
    </row>
    <row r="15271" spans="1:11" x14ac:dyDescent="0.2">
      <c r="A15271" s="147">
        <v>6</v>
      </c>
      <c r="B15271" s="149" t="s">
        <v>12426</v>
      </c>
      <c r="C15271" s="147" t="s">
        <v>2242</v>
      </c>
      <c r="D15271" s="147" t="s">
        <v>12425</v>
      </c>
      <c r="E15271" s="147" t="s">
        <v>2240</v>
      </c>
      <c r="G15271" s="147">
        <v>0</v>
      </c>
      <c r="I15271" s="147">
        <v>5</v>
      </c>
      <c r="J15271" s="147">
        <v>2585921</v>
      </c>
      <c r="K15271" s="147" t="s">
        <v>2769</v>
      </c>
    </row>
    <row r="15272" spans="1:11" x14ac:dyDescent="0.2">
      <c r="A15272" s="147">
        <v>6</v>
      </c>
      <c r="B15272" s="149" t="s">
        <v>12424</v>
      </c>
      <c r="C15272" s="147" t="s">
        <v>2242</v>
      </c>
      <c r="D15272" s="147" t="s">
        <v>12423</v>
      </c>
      <c r="E15272" s="147" t="s">
        <v>2240</v>
      </c>
      <c r="G15272" s="147">
        <v>0</v>
      </c>
      <c r="I15272" s="147">
        <v>5</v>
      </c>
      <c r="J15272" s="147">
        <v>2585914</v>
      </c>
      <c r="K15272" s="147" t="s">
        <v>2769</v>
      </c>
    </row>
    <row r="15273" spans="1:11" x14ac:dyDescent="0.2">
      <c r="A15273" s="147">
        <v>4</v>
      </c>
      <c r="B15273" s="149" t="s">
        <v>12419</v>
      </c>
      <c r="C15273" s="147" t="s">
        <v>2242</v>
      </c>
      <c r="D15273" s="147" t="s">
        <v>12422</v>
      </c>
      <c r="E15273" s="147" t="s">
        <v>2246</v>
      </c>
      <c r="G15273" s="147">
        <v>0</v>
      </c>
      <c r="I15273" s="147">
        <v>4</v>
      </c>
      <c r="J15273" s="147">
        <v>2585853</v>
      </c>
    </row>
    <row r="15274" spans="1:11" x14ac:dyDescent="0.2">
      <c r="A15274" s="147">
        <v>4</v>
      </c>
      <c r="B15274" s="149" t="s">
        <v>12419</v>
      </c>
      <c r="C15274" s="147" t="s">
        <v>2261</v>
      </c>
      <c r="D15274" s="147" t="s">
        <v>12421</v>
      </c>
      <c r="E15274" s="147" t="s">
        <v>2246</v>
      </c>
      <c r="G15274" s="147">
        <v>0</v>
      </c>
      <c r="I15274" s="147">
        <v>4</v>
      </c>
      <c r="J15274" s="147">
        <v>1201058</v>
      </c>
    </row>
    <row r="15275" spans="1:11" x14ac:dyDescent="0.2">
      <c r="A15275" s="147">
        <v>4</v>
      </c>
      <c r="B15275" s="149" t="s">
        <v>12419</v>
      </c>
      <c r="C15275" s="147" t="s">
        <v>2261</v>
      </c>
      <c r="D15275" s="147" t="s">
        <v>12420</v>
      </c>
      <c r="E15275" s="147" t="s">
        <v>2246</v>
      </c>
      <c r="G15275" s="147">
        <v>0</v>
      </c>
      <c r="I15275" s="147">
        <v>4</v>
      </c>
      <c r="J15275" s="147">
        <v>1201062</v>
      </c>
    </row>
    <row r="15276" spans="1:11" x14ac:dyDescent="0.2">
      <c r="A15276" s="147">
        <v>4</v>
      </c>
      <c r="B15276" s="149" t="s">
        <v>12419</v>
      </c>
      <c r="C15276" s="147" t="s">
        <v>2261</v>
      </c>
      <c r="D15276" s="147" t="s">
        <v>12418</v>
      </c>
      <c r="E15276" s="147" t="s">
        <v>2246</v>
      </c>
      <c r="G15276" s="147">
        <v>0</v>
      </c>
      <c r="I15276" s="147">
        <v>4</v>
      </c>
      <c r="J15276" s="147">
        <v>1201083</v>
      </c>
    </row>
    <row r="15277" spans="1:11" x14ac:dyDescent="0.2">
      <c r="A15277" s="147">
        <v>5</v>
      </c>
      <c r="B15277" s="149" t="s">
        <v>12417</v>
      </c>
      <c r="C15277" s="147" t="s">
        <v>2242</v>
      </c>
      <c r="D15277" s="147" t="s">
        <v>12416</v>
      </c>
      <c r="E15277" s="147" t="s">
        <v>2246</v>
      </c>
      <c r="G15277" s="147">
        <v>0</v>
      </c>
      <c r="I15277" s="147">
        <v>5</v>
      </c>
      <c r="J15277" s="147">
        <v>2585948</v>
      </c>
    </row>
    <row r="15278" spans="1:11" x14ac:dyDescent="0.2">
      <c r="A15278" s="147">
        <v>6</v>
      </c>
      <c r="B15278" s="149" t="s">
        <v>12415</v>
      </c>
      <c r="C15278" s="147" t="s">
        <v>2242</v>
      </c>
      <c r="D15278" s="147" t="s">
        <v>12414</v>
      </c>
      <c r="E15278" s="147" t="s">
        <v>2240</v>
      </c>
      <c r="G15278" s="147">
        <v>0</v>
      </c>
      <c r="I15278" s="147">
        <v>6</v>
      </c>
      <c r="J15278" s="147">
        <v>2585950</v>
      </c>
      <c r="K15278" s="147" t="s">
        <v>2769</v>
      </c>
    </row>
    <row r="15279" spans="1:11" x14ac:dyDescent="0.2">
      <c r="A15279" s="147">
        <v>6</v>
      </c>
      <c r="B15279" s="149" t="s">
        <v>12413</v>
      </c>
      <c r="C15279" s="147" t="s">
        <v>2242</v>
      </c>
      <c r="D15279" s="147" t="s">
        <v>12412</v>
      </c>
      <c r="E15279" s="147" t="s">
        <v>2240</v>
      </c>
      <c r="G15279" s="147">
        <v>0</v>
      </c>
      <c r="I15279" s="147">
        <v>5</v>
      </c>
      <c r="J15279" s="147">
        <v>2585947</v>
      </c>
      <c r="K15279" s="147" t="s">
        <v>2769</v>
      </c>
    </row>
    <row r="15280" spans="1:11" x14ac:dyDescent="0.2">
      <c r="A15280" s="147">
        <v>6</v>
      </c>
      <c r="B15280" s="149" t="s">
        <v>12411</v>
      </c>
      <c r="C15280" s="147" t="s">
        <v>2242</v>
      </c>
      <c r="D15280" s="147" t="s">
        <v>12410</v>
      </c>
      <c r="E15280" s="147" t="s">
        <v>2240</v>
      </c>
      <c r="G15280" s="147">
        <v>0</v>
      </c>
      <c r="I15280" s="147">
        <v>5</v>
      </c>
      <c r="J15280" s="147">
        <v>2585940</v>
      </c>
      <c r="K15280" s="147" t="s">
        <v>2769</v>
      </c>
    </row>
    <row r="15281" spans="1:11" x14ac:dyDescent="0.2">
      <c r="A15281" s="147">
        <v>6</v>
      </c>
      <c r="B15281" s="149" t="s">
        <v>12409</v>
      </c>
      <c r="C15281" s="147" t="s">
        <v>2242</v>
      </c>
      <c r="D15281" s="147" t="s">
        <v>12408</v>
      </c>
      <c r="E15281" s="147" t="s">
        <v>2240</v>
      </c>
      <c r="G15281" s="147">
        <v>0</v>
      </c>
      <c r="I15281" s="147">
        <v>5</v>
      </c>
      <c r="J15281" s="147">
        <v>2585933</v>
      </c>
      <c r="K15281" s="147" t="s">
        <v>2769</v>
      </c>
    </row>
    <row r="15282" spans="1:11" x14ac:dyDescent="0.2">
      <c r="A15282" s="147">
        <v>6</v>
      </c>
      <c r="B15282" s="149" t="s">
        <v>12407</v>
      </c>
      <c r="C15282" s="147" t="s">
        <v>2242</v>
      </c>
      <c r="D15282" s="147" t="s">
        <v>12406</v>
      </c>
      <c r="E15282" s="147" t="s">
        <v>2240</v>
      </c>
      <c r="G15282" s="147">
        <v>0</v>
      </c>
      <c r="I15282" s="147">
        <v>5</v>
      </c>
      <c r="J15282" s="147">
        <v>2585945</v>
      </c>
      <c r="K15282" s="147" t="s">
        <v>2769</v>
      </c>
    </row>
    <row r="15283" spans="1:11" x14ac:dyDescent="0.2">
      <c r="A15283" s="147">
        <v>6</v>
      </c>
      <c r="B15283" s="149" t="s">
        <v>12405</v>
      </c>
      <c r="C15283" s="147" t="s">
        <v>2242</v>
      </c>
      <c r="D15283" s="147" t="s">
        <v>12404</v>
      </c>
      <c r="E15283" s="147" t="s">
        <v>2240</v>
      </c>
      <c r="G15283" s="147">
        <v>0</v>
      </c>
      <c r="I15283" s="147">
        <v>5</v>
      </c>
      <c r="J15283" s="147">
        <v>2585942</v>
      </c>
      <c r="K15283" s="147" t="s">
        <v>2769</v>
      </c>
    </row>
    <row r="15284" spans="1:11" x14ac:dyDescent="0.2">
      <c r="A15284" s="147">
        <v>4</v>
      </c>
      <c r="B15284" s="149" t="s">
        <v>12403</v>
      </c>
      <c r="C15284" s="147" t="s">
        <v>2242</v>
      </c>
      <c r="D15284" s="147" t="s">
        <v>12402</v>
      </c>
      <c r="E15284" s="147" t="s">
        <v>2240</v>
      </c>
      <c r="G15284" s="147">
        <v>0</v>
      </c>
      <c r="I15284" s="147">
        <v>4</v>
      </c>
      <c r="J15284" s="147">
        <v>2585843</v>
      </c>
      <c r="K15284" s="147" t="s">
        <v>2769</v>
      </c>
    </row>
    <row r="15285" spans="1:11" x14ac:dyDescent="0.2">
      <c r="A15285" s="147">
        <v>4</v>
      </c>
      <c r="B15285" s="149" t="s">
        <v>12400</v>
      </c>
      <c r="C15285" s="147" t="s">
        <v>2242</v>
      </c>
      <c r="D15285" s="147" t="s">
        <v>12401</v>
      </c>
      <c r="E15285" s="147" t="s">
        <v>2246</v>
      </c>
      <c r="G15285" s="147">
        <v>0</v>
      </c>
      <c r="I15285" s="147">
        <v>4</v>
      </c>
      <c r="J15285" s="147">
        <v>2585833</v>
      </c>
    </row>
    <row r="15286" spans="1:11" x14ac:dyDescent="0.2">
      <c r="A15286" s="147">
        <v>4</v>
      </c>
      <c r="B15286" s="149" t="s">
        <v>12400</v>
      </c>
      <c r="C15286" s="147" t="s">
        <v>2261</v>
      </c>
      <c r="D15286" s="147" t="s">
        <v>12399</v>
      </c>
      <c r="E15286" s="147" t="s">
        <v>2246</v>
      </c>
      <c r="G15286" s="147">
        <v>0</v>
      </c>
      <c r="I15286" s="147">
        <v>4</v>
      </c>
      <c r="J15286" s="147">
        <v>1201084</v>
      </c>
    </row>
    <row r="15287" spans="1:11" x14ac:dyDescent="0.2">
      <c r="A15287" s="147">
        <v>5</v>
      </c>
      <c r="B15287" s="149" t="s">
        <v>12398</v>
      </c>
      <c r="C15287" s="147" t="s">
        <v>2242</v>
      </c>
      <c r="D15287" s="147" t="s">
        <v>12397</v>
      </c>
      <c r="E15287" s="147" t="s">
        <v>2246</v>
      </c>
      <c r="G15287" s="147">
        <v>0</v>
      </c>
      <c r="I15287" s="147">
        <v>5</v>
      </c>
      <c r="J15287" s="147">
        <v>2586006</v>
      </c>
    </row>
    <row r="15288" spans="1:11" x14ac:dyDescent="0.2">
      <c r="A15288" s="147">
        <v>6</v>
      </c>
      <c r="B15288" s="149" t="s">
        <v>12396</v>
      </c>
      <c r="C15288" s="147" t="s">
        <v>2242</v>
      </c>
      <c r="D15288" s="147" t="s">
        <v>12395</v>
      </c>
      <c r="E15288" s="147" t="s">
        <v>2240</v>
      </c>
      <c r="G15288" s="147">
        <v>0</v>
      </c>
      <c r="I15288" s="147">
        <v>6</v>
      </c>
      <c r="J15288" s="147">
        <v>2586025</v>
      </c>
      <c r="K15288" s="147" t="s">
        <v>2769</v>
      </c>
    </row>
    <row r="15289" spans="1:11" x14ac:dyDescent="0.2">
      <c r="A15289" s="147">
        <v>6</v>
      </c>
      <c r="B15289" s="149" t="s">
        <v>12394</v>
      </c>
      <c r="C15289" s="147" t="s">
        <v>2242</v>
      </c>
      <c r="D15289" s="147" t="s">
        <v>12393</v>
      </c>
      <c r="E15289" s="147" t="s">
        <v>2240</v>
      </c>
      <c r="G15289" s="147">
        <v>0</v>
      </c>
      <c r="I15289" s="147">
        <v>5</v>
      </c>
      <c r="J15289" s="147">
        <v>2585997</v>
      </c>
      <c r="K15289" s="147" t="s">
        <v>2769</v>
      </c>
    </row>
    <row r="15290" spans="1:11" x14ac:dyDescent="0.2">
      <c r="A15290" s="147">
        <v>6</v>
      </c>
      <c r="B15290" s="149" t="s">
        <v>12392</v>
      </c>
      <c r="C15290" s="147" t="s">
        <v>2242</v>
      </c>
      <c r="D15290" s="147" t="s">
        <v>12391</v>
      </c>
      <c r="E15290" s="147" t="s">
        <v>2240</v>
      </c>
      <c r="G15290" s="147">
        <v>0</v>
      </c>
      <c r="I15290" s="147">
        <v>5</v>
      </c>
      <c r="J15290" s="147">
        <v>2586002</v>
      </c>
      <c r="K15290" s="147" t="s">
        <v>2769</v>
      </c>
    </row>
    <row r="15291" spans="1:11" x14ac:dyDescent="0.2">
      <c r="A15291" s="147">
        <v>6</v>
      </c>
      <c r="B15291" s="149" t="s">
        <v>12390</v>
      </c>
      <c r="C15291" s="147" t="s">
        <v>2242</v>
      </c>
      <c r="D15291" s="147" t="s">
        <v>12389</v>
      </c>
      <c r="E15291" s="147" t="s">
        <v>2240</v>
      </c>
      <c r="G15291" s="147">
        <v>0</v>
      </c>
      <c r="I15291" s="147">
        <v>5</v>
      </c>
      <c r="J15291" s="147">
        <v>2585989</v>
      </c>
      <c r="K15291" s="147" t="s">
        <v>2769</v>
      </c>
    </row>
    <row r="15292" spans="1:11" x14ac:dyDescent="0.2">
      <c r="A15292" s="147">
        <v>6</v>
      </c>
      <c r="B15292" s="149" t="s">
        <v>12388</v>
      </c>
      <c r="C15292" s="147" t="s">
        <v>2242</v>
      </c>
      <c r="D15292" s="147" t="s">
        <v>12387</v>
      </c>
      <c r="E15292" s="147" t="s">
        <v>2240</v>
      </c>
      <c r="G15292" s="147">
        <v>0</v>
      </c>
      <c r="I15292" s="147">
        <v>5</v>
      </c>
      <c r="J15292" s="147">
        <v>2586005</v>
      </c>
      <c r="K15292" s="147" t="s">
        <v>2769</v>
      </c>
    </row>
    <row r="15293" spans="1:11" x14ac:dyDescent="0.2">
      <c r="A15293" s="147">
        <v>6</v>
      </c>
      <c r="B15293" s="149" t="s">
        <v>12386</v>
      </c>
      <c r="C15293" s="147" t="s">
        <v>2242</v>
      </c>
      <c r="D15293" s="147" t="s">
        <v>12385</v>
      </c>
      <c r="E15293" s="147" t="s">
        <v>2240</v>
      </c>
      <c r="G15293" s="147">
        <v>0</v>
      </c>
      <c r="I15293" s="147">
        <v>5</v>
      </c>
      <c r="J15293" s="147">
        <v>2586020</v>
      </c>
      <c r="K15293" s="147" t="s">
        <v>2769</v>
      </c>
    </row>
    <row r="15294" spans="1:11" x14ac:dyDescent="0.2">
      <c r="A15294" s="147">
        <v>6</v>
      </c>
      <c r="B15294" s="149" t="s">
        <v>12384</v>
      </c>
      <c r="C15294" s="147" t="s">
        <v>2242</v>
      </c>
      <c r="D15294" s="147" t="s">
        <v>12383</v>
      </c>
      <c r="E15294" s="147" t="s">
        <v>2240</v>
      </c>
      <c r="G15294" s="147">
        <v>0</v>
      </c>
      <c r="I15294" s="147">
        <v>5</v>
      </c>
      <c r="J15294" s="147">
        <v>2585998</v>
      </c>
      <c r="K15294" s="147" t="s">
        <v>2769</v>
      </c>
    </row>
    <row r="15295" spans="1:11" x14ac:dyDescent="0.2">
      <c r="A15295" s="147">
        <v>6</v>
      </c>
      <c r="B15295" s="149" t="s">
        <v>12382</v>
      </c>
      <c r="C15295" s="147" t="s">
        <v>2242</v>
      </c>
      <c r="D15295" s="147" t="s">
        <v>12381</v>
      </c>
      <c r="E15295" s="147" t="s">
        <v>2240</v>
      </c>
      <c r="G15295" s="147">
        <v>0</v>
      </c>
      <c r="I15295" s="147">
        <v>5</v>
      </c>
      <c r="J15295" s="147">
        <v>2585963</v>
      </c>
      <c r="K15295" s="147" t="s">
        <v>2769</v>
      </c>
    </row>
    <row r="15296" spans="1:11" x14ac:dyDescent="0.2">
      <c r="A15296" s="147">
        <v>6</v>
      </c>
      <c r="B15296" s="149" t="s">
        <v>12380</v>
      </c>
      <c r="C15296" s="147" t="s">
        <v>2242</v>
      </c>
      <c r="D15296" s="147" t="s">
        <v>12379</v>
      </c>
      <c r="E15296" s="147" t="s">
        <v>2240</v>
      </c>
      <c r="G15296" s="147">
        <v>0</v>
      </c>
      <c r="I15296" s="147">
        <v>5</v>
      </c>
      <c r="J15296" s="147">
        <v>2585995</v>
      </c>
      <c r="K15296" s="147" t="s">
        <v>2769</v>
      </c>
    </row>
    <row r="15297" spans="1:11" x14ac:dyDescent="0.2">
      <c r="A15297" s="147">
        <v>6</v>
      </c>
      <c r="B15297" s="149" t="s">
        <v>12378</v>
      </c>
      <c r="C15297" s="147" t="s">
        <v>2242</v>
      </c>
      <c r="D15297" s="147" t="s">
        <v>12377</v>
      </c>
      <c r="E15297" s="147" t="s">
        <v>2240</v>
      </c>
      <c r="G15297" s="147">
        <v>0</v>
      </c>
      <c r="I15297" s="147">
        <v>5</v>
      </c>
      <c r="J15297" s="147">
        <v>2585967</v>
      </c>
      <c r="K15297" s="147" t="s">
        <v>2769</v>
      </c>
    </row>
    <row r="15298" spans="1:11" x14ac:dyDescent="0.2">
      <c r="A15298" s="147">
        <v>6</v>
      </c>
      <c r="B15298" s="149" t="s">
        <v>12376</v>
      </c>
      <c r="C15298" s="147" t="s">
        <v>2242</v>
      </c>
      <c r="D15298" s="147" t="s">
        <v>12375</v>
      </c>
      <c r="E15298" s="147" t="s">
        <v>2240</v>
      </c>
      <c r="F15298" s="147" t="s">
        <v>2259</v>
      </c>
      <c r="G15298" s="147">
        <v>2</v>
      </c>
      <c r="H15298" s="148">
        <v>41204</v>
      </c>
      <c r="I15298" s="147">
        <v>5</v>
      </c>
      <c r="J15298" s="147">
        <v>2585974</v>
      </c>
      <c r="K15298" s="147" t="s">
        <v>2769</v>
      </c>
    </row>
    <row r="15299" spans="1:11" x14ac:dyDescent="0.2">
      <c r="A15299" s="147">
        <v>6</v>
      </c>
      <c r="B15299" s="149" t="s">
        <v>12374</v>
      </c>
      <c r="C15299" s="147" t="s">
        <v>2242</v>
      </c>
      <c r="D15299" s="147" t="s">
        <v>12373</v>
      </c>
      <c r="E15299" s="147" t="s">
        <v>2240</v>
      </c>
      <c r="F15299" s="147" t="s">
        <v>2259</v>
      </c>
      <c r="G15299" s="147">
        <v>2</v>
      </c>
      <c r="H15299" s="148">
        <v>41204</v>
      </c>
      <c r="I15299" s="147">
        <v>5</v>
      </c>
      <c r="J15299" s="147">
        <v>2585955</v>
      </c>
      <c r="K15299" s="147" t="s">
        <v>2769</v>
      </c>
    </row>
    <row r="15300" spans="1:11" x14ac:dyDescent="0.2">
      <c r="A15300" s="147">
        <v>6</v>
      </c>
      <c r="B15300" s="149" t="s">
        <v>12372</v>
      </c>
      <c r="C15300" s="147" t="s">
        <v>2242</v>
      </c>
      <c r="D15300" s="147" t="s">
        <v>12371</v>
      </c>
      <c r="E15300" s="147" t="s">
        <v>2240</v>
      </c>
      <c r="G15300" s="147">
        <v>0</v>
      </c>
      <c r="I15300" s="147">
        <v>5</v>
      </c>
      <c r="J15300" s="147">
        <v>2586017</v>
      </c>
      <c r="K15300" s="147" t="s">
        <v>2769</v>
      </c>
    </row>
    <row r="15301" spans="1:11" x14ac:dyDescent="0.2">
      <c r="A15301" s="147">
        <v>6</v>
      </c>
      <c r="B15301" s="149" t="s">
        <v>12370</v>
      </c>
      <c r="C15301" s="147" t="s">
        <v>2242</v>
      </c>
      <c r="D15301" s="147" t="s">
        <v>12369</v>
      </c>
      <c r="E15301" s="147" t="s">
        <v>2240</v>
      </c>
      <c r="G15301" s="147">
        <v>0</v>
      </c>
      <c r="I15301" s="147">
        <v>5</v>
      </c>
      <c r="J15301" s="147">
        <v>2585999</v>
      </c>
      <c r="K15301" s="147" t="s">
        <v>2769</v>
      </c>
    </row>
    <row r="15302" spans="1:11" x14ac:dyDescent="0.2">
      <c r="A15302" s="147">
        <v>6</v>
      </c>
      <c r="B15302" s="149" t="s">
        <v>12368</v>
      </c>
      <c r="C15302" s="147" t="s">
        <v>2242</v>
      </c>
      <c r="D15302" s="147" t="s">
        <v>12367</v>
      </c>
      <c r="E15302" s="147" t="s">
        <v>2240</v>
      </c>
      <c r="G15302" s="147">
        <v>0</v>
      </c>
      <c r="I15302" s="147">
        <v>5</v>
      </c>
      <c r="J15302" s="147">
        <v>2585968</v>
      </c>
      <c r="K15302" s="147" t="s">
        <v>2769</v>
      </c>
    </row>
    <row r="15303" spans="1:11" x14ac:dyDescent="0.2">
      <c r="A15303" s="147">
        <v>6</v>
      </c>
      <c r="B15303" s="149" t="s">
        <v>12366</v>
      </c>
      <c r="C15303" s="147" t="s">
        <v>2242</v>
      </c>
      <c r="D15303" s="147" t="s">
        <v>12365</v>
      </c>
      <c r="E15303" s="147" t="s">
        <v>2240</v>
      </c>
      <c r="G15303" s="147">
        <v>0</v>
      </c>
      <c r="I15303" s="147">
        <v>5</v>
      </c>
      <c r="J15303" s="147">
        <v>2586024</v>
      </c>
      <c r="K15303" s="147" t="s">
        <v>2769</v>
      </c>
    </row>
    <row r="15304" spans="1:11" x14ac:dyDescent="0.2">
      <c r="A15304" s="147">
        <v>6</v>
      </c>
      <c r="B15304" s="149" t="s">
        <v>12364</v>
      </c>
      <c r="C15304" s="147" t="s">
        <v>2242</v>
      </c>
      <c r="D15304" s="147" t="s">
        <v>12363</v>
      </c>
      <c r="E15304" s="147" t="s">
        <v>2240</v>
      </c>
      <c r="G15304" s="147">
        <v>0</v>
      </c>
      <c r="I15304" s="147">
        <v>5</v>
      </c>
      <c r="J15304" s="147">
        <v>2586015</v>
      </c>
      <c r="K15304" s="147" t="s">
        <v>2769</v>
      </c>
    </row>
    <row r="15305" spans="1:11" x14ac:dyDescent="0.2">
      <c r="A15305" s="147">
        <v>6</v>
      </c>
      <c r="B15305" s="149" t="s">
        <v>12362</v>
      </c>
      <c r="C15305" s="147" t="s">
        <v>2242</v>
      </c>
      <c r="D15305" s="147" t="s">
        <v>12361</v>
      </c>
      <c r="E15305" s="147" t="s">
        <v>2240</v>
      </c>
      <c r="G15305" s="147">
        <v>0</v>
      </c>
      <c r="I15305" s="147">
        <v>5</v>
      </c>
      <c r="J15305" s="147">
        <v>2586013</v>
      </c>
      <c r="K15305" s="147" t="s">
        <v>2769</v>
      </c>
    </row>
    <row r="15306" spans="1:11" x14ac:dyDescent="0.2">
      <c r="A15306" s="147">
        <v>6</v>
      </c>
      <c r="B15306" s="149" t="s">
        <v>12360</v>
      </c>
      <c r="C15306" s="147" t="s">
        <v>2242</v>
      </c>
      <c r="D15306" s="147" t="s">
        <v>12359</v>
      </c>
      <c r="E15306" s="147" t="s">
        <v>2240</v>
      </c>
      <c r="G15306" s="147">
        <v>0</v>
      </c>
      <c r="I15306" s="147">
        <v>5</v>
      </c>
      <c r="J15306" s="147">
        <v>2585970</v>
      </c>
      <c r="K15306" s="147" t="s">
        <v>2769</v>
      </c>
    </row>
    <row r="15307" spans="1:11" x14ac:dyDescent="0.2">
      <c r="A15307" s="147">
        <v>6</v>
      </c>
      <c r="B15307" s="149" t="s">
        <v>12358</v>
      </c>
      <c r="C15307" s="147" t="s">
        <v>2242</v>
      </c>
      <c r="D15307" s="147" t="s">
        <v>12357</v>
      </c>
      <c r="E15307" s="147" t="s">
        <v>2240</v>
      </c>
      <c r="G15307" s="147">
        <v>0</v>
      </c>
      <c r="I15307" s="147">
        <v>5</v>
      </c>
      <c r="J15307" s="147">
        <v>2585996</v>
      </c>
      <c r="K15307" s="147" t="s">
        <v>2769</v>
      </c>
    </row>
    <row r="15308" spans="1:11" x14ac:dyDescent="0.2">
      <c r="A15308" s="147">
        <v>6</v>
      </c>
      <c r="B15308" s="149" t="s">
        <v>12356</v>
      </c>
      <c r="C15308" s="147" t="s">
        <v>2242</v>
      </c>
      <c r="D15308" s="147" t="s">
        <v>12355</v>
      </c>
      <c r="E15308" s="147" t="s">
        <v>2240</v>
      </c>
      <c r="G15308" s="147">
        <v>0</v>
      </c>
      <c r="I15308" s="147">
        <v>5</v>
      </c>
      <c r="J15308" s="147">
        <v>2585971</v>
      </c>
      <c r="K15308" s="147" t="s">
        <v>2769</v>
      </c>
    </row>
    <row r="15309" spans="1:11" x14ac:dyDescent="0.2">
      <c r="A15309" s="147">
        <v>6</v>
      </c>
      <c r="B15309" s="149" t="s">
        <v>12354</v>
      </c>
      <c r="C15309" s="147" t="s">
        <v>2242</v>
      </c>
      <c r="D15309" s="147" t="s">
        <v>12353</v>
      </c>
      <c r="E15309" s="147" t="s">
        <v>2240</v>
      </c>
      <c r="G15309" s="147">
        <v>0</v>
      </c>
      <c r="I15309" s="147">
        <v>5</v>
      </c>
      <c r="J15309" s="147">
        <v>2585986</v>
      </c>
      <c r="K15309" s="147" t="s">
        <v>2769</v>
      </c>
    </row>
    <row r="15310" spans="1:11" x14ac:dyDescent="0.2">
      <c r="A15310" s="147">
        <v>6</v>
      </c>
      <c r="B15310" s="149" t="s">
        <v>12352</v>
      </c>
      <c r="C15310" s="147" t="s">
        <v>2242</v>
      </c>
      <c r="D15310" s="147" t="s">
        <v>12351</v>
      </c>
      <c r="E15310" s="147" t="s">
        <v>2240</v>
      </c>
      <c r="G15310" s="147">
        <v>0</v>
      </c>
      <c r="I15310" s="147">
        <v>5</v>
      </c>
      <c r="J15310" s="147">
        <v>2585960</v>
      </c>
      <c r="K15310" s="147" t="s">
        <v>2769</v>
      </c>
    </row>
    <row r="15311" spans="1:11" x14ac:dyDescent="0.2">
      <c r="A15311" s="147">
        <v>6</v>
      </c>
      <c r="B15311" s="149" t="s">
        <v>12350</v>
      </c>
      <c r="C15311" s="147" t="s">
        <v>2242</v>
      </c>
      <c r="D15311" s="147" t="s">
        <v>12349</v>
      </c>
      <c r="E15311" s="147" t="s">
        <v>2240</v>
      </c>
      <c r="G15311" s="147">
        <v>0</v>
      </c>
      <c r="I15311" s="147">
        <v>5</v>
      </c>
      <c r="J15311" s="147">
        <v>2585953</v>
      </c>
      <c r="K15311" s="147" t="s">
        <v>2769</v>
      </c>
    </row>
    <row r="15312" spans="1:11" x14ac:dyDescent="0.2">
      <c r="A15312" s="147">
        <v>4</v>
      </c>
      <c r="B15312" s="149" t="s">
        <v>12346</v>
      </c>
      <c r="C15312" s="147" t="s">
        <v>2242</v>
      </c>
      <c r="D15312" s="147" t="s">
        <v>12348</v>
      </c>
      <c r="E15312" s="147" t="s">
        <v>2246</v>
      </c>
      <c r="G15312" s="147">
        <v>0</v>
      </c>
      <c r="I15312" s="147">
        <v>4</v>
      </c>
      <c r="J15312" s="147">
        <v>2585846</v>
      </c>
    </row>
    <row r="15313" spans="1:11" x14ac:dyDescent="0.2">
      <c r="A15313" s="147">
        <v>4</v>
      </c>
      <c r="B15313" s="149" t="s">
        <v>12346</v>
      </c>
      <c r="C15313" s="147" t="s">
        <v>2261</v>
      </c>
      <c r="D15313" s="147" t="s">
        <v>12347</v>
      </c>
      <c r="E15313" s="147" t="s">
        <v>2246</v>
      </c>
      <c r="G15313" s="147">
        <v>0</v>
      </c>
      <c r="I15313" s="147">
        <v>4</v>
      </c>
      <c r="J15313" s="147">
        <v>1201087</v>
      </c>
    </row>
    <row r="15314" spans="1:11" x14ac:dyDescent="0.2">
      <c r="A15314" s="147">
        <v>4</v>
      </c>
      <c r="B15314" s="149" t="s">
        <v>12346</v>
      </c>
      <c r="C15314" s="147" t="s">
        <v>2261</v>
      </c>
      <c r="D15314" s="147" t="s">
        <v>9879</v>
      </c>
      <c r="E15314" s="147" t="s">
        <v>2246</v>
      </c>
      <c r="G15314" s="147">
        <v>0</v>
      </c>
      <c r="I15314" s="147">
        <v>4</v>
      </c>
      <c r="J15314" s="147">
        <v>1201055</v>
      </c>
    </row>
    <row r="15315" spans="1:11" x14ac:dyDescent="0.2">
      <c r="A15315" s="147">
        <v>5</v>
      </c>
      <c r="B15315" s="149" t="s">
        <v>12345</v>
      </c>
      <c r="C15315" s="147" t="s">
        <v>2242</v>
      </c>
      <c r="D15315" s="147" t="s">
        <v>12344</v>
      </c>
      <c r="E15315" s="147" t="s">
        <v>2246</v>
      </c>
      <c r="G15315" s="147">
        <v>0</v>
      </c>
      <c r="I15315" s="147">
        <v>5</v>
      </c>
      <c r="J15315" s="147">
        <v>2586055</v>
      </c>
    </row>
    <row r="15316" spans="1:11" x14ac:dyDescent="0.2">
      <c r="A15316" s="147">
        <v>6</v>
      </c>
      <c r="B15316" s="149" t="s">
        <v>12343</v>
      </c>
      <c r="C15316" s="147" t="s">
        <v>2242</v>
      </c>
      <c r="D15316" s="147" t="s">
        <v>12342</v>
      </c>
      <c r="E15316" s="147" t="s">
        <v>2240</v>
      </c>
      <c r="G15316" s="147">
        <v>0</v>
      </c>
      <c r="I15316" s="147">
        <v>6</v>
      </c>
      <c r="J15316" s="147">
        <v>2586107</v>
      </c>
      <c r="K15316" s="147" t="s">
        <v>2769</v>
      </c>
    </row>
    <row r="15317" spans="1:11" x14ac:dyDescent="0.2">
      <c r="A15317" s="147">
        <v>6</v>
      </c>
      <c r="B15317" s="149" t="s">
        <v>12341</v>
      </c>
      <c r="C15317" s="147" t="s">
        <v>2242</v>
      </c>
      <c r="D15317" s="147" t="s">
        <v>12340</v>
      </c>
      <c r="E15317" s="147" t="s">
        <v>2240</v>
      </c>
      <c r="G15317" s="147">
        <v>0</v>
      </c>
      <c r="I15317" s="147">
        <v>5</v>
      </c>
      <c r="J15317" s="147">
        <v>2586062</v>
      </c>
      <c r="K15317" s="147" t="s">
        <v>2769</v>
      </c>
    </row>
    <row r="15318" spans="1:11" x14ac:dyDescent="0.2">
      <c r="A15318" s="147">
        <v>6</v>
      </c>
      <c r="B15318" s="149" t="s">
        <v>12339</v>
      </c>
      <c r="C15318" s="147" t="s">
        <v>2242</v>
      </c>
      <c r="D15318" s="147" t="s">
        <v>12338</v>
      </c>
      <c r="E15318" s="147" t="s">
        <v>2240</v>
      </c>
      <c r="G15318" s="147">
        <v>0</v>
      </c>
      <c r="I15318" s="147">
        <v>5</v>
      </c>
      <c r="J15318" s="147">
        <v>2586038</v>
      </c>
      <c r="K15318" s="147" t="s">
        <v>2769</v>
      </c>
    </row>
    <row r="15319" spans="1:11" x14ac:dyDescent="0.2">
      <c r="A15319" s="147">
        <v>6</v>
      </c>
      <c r="B15319" s="149" t="s">
        <v>12337</v>
      </c>
      <c r="C15319" s="147" t="s">
        <v>2242</v>
      </c>
      <c r="D15319" s="147" t="s">
        <v>12336</v>
      </c>
      <c r="E15319" s="147" t="s">
        <v>2240</v>
      </c>
      <c r="G15319" s="147">
        <v>0</v>
      </c>
      <c r="I15319" s="147">
        <v>5</v>
      </c>
      <c r="J15319" s="147">
        <v>2586049</v>
      </c>
      <c r="K15319" s="147" t="s">
        <v>2769</v>
      </c>
    </row>
    <row r="15320" spans="1:11" x14ac:dyDescent="0.2">
      <c r="A15320" s="147">
        <v>6</v>
      </c>
      <c r="B15320" s="149" t="s">
        <v>12335</v>
      </c>
      <c r="C15320" s="147" t="s">
        <v>2242</v>
      </c>
      <c r="D15320" s="147" t="s">
        <v>12334</v>
      </c>
      <c r="E15320" s="147" t="s">
        <v>2240</v>
      </c>
      <c r="G15320" s="147">
        <v>0</v>
      </c>
      <c r="I15320" s="147">
        <v>5</v>
      </c>
      <c r="J15320" s="147">
        <v>2586045</v>
      </c>
      <c r="K15320" s="147" t="s">
        <v>2769</v>
      </c>
    </row>
    <row r="15321" spans="1:11" x14ac:dyDescent="0.2">
      <c r="A15321" s="147">
        <v>6</v>
      </c>
      <c r="B15321" s="149" t="s">
        <v>12333</v>
      </c>
      <c r="C15321" s="147" t="s">
        <v>2242</v>
      </c>
      <c r="D15321" s="147" t="s">
        <v>12332</v>
      </c>
      <c r="E15321" s="147" t="s">
        <v>2240</v>
      </c>
      <c r="G15321" s="147">
        <v>0</v>
      </c>
      <c r="I15321" s="147">
        <v>5</v>
      </c>
      <c r="J15321" s="147">
        <v>2586054</v>
      </c>
      <c r="K15321" s="147" t="s">
        <v>2769</v>
      </c>
    </row>
    <row r="15322" spans="1:11" x14ac:dyDescent="0.2">
      <c r="A15322" s="147">
        <v>6</v>
      </c>
      <c r="B15322" s="149" t="s">
        <v>12331</v>
      </c>
      <c r="C15322" s="147" t="s">
        <v>2242</v>
      </c>
      <c r="D15322" s="147" t="s">
        <v>12330</v>
      </c>
      <c r="E15322" s="147" t="s">
        <v>2240</v>
      </c>
      <c r="G15322" s="147">
        <v>0</v>
      </c>
      <c r="I15322" s="147">
        <v>5</v>
      </c>
      <c r="J15322" s="147">
        <v>2586048</v>
      </c>
      <c r="K15322" s="147" t="s">
        <v>2769</v>
      </c>
    </row>
    <row r="15323" spans="1:11" x14ac:dyDescent="0.2">
      <c r="A15323" s="147">
        <v>6</v>
      </c>
      <c r="B15323" s="149" t="s">
        <v>12329</v>
      </c>
      <c r="C15323" s="147" t="s">
        <v>2242</v>
      </c>
      <c r="D15323" s="147" t="s">
        <v>12328</v>
      </c>
      <c r="E15323" s="147" t="s">
        <v>2240</v>
      </c>
      <c r="G15323" s="147">
        <v>0</v>
      </c>
      <c r="I15323" s="147">
        <v>5</v>
      </c>
      <c r="J15323" s="147">
        <v>2586051</v>
      </c>
      <c r="K15323" s="147" t="s">
        <v>2769</v>
      </c>
    </row>
    <row r="15324" spans="1:11" x14ac:dyDescent="0.2">
      <c r="A15324" s="147">
        <v>6</v>
      </c>
      <c r="B15324" s="149" t="s">
        <v>12327</v>
      </c>
      <c r="C15324" s="147" t="s">
        <v>2242</v>
      </c>
      <c r="D15324" s="147" t="s">
        <v>12326</v>
      </c>
      <c r="E15324" s="147" t="s">
        <v>2240</v>
      </c>
      <c r="G15324" s="147">
        <v>0</v>
      </c>
      <c r="I15324" s="147">
        <v>5</v>
      </c>
      <c r="J15324" s="147">
        <v>2586078</v>
      </c>
      <c r="K15324" s="147" t="s">
        <v>2769</v>
      </c>
    </row>
    <row r="15325" spans="1:11" x14ac:dyDescent="0.2">
      <c r="A15325" s="147">
        <v>6</v>
      </c>
      <c r="B15325" s="149" t="s">
        <v>12325</v>
      </c>
      <c r="C15325" s="147" t="s">
        <v>2242</v>
      </c>
      <c r="D15325" s="147" t="s">
        <v>12324</v>
      </c>
      <c r="E15325" s="147" t="s">
        <v>2240</v>
      </c>
      <c r="G15325" s="147">
        <v>0</v>
      </c>
      <c r="I15325" s="147">
        <v>5</v>
      </c>
      <c r="J15325" s="147">
        <v>2586069</v>
      </c>
      <c r="K15325" s="147" t="s">
        <v>2769</v>
      </c>
    </row>
    <row r="15326" spans="1:11" x14ac:dyDescent="0.2">
      <c r="A15326" s="147">
        <v>6</v>
      </c>
      <c r="B15326" s="149" t="s">
        <v>12323</v>
      </c>
      <c r="C15326" s="147" t="s">
        <v>2242</v>
      </c>
      <c r="D15326" s="147" t="s">
        <v>12322</v>
      </c>
      <c r="E15326" s="147" t="s">
        <v>2240</v>
      </c>
      <c r="G15326" s="147">
        <v>0</v>
      </c>
      <c r="I15326" s="147">
        <v>5</v>
      </c>
      <c r="J15326" s="147">
        <v>2586085</v>
      </c>
      <c r="K15326" s="147" t="s">
        <v>2769</v>
      </c>
    </row>
    <row r="15327" spans="1:11" x14ac:dyDescent="0.2">
      <c r="A15327" s="147">
        <v>6</v>
      </c>
      <c r="B15327" s="149" t="s">
        <v>12321</v>
      </c>
      <c r="C15327" s="147" t="s">
        <v>2242</v>
      </c>
      <c r="D15327" s="147" t="s">
        <v>12320</v>
      </c>
      <c r="E15327" s="147" t="s">
        <v>2240</v>
      </c>
      <c r="G15327" s="147">
        <v>0</v>
      </c>
      <c r="I15327" s="147">
        <v>5</v>
      </c>
      <c r="J15327" s="147">
        <v>2586029</v>
      </c>
      <c r="K15327" s="147" t="s">
        <v>2769</v>
      </c>
    </row>
    <row r="15328" spans="1:11" x14ac:dyDescent="0.2">
      <c r="A15328" s="147">
        <v>6</v>
      </c>
      <c r="B15328" s="149" t="s">
        <v>12319</v>
      </c>
      <c r="C15328" s="147" t="s">
        <v>2242</v>
      </c>
      <c r="D15328" s="147" t="s">
        <v>12318</v>
      </c>
      <c r="E15328" s="147" t="s">
        <v>2240</v>
      </c>
      <c r="G15328" s="147">
        <v>0</v>
      </c>
      <c r="I15328" s="147">
        <v>5</v>
      </c>
      <c r="J15328" s="147">
        <v>2586092</v>
      </c>
      <c r="K15328" s="147" t="s">
        <v>2769</v>
      </c>
    </row>
    <row r="15329" spans="1:11" x14ac:dyDescent="0.2">
      <c r="A15329" s="147">
        <v>6</v>
      </c>
      <c r="B15329" s="149" t="s">
        <v>12317</v>
      </c>
      <c r="C15329" s="147" t="s">
        <v>2242</v>
      </c>
      <c r="D15329" s="147" t="s">
        <v>12316</v>
      </c>
      <c r="E15329" s="147" t="s">
        <v>2240</v>
      </c>
      <c r="G15329" s="147">
        <v>0</v>
      </c>
      <c r="I15329" s="147">
        <v>5</v>
      </c>
      <c r="J15329" s="147">
        <v>2586083</v>
      </c>
      <c r="K15329" s="147" t="s">
        <v>2769</v>
      </c>
    </row>
    <row r="15330" spans="1:11" x14ac:dyDescent="0.2">
      <c r="A15330" s="147">
        <v>6</v>
      </c>
      <c r="B15330" s="149" t="s">
        <v>12315</v>
      </c>
      <c r="C15330" s="147" t="s">
        <v>2242</v>
      </c>
      <c r="D15330" s="147" t="s">
        <v>12314</v>
      </c>
      <c r="E15330" s="147" t="s">
        <v>2240</v>
      </c>
      <c r="G15330" s="147">
        <v>0</v>
      </c>
      <c r="I15330" s="147">
        <v>5</v>
      </c>
      <c r="J15330" s="147">
        <v>2586034</v>
      </c>
      <c r="K15330" s="147" t="s">
        <v>2769</v>
      </c>
    </row>
    <row r="15331" spans="1:11" x14ac:dyDescent="0.2">
      <c r="A15331" s="147">
        <v>6</v>
      </c>
      <c r="B15331" s="149" t="s">
        <v>12313</v>
      </c>
      <c r="C15331" s="147" t="s">
        <v>2242</v>
      </c>
      <c r="D15331" s="147" t="s">
        <v>12312</v>
      </c>
      <c r="E15331" s="147" t="s">
        <v>2240</v>
      </c>
      <c r="G15331" s="147">
        <v>0</v>
      </c>
      <c r="I15331" s="147">
        <v>5</v>
      </c>
      <c r="J15331" s="147">
        <v>2586076</v>
      </c>
      <c r="K15331" s="147" t="s">
        <v>2769</v>
      </c>
    </row>
    <row r="15332" spans="1:11" x14ac:dyDescent="0.2">
      <c r="A15332" s="147">
        <v>6</v>
      </c>
      <c r="B15332" s="149" t="s">
        <v>12311</v>
      </c>
      <c r="C15332" s="147" t="s">
        <v>2242</v>
      </c>
      <c r="D15332" s="147" t="s">
        <v>12310</v>
      </c>
      <c r="E15332" s="147" t="s">
        <v>2240</v>
      </c>
      <c r="G15332" s="147">
        <v>0</v>
      </c>
      <c r="I15332" s="147">
        <v>5</v>
      </c>
      <c r="J15332" s="147">
        <v>2586042</v>
      </c>
      <c r="K15332" s="147" t="s">
        <v>2769</v>
      </c>
    </row>
    <row r="15333" spans="1:11" x14ac:dyDescent="0.2">
      <c r="A15333" s="147">
        <v>6</v>
      </c>
      <c r="B15333" s="149" t="s">
        <v>12309</v>
      </c>
      <c r="C15333" s="147" t="s">
        <v>2242</v>
      </c>
      <c r="D15333" s="147" t="s">
        <v>12308</v>
      </c>
      <c r="E15333" s="147" t="s">
        <v>2240</v>
      </c>
      <c r="G15333" s="147">
        <v>0</v>
      </c>
      <c r="I15333" s="147">
        <v>5</v>
      </c>
      <c r="J15333" s="147">
        <v>2586072</v>
      </c>
      <c r="K15333" s="147" t="s">
        <v>2769</v>
      </c>
    </row>
    <row r="15334" spans="1:11" x14ac:dyDescent="0.2">
      <c r="A15334" s="147">
        <v>6</v>
      </c>
      <c r="B15334" s="149" t="s">
        <v>12307</v>
      </c>
      <c r="C15334" s="147" t="s">
        <v>2242</v>
      </c>
      <c r="D15334" s="147" t="s">
        <v>12306</v>
      </c>
      <c r="E15334" s="147" t="s">
        <v>2240</v>
      </c>
      <c r="G15334" s="147">
        <v>0</v>
      </c>
      <c r="I15334" s="147">
        <v>5</v>
      </c>
      <c r="J15334" s="147">
        <v>2586102</v>
      </c>
      <c r="K15334" s="147" t="s">
        <v>2769</v>
      </c>
    </row>
    <row r="15335" spans="1:11" x14ac:dyDescent="0.2">
      <c r="A15335" s="147">
        <v>6</v>
      </c>
      <c r="B15335" s="149" t="s">
        <v>12305</v>
      </c>
      <c r="C15335" s="147" t="s">
        <v>2242</v>
      </c>
      <c r="D15335" s="147" t="s">
        <v>12304</v>
      </c>
      <c r="E15335" s="147" t="s">
        <v>2240</v>
      </c>
      <c r="G15335" s="147">
        <v>0</v>
      </c>
      <c r="I15335" s="147">
        <v>5</v>
      </c>
      <c r="J15335" s="147">
        <v>2586028</v>
      </c>
      <c r="K15335" s="147" t="s">
        <v>2769</v>
      </c>
    </row>
    <row r="15336" spans="1:11" x14ac:dyDescent="0.2">
      <c r="A15336" s="147">
        <v>6</v>
      </c>
      <c r="B15336" s="149" t="s">
        <v>12303</v>
      </c>
      <c r="C15336" s="147" t="s">
        <v>2242</v>
      </c>
      <c r="D15336" s="147" t="s">
        <v>12302</v>
      </c>
      <c r="E15336" s="147" t="s">
        <v>2240</v>
      </c>
      <c r="G15336" s="147">
        <v>0</v>
      </c>
      <c r="I15336" s="147">
        <v>5</v>
      </c>
      <c r="J15336" s="147">
        <v>2586041</v>
      </c>
      <c r="K15336" s="147" t="s">
        <v>2769</v>
      </c>
    </row>
    <row r="15337" spans="1:11" x14ac:dyDescent="0.2">
      <c r="A15337" s="147">
        <v>6</v>
      </c>
      <c r="B15337" s="149" t="s">
        <v>12301</v>
      </c>
      <c r="C15337" s="147" t="s">
        <v>2242</v>
      </c>
      <c r="D15337" s="147" t="s">
        <v>12300</v>
      </c>
      <c r="E15337" s="147" t="s">
        <v>2240</v>
      </c>
      <c r="G15337" s="147">
        <v>0</v>
      </c>
      <c r="I15337" s="147">
        <v>5</v>
      </c>
      <c r="J15337" s="147">
        <v>2586089</v>
      </c>
      <c r="K15337" s="147" t="s">
        <v>2769</v>
      </c>
    </row>
    <row r="15338" spans="1:11" x14ac:dyDescent="0.2">
      <c r="A15338" s="147">
        <v>6</v>
      </c>
      <c r="B15338" s="149" t="s">
        <v>12299</v>
      </c>
      <c r="C15338" s="147" t="s">
        <v>2242</v>
      </c>
      <c r="D15338" s="147" t="s">
        <v>12298</v>
      </c>
      <c r="E15338" s="147" t="s">
        <v>2240</v>
      </c>
      <c r="G15338" s="147">
        <v>0</v>
      </c>
      <c r="I15338" s="147">
        <v>5</v>
      </c>
      <c r="J15338" s="147">
        <v>2586064</v>
      </c>
      <c r="K15338" s="147" t="s">
        <v>2769</v>
      </c>
    </row>
    <row r="15339" spans="1:11" x14ac:dyDescent="0.2">
      <c r="A15339" s="147">
        <v>6</v>
      </c>
      <c r="B15339" s="149" t="s">
        <v>12297</v>
      </c>
      <c r="C15339" s="147" t="s">
        <v>2242</v>
      </c>
      <c r="D15339" s="147" t="s">
        <v>12296</v>
      </c>
      <c r="E15339" s="147" t="s">
        <v>2240</v>
      </c>
      <c r="G15339" s="147">
        <v>0</v>
      </c>
      <c r="I15339" s="147">
        <v>5</v>
      </c>
      <c r="J15339" s="147">
        <v>2586091</v>
      </c>
      <c r="K15339" s="147" t="s">
        <v>2769</v>
      </c>
    </row>
    <row r="15340" spans="1:11" x14ac:dyDescent="0.2">
      <c r="A15340" s="147">
        <v>6</v>
      </c>
      <c r="B15340" s="149" t="s">
        <v>12295</v>
      </c>
      <c r="C15340" s="147" t="s">
        <v>2242</v>
      </c>
      <c r="D15340" s="147" t="s">
        <v>12294</v>
      </c>
      <c r="E15340" s="147" t="s">
        <v>2240</v>
      </c>
      <c r="G15340" s="147">
        <v>0</v>
      </c>
      <c r="I15340" s="147">
        <v>5</v>
      </c>
      <c r="J15340" s="147">
        <v>2586044</v>
      </c>
      <c r="K15340" s="147" t="s">
        <v>2769</v>
      </c>
    </row>
    <row r="15341" spans="1:11" x14ac:dyDescent="0.2">
      <c r="A15341" s="147">
        <v>6</v>
      </c>
      <c r="B15341" s="149" t="s">
        <v>12293</v>
      </c>
      <c r="C15341" s="147" t="s">
        <v>2242</v>
      </c>
      <c r="D15341" s="147" t="s">
        <v>12292</v>
      </c>
      <c r="E15341" s="147" t="s">
        <v>2240</v>
      </c>
      <c r="G15341" s="147">
        <v>0</v>
      </c>
      <c r="I15341" s="147">
        <v>5</v>
      </c>
      <c r="J15341" s="147">
        <v>2586060</v>
      </c>
      <c r="K15341" s="147" t="s">
        <v>2769</v>
      </c>
    </row>
    <row r="15342" spans="1:11" x14ac:dyDescent="0.2">
      <c r="A15342" s="147">
        <v>3</v>
      </c>
      <c r="B15342" s="149" t="s">
        <v>12290</v>
      </c>
      <c r="C15342" s="147" t="s">
        <v>2242</v>
      </c>
      <c r="D15342" s="147" t="s">
        <v>12291</v>
      </c>
      <c r="E15342" s="147" t="s">
        <v>2246</v>
      </c>
      <c r="G15342" s="147">
        <v>0</v>
      </c>
      <c r="I15342" s="147">
        <v>3</v>
      </c>
      <c r="J15342" s="147">
        <v>2585674</v>
      </c>
    </row>
    <row r="15343" spans="1:11" x14ac:dyDescent="0.2">
      <c r="A15343" s="147">
        <v>3</v>
      </c>
      <c r="B15343" s="149" t="s">
        <v>12290</v>
      </c>
      <c r="C15343" s="147" t="s">
        <v>2294</v>
      </c>
      <c r="D15343" s="147" t="s">
        <v>12289</v>
      </c>
      <c r="E15343" s="147" t="s">
        <v>2246</v>
      </c>
      <c r="G15343" s="147">
        <v>0</v>
      </c>
      <c r="I15343" s="147">
        <v>3</v>
      </c>
      <c r="J15343" s="147">
        <v>1200793</v>
      </c>
    </row>
    <row r="15344" spans="1:11" x14ac:dyDescent="0.2">
      <c r="A15344" s="147">
        <v>4</v>
      </c>
      <c r="B15344" s="149" t="s">
        <v>12285</v>
      </c>
      <c r="C15344" s="147" t="s">
        <v>2242</v>
      </c>
      <c r="D15344" s="147" t="s">
        <v>12288</v>
      </c>
      <c r="E15344" s="147" t="s">
        <v>2246</v>
      </c>
      <c r="G15344" s="147">
        <v>0</v>
      </c>
      <c r="I15344" s="147">
        <v>4</v>
      </c>
      <c r="J15344" s="147">
        <v>2586111</v>
      </c>
    </row>
    <row r="15345" spans="1:11" x14ac:dyDescent="0.2">
      <c r="A15345" s="147">
        <v>4</v>
      </c>
      <c r="B15345" s="149" t="s">
        <v>12285</v>
      </c>
      <c r="C15345" s="147" t="s">
        <v>2261</v>
      </c>
      <c r="D15345" s="147" t="s">
        <v>12287</v>
      </c>
      <c r="E15345" s="147" t="s">
        <v>2246</v>
      </c>
      <c r="G15345" s="147">
        <v>0</v>
      </c>
      <c r="I15345" s="147">
        <v>4</v>
      </c>
      <c r="J15345" s="147">
        <v>1201117</v>
      </c>
    </row>
    <row r="15346" spans="1:11" x14ac:dyDescent="0.2">
      <c r="A15346" s="147">
        <v>4</v>
      </c>
      <c r="B15346" s="149" t="s">
        <v>12285</v>
      </c>
      <c r="C15346" s="147" t="s">
        <v>2261</v>
      </c>
      <c r="D15346" s="147" t="s">
        <v>12286</v>
      </c>
      <c r="E15346" s="147" t="s">
        <v>2246</v>
      </c>
      <c r="G15346" s="147">
        <v>0</v>
      </c>
      <c r="I15346" s="147">
        <v>4</v>
      </c>
      <c r="J15346" s="147">
        <v>1201094</v>
      </c>
    </row>
    <row r="15347" spans="1:11" x14ac:dyDescent="0.2">
      <c r="A15347" s="147">
        <v>4</v>
      </c>
      <c r="B15347" s="149" t="s">
        <v>12285</v>
      </c>
      <c r="C15347" s="147" t="s">
        <v>2446</v>
      </c>
      <c r="D15347" s="147" t="s">
        <v>12284</v>
      </c>
      <c r="E15347" s="147" t="s">
        <v>2246</v>
      </c>
      <c r="G15347" s="147">
        <v>0</v>
      </c>
      <c r="I15347" s="147">
        <v>4</v>
      </c>
      <c r="J15347" s="147">
        <v>1201111</v>
      </c>
    </row>
    <row r="15348" spans="1:11" x14ac:dyDescent="0.2">
      <c r="A15348" s="147">
        <v>5</v>
      </c>
      <c r="B15348" s="149" t="s">
        <v>12283</v>
      </c>
      <c r="C15348" s="147" t="s">
        <v>2242</v>
      </c>
      <c r="D15348" s="147" t="s">
        <v>12282</v>
      </c>
      <c r="E15348" s="147" t="s">
        <v>2246</v>
      </c>
      <c r="G15348" s="147">
        <v>0</v>
      </c>
      <c r="I15348" s="147">
        <v>5</v>
      </c>
      <c r="J15348" s="147">
        <v>2586137</v>
      </c>
    </row>
    <row r="15349" spans="1:11" x14ac:dyDescent="0.2">
      <c r="A15349" s="147">
        <v>6</v>
      </c>
      <c r="B15349" s="149" t="s">
        <v>12281</v>
      </c>
      <c r="C15349" s="147" t="s">
        <v>2242</v>
      </c>
      <c r="D15349" s="147" t="s">
        <v>12280</v>
      </c>
      <c r="E15349" s="147" t="s">
        <v>2240</v>
      </c>
      <c r="G15349" s="147">
        <v>0</v>
      </c>
      <c r="I15349" s="147">
        <v>6</v>
      </c>
      <c r="J15349" s="147">
        <v>2586142</v>
      </c>
      <c r="K15349" s="147" t="s">
        <v>2769</v>
      </c>
    </row>
    <row r="15350" spans="1:11" x14ac:dyDescent="0.2">
      <c r="A15350" s="147">
        <v>6</v>
      </c>
      <c r="B15350" s="149" t="s">
        <v>12277</v>
      </c>
      <c r="C15350" s="147" t="s">
        <v>2242</v>
      </c>
      <c r="D15350" s="147" t="s">
        <v>12279</v>
      </c>
      <c r="E15350" s="147" t="s">
        <v>2240</v>
      </c>
      <c r="G15350" s="147">
        <v>0</v>
      </c>
      <c r="I15350" s="147">
        <v>5</v>
      </c>
      <c r="J15350" s="147">
        <v>2586133</v>
      </c>
      <c r="K15350" s="147" t="s">
        <v>2769</v>
      </c>
    </row>
    <row r="15351" spans="1:11" x14ac:dyDescent="0.2">
      <c r="A15351" s="147">
        <v>6</v>
      </c>
      <c r="B15351" s="149" t="s">
        <v>12277</v>
      </c>
      <c r="C15351" s="147" t="s">
        <v>2294</v>
      </c>
      <c r="D15351" s="147" t="s">
        <v>12278</v>
      </c>
      <c r="E15351" s="147" t="s">
        <v>2246</v>
      </c>
      <c r="G15351" s="147">
        <v>0</v>
      </c>
      <c r="I15351" s="147">
        <v>5</v>
      </c>
      <c r="J15351" s="147">
        <v>1201132</v>
      </c>
    </row>
    <row r="15352" spans="1:11" x14ac:dyDescent="0.2">
      <c r="A15352" s="147">
        <v>6</v>
      </c>
      <c r="B15352" s="149" t="s">
        <v>12277</v>
      </c>
      <c r="C15352" s="147" t="s">
        <v>2446</v>
      </c>
      <c r="D15352" s="147" t="s">
        <v>12225</v>
      </c>
      <c r="E15352" s="147" t="s">
        <v>2246</v>
      </c>
      <c r="F15352" s="147" t="s">
        <v>2259</v>
      </c>
      <c r="G15352" s="147">
        <v>1</v>
      </c>
      <c r="H15352" s="148">
        <v>41204</v>
      </c>
      <c r="I15352" s="147">
        <v>5</v>
      </c>
      <c r="J15352" s="147">
        <v>1201133</v>
      </c>
    </row>
    <row r="15353" spans="1:11" x14ac:dyDescent="0.2">
      <c r="A15353" s="147">
        <v>6</v>
      </c>
      <c r="B15353" s="149" t="s">
        <v>12276</v>
      </c>
      <c r="C15353" s="147" t="s">
        <v>2242</v>
      </c>
      <c r="D15353" s="147" t="s">
        <v>12275</v>
      </c>
      <c r="E15353" s="147" t="s">
        <v>2240</v>
      </c>
      <c r="G15353" s="147">
        <v>0</v>
      </c>
      <c r="I15353" s="147">
        <v>5</v>
      </c>
      <c r="J15353" s="147">
        <v>2586141</v>
      </c>
      <c r="K15353" s="147" t="s">
        <v>2769</v>
      </c>
    </row>
    <row r="15354" spans="1:11" x14ac:dyDescent="0.2">
      <c r="A15354" s="147">
        <v>4</v>
      </c>
      <c r="B15354" s="149" t="s">
        <v>12272</v>
      </c>
      <c r="C15354" s="147" t="s">
        <v>2242</v>
      </c>
      <c r="D15354" s="147" t="s">
        <v>12274</v>
      </c>
      <c r="E15354" s="147" t="s">
        <v>2246</v>
      </c>
      <c r="G15354" s="147">
        <v>0</v>
      </c>
      <c r="I15354" s="147">
        <v>4</v>
      </c>
      <c r="J15354" s="147">
        <v>2586113</v>
      </c>
    </row>
    <row r="15355" spans="1:11" x14ac:dyDescent="0.2">
      <c r="A15355" s="147">
        <v>4</v>
      </c>
      <c r="B15355" s="149" t="s">
        <v>12272</v>
      </c>
      <c r="C15355" s="147" t="s">
        <v>2261</v>
      </c>
      <c r="D15355" s="147" t="s">
        <v>12273</v>
      </c>
      <c r="E15355" s="147" t="s">
        <v>2246</v>
      </c>
      <c r="G15355" s="147">
        <v>0</v>
      </c>
      <c r="I15355" s="147">
        <v>4</v>
      </c>
      <c r="J15355" s="147">
        <v>1201113</v>
      </c>
    </row>
    <row r="15356" spans="1:11" x14ac:dyDescent="0.2">
      <c r="A15356" s="147">
        <v>4</v>
      </c>
      <c r="B15356" s="149" t="s">
        <v>12272</v>
      </c>
      <c r="C15356" s="147" t="s">
        <v>2446</v>
      </c>
      <c r="D15356" s="147" t="s">
        <v>12259</v>
      </c>
      <c r="E15356" s="147" t="s">
        <v>2246</v>
      </c>
      <c r="G15356" s="147">
        <v>0</v>
      </c>
      <c r="I15356" s="147">
        <v>4</v>
      </c>
      <c r="J15356" s="147">
        <v>1201115</v>
      </c>
    </row>
    <row r="15357" spans="1:11" x14ac:dyDescent="0.2">
      <c r="A15357" s="147">
        <v>5</v>
      </c>
      <c r="B15357" s="149" t="s">
        <v>12271</v>
      </c>
      <c r="C15357" s="147" t="s">
        <v>2242</v>
      </c>
      <c r="D15357" s="147" t="s">
        <v>12270</v>
      </c>
      <c r="E15357" s="147" t="s">
        <v>2246</v>
      </c>
      <c r="G15357" s="147">
        <v>0</v>
      </c>
      <c r="I15357" s="147">
        <v>5</v>
      </c>
      <c r="J15357" s="147">
        <v>2586150</v>
      </c>
    </row>
    <row r="15358" spans="1:11" x14ac:dyDescent="0.2">
      <c r="A15358" s="147">
        <v>6</v>
      </c>
      <c r="B15358" s="149" t="s">
        <v>12269</v>
      </c>
      <c r="C15358" s="147" t="s">
        <v>2242</v>
      </c>
      <c r="D15358" s="147" t="s">
        <v>12268</v>
      </c>
      <c r="E15358" s="147" t="s">
        <v>2240</v>
      </c>
      <c r="G15358" s="147">
        <v>0</v>
      </c>
      <c r="I15358" s="147">
        <v>6</v>
      </c>
      <c r="J15358" s="147">
        <v>2586157</v>
      </c>
      <c r="K15358" s="147" t="s">
        <v>2769</v>
      </c>
    </row>
    <row r="15359" spans="1:11" x14ac:dyDescent="0.2">
      <c r="A15359" s="147">
        <v>6</v>
      </c>
      <c r="B15359" s="149" t="s">
        <v>12267</v>
      </c>
      <c r="C15359" s="147" t="s">
        <v>2242</v>
      </c>
      <c r="D15359" s="147" t="s">
        <v>12266</v>
      </c>
      <c r="E15359" s="147" t="s">
        <v>2240</v>
      </c>
      <c r="G15359" s="147">
        <v>0</v>
      </c>
      <c r="I15359" s="147">
        <v>5</v>
      </c>
      <c r="J15359" s="147">
        <v>2586147</v>
      </c>
      <c r="K15359" s="147" t="s">
        <v>2769</v>
      </c>
    </row>
    <row r="15360" spans="1:11" x14ac:dyDescent="0.2">
      <c r="A15360" s="147">
        <v>6</v>
      </c>
      <c r="B15360" s="149" t="s">
        <v>12265</v>
      </c>
      <c r="C15360" s="147" t="s">
        <v>2242</v>
      </c>
      <c r="D15360" s="147" t="s">
        <v>12264</v>
      </c>
      <c r="E15360" s="147" t="s">
        <v>2240</v>
      </c>
      <c r="G15360" s="147">
        <v>0</v>
      </c>
      <c r="I15360" s="147">
        <v>5</v>
      </c>
      <c r="J15360" s="147">
        <v>2586155</v>
      </c>
      <c r="K15360" s="147" t="s">
        <v>2769</v>
      </c>
    </row>
    <row r="15361" spans="1:11" x14ac:dyDescent="0.2">
      <c r="A15361" s="147">
        <v>6</v>
      </c>
      <c r="B15361" s="149" t="s">
        <v>12263</v>
      </c>
      <c r="C15361" s="147" t="s">
        <v>2242</v>
      </c>
      <c r="D15361" s="147" t="s">
        <v>12262</v>
      </c>
      <c r="E15361" s="147" t="s">
        <v>2240</v>
      </c>
      <c r="G15361" s="147">
        <v>0</v>
      </c>
      <c r="I15361" s="147">
        <v>5</v>
      </c>
      <c r="J15361" s="147">
        <v>2586154</v>
      </c>
      <c r="K15361" s="147" t="s">
        <v>2769</v>
      </c>
    </row>
    <row r="15362" spans="1:11" x14ac:dyDescent="0.2">
      <c r="A15362" s="147">
        <v>4</v>
      </c>
      <c r="B15362" s="149" t="s">
        <v>12258</v>
      </c>
      <c r="C15362" s="147" t="s">
        <v>2242</v>
      </c>
      <c r="D15362" s="147" t="s">
        <v>12261</v>
      </c>
      <c r="E15362" s="147" t="s">
        <v>2246</v>
      </c>
      <c r="G15362" s="147">
        <v>0</v>
      </c>
      <c r="I15362" s="147">
        <v>4</v>
      </c>
      <c r="J15362" s="147">
        <v>2586114</v>
      </c>
    </row>
    <row r="15363" spans="1:11" x14ac:dyDescent="0.2">
      <c r="A15363" s="147">
        <v>4</v>
      </c>
      <c r="B15363" s="149" t="s">
        <v>12258</v>
      </c>
      <c r="C15363" s="147" t="s">
        <v>2261</v>
      </c>
      <c r="D15363" s="147" t="s">
        <v>12260</v>
      </c>
      <c r="E15363" s="147" t="s">
        <v>2246</v>
      </c>
      <c r="G15363" s="147">
        <v>0</v>
      </c>
      <c r="I15363" s="147">
        <v>4</v>
      </c>
      <c r="J15363" s="147">
        <v>1201093</v>
      </c>
    </row>
    <row r="15364" spans="1:11" x14ac:dyDescent="0.2">
      <c r="A15364" s="147">
        <v>4</v>
      </c>
      <c r="B15364" s="149" t="s">
        <v>12258</v>
      </c>
      <c r="C15364" s="147" t="s">
        <v>2446</v>
      </c>
      <c r="D15364" s="147" t="s">
        <v>12221</v>
      </c>
      <c r="E15364" s="147" t="s">
        <v>2246</v>
      </c>
      <c r="G15364" s="147">
        <v>0</v>
      </c>
      <c r="I15364" s="147">
        <v>4</v>
      </c>
      <c r="J15364" s="147">
        <v>1201119</v>
      </c>
    </row>
    <row r="15365" spans="1:11" x14ac:dyDescent="0.2">
      <c r="A15365" s="147">
        <v>4</v>
      </c>
      <c r="B15365" s="149" t="s">
        <v>12258</v>
      </c>
      <c r="C15365" s="147" t="s">
        <v>2446</v>
      </c>
      <c r="D15365" s="147" t="s">
        <v>12259</v>
      </c>
      <c r="E15365" s="147" t="s">
        <v>2246</v>
      </c>
      <c r="G15365" s="147">
        <v>0</v>
      </c>
      <c r="I15365" s="147">
        <v>4</v>
      </c>
      <c r="J15365" s="147">
        <v>1201103</v>
      </c>
    </row>
    <row r="15366" spans="1:11" x14ac:dyDescent="0.2">
      <c r="A15366" s="147">
        <v>4</v>
      </c>
      <c r="B15366" s="149" t="s">
        <v>12258</v>
      </c>
      <c r="C15366" s="147" t="s">
        <v>2277</v>
      </c>
      <c r="D15366" s="147" t="s">
        <v>12257</v>
      </c>
      <c r="E15366" s="147" t="s">
        <v>2246</v>
      </c>
      <c r="G15366" s="147">
        <v>0</v>
      </c>
      <c r="I15366" s="147">
        <v>4</v>
      </c>
      <c r="J15366" s="147">
        <v>1201116</v>
      </c>
    </row>
    <row r="15367" spans="1:11" x14ac:dyDescent="0.2">
      <c r="A15367" s="147">
        <v>5</v>
      </c>
      <c r="B15367" s="149" t="s">
        <v>12256</v>
      </c>
      <c r="C15367" s="147" t="s">
        <v>2242</v>
      </c>
      <c r="D15367" s="147" t="s">
        <v>12255</v>
      </c>
      <c r="E15367" s="147" t="s">
        <v>2246</v>
      </c>
      <c r="G15367" s="147">
        <v>0</v>
      </c>
      <c r="I15367" s="147">
        <v>5</v>
      </c>
      <c r="J15367" s="147">
        <v>2586177</v>
      </c>
    </row>
    <row r="15368" spans="1:11" x14ac:dyDescent="0.2">
      <c r="A15368" s="147">
        <v>6</v>
      </c>
      <c r="B15368" s="149" t="s">
        <v>12254</v>
      </c>
      <c r="C15368" s="147" t="s">
        <v>2242</v>
      </c>
      <c r="D15368" s="147" t="s">
        <v>12253</v>
      </c>
      <c r="E15368" s="147" t="s">
        <v>2240</v>
      </c>
      <c r="G15368" s="147">
        <v>0</v>
      </c>
      <c r="I15368" s="147">
        <v>6</v>
      </c>
      <c r="J15368" s="147">
        <v>2586179</v>
      </c>
      <c r="K15368" s="147" t="s">
        <v>2769</v>
      </c>
    </row>
    <row r="15369" spans="1:11" x14ac:dyDescent="0.2">
      <c r="A15369" s="147">
        <v>6</v>
      </c>
      <c r="B15369" s="149" t="s">
        <v>12252</v>
      </c>
      <c r="C15369" s="147" t="s">
        <v>2242</v>
      </c>
      <c r="D15369" s="147" t="s">
        <v>12251</v>
      </c>
      <c r="E15369" s="147" t="s">
        <v>2240</v>
      </c>
      <c r="G15369" s="147">
        <v>0</v>
      </c>
      <c r="I15369" s="147">
        <v>5</v>
      </c>
      <c r="J15369" s="147">
        <v>2586173</v>
      </c>
      <c r="K15369" s="147" t="s">
        <v>2769</v>
      </c>
    </row>
    <row r="15370" spans="1:11" x14ac:dyDescent="0.2">
      <c r="A15370" s="147">
        <v>6</v>
      </c>
      <c r="B15370" s="149" t="s">
        <v>12250</v>
      </c>
      <c r="C15370" s="147" t="s">
        <v>2242</v>
      </c>
      <c r="D15370" s="147" t="s">
        <v>12249</v>
      </c>
      <c r="E15370" s="147" t="s">
        <v>2240</v>
      </c>
      <c r="G15370" s="147">
        <v>0</v>
      </c>
      <c r="I15370" s="147">
        <v>5</v>
      </c>
      <c r="J15370" s="147">
        <v>2586174</v>
      </c>
      <c r="K15370" s="147" t="s">
        <v>2769</v>
      </c>
    </row>
    <row r="15371" spans="1:11" x14ac:dyDescent="0.2">
      <c r="A15371" s="147">
        <v>6</v>
      </c>
      <c r="B15371" s="149" t="s">
        <v>12248</v>
      </c>
      <c r="C15371" s="147" t="s">
        <v>2242</v>
      </c>
      <c r="D15371" s="147" t="s">
        <v>12247</v>
      </c>
      <c r="E15371" s="147" t="s">
        <v>2240</v>
      </c>
      <c r="G15371" s="147">
        <v>0</v>
      </c>
      <c r="I15371" s="147">
        <v>5</v>
      </c>
      <c r="J15371" s="147">
        <v>2586168</v>
      </c>
      <c r="K15371" s="147" t="s">
        <v>2769</v>
      </c>
    </row>
    <row r="15372" spans="1:11" x14ac:dyDescent="0.2">
      <c r="A15372" s="147">
        <v>6</v>
      </c>
      <c r="B15372" s="149" t="s">
        <v>12246</v>
      </c>
      <c r="C15372" s="147" t="s">
        <v>2242</v>
      </c>
      <c r="D15372" s="147" t="s">
        <v>12245</v>
      </c>
      <c r="E15372" s="147" t="s">
        <v>2240</v>
      </c>
      <c r="G15372" s="147">
        <v>0</v>
      </c>
      <c r="I15372" s="147">
        <v>5</v>
      </c>
      <c r="J15372" s="147">
        <v>2586169</v>
      </c>
      <c r="K15372" s="147" t="s">
        <v>2769</v>
      </c>
    </row>
    <row r="15373" spans="1:11" x14ac:dyDescent="0.2">
      <c r="A15373" s="147">
        <v>6</v>
      </c>
      <c r="B15373" s="149" t="s">
        <v>12244</v>
      </c>
      <c r="C15373" s="147" t="s">
        <v>2242</v>
      </c>
      <c r="D15373" s="147" t="s">
        <v>12243</v>
      </c>
      <c r="E15373" s="147" t="s">
        <v>2240</v>
      </c>
      <c r="G15373" s="147">
        <v>0</v>
      </c>
      <c r="I15373" s="147">
        <v>5</v>
      </c>
      <c r="J15373" s="147">
        <v>2586165</v>
      </c>
      <c r="K15373" s="147" t="s">
        <v>2769</v>
      </c>
    </row>
    <row r="15374" spans="1:11" x14ac:dyDescent="0.2">
      <c r="A15374" s="147">
        <v>4</v>
      </c>
      <c r="B15374" s="149" t="s">
        <v>12242</v>
      </c>
      <c r="C15374" s="147" t="s">
        <v>2242</v>
      </c>
      <c r="D15374" s="147" t="s">
        <v>12241</v>
      </c>
      <c r="E15374" s="147" t="s">
        <v>2246</v>
      </c>
      <c r="F15374" s="147" t="s">
        <v>2259</v>
      </c>
      <c r="G15374" s="147">
        <v>2</v>
      </c>
      <c r="H15374" s="148">
        <v>41204</v>
      </c>
      <c r="I15374" s="147">
        <v>4</v>
      </c>
      <c r="J15374" s="147">
        <v>2586110</v>
      </c>
    </row>
    <row r="15375" spans="1:11" x14ac:dyDescent="0.2">
      <c r="A15375" s="147">
        <v>5</v>
      </c>
      <c r="B15375" s="149" t="s">
        <v>12240</v>
      </c>
      <c r="C15375" s="147" t="s">
        <v>2242</v>
      </c>
      <c r="D15375" s="147" t="s">
        <v>12239</v>
      </c>
      <c r="E15375" s="147" t="s">
        <v>2246</v>
      </c>
      <c r="G15375" s="147">
        <v>0</v>
      </c>
      <c r="I15375" s="147">
        <v>5</v>
      </c>
      <c r="J15375" s="147">
        <v>2586194</v>
      </c>
    </row>
    <row r="15376" spans="1:11" x14ac:dyDescent="0.2">
      <c r="A15376" s="147">
        <v>6</v>
      </c>
      <c r="B15376" s="149" t="s">
        <v>12238</v>
      </c>
      <c r="C15376" s="147" t="s">
        <v>2242</v>
      </c>
      <c r="D15376" s="147" t="s">
        <v>12237</v>
      </c>
      <c r="E15376" s="147" t="s">
        <v>2240</v>
      </c>
      <c r="G15376" s="147">
        <v>0</v>
      </c>
      <c r="I15376" s="147">
        <v>6</v>
      </c>
      <c r="J15376" s="147">
        <v>2586202</v>
      </c>
      <c r="K15376" s="147" t="s">
        <v>2769</v>
      </c>
    </row>
    <row r="15377" spans="1:11" x14ac:dyDescent="0.2">
      <c r="A15377" s="147">
        <v>6</v>
      </c>
      <c r="B15377" s="149" t="s">
        <v>12236</v>
      </c>
      <c r="C15377" s="147" t="s">
        <v>2242</v>
      </c>
      <c r="D15377" s="147" t="s">
        <v>12235</v>
      </c>
      <c r="E15377" s="147" t="s">
        <v>2240</v>
      </c>
      <c r="G15377" s="147">
        <v>0</v>
      </c>
      <c r="I15377" s="147">
        <v>5</v>
      </c>
      <c r="J15377" s="147">
        <v>2586185</v>
      </c>
      <c r="K15377" s="147" t="s">
        <v>2769</v>
      </c>
    </row>
    <row r="15378" spans="1:11" x14ac:dyDescent="0.2">
      <c r="A15378" s="147">
        <v>6</v>
      </c>
      <c r="B15378" s="149" t="s">
        <v>12234</v>
      </c>
      <c r="C15378" s="147" t="s">
        <v>2242</v>
      </c>
      <c r="D15378" s="147" t="s">
        <v>12233</v>
      </c>
      <c r="E15378" s="147" t="s">
        <v>2240</v>
      </c>
      <c r="G15378" s="147">
        <v>0</v>
      </c>
      <c r="I15378" s="147">
        <v>5</v>
      </c>
      <c r="J15378" s="147">
        <v>2586192</v>
      </c>
      <c r="K15378" s="147" t="s">
        <v>2769</v>
      </c>
    </row>
    <row r="15379" spans="1:11" x14ac:dyDescent="0.2">
      <c r="A15379" s="147">
        <v>6</v>
      </c>
      <c r="B15379" s="149" t="s">
        <v>12232</v>
      </c>
      <c r="C15379" s="147" t="s">
        <v>2242</v>
      </c>
      <c r="D15379" s="147" t="s">
        <v>12231</v>
      </c>
      <c r="E15379" s="147" t="s">
        <v>2240</v>
      </c>
      <c r="G15379" s="147">
        <v>0</v>
      </c>
      <c r="I15379" s="147">
        <v>5</v>
      </c>
      <c r="J15379" s="147">
        <v>2586196</v>
      </c>
      <c r="K15379" s="147" t="s">
        <v>2769</v>
      </c>
    </row>
    <row r="15380" spans="1:11" x14ac:dyDescent="0.2">
      <c r="A15380" s="147">
        <v>6</v>
      </c>
      <c r="B15380" s="149" t="s">
        <v>12230</v>
      </c>
      <c r="C15380" s="147" t="s">
        <v>2242</v>
      </c>
      <c r="D15380" s="147" t="s">
        <v>12229</v>
      </c>
      <c r="E15380" s="147" t="s">
        <v>2240</v>
      </c>
      <c r="F15380" s="147" t="s">
        <v>2259</v>
      </c>
      <c r="G15380" s="147">
        <v>2</v>
      </c>
      <c r="H15380" s="148">
        <v>41204</v>
      </c>
      <c r="I15380" s="147">
        <v>5</v>
      </c>
      <c r="J15380" s="147">
        <v>2586193</v>
      </c>
      <c r="K15380" s="147" t="s">
        <v>2769</v>
      </c>
    </row>
    <row r="15381" spans="1:11" x14ac:dyDescent="0.2">
      <c r="A15381" s="147">
        <v>6</v>
      </c>
      <c r="B15381" s="149" t="s">
        <v>12226</v>
      </c>
      <c r="C15381" s="147" t="s">
        <v>2242</v>
      </c>
      <c r="D15381" s="147" t="s">
        <v>12228</v>
      </c>
      <c r="E15381" s="147" t="s">
        <v>2240</v>
      </c>
      <c r="G15381" s="147">
        <v>0</v>
      </c>
      <c r="I15381" s="147">
        <v>5</v>
      </c>
      <c r="J15381" s="147">
        <v>2586197</v>
      </c>
      <c r="K15381" s="147" t="s">
        <v>2769</v>
      </c>
    </row>
    <row r="15382" spans="1:11" x14ac:dyDescent="0.2">
      <c r="A15382" s="147">
        <v>6</v>
      </c>
      <c r="B15382" s="149" t="s">
        <v>12226</v>
      </c>
      <c r="C15382" s="147" t="s">
        <v>2294</v>
      </c>
      <c r="D15382" s="147" t="s">
        <v>12227</v>
      </c>
      <c r="E15382" s="147" t="s">
        <v>2246</v>
      </c>
      <c r="G15382" s="147">
        <v>0</v>
      </c>
      <c r="I15382" s="147">
        <v>5</v>
      </c>
      <c r="J15382" s="147">
        <v>1201138</v>
      </c>
    </row>
    <row r="15383" spans="1:11" x14ac:dyDescent="0.2">
      <c r="A15383" s="147">
        <v>6</v>
      </c>
      <c r="B15383" s="149" t="s">
        <v>12226</v>
      </c>
      <c r="C15383" s="147" t="s">
        <v>2446</v>
      </c>
      <c r="D15383" s="147" t="s">
        <v>12225</v>
      </c>
      <c r="E15383" s="147" t="s">
        <v>2246</v>
      </c>
      <c r="F15383" s="147" t="s">
        <v>2259</v>
      </c>
      <c r="G15383" s="147">
        <v>1</v>
      </c>
      <c r="H15383" s="148">
        <v>41204</v>
      </c>
      <c r="I15383" s="147">
        <v>5</v>
      </c>
      <c r="J15383" s="147">
        <v>1201141</v>
      </c>
    </row>
    <row r="15384" spans="1:11" x14ac:dyDescent="0.2">
      <c r="A15384" s="147">
        <v>6</v>
      </c>
      <c r="B15384" s="149" t="s">
        <v>12224</v>
      </c>
      <c r="C15384" s="147" t="s">
        <v>2242</v>
      </c>
      <c r="D15384" s="147" t="s">
        <v>12223</v>
      </c>
      <c r="E15384" s="147" t="s">
        <v>2240</v>
      </c>
      <c r="G15384" s="147">
        <v>0</v>
      </c>
      <c r="I15384" s="147">
        <v>5</v>
      </c>
      <c r="J15384" s="147">
        <v>2586189</v>
      </c>
      <c r="K15384" s="147" t="s">
        <v>2769</v>
      </c>
    </row>
    <row r="15385" spans="1:11" x14ac:dyDescent="0.2">
      <c r="A15385" s="147">
        <v>4</v>
      </c>
      <c r="B15385" s="149" t="s">
        <v>12219</v>
      </c>
      <c r="C15385" s="147" t="s">
        <v>2242</v>
      </c>
      <c r="D15385" s="147" t="s">
        <v>12222</v>
      </c>
      <c r="E15385" s="147" t="s">
        <v>2246</v>
      </c>
      <c r="G15385" s="147">
        <v>0</v>
      </c>
      <c r="I15385" s="147">
        <v>4</v>
      </c>
      <c r="J15385" s="147">
        <v>2586124</v>
      </c>
    </row>
    <row r="15386" spans="1:11" x14ac:dyDescent="0.2">
      <c r="A15386" s="147">
        <v>4</v>
      </c>
      <c r="B15386" s="149" t="s">
        <v>12219</v>
      </c>
      <c r="C15386" s="147" t="s">
        <v>2446</v>
      </c>
      <c r="D15386" s="147" t="s">
        <v>12221</v>
      </c>
      <c r="E15386" s="147" t="s">
        <v>2246</v>
      </c>
      <c r="G15386" s="147">
        <v>0</v>
      </c>
      <c r="I15386" s="147">
        <v>4</v>
      </c>
      <c r="J15386" s="147">
        <v>1201126</v>
      </c>
    </row>
    <row r="15387" spans="1:11" x14ac:dyDescent="0.2">
      <c r="A15387" s="147">
        <v>4</v>
      </c>
      <c r="B15387" s="149" t="s">
        <v>12219</v>
      </c>
      <c r="C15387" s="147" t="s">
        <v>2277</v>
      </c>
      <c r="D15387" s="147" t="s">
        <v>12220</v>
      </c>
      <c r="E15387" s="147" t="s">
        <v>2246</v>
      </c>
      <c r="G15387" s="147">
        <v>0</v>
      </c>
      <c r="I15387" s="147">
        <v>4</v>
      </c>
      <c r="J15387" s="147">
        <v>1201129</v>
      </c>
    </row>
    <row r="15388" spans="1:11" x14ac:dyDescent="0.2">
      <c r="A15388" s="147">
        <v>4</v>
      </c>
      <c r="B15388" s="149" t="s">
        <v>12219</v>
      </c>
      <c r="C15388" s="147" t="s">
        <v>2277</v>
      </c>
      <c r="D15388" s="147" t="s">
        <v>12218</v>
      </c>
      <c r="E15388" s="147" t="s">
        <v>2246</v>
      </c>
      <c r="G15388" s="147">
        <v>0</v>
      </c>
      <c r="I15388" s="147">
        <v>4</v>
      </c>
      <c r="J15388" s="147">
        <v>1201122</v>
      </c>
    </row>
    <row r="15389" spans="1:11" x14ac:dyDescent="0.2">
      <c r="A15389" s="147">
        <v>5</v>
      </c>
      <c r="B15389" s="149" t="s">
        <v>12217</v>
      </c>
      <c r="C15389" s="147" t="s">
        <v>2242</v>
      </c>
      <c r="D15389" s="147" t="s">
        <v>12216</v>
      </c>
      <c r="E15389" s="147" t="s">
        <v>2246</v>
      </c>
      <c r="G15389" s="147">
        <v>0</v>
      </c>
      <c r="I15389" s="147">
        <v>5</v>
      </c>
      <c r="J15389" s="147">
        <v>2586214</v>
      </c>
    </row>
    <row r="15390" spans="1:11" x14ac:dyDescent="0.2">
      <c r="A15390" s="147">
        <v>6</v>
      </c>
      <c r="B15390" s="149" t="s">
        <v>12215</v>
      </c>
      <c r="C15390" s="147" t="s">
        <v>2242</v>
      </c>
      <c r="D15390" s="147" t="s">
        <v>12214</v>
      </c>
      <c r="E15390" s="147" t="s">
        <v>2240</v>
      </c>
      <c r="G15390" s="147">
        <v>0</v>
      </c>
      <c r="I15390" s="147">
        <v>6</v>
      </c>
      <c r="J15390" s="147">
        <v>2586221</v>
      </c>
      <c r="K15390" s="147" t="s">
        <v>2769</v>
      </c>
    </row>
    <row r="15391" spans="1:11" x14ac:dyDescent="0.2">
      <c r="A15391" s="147">
        <v>6</v>
      </c>
      <c r="B15391" s="149" t="s">
        <v>12213</v>
      </c>
      <c r="C15391" s="147" t="s">
        <v>2242</v>
      </c>
      <c r="D15391" s="147" t="s">
        <v>12212</v>
      </c>
      <c r="E15391" s="147" t="s">
        <v>2240</v>
      </c>
      <c r="G15391" s="147">
        <v>0</v>
      </c>
      <c r="I15391" s="147">
        <v>5</v>
      </c>
      <c r="J15391" s="147">
        <v>2586216</v>
      </c>
      <c r="K15391" s="147" t="s">
        <v>2769</v>
      </c>
    </row>
    <row r="15392" spans="1:11" x14ac:dyDescent="0.2">
      <c r="A15392" s="147">
        <v>6</v>
      </c>
      <c r="B15392" s="149" t="s">
        <v>12211</v>
      </c>
      <c r="C15392" s="147" t="s">
        <v>2242</v>
      </c>
      <c r="D15392" s="147" t="s">
        <v>12210</v>
      </c>
      <c r="E15392" s="147" t="s">
        <v>2240</v>
      </c>
      <c r="G15392" s="147">
        <v>0</v>
      </c>
      <c r="I15392" s="147">
        <v>5</v>
      </c>
      <c r="J15392" s="147">
        <v>2586219</v>
      </c>
      <c r="K15392" s="147" t="s">
        <v>2769</v>
      </c>
    </row>
    <row r="15393" spans="1:11" x14ac:dyDescent="0.2">
      <c r="A15393" s="147">
        <v>6</v>
      </c>
      <c r="B15393" s="149" t="s">
        <v>12209</v>
      </c>
      <c r="C15393" s="147" t="s">
        <v>2242</v>
      </c>
      <c r="D15393" s="147" t="s">
        <v>12208</v>
      </c>
      <c r="E15393" s="147" t="s">
        <v>2240</v>
      </c>
      <c r="G15393" s="147">
        <v>0</v>
      </c>
      <c r="I15393" s="147">
        <v>5</v>
      </c>
      <c r="J15393" s="147">
        <v>2586210</v>
      </c>
      <c r="K15393" s="147" t="s">
        <v>2769</v>
      </c>
    </row>
    <row r="15394" spans="1:11" x14ac:dyDescent="0.2">
      <c r="A15394" s="147">
        <v>6</v>
      </c>
      <c r="B15394" s="149" t="s">
        <v>12207</v>
      </c>
      <c r="C15394" s="147" t="s">
        <v>2242</v>
      </c>
      <c r="D15394" s="147" t="s">
        <v>12206</v>
      </c>
      <c r="E15394" s="147" t="s">
        <v>2240</v>
      </c>
      <c r="G15394" s="147">
        <v>0</v>
      </c>
      <c r="I15394" s="147">
        <v>5</v>
      </c>
      <c r="J15394" s="147">
        <v>2586206</v>
      </c>
      <c r="K15394" s="147" t="s">
        <v>2769</v>
      </c>
    </row>
    <row r="15395" spans="1:11" x14ac:dyDescent="0.2">
      <c r="A15395" s="147">
        <v>4</v>
      </c>
      <c r="B15395" s="149" t="s">
        <v>12205</v>
      </c>
      <c r="C15395" s="147" t="s">
        <v>2242</v>
      </c>
      <c r="D15395" s="147" t="s">
        <v>12204</v>
      </c>
      <c r="E15395" s="147" t="s">
        <v>2240</v>
      </c>
      <c r="G15395" s="147">
        <v>0</v>
      </c>
      <c r="I15395" s="147">
        <v>4</v>
      </c>
      <c r="J15395" s="147">
        <v>2586132</v>
      </c>
      <c r="K15395" s="147" t="s">
        <v>2769</v>
      </c>
    </row>
    <row r="15396" spans="1:11" x14ac:dyDescent="0.2">
      <c r="A15396" s="147">
        <v>4</v>
      </c>
      <c r="B15396" s="149" t="s">
        <v>12203</v>
      </c>
      <c r="C15396" s="147" t="s">
        <v>2242</v>
      </c>
      <c r="D15396" s="147" t="s">
        <v>12202</v>
      </c>
      <c r="E15396" s="147" t="s">
        <v>2246</v>
      </c>
      <c r="G15396" s="147">
        <v>0</v>
      </c>
      <c r="I15396" s="147">
        <v>4</v>
      </c>
      <c r="J15396" s="147">
        <v>2586127</v>
      </c>
    </row>
    <row r="15397" spans="1:11" x14ac:dyDescent="0.2">
      <c r="A15397" s="147">
        <v>5</v>
      </c>
      <c r="B15397" s="149" t="s">
        <v>12201</v>
      </c>
      <c r="C15397" s="147" t="s">
        <v>2242</v>
      </c>
      <c r="D15397" s="147" t="s">
        <v>12200</v>
      </c>
      <c r="E15397" s="147" t="s">
        <v>2246</v>
      </c>
      <c r="G15397" s="147">
        <v>0</v>
      </c>
      <c r="I15397" s="147">
        <v>5</v>
      </c>
      <c r="J15397" s="147">
        <v>2586231</v>
      </c>
    </row>
    <row r="15398" spans="1:11" x14ac:dyDescent="0.2">
      <c r="A15398" s="147">
        <v>6</v>
      </c>
      <c r="B15398" s="149" t="s">
        <v>12199</v>
      </c>
      <c r="C15398" s="147" t="s">
        <v>2242</v>
      </c>
      <c r="D15398" s="147" t="s">
        <v>12198</v>
      </c>
      <c r="E15398" s="147" t="s">
        <v>2240</v>
      </c>
      <c r="G15398" s="147">
        <v>0</v>
      </c>
      <c r="I15398" s="147">
        <v>6</v>
      </c>
      <c r="J15398" s="147">
        <v>2586237</v>
      </c>
      <c r="K15398" s="147" t="s">
        <v>2769</v>
      </c>
    </row>
    <row r="15399" spans="1:11" x14ac:dyDescent="0.2">
      <c r="A15399" s="147">
        <v>6</v>
      </c>
      <c r="B15399" s="149" t="s">
        <v>12197</v>
      </c>
      <c r="C15399" s="147" t="s">
        <v>2242</v>
      </c>
      <c r="D15399" s="147" t="s">
        <v>12196</v>
      </c>
      <c r="E15399" s="147" t="s">
        <v>2240</v>
      </c>
      <c r="G15399" s="147">
        <v>0</v>
      </c>
      <c r="I15399" s="147">
        <v>5</v>
      </c>
      <c r="J15399" s="147">
        <v>2586232</v>
      </c>
      <c r="K15399" s="147" t="s">
        <v>2769</v>
      </c>
    </row>
    <row r="15400" spans="1:11" x14ac:dyDescent="0.2">
      <c r="A15400" s="147">
        <v>6</v>
      </c>
      <c r="B15400" s="149" t="s">
        <v>12195</v>
      </c>
      <c r="C15400" s="147" t="s">
        <v>2242</v>
      </c>
      <c r="D15400" s="147" t="s">
        <v>12194</v>
      </c>
      <c r="E15400" s="147" t="s">
        <v>2240</v>
      </c>
      <c r="G15400" s="147">
        <v>0</v>
      </c>
      <c r="I15400" s="147">
        <v>5</v>
      </c>
      <c r="J15400" s="147">
        <v>2586223</v>
      </c>
      <c r="K15400" s="147" t="s">
        <v>2769</v>
      </c>
    </row>
    <row r="15401" spans="1:11" x14ac:dyDescent="0.2">
      <c r="A15401" s="147">
        <v>6</v>
      </c>
      <c r="B15401" s="149" t="s">
        <v>12193</v>
      </c>
      <c r="C15401" s="147" t="s">
        <v>2242</v>
      </c>
      <c r="D15401" s="147" t="s">
        <v>12192</v>
      </c>
      <c r="E15401" s="147" t="s">
        <v>2240</v>
      </c>
      <c r="G15401" s="147">
        <v>0</v>
      </c>
      <c r="I15401" s="147">
        <v>5</v>
      </c>
      <c r="J15401" s="147">
        <v>2586234</v>
      </c>
      <c r="K15401" s="147" t="s">
        <v>2769</v>
      </c>
    </row>
    <row r="15402" spans="1:11" x14ac:dyDescent="0.2">
      <c r="A15402" s="147">
        <v>4</v>
      </c>
      <c r="B15402" s="149" t="s">
        <v>12191</v>
      </c>
      <c r="C15402" s="147" t="s">
        <v>2242</v>
      </c>
      <c r="D15402" s="147" t="s">
        <v>12190</v>
      </c>
      <c r="E15402" s="147" t="s">
        <v>2246</v>
      </c>
      <c r="G15402" s="147">
        <v>0</v>
      </c>
      <c r="I15402" s="147">
        <v>4</v>
      </c>
      <c r="J15402" s="147">
        <v>2586131</v>
      </c>
    </row>
    <row r="15403" spans="1:11" x14ac:dyDescent="0.2">
      <c r="A15403" s="147">
        <v>5</v>
      </c>
      <c r="B15403" s="149" t="s">
        <v>12189</v>
      </c>
      <c r="C15403" s="147" t="s">
        <v>2242</v>
      </c>
      <c r="D15403" s="147" t="s">
        <v>12188</v>
      </c>
      <c r="E15403" s="147" t="s">
        <v>2246</v>
      </c>
      <c r="G15403" s="147">
        <v>0</v>
      </c>
      <c r="I15403" s="147">
        <v>5</v>
      </c>
      <c r="J15403" s="147">
        <v>2586240</v>
      </c>
    </row>
    <row r="15404" spans="1:11" x14ac:dyDescent="0.2">
      <c r="A15404" s="147">
        <v>6</v>
      </c>
      <c r="B15404" s="149" t="s">
        <v>12187</v>
      </c>
      <c r="C15404" s="147" t="s">
        <v>2242</v>
      </c>
      <c r="D15404" s="147" t="s">
        <v>12186</v>
      </c>
      <c r="E15404" s="147" t="s">
        <v>2240</v>
      </c>
      <c r="G15404" s="147">
        <v>0</v>
      </c>
      <c r="I15404" s="147">
        <v>6</v>
      </c>
      <c r="J15404" s="147">
        <v>2586258</v>
      </c>
      <c r="K15404" s="147" t="s">
        <v>2769</v>
      </c>
    </row>
    <row r="15405" spans="1:11" x14ac:dyDescent="0.2">
      <c r="A15405" s="147">
        <v>6</v>
      </c>
      <c r="B15405" s="149" t="s">
        <v>12185</v>
      </c>
      <c r="C15405" s="147" t="s">
        <v>2242</v>
      </c>
      <c r="D15405" s="147" t="s">
        <v>12184</v>
      </c>
      <c r="E15405" s="147" t="s">
        <v>2240</v>
      </c>
      <c r="G15405" s="147">
        <v>0</v>
      </c>
      <c r="I15405" s="147">
        <v>5</v>
      </c>
      <c r="J15405" s="147">
        <v>2586248</v>
      </c>
      <c r="K15405" s="147" t="s">
        <v>2769</v>
      </c>
    </row>
    <row r="15406" spans="1:11" x14ac:dyDescent="0.2">
      <c r="A15406" s="147">
        <v>6</v>
      </c>
      <c r="B15406" s="149" t="s">
        <v>12183</v>
      </c>
      <c r="C15406" s="147" t="s">
        <v>2242</v>
      </c>
      <c r="D15406" s="147" t="s">
        <v>12182</v>
      </c>
      <c r="E15406" s="147" t="s">
        <v>2240</v>
      </c>
      <c r="G15406" s="147">
        <v>0</v>
      </c>
      <c r="I15406" s="147">
        <v>5</v>
      </c>
      <c r="J15406" s="147">
        <v>2586255</v>
      </c>
      <c r="K15406" s="147" t="s">
        <v>2769</v>
      </c>
    </row>
    <row r="15407" spans="1:11" x14ac:dyDescent="0.2">
      <c r="A15407" s="147">
        <v>6</v>
      </c>
      <c r="B15407" s="149" t="s">
        <v>12181</v>
      </c>
      <c r="C15407" s="147" t="s">
        <v>2242</v>
      </c>
      <c r="D15407" s="147" t="s">
        <v>12180</v>
      </c>
      <c r="E15407" s="147" t="s">
        <v>2240</v>
      </c>
      <c r="G15407" s="147">
        <v>0</v>
      </c>
      <c r="I15407" s="147">
        <v>5</v>
      </c>
      <c r="J15407" s="147">
        <v>2586245</v>
      </c>
      <c r="K15407" s="147" t="s">
        <v>2769</v>
      </c>
    </row>
    <row r="15408" spans="1:11" x14ac:dyDescent="0.2">
      <c r="A15408" s="147">
        <v>6</v>
      </c>
      <c r="B15408" s="149" t="s">
        <v>12179</v>
      </c>
      <c r="C15408" s="147" t="s">
        <v>2242</v>
      </c>
      <c r="D15408" s="147" t="s">
        <v>12178</v>
      </c>
      <c r="E15408" s="147" t="s">
        <v>2240</v>
      </c>
      <c r="G15408" s="147">
        <v>0</v>
      </c>
      <c r="I15408" s="147">
        <v>5</v>
      </c>
      <c r="J15408" s="147">
        <v>2586242</v>
      </c>
      <c r="K15408" s="147" t="s">
        <v>2769</v>
      </c>
    </row>
    <row r="15409" spans="1:11" x14ac:dyDescent="0.2">
      <c r="A15409" s="147">
        <v>6</v>
      </c>
      <c r="B15409" s="149" t="s">
        <v>12177</v>
      </c>
      <c r="C15409" s="147" t="s">
        <v>2242</v>
      </c>
      <c r="D15409" s="147" t="s">
        <v>12176</v>
      </c>
      <c r="E15409" s="147" t="s">
        <v>2240</v>
      </c>
      <c r="G15409" s="147">
        <v>0</v>
      </c>
      <c r="I15409" s="147">
        <v>5</v>
      </c>
      <c r="J15409" s="147">
        <v>2586247</v>
      </c>
      <c r="K15409" s="147" t="s">
        <v>2769</v>
      </c>
    </row>
    <row r="15410" spans="1:11" x14ac:dyDescent="0.2">
      <c r="A15410" s="147">
        <v>3</v>
      </c>
      <c r="B15410" s="149" t="s">
        <v>12168</v>
      </c>
      <c r="C15410" s="147" t="s">
        <v>2242</v>
      </c>
      <c r="D15410" s="147" t="s">
        <v>12175</v>
      </c>
      <c r="E15410" s="147" t="s">
        <v>2246</v>
      </c>
      <c r="G15410" s="147">
        <v>0</v>
      </c>
      <c r="I15410" s="147">
        <v>3</v>
      </c>
      <c r="J15410" s="147">
        <v>2585675</v>
      </c>
    </row>
    <row r="15411" spans="1:11" x14ac:dyDescent="0.2">
      <c r="A15411" s="147">
        <v>3</v>
      </c>
      <c r="B15411" s="149" t="s">
        <v>12168</v>
      </c>
      <c r="C15411" s="147" t="s">
        <v>2250</v>
      </c>
      <c r="D15411" s="147" t="s">
        <v>12174</v>
      </c>
      <c r="E15411" s="147" t="s">
        <v>2246</v>
      </c>
      <c r="G15411" s="147">
        <v>0</v>
      </c>
      <c r="I15411" s="147">
        <v>3</v>
      </c>
      <c r="J15411" s="147">
        <v>1200854</v>
      </c>
    </row>
    <row r="15412" spans="1:11" x14ac:dyDescent="0.2">
      <c r="A15412" s="147">
        <v>3</v>
      </c>
      <c r="B15412" s="149" t="s">
        <v>12168</v>
      </c>
      <c r="C15412" s="147" t="s">
        <v>2250</v>
      </c>
      <c r="D15412" s="147" t="s">
        <v>12173</v>
      </c>
      <c r="E15412" s="147" t="s">
        <v>2246</v>
      </c>
      <c r="G15412" s="147">
        <v>0</v>
      </c>
      <c r="I15412" s="147">
        <v>3</v>
      </c>
      <c r="J15412" s="147">
        <v>1200835</v>
      </c>
    </row>
    <row r="15413" spans="1:11" x14ac:dyDescent="0.2">
      <c r="A15413" s="147">
        <v>3</v>
      </c>
      <c r="B15413" s="149" t="s">
        <v>12168</v>
      </c>
      <c r="C15413" s="147" t="s">
        <v>2250</v>
      </c>
      <c r="D15413" s="147" t="s">
        <v>12172</v>
      </c>
      <c r="E15413" s="147" t="s">
        <v>2246</v>
      </c>
      <c r="G15413" s="147">
        <v>0</v>
      </c>
      <c r="I15413" s="147">
        <v>3</v>
      </c>
      <c r="J15413" s="147">
        <v>1200805</v>
      </c>
    </row>
    <row r="15414" spans="1:11" x14ac:dyDescent="0.2">
      <c r="A15414" s="147">
        <v>3</v>
      </c>
      <c r="B15414" s="149" t="s">
        <v>12168</v>
      </c>
      <c r="C15414" s="147" t="s">
        <v>2250</v>
      </c>
      <c r="D15414" s="147" t="s">
        <v>12171</v>
      </c>
      <c r="E15414" s="147" t="s">
        <v>2246</v>
      </c>
      <c r="G15414" s="147">
        <v>0</v>
      </c>
      <c r="I15414" s="147">
        <v>3</v>
      </c>
      <c r="J15414" s="147">
        <v>1200870</v>
      </c>
    </row>
    <row r="15415" spans="1:11" x14ac:dyDescent="0.2">
      <c r="A15415" s="147">
        <v>3</v>
      </c>
      <c r="B15415" s="149" t="s">
        <v>12168</v>
      </c>
      <c r="C15415" s="147" t="s">
        <v>2250</v>
      </c>
      <c r="D15415" s="147" t="s">
        <v>12170</v>
      </c>
      <c r="E15415" s="147" t="s">
        <v>2246</v>
      </c>
      <c r="G15415" s="147">
        <v>0</v>
      </c>
      <c r="I15415" s="147">
        <v>3</v>
      </c>
      <c r="J15415" s="147">
        <v>1200791</v>
      </c>
    </row>
    <row r="15416" spans="1:11" x14ac:dyDescent="0.2">
      <c r="A15416" s="147">
        <v>3</v>
      </c>
      <c r="B15416" s="149" t="s">
        <v>12168</v>
      </c>
      <c r="C15416" s="147" t="s">
        <v>2250</v>
      </c>
      <c r="D15416" s="147" t="s">
        <v>12169</v>
      </c>
      <c r="E15416" s="147" t="s">
        <v>2246</v>
      </c>
      <c r="G15416" s="147">
        <v>0</v>
      </c>
      <c r="I15416" s="147">
        <v>3</v>
      </c>
      <c r="J15416" s="147">
        <v>1200818</v>
      </c>
    </row>
    <row r="15417" spans="1:11" x14ac:dyDescent="0.2">
      <c r="A15417" s="147">
        <v>3</v>
      </c>
      <c r="B15417" s="149" t="s">
        <v>12168</v>
      </c>
      <c r="C15417" s="147" t="s">
        <v>2446</v>
      </c>
      <c r="D15417" s="147" t="s">
        <v>12167</v>
      </c>
      <c r="E15417" s="147" t="s">
        <v>2246</v>
      </c>
      <c r="G15417" s="147">
        <v>0</v>
      </c>
      <c r="I15417" s="147">
        <v>3</v>
      </c>
      <c r="J15417" s="147">
        <v>1200848</v>
      </c>
    </row>
    <row r="15418" spans="1:11" x14ac:dyDescent="0.2">
      <c r="A15418" s="147">
        <v>4</v>
      </c>
      <c r="B15418" s="149" t="s">
        <v>12166</v>
      </c>
      <c r="C15418" s="147" t="s">
        <v>2242</v>
      </c>
      <c r="D15418" s="147" t="s">
        <v>12165</v>
      </c>
      <c r="E15418" s="147" t="s">
        <v>2246</v>
      </c>
      <c r="G15418" s="147">
        <v>0</v>
      </c>
      <c r="I15418" s="147">
        <v>4</v>
      </c>
      <c r="J15418" s="147">
        <v>2586269</v>
      </c>
    </row>
    <row r="15419" spans="1:11" x14ac:dyDescent="0.2">
      <c r="A15419" s="147">
        <v>5</v>
      </c>
      <c r="B15419" s="149" t="s">
        <v>12164</v>
      </c>
      <c r="C15419" s="147" t="s">
        <v>2242</v>
      </c>
      <c r="D15419" s="147" t="s">
        <v>12163</v>
      </c>
      <c r="E15419" s="147" t="s">
        <v>2246</v>
      </c>
      <c r="G15419" s="147">
        <v>0</v>
      </c>
      <c r="I15419" s="147">
        <v>5</v>
      </c>
      <c r="J15419" s="147">
        <v>2586295</v>
      </c>
    </row>
    <row r="15420" spans="1:11" x14ac:dyDescent="0.2">
      <c r="A15420" s="147">
        <v>6</v>
      </c>
      <c r="B15420" s="149" t="s">
        <v>12162</v>
      </c>
      <c r="C15420" s="147" t="s">
        <v>2242</v>
      </c>
      <c r="D15420" s="147" t="s">
        <v>12161</v>
      </c>
      <c r="E15420" s="147" t="s">
        <v>2240</v>
      </c>
      <c r="G15420" s="147">
        <v>0</v>
      </c>
      <c r="I15420" s="147">
        <v>6</v>
      </c>
      <c r="J15420" s="147">
        <v>2586304</v>
      </c>
    </row>
    <row r="15421" spans="1:11" x14ac:dyDescent="0.2">
      <c r="A15421" s="147">
        <v>6</v>
      </c>
      <c r="B15421" s="149" t="s">
        <v>12160</v>
      </c>
      <c r="C15421" s="147" t="s">
        <v>2242</v>
      </c>
      <c r="D15421" s="147" t="s">
        <v>12159</v>
      </c>
      <c r="E15421" s="147" t="s">
        <v>2240</v>
      </c>
      <c r="G15421" s="147">
        <v>0</v>
      </c>
      <c r="I15421" s="147">
        <v>5</v>
      </c>
      <c r="J15421" s="147">
        <v>2586294</v>
      </c>
    </row>
    <row r="15422" spans="1:11" x14ac:dyDescent="0.2">
      <c r="A15422" s="147">
        <v>6</v>
      </c>
      <c r="B15422" s="149" t="s">
        <v>12158</v>
      </c>
      <c r="C15422" s="147" t="s">
        <v>2242</v>
      </c>
      <c r="D15422" s="147" t="s">
        <v>12157</v>
      </c>
      <c r="E15422" s="147" t="s">
        <v>2240</v>
      </c>
      <c r="G15422" s="147">
        <v>0</v>
      </c>
      <c r="I15422" s="147">
        <v>5</v>
      </c>
      <c r="J15422" s="147">
        <v>2586291</v>
      </c>
    </row>
    <row r="15423" spans="1:11" x14ac:dyDescent="0.2">
      <c r="A15423" s="147">
        <v>6</v>
      </c>
      <c r="B15423" s="149" t="s">
        <v>12156</v>
      </c>
      <c r="C15423" s="147" t="s">
        <v>2242</v>
      </c>
      <c r="D15423" s="147" t="s">
        <v>12155</v>
      </c>
      <c r="E15423" s="147" t="s">
        <v>2240</v>
      </c>
      <c r="G15423" s="147">
        <v>0</v>
      </c>
      <c r="I15423" s="147">
        <v>5</v>
      </c>
      <c r="J15423" s="147">
        <v>2586289</v>
      </c>
    </row>
    <row r="15424" spans="1:11" x14ac:dyDescent="0.2">
      <c r="A15424" s="147">
        <v>6</v>
      </c>
      <c r="B15424" s="149" t="s">
        <v>12154</v>
      </c>
      <c r="C15424" s="147" t="s">
        <v>2242</v>
      </c>
      <c r="D15424" s="147" t="s">
        <v>12153</v>
      </c>
      <c r="E15424" s="147" t="s">
        <v>2240</v>
      </c>
      <c r="G15424" s="147">
        <v>0</v>
      </c>
      <c r="I15424" s="147">
        <v>5</v>
      </c>
      <c r="J15424" s="147">
        <v>2586298</v>
      </c>
    </row>
    <row r="15425" spans="1:10" x14ac:dyDescent="0.2">
      <c r="A15425" s="147">
        <v>6</v>
      </c>
      <c r="B15425" s="149" t="s">
        <v>12152</v>
      </c>
      <c r="C15425" s="147" t="s">
        <v>2242</v>
      </c>
      <c r="D15425" s="147" t="s">
        <v>12151</v>
      </c>
      <c r="E15425" s="147" t="s">
        <v>2240</v>
      </c>
      <c r="G15425" s="147">
        <v>0</v>
      </c>
      <c r="I15425" s="147">
        <v>5</v>
      </c>
      <c r="J15425" s="147">
        <v>2586280</v>
      </c>
    </row>
    <row r="15426" spans="1:10" x14ac:dyDescent="0.2">
      <c r="A15426" s="147">
        <v>6</v>
      </c>
      <c r="B15426" s="149" t="s">
        <v>12150</v>
      </c>
      <c r="C15426" s="147" t="s">
        <v>2242</v>
      </c>
      <c r="D15426" s="147" t="s">
        <v>12149</v>
      </c>
      <c r="E15426" s="147" t="s">
        <v>2240</v>
      </c>
      <c r="G15426" s="147">
        <v>0</v>
      </c>
      <c r="I15426" s="147">
        <v>5</v>
      </c>
      <c r="J15426" s="147">
        <v>2586301</v>
      </c>
    </row>
    <row r="15427" spans="1:10" x14ac:dyDescent="0.2">
      <c r="A15427" s="147">
        <v>6</v>
      </c>
      <c r="B15427" s="149" t="s">
        <v>12148</v>
      </c>
      <c r="C15427" s="147" t="s">
        <v>2242</v>
      </c>
      <c r="D15427" s="147" t="s">
        <v>12147</v>
      </c>
      <c r="E15427" s="147" t="s">
        <v>2240</v>
      </c>
      <c r="G15427" s="147">
        <v>0</v>
      </c>
      <c r="I15427" s="147">
        <v>5</v>
      </c>
      <c r="J15427" s="147">
        <v>2586284</v>
      </c>
    </row>
    <row r="15428" spans="1:10" x14ac:dyDescent="0.2">
      <c r="A15428" s="147">
        <v>6</v>
      </c>
      <c r="B15428" s="149" t="s">
        <v>12146</v>
      </c>
      <c r="C15428" s="147" t="s">
        <v>2242</v>
      </c>
      <c r="D15428" s="147" t="s">
        <v>12145</v>
      </c>
      <c r="E15428" s="147" t="s">
        <v>2240</v>
      </c>
      <c r="G15428" s="147">
        <v>0</v>
      </c>
      <c r="I15428" s="147">
        <v>5</v>
      </c>
      <c r="J15428" s="147">
        <v>2586286</v>
      </c>
    </row>
    <row r="15429" spans="1:10" x14ac:dyDescent="0.2">
      <c r="A15429" s="147">
        <v>6</v>
      </c>
      <c r="B15429" s="149" t="s">
        <v>12144</v>
      </c>
      <c r="C15429" s="147" t="s">
        <v>2242</v>
      </c>
      <c r="D15429" s="147" t="s">
        <v>12143</v>
      </c>
      <c r="E15429" s="147" t="s">
        <v>2240</v>
      </c>
      <c r="G15429" s="147">
        <v>0</v>
      </c>
      <c r="I15429" s="147">
        <v>5</v>
      </c>
      <c r="J15429" s="147">
        <v>2586282</v>
      </c>
    </row>
    <row r="15430" spans="1:10" x14ac:dyDescent="0.2">
      <c r="A15430" s="147">
        <v>4</v>
      </c>
      <c r="B15430" s="149" t="s">
        <v>12142</v>
      </c>
      <c r="C15430" s="147" t="s">
        <v>2242</v>
      </c>
      <c r="D15430" s="147" t="s">
        <v>12141</v>
      </c>
      <c r="E15430" s="147" t="s">
        <v>2246</v>
      </c>
      <c r="G15430" s="147">
        <v>0</v>
      </c>
      <c r="I15430" s="147">
        <v>4</v>
      </c>
      <c r="J15430" s="147">
        <v>2586262</v>
      </c>
    </row>
    <row r="15431" spans="1:10" x14ac:dyDescent="0.2">
      <c r="A15431" s="147">
        <v>5</v>
      </c>
      <c r="B15431" s="149" t="s">
        <v>12140</v>
      </c>
      <c r="C15431" s="147" t="s">
        <v>2242</v>
      </c>
      <c r="D15431" s="147" t="s">
        <v>12139</v>
      </c>
      <c r="E15431" s="147" t="s">
        <v>2246</v>
      </c>
      <c r="G15431" s="147">
        <v>0</v>
      </c>
      <c r="I15431" s="147">
        <v>5</v>
      </c>
      <c r="J15431" s="147">
        <v>2586328</v>
      </c>
    </row>
    <row r="15432" spans="1:10" x14ac:dyDescent="0.2">
      <c r="A15432" s="147">
        <v>6</v>
      </c>
      <c r="B15432" s="149" t="s">
        <v>12138</v>
      </c>
      <c r="C15432" s="147" t="s">
        <v>2242</v>
      </c>
      <c r="D15432" s="147" t="s">
        <v>12137</v>
      </c>
      <c r="E15432" s="147" t="s">
        <v>2240</v>
      </c>
      <c r="G15432" s="147">
        <v>0</v>
      </c>
      <c r="I15432" s="147">
        <v>6</v>
      </c>
      <c r="J15432" s="147">
        <v>2586339</v>
      </c>
    </row>
    <row r="15433" spans="1:10" x14ac:dyDescent="0.2">
      <c r="A15433" s="147">
        <v>6</v>
      </c>
      <c r="B15433" s="149" t="s">
        <v>12136</v>
      </c>
      <c r="C15433" s="147" t="s">
        <v>2242</v>
      </c>
      <c r="D15433" s="147" t="s">
        <v>12135</v>
      </c>
      <c r="E15433" s="147" t="s">
        <v>2240</v>
      </c>
      <c r="G15433" s="147">
        <v>0</v>
      </c>
      <c r="I15433" s="147">
        <v>5</v>
      </c>
      <c r="J15433" s="147">
        <v>2586321</v>
      </c>
    </row>
    <row r="15434" spans="1:10" x14ac:dyDescent="0.2">
      <c r="A15434" s="147">
        <v>6</v>
      </c>
      <c r="B15434" s="149" t="s">
        <v>12134</v>
      </c>
      <c r="C15434" s="147" t="s">
        <v>2242</v>
      </c>
      <c r="D15434" s="147" t="s">
        <v>12133</v>
      </c>
      <c r="E15434" s="147" t="s">
        <v>2240</v>
      </c>
      <c r="G15434" s="147">
        <v>0</v>
      </c>
      <c r="I15434" s="147">
        <v>5</v>
      </c>
      <c r="J15434" s="147">
        <v>2586310</v>
      </c>
    </row>
    <row r="15435" spans="1:10" x14ac:dyDescent="0.2">
      <c r="A15435" s="147">
        <v>6</v>
      </c>
      <c r="B15435" s="149" t="s">
        <v>12132</v>
      </c>
      <c r="C15435" s="147" t="s">
        <v>2242</v>
      </c>
      <c r="D15435" s="147" t="s">
        <v>12131</v>
      </c>
      <c r="E15435" s="147" t="s">
        <v>2240</v>
      </c>
      <c r="G15435" s="147">
        <v>0</v>
      </c>
      <c r="I15435" s="147">
        <v>5</v>
      </c>
      <c r="J15435" s="147">
        <v>2586308</v>
      </c>
    </row>
    <row r="15436" spans="1:10" x14ac:dyDescent="0.2">
      <c r="A15436" s="147">
        <v>6</v>
      </c>
      <c r="B15436" s="149" t="s">
        <v>12130</v>
      </c>
      <c r="C15436" s="147" t="s">
        <v>2242</v>
      </c>
      <c r="D15436" s="147" t="s">
        <v>12129</v>
      </c>
      <c r="E15436" s="147" t="s">
        <v>2240</v>
      </c>
      <c r="G15436" s="147">
        <v>0</v>
      </c>
      <c r="I15436" s="147">
        <v>5</v>
      </c>
      <c r="J15436" s="147">
        <v>2586317</v>
      </c>
    </row>
    <row r="15437" spans="1:10" x14ac:dyDescent="0.2">
      <c r="A15437" s="147">
        <v>6</v>
      </c>
      <c r="B15437" s="149" t="s">
        <v>12128</v>
      </c>
      <c r="C15437" s="147" t="s">
        <v>2242</v>
      </c>
      <c r="D15437" s="147" t="s">
        <v>12127</v>
      </c>
      <c r="E15437" s="147" t="s">
        <v>2240</v>
      </c>
      <c r="G15437" s="147">
        <v>0</v>
      </c>
      <c r="I15437" s="147">
        <v>5</v>
      </c>
      <c r="J15437" s="147">
        <v>2586335</v>
      </c>
    </row>
    <row r="15438" spans="1:10" x14ac:dyDescent="0.2">
      <c r="A15438" s="147">
        <v>6</v>
      </c>
      <c r="B15438" s="149" t="s">
        <v>12126</v>
      </c>
      <c r="C15438" s="147" t="s">
        <v>2242</v>
      </c>
      <c r="D15438" s="147" t="s">
        <v>12125</v>
      </c>
      <c r="E15438" s="147" t="s">
        <v>2240</v>
      </c>
      <c r="G15438" s="147">
        <v>0</v>
      </c>
      <c r="I15438" s="147">
        <v>5</v>
      </c>
      <c r="J15438" s="147">
        <v>2586331</v>
      </c>
    </row>
    <row r="15439" spans="1:10" x14ac:dyDescent="0.2">
      <c r="A15439" s="147">
        <v>6</v>
      </c>
      <c r="B15439" s="149" t="s">
        <v>12124</v>
      </c>
      <c r="C15439" s="147" t="s">
        <v>2242</v>
      </c>
      <c r="D15439" s="147" t="s">
        <v>12123</v>
      </c>
      <c r="E15439" s="147" t="s">
        <v>2240</v>
      </c>
      <c r="G15439" s="147">
        <v>0</v>
      </c>
      <c r="I15439" s="147">
        <v>5</v>
      </c>
      <c r="J15439" s="147">
        <v>2586330</v>
      </c>
    </row>
    <row r="15440" spans="1:10" x14ac:dyDescent="0.2">
      <c r="A15440" s="147">
        <v>6</v>
      </c>
      <c r="B15440" s="149" t="s">
        <v>12122</v>
      </c>
      <c r="C15440" s="147" t="s">
        <v>2242</v>
      </c>
      <c r="D15440" s="147" t="s">
        <v>12121</v>
      </c>
      <c r="E15440" s="147" t="s">
        <v>2240</v>
      </c>
      <c r="G15440" s="147">
        <v>0</v>
      </c>
      <c r="I15440" s="147">
        <v>5</v>
      </c>
      <c r="J15440" s="147">
        <v>2586313</v>
      </c>
    </row>
    <row r="15441" spans="1:10" x14ac:dyDescent="0.2">
      <c r="A15441" s="147">
        <v>6</v>
      </c>
      <c r="B15441" s="149" t="s">
        <v>12120</v>
      </c>
      <c r="C15441" s="147" t="s">
        <v>2242</v>
      </c>
      <c r="D15441" s="147" t="s">
        <v>12119</v>
      </c>
      <c r="E15441" s="147" t="s">
        <v>2240</v>
      </c>
      <c r="G15441" s="147">
        <v>0</v>
      </c>
      <c r="I15441" s="147">
        <v>5</v>
      </c>
      <c r="J15441" s="147">
        <v>2586315</v>
      </c>
    </row>
    <row r="15442" spans="1:10" x14ac:dyDescent="0.2">
      <c r="A15442" s="147">
        <v>4</v>
      </c>
      <c r="B15442" s="149" t="s">
        <v>12118</v>
      </c>
      <c r="C15442" s="147" t="s">
        <v>2242</v>
      </c>
      <c r="D15442" s="147" t="s">
        <v>12117</v>
      </c>
      <c r="E15442" s="147" t="s">
        <v>2246</v>
      </c>
      <c r="G15442" s="147">
        <v>0</v>
      </c>
      <c r="I15442" s="147">
        <v>4</v>
      </c>
      <c r="J15442" s="147">
        <v>2586265</v>
      </c>
    </row>
    <row r="15443" spans="1:10" x14ac:dyDescent="0.2">
      <c r="A15443" s="147">
        <v>5</v>
      </c>
      <c r="B15443" s="149" t="s">
        <v>12116</v>
      </c>
      <c r="C15443" s="147" t="s">
        <v>2242</v>
      </c>
      <c r="D15443" s="147" t="s">
        <v>12115</v>
      </c>
      <c r="E15443" s="147" t="s">
        <v>2246</v>
      </c>
      <c r="G15443" s="147">
        <v>0</v>
      </c>
      <c r="I15443" s="147">
        <v>5</v>
      </c>
      <c r="J15443" s="147">
        <v>2586350</v>
      </c>
    </row>
    <row r="15444" spans="1:10" x14ac:dyDescent="0.2">
      <c r="A15444" s="147">
        <v>6</v>
      </c>
      <c r="B15444" s="149" t="s">
        <v>12114</v>
      </c>
      <c r="C15444" s="147" t="s">
        <v>2242</v>
      </c>
      <c r="D15444" s="147" t="s">
        <v>12113</v>
      </c>
      <c r="E15444" s="147" t="s">
        <v>2240</v>
      </c>
      <c r="G15444" s="147">
        <v>0</v>
      </c>
      <c r="I15444" s="147">
        <v>6</v>
      </c>
      <c r="J15444" s="147">
        <v>2586352</v>
      </c>
    </row>
    <row r="15445" spans="1:10" x14ac:dyDescent="0.2">
      <c r="A15445" s="147">
        <v>6</v>
      </c>
      <c r="B15445" s="149" t="s">
        <v>12112</v>
      </c>
      <c r="C15445" s="147" t="s">
        <v>2242</v>
      </c>
      <c r="D15445" s="147" t="s">
        <v>12111</v>
      </c>
      <c r="E15445" s="147" t="s">
        <v>2240</v>
      </c>
      <c r="G15445" s="147">
        <v>0</v>
      </c>
      <c r="I15445" s="147">
        <v>5</v>
      </c>
      <c r="J15445" s="147">
        <v>2586345</v>
      </c>
    </row>
    <row r="15446" spans="1:10" x14ac:dyDescent="0.2">
      <c r="A15446" s="147">
        <v>6</v>
      </c>
      <c r="B15446" s="149" t="s">
        <v>12110</v>
      </c>
      <c r="C15446" s="147" t="s">
        <v>2242</v>
      </c>
      <c r="D15446" s="147" t="s">
        <v>12109</v>
      </c>
      <c r="E15446" s="147" t="s">
        <v>2240</v>
      </c>
      <c r="G15446" s="147">
        <v>0</v>
      </c>
      <c r="I15446" s="147">
        <v>5</v>
      </c>
      <c r="J15446" s="147">
        <v>2586348</v>
      </c>
    </row>
    <row r="15447" spans="1:10" x14ac:dyDescent="0.2">
      <c r="A15447" s="147">
        <v>6</v>
      </c>
      <c r="B15447" s="149" t="s">
        <v>12108</v>
      </c>
      <c r="C15447" s="147" t="s">
        <v>2242</v>
      </c>
      <c r="D15447" s="147" t="s">
        <v>12107</v>
      </c>
      <c r="E15447" s="147" t="s">
        <v>2240</v>
      </c>
      <c r="G15447" s="147">
        <v>0</v>
      </c>
      <c r="I15447" s="147">
        <v>5</v>
      </c>
      <c r="J15447" s="147">
        <v>2586351</v>
      </c>
    </row>
    <row r="15448" spans="1:10" x14ac:dyDescent="0.2">
      <c r="A15448" s="147">
        <v>4</v>
      </c>
      <c r="B15448" s="149" t="s">
        <v>12103</v>
      </c>
      <c r="C15448" s="147" t="s">
        <v>2242</v>
      </c>
      <c r="D15448" s="147" t="s">
        <v>12106</v>
      </c>
      <c r="E15448" s="147" t="s">
        <v>2246</v>
      </c>
      <c r="G15448" s="147">
        <v>0</v>
      </c>
      <c r="I15448" s="147">
        <v>4</v>
      </c>
      <c r="J15448" s="147">
        <v>2586271</v>
      </c>
    </row>
    <row r="15449" spans="1:10" x14ac:dyDescent="0.2">
      <c r="A15449" s="147">
        <v>4</v>
      </c>
      <c r="B15449" s="149" t="s">
        <v>12103</v>
      </c>
      <c r="C15449" s="147" t="s">
        <v>2261</v>
      </c>
      <c r="D15449" s="147" t="s">
        <v>12105</v>
      </c>
      <c r="E15449" s="147" t="s">
        <v>2246</v>
      </c>
      <c r="G15449" s="147">
        <v>0</v>
      </c>
      <c r="I15449" s="147">
        <v>4</v>
      </c>
      <c r="J15449" s="147">
        <v>1201152</v>
      </c>
    </row>
    <row r="15450" spans="1:10" x14ac:dyDescent="0.2">
      <c r="A15450" s="147">
        <v>4</v>
      </c>
      <c r="B15450" s="149" t="s">
        <v>12103</v>
      </c>
      <c r="C15450" s="147" t="s">
        <v>2261</v>
      </c>
      <c r="D15450" s="147" t="s">
        <v>12104</v>
      </c>
      <c r="E15450" s="147" t="s">
        <v>2246</v>
      </c>
      <c r="G15450" s="147">
        <v>0</v>
      </c>
      <c r="I15450" s="147">
        <v>4</v>
      </c>
      <c r="J15450" s="147">
        <v>1201158</v>
      </c>
    </row>
    <row r="15451" spans="1:10" x14ac:dyDescent="0.2">
      <c r="A15451" s="147">
        <v>4</v>
      </c>
      <c r="B15451" s="149" t="s">
        <v>12103</v>
      </c>
      <c r="C15451" s="147" t="s">
        <v>2277</v>
      </c>
      <c r="D15451" s="147" t="s">
        <v>12102</v>
      </c>
      <c r="E15451" s="147" t="s">
        <v>2246</v>
      </c>
      <c r="G15451" s="147">
        <v>0</v>
      </c>
      <c r="I15451" s="147">
        <v>4</v>
      </c>
      <c r="J15451" s="147">
        <v>1201148</v>
      </c>
    </row>
    <row r="15452" spans="1:10" x14ac:dyDescent="0.2">
      <c r="A15452" s="147">
        <v>5</v>
      </c>
      <c r="B15452" s="149" t="s">
        <v>12101</v>
      </c>
      <c r="C15452" s="147" t="s">
        <v>2242</v>
      </c>
      <c r="D15452" s="147" t="s">
        <v>12100</v>
      </c>
      <c r="E15452" s="147" t="s">
        <v>2246</v>
      </c>
      <c r="G15452" s="147">
        <v>0</v>
      </c>
      <c r="I15452" s="147">
        <v>5</v>
      </c>
      <c r="J15452" s="147">
        <v>2586369</v>
      </c>
    </row>
    <row r="15453" spans="1:10" x14ac:dyDescent="0.2">
      <c r="A15453" s="147">
        <v>6</v>
      </c>
      <c r="B15453" s="149" t="s">
        <v>12099</v>
      </c>
      <c r="C15453" s="147" t="s">
        <v>2242</v>
      </c>
      <c r="D15453" s="147" t="s">
        <v>12098</v>
      </c>
      <c r="E15453" s="147" t="s">
        <v>2240</v>
      </c>
      <c r="G15453" s="147">
        <v>0</v>
      </c>
      <c r="I15453" s="147">
        <v>6</v>
      </c>
      <c r="J15453" s="147">
        <v>2586375</v>
      </c>
    </row>
    <row r="15454" spans="1:10" x14ac:dyDescent="0.2">
      <c r="A15454" s="147">
        <v>6</v>
      </c>
      <c r="B15454" s="149" t="s">
        <v>12097</v>
      </c>
      <c r="C15454" s="147" t="s">
        <v>2242</v>
      </c>
      <c r="D15454" s="147" t="s">
        <v>12096</v>
      </c>
      <c r="E15454" s="147" t="s">
        <v>2240</v>
      </c>
      <c r="G15454" s="147">
        <v>0</v>
      </c>
      <c r="I15454" s="147">
        <v>5</v>
      </c>
      <c r="J15454" s="147">
        <v>2586361</v>
      </c>
    </row>
    <row r="15455" spans="1:10" x14ac:dyDescent="0.2">
      <c r="A15455" s="147">
        <v>6</v>
      </c>
      <c r="B15455" s="149" t="s">
        <v>12095</v>
      </c>
      <c r="C15455" s="147" t="s">
        <v>2242</v>
      </c>
      <c r="D15455" s="147" t="s">
        <v>12094</v>
      </c>
      <c r="E15455" s="147" t="s">
        <v>2240</v>
      </c>
      <c r="G15455" s="147">
        <v>0</v>
      </c>
      <c r="I15455" s="147">
        <v>5</v>
      </c>
      <c r="J15455" s="147">
        <v>2586357</v>
      </c>
    </row>
    <row r="15456" spans="1:10" x14ac:dyDescent="0.2">
      <c r="A15456" s="147">
        <v>6</v>
      </c>
      <c r="B15456" s="149" t="s">
        <v>12093</v>
      </c>
      <c r="C15456" s="147" t="s">
        <v>2242</v>
      </c>
      <c r="D15456" s="147" t="s">
        <v>12092</v>
      </c>
      <c r="E15456" s="147" t="s">
        <v>2240</v>
      </c>
      <c r="G15456" s="147">
        <v>0</v>
      </c>
      <c r="I15456" s="147">
        <v>5</v>
      </c>
      <c r="J15456" s="147">
        <v>2586356</v>
      </c>
    </row>
    <row r="15457" spans="1:10" x14ac:dyDescent="0.2">
      <c r="A15457" s="147">
        <v>6</v>
      </c>
      <c r="B15457" s="149" t="s">
        <v>12091</v>
      </c>
      <c r="C15457" s="147" t="s">
        <v>2242</v>
      </c>
      <c r="D15457" s="147" t="s">
        <v>12090</v>
      </c>
      <c r="E15457" s="147" t="s">
        <v>2240</v>
      </c>
      <c r="G15457" s="147">
        <v>0</v>
      </c>
      <c r="I15457" s="147">
        <v>5</v>
      </c>
      <c r="J15457" s="147">
        <v>2586371</v>
      </c>
    </row>
    <row r="15458" spans="1:10" x14ac:dyDescent="0.2">
      <c r="A15458" s="147">
        <v>6</v>
      </c>
      <c r="B15458" s="149" t="s">
        <v>12089</v>
      </c>
      <c r="C15458" s="147" t="s">
        <v>2242</v>
      </c>
      <c r="D15458" s="147" t="s">
        <v>12088</v>
      </c>
      <c r="E15458" s="147" t="s">
        <v>2240</v>
      </c>
      <c r="G15458" s="147">
        <v>0</v>
      </c>
      <c r="I15458" s="147">
        <v>5</v>
      </c>
      <c r="J15458" s="147">
        <v>2586359</v>
      </c>
    </row>
    <row r="15459" spans="1:10" x14ac:dyDescent="0.2">
      <c r="A15459" s="147">
        <v>4</v>
      </c>
      <c r="B15459" s="149" t="s">
        <v>12084</v>
      </c>
      <c r="C15459" s="147" t="s">
        <v>2242</v>
      </c>
      <c r="D15459" s="147" t="s">
        <v>12087</v>
      </c>
      <c r="E15459" s="147" t="s">
        <v>2246</v>
      </c>
      <c r="G15459" s="147">
        <v>0</v>
      </c>
      <c r="I15459" s="147">
        <v>4</v>
      </c>
      <c r="J15459" s="147">
        <v>2586259</v>
      </c>
    </row>
    <row r="15460" spans="1:10" x14ac:dyDescent="0.2">
      <c r="A15460" s="147">
        <v>4</v>
      </c>
      <c r="B15460" s="149" t="s">
        <v>12084</v>
      </c>
      <c r="C15460" s="147" t="s">
        <v>2261</v>
      </c>
      <c r="D15460" s="147" t="s">
        <v>12086</v>
      </c>
      <c r="E15460" s="147" t="s">
        <v>2246</v>
      </c>
      <c r="G15460" s="147">
        <v>0</v>
      </c>
      <c r="I15460" s="147">
        <v>4</v>
      </c>
      <c r="J15460" s="147">
        <v>1201153</v>
      </c>
    </row>
    <row r="15461" spans="1:10" x14ac:dyDescent="0.2">
      <c r="A15461" s="147">
        <v>4</v>
      </c>
      <c r="B15461" s="149" t="s">
        <v>12084</v>
      </c>
      <c r="C15461" s="147" t="s">
        <v>2261</v>
      </c>
      <c r="D15461" s="147" t="s">
        <v>12085</v>
      </c>
      <c r="E15461" s="147" t="s">
        <v>2246</v>
      </c>
      <c r="G15461" s="147">
        <v>0</v>
      </c>
      <c r="I15461" s="147">
        <v>4</v>
      </c>
      <c r="J15461" s="147">
        <v>1201156</v>
      </c>
    </row>
    <row r="15462" spans="1:10" x14ac:dyDescent="0.2">
      <c r="A15462" s="147">
        <v>4</v>
      </c>
      <c r="B15462" s="149" t="s">
        <v>12084</v>
      </c>
      <c r="C15462" s="147" t="s">
        <v>2277</v>
      </c>
      <c r="D15462" s="147" t="s">
        <v>12083</v>
      </c>
      <c r="E15462" s="147" t="s">
        <v>2246</v>
      </c>
      <c r="G15462" s="147">
        <v>0</v>
      </c>
      <c r="I15462" s="147">
        <v>4</v>
      </c>
      <c r="J15462" s="147">
        <v>1201157</v>
      </c>
    </row>
    <row r="15463" spans="1:10" x14ac:dyDescent="0.2">
      <c r="A15463" s="147">
        <v>5</v>
      </c>
      <c r="B15463" s="149" t="s">
        <v>12082</v>
      </c>
      <c r="C15463" s="147" t="s">
        <v>2242</v>
      </c>
      <c r="D15463" s="147" t="s">
        <v>12081</v>
      </c>
      <c r="E15463" s="147" t="s">
        <v>2246</v>
      </c>
      <c r="G15463" s="147">
        <v>0</v>
      </c>
      <c r="I15463" s="147">
        <v>5</v>
      </c>
      <c r="J15463" s="147">
        <v>2586393</v>
      </c>
    </row>
    <row r="15464" spans="1:10" x14ac:dyDescent="0.2">
      <c r="A15464" s="147">
        <v>6</v>
      </c>
      <c r="B15464" s="149" t="s">
        <v>12080</v>
      </c>
      <c r="C15464" s="147" t="s">
        <v>2242</v>
      </c>
      <c r="D15464" s="147" t="s">
        <v>12079</v>
      </c>
      <c r="E15464" s="147" t="s">
        <v>2240</v>
      </c>
      <c r="G15464" s="147">
        <v>0</v>
      </c>
      <c r="I15464" s="147">
        <v>6</v>
      </c>
      <c r="J15464" s="147">
        <v>2586395</v>
      </c>
    </row>
    <row r="15465" spans="1:10" x14ac:dyDescent="0.2">
      <c r="A15465" s="147">
        <v>6</v>
      </c>
      <c r="B15465" s="149" t="s">
        <v>12078</v>
      </c>
      <c r="C15465" s="147" t="s">
        <v>2242</v>
      </c>
      <c r="D15465" s="147" t="s">
        <v>12077</v>
      </c>
      <c r="E15465" s="147" t="s">
        <v>2240</v>
      </c>
      <c r="G15465" s="147">
        <v>0</v>
      </c>
      <c r="I15465" s="147">
        <v>5</v>
      </c>
      <c r="J15465" s="147">
        <v>2586377</v>
      </c>
    </row>
    <row r="15466" spans="1:10" x14ac:dyDescent="0.2">
      <c r="A15466" s="147">
        <v>6</v>
      </c>
      <c r="B15466" s="149" t="s">
        <v>12076</v>
      </c>
      <c r="C15466" s="147" t="s">
        <v>2242</v>
      </c>
      <c r="D15466" s="147" t="s">
        <v>12075</v>
      </c>
      <c r="E15466" s="147" t="s">
        <v>2240</v>
      </c>
      <c r="G15466" s="147">
        <v>0</v>
      </c>
      <c r="I15466" s="147">
        <v>5</v>
      </c>
      <c r="J15466" s="147">
        <v>2586392</v>
      </c>
    </row>
    <row r="15467" spans="1:10" x14ac:dyDescent="0.2">
      <c r="A15467" s="147">
        <v>6</v>
      </c>
      <c r="B15467" s="149" t="s">
        <v>12074</v>
      </c>
      <c r="C15467" s="147" t="s">
        <v>2242</v>
      </c>
      <c r="D15467" s="147" t="s">
        <v>12073</v>
      </c>
      <c r="E15467" s="147" t="s">
        <v>2240</v>
      </c>
      <c r="G15467" s="147">
        <v>0</v>
      </c>
      <c r="I15467" s="147">
        <v>5</v>
      </c>
      <c r="J15467" s="147">
        <v>2586378</v>
      </c>
    </row>
    <row r="15468" spans="1:10" x14ac:dyDescent="0.2">
      <c r="A15468" s="147">
        <v>6</v>
      </c>
      <c r="B15468" s="149" t="s">
        <v>12072</v>
      </c>
      <c r="C15468" s="147" t="s">
        <v>2242</v>
      </c>
      <c r="D15468" s="147" t="s">
        <v>12071</v>
      </c>
      <c r="E15468" s="147" t="s">
        <v>2240</v>
      </c>
      <c r="G15468" s="147">
        <v>0</v>
      </c>
      <c r="I15468" s="147">
        <v>5</v>
      </c>
      <c r="J15468" s="147">
        <v>2586384</v>
      </c>
    </row>
    <row r="15469" spans="1:10" x14ac:dyDescent="0.2">
      <c r="A15469" s="147">
        <v>6</v>
      </c>
      <c r="B15469" s="149" t="s">
        <v>12070</v>
      </c>
      <c r="C15469" s="147" t="s">
        <v>2242</v>
      </c>
      <c r="D15469" s="147" t="s">
        <v>12069</v>
      </c>
      <c r="E15469" s="147" t="s">
        <v>2240</v>
      </c>
      <c r="G15469" s="147">
        <v>0</v>
      </c>
      <c r="I15469" s="147">
        <v>5</v>
      </c>
      <c r="J15469" s="147">
        <v>2586376</v>
      </c>
    </row>
    <row r="15470" spans="1:10" x14ac:dyDescent="0.2">
      <c r="A15470" s="147">
        <v>3</v>
      </c>
      <c r="B15470" s="149" t="s">
        <v>12066</v>
      </c>
      <c r="C15470" s="147" t="s">
        <v>2242</v>
      </c>
      <c r="D15470" s="147" t="s">
        <v>12068</v>
      </c>
      <c r="E15470" s="147" t="s">
        <v>2246</v>
      </c>
      <c r="G15470" s="147">
        <v>0</v>
      </c>
      <c r="I15470" s="147">
        <v>3</v>
      </c>
      <c r="J15470" s="147">
        <v>2585678</v>
      </c>
    </row>
    <row r="15471" spans="1:10" x14ac:dyDescent="0.2">
      <c r="A15471" s="147">
        <v>3</v>
      </c>
      <c r="B15471" s="149" t="s">
        <v>12066</v>
      </c>
      <c r="C15471" s="147" t="s">
        <v>2294</v>
      </c>
      <c r="D15471" s="147" t="s">
        <v>12067</v>
      </c>
      <c r="E15471" s="147" t="s">
        <v>2246</v>
      </c>
      <c r="G15471" s="147">
        <v>0</v>
      </c>
      <c r="I15471" s="147">
        <v>3</v>
      </c>
      <c r="J15471" s="147">
        <v>1200832</v>
      </c>
    </row>
    <row r="15472" spans="1:10" x14ac:dyDescent="0.2">
      <c r="A15472" s="147">
        <v>3</v>
      </c>
      <c r="B15472" s="149" t="s">
        <v>12066</v>
      </c>
      <c r="C15472" s="147" t="s">
        <v>2277</v>
      </c>
      <c r="D15472" s="147" t="s">
        <v>10940</v>
      </c>
      <c r="E15472" s="147" t="s">
        <v>2246</v>
      </c>
      <c r="G15472" s="147">
        <v>0</v>
      </c>
      <c r="I15472" s="147">
        <v>3</v>
      </c>
      <c r="J15472" s="147">
        <v>1200792</v>
      </c>
    </row>
    <row r="15473" spans="1:10" x14ac:dyDescent="0.2">
      <c r="A15473" s="147">
        <v>4</v>
      </c>
      <c r="B15473" s="149" t="s">
        <v>12065</v>
      </c>
      <c r="C15473" s="147" t="s">
        <v>2242</v>
      </c>
      <c r="D15473" s="147" t="s">
        <v>12064</v>
      </c>
      <c r="E15473" s="147" t="s">
        <v>2246</v>
      </c>
      <c r="G15473" s="147">
        <v>0</v>
      </c>
      <c r="I15473" s="147">
        <v>4</v>
      </c>
      <c r="J15473" s="147">
        <v>2586400</v>
      </c>
    </row>
    <row r="15474" spans="1:10" x14ac:dyDescent="0.2">
      <c r="A15474" s="147">
        <v>5</v>
      </c>
      <c r="B15474" s="149" t="s">
        <v>12063</v>
      </c>
      <c r="C15474" s="147" t="s">
        <v>2242</v>
      </c>
      <c r="D15474" s="147" t="s">
        <v>12062</v>
      </c>
      <c r="E15474" s="147" t="s">
        <v>2246</v>
      </c>
      <c r="G15474" s="147">
        <v>0</v>
      </c>
      <c r="I15474" s="147">
        <v>5</v>
      </c>
      <c r="J15474" s="147">
        <v>2586422</v>
      </c>
    </row>
    <row r="15475" spans="1:10" x14ac:dyDescent="0.2">
      <c r="A15475" s="147">
        <v>6</v>
      </c>
      <c r="B15475" s="149" t="s">
        <v>12061</v>
      </c>
      <c r="C15475" s="147" t="s">
        <v>2242</v>
      </c>
      <c r="D15475" s="147" t="s">
        <v>12060</v>
      </c>
      <c r="E15475" s="147" t="s">
        <v>2240</v>
      </c>
      <c r="G15475" s="147">
        <v>0</v>
      </c>
      <c r="I15475" s="147">
        <v>6</v>
      </c>
      <c r="J15475" s="147">
        <v>2586424</v>
      </c>
    </row>
    <row r="15476" spans="1:10" x14ac:dyDescent="0.2">
      <c r="A15476" s="147">
        <v>6</v>
      </c>
      <c r="B15476" s="149" t="s">
        <v>12059</v>
      </c>
      <c r="C15476" s="147" t="s">
        <v>2242</v>
      </c>
      <c r="D15476" s="147" t="s">
        <v>12058</v>
      </c>
      <c r="E15476" s="147" t="s">
        <v>2240</v>
      </c>
      <c r="F15476" s="147" t="s">
        <v>2259</v>
      </c>
      <c r="G15476" s="147">
        <v>1</v>
      </c>
      <c r="H15476" s="148">
        <v>41204</v>
      </c>
      <c r="I15476" s="147">
        <v>5</v>
      </c>
      <c r="J15476" s="147">
        <v>2586418</v>
      </c>
    </row>
    <row r="15477" spans="1:10" x14ac:dyDescent="0.2">
      <c r="A15477" s="147">
        <v>6</v>
      </c>
      <c r="B15477" s="149" t="s">
        <v>12057</v>
      </c>
      <c r="C15477" s="147" t="s">
        <v>2242</v>
      </c>
      <c r="D15477" s="147" t="s">
        <v>12056</v>
      </c>
      <c r="E15477" s="147" t="s">
        <v>2240</v>
      </c>
      <c r="F15477" s="147" t="s">
        <v>2259</v>
      </c>
      <c r="G15477" s="147">
        <v>1</v>
      </c>
      <c r="H15477" s="148">
        <v>41204</v>
      </c>
      <c r="I15477" s="147">
        <v>5</v>
      </c>
      <c r="J15477" s="147">
        <v>2586421</v>
      </c>
    </row>
    <row r="15478" spans="1:10" x14ac:dyDescent="0.2">
      <c r="A15478" s="147">
        <v>4</v>
      </c>
      <c r="B15478" s="149" t="s">
        <v>12055</v>
      </c>
      <c r="C15478" s="147" t="s">
        <v>2242</v>
      </c>
      <c r="D15478" s="147" t="s">
        <v>12054</v>
      </c>
      <c r="E15478" s="147" t="s">
        <v>2240</v>
      </c>
      <c r="G15478" s="147">
        <v>0</v>
      </c>
      <c r="I15478" s="147">
        <v>4</v>
      </c>
      <c r="J15478" s="147">
        <v>2586397</v>
      </c>
    </row>
    <row r="15479" spans="1:10" x14ac:dyDescent="0.2">
      <c r="A15479" s="147">
        <v>4</v>
      </c>
      <c r="B15479" s="149" t="s">
        <v>12053</v>
      </c>
      <c r="C15479" s="147" t="s">
        <v>2242</v>
      </c>
      <c r="D15479" s="147" t="s">
        <v>12052</v>
      </c>
      <c r="E15479" s="147" t="s">
        <v>2240</v>
      </c>
      <c r="G15479" s="147">
        <v>0</v>
      </c>
      <c r="I15479" s="147">
        <v>4</v>
      </c>
      <c r="J15479" s="147">
        <v>2586402</v>
      </c>
    </row>
    <row r="15480" spans="1:10" x14ac:dyDescent="0.2">
      <c r="A15480" s="147">
        <v>4</v>
      </c>
      <c r="B15480" s="149" t="s">
        <v>12050</v>
      </c>
      <c r="C15480" s="147" t="s">
        <v>2242</v>
      </c>
      <c r="D15480" s="147" t="s">
        <v>12051</v>
      </c>
      <c r="E15480" s="147" t="s">
        <v>2246</v>
      </c>
      <c r="G15480" s="147">
        <v>0</v>
      </c>
      <c r="I15480" s="147">
        <v>4</v>
      </c>
      <c r="J15480" s="147">
        <v>2586410</v>
      </c>
    </row>
    <row r="15481" spans="1:10" x14ac:dyDescent="0.2">
      <c r="A15481" s="147">
        <v>4</v>
      </c>
      <c r="B15481" s="149" t="s">
        <v>12050</v>
      </c>
      <c r="C15481" s="147" t="s">
        <v>2261</v>
      </c>
      <c r="D15481" s="147" t="s">
        <v>12049</v>
      </c>
      <c r="E15481" s="147" t="s">
        <v>2246</v>
      </c>
      <c r="G15481" s="147">
        <v>0</v>
      </c>
      <c r="I15481" s="147">
        <v>4</v>
      </c>
      <c r="J15481" s="147">
        <v>1201164</v>
      </c>
    </row>
    <row r="15482" spans="1:10" x14ac:dyDescent="0.2">
      <c r="A15482" s="147">
        <v>5</v>
      </c>
      <c r="B15482" s="149" t="s">
        <v>12048</v>
      </c>
      <c r="C15482" s="147" t="s">
        <v>2242</v>
      </c>
      <c r="D15482" s="147" t="s">
        <v>12047</v>
      </c>
      <c r="E15482" s="147" t="s">
        <v>2246</v>
      </c>
      <c r="G15482" s="147">
        <v>0</v>
      </c>
      <c r="I15482" s="147">
        <v>5</v>
      </c>
      <c r="J15482" s="147">
        <v>2586432</v>
      </c>
    </row>
    <row r="15483" spans="1:10" x14ac:dyDescent="0.2">
      <c r="A15483" s="147">
        <v>6</v>
      </c>
      <c r="B15483" s="149" t="s">
        <v>12046</v>
      </c>
      <c r="C15483" s="147" t="s">
        <v>2242</v>
      </c>
      <c r="D15483" s="147" t="s">
        <v>12045</v>
      </c>
      <c r="E15483" s="147" t="s">
        <v>2240</v>
      </c>
      <c r="G15483" s="147">
        <v>0</v>
      </c>
      <c r="I15483" s="147">
        <v>6</v>
      </c>
      <c r="J15483" s="147">
        <v>2586436</v>
      </c>
    </row>
    <row r="15484" spans="1:10" x14ac:dyDescent="0.2">
      <c r="A15484" s="147">
        <v>6</v>
      </c>
      <c r="B15484" s="149" t="s">
        <v>12044</v>
      </c>
      <c r="C15484" s="147" t="s">
        <v>2242</v>
      </c>
      <c r="D15484" s="147" t="s">
        <v>12043</v>
      </c>
      <c r="E15484" s="147" t="s">
        <v>2240</v>
      </c>
      <c r="G15484" s="147">
        <v>0</v>
      </c>
      <c r="I15484" s="147">
        <v>5</v>
      </c>
      <c r="J15484" s="147">
        <v>2586434</v>
      </c>
    </row>
    <row r="15485" spans="1:10" x14ac:dyDescent="0.2">
      <c r="A15485" s="147">
        <v>6</v>
      </c>
      <c r="B15485" s="149" t="s">
        <v>12042</v>
      </c>
      <c r="C15485" s="147" t="s">
        <v>2242</v>
      </c>
      <c r="D15485" s="147" t="s">
        <v>12041</v>
      </c>
      <c r="E15485" s="147" t="s">
        <v>2240</v>
      </c>
      <c r="G15485" s="147">
        <v>0</v>
      </c>
      <c r="I15485" s="147">
        <v>5</v>
      </c>
      <c r="J15485" s="147">
        <v>2586435</v>
      </c>
    </row>
    <row r="15486" spans="1:10" x14ac:dyDescent="0.2">
      <c r="A15486" s="147">
        <v>4</v>
      </c>
      <c r="B15486" s="149" t="s">
        <v>12040</v>
      </c>
      <c r="C15486" s="147" t="s">
        <v>2242</v>
      </c>
      <c r="D15486" s="147" t="s">
        <v>12039</v>
      </c>
      <c r="E15486" s="147" t="s">
        <v>2240</v>
      </c>
      <c r="G15486" s="147">
        <v>0</v>
      </c>
      <c r="I15486" s="147">
        <v>4</v>
      </c>
      <c r="J15486" s="147">
        <v>2586406</v>
      </c>
    </row>
    <row r="15487" spans="1:10" x14ac:dyDescent="0.2">
      <c r="A15487" s="147">
        <v>4</v>
      </c>
      <c r="B15487" s="149" t="s">
        <v>12038</v>
      </c>
      <c r="C15487" s="147" t="s">
        <v>2242</v>
      </c>
      <c r="D15487" s="147" t="s">
        <v>12037</v>
      </c>
      <c r="E15487" s="147" t="s">
        <v>2240</v>
      </c>
      <c r="G15487" s="147">
        <v>0</v>
      </c>
      <c r="I15487" s="147">
        <v>4</v>
      </c>
      <c r="J15487" s="147">
        <v>2586401</v>
      </c>
    </row>
    <row r="15488" spans="1:10" x14ac:dyDescent="0.2">
      <c r="A15488" s="147">
        <v>3</v>
      </c>
      <c r="B15488" s="149" t="s">
        <v>12035</v>
      </c>
      <c r="C15488" s="147" t="s">
        <v>2242</v>
      </c>
      <c r="D15488" s="147" t="s">
        <v>12036</v>
      </c>
      <c r="E15488" s="147" t="s">
        <v>2246</v>
      </c>
      <c r="G15488" s="147">
        <v>0</v>
      </c>
      <c r="I15488" s="147">
        <v>3</v>
      </c>
      <c r="J15488" s="147">
        <v>2585673</v>
      </c>
    </row>
    <row r="15489" spans="1:11" x14ac:dyDescent="0.2">
      <c r="A15489" s="147">
        <v>3</v>
      </c>
      <c r="B15489" s="149" t="s">
        <v>12035</v>
      </c>
      <c r="C15489" s="147" t="s">
        <v>2294</v>
      </c>
      <c r="D15489" s="147" t="s">
        <v>12034</v>
      </c>
      <c r="E15489" s="147" t="s">
        <v>2246</v>
      </c>
      <c r="G15489" s="147">
        <v>0</v>
      </c>
      <c r="I15489" s="147">
        <v>3</v>
      </c>
      <c r="J15489" s="147">
        <v>1200790</v>
      </c>
    </row>
    <row r="15490" spans="1:11" x14ac:dyDescent="0.2">
      <c r="A15490" s="147">
        <v>4</v>
      </c>
      <c r="B15490" s="149" t="s">
        <v>12032</v>
      </c>
      <c r="C15490" s="147" t="s">
        <v>2242</v>
      </c>
      <c r="D15490" s="147" t="s">
        <v>12033</v>
      </c>
      <c r="E15490" s="147" t="s">
        <v>2240</v>
      </c>
      <c r="G15490" s="147">
        <v>0</v>
      </c>
      <c r="I15490" s="147">
        <v>4</v>
      </c>
      <c r="J15490" s="147">
        <v>2586441</v>
      </c>
      <c r="K15490" s="147" t="s">
        <v>2769</v>
      </c>
    </row>
    <row r="15491" spans="1:11" x14ac:dyDescent="0.2">
      <c r="A15491" s="147">
        <v>4</v>
      </c>
      <c r="B15491" s="149" t="s">
        <v>12032</v>
      </c>
      <c r="C15491" s="147" t="s">
        <v>2261</v>
      </c>
      <c r="D15491" s="147" t="s">
        <v>12031</v>
      </c>
      <c r="E15491" s="147" t="s">
        <v>2246</v>
      </c>
      <c r="G15491" s="147">
        <v>0</v>
      </c>
      <c r="I15491" s="147">
        <v>4</v>
      </c>
      <c r="J15491" s="147">
        <v>1201165</v>
      </c>
    </row>
    <row r="15492" spans="1:11" x14ac:dyDescent="0.2">
      <c r="A15492" s="147">
        <v>4</v>
      </c>
      <c r="B15492" s="149" t="s">
        <v>12029</v>
      </c>
      <c r="C15492" s="147" t="s">
        <v>2242</v>
      </c>
      <c r="D15492" s="147" t="s">
        <v>12030</v>
      </c>
      <c r="E15492" s="147" t="s">
        <v>2240</v>
      </c>
      <c r="G15492" s="147">
        <v>0</v>
      </c>
      <c r="I15492" s="147">
        <v>4</v>
      </c>
      <c r="J15492" s="147">
        <v>2586446</v>
      </c>
      <c r="K15492" s="147" t="s">
        <v>2769</v>
      </c>
    </row>
    <row r="15493" spans="1:11" x14ac:dyDescent="0.2">
      <c r="A15493" s="147">
        <v>4</v>
      </c>
      <c r="B15493" s="149" t="s">
        <v>12029</v>
      </c>
      <c r="C15493" s="147" t="s">
        <v>2261</v>
      </c>
      <c r="D15493" s="147" t="s">
        <v>12028</v>
      </c>
      <c r="E15493" s="147" t="s">
        <v>2246</v>
      </c>
      <c r="G15493" s="147">
        <v>0</v>
      </c>
      <c r="I15493" s="147">
        <v>4</v>
      </c>
      <c r="J15493" s="147">
        <v>1201170</v>
      </c>
    </row>
    <row r="15494" spans="1:11" x14ac:dyDescent="0.2">
      <c r="A15494" s="147">
        <v>4</v>
      </c>
      <c r="B15494" s="149" t="s">
        <v>12027</v>
      </c>
      <c r="C15494" s="147" t="s">
        <v>2242</v>
      </c>
      <c r="D15494" s="147" t="s">
        <v>12026</v>
      </c>
      <c r="E15494" s="147" t="s">
        <v>2246</v>
      </c>
      <c r="G15494" s="147">
        <v>0</v>
      </c>
      <c r="I15494" s="147">
        <v>4</v>
      </c>
      <c r="J15494" s="147">
        <v>2586445</v>
      </c>
    </row>
    <row r="15495" spans="1:11" x14ac:dyDescent="0.2">
      <c r="A15495" s="147">
        <v>5</v>
      </c>
      <c r="B15495" s="149" t="s">
        <v>12025</v>
      </c>
      <c r="C15495" s="147" t="s">
        <v>2242</v>
      </c>
      <c r="D15495" s="147" t="s">
        <v>12024</v>
      </c>
      <c r="E15495" s="147" t="s">
        <v>2246</v>
      </c>
      <c r="G15495" s="147">
        <v>0</v>
      </c>
      <c r="I15495" s="147">
        <v>5</v>
      </c>
      <c r="J15495" s="147">
        <v>2586481</v>
      </c>
    </row>
    <row r="15496" spans="1:11" x14ac:dyDescent="0.2">
      <c r="A15496" s="147">
        <v>6</v>
      </c>
      <c r="B15496" s="149" t="s">
        <v>12023</v>
      </c>
      <c r="C15496" s="147" t="s">
        <v>2242</v>
      </c>
      <c r="D15496" s="147" t="s">
        <v>12022</v>
      </c>
      <c r="E15496" s="147" t="s">
        <v>2240</v>
      </c>
      <c r="G15496" s="147">
        <v>0</v>
      </c>
      <c r="I15496" s="147">
        <v>6</v>
      </c>
      <c r="J15496" s="147">
        <v>2586484</v>
      </c>
      <c r="K15496" s="147" t="s">
        <v>2769</v>
      </c>
    </row>
    <row r="15497" spans="1:11" x14ac:dyDescent="0.2">
      <c r="A15497" s="147">
        <v>6</v>
      </c>
      <c r="B15497" s="149" t="s">
        <v>12021</v>
      </c>
      <c r="C15497" s="147" t="s">
        <v>2242</v>
      </c>
      <c r="D15497" s="147" t="s">
        <v>12020</v>
      </c>
      <c r="E15497" s="147" t="s">
        <v>2240</v>
      </c>
      <c r="G15497" s="147">
        <v>0</v>
      </c>
      <c r="I15497" s="147">
        <v>5</v>
      </c>
      <c r="J15497" s="147">
        <v>2586464</v>
      </c>
      <c r="K15497" s="147" t="s">
        <v>2769</v>
      </c>
    </row>
    <row r="15498" spans="1:11" x14ac:dyDescent="0.2">
      <c r="A15498" s="147">
        <v>6</v>
      </c>
      <c r="B15498" s="149" t="s">
        <v>12019</v>
      </c>
      <c r="C15498" s="147" t="s">
        <v>2242</v>
      </c>
      <c r="D15498" s="147" t="s">
        <v>12018</v>
      </c>
      <c r="E15498" s="147" t="s">
        <v>2240</v>
      </c>
      <c r="G15498" s="147">
        <v>0</v>
      </c>
      <c r="I15498" s="147">
        <v>5</v>
      </c>
      <c r="J15498" s="147">
        <v>2586483</v>
      </c>
      <c r="K15498" s="147" t="s">
        <v>2769</v>
      </c>
    </row>
    <row r="15499" spans="1:11" x14ac:dyDescent="0.2">
      <c r="A15499" s="147">
        <v>6</v>
      </c>
      <c r="B15499" s="149" t="s">
        <v>12017</v>
      </c>
      <c r="C15499" s="147" t="s">
        <v>2242</v>
      </c>
      <c r="D15499" s="147" t="s">
        <v>12016</v>
      </c>
      <c r="E15499" s="147" t="s">
        <v>2240</v>
      </c>
      <c r="G15499" s="147">
        <v>0</v>
      </c>
      <c r="I15499" s="147">
        <v>5</v>
      </c>
      <c r="J15499" s="147">
        <v>2586467</v>
      </c>
      <c r="K15499" s="147" t="s">
        <v>2769</v>
      </c>
    </row>
    <row r="15500" spans="1:11" x14ac:dyDescent="0.2">
      <c r="A15500" s="147">
        <v>6</v>
      </c>
      <c r="B15500" s="149" t="s">
        <v>12015</v>
      </c>
      <c r="C15500" s="147" t="s">
        <v>2242</v>
      </c>
      <c r="D15500" s="147" t="s">
        <v>12014</v>
      </c>
      <c r="E15500" s="147" t="s">
        <v>2240</v>
      </c>
      <c r="G15500" s="147">
        <v>0</v>
      </c>
      <c r="I15500" s="147">
        <v>5</v>
      </c>
      <c r="J15500" s="147">
        <v>2586466</v>
      </c>
      <c r="K15500" s="147" t="s">
        <v>2769</v>
      </c>
    </row>
    <row r="15501" spans="1:11" x14ac:dyDescent="0.2">
      <c r="A15501" s="147">
        <v>6</v>
      </c>
      <c r="B15501" s="149" t="s">
        <v>12013</v>
      </c>
      <c r="C15501" s="147" t="s">
        <v>2242</v>
      </c>
      <c r="D15501" s="147" t="s">
        <v>12012</v>
      </c>
      <c r="E15501" s="147" t="s">
        <v>2240</v>
      </c>
      <c r="G15501" s="147">
        <v>0</v>
      </c>
      <c r="I15501" s="147">
        <v>5</v>
      </c>
      <c r="J15501" s="147">
        <v>2586473</v>
      </c>
      <c r="K15501" s="147" t="s">
        <v>2769</v>
      </c>
    </row>
    <row r="15502" spans="1:11" x14ac:dyDescent="0.2">
      <c r="A15502" s="147">
        <v>6</v>
      </c>
      <c r="B15502" s="149" t="s">
        <v>12011</v>
      </c>
      <c r="C15502" s="147" t="s">
        <v>2242</v>
      </c>
      <c r="D15502" s="147" t="s">
        <v>12010</v>
      </c>
      <c r="E15502" s="147" t="s">
        <v>2240</v>
      </c>
      <c r="G15502" s="147">
        <v>0</v>
      </c>
      <c r="I15502" s="147">
        <v>5</v>
      </c>
      <c r="J15502" s="147">
        <v>2586459</v>
      </c>
      <c r="K15502" s="147" t="s">
        <v>2769</v>
      </c>
    </row>
    <row r="15503" spans="1:11" x14ac:dyDescent="0.2">
      <c r="A15503" s="147">
        <v>6</v>
      </c>
      <c r="B15503" s="149" t="s">
        <v>12009</v>
      </c>
      <c r="C15503" s="147" t="s">
        <v>2242</v>
      </c>
      <c r="D15503" s="147" t="s">
        <v>12008</v>
      </c>
      <c r="E15503" s="147" t="s">
        <v>2240</v>
      </c>
      <c r="G15503" s="147">
        <v>0</v>
      </c>
      <c r="I15503" s="147">
        <v>5</v>
      </c>
      <c r="J15503" s="147">
        <v>2586457</v>
      </c>
      <c r="K15503" s="147" t="s">
        <v>2769</v>
      </c>
    </row>
    <row r="15504" spans="1:11" x14ac:dyDescent="0.2">
      <c r="A15504" s="147">
        <v>6</v>
      </c>
      <c r="B15504" s="149" t="s">
        <v>12007</v>
      </c>
      <c r="C15504" s="147" t="s">
        <v>2242</v>
      </c>
      <c r="D15504" s="147" t="s">
        <v>12006</v>
      </c>
      <c r="E15504" s="147" t="s">
        <v>2240</v>
      </c>
      <c r="G15504" s="147">
        <v>0</v>
      </c>
      <c r="I15504" s="147">
        <v>5</v>
      </c>
      <c r="J15504" s="147">
        <v>2586465</v>
      </c>
      <c r="K15504" s="147" t="s">
        <v>2769</v>
      </c>
    </row>
    <row r="15505" spans="1:11" x14ac:dyDescent="0.2">
      <c r="A15505" s="147">
        <v>4</v>
      </c>
      <c r="B15505" s="149" t="s">
        <v>12004</v>
      </c>
      <c r="C15505" s="147" t="s">
        <v>2242</v>
      </c>
      <c r="D15505" s="147" t="s">
        <v>12005</v>
      </c>
      <c r="E15505" s="147" t="s">
        <v>2246</v>
      </c>
      <c r="G15505" s="147">
        <v>0</v>
      </c>
      <c r="I15505" s="147">
        <v>4</v>
      </c>
      <c r="J15505" s="147">
        <v>2586444</v>
      </c>
    </row>
    <row r="15506" spans="1:11" x14ac:dyDescent="0.2">
      <c r="A15506" s="147">
        <v>4</v>
      </c>
      <c r="B15506" s="149" t="s">
        <v>12004</v>
      </c>
      <c r="C15506" s="147" t="s">
        <v>2261</v>
      </c>
      <c r="D15506" s="147" t="s">
        <v>12003</v>
      </c>
      <c r="E15506" s="147" t="s">
        <v>2246</v>
      </c>
      <c r="G15506" s="147">
        <v>0</v>
      </c>
      <c r="I15506" s="147">
        <v>4</v>
      </c>
      <c r="J15506" s="147">
        <v>1201168</v>
      </c>
    </row>
    <row r="15507" spans="1:11" x14ac:dyDescent="0.2">
      <c r="A15507" s="147">
        <v>5</v>
      </c>
      <c r="B15507" s="149" t="s">
        <v>12002</v>
      </c>
      <c r="C15507" s="147" t="s">
        <v>2242</v>
      </c>
      <c r="D15507" s="147" t="s">
        <v>12001</v>
      </c>
      <c r="E15507" s="147" t="s">
        <v>2246</v>
      </c>
      <c r="G15507" s="147">
        <v>0</v>
      </c>
      <c r="I15507" s="147">
        <v>5</v>
      </c>
      <c r="J15507" s="147">
        <v>2586518</v>
      </c>
    </row>
    <row r="15508" spans="1:11" x14ac:dyDescent="0.2">
      <c r="A15508" s="147">
        <v>6</v>
      </c>
      <c r="B15508" s="149" t="s">
        <v>12000</v>
      </c>
      <c r="C15508" s="147" t="s">
        <v>2242</v>
      </c>
      <c r="D15508" s="147" t="s">
        <v>11999</v>
      </c>
      <c r="E15508" s="147" t="s">
        <v>2240</v>
      </c>
      <c r="G15508" s="147">
        <v>0</v>
      </c>
      <c r="I15508" s="147">
        <v>6</v>
      </c>
      <c r="J15508" s="147">
        <v>2586589</v>
      </c>
      <c r="K15508" s="147" t="s">
        <v>2769</v>
      </c>
    </row>
    <row r="15509" spans="1:11" x14ac:dyDescent="0.2">
      <c r="A15509" s="147">
        <v>6</v>
      </c>
      <c r="B15509" s="149" t="s">
        <v>11998</v>
      </c>
      <c r="C15509" s="147" t="s">
        <v>2242</v>
      </c>
      <c r="D15509" s="147" t="s">
        <v>11997</v>
      </c>
      <c r="E15509" s="147" t="s">
        <v>2240</v>
      </c>
      <c r="G15509" s="147">
        <v>0</v>
      </c>
      <c r="I15509" s="147">
        <v>5</v>
      </c>
      <c r="J15509" s="147">
        <v>2586488</v>
      </c>
      <c r="K15509" s="147" t="s">
        <v>2769</v>
      </c>
    </row>
    <row r="15510" spans="1:11" x14ac:dyDescent="0.2">
      <c r="A15510" s="147">
        <v>6</v>
      </c>
      <c r="B15510" s="149" t="s">
        <v>11996</v>
      </c>
      <c r="C15510" s="147" t="s">
        <v>2242</v>
      </c>
      <c r="D15510" s="147" t="s">
        <v>11995</v>
      </c>
      <c r="E15510" s="147" t="s">
        <v>2240</v>
      </c>
      <c r="G15510" s="147">
        <v>0</v>
      </c>
      <c r="I15510" s="147">
        <v>5</v>
      </c>
      <c r="J15510" s="147">
        <v>2586585</v>
      </c>
      <c r="K15510" s="147" t="s">
        <v>2769</v>
      </c>
    </row>
    <row r="15511" spans="1:11" x14ac:dyDescent="0.2">
      <c r="A15511" s="147">
        <v>6</v>
      </c>
      <c r="B15511" s="149" t="s">
        <v>11994</v>
      </c>
      <c r="C15511" s="147" t="s">
        <v>2242</v>
      </c>
      <c r="D15511" s="147" t="s">
        <v>11993</v>
      </c>
      <c r="E15511" s="147" t="s">
        <v>2240</v>
      </c>
      <c r="G15511" s="147">
        <v>0</v>
      </c>
      <c r="I15511" s="147">
        <v>5</v>
      </c>
      <c r="J15511" s="147">
        <v>2586551</v>
      </c>
      <c r="K15511" s="147" t="s">
        <v>2769</v>
      </c>
    </row>
    <row r="15512" spans="1:11" x14ac:dyDescent="0.2">
      <c r="A15512" s="147">
        <v>6</v>
      </c>
      <c r="B15512" s="149" t="s">
        <v>11992</v>
      </c>
      <c r="C15512" s="147" t="s">
        <v>2242</v>
      </c>
      <c r="D15512" s="147" t="s">
        <v>11991</v>
      </c>
      <c r="E15512" s="147" t="s">
        <v>2240</v>
      </c>
      <c r="G15512" s="147">
        <v>0</v>
      </c>
      <c r="I15512" s="147">
        <v>5</v>
      </c>
      <c r="J15512" s="147">
        <v>2586491</v>
      </c>
      <c r="K15512" s="147" t="s">
        <v>2769</v>
      </c>
    </row>
    <row r="15513" spans="1:11" x14ac:dyDescent="0.2">
      <c r="A15513" s="147">
        <v>6</v>
      </c>
      <c r="B15513" s="149" t="s">
        <v>11990</v>
      </c>
      <c r="C15513" s="147" t="s">
        <v>2242</v>
      </c>
      <c r="D15513" s="147" t="s">
        <v>11989</v>
      </c>
      <c r="E15513" s="147" t="s">
        <v>2240</v>
      </c>
      <c r="G15513" s="147">
        <v>0</v>
      </c>
      <c r="I15513" s="147">
        <v>5</v>
      </c>
      <c r="J15513" s="147">
        <v>2586545</v>
      </c>
      <c r="K15513" s="147" t="s">
        <v>2769</v>
      </c>
    </row>
    <row r="15514" spans="1:11" x14ac:dyDescent="0.2">
      <c r="A15514" s="147">
        <v>6</v>
      </c>
      <c r="B15514" s="149" t="s">
        <v>11988</v>
      </c>
      <c r="C15514" s="147" t="s">
        <v>2242</v>
      </c>
      <c r="D15514" s="147" t="s">
        <v>11987</v>
      </c>
      <c r="E15514" s="147" t="s">
        <v>2240</v>
      </c>
      <c r="G15514" s="147">
        <v>0</v>
      </c>
      <c r="I15514" s="147">
        <v>5</v>
      </c>
      <c r="J15514" s="147">
        <v>2586492</v>
      </c>
      <c r="K15514" s="147" t="s">
        <v>2769</v>
      </c>
    </row>
    <row r="15515" spans="1:11" x14ac:dyDescent="0.2">
      <c r="A15515" s="147">
        <v>6</v>
      </c>
      <c r="B15515" s="149" t="s">
        <v>11986</v>
      </c>
      <c r="C15515" s="147" t="s">
        <v>2242</v>
      </c>
      <c r="D15515" s="147" t="s">
        <v>11985</v>
      </c>
      <c r="E15515" s="147" t="s">
        <v>2240</v>
      </c>
      <c r="G15515" s="147">
        <v>0</v>
      </c>
      <c r="I15515" s="147">
        <v>5</v>
      </c>
      <c r="J15515" s="147">
        <v>2586489</v>
      </c>
      <c r="K15515" s="147" t="s">
        <v>2769</v>
      </c>
    </row>
    <row r="15516" spans="1:11" x14ac:dyDescent="0.2">
      <c r="A15516" s="147">
        <v>6</v>
      </c>
      <c r="B15516" s="149" t="s">
        <v>11984</v>
      </c>
      <c r="C15516" s="147" t="s">
        <v>2242</v>
      </c>
      <c r="D15516" s="147" t="s">
        <v>11983</v>
      </c>
      <c r="E15516" s="147" t="s">
        <v>2240</v>
      </c>
      <c r="G15516" s="147">
        <v>0</v>
      </c>
      <c r="I15516" s="147">
        <v>5</v>
      </c>
      <c r="J15516" s="147">
        <v>2586567</v>
      </c>
      <c r="K15516" s="147" t="s">
        <v>2769</v>
      </c>
    </row>
    <row r="15517" spans="1:11" x14ac:dyDescent="0.2">
      <c r="A15517" s="147">
        <v>6</v>
      </c>
      <c r="B15517" s="149" t="s">
        <v>11982</v>
      </c>
      <c r="C15517" s="147" t="s">
        <v>2242</v>
      </c>
      <c r="D15517" s="147" t="s">
        <v>11981</v>
      </c>
      <c r="E15517" s="147" t="s">
        <v>2240</v>
      </c>
      <c r="G15517" s="147">
        <v>0</v>
      </c>
      <c r="I15517" s="147">
        <v>5</v>
      </c>
      <c r="J15517" s="147">
        <v>2586512</v>
      </c>
      <c r="K15517" s="147" t="s">
        <v>2769</v>
      </c>
    </row>
    <row r="15518" spans="1:11" x14ac:dyDescent="0.2">
      <c r="A15518" s="147">
        <v>6</v>
      </c>
      <c r="B15518" s="149" t="s">
        <v>11980</v>
      </c>
      <c r="C15518" s="147" t="s">
        <v>2242</v>
      </c>
      <c r="D15518" s="147" t="s">
        <v>11979</v>
      </c>
      <c r="E15518" s="147" t="s">
        <v>2240</v>
      </c>
      <c r="G15518" s="147">
        <v>0</v>
      </c>
      <c r="I15518" s="147">
        <v>5</v>
      </c>
      <c r="J15518" s="147">
        <v>2586552</v>
      </c>
      <c r="K15518" s="147" t="s">
        <v>2769</v>
      </c>
    </row>
    <row r="15519" spans="1:11" x14ac:dyDescent="0.2">
      <c r="A15519" s="147">
        <v>6</v>
      </c>
      <c r="B15519" s="149" t="s">
        <v>11978</v>
      </c>
      <c r="C15519" s="147" t="s">
        <v>2242</v>
      </c>
      <c r="D15519" s="147" t="s">
        <v>11977</v>
      </c>
      <c r="E15519" s="147" t="s">
        <v>2240</v>
      </c>
      <c r="G15519" s="147">
        <v>0</v>
      </c>
      <c r="I15519" s="147">
        <v>5</v>
      </c>
      <c r="J15519" s="147">
        <v>2586572</v>
      </c>
      <c r="K15519" s="147" t="s">
        <v>2769</v>
      </c>
    </row>
    <row r="15520" spans="1:11" x14ac:dyDescent="0.2">
      <c r="A15520" s="147">
        <v>6</v>
      </c>
      <c r="B15520" s="149" t="s">
        <v>11976</v>
      </c>
      <c r="C15520" s="147" t="s">
        <v>2242</v>
      </c>
      <c r="D15520" s="147" t="s">
        <v>11975</v>
      </c>
      <c r="E15520" s="147" t="s">
        <v>2240</v>
      </c>
      <c r="G15520" s="147">
        <v>0</v>
      </c>
      <c r="I15520" s="147">
        <v>5</v>
      </c>
      <c r="J15520" s="147">
        <v>2586493</v>
      </c>
      <c r="K15520" s="147" t="s">
        <v>2769</v>
      </c>
    </row>
    <row r="15521" spans="1:11" x14ac:dyDescent="0.2">
      <c r="A15521" s="147">
        <v>6</v>
      </c>
      <c r="B15521" s="149" t="s">
        <v>11974</v>
      </c>
      <c r="C15521" s="147" t="s">
        <v>2242</v>
      </c>
      <c r="D15521" s="147" t="s">
        <v>11973</v>
      </c>
      <c r="E15521" s="147" t="s">
        <v>2240</v>
      </c>
      <c r="G15521" s="147">
        <v>0</v>
      </c>
      <c r="I15521" s="147">
        <v>5</v>
      </c>
      <c r="J15521" s="147">
        <v>2586544</v>
      </c>
      <c r="K15521" s="147" t="s">
        <v>2769</v>
      </c>
    </row>
    <row r="15522" spans="1:11" x14ac:dyDescent="0.2">
      <c r="A15522" s="147">
        <v>6</v>
      </c>
      <c r="B15522" s="149" t="s">
        <v>11972</v>
      </c>
      <c r="C15522" s="147" t="s">
        <v>2242</v>
      </c>
      <c r="D15522" s="147" t="s">
        <v>11971</v>
      </c>
      <c r="E15522" s="147" t="s">
        <v>2240</v>
      </c>
      <c r="G15522" s="147">
        <v>0</v>
      </c>
      <c r="I15522" s="147">
        <v>5</v>
      </c>
      <c r="J15522" s="147">
        <v>2586546</v>
      </c>
      <c r="K15522" s="147" t="s">
        <v>2769</v>
      </c>
    </row>
    <row r="15523" spans="1:11" x14ac:dyDescent="0.2">
      <c r="A15523" s="147">
        <v>6</v>
      </c>
      <c r="B15523" s="149" t="s">
        <v>11970</v>
      </c>
      <c r="C15523" s="147" t="s">
        <v>2242</v>
      </c>
      <c r="D15523" s="147" t="s">
        <v>11969</v>
      </c>
      <c r="E15523" s="147" t="s">
        <v>2240</v>
      </c>
      <c r="G15523" s="147">
        <v>0</v>
      </c>
      <c r="I15523" s="147">
        <v>5</v>
      </c>
      <c r="J15523" s="147">
        <v>2586580</v>
      </c>
      <c r="K15523" s="147" t="s">
        <v>2769</v>
      </c>
    </row>
    <row r="15524" spans="1:11" x14ac:dyDescent="0.2">
      <c r="A15524" s="147">
        <v>6</v>
      </c>
      <c r="B15524" s="149" t="s">
        <v>11968</v>
      </c>
      <c r="C15524" s="147" t="s">
        <v>2242</v>
      </c>
      <c r="D15524" s="147" t="s">
        <v>11967</v>
      </c>
      <c r="E15524" s="147" t="s">
        <v>2240</v>
      </c>
      <c r="G15524" s="147">
        <v>0</v>
      </c>
      <c r="I15524" s="147">
        <v>5</v>
      </c>
      <c r="J15524" s="147">
        <v>2586547</v>
      </c>
      <c r="K15524" s="147" t="s">
        <v>2769</v>
      </c>
    </row>
    <row r="15525" spans="1:11" x14ac:dyDescent="0.2">
      <c r="A15525" s="147">
        <v>6</v>
      </c>
      <c r="B15525" s="149" t="s">
        <v>11966</v>
      </c>
      <c r="C15525" s="147" t="s">
        <v>2242</v>
      </c>
      <c r="D15525" s="147" t="s">
        <v>11965</v>
      </c>
      <c r="E15525" s="147" t="s">
        <v>2240</v>
      </c>
      <c r="G15525" s="147">
        <v>0</v>
      </c>
      <c r="I15525" s="147">
        <v>5</v>
      </c>
      <c r="J15525" s="147">
        <v>2586501</v>
      </c>
      <c r="K15525" s="147" t="s">
        <v>2769</v>
      </c>
    </row>
    <row r="15526" spans="1:11" x14ac:dyDescent="0.2">
      <c r="A15526" s="147">
        <v>6</v>
      </c>
      <c r="B15526" s="149" t="s">
        <v>11964</v>
      </c>
      <c r="C15526" s="147" t="s">
        <v>2242</v>
      </c>
      <c r="D15526" s="147" t="s">
        <v>11963</v>
      </c>
      <c r="E15526" s="147" t="s">
        <v>2240</v>
      </c>
      <c r="G15526" s="147">
        <v>0</v>
      </c>
      <c r="I15526" s="147">
        <v>5</v>
      </c>
      <c r="J15526" s="147">
        <v>2586536</v>
      </c>
      <c r="K15526" s="147" t="s">
        <v>2769</v>
      </c>
    </row>
    <row r="15527" spans="1:11" x14ac:dyDescent="0.2">
      <c r="A15527" s="147">
        <v>6</v>
      </c>
      <c r="B15527" s="149" t="s">
        <v>11962</v>
      </c>
      <c r="C15527" s="147" t="s">
        <v>2242</v>
      </c>
      <c r="D15527" s="147" t="s">
        <v>11961</v>
      </c>
      <c r="E15527" s="147" t="s">
        <v>2240</v>
      </c>
      <c r="G15527" s="147">
        <v>0</v>
      </c>
      <c r="I15527" s="147">
        <v>5</v>
      </c>
      <c r="J15527" s="147">
        <v>2586556</v>
      </c>
      <c r="K15527" s="147" t="s">
        <v>2769</v>
      </c>
    </row>
    <row r="15528" spans="1:11" x14ac:dyDescent="0.2">
      <c r="A15528" s="147">
        <v>6</v>
      </c>
      <c r="B15528" s="149" t="s">
        <v>11960</v>
      </c>
      <c r="C15528" s="147" t="s">
        <v>2242</v>
      </c>
      <c r="D15528" s="147" t="s">
        <v>11959</v>
      </c>
      <c r="E15528" s="147" t="s">
        <v>2240</v>
      </c>
      <c r="G15528" s="147">
        <v>0</v>
      </c>
      <c r="I15528" s="147">
        <v>5</v>
      </c>
      <c r="J15528" s="147">
        <v>2586583</v>
      </c>
      <c r="K15528" s="147" t="s">
        <v>2769</v>
      </c>
    </row>
    <row r="15529" spans="1:11" x14ac:dyDescent="0.2">
      <c r="A15529" s="147">
        <v>6</v>
      </c>
      <c r="B15529" s="149" t="s">
        <v>11958</v>
      </c>
      <c r="C15529" s="147" t="s">
        <v>2242</v>
      </c>
      <c r="D15529" s="147" t="s">
        <v>11957</v>
      </c>
      <c r="E15529" s="147" t="s">
        <v>2240</v>
      </c>
      <c r="G15529" s="147">
        <v>0</v>
      </c>
      <c r="I15529" s="147">
        <v>5</v>
      </c>
      <c r="J15529" s="147">
        <v>2586573</v>
      </c>
      <c r="K15529" s="147" t="s">
        <v>2769</v>
      </c>
    </row>
    <row r="15530" spans="1:11" x14ac:dyDescent="0.2">
      <c r="A15530" s="147">
        <v>6</v>
      </c>
      <c r="B15530" s="149" t="s">
        <v>11956</v>
      </c>
      <c r="C15530" s="147" t="s">
        <v>2242</v>
      </c>
      <c r="D15530" s="147" t="s">
        <v>11955</v>
      </c>
      <c r="E15530" s="147" t="s">
        <v>2240</v>
      </c>
      <c r="G15530" s="147">
        <v>0</v>
      </c>
      <c r="I15530" s="147">
        <v>5</v>
      </c>
      <c r="J15530" s="147">
        <v>2586526</v>
      </c>
      <c r="K15530" s="147" t="s">
        <v>2769</v>
      </c>
    </row>
    <row r="15531" spans="1:11" x14ac:dyDescent="0.2">
      <c r="A15531" s="147">
        <v>6</v>
      </c>
      <c r="B15531" s="149" t="s">
        <v>11954</v>
      </c>
      <c r="C15531" s="147" t="s">
        <v>2242</v>
      </c>
      <c r="D15531" s="147" t="s">
        <v>11953</v>
      </c>
      <c r="E15531" s="147" t="s">
        <v>2240</v>
      </c>
      <c r="G15531" s="147">
        <v>0</v>
      </c>
      <c r="I15531" s="147">
        <v>5</v>
      </c>
      <c r="J15531" s="147">
        <v>2586569</v>
      </c>
      <c r="K15531" s="147" t="s">
        <v>2769</v>
      </c>
    </row>
    <row r="15532" spans="1:11" x14ac:dyDescent="0.2">
      <c r="A15532" s="147">
        <v>6</v>
      </c>
      <c r="B15532" s="149" t="s">
        <v>11952</v>
      </c>
      <c r="C15532" s="147" t="s">
        <v>2242</v>
      </c>
      <c r="D15532" s="147" t="s">
        <v>11951</v>
      </c>
      <c r="E15532" s="147" t="s">
        <v>2240</v>
      </c>
      <c r="G15532" s="147">
        <v>0</v>
      </c>
      <c r="I15532" s="147">
        <v>5</v>
      </c>
      <c r="J15532" s="147">
        <v>2586522</v>
      </c>
      <c r="K15532" s="147" t="s">
        <v>2769</v>
      </c>
    </row>
    <row r="15533" spans="1:11" x14ac:dyDescent="0.2">
      <c r="A15533" s="147">
        <v>6</v>
      </c>
      <c r="B15533" s="149" t="s">
        <v>11950</v>
      </c>
      <c r="C15533" s="147" t="s">
        <v>2242</v>
      </c>
      <c r="D15533" s="147" t="s">
        <v>11949</v>
      </c>
      <c r="E15533" s="147" t="s">
        <v>2240</v>
      </c>
      <c r="G15533" s="147">
        <v>0</v>
      </c>
      <c r="I15533" s="147">
        <v>5</v>
      </c>
      <c r="J15533" s="147">
        <v>2586521</v>
      </c>
      <c r="K15533" s="147" t="s">
        <v>2769</v>
      </c>
    </row>
    <row r="15534" spans="1:11" x14ac:dyDescent="0.2">
      <c r="A15534" s="147">
        <v>6</v>
      </c>
      <c r="B15534" s="149" t="s">
        <v>11948</v>
      </c>
      <c r="C15534" s="147" t="s">
        <v>2242</v>
      </c>
      <c r="D15534" s="147" t="s">
        <v>11947</v>
      </c>
      <c r="E15534" s="147" t="s">
        <v>2240</v>
      </c>
      <c r="G15534" s="147">
        <v>0</v>
      </c>
      <c r="I15534" s="147">
        <v>5</v>
      </c>
      <c r="J15534" s="147">
        <v>2586523</v>
      </c>
      <c r="K15534" s="147" t="s">
        <v>2769</v>
      </c>
    </row>
    <row r="15535" spans="1:11" x14ac:dyDescent="0.2">
      <c r="A15535" s="147">
        <v>6</v>
      </c>
      <c r="B15535" s="149" t="s">
        <v>11946</v>
      </c>
      <c r="C15535" s="147" t="s">
        <v>2242</v>
      </c>
      <c r="D15535" s="147" t="s">
        <v>11945</v>
      </c>
      <c r="E15535" s="147" t="s">
        <v>2240</v>
      </c>
      <c r="G15535" s="147">
        <v>0</v>
      </c>
      <c r="I15535" s="147">
        <v>5</v>
      </c>
      <c r="J15535" s="147">
        <v>2586557</v>
      </c>
      <c r="K15535" s="147" t="s">
        <v>2769</v>
      </c>
    </row>
    <row r="15536" spans="1:11" x14ac:dyDescent="0.2">
      <c r="A15536" s="147">
        <v>6</v>
      </c>
      <c r="B15536" s="149" t="s">
        <v>11944</v>
      </c>
      <c r="C15536" s="147" t="s">
        <v>2242</v>
      </c>
      <c r="D15536" s="147" t="s">
        <v>11943</v>
      </c>
      <c r="E15536" s="147" t="s">
        <v>2240</v>
      </c>
      <c r="G15536" s="147">
        <v>0</v>
      </c>
      <c r="I15536" s="147">
        <v>5</v>
      </c>
      <c r="J15536" s="147">
        <v>2586502</v>
      </c>
      <c r="K15536" s="147" t="s">
        <v>2769</v>
      </c>
    </row>
    <row r="15537" spans="1:11" x14ac:dyDescent="0.2">
      <c r="A15537" s="147">
        <v>6</v>
      </c>
      <c r="B15537" s="149" t="s">
        <v>11942</v>
      </c>
      <c r="C15537" s="147" t="s">
        <v>2242</v>
      </c>
      <c r="D15537" s="147" t="s">
        <v>11941</v>
      </c>
      <c r="E15537" s="147" t="s">
        <v>2240</v>
      </c>
      <c r="G15537" s="147">
        <v>0</v>
      </c>
      <c r="I15537" s="147">
        <v>5</v>
      </c>
      <c r="J15537" s="147">
        <v>2586497</v>
      </c>
      <c r="K15537" s="147" t="s">
        <v>2769</v>
      </c>
    </row>
    <row r="15538" spans="1:11" x14ac:dyDescent="0.2">
      <c r="A15538" s="147">
        <v>6</v>
      </c>
      <c r="B15538" s="149" t="s">
        <v>11940</v>
      </c>
      <c r="C15538" s="147" t="s">
        <v>2242</v>
      </c>
      <c r="D15538" s="147" t="s">
        <v>11939</v>
      </c>
      <c r="E15538" s="147" t="s">
        <v>2240</v>
      </c>
      <c r="G15538" s="147">
        <v>0</v>
      </c>
      <c r="I15538" s="147">
        <v>5</v>
      </c>
      <c r="J15538" s="147">
        <v>2586539</v>
      </c>
      <c r="K15538" s="147" t="s">
        <v>2769</v>
      </c>
    </row>
    <row r="15539" spans="1:11" x14ac:dyDescent="0.2">
      <c r="A15539" s="147">
        <v>6</v>
      </c>
      <c r="B15539" s="149" t="s">
        <v>11938</v>
      </c>
      <c r="C15539" s="147" t="s">
        <v>2242</v>
      </c>
      <c r="D15539" s="147" t="s">
        <v>11937</v>
      </c>
      <c r="E15539" s="147" t="s">
        <v>2240</v>
      </c>
      <c r="G15539" s="147">
        <v>0</v>
      </c>
      <c r="I15539" s="147">
        <v>5</v>
      </c>
      <c r="J15539" s="147">
        <v>2586520</v>
      </c>
      <c r="K15539" s="147" t="s">
        <v>2769</v>
      </c>
    </row>
    <row r="15540" spans="1:11" x14ac:dyDescent="0.2">
      <c r="A15540" s="147">
        <v>6</v>
      </c>
      <c r="B15540" s="149" t="s">
        <v>11936</v>
      </c>
      <c r="C15540" s="147" t="s">
        <v>2242</v>
      </c>
      <c r="D15540" s="147" t="s">
        <v>11935</v>
      </c>
      <c r="E15540" s="147" t="s">
        <v>2240</v>
      </c>
      <c r="G15540" s="147">
        <v>0</v>
      </c>
      <c r="I15540" s="147">
        <v>5</v>
      </c>
      <c r="J15540" s="147">
        <v>2586541</v>
      </c>
      <c r="K15540" s="147" t="s">
        <v>2769</v>
      </c>
    </row>
    <row r="15541" spans="1:11" x14ac:dyDescent="0.2">
      <c r="A15541" s="147">
        <v>6</v>
      </c>
      <c r="B15541" s="149" t="s">
        <v>11934</v>
      </c>
      <c r="C15541" s="147" t="s">
        <v>2242</v>
      </c>
      <c r="D15541" s="147" t="s">
        <v>11933</v>
      </c>
      <c r="E15541" s="147" t="s">
        <v>2240</v>
      </c>
      <c r="G15541" s="147">
        <v>0</v>
      </c>
      <c r="I15541" s="147">
        <v>5</v>
      </c>
      <c r="J15541" s="147">
        <v>2586538</v>
      </c>
      <c r="K15541" s="147" t="s">
        <v>2769</v>
      </c>
    </row>
    <row r="15542" spans="1:11" x14ac:dyDescent="0.2">
      <c r="A15542" s="147">
        <v>4</v>
      </c>
      <c r="B15542" s="149" t="s">
        <v>11931</v>
      </c>
      <c r="C15542" s="147" t="s">
        <v>2242</v>
      </c>
      <c r="D15542" s="147" t="s">
        <v>11932</v>
      </c>
      <c r="E15542" s="147" t="s">
        <v>2240</v>
      </c>
      <c r="F15542" s="147" t="s">
        <v>2259</v>
      </c>
      <c r="G15542" s="147">
        <v>2</v>
      </c>
      <c r="H15542" s="148">
        <v>41204</v>
      </c>
      <c r="I15542" s="147">
        <v>4</v>
      </c>
      <c r="J15542" s="147">
        <v>2586453</v>
      </c>
      <c r="K15542" s="147" t="s">
        <v>2769</v>
      </c>
    </row>
    <row r="15543" spans="1:11" x14ac:dyDescent="0.2">
      <c r="A15543" s="147">
        <v>4</v>
      </c>
      <c r="B15543" s="149" t="s">
        <v>11931</v>
      </c>
      <c r="C15543" s="147" t="s">
        <v>2261</v>
      </c>
      <c r="D15543" s="147" t="s">
        <v>11930</v>
      </c>
      <c r="E15543" s="147" t="s">
        <v>2246</v>
      </c>
      <c r="G15543" s="147">
        <v>0</v>
      </c>
      <c r="I15543" s="147">
        <v>4</v>
      </c>
      <c r="J15543" s="147">
        <v>1201172</v>
      </c>
    </row>
    <row r="15544" spans="1:11" x14ac:dyDescent="0.2">
      <c r="A15544" s="147">
        <v>4</v>
      </c>
      <c r="B15544" s="149" t="s">
        <v>11929</v>
      </c>
      <c r="C15544" s="147" t="s">
        <v>2242</v>
      </c>
      <c r="D15544" s="147" t="s">
        <v>11928</v>
      </c>
      <c r="E15544" s="147" t="s">
        <v>2246</v>
      </c>
      <c r="G15544" s="147">
        <v>0</v>
      </c>
      <c r="I15544" s="147">
        <v>4</v>
      </c>
      <c r="J15544" s="147">
        <v>2586448</v>
      </c>
    </row>
    <row r="15545" spans="1:11" x14ac:dyDescent="0.2">
      <c r="A15545" s="147">
        <v>5</v>
      </c>
      <c r="B15545" s="149" t="s">
        <v>11927</v>
      </c>
      <c r="C15545" s="147" t="s">
        <v>2242</v>
      </c>
      <c r="D15545" s="147" t="s">
        <v>11926</v>
      </c>
      <c r="E15545" s="147" t="s">
        <v>2246</v>
      </c>
      <c r="G15545" s="147">
        <v>0</v>
      </c>
      <c r="I15545" s="147">
        <v>5</v>
      </c>
      <c r="J15545" s="147">
        <v>2586617</v>
      </c>
    </row>
    <row r="15546" spans="1:11" x14ac:dyDescent="0.2">
      <c r="A15546" s="147">
        <v>6</v>
      </c>
      <c r="B15546" s="149" t="s">
        <v>11925</v>
      </c>
      <c r="C15546" s="147" t="s">
        <v>2242</v>
      </c>
      <c r="D15546" s="147" t="s">
        <v>11924</v>
      </c>
      <c r="E15546" s="147" t="s">
        <v>2240</v>
      </c>
      <c r="G15546" s="147">
        <v>0</v>
      </c>
      <c r="I15546" s="147">
        <v>6</v>
      </c>
      <c r="J15546" s="147">
        <v>2586645</v>
      </c>
      <c r="K15546" s="147" t="s">
        <v>2769</v>
      </c>
    </row>
    <row r="15547" spans="1:11" x14ac:dyDescent="0.2">
      <c r="A15547" s="147">
        <v>6</v>
      </c>
      <c r="B15547" s="149" t="s">
        <v>11923</v>
      </c>
      <c r="C15547" s="147" t="s">
        <v>2242</v>
      </c>
      <c r="D15547" s="147" t="s">
        <v>11922</v>
      </c>
      <c r="E15547" s="147" t="s">
        <v>2240</v>
      </c>
      <c r="G15547" s="147">
        <v>0</v>
      </c>
      <c r="I15547" s="147">
        <v>5</v>
      </c>
      <c r="J15547" s="147">
        <v>2586602</v>
      </c>
      <c r="K15547" s="147" t="s">
        <v>2769</v>
      </c>
    </row>
    <row r="15548" spans="1:11" x14ac:dyDescent="0.2">
      <c r="A15548" s="147">
        <v>6</v>
      </c>
      <c r="B15548" s="149" t="s">
        <v>11921</v>
      </c>
      <c r="C15548" s="147" t="s">
        <v>2242</v>
      </c>
      <c r="D15548" s="147" t="s">
        <v>11920</v>
      </c>
      <c r="E15548" s="147" t="s">
        <v>2240</v>
      </c>
      <c r="G15548" s="147">
        <v>0</v>
      </c>
      <c r="I15548" s="147">
        <v>5</v>
      </c>
      <c r="J15548" s="147">
        <v>2586632</v>
      </c>
      <c r="K15548" s="147" t="s">
        <v>2769</v>
      </c>
    </row>
    <row r="15549" spans="1:11" x14ac:dyDescent="0.2">
      <c r="A15549" s="147">
        <v>6</v>
      </c>
      <c r="B15549" s="149" t="s">
        <v>11919</v>
      </c>
      <c r="C15549" s="147" t="s">
        <v>2242</v>
      </c>
      <c r="D15549" s="147" t="s">
        <v>11918</v>
      </c>
      <c r="E15549" s="147" t="s">
        <v>2240</v>
      </c>
      <c r="G15549" s="147">
        <v>0</v>
      </c>
      <c r="I15549" s="147">
        <v>5</v>
      </c>
      <c r="J15549" s="147">
        <v>2586622</v>
      </c>
      <c r="K15549" s="147" t="s">
        <v>2769</v>
      </c>
    </row>
    <row r="15550" spans="1:11" x14ac:dyDescent="0.2">
      <c r="A15550" s="147">
        <v>6</v>
      </c>
      <c r="B15550" s="149" t="s">
        <v>11917</v>
      </c>
      <c r="C15550" s="147" t="s">
        <v>2242</v>
      </c>
      <c r="D15550" s="147" t="s">
        <v>11916</v>
      </c>
      <c r="E15550" s="147" t="s">
        <v>2240</v>
      </c>
      <c r="G15550" s="147">
        <v>0</v>
      </c>
      <c r="I15550" s="147">
        <v>5</v>
      </c>
      <c r="J15550" s="147">
        <v>2586597</v>
      </c>
      <c r="K15550" s="147" t="s">
        <v>2769</v>
      </c>
    </row>
    <row r="15551" spans="1:11" x14ac:dyDescent="0.2">
      <c r="A15551" s="147">
        <v>6</v>
      </c>
      <c r="B15551" s="149" t="s">
        <v>11915</v>
      </c>
      <c r="C15551" s="147" t="s">
        <v>2242</v>
      </c>
      <c r="D15551" s="147" t="s">
        <v>11914</v>
      </c>
      <c r="E15551" s="147" t="s">
        <v>2240</v>
      </c>
      <c r="G15551" s="147">
        <v>0</v>
      </c>
      <c r="I15551" s="147">
        <v>5</v>
      </c>
      <c r="J15551" s="147">
        <v>2586613</v>
      </c>
      <c r="K15551" s="147" t="s">
        <v>2769</v>
      </c>
    </row>
    <row r="15552" spans="1:11" x14ac:dyDescent="0.2">
      <c r="A15552" s="147">
        <v>6</v>
      </c>
      <c r="B15552" s="149" t="s">
        <v>11913</v>
      </c>
      <c r="C15552" s="147" t="s">
        <v>2242</v>
      </c>
      <c r="D15552" s="147" t="s">
        <v>11912</v>
      </c>
      <c r="E15552" s="147" t="s">
        <v>2240</v>
      </c>
      <c r="G15552" s="147">
        <v>0</v>
      </c>
      <c r="I15552" s="147">
        <v>5</v>
      </c>
      <c r="J15552" s="147">
        <v>2586641</v>
      </c>
      <c r="K15552" s="147" t="s">
        <v>2769</v>
      </c>
    </row>
    <row r="15553" spans="1:11" x14ac:dyDescent="0.2">
      <c r="A15553" s="147">
        <v>6</v>
      </c>
      <c r="B15553" s="149" t="s">
        <v>11911</v>
      </c>
      <c r="C15553" s="147" t="s">
        <v>2242</v>
      </c>
      <c r="D15553" s="147" t="s">
        <v>11910</v>
      </c>
      <c r="E15553" s="147" t="s">
        <v>2240</v>
      </c>
      <c r="G15553" s="147">
        <v>0</v>
      </c>
      <c r="I15553" s="147">
        <v>5</v>
      </c>
      <c r="J15553" s="147">
        <v>2586604</v>
      </c>
      <c r="K15553" s="147" t="s">
        <v>2769</v>
      </c>
    </row>
    <row r="15554" spans="1:11" x14ac:dyDescent="0.2">
      <c r="A15554" s="147">
        <v>6</v>
      </c>
      <c r="B15554" s="149" t="s">
        <v>11909</v>
      </c>
      <c r="C15554" s="147" t="s">
        <v>2242</v>
      </c>
      <c r="D15554" s="147" t="s">
        <v>11908</v>
      </c>
      <c r="E15554" s="147" t="s">
        <v>2240</v>
      </c>
      <c r="G15554" s="147">
        <v>0</v>
      </c>
      <c r="I15554" s="147">
        <v>5</v>
      </c>
      <c r="J15554" s="147">
        <v>2586620</v>
      </c>
      <c r="K15554" s="147" t="s">
        <v>2769</v>
      </c>
    </row>
    <row r="15555" spans="1:11" x14ac:dyDescent="0.2">
      <c r="A15555" s="147">
        <v>6</v>
      </c>
      <c r="B15555" s="149" t="s">
        <v>11907</v>
      </c>
      <c r="C15555" s="147" t="s">
        <v>2242</v>
      </c>
      <c r="D15555" s="147" t="s">
        <v>11906</v>
      </c>
      <c r="E15555" s="147" t="s">
        <v>2240</v>
      </c>
      <c r="G15555" s="147">
        <v>0</v>
      </c>
      <c r="I15555" s="147">
        <v>5</v>
      </c>
      <c r="J15555" s="147">
        <v>2586628</v>
      </c>
      <c r="K15555" s="147" t="s">
        <v>2769</v>
      </c>
    </row>
    <row r="15556" spans="1:11" x14ac:dyDescent="0.2">
      <c r="A15556" s="147">
        <v>6</v>
      </c>
      <c r="B15556" s="149" t="s">
        <v>11905</v>
      </c>
      <c r="C15556" s="147" t="s">
        <v>2242</v>
      </c>
      <c r="D15556" s="147" t="s">
        <v>11904</v>
      </c>
      <c r="E15556" s="147" t="s">
        <v>2240</v>
      </c>
      <c r="G15556" s="147">
        <v>0</v>
      </c>
      <c r="I15556" s="147">
        <v>5</v>
      </c>
      <c r="J15556" s="147">
        <v>2586631</v>
      </c>
      <c r="K15556" s="147" t="s">
        <v>2769</v>
      </c>
    </row>
    <row r="15557" spans="1:11" x14ac:dyDescent="0.2">
      <c r="A15557" s="147">
        <v>6</v>
      </c>
      <c r="B15557" s="149" t="s">
        <v>11903</v>
      </c>
      <c r="C15557" s="147" t="s">
        <v>2242</v>
      </c>
      <c r="D15557" s="147" t="s">
        <v>11902</v>
      </c>
      <c r="E15557" s="147" t="s">
        <v>2240</v>
      </c>
      <c r="G15557" s="147">
        <v>0</v>
      </c>
      <c r="I15557" s="147">
        <v>5</v>
      </c>
      <c r="J15557" s="147">
        <v>2586599</v>
      </c>
      <c r="K15557" s="147" t="s">
        <v>2769</v>
      </c>
    </row>
    <row r="15558" spans="1:11" x14ac:dyDescent="0.2">
      <c r="A15558" s="147">
        <v>6</v>
      </c>
      <c r="B15558" s="149" t="s">
        <v>11901</v>
      </c>
      <c r="C15558" s="147" t="s">
        <v>2242</v>
      </c>
      <c r="D15558" s="147" t="s">
        <v>11900</v>
      </c>
      <c r="E15558" s="147" t="s">
        <v>2240</v>
      </c>
      <c r="G15558" s="147">
        <v>0</v>
      </c>
      <c r="I15558" s="147">
        <v>5</v>
      </c>
      <c r="J15558" s="147">
        <v>2586615</v>
      </c>
      <c r="K15558" s="147" t="s">
        <v>2769</v>
      </c>
    </row>
    <row r="15559" spans="1:11" x14ac:dyDescent="0.2">
      <c r="A15559" s="147">
        <v>6</v>
      </c>
      <c r="B15559" s="149" t="s">
        <v>11899</v>
      </c>
      <c r="C15559" s="147" t="s">
        <v>2242</v>
      </c>
      <c r="D15559" s="147" t="s">
        <v>11898</v>
      </c>
      <c r="E15559" s="147" t="s">
        <v>2240</v>
      </c>
      <c r="G15559" s="147">
        <v>0</v>
      </c>
      <c r="I15559" s="147">
        <v>5</v>
      </c>
      <c r="J15559" s="147">
        <v>2586640</v>
      </c>
      <c r="K15559" s="147" t="s">
        <v>2769</v>
      </c>
    </row>
    <row r="15560" spans="1:11" x14ac:dyDescent="0.2">
      <c r="A15560" s="147">
        <v>6</v>
      </c>
      <c r="B15560" s="149" t="s">
        <v>11897</v>
      </c>
      <c r="C15560" s="147" t="s">
        <v>2242</v>
      </c>
      <c r="D15560" s="147" t="s">
        <v>11896</v>
      </c>
      <c r="E15560" s="147" t="s">
        <v>2240</v>
      </c>
      <c r="G15560" s="147">
        <v>0</v>
      </c>
      <c r="I15560" s="147">
        <v>5</v>
      </c>
      <c r="J15560" s="147">
        <v>2586600</v>
      </c>
      <c r="K15560" s="147" t="s">
        <v>2769</v>
      </c>
    </row>
    <row r="15561" spans="1:11" x14ac:dyDescent="0.2">
      <c r="A15561" s="147">
        <v>6</v>
      </c>
      <c r="B15561" s="149" t="s">
        <v>11895</v>
      </c>
      <c r="C15561" s="147" t="s">
        <v>2242</v>
      </c>
      <c r="D15561" s="147" t="s">
        <v>11894</v>
      </c>
      <c r="E15561" s="147" t="s">
        <v>2240</v>
      </c>
      <c r="G15561" s="147">
        <v>0</v>
      </c>
      <c r="I15561" s="147">
        <v>5</v>
      </c>
      <c r="J15561" s="147">
        <v>2586598</v>
      </c>
      <c r="K15561" s="147" t="s">
        <v>2769</v>
      </c>
    </row>
    <row r="15562" spans="1:11" x14ac:dyDescent="0.2">
      <c r="A15562" s="147">
        <v>6</v>
      </c>
      <c r="B15562" s="149" t="s">
        <v>11893</v>
      </c>
      <c r="C15562" s="147" t="s">
        <v>2242</v>
      </c>
      <c r="D15562" s="147" t="s">
        <v>11892</v>
      </c>
      <c r="E15562" s="147" t="s">
        <v>2240</v>
      </c>
      <c r="G15562" s="147">
        <v>0</v>
      </c>
      <c r="I15562" s="147">
        <v>5</v>
      </c>
      <c r="J15562" s="147">
        <v>2586609</v>
      </c>
      <c r="K15562" s="147" t="s">
        <v>2769</v>
      </c>
    </row>
    <row r="15563" spans="1:11" x14ac:dyDescent="0.2">
      <c r="A15563" s="147">
        <v>3</v>
      </c>
      <c r="B15563" s="149" t="s">
        <v>11891</v>
      </c>
      <c r="C15563" s="147" t="s">
        <v>2242</v>
      </c>
      <c r="D15563" s="147" t="s">
        <v>11481</v>
      </c>
      <c r="E15563" s="147" t="s">
        <v>2246</v>
      </c>
      <c r="G15563" s="147">
        <v>0</v>
      </c>
      <c r="I15563" s="147">
        <v>3</v>
      </c>
      <c r="J15563" s="147">
        <v>2585669</v>
      </c>
    </row>
    <row r="15564" spans="1:11" x14ac:dyDescent="0.2">
      <c r="A15564" s="147">
        <v>4</v>
      </c>
      <c r="B15564" s="149" t="s">
        <v>11890</v>
      </c>
      <c r="C15564" s="147" t="s">
        <v>2242</v>
      </c>
      <c r="D15564" s="147" t="s">
        <v>11889</v>
      </c>
      <c r="E15564" s="147" t="s">
        <v>2246</v>
      </c>
      <c r="G15564" s="147">
        <v>0</v>
      </c>
      <c r="I15564" s="147">
        <v>4</v>
      </c>
      <c r="J15564" s="147">
        <v>2586653</v>
      </c>
    </row>
    <row r="15565" spans="1:11" x14ac:dyDescent="0.2">
      <c r="A15565" s="147">
        <v>5</v>
      </c>
      <c r="B15565" s="149" t="s">
        <v>11888</v>
      </c>
      <c r="C15565" s="147" t="s">
        <v>2242</v>
      </c>
      <c r="D15565" s="147" t="s">
        <v>11887</v>
      </c>
      <c r="E15565" s="147" t="s">
        <v>2246</v>
      </c>
      <c r="G15565" s="147">
        <v>0</v>
      </c>
      <c r="I15565" s="147">
        <v>5</v>
      </c>
      <c r="J15565" s="147">
        <v>2586681</v>
      </c>
    </row>
    <row r="15566" spans="1:11" x14ac:dyDescent="0.2">
      <c r="A15566" s="147">
        <v>6</v>
      </c>
      <c r="B15566" s="149" t="s">
        <v>11886</v>
      </c>
      <c r="C15566" s="147" t="s">
        <v>2242</v>
      </c>
      <c r="D15566" s="147" t="s">
        <v>11885</v>
      </c>
      <c r="E15566" s="147" t="s">
        <v>2240</v>
      </c>
      <c r="G15566" s="147">
        <v>0</v>
      </c>
      <c r="I15566" s="147">
        <v>6</v>
      </c>
      <c r="J15566" s="147">
        <v>2586688</v>
      </c>
    </row>
    <row r="15567" spans="1:11" x14ac:dyDescent="0.2">
      <c r="A15567" s="147">
        <v>6</v>
      </c>
      <c r="B15567" s="149" t="s">
        <v>11884</v>
      </c>
      <c r="C15567" s="147" t="s">
        <v>2242</v>
      </c>
      <c r="D15567" s="147" t="s">
        <v>11883</v>
      </c>
      <c r="E15567" s="147" t="s">
        <v>2240</v>
      </c>
      <c r="G15567" s="147">
        <v>0</v>
      </c>
      <c r="I15567" s="147">
        <v>5</v>
      </c>
      <c r="J15567" s="147">
        <v>2586685</v>
      </c>
    </row>
    <row r="15568" spans="1:11" x14ac:dyDescent="0.2">
      <c r="A15568" s="147">
        <v>6</v>
      </c>
      <c r="B15568" s="149" t="s">
        <v>11882</v>
      </c>
      <c r="C15568" s="147" t="s">
        <v>2242</v>
      </c>
      <c r="D15568" s="147" t="s">
        <v>11881</v>
      </c>
      <c r="E15568" s="147" t="s">
        <v>2240</v>
      </c>
      <c r="G15568" s="147">
        <v>0</v>
      </c>
      <c r="I15568" s="147">
        <v>5</v>
      </c>
      <c r="J15568" s="147">
        <v>2586683</v>
      </c>
    </row>
    <row r="15569" spans="1:10" x14ac:dyDescent="0.2">
      <c r="A15569" s="147">
        <v>6</v>
      </c>
      <c r="B15569" s="149" t="s">
        <v>11880</v>
      </c>
      <c r="C15569" s="147" t="s">
        <v>2242</v>
      </c>
      <c r="D15569" s="147" t="s">
        <v>11879</v>
      </c>
      <c r="E15569" s="147" t="s">
        <v>2240</v>
      </c>
      <c r="G15569" s="147">
        <v>0</v>
      </c>
      <c r="I15569" s="147">
        <v>5</v>
      </c>
      <c r="J15569" s="147">
        <v>2586679</v>
      </c>
    </row>
    <row r="15570" spans="1:10" x14ac:dyDescent="0.2">
      <c r="A15570" s="147">
        <v>4</v>
      </c>
      <c r="B15570" s="149" t="s">
        <v>11875</v>
      </c>
      <c r="C15570" s="147" t="s">
        <v>2242</v>
      </c>
      <c r="D15570" s="147" t="s">
        <v>11878</v>
      </c>
      <c r="E15570" s="147" t="s">
        <v>2240</v>
      </c>
      <c r="G15570" s="147">
        <v>0</v>
      </c>
      <c r="I15570" s="147">
        <v>4</v>
      </c>
      <c r="J15570" s="147">
        <v>2586649</v>
      </c>
    </row>
    <row r="15571" spans="1:10" x14ac:dyDescent="0.2">
      <c r="A15571" s="147">
        <v>4</v>
      </c>
      <c r="B15571" s="149" t="s">
        <v>11875</v>
      </c>
      <c r="C15571" s="147" t="s">
        <v>2261</v>
      </c>
      <c r="D15571" s="147" t="s">
        <v>11877</v>
      </c>
      <c r="E15571" s="147" t="s">
        <v>2246</v>
      </c>
      <c r="G15571" s="147">
        <v>0</v>
      </c>
      <c r="I15571" s="147">
        <v>4</v>
      </c>
      <c r="J15571" s="147">
        <v>1201190</v>
      </c>
    </row>
    <row r="15572" spans="1:10" x14ac:dyDescent="0.2">
      <c r="A15572" s="147">
        <v>4</v>
      </c>
      <c r="B15572" s="149" t="s">
        <v>11875</v>
      </c>
      <c r="C15572" s="147" t="s">
        <v>2277</v>
      </c>
      <c r="D15572" s="147" t="s">
        <v>11876</v>
      </c>
      <c r="E15572" s="147" t="s">
        <v>2246</v>
      </c>
      <c r="G15572" s="147">
        <v>0</v>
      </c>
      <c r="I15572" s="147">
        <v>4</v>
      </c>
      <c r="J15572" s="147">
        <v>1201203</v>
      </c>
    </row>
    <row r="15573" spans="1:10" x14ac:dyDescent="0.2">
      <c r="A15573" s="147">
        <v>4</v>
      </c>
      <c r="B15573" s="149" t="s">
        <v>11875</v>
      </c>
      <c r="C15573" s="147" t="s">
        <v>2277</v>
      </c>
      <c r="D15573" s="147" t="s">
        <v>11486</v>
      </c>
      <c r="E15573" s="147" t="s">
        <v>2246</v>
      </c>
      <c r="G15573" s="147">
        <v>0</v>
      </c>
      <c r="I15573" s="147">
        <v>4</v>
      </c>
      <c r="J15573" s="147">
        <v>1201188</v>
      </c>
    </row>
    <row r="15574" spans="1:10" x14ac:dyDescent="0.2">
      <c r="A15574" s="147">
        <v>4</v>
      </c>
      <c r="B15574" s="149" t="s">
        <v>11875</v>
      </c>
      <c r="C15574" s="147" t="s">
        <v>2277</v>
      </c>
      <c r="D15574" s="147" t="s">
        <v>11874</v>
      </c>
      <c r="E15574" s="147" t="s">
        <v>2246</v>
      </c>
      <c r="G15574" s="147">
        <v>0</v>
      </c>
      <c r="I15574" s="147">
        <v>4</v>
      </c>
      <c r="J15574" s="147">
        <v>1201195</v>
      </c>
    </row>
    <row r="15575" spans="1:10" x14ac:dyDescent="0.2">
      <c r="A15575" s="147">
        <v>4</v>
      </c>
      <c r="B15575" s="149" t="s">
        <v>11873</v>
      </c>
      <c r="C15575" s="147" t="s">
        <v>2242</v>
      </c>
      <c r="D15575" s="147" t="s">
        <v>11872</v>
      </c>
      <c r="E15575" s="147" t="s">
        <v>2246</v>
      </c>
      <c r="G15575" s="147">
        <v>0</v>
      </c>
      <c r="I15575" s="147">
        <v>4</v>
      </c>
      <c r="J15575" s="147">
        <v>2586667</v>
      </c>
    </row>
    <row r="15576" spans="1:10" x14ac:dyDescent="0.2">
      <c r="A15576" s="147">
        <v>5</v>
      </c>
      <c r="B15576" s="149" t="s">
        <v>11871</v>
      </c>
      <c r="C15576" s="147" t="s">
        <v>2242</v>
      </c>
      <c r="D15576" s="147" t="s">
        <v>11870</v>
      </c>
      <c r="E15576" s="147" t="s">
        <v>2246</v>
      </c>
      <c r="G15576" s="147">
        <v>0</v>
      </c>
      <c r="I15576" s="147">
        <v>5</v>
      </c>
      <c r="J15576" s="147">
        <v>2586701</v>
      </c>
    </row>
    <row r="15577" spans="1:10" x14ac:dyDescent="0.2">
      <c r="A15577" s="147">
        <v>6</v>
      </c>
      <c r="B15577" s="149" t="s">
        <v>11869</v>
      </c>
      <c r="C15577" s="147" t="s">
        <v>2242</v>
      </c>
      <c r="D15577" s="147" t="s">
        <v>11868</v>
      </c>
      <c r="E15577" s="147" t="s">
        <v>2240</v>
      </c>
      <c r="G15577" s="147">
        <v>0</v>
      </c>
      <c r="I15577" s="147">
        <v>6</v>
      </c>
      <c r="J15577" s="147">
        <v>2586709</v>
      </c>
    </row>
    <row r="15578" spans="1:10" x14ac:dyDescent="0.2">
      <c r="A15578" s="147">
        <v>6</v>
      </c>
      <c r="B15578" s="149" t="s">
        <v>11867</v>
      </c>
      <c r="C15578" s="147" t="s">
        <v>2242</v>
      </c>
      <c r="D15578" s="147" t="s">
        <v>11866</v>
      </c>
      <c r="E15578" s="147" t="s">
        <v>2240</v>
      </c>
      <c r="G15578" s="147">
        <v>0</v>
      </c>
      <c r="I15578" s="147">
        <v>6</v>
      </c>
      <c r="J15578" s="147">
        <v>2586710</v>
      </c>
    </row>
    <row r="15579" spans="1:10" x14ac:dyDescent="0.2">
      <c r="A15579" s="147">
        <v>5</v>
      </c>
      <c r="B15579" s="149" t="s">
        <v>11865</v>
      </c>
      <c r="C15579" s="147" t="s">
        <v>2242</v>
      </c>
      <c r="D15579" s="147" t="s">
        <v>11864</v>
      </c>
      <c r="E15579" s="147" t="s">
        <v>2246</v>
      </c>
      <c r="G15579" s="147">
        <v>0</v>
      </c>
      <c r="I15579" s="147">
        <v>5</v>
      </c>
      <c r="J15579" s="147">
        <v>2586704</v>
      </c>
    </row>
    <row r="15580" spans="1:10" x14ac:dyDescent="0.2">
      <c r="A15580" s="147">
        <v>6</v>
      </c>
      <c r="B15580" s="149" t="s">
        <v>11863</v>
      </c>
      <c r="C15580" s="147" t="s">
        <v>2242</v>
      </c>
      <c r="D15580" s="147" t="s">
        <v>11862</v>
      </c>
      <c r="E15580" s="147" t="s">
        <v>2240</v>
      </c>
      <c r="G15580" s="147">
        <v>0</v>
      </c>
      <c r="I15580" s="147">
        <v>6</v>
      </c>
      <c r="J15580" s="147">
        <v>2586718</v>
      </c>
    </row>
    <row r="15581" spans="1:10" x14ac:dyDescent="0.2">
      <c r="A15581" s="147">
        <v>6</v>
      </c>
      <c r="B15581" s="149" t="s">
        <v>11861</v>
      </c>
      <c r="C15581" s="147" t="s">
        <v>2242</v>
      </c>
      <c r="D15581" s="147" t="s">
        <v>11846</v>
      </c>
      <c r="E15581" s="147" t="s">
        <v>2240</v>
      </c>
      <c r="G15581" s="147">
        <v>0</v>
      </c>
      <c r="I15581" s="147">
        <v>6</v>
      </c>
      <c r="J15581" s="147">
        <v>2586720</v>
      </c>
    </row>
    <row r="15582" spans="1:10" x14ac:dyDescent="0.2">
      <c r="A15582" s="147">
        <v>6</v>
      </c>
      <c r="B15582" s="149" t="s">
        <v>11860</v>
      </c>
      <c r="C15582" s="147" t="s">
        <v>2242</v>
      </c>
      <c r="D15582" s="147" t="s">
        <v>11859</v>
      </c>
      <c r="E15582" s="147" t="s">
        <v>2240</v>
      </c>
      <c r="G15582" s="147">
        <v>0</v>
      </c>
      <c r="I15582" s="147">
        <v>6</v>
      </c>
      <c r="J15582" s="147">
        <v>2586729</v>
      </c>
    </row>
    <row r="15583" spans="1:10" x14ac:dyDescent="0.2">
      <c r="A15583" s="147">
        <v>6</v>
      </c>
      <c r="B15583" s="149" t="s">
        <v>11858</v>
      </c>
      <c r="C15583" s="147" t="s">
        <v>2242</v>
      </c>
      <c r="D15583" s="147" t="s">
        <v>11857</v>
      </c>
      <c r="E15583" s="147" t="s">
        <v>2240</v>
      </c>
      <c r="G15583" s="147">
        <v>0</v>
      </c>
      <c r="I15583" s="147">
        <v>6</v>
      </c>
      <c r="J15583" s="147">
        <v>2586714</v>
      </c>
    </row>
    <row r="15584" spans="1:10" x14ac:dyDescent="0.2">
      <c r="A15584" s="147">
        <v>6</v>
      </c>
      <c r="B15584" s="149" t="s">
        <v>11856</v>
      </c>
      <c r="C15584" s="147" t="s">
        <v>2242</v>
      </c>
      <c r="D15584" s="147" t="s">
        <v>11855</v>
      </c>
      <c r="E15584" s="147" t="s">
        <v>2240</v>
      </c>
      <c r="G15584" s="147">
        <v>0</v>
      </c>
      <c r="I15584" s="147">
        <v>6</v>
      </c>
      <c r="J15584" s="147">
        <v>2586726</v>
      </c>
    </row>
    <row r="15585" spans="1:10" x14ac:dyDescent="0.2">
      <c r="A15585" s="147">
        <v>6</v>
      </c>
      <c r="B15585" s="149" t="s">
        <v>11854</v>
      </c>
      <c r="C15585" s="147" t="s">
        <v>2242</v>
      </c>
      <c r="D15585" s="147" t="s">
        <v>11853</v>
      </c>
      <c r="E15585" s="147" t="s">
        <v>2240</v>
      </c>
      <c r="G15585" s="147">
        <v>0</v>
      </c>
      <c r="I15585" s="147">
        <v>6</v>
      </c>
      <c r="J15585" s="147">
        <v>2586713</v>
      </c>
    </row>
    <row r="15586" spans="1:10" x14ac:dyDescent="0.2">
      <c r="A15586" s="147">
        <v>5</v>
      </c>
      <c r="B15586" s="149" t="s">
        <v>11851</v>
      </c>
      <c r="C15586" s="147" t="s">
        <v>2242</v>
      </c>
      <c r="D15586" s="147" t="s">
        <v>11852</v>
      </c>
      <c r="E15586" s="147" t="s">
        <v>2246</v>
      </c>
      <c r="G15586" s="147">
        <v>0</v>
      </c>
      <c r="I15586" s="147">
        <v>5</v>
      </c>
      <c r="J15586" s="147">
        <v>2586693</v>
      </c>
    </row>
    <row r="15587" spans="1:10" x14ac:dyDescent="0.2">
      <c r="A15587" s="147">
        <v>5</v>
      </c>
      <c r="B15587" s="149" t="s">
        <v>11851</v>
      </c>
      <c r="C15587" s="147" t="s">
        <v>2261</v>
      </c>
      <c r="D15587" s="147" t="s">
        <v>11850</v>
      </c>
      <c r="E15587" s="147" t="s">
        <v>2246</v>
      </c>
      <c r="G15587" s="147">
        <v>0</v>
      </c>
      <c r="I15587" s="147">
        <v>5</v>
      </c>
      <c r="J15587" s="147">
        <v>1201220</v>
      </c>
    </row>
    <row r="15588" spans="1:10" x14ac:dyDescent="0.2">
      <c r="A15588" s="147">
        <v>6</v>
      </c>
      <c r="B15588" s="149" t="s">
        <v>11849</v>
      </c>
      <c r="C15588" s="147" t="s">
        <v>2242</v>
      </c>
      <c r="D15588" s="147" t="s">
        <v>11848</v>
      </c>
      <c r="E15588" s="147" t="s">
        <v>2240</v>
      </c>
      <c r="G15588" s="147">
        <v>0</v>
      </c>
      <c r="I15588" s="147">
        <v>6</v>
      </c>
      <c r="J15588" s="147">
        <v>2586743</v>
      </c>
    </row>
    <row r="15589" spans="1:10" x14ac:dyDescent="0.2">
      <c r="A15589" s="147">
        <v>6</v>
      </c>
      <c r="B15589" s="149" t="s">
        <v>11847</v>
      </c>
      <c r="C15589" s="147" t="s">
        <v>2242</v>
      </c>
      <c r="D15589" s="147" t="s">
        <v>11846</v>
      </c>
      <c r="E15589" s="147" t="s">
        <v>2240</v>
      </c>
      <c r="G15589" s="147">
        <v>0</v>
      </c>
      <c r="I15589" s="147">
        <v>6</v>
      </c>
      <c r="J15589" s="147">
        <v>2586732</v>
      </c>
    </row>
    <row r="15590" spans="1:10" x14ac:dyDescent="0.2">
      <c r="A15590" s="147">
        <v>6</v>
      </c>
      <c r="B15590" s="149" t="s">
        <v>11845</v>
      </c>
      <c r="C15590" s="147" t="s">
        <v>2242</v>
      </c>
      <c r="D15590" s="147" t="s">
        <v>11844</v>
      </c>
      <c r="E15590" s="147" t="s">
        <v>2240</v>
      </c>
      <c r="G15590" s="147">
        <v>0</v>
      </c>
      <c r="I15590" s="147">
        <v>6</v>
      </c>
      <c r="J15590" s="147">
        <v>2586735</v>
      </c>
    </row>
    <row r="15591" spans="1:10" x14ac:dyDescent="0.2">
      <c r="A15591" s="147">
        <v>6</v>
      </c>
      <c r="B15591" s="149" t="s">
        <v>11843</v>
      </c>
      <c r="C15591" s="147" t="s">
        <v>2242</v>
      </c>
      <c r="D15591" s="147" t="s">
        <v>11842</v>
      </c>
      <c r="E15591" s="147" t="s">
        <v>2240</v>
      </c>
      <c r="G15591" s="147">
        <v>0</v>
      </c>
      <c r="I15591" s="147">
        <v>6</v>
      </c>
      <c r="J15591" s="147">
        <v>2586745</v>
      </c>
    </row>
    <row r="15592" spans="1:10" x14ac:dyDescent="0.2">
      <c r="A15592" s="147">
        <v>6</v>
      </c>
      <c r="B15592" s="149" t="s">
        <v>11841</v>
      </c>
      <c r="C15592" s="147" t="s">
        <v>2242</v>
      </c>
      <c r="D15592" s="147" t="s">
        <v>11840</v>
      </c>
      <c r="E15592" s="147" t="s">
        <v>2240</v>
      </c>
      <c r="G15592" s="147">
        <v>0</v>
      </c>
      <c r="I15592" s="147">
        <v>6</v>
      </c>
      <c r="J15592" s="147">
        <v>2586739</v>
      </c>
    </row>
    <row r="15593" spans="1:10" x14ac:dyDescent="0.2">
      <c r="A15593" s="147">
        <v>6</v>
      </c>
      <c r="B15593" s="149" t="s">
        <v>11839</v>
      </c>
      <c r="C15593" s="147" t="s">
        <v>2242</v>
      </c>
      <c r="D15593" s="147" t="s">
        <v>11838</v>
      </c>
      <c r="E15593" s="147" t="s">
        <v>2240</v>
      </c>
      <c r="G15593" s="147">
        <v>0</v>
      </c>
      <c r="I15593" s="147">
        <v>6</v>
      </c>
      <c r="J15593" s="147">
        <v>2586730</v>
      </c>
    </row>
    <row r="15594" spans="1:10" x14ac:dyDescent="0.2">
      <c r="A15594" s="147">
        <v>5</v>
      </c>
      <c r="B15594" s="149" t="s">
        <v>11837</v>
      </c>
      <c r="C15594" s="147" t="s">
        <v>2242</v>
      </c>
      <c r="D15594" s="147" t="s">
        <v>11836</v>
      </c>
      <c r="E15594" s="147" t="s">
        <v>2246</v>
      </c>
      <c r="G15594" s="147">
        <v>0</v>
      </c>
      <c r="I15594" s="147">
        <v>5</v>
      </c>
      <c r="J15594" s="147">
        <v>2586691</v>
      </c>
    </row>
    <row r="15595" spans="1:10" x14ac:dyDescent="0.2">
      <c r="A15595" s="147">
        <v>6</v>
      </c>
      <c r="B15595" s="149" t="s">
        <v>11835</v>
      </c>
      <c r="C15595" s="147" t="s">
        <v>2242</v>
      </c>
      <c r="D15595" s="147" t="s">
        <v>11834</v>
      </c>
      <c r="E15595" s="147" t="s">
        <v>2240</v>
      </c>
      <c r="G15595" s="147">
        <v>0</v>
      </c>
      <c r="I15595" s="147">
        <v>6</v>
      </c>
      <c r="J15595" s="147">
        <v>2586756</v>
      </c>
    </row>
    <row r="15596" spans="1:10" x14ac:dyDescent="0.2">
      <c r="A15596" s="147">
        <v>6</v>
      </c>
      <c r="B15596" s="149" t="s">
        <v>11833</v>
      </c>
      <c r="C15596" s="147" t="s">
        <v>2242</v>
      </c>
      <c r="D15596" s="147" t="s">
        <v>11832</v>
      </c>
      <c r="E15596" s="147" t="s">
        <v>2240</v>
      </c>
      <c r="G15596" s="147">
        <v>0</v>
      </c>
      <c r="I15596" s="147">
        <v>6</v>
      </c>
      <c r="J15596" s="147">
        <v>2586750</v>
      </c>
    </row>
    <row r="15597" spans="1:10" x14ac:dyDescent="0.2">
      <c r="A15597" s="147">
        <v>6</v>
      </c>
      <c r="B15597" s="149" t="s">
        <v>11831</v>
      </c>
      <c r="C15597" s="147" t="s">
        <v>2242</v>
      </c>
      <c r="D15597" s="147" t="s">
        <v>11830</v>
      </c>
      <c r="E15597" s="147" t="s">
        <v>2240</v>
      </c>
      <c r="G15597" s="147">
        <v>0</v>
      </c>
      <c r="I15597" s="147">
        <v>6</v>
      </c>
      <c r="J15597" s="147">
        <v>2586749</v>
      </c>
    </row>
    <row r="15598" spans="1:10" x14ac:dyDescent="0.2">
      <c r="A15598" s="147">
        <v>6</v>
      </c>
      <c r="B15598" s="149" t="s">
        <v>11829</v>
      </c>
      <c r="C15598" s="147" t="s">
        <v>2242</v>
      </c>
      <c r="D15598" s="147" t="s">
        <v>11828</v>
      </c>
      <c r="E15598" s="147" t="s">
        <v>2240</v>
      </c>
      <c r="G15598" s="147">
        <v>0</v>
      </c>
      <c r="I15598" s="147">
        <v>6</v>
      </c>
      <c r="J15598" s="147">
        <v>2586753</v>
      </c>
    </row>
    <row r="15599" spans="1:10" x14ac:dyDescent="0.2">
      <c r="A15599" s="147">
        <v>5</v>
      </c>
      <c r="B15599" s="149" t="s">
        <v>11827</v>
      </c>
      <c r="C15599" s="147" t="s">
        <v>2242</v>
      </c>
      <c r="D15599" s="147" t="s">
        <v>11826</v>
      </c>
      <c r="E15599" s="147" t="s">
        <v>2246</v>
      </c>
      <c r="G15599" s="147">
        <v>0</v>
      </c>
      <c r="I15599" s="147">
        <v>5</v>
      </c>
      <c r="J15599" s="147">
        <v>2586694</v>
      </c>
    </row>
    <row r="15600" spans="1:10" x14ac:dyDescent="0.2">
      <c r="A15600" s="147">
        <v>6</v>
      </c>
      <c r="B15600" s="149" t="s">
        <v>11825</v>
      </c>
      <c r="C15600" s="147" t="s">
        <v>2242</v>
      </c>
      <c r="D15600" s="147" t="s">
        <v>11824</v>
      </c>
      <c r="E15600" s="147" t="s">
        <v>2240</v>
      </c>
      <c r="G15600" s="147">
        <v>0</v>
      </c>
      <c r="I15600" s="147">
        <v>6</v>
      </c>
      <c r="J15600" s="147">
        <v>2586764</v>
      </c>
    </row>
    <row r="15601" spans="1:11" x14ac:dyDescent="0.2">
      <c r="A15601" s="147">
        <v>6</v>
      </c>
      <c r="B15601" s="149" t="s">
        <v>11823</v>
      </c>
      <c r="C15601" s="147" t="s">
        <v>2242</v>
      </c>
      <c r="D15601" s="147" t="s">
        <v>11822</v>
      </c>
      <c r="E15601" s="147" t="s">
        <v>2240</v>
      </c>
      <c r="G15601" s="147">
        <v>0</v>
      </c>
      <c r="I15601" s="147">
        <v>6</v>
      </c>
      <c r="J15601" s="147">
        <v>2586761</v>
      </c>
    </row>
    <row r="15602" spans="1:11" x14ac:dyDescent="0.2">
      <c r="A15602" s="147">
        <v>6</v>
      </c>
      <c r="B15602" s="149" t="s">
        <v>11821</v>
      </c>
      <c r="C15602" s="147" t="s">
        <v>2242</v>
      </c>
      <c r="D15602" s="147" t="s">
        <v>11820</v>
      </c>
      <c r="E15602" s="147" t="s">
        <v>2240</v>
      </c>
      <c r="G15602" s="147">
        <v>0</v>
      </c>
      <c r="I15602" s="147">
        <v>6</v>
      </c>
      <c r="J15602" s="147">
        <v>2586767</v>
      </c>
    </row>
    <row r="15603" spans="1:11" x14ac:dyDescent="0.2">
      <c r="A15603" s="147">
        <v>6</v>
      </c>
      <c r="B15603" s="149" t="s">
        <v>11819</v>
      </c>
      <c r="C15603" s="147" t="s">
        <v>2242</v>
      </c>
      <c r="D15603" s="147" t="s">
        <v>11818</v>
      </c>
      <c r="E15603" s="147" t="s">
        <v>2240</v>
      </c>
      <c r="G15603" s="147">
        <v>0</v>
      </c>
      <c r="I15603" s="147">
        <v>6</v>
      </c>
      <c r="J15603" s="147">
        <v>2586771</v>
      </c>
    </row>
    <row r="15604" spans="1:11" x14ac:dyDescent="0.2">
      <c r="A15604" s="147">
        <v>4</v>
      </c>
      <c r="B15604" s="149" t="s">
        <v>11816</v>
      </c>
      <c r="C15604" s="147" t="s">
        <v>2242</v>
      </c>
      <c r="D15604" s="147" t="s">
        <v>11817</v>
      </c>
      <c r="E15604" s="147" t="s">
        <v>2246</v>
      </c>
      <c r="G15604" s="147">
        <v>0</v>
      </c>
      <c r="I15604" s="147">
        <v>4</v>
      </c>
      <c r="J15604" s="147">
        <v>2586661</v>
      </c>
    </row>
    <row r="15605" spans="1:11" x14ac:dyDescent="0.2">
      <c r="A15605" s="147">
        <v>4</v>
      </c>
      <c r="B15605" s="149" t="s">
        <v>11816</v>
      </c>
      <c r="C15605" s="147" t="s">
        <v>2277</v>
      </c>
      <c r="D15605" s="147" t="s">
        <v>11815</v>
      </c>
      <c r="E15605" s="147" t="s">
        <v>2246</v>
      </c>
      <c r="G15605" s="147">
        <v>0</v>
      </c>
      <c r="I15605" s="147">
        <v>4</v>
      </c>
      <c r="J15605" s="147">
        <v>1201182</v>
      </c>
    </row>
    <row r="15606" spans="1:11" x14ac:dyDescent="0.2">
      <c r="A15606" s="147">
        <v>5</v>
      </c>
      <c r="B15606" s="149" t="s">
        <v>11814</v>
      </c>
      <c r="C15606" s="147" t="s">
        <v>2242</v>
      </c>
      <c r="D15606" s="147" t="s">
        <v>11794</v>
      </c>
      <c r="E15606" s="147" t="s">
        <v>2246</v>
      </c>
      <c r="G15606" s="147">
        <v>0</v>
      </c>
      <c r="I15606" s="147">
        <v>5</v>
      </c>
      <c r="J15606" s="147">
        <v>2586784</v>
      </c>
    </row>
    <row r="15607" spans="1:11" x14ac:dyDescent="0.2">
      <c r="A15607" s="147">
        <v>6</v>
      </c>
      <c r="B15607" s="149" t="s">
        <v>11813</v>
      </c>
      <c r="C15607" s="147" t="s">
        <v>2242</v>
      </c>
      <c r="D15607" s="147" t="s">
        <v>11812</v>
      </c>
      <c r="E15607" s="147" t="s">
        <v>2240</v>
      </c>
      <c r="G15607" s="147">
        <v>0</v>
      </c>
      <c r="I15607" s="147">
        <v>6</v>
      </c>
      <c r="J15607" s="147">
        <v>2586791</v>
      </c>
      <c r="K15607" s="147" t="s">
        <v>2769</v>
      </c>
    </row>
    <row r="15608" spans="1:11" x14ac:dyDescent="0.2">
      <c r="A15608" s="147">
        <v>6</v>
      </c>
      <c r="B15608" s="149" t="s">
        <v>11811</v>
      </c>
      <c r="C15608" s="147" t="s">
        <v>2242</v>
      </c>
      <c r="D15608" s="147" t="s">
        <v>11810</v>
      </c>
      <c r="E15608" s="147" t="s">
        <v>2240</v>
      </c>
      <c r="G15608" s="147">
        <v>0</v>
      </c>
      <c r="I15608" s="147">
        <v>5</v>
      </c>
      <c r="J15608" s="147">
        <v>2586782</v>
      </c>
      <c r="K15608" s="147" t="s">
        <v>2769</v>
      </c>
    </row>
    <row r="15609" spans="1:11" x14ac:dyDescent="0.2">
      <c r="A15609" s="147">
        <v>6</v>
      </c>
      <c r="B15609" s="149" t="s">
        <v>11809</v>
      </c>
      <c r="C15609" s="147" t="s">
        <v>2242</v>
      </c>
      <c r="D15609" s="147" t="s">
        <v>11808</v>
      </c>
      <c r="E15609" s="147" t="s">
        <v>2240</v>
      </c>
      <c r="G15609" s="147">
        <v>0</v>
      </c>
      <c r="I15609" s="147">
        <v>5</v>
      </c>
      <c r="J15609" s="147">
        <v>2586772</v>
      </c>
      <c r="K15609" s="147" t="s">
        <v>2769</v>
      </c>
    </row>
    <row r="15610" spans="1:11" x14ac:dyDescent="0.2">
      <c r="A15610" s="147">
        <v>6</v>
      </c>
      <c r="B15610" s="149" t="s">
        <v>11807</v>
      </c>
      <c r="C15610" s="147" t="s">
        <v>2242</v>
      </c>
      <c r="D15610" s="147" t="s">
        <v>11806</v>
      </c>
      <c r="E15610" s="147" t="s">
        <v>2240</v>
      </c>
      <c r="G15610" s="147">
        <v>0</v>
      </c>
      <c r="I15610" s="147">
        <v>5</v>
      </c>
      <c r="J15610" s="147">
        <v>2586773</v>
      </c>
      <c r="K15610" s="147" t="s">
        <v>2769</v>
      </c>
    </row>
    <row r="15611" spans="1:11" x14ac:dyDescent="0.2">
      <c r="A15611" s="147">
        <v>6</v>
      </c>
      <c r="B15611" s="149" t="s">
        <v>11805</v>
      </c>
      <c r="C15611" s="147" t="s">
        <v>2242</v>
      </c>
      <c r="D15611" s="147" t="s">
        <v>11804</v>
      </c>
      <c r="E15611" s="147" t="s">
        <v>2240</v>
      </c>
      <c r="G15611" s="147">
        <v>0</v>
      </c>
      <c r="I15611" s="147">
        <v>5</v>
      </c>
      <c r="J15611" s="147">
        <v>2586778</v>
      </c>
      <c r="K15611" s="147" t="s">
        <v>2769</v>
      </c>
    </row>
    <row r="15612" spans="1:11" x14ac:dyDescent="0.2">
      <c r="A15612" s="147">
        <v>6</v>
      </c>
      <c r="B15612" s="149" t="s">
        <v>11803</v>
      </c>
      <c r="C15612" s="147" t="s">
        <v>2242</v>
      </c>
      <c r="D15612" s="147" t="s">
        <v>11802</v>
      </c>
      <c r="E15612" s="147" t="s">
        <v>2240</v>
      </c>
      <c r="G15612" s="147">
        <v>0</v>
      </c>
      <c r="I15612" s="147">
        <v>5</v>
      </c>
      <c r="J15612" s="147">
        <v>2586787</v>
      </c>
      <c r="K15612" s="147" t="s">
        <v>2769</v>
      </c>
    </row>
    <row r="15613" spans="1:11" x14ac:dyDescent="0.2">
      <c r="A15613" s="147">
        <v>4</v>
      </c>
      <c r="B15613" s="149" t="s">
        <v>11800</v>
      </c>
      <c r="C15613" s="147" t="s">
        <v>2242</v>
      </c>
      <c r="D15613" s="147" t="s">
        <v>11801</v>
      </c>
      <c r="E15613" s="147" t="s">
        <v>2240</v>
      </c>
      <c r="G15613" s="147">
        <v>0</v>
      </c>
      <c r="I15613" s="147">
        <v>4</v>
      </c>
      <c r="J15613" s="147">
        <v>2586659</v>
      </c>
      <c r="K15613" s="147" t="s">
        <v>2769</v>
      </c>
    </row>
    <row r="15614" spans="1:11" x14ac:dyDescent="0.2">
      <c r="A15614" s="147">
        <v>4</v>
      </c>
      <c r="B15614" s="149" t="s">
        <v>11800</v>
      </c>
      <c r="C15614" s="147" t="s">
        <v>2277</v>
      </c>
      <c r="D15614" s="147" t="s">
        <v>11799</v>
      </c>
      <c r="E15614" s="147" t="s">
        <v>2246</v>
      </c>
      <c r="G15614" s="147">
        <v>0</v>
      </c>
      <c r="I15614" s="147">
        <v>4</v>
      </c>
      <c r="J15614" s="147">
        <v>1201191</v>
      </c>
    </row>
    <row r="15615" spans="1:11" x14ac:dyDescent="0.2">
      <c r="A15615" s="147">
        <v>4</v>
      </c>
      <c r="B15615" s="149" t="s">
        <v>11797</v>
      </c>
      <c r="C15615" s="147" t="s">
        <v>2242</v>
      </c>
      <c r="D15615" s="147" t="s">
        <v>11798</v>
      </c>
      <c r="E15615" s="147" t="s">
        <v>2246</v>
      </c>
      <c r="G15615" s="147">
        <v>0</v>
      </c>
      <c r="I15615" s="147">
        <v>4</v>
      </c>
      <c r="J15615" s="147">
        <v>2586671</v>
      </c>
    </row>
    <row r="15616" spans="1:11" x14ac:dyDescent="0.2">
      <c r="A15616" s="147">
        <v>4</v>
      </c>
      <c r="B15616" s="149" t="s">
        <v>11797</v>
      </c>
      <c r="C15616" s="147" t="s">
        <v>2277</v>
      </c>
      <c r="D15616" s="147" t="s">
        <v>11796</v>
      </c>
      <c r="E15616" s="147" t="s">
        <v>2246</v>
      </c>
      <c r="G15616" s="147">
        <v>0</v>
      </c>
      <c r="I15616" s="147">
        <v>4</v>
      </c>
      <c r="J15616" s="147">
        <v>1201198</v>
      </c>
    </row>
    <row r="15617" spans="1:11" x14ac:dyDescent="0.2">
      <c r="A15617" s="147">
        <v>5</v>
      </c>
      <c r="B15617" s="149" t="s">
        <v>11795</v>
      </c>
      <c r="C15617" s="147" t="s">
        <v>2242</v>
      </c>
      <c r="D15617" s="147" t="s">
        <v>11794</v>
      </c>
      <c r="E15617" s="147" t="s">
        <v>2246</v>
      </c>
      <c r="G15617" s="147">
        <v>0</v>
      </c>
      <c r="I15617" s="147">
        <v>5</v>
      </c>
      <c r="J15617" s="147">
        <v>2586808</v>
      </c>
    </row>
    <row r="15618" spans="1:11" x14ac:dyDescent="0.2">
      <c r="A15618" s="147">
        <v>6</v>
      </c>
      <c r="B15618" s="149" t="s">
        <v>11793</v>
      </c>
      <c r="C15618" s="147" t="s">
        <v>2242</v>
      </c>
      <c r="D15618" s="147" t="s">
        <v>11792</v>
      </c>
      <c r="E15618" s="147" t="s">
        <v>2240</v>
      </c>
      <c r="G15618" s="147">
        <v>0</v>
      </c>
      <c r="I15618" s="147">
        <v>6</v>
      </c>
      <c r="J15618" s="147">
        <v>2586827</v>
      </c>
      <c r="K15618" s="147" t="s">
        <v>2769</v>
      </c>
    </row>
    <row r="15619" spans="1:11" x14ac:dyDescent="0.2">
      <c r="A15619" s="147">
        <v>6</v>
      </c>
      <c r="B15619" s="149" t="s">
        <v>11791</v>
      </c>
      <c r="C15619" s="147" t="s">
        <v>2242</v>
      </c>
      <c r="D15619" s="147" t="s">
        <v>11790</v>
      </c>
      <c r="E15619" s="147" t="s">
        <v>2240</v>
      </c>
      <c r="G15619" s="147">
        <v>0</v>
      </c>
      <c r="I15619" s="147">
        <v>5</v>
      </c>
      <c r="J15619" s="147">
        <v>2586805</v>
      </c>
      <c r="K15619" s="147" t="s">
        <v>2769</v>
      </c>
    </row>
    <row r="15620" spans="1:11" x14ac:dyDescent="0.2">
      <c r="A15620" s="147">
        <v>6</v>
      </c>
      <c r="B15620" s="149" t="s">
        <v>11789</v>
      </c>
      <c r="C15620" s="147" t="s">
        <v>2242</v>
      </c>
      <c r="D15620" s="147" t="s">
        <v>11788</v>
      </c>
      <c r="E15620" s="147" t="s">
        <v>2240</v>
      </c>
      <c r="G15620" s="147">
        <v>0</v>
      </c>
      <c r="I15620" s="147">
        <v>5</v>
      </c>
      <c r="J15620" s="147">
        <v>2586820</v>
      </c>
      <c r="K15620" s="147" t="s">
        <v>2769</v>
      </c>
    </row>
    <row r="15621" spans="1:11" x14ac:dyDescent="0.2">
      <c r="A15621" s="147">
        <v>6</v>
      </c>
      <c r="B15621" s="149" t="s">
        <v>11787</v>
      </c>
      <c r="C15621" s="147" t="s">
        <v>2242</v>
      </c>
      <c r="D15621" s="147" t="s">
        <v>11786</v>
      </c>
      <c r="E15621" s="147" t="s">
        <v>2240</v>
      </c>
      <c r="G15621" s="147">
        <v>0</v>
      </c>
      <c r="I15621" s="147">
        <v>5</v>
      </c>
      <c r="J15621" s="147">
        <v>2586817</v>
      </c>
      <c r="K15621" s="147" t="s">
        <v>2769</v>
      </c>
    </row>
    <row r="15622" spans="1:11" x14ac:dyDescent="0.2">
      <c r="A15622" s="147">
        <v>6</v>
      </c>
      <c r="B15622" s="149" t="s">
        <v>11785</v>
      </c>
      <c r="C15622" s="147" t="s">
        <v>2242</v>
      </c>
      <c r="D15622" s="147" t="s">
        <v>11784</v>
      </c>
      <c r="E15622" s="147" t="s">
        <v>2240</v>
      </c>
      <c r="G15622" s="147">
        <v>0</v>
      </c>
      <c r="I15622" s="147">
        <v>5</v>
      </c>
      <c r="J15622" s="147">
        <v>2586825</v>
      </c>
      <c r="K15622" s="147" t="s">
        <v>2769</v>
      </c>
    </row>
    <row r="15623" spans="1:11" x14ac:dyDescent="0.2">
      <c r="A15623" s="147">
        <v>6</v>
      </c>
      <c r="B15623" s="149" t="s">
        <v>11783</v>
      </c>
      <c r="C15623" s="147" t="s">
        <v>2242</v>
      </c>
      <c r="D15623" s="147" t="s">
        <v>11782</v>
      </c>
      <c r="E15623" s="147" t="s">
        <v>2240</v>
      </c>
      <c r="G15623" s="147">
        <v>0</v>
      </c>
      <c r="I15623" s="147">
        <v>5</v>
      </c>
      <c r="J15623" s="147">
        <v>2586793</v>
      </c>
      <c r="K15623" s="147" t="s">
        <v>2769</v>
      </c>
    </row>
    <row r="15624" spans="1:11" x14ac:dyDescent="0.2">
      <c r="A15624" s="147">
        <v>6</v>
      </c>
      <c r="B15624" s="149" t="s">
        <v>11781</v>
      </c>
      <c r="C15624" s="147" t="s">
        <v>2242</v>
      </c>
      <c r="D15624" s="147" t="s">
        <v>11780</v>
      </c>
      <c r="E15624" s="147" t="s">
        <v>2240</v>
      </c>
      <c r="G15624" s="147">
        <v>0</v>
      </c>
      <c r="I15624" s="147">
        <v>5</v>
      </c>
      <c r="J15624" s="147">
        <v>2586824</v>
      </c>
      <c r="K15624" s="147" t="s">
        <v>2769</v>
      </c>
    </row>
    <row r="15625" spans="1:11" x14ac:dyDescent="0.2">
      <c r="A15625" s="147">
        <v>6</v>
      </c>
      <c r="B15625" s="149" t="s">
        <v>11779</v>
      </c>
      <c r="C15625" s="147" t="s">
        <v>2242</v>
      </c>
      <c r="D15625" s="147" t="s">
        <v>11778</v>
      </c>
      <c r="E15625" s="147" t="s">
        <v>2240</v>
      </c>
      <c r="G15625" s="147">
        <v>0</v>
      </c>
      <c r="I15625" s="147">
        <v>5</v>
      </c>
      <c r="J15625" s="147">
        <v>2586796</v>
      </c>
      <c r="K15625" s="147" t="s">
        <v>2769</v>
      </c>
    </row>
    <row r="15626" spans="1:11" x14ac:dyDescent="0.2">
      <c r="A15626" s="147">
        <v>6</v>
      </c>
      <c r="B15626" s="149" t="s">
        <v>11777</v>
      </c>
      <c r="C15626" s="147" t="s">
        <v>2242</v>
      </c>
      <c r="D15626" s="147" t="s">
        <v>11776</v>
      </c>
      <c r="E15626" s="147" t="s">
        <v>2240</v>
      </c>
      <c r="G15626" s="147">
        <v>0</v>
      </c>
      <c r="I15626" s="147">
        <v>5</v>
      </c>
      <c r="J15626" s="147">
        <v>2586800</v>
      </c>
      <c r="K15626" s="147" t="s">
        <v>2769</v>
      </c>
    </row>
    <row r="15627" spans="1:11" x14ac:dyDescent="0.2">
      <c r="A15627" s="147">
        <v>6</v>
      </c>
      <c r="B15627" s="149" t="s">
        <v>11775</v>
      </c>
      <c r="C15627" s="147" t="s">
        <v>2242</v>
      </c>
      <c r="D15627" s="147" t="s">
        <v>11774</v>
      </c>
      <c r="E15627" s="147" t="s">
        <v>2240</v>
      </c>
      <c r="G15627" s="147">
        <v>0</v>
      </c>
      <c r="I15627" s="147">
        <v>5</v>
      </c>
      <c r="J15627" s="147">
        <v>2586814</v>
      </c>
      <c r="K15627" s="147" t="s">
        <v>2769</v>
      </c>
    </row>
    <row r="15628" spans="1:11" x14ac:dyDescent="0.2">
      <c r="A15628" s="147">
        <v>6</v>
      </c>
      <c r="B15628" s="149" t="s">
        <v>11773</v>
      </c>
      <c r="C15628" s="147" t="s">
        <v>2242</v>
      </c>
      <c r="D15628" s="147" t="s">
        <v>11772</v>
      </c>
      <c r="E15628" s="147" t="s">
        <v>2240</v>
      </c>
      <c r="G15628" s="147">
        <v>0</v>
      </c>
      <c r="I15628" s="147">
        <v>5</v>
      </c>
      <c r="J15628" s="147">
        <v>2586813</v>
      </c>
      <c r="K15628" s="147" t="s">
        <v>2769</v>
      </c>
    </row>
    <row r="15629" spans="1:11" x14ac:dyDescent="0.2">
      <c r="A15629" s="147">
        <v>4</v>
      </c>
      <c r="B15629" s="149" t="s">
        <v>11771</v>
      </c>
      <c r="C15629" s="147" t="s">
        <v>2242</v>
      </c>
      <c r="D15629" s="147" t="s">
        <v>11770</v>
      </c>
      <c r="E15629" s="147" t="s">
        <v>2246</v>
      </c>
      <c r="G15629" s="147">
        <v>0</v>
      </c>
      <c r="I15629" s="147">
        <v>4</v>
      </c>
      <c r="J15629" s="147">
        <v>2586658</v>
      </c>
    </row>
    <row r="15630" spans="1:11" x14ac:dyDescent="0.2">
      <c r="A15630" s="147">
        <v>5</v>
      </c>
      <c r="B15630" s="149" t="s">
        <v>11769</v>
      </c>
      <c r="C15630" s="147" t="s">
        <v>2242</v>
      </c>
      <c r="D15630" s="147" t="s">
        <v>11768</v>
      </c>
      <c r="E15630" s="147" t="s">
        <v>2246</v>
      </c>
      <c r="G15630" s="147">
        <v>0</v>
      </c>
      <c r="I15630" s="147">
        <v>5</v>
      </c>
      <c r="J15630" s="147">
        <v>2586842</v>
      </c>
    </row>
    <row r="15631" spans="1:11" x14ac:dyDescent="0.2">
      <c r="A15631" s="147">
        <v>6</v>
      </c>
      <c r="B15631" s="149" t="s">
        <v>11767</v>
      </c>
      <c r="C15631" s="147" t="s">
        <v>2242</v>
      </c>
      <c r="D15631" s="147" t="s">
        <v>11766</v>
      </c>
      <c r="E15631" s="147" t="s">
        <v>2240</v>
      </c>
      <c r="G15631" s="147">
        <v>0</v>
      </c>
      <c r="I15631" s="147">
        <v>6</v>
      </c>
      <c r="J15631" s="147">
        <v>2586859</v>
      </c>
      <c r="K15631" s="147" t="s">
        <v>2769</v>
      </c>
    </row>
    <row r="15632" spans="1:11" x14ac:dyDescent="0.2">
      <c r="A15632" s="147">
        <v>5</v>
      </c>
      <c r="B15632" s="149" t="s">
        <v>11765</v>
      </c>
      <c r="C15632" s="147" t="s">
        <v>2242</v>
      </c>
      <c r="D15632" s="147" t="s">
        <v>11764</v>
      </c>
      <c r="E15632" s="147" t="s">
        <v>2246</v>
      </c>
      <c r="G15632" s="147">
        <v>0</v>
      </c>
      <c r="I15632" s="147">
        <v>5</v>
      </c>
      <c r="J15632" s="147">
        <v>2586851</v>
      </c>
    </row>
    <row r="15633" spans="1:11" x14ac:dyDescent="0.2">
      <c r="A15633" s="147">
        <v>6</v>
      </c>
      <c r="B15633" s="149" t="s">
        <v>11763</v>
      </c>
      <c r="C15633" s="147" t="s">
        <v>2242</v>
      </c>
      <c r="D15633" s="147" t="s">
        <v>11762</v>
      </c>
      <c r="E15633" s="147" t="s">
        <v>2240</v>
      </c>
      <c r="G15633" s="147">
        <v>0</v>
      </c>
      <c r="I15633" s="147">
        <v>6</v>
      </c>
      <c r="J15633" s="147">
        <v>2586891</v>
      </c>
      <c r="K15633" s="147" t="s">
        <v>2769</v>
      </c>
    </row>
    <row r="15634" spans="1:11" x14ac:dyDescent="0.2">
      <c r="A15634" s="147">
        <v>6</v>
      </c>
      <c r="B15634" s="149" t="s">
        <v>11761</v>
      </c>
      <c r="C15634" s="147" t="s">
        <v>2242</v>
      </c>
      <c r="D15634" s="147" t="s">
        <v>11760</v>
      </c>
      <c r="E15634" s="147" t="s">
        <v>2240</v>
      </c>
      <c r="G15634" s="147">
        <v>0</v>
      </c>
      <c r="I15634" s="147">
        <v>6</v>
      </c>
      <c r="J15634" s="147">
        <v>2586868</v>
      </c>
      <c r="K15634" s="147" t="s">
        <v>2769</v>
      </c>
    </row>
    <row r="15635" spans="1:11" x14ac:dyDescent="0.2">
      <c r="A15635" s="147">
        <v>6</v>
      </c>
      <c r="B15635" s="149" t="s">
        <v>11759</v>
      </c>
      <c r="C15635" s="147" t="s">
        <v>2242</v>
      </c>
      <c r="D15635" s="147" t="s">
        <v>11758</v>
      </c>
      <c r="E15635" s="147" t="s">
        <v>2240</v>
      </c>
      <c r="G15635" s="147">
        <v>0</v>
      </c>
      <c r="I15635" s="147">
        <v>6</v>
      </c>
      <c r="J15635" s="147">
        <v>2586888</v>
      </c>
      <c r="K15635" s="147" t="s">
        <v>2769</v>
      </c>
    </row>
    <row r="15636" spans="1:11" x14ac:dyDescent="0.2">
      <c r="A15636" s="147">
        <v>6</v>
      </c>
      <c r="B15636" s="149" t="s">
        <v>11757</v>
      </c>
      <c r="C15636" s="147" t="s">
        <v>2242</v>
      </c>
      <c r="D15636" s="147" t="s">
        <v>11756</v>
      </c>
      <c r="E15636" s="147" t="s">
        <v>2240</v>
      </c>
      <c r="G15636" s="147">
        <v>0</v>
      </c>
      <c r="I15636" s="147">
        <v>6</v>
      </c>
      <c r="J15636" s="147">
        <v>2586876</v>
      </c>
      <c r="K15636" s="147" t="s">
        <v>2769</v>
      </c>
    </row>
    <row r="15637" spans="1:11" x14ac:dyDescent="0.2">
      <c r="A15637" s="147">
        <v>6</v>
      </c>
      <c r="B15637" s="149" t="s">
        <v>11755</v>
      </c>
      <c r="C15637" s="147" t="s">
        <v>2242</v>
      </c>
      <c r="D15637" s="147" t="s">
        <v>11754</v>
      </c>
      <c r="E15637" s="147" t="s">
        <v>2240</v>
      </c>
      <c r="G15637" s="147">
        <v>0</v>
      </c>
      <c r="I15637" s="147">
        <v>6</v>
      </c>
      <c r="J15637" s="147">
        <v>2586895</v>
      </c>
      <c r="K15637" s="147" t="s">
        <v>2769</v>
      </c>
    </row>
    <row r="15638" spans="1:11" x14ac:dyDescent="0.2">
      <c r="A15638" s="147">
        <v>6</v>
      </c>
      <c r="B15638" s="149" t="s">
        <v>11753</v>
      </c>
      <c r="C15638" s="147" t="s">
        <v>2242</v>
      </c>
      <c r="D15638" s="147" t="s">
        <v>11752</v>
      </c>
      <c r="E15638" s="147" t="s">
        <v>2240</v>
      </c>
      <c r="G15638" s="147">
        <v>0</v>
      </c>
      <c r="I15638" s="147">
        <v>6</v>
      </c>
      <c r="J15638" s="147">
        <v>2586897</v>
      </c>
      <c r="K15638" s="147" t="s">
        <v>2769</v>
      </c>
    </row>
    <row r="15639" spans="1:11" x14ac:dyDescent="0.2">
      <c r="A15639" s="147">
        <v>6</v>
      </c>
      <c r="B15639" s="149" t="s">
        <v>11751</v>
      </c>
      <c r="C15639" s="147" t="s">
        <v>2242</v>
      </c>
      <c r="D15639" s="147" t="s">
        <v>11750</v>
      </c>
      <c r="E15639" s="147" t="s">
        <v>2240</v>
      </c>
      <c r="G15639" s="147">
        <v>0</v>
      </c>
      <c r="I15639" s="147">
        <v>6</v>
      </c>
      <c r="J15639" s="147">
        <v>2586896</v>
      </c>
      <c r="K15639" s="147" t="s">
        <v>2769</v>
      </c>
    </row>
    <row r="15640" spans="1:11" x14ac:dyDescent="0.2">
      <c r="A15640" s="147">
        <v>6</v>
      </c>
      <c r="B15640" s="149" t="s">
        <v>11749</v>
      </c>
      <c r="C15640" s="147" t="s">
        <v>2242</v>
      </c>
      <c r="D15640" s="147" t="s">
        <v>11748</v>
      </c>
      <c r="E15640" s="147" t="s">
        <v>2240</v>
      </c>
      <c r="G15640" s="147">
        <v>0</v>
      </c>
      <c r="I15640" s="147">
        <v>6</v>
      </c>
      <c r="J15640" s="147">
        <v>2586870</v>
      </c>
      <c r="K15640" s="147" t="s">
        <v>2769</v>
      </c>
    </row>
    <row r="15641" spans="1:11" x14ac:dyDescent="0.2">
      <c r="A15641" s="147">
        <v>6</v>
      </c>
      <c r="B15641" s="149" t="s">
        <v>11747</v>
      </c>
      <c r="C15641" s="147" t="s">
        <v>2242</v>
      </c>
      <c r="D15641" s="147" t="s">
        <v>11746</v>
      </c>
      <c r="E15641" s="147" t="s">
        <v>2240</v>
      </c>
      <c r="G15641" s="147">
        <v>0</v>
      </c>
      <c r="I15641" s="147">
        <v>6</v>
      </c>
      <c r="J15641" s="147">
        <v>2586867</v>
      </c>
      <c r="K15641" s="147" t="s">
        <v>2769</v>
      </c>
    </row>
    <row r="15642" spans="1:11" x14ac:dyDescent="0.2">
      <c r="A15642" s="147">
        <v>6</v>
      </c>
      <c r="B15642" s="149" t="s">
        <v>11745</v>
      </c>
      <c r="C15642" s="147" t="s">
        <v>2242</v>
      </c>
      <c r="D15642" s="147" t="s">
        <v>11744</v>
      </c>
      <c r="E15642" s="147" t="s">
        <v>2240</v>
      </c>
      <c r="G15642" s="147">
        <v>0</v>
      </c>
      <c r="I15642" s="147">
        <v>6</v>
      </c>
      <c r="J15642" s="147">
        <v>2586894</v>
      </c>
      <c r="K15642" s="147" t="s">
        <v>2769</v>
      </c>
    </row>
    <row r="15643" spans="1:11" x14ac:dyDescent="0.2">
      <c r="A15643" s="147">
        <v>6</v>
      </c>
      <c r="B15643" s="149" t="s">
        <v>11743</v>
      </c>
      <c r="C15643" s="147" t="s">
        <v>2242</v>
      </c>
      <c r="D15643" s="147" t="s">
        <v>11742</v>
      </c>
      <c r="E15643" s="147" t="s">
        <v>2240</v>
      </c>
      <c r="G15643" s="147">
        <v>0</v>
      </c>
      <c r="I15643" s="147">
        <v>6</v>
      </c>
      <c r="J15643" s="147">
        <v>2586887</v>
      </c>
      <c r="K15643" s="147" t="s">
        <v>2769</v>
      </c>
    </row>
    <row r="15644" spans="1:11" x14ac:dyDescent="0.2">
      <c r="A15644" s="147">
        <v>6</v>
      </c>
      <c r="B15644" s="149" t="s">
        <v>11741</v>
      </c>
      <c r="C15644" s="147" t="s">
        <v>2242</v>
      </c>
      <c r="D15644" s="147" t="s">
        <v>11740</v>
      </c>
      <c r="E15644" s="147" t="s">
        <v>2240</v>
      </c>
      <c r="G15644" s="147">
        <v>0</v>
      </c>
      <c r="I15644" s="147">
        <v>6</v>
      </c>
      <c r="J15644" s="147">
        <v>2586862</v>
      </c>
      <c r="K15644" s="147" t="s">
        <v>2769</v>
      </c>
    </row>
    <row r="15645" spans="1:11" x14ac:dyDescent="0.2">
      <c r="A15645" s="147">
        <v>6</v>
      </c>
      <c r="B15645" s="149" t="s">
        <v>11739</v>
      </c>
      <c r="C15645" s="147" t="s">
        <v>2242</v>
      </c>
      <c r="D15645" s="147" t="s">
        <v>11738</v>
      </c>
      <c r="E15645" s="147" t="s">
        <v>2240</v>
      </c>
      <c r="G15645" s="147">
        <v>0</v>
      </c>
      <c r="I15645" s="147">
        <v>6</v>
      </c>
      <c r="J15645" s="147">
        <v>2586892</v>
      </c>
      <c r="K15645" s="147" t="s">
        <v>2769</v>
      </c>
    </row>
    <row r="15646" spans="1:11" x14ac:dyDescent="0.2">
      <c r="A15646" s="147">
        <v>5</v>
      </c>
      <c r="B15646" s="149" t="s">
        <v>11737</v>
      </c>
      <c r="C15646" s="147" t="s">
        <v>2242</v>
      </c>
      <c r="D15646" s="147" t="s">
        <v>11736</v>
      </c>
      <c r="E15646" s="147" t="s">
        <v>2246</v>
      </c>
      <c r="G15646" s="147">
        <v>0</v>
      </c>
      <c r="I15646" s="147">
        <v>5</v>
      </c>
      <c r="J15646" s="147">
        <v>2586849</v>
      </c>
    </row>
    <row r="15647" spans="1:11" x14ac:dyDescent="0.2">
      <c r="A15647" s="147">
        <v>6</v>
      </c>
      <c r="B15647" s="149" t="s">
        <v>11735</v>
      </c>
      <c r="C15647" s="147" t="s">
        <v>2242</v>
      </c>
      <c r="D15647" s="147" t="s">
        <v>11734</v>
      </c>
      <c r="E15647" s="147" t="s">
        <v>2240</v>
      </c>
      <c r="G15647" s="147">
        <v>0</v>
      </c>
      <c r="I15647" s="147">
        <v>6</v>
      </c>
      <c r="J15647" s="147">
        <v>2586924</v>
      </c>
      <c r="K15647" s="147" t="s">
        <v>2769</v>
      </c>
    </row>
    <row r="15648" spans="1:11" x14ac:dyDescent="0.2">
      <c r="A15648" s="147">
        <v>6</v>
      </c>
      <c r="B15648" s="149" t="s">
        <v>11733</v>
      </c>
      <c r="C15648" s="147" t="s">
        <v>2242</v>
      </c>
      <c r="D15648" s="147" t="s">
        <v>11732</v>
      </c>
      <c r="E15648" s="147" t="s">
        <v>2240</v>
      </c>
      <c r="G15648" s="147">
        <v>0</v>
      </c>
      <c r="I15648" s="147">
        <v>6</v>
      </c>
      <c r="J15648" s="147">
        <v>2586901</v>
      </c>
      <c r="K15648" s="147" t="s">
        <v>2769</v>
      </c>
    </row>
    <row r="15649" spans="1:11" x14ac:dyDescent="0.2">
      <c r="A15649" s="147">
        <v>6</v>
      </c>
      <c r="B15649" s="149" t="s">
        <v>11731</v>
      </c>
      <c r="C15649" s="147" t="s">
        <v>2242</v>
      </c>
      <c r="D15649" s="147" t="s">
        <v>11730</v>
      </c>
      <c r="E15649" s="147" t="s">
        <v>2240</v>
      </c>
      <c r="G15649" s="147">
        <v>0</v>
      </c>
      <c r="I15649" s="147">
        <v>6</v>
      </c>
      <c r="J15649" s="147">
        <v>2586922</v>
      </c>
      <c r="K15649" s="147" t="s">
        <v>2769</v>
      </c>
    </row>
    <row r="15650" spans="1:11" x14ac:dyDescent="0.2">
      <c r="A15650" s="147">
        <v>6</v>
      </c>
      <c r="B15650" s="149" t="s">
        <v>11729</v>
      </c>
      <c r="C15650" s="147" t="s">
        <v>2242</v>
      </c>
      <c r="D15650" s="147" t="s">
        <v>11728</v>
      </c>
      <c r="E15650" s="147" t="s">
        <v>2240</v>
      </c>
      <c r="G15650" s="147">
        <v>0</v>
      </c>
      <c r="I15650" s="147">
        <v>6</v>
      </c>
      <c r="J15650" s="147">
        <v>2586905</v>
      </c>
      <c r="K15650" s="147" t="s">
        <v>2769</v>
      </c>
    </row>
    <row r="15651" spans="1:11" x14ac:dyDescent="0.2">
      <c r="A15651" s="147">
        <v>6</v>
      </c>
      <c r="B15651" s="149" t="s">
        <v>11727</v>
      </c>
      <c r="C15651" s="147" t="s">
        <v>2242</v>
      </c>
      <c r="D15651" s="147" t="s">
        <v>11726</v>
      </c>
      <c r="E15651" s="147" t="s">
        <v>2240</v>
      </c>
      <c r="G15651" s="147">
        <v>0</v>
      </c>
      <c r="I15651" s="147">
        <v>6</v>
      </c>
      <c r="J15651" s="147">
        <v>2586907</v>
      </c>
      <c r="K15651" s="147" t="s">
        <v>2769</v>
      </c>
    </row>
    <row r="15652" spans="1:11" x14ac:dyDescent="0.2">
      <c r="A15652" s="147">
        <v>6</v>
      </c>
      <c r="B15652" s="149" t="s">
        <v>11725</v>
      </c>
      <c r="C15652" s="147" t="s">
        <v>2242</v>
      </c>
      <c r="D15652" s="147" t="s">
        <v>11724</v>
      </c>
      <c r="E15652" s="147" t="s">
        <v>2240</v>
      </c>
      <c r="G15652" s="147">
        <v>0</v>
      </c>
      <c r="I15652" s="147">
        <v>6</v>
      </c>
      <c r="J15652" s="147">
        <v>2586908</v>
      </c>
      <c r="K15652" s="147" t="s">
        <v>2769</v>
      </c>
    </row>
    <row r="15653" spans="1:11" x14ac:dyDescent="0.2">
      <c r="A15653" s="147">
        <v>6</v>
      </c>
      <c r="B15653" s="149" t="s">
        <v>11723</v>
      </c>
      <c r="C15653" s="147" t="s">
        <v>2242</v>
      </c>
      <c r="D15653" s="147" t="s">
        <v>11722</v>
      </c>
      <c r="E15653" s="147" t="s">
        <v>2240</v>
      </c>
      <c r="G15653" s="147">
        <v>0</v>
      </c>
      <c r="I15653" s="147">
        <v>6</v>
      </c>
      <c r="J15653" s="147">
        <v>2586927</v>
      </c>
      <c r="K15653" s="147" t="s">
        <v>2769</v>
      </c>
    </row>
    <row r="15654" spans="1:11" x14ac:dyDescent="0.2">
      <c r="A15654" s="147">
        <v>6</v>
      </c>
      <c r="B15654" s="149" t="s">
        <v>11721</v>
      </c>
      <c r="C15654" s="147" t="s">
        <v>2242</v>
      </c>
      <c r="D15654" s="147" t="s">
        <v>11720</v>
      </c>
      <c r="E15654" s="147" t="s">
        <v>2240</v>
      </c>
      <c r="G15654" s="147">
        <v>0</v>
      </c>
      <c r="I15654" s="147">
        <v>6</v>
      </c>
      <c r="J15654" s="147">
        <v>2586939</v>
      </c>
      <c r="K15654" s="147" t="s">
        <v>2769</v>
      </c>
    </row>
    <row r="15655" spans="1:11" x14ac:dyDescent="0.2">
      <c r="A15655" s="147">
        <v>6</v>
      </c>
      <c r="B15655" s="149" t="s">
        <v>11719</v>
      </c>
      <c r="C15655" s="147" t="s">
        <v>2242</v>
      </c>
      <c r="D15655" s="147" t="s">
        <v>11718</v>
      </c>
      <c r="E15655" s="147" t="s">
        <v>2240</v>
      </c>
      <c r="G15655" s="147">
        <v>0</v>
      </c>
      <c r="I15655" s="147">
        <v>6</v>
      </c>
      <c r="J15655" s="147">
        <v>2586932</v>
      </c>
      <c r="K15655" s="147" t="s">
        <v>2769</v>
      </c>
    </row>
    <row r="15656" spans="1:11" x14ac:dyDescent="0.2">
      <c r="A15656" s="147">
        <v>6</v>
      </c>
      <c r="B15656" s="149" t="s">
        <v>11717</v>
      </c>
      <c r="C15656" s="147" t="s">
        <v>2242</v>
      </c>
      <c r="D15656" s="147" t="s">
        <v>11716</v>
      </c>
      <c r="E15656" s="147" t="s">
        <v>2240</v>
      </c>
      <c r="G15656" s="147">
        <v>0</v>
      </c>
      <c r="I15656" s="147">
        <v>6</v>
      </c>
      <c r="J15656" s="147">
        <v>2586906</v>
      </c>
      <c r="K15656" s="147" t="s">
        <v>2769</v>
      </c>
    </row>
    <row r="15657" spans="1:11" x14ac:dyDescent="0.2">
      <c r="A15657" s="147">
        <v>6</v>
      </c>
      <c r="B15657" s="149" t="s">
        <v>11715</v>
      </c>
      <c r="C15657" s="147" t="s">
        <v>2242</v>
      </c>
      <c r="D15657" s="147" t="s">
        <v>11714</v>
      </c>
      <c r="E15657" s="147" t="s">
        <v>2240</v>
      </c>
      <c r="G15657" s="147">
        <v>0</v>
      </c>
      <c r="I15657" s="147">
        <v>6</v>
      </c>
      <c r="J15657" s="147">
        <v>2586931</v>
      </c>
      <c r="K15657" s="147" t="s">
        <v>2769</v>
      </c>
    </row>
    <row r="15658" spans="1:11" x14ac:dyDescent="0.2">
      <c r="A15658" s="147">
        <v>6</v>
      </c>
      <c r="B15658" s="149" t="s">
        <v>11713</v>
      </c>
      <c r="C15658" s="147" t="s">
        <v>2242</v>
      </c>
      <c r="D15658" s="147" t="s">
        <v>11712</v>
      </c>
      <c r="E15658" s="147" t="s">
        <v>2240</v>
      </c>
      <c r="G15658" s="147">
        <v>0</v>
      </c>
      <c r="I15658" s="147">
        <v>6</v>
      </c>
      <c r="J15658" s="147">
        <v>2586933</v>
      </c>
      <c r="K15658" s="147" t="s">
        <v>2769</v>
      </c>
    </row>
    <row r="15659" spans="1:11" x14ac:dyDescent="0.2">
      <c r="A15659" s="147">
        <v>6</v>
      </c>
      <c r="B15659" s="149" t="s">
        <v>11711</v>
      </c>
      <c r="C15659" s="147" t="s">
        <v>2242</v>
      </c>
      <c r="D15659" s="147" t="s">
        <v>11710</v>
      </c>
      <c r="E15659" s="147" t="s">
        <v>2240</v>
      </c>
      <c r="G15659" s="147">
        <v>0</v>
      </c>
      <c r="I15659" s="147">
        <v>6</v>
      </c>
      <c r="J15659" s="147">
        <v>2586925</v>
      </c>
      <c r="K15659" s="147" t="s">
        <v>2769</v>
      </c>
    </row>
    <row r="15660" spans="1:11" x14ac:dyDescent="0.2">
      <c r="A15660" s="147">
        <v>5</v>
      </c>
      <c r="B15660" s="149" t="s">
        <v>11709</v>
      </c>
      <c r="C15660" s="147" t="s">
        <v>2242</v>
      </c>
      <c r="D15660" s="147" t="s">
        <v>11708</v>
      </c>
      <c r="E15660" s="147" t="s">
        <v>2246</v>
      </c>
      <c r="G15660" s="147">
        <v>0</v>
      </c>
      <c r="I15660" s="147">
        <v>5</v>
      </c>
      <c r="J15660" s="147">
        <v>2586856</v>
      </c>
    </row>
    <row r="15661" spans="1:11" x14ac:dyDescent="0.2">
      <c r="A15661" s="147">
        <v>6</v>
      </c>
      <c r="B15661" s="149" t="s">
        <v>11707</v>
      </c>
      <c r="C15661" s="147" t="s">
        <v>2242</v>
      </c>
      <c r="D15661" s="147" t="s">
        <v>11706</v>
      </c>
      <c r="E15661" s="147" t="s">
        <v>2240</v>
      </c>
      <c r="G15661" s="147">
        <v>0</v>
      </c>
      <c r="I15661" s="147">
        <v>6</v>
      </c>
      <c r="J15661" s="147">
        <v>2586977</v>
      </c>
      <c r="K15661" s="147" t="s">
        <v>2769</v>
      </c>
    </row>
    <row r="15662" spans="1:11" x14ac:dyDescent="0.2">
      <c r="A15662" s="147">
        <v>6</v>
      </c>
      <c r="B15662" s="149" t="s">
        <v>11705</v>
      </c>
      <c r="C15662" s="147" t="s">
        <v>2242</v>
      </c>
      <c r="D15662" s="147" t="s">
        <v>11704</v>
      </c>
      <c r="E15662" s="147" t="s">
        <v>2240</v>
      </c>
      <c r="G15662" s="147">
        <v>0</v>
      </c>
      <c r="I15662" s="147">
        <v>6</v>
      </c>
      <c r="J15662" s="147">
        <v>2586960</v>
      </c>
      <c r="K15662" s="147" t="s">
        <v>2769</v>
      </c>
    </row>
    <row r="15663" spans="1:11" x14ac:dyDescent="0.2">
      <c r="A15663" s="147">
        <v>6</v>
      </c>
      <c r="B15663" s="149" t="s">
        <v>11703</v>
      </c>
      <c r="C15663" s="147" t="s">
        <v>2242</v>
      </c>
      <c r="D15663" s="147" t="s">
        <v>11702</v>
      </c>
      <c r="E15663" s="147" t="s">
        <v>2240</v>
      </c>
      <c r="G15663" s="147">
        <v>0</v>
      </c>
      <c r="I15663" s="147">
        <v>6</v>
      </c>
      <c r="J15663" s="147">
        <v>2586968</v>
      </c>
      <c r="K15663" s="147" t="s">
        <v>2769</v>
      </c>
    </row>
    <row r="15664" spans="1:11" x14ac:dyDescent="0.2">
      <c r="A15664" s="147">
        <v>6</v>
      </c>
      <c r="B15664" s="149" t="s">
        <v>11701</v>
      </c>
      <c r="C15664" s="147" t="s">
        <v>2242</v>
      </c>
      <c r="D15664" s="147" t="s">
        <v>11700</v>
      </c>
      <c r="E15664" s="147" t="s">
        <v>2240</v>
      </c>
      <c r="G15664" s="147">
        <v>0</v>
      </c>
      <c r="I15664" s="147">
        <v>6</v>
      </c>
      <c r="J15664" s="147">
        <v>2586959</v>
      </c>
      <c r="K15664" s="147" t="s">
        <v>2769</v>
      </c>
    </row>
    <row r="15665" spans="1:11" x14ac:dyDescent="0.2">
      <c r="A15665" s="147">
        <v>6</v>
      </c>
      <c r="B15665" s="149" t="s">
        <v>11699</v>
      </c>
      <c r="C15665" s="147" t="s">
        <v>2242</v>
      </c>
      <c r="D15665" s="147" t="s">
        <v>11698</v>
      </c>
      <c r="E15665" s="147" t="s">
        <v>2240</v>
      </c>
      <c r="G15665" s="147">
        <v>0</v>
      </c>
      <c r="I15665" s="147">
        <v>6</v>
      </c>
      <c r="J15665" s="147">
        <v>2586955</v>
      </c>
      <c r="K15665" s="147" t="s">
        <v>2769</v>
      </c>
    </row>
    <row r="15666" spans="1:11" x14ac:dyDescent="0.2">
      <c r="A15666" s="147">
        <v>6</v>
      </c>
      <c r="B15666" s="149" t="s">
        <v>11697</v>
      </c>
      <c r="C15666" s="147" t="s">
        <v>2242</v>
      </c>
      <c r="D15666" s="147" t="s">
        <v>11641</v>
      </c>
      <c r="E15666" s="147" t="s">
        <v>2240</v>
      </c>
      <c r="G15666" s="147">
        <v>0</v>
      </c>
      <c r="I15666" s="147">
        <v>6</v>
      </c>
      <c r="J15666" s="147">
        <v>2586961</v>
      </c>
      <c r="K15666" s="147" t="s">
        <v>2769</v>
      </c>
    </row>
    <row r="15667" spans="1:11" x14ac:dyDescent="0.2">
      <c r="A15667" s="147">
        <v>6</v>
      </c>
      <c r="B15667" s="149" t="s">
        <v>11696</v>
      </c>
      <c r="C15667" s="147" t="s">
        <v>2242</v>
      </c>
      <c r="D15667" s="147" t="s">
        <v>11695</v>
      </c>
      <c r="E15667" s="147" t="s">
        <v>2240</v>
      </c>
      <c r="G15667" s="147">
        <v>0</v>
      </c>
      <c r="I15667" s="147">
        <v>6</v>
      </c>
      <c r="J15667" s="147">
        <v>2586944</v>
      </c>
      <c r="K15667" s="147" t="s">
        <v>2769</v>
      </c>
    </row>
    <row r="15668" spans="1:11" x14ac:dyDescent="0.2">
      <c r="A15668" s="147">
        <v>6</v>
      </c>
      <c r="B15668" s="149" t="s">
        <v>11694</v>
      </c>
      <c r="C15668" s="147" t="s">
        <v>2242</v>
      </c>
      <c r="D15668" s="147" t="s">
        <v>11693</v>
      </c>
      <c r="E15668" s="147" t="s">
        <v>2240</v>
      </c>
      <c r="G15668" s="147">
        <v>0</v>
      </c>
      <c r="I15668" s="147">
        <v>6</v>
      </c>
      <c r="J15668" s="147">
        <v>2586942</v>
      </c>
      <c r="K15668" s="147" t="s">
        <v>2769</v>
      </c>
    </row>
    <row r="15669" spans="1:11" x14ac:dyDescent="0.2">
      <c r="A15669" s="147">
        <v>6</v>
      </c>
      <c r="B15669" s="149" t="s">
        <v>11692</v>
      </c>
      <c r="C15669" s="147" t="s">
        <v>2242</v>
      </c>
      <c r="D15669" s="147" t="s">
        <v>11691</v>
      </c>
      <c r="E15669" s="147" t="s">
        <v>2240</v>
      </c>
      <c r="G15669" s="147">
        <v>0</v>
      </c>
      <c r="I15669" s="147">
        <v>6</v>
      </c>
      <c r="J15669" s="147">
        <v>2586956</v>
      </c>
      <c r="K15669" s="147" t="s">
        <v>2769</v>
      </c>
    </row>
    <row r="15670" spans="1:11" x14ac:dyDescent="0.2">
      <c r="A15670" s="147">
        <v>6</v>
      </c>
      <c r="B15670" s="149" t="s">
        <v>11690</v>
      </c>
      <c r="C15670" s="147" t="s">
        <v>2242</v>
      </c>
      <c r="D15670" s="147" t="s">
        <v>11689</v>
      </c>
      <c r="E15670" s="147" t="s">
        <v>2240</v>
      </c>
      <c r="G15670" s="147">
        <v>0</v>
      </c>
      <c r="I15670" s="147">
        <v>6</v>
      </c>
      <c r="J15670" s="147">
        <v>2586975</v>
      </c>
      <c r="K15670" s="147" t="s">
        <v>2769</v>
      </c>
    </row>
    <row r="15671" spans="1:11" x14ac:dyDescent="0.2">
      <c r="A15671" s="147">
        <v>6</v>
      </c>
      <c r="B15671" s="149" t="s">
        <v>11688</v>
      </c>
      <c r="C15671" s="147" t="s">
        <v>2242</v>
      </c>
      <c r="D15671" s="147" t="s">
        <v>11687</v>
      </c>
      <c r="E15671" s="147" t="s">
        <v>2240</v>
      </c>
      <c r="G15671" s="147">
        <v>0</v>
      </c>
      <c r="I15671" s="147">
        <v>6</v>
      </c>
      <c r="J15671" s="147">
        <v>2586964</v>
      </c>
      <c r="K15671" s="147" t="s">
        <v>2769</v>
      </c>
    </row>
    <row r="15672" spans="1:11" x14ac:dyDescent="0.2">
      <c r="A15672" s="147">
        <v>6</v>
      </c>
      <c r="B15672" s="149" t="s">
        <v>11686</v>
      </c>
      <c r="C15672" s="147" t="s">
        <v>2242</v>
      </c>
      <c r="D15672" s="147" t="s">
        <v>11685</v>
      </c>
      <c r="E15672" s="147" t="s">
        <v>2240</v>
      </c>
      <c r="G15672" s="147">
        <v>0</v>
      </c>
      <c r="I15672" s="147">
        <v>6</v>
      </c>
      <c r="J15672" s="147">
        <v>2586966</v>
      </c>
      <c r="K15672" s="147" t="s">
        <v>2769</v>
      </c>
    </row>
    <row r="15673" spans="1:11" x14ac:dyDescent="0.2">
      <c r="A15673" s="147">
        <v>6</v>
      </c>
      <c r="B15673" s="149" t="s">
        <v>11684</v>
      </c>
      <c r="C15673" s="147" t="s">
        <v>2242</v>
      </c>
      <c r="D15673" s="147" t="s">
        <v>11683</v>
      </c>
      <c r="E15673" s="147" t="s">
        <v>2240</v>
      </c>
      <c r="G15673" s="147">
        <v>0</v>
      </c>
      <c r="I15673" s="147">
        <v>6</v>
      </c>
      <c r="J15673" s="147">
        <v>2586976</v>
      </c>
      <c r="K15673" s="147" t="s">
        <v>2769</v>
      </c>
    </row>
    <row r="15674" spans="1:11" x14ac:dyDescent="0.2">
      <c r="A15674" s="147">
        <v>5</v>
      </c>
      <c r="B15674" s="149" t="s">
        <v>11682</v>
      </c>
      <c r="C15674" s="147" t="s">
        <v>2242</v>
      </c>
      <c r="D15674" s="147" t="s">
        <v>11681</v>
      </c>
      <c r="E15674" s="147" t="s">
        <v>2246</v>
      </c>
      <c r="G15674" s="147">
        <v>0</v>
      </c>
      <c r="I15674" s="147">
        <v>5</v>
      </c>
      <c r="J15674" s="147">
        <v>2586831</v>
      </c>
    </row>
    <row r="15675" spans="1:11" x14ac:dyDescent="0.2">
      <c r="A15675" s="147">
        <v>6</v>
      </c>
      <c r="B15675" s="149" t="s">
        <v>11680</v>
      </c>
      <c r="C15675" s="147" t="s">
        <v>2242</v>
      </c>
      <c r="D15675" s="147" t="s">
        <v>11679</v>
      </c>
      <c r="E15675" s="147" t="s">
        <v>2240</v>
      </c>
      <c r="G15675" s="147">
        <v>0</v>
      </c>
      <c r="I15675" s="147">
        <v>6</v>
      </c>
      <c r="J15675" s="147">
        <v>2586981</v>
      </c>
      <c r="K15675" s="147" t="s">
        <v>2769</v>
      </c>
    </row>
    <row r="15676" spans="1:11" x14ac:dyDescent="0.2">
      <c r="A15676" s="147">
        <v>6</v>
      </c>
      <c r="B15676" s="149" t="s">
        <v>11678</v>
      </c>
      <c r="C15676" s="147" t="s">
        <v>2242</v>
      </c>
      <c r="D15676" s="147" t="s">
        <v>11677</v>
      </c>
      <c r="E15676" s="147" t="s">
        <v>2240</v>
      </c>
      <c r="G15676" s="147">
        <v>0</v>
      </c>
      <c r="I15676" s="147">
        <v>6</v>
      </c>
      <c r="J15676" s="147">
        <v>2586979</v>
      </c>
      <c r="K15676" s="147" t="s">
        <v>2769</v>
      </c>
    </row>
    <row r="15677" spans="1:11" x14ac:dyDescent="0.2">
      <c r="A15677" s="147">
        <v>6</v>
      </c>
      <c r="B15677" s="149" t="s">
        <v>11676</v>
      </c>
      <c r="C15677" s="147" t="s">
        <v>2242</v>
      </c>
      <c r="D15677" s="147" t="s">
        <v>11675</v>
      </c>
      <c r="E15677" s="147" t="s">
        <v>2240</v>
      </c>
      <c r="G15677" s="147">
        <v>0</v>
      </c>
      <c r="I15677" s="147">
        <v>6</v>
      </c>
      <c r="J15677" s="147">
        <v>2586997</v>
      </c>
      <c r="K15677" s="147" t="s">
        <v>2769</v>
      </c>
    </row>
    <row r="15678" spans="1:11" x14ac:dyDescent="0.2">
      <c r="A15678" s="147">
        <v>6</v>
      </c>
      <c r="B15678" s="149" t="s">
        <v>11674</v>
      </c>
      <c r="C15678" s="147" t="s">
        <v>2242</v>
      </c>
      <c r="D15678" s="147" t="s">
        <v>11673</v>
      </c>
      <c r="E15678" s="147" t="s">
        <v>2240</v>
      </c>
      <c r="G15678" s="147">
        <v>0</v>
      </c>
      <c r="I15678" s="147">
        <v>6</v>
      </c>
      <c r="J15678" s="147">
        <v>2586983</v>
      </c>
      <c r="K15678" s="147" t="s">
        <v>2769</v>
      </c>
    </row>
    <row r="15679" spans="1:11" x14ac:dyDescent="0.2">
      <c r="A15679" s="147">
        <v>6</v>
      </c>
      <c r="B15679" s="149" t="s">
        <v>11672</v>
      </c>
      <c r="C15679" s="147" t="s">
        <v>2242</v>
      </c>
      <c r="D15679" s="147" t="s">
        <v>11671</v>
      </c>
      <c r="E15679" s="147" t="s">
        <v>2240</v>
      </c>
      <c r="G15679" s="147">
        <v>0</v>
      </c>
      <c r="I15679" s="147">
        <v>6</v>
      </c>
      <c r="J15679" s="147">
        <v>2586988</v>
      </c>
      <c r="K15679" s="147" t="s">
        <v>2769</v>
      </c>
    </row>
    <row r="15680" spans="1:11" x14ac:dyDescent="0.2">
      <c r="A15680" s="147">
        <v>6</v>
      </c>
      <c r="B15680" s="149" t="s">
        <v>11670</v>
      </c>
      <c r="C15680" s="147" t="s">
        <v>2242</v>
      </c>
      <c r="D15680" s="147" t="s">
        <v>11669</v>
      </c>
      <c r="E15680" s="147" t="s">
        <v>2240</v>
      </c>
      <c r="G15680" s="147">
        <v>0</v>
      </c>
      <c r="I15680" s="147">
        <v>6</v>
      </c>
      <c r="J15680" s="147">
        <v>2586993</v>
      </c>
      <c r="K15680" s="147" t="s">
        <v>2769</v>
      </c>
    </row>
    <row r="15681" spans="1:11" x14ac:dyDescent="0.2">
      <c r="A15681" s="147">
        <v>6</v>
      </c>
      <c r="B15681" s="149" t="s">
        <v>11668</v>
      </c>
      <c r="C15681" s="147" t="s">
        <v>2242</v>
      </c>
      <c r="D15681" s="147" t="s">
        <v>11667</v>
      </c>
      <c r="E15681" s="147" t="s">
        <v>2240</v>
      </c>
      <c r="G15681" s="147">
        <v>0</v>
      </c>
      <c r="I15681" s="147">
        <v>6</v>
      </c>
      <c r="J15681" s="147">
        <v>2587001</v>
      </c>
      <c r="K15681" s="147" t="s">
        <v>2769</v>
      </c>
    </row>
    <row r="15682" spans="1:11" x14ac:dyDescent="0.2">
      <c r="A15682" s="147">
        <v>6</v>
      </c>
      <c r="B15682" s="149" t="s">
        <v>11666</v>
      </c>
      <c r="C15682" s="147" t="s">
        <v>2242</v>
      </c>
      <c r="D15682" s="147" t="s">
        <v>11665</v>
      </c>
      <c r="E15682" s="147" t="s">
        <v>2240</v>
      </c>
      <c r="G15682" s="147">
        <v>0</v>
      </c>
      <c r="I15682" s="147">
        <v>6</v>
      </c>
      <c r="J15682" s="147">
        <v>2587004</v>
      </c>
      <c r="K15682" s="147" t="s">
        <v>2769</v>
      </c>
    </row>
    <row r="15683" spans="1:11" x14ac:dyDescent="0.2">
      <c r="A15683" s="147">
        <v>6</v>
      </c>
      <c r="B15683" s="149" t="s">
        <v>11664</v>
      </c>
      <c r="C15683" s="147" t="s">
        <v>2242</v>
      </c>
      <c r="D15683" s="147" t="s">
        <v>11663</v>
      </c>
      <c r="E15683" s="147" t="s">
        <v>2240</v>
      </c>
      <c r="G15683" s="147">
        <v>0</v>
      </c>
      <c r="I15683" s="147">
        <v>6</v>
      </c>
      <c r="J15683" s="147">
        <v>2587011</v>
      </c>
      <c r="K15683" s="147" t="s">
        <v>2769</v>
      </c>
    </row>
    <row r="15684" spans="1:11" x14ac:dyDescent="0.2">
      <c r="A15684" s="147">
        <v>6</v>
      </c>
      <c r="B15684" s="149" t="s">
        <v>11662</v>
      </c>
      <c r="C15684" s="147" t="s">
        <v>2242</v>
      </c>
      <c r="D15684" s="147" t="s">
        <v>11661</v>
      </c>
      <c r="E15684" s="147" t="s">
        <v>2240</v>
      </c>
      <c r="G15684" s="147">
        <v>0</v>
      </c>
      <c r="I15684" s="147">
        <v>6</v>
      </c>
      <c r="J15684" s="147">
        <v>2586992</v>
      </c>
      <c r="K15684" s="147" t="s">
        <v>2769</v>
      </c>
    </row>
    <row r="15685" spans="1:11" x14ac:dyDescent="0.2">
      <c r="A15685" s="147">
        <v>6</v>
      </c>
      <c r="B15685" s="149" t="s">
        <v>11660</v>
      </c>
      <c r="C15685" s="147" t="s">
        <v>2242</v>
      </c>
      <c r="D15685" s="147" t="s">
        <v>11659</v>
      </c>
      <c r="E15685" s="147" t="s">
        <v>2240</v>
      </c>
      <c r="G15685" s="147">
        <v>0</v>
      </c>
      <c r="I15685" s="147">
        <v>6</v>
      </c>
      <c r="J15685" s="147">
        <v>2587015</v>
      </c>
      <c r="K15685" s="147" t="s">
        <v>2769</v>
      </c>
    </row>
    <row r="15686" spans="1:11" x14ac:dyDescent="0.2">
      <c r="A15686" s="147">
        <v>6</v>
      </c>
      <c r="B15686" s="149" t="s">
        <v>11658</v>
      </c>
      <c r="C15686" s="147" t="s">
        <v>2242</v>
      </c>
      <c r="D15686" s="147" t="s">
        <v>11657</v>
      </c>
      <c r="E15686" s="147" t="s">
        <v>2240</v>
      </c>
      <c r="G15686" s="147">
        <v>0</v>
      </c>
      <c r="I15686" s="147">
        <v>6</v>
      </c>
      <c r="J15686" s="147">
        <v>2587005</v>
      </c>
      <c r="K15686" s="147" t="s">
        <v>2769</v>
      </c>
    </row>
    <row r="15687" spans="1:11" x14ac:dyDescent="0.2">
      <c r="A15687" s="147">
        <v>6</v>
      </c>
      <c r="B15687" s="149" t="s">
        <v>11656</v>
      </c>
      <c r="C15687" s="147" t="s">
        <v>2242</v>
      </c>
      <c r="D15687" s="147" t="s">
        <v>11655</v>
      </c>
      <c r="E15687" s="147" t="s">
        <v>2240</v>
      </c>
      <c r="G15687" s="147">
        <v>0</v>
      </c>
      <c r="I15687" s="147">
        <v>6</v>
      </c>
      <c r="J15687" s="147">
        <v>2586996</v>
      </c>
      <c r="K15687" s="147" t="s">
        <v>2769</v>
      </c>
    </row>
    <row r="15688" spans="1:11" x14ac:dyDescent="0.2">
      <c r="A15688" s="147">
        <v>5</v>
      </c>
      <c r="B15688" s="149" t="s">
        <v>11654</v>
      </c>
      <c r="C15688" s="147" t="s">
        <v>2242</v>
      </c>
      <c r="D15688" s="147" t="s">
        <v>11653</v>
      </c>
      <c r="E15688" s="147" t="s">
        <v>2246</v>
      </c>
      <c r="G15688" s="147">
        <v>0</v>
      </c>
      <c r="I15688" s="147">
        <v>5</v>
      </c>
      <c r="J15688" s="147">
        <v>2586832</v>
      </c>
    </row>
    <row r="15689" spans="1:11" x14ac:dyDescent="0.2">
      <c r="A15689" s="147">
        <v>6</v>
      </c>
      <c r="B15689" s="149" t="s">
        <v>11652</v>
      </c>
      <c r="C15689" s="147" t="s">
        <v>2242</v>
      </c>
      <c r="D15689" s="147" t="s">
        <v>11651</v>
      </c>
      <c r="E15689" s="147" t="s">
        <v>2240</v>
      </c>
      <c r="G15689" s="147">
        <v>0</v>
      </c>
      <c r="I15689" s="147">
        <v>6</v>
      </c>
      <c r="J15689" s="147">
        <v>2587030</v>
      </c>
      <c r="K15689" s="147" t="s">
        <v>2769</v>
      </c>
    </row>
    <row r="15690" spans="1:11" x14ac:dyDescent="0.2">
      <c r="A15690" s="147">
        <v>6</v>
      </c>
      <c r="B15690" s="149" t="s">
        <v>11650</v>
      </c>
      <c r="C15690" s="147" t="s">
        <v>2242</v>
      </c>
      <c r="D15690" s="147" t="s">
        <v>11649</v>
      </c>
      <c r="E15690" s="147" t="s">
        <v>2240</v>
      </c>
      <c r="G15690" s="147">
        <v>0</v>
      </c>
      <c r="I15690" s="147">
        <v>6</v>
      </c>
      <c r="J15690" s="147">
        <v>2587019</v>
      </c>
      <c r="K15690" s="147" t="s">
        <v>2769</v>
      </c>
    </row>
    <row r="15691" spans="1:11" x14ac:dyDescent="0.2">
      <c r="A15691" s="147">
        <v>6</v>
      </c>
      <c r="B15691" s="149" t="s">
        <v>11648</v>
      </c>
      <c r="C15691" s="147" t="s">
        <v>2242</v>
      </c>
      <c r="D15691" s="147" t="s">
        <v>11647</v>
      </c>
      <c r="E15691" s="147" t="s">
        <v>2240</v>
      </c>
      <c r="G15691" s="147">
        <v>0</v>
      </c>
      <c r="I15691" s="147">
        <v>6</v>
      </c>
      <c r="J15691" s="147">
        <v>2587018</v>
      </c>
      <c r="K15691" s="147" t="s">
        <v>2769</v>
      </c>
    </row>
    <row r="15692" spans="1:11" x14ac:dyDescent="0.2">
      <c r="A15692" s="147">
        <v>6</v>
      </c>
      <c r="B15692" s="149" t="s">
        <v>11646</v>
      </c>
      <c r="C15692" s="147" t="s">
        <v>2242</v>
      </c>
      <c r="D15692" s="147" t="s">
        <v>11645</v>
      </c>
      <c r="E15692" s="147" t="s">
        <v>2240</v>
      </c>
      <c r="G15692" s="147">
        <v>0</v>
      </c>
      <c r="I15692" s="147">
        <v>6</v>
      </c>
      <c r="J15692" s="147">
        <v>2587052</v>
      </c>
      <c r="K15692" s="147" t="s">
        <v>2769</v>
      </c>
    </row>
    <row r="15693" spans="1:11" x14ac:dyDescent="0.2">
      <c r="A15693" s="147">
        <v>6</v>
      </c>
      <c r="B15693" s="149" t="s">
        <v>11644</v>
      </c>
      <c r="C15693" s="147" t="s">
        <v>2242</v>
      </c>
      <c r="D15693" s="147" t="s">
        <v>11643</v>
      </c>
      <c r="E15693" s="147" t="s">
        <v>2240</v>
      </c>
      <c r="G15693" s="147">
        <v>0</v>
      </c>
      <c r="I15693" s="147">
        <v>6</v>
      </c>
      <c r="J15693" s="147">
        <v>2587051</v>
      </c>
      <c r="K15693" s="147" t="s">
        <v>2769</v>
      </c>
    </row>
    <row r="15694" spans="1:11" x14ac:dyDescent="0.2">
      <c r="A15694" s="147">
        <v>6</v>
      </c>
      <c r="B15694" s="149" t="s">
        <v>11642</v>
      </c>
      <c r="C15694" s="147" t="s">
        <v>2242</v>
      </c>
      <c r="D15694" s="147" t="s">
        <v>11641</v>
      </c>
      <c r="E15694" s="147" t="s">
        <v>2240</v>
      </c>
      <c r="G15694" s="147">
        <v>0</v>
      </c>
      <c r="I15694" s="147">
        <v>6</v>
      </c>
      <c r="J15694" s="147">
        <v>2587038</v>
      </c>
      <c r="K15694" s="147" t="s">
        <v>2769</v>
      </c>
    </row>
    <row r="15695" spans="1:11" x14ac:dyDescent="0.2">
      <c r="A15695" s="147">
        <v>6</v>
      </c>
      <c r="B15695" s="149" t="s">
        <v>11640</v>
      </c>
      <c r="C15695" s="147" t="s">
        <v>2242</v>
      </c>
      <c r="D15695" s="147" t="s">
        <v>11639</v>
      </c>
      <c r="E15695" s="147" t="s">
        <v>2240</v>
      </c>
      <c r="G15695" s="147">
        <v>0</v>
      </c>
      <c r="I15695" s="147">
        <v>6</v>
      </c>
      <c r="J15695" s="147">
        <v>2587031</v>
      </c>
      <c r="K15695" s="147" t="s">
        <v>2769</v>
      </c>
    </row>
    <row r="15696" spans="1:11" x14ac:dyDescent="0.2">
      <c r="A15696" s="147">
        <v>6</v>
      </c>
      <c r="B15696" s="149" t="s">
        <v>11638</v>
      </c>
      <c r="C15696" s="147" t="s">
        <v>2242</v>
      </c>
      <c r="D15696" s="147" t="s">
        <v>11637</v>
      </c>
      <c r="E15696" s="147" t="s">
        <v>2240</v>
      </c>
      <c r="G15696" s="147">
        <v>0</v>
      </c>
      <c r="I15696" s="147">
        <v>6</v>
      </c>
      <c r="J15696" s="147">
        <v>2587033</v>
      </c>
      <c r="K15696" s="147" t="s">
        <v>2769</v>
      </c>
    </row>
    <row r="15697" spans="1:11" x14ac:dyDescent="0.2">
      <c r="A15697" s="147">
        <v>6</v>
      </c>
      <c r="B15697" s="149" t="s">
        <v>11636</v>
      </c>
      <c r="C15697" s="147" t="s">
        <v>2242</v>
      </c>
      <c r="D15697" s="147" t="s">
        <v>11635</v>
      </c>
      <c r="E15697" s="147" t="s">
        <v>2240</v>
      </c>
      <c r="G15697" s="147">
        <v>0</v>
      </c>
      <c r="I15697" s="147">
        <v>6</v>
      </c>
      <c r="J15697" s="147">
        <v>2587027</v>
      </c>
      <c r="K15697" s="147" t="s">
        <v>2769</v>
      </c>
    </row>
    <row r="15698" spans="1:11" x14ac:dyDescent="0.2">
      <c r="A15698" s="147">
        <v>6</v>
      </c>
      <c r="B15698" s="149" t="s">
        <v>11634</v>
      </c>
      <c r="C15698" s="147" t="s">
        <v>2242</v>
      </c>
      <c r="D15698" s="147" t="s">
        <v>11633</v>
      </c>
      <c r="E15698" s="147" t="s">
        <v>2240</v>
      </c>
      <c r="G15698" s="147">
        <v>0</v>
      </c>
      <c r="I15698" s="147">
        <v>6</v>
      </c>
      <c r="J15698" s="147">
        <v>2587042</v>
      </c>
      <c r="K15698" s="147" t="s">
        <v>2769</v>
      </c>
    </row>
    <row r="15699" spans="1:11" x14ac:dyDescent="0.2">
      <c r="A15699" s="147">
        <v>6</v>
      </c>
      <c r="B15699" s="149" t="s">
        <v>11632</v>
      </c>
      <c r="C15699" s="147" t="s">
        <v>2242</v>
      </c>
      <c r="D15699" s="147" t="s">
        <v>11631</v>
      </c>
      <c r="E15699" s="147" t="s">
        <v>2240</v>
      </c>
      <c r="G15699" s="147">
        <v>0</v>
      </c>
      <c r="I15699" s="147">
        <v>6</v>
      </c>
      <c r="J15699" s="147">
        <v>2587025</v>
      </c>
      <c r="K15699" s="147" t="s">
        <v>2769</v>
      </c>
    </row>
    <row r="15700" spans="1:11" x14ac:dyDescent="0.2">
      <c r="A15700" s="147">
        <v>6</v>
      </c>
      <c r="B15700" s="149" t="s">
        <v>11630</v>
      </c>
      <c r="C15700" s="147" t="s">
        <v>2242</v>
      </c>
      <c r="D15700" s="147" t="s">
        <v>11629</v>
      </c>
      <c r="E15700" s="147" t="s">
        <v>2240</v>
      </c>
      <c r="G15700" s="147">
        <v>0</v>
      </c>
      <c r="I15700" s="147">
        <v>6</v>
      </c>
      <c r="J15700" s="147">
        <v>2587044</v>
      </c>
      <c r="K15700" s="147" t="s">
        <v>2769</v>
      </c>
    </row>
    <row r="15701" spans="1:11" x14ac:dyDescent="0.2">
      <c r="A15701" s="147">
        <v>6</v>
      </c>
      <c r="B15701" s="149" t="s">
        <v>11628</v>
      </c>
      <c r="C15701" s="147" t="s">
        <v>2242</v>
      </c>
      <c r="D15701" s="147" t="s">
        <v>11627</v>
      </c>
      <c r="E15701" s="147" t="s">
        <v>2240</v>
      </c>
      <c r="G15701" s="147">
        <v>0</v>
      </c>
      <c r="I15701" s="147">
        <v>6</v>
      </c>
      <c r="J15701" s="147">
        <v>2587049</v>
      </c>
      <c r="K15701" s="147" t="s">
        <v>2769</v>
      </c>
    </row>
    <row r="15702" spans="1:11" x14ac:dyDescent="0.2">
      <c r="A15702" s="147">
        <v>5</v>
      </c>
      <c r="B15702" s="149" t="s">
        <v>11626</v>
      </c>
      <c r="C15702" s="147" t="s">
        <v>2242</v>
      </c>
      <c r="D15702" s="147" t="s">
        <v>11625</v>
      </c>
      <c r="E15702" s="147" t="s">
        <v>2246</v>
      </c>
      <c r="G15702" s="147">
        <v>0</v>
      </c>
      <c r="I15702" s="147">
        <v>5</v>
      </c>
      <c r="J15702" s="147">
        <v>2586847</v>
      </c>
    </row>
    <row r="15703" spans="1:11" x14ac:dyDescent="0.2">
      <c r="A15703" s="147">
        <v>6</v>
      </c>
      <c r="B15703" s="149" t="s">
        <v>11624</v>
      </c>
      <c r="C15703" s="147" t="s">
        <v>2242</v>
      </c>
      <c r="D15703" s="147" t="s">
        <v>11623</v>
      </c>
      <c r="E15703" s="147" t="s">
        <v>2240</v>
      </c>
      <c r="G15703" s="147">
        <v>0</v>
      </c>
      <c r="I15703" s="147">
        <v>6</v>
      </c>
      <c r="J15703" s="147">
        <v>2587059</v>
      </c>
      <c r="K15703" s="147" t="s">
        <v>2769</v>
      </c>
    </row>
    <row r="15704" spans="1:11" x14ac:dyDescent="0.2">
      <c r="A15704" s="147">
        <v>6</v>
      </c>
      <c r="B15704" s="149" t="s">
        <v>11622</v>
      </c>
      <c r="C15704" s="147" t="s">
        <v>2242</v>
      </c>
      <c r="D15704" s="147" t="s">
        <v>11621</v>
      </c>
      <c r="E15704" s="147" t="s">
        <v>2240</v>
      </c>
      <c r="G15704" s="147">
        <v>0</v>
      </c>
      <c r="I15704" s="147">
        <v>6</v>
      </c>
      <c r="J15704" s="147">
        <v>2587060</v>
      </c>
      <c r="K15704" s="147" t="s">
        <v>2769</v>
      </c>
    </row>
    <row r="15705" spans="1:11" x14ac:dyDescent="0.2">
      <c r="A15705" s="147">
        <v>6</v>
      </c>
      <c r="B15705" s="149" t="s">
        <v>11620</v>
      </c>
      <c r="C15705" s="147" t="s">
        <v>2242</v>
      </c>
      <c r="D15705" s="147" t="s">
        <v>11619</v>
      </c>
      <c r="E15705" s="147" t="s">
        <v>2240</v>
      </c>
      <c r="G15705" s="147">
        <v>0</v>
      </c>
      <c r="I15705" s="147">
        <v>6</v>
      </c>
      <c r="J15705" s="147">
        <v>2587084</v>
      </c>
      <c r="K15705" s="147" t="s">
        <v>2769</v>
      </c>
    </row>
    <row r="15706" spans="1:11" x14ac:dyDescent="0.2">
      <c r="A15706" s="147">
        <v>6</v>
      </c>
      <c r="B15706" s="149" t="s">
        <v>11618</v>
      </c>
      <c r="C15706" s="147" t="s">
        <v>2242</v>
      </c>
      <c r="D15706" s="147" t="s">
        <v>11617</v>
      </c>
      <c r="E15706" s="147" t="s">
        <v>2240</v>
      </c>
      <c r="G15706" s="147">
        <v>0</v>
      </c>
      <c r="I15706" s="147">
        <v>6</v>
      </c>
      <c r="J15706" s="147">
        <v>2587085</v>
      </c>
      <c r="K15706" s="147" t="s">
        <v>2769</v>
      </c>
    </row>
    <row r="15707" spans="1:11" x14ac:dyDescent="0.2">
      <c r="A15707" s="147">
        <v>6</v>
      </c>
      <c r="B15707" s="149" t="s">
        <v>11616</v>
      </c>
      <c r="C15707" s="147" t="s">
        <v>2242</v>
      </c>
      <c r="D15707" s="147" t="s">
        <v>11615</v>
      </c>
      <c r="E15707" s="147" t="s">
        <v>2240</v>
      </c>
      <c r="G15707" s="147">
        <v>0</v>
      </c>
      <c r="I15707" s="147">
        <v>6</v>
      </c>
      <c r="J15707" s="147">
        <v>2587071</v>
      </c>
      <c r="K15707" s="147" t="s">
        <v>2769</v>
      </c>
    </row>
    <row r="15708" spans="1:11" x14ac:dyDescent="0.2">
      <c r="A15708" s="147">
        <v>6</v>
      </c>
      <c r="B15708" s="149" t="s">
        <v>11614</v>
      </c>
      <c r="C15708" s="147" t="s">
        <v>2242</v>
      </c>
      <c r="D15708" s="147" t="s">
        <v>11613</v>
      </c>
      <c r="E15708" s="147" t="s">
        <v>2240</v>
      </c>
      <c r="G15708" s="147">
        <v>0</v>
      </c>
      <c r="I15708" s="147">
        <v>6</v>
      </c>
      <c r="J15708" s="147">
        <v>2587091</v>
      </c>
      <c r="K15708" s="147" t="s">
        <v>2769</v>
      </c>
    </row>
    <row r="15709" spans="1:11" x14ac:dyDescent="0.2">
      <c r="A15709" s="147">
        <v>6</v>
      </c>
      <c r="B15709" s="149" t="s">
        <v>11612</v>
      </c>
      <c r="C15709" s="147" t="s">
        <v>2242</v>
      </c>
      <c r="D15709" s="147" t="s">
        <v>11611</v>
      </c>
      <c r="E15709" s="147" t="s">
        <v>2240</v>
      </c>
      <c r="G15709" s="147">
        <v>0</v>
      </c>
      <c r="I15709" s="147">
        <v>6</v>
      </c>
      <c r="J15709" s="147">
        <v>2587068</v>
      </c>
      <c r="K15709" s="147" t="s">
        <v>2769</v>
      </c>
    </row>
    <row r="15710" spans="1:11" x14ac:dyDescent="0.2">
      <c r="A15710" s="147">
        <v>6</v>
      </c>
      <c r="B15710" s="149" t="s">
        <v>11610</v>
      </c>
      <c r="C15710" s="147" t="s">
        <v>2242</v>
      </c>
      <c r="D15710" s="147" t="s">
        <v>11609</v>
      </c>
      <c r="E15710" s="147" t="s">
        <v>2240</v>
      </c>
      <c r="G15710" s="147">
        <v>0</v>
      </c>
      <c r="I15710" s="147">
        <v>6</v>
      </c>
      <c r="J15710" s="147">
        <v>2587066</v>
      </c>
      <c r="K15710" s="147" t="s">
        <v>2769</v>
      </c>
    </row>
    <row r="15711" spans="1:11" x14ac:dyDescent="0.2">
      <c r="A15711" s="147">
        <v>6</v>
      </c>
      <c r="B15711" s="149" t="s">
        <v>11608</v>
      </c>
      <c r="C15711" s="147" t="s">
        <v>2242</v>
      </c>
      <c r="D15711" s="147" t="s">
        <v>11607</v>
      </c>
      <c r="E15711" s="147" t="s">
        <v>2240</v>
      </c>
      <c r="G15711" s="147">
        <v>0</v>
      </c>
      <c r="I15711" s="147">
        <v>6</v>
      </c>
      <c r="J15711" s="147">
        <v>2587092</v>
      </c>
      <c r="K15711" s="147" t="s">
        <v>2769</v>
      </c>
    </row>
    <row r="15712" spans="1:11" x14ac:dyDescent="0.2">
      <c r="A15712" s="147">
        <v>6</v>
      </c>
      <c r="B15712" s="149" t="s">
        <v>11606</v>
      </c>
      <c r="C15712" s="147" t="s">
        <v>2242</v>
      </c>
      <c r="D15712" s="147" t="s">
        <v>11605</v>
      </c>
      <c r="E15712" s="147" t="s">
        <v>2240</v>
      </c>
      <c r="G15712" s="147">
        <v>0</v>
      </c>
      <c r="I15712" s="147">
        <v>6</v>
      </c>
      <c r="J15712" s="147">
        <v>2587082</v>
      </c>
      <c r="K15712" s="147" t="s">
        <v>2769</v>
      </c>
    </row>
    <row r="15713" spans="1:11" x14ac:dyDescent="0.2">
      <c r="A15713" s="147">
        <v>6</v>
      </c>
      <c r="B15713" s="149" t="s">
        <v>11604</v>
      </c>
      <c r="C15713" s="147" t="s">
        <v>2242</v>
      </c>
      <c r="D15713" s="147" t="s">
        <v>11603</v>
      </c>
      <c r="E15713" s="147" t="s">
        <v>2240</v>
      </c>
      <c r="G15713" s="147">
        <v>0</v>
      </c>
      <c r="I15713" s="147">
        <v>6</v>
      </c>
      <c r="J15713" s="147">
        <v>2587075</v>
      </c>
      <c r="K15713" s="147" t="s">
        <v>2769</v>
      </c>
    </row>
    <row r="15714" spans="1:11" x14ac:dyDescent="0.2">
      <c r="A15714" s="147">
        <v>6</v>
      </c>
      <c r="B15714" s="149" t="s">
        <v>11602</v>
      </c>
      <c r="C15714" s="147" t="s">
        <v>2242</v>
      </c>
      <c r="D15714" s="147" t="s">
        <v>11601</v>
      </c>
      <c r="E15714" s="147" t="s">
        <v>2240</v>
      </c>
      <c r="G15714" s="147">
        <v>0</v>
      </c>
      <c r="I15714" s="147">
        <v>6</v>
      </c>
      <c r="J15714" s="147">
        <v>2587074</v>
      </c>
      <c r="K15714" s="147" t="s">
        <v>2769</v>
      </c>
    </row>
    <row r="15715" spans="1:11" x14ac:dyDescent="0.2">
      <c r="A15715" s="147">
        <v>6</v>
      </c>
      <c r="B15715" s="149" t="s">
        <v>11600</v>
      </c>
      <c r="C15715" s="147" t="s">
        <v>2242</v>
      </c>
      <c r="D15715" s="147" t="s">
        <v>11599</v>
      </c>
      <c r="E15715" s="147" t="s">
        <v>2240</v>
      </c>
      <c r="G15715" s="147">
        <v>0</v>
      </c>
      <c r="I15715" s="147">
        <v>6</v>
      </c>
      <c r="J15715" s="147">
        <v>2587065</v>
      </c>
      <c r="K15715" s="147" t="s">
        <v>2769</v>
      </c>
    </row>
    <row r="15716" spans="1:11" x14ac:dyDescent="0.2">
      <c r="A15716" s="147">
        <v>5</v>
      </c>
      <c r="B15716" s="149" t="s">
        <v>11598</v>
      </c>
      <c r="C15716" s="147" t="s">
        <v>2242</v>
      </c>
      <c r="D15716" s="147" t="s">
        <v>11597</v>
      </c>
      <c r="E15716" s="147" t="s">
        <v>2246</v>
      </c>
      <c r="G15716" s="147">
        <v>0</v>
      </c>
      <c r="I15716" s="147">
        <v>5</v>
      </c>
      <c r="J15716" s="147">
        <v>2586846</v>
      </c>
    </row>
    <row r="15717" spans="1:11" x14ac:dyDescent="0.2">
      <c r="A15717" s="147">
        <v>6</v>
      </c>
      <c r="B15717" s="149" t="s">
        <v>11596</v>
      </c>
      <c r="C15717" s="147" t="s">
        <v>2242</v>
      </c>
      <c r="D15717" s="147" t="s">
        <v>11595</v>
      </c>
      <c r="E15717" s="147" t="s">
        <v>2240</v>
      </c>
      <c r="G15717" s="147">
        <v>0</v>
      </c>
      <c r="I15717" s="147">
        <v>6</v>
      </c>
      <c r="J15717" s="147">
        <v>2587113</v>
      </c>
      <c r="K15717" s="147" t="s">
        <v>2769</v>
      </c>
    </row>
    <row r="15718" spans="1:11" x14ac:dyDescent="0.2">
      <c r="A15718" s="147">
        <v>6</v>
      </c>
      <c r="B15718" s="149" t="s">
        <v>11594</v>
      </c>
      <c r="C15718" s="147" t="s">
        <v>2242</v>
      </c>
      <c r="D15718" s="147" t="s">
        <v>11593</v>
      </c>
      <c r="E15718" s="147" t="s">
        <v>2240</v>
      </c>
      <c r="G15718" s="147">
        <v>0</v>
      </c>
      <c r="I15718" s="147">
        <v>6</v>
      </c>
      <c r="J15718" s="147">
        <v>2587129</v>
      </c>
      <c r="K15718" s="147" t="s">
        <v>2769</v>
      </c>
    </row>
    <row r="15719" spans="1:11" x14ac:dyDescent="0.2">
      <c r="A15719" s="147">
        <v>6</v>
      </c>
      <c r="B15719" s="149" t="s">
        <v>11592</v>
      </c>
      <c r="C15719" s="147" t="s">
        <v>2242</v>
      </c>
      <c r="D15719" s="147" t="s">
        <v>11591</v>
      </c>
      <c r="E15719" s="147" t="s">
        <v>2240</v>
      </c>
      <c r="G15719" s="147">
        <v>0</v>
      </c>
      <c r="I15719" s="147">
        <v>6</v>
      </c>
      <c r="J15719" s="147">
        <v>2587105</v>
      </c>
      <c r="K15719" s="147" t="s">
        <v>2769</v>
      </c>
    </row>
    <row r="15720" spans="1:11" x14ac:dyDescent="0.2">
      <c r="A15720" s="147">
        <v>6</v>
      </c>
      <c r="B15720" s="149" t="s">
        <v>11590</v>
      </c>
      <c r="C15720" s="147" t="s">
        <v>2242</v>
      </c>
      <c r="D15720" s="147" t="s">
        <v>11589</v>
      </c>
      <c r="E15720" s="147" t="s">
        <v>2240</v>
      </c>
      <c r="G15720" s="147">
        <v>0</v>
      </c>
      <c r="I15720" s="147">
        <v>6</v>
      </c>
      <c r="J15720" s="147">
        <v>2587101</v>
      </c>
      <c r="K15720" s="147" t="s">
        <v>2769</v>
      </c>
    </row>
    <row r="15721" spans="1:11" x14ac:dyDescent="0.2">
      <c r="A15721" s="147">
        <v>6</v>
      </c>
      <c r="B15721" s="149" t="s">
        <v>11588</v>
      </c>
      <c r="C15721" s="147" t="s">
        <v>2242</v>
      </c>
      <c r="D15721" s="147" t="s">
        <v>11587</v>
      </c>
      <c r="E15721" s="147" t="s">
        <v>2240</v>
      </c>
      <c r="G15721" s="147">
        <v>0</v>
      </c>
      <c r="I15721" s="147">
        <v>6</v>
      </c>
      <c r="J15721" s="147">
        <v>2587097</v>
      </c>
      <c r="K15721" s="147" t="s">
        <v>2769</v>
      </c>
    </row>
    <row r="15722" spans="1:11" x14ac:dyDescent="0.2">
      <c r="A15722" s="147">
        <v>6</v>
      </c>
      <c r="B15722" s="149" t="s">
        <v>11586</v>
      </c>
      <c r="C15722" s="147" t="s">
        <v>2242</v>
      </c>
      <c r="D15722" s="147" t="s">
        <v>11585</v>
      </c>
      <c r="E15722" s="147" t="s">
        <v>2240</v>
      </c>
      <c r="G15722" s="147">
        <v>0</v>
      </c>
      <c r="I15722" s="147">
        <v>6</v>
      </c>
      <c r="J15722" s="147">
        <v>2587132</v>
      </c>
      <c r="K15722" s="147" t="s">
        <v>2769</v>
      </c>
    </row>
    <row r="15723" spans="1:11" x14ac:dyDescent="0.2">
      <c r="A15723" s="147">
        <v>6</v>
      </c>
      <c r="B15723" s="149" t="s">
        <v>11584</v>
      </c>
      <c r="C15723" s="147" t="s">
        <v>2242</v>
      </c>
      <c r="D15723" s="147" t="s">
        <v>11583</v>
      </c>
      <c r="E15723" s="147" t="s">
        <v>2240</v>
      </c>
      <c r="G15723" s="147">
        <v>0</v>
      </c>
      <c r="I15723" s="147">
        <v>6</v>
      </c>
      <c r="J15723" s="147">
        <v>2587133</v>
      </c>
      <c r="K15723" s="147" t="s">
        <v>2769</v>
      </c>
    </row>
    <row r="15724" spans="1:11" x14ac:dyDescent="0.2">
      <c r="A15724" s="147">
        <v>6</v>
      </c>
      <c r="B15724" s="149" t="s">
        <v>11582</v>
      </c>
      <c r="C15724" s="147" t="s">
        <v>2242</v>
      </c>
      <c r="D15724" s="147" t="s">
        <v>11581</v>
      </c>
      <c r="E15724" s="147" t="s">
        <v>2240</v>
      </c>
      <c r="G15724" s="147">
        <v>0</v>
      </c>
      <c r="I15724" s="147">
        <v>6</v>
      </c>
      <c r="J15724" s="147">
        <v>2587106</v>
      </c>
      <c r="K15724" s="147" t="s">
        <v>2769</v>
      </c>
    </row>
    <row r="15725" spans="1:11" x14ac:dyDescent="0.2">
      <c r="A15725" s="147">
        <v>6</v>
      </c>
      <c r="B15725" s="149" t="s">
        <v>11580</v>
      </c>
      <c r="C15725" s="147" t="s">
        <v>2242</v>
      </c>
      <c r="D15725" s="147" t="s">
        <v>11579</v>
      </c>
      <c r="E15725" s="147" t="s">
        <v>2240</v>
      </c>
      <c r="G15725" s="147">
        <v>0</v>
      </c>
      <c r="I15725" s="147">
        <v>6</v>
      </c>
      <c r="J15725" s="147">
        <v>2587130</v>
      </c>
      <c r="K15725" s="147" t="s">
        <v>2769</v>
      </c>
    </row>
    <row r="15726" spans="1:11" x14ac:dyDescent="0.2">
      <c r="A15726" s="147">
        <v>6</v>
      </c>
      <c r="B15726" s="149" t="s">
        <v>11578</v>
      </c>
      <c r="C15726" s="147" t="s">
        <v>2242</v>
      </c>
      <c r="D15726" s="147" t="s">
        <v>11577</v>
      </c>
      <c r="E15726" s="147" t="s">
        <v>2240</v>
      </c>
      <c r="G15726" s="147">
        <v>0</v>
      </c>
      <c r="I15726" s="147">
        <v>6</v>
      </c>
      <c r="J15726" s="147">
        <v>2587126</v>
      </c>
      <c r="K15726" s="147" t="s">
        <v>2769</v>
      </c>
    </row>
    <row r="15727" spans="1:11" x14ac:dyDescent="0.2">
      <c r="A15727" s="147">
        <v>6</v>
      </c>
      <c r="B15727" s="149" t="s">
        <v>11576</v>
      </c>
      <c r="C15727" s="147" t="s">
        <v>2242</v>
      </c>
      <c r="D15727" s="147" t="s">
        <v>11575</v>
      </c>
      <c r="E15727" s="147" t="s">
        <v>2240</v>
      </c>
      <c r="G15727" s="147">
        <v>0</v>
      </c>
      <c r="I15727" s="147">
        <v>6</v>
      </c>
      <c r="J15727" s="147">
        <v>2587096</v>
      </c>
      <c r="K15727" s="147" t="s">
        <v>2769</v>
      </c>
    </row>
    <row r="15728" spans="1:11" x14ac:dyDescent="0.2">
      <c r="A15728" s="147">
        <v>6</v>
      </c>
      <c r="B15728" s="149" t="s">
        <v>11574</v>
      </c>
      <c r="C15728" s="147" t="s">
        <v>2242</v>
      </c>
      <c r="D15728" s="147" t="s">
        <v>11573</v>
      </c>
      <c r="E15728" s="147" t="s">
        <v>2240</v>
      </c>
      <c r="G15728" s="147">
        <v>0</v>
      </c>
      <c r="I15728" s="147">
        <v>6</v>
      </c>
      <c r="J15728" s="147">
        <v>2587119</v>
      </c>
      <c r="K15728" s="147" t="s">
        <v>2769</v>
      </c>
    </row>
    <row r="15729" spans="1:11" x14ac:dyDescent="0.2">
      <c r="A15729" s="147">
        <v>6</v>
      </c>
      <c r="B15729" s="149" t="s">
        <v>11572</v>
      </c>
      <c r="C15729" s="147" t="s">
        <v>2242</v>
      </c>
      <c r="D15729" s="147" t="s">
        <v>11571</v>
      </c>
      <c r="E15729" s="147" t="s">
        <v>2240</v>
      </c>
      <c r="G15729" s="147">
        <v>0</v>
      </c>
      <c r="I15729" s="147">
        <v>6</v>
      </c>
      <c r="J15729" s="147">
        <v>2587131</v>
      </c>
      <c r="K15729" s="147" t="s">
        <v>2769</v>
      </c>
    </row>
    <row r="15730" spans="1:11" x14ac:dyDescent="0.2">
      <c r="A15730" s="147">
        <v>5</v>
      </c>
      <c r="B15730" s="149" t="s">
        <v>11570</v>
      </c>
      <c r="C15730" s="147" t="s">
        <v>2242</v>
      </c>
      <c r="D15730" s="147" t="s">
        <v>11569</v>
      </c>
      <c r="E15730" s="147" t="s">
        <v>2246</v>
      </c>
      <c r="G15730" s="147">
        <v>0</v>
      </c>
      <c r="I15730" s="147">
        <v>5</v>
      </c>
      <c r="J15730" s="147">
        <v>2586845</v>
      </c>
    </row>
    <row r="15731" spans="1:11" x14ac:dyDescent="0.2">
      <c r="A15731" s="147">
        <v>6</v>
      </c>
      <c r="B15731" s="149" t="s">
        <v>11568</v>
      </c>
      <c r="C15731" s="147" t="s">
        <v>2242</v>
      </c>
      <c r="D15731" s="147" t="s">
        <v>11567</v>
      </c>
      <c r="E15731" s="147" t="s">
        <v>2240</v>
      </c>
      <c r="G15731" s="147">
        <v>0</v>
      </c>
      <c r="I15731" s="147">
        <v>6</v>
      </c>
      <c r="J15731" s="147">
        <v>2587163</v>
      </c>
    </row>
    <row r="15732" spans="1:11" x14ac:dyDescent="0.2">
      <c r="A15732" s="147">
        <v>6</v>
      </c>
      <c r="B15732" s="149" t="s">
        <v>11566</v>
      </c>
      <c r="C15732" s="147" t="s">
        <v>2242</v>
      </c>
      <c r="D15732" s="147" t="s">
        <v>11565</v>
      </c>
      <c r="E15732" s="147" t="s">
        <v>2240</v>
      </c>
      <c r="G15732" s="147">
        <v>0</v>
      </c>
      <c r="I15732" s="147">
        <v>6</v>
      </c>
      <c r="J15732" s="147">
        <v>2587159</v>
      </c>
    </row>
    <row r="15733" spans="1:11" x14ac:dyDescent="0.2">
      <c r="A15733" s="147">
        <v>6</v>
      </c>
      <c r="B15733" s="149" t="s">
        <v>11564</v>
      </c>
      <c r="C15733" s="147" t="s">
        <v>2242</v>
      </c>
      <c r="D15733" s="147" t="s">
        <v>11563</v>
      </c>
      <c r="E15733" s="147" t="s">
        <v>2240</v>
      </c>
      <c r="G15733" s="147">
        <v>0</v>
      </c>
      <c r="I15733" s="147">
        <v>6</v>
      </c>
      <c r="J15733" s="147">
        <v>2587145</v>
      </c>
    </row>
    <row r="15734" spans="1:11" x14ac:dyDescent="0.2">
      <c r="A15734" s="147">
        <v>6</v>
      </c>
      <c r="B15734" s="149" t="s">
        <v>11562</v>
      </c>
      <c r="C15734" s="147" t="s">
        <v>2242</v>
      </c>
      <c r="D15734" s="147" t="s">
        <v>11561</v>
      </c>
      <c r="E15734" s="147" t="s">
        <v>2240</v>
      </c>
      <c r="G15734" s="147">
        <v>0</v>
      </c>
      <c r="I15734" s="147">
        <v>6</v>
      </c>
      <c r="J15734" s="147">
        <v>2587142</v>
      </c>
    </row>
    <row r="15735" spans="1:11" x14ac:dyDescent="0.2">
      <c r="A15735" s="147">
        <v>6</v>
      </c>
      <c r="B15735" s="149" t="s">
        <v>11560</v>
      </c>
      <c r="C15735" s="147" t="s">
        <v>2242</v>
      </c>
      <c r="D15735" s="147" t="s">
        <v>11559</v>
      </c>
      <c r="E15735" s="147" t="s">
        <v>2240</v>
      </c>
      <c r="G15735" s="147">
        <v>0</v>
      </c>
      <c r="I15735" s="147">
        <v>6</v>
      </c>
      <c r="J15735" s="147">
        <v>2587168</v>
      </c>
    </row>
    <row r="15736" spans="1:11" x14ac:dyDescent="0.2">
      <c r="A15736" s="147">
        <v>6</v>
      </c>
      <c r="B15736" s="149" t="s">
        <v>11558</v>
      </c>
      <c r="C15736" s="147" t="s">
        <v>2242</v>
      </c>
      <c r="D15736" s="147" t="s">
        <v>11557</v>
      </c>
      <c r="E15736" s="147" t="s">
        <v>2240</v>
      </c>
      <c r="G15736" s="147">
        <v>0</v>
      </c>
      <c r="I15736" s="147">
        <v>6</v>
      </c>
      <c r="J15736" s="147">
        <v>2587137</v>
      </c>
    </row>
    <row r="15737" spans="1:11" x14ac:dyDescent="0.2">
      <c r="A15737" s="147">
        <v>6</v>
      </c>
      <c r="B15737" s="149" t="s">
        <v>11556</v>
      </c>
      <c r="C15737" s="147" t="s">
        <v>2242</v>
      </c>
      <c r="D15737" s="147" t="s">
        <v>11555</v>
      </c>
      <c r="E15737" s="147" t="s">
        <v>2240</v>
      </c>
      <c r="G15737" s="147">
        <v>0</v>
      </c>
      <c r="I15737" s="147">
        <v>6</v>
      </c>
      <c r="J15737" s="147">
        <v>2587154</v>
      </c>
    </row>
    <row r="15738" spans="1:11" x14ac:dyDescent="0.2">
      <c r="A15738" s="147">
        <v>6</v>
      </c>
      <c r="B15738" s="149" t="s">
        <v>11554</v>
      </c>
      <c r="C15738" s="147" t="s">
        <v>2242</v>
      </c>
      <c r="D15738" s="147" t="s">
        <v>11553</v>
      </c>
      <c r="E15738" s="147" t="s">
        <v>2240</v>
      </c>
      <c r="G15738" s="147">
        <v>0</v>
      </c>
      <c r="I15738" s="147">
        <v>6</v>
      </c>
      <c r="J15738" s="147">
        <v>2587140</v>
      </c>
    </row>
    <row r="15739" spans="1:11" x14ac:dyDescent="0.2">
      <c r="A15739" s="147">
        <v>6</v>
      </c>
      <c r="B15739" s="149" t="s">
        <v>11552</v>
      </c>
      <c r="C15739" s="147" t="s">
        <v>2242</v>
      </c>
      <c r="D15739" s="147" t="s">
        <v>11551</v>
      </c>
      <c r="E15739" s="147" t="s">
        <v>2240</v>
      </c>
      <c r="G15739" s="147">
        <v>0</v>
      </c>
      <c r="I15739" s="147">
        <v>6</v>
      </c>
      <c r="J15739" s="147">
        <v>2587173</v>
      </c>
    </row>
    <row r="15740" spans="1:11" x14ac:dyDescent="0.2">
      <c r="A15740" s="147">
        <v>6</v>
      </c>
      <c r="B15740" s="149" t="s">
        <v>11550</v>
      </c>
      <c r="C15740" s="147" t="s">
        <v>2242</v>
      </c>
      <c r="D15740" s="147" t="s">
        <v>11549</v>
      </c>
      <c r="E15740" s="147" t="s">
        <v>2240</v>
      </c>
      <c r="G15740" s="147">
        <v>0</v>
      </c>
      <c r="I15740" s="147">
        <v>6</v>
      </c>
      <c r="J15740" s="147">
        <v>2587169</v>
      </c>
    </row>
    <row r="15741" spans="1:11" x14ac:dyDescent="0.2">
      <c r="A15741" s="147">
        <v>6</v>
      </c>
      <c r="B15741" s="149" t="s">
        <v>11548</v>
      </c>
      <c r="C15741" s="147" t="s">
        <v>2242</v>
      </c>
      <c r="D15741" s="147" t="s">
        <v>11547</v>
      </c>
      <c r="E15741" s="147" t="s">
        <v>2240</v>
      </c>
      <c r="G15741" s="147">
        <v>0</v>
      </c>
      <c r="I15741" s="147">
        <v>6</v>
      </c>
      <c r="J15741" s="147">
        <v>2587138</v>
      </c>
    </row>
    <row r="15742" spans="1:11" x14ac:dyDescent="0.2">
      <c r="A15742" s="147">
        <v>6</v>
      </c>
      <c r="B15742" s="149" t="s">
        <v>11546</v>
      </c>
      <c r="C15742" s="147" t="s">
        <v>2242</v>
      </c>
      <c r="D15742" s="147" t="s">
        <v>11545</v>
      </c>
      <c r="E15742" s="147" t="s">
        <v>2240</v>
      </c>
      <c r="G15742" s="147">
        <v>0</v>
      </c>
      <c r="I15742" s="147">
        <v>6</v>
      </c>
      <c r="J15742" s="147">
        <v>2587171</v>
      </c>
    </row>
    <row r="15743" spans="1:11" x14ac:dyDescent="0.2">
      <c r="A15743" s="147">
        <v>6</v>
      </c>
      <c r="B15743" s="149" t="s">
        <v>11544</v>
      </c>
      <c r="C15743" s="147" t="s">
        <v>2242</v>
      </c>
      <c r="D15743" s="147" t="s">
        <v>11543</v>
      </c>
      <c r="E15743" s="147" t="s">
        <v>2240</v>
      </c>
      <c r="G15743" s="147">
        <v>0</v>
      </c>
      <c r="I15743" s="147">
        <v>6</v>
      </c>
      <c r="J15743" s="147">
        <v>2587156</v>
      </c>
    </row>
    <row r="15744" spans="1:11" x14ac:dyDescent="0.2">
      <c r="A15744" s="147">
        <v>5</v>
      </c>
      <c r="B15744" s="149" t="s">
        <v>11542</v>
      </c>
      <c r="C15744" s="147" t="s">
        <v>2242</v>
      </c>
      <c r="D15744" s="147" t="s">
        <v>11541</v>
      </c>
      <c r="E15744" s="147" t="s">
        <v>2246</v>
      </c>
      <c r="G15744" s="147">
        <v>0</v>
      </c>
      <c r="I15744" s="147">
        <v>5</v>
      </c>
      <c r="J15744" s="147">
        <v>2586837</v>
      </c>
    </row>
    <row r="15745" spans="1:11" x14ac:dyDescent="0.2">
      <c r="A15745" s="147">
        <v>6</v>
      </c>
      <c r="B15745" s="149" t="s">
        <v>11540</v>
      </c>
      <c r="C15745" s="147" t="s">
        <v>2242</v>
      </c>
      <c r="D15745" s="147" t="s">
        <v>11539</v>
      </c>
      <c r="E15745" s="147" t="s">
        <v>2240</v>
      </c>
      <c r="G15745" s="147">
        <v>0</v>
      </c>
      <c r="I15745" s="147">
        <v>6</v>
      </c>
      <c r="J15745" s="147">
        <v>2587189</v>
      </c>
    </row>
    <row r="15746" spans="1:11" x14ac:dyDescent="0.2">
      <c r="A15746" s="147">
        <v>6</v>
      </c>
      <c r="B15746" s="149" t="s">
        <v>11538</v>
      </c>
      <c r="C15746" s="147" t="s">
        <v>2242</v>
      </c>
      <c r="D15746" s="147" t="s">
        <v>11537</v>
      </c>
      <c r="E15746" s="147" t="s">
        <v>2240</v>
      </c>
      <c r="G15746" s="147">
        <v>0</v>
      </c>
      <c r="I15746" s="147">
        <v>6</v>
      </c>
      <c r="J15746" s="147">
        <v>2587187</v>
      </c>
    </row>
    <row r="15747" spans="1:11" x14ac:dyDescent="0.2">
      <c r="A15747" s="147">
        <v>6</v>
      </c>
      <c r="B15747" s="149" t="s">
        <v>11536</v>
      </c>
      <c r="C15747" s="147" t="s">
        <v>2242</v>
      </c>
      <c r="D15747" s="147" t="s">
        <v>11535</v>
      </c>
      <c r="E15747" s="147" t="s">
        <v>2240</v>
      </c>
      <c r="G15747" s="147">
        <v>0</v>
      </c>
      <c r="I15747" s="147">
        <v>6</v>
      </c>
      <c r="J15747" s="147">
        <v>2587206</v>
      </c>
    </row>
    <row r="15748" spans="1:11" x14ac:dyDescent="0.2">
      <c r="A15748" s="147">
        <v>6</v>
      </c>
      <c r="B15748" s="149" t="s">
        <v>11534</v>
      </c>
      <c r="C15748" s="147" t="s">
        <v>2242</v>
      </c>
      <c r="D15748" s="147" t="s">
        <v>11533</v>
      </c>
      <c r="E15748" s="147" t="s">
        <v>2240</v>
      </c>
      <c r="G15748" s="147">
        <v>0</v>
      </c>
      <c r="I15748" s="147">
        <v>6</v>
      </c>
      <c r="J15748" s="147">
        <v>2587177</v>
      </c>
    </row>
    <row r="15749" spans="1:11" x14ac:dyDescent="0.2">
      <c r="A15749" s="147">
        <v>6</v>
      </c>
      <c r="B15749" s="149" t="s">
        <v>11532</v>
      </c>
      <c r="C15749" s="147" t="s">
        <v>2242</v>
      </c>
      <c r="D15749" s="147" t="s">
        <v>11531</v>
      </c>
      <c r="E15749" s="147" t="s">
        <v>2240</v>
      </c>
      <c r="G15749" s="147">
        <v>0</v>
      </c>
      <c r="I15749" s="147">
        <v>6</v>
      </c>
      <c r="J15749" s="147">
        <v>2587181</v>
      </c>
    </row>
    <row r="15750" spans="1:11" x14ac:dyDescent="0.2">
      <c r="A15750" s="147">
        <v>6</v>
      </c>
      <c r="B15750" s="149" t="s">
        <v>11530</v>
      </c>
      <c r="C15750" s="147" t="s">
        <v>2242</v>
      </c>
      <c r="D15750" s="147" t="s">
        <v>11529</v>
      </c>
      <c r="E15750" s="147" t="s">
        <v>2240</v>
      </c>
      <c r="G15750" s="147">
        <v>0</v>
      </c>
      <c r="I15750" s="147">
        <v>6</v>
      </c>
      <c r="J15750" s="147">
        <v>2587207</v>
      </c>
    </row>
    <row r="15751" spans="1:11" x14ac:dyDescent="0.2">
      <c r="A15751" s="147">
        <v>6</v>
      </c>
      <c r="B15751" s="149" t="s">
        <v>11528</v>
      </c>
      <c r="C15751" s="147" t="s">
        <v>2242</v>
      </c>
      <c r="D15751" s="147" t="s">
        <v>11527</v>
      </c>
      <c r="E15751" s="147" t="s">
        <v>2240</v>
      </c>
      <c r="G15751" s="147">
        <v>0</v>
      </c>
      <c r="I15751" s="147">
        <v>6</v>
      </c>
      <c r="J15751" s="147">
        <v>2587183</v>
      </c>
    </row>
    <row r="15752" spans="1:11" x14ac:dyDescent="0.2">
      <c r="A15752" s="147">
        <v>6</v>
      </c>
      <c r="B15752" s="149" t="s">
        <v>11526</v>
      </c>
      <c r="C15752" s="147" t="s">
        <v>2242</v>
      </c>
      <c r="D15752" s="147" t="s">
        <v>11525</v>
      </c>
      <c r="E15752" s="147" t="s">
        <v>2240</v>
      </c>
      <c r="G15752" s="147">
        <v>0</v>
      </c>
      <c r="I15752" s="147">
        <v>6</v>
      </c>
      <c r="J15752" s="147">
        <v>2587190</v>
      </c>
    </row>
    <row r="15753" spans="1:11" x14ac:dyDescent="0.2">
      <c r="A15753" s="147">
        <v>6</v>
      </c>
      <c r="B15753" s="149" t="s">
        <v>11524</v>
      </c>
      <c r="C15753" s="147" t="s">
        <v>2242</v>
      </c>
      <c r="D15753" s="147" t="s">
        <v>11523</v>
      </c>
      <c r="E15753" s="147" t="s">
        <v>2240</v>
      </c>
      <c r="G15753" s="147">
        <v>0</v>
      </c>
      <c r="I15753" s="147">
        <v>6</v>
      </c>
      <c r="J15753" s="147">
        <v>2587195</v>
      </c>
    </row>
    <row r="15754" spans="1:11" x14ac:dyDescent="0.2">
      <c r="A15754" s="147">
        <v>6</v>
      </c>
      <c r="B15754" s="149" t="s">
        <v>11522</v>
      </c>
      <c r="C15754" s="147" t="s">
        <v>2242</v>
      </c>
      <c r="D15754" s="147" t="s">
        <v>11521</v>
      </c>
      <c r="E15754" s="147" t="s">
        <v>2240</v>
      </c>
      <c r="G15754" s="147">
        <v>0</v>
      </c>
      <c r="I15754" s="147">
        <v>6</v>
      </c>
      <c r="J15754" s="147">
        <v>2587178</v>
      </c>
    </row>
    <row r="15755" spans="1:11" x14ac:dyDescent="0.2">
      <c r="A15755" s="147">
        <v>6</v>
      </c>
      <c r="B15755" s="149" t="s">
        <v>11520</v>
      </c>
      <c r="C15755" s="147" t="s">
        <v>2242</v>
      </c>
      <c r="D15755" s="147" t="s">
        <v>11519</v>
      </c>
      <c r="E15755" s="147" t="s">
        <v>2240</v>
      </c>
      <c r="G15755" s="147">
        <v>0</v>
      </c>
      <c r="I15755" s="147">
        <v>6</v>
      </c>
      <c r="J15755" s="147">
        <v>2587201</v>
      </c>
      <c r="K15755" s="147" t="s">
        <v>2769</v>
      </c>
    </row>
    <row r="15756" spans="1:11" x14ac:dyDescent="0.2">
      <c r="A15756" s="147">
        <v>6</v>
      </c>
      <c r="B15756" s="149" t="s">
        <v>11518</v>
      </c>
      <c r="C15756" s="147" t="s">
        <v>2242</v>
      </c>
      <c r="D15756" s="147" t="s">
        <v>11517</v>
      </c>
      <c r="E15756" s="147" t="s">
        <v>2240</v>
      </c>
      <c r="G15756" s="147">
        <v>0</v>
      </c>
      <c r="I15756" s="147">
        <v>6</v>
      </c>
      <c r="J15756" s="147">
        <v>2587185</v>
      </c>
    </row>
    <row r="15757" spans="1:11" x14ac:dyDescent="0.2">
      <c r="A15757" s="147">
        <v>4</v>
      </c>
      <c r="B15757" s="149" t="s">
        <v>11513</v>
      </c>
      <c r="C15757" s="147" t="s">
        <v>2242</v>
      </c>
      <c r="D15757" s="147" t="s">
        <v>11516</v>
      </c>
      <c r="E15757" s="147" t="s">
        <v>2246</v>
      </c>
      <c r="G15757" s="147">
        <v>0</v>
      </c>
      <c r="I15757" s="147">
        <v>4</v>
      </c>
      <c r="J15757" s="147">
        <v>2586669</v>
      </c>
    </row>
    <row r="15758" spans="1:11" x14ac:dyDescent="0.2">
      <c r="A15758" s="147">
        <v>4</v>
      </c>
      <c r="B15758" s="149" t="s">
        <v>11513</v>
      </c>
      <c r="C15758" s="147" t="s">
        <v>2261</v>
      </c>
      <c r="D15758" s="147" t="s">
        <v>11515</v>
      </c>
      <c r="E15758" s="147" t="s">
        <v>2246</v>
      </c>
      <c r="G15758" s="147">
        <v>0</v>
      </c>
      <c r="I15758" s="147">
        <v>4</v>
      </c>
      <c r="J15758" s="147">
        <v>1201176</v>
      </c>
    </row>
    <row r="15759" spans="1:11" x14ac:dyDescent="0.2">
      <c r="A15759" s="147">
        <v>4</v>
      </c>
      <c r="B15759" s="149" t="s">
        <v>11513</v>
      </c>
      <c r="C15759" s="147" t="s">
        <v>2261</v>
      </c>
      <c r="D15759" s="147" t="s">
        <v>11514</v>
      </c>
      <c r="E15759" s="147" t="s">
        <v>2246</v>
      </c>
      <c r="G15759" s="147">
        <v>0</v>
      </c>
      <c r="I15759" s="147">
        <v>4</v>
      </c>
      <c r="J15759" s="147">
        <v>1201175</v>
      </c>
    </row>
    <row r="15760" spans="1:11" x14ac:dyDescent="0.2">
      <c r="A15760" s="147">
        <v>4</v>
      </c>
      <c r="B15760" s="149" t="s">
        <v>11513</v>
      </c>
      <c r="C15760" s="147" t="s">
        <v>2294</v>
      </c>
      <c r="D15760" s="147" t="s">
        <v>11512</v>
      </c>
      <c r="E15760" s="147" t="s">
        <v>2246</v>
      </c>
      <c r="G15760" s="147">
        <v>0</v>
      </c>
      <c r="I15760" s="147">
        <v>4</v>
      </c>
      <c r="J15760" s="147">
        <v>1201206</v>
      </c>
    </row>
    <row r="15761" spans="1:11" x14ac:dyDescent="0.2">
      <c r="A15761" s="147">
        <v>5</v>
      </c>
      <c r="B15761" s="149" t="s">
        <v>11511</v>
      </c>
      <c r="C15761" s="147" t="s">
        <v>2242</v>
      </c>
      <c r="D15761" s="147" t="s">
        <v>11510</v>
      </c>
      <c r="E15761" s="147" t="s">
        <v>2246</v>
      </c>
      <c r="G15761" s="147">
        <v>0</v>
      </c>
      <c r="I15761" s="147">
        <v>5</v>
      </c>
      <c r="J15761" s="147">
        <v>2587227</v>
      </c>
    </row>
    <row r="15762" spans="1:11" x14ac:dyDescent="0.2">
      <c r="A15762" s="147">
        <v>6</v>
      </c>
      <c r="B15762" s="149" t="s">
        <v>11509</v>
      </c>
      <c r="C15762" s="147" t="s">
        <v>2242</v>
      </c>
      <c r="D15762" s="147" t="s">
        <v>11508</v>
      </c>
      <c r="E15762" s="147" t="s">
        <v>2240</v>
      </c>
      <c r="G15762" s="147">
        <v>0</v>
      </c>
      <c r="I15762" s="147">
        <v>6</v>
      </c>
      <c r="J15762" s="147">
        <v>2587240</v>
      </c>
      <c r="K15762" s="147" t="s">
        <v>2769</v>
      </c>
    </row>
    <row r="15763" spans="1:11" x14ac:dyDescent="0.2">
      <c r="A15763" s="147">
        <v>6</v>
      </c>
      <c r="B15763" s="149" t="s">
        <v>11507</v>
      </c>
      <c r="C15763" s="147" t="s">
        <v>2242</v>
      </c>
      <c r="D15763" s="147" t="s">
        <v>11506</v>
      </c>
      <c r="E15763" s="147" t="s">
        <v>2240</v>
      </c>
      <c r="G15763" s="147">
        <v>0</v>
      </c>
      <c r="I15763" s="147">
        <v>5</v>
      </c>
      <c r="J15763" s="147">
        <v>2587219</v>
      </c>
      <c r="K15763" s="147" t="s">
        <v>2769</v>
      </c>
    </row>
    <row r="15764" spans="1:11" x14ac:dyDescent="0.2">
      <c r="A15764" s="147">
        <v>6</v>
      </c>
      <c r="B15764" s="149" t="s">
        <v>11505</v>
      </c>
      <c r="C15764" s="147" t="s">
        <v>2242</v>
      </c>
      <c r="D15764" s="147" t="s">
        <v>11504</v>
      </c>
      <c r="E15764" s="147" t="s">
        <v>2240</v>
      </c>
      <c r="G15764" s="147">
        <v>0</v>
      </c>
      <c r="I15764" s="147">
        <v>5</v>
      </c>
      <c r="J15764" s="147">
        <v>2587213</v>
      </c>
      <c r="K15764" s="147" t="s">
        <v>2769</v>
      </c>
    </row>
    <row r="15765" spans="1:11" x14ac:dyDescent="0.2">
      <c r="A15765" s="147">
        <v>6</v>
      </c>
      <c r="B15765" s="149" t="s">
        <v>11503</v>
      </c>
      <c r="C15765" s="147" t="s">
        <v>2242</v>
      </c>
      <c r="D15765" s="147" t="s">
        <v>11502</v>
      </c>
      <c r="E15765" s="147" t="s">
        <v>2240</v>
      </c>
      <c r="G15765" s="147">
        <v>0</v>
      </c>
      <c r="I15765" s="147">
        <v>5</v>
      </c>
      <c r="J15765" s="147">
        <v>2587222</v>
      </c>
      <c r="K15765" s="147" t="s">
        <v>2769</v>
      </c>
    </row>
    <row r="15766" spans="1:11" x14ac:dyDescent="0.2">
      <c r="A15766" s="147">
        <v>6</v>
      </c>
      <c r="B15766" s="149" t="s">
        <v>11501</v>
      </c>
      <c r="C15766" s="147" t="s">
        <v>2242</v>
      </c>
      <c r="D15766" s="147" t="s">
        <v>11500</v>
      </c>
      <c r="E15766" s="147" t="s">
        <v>2240</v>
      </c>
      <c r="G15766" s="147">
        <v>0</v>
      </c>
      <c r="I15766" s="147">
        <v>5</v>
      </c>
      <c r="J15766" s="147">
        <v>2587216</v>
      </c>
      <c r="K15766" s="147" t="s">
        <v>2769</v>
      </c>
    </row>
    <row r="15767" spans="1:11" x14ac:dyDescent="0.2">
      <c r="A15767" s="147">
        <v>6</v>
      </c>
      <c r="B15767" s="149" t="s">
        <v>11499</v>
      </c>
      <c r="C15767" s="147" t="s">
        <v>2242</v>
      </c>
      <c r="D15767" s="147" t="s">
        <v>11498</v>
      </c>
      <c r="E15767" s="147" t="s">
        <v>2240</v>
      </c>
      <c r="G15767" s="147">
        <v>0</v>
      </c>
      <c r="I15767" s="147">
        <v>5</v>
      </c>
      <c r="J15767" s="147">
        <v>2587234</v>
      </c>
      <c r="K15767" s="147" t="s">
        <v>2769</v>
      </c>
    </row>
    <row r="15768" spans="1:11" x14ac:dyDescent="0.2">
      <c r="A15768" s="147">
        <v>6</v>
      </c>
      <c r="B15768" s="149" t="s">
        <v>11497</v>
      </c>
      <c r="C15768" s="147" t="s">
        <v>2242</v>
      </c>
      <c r="D15768" s="147" t="s">
        <v>11496</v>
      </c>
      <c r="E15768" s="147" t="s">
        <v>2240</v>
      </c>
      <c r="G15768" s="147">
        <v>0</v>
      </c>
      <c r="I15768" s="147">
        <v>5</v>
      </c>
      <c r="J15768" s="147">
        <v>2587228</v>
      </c>
      <c r="K15768" s="147" t="s">
        <v>2769</v>
      </c>
    </row>
    <row r="15769" spans="1:11" x14ac:dyDescent="0.2">
      <c r="A15769" s="147">
        <v>6</v>
      </c>
      <c r="B15769" s="149" t="s">
        <v>11495</v>
      </c>
      <c r="C15769" s="147" t="s">
        <v>2242</v>
      </c>
      <c r="D15769" s="147" t="s">
        <v>11494</v>
      </c>
      <c r="E15769" s="147" t="s">
        <v>2240</v>
      </c>
      <c r="G15769" s="147">
        <v>0</v>
      </c>
      <c r="I15769" s="147">
        <v>5</v>
      </c>
      <c r="J15769" s="147">
        <v>2587224</v>
      </c>
      <c r="K15769" s="147" t="s">
        <v>2769</v>
      </c>
    </row>
    <row r="15770" spans="1:11" x14ac:dyDescent="0.2">
      <c r="A15770" s="147">
        <v>6</v>
      </c>
      <c r="B15770" s="149" t="s">
        <v>11493</v>
      </c>
      <c r="C15770" s="147" t="s">
        <v>2242</v>
      </c>
      <c r="D15770" s="147" t="s">
        <v>11492</v>
      </c>
      <c r="E15770" s="147" t="s">
        <v>2240</v>
      </c>
      <c r="G15770" s="147">
        <v>0</v>
      </c>
      <c r="I15770" s="147">
        <v>5</v>
      </c>
      <c r="J15770" s="147">
        <v>2587221</v>
      </c>
      <c r="K15770" s="147" t="s">
        <v>2769</v>
      </c>
    </row>
    <row r="15771" spans="1:11" x14ac:dyDescent="0.2">
      <c r="A15771" s="147">
        <v>6</v>
      </c>
      <c r="B15771" s="149" t="s">
        <v>11491</v>
      </c>
      <c r="C15771" s="147" t="s">
        <v>2242</v>
      </c>
      <c r="D15771" s="147" t="s">
        <v>11490</v>
      </c>
      <c r="E15771" s="147" t="s">
        <v>2240</v>
      </c>
      <c r="G15771" s="147">
        <v>0</v>
      </c>
      <c r="I15771" s="147">
        <v>5</v>
      </c>
      <c r="J15771" s="147">
        <v>2587223</v>
      </c>
      <c r="K15771" s="147" t="s">
        <v>2769</v>
      </c>
    </row>
    <row r="15772" spans="1:11" x14ac:dyDescent="0.2">
      <c r="A15772" s="147">
        <v>4</v>
      </c>
      <c r="B15772" s="149" t="s">
        <v>11484</v>
      </c>
      <c r="C15772" s="147" t="s">
        <v>2242</v>
      </c>
      <c r="D15772" s="147" t="s">
        <v>11489</v>
      </c>
      <c r="E15772" s="147" t="s">
        <v>2240</v>
      </c>
      <c r="G15772" s="147">
        <v>0</v>
      </c>
      <c r="I15772" s="147">
        <v>4</v>
      </c>
      <c r="J15772" s="147">
        <v>2586652</v>
      </c>
    </row>
    <row r="15773" spans="1:11" x14ac:dyDescent="0.2">
      <c r="A15773" s="147">
        <v>4</v>
      </c>
      <c r="B15773" s="149" t="s">
        <v>11484</v>
      </c>
      <c r="C15773" s="147" t="s">
        <v>2277</v>
      </c>
      <c r="D15773" s="147" t="s">
        <v>11488</v>
      </c>
      <c r="E15773" s="147" t="s">
        <v>2246</v>
      </c>
      <c r="G15773" s="147">
        <v>0</v>
      </c>
      <c r="I15773" s="147">
        <v>4</v>
      </c>
      <c r="J15773" s="147">
        <v>1201210</v>
      </c>
    </row>
    <row r="15774" spans="1:11" x14ac:dyDescent="0.2">
      <c r="A15774" s="147">
        <v>4</v>
      </c>
      <c r="B15774" s="149" t="s">
        <v>11484</v>
      </c>
      <c r="C15774" s="147" t="s">
        <v>2277</v>
      </c>
      <c r="D15774" s="147" t="s">
        <v>11487</v>
      </c>
      <c r="E15774" s="147" t="s">
        <v>2246</v>
      </c>
      <c r="G15774" s="147">
        <v>0</v>
      </c>
      <c r="I15774" s="147">
        <v>4</v>
      </c>
      <c r="J15774" s="147">
        <v>1201215</v>
      </c>
    </row>
    <row r="15775" spans="1:11" x14ac:dyDescent="0.2">
      <c r="A15775" s="147">
        <v>4</v>
      </c>
      <c r="B15775" s="149" t="s">
        <v>11484</v>
      </c>
      <c r="C15775" s="147" t="s">
        <v>2277</v>
      </c>
      <c r="D15775" s="147" t="s">
        <v>11486</v>
      </c>
      <c r="E15775" s="147" t="s">
        <v>2246</v>
      </c>
      <c r="G15775" s="147">
        <v>0</v>
      </c>
      <c r="I15775" s="147">
        <v>4</v>
      </c>
      <c r="J15775" s="147">
        <v>1201211</v>
      </c>
    </row>
    <row r="15776" spans="1:11" x14ac:dyDescent="0.2">
      <c r="A15776" s="147">
        <v>4</v>
      </c>
      <c r="B15776" s="149" t="s">
        <v>11484</v>
      </c>
      <c r="C15776" s="147" t="s">
        <v>2277</v>
      </c>
      <c r="D15776" s="147" t="s">
        <v>11485</v>
      </c>
      <c r="E15776" s="147" t="s">
        <v>2246</v>
      </c>
      <c r="G15776" s="147">
        <v>0</v>
      </c>
      <c r="I15776" s="147">
        <v>4</v>
      </c>
      <c r="J15776" s="147">
        <v>1201217</v>
      </c>
    </row>
    <row r="15777" spans="1:11" x14ac:dyDescent="0.2">
      <c r="A15777" s="147">
        <v>4</v>
      </c>
      <c r="B15777" s="149" t="s">
        <v>11484</v>
      </c>
      <c r="C15777" s="147" t="s">
        <v>2277</v>
      </c>
      <c r="D15777" s="147" t="s">
        <v>11483</v>
      </c>
      <c r="E15777" s="147" t="s">
        <v>2246</v>
      </c>
      <c r="G15777" s="147">
        <v>0</v>
      </c>
      <c r="I15777" s="147">
        <v>4</v>
      </c>
      <c r="J15777" s="147">
        <v>1201216</v>
      </c>
    </row>
    <row r="15778" spans="1:11" x14ac:dyDescent="0.2">
      <c r="A15778" s="147">
        <v>4</v>
      </c>
      <c r="B15778" s="149" t="s">
        <v>11482</v>
      </c>
      <c r="C15778" s="147" t="s">
        <v>2242</v>
      </c>
      <c r="D15778" s="147" t="s">
        <v>11481</v>
      </c>
      <c r="E15778" s="147" t="s">
        <v>2246</v>
      </c>
      <c r="G15778" s="147">
        <v>0</v>
      </c>
      <c r="I15778" s="147">
        <v>4</v>
      </c>
      <c r="J15778" s="147">
        <v>2586672</v>
      </c>
    </row>
    <row r="15779" spans="1:11" x14ac:dyDescent="0.2">
      <c r="A15779" s="147">
        <v>5</v>
      </c>
      <c r="B15779" s="149" t="s">
        <v>11480</v>
      </c>
      <c r="C15779" s="147" t="s">
        <v>2242</v>
      </c>
      <c r="D15779" s="147" t="s">
        <v>11479</v>
      </c>
      <c r="E15779" s="147" t="s">
        <v>2246</v>
      </c>
      <c r="G15779" s="147">
        <v>0</v>
      </c>
      <c r="I15779" s="147">
        <v>5</v>
      </c>
      <c r="J15779" s="147">
        <v>2587248</v>
      </c>
    </row>
    <row r="15780" spans="1:11" x14ac:dyDescent="0.2">
      <c r="A15780" s="147">
        <v>6</v>
      </c>
      <c r="B15780" s="149" t="s">
        <v>11478</v>
      </c>
      <c r="C15780" s="147" t="s">
        <v>2242</v>
      </c>
      <c r="D15780" s="147" t="s">
        <v>11477</v>
      </c>
      <c r="E15780" s="147" t="s">
        <v>2240</v>
      </c>
      <c r="G15780" s="147">
        <v>0</v>
      </c>
      <c r="I15780" s="147">
        <v>6</v>
      </c>
      <c r="J15780" s="147">
        <v>2587268</v>
      </c>
    </row>
    <row r="15781" spans="1:11" x14ac:dyDescent="0.2">
      <c r="A15781" s="147">
        <v>5</v>
      </c>
      <c r="B15781" s="149" t="s">
        <v>11476</v>
      </c>
      <c r="C15781" s="147" t="s">
        <v>2242</v>
      </c>
      <c r="D15781" s="147" t="s">
        <v>11475</v>
      </c>
      <c r="E15781" s="147" t="s">
        <v>2246</v>
      </c>
      <c r="G15781" s="147">
        <v>0</v>
      </c>
      <c r="I15781" s="147">
        <v>5</v>
      </c>
      <c r="J15781" s="147">
        <v>2587266</v>
      </c>
    </row>
    <row r="15782" spans="1:11" x14ac:dyDescent="0.2">
      <c r="A15782" s="147">
        <v>6</v>
      </c>
      <c r="B15782" s="149" t="s">
        <v>11474</v>
      </c>
      <c r="C15782" s="147" t="s">
        <v>2242</v>
      </c>
      <c r="D15782" s="147" t="s">
        <v>11473</v>
      </c>
      <c r="E15782" s="147" t="s">
        <v>2240</v>
      </c>
      <c r="G15782" s="147">
        <v>0</v>
      </c>
      <c r="I15782" s="147">
        <v>6</v>
      </c>
      <c r="J15782" s="147">
        <v>2587301</v>
      </c>
    </row>
    <row r="15783" spans="1:11" x14ac:dyDescent="0.2">
      <c r="A15783" s="147">
        <v>6</v>
      </c>
      <c r="B15783" s="149" t="s">
        <v>11472</v>
      </c>
      <c r="C15783" s="147" t="s">
        <v>2242</v>
      </c>
      <c r="D15783" s="147" t="s">
        <v>11471</v>
      </c>
      <c r="E15783" s="147" t="s">
        <v>2240</v>
      </c>
      <c r="G15783" s="147">
        <v>0</v>
      </c>
      <c r="I15783" s="147">
        <v>6</v>
      </c>
      <c r="J15783" s="147">
        <v>2587297</v>
      </c>
      <c r="K15783" s="147" t="s">
        <v>2769</v>
      </c>
    </row>
    <row r="15784" spans="1:11" x14ac:dyDescent="0.2">
      <c r="A15784" s="147">
        <v>6</v>
      </c>
      <c r="B15784" s="149" t="s">
        <v>11470</v>
      </c>
      <c r="C15784" s="147" t="s">
        <v>2242</v>
      </c>
      <c r="D15784" s="147" t="s">
        <v>11469</v>
      </c>
      <c r="E15784" s="147" t="s">
        <v>2240</v>
      </c>
      <c r="G15784" s="147">
        <v>0</v>
      </c>
      <c r="I15784" s="147">
        <v>6</v>
      </c>
      <c r="J15784" s="147">
        <v>2587291</v>
      </c>
      <c r="K15784" s="147" t="s">
        <v>2769</v>
      </c>
    </row>
    <row r="15785" spans="1:11" x14ac:dyDescent="0.2">
      <c r="A15785" s="147">
        <v>6</v>
      </c>
      <c r="B15785" s="149" t="s">
        <v>11468</v>
      </c>
      <c r="C15785" s="147" t="s">
        <v>2242</v>
      </c>
      <c r="D15785" s="147" t="s">
        <v>11467</v>
      </c>
      <c r="E15785" s="147" t="s">
        <v>2240</v>
      </c>
      <c r="G15785" s="147">
        <v>0</v>
      </c>
      <c r="I15785" s="147">
        <v>6</v>
      </c>
      <c r="J15785" s="147">
        <v>2587320</v>
      </c>
      <c r="K15785" s="147" t="s">
        <v>2769</v>
      </c>
    </row>
    <row r="15786" spans="1:11" x14ac:dyDescent="0.2">
      <c r="A15786" s="147">
        <v>6</v>
      </c>
      <c r="B15786" s="149" t="s">
        <v>11466</v>
      </c>
      <c r="C15786" s="147" t="s">
        <v>2242</v>
      </c>
      <c r="D15786" s="147" t="s">
        <v>11465</v>
      </c>
      <c r="E15786" s="147" t="s">
        <v>2240</v>
      </c>
      <c r="G15786" s="147">
        <v>0</v>
      </c>
      <c r="I15786" s="147">
        <v>6</v>
      </c>
      <c r="J15786" s="147">
        <v>2587312</v>
      </c>
      <c r="K15786" s="147" t="s">
        <v>2769</v>
      </c>
    </row>
    <row r="15787" spans="1:11" x14ac:dyDescent="0.2">
      <c r="A15787" s="147">
        <v>6</v>
      </c>
      <c r="B15787" s="149" t="s">
        <v>11464</v>
      </c>
      <c r="C15787" s="147" t="s">
        <v>2242</v>
      </c>
      <c r="D15787" s="147" t="s">
        <v>11463</v>
      </c>
      <c r="E15787" s="147" t="s">
        <v>2240</v>
      </c>
      <c r="G15787" s="147">
        <v>0</v>
      </c>
      <c r="I15787" s="147">
        <v>6</v>
      </c>
      <c r="J15787" s="147">
        <v>2587295</v>
      </c>
      <c r="K15787" s="147" t="s">
        <v>2769</v>
      </c>
    </row>
    <row r="15788" spans="1:11" x14ac:dyDescent="0.2">
      <c r="A15788" s="147">
        <v>6</v>
      </c>
      <c r="B15788" s="149" t="s">
        <v>11462</v>
      </c>
      <c r="C15788" s="147" t="s">
        <v>2242</v>
      </c>
      <c r="D15788" s="147" t="s">
        <v>11461</v>
      </c>
      <c r="E15788" s="147" t="s">
        <v>2240</v>
      </c>
      <c r="G15788" s="147">
        <v>0</v>
      </c>
      <c r="I15788" s="147">
        <v>6</v>
      </c>
      <c r="J15788" s="147">
        <v>2587313</v>
      </c>
      <c r="K15788" s="147" t="s">
        <v>2769</v>
      </c>
    </row>
    <row r="15789" spans="1:11" x14ac:dyDescent="0.2">
      <c r="A15789" s="147">
        <v>6</v>
      </c>
      <c r="B15789" s="149" t="s">
        <v>11460</v>
      </c>
      <c r="C15789" s="147" t="s">
        <v>2242</v>
      </c>
      <c r="D15789" s="147" t="s">
        <v>11459</v>
      </c>
      <c r="E15789" s="147" t="s">
        <v>2240</v>
      </c>
      <c r="G15789" s="147">
        <v>0</v>
      </c>
      <c r="I15789" s="147">
        <v>6</v>
      </c>
      <c r="J15789" s="147">
        <v>2587319</v>
      </c>
    </row>
    <row r="15790" spans="1:11" x14ac:dyDescent="0.2">
      <c r="A15790" s="147">
        <v>6</v>
      </c>
      <c r="B15790" s="149" t="s">
        <v>11458</v>
      </c>
      <c r="C15790" s="147" t="s">
        <v>2242</v>
      </c>
      <c r="D15790" s="147" t="s">
        <v>11457</v>
      </c>
      <c r="E15790" s="147" t="s">
        <v>2240</v>
      </c>
      <c r="G15790" s="147">
        <v>0</v>
      </c>
      <c r="I15790" s="147">
        <v>6</v>
      </c>
      <c r="J15790" s="147">
        <v>2587317</v>
      </c>
      <c r="K15790" s="147" t="s">
        <v>2769</v>
      </c>
    </row>
    <row r="15791" spans="1:11" x14ac:dyDescent="0.2">
      <c r="A15791" s="147">
        <v>6</v>
      </c>
      <c r="B15791" s="149" t="s">
        <v>11456</v>
      </c>
      <c r="C15791" s="147" t="s">
        <v>2242</v>
      </c>
      <c r="D15791" s="147" t="s">
        <v>11455</v>
      </c>
      <c r="E15791" s="147" t="s">
        <v>2240</v>
      </c>
      <c r="G15791" s="147">
        <v>0</v>
      </c>
      <c r="I15791" s="147">
        <v>6</v>
      </c>
      <c r="J15791" s="147">
        <v>2587277</v>
      </c>
    </row>
    <row r="15792" spans="1:11" x14ac:dyDescent="0.2">
      <c r="A15792" s="147">
        <v>6</v>
      </c>
      <c r="B15792" s="149" t="s">
        <v>11454</v>
      </c>
      <c r="C15792" s="147" t="s">
        <v>2242</v>
      </c>
      <c r="D15792" s="147" t="s">
        <v>11453</v>
      </c>
      <c r="E15792" s="147" t="s">
        <v>2240</v>
      </c>
      <c r="G15792" s="147">
        <v>0</v>
      </c>
      <c r="I15792" s="147">
        <v>6</v>
      </c>
      <c r="J15792" s="147">
        <v>2587270</v>
      </c>
      <c r="K15792" s="147" t="s">
        <v>2769</v>
      </c>
    </row>
    <row r="15793" spans="1:11" x14ac:dyDescent="0.2">
      <c r="A15793" s="147">
        <v>6</v>
      </c>
      <c r="B15793" s="149" t="s">
        <v>11452</v>
      </c>
      <c r="C15793" s="147" t="s">
        <v>2242</v>
      </c>
      <c r="D15793" s="147" t="s">
        <v>11451</v>
      </c>
      <c r="E15793" s="147" t="s">
        <v>2240</v>
      </c>
      <c r="G15793" s="147">
        <v>0</v>
      </c>
      <c r="I15793" s="147">
        <v>6</v>
      </c>
      <c r="J15793" s="147">
        <v>2587316</v>
      </c>
      <c r="K15793" s="147" t="s">
        <v>2769</v>
      </c>
    </row>
    <row r="15794" spans="1:11" x14ac:dyDescent="0.2">
      <c r="A15794" s="147">
        <v>6</v>
      </c>
      <c r="B15794" s="149" t="s">
        <v>11450</v>
      </c>
      <c r="C15794" s="147" t="s">
        <v>2242</v>
      </c>
      <c r="D15794" s="147" t="s">
        <v>11449</v>
      </c>
      <c r="E15794" s="147" t="s">
        <v>2240</v>
      </c>
      <c r="G15794" s="147">
        <v>0</v>
      </c>
      <c r="I15794" s="147">
        <v>6</v>
      </c>
      <c r="J15794" s="147">
        <v>2587294</v>
      </c>
      <c r="K15794" s="147" t="s">
        <v>2769</v>
      </c>
    </row>
    <row r="15795" spans="1:11" x14ac:dyDescent="0.2">
      <c r="A15795" s="147">
        <v>6</v>
      </c>
      <c r="B15795" s="149" t="s">
        <v>11448</v>
      </c>
      <c r="C15795" s="147" t="s">
        <v>2242</v>
      </c>
      <c r="D15795" s="147" t="s">
        <v>11447</v>
      </c>
      <c r="E15795" s="147" t="s">
        <v>2240</v>
      </c>
      <c r="G15795" s="147">
        <v>0</v>
      </c>
      <c r="I15795" s="147">
        <v>6</v>
      </c>
      <c r="J15795" s="147">
        <v>2587285</v>
      </c>
      <c r="K15795" s="147" t="s">
        <v>2769</v>
      </c>
    </row>
    <row r="15796" spans="1:11" x14ac:dyDescent="0.2">
      <c r="A15796" s="147">
        <v>6</v>
      </c>
      <c r="B15796" s="149" t="s">
        <v>11446</v>
      </c>
      <c r="C15796" s="147" t="s">
        <v>2242</v>
      </c>
      <c r="D15796" s="147" t="s">
        <v>11445</v>
      </c>
      <c r="E15796" s="147" t="s">
        <v>2240</v>
      </c>
      <c r="G15796" s="147">
        <v>0</v>
      </c>
      <c r="I15796" s="147">
        <v>6</v>
      </c>
      <c r="J15796" s="147">
        <v>2587289</v>
      </c>
      <c r="K15796" s="147" t="s">
        <v>2769</v>
      </c>
    </row>
    <row r="15797" spans="1:11" x14ac:dyDescent="0.2">
      <c r="A15797" s="147">
        <v>6</v>
      </c>
      <c r="B15797" s="149" t="s">
        <v>11444</v>
      </c>
      <c r="C15797" s="147" t="s">
        <v>2242</v>
      </c>
      <c r="D15797" s="147" t="s">
        <v>11443</v>
      </c>
      <c r="E15797" s="147" t="s">
        <v>2240</v>
      </c>
      <c r="G15797" s="147">
        <v>0</v>
      </c>
      <c r="I15797" s="147">
        <v>6</v>
      </c>
      <c r="J15797" s="147">
        <v>2587275</v>
      </c>
      <c r="K15797" s="147" t="s">
        <v>2769</v>
      </c>
    </row>
    <row r="15798" spans="1:11" x14ac:dyDescent="0.2">
      <c r="A15798" s="147">
        <v>6</v>
      </c>
      <c r="B15798" s="149" t="s">
        <v>11442</v>
      </c>
      <c r="C15798" s="147" t="s">
        <v>2242</v>
      </c>
      <c r="D15798" s="147" t="s">
        <v>11441</v>
      </c>
      <c r="E15798" s="147" t="s">
        <v>2240</v>
      </c>
      <c r="G15798" s="147">
        <v>0</v>
      </c>
      <c r="I15798" s="147">
        <v>6</v>
      </c>
      <c r="J15798" s="147">
        <v>2587298</v>
      </c>
    </row>
    <row r="15799" spans="1:11" x14ac:dyDescent="0.2">
      <c r="A15799" s="147">
        <v>5</v>
      </c>
      <c r="B15799" s="149" t="s">
        <v>11440</v>
      </c>
      <c r="C15799" s="147" t="s">
        <v>2242</v>
      </c>
      <c r="D15799" s="147" t="s">
        <v>11439</v>
      </c>
      <c r="E15799" s="147" t="s">
        <v>2246</v>
      </c>
      <c r="G15799" s="147">
        <v>0</v>
      </c>
      <c r="I15799" s="147">
        <v>5</v>
      </c>
      <c r="J15799" s="147">
        <v>2587263</v>
      </c>
    </row>
    <row r="15800" spans="1:11" x14ac:dyDescent="0.2">
      <c r="A15800" s="147">
        <v>6</v>
      </c>
      <c r="B15800" s="149" t="s">
        <v>11438</v>
      </c>
      <c r="C15800" s="147" t="s">
        <v>2242</v>
      </c>
      <c r="D15800" s="147" t="s">
        <v>11437</v>
      </c>
      <c r="E15800" s="147" t="s">
        <v>2240</v>
      </c>
      <c r="G15800" s="147">
        <v>0</v>
      </c>
      <c r="I15800" s="147">
        <v>6</v>
      </c>
      <c r="J15800" s="147">
        <v>2587327</v>
      </c>
    </row>
    <row r="15801" spans="1:11" x14ac:dyDescent="0.2">
      <c r="A15801" s="147">
        <v>6</v>
      </c>
      <c r="B15801" s="149" t="s">
        <v>11436</v>
      </c>
      <c r="C15801" s="147" t="s">
        <v>2242</v>
      </c>
      <c r="D15801" s="147" t="s">
        <v>11435</v>
      </c>
      <c r="E15801" s="147" t="s">
        <v>2240</v>
      </c>
      <c r="G15801" s="147">
        <v>0</v>
      </c>
      <c r="I15801" s="147">
        <v>6</v>
      </c>
      <c r="J15801" s="147">
        <v>2587330</v>
      </c>
      <c r="K15801" s="147" t="s">
        <v>2769</v>
      </c>
    </row>
    <row r="15802" spans="1:11" x14ac:dyDescent="0.2">
      <c r="A15802" s="147">
        <v>6</v>
      </c>
      <c r="B15802" s="149" t="s">
        <v>11434</v>
      </c>
      <c r="C15802" s="147" t="s">
        <v>2242</v>
      </c>
      <c r="D15802" s="147" t="s">
        <v>11433</v>
      </c>
      <c r="E15802" s="147" t="s">
        <v>2240</v>
      </c>
      <c r="G15802" s="147">
        <v>0</v>
      </c>
      <c r="I15802" s="147">
        <v>6</v>
      </c>
      <c r="J15802" s="147">
        <v>2587351</v>
      </c>
      <c r="K15802" s="147" t="s">
        <v>2769</v>
      </c>
    </row>
    <row r="15803" spans="1:11" x14ac:dyDescent="0.2">
      <c r="A15803" s="147">
        <v>6</v>
      </c>
      <c r="B15803" s="149" t="s">
        <v>11432</v>
      </c>
      <c r="C15803" s="147" t="s">
        <v>2242</v>
      </c>
      <c r="D15803" s="147" t="s">
        <v>11431</v>
      </c>
      <c r="E15803" s="147" t="s">
        <v>2240</v>
      </c>
      <c r="G15803" s="147">
        <v>0</v>
      </c>
      <c r="I15803" s="147">
        <v>6</v>
      </c>
      <c r="J15803" s="147">
        <v>2587371</v>
      </c>
      <c r="K15803" s="147" t="s">
        <v>2769</v>
      </c>
    </row>
    <row r="15804" spans="1:11" x14ac:dyDescent="0.2">
      <c r="A15804" s="147">
        <v>6</v>
      </c>
      <c r="B15804" s="149" t="s">
        <v>11430</v>
      </c>
      <c r="C15804" s="147" t="s">
        <v>2242</v>
      </c>
      <c r="D15804" s="147" t="s">
        <v>11429</v>
      </c>
      <c r="E15804" s="147" t="s">
        <v>2240</v>
      </c>
      <c r="G15804" s="147">
        <v>0</v>
      </c>
      <c r="I15804" s="147">
        <v>6</v>
      </c>
      <c r="J15804" s="147">
        <v>2587353</v>
      </c>
      <c r="K15804" s="147" t="s">
        <v>2769</v>
      </c>
    </row>
    <row r="15805" spans="1:11" x14ac:dyDescent="0.2">
      <c r="A15805" s="147">
        <v>6</v>
      </c>
      <c r="B15805" s="149" t="s">
        <v>11428</v>
      </c>
      <c r="C15805" s="147" t="s">
        <v>2242</v>
      </c>
      <c r="D15805" s="147" t="s">
        <v>11427</v>
      </c>
      <c r="E15805" s="147" t="s">
        <v>2240</v>
      </c>
      <c r="G15805" s="147">
        <v>0</v>
      </c>
      <c r="I15805" s="147">
        <v>6</v>
      </c>
      <c r="J15805" s="147">
        <v>2587324</v>
      </c>
      <c r="K15805" s="147" t="s">
        <v>2769</v>
      </c>
    </row>
    <row r="15806" spans="1:11" x14ac:dyDescent="0.2">
      <c r="A15806" s="147">
        <v>6</v>
      </c>
      <c r="B15806" s="149" t="s">
        <v>11426</v>
      </c>
      <c r="C15806" s="147" t="s">
        <v>2242</v>
      </c>
      <c r="D15806" s="147" t="s">
        <v>11425</v>
      </c>
      <c r="E15806" s="147" t="s">
        <v>2240</v>
      </c>
      <c r="G15806" s="147">
        <v>0</v>
      </c>
      <c r="I15806" s="147">
        <v>6</v>
      </c>
      <c r="J15806" s="147">
        <v>2587369</v>
      </c>
      <c r="K15806" s="147" t="s">
        <v>2769</v>
      </c>
    </row>
    <row r="15807" spans="1:11" x14ac:dyDescent="0.2">
      <c r="A15807" s="147">
        <v>6</v>
      </c>
      <c r="B15807" s="149" t="s">
        <v>11424</v>
      </c>
      <c r="C15807" s="147" t="s">
        <v>2242</v>
      </c>
      <c r="D15807" s="147" t="s">
        <v>11423</v>
      </c>
      <c r="E15807" s="147" t="s">
        <v>2240</v>
      </c>
      <c r="G15807" s="147">
        <v>0</v>
      </c>
      <c r="I15807" s="147">
        <v>6</v>
      </c>
      <c r="J15807" s="147">
        <v>2587358</v>
      </c>
    </row>
    <row r="15808" spans="1:11" x14ac:dyDescent="0.2">
      <c r="A15808" s="147">
        <v>6</v>
      </c>
      <c r="B15808" s="149" t="s">
        <v>11422</v>
      </c>
      <c r="C15808" s="147" t="s">
        <v>2242</v>
      </c>
      <c r="D15808" s="147" t="s">
        <v>11421</v>
      </c>
      <c r="E15808" s="147" t="s">
        <v>2240</v>
      </c>
      <c r="G15808" s="147">
        <v>0</v>
      </c>
      <c r="I15808" s="147">
        <v>6</v>
      </c>
      <c r="J15808" s="147">
        <v>2587354</v>
      </c>
      <c r="K15808" s="147" t="s">
        <v>2769</v>
      </c>
    </row>
    <row r="15809" spans="1:11" x14ac:dyDescent="0.2">
      <c r="A15809" s="147">
        <v>6</v>
      </c>
      <c r="B15809" s="149" t="s">
        <v>11420</v>
      </c>
      <c r="C15809" s="147" t="s">
        <v>2242</v>
      </c>
      <c r="D15809" s="147" t="s">
        <v>11419</v>
      </c>
      <c r="E15809" s="147" t="s">
        <v>2240</v>
      </c>
      <c r="G15809" s="147">
        <v>0</v>
      </c>
      <c r="I15809" s="147">
        <v>6</v>
      </c>
      <c r="J15809" s="147">
        <v>2587347</v>
      </c>
    </row>
    <row r="15810" spans="1:11" x14ac:dyDescent="0.2">
      <c r="A15810" s="147">
        <v>6</v>
      </c>
      <c r="B15810" s="149" t="s">
        <v>11418</v>
      </c>
      <c r="C15810" s="147" t="s">
        <v>2242</v>
      </c>
      <c r="D15810" s="147" t="s">
        <v>11417</v>
      </c>
      <c r="E15810" s="147" t="s">
        <v>2240</v>
      </c>
      <c r="G15810" s="147">
        <v>0</v>
      </c>
      <c r="I15810" s="147">
        <v>6</v>
      </c>
      <c r="J15810" s="147">
        <v>2587322</v>
      </c>
      <c r="K15810" s="147" t="s">
        <v>2769</v>
      </c>
    </row>
    <row r="15811" spans="1:11" x14ac:dyDescent="0.2">
      <c r="A15811" s="147">
        <v>6</v>
      </c>
      <c r="B15811" s="149" t="s">
        <v>11416</v>
      </c>
      <c r="C15811" s="147" t="s">
        <v>2242</v>
      </c>
      <c r="D15811" s="147" t="s">
        <v>11415</v>
      </c>
      <c r="E15811" s="147" t="s">
        <v>2240</v>
      </c>
      <c r="G15811" s="147">
        <v>0</v>
      </c>
      <c r="I15811" s="147">
        <v>6</v>
      </c>
      <c r="J15811" s="147">
        <v>2587323</v>
      </c>
      <c r="K15811" s="147" t="s">
        <v>2769</v>
      </c>
    </row>
    <row r="15812" spans="1:11" x14ac:dyDescent="0.2">
      <c r="A15812" s="147">
        <v>6</v>
      </c>
      <c r="B15812" s="149" t="s">
        <v>11414</v>
      </c>
      <c r="C15812" s="147" t="s">
        <v>2242</v>
      </c>
      <c r="D15812" s="147" t="s">
        <v>11413</v>
      </c>
      <c r="E15812" s="147" t="s">
        <v>2240</v>
      </c>
      <c r="G15812" s="147">
        <v>0</v>
      </c>
      <c r="I15812" s="147">
        <v>6</v>
      </c>
      <c r="J15812" s="147">
        <v>2587326</v>
      </c>
      <c r="K15812" s="147" t="s">
        <v>2769</v>
      </c>
    </row>
    <row r="15813" spans="1:11" x14ac:dyDescent="0.2">
      <c r="A15813" s="147">
        <v>6</v>
      </c>
      <c r="B15813" s="149" t="s">
        <v>11412</v>
      </c>
      <c r="C15813" s="147" t="s">
        <v>2242</v>
      </c>
      <c r="D15813" s="147" t="s">
        <v>11411</v>
      </c>
      <c r="E15813" s="147" t="s">
        <v>2240</v>
      </c>
      <c r="G15813" s="147">
        <v>0</v>
      </c>
      <c r="I15813" s="147">
        <v>6</v>
      </c>
      <c r="J15813" s="147">
        <v>2587343</v>
      </c>
      <c r="K15813" s="147" t="s">
        <v>2769</v>
      </c>
    </row>
    <row r="15814" spans="1:11" x14ac:dyDescent="0.2">
      <c r="A15814" s="147">
        <v>6</v>
      </c>
      <c r="B15814" s="149" t="s">
        <v>11410</v>
      </c>
      <c r="C15814" s="147" t="s">
        <v>2242</v>
      </c>
      <c r="D15814" s="147" t="s">
        <v>11409</v>
      </c>
      <c r="E15814" s="147" t="s">
        <v>2240</v>
      </c>
      <c r="G15814" s="147">
        <v>0</v>
      </c>
      <c r="I15814" s="147">
        <v>6</v>
      </c>
      <c r="J15814" s="147">
        <v>2587352</v>
      </c>
      <c r="K15814" s="147" t="s">
        <v>2769</v>
      </c>
    </row>
    <row r="15815" spans="1:11" x14ac:dyDescent="0.2">
      <c r="A15815" s="147">
        <v>6</v>
      </c>
      <c r="B15815" s="149" t="s">
        <v>11408</v>
      </c>
      <c r="C15815" s="147" t="s">
        <v>2242</v>
      </c>
      <c r="D15815" s="147" t="s">
        <v>11407</v>
      </c>
      <c r="E15815" s="147" t="s">
        <v>2240</v>
      </c>
      <c r="G15815" s="147">
        <v>0</v>
      </c>
      <c r="I15815" s="147">
        <v>6</v>
      </c>
      <c r="J15815" s="147">
        <v>2587331</v>
      </c>
      <c r="K15815" s="147" t="s">
        <v>2769</v>
      </c>
    </row>
    <row r="15816" spans="1:11" x14ac:dyDescent="0.2">
      <c r="A15816" s="147">
        <v>6</v>
      </c>
      <c r="B15816" s="149" t="s">
        <v>11406</v>
      </c>
      <c r="C15816" s="147" t="s">
        <v>2242</v>
      </c>
      <c r="D15816" s="147" t="s">
        <v>11405</v>
      </c>
      <c r="E15816" s="147" t="s">
        <v>2240</v>
      </c>
      <c r="G15816" s="147">
        <v>0</v>
      </c>
      <c r="I15816" s="147">
        <v>6</v>
      </c>
      <c r="J15816" s="147">
        <v>2587334</v>
      </c>
      <c r="K15816" s="147" t="s">
        <v>2769</v>
      </c>
    </row>
    <row r="15817" spans="1:11" x14ac:dyDescent="0.2">
      <c r="A15817" s="147">
        <v>5</v>
      </c>
      <c r="B15817" s="149" t="s">
        <v>11404</v>
      </c>
      <c r="C15817" s="147" t="s">
        <v>2242</v>
      </c>
      <c r="D15817" s="147" t="s">
        <v>11403</v>
      </c>
      <c r="E15817" s="147" t="s">
        <v>2246</v>
      </c>
      <c r="G15817" s="147">
        <v>0</v>
      </c>
      <c r="I15817" s="147">
        <v>5</v>
      </c>
      <c r="J15817" s="147">
        <v>2587257</v>
      </c>
    </row>
    <row r="15818" spans="1:11" x14ac:dyDescent="0.2">
      <c r="A15818" s="147">
        <v>6</v>
      </c>
      <c r="B15818" s="149" t="s">
        <v>11402</v>
      </c>
      <c r="C15818" s="147" t="s">
        <v>2242</v>
      </c>
      <c r="D15818" s="147" t="s">
        <v>11401</v>
      </c>
      <c r="E15818" s="147" t="s">
        <v>2240</v>
      </c>
      <c r="G15818" s="147">
        <v>0</v>
      </c>
      <c r="I15818" s="147">
        <v>6</v>
      </c>
      <c r="J15818" s="147">
        <v>2587383</v>
      </c>
    </row>
    <row r="15819" spans="1:11" x14ac:dyDescent="0.2">
      <c r="A15819" s="147">
        <v>6</v>
      </c>
      <c r="B15819" s="149" t="s">
        <v>11400</v>
      </c>
      <c r="C15819" s="147" t="s">
        <v>2242</v>
      </c>
      <c r="D15819" s="147" t="s">
        <v>11399</v>
      </c>
      <c r="E15819" s="147" t="s">
        <v>2240</v>
      </c>
      <c r="G15819" s="147">
        <v>0</v>
      </c>
      <c r="I15819" s="147">
        <v>6</v>
      </c>
      <c r="J15819" s="147">
        <v>2587374</v>
      </c>
      <c r="K15819" s="147" t="s">
        <v>2769</v>
      </c>
    </row>
    <row r="15820" spans="1:11" x14ac:dyDescent="0.2">
      <c r="A15820" s="147">
        <v>6</v>
      </c>
      <c r="B15820" s="149" t="s">
        <v>11398</v>
      </c>
      <c r="C15820" s="147" t="s">
        <v>2242</v>
      </c>
      <c r="D15820" s="147" t="s">
        <v>11397</v>
      </c>
      <c r="E15820" s="147" t="s">
        <v>2240</v>
      </c>
      <c r="G15820" s="147">
        <v>0</v>
      </c>
      <c r="I15820" s="147">
        <v>6</v>
      </c>
      <c r="J15820" s="147">
        <v>2587404</v>
      </c>
      <c r="K15820" s="147" t="s">
        <v>2769</v>
      </c>
    </row>
    <row r="15821" spans="1:11" x14ac:dyDescent="0.2">
      <c r="A15821" s="147">
        <v>6</v>
      </c>
      <c r="B15821" s="149" t="s">
        <v>11396</v>
      </c>
      <c r="C15821" s="147" t="s">
        <v>2242</v>
      </c>
      <c r="D15821" s="147" t="s">
        <v>11395</v>
      </c>
      <c r="E15821" s="147" t="s">
        <v>2240</v>
      </c>
      <c r="G15821" s="147">
        <v>0</v>
      </c>
      <c r="I15821" s="147">
        <v>6</v>
      </c>
      <c r="J15821" s="147">
        <v>2587406</v>
      </c>
      <c r="K15821" s="147" t="s">
        <v>2769</v>
      </c>
    </row>
    <row r="15822" spans="1:11" x14ac:dyDescent="0.2">
      <c r="A15822" s="147">
        <v>6</v>
      </c>
      <c r="B15822" s="149" t="s">
        <v>11394</v>
      </c>
      <c r="C15822" s="147" t="s">
        <v>2242</v>
      </c>
      <c r="D15822" s="147" t="s">
        <v>11393</v>
      </c>
      <c r="E15822" s="147" t="s">
        <v>2240</v>
      </c>
      <c r="G15822" s="147">
        <v>0</v>
      </c>
      <c r="I15822" s="147">
        <v>6</v>
      </c>
      <c r="J15822" s="147">
        <v>2587393</v>
      </c>
      <c r="K15822" s="147" t="s">
        <v>2769</v>
      </c>
    </row>
    <row r="15823" spans="1:11" x14ac:dyDescent="0.2">
      <c r="A15823" s="147">
        <v>6</v>
      </c>
      <c r="B15823" s="149" t="s">
        <v>11392</v>
      </c>
      <c r="C15823" s="147" t="s">
        <v>2242</v>
      </c>
      <c r="D15823" s="147" t="s">
        <v>11391</v>
      </c>
      <c r="E15823" s="147" t="s">
        <v>2240</v>
      </c>
      <c r="G15823" s="147">
        <v>0</v>
      </c>
      <c r="I15823" s="147">
        <v>6</v>
      </c>
      <c r="J15823" s="147">
        <v>2587398</v>
      </c>
      <c r="K15823" s="147" t="s">
        <v>2769</v>
      </c>
    </row>
    <row r="15824" spans="1:11" x14ac:dyDescent="0.2">
      <c r="A15824" s="147">
        <v>6</v>
      </c>
      <c r="B15824" s="149" t="s">
        <v>11390</v>
      </c>
      <c r="C15824" s="147" t="s">
        <v>2242</v>
      </c>
      <c r="D15824" s="147" t="s">
        <v>11389</v>
      </c>
      <c r="E15824" s="147" t="s">
        <v>2240</v>
      </c>
      <c r="G15824" s="147">
        <v>0</v>
      </c>
      <c r="I15824" s="147">
        <v>6</v>
      </c>
      <c r="J15824" s="147">
        <v>2587409</v>
      </c>
      <c r="K15824" s="147" t="s">
        <v>2769</v>
      </c>
    </row>
    <row r="15825" spans="1:11" x14ac:dyDescent="0.2">
      <c r="A15825" s="147">
        <v>6</v>
      </c>
      <c r="B15825" s="149" t="s">
        <v>11388</v>
      </c>
      <c r="C15825" s="147" t="s">
        <v>2242</v>
      </c>
      <c r="D15825" s="147" t="s">
        <v>11387</v>
      </c>
      <c r="E15825" s="147" t="s">
        <v>2240</v>
      </c>
      <c r="G15825" s="147">
        <v>0</v>
      </c>
      <c r="I15825" s="147">
        <v>6</v>
      </c>
      <c r="J15825" s="147">
        <v>2587391</v>
      </c>
    </row>
    <row r="15826" spans="1:11" x14ac:dyDescent="0.2">
      <c r="A15826" s="147">
        <v>6</v>
      </c>
      <c r="B15826" s="149" t="s">
        <v>11386</v>
      </c>
      <c r="C15826" s="147" t="s">
        <v>2242</v>
      </c>
      <c r="D15826" s="147" t="s">
        <v>11385</v>
      </c>
      <c r="E15826" s="147" t="s">
        <v>2240</v>
      </c>
      <c r="G15826" s="147">
        <v>0</v>
      </c>
      <c r="I15826" s="147">
        <v>6</v>
      </c>
      <c r="J15826" s="147">
        <v>2587381</v>
      </c>
      <c r="K15826" s="147" t="s">
        <v>2769</v>
      </c>
    </row>
    <row r="15827" spans="1:11" x14ac:dyDescent="0.2">
      <c r="A15827" s="147">
        <v>6</v>
      </c>
      <c r="B15827" s="149" t="s">
        <v>11384</v>
      </c>
      <c r="C15827" s="147" t="s">
        <v>2242</v>
      </c>
      <c r="D15827" s="147" t="s">
        <v>11383</v>
      </c>
      <c r="E15827" s="147" t="s">
        <v>2240</v>
      </c>
      <c r="G15827" s="147">
        <v>0</v>
      </c>
      <c r="I15827" s="147">
        <v>6</v>
      </c>
      <c r="J15827" s="147">
        <v>2587411</v>
      </c>
    </row>
    <row r="15828" spans="1:11" x14ac:dyDescent="0.2">
      <c r="A15828" s="147">
        <v>6</v>
      </c>
      <c r="B15828" s="149" t="s">
        <v>11382</v>
      </c>
      <c r="C15828" s="147" t="s">
        <v>2242</v>
      </c>
      <c r="D15828" s="147" t="s">
        <v>11381</v>
      </c>
      <c r="E15828" s="147" t="s">
        <v>2240</v>
      </c>
      <c r="G15828" s="147">
        <v>0</v>
      </c>
      <c r="I15828" s="147">
        <v>6</v>
      </c>
      <c r="J15828" s="147">
        <v>2587372</v>
      </c>
      <c r="K15828" s="147" t="s">
        <v>2769</v>
      </c>
    </row>
    <row r="15829" spans="1:11" x14ac:dyDescent="0.2">
      <c r="A15829" s="147">
        <v>6</v>
      </c>
      <c r="B15829" s="149" t="s">
        <v>11380</v>
      </c>
      <c r="C15829" s="147" t="s">
        <v>2242</v>
      </c>
      <c r="D15829" s="147" t="s">
        <v>11379</v>
      </c>
      <c r="E15829" s="147" t="s">
        <v>2240</v>
      </c>
      <c r="G15829" s="147">
        <v>0</v>
      </c>
      <c r="I15829" s="147">
        <v>6</v>
      </c>
      <c r="J15829" s="147">
        <v>2587405</v>
      </c>
      <c r="K15829" s="147" t="s">
        <v>2769</v>
      </c>
    </row>
    <row r="15830" spans="1:11" x14ac:dyDescent="0.2">
      <c r="A15830" s="147">
        <v>6</v>
      </c>
      <c r="B15830" s="149" t="s">
        <v>11378</v>
      </c>
      <c r="C15830" s="147" t="s">
        <v>2242</v>
      </c>
      <c r="D15830" s="147" t="s">
        <v>11377</v>
      </c>
      <c r="E15830" s="147" t="s">
        <v>2240</v>
      </c>
      <c r="G15830" s="147">
        <v>0</v>
      </c>
      <c r="I15830" s="147">
        <v>6</v>
      </c>
      <c r="J15830" s="147">
        <v>2587408</v>
      </c>
      <c r="K15830" s="147" t="s">
        <v>2769</v>
      </c>
    </row>
    <row r="15831" spans="1:11" x14ac:dyDescent="0.2">
      <c r="A15831" s="147">
        <v>6</v>
      </c>
      <c r="B15831" s="149" t="s">
        <v>11376</v>
      </c>
      <c r="C15831" s="147" t="s">
        <v>2242</v>
      </c>
      <c r="D15831" s="147" t="s">
        <v>11375</v>
      </c>
      <c r="E15831" s="147" t="s">
        <v>2240</v>
      </c>
      <c r="G15831" s="147">
        <v>0</v>
      </c>
      <c r="I15831" s="147">
        <v>6</v>
      </c>
      <c r="J15831" s="147">
        <v>2587414</v>
      </c>
      <c r="K15831" s="147" t="s">
        <v>2769</v>
      </c>
    </row>
    <row r="15832" spans="1:11" x14ac:dyDescent="0.2">
      <c r="A15832" s="147">
        <v>6</v>
      </c>
      <c r="B15832" s="149" t="s">
        <v>11374</v>
      </c>
      <c r="C15832" s="147" t="s">
        <v>2242</v>
      </c>
      <c r="D15832" s="147" t="s">
        <v>11373</v>
      </c>
      <c r="E15832" s="147" t="s">
        <v>2240</v>
      </c>
      <c r="G15832" s="147">
        <v>0</v>
      </c>
      <c r="I15832" s="147">
        <v>6</v>
      </c>
      <c r="J15832" s="147">
        <v>2587400</v>
      </c>
      <c r="K15832" s="147" t="s">
        <v>2769</v>
      </c>
    </row>
    <row r="15833" spans="1:11" x14ac:dyDescent="0.2">
      <c r="A15833" s="147">
        <v>6</v>
      </c>
      <c r="B15833" s="149" t="s">
        <v>11372</v>
      </c>
      <c r="C15833" s="147" t="s">
        <v>2242</v>
      </c>
      <c r="D15833" s="147" t="s">
        <v>11371</v>
      </c>
      <c r="E15833" s="147" t="s">
        <v>2240</v>
      </c>
      <c r="G15833" s="147">
        <v>0</v>
      </c>
      <c r="I15833" s="147">
        <v>6</v>
      </c>
      <c r="J15833" s="147">
        <v>2587413</v>
      </c>
      <c r="K15833" s="147" t="s">
        <v>2769</v>
      </c>
    </row>
    <row r="15834" spans="1:11" x14ac:dyDescent="0.2">
      <c r="A15834" s="147">
        <v>6</v>
      </c>
      <c r="B15834" s="149" t="s">
        <v>11370</v>
      </c>
      <c r="C15834" s="147" t="s">
        <v>2242</v>
      </c>
      <c r="D15834" s="147" t="s">
        <v>11369</v>
      </c>
      <c r="E15834" s="147" t="s">
        <v>2240</v>
      </c>
      <c r="G15834" s="147">
        <v>0</v>
      </c>
      <c r="I15834" s="147">
        <v>6</v>
      </c>
      <c r="J15834" s="147">
        <v>2587407</v>
      </c>
      <c r="K15834" s="147" t="s">
        <v>2769</v>
      </c>
    </row>
    <row r="15835" spans="1:11" x14ac:dyDescent="0.2">
      <c r="A15835" s="147">
        <v>5</v>
      </c>
      <c r="B15835" s="149" t="s">
        <v>11368</v>
      </c>
      <c r="C15835" s="147" t="s">
        <v>2242</v>
      </c>
      <c r="D15835" s="147" t="s">
        <v>11367</v>
      </c>
      <c r="E15835" s="147" t="s">
        <v>2246</v>
      </c>
      <c r="G15835" s="147">
        <v>0</v>
      </c>
      <c r="I15835" s="147">
        <v>5</v>
      </c>
      <c r="J15835" s="147">
        <v>2587261</v>
      </c>
    </row>
    <row r="15836" spans="1:11" x14ac:dyDescent="0.2">
      <c r="A15836" s="147">
        <v>6</v>
      </c>
      <c r="B15836" s="149" t="s">
        <v>11366</v>
      </c>
      <c r="C15836" s="147" t="s">
        <v>2242</v>
      </c>
      <c r="D15836" s="147" t="s">
        <v>11365</v>
      </c>
      <c r="E15836" s="147" t="s">
        <v>2240</v>
      </c>
      <c r="G15836" s="147">
        <v>0</v>
      </c>
      <c r="I15836" s="147">
        <v>6</v>
      </c>
      <c r="J15836" s="147">
        <v>2587447</v>
      </c>
    </row>
    <row r="15837" spans="1:11" x14ac:dyDescent="0.2">
      <c r="A15837" s="147">
        <v>6</v>
      </c>
      <c r="B15837" s="149" t="s">
        <v>11364</v>
      </c>
      <c r="C15837" s="147" t="s">
        <v>2242</v>
      </c>
      <c r="D15837" s="147" t="s">
        <v>11363</v>
      </c>
      <c r="E15837" s="147" t="s">
        <v>2240</v>
      </c>
      <c r="G15837" s="147">
        <v>0</v>
      </c>
      <c r="I15837" s="147">
        <v>6</v>
      </c>
      <c r="J15837" s="147">
        <v>2587423</v>
      </c>
      <c r="K15837" s="147" t="s">
        <v>2769</v>
      </c>
    </row>
    <row r="15838" spans="1:11" x14ac:dyDescent="0.2">
      <c r="A15838" s="147">
        <v>6</v>
      </c>
      <c r="B15838" s="149" t="s">
        <v>11362</v>
      </c>
      <c r="C15838" s="147" t="s">
        <v>2242</v>
      </c>
      <c r="D15838" s="147" t="s">
        <v>11361</v>
      </c>
      <c r="E15838" s="147" t="s">
        <v>2240</v>
      </c>
      <c r="G15838" s="147">
        <v>0</v>
      </c>
      <c r="I15838" s="147">
        <v>6</v>
      </c>
      <c r="J15838" s="147">
        <v>2587461</v>
      </c>
      <c r="K15838" s="147" t="s">
        <v>2769</v>
      </c>
    </row>
    <row r="15839" spans="1:11" x14ac:dyDescent="0.2">
      <c r="A15839" s="147">
        <v>6</v>
      </c>
      <c r="B15839" s="149" t="s">
        <v>11360</v>
      </c>
      <c r="C15839" s="147" t="s">
        <v>2242</v>
      </c>
      <c r="D15839" s="147" t="s">
        <v>11359</v>
      </c>
      <c r="E15839" s="147" t="s">
        <v>2240</v>
      </c>
      <c r="G15839" s="147">
        <v>0</v>
      </c>
      <c r="I15839" s="147">
        <v>6</v>
      </c>
      <c r="J15839" s="147">
        <v>2587466</v>
      </c>
      <c r="K15839" s="147" t="s">
        <v>2769</v>
      </c>
    </row>
    <row r="15840" spans="1:11" x14ac:dyDescent="0.2">
      <c r="A15840" s="147">
        <v>6</v>
      </c>
      <c r="B15840" s="149" t="s">
        <v>11358</v>
      </c>
      <c r="C15840" s="147" t="s">
        <v>2242</v>
      </c>
      <c r="D15840" s="147" t="s">
        <v>11357</v>
      </c>
      <c r="E15840" s="147" t="s">
        <v>2240</v>
      </c>
      <c r="G15840" s="147">
        <v>0</v>
      </c>
      <c r="I15840" s="147">
        <v>6</v>
      </c>
      <c r="J15840" s="147">
        <v>2587455</v>
      </c>
      <c r="K15840" s="147" t="s">
        <v>2769</v>
      </c>
    </row>
    <row r="15841" spans="1:11" x14ac:dyDescent="0.2">
      <c r="A15841" s="147">
        <v>6</v>
      </c>
      <c r="B15841" s="149" t="s">
        <v>11356</v>
      </c>
      <c r="C15841" s="147" t="s">
        <v>2242</v>
      </c>
      <c r="D15841" s="147" t="s">
        <v>11355</v>
      </c>
      <c r="E15841" s="147" t="s">
        <v>2240</v>
      </c>
      <c r="G15841" s="147">
        <v>0</v>
      </c>
      <c r="I15841" s="147">
        <v>6</v>
      </c>
      <c r="J15841" s="147">
        <v>2587427</v>
      </c>
      <c r="K15841" s="147" t="s">
        <v>2769</v>
      </c>
    </row>
    <row r="15842" spans="1:11" x14ac:dyDescent="0.2">
      <c r="A15842" s="147">
        <v>6</v>
      </c>
      <c r="B15842" s="149" t="s">
        <v>11354</v>
      </c>
      <c r="C15842" s="147" t="s">
        <v>2242</v>
      </c>
      <c r="D15842" s="147" t="s">
        <v>11353</v>
      </c>
      <c r="E15842" s="147" t="s">
        <v>2240</v>
      </c>
      <c r="G15842" s="147">
        <v>0</v>
      </c>
      <c r="I15842" s="147">
        <v>6</v>
      </c>
      <c r="J15842" s="147">
        <v>2587433</v>
      </c>
      <c r="K15842" s="147" t="s">
        <v>2769</v>
      </c>
    </row>
    <row r="15843" spans="1:11" x14ac:dyDescent="0.2">
      <c r="A15843" s="147">
        <v>6</v>
      </c>
      <c r="B15843" s="149" t="s">
        <v>11352</v>
      </c>
      <c r="C15843" s="147" t="s">
        <v>2242</v>
      </c>
      <c r="D15843" s="147" t="s">
        <v>11351</v>
      </c>
      <c r="E15843" s="147" t="s">
        <v>2240</v>
      </c>
      <c r="G15843" s="147">
        <v>0</v>
      </c>
      <c r="I15843" s="147">
        <v>6</v>
      </c>
      <c r="J15843" s="147">
        <v>2587448</v>
      </c>
    </row>
    <row r="15844" spans="1:11" x14ac:dyDescent="0.2">
      <c r="A15844" s="147">
        <v>6</v>
      </c>
      <c r="B15844" s="149" t="s">
        <v>11350</v>
      </c>
      <c r="C15844" s="147" t="s">
        <v>2242</v>
      </c>
      <c r="D15844" s="147" t="s">
        <v>11349</v>
      </c>
      <c r="E15844" s="147" t="s">
        <v>2240</v>
      </c>
      <c r="G15844" s="147">
        <v>0</v>
      </c>
      <c r="I15844" s="147">
        <v>6</v>
      </c>
      <c r="J15844" s="147">
        <v>2587453</v>
      </c>
      <c r="K15844" s="147" t="s">
        <v>2769</v>
      </c>
    </row>
    <row r="15845" spans="1:11" x14ac:dyDescent="0.2">
      <c r="A15845" s="147">
        <v>6</v>
      </c>
      <c r="B15845" s="149" t="s">
        <v>11348</v>
      </c>
      <c r="C15845" s="147" t="s">
        <v>2242</v>
      </c>
      <c r="D15845" s="147" t="s">
        <v>11347</v>
      </c>
      <c r="E15845" s="147" t="s">
        <v>2240</v>
      </c>
      <c r="G15845" s="147">
        <v>0</v>
      </c>
      <c r="I15845" s="147">
        <v>6</v>
      </c>
      <c r="J15845" s="147">
        <v>2587434</v>
      </c>
    </row>
    <row r="15846" spans="1:11" x14ac:dyDescent="0.2">
      <c r="A15846" s="147">
        <v>6</v>
      </c>
      <c r="B15846" s="149" t="s">
        <v>11346</v>
      </c>
      <c r="C15846" s="147" t="s">
        <v>2242</v>
      </c>
      <c r="D15846" s="147" t="s">
        <v>11345</v>
      </c>
      <c r="E15846" s="147" t="s">
        <v>2240</v>
      </c>
      <c r="G15846" s="147">
        <v>0</v>
      </c>
      <c r="I15846" s="147">
        <v>6</v>
      </c>
      <c r="J15846" s="147">
        <v>2587471</v>
      </c>
      <c r="K15846" s="147" t="s">
        <v>2769</v>
      </c>
    </row>
    <row r="15847" spans="1:11" x14ac:dyDescent="0.2">
      <c r="A15847" s="147">
        <v>6</v>
      </c>
      <c r="B15847" s="149" t="s">
        <v>11344</v>
      </c>
      <c r="C15847" s="147" t="s">
        <v>2242</v>
      </c>
      <c r="D15847" s="147" t="s">
        <v>11343</v>
      </c>
      <c r="E15847" s="147" t="s">
        <v>2240</v>
      </c>
      <c r="G15847" s="147">
        <v>0</v>
      </c>
      <c r="I15847" s="147">
        <v>6</v>
      </c>
      <c r="J15847" s="147">
        <v>2587438</v>
      </c>
      <c r="K15847" s="147" t="s">
        <v>2769</v>
      </c>
    </row>
    <row r="15848" spans="1:11" x14ac:dyDescent="0.2">
      <c r="A15848" s="147">
        <v>6</v>
      </c>
      <c r="B15848" s="149" t="s">
        <v>11342</v>
      </c>
      <c r="C15848" s="147" t="s">
        <v>2242</v>
      </c>
      <c r="D15848" s="147" t="s">
        <v>11341</v>
      </c>
      <c r="E15848" s="147" t="s">
        <v>2240</v>
      </c>
      <c r="G15848" s="147">
        <v>0</v>
      </c>
      <c r="I15848" s="147">
        <v>6</v>
      </c>
      <c r="J15848" s="147">
        <v>2587465</v>
      </c>
      <c r="K15848" s="147" t="s">
        <v>2769</v>
      </c>
    </row>
    <row r="15849" spans="1:11" x14ac:dyDescent="0.2">
      <c r="A15849" s="147">
        <v>6</v>
      </c>
      <c r="B15849" s="149" t="s">
        <v>11340</v>
      </c>
      <c r="C15849" s="147" t="s">
        <v>2242</v>
      </c>
      <c r="D15849" s="147" t="s">
        <v>11339</v>
      </c>
      <c r="E15849" s="147" t="s">
        <v>2240</v>
      </c>
      <c r="G15849" s="147">
        <v>0</v>
      </c>
      <c r="I15849" s="147">
        <v>6</v>
      </c>
      <c r="J15849" s="147">
        <v>2587467</v>
      </c>
      <c r="K15849" s="147" t="s">
        <v>2769</v>
      </c>
    </row>
    <row r="15850" spans="1:11" x14ac:dyDescent="0.2">
      <c r="A15850" s="147">
        <v>6</v>
      </c>
      <c r="B15850" s="149" t="s">
        <v>11338</v>
      </c>
      <c r="C15850" s="147" t="s">
        <v>2242</v>
      </c>
      <c r="D15850" s="147" t="s">
        <v>11337</v>
      </c>
      <c r="E15850" s="147" t="s">
        <v>2240</v>
      </c>
      <c r="G15850" s="147">
        <v>0</v>
      </c>
      <c r="I15850" s="147">
        <v>6</v>
      </c>
      <c r="J15850" s="147">
        <v>2587441</v>
      </c>
      <c r="K15850" s="147" t="s">
        <v>2769</v>
      </c>
    </row>
    <row r="15851" spans="1:11" x14ac:dyDescent="0.2">
      <c r="A15851" s="147">
        <v>6</v>
      </c>
      <c r="B15851" s="149" t="s">
        <v>11336</v>
      </c>
      <c r="C15851" s="147" t="s">
        <v>2242</v>
      </c>
      <c r="D15851" s="147" t="s">
        <v>11335</v>
      </c>
      <c r="E15851" s="147" t="s">
        <v>2240</v>
      </c>
      <c r="G15851" s="147">
        <v>0</v>
      </c>
      <c r="I15851" s="147">
        <v>6</v>
      </c>
      <c r="J15851" s="147">
        <v>2587458</v>
      </c>
      <c r="K15851" s="147" t="s">
        <v>2769</v>
      </c>
    </row>
    <row r="15852" spans="1:11" x14ac:dyDescent="0.2">
      <c r="A15852" s="147">
        <v>6</v>
      </c>
      <c r="B15852" s="149" t="s">
        <v>11334</v>
      </c>
      <c r="C15852" s="147" t="s">
        <v>2242</v>
      </c>
      <c r="D15852" s="147" t="s">
        <v>11333</v>
      </c>
      <c r="E15852" s="147" t="s">
        <v>2240</v>
      </c>
      <c r="G15852" s="147">
        <v>0</v>
      </c>
      <c r="I15852" s="147">
        <v>6</v>
      </c>
      <c r="J15852" s="147">
        <v>2587425</v>
      </c>
      <c r="K15852" s="147" t="s">
        <v>2769</v>
      </c>
    </row>
    <row r="15853" spans="1:11" x14ac:dyDescent="0.2">
      <c r="A15853" s="147">
        <v>5</v>
      </c>
      <c r="B15853" s="149" t="s">
        <v>11332</v>
      </c>
      <c r="C15853" s="147" t="s">
        <v>2242</v>
      </c>
      <c r="D15853" s="147" t="s">
        <v>11331</v>
      </c>
      <c r="E15853" s="147" t="s">
        <v>2246</v>
      </c>
      <c r="G15853" s="147">
        <v>0</v>
      </c>
      <c r="I15853" s="147">
        <v>5</v>
      </c>
      <c r="J15853" s="147">
        <v>2587246</v>
      </c>
    </row>
    <row r="15854" spans="1:11" x14ac:dyDescent="0.2">
      <c r="A15854" s="147">
        <v>6</v>
      </c>
      <c r="B15854" s="149" t="s">
        <v>11330</v>
      </c>
      <c r="C15854" s="147" t="s">
        <v>2242</v>
      </c>
      <c r="D15854" s="147" t="s">
        <v>11329</v>
      </c>
      <c r="E15854" s="147" t="s">
        <v>2240</v>
      </c>
      <c r="G15854" s="147">
        <v>0</v>
      </c>
      <c r="I15854" s="147">
        <v>6</v>
      </c>
      <c r="J15854" s="147">
        <v>2587511</v>
      </c>
    </row>
    <row r="15855" spans="1:11" x14ac:dyDescent="0.2">
      <c r="A15855" s="147">
        <v>6</v>
      </c>
      <c r="B15855" s="149" t="s">
        <v>11328</v>
      </c>
      <c r="C15855" s="147" t="s">
        <v>2242</v>
      </c>
      <c r="D15855" s="147" t="s">
        <v>11327</v>
      </c>
      <c r="E15855" s="147" t="s">
        <v>2240</v>
      </c>
      <c r="G15855" s="147">
        <v>0</v>
      </c>
      <c r="I15855" s="147">
        <v>6</v>
      </c>
      <c r="J15855" s="147">
        <v>2587479</v>
      </c>
      <c r="K15855" s="147" t="s">
        <v>2769</v>
      </c>
    </row>
    <row r="15856" spans="1:11" x14ac:dyDescent="0.2">
      <c r="A15856" s="147">
        <v>6</v>
      </c>
      <c r="B15856" s="149" t="s">
        <v>11326</v>
      </c>
      <c r="C15856" s="147" t="s">
        <v>2242</v>
      </c>
      <c r="D15856" s="147" t="s">
        <v>11325</v>
      </c>
      <c r="E15856" s="147" t="s">
        <v>2240</v>
      </c>
      <c r="G15856" s="147">
        <v>0</v>
      </c>
      <c r="I15856" s="147">
        <v>6</v>
      </c>
      <c r="J15856" s="147">
        <v>2587490</v>
      </c>
      <c r="K15856" s="147" t="s">
        <v>2769</v>
      </c>
    </row>
    <row r="15857" spans="1:11" x14ac:dyDescent="0.2">
      <c r="A15857" s="147">
        <v>6</v>
      </c>
      <c r="B15857" s="149" t="s">
        <v>11324</v>
      </c>
      <c r="C15857" s="147" t="s">
        <v>2242</v>
      </c>
      <c r="D15857" s="147" t="s">
        <v>11323</v>
      </c>
      <c r="E15857" s="147" t="s">
        <v>2240</v>
      </c>
      <c r="G15857" s="147">
        <v>0</v>
      </c>
      <c r="I15857" s="147">
        <v>6</v>
      </c>
      <c r="J15857" s="147">
        <v>2587498</v>
      </c>
      <c r="K15857" s="147" t="s">
        <v>2769</v>
      </c>
    </row>
    <row r="15858" spans="1:11" x14ac:dyDescent="0.2">
      <c r="A15858" s="147">
        <v>6</v>
      </c>
      <c r="B15858" s="149" t="s">
        <v>11322</v>
      </c>
      <c r="C15858" s="147" t="s">
        <v>2242</v>
      </c>
      <c r="D15858" s="147" t="s">
        <v>11321</v>
      </c>
      <c r="E15858" s="147" t="s">
        <v>2240</v>
      </c>
      <c r="G15858" s="147">
        <v>0</v>
      </c>
      <c r="I15858" s="147">
        <v>6</v>
      </c>
      <c r="J15858" s="147">
        <v>2587510</v>
      </c>
      <c r="K15858" s="147" t="s">
        <v>2769</v>
      </c>
    </row>
    <row r="15859" spans="1:11" x14ac:dyDescent="0.2">
      <c r="A15859" s="147">
        <v>6</v>
      </c>
      <c r="B15859" s="149" t="s">
        <v>11320</v>
      </c>
      <c r="C15859" s="147" t="s">
        <v>2242</v>
      </c>
      <c r="D15859" s="147" t="s">
        <v>11319</v>
      </c>
      <c r="E15859" s="147" t="s">
        <v>2240</v>
      </c>
      <c r="G15859" s="147">
        <v>0</v>
      </c>
      <c r="I15859" s="147">
        <v>6</v>
      </c>
      <c r="J15859" s="147">
        <v>2587519</v>
      </c>
      <c r="K15859" s="147" t="s">
        <v>2769</v>
      </c>
    </row>
    <row r="15860" spans="1:11" x14ac:dyDescent="0.2">
      <c r="A15860" s="147">
        <v>6</v>
      </c>
      <c r="B15860" s="149" t="s">
        <v>11318</v>
      </c>
      <c r="C15860" s="147" t="s">
        <v>2242</v>
      </c>
      <c r="D15860" s="147" t="s">
        <v>11317</v>
      </c>
      <c r="E15860" s="147" t="s">
        <v>2240</v>
      </c>
      <c r="G15860" s="147">
        <v>0</v>
      </c>
      <c r="I15860" s="147">
        <v>6</v>
      </c>
      <c r="J15860" s="147">
        <v>2587506</v>
      </c>
      <c r="K15860" s="147" t="s">
        <v>2769</v>
      </c>
    </row>
    <row r="15861" spans="1:11" x14ac:dyDescent="0.2">
      <c r="A15861" s="147">
        <v>6</v>
      </c>
      <c r="B15861" s="149" t="s">
        <v>11316</v>
      </c>
      <c r="C15861" s="147" t="s">
        <v>2242</v>
      </c>
      <c r="D15861" s="147" t="s">
        <v>11315</v>
      </c>
      <c r="E15861" s="147" t="s">
        <v>2240</v>
      </c>
      <c r="G15861" s="147">
        <v>0</v>
      </c>
      <c r="I15861" s="147">
        <v>6</v>
      </c>
      <c r="J15861" s="147">
        <v>2587518</v>
      </c>
    </row>
    <row r="15862" spans="1:11" x14ac:dyDescent="0.2">
      <c r="A15862" s="147">
        <v>6</v>
      </c>
      <c r="B15862" s="149" t="s">
        <v>11314</v>
      </c>
      <c r="C15862" s="147" t="s">
        <v>2242</v>
      </c>
      <c r="D15862" s="147" t="s">
        <v>11313</v>
      </c>
      <c r="E15862" s="147" t="s">
        <v>2240</v>
      </c>
      <c r="G15862" s="147">
        <v>0</v>
      </c>
      <c r="I15862" s="147">
        <v>6</v>
      </c>
      <c r="J15862" s="147">
        <v>2587522</v>
      </c>
      <c r="K15862" s="147" t="s">
        <v>2769</v>
      </c>
    </row>
    <row r="15863" spans="1:11" x14ac:dyDescent="0.2">
      <c r="A15863" s="147">
        <v>6</v>
      </c>
      <c r="B15863" s="149" t="s">
        <v>11312</v>
      </c>
      <c r="C15863" s="147" t="s">
        <v>2242</v>
      </c>
      <c r="D15863" s="147" t="s">
        <v>11311</v>
      </c>
      <c r="E15863" s="147" t="s">
        <v>2240</v>
      </c>
      <c r="G15863" s="147">
        <v>0</v>
      </c>
      <c r="I15863" s="147">
        <v>6</v>
      </c>
      <c r="J15863" s="147">
        <v>2587484</v>
      </c>
    </row>
    <row r="15864" spans="1:11" x14ac:dyDescent="0.2">
      <c r="A15864" s="147">
        <v>6</v>
      </c>
      <c r="B15864" s="149" t="s">
        <v>11310</v>
      </c>
      <c r="C15864" s="147" t="s">
        <v>2242</v>
      </c>
      <c r="D15864" s="147" t="s">
        <v>11309</v>
      </c>
      <c r="E15864" s="147" t="s">
        <v>2240</v>
      </c>
      <c r="G15864" s="147">
        <v>0</v>
      </c>
      <c r="I15864" s="147">
        <v>6</v>
      </c>
      <c r="J15864" s="147">
        <v>2587499</v>
      </c>
      <c r="K15864" s="147" t="s">
        <v>2769</v>
      </c>
    </row>
    <row r="15865" spans="1:11" x14ac:dyDescent="0.2">
      <c r="A15865" s="147">
        <v>6</v>
      </c>
      <c r="B15865" s="149" t="s">
        <v>11308</v>
      </c>
      <c r="C15865" s="147" t="s">
        <v>2242</v>
      </c>
      <c r="D15865" s="147" t="s">
        <v>11307</v>
      </c>
      <c r="E15865" s="147" t="s">
        <v>2240</v>
      </c>
      <c r="G15865" s="147">
        <v>0</v>
      </c>
      <c r="I15865" s="147">
        <v>6</v>
      </c>
      <c r="J15865" s="147">
        <v>2587474</v>
      </c>
      <c r="K15865" s="147" t="s">
        <v>2769</v>
      </c>
    </row>
    <row r="15866" spans="1:11" x14ac:dyDescent="0.2">
      <c r="A15866" s="147">
        <v>6</v>
      </c>
      <c r="B15866" s="149" t="s">
        <v>11306</v>
      </c>
      <c r="C15866" s="147" t="s">
        <v>2242</v>
      </c>
      <c r="D15866" s="147" t="s">
        <v>11305</v>
      </c>
      <c r="E15866" s="147" t="s">
        <v>2240</v>
      </c>
      <c r="G15866" s="147">
        <v>0</v>
      </c>
      <c r="I15866" s="147">
        <v>6</v>
      </c>
      <c r="J15866" s="147">
        <v>2587485</v>
      </c>
      <c r="K15866" s="147" t="s">
        <v>2769</v>
      </c>
    </row>
    <row r="15867" spans="1:11" x14ac:dyDescent="0.2">
      <c r="A15867" s="147">
        <v>6</v>
      </c>
      <c r="B15867" s="149" t="s">
        <v>11304</v>
      </c>
      <c r="C15867" s="147" t="s">
        <v>2242</v>
      </c>
      <c r="D15867" s="147" t="s">
        <v>11303</v>
      </c>
      <c r="E15867" s="147" t="s">
        <v>2240</v>
      </c>
      <c r="G15867" s="147">
        <v>0</v>
      </c>
      <c r="I15867" s="147">
        <v>6</v>
      </c>
      <c r="J15867" s="147">
        <v>2587494</v>
      </c>
      <c r="K15867" s="147" t="s">
        <v>2769</v>
      </c>
    </row>
    <row r="15868" spans="1:11" x14ac:dyDescent="0.2">
      <c r="A15868" s="147">
        <v>6</v>
      </c>
      <c r="B15868" s="149" t="s">
        <v>11302</v>
      </c>
      <c r="C15868" s="147" t="s">
        <v>2242</v>
      </c>
      <c r="D15868" s="147" t="s">
        <v>11301</v>
      </c>
      <c r="E15868" s="147" t="s">
        <v>2240</v>
      </c>
      <c r="G15868" s="147">
        <v>0</v>
      </c>
      <c r="I15868" s="147">
        <v>6</v>
      </c>
      <c r="J15868" s="147">
        <v>2587475</v>
      </c>
      <c r="K15868" s="147" t="s">
        <v>2769</v>
      </c>
    </row>
    <row r="15869" spans="1:11" x14ac:dyDescent="0.2">
      <c r="A15869" s="147">
        <v>6</v>
      </c>
      <c r="B15869" s="149" t="s">
        <v>11300</v>
      </c>
      <c r="C15869" s="147" t="s">
        <v>2242</v>
      </c>
      <c r="D15869" s="147" t="s">
        <v>11299</v>
      </c>
      <c r="E15869" s="147" t="s">
        <v>2240</v>
      </c>
      <c r="G15869" s="147">
        <v>0</v>
      </c>
      <c r="I15869" s="147">
        <v>6</v>
      </c>
      <c r="J15869" s="147">
        <v>2587483</v>
      </c>
      <c r="K15869" s="147" t="s">
        <v>2769</v>
      </c>
    </row>
    <row r="15870" spans="1:11" x14ac:dyDescent="0.2">
      <c r="A15870" s="147">
        <v>6</v>
      </c>
      <c r="B15870" s="149" t="s">
        <v>11298</v>
      </c>
      <c r="C15870" s="147" t="s">
        <v>2242</v>
      </c>
      <c r="D15870" s="147" t="s">
        <v>11297</v>
      </c>
      <c r="E15870" s="147" t="s">
        <v>2240</v>
      </c>
      <c r="G15870" s="147">
        <v>0</v>
      </c>
      <c r="I15870" s="147">
        <v>6</v>
      </c>
      <c r="J15870" s="147">
        <v>2587500</v>
      </c>
      <c r="K15870" s="147" t="s">
        <v>2769</v>
      </c>
    </row>
    <row r="15871" spans="1:11" x14ac:dyDescent="0.2">
      <c r="A15871" s="147">
        <v>5</v>
      </c>
      <c r="B15871" s="149" t="s">
        <v>11296</v>
      </c>
      <c r="C15871" s="147" t="s">
        <v>2242</v>
      </c>
      <c r="D15871" s="147" t="s">
        <v>11295</v>
      </c>
      <c r="E15871" s="147" t="s">
        <v>2246</v>
      </c>
      <c r="G15871" s="147">
        <v>0</v>
      </c>
      <c r="I15871" s="147">
        <v>5</v>
      </c>
      <c r="J15871" s="147">
        <v>2587253</v>
      </c>
    </row>
    <row r="15872" spans="1:11" x14ac:dyDescent="0.2">
      <c r="A15872" s="147">
        <v>6</v>
      </c>
      <c r="B15872" s="149" t="s">
        <v>11294</v>
      </c>
      <c r="C15872" s="147" t="s">
        <v>2242</v>
      </c>
      <c r="D15872" s="147" t="s">
        <v>11293</v>
      </c>
      <c r="E15872" s="147" t="s">
        <v>2240</v>
      </c>
      <c r="G15872" s="147">
        <v>0</v>
      </c>
      <c r="I15872" s="147">
        <v>6</v>
      </c>
      <c r="J15872" s="147">
        <v>2587538</v>
      </c>
    </row>
    <row r="15873" spans="1:11" x14ac:dyDescent="0.2">
      <c r="A15873" s="147">
        <v>6</v>
      </c>
      <c r="B15873" s="149" t="s">
        <v>11292</v>
      </c>
      <c r="C15873" s="147" t="s">
        <v>2242</v>
      </c>
      <c r="D15873" s="147" t="s">
        <v>11291</v>
      </c>
      <c r="E15873" s="147" t="s">
        <v>2240</v>
      </c>
      <c r="G15873" s="147">
        <v>0</v>
      </c>
      <c r="I15873" s="147">
        <v>6</v>
      </c>
      <c r="J15873" s="147">
        <v>2587537</v>
      </c>
      <c r="K15873" s="147" t="s">
        <v>2769</v>
      </c>
    </row>
    <row r="15874" spans="1:11" x14ac:dyDescent="0.2">
      <c r="A15874" s="147">
        <v>6</v>
      </c>
      <c r="B15874" s="149" t="s">
        <v>11290</v>
      </c>
      <c r="C15874" s="147" t="s">
        <v>2242</v>
      </c>
      <c r="D15874" s="147" t="s">
        <v>11289</v>
      </c>
      <c r="E15874" s="147" t="s">
        <v>2240</v>
      </c>
      <c r="G15874" s="147">
        <v>0</v>
      </c>
      <c r="I15874" s="147">
        <v>6</v>
      </c>
      <c r="J15874" s="147">
        <v>2587531</v>
      </c>
      <c r="K15874" s="147" t="s">
        <v>2769</v>
      </c>
    </row>
    <row r="15875" spans="1:11" x14ac:dyDescent="0.2">
      <c r="A15875" s="147">
        <v>6</v>
      </c>
      <c r="B15875" s="149" t="s">
        <v>11288</v>
      </c>
      <c r="C15875" s="147" t="s">
        <v>2242</v>
      </c>
      <c r="D15875" s="147" t="s">
        <v>11287</v>
      </c>
      <c r="E15875" s="147" t="s">
        <v>2240</v>
      </c>
      <c r="G15875" s="147">
        <v>0</v>
      </c>
      <c r="I15875" s="147">
        <v>6</v>
      </c>
      <c r="J15875" s="147">
        <v>2587526</v>
      </c>
      <c r="K15875" s="147" t="s">
        <v>2769</v>
      </c>
    </row>
    <row r="15876" spans="1:11" x14ac:dyDescent="0.2">
      <c r="A15876" s="147">
        <v>6</v>
      </c>
      <c r="B15876" s="149" t="s">
        <v>11286</v>
      </c>
      <c r="C15876" s="147" t="s">
        <v>2242</v>
      </c>
      <c r="D15876" s="147" t="s">
        <v>11285</v>
      </c>
      <c r="E15876" s="147" t="s">
        <v>2240</v>
      </c>
      <c r="G15876" s="147">
        <v>0</v>
      </c>
      <c r="I15876" s="147">
        <v>6</v>
      </c>
      <c r="J15876" s="147">
        <v>2587532</v>
      </c>
    </row>
    <row r="15877" spans="1:11" x14ac:dyDescent="0.2">
      <c r="A15877" s="147">
        <v>5</v>
      </c>
      <c r="B15877" s="149" t="s">
        <v>11284</v>
      </c>
      <c r="C15877" s="147" t="s">
        <v>2242</v>
      </c>
      <c r="D15877" s="147" t="s">
        <v>11283</v>
      </c>
      <c r="E15877" s="147" t="s">
        <v>2246</v>
      </c>
      <c r="G15877" s="147">
        <v>0</v>
      </c>
      <c r="I15877" s="147">
        <v>5</v>
      </c>
      <c r="J15877" s="147">
        <v>2587252</v>
      </c>
    </row>
    <row r="15878" spans="1:11" x14ac:dyDescent="0.2">
      <c r="A15878" s="147">
        <v>6</v>
      </c>
      <c r="B15878" s="149" t="s">
        <v>11282</v>
      </c>
      <c r="C15878" s="147" t="s">
        <v>2242</v>
      </c>
      <c r="D15878" s="147" t="s">
        <v>11281</v>
      </c>
      <c r="E15878" s="147" t="s">
        <v>2240</v>
      </c>
      <c r="G15878" s="147">
        <v>0</v>
      </c>
      <c r="I15878" s="147">
        <v>6</v>
      </c>
      <c r="J15878" s="147">
        <v>2587587</v>
      </c>
    </row>
    <row r="15879" spans="1:11" x14ac:dyDescent="0.2">
      <c r="A15879" s="147">
        <v>6</v>
      </c>
      <c r="B15879" s="149" t="s">
        <v>11280</v>
      </c>
      <c r="C15879" s="147" t="s">
        <v>2242</v>
      </c>
      <c r="D15879" s="147" t="s">
        <v>11279</v>
      </c>
      <c r="E15879" s="147" t="s">
        <v>2240</v>
      </c>
      <c r="G15879" s="147">
        <v>0</v>
      </c>
      <c r="I15879" s="147">
        <v>6</v>
      </c>
      <c r="J15879" s="147">
        <v>2587581</v>
      </c>
      <c r="K15879" s="147" t="s">
        <v>2769</v>
      </c>
    </row>
    <row r="15880" spans="1:11" x14ac:dyDescent="0.2">
      <c r="A15880" s="147">
        <v>6</v>
      </c>
      <c r="B15880" s="149" t="s">
        <v>11278</v>
      </c>
      <c r="C15880" s="147" t="s">
        <v>2242</v>
      </c>
      <c r="D15880" s="147" t="s">
        <v>11277</v>
      </c>
      <c r="E15880" s="147" t="s">
        <v>2240</v>
      </c>
      <c r="G15880" s="147">
        <v>0</v>
      </c>
      <c r="I15880" s="147">
        <v>6</v>
      </c>
      <c r="J15880" s="147">
        <v>2587556</v>
      </c>
      <c r="K15880" s="147" t="s">
        <v>2769</v>
      </c>
    </row>
    <row r="15881" spans="1:11" x14ac:dyDescent="0.2">
      <c r="A15881" s="147">
        <v>6</v>
      </c>
      <c r="B15881" s="149" t="s">
        <v>11276</v>
      </c>
      <c r="C15881" s="147" t="s">
        <v>2242</v>
      </c>
      <c r="D15881" s="147" t="s">
        <v>11275</v>
      </c>
      <c r="E15881" s="147" t="s">
        <v>2240</v>
      </c>
      <c r="G15881" s="147">
        <v>0</v>
      </c>
      <c r="I15881" s="147">
        <v>6</v>
      </c>
      <c r="J15881" s="147">
        <v>2587554</v>
      </c>
      <c r="K15881" s="147" t="s">
        <v>2769</v>
      </c>
    </row>
    <row r="15882" spans="1:11" x14ac:dyDescent="0.2">
      <c r="A15882" s="147">
        <v>6</v>
      </c>
      <c r="B15882" s="149" t="s">
        <v>11274</v>
      </c>
      <c r="C15882" s="147" t="s">
        <v>2242</v>
      </c>
      <c r="D15882" s="147" t="s">
        <v>11273</v>
      </c>
      <c r="E15882" s="147" t="s">
        <v>2240</v>
      </c>
      <c r="G15882" s="147">
        <v>0</v>
      </c>
      <c r="I15882" s="147">
        <v>6</v>
      </c>
      <c r="J15882" s="147">
        <v>2587549</v>
      </c>
      <c r="K15882" s="147" t="s">
        <v>2769</v>
      </c>
    </row>
    <row r="15883" spans="1:11" x14ac:dyDescent="0.2">
      <c r="A15883" s="147">
        <v>6</v>
      </c>
      <c r="B15883" s="149" t="s">
        <v>11272</v>
      </c>
      <c r="C15883" s="147" t="s">
        <v>2242</v>
      </c>
      <c r="D15883" s="147" t="s">
        <v>11271</v>
      </c>
      <c r="E15883" s="147" t="s">
        <v>2240</v>
      </c>
      <c r="G15883" s="147">
        <v>0</v>
      </c>
      <c r="I15883" s="147">
        <v>6</v>
      </c>
      <c r="J15883" s="147">
        <v>2587548</v>
      </c>
      <c r="K15883" s="147" t="s">
        <v>2769</v>
      </c>
    </row>
    <row r="15884" spans="1:11" x14ac:dyDescent="0.2">
      <c r="A15884" s="147">
        <v>6</v>
      </c>
      <c r="B15884" s="149" t="s">
        <v>11270</v>
      </c>
      <c r="C15884" s="147" t="s">
        <v>2242</v>
      </c>
      <c r="D15884" s="147" t="s">
        <v>11269</v>
      </c>
      <c r="E15884" s="147" t="s">
        <v>2240</v>
      </c>
      <c r="G15884" s="147">
        <v>0</v>
      </c>
      <c r="I15884" s="147">
        <v>6</v>
      </c>
      <c r="J15884" s="147">
        <v>2587540</v>
      </c>
      <c r="K15884" s="147" t="s">
        <v>2769</v>
      </c>
    </row>
    <row r="15885" spans="1:11" x14ac:dyDescent="0.2">
      <c r="A15885" s="147">
        <v>6</v>
      </c>
      <c r="B15885" s="149" t="s">
        <v>11268</v>
      </c>
      <c r="C15885" s="147" t="s">
        <v>2242</v>
      </c>
      <c r="D15885" s="147" t="s">
        <v>11267</v>
      </c>
      <c r="E15885" s="147" t="s">
        <v>2240</v>
      </c>
      <c r="G15885" s="147">
        <v>0</v>
      </c>
      <c r="I15885" s="147">
        <v>6</v>
      </c>
      <c r="J15885" s="147">
        <v>2587558</v>
      </c>
      <c r="K15885" s="147" t="s">
        <v>2769</v>
      </c>
    </row>
    <row r="15886" spans="1:11" x14ac:dyDescent="0.2">
      <c r="A15886" s="147">
        <v>6</v>
      </c>
      <c r="B15886" s="149" t="s">
        <v>11266</v>
      </c>
      <c r="C15886" s="147" t="s">
        <v>2242</v>
      </c>
      <c r="D15886" s="147" t="s">
        <v>11265</v>
      </c>
      <c r="E15886" s="147" t="s">
        <v>2240</v>
      </c>
      <c r="G15886" s="147">
        <v>0</v>
      </c>
      <c r="I15886" s="147">
        <v>6</v>
      </c>
      <c r="J15886" s="147">
        <v>2587557</v>
      </c>
      <c r="K15886" s="147" t="s">
        <v>2769</v>
      </c>
    </row>
    <row r="15887" spans="1:11" x14ac:dyDescent="0.2">
      <c r="A15887" s="147">
        <v>6</v>
      </c>
      <c r="B15887" s="149" t="s">
        <v>11264</v>
      </c>
      <c r="C15887" s="147" t="s">
        <v>2242</v>
      </c>
      <c r="D15887" s="147" t="s">
        <v>11263</v>
      </c>
      <c r="E15887" s="147" t="s">
        <v>2240</v>
      </c>
      <c r="G15887" s="147">
        <v>0</v>
      </c>
      <c r="I15887" s="147">
        <v>6</v>
      </c>
      <c r="J15887" s="147">
        <v>2587566</v>
      </c>
    </row>
    <row r="15888" spans="1:11" x14ac:dyDescent="0.2">
      <c r="A15888" s="147">
        <v>6</v>
      </c>
      <c r="B15888" s="149" t="s">
        <v>11262</v>
      </c>
      <c r="C15888" s="147" t="s">
        <v>2242</v>
      </c>
      <c r="D15888" s="147" t="s">
        <v>11261</v>
      </c>
      <c r="E15888" s="147" t="s">
        <v>2240</v>
      </c>
      <c r="G15888" s="147">
        <v>0</v>
      </c>
      <c r="I15888" s="147">
        <v>6</v>
      </c>
      <c r="J15888" s="147">
        <v>2587544</v>
      </c>
      <c r="K15888" s="147" t="s">
        <v>2769</v>
      </c>
    </row>
    <row r="15889" spans="1:11" x14ac:dyDescent="0.2">
      <c r="A15889" s="147">
        <v>6</v>
      </c>
      <c r="B15889" s="149" t="s">
        <v>11260</v>
      </c>
      <c r="C15889" s="147" t="s">
        <v>2242</v>
      </c>
      <c r="D15889" s="147" t="s">
        <v>11259</v>
      </c>
      <c r="E15889" s="147" t="s">
        <v>2240</v>
      </c>
      <c r="G15889" s="147">
        <v>0</v>
      </c>
      <c r="I15889" s="147">
        <v>6</v>
      </c>
      <c r="J15889" s="147">
        <v>2587550</v>
      </c>
      <c r="K15889" s="147" t="s">
        <v>2769</v>
      </c>
    </row>
    <row r="15890" spans="1:11" x14ac:dyDescent="0.2">
      <c r="A15890" s="147">
        <v>6</v>
      </c>
      <c r="B15890" s="149" t="s">
        <v>11258</v>
      </c>
      <c r="C15890" s="147" t="s">
        <v>2242</v>
      </c>
      <c r="D15890" s="147" t="s">
        <v>11257</v>
      </c>
      <c r="E15890" s="147" t="s">
        <v>2240</v>
      </c>
      <c r="G15890" s="147">
        <v>0</v>
      </c>
      <c r="I15890" s="147">
        <v>6</v>
      </c>
      <c r="J15890" s="147">
        <v>2587561</v>
      </c>
      <c r="K15890" s="147" t="s">
        <v>2769</v>
      </c>
    </row>
    <row r="15891" spans="1:11" x14ac:dyDescent="0.2">
      <c r="A15891" s="147">
        <v>6</v>
      </c>
      <c r="B15891" s="149" t="s">
        <v>11256</v>
      </c>
      <c r="C15891" s="147" t="s">
        <v>2242</v>
      </c>
      <c r="D15891" s="147" t="s">
        <v>11255</v>
      </c>
      <c r="E15891" s="147" t="s">
        <v>2240</v>
      </c>
      <c r="G15891" s="147">
        <v>0</v>
      </c>
      <c r="I15891" s="147">
        <v>6</v>
      </c>
      <c r="J15891" s="147">
        <v>2587541</v>
      </c>
      <c r="K15891" s="147" t="s">
        <v>2769</v>
      </c>
    </row>
    <row r="15892" spans="1:11" x14ac:dyDescent="0.2">
      <c r="A15892" s="147">
        <v>6</v>
      </c>
      <c r="B15892" s="149" t="s">
        <v>11254</v>
      </c>
      <c r="C15892" s="147" t="s">
        <v>2242</v>
      </c>
      <c r="D15892" s="147" t="s">
        <v>11253</v>
      </c>
      <c r="E15892" s="147" t="s">
        <v>2240</v>
      </c>
      <c r="G15892" s="147">
        <v>0</v>
      </c>
      <c r="I15892" s="147">
        <v>6</v>
      </c>
      <c r="J15892" s="147">
        <v>2587572</v>
      </c>
      <c r="K15892" s="147" t="s">
        <v>2769</v>
      </c>
    </row>
    <row r="15893" spans="1:11" x14ac:dyDescent="0.2">
      <c r="A15893" s="147">
        <v>6</v>
      </c>
      <c r="B15893" s="149" t="s">
        <v>11252</v>
      </c>
      <c r="C15893" s="147" t="s">
        <v>2242</v>
      </c>
      <c r="D15893" s="147" t="s">
        <v>11251</v>
      </c>
      <c r="E15893" s="147" t="s">
        <v>2240</v>
      </c>
      <c r="G15893" s="147">
        <v>0</v>
      </c>
      <c r="I15893" s="147">
        <v>6</v>
      </c>
      <c r="J15893" s="147">
        <v>2587559</v>
      </c>
      <c r="K15893" s="147" t="s">
        <v>2769</v>
      </c>
    </row>
    <row r="15894" spans="1:11" x14ac:dyDescent="0.2">
      <c r="A15894" s="147">
        <v>2</v>
      </c>
      <c r="B15894" s="149" t="s">
        <v>11249</v>
      </c>
      <c r="C15894" s="147" t="s">
        <v>2242</v>
      </c>
      <c r="D15894" s="147" t="s">
        <v>11250</v>
      </c>
      <c r="E15894" s="147" t="s">
        <v>2246</v>
      </c>
      <c r="G15894" s="147">
        <v>0</v>
      </c>
      <c r="I15894" s="147">
        <v>2</v>
      </c>
      <c r="J15894" s="147">
        <v>2578870</v>
      </c>
    </row>
    <row r="15895" spans="1:11" x14ac:dyDescent="0.2">
      <c r="A15895" s="147">
        <v>2</v>
      </c>
      <c r="B15895" s="149" t="s">
        <v>11249</v>
      </c>
      <c r="C15895" s="147" t="s">
        <v>2294</v>
      </c>
      <c r="D15895" s="147" t="s">
        <v>11248</v>
      </c>
      <c r="E15895" s="147" t="s">
        <v>2246</v>
      </c>
      <c r="G15895" s="147">
        <v>0</v>
      </c>
      <c r="I15895" s="147">
        <v>2</v>
      </c>
      <c r="J15895" s="147">
        <v>1199829</v>
      </c>
    </row>
    <row r="15896" spans="1:11" x14ac:dyDescent="0.2">
      <c r="A15896" s="147">
        <v>3</v>
      </c>
      <c r="B15896" s="149" t="s">
        <v>11247</v>
      </c>
      <c r="C15896" s="147" t="s">
        <v>2242</v>
      </c>
      <c r="D15896" s="147" t="s">
        <v>11246</v>
      </c>
      <c r="E15896" s="147" t="s">
        <v>2246</v>
      </c>
      <c r="G15896" s="147">
        <v>0</v>
      </c>
      <c r="I15896" s="147">
        <v>3</v>
      </c>
      <c r="J15896" s="147">
        <v>2587599</v>
      </c>
    </row>
    <row r="15897" spans="1:11" x14ac:dyDescent="0.2">
      <c r="A15897" s="147">
        <v>4</v>
      </c>
      <c r="B15897" s="149" t="s">
        <v>11242</v>
      </c>
      <c r="C15897" s="147" t="s">
        <v>2242</v>
      </c>
      <c r="D15897" s="147" t="s">
        <v>11245</v>
      </c>
      <c r="E15897" s="147" t="s">
        <v>2246</v>
      </c>
      <c r="G15897" s="147">
        <v>0</v>
      </c>
      <c r="I15897" s="147">
        <v>4</v>
      </c>
      <c r="J15897" s="147">
        <v>2587619</v>
      </c>
    </row>
    <row r="15898" spans="1:11" x14ac:dyDescent="0.2">
      <c r="A15898" s="147">
        <v>4</v>
      </c>
      <c r="B15898" s="149" t="s">
        <v>11242</v>
      </c>
      <c r="C15898" s="147" t="s">
        <v>2261</v>
      </c>
      <c r="D15898" s="147" t="s">
        <v>11244</v>
      </c>
      <c r="E15898" s="147" t="s">
        <v>2246</v>
      </c>
      <c r="G15898" s="147">
        <v>0</v>
      </c>
      <c r="I15898" s="147">
        <v>4</v>
      </c>
      <c r="J15898" s="147">
        <v>1201255</v>
      </c>
    </row>
    <row r="15899" spans="1:11" x14ac:dyDescent="0.2">
      <c r="A15899" s="147">
        <v>4</v>
      </c>
      <c r="B15899" s="149" t="s">
        <v>11242</v>
      </c>
      <c r="C15899" s="147" t="s">
        <v>2261</v>
      </c>
      <c r="D15899" s="147" t="s">
        <v>11243</v>
      </c>
      <c r="E15899" s="147" t="s">
        <v>2246</v>
      </c>
      <c r="G15899" s="147">
        <v>0</v>
      </c>
      <c r="I15899" s="147">
        <v>4</v>
      </c>
      <c r="J15899" s="147">
        <v>1201242</v>
      </c>
    </row>
    <row r="15900" spans="1:11" x14ac:dyDescent="0.2">
      <c r="A15900" s="147">
        <v>4</v>
      </c>
      <c r="B15900" s="149" t="s">
        <v>11242</v>
      </c>
      <c r="C15900" s="147" t="s">
        <v>2277</v>
      </c>
      <c r="D15900" s="147" t="s">
        <v>11241</v>
      </c>
      <c r="E15900" s="147" t="s">
        <v>2246</v>
      </c>
      <c r="G15900" s="147">
        <v>0</v>
      </c>
      <c r="I15900" s="147">
        <v>4</v>
      </c>
      <c r="J15900" s="147">
        <v>1201244</v>
      </c>
    </row>
    <row r="15901" spans="1:11" x14ac:dyDescent="0.2">
      <c r="A15901" s="147">
        <v>5</v>
      </c>
      <c r="B15901" s="149" t="s">
        <v>11240</v>
      </c>
      <c r="C15901" s="147" t="s">
        <v>2242</v>
      </c>
      <c r="D15901" s="147" t="s">
        <v>11239</v>
      </c>
      <c r="E15901" s="147" t="s">
        <v>2246</v>
      </c>
      <c r="G15901" s="147">
        <v>0</v>
      </c>
      <c r="I15901" s="147">
        <v>5</v>
      </c>
      <c r="J15901" s="147">
        <v>2587640</v>
      </c>
    </row>
    <row r="15902" spans="1:11" x14ac:dyDescent="0.2">
      <c r="A15902" s="147">
        <v>6</v>
      </c>
      <c r="B15902" s="149" t="s">
        <v>11238</v>
      </c>
      <c r="C15902" s="147" t="s">
        <v>2242</v>
      </c>
      <c r="D15902" s="147" t="s">
        <v>11237</v>
      </c>
      <c r="E15902" s="147" t="s">
        <v>2240</v>
      </c>
      <c r="G15902" s="147">
        <v>0</v>
      </c>
      <c r="I15902" s="147">
        <v>6</v>
      </c>
      <c r="J15902" s="147">
        <v>2587647</v>
      </c>
      <c r="K15902" s="147" t="s">
        <v>2769</v>
      </c>
    </row>
    <row r="15903" spans="1:11" x14ac:dyDescent="0.2">
      <c r="A15903" s="147">
        <v>6</v>
      </c>
      <c r="B15903" s="149" t="s">
        <v>11236</v>
      </c>
      <c r="C15903" s="147" t="s">
        <v>2242</v>
      </c>
      <c r="D15903" s="147" t="s">
        <v>11235</v>
      </c>
      <c r="E15903" s="147" t="s">
        <v>2240</v>
      </c>
      <c r="G15903" s="147">
        <v>0</v>
      </c>
      <c r="I15903" s="147">
        <v>5</v>
      </c>
      <c r="J15903" s="147">
        <v>2587643</v>
      </c>
      <c r="K15903" s="147" t="s">
        <v>2769</v>
      </c>
    </row>
    <row r="15904" spans="1:11" x14ac:dyDescent="0.2">
      <c r="A15904" s="147">
        <v>6</v>
      </c>
      <c r="B15904" s="149" t="s">
        <v>11234</v>
      </c>
      <c r="C15904" s="147" t="s">
        <v>2242</v>
      </c>
      <c r="D15904" s="147" t="s">
        <v>11233</v>
      </c>
      <c r="E15904" s="147" t="s">
        <v>2240</v>
      </c>
      <c r="G15904" s="147">
        <v>0</v>
      </c>
      <c r="I15904" s="147">
        <v>5</v>
      </c>
      <c r="J15904" s="147">
        <v>2587637</v>
      </c>
      <c r="K15904" s="147" t="s">
        <v>2769</v>
      </c>
    </row>
    <row r="15905" spans="1:11" x14ac:dyDescent="0.2">
      <c r="A15905" s="147">
        <v>6</v>
      </c>
      <c r="B15905" s="149" t="s">
        <v>11232</v>
      </c>
      <c r="C15905" s="147" t="s">
        <v>2242</v>
      </c>
      <c r="D15905" s="147" t="s">
        <v>11231</v>
      </c>
      <c r="E15905" s="147" t="s">
        <v>2240</v>
      </c>
      <c r="G15905" s="147">
        <v>0</v>
      </c>
      <c r="I15905" s="147">
        <v>5</v>
      </c>
      <c r="J15905" s="147">
        <v>2587633</v>
      </c>
      <c r="K15905" s="147" t="s">
        <v>2769</v>
      </c>
    </row>
    <row r="15906" spans="1:11" x14ac:dyDescent="0.2">
      <c r="A15906" s="147">
        <v>4</v>
      </c>
      <c r="B15906" s="149" t="s">
        <v>11229</v>
      </c>
      <c r="C15906" s="147" t="s">
        <v>2242</v>
      </c>
      <c r="D15906" s="147" t="s">
        <v>11230</v>
      </c>
      <c r="E15906" s="147" t="s">
        <v>2240</v>
      </c>
      <c r="G15906" s="147">
        <v>0</v>
      </c>
      <c r="I15906" s="147">
        <v>4</v>
      </c>
      <c r="J15906" s="147">
        <v>2587621</v>
      </c>
      <c r="K15906" s="147" t="s">
        <v>2769</v>
      </c>
    </row>
    <row r="15907" spans="1:11" x14ac:dyDescent="0.2">
      <c r="A15907" s="147">
        <v>4</v>
      </c>
      <c r="B15907" s="149" t="s">
        <v>11229</v>
      </c>
      <c r="C15907" s="147" t="s">
        <v>2277</v>
      </c>
      <c r="D15907" s="147" t="s">
        <v>11228</v>
      </c>
      <c r="E15907" s="147" t="s">
        <v>2246</v>
      </c>
      <c r="G15907" s="147">
        <v>0</v>
      </c>
      <c r="I15907" s="147">
        <v>4</v>
      </c>
      <c r="J15907" s="147">
        <v>1201245</v>
      </c>
    </row>
    <row r="15908" spans="1:11" x14ac:dyDescent="0.2">
      <c r="A15908" s="147">
        <v>4</v>
      </c>
      <c r="B15908" s="149" t="s">
        <v>11227</v>
      </c>
      <c r="C15908" s="147" t="s">
        <v>2242</v>
      </c>
      <c r="D15908" s="147" t="s">
        <v>11226</v>
      </c>
      <c r="E15908" s="147" t="s">
        <v>2240</v>
      </c>
      <c r="G15908" s="147">
        <v>0</v>
      </c>
      <c r="I15908" s="147">
        <v>4</v>
      </c>
      <c r="J15908" s="147">
        <v>2587623</v>
      </c>
      <c r="K15908" s="147" t="s">
        <v>2769</v>
      </c>
    </row>
    <row r="15909" spans="1:11" x14ac:dyDescent="0.2">
      <c r="A15909" s="147">
        <v>4</v>
      </c>
      <c r="B15909" s="149" t="s">
        <v>11225</v>
      </c>
      <c r="C15909" s="147" t="s">
        <v>2242</v>
      </c>
      <c r="D15909" s="147" t="s">
        <v>11224</v>
      </c>
      <c r="E15909" s="147" t="s">
        <v>2240</v>
      </c>
      <c r="G15909" s="147">
        <v>0</v>
      </c>
      <c r="I15909" s="147">
        <v>4</v>
      </c>
      <c r="J15909" s="147">
        <v>2587622</v>
      </c>
      <c r="K15909" s="147" t="s">
        <v>2769</v>
      </c>
    </row>
    <row r="15910" spans="1:11" x14ac:dyDescent="0.2">
      <c r="A15910" s="147">
        <v>4</v>
      </c>
      <c r="B15910" s="149" t="s">
        <v>11222</v>
      </c>
      <c r="C15910" s="147" t="s">
        <v>2242</v>
      </c>
      <c r="D15910" s="147" t="s">
        <v>11223</v>
      </c>
      <c r="E15910" s="147" t="s">
        <v>2246</v>
      </c>
      <c r="G15910" s="147">
        <v>0</v>
      </c>
      <c r="I15910" s="147">
        <v>4</v>
      </c>
      <c r="J15910" s="147">
        <v>2587630</v>
      </c>
    </row>
    <row r="15911" spans="1:11" x14ac:dyDescent="0.2">
      <c r="A15911" s="147">
        <v>4</v>
      </c>
      <c r="B15911" s="149" t="s">
        <v>11222</v>
      </c>
      <c r="C15911" s="147" t="s">
        <v>2277</v>
      </c>
      <c r="D15911" s="147" t="s">
        <v>11221</v>
      </c>
      <c r="E15911" s="147" t="s">
        <v>2246</v>
      </c>
      <c r="G15911" s="147">
        <v>0</v>
      </c>
      <c r="I15911" s="147">
        <v>4</v>
      </c>
      <c r="J15911" s="147">
        <v>1201250</v>
      </c>
    </row>
    <row r="15912" spans="1:11" x14ac:dyDescent="0.2">
      <c r="A15912" s="147">
        <v>5</v>
      </c>
      <c r="B15912" s="149" t="s">
        <v>11220</v>
      </c>
      <c r="C15912" s="147" t="s">
        <v>2242</v>
      </c>
      <c r="D15912" s="147" t="s">
        <v>11219</v>
      </c>
      <c r="E15912" s="147" t="s">
        <v>2246</v>
      </c>
      <c r="G15912" s="147">
        <v>0</v>
      </c>
      <c r="I15912" s="147">
        <v>5</v>
      </c>
      <c r="J15912" s="147">
        <v>2587649</v>
      </c>
    </row>
    <row r="15913" spans="1:11" x14ac:dyDescent="0.2">
      <c r="A15913" s="147">
        <v>6</v>
      </c>
      <c r="B15913" s="149" t="s">
        <v>11218</v>
      </c>
      <c r="C15913" s="147" t="s">
        <v>2242</v>
      </c>
      <c r="D15913" s="147" t="s">
        <v>11217</v>
      </c>
      <c r="E15913" s="147" t="s">
        <v>2240</v>
      </c>
      <c r="G15913" s="147">
        <v>0</v>
      </c>
      <c r="I15913" s="147">
        <v>6</v>
      </c>
      <c r="J15913" s="147">
        <v>2587657</v>
      </c>
      <c r="K15913" s="147" t="s">
        <v>2769</v>
      </c>
    </row>
    <row r="15914" spans="1:11" x14ac:dyDescent="0.2">
      <c r="A15914" s="147">
        <v>6</v>
      </c>
      <c r="B15914" s="149" t="s">
        <v>11216</v>
      </c>
      <c r="C15914" s="147" t="s">
        <v>2242</v>
      </c>
      <c r="D15914" s="147" t="s">
        <v>11215</v>
      </c>
      <c r="E15914" s="147" t="s">
        <v>2240</v>
      </c>
      <c r="G15914" s="147">
        <v>0</v>
      </c>
      <c r="I15914" s="147">
        <v>5</v>
      </c>
      <c r="J15914" s="147">
        <v>2587651</v>
      </c>
      <c r="K15914" s="147" t="s">
        <v>2769</v>
      </c>
    </row>
    <row r="15915" spans="1:11" x14ac:dyDescent="0.2">
      <c r="A15915" s="147">
        <v>6</v>
      </c>
      <c r="B15915" s="149" t="s">
        <v>11214</v>
      </c>
      <c r="C15915" s="147" t="s">
        <v>2242</v>
      </c>
      <c r="D15915" s="147" t="s">
        <v>11213</v>
      </c>
      <c r="E15915" s="147" t="s">
        <v>2240</v>
      </c>
      <c r="G15915" s="147">
        <v>0</v>
      </c>
      <c r="I15915" s="147">
        <v>5</v>
      </c>
      <c r="J15915" s="147">
        <v>2587652</v>
      </c>
      <c r="K15915" s="147" t="s">
        <v>2769</v>
      </c>
    </row>
    <row r="15916" spans="1:11" x14ac:dyDescent="0.2">
      <c r="A15916" s="147">
        <v>3</v>
      </c>
      <c r="B15916" s="149" t="s">
        <v>11212</v>
      </c>
      <c r="C15916" s="147" t="s">
        <v>2242</v>
      </c>
      <c r="D15916" s="147" t="s">
        <v>11211</v>
      </c>
      <c r="E15916" s="147" t="s">
        <v>2246</v>
      </c>
      <c r="G15916" s="147">
        <v>0</v>
      </c>
      <c r="I15916" s="147">
        <v>3</v>
      </c>
      <c r="J15916" s="147">
        <v>2587601</v>
      </c>
    </row>
    <row r="15917" spans="1:11" x14ac:dyDescent="0.2">
      <c r="A15917" s="147">
        <v>4</v>
      </c>
      <c r="B15917" s="149" t="s">
        <v>11209</v>
      </c>
      <c r="C15917" s="147" t="s">
        <v>2242</v>
      </c>
      <c r="D15917" s="147" t="s">
        <v>11210</v>
      </c>
      <c r="E15917" s="147" t="s">
        <v>2246</v>
      </c>
      <c r="G15917" s="147">
        <v>0</v>
      </c>
      <c r="I15917" s="147">
        <v>4</v>
      </c>
      <c r="J15917" s="147">
        <v>2587665</v>
      </c>
    </row>
    <row r="15918" spans="1:11" x14ac:dyDescent="0.2">
      <c r="A15918" s="147">
        <v>4</v>
      </c>
      <c r="B15918" s="149" t="s">
        <v>11209</v>
      </c>
      <c r="C15918" s="147" t="s">
        <v>2261</v>
      </c>
      <c r="D15918" s="147" t="s">
        <v>11208</v>
      </c>
      <c r="E15918" s="147" t="s">
        <v>2246</v>
      </c>
      <c r="G15918" s="147">
        <v>0</v>
      </c>
      <c r="I15918" s="147">
        <v>4</v>
      </c>
      <c r="J15918" s="147">
        <v>1201267</v>
      </c>
    </row>
    <row r="15919" spans="1:11" x14ac:dyDescent="0.2">
      <c r="A15919" s="147">
        <v>5</v>
      </c>
      <c r="B15919" s="149" t="s">
        <v>11207</v>
      </c>
      <c r="C15919" s="147" t="s">
        <v>2242</v>
      </c>
      <c r="D15919" s="147" t="s">
        <v>11206</v>
      </c>
      <c r="E15919" s="147" t="s">
        <v>2246</v>
      </c>
      <c r="G15919" s="147">
        <v>0</v>
      </c>
      <c r="I15919" s="147">
        <v>5</v>
      </c>
      <c r="J15919" s="147">
        <v>2587683</v>
      </c>
    </row>
    <row r="15920" spans="1:11" x14ac:dyDescent="0.2">
      <c r="A15920" s="147">
        <v>6</v>
      </c>
      <c r="B15920" s="149" t="s">
        <v>11205</v>
      </c>
      <c r="C15920" s="147" t="s">
        <v>2242</v>
      </c>
      <c r="D15920" s="147" t="s">
        <v>11204</v>
      </c>
      <c r="E15920" s="147" t="s">
        <v>2240</v>
      </c>
      <c r="G15920" s="147">
        <v>0</v>
      </c>
      <c r="I15920" s="147">
        <v>6</v>
      </c>
      <c r="J15920" s="147">
        <v>2587686</v>
      </c>
      <c r="K15920" s="147" t="s">
        <v>2769</v>
      </c>
    </row>
    <row r="15921" spans="1:11" x14ac:dyDescent="0.2">
      <c r="A15921" s="147">
        <v>6</v>
      </c>
      <c r="B15921" s="149" t="s">
        <v>11203</v>
      </c>
      <c r="C15921" s="147" t="s">
        <v>2242</v>
      </c>
      <c r="D15921" s="147" t="s">
        <v>11202</v>
      </c>
      <c r="E15921" s="147" t="s">
        <v>2240</v>
      </c>
      <c r="G15921" s="147">
        <v>0</v>
      </c>
      <c r="I15921" s="147">
        <v>5</v>
      </c>
      <c r="J15921" s="147">
        <v>2587680</v>
      </c>
      <c r="K15921" s="147" t="s">
        <v>2769</v>
      </c>
    </row>
    <row r="15922" spans="1:11" x14ac:dyDescent="0.2">
      <c r="A15922" s="147">
        <v>6</v>
      </c>
      <c r="B15922" s="149" t="s">
        <v>11201</v>
      </c>
      <c r="C15922" s="147" t="s">
        <v>2242</v>
      </c>
      <c r="D15922" s="147" t="s">
        <v>11200</v>
      </c>
      <c r="E15922" s="147" t="s">
        <v>2240</v>
      </c>
      <c r="G15922" s="147">
        <v>0</v>
      </c>
      <c r="I15922" s="147">
        <v>5</v>
      </c>
      <c r="J15922" s="147">
        <v>2587669</v>
      </c>
      <c r="K15922" s="147" t="s">
        <v>2769</v>
      </c>
    </row>
    <row r="15923" spans="1:11" x14ac:dyDescent="0.2">
      <c r="A15923" s="147">
        <v>6</v>
      </c>
      <c r="B15923" s="149" t="s">
        <v>11199</v>
      </c>
      <c r="C15923" s="147" t="s">
        <v>2242</v>
      </c>
      <c r="D15923" s="147" t="s">
        <v>11198</v>
      </c>
      <c r="E15923" s="147" t="s">
        <v>2240</v>
      </c>
      <c r="G15923" s="147">
        <v>0</v>
      </c>
      <c r="I15923" s="147">
        <v>5</v>
      </c>
      <c r="J15923" s="147">
        <v>2587682</v>
      </c>
      <c r="K15923" s="147" t="s">
        <v>2769</v>
      </c>
    </row>
    <row r="15924" spans="1:11" x14ac:dyDescent="0.2">
      <c r="A15924" s="147">
        <v>6</v>
      </c>
      <c r="B15924" s="149" t="s">
        <v>11197</v>
      </c>
      <c r="C15924" s="147" t="s">
        <v>2242</v>
      </c>
      <c r="D15924" s="147" t="s">
        <v>11196</v>
      </c>
      <c r="E15924" s="147" t="s">
        <v>2240</v>
      </c>
      <c r="G15924" s="147">
        <v>0</v>
      </c>
      <c r="I15924" s="147">
        <v>5</v>
      </c>
      <c r="J15924" s="147">
        <v>2587678</v>
      </c>
      <c r="K15924" s="147" t="s">
        <v>2769</v>
      </c>
    </row>
    <row r="15925" spans="1:11" x14ac:dyDescent="0.2">
      <c r="A15925" s="147">
        <v>4</v>
      </c>
      <c r="B15925" s="149" t="s">
        <v>11193</v>
      </c>
      <c r="C15925" s="147" t="s">
        <v>2242</v>
      </c>
      <c r="D15925" s="147" t="s">
        <v>11195</v>
      </c>
      <c r="E15925" s="147" t="s">
        <v>2240</v>
      </c>
      <c r="G15925" s="147">
        <v>0</v>
      </c>
      <c r="I15925" s="147">
        <v>4</v>
      </c>
      <c r="J15925" s="147">
        <v>2587664</v>
      </c>
      <c r="K15925" s="147" t="s">
        <v>2769</v>
      </c>
    </row>
    <row r="15926" spans="1:11" x14ac:dyDescent="0.2">
      <c r="A15926" s="147">
        <v>4</v>
      </c>
      <c r="B15926" s="149" t="s">
        <v>11193</v>
      </c>
      <c r="C15926" s="147" t="s">
        <v>2261</v>
      </c>
      <c r="D15926" s="147" t="s">
        <v>11194</v>
      </c>
      <c r="E15926" s="147" t="s">
        <v>2246</v>
      </c>
      <c r="G15926" s="147">
        <v>0</v>
      </c>
      <c r="I15926" s="147">
        <v>4</v>
      </c>
      <c r="J15926" s="147">
        <v>1201258</v>
      </c>
    </row>
    <row r="15927" spans="1:11" x14ac:dyDescent="0.2">
      <c r="A15927" s="147">
        <v>4</v>
      </c>
      <c r="B15927" s="149" t="s">
        <v>11193</v>
      </c>
      <c r="C15927" s="147" t="s">
        <v>2261</v>
      </c>
      <c r="D15927" s="147" t="s">
        <v>11155</v>
      </c>
      <c r="E15927" s="147" t="s">
        <v>2246</v>
      </c>
      <c r="G15927" s="147">
        <v>0</v>
      </c>
      <c r="I15927" s="147">
        <v>4</v>
      </c>
      <c r="J15927" s="147">
        <v>1201262</v>
      </c>
    </row>
    <row r="15928" spans="1:11" x14ac:dyDescent="0.2">
      <c r="A15928" s="147">
        <v>4</v>
      </c>
      <c r="B15928" s="149" t="s">
        <v>11191</v>
      </c>
      <c r="C15928" s="147" t="s">
        <v>2242</v>
      </c>
      <c r="D15928" s="147" t="s">
        <v>11192</v>
      </c>
      <c r="E15928" s="147" t="s">
        <v>2246</v>
      </c>
      <c r="G15928" s="147">
        <v>0</v>
      </c>
      <c r="I15928" s="147">
        <v>4</v>
      </c>
      <c r="J15928" s="147">
        <v>2587662</v>
      </c>
    </row>
    <row r="15929" spans="1:11" x14ac:dyDescent="0.2">
      <c r="A15929" s="147">
        <v>4</v>
      </c>
      <c r="B15929" s="149" t="s">
        <v>11191</v>
      </c>
      <c r="C15929" s="147" t="s">
        <v>2261</v>
      </c>
      <c r="D15929" s="147" t="s">
        <v>11190</v>
      </c>
      <c r="E15929" s="147" t="s">
        <v>2246</v>
      </c>
      <c r="G15929" s="147">
        <v>0</v>
      </c>
      <c r="I15929" s="147">
        <v>4</v>
      </c>
      <c r="J15929" s="147">
        <v>1201265</v>
      </c>
    </row>
    <row r="15930" spans="1:11" x14ac:dyDescent="0.2">
      <c r="A15930" s="147">
        <v>5</v>
      </c>
      <c r="B15930" s="149" t="s">
        <v>11189</v>
      </c>
      <c r="C15930" s="147" t="s">
        <v>2242</v>
      </c>
      <c r="D15930" s="147" t="s">
        <v>11188</v>
      </c>
      <c r="E15930" s="147" t="s">
        <v>2246</v>
      </c>
      <c r="G15930" s="147">
        <v>0</v>
      </c>
      <c r="I15930" s="147">
        <v>5</v>
      </c>
      <c r="J15930" s="147">
        <v>2587691</v>
      </c>
    </row>
    <row r="15931" spans="1:11" x14ac:dyDescent="0.2">
      <c r="A15931" s="147">
        <v>6</v>
      </c>
      <c r="B15931" s="149" t="s">
        <v>11187</v>
      </c>
      <c r="C15931" s="147" t="s">
        <v>2242</v>
      </c>
      <c r="D15931" s="147" t="s">
        <v>11186</v>
      </c>
      <c r="E15931" s="147" t="s">
        <v>2240</v>
      </c>
      <c r="G15931" s="147">
        <v>0</v>
      </c>
      <c r="I15931" s="147">
        <v>6</v>
      </c>
      <c r="J15931" s="147">
        <v>2587696</v>
      </c>
      <c r="K15931" s="147" t="s">
        <v>2769</v>
      </c>
    </row>
    <row r="15932" spans="1:11" x14ac:dyDescent="0.2">
      <c r="A15932" s="147">
        <v>6</v>
      </c>
      <c r="B15932" s="149" t="s">
        <v>11185</v>
      </c>
      <c r="C15932" s="147" t="s">
        <v>2242</v>
      </c>
      <c r="D15932" s="147" t="s">
        <v>11184</v>
      </c>
      <c r="E15932" s="147" t="s">
        <v>2240</v>
      </c>
      <c r="G15932" s="147">
        <v>0</v>
      </c>
      <c r="I15932" s="147">
        <v>5</v>
      </c>
      <c r="J15932" s="147">
        <v>2587693</v>
      </c>
      <c r="K15932" s="147" t="s">
        <v>2769</v>
      </c>
    </row>
    <row r="15933" spans="1:11" x14ac:dyDescent="0.2">
      <c r="A15933" s="147">
        <v>6</v>
      </c>
      <c r="B15933" s="149" t="s">
        <v>11183</v>
      </c>
      <c r="C15933" s="147" t="s">
        <v>2242</v>
      </c>
      <c r="D15933" s="147" t="s">
        <v>11182</v>
      </c>
      <c r="E15933" s="147" t="s">
        <v>2240</v>
      </c>
      <c r="G15933" s="147">
        <v>0</v>
      </c>
      <c r="I15933" s="147">
        <v>5</v>
      </c>
      <c r="J15933" s="147">
        <v>2587695</v>
      </c>
      <c r="K15933" s="147" t="s">
        <v>2769</v>
      </c>
    </row>
    <row r="15934" spans="1:11" x14ac:dyDescent="0.2">
      <c r="A15934" s="147">
        <v>3</v>
      </c>
      <c r="B15934" s="149" t="s">
        <v>11181</v>
      </c>
      <c r="C15934" s="147" t="s">
        <v>2242</v>
      </c>
      <c r="D15934" s="147" t="s">
        <v>11180</v>
      </c>
      <c r="E15934" s="147" t="s">
        <v>2246</v>
      </c>
      <c r="G15934" s="147">
        <v>0</v>
      </c>
      <c r="I15934" s="147">
        <v>3</v>
      </c>
      <c r="J15934" s="147">
        <v>2587591</v>
      </c>
    </row>
    <row r="15935" spans="1:11" x14ac:dyDescent="0.2">
      <c r="A15935" s="147">
        <v>4</v>
      </c>
      <c r="B15935" s="149" t="s">
        <v>11178</v>
      </c>
      <c r="C15935" s="147" t="s">
        <v>2242</v>
      </c>
      <c r="D15935" s="147" t="s">
        <v>11179</v>
      </c>
      <c r="E15935" s="147" t="s">
        <v>2240</v>
      </c>
      <c r="G15935" s="147">
        <v>0</v>
      </c>
      <c r="I15935" s="147">
        <v>4</v>
      </c>
      <c r="J15935" s="147">
        <v>2587699</v>
      </c>
      <c r="K15935" s="147" t="s">
        <v>2769</v>
      </c>
    </row>
    <row r="15936" spans="1:11" x14ac:dyDescent="0.2">
      <c r="A15936" s="147">
        <v>4</v>
      </c>
      <c r="B15936" s="149" t="s">
        <v>11178</v>
      </c>
      <c r="C15936" s="147" t="s">
        <v>2261</v>
      </c>
      <c r="D15936" s="147" t="s">
        <v>11177</v>
      </c>
      <c r="E15936" s="147" t="s">
        <v>2246</v>
      </c>
      <c r="G15936" s="147">
        <v>0</v>
      </c>
      <c r="I15936" s="147">
        <v>4</v>
      </c>
      <c r="J15936" s="147">
        <v>1201272</v>
      </c>
    </row>
    <row r="15937" spans="1:11" x14ac:dyDescent="0.2">
      <c r="A15937" s="147">
        <v>4</v>
      </c>
      <c r="B15937" s="149" t="s">
        <v>11176</v>
      </c>
      <c r="C15937" s="147" t="s">
        <v>2242</v>
      </c>
      <c r="D15937" s="147" t="s">
        <v>11175</v>
      </c>
      <c r="E15937" s="147" t="s">
        <v>2240</v>
      </c>
      <c r="G15937" s="147">
        <v>0</v>
      </c>
      <c r="I15937" s="147">
        <v>4</v>
      </c>
      <c r="J15937" s="147">
        <v>2587700</v>
      </c>
      <c r="K15937" s="147" t="s">
        <v>2769</v>
      </c>
    </row>
    <row r="15938" spans="1:11" x14ac:dyDescent="0.2">
      <c r="A15938" s="147">
        <v>4</v>
      </c>
      <c r="B15938" s="149" t="s">
        <v>11173</v>
      </c>
      <c r="C15938" s="147" t="s">
        <v>2242</v>
      </c>
      <c r="D15938" s="147" t="s">
        <v>11174</v>
      </c>
      <c r="E15938" s="147" t="s">
        <v>2240</v>
      </c>
      <c r="G15938" s="147">
        <v>0</v>
      </c>
      <c r="I15938" s="147">
        <v>4</v>
      </c>
      <c r="J15938" s="147">
        <v>2587707</v>
      </c>
      <c r="K15938" s="147" t="s">
        <v>2769</v>
      </c>
    </row>
    <row r="15939" spans="1:11" x14ac:dyDescent="0.2">
      <c r="A15939" s="147">
        <v>4</v>
      </c>
      <c r="B15939" s="149" t="s">
        <v>11173</v>
      </c>
      <c r="C15939" s="147" t="s">
        <v>2277</v>
      </c>
      <c r="D15939" s="147" t="s">
        <v>11172</v>
      </c>
      <c r="E15939" s="147" t="s">
        <v>2246</v>
      </c>
      <c r="G15939" s="147">
        <v>0</v>
      </c>
      <c r="I15939" s="147">
        <v>4</v>
      </c>
      <c r="J15939" s="147">
        <v>1201271</v>
      </c>
    </row>
    <row r="15940" spans="1:11" x14ac:dyDescent="0.2">
      <c r="A15940" s="147">
        <v>3</v>
      </c>
      <c r="B15940" s="149" t="s">
        <v>11170</v>
      </c>
      <c r="C15940" s="147" t="s">
        <v>2242</v>
      </c>
      <c r="D15940" s="147" t="s">
        <v>11134</v>
      </c>
      <c r="E15940" s="147" t="s">
        <v>2246</v>
      </c>
      <c r="G15940" s="147">
        <v>0</v>
      </c>
      <c r="I15940" s="147">
        <v>3</v>
      </c>
      <c r="J15940" s="147">
        <v>2587594</v>
      </c>
    </row>
    <row r="15941" spans="1:11" x14ac:dyDescent="0.2">
      <c r="A15941" s="147">
        <v>3</v>
      </c>
      <c r="B15941" s="149" t="s">
        <v>11170</v>
      </c>
      <c r="C15941" s="147" t="s">
        <v>2446</v>
      </c>
      <c r="D15941" s="147" t="s">
        <v>11171</v>
      </c>
      <c r="E15941" s="147" t="s">
        <v>2246</v>
      </c>
      <c r="G15941" s="147">
        <v>0</v>
      </c>
      <c r="I15941" s="147">
        <v>3</v>
      </c>
      <c r="J15941" s="147">
        <v>1201232</v>
      </c>
    </row>
    <row r="15942" spans="1:11" x14ac:dyDescent="0.2">
      <c r="A15942" s="147">
        <v>3</v>
      </c>
      <c r="B15942" s="149" t="s">
        <v>11170</v>
      </c>
      <c r="C15942" s="147" t="s">
        <v>2277</v>
      </c>
      <c r="D15942" s="147" t="s">
        <v>11169</v>
      </c>
      <c r="E15942" s="147" t="s">
        <v>2246</v>
      </c>
      <c r="G15942" s="147">
        <v>0</v>
      </c>
      <c r="I15942" s="147">
        <v>3</v>
      </c>
      <c r="J15942" s="147">
        <v>1201236</v>
      </c>
    </row>
    <row r="15943" spans="1:11" x14ac:dyDescent="0.2">
      <c r="A15943" s="147">
        <v>4</v>
      </c>
      <c r="B15943" s="149" t="s">
        <v>11168</v>
      </c>
      <c r="C15943" s="147" t="s">
        <v>2242</v>
      </c>
      <c r="D15943" s="147" t="s">
        <v>11167</v>
      </c>
      <c r="E15943" s="147" t="s">
        <v>2240</v>
      </c>
      <c r="G15943" s="147">
        <v>0</v>
      </c>
      <c r="I15943" s="147">
        <v>4</v>
      </c>
      <c r="J15943" s="147">
        <v>2587719</v>
      </c>
      <c r="K15943" s="147" t="s">
        <v>2769</v>
      </c>
    </row>
    <row r="15944" spans="1:11" x14ac:dyDescent="0.2">
      <c r="A15944" s="147">
        <v>4</v>
      </c>
      <c r="B15944" s="149" t="s">
        <v>11166</v>
      </c>
      <c r="C15944" s="147" t="s">
        <v>2242</v>
      </c>
      <c r="D15944" s="147" t="s">
        <v>11165</v>
      </c>
      <c r="E15944" s="147" t="s">
        <v>2240</v>
      </c>
      <c r="G15944" s="147">
        <v>0</v>
      </c>
      <c r="I15944" s="147">
        <v>4</v>
      </c>
      <c r="J15944" s="147">
        <v>2587720</v>
      </c>
      <c r="K15944" s="147" t="s">
        <v>2769</v>
      </c>
    </row>
    <row r="15945" spans="1:11" x14ac:dyDescent="0.2">
      <c r="A15945" s="147">
        <v>4</v>
      </c>
      <c r="B15945" s="149" t="s">
        <v>11161</v>
      </c>
      <c r="C15945" s="147" t="s">
        <v>2242</v>
      </c>
      <c r="D15945" s="147" t="s">
        <v>11164</v>
      </c>
      <c r="E15945" s="147" t="s">
        <v>2240</v>
      </c>
      <c r="G15945" s="147">
        <v>0</v>
      </c>
      <c r="I15945" s="147">
        <v>4</v>
      </c>
      <c r="J15945" s="147">
        <v>2587723</v>
      </c>
      <c r="K15945" s="147" t="s">
        <v>2769</v>
      </c>
    </row>
    <row r="15946" spans="1:11" x14ac:dyDescent="0.2">
      <c r="A15946" s="147">
        <v>4</v>
      </c>
      <c r="B15946" s="149" t="s">
        <v>11161</v>
      </c>
      <c r="C15946" s="147" t="s">
        <v>2261</v>
      </c>
      <c r="D15946" s="147" t="s">
        <v>11163</v>
      </c>
      <c r="E15946" s="147" t="s">
        <v>2246</v>
      </c>
      <c r="G15946" s="147">
        <v>0</v>
      </c>
      <c r="I15946" s="147">
        <v>4</v>
      </c>
      <c r="J15946" s="147">
        <v>1201304</v>
      </c>
    </row>
    <row r="15947" spans="1:11" x14ac:dyDescent="0.2">
      <c r="A15947" s="147">
        <v>4</v>
      </c>
      <c r="B15947" s="149" t="s">
        <v>11161</v>
      </c>
      <c r="C15947" s="147" t="s">
        <v>2277</v>
      </c>
      <c r="D15947" s="147" t="s">
        <v>11162</v>
      </c>
      <c r="E15947" s="147" t="s">
        <v>2246</v>
      </c>
      <c r="G15947" s="147">
        <v>0</v>
      </c>
      <c r="I15947" s="147">
        <v>4</v>
      </c>
      <c r="J15947" s="147">
        <v>1201297</v>
      </c>
    </row>
    <row r="15948" spans="1:11" x14ac:dyDescent="0.2">
      <c r="A15948" s="147">
        <v>4</v>
      </c>
      <c r="B15948" s="149" t="s">
        <v>11161</v>
      </c>
      <c r="C15948" s="147" t="s">
        <v>2277</v>
      </c>
      <c r="D15948" s="147" t="s">
        <v>11160</v>
      </c>
      <c r="E15948" s="147" t="s">
        <v>2246</v>
      </c>
      <c r="G15948" s="147">
        <v>0</v>
      </c>
      <c r="I15948" s="147">
        <v>4</v>
      </c>
      <c r="J15948" s="147">
        <v>1201279</v>
      </c>
    </row>
    <row r="15949" spans="1:11" x14ac:dyDescent="0.2">
      <c r="A15949" s="147">
        <v>4</v>
      </c>
      <c r="B15949" s="149" t="s">
        <v>11159</v>
      </c>
      <c r="C15949" s="147" t="s">
        <v>2242</v>
      </c>
      <c r="D15949" s="147" t="s">
        <v>11158</v>
      </c>
      <c r="E15949" s="147" t="s">
        <v>2240</v>
      </c>
      <c r="G15949" s="147">
        <v>0</v>
      </c>
      <c r="I15949" s="147">
        <v>4</v>
      </c>
      <c r="J15949" s="147">
        <v>2587727</v>
      </c>
      <c r="K15949" s="147" t="s">
        <v>2769</v>
      </c>
    </row>
    <row r="15950" spans="1:11" x14ac:dyDescent="0.2">
      <c r="A15950" s="147">
        <v>4</v>
      </c>
      <c r="B15950" s="149" t="s">
        <v>11154</v>
      </c>
      <c r="C15950" s="147" t="s">
        <v>2242</v>
      </c>
      <c r="D15950" s="147" t="s">
        <v>11157</v>
      </c>
      <c r="E15950" s="147" t="s">
        <v>2246</v>
      </c>
      <c r="G15950" s="147">
        <v>0</v>
      </c>
      <c r="I15950" s="147">
        <v>4</v>
      </c>
      <c r="J15950" s="147">
        <v>2587710</v>
      </c>
    </row>
    <row r="15951" spans="1:11" x14ac:dyDescent="0.2">
      <c r="A15951" s="147">
        <v>4</v>
      </c>
      <c r="B15951" s="149" t="s">
        <v>11154</v>
      </c>
      <c r="C15951" s="147" t="s">
        <v>2261</v>
      </c>
      <c r="D15951" s="147" t="s">
        <v>11156</v>
      </c>
      <c r="E15951" s="147" t="s">
        <v>2246</v>
      </c>
      <c r="G15951" s="147">
        <v>0</v>
      </c>
      <c r="I15951" s="147">
        <v>4</v>
      </c>
      <c r="J15951" s="147">
        <v>1201274</v>
      </c>
    </row>
    <row r="15952" spans="1:11" x14ac:dyDescent="0.2">
      <c r="A15952" s="147">
        <v>4</v>
      </c>
      <c r="B15952" s="149" t="s">
        <v>11154</v>
      </c>
      <c r="C15952" s="147" t="s">
        <v>2261</v>
      </c>
      <c r="D15952" s="147" t="s">
        <v>11155</v>
      </c>
      <c r="E15952" s="147" t="s">
        <v>2246</v>
      </c>
      <c r="G15952" s="147">
        <v>0</v>
      </c>
      <c r="I15952" s="147">
        <v>4</v>
      </c>
      <c r="J15952" s="147">
        <v>1201296</v>
      </c>
    </row>
    <row r="15953" spans="1:11" x14ac:dyDescent="0.2">
      <c r="A15953" s="147">
        <v>4</v>
      </c>
      <c r="B15953" s="149" t="s">
        <v>11154</v>
      </c>
      <c r="C15953" s="147" t="s">
        <v>2277</v>
      </c>
      <c r="D15953" s="147" t="s">
        <v>11153</v>
      </c>
      <c r="E15953" s="147" t="s">
        <v>2246</v>
      </c>
      <c r="G15953" s="147">
        <v>0</v>
      </c>
      <c r="I15953" s="147">
        <v>4</v>
      </c>
      <c r="J15953" s="147">
        <v>1201282</v>
      </c>
    </row>
    <row r="15954" spans="1:11" x14ac:dyDescent="0.2">
      <c r="A15954" s="147">
        <v>5</v>
      </c>
      <c r="B15954" s="149" t="s">
        <v>11152</v>
      </c>
      <c r="C15954" s="147" t="s">
        <v>2242</v>
      </c>
      <c r="D15954" s="147" t="s">
        <v>11151</v>
      </c>
      <c r="E15954" s="147" t="s">
        <v>2246</v>
      </c>
      <c r="G15954" s="147">
        <v>0</v>
      </c>
      <c r="I15954" s="147">
        <v>5</v>
      </c>
      <c r="J15954" s="147">
        <v>2587736</v>
      </c>
    </row>
    <row r="15955" spans="1:11" x14ac:dyDescent="0.2">
      <c r="A15955" s="147">
        <v>6</v>
      </c>
      <c r="B15955" s="149" t="s">
        <v>11150</v>
      </c>
      <c r="C15955" s="147" t="s">
        <v>2242</v>
      </c>
      <c r="D15955" s="147" t="s">
        <v>11149</v>
      </c>
      <c r="E15955" s="147" t="s">
        <v>2240</v>
      </c>
      <c r="G15955" s="147">
        <v>0</v>
      </c>
      <c r="I15955" s="147">
        <v>6</v>
      </c>
      <c r="J15955" s="147">
        <v>2587747</v>
      </c>
      <c r="K15955" s="147" t="s">
        <v>2769</v>
      </c>
    </row>
    <row r="15956" spans="1:11" x14ac:dyDescent="0.2">
      <c r="A15956" s="147">
        <v>6</v>
      </c>
      <c r="B15956" s="149" t="s">
        <v>11148</v>
      </c>
      <c r="C15956" s="147" t="s">
        <v>2242</v>
      </c>
      <c r="D15956" s="147" t="s">
        <v>11147</v>
      </c>
      <c r="E15956" s="147" t="s">
        <v>2240</v>
      </c>
      <c r="G15956" s="147">
        <v>0</v>
      </c>
      <c r="I15956" s="147">
        <v>5</v>
      </c>
      <c r="J15956" s="147">
        <v>2587733</v>
      </c>
      <c r="K15956" s="147" t="s">
        <v>2769</v>
      </c>
    </row>
    <row r="15957" spans="1:11" x14ac:dyDescent="0.2">
      <c r="A15957" s="147">
        <v>6</v>
      </c>
      <c r="B15957" s="149" t="s">
        <v>11146</v>
      </c>
      <c r="C15957" s="147" t="s">
        <v>2242</v>
      </c>
      <c r="D15957" s="147" t="s">
        <v>11145</v>
      </c>
      <c r="E15957" s="147" t="s">
        <v>2240</v>
      </c>
      <c r="G15957" s="147">
        <v>0</v>
      </c>
      <c r="I15957" s="147">
        <v>5</v>
      </c>
      <c r="J15957" s="147">
        <v>2587739</v>
      </c>
      <c r="K15957" s="147" t="s">
        <v>2769</v>
      </c>
    </row>
    <row r="15958" spans="1:11" x14ac:dyDescent="0.2">
      <c r="A15958" s="147">
        <v>6</v>
      </c>
      <c r="B15958" s="149" t="s">
        <v>11144</v>
      </c>
      <c r="C15958" s="147" t="s">
        <v>2242</v>
      </c>
      <c r="D15958" s="147" t="s">
        <v>11143</v>
      </c>
      <c r="E15958" s="147" t="s">
        <v>2240</v>
      </c>
      <c r="G15958" s="147">
        <v>0</v>
      </c>
      <c r="I15958" s="147">
        <v>5</v>
      </c>
      <c r="J15958" s="147">
        <v>2587732</v>
      </c>
      <c r="K15958" s="147" t="s">
        <v>2769</v>
      </c>
    </row>
    <row r="15959" spans="1:11" x14ac:dyDescent="0.2">
      <c r="A15959" s="147">
        <v>6</v>
      </c>
      <c r="B15959" s="149" t="s">
        <v>11142</v>
      </c>
      <c r="C15959" s="147" t="s">
        <v>2242</v>
      </c>
      <c r="D15959" s="147" t="s">
        <v>11141</v>
      </c>
      <c r="E15959" s="147" t="s">
        <v>2240</v>
      </c>
      <c r="G15959" s="147">
        <v>0</v>
      </c>
      <c r="I15959" s="147">
        <v>5</v>
      </c>
      <c r="J15959" s="147">
        <v>2587734</v>
      </c>
      <c r="K15959" s="147" t="s">
        <v>2769</v>
      </c>
    </row>
    <row r="15960" spans="1:11" x14ac:dyDescent="0.2">
      <c r="A15960" s="147">
        <v>6</v>
      </c>
      <c r="B15960" s="149" t="s">
        <v>11140</v>
      </c>
      <c r="C15960" s="147" t="s">
        <v>2242</v>
      </c>
      <c r="D15960" s="147" t="s">
        <v>11139</v>
      </c>
      <c r="E15960" s="147" t="s">
        <v>2240</v>
      </c>
      <c r="G15960" s="147">
        <v>0</v>
      </c>
      <c r="I15960" s="147">
        <v>5</v>
      </c>
      <c r="J15960" s="147">
        <v>2587745</v>
      </c>
      <c r="K15960" s="147" t="s">
        <v>2769</v>
      </c>
    </row>
    <row r="15961" spans="1:11" x14ac:dyDescent="0.2">
      <c r="A15961" s="147">
        <v>4</v>
      </c>
      <c r="B15961" s="149" t="s">
        <v>11136</v>
      </c>
      <c r="C15961" s="147" t="s">
        <v>2242</v>
      </c>
      <c r="D15961" s="147" t="s">
        <v>11138</v>
      </c>
      <c r="E15961" s="147" t="s">
        <v>2240</v>
      </c>
      <c r="G15961" s="147">
        <v>0</v>
      </c>
      <c r="I15961" s="147">
        <v>4</v>
      </c>
      <c r="J15961" s="147">
        <v>2587725</v>
      </c>
      <c r="K15961" s="147" t="s">
        <v>2769</v>
      </c>
    </row>
    <row r="15962" spans="1:11" x14ac:dyDescent="0.2">
      <c r="A15962" s="147">
        <v>4</v>
      </c>
      <c r="B15962" s="149" t="s">
        <v>11136</v>
      </c>
      <c r="C15962" s="147" t="s">
        <v>2261</v>
      </c>
      <c r="D15962" s="147" t="s">
        <v>11137</v>
      </c>
      <c r="E15962" s="147" t="s">
        <v>2246</v>
      </c>
      <c r="G15962" s="147">
        <v>0</v>
      </c>
      <c r="I15962" s="147">
        <v>4</v>
      </c>
      <c r="J15962" s="147">
        <v>1201294</v>
      </c>
    </row>
    <row r="15963" spans="1:11" x14ac:dyDescent="0.2">
      <c r="A15963" s="147">
        <v>4</v>
      </c>
      <c r="B15963" s="149" t="s">
        <v>11136</v>
      </c>
      <c r="C15963" s="147" t="s">
        <v>2277</v>
      </c>
      <c r="D15963" s="147" t="s">
        <v>11135</v>
      </c>
      <c r="E15963" s="147" t="s">
        <v>2246</v>
      </c>
      <c r="G15963" s="147">
        <v>0</v>
      </c>
      <c r="I15963" s="147">
        <v>4</v>
      </c>
      <c r="J15963" s="147">
        <v>1201278</v>
      </c>
    </row>
    <row r="15964" spans="1:11" x14ac:dyDescent="0.2">
      <c r="A15964" s="147">
        <v>4</v>
      </c>
      <c r="B15964" s="149" t="s">
        <v>11131</v>
      </c>
      <c r="C15964" s="147" t="s">
        <v>2242</v>
      </c>
      <c r="D15964" s="147" t="s">
        <v>11134</v>
      </c>
      <c r="E15964" s="147" t="s">
        <v>2246</v>
      </c>
      <c r="G15964" s="147">
        <v>0</v>
      </c>
      <c r="I15964" s="147">
        <v>4</v>
      </c>
      <c r="J15964" s="147">
        <v>2587717</v>
      </c>
    </row>
    <row r="15965" spans="1:11" x14ac:dyDescent="0.2">
      <c r="A15965" s="147">
        <v>4</v>
      </c>
      <c r="B15965" s="149" t="s">
        <v>11131</v>
      </c>
      <c r="C15965" s="147" t="s">
        <v>2277</v>
      </c>
      <c r="D15965" s="147" t="s">
        <v>11133</v>
      </c>
      <c r="E15965" s="147" t="s">
        <v>2246</v>
      </c>
      <c r="G15965" s="147">
        <v>0</v>
      </c>
      <c r="I15965" s="147">
        <v>4</v>
      </c>
      <c r="J15965" s="147">
        <v>1201306</v>
      </c>
    </row>
    <row r="15966" spans="1:11" x14ac:dyDescent="0.2">
      <c r="A15966" s="147">
        <v>4</v>
      </c>
      <c r="B15966" s="149" t="s">
        <v>11131</v>
      </c>
      <c r="C15966" s="147" t="s">
        <v>2277</v>
      </c>
      <c r="D15966" s="147" t="s">
        <v>11132</v>
      </c>
      <c r="E15966" s="147" t="s">
        <v>2246</v>
      </c>
      <c r="G15966" s="147">
        <v>0</v>
      </c>
      <c r="I15966" s="147">
        <v>4</v>
      </c>
      <c r="J15966" s="147">
        <v>1201293</v>
      </c>
    </row>
    <row r="15967" spans="1:11" x14ac:dyDescent="0.2">
      <c r="A15967" s="147">
        <v>4</v>
      </c>
      <c r="B15967" s="149" t="s">
        <v>11131</v>
      </c>
      <c r="C15967" s="147" t="s">
        <v>2277</v>
      </c>
      <c r="D15967" s="147" t="s">
        <v>11130</v>
      </c>
      <c r="E15967" s="147" t="s">
        <v>2246</v>
      </c>
      <c r="G15967" s="147">
        <v>0</v>
      </c>
      <c r="I15967" s="147">
        <v>4</v>
      </c>
      <c r="J15967" s="147">
        <v>1201295</v>
      </c>
    </row>
    <row r="15968" spans="1:11" x14ac:dyDescent="0.2">
      <c r="A15968" s="147">
        <v>5</v>
      </c>
      <c r="B15968" s="149" t="s">
        <v>11129</v>
      </c>
      <c r="C15968" s="147" t="s">
        <v>2242</v>
      </c>
      <c r="D15968" s="147" t="s">
        <v>11128</v>
      </c>
      <c r="E15968" s="147" t="s">
        <v>2246</v>
      </c>
      <c r="G15968" s="147">
        <v>0</v>
      </c>
      <c r="I15968" s="147">
        <v>5</v>
      </c>
      <c r="J15968" s="147">
        <v>2587750</v>
      </c>
    </row>
    <row r="15969" spans="1:11" x14ac:dyDescent="0.2">
      <c r="A15969" s="147">
        <v>6</v>
      </c>
      <c r="B15969" s="149" t="s">
        <v>11127</v>
      </c>
      <c r="C15969" s="147" t="s">
        <v>2242</v>
      </c>
      <c r="D15969" s="147" t="s">
        <v>11126</v>
      </c>
      <c r="E15969" s="147" t="s">
        <v>2240</v>
      </c>
      <c r="G15969" s="147">
        <v>0</v>
      </c>
      <c r="I15969" s="147">
        <v>6</v>
      </c>
      <c r="J15969" s="147">
        <v>2587761</v>
      </c>
      <c r="K15969" s="147" t="s">
        <v>2769</v>
      </c>
    </row>
    <row r="15970" spans="1:11" x14ac:dyDescent="0.2">
      <c r="A15970" s="147">
        <v>6</v>
      </c>
      <c r="B15970" s="149" t="s">
        <v>11125</v>
      </c>
      <c r="C15970" s="147" t="s">
        <v>2242</v>
      </c>
      <c r="D15970" s="147" t="s">
        <v>11124</v>
      </c>
      <c r="E15970" s="147" t="s">
        <v>2240</v>
      </c>
      <c r="G15970" s="147">
        <v>0</v>
      </c>
      <c r="I15970" s="147">
        <v>5</v>
      </c>
      <c r="J15970" s="147">
        <v>2587754</v>
      </c>
      <c r="K15970" s="147" t="s">
        <v>2769</v>
      </c>
    </row>
    <row r="15971" spans="1:11" x14ac:dyDescent="0.2">
      <c r="A15971" s="147">
        <v>6</v>
      </c>
      <c r="B15971" s="149" t="s">
        <v>11123</v>
      </c>
      <c r="C15971" s="147" t="s">
        <v>2242</v>
      </c>
      <c r="D15971" s="147" t="s">
        <v>11122</v>
      </c>
      <c r="E15971" s="147" t="s">
        <v>2240</v>
      </c>
      <c r="G15971" s="147">
        <v>0</v>
      </c>
      <c r="I15971" s="147">
        <v>5</v>
      </c>
      <c r="J15971" s="147">
        <v>2587756</v>
      </c>
      <c r="K15971" s="147" t="s">
        <v>2769</v>
      </c>
    </row>
    <row r="15972" spans="1:11" x14ac:dyDescent="0.2">
      <c r="A15972" s="147">
        <v>3</v>
      </c>
      <c r="B15972" s="149" t="s">
        <v>11121</v>
      </c>
      <c r="C15972" s="147" t="s">
        <v>2242</v>
      </c>
      <c r="D15972" s="147" t="s">
        <v>11120</v>
      </c>
      <c r="E15972" s="147" t="s">
        <v>2246</v>
      </c>
      <c r="G15972" s="147">
        <v>0</v>
      </c>
      <c r="I15972" s="147">
        <v>3</v>
      </c>
      <c r="J15972" s="147">
        <v>2587616</v>
      </c>
    </row>
    <row r="15973" spans="1:11" x14ac:dyDescent="0.2">
      <c r="A15973" s="147">
        <v>4</v>
      </c>
      <c r="B15973" s="149" t="s">
        <v>11119</v>
      </c>
      <c r="C15973" s="147" t="s">
        <v>2242</v>
      </c>
      <c r="D15973" s="147" t="s">
        <v>11118</v>
      </c>
      <c r="E15973" s="147" t="s">
        <v>2240</v>
      </c>
      <c r="G15973" s="147">
        <v>0</v>
      </c>
      <c r="I15973" s="147">
        <v>4</v>
      </c>
      <c r="J15973" s="147">
        <v>2587778</v>
      </c>
      <c r="K15973" s="147" t="s">
        <v>2769</v>
      </c>
    </row>
    <row r="15974" spans="1:11" x14ac:dyDescent="0.2">
      <c r="A15974" s="147">
        <v>4</v>
      </c>
      <c r="B15974" s="149" t="s">
        <v>11117</v>
      </c>
      <c r="C15974" s="147" t="s">
        <v>2242</v>
      </c>
      <c r="D15974" s="147" t="s">
        <v>11116</v>
      </c>
      <c r="E15974" s="147" t="s">
        <v>2240</v>
      </c>
      <c r="G15974" s="147">
        <v>0</v>
      </c>
      <c r="I15974" s="147">
        <v>4</v>
      </c>
      <c r="J15974" s="147">
        <v>2587774</v>
      </c>
      <c r="K15974" s="147" t="s">
        <v>2769</v>
      </c>
    </row>
    <row r="15975" spans="1:11" x14ac:dyDescent="0.2">
      <c r="A15975" s="147">
        <v>4</v>
      </c>
      <c r="B15975" s="149" t="s">
        <v>11115</v>
      </c>
      <c r="C15975" s="147" t="s">
        <v>2242</v>
      </c>
      <c r="D15975" s="147" t="s">
        <v>11114</v>
      </c>
      <c r="E15975" s="147" t="s">
        <v>2240</v>
      </c>
      <c r="G15975" s="147">
        <v>0</v>
      </c>
      <c r="I15975" s="147">
        <v>4</v>
      </c>
      <c r="J15975" s="147">
        <v>2587769</v>
      </c>
      <c r="K15975" s="147" t="s">
        <v>2769</v>
      </c>
    </row>
    <row r="15976" spans="1:11" x14ac:dyDescent="0.2">
      <c r="A15976" s="147">
        <v>4</v>
      </c>
      <c r="B15976" s="149" t="s">
        <v>11112</v>
      </c>
      <c r="C15976" s="147" t="s">
        <v>2242</v>
      </c>
      <c r="D15976" s="147" t="s">
        <v>11113</v>
      </c>
      <c r="E15976" s="147" t="s">
        <v>2240</v>
      </c>
      <c r="G15976" s="147">
        <v>0</v>
      </c>
      <c r="I15976" s="147">
        <v>4</v>
      </c>
      <c r="J15976" s="147">
        <v>2587768</v>
      </c>
      <c r="K15976" s="147" t="s">
        <v>2769</v>
      </c>
    </row>
    <row r="15977" spans="1:11" x14ac:dyDescent="0.2">
      <c r="A15977" s="147">
        <v>4</v>
      </c>
      <c r="B15977" s="149" t="s">
        <v>11112</v>
      </c>
      <c r="C15977" s="147" t="s">
        <v>2277</v>
      </c>
      <c r="D15977" s="147" t="s">
        <v>11111</v>
      </c>
      <c r="E15977" s="147" t="s">
        <v>2246</v>
      </c>
      <c r="G15977" s="147">
        <v>0</v>
      </c>
      <c r="I15977" s="147">
        <v>4</v>
      </c>
      <c r="J15977" s="147">
        <v>1201311</v>
      </c>
    </row>
    <row r="15978" spans="1:11" x14ac:dyDescent="0.2">
      <c r="A15978" s="147">
        <v>4</v>
      </c>
      <c r="B15978" s="149" t="s">
        <v>11109</v>
      </c>
      <c r="C15978" s="147" t="s">
        <v>2242</v>
      </c>
      <c r="D15978" s="147" t="s">
        <v>11110</v>
      </c>
      <c r="E15978" s="147" t="s">
        <v>2240</v>
      </c>
      <c r="G15978" s="147">
        <v>0</v>
      </c>
      <c r="I15978" s="147">
        <v>4</v>
      </c>
      <c r="J15978" s="147">
        <v>2587773</v>
      </c>
      <c r="K15978" s="147" t="s">
        <v>2769</v>
      </c>
    </row>
    <row r="15979" spans="1:11" x14ac:dyDescent="0.2">
      <c r="A15979" s="147">
        <v>4</v>
      </c>
      <c r="B15979" s="149" t="s">
        <v>11109</v>
      </c>
      <c r="C15979" s="147" t="s">
        <v>2277</v>
      </c>
      <c r="D15979" s="147" t="s">
        <v>11108</v>
      </c>
      <c r="E15979" s="147" t="s">
        <v>2246</v>
      </c>
      <c r="G15979" s="147">
        <v>0</v>
      </c>
      <c r="I15979" s="147">
        <v>4</v>
      </c>
      <c r="J15979" s="147">
        <v>1201308</v>
      </c>
    </row>
    <row r="15980" spans="1:11" x14ac:dyDescent="0.2">
      <c r="A15980" s="147">
        <v>4</v>
      </c>
      <c r="B15980" s="149" t="s">
        <v>11107</v>
      </c>
      <c r="C15980" s="147" t="s">
        <v>2242</v>
      </c>
      <c r="D15980" s="147" t="s">
        <v>11106</v>
      </c>
      <c r="E15980" s="147" t="s">
        <v>2246</v>
      </c>
      <c r="G15980" s="147">
        <v>0</v>
      </c>
      <c r="I15980" s="147">
        <v>4</v>
      </c>
      <c r="J15980" s="147">
        <v>2587772</v>
      </c>
    </row>
    <row r="15981" spans="1:11" x14ac:dyDescent="0.2">
      <c r="A15981" s="147">
        <v>5</v>
      </c>
      <c r="B15981" s="149" t="s">
        <v>11105</v>
      </c>
      <c r="C15981" s="147" t="s">
        <v>2242</v>
      </c>
      <c r="D15981" s="147" t="s">
        <v>11104</v>
      </c>
      <c r="E15981" s="147" t="s">
        <v>2246</v>
      </c>
      <c r="G15981" s="147">
        <v>0</v>
      </c>
      <c r="I15981" s="147">
        <v>5</v>
      </c>
      <c r="J15981" s="147">
        <v>2587782</v>
      </c>
    </row>
    <row r="15982" spans="1:11" x14ac:dyDescent="0.2">
      <c r="A15982" s="147">
        <v>6</v>
      </c>
      <c r="B15982" s="149" t="s">
        <v>11103</v>
      </c>
      <c r="C15982" s="147" t="s">
        <v>2242</v>
      </c>
      <c r="D15982" s="147" t="s">
        <v>11102</v>
      </c>
      <c r="E15982" s="147" t="s">
        <v>2240</v>
      </c>
      <c r="G15982" s="147">
        <v>0</v>
      </c>
      <c r="I15982" s="147">
        <v>6</v>
      </c>
      <c r="J15982" s="147">
        <v>2587794</v>
      </c>
      <c r="K15982" s="147" t="s">
        <v>2769</v>
      </c>
    </row>
    <row r="15983" spans="1:11" x14ac:dyDescent="0.2">
      <c r="A15983" s="147">
        <v>6</v>
      </c>
      <c r="B15983" s="149" t="s">
        <v>11101</v>
      </c>
      <c r="C15983" s="147" t="s">
        <v>2242</v>
      </c>
      <c r="D15983" s="147" t="s">
        <v>11100</v>
      </c>
      <c r="E15983" s="147" t="s">
        <v>2240</v>
      </c>
      <c r="G15983" s="147">
        <v>0</v>
      </c>
      <c r="I15983" s="147">
        <v>5</v>
      </c>
      <c r="J15983" s="147">
        <v>2587789</v>
      </c>
      <c r="K15983" s="147" t="s">
        <v>2769</v>
      </c>
    </row>
    <row r="15984" spans="1:11" x14ac:dyDescent="0.2">
      <c r="A15984" s="147">
        <v>6</v>
      </c>
      <c r="B15984" s="149" t="s">
        <v>11099</v>
      </c>
      <c r="C15984" s="147" t="s">
        <v>2242</v>
      </c>
      <c r="D15984" s="147" t="s">
        <v>11098</v>
      </c>
      <c r="E15984" s="147" t="s">
        <v>2240</v>
      </c>
      <c r="G15984" s="147">
        <v>0</v>
      </c>
      <c r="I15984" s="147">
        <v>5</v>
      </c>
      <c r="J15984" s="147">
        <v>2587781</v>
      </c>
      <c r="K15984" s="147" t="s">
        <v>2769</v>
      </c>
    </row>
    <row r="15985" spans="1:11" x14ac:dyDescent="0.2">
      <c r="A15985" s="147">
        <v>6</v>
      </c>
      <c r="B15985" s="149" t="s">
        <v>11097</v>
      </c>
      <c r="C15985" s="147" t="s">
        <v>2242</v>
      </c>
      <c r="D15985" s="147" t="s">
        <v>11096</v>
      </c>
      <c r="E15985" s="147" t="s">
        <v>2240</v>
      </c>
      <c r="G15985" s="147">
        <v>0</v>
      </c>
      <c r="I15985" s="147">
        <v>5</v>
      </c>
      <c r="J15985" s="147">
        <v>2587788</v>
      </c>
      <c r="K15985" s="147" t="s">
        <v>2769</v>
      </c>
    </row>
    <row r="15986" spans="1:11" x14ac:dyDescent="0.2">
      <c r="A15986" s="147">
        <v>3</v>
      </c>
      <c r="B15986" s="149" t="s">
        <v>11094</v>
      </c>
      <c r="C15986" s="147" t="s">
        <v>2242</v>
      </c>
      <c r="D15986" s="147" t="s">
        <v>11095</v>
      </c>
      <c r="E15986" s="147" t="s">
        <v>2246</v>
      </c>
      <c r="G15986" s="147">
        <v>0</v>
      </c>
      <c r="I15986" s="147">
        <v>3</v>
      </c>
      <c r="J15986" s="147">
        <v>2587611</v>
      </c>
    </row>
    <row r="15987" spans="1:11" x14ac:dyDescent="0.2">
      <c r="A15987" s="147">
        <v>3</v>
      </c>
      <c r="B15987" s="149" t="s">
        <v>11094</v>
      </c>
      <c r="C15987" s="147" t="s">
        <v>2261</v>
      </c>
      <c r="D15987" s="147" t="s">
        <v>11093</v>
      </c>
      <c r="E15987" s="147" t="s">
        <v>2246</v>
      </c>
      <c r="G15987" s="147">
        <v>0</v>
      </c>
      <c r="I15987" s="147">
        <v>3</v>
      </c>
      <c r="J15987" s="147">
        <v>1201230</v>
      </c>
    </row>
    <row r="15988" spans="1:11" x14ac:dyDescent="0.2">
      <c r="A15988" s="147">
        <v>4</v>
      </c>
      <c r="B15988" s="149" t="s">
        <v>11092</v>
      </c>
      <c r="C15988" s="147" t="s">
        <v>2242</v>
      </c>
      <c r="D15988" s="147" t="s">
        <v>11091</v>
      </c>
      <c r="E15988" s="147" t="s">
        <v>2240</v>
      </c>
      <c r="G15988" s="147">
        <v>0</v>
      </c>
      <c r="I15988" s="147">
        <v>4</v>
      </c>
      <c r="J15988" s="147">
        <v>2587820</v>
      </c>
      <c r="K15988" s="147" t="s">
        <v>2769</v>
      </c>
    </row>
    <row r="15989" spans="1:11" x14ac:dyDescent="0.2">
      <c r="A15989" s="147">
        <v>4</v>
      </c>
      <c r="B15989" s="149" t="s">
        <v>11090</v>
      </c>
      <c r="C15989" s="147" t="s">
        <v>2242</v>
      </c>
      <c r="D15989" s="147" t="s">
        <v>11089</v>
      </c>
      <c r="E15989" s="147" t="s">
        <v>2240</v>
      </c>
      <c r="G15989" s="147">
        <v>0</v>
      </c>
      <c r="I15989" s="147">
        <v>4</v>
      </c>
      <c r="J15989" s="147">
        <v>2587800</v>
      </c>
      <c r="K15989" s="147" t="s">
        <v>2769</v>
      </c>
    </row>
    <row r="15990" spans="1:11" x14ac:dyDescent="0.2">
      <c r="A15990" s="147">
        <v>4</v>
      </c>
      <c r="B15990" s="149" t="s">
        <v>11088</v>
      </c>
      <c r="C15990" s="147" t="s">
        <v>2242</v>
      </c>
      <c r="D15990" s="147" t="s">
        <v>11087</v>
      </c>
      <c r="E15990" s="147" t="s">
        <v>2240</v>
      </c>
      <c r="G15990" s="147">
        <v>0</v>
      </c>
      <c r="I15990" s="147">
        <v>4</v>
      </c>
      <c r="J15990" s="147">
        <v>2587796</v>
      </c>
      <c r="K15990" s="147" t="s">
        <v>2769</v>
      </c>
    </row>
    <row r="15991" spans="1:11" x14ac:dyDescent="0.2">
      <c r="A15991" s="147">
        <v>4</v>
      </c>
      <c r="B15991" s="149" t="s">
        <v>11086</v>
      </c>
      <c r="C15991" s="147" t="s">
        <v>2242</v>
      </c>
      <c r="D15991" s="147" t="s">
        <v>11085</v>
      </c>
      <c r="E15991" s="147" t="s">
        <v>2240</v>
      </c>
      <c r="G15991" s="147">
        <v>0</v>
      </c>
      <c r="I15991" s="147">
        <v>4</v>
      </c>
      <c r="J15991" s="147">
        <v>2587818</v>
      </c>
      <c r="K15991" s="147" t="s">
        <v>2769</v>
      </c>
    </row>
    <row r="15992" spans="1:11" x14ac:dyDescent="0.2">
      <c r="A15992" s="147">
        <v>4</v>
      </c>
      <c r="B15992" s="149" t="s">
        <v>11084</v>
      </c>
      <c r="C15992" s="147" t="s">
        <v>2242</v>
      </c>
      <c r="D15992" s="147" t="s">
        <v>11083</v>
      </c>
      <c r="E15992" s="147" t="s">
        <v>2240</v>
      </c>
      <c r="G15992" s="147">
        <v>0</v>
      </c>
      <c r="I15992" s="147">
        <v>4</v>
      </c>
      <c r="J15992" s="147">
        <v>2587797</v>
      </c>
      <c r="K15992" s="147" t="s">
        <v>2769</v>
      </c>
    </row>
    <row r="15993" spans="1:11" x14ac:dyDescent="0.2">
      <c r="A15993" s="147">
        <v>4</v>
      </c>
      <c r="B15993" s="149" t="s">
        <v>11081</v>
      </c>
      <c r="C15993" s="147" t="s">
        <v>2242</v>
      </c>
      <c r="D15993" s="147" t="s">
        <v>11082</v>
      </c>
      <c r="E15993" s="147" t="s">
        <v>2240</v>
      </c>
      <c r="G15993" s="147">
        <v>0</v>
      </c>
      <c r="I15993" s="147">
        <v>4</v>
      </c>
      <c r="J15993" s="147">
        <v>2587812</v>
      </c>
      <c r="K15993" s="147" t="s">
        <v>2769</v>
      </c>
    </row>
    <row r="15994" spans="1:11" x14ac:dyDescent="0.2">
      <c r="A15994" s="147">
        <v>4</v>
      </c>
      <c r="B15994" s="149" t="s">
        <v>11081</v>
      </c>
      <c r="C15994" s="147" t="s">
        <v>2277</v>
      </c>
      <c r="D15994" s="147" t="s">
        <v>8214</v>
      </c>
      <c r="E15994" s="147" t="s">
        <v>2246</v>
      </c>
      <c r="G15994" s="147">
        <v>0</v>
      </c>
      <c r="I15994" s="147">
        <v>4</v>
      </c>
      <c r="J15994" s="147">
        <v>1201313</v>
      </c>
    </row>
    <row r="15995" spans="1:11" x14ac:dyDescent="0.2">
      <c r="A15995" s="147">
        <v>4</v>
      </c>
      <c r="B15995" s="149" t="s">
        <v>11081</v>
      </c>
      <c r="C15995" s="147" t="s">
        <v>2277</v>
      </c>
      <c r="D15995" s="147" t="s">
        <v>8212</v>
      </c>
      <c r="E15995" s="147" t="s">
        <v>2246</v>
      </c>
      <c r="G15995" s="147">
        <v>0</v>
      </c>
      <c r="I15995" s="147">
        <v>4</v>
      </c>
      <c r="J15995" s="147">
        <v>1201316</v>
      </c>
    </row>
    <row r="15996" spans="1:11" x14ac:dyDescent="0.2">
      <c r="A15996" s="147">
        <v>4</v>
      </c>
      <c r="B15996" s="149" t="s">
        <v>11080</v>
      </c>
      <c r="C15996" s="147" t="s">
        <v>2242</v>
      </c>
      <c r="D15996" s="147" t="s">
        <v>11079</v>
      </c>
      <c r="E15996" s="147" t="s">
        <v>2246</v>
      </c>
      <c r="G15996" s="147">
        <v>0</v>
      </c>
      <c r="I15996" s="147">
        <v>4</v>
      </c>
      <c r="J15996" s="147">
        <v>2587807</v>
      </c>
    </row>
    <row r="15997" spans="1:11" x14ac:dyDescent="0.2">
      <c r="A15997" s="147">
        <v>5</v>
      </c>
      <c r="B15997" s="149" t="s">
        <v>11078</v>
      </c>
      <c r="C15997" s="147" t="s">
        <v>2242</v>
      </c>
      <c r="D15997" s="147" t="s">
        <v>11077</v>
      </c>
      <c r="E15997" s="147" t="s">
        <v>2246</v>
      </c>
      <c r="G15997" s="147">
        <v>0</v>
      </c>
      <c r="I15997" s="147">
        <v>5</v>
      </c>
      <c r="J15997" s="147">
        <v>2587828</v>
      </c>
    </row>
    <row r="15998" spans="1:11" x14ac:dyDescent="0.2">
      <c r="A15998" s="147">
        <v>6</v>
      </c>
      <c r="B15998" s="149" t="s">
        <v>11076</v>
      </c>
      <c r="C15998" s="147" t="s">
        <v>2242</v>
      </c>
      <c r="D15998" s="147" t="s">
        <v>11075</v>
      </c>
      <c r="E15998" s="147" t="s">
        <v>2240</v>
      </c>
      <c r="G15998" s="147">
        <v>0</v>
      </c>
      <c r="I15998" s="147">
        <v>6</v>
      </c>
      <c r="J15998" s="147">
        <v>2587831</v>
      </c>
      <c r="K15998" s="147" t="s">
        <v>2769</v>
      </c>
    </row>
    <row r="15999" spans="1:11" x14ac:dyDescent="0.2">
      <c r="A15999" s="147">
        <v>6</v>
      </c>
      <c r="B15999" s="149" t="s">
        <v>11074</v>
      </c>
      <c r="C15999" s="147" t="s">
        <v>2242</v>
      </c>
      <c r="D15999" s="147" t="s">
        <v>11073</v>
      </c>
      <c r="E15999" s="147" t="s">
        <v>2240</v>
      </c>
      <c r="G15999" s="147">
        <v>0</v>
      </c>
      <c r="I15999" s="147">
        <v>5</v>
      </c>
      <c r="J15999" s="147">
        <v>2587824</v>
      </c>
      <c r="K15999" s="147" t="s">
        <v>2769</v>
      </c>
    </row>
    <row r="16000" spans="1:11" x14ac:dyDescent="0.2">
      <c r="A16000" s="147">
        <v>6</v>
      </c>
      <c r="B16000" s="149" t="s">
        <v>11072</v>
      </c>
      <c r="C16000" s="147" t="s">
        <v>2242</v>
      </c>
      <c r="D16000" s="147" t="s">
        <v>11071</v>
      </c>
      <c r="E16000" s="147" t="s">
        <v>2240</v>
      </c>
      <c r="G16000" s="147">
        <v>0</v>
      </c>
      <c r="I16000" s="147">
        <v>5</v>
      </c>
      <c r="J16000" s="147">
        <v>2587827</v>
      </c>
      <c r="K16000" s="147" t="s">
        <v>2769</v>
      </c>
    </row>
    <row r="16001" spans="1:11" x14ac:dyDescent="0.2">
      <c r="A16001" s="147">
        <v>4</v>
      </c>
      <c r="B16001" s="149" t="s">
        <v>11070</v>
      </c>
      <c r="C16001" s="147" t="s">
        <v>2242</v>
      </c>
      <c r="D16001" s="147" t="s">
        <v>11069</v>
      </c>
      <c r="E16001" s="147" t="s">
        <v>2240</v>
      </c>
      <c r="G16001" s="147">
        <v>0</v>
      </c>
      <c r="I16001" s="147">
        <v>4</v>
      </c>
      <c r="J16001" s="147">
        <v>2587804</v>
      </c>
      <c r="K16001" s="147" t="s">
        <v>2769</v>
      </c>
    </row>
    <row r="16002" spans="1:11" x14ac:dyDescent="0.2">
      <c r="A16002" s="147">
        <v>4</v>
      </c>
      <c r="B16002" s="149" t="s">
        <v>11068</v>
      </c>
      <c r="C16002" s="147" t="s">
        <v>2242</v>
      </c>
      <c r="D16002" s="147" t="s">
        <v>11067</v>
      </c>
      <c r="E16002" s="147" t="s">
        <v>2240</v>
      </c>
      <c r="G16002" s="147">
        <v>0</v>
      </c>
      <c r="I16002" s="147">
        <v>4</v>
      </c>
      <c r="J16002" s="147">
        <v>2587801</v>
      </c>
      <c r="K16002" s="147" t="s">
        <v>2769</v>
      </c>
    </row>
    <row r="16003" spans="1:11" x14ac:dyDescent="0.2">
      <c r="A16003" s="147">
        <v>3</v>
      </c>
      <c r="B16003" s="149" t="s">
        <v>11064</v>
      </c>
      <c r="C16003" s="147" t="s">
        <v>2242</v>
      </c>
      <c r="D16003" s="147" t="s">
        <v>11066</v>
      </c>
      <c r="E16003" s="147" t="s">
        <v>2246</v>
      </c>
      <c r="G16003" s="147">
        <v>0</v>
      </c>
      <c r="I16003" s="147">
        <v>3</v>
      </c>
      <c r="J16003" s="147">
        <v>2587604</v>
      </c>
    </row>
    <row r="16004" spans="1:11" x14ac:dyDescent="0.2">
      <c r="A16004" s="147">
        <v>3</v>
      </c>
      <c r="B16004" s="149" t="s">
        <v>11064</v>
      </c>
      <c r="C16004" s="147" t="s">
        <v>2294</v>
      </c>
      <c r="D16004" s="147" t="s">
        <v>11065</v>
      </c>
      <c r="E16004" s="147" t="s">
        <v>2246</v>
      </c>
      <c r="G16004" s="147">
        <v>0</v>
      </c>
      <c r="I16004" s="147">
        <v>3</v>
      </c>
      <c r="J16004" s="147">
        <v>1201223</v>
      </c>
    </row>
    <row r="16005" spans="1:11" x14ac:dyDescent="0.2">
      <c r="A16005" s="147">
        <v>3</v>
      </c>
      <c r="B16005" s="149" t="s">
        <v>11064</v>
      </c>
      <c r="C16005" s="147" t="s">
        <v>2446</v>
      </c>
      <c r="D16005" s="147" t="s">
        <v>11063</v>
      </c>
      <c r="E16005" s="147" t="s">
        <v>2246</v>
      </c>
      <c r="G16005" s="147">
        <v>0</v>
      </c>
      <c r="I16005" s="147">
        <v>3</v>
      </c>
      <c r="J16005" s="147">
        <v>1201228</v>
      </c>
    </row>
    <row r="16006" spans="1:11" x14ac:dyDescent="0.2">
      <c r="A16006" s="147">
        <v>4</v>
      </c>
      <c r="B16006" s="149" t="s">
        <v>11061</v>
      </c>
      <c r="C16006" s="147" t="s">
        <v>2242</v>
      </c>
      <c r="D16006" s="147" t="s">
        <v>11062</v>
      </c>
      <c r="E16006" s="147" t="s">
        <v>2240</v>
      </c>
      <c r="G16006" s="147">
        <v>0</v>
      </c>
      <c r="I16006" s="147">
        <v>4</v>
      </c>
      <c r="J16006" s="147">
        <v>2587838</v>
      </c>
      <c r="K16006" s="147" t="s">
        <v>2769</v>
      </c>
    </row>
    <row r="16007" spans="1:11" x14ac:dyDescent="0.2">
      <c r="A16007" s="147">
        <v>4</v>
      </c>
      <c r="B16007" s="149" t="s">
        <v>11061</v>
      </c>
      <c r="C16007" s="147" t="s">
        <v>2261</v>
      </c>
      <c r="D16007" s="147" t="s">
        <v>11060</v>
      </c>
      <c r="E16007" s="147" t="s">
        <v>2246</v>
      </c>
      <c r="G16007" s="147">
        <v>0</v>
      </c>
      <c r="I16007" s="147">
        <v>4</v>
      </c>
      <c r="J16007" s="147">
        <v>1201320</v>
      </c>
    </row>
    <row r="16008" spans="1:11" x14ac:dyDescent="0.2">
      <c r="A16008" s="147">
        <v>4</v>
      </c>
      <c r="B16008" s="149" t="s">
        <v>11056</v>
      </c>
      <c r="C16008" s="147" t="s">
        <v>2242</v>
      </c>
      <c r="D16008" s="147" t="s">
        <v>11059</v>
      </c>
      <c r="E16008" s="147" t="s">
        <v>2240</v>
      </c>
      <c r="G16008" s="147">
        <v>0</v>
      </c>
      <c r="I16008" s="147">
        <v>4</v>
      </c>
      <c r="J16008" s="147">
        <v>2587839</v>
      </c>
      <c r="K16008" s="147" t="s">
        <v>2769</v>
      </c>
    </row>
    <row r="16009" spans="1:11" x14ac:dyDescent="0.2">
      <c r="A16009" s="147">
        <v>4</v>
      </c>
      <c r="B16009" s="149" t="s">
        <v>11056</v>
      </c>
      <c r="C16009" s="147" t="s">
        <v>2261</v>
      </c>
      <c r="D16009" s="147" t="s">
        <v>11058</v>
      </c>
      <c r="E16009" s="147" t="s">
        <v>2246</v>
      </c>
      <c r="G16009" s="147">
        <v>0</v>
      </c>
      <c r="I16009" s="147">
        <v>4</v>
      </c>
      <c r="J16009" s="147">
        <v>1201328</v>
      </c>
    </row>
    <row r="16010" spans="1:11" x14ac:dyDescent="0.2">
      <c r="A16010" s="147">
        <v>4</v>
      </c>
      <c r="B16010" s="149" t="s">
        <v>11056</v>
      </c>
      <c r="C16010" s="147" t="s">
        <v>2261</v>
      </c>
      <c r="D16010" s="147" t="s">
        <v>11057</v>
      </c>
      <c r="E16010" s="147" t="s">
        <v>2246</v>
      </c>
      <c r="G16010" s="147">
        <v>0</v>
      </c>
      <c r="I16010" s="147">
        <v>4</v>
      </c>
      <c r="J16010" s="147">
        <v>1201326</v>
      </c>
    </row>
    <row r="16011" spans="1:11" x14ac:dyDescent="0.2">
      <c r="A16011" s="147">
        <v>4</v>
      </c>
      <c r="B16011" s="149" t="s">
        <v>11056</v>
      </c>
      <c r="C16011" s="147" t="s">
        <v>2261</v>
      </c>
      <c r="D16011" s="147" t="s">
        <v>11055</v>
      </c>
      <c r="E16011" s="147" t="s">
        <v>2246</v>
      </c>
      <c r="G16011" s="147">
        <v>0</v>
      </c>
      <c r="I16011" s="147">
        <v>4</v>
      </c>
      <c r="J16011" s="147">
        <v>1201325</v>
      </c>
    </row>
    <row r="16012" spans="1:11" x14ac:dyDescent="0.2">
      <c r="A16012" s="147">
        <v>3</v>
      </c>
      <c r="B16012" s="149" t="s">
        <v>11054</v>
      </c>
      <c r="C16012" s="147" t="s">
        <v>2242</v>
      </c>
      <c r="D16012" s="147" t="s">
        <v>11053</v>
      </c>
      <c r="E16012" s="147" t="s">
        <v>2246</v>
      </c>
      <c r="G16012" s="147">
        <v>0</v>
      </c>
      <c r="I16012" s="147">
        <v>3</v>
      </c>
      <c r="J16012" s="147">
        <v>2587610</v>
      </c>
    </row>
    <row r="16013" spans="1:11" x14ac:dyDescent="0.2">
      <c r="A16013" s="147">
        <v>4</v>
      </c>
      <c r="B16013" s="149" t="s">
        <v>11051</v>
      </c>
      <c r="C16013" s="147" t="s">
        <v>2242</v>
      </c>
      <c r="D16013" s="147" t="s">
        <v>11052</v>
      </c>
      <c r="E16013" s="147" t="s">
        <v>2240</v>
      </c>
      <c r="G16013" s="147">
        <v>0</v>
      </c>
      <c r="I16013" s="147">
        <v>4</v>
      </c>
      <c r="J16013" s="147">
        <v>2587848</v>
      </c>
      <c r="K16013" s="147" t="s">
        <v>2769</v>
      </c>
    </row>
    <row r="16014" spans="1:11" x14ac:dyDescent="0.2">
      <c r="A16014" s="147">
        <v>4</v>
      </c>
      <c r="B16014" s="149" t="s">
        <v>11051</v>
      </c>
      <c r="C16014" s="147" t="s">
        <v>2261</v>
      </c>
      <c r="D16014" s="147" t="s">
        <v>11050</v>
      </c>
      <c r="E16014" s="147" t="s">
        <v>2246</v>
      </c>
      <c r="G16014" s="147">
        <v>0</v>
      </c>
      <c r="I16014" s="147">
        <v>4</v>
      </c>
      <c r="J16014" s="147">
        <v>1201331</v>
      </c>
    </row>
    <row r="16015" spans="1:11" x14ac:dyDescent="0.2">
      <c r="A16015" s="147">
        <v>4</v>
      </c>
      <c r="B16015" s="149" t="s">
        <v>11049</v>
      </c>
      <c r="C16015" s="147" t="s">
        <v>2242</v>
      </c>
      <c r="D16015" s="147" t="s">
        <v>11048</v>
      </c>
      <c r="E16015" s="147" t="s">
        <v>2246</v>
      </c>
      <c r="G16015" s="147">
        <v>0</v>
      </c>
      <c r="I16015" s="147">
        <v>4</v>
      </c>
      <c r="J16015" s="147">
        <v>2587844</v>
      </c>
    </row>
    <row r="16016" spans="1:11" x14ac:dyDescent="0.2">
      <c r="A16016" s="147">
        <v>5</v>
      </c>
      <c r="B16016" s="149" t="s">
        <v>11047</v>
      </c>
      <c r="C16016" s="147" t="s">
        <v>2242</v>
      </c>
      <c r="D16016" s="147" t="s">
        <v>11046</v>
      </c>
      <c r="E16016" s="147" t="s">
        <v>2246</v>
      </c>
      <c r="G16016" s="147">
        <v>0</v>
      </c>
      <c r="I16016" s="147">
        <v>5</v>
      </c>
      <c r="J16016" s="147">
        <v>2587849</v>
      </c>
    </row>
    <row r="16017" spans="1:11" x14ac:dyDescent="0.2">
      <c r="A16017" s="147">
        <v>6</v>
      </c>
      <c r="B16017" s="149" t="s">
        <v>11045</v>
      </c>
      <c r="C16017" s="147" t="s">
        <v>2242</v>
      </c>
      <c r="D16017" s="147" t="s">
        <v>11044</v>
      </c>
      <c r="E16017" s="147" t="s">
        <v>2240</v>
      </c>
      <c r="G16017" s="147">
        <v>0</v>
      </c>
      <c r="I16017" s="147">
        <v>6</v>
      </c>
      <c r="J16017" s="147">
        <v>2587862</v>
      </c>
      <c r="K16017" s="147" t="s">
        <v>2769</v>
      </c>
    </row>
    <row r="16018" spans="1:11" x14ac:dyDescent="0.2">
      <c r="A16018" s="147">
        <v>6</v>
      </c>
      <c r="B16018" s="149" t="s">
        <v>11043</v>
      </c>
      <c r="C16018" s="147" t="s">
        <v>2242</v>
      </c>
      <c r="D16018" s="147" t="s">
        <v>11042</v>
      </c>
      <c r="E16018" s="147" t="s">
        <v>2240</v>
      </c>
      <c r="G16018" s="147">
        <v>0</v>
      </c>
      <c r="I16018" s="147">
        <v>5</v>
      </c>
      <c r="J16018" s="147">
        <v>2587856</v>
      </c>
      <c r="K16018" s="147" t="s">
        <v>2769</v>
      </c>
    </row>
    <row r="16019" spans="1:11" x14ac:dyDescent="0.2">
      <c r="A16019" s="147">
        <v>6</v>
      </c>
      <c r="B16019" s="149" t="s">
        <v>11041</v>
      </c>
      <c r="C16019" s="147" t="s">
        <v>2242</v>
      </c>
      <c r="D16019" s="147" t="s">
        <v>11040</v>
      </c>
      <c r="E16019" s="147" t="s">
        <v>2240</v>
      </c>
      <c r="G16019" s="147">
        <v>0</v>
      </c>
      <c r="I16019" s="147">
        <v>5</v>
      </c>
      <c r="J16019" s="147">
        <v>2587855</v>
      </c>
      <c r="K16019" s="147" t="s">
        <v>2769</v>
      </c>
    </row>
    <row r="16020" spans="1:11" x14ac:dyDescent="0.2">
      <c r="A16020" s="147">
        <v>6</v>
      </c>
      <c r="B16020" s="149" t="s">
        <v>11039</v>
      </c>
      <c r="C16020" s="147" t="s">
        <v>2242</v>
      </c>
      <c r="D16020" s="147" t="s">
        <v>11038</v>
      </c>
      <c r="E16020" s="147" t="s">
        <v>2240</v>
      </c>
      <c r="G16020" s="147">
        <v>0</v>
      </c>
      <c r="I16020" s="147">
        <v>5</v>
      </c>
      <c r="J16020" s="147">
        <v>2587852</v>
      </c>
      <c r="K16020" s="147" t="s">
        <v>2769</v>
      </c>
    </row>
    <row r="16021" spans="1:11" x14ac:dyDescent="0.2">
      <c r="A16021" s="147">
        <v>4</v>
      </c>
      <c r="B16021" s="149" t="s">
        <v>11035</v>
      </c>
      <c r="C16021" s="147" t="s">
        <v>2242</v>
      </c>
      <c r="D16021" s="147" t="s">
        <v>11037</v>
      </c>
      <c r="E16021" s="147" t="s">
        <v>2240</v>
      </c>
      <c r="G16021" s="147">
        <v>0</v>
      </c>
      <c r="I16021" s="147">
        <v>4</v>
      </c>
      <c r="J16021" s="147">
        <v>2587845</v>
      </c>
      <c r="K16021" s="147" t="s">
        <v>2769</v>
      </c>
    </row>
    <row r="16022" spans="1:11" x14ac:dyDescent="0.2">
      <c r="A16022" s="147">
        <v>4</v>
      </c>
      <c r="B16022" s="149" t="s">
        <v>11035</v>
      </c>
      <c r="C16022" s="147" t="s">
        <v>2261</v>
      </c>
      <c r="D16022" s="147" t="s">
        <v>11036</v>
      </c>
      <c r="E16022" s="147" t="s">
        <v>2246</v>
      </c>
      <c r="G16022" s="147">
        <v>0</v>
      </c>
      <c r="I16022" s="147">
        <v>4</v>
      </c>
      <c r="J16022" s="147">
        <v>1201334</v>
      </c>
    </row>
    <row r="16023" spans="1:11" x14ac:dyDescent="0.2">
      <c r="A16023" s="147">
        <v>4</v>
      </c>
      <c r="B16023" s="149" t="s">
        <v>11035</v>
      </c>
      <c r="C16023" s="147" t="s">
        <v>2261</v>
      </c>
      <c r="D16023" s="147" t="s">
        <v>11034</v>
      </c>
      <c r="E16023" s="147" t="s">
        <v>2246</v>
      </c>
      <c r="G16023" s="147">
        <v>0</v>
      </c>
      <c r="I16023" s="147">
        <v>4</v>
      </c>
      <c r="J16023" s="147">
        <v>1201332</v>
      </c>
    </row>
    <row r="16024" spans="1:11" x14ac:dyDescent="0.2">
      <c r="A16024" s="147">
        <v>3</v>
      </c>
      <c r="B16024" s="149" t="s">
        <v>11033</v>
      </c>
      <c r="C16024" s="147" t="s">
        <v>2242</v>
      </c>
      <c r="D16024" s="147" t="s">
        <v>11032</v>
      </c>
      <c r="E16024" s="147" t="s">
        <v>2246</v>
      </c>
      <c r="G16024" s="147">
        <v>0</v>
      </c>
      <c r="I16024" s="147">
        <v>3</v>
      </c>
      <c r="J16024" s="147">
        <v>2587590</v>
      </c>
    </row>
    <row r="16025" spans="1:11" x14ac:dyDescent="0.2">
      <c r="A16025" s="147">
        <v>4</v>
      </c>
      <c r="B16025" s="149" t="s">
        <v>11030</v>
      </c>
      <c r="C16025" s="147" t="s">
        <v>2242</v>
      </c>
      <c r="D16025" s="147" t="s">
        <v>11031</v>
      </c>
      <c r="E16025" s="147" t="s">
        <v>2240</v>
      </c>
      <c r="G16025" s="147">
        <v>0</v>
      </c>
      <c r="I16025" s="147">
        <v>4</v>
      </c>
      <c r="J16025" s="147">
        <v>2587883</v>
      </c>
      <c r="K16025" s="147" t="s">
        <v>2769</v>
      </c>
    </row>
    <row r="16026" spans="1:11" x14ac:dyDescent="0.2">
      <c r="A16026" s="147">
        <v>4</v>
      </c>
      <c r="B16026" s="149" t="s">
        <v>11030</v>
      </c>
      <c r="C16026" s="147" t="s">
        <v>2277</v>
      </c>
      <c r="D16026" s="147" t="s">
        <v>8214</v>
      </c>
      <c r="E16026" s="147" t="s">
        <v>2246</v>
      </c>
      <c r="G16026" s="147">
        <v>0</v>
      </c>
      <c r="I16026" s="147">
        <v>4</v>
      </c>
      <c r="J16026" s="147">
        <v>1201348</v>
      </c>
    </row>
    <row r="16027" spans="1:11" x14ac:dyDescent="0.2">
      <c r="A16027" s="147">
        <v>4</v>
      </c>
      <c r="B16027" s="149" t="s">
        <v>11029</v>
      </c>
      <c r="C16027" s="147" t="s">
        <v>2242</v>
      </c>
      <c r="D16027" s="147" t="s">
        <v>11028</v>
      </c>
      <c r="E16027" s="147" t="s">
        <v>2240</v>
      </c>
      <c r="G16027" s="147">
        <v>0</v>
      </c>
      <c r="I16027" s="147">
        <v>4</v>
      </c>
      <c r="J16027" s="147">
        <v>2587881</v>
      </c>
      <c r="K16027" s="147" t="s">
        <v>2769</v>
      </c>
    </row>
    <row r="16028" spans="1:11" x14ac:dyDescent="0.2">
      <c r="A16028" s="147">
        <v>4</v>
      </c>
      <c r="B16028" s="149" t="s">
        <v>11027</v>
      </c>
      <c r="C16028" s="147" t="s">
        <v>2242</v>
      </c>
      <c r="D16028" s="147" t="s">
        <v>11026</v>
      </c>
      <c r="E16028" s="147" t="s">
        <v>2240</v>
      </c>
      <c r="G16028" s="147">
        <v>0</v>
      </c>
      <c r="I16028" s="147">
        <v>4</v>
      </c>
      <c r="J16028" s="147">
        <v>2587879</v>
      </c>
      <c r="K16028" s="147" t="s">
        <v>2769</v>
      </c>
    </row>
    <row r="16029" spans="1:11" x14ac:dyDescent="0.2">
      <c r="A16029" s="147">
        <v>4</v>
      </c>
      <c r="B16029" s="149" t="s">
        <v>11025</v>
      </c>
      <c r="C16029" s="147" t="s">
        <v>2242</v>
      </c>
      <c r="D16029" s="147" t="s">
        <v>11024</v>
      </c>
      <c r="E16029" s="147" t="s">
        <v>2240</v>
      </c>
      <c r="G16029" s="147">
        <v>0</v>
      </c>
      <c r="I16029" s="147">
        <v>4</v>
      </c>
      <c r="J16029" s="147">
        <v>2587871</v>
      </c>
      <c r="K16029" s="147" t="s">
        <v>2769</v>
      </c>
    </row>
    <row r="16030" spans="1:11" x14ac:dyDescent="0.2">
      <c r="A16030" s="147">
        <v>4</v>
      </c>
      <c r="B16030" s="149" t="s">
        <v>11021</v>
      </c>
      <c r="C16030" s="147" t="s">
        <v>2242</v>
      </c>
      <c r="D16030" s="147" t="s">
        <v>11023</v>
      </c>
      <c r="E16030" s="147" t="s">
        <v>2240</v>
      </c>
      <c r="G16030" s="147">
        <v>0</v>
      </c>
      <c r="I16030" s="147">
        <v>4</v>
      </c>
      <c r="J16030" s="147">
        <v>2587884</v>
      </c>
      <c r="K16030" s="147" t="s">
        <v>2769</v>
      </c>
    </row>
    <row r="16031" spans="1:11" x14ac:dyDescent="0.2">
      <c r="A16031" s="147">
        <v>4</v>
      </c>
      <c r="B16031" s="149" t="s">
        <v>11021</v>
      </c>
      <c r="C16031" s="147" t="s">
        <v>2261</v>
      </c>
      <c r="D16031" s="147" t="s">
        <v>11022</v>
      </c>
      <c r="E16031" s="147" t="s">
        <v>2246</v>
      </c>
      <c r="G16031" s="147">
        <v>0</v>
      </c>
      <c r="I16031" s="147">
        <v>4</v>
      </c>
      <c r="J16031" s="147">
        <v>1201355</v>
      </c>
    </row>
    <row r="16032" spans="1:11" x14ac:dyDescent="0.2">
      <c r="A16032" s="147">
        <v>4</v>
      </c>
      <c r="B16032" s="149" t="s">
        <v>11021</v>
      </c>
      <c r="C16032" s="147" t="s">
        <v>2261</v>
      </c>
      <c r="D16032" s="147" t="s">
        <v>11020</v>
      </c>
      <c r="E16032" s="147" t="s">
        <v>2246</v>
      </c>
      <c r="G16032" s="147">
        <v>0</v>
      </c>
      <c r="I16032" s="147">
        <v>4</v>
      </c>
      <c r="J16032" s="147">
        <v>1201347</v>
      </c>
    </row>
    <row r="16033" spans="1:11" x14ac:dyDescent="0.2">
      <c r="A16033" s="147">
        <v>4</v>
      </c>
      <c r="B16033" s="149" t="s">
        <v>11018</v>
      </c>
      <c r="C16033" s="147" t="s">
        <v>2242</v>
      </c>
      <c r="D16033" s="147" t="s">
        <v>11019</v>
      </c>
      <c r="E16033" s="147" t="s">
        <v>2246</v>
      </c>
      <c r="G16033" s="147">
        <v>0</v>
      </c>
      <c r="I16033" s="147">
        <v>4</v>
      </c>
      <c r="J16033" s="147">
        <v>2587882</v>
      </c>
    </row>
    <row r="16034" spans="1:11" x14ac:dyDescent="0.2">
      <c r="A16034" s="147">
        <v>4</v>
      </c>
      <c r="B16034" s="149" t="s">
        <v>11018</v>
      </c>
      <c r="C16034" s="147" t="s">
        <v>2261</v>
      </c>
      <c r="D16034" s="147" t="s">
        <v>11017</v>
      </c>
      <c r="E16034" s="147" t="s">
        <v>2246</v>
      </c>
      <c r="G16034" s="147">
        <v>0</v>
      </c>
      <c r="I16034" s="147">
        <v>4</v>
      </c>
      <c r="J16034" s="147">
        <v>1201356</v>
      </c>
    </row>
    <row r="16035" spans="1:11" x14ac:dyDescent="0.2">
      <c r="A16035" s="147">
        <v>5</v>
      </c>
      <c r="B16035" s="149" t="s">
        <v>11016</v>
      </c>
      <c r="C16035" s="147" t="s">
        <v>2242</v>
      </c>
      <c r="D16035" s="147" t="s">
        <v>11015</v>
      </c>
      <c r="E16035" s="147" t="s">
        <v>2246</v>
      </c>
      <c r="G16035" s="147">
        <v>0</v>
      </c>
      <c r="I16035" s="147">
        <v>5</v>
      </c>
      <c r="J16035" s="147">
        <v>2587901</v>
      </c>
    </row>
    <row r="16036" spans="1:11" x14ac:dyDescent="0.2">
      <c r="A16036" s="147">
        <v>6</v>
      </c>
      <c r="B16036" s="149" t="s">
        <v>11014</v>
      </c>
      <c r="C16036" s="147" t="s">
        <v>2242</v>
      </c>
      <c r="D16036" s="147" t="s">
        <v>11013</v>
      </c>
      <c r="E16036" s="147" t="s">
        <v>2240</v>
      </c>
      <c r="G16036" s="147">
        <v>0</v>
      </c>
      <c r="I16036" s="147">
        <v>6</v>
      </c>
      <c r="J16036" s="147">
        <v>2587904</v>
      </c>
      <c r="K16036" s="147" t="s">
        <v>2769</v>
      </c>
    </row>
    <row r="16037" spans="1:11" x14ac:dyDescent="0.2">
      <c r="A16037" s="147">
        <v>6</v>
      </c>
      <c r="B16037" s="149" t="s">
        <v>11012</v>
      </c>
      <c r="C16037" s="147" t="s">
        <v>2242</v>
      </c>
      <c r="D16037" s="147" t="s">
        <v>11011</v>
      </c>
      <c r="E16037" s="147" t="s">
        <v>2240</v>
      </c>
      <c r="G16037" s="147">
        <v>0</v>
      </c>
      <c r="I16037" s="147">
        <v>5</v>
      </c>
      <c r="J16037" s="147">
        <v>2587885</v>
      </c>
      <c r="K16037" s="147" t="s">
        <v>2769</v>
      </c>
    </row>
    <row r="16038" spans="1:11" x14ac:dyDescent="0.2">
      <c r="A16038" s="147">
        <v>6</v>
      </c>
      <c r="B16038" s="149" t="s">
        <v>11010</v>
      </c>
      <c r="C16038" s="147" t="s">
        <v>2242</v>
      </c>
      <c r="D16038" s="147" t="s">
        <v>11009</v>
      </c>
      <c r="E16038" s="147" t="s">
        <v>2240</v>
      </c>
      <c r="G16038" s="147">
        <v>0</v>
      </c>
      <c r="I16038" s="147">
        <v>5</v>
      </c>
      <c r="J16038" s="147">
        <v>2587891</v>
      </c>
      <c r="K16038" s="147" t="s">
        <v>2769</v>
      </c>
    </row>
    <row r="16039" spans="1:11" x14ac:dyDescent="0.2">
      <c r="A16039" s="147">
        <v>6</v>
      </c>
      <c r="B16039" s="149" t="s">
        <v>11008</v>
      </c>
      <c r="C16039" s="147" t="s">
        <v>2242</v>
      </c>
      <c r="D16039" s="147" t="s">
        <v>11007</v>
      </c>
      <c r="E16039" s="147" t="s">
        <v>2240</v>
      </c>
      <c r="G16039" s="147">
        <v>0</v>
      </c>
      <c r="I16039" s="147">
        <v>5</v>
      </c>
      <c r="J16039" s="147">
        <v>2587886</v>
      </c>
      <c r="K16039" s="147" t="s">
        <v>2769</v>
      </c>
    </row>
    <row r="16040" spans="1:11" x14ac:dyDescent="0.2">
      <c r="A16040" s="147">
        <v>6</v>
      </c>
      <c r="B16040" s="149" t="s">
        <v>11006</v>
      </c>
      <c r="C16040" s="147" t="s">
        <v>2242</v>
      </c>
      <c r="D16040" s="147" t="s">
        <v>11005</v>
      </c>
      <c r="E16040" s="147" t="s">
        <v>2240</v>
      </c>
      <c r="G16040" s="147">
        <v>0</v>
      </c>
      <c r="I16040" s="147">
        <v>5</v>
      </c>
      <c r="J16040" s="147">
        <v>2587897</v>
      </c>
      <c r="K16040" s="147" t="s">
        <v>2769</v>
      </c>
    </row>
    <row r="16041" spans="1:11" x14ac:dyDescent="0.2">
      <c r="A16041" s="147">
        <v>6</v>
      </c>
      <c r="B16041" s="149" t="s">
        <v>11004</v>
      </c>
      <c r="C16041" s="147" t="s">
        <v>2242</v>
      </c>
      <c r="D16041" s="147" t="s">
        <v>11003</v>
      </c>
      <c r="E16041" s="147" t="s">
        <v>2240</v>
      </c>
      <c r="G16041" s="147">
        <v>0</v>
      </c>
      <c r="I16041" s="147">
        <v>5</v>
      </c>
      <c r="J16041" s="147">
        <v>2587902</v>
      </c>
      <c r="K16041" s="147" t="s">
        <v>2769</v>
      </c>
    </row>
    <row r="16042" spans="1:11" x14ac:dyDescent="0.2">
      <c r="A16042" s="147">
        <v>4</v>
      </c>
      <c r="B16042" s="149" t="s">
        <v>10999</v>
      </c>
      <c r="C16042" s="147" t="s">
        <v>2242</v>
      </c>
      <c r="D16042" s="147" t="s">
        <v>11002</v>
      </c>
      <c r="E16042" s="147" t="s">
        <v>2246</v>
      </c>
      <c r="G16042" s="147">
        <v>0</v>
      </c>
      <c r="I16042" s="147">
        <v>4</v>
      </c>
      <c r="J16042" s="147">
        <v>2587869</v>
      </c>
    </row>
    <row r="16043" spans="1:11" x14ac:dyDescent="0.2">
      <c r="A16043" s="147">
        <v>4</v>
      </c>
      <c r="B16043" s="149" t="s">
        <v>10999</v>
      </c>
      <c r="C16043" s="147" t="s">
        <v>2261</v>
      </c>
      <c r="D16043" s="147" t="s">
        <v>11001</v>
      </c>
      <c r="E16043" s="147" t="s">
        <v>2246</v>
      </c>
      <c r="G16043" s="147">
        <v>0</v>
      </c>
      <c r="I16043" s="147">
        <v>4</v>
      </c>
      <c r="J16043" s="147">
        <v>1201352</v>
      </c>
    </row>
    <row r="16044" spans="1:11" x14ac:dyDescent="0.2">
      <c r="A16044" s="147">
        <v>4</v>
      </c>
      <c r="B16044" s="149" t="s">
        <v>10999</v>
      </c>
      <c r="C16044" s="147" t="s">
        <v>2261</v>
      </c>
      <c r="D16044" s="147" t="s">
        <v>11000</v>
      </c>
      <c r="E16044" s="147" t="s">
        <v>2246</v>
      </c>
      <c r="G16044" s="147">
        <v>0</v>
      </c>
      <c r="I16044" s="147">
        <v>4</v>
      </c>
      <c r="J16044" s="147">
        <v>1201354</v>
      </c>
    </row>
    <row r="16045" spans="1:11" x14ac:dyDescent="0.2">
      <c r="A16045" s="147">
        <v>4</v>
      </c>
      <c r="B16045" s="149" t="s">
        <v>10999</v>
      </c>
      <c r="C16045" s="147" t="s">
        <v>2277</v>
      </c>
      <c r="D16045" s="147" t="s">
        <v>10998</v>
      </c>
      <c r="E16045" s="147" t="s">
        <v>2246</v>
      </c>
      <c r="G16045" s="147">
        <v>0</v>
      </c>
      <c r="I16045" s="147">
        <v>4</v>
      </c>
      <c r="J16045" s="147">
        <v>1201339</v>
      </c>
    </row>
    <row r="16046" spans="1:11" x14ac:dyDescent="0.2">
      <c r="A16046" s="147">
        <v>5</v>
      </c>
      <c r="B16046" s="149" t="s">
        <v>10997</v>
      </c>
      <c r="C16046" s="147" t="s">
        <v>2242</v>
      </c>
      <c r="D16046" s="147" t="s">
        <v>10996</v>
      </c>
      <c r="E16046" s="147" t="s">
        <v>2246</v>
      </c>
      <c r="G16046" s="147">
        <v>0</v>
      </c>
      <c r="I16046" s="147">
        <v>5</v>
      </c>
      <c r="J16046" s="147">
        <v>2587931</v>
      </c>
    </row>
    <row r="16047" spans="1:11" x14ac:dyDescent="0.2">
      <c r="A16047" s="147">
        <v>6</v>
      </c>
      <c r="B16047" s="149" t="s">
        <v>10995</v>
      </c>
      <c r="C16047" s="147" t="s">
        <v>2242</v>
      </c>
      <c r="D16047" s="147" t="s">
        <v>10994</v>
      </c>
      <c r="E16047" s="147" t="s">
        <v>2240</v>
      </c>
      <c r="G16047" s="147">
        <v>0</v>
      </c>
      <c r="I16047" s="147">
        <v>6</v>
      </c>
      <c r="J16047" s="147">
        <v>2587934</v>
      </c>
      <c r="K16047" s="147" t="s">
        <v>2769</v>
      </c>
    </row>
    <row r="16048" spans="1:11" x14ac:dyDescent="0.2">
      <c r="A16048" s="147">
        <v>6</v>
      </c>
      <c r="B16048" s="149" t="s">
        <v>10993</v>
      </c>
      <c r="C16048" s="147" t="s">
        <v>2242</v>
      </c>
      <c r="D16048" s="147" t="s">
        <v>10992</v>
      </c>
      <c r="E16048" s="147" t="s">
        <v>2240</v>
      </c>
      <c r="G16048" s="147">
        <v>0</v>
      </c>
      <c r="I16048" s="147">
        <v>5</v>
      </c>
      <c r="J16048" s="147">
        <v>2587932</v>
      </c>
      <c r="K16048" s="147" t="s">
        <v>2769</v>
      </c>
    </row>
    <row r="16049" spans="1:11" x14ac:dyDescent="0.2">
      <c r="A16049" s="147">
        <v>6</v>
      </c>
      <c r="B16049" s="149" t="s">
        <v>10991</v>
      </c>
      <c r="C16049" s="147" t="s">
        <v>2242</v>
      </c>
      <c r="D16049" s="147" t="s">
        <v>10990</v>
      </c>
      <c r="E16049" s="147" t="s">
        <v>2240</v>
      </c>
      <c r="G16049" s="147">
        <v>0</v>
      </c>
      <c r="I16049" s="147">
        <v>5</v>
      </c>
      <c r="J16049" s="147">
        <v>2587929</v>
      </c>
      <c r="K16049" s="147" t="s">
        <v>2769</v>
      </c>
    </row>
    <row r="16050" spans="1:11" x14ac:dyDescent="0.2">
      <c r="A16050" s="147">
        <v>6</v>
      </c>
      <c r="B16050" s="149" t="s">
        <v>10989</v>
      </c>
      <c r="C16050" s="147" t="s">
        <v>2242</v>
      </c>
      <c r="D16050" s="147" t="s">
        <v>10988</v>
      </c>
      <c r="E16050" s="147" t="s">
        <v>2240</v>
      </c>
      <c r="G16050" s="147">
        <v>0</v>
      </c>
      <c r="I16050" s="147">
        <v>5</v>
      </c>
      <c r="J16050" s="147">
        <v>2587925</v>
      </c>
      <c r="K16050" s="147" t="s">
        <v>2769</v>
      </c>
    </row>
    <row r="16051" spans="1:11" x14ac:dyDescent="0.2">
      <c r="A16051" s="147">
        <v>6</v>
      </c>
      <c r="B16051" s="149" t="s">
        <v>10987</v>
      </c>
      <c r="C16051" s="147" t="s">
        <v>2242</v>
      </c>
      <c r="D16051" s="147" t="s">
        <v>10986</v>
      </c>
      <c r="E16051" s="147" t="s">
        <v>2240</v>
      </c>
      <c r="G16051" s="147">
        <v>0</v>
      </c>
      <c r="I16051" s="147">
        <v>5</v>
      </c>
      <c r="J16051" s="147">
        <v>2587913</v>
      </c>
      <c r="K16051" s="147" t="s">
        <v>2769</v>
      </c>
    </row>
    <row r="16052" spans="1:11" x14ac:dyDescent="0.2">
      <c r="A16052" s="147">
        <v>6</v>
      </c>
      <c r="B16052" s="149" t="s">
        <v>10985</v>
      </c>
      <c r="C16052" s="147" t="s">
        <v>2242</v>
      </c>
      <c r="D16052" s="147" t="s">
        <v>10984</v>
      </c>
      <c r="E16052" s="147" t="s">
        <v>2240</v>
      </c>
      <c r="G16052" s="147">
        <v>0</v>
      </c>
      <c r="I16052" s="147">
        <v>5</v>
      </c>
      <c r="J16052" s="147">
        <v>2587912</v>
      </c>
      <c r="K16052" s="147" t="s">
        <v>2769</v>
      </c>
    </row>
    <row r="16053" spans="1:11" x14ac:dyDescent="0.2">
      <c r="A16053" s="147">
        <v>6</v>
      </c>
      <c r="B16053" s="149" t="s">
        <v>10983</v>
      </c>
      <c r="C16053" s="147" t="s">
        <v>2242</v>
      </c>
      <c r="D16053" s="147" t="s">
        <v>10982</v>
      </c>
      <c r="E16053" s="147" t="s">
        <v>2240</v>
      </c>
      <c r="G16053" s="147">
        <v>0</v>
      </c>
      <c r="I16053" s="147">
        <v>5</v>
      </c>
      <c r="J16053" s="147">
        <v>2587922</v>
      </c>
      <c r="K16053" s="147" t="s">
        <v>2769</v>
      </c>
    </row>
    <row r="16054" spans="1:11" x14ac:dyDescent="0.2">
      <c r="A16054" s="147">
        <v>6</v>
      </c>
      <c r="B16054" s="149" t="s">
        <v>10981</v>
      </c>
      <c r="C16054" s="147" t="s">
        <v>2242</v>
      </c>
      <c r="D16054" s="147" t="s">
        <v>10980</v>
      </c>
      <c r="E16054" s="147" t="s">
        <v>2240</v>
      </c>
      <c r="G16054" s="147">
        <v>0</v>
      </c>
      <c r="I16054" s="147">
        <v>5</v>
      </c>
      <c r="J16054" s="147">
        <v>2587919</v>
      </c>
      <c r="K16054" s="147" t="s">
        <v>2769</v>
      </c>
    </row>
    <row r="16055" spans="1:11" x14ac:dyDescent="0.2">
      <c r="A16055" s="147">
        <v>6</v>
      </c>
      <c r="B16055" s="149" t="s">
        <v>10979</v>
      </c>
      <c r="C16055" s="147" t="s">
        <v>2242</v>
      </c>
      <c r="D16055" s="147" t="s">
        <v>10978</v>
      </c>
      <c r="E16055" s="147" t="s">
        <v>2240</v>
      </c>
      <c r="G16055" s="147">
        <v>0</v>
      </c>
      <c r="I16055" s="147">
        <v>5</v>
      </c>
      <c r="J16055" s="147">
        <v>2587911</v>
      </c>
      <c r="K16055" s="147" t="s">
        <v>2769</v>
      </c>
    </row>
    <row r="16056" spans="1:11" x14ac:dyDescent="0.2">
      <c r="A16056" s="147">
        <v>3</v>
      </c>
      <c r="B16056" s="149" t="s">
        <v>10977</v>
      </c>
      <c r="C16056" s="147" t="s">
        <v>2242</v>
      </c>
      <c r="D16056" s="147" t="s">
        <v>10956</v>
      </c>
      <c r="E16056" s="147" t="s">
        <v>2246</v>
      </c>
      <c r="G16056" s="147">
        <v>0</v>
      </c>
      <c r="I16056" s="147">
        <v>3</v>
      </c>
      <c r="J16056" s="147">
        <v>2587602</v>
      </c>
    </row>
    <row r="16057" spans="1:11" x14ac:dyDescent="0.2">
      <c r="A16057" s="147">
        <v>3</v>
      </c>
      <c r="B16057" s="149" t="s">
        <v>10977</v>
      </c>
      <c r="C16057" s="147" t="s">
        <v>2277</v>
      </c>
      <c r="D16057" s="147" t="s">
        <v>10976</v>
      </c>
      <c r="E16057" s="147" t="s">
        <v>2246</v>
      </c>
      <c r="G16057" s="147">
        <v>0</v>
      </c>
      <c r="I16057" s="147">
        <v>3</v>
      </c>
      <c r="J16057" s="147">
        <v>1201229</v>
      </c>
    </row>
    <row r="16058" spans="1:11" x14ac:dyDescent="0.2">
      <c r="A16058" s="147">
        <v>4</v>
      </c>
      <c r="B16058" s="149" t="s">
        <v>10972</v>
      </c>
      <c r="C16058" s="147" t="s">
        <v>2242</v>
      </c>
      <c r="D16058" s="147" t="s">
        <v>10975</v>
      </c>
      <c r="E16058" s="147" t="s">
        <v>2240</v>
      </c>
      <c r="G16058" s="147">
        <v>0</v>
      </c>
      <c r="I16058" s="147">
        <v>4</v>
      </c>
      <c r="J16058" s="147">
        <v>2587937</v>
      </c>
      <c r="K16058" s="147" t="s">
        <v>2769</v>
      </c>
    </row>
    <row r="16059" spans="1:11" x14ac:dyDescent="0.2">
      <c r="A16059" s="147">
        <v>4</v>
      </c>
      <c r="B16059" s="149" t="s">
        <v>10972</v>
      </c>
      <c r="C16059" s="147" t="s">
        <v>2261</v>
      </c>
      <c r="D16059" s="147" t="s">
        <v>10974</v>
      </c>
      <c r="E16059" s="147" t="s">
        <v>2246</v>
      </c>
      <c r="G16059" s="147">
        <v>0</v>
      </c>
      <c r="I16059" s="147">
        <v>4</v>
      </c>
      <c r="J16059" s="147">
        <v>1201367</v>
      </c>
    </row>
    <row r="16060" spans="1:11" x14ac:dyDescent="0.2">
      <c r="A16060" s="147">
        <v>4</v>
      </c>
      <c r="B16060" s="149" t="s">
        <v>10972</v>
      </c>
      <c r="C16060" s="147" t="s">
        <v>2277</v>
      </c>
      <c r="D16060" s="147" t="s">
        <v>10973</v>
      </c>
      <c r="E16060" s="147" t="s">
        <v>2246</v>
      </c>
      <c r="G16060" s="147">
        <v>0</v>
      </c>
      <c r="I16060" s="147">
        <v>4</v>
      </c>
      <c r="J16060" s="147">
        <v>1201377</v>
      </c>
    </row>
    <row r="16061" spans="1:11" x14ac:dyDescent="0.2">
      <c r="A16061" s="147">
        <v>4</v>
      </c>
      <c r="B16061" s="149" t="s">
        <v>10972</v>
      </c>
      <c r="C16061" s="147" t="s">
        <v>2277</v>
      </c>
      <c r="D16061" s="147" t="s">
        <v>10971</v>
      </c>
      <c r="E16061" s="147" t="s">
        <v>2246</v>
      </c>
      <c r="G16061" s="147">
        <v>0</v>
      </c>
      <c r="I16061" s="147">
        <v>4</v>
      </c>
      <c r="J16061" s="147">
        <v>1201374</v>
      </c>
    </row>
    <row r="16062" spans="1:11" x14ac:dyDescent="0.2">
      <c r="A16062" s="147">
        <v>4</v>
      </c>
      <c r="B16062" s="149" t="s">
        <v>10970</v>
      </c>
      <c r="C16062" s="147" t="s">
        <v>2242</v>
      </c>
      <c r="D16062" s="147" t="s">
        <v>10969</v>
      </c>
      <c r="E16062" s="147" t="s">
        <v>2240</v>
      </c>
      <c r="G16062" s="147">
        <v>0</v>
      </c>
      <c r="I16062" s="147">
        <v>4</v>
      </c>
      <c r="J16062" s="147">
        <v>2587955</v>
      </c>
      <c r="K16062" s="147" t="s">
        <v>2769</v>
      </c>
    </row>
    <row r="16063" spans="1:11" x14ac:dyDescent="0.2">
      <c r="A16063" s="147">
        <v>4</v>
      </c>
      <c r="B16063" s="149" t="s">
        <v>10967</v>
      </c>
      <c r="C16063" s="147" t="s">
        <v>2242</v>
      </c>
      <c r="D16063" s="147" t="s">
        <v>10968</v>
      </c>
      <c r="E16063" s="147" t="s">
        <v>2240</v>
      </c>
      <c r="G16063" s="147">
        <v>0</v>
      </c>
      <c r="I16063" s="147">
        <v>4</v>
      </c>
      <c r="J16063" s="147">
        <v>2587941</v>
      </c>
      <c r="K16063" s="147" t="s">
        <v>2769</v>
      </c>
    </row>
    <row r="16064" spans="1:11" x14ac:dyDescent="0.2">
      <c r="A16064" s="147">
        <v>4</v>
      </c>
      <c r="B16064" s="149" t="s">
        <v>10967</v>
      </c>
      <c r="C16064" s="147" t="s">
        <v>2277</v>
      </c>
      <c r="D16064" s="147" t="s">
        <v>9690</v>
      </c>
      <c r="E16064" s="147" t="s">
        <v>2246</v>
      </c>
      <c r="G16064" s="147">
        <v>0</v>
      </c>
      <c r="I16064" s="147">
        <v>4</v>
      </c>
      <c r="J16064" s="147">
        <v>1201371</v>
      </c>
    </row>
    <row r="16065" spans="1:11" x14ac:dyDescent="0.2">
      <c r="A16065" s="147">
        <v>4</v>
      </c>
      <c r="B16065" s="149" t="s">
        <v>10966</v>
      </c>
      <c r="C16065" s="147" t="s">
        <v>2242</v>
      </c>
      <c r="D16065" s="147" t="s">
        <v>10965</v>
      </c>
      <c r="E16065" s="147" t="s">
        <v>2240</v>
      </c>
      <c r="G16065" s="147">
        <v>0</v>
      </c>
      <c r="I16065" s="147">
        <v>4</v>
      </c>
      <c r="J16065" s="147">
        <v>2587948</v>
      </c>
      <c r="K16065" s="147" t="s">
        <v>2769</v>
      </c>
    </row>
    <row r="16066" spans="1:11" x14ac:dyDescent="0.2">
      <c r="A16066" s="147">
        <v>4</v>
      </c>
      <c r="B16066" s="149" t="s">
        <v>10963</v>
      </c>
      <c r="C16066" s="147" t="s">
        <v>2242</v>
      </c>
      <c r="D16066" s="147" t="s">
        <v>10964</v>
      </c>
      <c r="E16066" s="147" t="s">
        <v>2240</v>
      </c>
      <c r="G16066" s="147">
        <v>0</v>
      </c>
      <c r="I16066" s="147">
        <v>4</v>
      </c>
      <c r="J16066" s="147">
        <v>2587954</v>
      </c>
      <c r="K16066" s="147" t="s">
        <v>2769</v>
      </c>
    </row>
    <row r="16067" spans="1:11" x14ac:dyDescent="0.2">
      <c r="A16067" s="147">
        <v>4</v>
      </c>
      <c r="B16067" s="149" t="s">
        <v>10963</v>
      </c>
      <c r="C16067" s="147" t="s">
        <v>2261</v>
      </c>
      <c r="D16067" s="147" t="s">
        <v>10962</v>
      </c>
      <c r="E16067" s="147" t="s">
        <v>2246</v>
      </c>
      <c r="G16067" s="147">
        <v>0</v>
      </c>
      <c r="I16067" s="147">
        <v>4</v>
      </c>
      <c r="J16067" s="147">
        <v>1201366</v>
      </c>
    </row>
    <row r="16068" spans="1:11" x14ac:dyDescent="0.2">
      <c r="A16068" s="147">
        <v>4</v>
      </c>
      <c r="B16068" s="149" t="s">
        <v>10959</v>
      </c>
      <c r="C16068" s="147" t="s">
        <v>2242</v>
      </c>
      <c r="D16068" s="147" t="s">
        <v>10961</v>
      </c>
      <c r="E16068" s="147" t="s">
        <v>2240</v>
      </c>
      <c r="G16068" s="147">
        <v>0</v>
      </c>
      <c r="I16068" s="147">
        <v>4</v>
      </c>
      <c r="J16068" s="147">
        <v>2587945</v>
      </c>
      <c r="K16068" s="147" t="s">
        <v>2769</v>
      </c>
    </row>
    <row r="16069" spans="1:11" x14ac:dyDescent="0.2">
      <c r="A16069" s="147">
        <v>4</v>
      </c>
      <c r="B16069" s="149" t="s">
        <v>10959</v>
      </c>
      <c r="C16069" s="147" t="s">
        <v>2261</v>
      </c>
      <c r="D16069" s="147" t="s">
        <v>10960</v>
      </c>
      <c r="E16069" s="147" t="s">
        <v>2246</v>
      </c>
      <c r="G16069" s="147">
        <v>0</v>
      </c>
      <c r="I16069" s="147">
        <v>4</v>
      </c>
      <c r="J16069" s="147">
        <v>1201359</v>
      </c>
    </row>
    <row r="16070" spans="1:11" x14ac:dyDescent="0.2">
      <c r="A16070" s="147">
        <v>4</v>
      </c>
      <c r="B16070" s="149" t="s">
        <v>10959</v>
      </c>
      <c r="C16070" s="147" t="s">
        <v>2277</v>
      </c>
      <c r="D16070" s="147" t="s">
        <v>10958</v>
      </c>
      <c r="E16070" s="147" t="s">
        <v>2246</v>
      </c>
      <c r="F16070" s="147" t="s">
        <v>2259</v>
      </c>
      <c r="G16070" s="147">
        <v>2</v>
      </c>
      <c r="H16070" s="148">
        <v>41204</v>
      </c>
      <c r="I16070" s="147">
        <v>4</v>
      </c>
      <c r="J16070" s="147">
        <v>1201361</v>
      </c>
    </row>
    <row r="16071" spans="1:11" x14ac:dyDescent="0.2">
      <c r="A16071" s="147">
        <v>4</v>
      </c>
      <c r="B16071" s="149" t="s">
        <v>10957</v>
      </c>
      <c r="C16071" s="147" t="s">
        <v>2242</v>
      </c>
      <c r="D16071" s="147" t="s">
        <v>10956</v>
      </c>
      <c r="E16071" s="147" t="s">
        <v>2246</v>
      </c>
      <c r="G16071" s="147">
        <v>0</v>
      </c>
      <c r="I16071" s="147">
        <v>4</v>
      </c>
      <c r="J16071" s="147">
        <v>2587939</v>
      </c>
    </row>
    <row r="16072" spans="1:11" x14ac:dyDescent="0.2">
      <c r="A16072" s="147">
        <v>5</v>
      </c>
      <c r="B16072" s="149" t="s">
        <v>10955</v>
      </c>
      <c r="C16072" s="147" t="s">
        <v>2242</v>
      </c>
      <c r="D16072" s="147" t="s">
        <v>10954</v>
      </c>
      <c r="E16072" s="147" t="s">
        <v>2246</v>
      </c>
      <c r="G16072" s="147">
        <v>0</v>
      </c>
      <c r="I16072" s="147">
        <v>5</v>
      </c>
      <c r="J16072" s="147">
        <v>2587969</v>
      </c>
    </row>
    <row r="16073" spans="1:11" x14ac:dyDescent="0.2">
      <c r="A16073" s="147">
        <v>6</v>
      </c>
      <c r="B16073" s="149" t="s">
        <v>10953</v>
      </c>
      <c r="C16073" s="147" t="s">
        <v>2242</v>
      </c>
      <c r="D16073" s="147" t="s">
        <v>10952</v>
      </c>
      <c r="E16073" s="147" t="s">
        <v>2240</v>
      </c>
      <c r="G16073" s="147">
        <v>0</v>
      </c>
      <c r="I16073" s="147">
        <v>6</v>
      </c>
      <c r="J16073" s="147">
        <v>2587974</v>
      </c>
      <c r="K16073" s="147" t="s">
        <v>2769</v>
      </c>
    </row>
    <row r="16074" spans="1:11" x14ac:dyDescent="0.2">
      <c r="A16074" s="147">
        <v>6</v>
      </c>
      <c r="B16074" s="149" t="s">
        <v>10951</v>
      </c>
      <c r="C16074" s="147" t="s">
        <v>2242</v>
      </c>
      <c r="D16074" s="147" t="s">
        <v>10950</v>
      </c>
      <c r="E16074" s="147" t="s">
        <v>2240</v>
      </c>
      <c r="G16074" s="147">
        <v>0</v>
      </c>
      <c r="I16074" s="147">
        <v>5</v>
      </c>
      <c r="J16074" s="147">
        <v>2587963</v>
      </c>
      <c r="K16074" s="147" t="s">
        <v>2769</v>
      </c>
    </row>
    <row r="16075" spans="1:11" x14ac:dyDescent="0.2">
      <c r="A16075" s="147">
        <v>6</v>
      </c>
      <c r="B16075" s="149" t="s">
        <v>10949</v>
      </c>
      <c r="C16075" s="147" t="s">
        <v>2242</v>
      </c>
      <c r="D16075" s="147" t="s">
        <v>10948</v>
      </c>
      <c r="E16075" s="147" t="s">
        <v>2240</v>
      </c>
      <c r="G16075" s="147">
        <v>0</v>
      </c>
      <c r="I16075" s="147">
        <v>5</v>
      </c>
      <c r="J16075" s="147">
        <v>2587965</v>
      </c>
      <c r="K16075" s="147" t="s">
        <v>2769</v>
      </c>
    </row>
    <row r="16076" spans="1:11" x14ac:dyDescent="0.2">
      <c r="A16076" s="147">
        <v>6</v>
      </c>
      <c r="B16076" s="149" t="s">
        <v>10947</v>
      </c>
      <c r="C16076" s="147" t="s">
        <v>2242</v>
      </c>
      <c r="D16076" s="147" t="s">
        <v>10946</v>
      </c>
      <c r="E16076" s="147" t="s">
        <v>2240</v>
      </c>
      <c r="G16076" s="147">
        <v>0</v>
      </c>
      <c r="I16076" s="147">
        <v>5</v>
      </c>
      <c r="J16076" s="147">
        <v>2587958</v>
      </c>
      <c r="K16076" s="147" t="s">
        <v>2769</v>
      </c>
    </row>
    <row r="16077" spans="1:11" x14ac:dyDescent="0.2">
      <c r="A16077" s="147">
        <v>6</v>
      </c>
      <c r="B16077" s="149" t="s">
        <v>10945</v>
      </c>
      <c r="C16077" s="147" t="s">
        <v>2242</v>
      </c>
      <c r="D16077" s="147" t="s">
        <v>10944</v>
      </c>
      <c r="E16077" s="147" t="s">
        <v>2240</v>
      </c>
      <c r="G16077" s="147">
        <v>0</v>
      </c>
      <c r="I16077" s="147">
        <v>5</v>
      </c>
      <c r="J16077" s="147">
        <v>2587964</v>
      </c>
      <c r="K16077" s="147" t="s">
        <v>2769</v>
      </c>
    </row>
    <row r="16078" spans="1:11" x14ac:dyDescent="0.2">
      <c r="A16078" s="147">
        <v>2</v>
      </c>
      <c r="B16078" s="149" t="s">
        <v>10939</v>
      </c>
      <c r="C16078" s="147" t="s">
        <v>2242</v>
      </c>
      <c r="D16078" s="147" t="s">
        <v>10943</v>
      </c>
      <c r="E16078" s="147" t="s">
        <v>2246</v>
      </c>
      <c r="G16078" s="147">
        <v>0</v>
      </c>
      <c r="I16078" s="147">
        <v>2</v>
      </c>
      <c r="J16078" s="147">
        <v>2578872</v>
      </c>
    </row>
    <row r="16079" spans="1:11" x14ac:dyDescent="0.2">
      <c r="A16079" s="147">
        <v>2</v>
      </c>
      <c r="B16079" s="149" t="s">
        <v>10939</v>
      </c>
      <c r="C16079" s="147" t="s">
        <v>2294</v>
      </c>
      <c r="D16079" s="147" t="s">
        <v>10942</v>
      </c>
      <c r="E16079" s="147" t="s">
        <v>2246</v>
      </c>
      <c r="G16079" s="147">
        <v>0</v>
      </c>
      <c r="I16079" s="147">
        <v>2</v>
      </c>
      <c r="J16079" s="147">
        <v>1199807</v>
      </c>
    </row>
    <row r="16080" spans="1:11" x14ac:dyDescent="0.2">
      <c r="A16080" s="147">
        <v>2</v>
      </c>
      <c r="B16080" s="149" t="s">
        <v>10939</v>
      </c>
      <c r="C16080" s="147" t="s">
        <v>2277</v>
      </c>
      <c r="D16080" s="147" t="s">
        <v>10941</v>
      </c>
      <c r="E16080" s="147" t="s">
        <v>2246</v>
      </c>
      <c r="G16080" s="147">
        <v>0</v>
      </c>
      <c r="I16080" s="147">
        <v>2</v>
      </c>
      <c r="J16080" s="147">
        <v>1199796</v>
      </c>
    </row>
    <row r="16081" spans="1:11" x14ac:dyDescent="0.2">
      <c r="A16081" s="147">
        <v>2</v>
      </c>
      <c r="B16081" s="149" t="s">
        <v>10939</v>
      </c>
      <c r="C16081" s="147" t="s">
        <v>2277</v>
      </c>
      <c r="D16081" s="147" t="s">
        <v>10940</v>
      </c>
      <c r="E16081" s="147" t="s">
        <v>2246</v>
      </c>
      <c r="G16081" s="147">
        <v>0</v>
      </c>
      <c r="I16081" s="147">
        <v>2</v>
      </c>
      <c r="J16081" s="147">
        <v>1199867</v>
      </c>
    </row>
    <row r="16082" spans="1:11" x14ac:dyDescent="0.2">
      <c r="A16082" s="147">
        <v>2</v>
      </c>
      <c r="B16082" s="149" t="s">
        <v>10939</v>
      </c>
      <c r="C16082" s="147" t="s">
        <v>2277</v>
      </c>
      <c r="D16082" s="147" t="s">
        <v>10938</v>
      </c>
      <c r="E16082" s="147" t="s">
        <v>2246</v>
      </c>
      <c r="G16082" s="147">
        <v>0</v>
      </c>
      <c r="I16082" s="147">
        <v>2</v>
      </c>
      <c r="J16082" s="147">
        <v>1199779</v>
      </c>
    </row>
    <row r="16083" spans="1:11" x14ac:dyDescent="0.2">
      <c r="A16083" s="147">
        <v>3</v>
      </c>
      <c r="B16083" s="149" t="s">
        <v>10937</v>
      </c>
      <c r="C16083" s="147" t="s">
        <v>2242</v>
      </c>
      <c r="D16083" s="147" t="s">
        <v>10936</v>
      </c>
      <c r="E16083" s="147" t="s">
        <v>2246</v>
      </c>
      <c r="G16083" s="147">
        <v>0</v>
      </c>
      <c r="I16083" s="147">
        <v>3</v>
      </c>
      <c r="J16083" s="147">
        <v>2587980</v>
      </c>
    </row>
    <row r="16084" spans="1:11" x14ac:dyDescent="0.2">
      <c r="A16084" s="147">
        <v>4</v>
      </c>
      <c r="B16084" s="149" t="s">
        <v>10933</v>
      </c>
      <c r="C16084" s="147" t="s">
        <v>2242</v>
      </c>
      <c r="D16084" s="147" t="s">
        <v>10935</v>
      </c>
      <c r="E16084" s="147" t="s">
        <v>2246</v>
      </c>
      <c r="G16084" s="147">
        <v>0</v>
      </c>
      <c r="I16084" s="147">
        <v>4</v>
      </c>
      <c r="J16084" s="147">
        <v>2588013</v>
      </c>
    </row>
    <row r="16085" spans="1:11" x14ac:dyDescent="0.2">
      <c r="A16085" s="147">
        <v>4</v>
      </c>
      <c r="B16085" s="149" t="s">
        <v>10933</v>
      </c>
      <c r="C16085" s="147" t="s">
        <v>2261</v>
      </c>
      <c r="D16085" s="147" t="s">
        <v>10934</v>
      </c>
      <c r="E16085" s="147" t="s">
        <v>2246</v>
      </c>
      <c r="G16085" s="147">
        <v>0</v>
      </c>
      <c r="I16085" s="147">
        <v>4</v>
      </c>
      <c r="J16085" s="147">
        <v>1201417</v>
      </c>
    </row>
    <row r="16086" spans="1:11" x14ac:dyDescent="0.2">
      <c r="A16086" s="147">
        <v>4</v>
      </c>
      <c r="B16086" s="149" t="s">
        <v>10933</v>
      </c>
      <c r="C16086" s="147" t="s">
        <v>2261</v>
      </c>
      <c r="D16086" s="147" t="s">
        <v>10932</v>
      </c>
      <c r="E16086" s="147" t="s">
        <v>2246</v>
      </c>
      <c r="G16086" s="147">
        <v>0</v>
      </c>
      <c r="I16086" s="147">
        <v>4</v>
      </c>
      <c r="J16086" s="147">
        <v>1201419</v>
      </c>
    </row>
    <row r="16087" spans="1:11" x14ac:dyDescent="0.2">
      <c r="A16087" s="147">
        <v>5</v>
      </c>
      <c r="B16087" s="149" t="s">
        <v>10931</v>
      </c>
      <c r="C16087" s="147" t="s">
        <v>2242</v>
      </c>
      <c r="D16087" s="147" t="s">
        <v>10930</v>
      </c>
      <c r="E16087" s="147" t="s">
        <v>2246</v>
      </c>
      <c r="G16087" s="147">
        <v>0</v>
      </c>
      <c r="I16087" s="147">
        <v>5</v>
      </c>
      <c r="J16087" s="147">
        <v>2588029</v>
      </c>
    </row>
    <row r="16088" spans="1:11" x14ac:dyDescent="0.2">
      <c r="A16088" s="147">
        <v>6</v>
      </c>
      <c r="B16088" s="149" t="s">
        <v>10929</v>
      </c>
      <c r="C16088" s="147" t="s">
        <v>2242</v>
      </c>
      <c r="D16088" s="147" t="s">
        <v>10928</v>
      </c>
      <c r="E16088" s="147" t="s">
        <v>2240</v>
      </c>
      <c r="G16088" s="147">
        <v>0</v>
      </c>
      <c r="I16088" s="147">
        <v>6</v>
      </c>
      <c r="J16088" s="147">
        <v>2588047</v>
      </c>
      <c r="K16088" s="147" t="s">
        <v>2769</v>
      </c>
    </row>
    <row r="16089" spans="1:11" x14ac:dyDescent="0.2">
      <c r="A16089" s="147">
        <v>6</v>
      </c>
      <c r="B16089" s="149" t="s">
        <v>10927</v>
      </c>
      <c r="C16089" s="147" t="s">
        <v>2242</v>
      </c>
      <c r="D16089" s="147" t="s">
        <v>10926</v>
      </c>
      <c r="E16089" s="147" t="s">
        <v>2240</v>
      </c>
      <c r="G16089" s="147">
        <v>0</v>
      </c>
      <c r="I16089" s="147">
        <v>5</v>
      </c>
      <c r="J16089" s="147">
        <v>2588030</v>
      </c>
      <c r="K16089" s="147" t="s">
        <v>2769</v>
      </c>
    </row>
    <row r="16090" spans="1:11" x14ac:dyDescent="0.2">
      <c r="A16090" s="147">
        <v>6</v>
      </c>
      <c r="B16090" s="149" t="s">
        <v>10925</v>
      </c>
      <c r="C16090" s="147" t="s">
        <v>2242</v>
      </c>
      <c r="D16090" s="147" t="s">
        <v>10924</v>
      </c>
      <c r="E16090" s="147" t="s">
        <v>2240</v>
      </c>
      <c r="G16090" s="147">
        <v>0</v>
      </c>
      <c r="I16090" s="147">
        <v>5</v>
      </c>
      <c r="J16090" s="147">
        <v>2588044</v>
      </c>
      <c r="K16090" s="147" t="s">
        <v>2769</v>
      </c>
    </row>
    <row r="16091" spans="1:11" x14ac:dyDescent="0.2">
      <c r="A16091" s="147">
        <v>6</v>
      </c>
      <c r="B16091" s="149" t="s">
        <v>10923</v>
      </c>
      <c r="C16091" s="147" t="s">
        <v>2242</v>
      </c>
      <c r="D16091" s="147" t="s">
        <v>10922</v>
      </c>
      <c r="E16091" s="147" t="s">
        <v>2240</v>
      </c>
      <c r="G16091" s="147">
        <v>0</v>
      </c>
      <c r="I16091" s="147">
        <v>5</v>
      </c>
      <c r="J16091" s="147">
        <v>2588043</v>
      </c>
      <c r="K16091" s="147" t="s">
        <v>2769</v>
      </c>
    </row>
    <row r="16092" spans="1:11" x14ac:dyDescent="0.2">
      <c r="A16092" s="147">
        <v>6</v>
      </c>
      <c r="B16092" s="149" t="s">
        <v>10921</v>
      </c>
      <c r="C16092" s="147" t="s">
        <v>2242</v>
      </c>
      <c r="D16092" s="147" t="s">
        <v>10920</v>
      </c>
      <c r="E16092" s="147" t="s">
        <v>2240</v>
      </c>
      <c r="G16092" s="147">
        <v>0</v>
      </c>
      <c r="I16092" s="147">
        <v>5</v>
      </c>
      <c r="J16092" s="147">
        <v>2588045</v>
      </c>
      <c r="K16092" s="147" t="s">
        <v>2769</v>
      </c>
    </row>
    <row r="16093" spans="1:11" x14ac:dyDescent="0.2">
      <c r="A16093" s="147">
        <v>6</v>
      </c>
      <c r="B16093" s="149" t="s">
        <v>10919</v>
      </c>
      <c r="C16093" s="147" t="s">
        <v>2242</v>
      </c>
      <c r="D16093" s="147" t="s">
        <v>10918</v>
      </c>
      <c r="E16093" s="147" t="s">
        <v>2240</v>
      </c>
      <c r="G16093" s="147">
        <v>0</v>
      </c>
      <c r="I16093" s="147">
        <v>5</v>
      </c>
      <c r="J16093" s="147">
        <v>2588019</v>
      </c>
      <c r="K16093" s="147" t="s">
        <v>2769</v>
      </c>
    </row>
    <row r="16094" spans="1:11" x14ac:dyDescent="0.2">
      <c r="A16094" s="147">
        <v>6</v>
      </c>
      <c r="B16094" s="149" t="s">
        <v>10917</v>
      </c>
      <c r="C16094" s="147" t="s">
        <v>2242</v>
      </c>
      <c r="D16094" s="147" t="s">
        <v>10916</v>
      </c>
      <c r="E16094" s="147" t="s">
        <v>2240</v>
      </c>
      <c r="G16094" s="147">
        <v>0</v>
      </c>
      <c r="I16094" s="147">
        <v>5</v>
      </c>
      <c r="J16094" s="147">
        <v>2588027</v>
      </c>
      <c r="K16094" s="147" t="s">
        <v>2769</v>
      </c>
    </row>
    <row r="16095" spans="1:11" x14ac:dyDescent="0.2">
      <c r="A16095" s="147">
        <v>6</v>
      </c>
      <c r="B16095" s="149" t="s">
        <v>10915</v>
      </c>
      <c r="C16095" s="147" t="s">
        <v>2242</v>
      </c>
      <c r="D16095" s="147" t="s">
        <v>10914</v>
      </c>
      <c r="E16095" s="147" t="s">
        <v>2240</v>
      </c>
      <c r="G16095" s="147">
        <v>0</v>
      </c>
      <c r="I16095" s="147">
        <v>5</v>
      </c>
      <c r="J16095" s="147">
        <v>2588018</v>
      </c>
      <c r="K16095" s="147" t="s">
        <v>2769</v>
      </c>
    </row>
    <row r="16096" spans="1:11" x14ac:dyDescent="0.2">
      <c r="A16096" s="147">
        <v>6</v>
      </c>
      <c r="B16096" s="149" t="s">
        <v>10913</v>
      </c>
      <c r="C16096" s="147" t="s">
        <v>2242</v>
      </c>
      <c r="D16096" s="147" t="s">
        <v>10912</v>
      </c>
      <c r="E16096" s="147" t="s">
        <v>2240</v>
      </c>
      <c r="G16096" s="147">
        <v>0</v>
      </c>
      <c r="I16096" s="147">
        <v>5</v>
      </c>
      <c r="J16096" s="147">
        <v>2588026</v>
      </c>
      <c r="K16096" s="147" t="s">
        <v>2769</v>
      </c>
    </row>
    <row r="16097" spans="1:11" x14ac:dyDescent="0.2">
      <c r="A16097" s="147">
        <v>6</v>
      </c>
      <c r="B16097" s="149" t="s">
        <v>10911</v>
      </c>
      <c r="C16097" s="147" t="s">
        <v>2242</v>
      </c>
      <c r="D16097" s="147" t="s">
        <v>10910</v>
      </c>
      <c r="E16097" s="147" t="s">
        <v>2240</v>
      </c>
      <c r="G16097" s="147">
        <v>0</v>
      </c>
      <c r="I16097" s="147">
        <v>5</v>
      </c>
      <c r="J16097" s="147">
        <v>2588036</v>
      </c>
      <c r="K16097" s="147" t="s">
        <v>2769</v>
      </c>
    </row>
    <row r="16098" spans="1:11" x14ac:dyDescent="0.2">
      <c r="A16098" s="147">
        <v>4</v>
      </c>
      <c r="B16098" s="149" t="s">
        <v>10908</v>
      </c>
      <c r="C16098" s="147" t="s">
        <v>2242</v>
      </c>
      <c r="D16098" s="147" t="s">
        <v>10909</v>
      </c>
      <c r="E16098" s="147" t="s">
        <v>2246</v>
      </c>
      <c r="G16098" s="147">
        <v>0</v>
      </c>
      <c r="I16098" s="147">
        <v>4</v>
      </c>
      <c r="J16098" s="147">
        <v>2588015</v>
      </c>
    </row>
    <row r="16099" spans="1:11" x14ac:dyDescent="0.2">
      <c r="A16099" s="147">
        <v>4</v>
      </c>
      <c r="B16099" s="149" t="s">
        <v>10908</v>
      </c>
      <c r="C16099" s="147" t="s">
        <v>2277</v>
      </c>
      <c r="D16099" s="147" t="s">
        <v>10907</v>
      </c>
      <c r="E16099" s="147" t="s">
        <v>2246</v>
      </c>
      <c r="G16099" s="147">
        <v>0</v>
      </c>
      <c r="I16099" s="147">
        <v>4</v>
      </c>
      <c r="J16099" s="147">
        <v>1201408</v>
      </c>
    </row>
    <row r="16100" spans="1:11" x14ac:dyDescent="0.2">
      <c r="A16100" s="147">
        <v>5</v>
      </c>
      <c r="B16100" s="149" t="s">
        <v>10906</v>
      </c>
      <c r="C16100" s="147" t="s">
        <v>2242</v>
      </c>
      <c r="D16100" s="147" t="s">
        <v>10905</v>
      </c>
      <c r="E16100" s="147" t="s">
        <v>2246</v>
      </c>
      <c r="G16100" s="147">
        <v>0</v>
      </c>
      <c r="I16100" s="147">
        <v>5</v>
      </c>
      <c r="J16100" s="147">
        <v>2588073</v>
      </c>
    </row>
    <row r="16101" spans="1:11" x14ac:dyDescent="0.2">
      <c r="A16101" s="147">
        <v>6</v>
      </c>
      <c r="B16101" s="149" t="s">
        <v>10904</v>
      </c>
      <c r="C16101" s="147" t="s">
        <v>2242</v>
      </c>
      <c r="D16101" s="147" t="s">
        <v>10903</v>
      </c>
      <c r="E16101" s="147" t="s">
        <v>2240</v>
      </c>
      <c r="G16101" s="147">
        <v>0</v>
      </c>
      <c r="I16101" s="147">
        <v>6</v>
      </c>
      <c r="J16101" s="147">
        <v>2588080</v>
      </c>
      <c r="K16101" s="147" t="s">
        <v>2769</v>
      </c>
    </row>
    <row r="16102" spans="1:11" x14ac:dyDescent="0.2">
      <c r="A16102" s="147">
        <v>6</v>
      </c>
      <c r="B16102" s="149" t="s">
        <v>10902</v>
      </c>
      <c r="C16102" s="147" t="s">
        <v>2242</v>
      </c>
      <c r="D16102" s="147" t="s">
        <v>10901</v>
      </c>
      <c r="E16102" s="147" t="s">
        <v>2240</v>
      </c>
      <c r="G16102" s="147">
        <v>0</v>
      </c>
      <c r="I16102" s="147">
        <v>5</v>
      </c>
      <c r="J16102" s="147">
        <v>2588075</v>
      </c>
      <c r="K16102" s="147" t="s">
        <v>2769</v>
      </c>
    </row>
    <row r="16103" spans="1:11" x14ac:dyDescent="0.2">
      <c r="A16103" s="147">
        <v>6</v>
      </c>
      <c r="B16103" s="149" t="s">
        <v>10900</v>
      </c>
      <c r="C16103" s="147" t="s">
        <v>2242</v>
      </c>
      <c r="D16103" s="147" t="s">
        <v>10899</v>
      </c>
      <c r="E16103" s="147" t="s">
        <v>2240</v>
      </c>
      <c r="G16103" s="147">
        <v>0</v>
      </c>
      <c r="I16103" s="147">
        <v>5</v>
      </c>
      <c r="J16103" s="147">
        <v>2588069</v>
      </c>
      <c r="K16103" s="147" t="s">
        <v>2769</v>
      </c>
    </row>
    <row r="16104" spans="1:11" x14ac:dyDescent="0.2">
      <c r="A16104" s="147">
        <v>6</v>
      </c>
      <c r="B16104" s="149" t="s">
        <v>10898</v>
      </c>
      <c r="C16104" s="147" t="s">
        <v>2242</v>
      </c>
      <c r="D16104" s="147" t="s">
        <v>10897</v>
      </c>
      <c r="E16104" s="147" t="s">
        <v>2240</v>
      </c>
      <c r="G16104" s="147">
        <v>0</v>
      </c>
      <c r="I16104" s="147">
        <v>5</v>
      </c>
      <c r="J16104" s="147">
        <v>2588057</v>
      </c>
      <c r="K16104" s="147" t="s">
        <v>2769</v>
      </c>
    </row>
    <row r="16105" spans="1:11" x14ac:dyDescent="0.2">
      <c r="A16105" s="147">
        <v>6</v>
      </c>
      <c r="B16105" s="149" t="s">
        <v>10896</v>
      </c>
      <c r="C16105" s="147" t="s">
        <v>2242</v>
      </c>
      <c r="D16105" s="147" t="s">
        <v>10895</v>
      </c>
      <c r="E16105" s="147" t="s">
        <v>2240</v>
      </c>
      <c r="G16105" s="147">
        <v>0</v>
      </c>
      <c r="I16105" s="147">
        <v>5</v>
      </c>
      <c r="J16105" s="147">
        <v>2588055</v>
      </c>
      <c r="K16105" s="147" t="s">
        <v>2769</v>
      </c>
    </row>
    <row r="16106" spans="1:11" x14ac:dyDescent="0.2">
      <c r="A16106" s="147">
        <v>6</v>
      </c>
      <c r="B16106" s="149" t="s">
        <v>10894</v>
      </c>
      <c r="C16106" s="147" t="s">
        <v>2242</v>
      </c>
      <c r="D16106" s="147" t="s">
        <v>10893</v>
      </c>
      <c r="E16106" s="147" t="s">
        <v>2240</v>
      </c>
      <c r="G16106" s="147">
        <v>0</v>
      </c>
      <c r="I16106" s="147">
        <v>5</v>
      </c>
      <c r="J16106" s="147">
        <v>2588066</v>
      </c>
      <c r="K16106" s="147" t="s">
        <v>2769</v>
      </c>
    </row>
    <row r="16107" spans="1:11" x14ac:dyDescent="0.2">
      <c r="A16107" s="147">
        <v>6</v>
      </c>
      <c r="B16107" s="149" t="s">
        <v>10892</v>
      </c>
      <c r="C16107" s="147" t="s">
        <v>2242</v>
      </c>
      <c r="D16107" s="147" t="s">
        <v>10891</v>
      </c>
      <c r="E16107" s="147" t="s">
        <v>2240</v>
      </c>
      <c r="G16107" s="147">
        <v>0</v>
      </c>
      <c r="I16107" s="147">
        <v>5</v>
      </c>
      <c r="J16107" s="147">
        <v>2588071</v>
      </c>
      <c r="K16107" s="147" t="s">
        <v>2769</v>
      </c>
    </row>
    <row r="16108" spans="1:11" x14ac:dyDescent="0.2">
      <c r="A16108" s="147">
        <v>6</v>
      </c>
      <c r="B16108" s="149" t="s">
        <v>10890</v>
      </c>
      <c r="C16108" s="147" t="s">
        <v>2242</v>
      </c>
      <c r="D16108" s="147" t="s">
        <v>10889</v>
      </c>
      <c r="E16108" s="147" t="s">
        <v>2240</v>
      </c>
      <c r="G16108" s="147">
        <v>0</v>
      </c>
      <c r="I16108" s="147">
        <v>5</v>
      </c>
      <c r="J16108" s="147">
        <v>2588068</v>
      </c>
      <c r="K16108" s="147" t="s">
        <v>2769</v>
      </c>
    </row>
    <row r="16109" spans="1:11" x14ac:dyDescent="0.2">
      <c r="A16109" s="147">
        <v>6</v>
      </c>
      <c r="B16109" s="149" t="s">
        <v>10888</v>
      </c>
      <c r="C16109" s="147" t="s">
        <v>2242</v>
      </c>
      <c r="D16109" s="147" t="s">
        <v>10887</v>
      </c>
      <c r="E16109" s="147" t="s">
        <v>2240</v>
      </c>
      <c r="G16109" s="147">
        <v>0</v>
      </c>
      <c r="I16109" s="147">
        <v>5</v>
      </c>
      <c r="J16109" s="147">
        <v>2588072</v>
      </c>
      <c r="K16109" s="147" t="s">
        <v>2769</v>
      </c>
    </row>
    <row r="16110" spans="1:11" x14ac:dyDescent="0.2">
      <c r="A16110" s="147">
        <v>6</v>
      </c>
      <c r="B16110" s="149" t="s">
        <v>10886</v>
      </c>
      <c r="C16110" s="147" t="s">
        <v>2242</v>
      </c>
      <c r="D16110" s="147" t="s">
        <v>10885</v>
      </c>
      <c r="E16110" s="147" t="s">
        <v>2240</v>
      </c>
      <c r="G16110" s="147">
        <v>0</v>
      </c>
      <c r="I16110" s="147">
        <v>5</v>
      </c>
      <c r="J16110" s="147">
        <v>2588058</v>
      </c>
      <c r="K16110" s="147" t="s">
        <v>2769</v>
      </c>
    </row>
    <row r="16111" spans="1:11" x14ac:dyDescent="0.2">
      <c r="A16111" s="147">
        <v>4</v>
      </c>
      <c r="B16111" s="149" t="s">
        <v>10882</v>
      </c>
      <c r="C16111" s="147" t="s">
        <v>2242</v>
      </c>
      <c r="D16111" s="147" t="s">
        <v>10884</v>
      </c>
      <c r="E16111" s="147" t="s">
        <v>2246</v>
      </c>
      <c r="G16111" s="147">
        <v>0</v>
      </c>
      <c r="I16111" s="147">
        <v>4</v>
      </c>
      <c r="J16111" s="147">
        <v>2588005</v>
      </c>
    </row>
    <row r="16112" spans="1:11" x14ac:dyDescent="0.2">
      <c r="A16112" s="147">
        <v>4</v>
      </c>
      <c r="B16112" s="149" t="s">
        <v>10882</v>
      </c>
      <c r="C16112" s="147" t="s">
        <v>2261</v>
      </c>
      <c r="D16112" s="147" t="s">
        <v>10883</v>
      </c>
      <c r="E16112" s="147" t="s">
        <v>2246</v>
      </c>
      <c r="G16112" s="147">
        <v>0</v>
      </c>
      <c r="I16112" s="147">
        <v>4</v>
      </c>
      <c r="J16112" s="147">
        <v>1201418</v>
      </c>
    </row>
    <row r="16113" spans="1:11" x14ac:dyDescent="0.2">
      <c r="A16113" s="147">
        <v>4</v>
      </c>
      <c r="B16113" s="149" t="s">
        <v>10882</v>
      </c>
      <c r="C16113" s="147" t="s">
        <v>2277</v>
      </c>
      <c r="D16113" s="147" t="s">
        <v>10881</v>
      </c>
      <c r="E16113" s="147" t="s">
        <v>2246</v>
      </c>
      <c r="G16113" s="147">
        <v>0</v>
      </c>
      <c r="I16113" s="147">
        <v>4</v>
      </c>
      <c r="J16113" s="147">
        <v>1201420</v>
      </c>
    </row>
    <row r="16114" spans="1:11" x14ac:dyDescent="0.2">
      <c r="A16114" s="147">
        <v>5</v>
      </c>
      <c r="B16114" s="149" t="s">
        <v>10880</v>
      </c>
      <c r="C16114" s="147" t="s">
        <v>2242</v>
      </c>
      <c r="D16114" s="147" t="s">
        <v>10879</v>
      </c>
      <c r="E16114" s="147" t="s">
        <v>2246</v>
      </c>
      <c r="G16114" s="147">
        <v>0</v>
      </c>
      <c r="I16114" s="147">
        <v>5</v>
      </c>
      <c r="J16114" s="147">
        <v>2588100</v>
      </c>
    </row>
    <row r="16115" spans="1:11" x14ac:dyDescent="0.2">
      <c r="A16115" s="147">
        <v>6</v>
      </c>
      <c r="B16115" s="149" t="s">
        <v>10878</v>
      </c>
      <c r="C16115" s="147" t="s">
        <v>2242</v>
      </c>
      <c r="D16115" s="147" t="s">
        <v>10877</v>
      </c>
      <c r="E16115" s="147" t="s">
        <v>2240</v>
      </c>
      <c r="G16115" s="147">
        <v>0</v>
      </c>
      <c r="I16115" s="147">
        <v>6</v>
      </c>
      <c r="J16115" s="147">
        <v>2588114</v>
      </c>
      <c r="K16115" s="147" t="s">
        <v>2769</v>
      </c>
    </row>
    <row r="16116" spans="1:11" x14ac:dyDescent="0.2">
      <c r="A16116" s="147">
        <v>6</v>
      </c>
      <c r="B16116" s="149" t="s">
        <v>10876</v>
      </c>
      <c r="C16116" s="147" t="s">
        <v>2242</v>
      </c>
      <c r="D16116" s="147" t="s">
        <v>10875</v>
      </c>
      <c r="E16116" s="147" t="s">
        <v>2240</v>
      </c>
      <c r="G16116" s="147">
        <v>0</v>
      </c>
      <c r="I16116" s="147">
        <v>5</v>
      </c>
      <c r="J16116" s="147">
        <v>2588089</v>
      </c>
      <c r="K16116" s="147" t="s">
        <v>2769</v>
      </c>
    </row>
    <row r="16117" spans="1:11" x14ac:dyDescent="0.2">
      <c r="A16117" s="147">
        <v>6</v>
      </c>
      <c r="B16117" s="149" t="s">
        <v>10874</v>
      </c>
      <c r="C16117" s="147" t="s">
        <v>2242</v>
      </c>
      <c r="D16117" s="147" t="s">
        <v>10873</v>
      </c>
      <c r="E16117" s="147" t="s">
        <v>2240</v>
      </c>
      <c r="G16117" s="147">
        <v>0</v>
      </c>
      <c r="I16117" s="147">
        <v>5</v>
      </c>
      <c r="J16117" s="147">
        <v>2588112</v>
      </c>
      <c r="K16117" s="147" t="s">
        <v>2769</v>
      </c>
    </row>
    <row r="16118" spans="1:11" x14ac:dyDescent="0.2">
      <c r="A16118" s="147">
        <v>6</v>
      </c>
      <c r="B16118" s="149" t="s">
        <v>10872</v>
      </c>
      <c r="C16118" s="147" t="s">
        <v>2242</v>
      </c>
      <c r="D16118" s="147" t="s">
        <v>10871</v>
      </c>
      <c r="E16118" s="147" t="s">
        <v>2240</v>
      </c>
      <c r="G16118" s="147">
        <v>0</v>
      </c>
      <c r="I16118" s="147">
        <v>5</v>
      </c>
      <c r="J16118" s="147">
        <v>2588096</v>
      </c>
      <c r="K16118" s="147" t="s">
        <v>2769</v>
      </c>
    </row>
    <row r="16119" spans="1:11" x14ac:dyDescent="0.2">
      <c r="A16119" s="147">
        <v>6</v>
      </c>
      <c r="B16119" s="149" t="s">
        <v>10870</v>
      </c>
      <c r="C16119" s="147" t="s">
        <v>2242</v>
      </c>
      <c r="D16119" s="147" t="s">
        <v>10869</v>
      </c>
      <c r="E16119" s="147" t="s">
        <v>2240</v>
      </c>
      <c r="G16119" s="147">
        <v>0</v>
      </c>
      <c r="I16119" s="147">
        <v>5</v>
      </c>
      <c r="J16119" s="147">
        <v>2588093</v>
      </c>
      <c r="K16119" s="147" t="s">
        <v>2769</v>
      </c>
    </row>
    <row r="16120" spans="1:11" x14ac:dyDescent="0.2">
      <c r="A16120" s="147">
        <v>6</v>
      </c>
      <c r="B16120" s="149" t="s">
        <v>10868</v>
      </c>
      <c r="C16120" s="147" t="s">
        <v>2242</v>
      </c>
      <c r="D16120" s="147" t="s">
        <v>10867</v>
      </c>
      <c r="E16120" s="147" t="s">
        <v>2240</v>
      </c>
      <c r="G16120" s="147">
        <v>0</v>
      </c>
      <c r="I16120" s="147">
        <v>5</v>
      </c>
      <c r="J16120" s="147">
        <v>2588088</v>
      </c>
      <c r="K16120" s="147" t="s">
        <v>2769</v>
      </c>
    </row>
    <row r="16121" spans="1:11" x14ac:dyDescent="0.2">
      <c r="A16121" s="147">
        <v>6</v>
      </c>
      <c r="B16121" s="149" t="s">
        <v>10866</v>
      </c>
      <c r="C16121" s="147" t="s">
        <v>2242</v>
      </c>
      <c r="D16121" s="147" t="s">
        <v>10865</v>
      </c>
      <c r="E16121" s="147" t="s">
        <v>2240</v>
      </c>
      <c r="G16121" s="147">
        <v>0</v>
      </c>
      <c r="I16121" s="147">
        <v>5</v>
      </c>
      <c r="J16121" s="147">
        <v>2588109</v>
      </c>
      <c r="K16121" s="147" t="s">
        <v>2769</v>
      </c>
    </row>
    <row r="16122" spans="1:11" x14ac:dyDescent="0.2">
      <c r="A16122" s="147">
        <v>6</v>
      </c>
      <c r="B16122" s="149" t="s">
        <v>10864</v>
      </c>
      <c r="C16122" s="147" t="s">
        <v>2242</v>
      </c>
      <c r="D16122" s="147" t="s">
        <v>10863</v>
      </c>
      <c r="E16122" s="147" t="s">
        <v>2240</v>
      </c>
      <c r="G16122" s="147">
        <v>0</v>
      </c>
      <c r="I16122" s="147">
        <v>5</v>
      </c>
      <c r="J16122" s="147">
        <v>2588097</v>
      </c>
      <c r="K16122" s="147" t="s">
        <v>2769</v>
      </c>
    </row>
    <row r="16123" spans="1:11" x14ac:dyDescent="0.2">
      <c r="A16123" s="147">
        <v>6</v>
      </c>
      <c r="B16123" s="149" t="s">
        <v>10862</v>
      </c>
      <c r="C16123" s="147" t="s">
        <v>2242</v>
      </c>
      <c r="D16123" s="147" t="s">
        <v>10861</v>
      </c>
      <c r="E16123" s="147" t="s">
        <v>2240</v>
      </c>
      <c r="G16123" s="147">
        <v>0</v>
      </c>
      <c r="I16123" s="147">
        <v>5</v>
      </c>
      <c r="J16123" s="147">
        <v>2588110</v>
      </c>
      <c r="K16123" s="147" t="s">
        <v>2769</v>
      </c>
    </row>
    <row r="16124" spans="1:11" x14ac:dyDescent="0.2">
      <c r="A16124" s="147">
        <v>6</v>
      </c>
      <c r="B16124" s="149" t="s">
        <v>10860</v>
      </c>
      <c r="C16124" s="147" t="s">
        <v>2242</v>
      </c>
      <c r="D16124" s="147" t="s">
        <v>10859</v>
      </c>
      <c r="E16124" s="147" t="s">
        <v>2240</v>
      </c>
      <c r="G16124" s="147">
        <v>0</v>
      </c>
      <c r="I16124" s="147">
        <v>5</v>
      </c>
      <c r="J16124" s="147">
        <v>2588083</v>
      </c>
      <c r="K16124" s="147" t="s">
        <v>2769</v>
      </c>
    </row>
    <row r="16125" spans="1:11" x14ac:dyDescent="0.2">
      <c r="A16125" s="147">
        <v>4</v>
      </c>
      <c r="B16125" s="149" t="s">
        <v>10856</v>
      </c>
      <c r="C16125" s="147" t="s">
        <v>2242</v>
      </c>
      <c r="D16125" s="147" t="s">
        <v>10858</v>
      </c>
      <c r="E16125" s="147" t="s">
        <v>2246</v>
      </c>
      <c r="G16125" s="147">
        <v>0</v>
      </c>
      <c r="I16125" s="147">
        <v>4</v>
      </c>
      <c r="J16125" s="147">
        <v>2588014</v>
      </c>
    </row>
    <row r="16126" spans="1:11" x14ac:dyDescent="0.2">
      <c r="A16126" s="147">
        <v>4</v>
      </c>
      <c r="B16126" s="149" t="s">
        <v>10856</v>
      </c>
      <c r="C16126" s="147" t="s">
        <v>2261</v>
      </c>
      <c r="D16126" s="147" t="s">
        <v>10857</v>
      </c>
      <c r="E16126" s="147" t="s">
        <v>2246</v>
      </c>
      <c r="G16126" s="147">
        <v>0</v>
      </c>
      <c r="I16126" s="147">
        <v>4</v>
      </c>
      <c r="J16126" s="147">
        <v>1201402</v>
      </c>
    </row>
    <row r="16127" spans="1:11" x14ac:dyDescent="0.2">
      <c r="A16127" s="147">
        <v>4</v>
      </c>
      <c r="B16127" s="149" t="s">
        <v>10856</v>
      </c>
      <c r="C16127" s="147" t="s">
        <v>2277</v>
      </c>
      <c r="D16127" s="147" t="s">
        <v>10855</v>
      </c>
      <c r="E16127" s="147" t="s">
        <v>2246</v>
      </c>
      <c r="G16127" s="147">
        <v>0</v>
      </c>
      <c r="I16127" s="147">
        <v>4</v>
      </c>
      <c r="J16127" s="147">
        <v>1201422</v>
      </c>
    </row>
    <row r="16128" spans="1:11" x14ac:dyDescent="0.2">
      <c r="A16128" s="147">
        <v>5</v>
      </c>
      <c r="B16128" s="149" t="s">
        <v>10854</v>
      </c>
      <c r="C16128" s="147" t="s">
        <v>2242</v>
      </c>
      <c r="D16128" s="147" t="s">
        <v>10853</v>
      </c>
      <c r="E16128" s="147" t="s">
        <v>2246</v>
      </c>
      <c r="G16128" s="147">
        <v>0</v>
      </c>
      <c r="I16128" s="147">
        <v>5</v>
      </c>
      <c r="J16128" s="147">
        <v>2588125</v>
      </c>
    </row>
    <row r="16129" spans="1:11" x14ac:dyDescent="0.2">
      <c r="A16129" s="147">
        <v>6</v>
      </c>
      <c r="B16129" s="149" t="s">
        <v>10852</v>
      </c>
      <c r="C16129" s="147" t="s">
        <v>2242</v>
      </c>
      <c r="D16129" s="147" t="s">
        <v>10851</v>
      </c>
      <c r="E16129" s="147" t="s">
        <v>2240</v>
      </c>
      <c r="F16129" s="147" t="s">
        <v>2259</v>
      </c>
      <c r="G16129" s="147">
        <v>2</v>
      </c>
      <c r="H16129" s="148">
        <v>41204</v>
      </c>
      <c r="I16129" s="147">
        <v>6</v>
      </c>
      <c r="J16129" s="147">
        <v>2588171</v>
      </c>
    </row>
    <row r="16130" spans="1:11" x14ac:dyDescent="0.2">
      <c r="A16130" s="147">
        <v>6</v>
      </c>
      <c r="B16130" s="149" t="s">
        <v>10850</v>
      </c>
      <c r="C16130" s="147" t="s">
        <v>2242</v>
      </c>
      <c r="D16130" s="147" t="s">
        <v>10849</v>
      </c>
      <c r="E16130" s="147" t="s">
        <v>2240</v>
      </c>
      <c r="G16130" s="147">
        <v>0</v>
      </c>
      <c r="I16130" s="147">
        <v>5</v>
      </c>
      <c r="J16130" s="147">
        <v>2588132</v>
      </c>
      <c r="K16130" s="147" t="s">
        <v>2769</v>
      </c>
    </row>
    <row r="16131" spans="1:11" x14ac:dyDescent="0.2">
      <c r="A16131" s="147">
        <v>6</v>
      </c>
      <c r="B16131" s="149" t="s">
        <v>10848</v>
      </c>
      <c r="C16131" s="147" t="s">
        <v>2242</v>
      </c>
      <c r="D16131" s="147" t="s">
        <v>10847</v>
      </c>
      <c r="E16131" s="147" t="s">
        <v>2240</v>
      </c>
      <c r="G16131" s="147">
        <v>0</v>
      </c>
      <c r="I16131" s="147">
        <v>5</v>
      </c>
      <c r="J16131" s="147">
        <v>2588145</v>
      </c>
      <c r="K16131" s="147" t="s">
        <v>2769</v>
      </c>
    </row>
    <row r="16132" spans="1:11" x14ac:dyDescent="0.2">
      <c r="A16132" s="147">
        <v>6</v>
      </c>
      <c r="B16132" s="149" t="s">
        <v>10846</v>
      </c>
      <c r="C16132" s="147" t="s">
        <v>2242</v>
      </c>
      <c r="D16132" s="147" t="s">
        <v>10845</v>
      </c>
      <c r="E16132" s="147" t="s">
        <v>2240</v>
      </c>
      <c r="G16132" s="147">
        <v>0</v>
      </c>
      <c r="I16132" s="147">
        <v>5</v>
      </c>
      <c r="J16132" s="147">
        <v>2588141</v>
      </c>
      <c r="K16132" s="147" t="s">
        <v>2769</v>
      </c>
    </row>
    <row r="16133" spans="1:11" x14ac:dyDescent="0.2">
      <c r="A16133" s="147">
        <v>6</v>
      </c>
      <c r="B16133" s="149" t="s">
        <v>10844</v>
      </c>
      <c r="C16133" s="147" t="s">
        <v>2242</v>
      </c>
      <c r="D16133" s="147" t="s">
        <v>10843</v>
      </c>
      <c r="E16133" s="147" t="s">
        <v>2240</v>
      </c>
      <c r="G16133" s="147">
        <v>0</v>
      </c>
      <c r="I16133" s="147">
        <v>5</v>
      </c>
      <c r="J16133" s="147">
        <v>2588130</v>
      </c>
      <c r="K16133" s="147" t="s">
        <v>2769</v>
      </c>
    </row>
    <row r="16134" spans="1:11" x14ac:dyDescent="0.2">
      <c r="A16134" s="147">
        <v>6</v>
      </c>
      <c r="B16134" s="149" t="s">
        <v>10842</v>
      </c>
      <c r="C16134" s="147" t="s">
        <v>2242</v>
      </c>
      <c r="D16134" s="147" t="s">
        <v>10841</v>
      </c>
      <c r="E16134" s="147" t="s">
        <v>2240</v>
      </c>
      <c r="G16134" s="147">
        <v>0</v>
      </c>
      <c r="I16134" s="147">
        <v>5</v>
      </c>
      <c r="J16134" s="147">
        <v>2588124</v>
      </c>
    </row>
    <row r="16135" spans="1:11" x14ac:dyDescent="0.2">
      <c r="A16135" s="147">
        <v>6</v>
      </c>
      <c r="B16135" s="149" t="s">
        <v>10840</v>
      </c>
      <c r="C16135" s="147" t="s">
        <v>2242</v>
      </c>
      <c r="D16135" s="147" t="s">
        <v>10839</v>
      </c>
      <c r="E16135" s="147" t="s">
        <v>2240</v>
      </c>
      <c r="G16135" s="147">
        <v>0</v>
      </c>
      <c r="I16135" s="147">
        <v>5</v>
      </c>
      <c r="J16135" s="147">
        <v>2588120</v>
      </c>
      <c r="K16135" s="147" t="s">
        <v>2769</v>
      </c>
    </row>
    <row r="16136" spans="1:11" x14ac:dyDescent="0.2">
      <c r="A16136" s="147">
        <v>6</v>
      </c>
      <c r="B16136" s="149" t="s">
        <v>10838</v>
      </c>
      <c r="C16136" s="147" t="s">
        <v>2242</v>
      </c>
      <c r="D16136" s="147" t="s">
        <v>10837</v>
      </c>
      <c r="E16136" s="147" t="s">
        <v>2240</v>
      </c>
      <c r="G16136" s="147">
        <v>0</v>
      </c>
      <c r="I16136" s="147">
        <v>5</v>
      </c>
      <c r="J16136" s="147">
        <v>2588152</v>
      </c>
      <c r="K16136" s="147" t="s">
        <v>2769</v>
      </c>
    </row>
    <row r="16137" spans="1:11" x14ac:dyDescent="0.2">
      <c r="A16137" s="147">
        <v>6</v>
      </c>
      <c r="B16137" s="149" t="s">
        <v>10836</v>
      </c>
      <c r="C16137" s="147" t="s">
        <v>2242</v>
      </c>
      <c r="D16137" s="147" t="s">
        <v>10835</v>
      </c>
      <c r="E16137" s="147" t="s">
        <v>2240</v>
      </c>
      <c r="G16137" s="147">
        <v>0</v>
      </c>
      <c r="I16137" s="147">
        <v>5</v>
      </c>
      <c r="J16137" s="147">
        <v>2588168</v>
      </c>
    </row>
    <row r="16138" spans="1:11" x14ac:dyDescent="0.2">
      <c r="A16138" s="147">
        <v>6</v>
      </c>
      <c r="B16138" s="149" t="s">
        <v>10834</v>
      </c>
      <c r="C16138" s="147" t="s">
        <v>2242</v>
      </c>
      <c r="D16138" s="147" t="s">
        <v>10833</v>
      </c>
      <c r="E16138" s="147" t="s">
        <v>2240</v>
      </c>
      <c r="G16138" s="147">
        <v>0</v>
      </c>
      <c r="I16138" s="147">
        <v>5</v>
      </c>
      <c r="J16138" s="147">
        <v>2588164</v>
      </c>
      <c r="K16138" s="147" t="s">
        <v>2769</v>
      </c>
    </row>
    <row r="16139" spans="1:11" x14ac:dyDescent="0.2">
      <c r="A16139" s="147">
        <v>6</v>
      </c>
      <c r="B16139" s="149" t="s">
        <v>10832</v>
      </c>
      <c r="C16139" s="147" t="s">
        <v>2242</v>
      </c>
      <c r="D16139" s="147" t="s">
        <v>10831</v>
      </c>
      <c r="E16139" s="147" t="s">
        <v>2240</v>
      </c>
      <c r="G16139" s="147">
        <v>0</v>
      </c>
      <c r="I16139" s="147">
        <v>5</v>
      </c>
      <c r="J16139" s="147">
        <v>2588137</v>
      </c>
      <c r="K16139" s="147" t="s">
        <v>2769</v>
      </c>
    </row>
    <row r="16140" spans="1:11" x14ac:dyDescent="0.2">
      <c r="A16140" s="147">
        <v>6</v>
      </c>
      <c r="B16140" s="149" t="s">
        <v>10830</v>
      </c>
      <c r="C16140" s="147" t="s">
        <v>2242</v>
      </c>
      <c r="D16140" s="147" t="s">
        <v>10829</v>
      </c>
      <c r="E16140" s="147" t="s">
        <v>2240</v>
      </c>
      <c r="G16140" s="147">
        <v>0</v>
      </c>
      <c r="I16140" s="147">
        <v>5</v>
      </c>
      <c r="J16140" s="147">
        <v>2588118</v>
      </c>
      <c r="K16140" s="147" t="s">
        <v>2769</v>
      </c>
    </row>
    <row r="16141" spans="1:11" x14ac:dyDescent="0.2">
      <c r="A16141" s="147">
        <v>6</v>
      </c>
      <c r="B16141" s="149" t="s">
        <v>10828</v>
      </c>
      <c r="C16141" s="147" t="s">
        <v>2242</v>
      </c>
      <c r="D16141" s="147" t="s">
        <v>10827</v>
      </c>
      <c r="E16141" s="147" t="s">
        <v>2240</v>
      </c>
      <c r="G16141" s="147">
        <v>0</v>
      </c>
      <c r="I16141" s="147">
        <v>5</v>
      </c>
      <c r="J16141" s="147">
        <v>2588116</v>
      </c>
      <c r="K16141" s="147" t="s">
        <v>2769</v>
      </c>
    </row>
    <row r="16142" spans="1:11" x14ac:dyDescent="0.2">
      <c r="A16142" s="147">
        <v>6</v>
      </c>
      <c r="B16142" s="149" t="s">
        <v>10826</v>
      </c>
      <c r="C16142" s="147" t="s">
        <v>2242</v>
      </c>
      <c r="D16142" s="147" t="s">
        <v>10825</v>
      </c>
      <c r="E16142" s="147" t="s">
        <v>2240</v>
      </c>
      <c r="G16142" s="147">
        <v>0</v>
      </c>
      <c r="I16142" s="147">
        <v>5</v>
      </c>
      <c r="J16142" s="147">
        <v>2588148</v>
      </c>
    </row>
    <row r="16143" spans="1:11" x14ac:dyDescent="0.2">
      <c r="A16143" s="147">
        <v>6</v>
      </c>
      <c r="B16143" s="149" t="s">
        <v>10824</v>
      </c>
      <c r="C16143" s="147" t="s">
        <v>2242</v>
      </c>
      <c r="D16143" s="147" t="s">
        <v>10823</v>
      </c>
      <c r="E16143" s="147" t="s">
        <v>2240</v>
      </c>
      <c r="G16143" s="147">
        <v>0</v>
      </c>
      <c r="I16143" s="147">
        <v>5</v>
      </c>
      <c r="J16143" s="147">
        <v>2588157</v>
      </c>
      <c r="K16143" s="147" t="s">
        <v>2769</v>
      </c>
    </row>
    <row r="16144" spans="1:11" x14ac:dyDescent="0.2">
      <c r="A16144" s="147">
        <v>6</v>
      </c>
      <c r="B16144" s="149" t="s">
        <v>10822</v>
      </c>
      <c r="C16144" s="147" t="s">
        <v>2242</v>
      </c>
      <c r="D16144" s="147" t="s">
        <v>10821</v>
      </c>
      <c r="E16144" s="147" t="s">
        <v>2240</v>
      </c>
      <c r="G16144" s="147">
        <v>0</v>
      </c>
      <c r="I16144" s="147">
        <v>5</v>
      </c>
      <c r="J16144" s="147">
        <v>2588158</v>
      </c>
      <c r="K16144" s="147" t="s">
        <v>2769</v>
      </c>
    </row>
    <row r="16145" spans="1:11" x14ac:dyDescent="0.2">
      <c r="A16145" s="147">
        <v>6</v>
      </c>
      <c r="B16145" s="149" t="s">
        <v>10820</v>
      </c>
      <c r="C16145" s="147" t="s">
        <v>2242</v>
      </c>
      <c r="D16145" s="147" t="s">
        <v>10819</v>
      </c>
      <c r="E16145" s="147" t="s">
        <v>2240</v>
      </c>
      <c r="G16145" s="147">
        <v>0</v>
      </c>
      <c r="I16145" s="147">
        <v>5</v>
      </c>
      <c r="J16145" s="147">
        <v>2588166</v>
      </c>
    </row>
    <row r="16146" spans="1:11" x14ac:dyDescent="0.2">
      <c r="A16146" s="147">
        <v>6</v>
      </c>
      <c r="B16146" s="149" t="s">
        <v>10818</v>
      </c>
      <c r="C16146" s="147" t="s">
        <v>2242</v>
      </c>
      <c r="D16146" s="147" t="s">
        <v>10817</v>
      </c>
      <c r="E16146" s="147" t="s">
        <v>2240</v>
      </c>
      <c r="F16146" s="147" t="s">
        <v>2259</v>
      </c>
      <c r="G16146" s="147">
        <v>2</v>
      </c>
      <c r="H16146" s="148">
        <v>41204</v>
      </c>
      <c r="I16146" s="147">
        <v>5</v>
      </c>
      <c r="J16146" s="147">
        <v>2588142</v>
      </c>
    </row>
    <row r="16147" spans="1:11" x14ac:dyDescent="0.2">
      <c r="A16147" s="147">
        <v>3</v>
      </c>
      <c r="B16147" s="149" t="s">
        <v>10816</v>
      </c>
      <c r="C16147" s="147" t="s">
        <v>2242</v>
      </c>
      <c r="D16147" s="147" t="s">
        <v>10815</v>
      </c>
      <c r="E16147" s="147" t="s">
        <v>2246</v>
      </c>
      <c r="G16147" s="147">
        <v>0</v>
      </c>
      <c r="I16147" s="147">
        <v>3</v>
      </c>
      <c r="J16147" s="147">
        <v>2587985</v>
      </c>
    </row>
    <row r="16148" spans="1:11" x14ac:dyDescent="0.2">
      <c r="A16148" s="147">
        <v>4</v>
      </c>
      <c r="B16148" s="149" t="s">
        <v>10812</v>
      </c>
      <c r="C16148" s="147" t="s">
        <v>2242</v>
      </c>
      <c r="D16148" s="147" t="s">
        <v>10814</v>
      </c>
      <c r="E16148" s="147" t="s">
        <v>2240</v>
      </c>
      <c r="G16148" s="147">
        <v>0</v>
      </c>
      <c r="I16148" s="147">
        <v>4</v>
      </c>
      <c r="J16148" s="147">
        <v>2588186</v>
      </c>
      <c r="K16148" s="147" t="s">
        <v>2769</v>
      </c>
    </row>
    <row r="16149" spans="1:11" x14ac:dyDescent="0.2">
      <c r="A16149" s="147">
        <v>4</v>
      </c>
      <c r="B16149" s="149" t="s">
        <v>10812</v>
      </c>
      <c r="C16149" s="147" t="s">
        <v>2261</v>
      </c>
      <c r="D16149" s="147" t="s">
        <v>10813</v>
      </c>
      <c r="E16149" s="147" t="s">
        <v>2246</v>
      </c>
      <c r="G16149" s="147">
        <v>0</v>
      </c>
      <c r="I16149" s="147">
        <v>4</v>
      </c>
      <c r="J16149" s="147">
        <v>1201452</v>
      </c>
    </row>
    <row r="16150" spans="1:11" x14ac:dyDescent="0.2">
      <c r="A16150" s="147">
        <v>4</v>
      </c>
      <c r="B16150" s="149" t="s">
        <v>10812</v>
      </c>
      <c r="C16150" s="147" t="s">
        <v>2261</v>
      </c>
      <c r="D16150" s="147" t="s">
        <v>10811</v>
      </c>
      <c r="E16150" s="147" t="s">
        <v>2246</v>
      </c>
      <c r="G16150" s="147">
        <v>0</v>
      </c>
      <c r="I16150" s="147">
        <v>4</v>
      </c>
      <c r="J16150" s="147">
        <v>1201434</v>
      </c>
    </row>
    <row r="16151" spans="1:11" x14ac:dyDescent="0.2">
      <c r="A16151" s="147">
        <v>4</v>
      </c>
      <c r="B16151" s="149" t="s">
        <v>10810</v>
      </c>
      <c r="C16151" s="147" t="s">
        <v>2242</v>
      </c>
      <c r="D16151" s="147" t="s">
        <v>10809</v>
      </c>
      <c r="E16151" s="147" t="s">
        <v>2240</v>
      </c>
      <c r="G16151" s="147">
        <v>0</v>
      </c>
      <c r="I16151" s="147">
        <v>4</v>
      </c>
      <c r="J16151" s="147">
        <v>2588180</v>
      </c>
      <c r="K16151" s="147" t="s">
        <v>2769</v>
      </c>
    </row>
    <row r="16152" spans="1:11" x14ac:dyDescent="0.2">
      <c r="A16152" s="147">
        <v>4</v>
      </c>
      <c r="B16152" s="149" t="s">
        <v>10803</v>
      </c>
      <c r="C16152" s="147" t="s">
        <v>2242</v>
      </c>
      <c r="D16152" s="147" t="s">
        <v>10808</v>
      </c>
      <c r="E16152" s="147" t="s">
        <v>2246</v>
      </c>
      <c r="G16152" s="147">
        <v>0</v>
      </c>
      <c r="I16152" s="147">
        <v>4</v>
      </c>
      <c r="J16152" s="147">
        <v>2588176</v>
      </c>
    </row>
    <row r="16153" spans="1:11" x14ac:dyDescent="0.2">
      <c r="A16153" s="147">
        <v>4</v>
      </c>
      <c r="B16153" s="149" t="s">
        <v>10803</v>
      </c>
      <c r="C16153" s="147" t="s">
        <v>2261</v>
      </c>
      <c r="D16153" s="147" t="s">
        <v>10807</v>
      </c>
      <c r="E16153" s="147" t="s">
        <v>2246</v>
      </c>
      <c r="G16153" s="147">
        <v>0</v>
      </c>
      <c r="I16153" s="147">
        <v>4</v>
      </c>
      <c r="J16153" s="147">
        <v>1201457</v>
      </c>
    </row>
    <row r="16154" spans="1:11" x14ac:dyDescent="0.2">
      <c r="A16154" s="147">
        <v>4</v>
      </c>
      <c r="B16154" s="149" t="s">
        <v>10803</v>
      </c>
      <c r="C16154" s="147" t="s">
        <v>2261</v>
      </c>
      <c r="D16154" s="147" t="s">
        <v>10806</v>
      </c>
      <c r="E16154" s="147" t="s">
        <v>2246</v>
      </c>
      <c r="G16154" s="147">
        <v>0</v>
      </c>
      <c r="I16154" s="147">
        <v>4</v>
      </c>
      <c r="J16154" s="147">
        <v>1201423</v>
      </c>
    </row>
    <row r="16155" spans="1:11" x14ac:dyDescent="0.2">
      <c r="A16155" s="147">
        <v>4</v>
      </c>
      <c r="B16155" s="149" t="s">
        <v>10803</v>
      </c>
      <c r="C16155" s="147" t="s">
        <v>2261</v>
      </c>
      <c r="D16155" s="147" t="s">
        <v>10805</v>
      </c>
      <c r="E16155" s="147" t="s">
        <v>2246</v>
      </c>
      <c r="G16155" s="147">
        <v>0</v>
      </c>
      <c r="I16155" s="147">
        <v>4</v>
      </c>
      <c r="J16155" s="147">
        <v>1201447</v>
      </c>
    </row>
    <row r="16156" spans="1:11" x14ac:dyDescent="0.2">
      <c r="A16156" s="147">
        <v>4</v>
      </c>
      <c r="B16156" s="149" t="s">
        <v>10803</v>
      </c>
      <c r="C16156" s="147" t="s">
        <v>2261</v>
      </c>
      <c r="D16156" s="147" t="s">
        <v>10804</v>
      </c>
      <c r="E16156" s="147" t="s">
        <v>2246</v>
      </c>
      <c r="G16156" s="147">
        <v>0</v>
      </c>
      <c r="I16156" s="147">
        <v>4</v>
      </c>
      <c r="J16156" s="147">
        <v>1201432</v>
      </c>
    </row>
    <row r="16157" spans="1:11" x14ac:dyDescent="0.2">
      <c r="A16157" s="147">
        <v>4</v>
      </c>
      <c r="B16157" s="149" t="s">
        <v>10803</v>
      </c>
      <c r="C16157" s="147" t="s">
        <v>2261</v>
      </c>
      <c r="D16157" s="147" t="s">
        <v>10802</v>
      </c>
      <c r="E16157" s="147" t="s">
        <v>2246</v>
      </c>
      <c r="G16157" s="147">
        <v>0</v>
      </c>
      <c r="I16157" s="147">
        <v>4</v>
      </c>
      <c r="J16157" s="147">
        <v>1201427</v>
      </c>
    </row>
    <row r="16158" spans="1:11" x14ac:dyDescent="0.2">
      <c r="A16158" s="147">
        <v>5</v>
      </c>
      <c r="B16158" s="149" t="s">
        <v>10801</v>
      </c>
      <c r="C16158" s="147" t="s">
        <v>2242</v>
      </c>
      <c r="D16158" s="147" t="s">
        <v>10800</v>
      </c>
      <c r="E16158" s="147" t="s">
        <v>2246</v>
      </c>
      <c r="G16158" s="147">
        <v>0</v>
      </c>
      <c r="I16158" s="147">
        <v>5</v>
      </c>
      <c r="J16158" s="147">
        <v>2588239</v>
      </c>
    </row>
    <row r="16159" spans="1:11" x14ac:dyDescent="0.2">
      <c r="A16159" s="147">
        <v>6</v>
      </c>
      <c r="B16159" s="149" t="s">
        <v>10799</v>
      </c>
      <c r="C16159" s="147" t="s">
        <v>2242</v>
      </c>
      <c r="D16159" s="147" t="s">
        <v>10798</v>
      </c>
      <c r="E16159" s="147" t="s">
        <v>2240</v>
      </c>
      <c r="G16159" s="147">
        <v>0</v>
      </c>
      <c r="I16159" s="147">
        <v>6</v>
      </c>
      <c r="J16159" s="147">
        <v>2588242</v>
      </c>
      <c r="K16159" s="147" t="s">
        <v>2769</v>
      </c>
    </row>
    <row r="16160" spans="1:11" x14ac:dyDescent="0.2">
      <c r="A16160" s="147">
        <v>6</v>
      </c>
      <c r="B16160" s="149" t="s">
        <v>10797</v>
      </c>
      <c r="C16160" s="147" t="s">
        <v>2242</v>
      </c>
      <c r="D16160" s="147" t="s">
        <v>10796</v>
      </c>
      <c r="E16160" s="147" t="s">
        <v>2240</v>
      </c>
      <c r="G16160" s="147">
        <v>0</v>
      </c>
      <c r="I16160" s="147">
        <v>5</v>
      </c>
      <c r="J16160" s="147">
        <v>2588218</v>
      </c>
      <c r="K16160" s="147" t="s">
        <v>2769</v>
      </c>
    </row>
    <row r="16161" spans="1:11" x14ac:dyDescent="0.2">
      <c r="A16161" s="147">
        <v>6</v>
      </c>
      <c r="B16161" s="149" t="s">
        <v>10795</v>
      </c>
      <c r="C16161" s="147" t="s">
        <v>2242</v>
      </c>
      <c r="D16161" s="147" t="s">
        <v>10794</v>
      </c>
      <c r="E16161" s="147" t="s">
        <v>2240</v>
      </c>
      <c r="G16161" s="147">
        <v>0</v>
      </c>
      <c r="I16161" s="147">
        <v>5</v>
      </c>
      <c r="J16161" s="147">
        <v>2588197</v>
      </c>
      <c r="K16161" s="147" t="s">
        <v>2769</v>
      </c>
    </row>
    <row r="16162" spans="1:11" x14ac:dyDescent="0.2">
      <c r="A16162" s="147">
        <v>6</v>
      </c>
      <c r="B16162" s="149" t="s">
        <v>10793</v>
      </c>
      <c r="C16162" s="147" t="s">
        <v>2242</v>
      </c>
      <c r="D16162" s="147" t="s">
        <v>10792</v>
      </c>
      <c r="E16162" s="147" t="s">
        <v>2240</v>
      </c>
      <c r="G16162" s="147">
        <v>0</v>
      </c>
      <c r="I16162" s="147">
        <v>5</v>
      </c>
      <c r="J16162" s="147">
        <v>2588219</v>
      </c>
      <c r="K16162" s="147" t="s">
        <v>2769</v>
      </c>
    </row>
    <row r="16163" spans="1:11" x14ac:dyDescent="0.2">
      <c r="A16163" s="147">
        <v>6</v>
      </c>
      <c r="B16163" s="149" t="s">
        <v>10791</v>
      </c>
      <c r="C16163" s="147" t="s">
        <v>2242</v>
      </c>
      <c r="D16163" s="147" t="s">
        <v>10790</v>
      </c>
      <c r="E16163" s="147" t="s">
        <v>2240</v>
      </c>
      <c r="G16163" s="147">
        <v>0</v>
      </c>
      <c r="I16163" s="147">
        <v>5</v>
      </c>
      <c r="J16163" s="147">
        <v>2588229</v>
      </c>
      <c r="K16163" s="147" t="s">
        <v>2769</v>
      </c>
    </row>
    <row r="16164" spans="1:11" x14ac:dyDescent="0.2">
      <c r="A16164" s="147">
        <v>6</v>
      </c>
      <c r="B16164" s="149" t="s">
        <v>10789</v>
      </c>
      <c r="C16164" s="147" t="s">
        <v>2242</v>
      </c>
      <c r="D16164" s="147" t="s">
        <v>10788</v>
      </c>
      <c r="E16164" s="147" t="s">
        <v>2240</v>
      </c>
      <c r="G16164" s="147">
        <v>0</v>
      </c>
      <c r="I16164" s="147">
        <v>5</v>
      </c>
      <c r="J16164" s="147">
        <v>2588210</v>
      </c>
    </row>
    <row r="16165" spans="1:11" x14ac:dyDescent="0.2">
      <c r="A16165" s="147">
        <v>6</v>
      </c>
      <c r="B16165" s="149" t="s">
        <v>10787</v>
      </c>
      <c r="C16165" s="147" t="s">
        <v>2242</v>
      </c>
      <c r="D16165" s="147" t="s">
        <v>10786</v>
      </c>
      <c r="E16165" s="147" t="s">
        <v>2240</v>
      </c>
      <c r="G16165" s="147">
        <v>0</v>
      </c>
      <c r="I16165" s="147">
        <v>5</v>
      </c>
      <c r="J16165" s="147">
        <v>2588222</v>
      </c>
      <c r="K16165" s="147" t="s">
        <v>2769</v>
      </c>
    </row>
    <row r="16166" spans="1:11" x14ac:dyDescent="0.2">
      <c r="A16166" s="147">
        <v>6</v>
      </c>
      <c r="B16166" s="149" t="s">
        <v>10785</v>
      </c>
      <c r="C16166" s="147" t="s">
        <v>2242</v>
      </c>
      <c r="D16166" s="147" t="s">
        <v>10784</v>
      </c>
      <c r="E16166" s="147" t="s">
        <v>2240</v>
      </c>
      <c r="G16166" s="147">
        <v>0</v>
      </c>
      <c r="I16166" s="147">
        <v>5</v>
      </c>
      <c r="J16166" s="147">
        <v>2588231</v>
      </c>
      <c r="K16166" s="147" t="s">
        <v>2769</v>
      </c>
    </row>
    <row r="16167" spans="1:11" x14ac:dyDescent="0.2">
      <c r="A16167" s="147">
        <v>6</v>
      </c>
      <c r="B16167" s="149" t="s">
        <v>10783</v>
      </c>
      <c r="C16167" s="147" t="s">
        <v>2242</v>
      </c>
      <c r="D16167" s="147" t="s">
        <v>10782</v>
      </c>
      <c r="E16167" s="147" t="s">
        <v>2240</v>
      </c>
      <c r="G16167" s="147">
        <v>0</v>
      </c>
      <c r="I16167" s="147">
        <v>5</v>
      </c>
      <c r="J16167" s="147">
        <v>2588209</v>
      </c>
    </row>
    <row r="16168" spans="1:11" x14ac:dyDescent="0.2">
      <c r="A16168" s="147">
        <v>6</v>
      </c>
      <c r="B16168" s="149" t="s">
        <v>10781</v>
      </c>
      <c r="C16168" s="147" t="s">
        <v>2242</v>
      </c>
      <c r="D16168" s="147" t="s">
        <v>10780</v>
      </c>
      <c r="E16168" s="147" t="s">
        <v>2240</v>
      </c>
      <c r="G16168" s="147">
        <v>0</v>
      </c>
      <c r="I16168" s="147">
        <v>5</v>
      </c>
      <c r="J16168" s="147">
        <v>2588232</v>
      </c>
      <c r="K16168" s="147" t="s">
        <v>2769</v>
      </c>
    </row>
    <row r="16169" spans="1:11" x14ac:dyDescent="0.2">
      <c r="A16169" s="147">
        <v>6</v>
      </c>
      <c r="B16169" s="149" t="s">
        <v>10779</v>
      </c>
      <c r="C16169" s="147" t="s">
        <v>2242</v>
      </c>
      <c r="D16169" s="147" t="s">
        <v>10778</v>
      </c>
      <c r="E16169" s="147" t="s">
        <v>2240</v>
      </c>
      <c r="G16169" s="147">
        <v>0</v>
      </c>
      <c r="I16169" s="147">
        <v>5</v>
      </c>
      <c r="J16169" s="147">
        <v>2588201</v>
      </c>
      <c r="K16169" s="147" t="s">
        <v>2769</v>
      </c>
    </row>
    <row r="16170" spans="1:11" x14ac:dyDescent="0.2">
      <c r="A16170" s="147">
        <v>6</v>
      </c>
      <c r="B16170" s="149" t="s">
        <v>10777</v>
      </c>
      <c r="C16170" s="147" t="s">
        <v>2242</v>
      </c>
      <c r="D16170" s="147" t="s">
        <v>10776</v>
      </c>
      <c r="E16170" s="147" t="s">
        <v>2240</v>
      </c>
      <c r="G16170" s="147">
        <v>0</v>
      </c>
      <c r="I16170" s="147">
        <v>5</v>
      </c>
      <c r="J16170" s="147">
        <v>2588203</v>
      </c>
      <c r="K16170" s="147" t="s">
        <v>2769</v>
      </c>
    </row>
    <row r="16171" spans="1:11" x14ac:dyDescent="0.2">
      <c r="A16171" s="147">
        <v>6</v>
      </c>
      <c r="B16171" s="149" t="s">
        <v>10775</v>
      </c>
      <c r="C16171" s="147" t="s">
        <v>2242</v>
      </c>
      <c r="D16171" s="147" t="s">
        <v>10774</v>
      </c>
      <c r="E16171" s="147" t="s">
        <v>2240</v>
      </c>
      <c r="G16171" s="147">
        <v>0</v>
      </c>
      <c r="I16171" s="147">
        <v>5</v>
      </c>
      <c r="J16171" s="147">
        <v>2588241</v>
      </c>
      <c r="K16171" s="147" t="s">
        <v>2769</v>
      </c>
    </row>
    <row r="16172" spans="1:11" x14ac:dyDescent="0.2">
      <c r="A16172" s="147">
        <v>6</v>
      </c>
      <c r="B16172" s="149" t="s">
        <v>10773</v>
      </c>
      <c r="C16172" s="147" t="s">
        <v>2242</v>
      </c>
      <c r="D16172" s="147" t="s">
        <v>10772</v>
      </c>
      <c r="E16172" s="147" t="s">
        <v>2240</v>
      </c>
      <c r="G16172" s="147">
        <v>0</v>
      </c>
      <c r="I16172" s="147">
        <v>5</v>
      </c>
      <c r="J16172" s="147">
        <v>2588205</v>
      </c>
    </row>
    <row r="16173" spans="1:11" x14ac:dyDescent="0.2">
      <c r="A16173" s="147">
        <v>6</v>
      </c>
      <c r="B16173" s="149" t="s">
        <v>10771</v>
      </c>
      <c r="C16173" s="147" t="s">
        <v>2242</v>
      </c>
      <c r="D16173" s="147" t="s">
        <v>10770</v>
      </c>
      <c r="E16173" s="147" t="s">
        <v>2240</v>
      </c>
      <c r="G16173" s="147">
        <v>0</v>
      </c>
      <c r="I16173" s="147">
        <v>5</v>
      </c>
      <c r="J16173" s="147">
        <v>2588196</v>
      </c>
      <c r="K16173" s="147" t="s">
        <v>2769</v>
      </c>
    </row>
    <row r="16174" spans="1:11" x14ac:dyDescent="0.2">
      <c r="A16174" s="147">
        <v>6</v>
      </c>
      <c r="B16174" s="149" t="s">
        <v>10769</v>
      </c>
      <c r="C16174" s="147" t="s">
        <v>2242</v>
      </c>
      <c r="D16174" s="147" t="s">
        <v>10768</v>
      </c>
      <c r="E16174" s="147" t="s">
        <v>2240</v>
      </c>
      <c r="G16174" s="147">
        <v>0</v>
      </c>
      <c r="I16174" s="147">
        <v>5</v>
      </c>
      <c r="J16174" s="147">
        <v>2588190</v>
      </c>
      <c r="K16174" s="147" t="s">
        <v>2769</v>
      </c>
    </row>
    <row r="16175" spans="1:11" x14ac:dyDescent="0.2">
      <c r="A16175" s="147">
        <v>6</v>
      </c>
      <c r="B16175" s="149" t="s">
        <v>10767</v>
      </c>
      <c r="C16175" s="147" t="s">
        <v>2242</v>
      </c>
      <c r="D16175" s="147" t="s">
        <v>10766</v>
      </c>
      <c r="E16175" s="147" t="s">
        <v>2240</v>
      </c>
      <c r="G16175" s="147">
        <v>0</v>
      </c>
      <c r="I16175" s="147">
        <v>5</v>
      </c>
      <c r="J16175" s="147">
        <v>2588233</v>
      </c>
    </row>
    <row r="16176" spans="1:11" x14ac:dyDescent="0.2">
      <c r="A16176" s="147">
        <v>6</v>
      </c>
      <c r="B16176" s="149" t="s">
        <v>10765</v>
      </c>
      <c r="C16176" s="147" t="s">
        <v>2242</v>
      </c>
      <c r="D16176" s="147" t="s">
        <v>10764</v>
      </c>
      <c r="E16176" s="147" t="s">
        <v>2240</v>
      </c>
      <c r="G16176" s="147">
        <v>0</v>
      </c>
      <c r="I16176" s="147">
        <v>5</v>
      </c>
      <c r="J16176" s="147">
        <v>2588221</v>
      </c>
      <c r="K16176" s="147" t="s">
        <v>2769</v>
      </c>
    </row>
    <row r="16177" spans="1:11" x14ac:dyDescent="0.2">
      <c r="A16177" s="147">
        <v>4</v>
      </c>
      <c r="B16177" s="149" t="s">
        <v>10759</v>
      </c>
      <c r="C16177" s="147" t="s">
        <v>2242</v>
      </c>
      <c r="D16177" s="147" t="s">
        <v>10763</v>
      </c>
      <c r="E16177" s="147" t="s">
        <v>2246</v>
      </c>
      <c r="G16177" s="147">
        <v>0</v>
      </c>
      <c r="I16177" s="147">
        <v>4</v>
      </c>
      <c r="J16177" s="147">
        <v>2588183</v>
      </c>
    </row>
    <row r="16178" spans="1:11" x14ac:dyDescent="0.2">
      <c r="A16178" s="147">
        <v>4</v>
      </c>
      <c r="B16178" s="149" t="s">
        <v>10759</v>
      </c>
      <c r="C16178" s="147" t="s">
        <v>2261</v>
      </c>
      <c r="D16178" s="147" t="s">
        <v>10762</v>
      </c>
      <c r="E16178" s="147" t="s">
        <v>2246</v>
      </c>
      <c r="G16178" s="147">
        <v>0</v>
      </c>
      <c r="I16178" s="147">
        <v>4</v>
      </c>
      <c r="J16178" s="147">
        <v>1201468</v>
      </c>
    </row>
    <row r="16179" spans="1:11" x14ac:dyDescent="0.2">
      <c r="A16179" s="147">
        <v>4</v>
      </c>
      <c r="B16179" s="149" t="s">
        <v>10759</v>
      </c>
      <c r="C16179" s="147" t="s">
        <v>2261</v>
      </c>
      <c r="D16179" s="147" t="s">
        <v>10761</v>
      </c>
      <c r="E16179" s="147" t="s">
        <v>2246</v>
      </c>
      <c r="G16179" s="147">
        <v>0</v>
      </c>
      <c r="I16179" s="147">
        <v>4</v>
      </c>
      <c r="J16179" s="147">
        <v>1201462</v>
      </c>
    </row>
    <row r="16180" spans="1:11" x14ac:dyDescent="0.2">
      <c r="A16180" s="147">
        <v>4</v>
      </c>
      <c r="B16180" s="149" t="s">
        <v>10759</v>
      </c>
      <c r="C16180" s="147" t="s">
        <v>2261</v>
      </c>
      <c r="D16180" s="147" t="s">
        <v>10760</v>
      </c>
      <c r="E16180" s="147" t="s">
        <v>2246</v>
      </c>
      <c r="G16180" s="147">
        <v>0</v>
      </c>
      <c r="I16180" s="147">
        <v>4</v>
      </c>
      <c r="J16180" s="147">
        <v>1201471</v>
      </c>
    </row>
    <row r="16181" spans="1:11" x14ac:dyDescent="0.2">
      <c r="A16181" s="147">
        <v>4</v>
      </c>
      <c r="B16181" s="149" t="s">
        <v>10759</v>
      </c>
      <c r="C16181" s="147" t="s">
        <v>2261</v>
      </c>
      <c r="D16181" s="147" t="s">
        <v>10758</v>
      </c>
      <c r="E16181" s="147" t="s">
        <v>2246</v>
      </c>
      <c r="G16181" s="147">
        <v>0</v>
      </c>
      <c r="I16181" s="147">
        <v>4</v>
      </c>
      <c r="J16181" s="147">
        <v>1201440</v>
      </c>
    </row>
    <row r="16182" spans="1:11" x14ac:dyDescent="0.2">
      <c r="A16182" s="147">
        <v>5</v>
      </c>
      <c r="B16182" s="149" t="s">
        <v>10757</v>
      </c>
      <c r="C16182" s="147" t="s">
        <v>2242</v>
      </c>
      <c r="D16182" s="147" t="s">
        <v>10756</v>
      </c>
      <c r="E16182" s="147" t="s">
        <v>2246</v>
      </c>
      <c r="G16182" s="147">
        <v>0</v>
      </c>
      <c r="I16182" s="147">
        <v>5</v>
      </c>
      <c r="J16182" s="147">
        <v>2588267</v>
      </c>
    </row>
    <row r="16183" spans="1:11" x14ac:dyDescent="0.2">
      <c r="A16183" s="147">
        <v>6</v>
      </c>
      <c r="B16183" s="149" t="s">
        <v>10755</v>
      </c>
      <c r="C16183" s="147" t="s">
        <v>2242</v>
      </c>
      <c r="D16183" s="147" t="s">
        <v>10754</v>
      </c>
      <c r="E16183" s="147" t="s">
        <v>2240</v>
      </c>
      <c r="G16183" s="147">
        <v>0</v>
      </c>
      <c r="I16183" s="147">
        <v>6</v>
      </c>
      <c r="J16183" s="147">
        <v>2588275</v>
      </c>
      <c r="K16183" s="147" t="s">
        <v>2769</v>
      </c>
    </row>
    <row r="16184" spans="1:11" x14ac:dyDescent="0.2">
      <c r="A16184" s="147">
        <v>6</v>
      </c>
      <c r="B16184" s="149" t="s">
        <v>10753</v>
      </c>
      <c r="C16184" s="147" t="s">
        <v>2242</v>
      </c>
      <c r="D16184" s="147" t="s">
        <v>10752</v>
      </c>
      <c r="E16184" s="147" t="s">
        <v>2240</v>
      </c>
      <c r="G16184" s="147">
        <v>0</v>
      </c>
      <c r="I16184" s="147">
        <v>5</v>
      </c>
      <c r="J16184" s="147">
        <v>2588256</v>
      </c>
      <c r="K16184" s="147" t="s">
        <v>2769</v>
      </c>
    </row>
    <row r="16185" spans="1:11" x14ac:dyDescent="0.2">
      <c r="A16185" s="147">
        <v>6</v>
      </c>
      <c r="B16185" s="149" t="s">
        <v>10751</v>
      </c>
      <c r="C16185" s="147" t="s">
        <v>2242</v>
      </c>
      <c r="D16185" s="147" t="s">
        <v>10750</v>
      </c>
      <c r="E16185" s="147" t="s">
        <v>2240</v>
      </c>
      <c r="G16185" s="147">
        <v>0</v>
      </c>
      <c r="I16185" s="147">
        <v>5</v>
      </c>
      <c r="J16185" s="147">
        <v>2588272</v>
      </c>
      <c r="K16185" s="147" t="s">
        <v>2769</v>
      </c>
    </row>
    <row r="16186" spans="1:11" x14ac:dyDescent="0.2">
      <c r="A16186" s="147">
        <v>6</v>
      </c>
      <c r="B16186" s="149" t="s">
        <v>10749</v>
      </c>
      <c r="C16186" s="147" t="s">
        <v>2242</v>
      </c>
      <c r="D16186" s="147" t="s">
        <v>10748</v>
      </c>
      <c r="E16186" s="147" t="s">
        <v>2240</v>
      </c>
      <c r="G16186" s="147">
        <v>0</v>
      </c>
      <c r="I16186" s="147">
        <v>5</v>
      </c>
      <c r="J16186" s="147">
        <v>2588271</v>
      </c>
      <c r="K16186" s="147" t="s">
        <v>2769</v>
      </c>
    </row>
    <row r="16187" spans="1:11" x14ac:dyDescent="0.2">
      <c r="A16187" s="147">
        <v>6</v>
      </c>
      <c r="B16187" s="149" t="s">
        <v>10747</v>
      </c>
      <c r="C16187" s="147" t="s">
        <v>2242</v>
      </c>
      <c r="D16187" s="147" t="s">
        <v>10746</v>
      </c>
      <c r="E16187" s="147" t="s">
        <v>2240</v>
      </c>
      <c r="G16187" s="147">
        <v>0</v>
      </c>
      <c r="I16187" s="147">
        <v>5</v>
      </c>
      <c r="J16187" s="147">
        <v>2588255</v>
      </c>
      <c r="K16187" s="147" t="s">
        <v>2769</v>
      </c>
    </row>
    <row r="16188" spans="1:11" x14ac:dyDescent="0.2">
      <c r="A16188" s="147">
        <v>6</v>
      </c>
      <c r="B16188" s="149" t="s">
        <v>10745</v>
      </c>
      <c r="C16188" s="147" t="s">
        <v>2242</v>
      </c>
      <c r="D16188" s="147" t="s">
        <v>10744</v>
      </c>
      <c r="E16188" s="147" t="s">
        <v>2240</v>
      </c>
      <c r="G16188" s="147">
        <v>0</v>
      </c>
      <c r="I16188" s="147">
        <v>5</v>
      </c>
      <c r="J16188" s="147">
        <v>2588254</v>
      </c>
    </row>
    <row r="16189" spans="1:11" x14ac:dyDescent="0.2">
      <c r="A16189" s="147">
        <v>6</v>
      </c>
      <c r="B16189" s="149" t="s">
        <v>10743</v>
      </c>
      <c r="C16189" s="147" t="s">
        <v>2242</v>
      </c>
      <c r="D16189" s="147" t="s">
        <v>10742</v>
      </c>
      <c r="E16189" s="147" t="s">
        <v>2240</v>
      </c>
      <c r="G16189" s="147">
        <v>0</v>
      </c>
      <c r="I16189" s="147">
        <v>5</v>
      </c>
      <c r="J16189" s="147">
        <v>2588274</v>
      </c>
      <c r="K16189" s="147" t="s">
        <v>2769</v>
      </c>
    </row>
    <row r="16190" spans="1:11" x14ac:dyDescent="0.2">
      <c r="A16190" s="147">
        <v>6</v>
      </c>
      <c r="B16190" s="149" t="s">
        <v>10741</v>
      </c>
      <c r="C16190" s="147" t="s">
        <v>2242</v>
      </c>
      <c r="D16190" s="147" t="s">
        <v>10740</v>
      </c>
      <c r="E16190" s="147" t="s">
        <v>2240</v>
      </c>
      <c r="G16190" s="147">
        <v>0</v>
      </c>
      <c r="I16190" s="147">
        <v>5</v>
      </c>
      <c r="J16190" s="147">
        <v>2588246</v>
      </c>
      <c r="K16190" s="147" t="s">
        <v>2769</v>
      </c>
    </row>
    <row r="16191" spans="1:11" x14ac:dyDescent="0.2">
      <c r="A16191" s="147">
        <v>6</v>
      </c>
      <c r="B16191" s="149" t="s">
        <v>10739</v>
      </c>
      <c r="C16191" s="147" t="s">
        <v>2242</v>
      </c>
      <c r="D16191" s="147" t="s">
        <v>10738</v>
      </c>
      <c r="E16191" s="147" t="s">
        <v>2240</v>
      </c>
      <c r="G16191" s="147">
        <v>0</v>
      </c>
      <c r="I16191" s="147">
        <v>5</v>
      </c>
      <c r="J16191" s="147">
        <v>2588248</v>
      </c>
    </row>
    <row r="16192" spans="1:11" x14ac:dyDescent="0.2">
      <c r="A16192" s="147">
        <v>6</v>
      </c>
      <c r="B16192" s="149" t="s">
        <v>10737</v>
      </c>
      <c r="C16192" s="147" t="s">
        <v>2242</v>
      </c>
      <c r="D16192" s="147" t="s">
        <v>10736</v>
      </c>
      <c r="E16192" s="147" t="s">
        <v>2240</v>
      </c>
      <c r="G16192" s="147">
        <v>0</v>
      </c>
      <c r="I16192" s="147">
        <v>5</v>
      </c>
      <c r="J16192" s="147">
        <v>2588259</v>
      </c>
      <c r="K16192" s="147" t="s">
        <v>2769</v>
      </c>
    </row>
    <row r="16193" spans="1:11" x14ac:dyDescent="0.2">
      <c r="A16193" s="147">
        <v>4</v>
      </c>
      <c r="B16193" s="149" t="s">
        <v>10728</v>
      </c>
      <c r="C16193" s="147" t="s">
        <v>2242</v>
      </c>
      <c r="D16193" s="147" t="s">
        <v>10735</v>
      </c>
      <c r="E16193" s="147" t="s">
        <v>2246</v>
      </c>
      <c r="G16193" s="147">
        <v>0</v>
      </c>
      <c r="I16193" s="147">
        <v>4</v>
      </c>
      <c r="J16193" s="147">
        <v>2588181</v>
      </c>
    </row>
    <row r="16194" spans="1:11" x14ac:dyDescent="0.2">
      <c r="A16194" s="147">
        <v>4</v>
      </c>
      <c r="B16194" s="149" t="s">
        <v>10728</v>
      </c>
      <c r="C16194" s="147" t="s">
        <v>2261</v>
      </c>
      <c r="D16194" s="147" t="s">
        <v>10734</v>
      </c>
      <c r="E16194" s="147" t="s">
        <v>2246</v>
      </c>
      <c r="G16194" s="147">
        <v>0</v>
      </c>
      <c r="I16194" s="147">
        <v>4</v>
      </c>
      <c r="J16194" s="147">
        <v>1201431</v>
      </c>
    </row>
    <row r="16195" spans="1:11" x14ac:dyDescent="0.2">
      <c r="A16195" s="147">
        <v>4</v>
      </c>
      <c r="B16195" s="149" t="s">
        <v>10728</v>
      </c>
      <c r="C16195" s="147" t="s">
        <v>2261</v>
      </c>
      <c r="D16195" s="147" t="s">
        <v>10733</v>
      </c>
      <c r="E16195" s="147" t="s">
        <v>2246</v>
      </c>
      <c r="G16195" s="147">
        <v>0</v>
      </c>
      <c r="I16195" s="147">
        <v>4</v>
      </c>
      <c r="J16195" s="147">
        <v>1201467</v>
      </c>
    </row>
    <row r="16196" spans="1:11" x14ac:dyDescent="0.2">
      <c r="A16196" s="147">
        <v>4</v>
      </c>
      <c r="B16196" s="149" t="s">
        <v>10728</v>
      </c>
      <c r="C16196" s="147" t="s">
        <v>2261</v>
      </c>
      <c r="D16196" s="147" t="s">
        <v>10732</v>
      </c>
      <c r="E16196" s="147" t="s">
        <v>2246</v>
      </c>
      <c r="G16196" s="147">
        <v>0</v>
      </c>
      <c r="I16196" s="147">
        <v>4</v>
      </c>
      <c r="J16196" s="147">
        <v>1201450</v>
      </c>
    </row>
    <row r="16197" spans="1:11" x14ac:dyDescent="0.2">
      <c r="A16197" s="147">
        <v>4</v>
      </c>
      <c r="B16197" s="149" t="s">
        <v>10728</v>
      </c>
      <c r="C16197" s="147" t="s">
        <v>2261</v>
      </c>
      <c r="D16197" s="147" t="s">
        <v>10731</v>
      </c>
      <c r="E16197" s="147" t="s">
        <v>2246</v>
      </c>
      <c r="G16197" s="147">
        <v>0</v>
      </c>
      <c r="I16197" s="147">
        <v>4</v>
      </c>
      <c r="J16197" s="147">
        <v>1201445</v>
      </c>
    </row>
    <row r="16198" spans="1:11" x14ac:dyDescent="0.2">
      <c r="A16198" s="147">
        <v>4</v>
      </c>
      <c r="B16198" s="149" t="s">
        <v>10728</v>
      </c>
      <c r="C16198" s="147" t="s">
        <v>2261</v>
      </c>
      <c r="D16198" s="147" t="s">
        <v>10730</v>
      </c>
      <c r="E16198" s="147" t="s">
        <v>2246</v>
      </c>
      <c r="G16198" s="147">
        <v>0</v>
      </c>
      <c r="I16198" s="147">
        <v>4</v>
      </c>
      <c r="J16198" s="147">
        <v>1201439</v>
      </c>
    </row>
    <row r="16199" spans="1:11" x14ac:dyDescent="0.2">
      <c r="A16199" s="147">
        <v>4</v>
      </c>
      <c r="B16199" s="149" t="s">
        <v>10728</v>
      </c>
      <c r="C16199" s="147" t="s">
        <v>2261</v>
      </c>
      <c r="D16199" s="147" t="s">
        <v>10729</v>
      </c>
      <c r="E16199" s="147" t="s">
        <v>2246</v>
      </c>
      <c r="G16199" s="147">
        <v>0</v>
      </c>
      <c r="I16199" s="147">
        <v>4</v>
      </c>
      <c r="J16199" s="147">
        <v>1201456</v>
      </c>
    </row>
    <row r="16200" spans="1:11" x14ac:dyDescent="0.2">
      <c r="A16200" s="147">
        <v>4</v>
      </c>
      <c r="B16200" s="149" t="s">
        <v>10728</v>
      </c>
      <c r="C16200" s="147" t="s">
        <v>2261</v>
      </c>
      <c r="D16200" s="147" t="s">
        <v>10727</v>
      </c>
      <c r="E16200" s="147" t="s">
        <v>2246</v>
      </c>
      <c r="G16200" s="147">
        <v>0</v>
      </c>
      <c r="I16200" s="147">
        <v>4</v>
      </c>
      <c r="J16200" s="147">
        <v>1201472</v>
      </c>
    </row>
    <row r="16201" spans="1:11" x14ac:dyDescent="0.2">
      <c r="A16201" s="147">
        <v>5</v>
      </c>
      <c r="B16201" s="149" t="s">
        <v>10726</v>
      </c>
      <c r="C16201" s="147" t="s">
        <v>2242</v>
      </c>
      <c r="D16201" s="147" t="s">
        <v>10725</v>
      </c>
      <c r="E16201" s="147" t="s">
        <v>2246</v>
      </c>
      <c r="G16201" s="147">
        <v>0</v>
      </c>
      <c r="I16201" s="147">
        <v>5</v>
      </c>
      <c r="J16201" s="147">
        <v>2588324</v>
      </c>
    </row>
    <row r="16202" spans="1:11" x14ac:dyDescent="0.2">
      <c r="A16202" s="147">
        <v>6</v>
      </c>
      <c r="B16202" s="149" t="s">
        <v>10724</v>
      </c>
      <c r="C16202" s="147" t="s">
        <v>2242</v>
      </c>
      <c r="D16202" s="147" t="s">
        <v>10723</v>
      </c>
      <c r="E16202" s="147" t="s">
        <v>2240</v>
      </c>
      <c r="G16202" s="147">
        <v>0</v>
      </c>
      <c r="I16202" s="147">
        <v>6</v>
      </c>
      <c r="J16202" s="147">
        <v>2588380</v>
      </c>
      <c r="K16202" s="147" t="s">
        <v>2769</v>
      </c>
    </row>
    <row r="16203" spans="1:11" x14ac:dyDescent="0.2">
      <c r="A16203" s="147">
        <v>6</v>
      </c>
      <c r="B16203" s="149" t="s">
        <v>10722</v>
      </c>
      <c r="C16203" s="147" t="s">
        <v>2242</v>
      </c>
      <c r="D16203" s="147" t="s">
        <v>10721</v>
      </c>
      <c r="E16203" s="147" t="s">
        <v>2240</v>
      </c>
      <c r="G16203" s="147">
        <v>0</v>
      </c>
      <c r="I16203" s="147">
        <v>5</v>
      </c>
      <c r="J16203" s="147">
        <v>2588282</v>
      </c>
      <c r="K16203" s="147" t="s">
        <v>2769</v>
      </c>
    </row>
    <row r="16204" spans="1:11" x14ac:dyDescent="0.2">
      <c r="A16204" s="147">
        <v>6</v>
      </c>
      <c r="B16204" s="149" t="s">
        <v>10720</v>
      </c>
      <c r="C16204" s="147" t="s">
        <v>2242</v>
      </c>
      <c r="D16204" s="147" t="s">
        <v>10719</v>
      </c>
      <c r="E16204" s="147" t="s">
        <v>2240</v>
      </c>
      <c r="G16204" s="147">
        <v>0</v>
      </c>
      <c r="I16204" s="147">
        <v>5</v>
      </c>
      <c r="J16204" s="147">
        <v>2588334</v>
      </c>
      <c r="K16204" s="147" t="s">
        <v>2769</v>
      </c>
    </row>
    <row r="16205" spans="1:11" x14ac:dyDescent="0.2">
      <c r="A16205" s="147">
        <v>6</v>
      </c>
      <c r="B16205" s="149" t="s">
        <v>10718</v>
      </c>
      <c r="C16205" s="147" t="s">
        <v>2242</v>
      </c>
      <c r="D16205" s="147" t="s">
        <v>10717</v>
      </c>
      <c r="E16205" s="147" t="s">
        <v>2240</v>
      </c>
      <c r="G16205" s="147">
        <v>0</v>
      </c>
      <c r="I16205" s="147">
        <v>5</v>
      </c>
      <c r="J16205" s="147">
        <v>2588287</v>
      </c>
      <c r="K16205" s="147" t="s">
        <v>2769</v>
      </c>
    </row>
    <row r="16206" spans="1:11" x14ac:dyDescent="0.2">
      <c r="A16206" s="147">
        <v>6</v>
      </c>
      <c r="B16206" s="149" t="s">
        <v>10716</v>
      </c>
      <c r="C16206" s="147" t="s">
        <v>2242</v>
      </c>
      <c r="D16206" s="147" t="s">
        <v>10715</v>
      </c>
      <c r="E16206" s="147" t="s">
        <v>2240</v>
      </c>
      <c r="G16206" s="147">
        <v>0</v>
      </c>
      <c r="I16206" s="147">
        <v>5</v>
      </c>
      <c r="J16206" s="147">
        <v>2588297</v>
      </c>
      <c r="K16206" s="147" t="s">
        <v>2769</v>
      </c>
    </row>
    <row r="16207" spans="1:11" x14ac:dyDescent="0.2">
      <c r="A16207" s="147">
        <v>6</v>
      </c>
      <c r="B16207" s="149" t="s">
        <v>10714</v>
      </c>
      <c r="C16207" s="147" t="s">
        <v>2242</v>
      </c>
      <c r="D16207" s="147" t="s">
        <v>10713</v>
      </c>
      <c r="E16207" s="147" t="s">
        <v>2240</v>
      </c>
      <c r="G16207" s="147">
        <v>0</v>
      </c>
      <c r="I16207" s="147">
        <v>5</v>
      </c>
      <c r="J16207" s="147">
        <v>2588364</v>
      </c>
    </row>
    <row r="16208" spans="1:11" x14ac:dyDescent="0.2">
      <c r="A16208" s="147">
        <v>6</v>
      </c>
      <c r="B16208" s="149" t="s">
        <v>10712</v>
      </c>
      <c r="C16208" s="147" t="s">
        <v>2242</v>
      </c>
      <c r="D16208" s="147" t="s">
        <v>10711</v>
      </c>
      <c r="E16208" s="147" t="s">
        <v>2240</v>
      </c>
      <c r="G16208" s="147">
        <v>0</v>
      </c>
      <c r="I16208" s="147">
        <v>5</v>
      </c>
      <c r="J16208" s="147">
        <v>2588368</v>
      </c>
      <c r="K16208" s="147" t="s">
        <v>2769</v>
      </c>
    </row>
    <row r="16209" spans="1:11" x14ac:dyDescent="0.2">
      <c r="A16209" s="147">
        <v>6</v>
      </c>
      <c r="B16209" s="149" t="s">
        <v>10710</v>
      </c>
      <c r="C16209" s="147" t="s">
        <v>2242</v>
      </c>
      <c r="D16209" s="147" t="s">
        <v>10709</v>
      </c>
      <c r="E16209" s="147" t="s">
        <v>2240</v>
      </c>
      <c r="G16209" s="147">
        <v>0</v>
      </c>
      <c r="I16209" s="147">
        <v>5</v>
      </c>
      <c r="J16209" s="147">
        <v>2588322</v>
      </c>
      <c r="K16209" s="147" t="s">
        <v>2769</v>
      </c>
    </row>
    <row r="16210" spans="1:11" x14ac:dyDescent="0.2">
      <c r="A16210" s="147">
        <v>6</v>
      </c>
      <c r="B16210" s="149" t="s">
        <v>10708</v>
      </c>
      <c r="C16210" s="147" t="s">
        <v>2242</v>
      </c>
      <c r="D16210" s="147" t="s">
        <v>10707</v>
      </c>
      <c r="E16210" s="147" t="s">
        <v>2240</v>
      </c>
      <c r="G16210" s="147">
        <v>0</v>
      </c>
      <c r="I16210" s="147">
        <v>5</v>
      </c>
      <c r="J16210" s="147">
        <v>2588299</v>
      </c>
    </row>
    <row r="16211" spans="1:11" x14ac:dyDescent="0.2">
      <c r="A16211" s="147">
        <v>6</v>
      </c>
      <c r="B16211" s="149" t="s">
        <v>10706</v>
      </c>
      <c r="C16211" s="147" t="s">
        <v>2242</v>
      </c>
      <c r="D16211" s="147" t="s">
        <v>10705</v>
      </c>
      <c r="E16211" s="147" t="s">
        <v>2240</v>
      </c>
      <c r="G16211" s="147">
        <v>0</v>
      </c>
      <c r="I16211" s="147">
        <v>5</v>
      </c>
      <c r="J16211" s="147">
        <v>2588377</v>
      </c>
      <c r="K16211" s="147" t="s">
        <v>2769</v>
      </c>
    </row>
    <row r="16212" spans="1:11" x14ac:dyDescent="0.2">
      <c r="A16212" s="147">
        <v>6</v>
      </c>
      <c r="B16212" s="149" t="s">
        <v>10704</v>
      </c>
      <c r="C16212" s="147" t="s">
        <v>2242</v>
      </c>
      <c r="D16212" s="147" t="s">
        <v>10703</v>
      </c>
      <c r="E16212" s="147" t="s">
        <v>2240</v>
      </c>
      <c r="G16212" s="147">
        <v>0</v>
      </c>
      <c r="I16212" s="147">
        <v>5</v>
      </c>
      <c r="J16212" s="147">
        <v>2588295</v>
      </c>
      <c r="K16212" s="147" t="s">
        <v>2769</v>
      </c>
    </row>
    <row r="16213" spans="1:11" x14ac:dyDescent="0.2">
      <c r="A16213" s="147">
        <v>6</v>
      </c>
      <c r="B16213" s="149" t="s">
        <v>10702</v>
      </c>
      <c r="C16213" s="147" t="s">
        <v>2242</v>
      </c>
      <c r="D16213" s="147" t="s">
        <v>10701</v>
      </c>
      <c r="E16213" s="147" t="s">
        <v>2240</v>
      </c>
      <c r="G16213" s="147">
        <v>0</v>
      </c>
      <c r="I16213" s="147">
        <v>5</v>
      </c>
      <c r="J16213" s="147">
        <v>2588283</v>
      </c>
      <c r="K16213" s="147" t="s">
        <v>2769</v>
      </c>
    </row>
    <row r="16214" spans="1:11" x14ac:dyDescent="0.2">
      <c r="A16214" s="147">
        <v>6</v>
      </c>
      <c r="B16214" s="149" t="s">
        <v>10700</v>
      </c>
      <c r="C16214" s="147" t="s">
        <v>2242</v>
      </c>
      <c r="D16214" s="147" t="s">
        <v>10699</v>
      </c>
      <c r="E16214" s="147" t="s">
        <v>2240</v>
      </c>
      <c r="G16214" s="147">
        <v>0</v>
      </c>
      <c r="I16214" s="147">
        <v>5</v>
      </c>
      <c r="J16214" s="147">
        <v>2588305</v>
      </c>
      <c r="K16214" s="147" t="s">
        <v>2769</v>
      </c>
    </row>
    <row r="16215" spans="1:11" x14ac:dyDescent="0.2">
      <c r="A16215" s="147">
        <v>6</v>
      </c>
      <c r="B16215" s="149" t="s">
        <v>10698</v>
      </c>
      <c r="C16215" s="147" t="s">
        <v>2242</v>
      </c>
      <c r="D16215" s="147" t="s">
        <v>10697</v>
      </c>
      <c r="E16215" s="147" t="s">
        <v>2240</v>
      </c>
      <c r="G16215" s="147">
        <v>0</v>
      </c>
      <c r="I16215" s="147">
        <v>5</v>
      </c>
      <c r="J16215" s="147">
        <v>2588348</v>
      </c>
    </row>
    <row r="16216" spans="1:11" x14ac:dyDescent="0.2">
      <c r="A16216" s="147">
        <v>6</v>
      </c>
      <c r="B16216" s="149" t="s">
        <v>10696</v>
      </c>
      <c r="C16216" s="147" t="s">
        <v>2242</v>
      </c>
      <c r="D16216" s="147" t="s">
        <v>10695</v>
      </c>
      <c r="E16216" s="147" t="s">
        <v>2240</v>
      </c>
      <c r="G16216" s="147">
        <v>0</v>
      </c>
      <c r="I16216" s="147">
        <v>5</v>
      </c>
      <c r="J16216" s="147">
        <v>2588370</v>
      </c>
      <c r="K16216" s="147" t="s">
        <v>2769</v>
      </c>
    </row>
    <row r="16217" spans="1:11" x14ac:dyDescent="0.2">
      <c r="A16217" s="147">
        <v>6</v>
      </c>
      <c r="B16217" s="149" t="s">
        <v>10694</v>
      </c>
      <c r="C16217" s="147" t="s">
        <v>2242</v>
      </c>
      <c r="D16217" s="147" t="s">
        <v>10693</v>
      </c>
      <c r="E16217" s="147" t="s">
        <v>2240</v>
      </c>
      <c r="G16217" s="147">
        <v>0</v>
      </c>
      <c r="I16217" s="147">
        <v>5</v>
      </c>
      <c r="J16217" s="147">
        <v>2588309</v>
      </c>
      <c r="K16217" s="147" t="s">
        <v>2769</v>
      </c>
    </row>
    <row r="16218" spans="1:11" x14ac:dyDescent="0.2">
      <c r="A16218" s="147">
        <v>6</v>
      </c>
      <c r="B16218" s="149" t="s">
        <v>10692</v>
      </c>
      <c r="C16218" s="147" t="s">
        <v>2242</v>
      </c>
      <c r="D16218" s="147" t="s">
        <v>10691</v>
      </c>
      <c r="E16218" s="147" t="s">
        <v>2240</v>
      </c>
      <c r="G16218" s="147">
        <v>0</v>
      </c>
      <c r="I16218" s="147">
        <v>5</v>
      </c>
      <c r="J16218" s="147">
        <v>2588316</v>
      </c>
    </row>
    <row r="16219" spans="1:11" x14ac:dyDescent="0.2">
      <c r="A16219" s="147">
        <v>6</v>
      </c>
      <c r="B16219" s="149" t="s">
        <v>10690</v>
      </c>
      <c r="C16219" s="147" t="s">
        <v>2242</v>
      </c>
      <c r="D16219" s="147" t="s">
        <v>10689</v>
      </c>
      <c r="E16219" s="147" t="s">
        <v>2240</v>
      </c>
      <c r="G16219" s="147">
        <v>0</v>
      </c>
      <c r="I16219" s="147">
        <v>5</v>
      </c>
      <c r="J16219" s="147">
        <v>2588371</v>
      </c>
      <c r="K16219" s="147" t="s">
        <v>2769</v>
      </c>
    </row>
    <row r="16220" spans="1:11" x14ac:dyDescent="0.2">
      <c r="A16220" s="147">
        <v>6</v>
      </c>
      <c r="B16220" s="149" t="s">
        <v>10688</v>
      </c>
      <c r="C16220" s="147" t="s">
        <v>2242</v>
      </c>
      <c r="D16220" s="147" t="s">
        <v>10687</v>
      </c>
      <c r="E16220" s="147" t="s">
        <v>2240</v>
      </c>
      <c r="G16220" s="147">
        <v>0</v>
      </c>
      <c r="I16220" s="147">
        <v>5</v>
      </c>
      <c r="J16220" s="147">
        <v>2588286</v>
      </c>
      <c r="K16220" s="147" t="s">
        <v>2769</v>
      </c>
    </row>
    <row r="16221" spans="1:11" x14ac:dyDescent="0.2">
      <c r="A16221" s="147">
        <v>6</v>
      </c>
      <c r="B16221" s="149" t="s">
        <v>10686</v>
      </c>
      <c r="C16221" s="147" t="s">
        <v>2242</v>
      </c>
      <c r="D16221" s="147" t="s">
        <v>10685</v>
      </c>
      <c r="E16221" s="147" t="s">
        <v>2240</v>
      </c>
      <c r="G16221" s="147">
        <v>0</v>
      </c>
      <c r="I16221" s="147">
        <v>5</v>
      </c>
      <c r="J16221" s="147">
        <v>2588379</v>
      </c>
      <c r="K16221" s="147" t="s">
        <v>2769</v>
      </c>
    </row>
    <row r="16222" spans="1:11" x14ac:dyDescent="0.2">
      <c r="A16222" s="147">
        <v>6</v>
      </c>
      <c r="B16222" s="149" t="s">
        <v>10684</v>
      </c>
      <c r="C16222" s="147" t="s">
        <v>2242</v>
      </c>
      <c r="D16222" s="147" t="s">
        <v>10683</v>
      </c>
      <c r="E16222" s="147" t="s">
        <v>2240</v>
      </c>
      <c r="G16222" s="147">
        <v>0</v>
      </c>
      <c r="I16222" s="147">
        <v>5</v>
      </c>
      <c r="J16222" s="147">
        <v>2588303</v>
      </c>
      <c r="K16222" s="147" t="s">
        <v>2769</v>
      </c>
    </row>
    <row r="16223" spans="1:11" x14ac:dyDescent="0.2">
      <c r="A16223" s="147">
        <v>6</v>
      </c>
      <c r="B16223" s="149" t="s">
        <v>10682</v>
      </c>
      <c r="C16223" s="147" t="s">
        <v>2242</v>
      </c>
      <c r="D16223" s="147" t="s">
        <v>10681</v>
      </c>
      <c r="E16223" s="147" t="s">
        <v>2240</v>
      </c>
      <c r="G16223" s="147">
        <v>0</v>
      </c>
      <c r="I16223" s="147">
        <v>5</v>
      </c>
      <c r="J16223" s="147">
        <v>2588280</v>
      </c>
    </row>
    <row r="16224" spans="1:11" x14ac:dyDescent="0.2">
      <c r="A16224" s="147">
        <v>6</v>
      </c>
      <c r="B16224" s="149" t="s">
        <v>10680</v>
      </c>
      <c r="C16224" s="147" t="s">
        <v>2242</v>
      </c>
      <c r="D16224" s="147" t="s">
        <v>10679</v>
      </c>
      <c r="E16224" s="147" t="s">
        <v>2240</v>
      </c>
      <c r="G16224" s="147">
        <v>0</v>
      </c>
      <c r="I16224" s="147">
        <v>5</v>
      </c>
      <c r="J16224" s="147">
        <v>2588302</v>
      </c>
      <c r="K16224" s="147" t="s">
        <v>2769</v>
      </c>
    </row>
    <row r="16225" spans="1:11" x14ac:dyDescent="0.2">
      <c r="A16225" s="147">
        <v>6</v>
      </c>
      <c r="B16225" s="149" t="s">
        <v>10678</v>
      </c>
      <c r="C16225" s="147" t="s">
        <v>2242</v>
      </c>
      <c r="D16225" s="147" t="s">
        <v>10677</v>
      </c>
      <c r="E16225" s="147" t="s">
        <v>2240</v>
      </c>
      <c r="G16225" s="147">
        <v>0</v>
      </c>
      <c r="I16225" s="147">
        <v>5</v>
      </c>
      <c r="J16225" s="147">
        <v>2588310</v>
      </c>
      <c r="K16225" s="147" t="s">
        <v>2769</v>
      </c>
    </row>
    <row r="16226" spans="1:11" x14ac:dyDescent="0.2">
      <c r="A16226" s="147">
        <v>6</v>
      </c>
      <c r="B16226" s="149" t="s">
        <v>10676</v>
      </c>
      <c r="C16226" s="147" t="s">
        <v>2242</v>
      </c>
      <c r="D16226" s="147" t="s">
        <v>10675</v>
      </c>
      <c r="E16226" s="147" t="s">
        <v>2240</v>
      </c>
      <c r="G16226" s="147">
        <v>0</v>
      </c>
      <c r="I16226" s="147">
        <v>5</v>
      </c>
      <c r="J16226" s="147">
        <v>2588378</v>
      </c>
    </row>
    <row r="16227" spans="1:11" x14ac:dyDescent="0.2">
      <c r="A16227" s="147">
        <v>6</v>
      </c>
      <c r="B16227" s="149" t="s">
        <v>10674</v>
      </c>
      <c r="C16227" s="147" t="s">
        <v>2242</v>
      </c>
      <c r="D16227" s="147" t="s">
        <v>10673</v>
      </c>
      <c r="E16227" s="147" t="s">
        <v>2240</v>
      </c>
      <c r="G16227" s="147">
        <v>0</v>
      </c>
      <c r="I16227" s="147">
        <v>5</v>
      </c>
      <c r="J16227" s="147">
        <v>2588289</v>
      </c>
      <c r="K16227" s="147" t="s">
        <v>2769</v>
      </c>
    </row>
    <row r="16228" spans="1:11" x14ac:dyDescent="0.2">
      <c r="A16228" s="147">
        <v>6</v>
      </c>
      <c r="B16228" s="149" t="s">
        <v>10672</v>
      </c>
      <c r="C16228" s="147" t="s">
        <v>2242</v>
      </c>
      <c r="D16228" s="147" t="s">
        <v>10671</v>
      </c>
      <c r="E16228" s="147" t="s">
        <v>2240</v>
      </c>
      <c r="G16228" s="147">
        <v>0</v>
      </c>
      <c r="I16228" s="147">
        <v>5</v>
      </c>
      <c r="J16228" s="147">
        <v>2588357</v>
      </c>
      <c r="K16228" s="147" t="s">
        <v>2769</v>
      </c>
    </row>
    <row r="16229" spans="1:11" x14ac:dyDescent="0.2">
      <c r="A16229" s="147">
        <v>6</v>
      </c>
      <c r="B16229" s="149" t="s">
        <v>10670</v>
      </c>
      <c r="C16229" s="147" t="s">
        <v>2242</v>
      </c>
      <c r="D16229" s="147" t="s">
        <v>10669</v>
      </c>
      <c r="E16229" s="147" t="s">
        <v>2240</v>
      </c>
      <c r="G16229" s="147">
        <v>0</v>
      </c>
      <c r="I16229" s="147">
        <v>5</v>
      </c>
      <c r="J16229" s="147">
        <v>2588363</v>
      </c>
      <c r="K16229" s="147" t="s">
        <v>2769</v>
      </c>
    </row>
    <row r="16230" spans="1:11" x14ac:dyDescent="0.2">
      <c r="A16230" s="147">
        <v>6</v>
      </c>
      <c r="B16230" s="149" t="s">
        <v>10668</v>
      </c>
      <c r="C16230" s="147" t="s">
        <v>2242</v>
      </c>
      <c r="D16230" s="147" t="s">
        <v>10667</v>
      </c>
      <c r="E16230" s="147" t="s">
        <v>2240</v>
      </c>
      <c r="G16230" s="147">
        <v>0</v>
      </c>
      <c r="I16230" s="147">
        <v>5</v>
      </c>
      <c r="J16230" s="147">
        <v>2588301</v>
      </c>
      <c r="K16230" s="147" t="s">
        <v>2769</v>
      </c>
    </row>
    <row r="16231" spans="1:11" x14ac:dyDescent="0.2">
      <c r="A16231" s="147">
        <v>6</v>
      </c>
      <c r="B16231" s="149" t="s">
        <v>10666</v>
      </c>
      <c r="C16231" s="147" t="s">
        <v>2242</v>
      </c>
      <c r="D16231" s="147" t="s">
        <v>10665</v>
      </c>
      <c r="E16231" s="147" t="s">
        <v>2240</v>
      </c>
      <c r="G16231" s="147">
        <v>0</v>
      </c>
      <c r="I16231" s="147">
        <v>5</v>
      </c>
      <c r="J16231" s="147">
        <v>2588285</v>
      </c>
    </row>
    <row r="16232" spans="1:11" x14ac:dyDescent="0.2">
      <c r="A16232" s="147">
        <v>6</v>
      </c>
      <c r="B16232" s="149" t="s">
        <v>10664</v>
      </c>
      <c r="C16232" s="147" t="s">
        <v>2242</v>
      </c>
      <c r="D16232" s="147" t="s">
        <v>10663</v>
      </c>
      <c r="E16232" s="147" t="s">
        <v>2240</v>
      </c>
      <c r="G16232" s="147">
        <v>0</v>
      </c>
      <c r="I16232" s="147">
        <v>5</v>
      </c>
      <c r="J16232" s="147">
        <v>2588345</v>
      </c>
      <c r="K16232" s="147" t="s">
        <v>2769</v>
      </c>
    </row>
    <row r="16233" spans="1:11" x14ac:dyDescent="0.2">
      <c r="A16233" s="147">
        <v>6</v>
      </c>
      <c r="B16233" s="149" t="s">
        <v>10662</v>
      </c>
      <c r="C16233" s="147" t="s">
        <v>2242</v>
      </c>
      <c r="D16233" s="147" t="s">
        <v>10661</v>
      </c>
      <c r="E16233" s="147" t="s">
        <v>2240</v>
      </c>
      <c r="G16233" s="147">
        <v>0</v>
      </c>
      <c r="I16233" s="147">
        <v>5</v>
      </c>
      <c r="J16233" s="147">
        <v>2588328</v>
      </c>
      <c r="K16233" s="147" t="s">
        <v>2769</v>
      </c>
    </row>
    <row r="16234" spans="1:11" x14ac:dyDescent="0.2">
      <c r="A16234" s="147">
        <v>6</v>
      </c>
      <c r="B16234" s="149" t="s">
        <v>10660</v>
      </c>
      <c r="C16234" s="147" t="s">
        <v>2242</v>
      </c>
      <c r="D16234" s="147" t="s">
        <v>10659</v>
      </c>
      <c r="E16234" s="147" t="s">
        <v>2240</v>
      </c>
      <c r="G16234" s="147">
        <v>0</v>
      </c>
      <c r="I16234" s="147">
        <v>5</v>
      </c>
      <c r="J16234" s="147">
        <v>2588343</v>
      </c>
    </row>
    <row r="16235" spans="1:11" x14ac:dyDescent="0.2">
      <c r="A16235" s="147">
        <v>6</v>
      </c>
      <c r="B16235" s="149" t="s">
        <v>10658</v>
      </c>
      <c r="C16235" s="147" t="s">
        <v>2242</v>
      </c>
      <c r="D16235" s="147" t="s">
        <v>10657</v>
      </c>
      <c r="E16235" s="147" t="s">
        <v>2240</v>
      </c>
      <c r="G16235" s="147">
        <v>0</v>
      </c>
      <c r="I16235" s="147">
        <v>5</v>
      </c>
      <c r="J16235" s="147">
        <v>2588314</v>
      </c>
      <c r="K16235" s="147" t="s">
        <v>2769</v>
      </c>
    </row>
    <row r="16236" spans="1:11" x14ac:dyDescent="0.2">
      <c r="A16236" s="147">
        <v>3</v>
      </c>
      <c r="B16236" s="149" t="s">
        <v>10656</v>
      </c>
      <c r="C16236" s="147" t="s">
        <v>2242</v>
      </c>
      <c r="D16236" s="147" t="s">
        <v>10655</v>
      </c>
      <c r="E16236" s="147" t="s">
        <v>2246</v>
      </c>
      <c r="G16236" s="147">
        <v>0</v>
      </c>
      <c r="I16236" s="147">
        <v>3</v>
      </c>
      <c r="J16236" s="147">
        <v>2587992</v>
      </c>
    </row>
    <row r="16237" spans="1:11" x14ac:dyDescent="0.2">
      <c r="A16237" s="147">
        <v>4</v>
      </c>
      <c r="B16237" s="149" t="s">
        <v>10653</v>
      </c>
      <c r="C16237" s="147" t="s">
        <v>2242</v>
      </c>
      <c r="D16237" s="147" t="s">
        <v>10654</v>
      </c>
      <c r="E16237" s="147" t="s">
        <v>2246</v>
      </c>
      <c r="G16237" s="147">
        <v>0</v>
      </c>
      <c r="I16237" s="147">
        <v>4</v>
      </c>
      <c r="J16237" s="147">
        <v>2588386</v>
      </c>
    </row>
    <row r="16238" spans="1:11" x14ac:dyDescent="0.2">
      <c r="A16238" s="147">
        <v>4</v>
      </c>
      <c r="B16238" s="149" t="s">
        <v>10653</v>
      </c>
      <c r="C16238" s="147" t="s">
        <v>2277</v>
      </c>
      <c r="D16238" s="147" t="s">
        <v>8623</v>
      </c>
      <c r="E16238" s="147" t="s">
        <v>2246</v>
      </c>
      <c r="G16238" s="147">
        <v>0</v>
      </c>
      <c r="I16238" s="147">
        <v>4</v>
      </c>
      <c r="J16238" s="147">
        <v>1201481</v>
      </c>
    </row>
    <row r="16239" spans="1:11" x14ac:dyDescent="0.2">
      <c r="A16239" s="147">
        <v>4</v>
      </c>
      <c r="B16239" s="149" t="s">
        <v>10653</v>
      </c>
      <c r="C16239" s="147" t="s">
        <v>2277</v>
      </c>
      <c r="D16239" s="147" t="s">
        <v>10652</v>
      </c>
      <c r="E16239" s="147" t="s">
        <v>2246</v>
      </c>
      <c r="G16239" s="147">
        <v>0</v>
      </c>
      <c r="I16239" s="147">
        <v>4</v>
      </c>
      <c r="J16239" s="147">
        <v>1201475</v>
      </c>
    </row>
    <row r="16240" spans="1:11" x14ac:dyDescent="0.2">
      <c r="A16240" s="147">
        <v>5</v>
      </c>
      <c r="B16240" s="149" t="s">
        <v>10651</v>
      </c>
      <c r="C16240" s="147" t="s">
        <v>2242</v>
      </c>
      <c r="D16240" s="147" t="s">
        <v>10650</v>
      </c>
      <c r="E16240" s="147" t="s">
        <v>2246</v>
      </c>
      <c r="G16240" s="147">
        <v>0</v>
      </c>
      <c r="I16240" s="147">
        <v>5</v>
      </c>
      <c r="J16240" s="147">
        <v>2588398</v>
      </c>
    </row>
    <row r="16241" spans="1:10" x14ac:dyDescent="0.2">
      <c r="A16241" s="147">
        <v>6</v>
      </c>
      <c r="B16241" s="149" t="s">
        <v>10649</v>
      </c>
      <c r="C16241" s="147" t="s">
        <v>2242</v>
      </c>
      <c r="D16241" s="147" t="s">
        <v>10648</v>
      </c>
      <c r="E16241" s="147" t="s">
        <v>2240</v>
      </c>
      <c r="G16241" s="147">
        <v>0</v>
      </c>
      <c r="I16241" s="147">
        <v>6</v>
      </c>
      <c r="J16241" s="147">
        <v>2588410</v>
      </c>
    </row>
    <row r="16242" spans="1:10" x14ac:dyDescent="0.2">
      <c r="A16242" s="147">
        <v>6</v>
      </c>
      <c r="B16242" s="149" t="s">
        <v>10646</v>
      </c>
      <c r="C16242" s="147" t="s">
        <v>2242</v>
      </c>
      <c r="D16242" s="147" t="s">
        <v>10647</v>
      </c>
      <c r="E16242" s="147" t="s">
        <v>2240</v>
      </c>
      <c r="G16242" s="147">
        <v>0</v>
      </c>
      <c r="I16242" s="147">
        <v>5</v>
      </c>
      <c r="J16242" s="147">
        <v>2588397</v>
      </c>
    </row>
    <row r="16243" spans="1:10" x14ac:dyDescent="0.2">
      <c r="A16243" s="147">
        <v>6</v>
      </c>
      <c r="B16243" s="149" t="s">
        <v>10646</v>
      </c>
      <c r="C16243" s="147" t="s">
        <v>2277</v>
      </c>
      <c r="D16243" s="147" t="s">
        <v>10645</v>
      </c>
      <c r="E16243" s="147" t="s">
        <v>2246</v>
      </c>
      <c r="G16243" s="147">
        <v>0</v>
      </c>
      <c r="I16243" s="147">
        <v>5</v>
      </c>
      <c r="J16243" s="147">
        <v>1201494</v>
      </c>
    </row>
    <row r="16244" spans="1:10" x14ac:dyDescent="0.2">
      <c r="A16244" s="147">
        <v>6</v>
      </c>
      <c r="B16244" s="149" t="s">
        <v>10643</v>
      </c>
      <c r="C16244" s="147" t="s">
        <v>2242</v>
      </c>
      <c r="D16244" s="147" t="s">
        <v>10644</v>
      </c>
      <c r="E16244" s="147" t="s">
        <v>2240</v>
      </c>
      <c r="G16244" s="147">
        <v>0</v>
      </c>
      <c r="I16244" s="147">
        <v>5</v>
      </c>
      <c r="J16244" s="147">
        <v>2588399</v>
      </c>
    </row>
    <row r="16245" spans="1:10" x14ac:dyDescent="0.2">
      <c r="A16245" s="147">
        <v>6</v>
      </c>
      <c r="B16245" s="149" t="s">
        <v>10643</v>
      </c>
      <c r="C16245" s="147" t="s">
        <v>2277</v>
      </c>
      <c r="D16245" s="147" t="s">
        <v>10642</v>
      </c>
      <c r="E16245" s="147" t="s">
        <v>2246</v>
      </c>
      <c r="G16245" s="147">
        <v>0</v>
      </c>
      <c r="I16245" s="147">
        <v>5</v>
      </c>
      <c r="J16245" s="147">
        <v>1201495</v>
      </c>
    </row>
    <row r="16246" spans="1:10" x14ac:dyDescent="0.2">
      <c r="A16246" s="147">
        <v>6</v>
      </c>
      <c r="B16246" s="149" t="s">
        <v>10640</v>
      </c>
      <c r="C16246" s="147" t="s">
        <v>2242</v>
      </c>
      <c r="D16246" s="147" t="s">
        <v>10641</v>
      </c>
      <c r="E16246" s="147" t="s">
        <v>2240</v>
      </c>
      <c r="G16246" s="147">
        <v>0</v>
      </c>
      <c r="I16246" s="147">
        <v>5</v>
      </c>
      <c r="J16246" s="147">
        <v>2588389</v>
      </c>
    </row>
    <row r="16247" spans="1:10" x14ac:dyDescent="0.2">
      <c r="A16247" s="147">
        <v>6</v>
      </c>
      <c r="B16247" s="149" t="s">
        <v>10640</v>
      </c>
      <c r="C16247" s="147" t="s">
        <v>2277</v>
      </c>
      <c r="D16247" s="147" t="s">
        <v>10639</v>
      </c>
      <c r="E16247" s="147" t="s">
        <v>2246</v>
      </c>
      <c r="G16247" s="147">
        <v>0</v>
      </c>
      <c r="I16247" s="147">
        <v>5</v>
      </c>
      <c r="J16247" s="147">
        <v>1201492</v>
      </c>
    </row>
    <row r="16248" spans="1:10" x14ac:dyDescent="0.2">
      <c r="A16248" s="147">
        <v>6</v>
      </c>
      <c r="B16248" s="149" t="s">
        <v>10637</v>
      </c>
      <c r="C16248" s="147" t="s">
        <v>2242</v>
      </c>
      <c r="D16248" s="147" t="s">
        <v>10638</v>
      </c>
      <c r="E16248" s="147" t="s">
        <v>2240</v>
      </c>
      <c r="G16248" s="147">
        <v>0</v>
      </c>
      <c r="I16248" s="147">
        <v>5</v>
      </c>
      <c r="J16248" s="147">
        <v>2588404</v>
      </c>
    </row>
    <row r="16249" spans="1:10" x14ac:dyDescent="0.2">
      <c r="A16249" s="147">
        <v>6</v>
      </c>
      <c r="B16249" s="149" t="s">
        <v>10637</v>
      </c>
      <c r="C16249" s="147" t="s">
        <v>2277</v>
      </c>
      <c r="D16249" s="147" t="s">
        <v>10636</v>
      </c>
      <c r="E16249" s="147" t="s">
        <v>2246</v>
      </c>
      <c r="G16249" s="147">
        <v>0</v>
      </c>
      <c r="I16249" s="147">
        <v>5</v>
      </c>
      <c r="J16249" s="147">
        <v>1201496</v>
      </c>
    </row>
    <row r="16250" spans="1:10" x14ac:dyDescent="0.2">
      <c r="A16250" s="147">
        <v>6</v>
      </c>
      <c r="B16250" s="149" t="s">
        <v>10635</v>
      </c>
      <c r="C16250" s="147" t="s">
        <v>2242</v>
      </c>
      <c r="D16250" s="147" t="s">
        <v>10634</v>
      </c>
      <c r="E16250" s="147" t="s">
        <v>2240</v>
      </c>
      <c r="G16250" s="147">
        <v>0</v>
      </c>
      <c r="I16250" s="147">
        <v>5</v>
      </c>
      <c r="J16250" s="147">
        <v>2588394</v>
      </c>
    </row>
    <row r="16251" spans="1:10" x14ac:dyDescent="0.2">
      <c r="A16251" s="147">
        <v>6</v>
      </c>
      <c r="B16251" s="149" t="s">
        <v>10633</v>
      </c>
      <c r="C16251" s="147" t="s">
        <v>2242</v>
      </c>
      <c r="D16251" s="147" t="s">
        <v>10632</v>
      </c>
      <c r="E16251" s="147" t="s">
        <v>2240</v>
      </c>
      <c r="G16251" s="147">
        <v>0</v>
      </c>
      <c r="I16251" s="147">
        <v>5</v>
      </c>
      <c r="J16251" s="147">
        <v>2588392</v>
      </c>
    </row>
    <row r="16252" spans="1:10" x14ac:dyDescent="0.2">
      <c r="A16252" s="147">
        <v>4</v>
      </c>
      <c r="B16252" s="149" t="s">
        <v>10628</v>
      </c>
      <c r="C16252" s="147" t="s">
        <v>2242</v>
      </c>
      <c r="D16252" s="147" t="s">
        <v>10631</v>
      </c>
      <c r="E16252" s="147" t="s">
        <v>2240</v>
      </c>
      <c r="G16252" s="147">
        <v>0</v>
      </c>
      <c r="I16252" s="147">
        <v>4</v>
      </c>
      <c r="J16252" s="147">
        <v>2588384</v>
      </c>
    </row>
    <row r="16253" spans="1:10" x14ac:dyDescent="0.2">
      <c r="A16253" s="147">
        <v>4</v>
      </c>
      <c r="B16253" s="149" t="s">
        <v>10628</v>
      </c>
      <c r="C16253" s="147" t="s">
        <v>2277</v>
      </c>
      <c r="D16253" s="147" t="s">
        <v>10630</v>
      </c>
      <c r="E16253" s="147" t="s">
        <v>2246</v>
      </c>
      <c r="G16253" s="147">
        <v>0</v>
      </c>
      <c r="I16253" s="147">
        <v>4</v>
      </c>
      <c r="J16253" s="147">
        <v>1201477</v>
      </c>
    </row>
    <row r="16254" spans="1:10" x14ac:dyDescent="0.2">
      <c r="A16254" s="147">
        <v>4</v>
      </c>
      <c r="B16254" s="149" t="s">
        <v>10628</v>
      </c>
      <c r="C16254" s="147" t="s">
        <v>2277</v>
      </c>
      <c r="D16254" s="147" t="s">
        <v>10629</v>
      </c>
      <c r="E16254" s="147" t="s">
        <v>2246</v>
      </c>
      <c r="G16254" s="147">
        <v>0</v>
      </c>
      <c r="I16254" s="147">
        <v>4</v>
      </c>
      <c r="J16254" s="147">
        <v>1201480</v>
      </c>
    </row>
    <row r="16255" spans="1:10" x14ac:dyDescent="0.2">
      <c r="A16255" s="147">
        <v>4</v>
      </c>
      <c r="B16255" s="149" t="s">
        <v>10628</v>
      </c>
      <c r="C16255" s="147" t="s">
        <v>2277</v>
      </c>
      <c r="D16255" s="147" t="s">
        <v>10627</v>
      </c>
      <c r="E16255" s="147" t="s">
        <v>2246</v>
      </c>
      <c r="G16255" s="147">
        <v>0</v>
      </c>
      <c r="I16255" s="147">
        <v>4</v>
      </c>
      <c r="J16255" s="147">
        <v>1201479</v>
      </c>
    </row>
    <row r="16256" spans="1:10" x14ac:dyDescent="0.2">
      <c r="A16256" s="147">
        <v>3</v>
      </c>
      <c r="B16256" s="149" t="s">
        <v>10625</v>
      </c>
      <c r="C16256" s="147" t="s">
        <v>2242</v>
      </c>
      <c r="D16256" s="147" t="s">
        <v>10626</v>
      </c>
      <c r="E16256" s="147" t="s">
        <v>2246</v>
      </c>
      <c r="G16256" s="147">
        <v>0</v>
      </c>
      <c r="I16256" s="147">
        <v>3</v>
      </c>
      <c r="J16256" s="147">
        <v>2588004</v>
      </c>
    </row>
    <row r="16257" spans="1:11" x14ac:dyDescent="0.2">
      <c r="A16257" s="147">
        <v>3</v>
      </c>
      <c r="B16257" s="149" t="s">
        <v>10625</v>
      </c>
      <c r="C16257" s="147" t="s">
        <v>2277</v>
      </c>
      <c r="D16257" s="147" t="s">
        <v>10624</v>
      </c>
      <c r="E16257" s="147" t="s">
        <v>2246</v>
      </c>
      <c r="G16257" s="147">
        <v>0</v>
      </c>
      <c r="I16257" s="147">
        <v>3</v>
      </c>
      <c r="J16257" s="147">
        <v>1201389</v>
      </c>
    </row>
    <row r="16258" spans="1:11" x14ac:dyDescent="0.2">
      <c r="A16258" s="147">
        <v>4</v>
      </c>
      <c r="B16258" s="149" t="s">
        <v>10622</v>
      </c>
      <c r="C16258" s="147" t="s">
        <v>2242</v>
      </c>
      <c r="D16258" s="147" t="s">
        <v>10623</v>
      </c>
      <c r="E16258" s="147" t="s">
        <v>2246</v>
      </c>
      <c r="G16258" s="147">
        <v>0</v>
      </c>
      <c r="I16258" s="147">
        <v>4</v>
      </c>
      <c r="J16258" s="147">
        <v>2588413</v>
      </c>
    </row>
    <row r="16259" spans="1:11" x14ac:dyDescent="0.2">
      <c r="A16259" s="147">
        <v>4</v>
      </c>
      <c r="B16259" s="149" t="s">
        <v>10622</v>
      </c>
      <c r="C16259" s="147" t="s">
        <v>2261</v>
      </c>
      <c r="D16259" s="147" t="s">
        <v>10621</v>
      </c>
      <c r="E16259" s="147" t="s">
        <v>2246</v>
      </c>
      <c r="G16259" s="147">
        <v>0</v>
      </c>
      <c r="I16259" s="147">
        <v>4</v>
      </c>
      <c r="J16259" s="147">
        <v>1201507</v>
      </c>
    </row>
    <row r="16260" spans="1:11" x14ac:dyDescent="0.2">
      <c r="A16260" s="147">
        <v>5</v>
      </c>
      <c r="B16260" s="149" t="s">
        <v>10620</v>
      </c>
      <c r="C16260" s="147" t="s">
        <v>2242</v>
      </c>
      <c r="D16260" s="147" t="s">
        <v>10619</v>
      </c>
      <c r="E16260" s="147" t="s">
        <v>2246</v>
      </c>
      <c r="G16260" s="147">
        <v>0</v>
      </c>
      <c r="I16260" s="147">
        <v>5</v>
      </c>
      <c r="J16260" s="147">
        <v>2588422</v>
      </c>
    </row>
    <row r="16261" spans="1:11" x14ac:dyDescent="0.2">
      <c r="A16261" s="147">
        <v>6</v>
      </c>
      <c r="B16261" s="149" t="s">
        <v>10618</v>
      </c>
      <c r="C16261" s="147" t="s">
        <v>2242</v>
      </c>
      <c r="D16261" s="147" t="s">
        <v>10617</v>
      </c>
      <c r="E16261" s="147" t="s">
        <v>2240</v>
      </c>
      <c r="G16261" s="147">
        <v>0</v>
      </c>
      <c r="I16261" s="147">
        <v>6</v>
      </c>
      <c r="J16261" s="147">
        <v>2588452</v>
      </c>
    </row>
    <row r="16262" spans="1:11" x14ac:dyDescent="0.2">
      <c r="A16262" s="147">
        <v>6</v>
      </c>
      <c r="B16262" s="149" t="s">
        <v>10616</v>
      </c>
      <c r="C16262" s="147" t="s">
        <v>2242</v>
      </c>
      <c r="D16262" s="147" t="s">
        <v>10615</v>
      </c>
      <c r="E16262" s="147" t="s">
        <v>2240</v>
      </c>
      <c r="G16262" s="147">
        <v>0</v>
      </c>
      <c r="I16262" s="147">
        <v>5</v>
      </c>
      <c r="J16262" s="147">
        <v>2588431</v>
      </c>
      <c r="K16262" s="147" t="s">
        <v>2769</v>
      </c>
    </row>
    <row r="16263" spans="1:11" x14ac:dyDescent="0.2">
      <c r="A16263" s="147">
        <v>6</v>
      </c>
      <c r="B16263" s="149" t="s">
        <v>10614</v>
      </c>
      <c r="C16263" s="147" t="s">
        <v>2242</v>
      </c>
      <c r="D16263" s="147" t="s">
        <v>10613</v>
      </c>
      <c r="E16263" s="147" t="s">
        <v>2240</v>
      </c>
      <c r="G16263" s="147">
        <v>0</v>
      </c>
      <c r="I16263" s="147">
        <v>5</v>
      </c>
      <c r="J16263" s="147">
        <v>2588448</v>
      </c>
      <c r="K16263" s="147" t="s">
        <v>2769</v>
      </c>
    </row>
    <row r="16264" spans="1:11" x14ac:dyDescent="0.2">
      <c r="A16264" s="147">
        <v>6</v>
      </c>
      <c r="B16264" s="149" t="s">
        <v>10612</v>
      </c>
      <c r="C16264" s="147" t="s">
        <v>2242</v>
      </c>
      <c r="D16264" s="147" t="s">
        <v>10611</v>
      </c>
      <c r="E16264" s="147" t="s">
        <v>2240</v>
      </c>
      <c r="G16264" s="147">
        <v>0</v>
      </c>
      <c r="I16264" s="147">
        <v>5</v>
      </c>
      <c r="J16264" s="147">
        <v>2588437</v>
      </c>
      <c r="K16264" s="147" t="s">
        <v>2769</v>
      </c>
    </row>
    <row r="16265" spans="1:11" x14ac:dyDescent="0.2">
      <c r="A16265" s="147">
        <v>6</v>
      </c>
      <c r="B16265" s="149" t="s">
        <v>10610</v>
      </c>
      <c r="C16265" s="147" t="s">
        <v>2242</v>
      </c>
      <c r="D16265" s="147" t="s">
        <v>10609</v>
      </c>
      <c r="E16265" s="147" t="s">
        <v>2240</v>
      </c>
      <c r="G16265" s="147">
        <v>0</v>
      </c>
      <c r="I16265" s="147">
        <v>5</v>
      </c>
      <c r="J16265" s="147">
        <v>2588449</v>
      </c>
      <c r="K16265" s="147" t="s">
        <v>2769</v>
      </c>
    </row>
    <row r="16266" spans="1:11" x14ac:dyDescent="0.2">
      <c r="A16266" s="147">
        <v>6</v>
      </c>
      <c r="B16266" s="149" t="s">
        <v>10608</v>
      </c>
      <c r="C16266" s="147" t="s">
        <v>2242</v>
      </c>
      <c r="D16266" s="147" t="s">
        <v>10607</v>
      </c>
      <c r="E16266" s="147" t="s">
        <v>2240</v>
      </c>
      <c r="G16266" s="147">
        <v>0</v>
      </c>
      <c r="I16266" s="147">
        <v>5</v>
      </c>
      <c r="J16266" s="147">
        <v>2588434</v>
      </c>
    </row>
    <row r="16267" spans="1:11" x14ac:dyDescent="0.2">
      <c r="A16267" s="147">
        <v>6</v>
      </c>
      <c r="B16267" s="149" t="s">
        <v>10606</v>
      </c>
      <c r="C16267" s="147" t="s">
        <v>2242</v>
      </c>
      <c r="D16267" s="147" t="s">
        <v>10605</v>
      </c>
      <c r="E16267" s="147" t="s">
        <v>2240</v>
      </c>
      <c r="G16267" s="147">
        <v>0</v>
      </c>
      <c r="I16267" s="147">
        <v>5</v>
      </c>
      <c r="J16267" s="147">
        <v>2588426</v>
      </c>
      <c r="K16267" s="147" t="s">
        <v>2769</v>
      </c>
    </row>
    <row r="16268" spans="1:11" x14ac:dyDescent="0.2">
      <c r="A16268" s="147">
        <v>6</v>
      </c>
      <c r="B16268" s="149" t="s">
        <v>10604</v>
      </c>
      <c r="C16268" s="147" t="s">
        <v>2242</v>
      </c>
      <c r="D16268" s="147" t="s">
        <v>10603</v>
      </c>
      <c r="E16268" s="147" t="s">
        <v>2240</v>
      </c>
      <c r="G16268" s="147">
        <v>0</v>
      </c>
      <c r="I16268" s="147">
        <v>5</v>
      </c>
      <c r="J16268" s="147">
        <v>2588438</v>
      </c>
      <c r="K16268" s="147" t="s">
        <v>2769</v>
      </c>
    </row>
    <row r="16269" spans="1:11" x14ac:dyDescent="0.2">
      <c r="A16269" s="147">
        <v>6</v>
      </c>
      <c r="B16269" s="149" t="s">
        <v>10602</v>
      </c>
      <c r="C16269" s="147" t="s">
        <v>2242</v>
      </c>
      <c r="D16269" s="147" t="s">
        <v>10601</v>
      </c>
      <c r="E16269" s="147" t="s">
        <v>2240</v>
      </c>
      <c r="G16269" s="147">
        <v>0</v>
      </c>
      <c r="I16269" s="147">
        <v>5</v>
      </c>
      <c r="J16269" s="147">
        <v>2588435</v>
      </c>
    </row>
    <row r="16270" spans="1:11" x14ac:dyDescent="0.2">
      <c r="A16270" s="147">
        <v>6</v>
      </c>
      <c r="B16270" s="149" t="s">
        <v>10600</v>
      </c>
      <c r="C16270" s="147" t="s">
        <v>2242</v>
      </c>
      <c r="D16270" s="147" t="s">
        <v>10599</v>
      </c>
      <c r="E16270" s="147" t="s">
        <v>2240</v>
      </c>
      <c r="G16270" s="147">
        <v>0</v>
      </c>
      <c r="I16270" s="147">
        <v>5</v>
      </c>
      <c r="J16270" s="147">
        <v>2588432</v>
      </c>
      <c r="K16270" s="147" t="s">
        <v>2769</v>
      </c>
    </row>
    <row r="16271" spans="1:11" x14ac:dyDescent="0.2">
      <c r="A16271" s="147">
        <v>4</v>
      </c>
      <c r="B16271" s="149" t="s">
        <v>10595</v>
      </c>
      <c r="C16271" s="147" t="s">
        <v>2242</v>
      </c>
      <c r="D16271" s="147" t="s">
        <v>10598</v>
      </c>
      <c r="E16271" s="147" t="s">
        <v>2246</v>
      </c>
      <c r="G16271" s="147">
        <v>0</v>
      </c>
      <c r="I16271" s="147">
        <v>4</v>
      </c>
      <c r="J16271" s="147">
        <v>2588417</v>
      </c>
    </row>
    <row r="16272" spans="1:11" x14ac:dyDescent="0.2">
      <c r="A16272" s="147">
        <v>4</v>
      </c>
      <c r="B16272" s="149" t="s">
        <v>10595</v>
      </c>
      <c r="C16272" s="147" t="s">
        <v>2261</v>
      </c>
      <c r="D16272" s="147" t="s">
        <v>10597</v>
      </c>
      <c r="E16272" s="147" t="s">
        <v>2246</v>
      </c>
      <c r="G16272" s="147">
        <v>0</v>
      </c>
      <c r="I16272" s="147">
        <v>4</v>
      </c>
      <c r="J16272" s="147">
        <v>1201519</v>
      </c>
    </row>
    <row r="16273" spans="1:11" x14ac:dyDescent="0.2">
      <c r="A16273" s="147">
        <v>4</v>
      </c>
      <c r="B16273" s="149" t="s">
        <v>10595</v>
      </c>
      <c r="C16273" s="147" t="s">
        <v>2261</v>
      </c>
      <c r="D16273" s="147" t="s">
        <v>10596</v>
      </c>
      <c r="E16273" s="147" t="s">
        <v>2246</v>
      </c>
      <c r="G16273" s="147">
        <v>0</v>
      </c>
      <c r="I16273" s="147">
        <v>4</v>
      </c>
      <c r="J16273" s="147">
        <v>1201517</v>
      </c>
    </row>
    <row r="16274" spans="1:11" x14ac:dyDescent="0.2">
      <c r="A16274" s="147">
        <v>4</v>
      </c>
      <c r="B16274" s="149" t="s">
        <v>10595</v>
      </c>
      <c r="C16274" s="147" t="s">
        <v>2261</v>
      </c>
      <c r="D16274" s="147" t="s">
        <v>10594</v>
      </c>
      <c r="E16274" s="147" t="s">
        <v>2246</v>
      </c>
      <c r="G16274" s="147">
        <v>0</v>
      </c>
      <c r="I16274" s="147">
        <v>4</v>
      </c>
      <c r="J16274" s="147">
        <v>1201521</v>
      </c>
    </row>
    <row r="16275" spans="1:11" x14ac:dyDescent="0.2">
      <c r="A16275" s="147">
        <v>5</v>
      </c>
      <c r="B16275" s="149" t="s">
        <v>10593</v>
      </c>
      <c r="C16275" s="147" t="s">
        <v>2242</v>
      </c>
      <c r="D16275" s="147" t="s">
        <v>10592</v>
      </c>
      <c r="E16275" s="147" t="s">
        <v>2246</v>
      </c>
      <c r="G16275" s="147">
        <v>0</v>
      </c>
      <c r="I16275" s="147">
        <v>5</v>
      </c>
      <c r="J16275" s="147">
        <v>2588464</v>
      </c>
    </row>
    <row r="16276" spans="1:11" x14ac:dyDescent="0.2">
      <c r="A16276" s="147">
        <v>6</v>
      </c>
      <c r="B16276" s="149" t="s">
        <v>10591</v>
      </c>
      <c r="C16276" s="147" t="s">
        <v>2242</v>
      </c>
      <c r="D16276" s="147" t="s">
        <v>10590</v>
      </c>
      <c r="E16276" s="147" t="s">
        <v>2240</v>
      </c>
      <c r="G16276" s="147">
        <v>0</v>
      </c>
      <c r="I16276" s="147">
        <v>6</v>
      </c>
      <c r="J16276" s="147">
        <v>2588480</v>
      </c>
      <c r="K16276" s="147" t="s">
        <v>2769</v>
      </c>
    </row>
    <row r="16277" spans="1:11" x14ac:dyDescent="0.2">
      <c r="A16277" s="147">
        <v>6</v>
      </c>
      <c r="B16277" s="149" t="s">
        <v>10589</v>
      </c>
      <c r="C16277" s="147" t="s">
        <v>2242</v>
      </c>
      <c r="D16277" s="147" t="s">
        <v>10588</v>
      </c>
      <c r="E16277" s="147" t="s">
        <v>2240</v>
      </c>
      <c r="G16277" s="147">
        <v>0</v>
      </c>
      <c r="I16277" s="147">
        <v>5</v>
      </c>
      <c r="J16277" s="147">
        <v>2588468</v>
      </c>
      <c r="K16277" s="147" t="s">
        <v>2769</v>
      </c>
    </row>
    <row r="16278" spans="1:11" x14ac:dyDescent="0.2">
      <c r="A16278" s="147">
        <v>6</v>
      </c>
      <c r="B16278" s="149" t="s">
        <v>10587</v>
      </c>
      <c r="C16278" s="147" t="s">
        <v>2242</v>
      </c>
      <c r="D16278" s="147" t="s">
        <v>10586</v>
      </c>
      <c r="E16278" s="147" t="s">
        <v>2240</v>
      </c>
      <c r="G16278" s="147">
        <v>0</v>
      </c>
      <c r="I16278" s="147">
        <v>5</v>
      </c>
      <c r="J16278" s="147">
        <v>2588462</v>
      </c>
      <c r="K16278" s="147" t="s">
        <v>2769</v>
      </c>
    </row>
    <row r="16279" spans="1:11" x14ac:dyDescent="0.2">
      <c r="A16279" s="147">
        <v>6</v>
      </c>
      <c r="B16279" s="149" t="s">
        <v>10585</v>
      </c>
      <c r="C16279" s="147" t="s">
        <v>2242</v>
      </c>
      <c r="D16279" s="147" t="s">
        <v>10584</v>
      </c>
      <c r="E16279" s="147" t="s">
        <v>2240</v>
      </c>
      <c r="G16279" s="147">
        <v>0</v>
      </c>
      <c r="I16279" s="147">
        <v>5</v>
      </c>
      <c r="J16279" s="147">
        <v>2588478</v>
      </c>
    </row>
    <row r="16280" spans="1:11" x14ac:dyDescent="0.2">
      <c r="A16280" s="147">
        <v>6</v>
      </c>
      <c r="B16280" s="149" t="s">
        <v>10583</v>
      </c>
      <c r="C16280" s="147" t="s">
        <v>2242</v>
      </c>
      <c r="D16280" s="147" t="s">
        <v>10582</v>
      </c>
      <c r="E16280" s="147" t="s">
        <v>2240</v>
      </c>
      <c r="G16280" s="147">
        <v>0</v>
      </c>
      <c r="I16280" s="147">
        <v>5</v>
      </c>
      <c r="J16280" s="147">
        <v>2588466</v>
      </c>
      <c r="K16280" s="147" t="s">
        <v>2769</v>
      </c>
    </row>
    <row r="16281" spans="1:11" x14ac:dyDescent="0.2">
      <c r="A16281" s="147">
        <v>6</v>
      </c>
      <c r="B16281" s="149" t="s">
        <v>10581</v>
      </c>
      <c r="C16281" s="147" t="s">
        <v>2242</v>
      </c>
      <c r="D16281" s="147" t="s">
        <v>10580</v>
      </c>
      <c r="E16281" s="147" t="s">
        <v>2240</v>
      </c>
      <c r="G16281" s="147">
        <v>0</v>
      </c>
      <c r="I16281" s="147">
        <v>5</v>
      </c>
      <c r="J16281" s="147">
        <v>2588470</v>
      </c>
      <c r="K16281" s="147" t="s">
        <v>2769</v>
      </c>
    </row>
    <row r="16282" spans="1:11" x14ac:dyDescent="0.2">
      <c r="A16282" s="147">
        <v>6</v>
      </c>
      <c r="B16282" s="149" t="s">
        <v>10579</v>
      </c>
      <c r="C16282" s="147" t="s">
        <v>2242</v>
      </c>
      <c r="D16282" s="147" t="s">
        <v>10578</v>
      </c>
      <c r="E16282" s="147" t="s">
        <v>2240</v>
      </c>
      <c r="G16282" s="147">
        <v>0</v>
      </c>
      <c r="I16282" s="147">
        <v>5</v>
      </c>
      <c r="J16282" s="147">
        <v>2588473</v>
      </c>
    </row>
    <row r="16283" spans="1:11" x14ac:dyDescent="0.2">
      <c r="A16283" s="147">
        <v>6</v>
      </c>
      <c r="B16283" s="149" t="s">
        <v>10577</v>
      </c>
      <c r="C16283" s="147" t="s">
        <v>2242</v>
      </c>
      <c r="D16283" s="147" t="s">
        <v>10576</v>
      </c>
      <c r="E16283" s="147" t="s">
        <v>2240</v>
      </c>
      <c r="G16283" s="147">
        <v>0</v>
      </c>
      <c r="I16283" s="147">
        <v>5</v>
      </c>
      <c r="J16283" s="147">
        <v>2588457</v>
      </c>
      <c r="K16283" s="147" t="s">
        <v>2769</v>
      </c>
    </row>
    <row r="16284" spans="1:11" x14ac:dyDescent="0.2">
      <c r="A16284" s="147">
        <v>4</v>
      </c>
      <c r="B16284" s="149" t="s">
        <v>10571</v>
      </c>
      <c r="C16284" s="147" t="s">
        <v>2242</v>
      </c>
      <c r="D16284" s="147" t="s">
        <v>10575</v>
      </c>
      <c r="E16284" s="147" t="s">
        <v>2246</v>
      </c>
      <c r="G16284" s="147">
        <v>0</v>
      </c>
      <c r="I16284" s="147">
        <v>4</v>
      </c>
      <c r="J16284" s="147">
        <v>2588416</v>
      </c>
    </row>
    <row r="16285" spans="1:11" x14ac:dyDescent="0.2">
      <c r="A16285" s="147">
        <v>4</v>
      </c>
      <c r="B16285" s="149" t="s">
        <v>10571</v>
      </c>
      <c r="C16285" s="147" t="s">
        <v>2261</v>
      </c>
      <c r="D16285" s="147" t="s">
        <v>10574</v>
      </c>
      <c r="E16285" s="147" t="s">
        <v>2246</v>
      </c>
      <c r="G16285" s="147">
        <v>0</v>
      </c>
      <c r="I16285" s="147">
        <v>4</v>
      </c>
      <c r="J16285" s="147">
        <v>1201518</v>
      </c>
    </row>
    <row r="16286" spans="1:11" x14ac:dyDescent="0.2">
      <c r="A16286" s="147">
        <v>4</v>
      </c>
      <c r="B16286" s="149" t="s">
        <v>10571</v>
      </c>
      <c r="C16286" s="147" t="s">
        <v>2277</v>
      </c>
      <c r="D16286" s="147" t="s">
        <v>10573</v>
      </c>
      <c r="E16286" s="147" t="s">
        <v>2246</v>
      </c>
      <c r="G16286" s="147">
        <v>0</v>
      </c>
      <c r="I16286" s="147">
        <v>4</v>
      </c>
      <c r="J16286" s="147">
        <v>1201506</v>
      </c>
    </row>
    <row r="16287" spans="1:11" x14ac:dyDescent="0.2">
      <c r="A16287" s="147">
        <v>4</v>
      </c>
      <c r="B16287" s="149" t="s">
        <v>10571</v>
      </c>
      <c r="C16287" s="147" t="s">
        <v>2277</v>
      </c>
      <c r="D16287" s="147" t="s">
        <v>10572</v>
      </c>
      <c r="E16287" s="147" t="s">
        <v>2246</v>
      </c>
      <c r="G16287" s="147">
        <v>0</v>
      </c>
      <c r="I16287" s="147">
        <v>4</v>
      </c>
      <c r="J16287" s="147">
        <v>1201504</v>
      </c>
    </row>
    <row r="16288" spans="1:11" x14ac:dyDescent="0.2">
      <c r="A16288" s="147">
        <v>4</v>
      </c>
      <c r="B16288" s="149" t="s">
        <v>10571</v>
      </c>
      <c r="C16288" s="147" t="s">
        <v>2277</v>
      </c>
      <c r="D16288" s="147" t="s">
        <v>10570</v>
      </c>
      <c r="E16288" s="147" t="s">
        <v>2246</v>
      </c>
      <c r="G16288" s="147">
        <v>0</v>
      </c>
      <c r="I16288" s="147">
        <v>4</v>
      </c>
      <c r="J16288" s="147">
        <v>1201514</v>
      </c>
    </row>
    <row r="16289" spans="1:11" x14ac:dyDescent="0.2">
      <c r="A16289" s="147">
        <v>5</v>
      </c>
      <c r="B16289" s="149" t="s">
        <v>10569</v>
      </c>
      <c r="C16289" s="147" t="s">
        <v>2242</v>
      </c>
      <c r="D16289" s="147" t="s">
        <v>10568</v>
      </c>
      <c r="E16289" s="147" t="s">
        <v>2246</v>
      </c>
      <c r="G16289" s="147">
        <v>0</v>
      </c>
      <c r="I16289" s="147">
        <v>5</v>
      </c>
      <c r="J16289" s="147">
        <v>2588519</v>
      </c>
    </row>
    <row r="16290" spans="1:11" x14ac:dyDescent="0.2">
      <c r="A16290" s="147">
        <v>6</v>
      </c>
      <c r="B16290" s="149" t="s">
        <v>10567</v>
      </c>
      <c r="C16290" s="147" t="s">
        <v>2242</v>
      </c>
      <c r="D16290" s="147" t="s">
        <v>10566</v>
      </c>
      <c r="E16290" s="147" t="s">
        <v>2240</v>
      </c>
      <c r="G16290" s="147">
        <v>0</v>
      </c>
      <c r="I16290" s="147">
        <v>6</v>
      </c>
      <c r="J16290" s="147">
        <v>2588526</v>
      </c>
      <c r="K16290" s="147" t="s">
        <v>2769</v>
      </c>
    </row>
    <row r="16291" spans="1:11" x14ac:dyDescent="0.2">
      <c r="A16291" s="147">
        <v>6</v>
      </c>
      <c r="B16291" s="149" t="s">
        <v>10565</v>
      </c>
      <c r="C16291" s="147" t="s">
        <v>2242</v>
      </c>
      <c r="D16291" s="147" t="s">
        <v>10564</v>
      </c>
      <c r="E16291" s="147" t="s">
        <v>2240</v>
      </c>
      <c r="G16291" s="147">
        <v>0</v>
      </c>
      <c r="I16291" s="147">
        <v>5</v>
      </c>
      <c r="J16291" s="147">
        <v>2588522</v>
      </c>
      <c r="K16291" s="147" t="s">
        <v>2769</v>
      </c>
    </row>
    <row r="16292" spans="1:11" x14ac:dyDescent="0.2">
      <c r="A16292" s="147">
        <v>6</v>
      </c>
      <c r="B16292" s="149" t="s">
        <v>10563</v>
      </c>
      <c r="C16292" s="147" t="s">
        <v>2242</v>
      </c>
      <c r="D16292" s="147" t="s">
        <v>10562</v>
      </c>
      <c r="E16292" s="147" t="s">
        <v>2240</v>
      </c>
      <c r="G16292" s="147">
        <v>0</v>
      </c>
      <c r="I16292" s="147">
        <v>5</v>
      </c>
      <c r="J16292" s="147">
        <v>2588507</v>
      </c>
      <c r="K16292" s="147" t="s">
        <v>2769</v>
      </c>
    </row>
    <row r="16293" spans="1:11" x14ac:dyDescent="0.2">
      <c r="A16293" s="147">
        <v>6</v>
      </c>
      <c r="B16293" s="149" t="s">
        <v>10561</v>
      </c>
      <c r="C16293" s="147" t="s">
        <v>2242</v>
      </c>
      <c r="D16293" s="147" t="s">
        <v>10560</v>
      </c>
      <c r="E16293" s="147" t="s">
        <v>2240</v>
      </c>
      <c r="G16293" s="147">
        <v>0</v>
      </c>
      <c r="I16293" s="147">
        <v>5</v>
      </c>
      <c r="J16293" s="147">
        <v>2588505</v>
      </c>
    </row>
    <row r="16294" spans="1:11" x14ac:dyDescent="0.2">
      <c r="A16294" s="147">
        <v>6</v>
      </c>
      <c r="B16294" s="149" t="s">
        <v>10559</v>
      </c>
      <c r="C16294" s="147" t="s">
        <v>2242</v>
      </c>
      <c r="D16294" s="147" t="s">
        <v>10558</v>
      </c>
      <c r="E16294" s="147" t="s">
        <v>2240</v>
      </c>
      <c r="G16294" s="147">
        <v>0</v>
      </c>
      <c r="I16294" s="147">
        <v>5</v>
      </c>
      <c r="J16294" s="147">
        <v>2588485</v>
      </c>
      <c r="K16294" s="147" t="s">
        <v>2769</v>
      </c>
    </row>
    <row r="16295" spans="1:11" x14ac:dyDescent="0.2">
      <c r="A16295" s="147">
        <v>6</v>
      </c>
      <c r="B16295" s="149" t="s">
        <v>10557</v>
      </c>
      <c r="C16295" s="147" t="s">
        <v>2242</v>
      </c>
      <c r="D16295" s="147" t="s">
        <v>10556</v>
      </c>
      <c r="E16295" s="147" t="s">
        <v>2240</v>
      </c>
      <c r="G16295" s="147">
        <v>0</v>
      </c>
      <c r="I16295" s="147">
        <v>5</v>
      </c>
      <c r="J16295" s="147">
        <v>2588496</v>
      </c>
      <c r="K16295" s="147" t="s">
        <v>2769</v>
      </c>
    </row>
    <row r="16296" spans="1:11" x14ac:dyDescent="0.2">
      <c r="A16296" s="147">
        <v>6</v>
      </c>
      <c r="B16296" s="149" t="s">
        <v>10555</v>
      </c>
      <c r="C16296" s="147" t="s">
        <v>2242</v>
      </c>
      <c r="D16296" s="147" t="s">
        <v>10554</v>
      </c>
      <c r="E16296" s="147" t="s">
        <v>2240</v>
      </c>
      <c r="G16296" s="147">
        <v>0</v>
      </c>
      <c r="I16296" s="147">
        <v>5</v>
      </c>
      <c r="J16296" s="147">
        <v>2588502</v>
      </c>
    </row>
    <row r="16297" spans="1:11" x14ac:dyDescent="0.2">
      <c r="A16297" s="147">
        <v>6</v>
      </c>
      <c r="B16297" s="149" t="s">
        <v>10553</v>
      </c>
      <c r="C16297" s="147" t="s">
        <v>2242</v>
      </c>
      <c r="D16297" s="147" t="s">
        <v>10552</v>
      </c>
      <c r="E16297" s="147" t="s">
        <v>2240</v>
      </c>
      <c r="G16297" s="147">
        <v>0</v>
      </c>
      <c r="I16297" s="147">
        <v>5</v>
      </c>
      <c r="J16297" s="147">
        <v>2588510</v>
      </c>
      <c r="K16297" s="147" t="s">
        <v>2769</v>
      </c>
    </row>
    <row r="16298" spans="1:11" x14ac:dyDescent="0.2">
      <c r="A16298" s="147">
        <v>6</v>
      </c>
      <c r="B16298" s="149" t="s">
        <v>10551</v>
      </c>
      <c r="C16298" s="147" t="s">
        <v>2242</v>
      </c>
      <c r="D16298" s="147" t="s">
        <v>10550</v>
      </c>
      <c r="E16298" s="147" t="s">
        <v>2240</v>
      </c>
      <c r="G16298" s="147">
        <v>0</v>
      </c>
      <c r="I16298" s="147">
        <v>5</v>
      </c>
      <c r="J16298" s="147">
        <v>2588513</v>
      </c>
      <c r="K16298" s="147" t="s">
        <v>2769</v>
      </c>
    </row>
    <row r="16299" spans="1:11" x14ac:dyDescent="0.2">
      <c r="A16299" s="147">
        <v>6</v>
      </c>
      <c r="B16299" s="149" t="s">
        <v>10549</v>
      </c>
      <c r="C16299" s="147" t="s">
        <v>2242</v>
      </c>
      <c r="D16299" s="147" t="s">
        <v>10548</v>
      </c>
      <c r="E16299" s="147" t="s">
        <v>2240</v>
      </c>
      <c r="G16299" s="147">
        <v>0</v>
      </c>
      <c r="I16299" s="147">
        <v>5</v>
      </c>
      <c r="J16299" s="147">
        <v>2588514</v>
      </c>
    </row>
    <row r="16300" spans="1:11" x14ac:dyDescent="0.2">
      <c r="A16300" s="147">
        <v>6</v>
      </c>
      <c r="B16300" s="149" t="s">
        <v>10547</v>
      </c>
      <c r="C16300" s="147" t="s">
        <v>2242</v>
      </c>
      <c r="D16300" s="147" t="s">
        <v>10546</v>
      </c>
      <c r="E16300" s="147" t="s">
        <v>2240</v>
      </c>
      <c r="G16300" s="147">
        <v>0</v>
      </c>
      <c r="I16300" s="147">
        <v>5</v>
      </c>
      <c r="J16300" s="147">
        <v>2588517</v>
      </c>
      <c r="K16300" s="147" t="s">
        <v>2769</v>
      </c>
    </row>
    <row r="16301" spans="1:11" x14ac:dyDescent="0.2">
      <c r="A16301" s="147">
        <v>6</v>
      </c>
      <c r="B16301" s="149" t="s">
        <v>10545</v>
      </c>
      <c r="C16301" s="147" t="s">
        <v>2242</v>
      </c>
      <c r="D16301" s="147" t="s">
        <v>10544</v>
      </c>
      <c r="E16301" s="147" t="s">
        <v>2240</v>
      </c>
      <c r="G16301" s="147">
        <v>0</v>
      </c>
      <c r="I16301" s="147">
        <v>5</v>
      </c>
      <c r="J16301" s="147">
        <v>2588483</v>
      </c>
      <c r="K16301" s="147" t="s">
        <v>2769</v>
      </c>
    </row>
    <row r="16302" spans="1:11" x14ac:dyDescent="0.2">
      <c r="A16302" s="147">
        <v>6</v>
      </c>
      <c r="B16302" s="149" t="s">
        <v>10543</v>
      </c>
      <c r="C16302" s="147" t="s">
        <v>2242</v>
      </c>
      <c r="D16302" s="147" t="s">
        <v>10542</v>
      </c>
      <c r="E16302" s="147" t="s">
        <v>2240</v>
      </c>
      <c r="G16302" s="147">
        <v>0</v>
      </c>
      <c r="I16302" s="147">
        <v>5</v>
      </c>
      <c r="J16302" s="147">
        <v>2588523</v>
      </c>
    </row>
    <row r="16303" spans="1:11" x14ac:dyDescent="0.2">
      <c r="A16303" s="147">
        <v>6</v>
      </c>
      <c r="B16303" s="149" t="s">
        <v>10541</v>
      </c>
      <c r="C16303" s="147" t="s">
        <v>2242</v>
      </c>
      <c r="D16303" s="147" t="s">
        <v>10540</v>
      </c>
      <c r="E16303" s="147" t="s">
        <v>2240</v>
      </c>
      <c r="G16303" s="147">
        <v>0</v>
      </c>
      <c r="I16303" s="147">
        <v>5</v>
      </c>
      <c r="J16303" s="147">
        <v>2588486</v>
      </c>
    </row>
    <row r="16304" spans="1:11" x14ac:dyDescent="0.2">
      <c r="A16304" s="147">
        <v>3</v>
      </c>
      <c r="B16304" s="149" t="s">
        <v>10539</v>
      </c>
      <c r="C16304" s="147" t="s">
        <v>2242</v>
      </c>
      <c r="D16304" s="147" t="s">
        <v>10538</v>
      </c>
      <c r="E16304" s="147" t="s">
        <v>2246</v>
      </c>
      <c r="G16304" s="147">
        <v>0</v>
      </c>
      <c r="I16304" s="147">
        <v>3</v>
      </c>
      <c r="J16304" s="147">
        <v>2588003</v>
      </c>
    </row>
    <row r="16305" spans="1:11" x14ac:dyDescent="0.2">
      <c r="A16305" s="147">
        <v>4</v>
      </c>
      <c r="B16305" s="149" t="s">
        <v>10537</v>
      </c>
      <c r="C16305" s="147" t="s">
        <v>2242</v>
      </c>
      <c r="D16305" s="147" t="s">
        <v>10536</v>
      </c>
      <c r="E16305" s="147" t="s">
        <v>2240</v>
      </c>
      <c r="G16305" s="147">
        <v>0</v>
      </c>
      <c r="I16305" s="147">
        <v>4</v>
      </c>
      <c r="J16305" s="147">
        <v>2588540</v>
      </c>
    </row>
    <row r="16306" spans="1:11" x14ac:dyDescent="0.2">
      <c r="A16306" s="147">
        <v>4</v>
      </c>
      <c r="B16306" s="149" t="s">
        <v>10530</v>
      </c>
      <c r="C16306" s="147" t="s">
        <v>2242</v>
      </c>
      <c r="D16306" s="147" t="s">
        <v>10535</v>
      </c>
      <c r="E16306" s="147" t="s">
        <v>2246</v>
      </c>
      <c r="G16306" s="147">
        <v>0</v>
      </c>
      <c r="I16306" s="147">
        <v>4</v>
      </c>
      <c r="J16306" s="147">
        <v>2588542</v>
      </c>
    </row>
    <row r="16307" spans="1:11" x14ac:dyDescent="0.2">
      <c r="A16307" s="147">
        <v>4</v>
      </c>
      <c r="B16307" s="149" t="s">
        <v>10530</v>
      </c>
      <c r="C16307" s="147" t="s">
        <v>2261</v>
      </c>
      <c r="D16307" s="147" t="s">
        <v>10534</v>
      </c>
      <c r="E16307" s="147" t="s">
        <v>2246</v>
      </c>
      <c r="G16307" s="147">
        <v>0</v>
      </c>
      <c r="I16307" s="147">
        <v>4</v>
      </c>
      <c r="J16307" s="147">
        <v>1201532</v>
      </c>
    </row>
    <row r="16308" spans="1:11" x14ac:dyDescent="0.2">
      <c r="A16308" s="147">
        <v>4</v>
      </c>
      <c r="B16308" s="149" t="s">
        <v>10530</v>
      </c>
      <c r="C16308" s="147" t="s">
        <v>2261</v>
      </c>
      <c r="D16308" s="147" t="s">
        <v>10533</v>
      </c>
      <c r="E16308" s="147" t="s">
        <v>2246</v>
      </c>
      <c r="G16308" s="147">
        <v>0</v>
      </c>
      <c r="I16308" s="147">
        <v>4</v>
      </c>
      <c r="J16308" s="147">
        <v>1201542</v>
      </c>
    </row>
    <row r="16309" spans="1:11" x14ac:dyDescent="0.2">
      <c r="A16309" s="147">
        <v>4</v>
      </c>
      <c r="B16309" s="149" t="s">
        <v>10530</v>
      </c>
      <c r="C16309" s="147" t="s">
        <v>2261</v>
      </c>
      <c r="D16309" s="147" t="s">
        <v>10532</v>
      </c>
      <c r="E16309" s="147" t="s">
        <v>2246</v>
      </c>
      <c r="G16309" s="147">
        <v>0</v>
      </c>
      <c r="I16309" s="147">
        <v>4</v>
      </c>
      <c r="J16309" s="147">
        <v>1201533</v>
      </c>
    </row>
    <row r="16310" spans="1:11" x14ac:dyDescent="0.2">
      <c r="A16310" s="147">
        <v>4</v>
      </c>
      <c r="B16310" s="149" t="s">
        <v>10530</v>
      </c>
      <c r="C16310" s="147" t="s">
        <v>2261</v>
      </c>
      <c r="D16310" s="147" t="s">
        <v>10531</v>
      </c>
      <c r="E16310" s="147" t="s">
        <v>2246</v>
      </c>
      <c r="G16310" s="147">
        <v>0</v>
      </c>
      <c r="I16310" s="147">
        <v>4</v>
      </c>
      <c r="J16310" s="147">
        <v>1201536</v>
      </c>
    </row>
    <row r="16311" spans="1:11" x14ac:dyDescent="0.2">
      <c r="A16311" s="147">
        <v>4</v>
      </c>
      <c r="B16311" s="149" t="s">
        <v>10530</v>
      </c>
      <c r="C16311" s="147" t="s">
        <v>2261</v>
      </c>
      <c r="D16311" s="147" t="s">
        <v>10529</v>
      </c>
      <c r="E16311" s="147" t="s">
        <v>2246</v>
      </c>
      <c r="G16311" s="147">
        <v>0</v>
      </c>
      <c r="I16311" s="147">
        <v>4</v>
      </c>
      <c r="J16311" s="147">
        <v>1201543</v>
      </c>
    </row>
    <row r="16312" spans="1:11" x14ac:dyDescent="0.2">
      <c r="A16312" s="147">
        <v>5</v>
      </c>
      <c r="B16312" s="149" t="s">
        <v>10528</v>
      </c>
      <c r="C16312" s="147" t="s">
        <v>2242</v>
      </c>
      <c r="D16312" s="147" t="s">
        <v>10527</v>
      </c>
      <c r="E16312" s="147" t="s">
        <v>2246</v>
      </c>
      <c r="G16312" s="147">
        <v>0</v>
      </c>
      <c r="I16312" s="147">
        <v>5</v>
      </c>
      <c r="J16312" s="147">
        <v>2588550</v>
      </c>
    </row>
    <row r="16313" spans="1:11" x14ac:dyDescent="0.2">
      <c r="A16313" s="147">
        <v>6</v>
      </c>
      <c r="B16313" s="149" t="s">
        <v>10526</v>
      </c>
      <c r="C16313" s="147" t="s">
        <v>2242</v>
      </c>
      <c r="D16313" s="147" t="s">
        <v>10525</v>
      </c>
      <c r="E16313" s="147" t="s">
        <v>2240</v>
      </c>
      <c r="G16313" s="147">
        <v>0</v>
      </c>
      <c r="I16313" s="147">
        <v>6</v>
      </c>
      <c r="J16313" s="147">
        <v>2588575</v>
      </c>
    </row>
    <row r="16314" spans="1:11" x14ac:dyDescent="0.2">
      <c r="A16314" s="147">
        <v>6</v>
      </c>
      <c r="B16314" s="149" t="s">
        <v>10524</v>
      </c>
      <c r="C16314" s="147" t="s">
        <v>2242</v>
      </c>
      <c r="D16314" s="147" t="s">
        <v>10523</v>
      </c>
      <c r="E16314" s="147" t="s">
        <v>2240</v>
      </c>
      <c r="G16314" s="147">
        <v>0</v>
      </c>
      <c r="I16314" s="147">
        <v>5</v>
      </c>
      <c r="J16314" s="147">
        <v>2588553</v>
      </c>
      <c r="K16314" s="147" t="s">
        <v>2769</v>
      </c>
    </row>
    <row r="16315" spans="1:11" x14ac:dyDescent="0.2">
      <c r="A16315" s="147">
        <v>6</v>
      </c>
      <c r="B16315" s="149" t="s">
        <v>10522</v>
      </c>
      <c r="C16315" s="147" t="s">
        <v>2242</v>
      </c>
      <c r="D16315" s="147" t="s">
        <v>10521</v>
      </c>
      <c r="E16315" s="147" t="s">
        <v>2240</v>
      </c>
      <c r="G16315" s="147">
        <v>0</v>
      </c>
      <c r="I16315" s="147">
        <v>5</v>
      </c>
      <c r="J16315" s="147">
        <v>2588561</v>
      </c>
      <c r="K16315" s="147" t="s">
        <v>2769</v>
      </c>
    </row>
    <row r="16316" spans="1:11" x14ac:dyDescent="0.2">
      <c r="A16316" s="147">
        <v>6</v>
      </c>
      <c r="B16316" s="149" t="s">
        <v>10520</v>
      </c>
      <c r="C16316" s="147" t="s">
        <v>2242</v>
      </c>
      <c r="D16316" s="147" t="s">
        <v>10519</v>
      </c>
      <c r="E16316" s="147" t="s">
        <v>2240</v>
      </c>
      <c r="G16316" s="147">
        <v>0</v>
      </c>
      <c r="I16316" s="147">
        <v>5</v>
      </c>
      <c r="J16316" s="147">
        <v>2588570</v>
      </c>
      <c r="K16316" s="147" t="s">
        <v>2769</v>
      </c>
    </row>
    <row r="16317" spans="1:11" x14ac:dyDescent="0.2">
      <c r="A16317" s="147">
        <v>6</v>
      </c>
      <c r="B16317" s="149" t="s">
        <v>10518</v>
      </c>
      <c r="C16317" s="147" t="s">
        <v>2242</v>
      </c>
      <c r="D16317" s="147" t="s">
        <v>10517</v>
      </c>
      <c r="E16317" s="147" t="s">
        <v>2240</v>
      </c>
      <c r="G16317" s="147">
        <v>0</v>
      </c>
      <c r="I16317" s="147">
        <v>5</v>
      </c>
      <c r="J16317" s="147">
        <v>2588548</v>
      </c>
      <c r="K16317" s="147" t="s">
        <v>2769</v>
      </c>
    </row>
    <row r="16318" spans="1:11" x14ac:dyDescent="0.2">
      <c r="A16318" s="147">
        <v>6</v>
      </c>
      <c r="B16318" s="149" t="s">
        <v>10516</v>
      </c>
      <c r="C16318" s="147" t="s">
        <v>2242</v>
      </c>
      <c r="D16318" s="147" t="s">
        <v>10515</v>
      </c>
      <c r="E16318" s="147" t="s">
        <v>2240</v>
      </c>
      <c r="G16318" s="147">
        <v>0</v>
      </c>
      <c r="I16318" s="147">
        <v>5</v>
      </c>
      <c r="J16318" s="147">
        <v>2588556</v>
      </c>
    </row>
    <row r="16319" spans="1:11" x14ac:dyDescent="0.2">
      <c r="A16319" s="147">
        <v>6</v>
      </c>
      <c r="B16319" s="149" t="s">
        <v>10514</v>
      </c>
      <c r="C16319" s="147" t="s">
        <v>2242</v>
      </c>
      <c r="D16319" s="147" t="s">
        <v>10513</v>
      </c>
      <c r="E16319" s="147" t="s">
        <v>2240</v>
      </c>
      <c r="G16319" s="147">
        <v>0</v>
      </c>
      <c r="I16319" s="147">
        <v>5</v>
      </c>
      <c r="J16319" s="147">
        <v>2588545</v>
      </c>
      <c r="K16319" s="147" t="s">
        <v>2769</v>
      </c>
    </row>
    <row r="16320" spans="1:11" x14ac:dyDescent="0.2">
      <c r="A16320" s="147">
        <v>6</v>
      </c>
      <c r="B16320" s="149" t="s">
        <v>10512</v>
      </c>
      <c r="C16320" s="147" t="s">
        <v>2242</v>
      </c>
      <c r="D16320" s="147" t="s">
        <v>10511</v>
      </c>
      <c r="E16320" s="147" t="s">
        <v>2240</v>
      </c>
      <c r="G16320" s="147">
        <v>0</v>
      </c>
      <c r="I16320" s="147">
        <v>5</v>
      </c>
      <c r="J16320" s="147">
        <v>2588569</v>
      </c>
      <c r="K16320" s="147" t="s">
        <v>2769</v>
      </c>
    </row>
    <row r="16321" spans="1:11" x14ac:dyDescent="0.2">
      <c r="A16321" s="147">
        <v>6</v>
      </c>
      <c r="B16321" s="149" t="s">
        <v>10510</v>
      </c>
      <c r="C16321" s="147" t="s">
        <v>2242</v>
      </c>
      <c r="D16321" s="147" t="s">
        <v>10509</v>
      </c>
      <c r="E16321" s="147" t="s">
        <v>2240</v>
      </c>
      <c r="G16321" s="147">
        <v>0</v>
      </c>
      <c r="I16321" s="147">
        <v>5</v>
      </c>
      <c r="J16321" s="147">
        <v>2588562</v>
      </c>
    </row>
    <row r="16322" spans="1:11" x14ac:dyDescent="0.2">
      <c r="A16322" s="147">
        <v>6</v>
      </c>
      <c r="B16322" s="149" t="s">
        <v>10508</v>
      </c>
      <c r="C16322" s="147" t="s">
        <v>2242</v>
      </c>
      <c r="D16322" s="147" t="s">
        <v>10507</v>
      </c>
      <c r="E16322" s="147" t="s">
        <v>2240</v>
      </c>
      <c r="G16322" s="147">
        <v>0</v>
      </c>
      <c r="I16322" s="147">
        <v>5</v>
      </c>
      <c r="J16322" s="147">
        <v>2588559</v>
      </c>
      <c r="K16322" s="147" t="s">
        <v>2769</v>
      </c>
    </row>
    <row r="16323" spans="1:11" x14ac:dyDescent="0.2">
      <c r="A16323" s="147">
        <v>4</v>
      </c>
      <c r="B16323" s="149" t="s">
        <v>10506</v>
      </c>
      <c r="C16323" s="147" t="s">
        <v>2242</v>
      </c>
      <c r="D16323" s="147" t="s">
        <v>10505</v>
      </c>
      <c r="E16323" s="147" t="s">
        <v>2246</v>
      </c>
      <c r="G16323" s="147">
        <v>0</v>
      </c>
      <c r="I16323" s="147">
        <v>4</v>
      </c>
      <c r="J16323" s="147">
        <v>2588531</v>
      </c>
    </row>
    <row r="16324" spans="1:11" x14ac:dyDescent="0.2">
      <c r="A16324" s="147">
        <v>5</v>
      </c>
      <c r="B16324" s="149" t="s">
        <v>10504</v>
      </c>
      <c r="C16324" s="147" t="s">
        <v>2242</v>
      </c>
      <c r="D16324" s="147" t="s">
        <v>10503</v>
      </c>
      <c r="E16324" s="147" t="s">
        <v>2246</v>
      </c>
      <c r="G16324" s="147">
        <v>0</v>
      </c>
      <c r="I16324" s="147">
        <v>5</v>
      </c>
      <c r="J16324" s="147">
        <v>2588578</v>
      </c>
    </row>
    <row r="16325" spans="1:11" x14ac:dyDescent="0.2">
      <c r="A16325" s="147">
        <v>6</v>
      </c>
      <c r="B16325" s="149" t="s">
        <v>10502</v>
      </c>
      <c r="C16325" s="147" t="s">
        <v>2242</v>
      </c>
      <c r="D16325" s="147" t="s">
        <v>10501</v>
      </c>
      <c r="E16325" s="147" t="s">
        <v>2240</v>
      </c>
      <c r="G16325" s="147">
        <v>0</v>
      </c>
      <c r="I16325" s="147">
        <v>6</v>
      </c>
      <c r="J16325" s="147">
        <v>2588595</v>
      </c>
    </row>
    <row r="16326" spans="1:11" x14ac:dyDescent="0.2">
      <c r="A16326" s="147">
        <v>6</v>
      </c>
      <c r="B16326" s="149" t="s">
        <v>10500</v>
      </c>
      <c r="C16326" s="147" t="s">
        <v>2242</v>
      </c>
      <c r="D16326" s="147" t="s">
        <v>10499</v>
      </c>
      <c r="E16326" s="147" t="s">
        <v>2240</v>
      </c>
      <c r="G16326" s="147">
        <v>0</v>
      </c>
      <c r="I16326" s="147">
        <v>5</v>
      </c>
      <c r="J16326" s="147">
        <v>2588584</v>
      </c>
    </row>
    <row r="16327" spans="1:11" x14ac:dyDescent="0.2">
      <c r="A16327" s="147">
        <v>6</v>
      </c>
      <c r="B16327" s="149" t="s">
        <v>10498</v>
      </c>
      <c r="C16327" s="147" t="s">
        <v>2242</v>
      </c>
      <c r="D16327" s="147" t="s">
        <v>10497</v>
      </c>
      <c r="E16327" s="147" t="s">
        <v>2240</v>
      </c>
      <c r="G16327" s="147">
        <v>0</v>
      </c>
      <c r="I16327" s="147">
        <v>5</v>
      </c>
      <c r="J16327" s="147">
        <v>2588586</v>
      </c>
    </row>
    <row r="16328" spans="1:11" x14ac:dyDescent="0.2">
      <c r="A16328" s="147">
        <v>6</v>
      </c>
      <c r="B16328" s="149" t="s">
        <v>10496</v>
      </c>
      <c r="C16328" s="147" t="s">
        <v>2242</v>
      </c>
      <c r="D16328" s="147" t="s">
        <v>10495</v>
      </c>
      <c r="E16328" s="147" t="s">
        <v>2240</v>
      </c>
      <c r="G16328" s="147">
        <v>0</v>
      </c>
      <c r="I16328" s="147">
        <v>5</v>
      </c>
      <c r="J16328" s="147">
        <v>2588587</v>
      </c>
    </row>
    <row r="16329" spans="1:11" x14ac:dyDescent="0.2">
      <c r="A16329" s="147">
        <v>6</v>
      </c>
      <c r="B16329" s="149" t="s">
        <v>10494</v>
      </c>
      <c r="C16329" s="147" t="s">
        <v>2242</v>
      </c>
      <c r="D16329" s="147" t="s">
        <v>10493</v>
      </c>
      <c r="E16329" s="147" t="s">
        <v>2240</v>
      </c>
      <c r="G16329" s="147">
        <v>0</v>
      </c>
      <c r="I16329" s="147">
        <v>5</v>
      </c>
      <c r="J16329" s="147">
        <v>2588580</v>
      </c>
    </row>
    <row r="16330" spans="1:11" x14ac:dyDescent="0.2">
      <c r="A16330" s="147">
        <v>4</v>
      </c>
      <c r="B16330" s="149" t="s">
        <v>10492</v>
      </c>
      <c r="C16330" s="147" t="s">
        <v>2242</v>
      </c>
      <c r="D16330" s="147" t="s">
        <v>10491</v>
      </c>
      <c r="E16330" s="147" t="s">
        <v>2246</v>
      </c>
      <c r="G16330" s="147">
        <v>0</v>
      </c>
      <c r="I16330" s="147">
        <v>4</v>
      </c>
      <c r="J16330" s="147">
        <v>2588539</v>
      </c>
    </row>
    <row r="16331" spans="1:11" x14ac:dyDescent="0.2">
      <c r="A16331" s="147">
        <v>5</v>
      </c>
      <c r="B16331" s="149" t="s">
        <v>10490</v>
      </c>
      <c r="C16331" s="147" t="s">
        <v>2242</v>
      </c>
      <c r="D16331" s="147" t="s">
        <v>10489</v>
      </c>
      <c r="E16331" s="147" t="s">
        <v>2246</v>
      </c>
      <c r="G16331" s="147">
        <v>0</v>
      </c>
      <c r="I16331" s="147">
        <v>5</v>
      </c>
      <c r="J16331" s="147">
        <v>2588621</v>
      </c>
    </row>
    <row r="16332" spans="1:11" x14ac:dyDescent="0.2">
      <c r="A16332" s="147">
        <v>6</v>
      </c>
      <c r="B16332" s="149" t="s">
        <v>10488</v>
      </c>
      <c r="C16332" s="147" t="s">
        <v>2242</v>
      </c>
      <c r="D16332" s="147" t="s">
        <v>10487</v>
      </c>
      <c r="E16332" s="147" t="s">
        <v>2240</v>
      </c>
      <c r="G16332" s="147">
        <v>0</v>
      </c>
      <c r="I16332" s="147">
        <v>6</v>
      </c>
      <c r="J16332" s="147">
        <v>2588628</v>
      </c>
      <c r="K16332" s="147" t="s">
        <v>2769</v>
      </c>
    </row>
    <row r="16333" spans="1:11" x14ac:dyDescent="0.2">
      <c r="A16333" s="147">
        <v>6</v>
      </c>
      <c r="B16333" s="149" t="s">
        <v>10486</v>
      </c>
      <c r="C16333" s="147" t="s">
        <v>2242</v>
      </c>
      <c r="D16333" s="147" t="s">
        <v>10485</v>
      </c>
      <c r="E16333" s="147" t="s">
        <v>2240</v>
      </c>
      <c r="G16333" s="147">
        <v>0</v>
      </c>
      <c r="I16333" s="147">
        <v>5</v>
      </c>
      <c r="J16333" s="147">
        <v>2588609</v>
      </c>
      <c r="K16333" s="147" t="s">
        <v>2769</v>
      </c>
    </row>
    <row r="16334" spans="1:11" x14ac:dyDescent="0.2">
      <c r="A16334" s="147">
        <v>6</v>
      </c>
      <c r="B16334" s="149" t="s">
        <v>10484</v>
      </c>
      <c r="C16334" s="147" t="s">
        <v>2242</v>
      </c>
      <c r="D16334" s="147" t="s">
        <v>10483</v>
      </c>
      <c r="E16334" s="147" t="s">
        <v>2240</v>
      </c>
      <c r="G16334" s="147">
        <v>0</v>
      </c>
      <c r="I16334" s="147">
        <v>5</v>
      </c>
      <c r="J16334" s="147">
        <v>2588620</v>
      </c>
      <c r="K16334" s="147" t="s">
        <v>2769</v>
      </c>
    </row>
    <row r="16335" spans="1:11" x14ac:dyDescent="0.2">
      <c r="A16335" s="147">
        <v>6</v>
      </c>
      <c r="B16335" s="149" t="s">
        <v>10482</v>
      </c>
      <c r="C16335" s="147" t="s">
        <v>2242</v>
      </c>
      <c r="D16335" s="147" t="s">
        <v>10481</v>
      </c>
      <c r="E16335" s="147" t="s">
        <v>2240</v>
      </c>
      <c r="G16335" s="147">
        <v>0</v>
      </c>
      <c r="I16335" s="147">
        <v>5</v>
      </c>
      <c r="J16335" s="147">
        <v>2588598</v>
      </c>
      <c r="K16335" s="147" t="s">
        <v>2769</v>
      </c>
    </row>
    <row r="16336" spans="1:11" x14ac:dyDescent="0.2">
      <c r="A16336" s="147">
        <v>6</v>
      </c>
      <c r="B16336" s="149" t="s">
        <v>10480</v>
      </c>
      <c r="C16336" s="147" t="s">
        <v>2242</v>
      </c>
      <c r="D16336" s="147" t="s">
        <v>10479</v>
      </c>
      <c r="E16336" s="147" t="s">
        <v>2240</v>
      </c>
      <c r="G16336" s="147">
        <v>0</v>
      </c>
      <c r="I16336" s="147">
        <v>5</v>
      </c>
      <c r="J16336" s="147">
        <v>2588613</v>
      </c>
      <c r="K16336" s="147" t="s">
        <v>2769</v>
      </c>
    </row>
    <row r="16337" spans="1:11" x14ac:dyDescent="0.2">
      <c r="A16337" s="147">
        <v>6</v>
      </c>
      <c r="B16337" s="149" t="s">
        <v>10478</v>
      </c>
      <c r="C16337" s="147" t="s">
        <v>2242</v>
      </c>
      <c r="D16337" s="147" t="s">
        <v>10477</v>
      </c>
      <c r="E16337" s="147" t="s">
        <v>2240</v>
      </c>
      <c r="G16337" s="147">
        <v>0</v>
      </c>
      <c r="I16337" s="147">
        <v>5</v>
      </c>
      <c r="J16337" s="147">
        <v>2588611</v>
      </c>
    </row>
    <row r="16338" spans="1:11" x14ac:dyDescent="0.2">
      <c r="A16338" s="147">
        <v>6</v>
      </c>
      <c r="B16338" s="149" t="s">
        <v>10476</v>
      </c>
      <c r="C16338" s="147" t="s">
        <v>2242</v>
      </c>
      <c r="D16338" s="147" t="s">
        <v>10475</v>
      </c>
      <c r="E16338" s="147" t="s">
        <v>2240</v>
      </c>
      <c r="G16338" s="147">
        <v>0</v>
      </c>
      <c r="I16338" s="147">
        <v>5</v>
      </c>
      <c r="J16338" s="147">
        <v>2588614</v>
      </c>
      <c r="K16338" s="147" t="s">
        <v>2769</v>
      </c>
    </row>
    <row r="16339" spans="1:11" x14ac:dyDescent="0.2">
      <c r="A16339" s="147">
        <v>6</v>
      </c>
      <c r="B16339" s="149" t="s">
        <v>10474</v>
      </c>
      <c r="C16339" s="147" t="s">
        <v>2242</v>
      </c>
      <c r="D16339" s="147" t="s">
        <v>10473</v>
      </c>
      <c r="E16339" s="147" t="s">
        <v>2240</v>
      </c>
      <c r="G16339" s="147">
        <v>0</v>
      </c>
      <c r="I16339" s="147">
        <v>5</v>
      </c>
      <c r="J16339" s="147">
        <v>2588623</v>
      </c>
      <c r="K16339" s="147" t="s">
        <v>2769</v>
      </c>
    </row>
    <row r="16340" spans="1:11" x14ac:dyDescent="0.2">
      <c r="A16340" s="147">
        <v>6</v>
      </c>
      <c r="B16340" s="149" t="s">
        <v>10472</v>
      </c>
      <c r="C16340" s="147" t="s">
        <v>2242</v>
      </c>
      <c r="D16340" s="147" t="s">
        <v>10471</v>
      </c>
      <c r="E16340" s="147" t="s">
        <v>2240</v>
      </c>
      <c r="G16340" s="147">
        <v>0</v>
      </c>
      <c r="I16340" s="147">
        <v>5</v>
      </c>
      <c r="J16340" s="147">
        <v>2588624</v>
      </c>
    </row>
    <row r="16341" spans="1:11" x14ac:dyDescent="0.2">
      <c r="A16341" s="147">
        <v>6</v>
      </c>
      <c r="B16341" s="149" t="s">
        <v>10470</v>
      </c>
      <c r="C16341" s="147" t="s">
        <v>2242</v>
      </c>
      <c r="D16341" s="147" t="s">
        <v>10469</v>
      </c>
      <c r="E16341" s="147" t="s">
        <v>2240</v>
      </c>
      <c r="G16341" s="147">
        <v>0</v>
      </c>
      <c r="I16341" s="147">
        <v>5</v>
      </c>
      <c r="J16341" s="147">
        <v>2588603</v>
      </c>
      <c r="K16341" s="147" t="s">
        <v>2769</v>
      </c>
    </row>
    <row r="16342" spans="1:11" x14ac:dyDescent="0.2">
      <c r="A16342" s="147">
        <v>4</v>
      </c>
      <c r="B16342" s="149" t="s">
        <v>10466</v>
      </c>
      <c r="C16342" s="147" t="s">
        <v>2242</v>
      </c>
      <c r="D16342" s="147" t="s">
        <v>10468</v>
      </c>
      <c r="E16342" s="147" t="s">
        <v>2246</v>
      </c>
      <c r="G16342" s="147">
        <v>0</v>
      </c>
      <c r="I16342" s="147">
        <v>4</v>
      </c>
      <c r="J16342" s="147">
        <v>2588536</v>
      </c>
    </row>
    <row r="16343" spans="1:11" x14ac:dyDescent="0.2">
      <c r="A16343" s="147">
        <v>4</v>
      </c>
      <c r="B16343" s="149" t="s">
        <v>10466</v>
      </c>
      <c r="C16343" s="147" t="s">
        <v>2261</v>
      </c>
      <c r="D16343" s="147" t="s">
        <v>10467</v>
      </c>
      <c r="E16343" s="147" t="s">
        <v>2246</v>
      </c>
      <c r="G16343" s="147">
        <v>0</v>
      </c>
      <c r="I16343" s="147">
        <v>4</v>
      </c>
      <c r="J16343" s="147">
        <v>1201538</v>
      </c>
    </row>
    <row r="16344" spans="1:11" x14ac:dyDescent="0.2">
      <c r="A16344" s="147">
        <v>4</v>
      </c>
      <c r="B16344" s="149" t="s">
        <v>10466</v>
      </c>
      <c r="C16344" s="147" t="s">
        <v>2261</v>
      </c>
      <c r="D16344" s="147" t="s">
        <v>10465</v>
      </c>
      <c r="E16344" s="147" t="s">
        <v>2246</v>
      </c>
      <c r="G16344" s="147">
        <v>0</v>
      </c>
      <c r="I16344" s="147">
        <v>4</v>
      </c>
      <c r="J16344" s="147">
        <v>1201530</v>
      </c>
    </row>
    <row r="16345" spans="1:11" x14ac:dyDescent="0.2">
      <c r="A16345" s="147">
        <v>5</v>
      </c>
      <c r="B16345" s="149" t="s">
        <v>10464</v>
      </c>
      <c r="C16345" s="147" t="s">
        <v>2242</v>
      </c>
      <c r="D16345" s="147" t="s">
        <v>10463</v>
      </c>
      <c r="E16345" s="147" t="s">
        <v>2246</v>
      </c>
      <c r="G16345" s="147">
        <v>0</v>
      </c>
      <c r="I16345" s="147">
        <v>5</v>
      </c>
      <c r="J16345" s="147">
        <v>2588651</v>
      </c>
    </row>
    <row r="16346" spans="1:11" x14ac:dyDescent="0.2">
      <c r="A16346" s="147">
        <v>6</v>
      </c>
      <c r="B16346" s="149" t="s">
        <v>10462</v>
      </c>
      <c r="C16346" s="147" t="s">
        <v>2242</v>
      </c>
      <c r="D16346" s="147" t="s">
        <v>10461</v>
      </c>
      <c r="E16346" s="147" t="s">
        <v>2240</v>
      </c>
      <c r="G16346" s="147">
        <v>0</v>
      </c>
      <c r="I16346" s="147">
        <v>6</v>
      </c>
      <c r="J16346" s="147">
        <v>2588660</v>
      </c>
      <c r="K16346" s="147" t="s">
        <v>2769</v>
      </c>
    </row>
    <row r="16347" spans="1:11" x14ac:dyDescent="0.2">
      <c r="A16347" s="147">
        <v>6</v>
      </c>
      <c r="B16347" s="149" t="s">
        <v>10460</v>
      </c>
      <c r="C16347" s="147" t="s">
        <v>2242</v>
      </c>
      <c r="D16347" s="147" t="s">
        <v>10459</v>
      </c>
      <c r="E16347" s="147" t="s">
        <v>2240</v>
      </c>
      <c r="G16347" s="147">
        <v>0</v>
      </c>
      <c r="I16347" s="147">
        <v>5</v>
      </c>
      <c r="J16347" s="147">
        <v>2588639</v>
      </c>
      <c r="K16347" s="147" t="s">
        <v>2769</v>
      </c>
    </row>
    <row r="16348" spans="1:11" x14ac:dyDescent="0.2">
      <c r="A16348" s="147">
        <v>6</v>
      </c>
      <c r="B16348" s="149" t="s">
        <v>10458</v>
      </c>
      <c r="C16348" s="147" t="s">
        <v>2242</v>
      </c>
      <c r="D16348" s="147" t="s">
        <v>10457</v>
      </c>
      <c r="E16348" s="147" t="s">
        <v>2240</v>
      </c>
      <c r="G16348" s="147">
        <v>0</v>
      </c>
      <c r="I16348" s="147">
        <v>5</v>
      </c>
      <c r="J16348" s="147">
        <v>2588653</v>
      </c>
      <c r="K16348" s="147" t="s">
        <v>2769</v>
      </c>
    </row>
    <row r="16349" spans="1:11" x14ac:dyDescent="0.2">
      <c r="A16349" s="147">
        <v>6</v>
      </c>
      <c r="B16349" s="149" t="s">
        <v>10456</v>
      </c>
      <c r="C16349" s="147" t="s">
        <v>2242</v>
      </c>
      <c r="D16349" s="147" t="s">
        <v>10455</v>
      </c>
      <c r="E16349" s="147" t="s">
        <v>2240</v>
      </c>
      <c r="G16349" s="147">
        <v>0</v>
      </c>
      <c r="I16349" s="147">
        <v>5</v>
      </c>
      <c r="J16349" s="147">
        <v>2588636</v>
      </c>
      <c r="K16349" s="147" t="s">
        <v>2769</v>
      </c>
    </row>
    <row r="16350" spans="1:11" x14ac:dyDescent="0.2">
      <c r="A16350" s="147">
        <v>6</v>
      </c>
      <c r="B16350" s="149" t="s">
        <v>10454</v>
      </c>
      <c r="C16350" s="147" t="s">
        <v>2242</v>
      </c>
      <c r="D16350" s="147" t="s">
        <v>10453</v>
      </c>
      <c r="E16350" s="147" t="s">
        <v>2240</v>
      </c>
      <c r="G16350" s="147">
        <v>0</v>
      </c>
      <c r="I16350" s="147">
        <v>5</v>
      </c>
      <c r="J16350" s="147">
        <v>2588658</v>
      </c>
      <c r="K16350" s="147" t="s">
        <v>2769</v>
      </c>
    </row>
    <row r="16351" spans="1:11" x14ac:dyDescent="0.2">
      <c r="A16351" s="147">
        <v>6</v>
      </c>
      <c r="B16351" s="149" t="s">
        <v>10452</v>
      </c>
      <c r="C16351" s="147" t="s">
        <v>2242</v>
      </c>
      <c r="D16351" s="147" t="s">
        <v>10451</v>
      </c>
      <c r="E16351" s="147" t="s">
        <v>2240</v>
      </c>
      <c r="G16351" s="147">
        <v>0</v>
      </c>
      <c r="I16351" s="147">
        <v>5</v>
      </c>
      <c r="J16351" s="147">
        <v>2588650</v>
      </c>
    </row>
    <row r="16352" spans="1:11" x14ac:dyDescent="0.2">
      <c r="A16352" s="147">
        <v>6</v>
      </c>
      <c r="B16352" s="149" t="s">
        <v>10450</v>
      </c>
      <c r="C16352" s="147" t="s">
        <v>2242</v>
      </c>
      <c r="D16352" s="147" t="s">
        <v>10449</v>
      </c>
      <c r="E16352" s="147" t="s">
        <v>2240</v>
      </c>
      <c r="G16352" s="147">
        <v>0</v>
      </c>
      <c r="I16352" s="147">
        <v>5</v>
      </c>
      <c r="J16352" s="147">
        <v>2588629</v>
      </c>
      <c r="K16352" s="147" t="s">
        <v>2769</v>
      </c>
    </row>
    <row r="16353" spans="1:11" x14ac:dyDescent="0.2">
      <c r="A16353" s="147">
        <v>6</v>
      </c>
      <c r="B16353" s="149" t="s">
        <v>10448</v>
      </c>
      <c r="C16353" s="147" t="s">
        <v>2242</v>
      </c>
      <c r="D16353" s="147" t="s">
        <v>10447</v>
      </c>
      <c r="E16353" s="147" t="s">
        <v>2240</v>
      </c>
      <c r="G16353" s="147">
        <v>0</v>
      </c>
      <c r="I16353" s="147">
        <v>5</v>
      </c>
      <c r="J16353" s="147">
        <v>2588657</v>
      </c>
      <c r="K16353" s="147" t="s">
        <v>2769</v>
      </c>
    </row>
    <row r="16354" spans="1:11" x14ac:dyDescent="0.2">
      <c r="A16354" s="147">
        <v>6</v>
      </c>
      <c r="B16354" s="149" t="s">
        <v>10446</v>
      </c>
      <c r="C16354" s="147" t="s">
        <v>2242</v>
      </c>
      <c r="D16354" s="147" t="s">
        <v>10445</v>
      </c>
      <c r="E16354" s="147" t="s">
        <v>2240</v>
      </c>
      <c r="G16354" s="147">
        <v>0</v>
      </c>
      <c r="I16354" s="147">
        <v>5</v>
      </c>
      <c r="J16354" s="147">
        <v>2588633</v>
      </c>
    </row>
    <row r="16355" spans="1:11" x14ac:dyDescent="0.2">
      <c r="A16355" s="147">
        <v>6</v>
      </c>
      <c r="B16355" s="149" t="s">
        <v>10444</v>
      </c>
      <c r="C16355" s="147" t="s">
        <v>2242</v>
      </c>
      <c r="D16355" s="147" t="s">
        <v>10443</v>
      </c>
      <c r="E16355" s="147" t="s">
        <v>2240</v>
      </c>
      <c r="G16355" s="147">
        <v>0</v>
      </c>
      <c r="I16355" s="147">
        <v>5</v>
      </c>
      <c r="J16355" s="147">
        <v>2588641</v>
      </c>
      <c r="K16355" s="147" t="s">
        <v>2769</v>
      </c>
    </row>
    <row r="16356" spans="1:11" x14ac:dyDescent="0.2">
      <c r="A16356" s="147">
        <v>4</v>
      </c>
      <c r="B16356" s="149" t="s">
        <v>10442</v>
      </c>
      <c r="C16356" s="147" t="s">
        <v>2242</v>
      </c>
      <c r="D16356" s="147" t="s">
        <v>10441</v>
      </c>
      <c r="E16356" s="147" t="s">
        <v>2246</v>
      </c>
      <c r="G16356" s="147">
        <v>0</v>
      </c>
      <c r="I16356" s="147">
        <v>4</v>
      </c>
      <c r="J16356" s="147">
        <v>2588528</v>
      </c>
    </row>
    <row r="16357" spans="1:11" x14ac:dyDescent="0.2">
      <c r="A16357" s="147">
        <v>5</v>
      </c>
      <c r="B16357" s="149" t="s">
        <v>10440</v>
      </c>
      <c r="C16357" s="147" t="s">
        <v>2242</v>
      </c>
      <c r="D16357" s="147" t="s">
        <v>10439</v>
      </c>
      <c r="E16357" s="147" t="s">
        <v>2246</v>
      </c>
      <c r="G16357" s="147">
        <v>0</v>
      </c>
      <c r="I16357" s="147">
        <v>5</v>
      </c>
      <c r="J16357" s="147">
        <v>2588683</v>
      </c>
    </row>
    <row r="16358" spans="1:11" x14ac:dyDescent="0.2">
      <c r="A16358" s="147">
        <v>6</v>
      </c>
      <c r="B16358" s="149" t="s">
        <v>10438</v>
      </c>
      <c r="C16358" s="147" t="s">
        <v>2242</v>
      </c>
      <c r="D16358" s="147" t="s">
        <v>10437</v>
      </c>
      <c r="E16358" s="147" t="s">
        <v>2240</v>
      </c>
      <c r="G16358" s="147">
        <v>0</v>
      </c>
      <c r="I16358" s="147">
        <v>6</v>
      </c>
      <c r="J16358" s="147">
        <v>2588742</v>
      </c>
      <c r="K16358" s="147" t="s">
        <v>2769</v>
      </c>
    </row>
    <row r="16359" spans="1:11" x14ac:dyDescent="0.2">
      <c r="A16359" s="147">
        <v>6</v>
      </c>
      <c r="B16359" s="149" t="s">
        <v>10436</v>
      </c>
      <c r="C16359" s="147" t="s">
        <v>2242</v>
      </c>
      <c r="D16359" s="147" t="s">
        <v>10435</v>
      </c>
      <c r="E16359" s="147" t="s">
        <v>2240</v>
      </c>
      <c r="G16359" s="147">
        <v>0</v>
      </c>
      <c r="I16359" s="147">
        <v>5</v>
      </c>
      <c r="J16359" s="147">
        <v>2588706</v>
      </c>
      <c r="K16359" s="147" t="s">
        <v>2769</v>
      </c>
    </row>
    <row r="16360" spans="1:11" x14ac:dyDescent="0.2">
      <c r="A16360" s="147">
        <v>6</v>
      </c>
      <c r="B16360" s="149" t="s">
        <v>10434</v>
      </c>
      <c r="C16360" s="147" t="s">
        <v>2242</v>
      </c>
      <c r="D16360" s="147" t="s">
        <v>10433</v>
      </c>
      <c r="E16360" s="147" t="s">
        <v>2240</v>
      </c>
      <c r="G16360" s="147">
        <v>0</v>
      </c>
      <c r="I16360" s="147">
        <v>5</v>
      </c>
      <c r="J16360" s="147">
        <v>2588733</v>
      </c>
      <c r="K16360" s="147" t="s">
        <v>2769</v>
      </c>
    </row>
    <row r="16361" spans="1:11" x14ac:dyDescent="0.2">
      <c r="A16361" s="147">
        <v>6</v>
      </c>
      <c r="B16361" s="149" t="s">
        <v>10432</v>
      </c>
      <c r="C16361" s="147" t="s">
        <v>2242</v>
      </c>
      <c r="D16361" s="147" t="s">
        <v>10431</v>
      </c>
      <c r="E16361" s="147" t="s">
        <v>2240</v>
      </c>
      <c r="G16361" s="147">
        <v>0</v>
      </c>
      <c r="I16361" s="147">
        <v>5</v>
      </c>
      <c r="J16361" s="147">
        <v>2588665</v>
      </c>
      <c r="K16361" s="147" t="s">
        <v>2769</v>
      </c>
    </row>
    <row r="16362" spans="1:11" x14ac:dyDescent="0.2">
      <c r="A16362" s="147">
        <v>6</v>
      </c>
      <c r="B16362" s="149" t="s">
        <v>10430</v>
      </c>
      <c r="C16362" s="147" t="s">
        <v>2242</v>
      </c>
      <c r="D16362" s="147" t="s">
        <v>10429</v>
      </c>
      <c r="E16362" s="147" t="s">
        <v>2240</v>
      </c>
      <c r="G16362" s="147">
        <v>0</v>
      </c>
      <c r="I16362" s="147">
        <v>5</v>
      </c>
      <c r="J16362" s="147">
        <v>2588689</v>
      </c>
      <c r="K16362" s="147" t="s">
        <v>2769</v>
      </c>
    </row>
    <row r="16363" spans="1:11" x14ac:dyDescent="0.2">
      <c r="A16363" s="147">
        <v>6</v>
      </c>
      <c r="B16363" s="149" t="s">
        <v>10428</v>
      </c>
      <c r="C16363" s="147" t="s">
        <v>2242</v>
      </c>
      <c r="D16363" s="147" t="s">
        <v>10427</v>
      </c>
      <c r="E16363" s="147" t="s">
        <v>2240</v>
      </c>
      <c r="G16363" s="147">
        <v>0</v>
      </c>
      <c r="I16363" s="147">
        <v>5</v>
      </c>
      <c r="J16363" s="147">
        <v>2588715</v>
      </c>
    </row>
    <row r="16364" spans="1:11" x14ac:dyDescent="0.2">
      <c r="A16364" s="147">
        <v>6</v>
      </c>
      <c r="B16364" s="149" t="s">
        <v>10426</v>
      </c>
      <c r="C16364" s="147" t="s">
        <v>2242</v>
      </c>
      <c r="D16364" s="147" t="s">
        <v>10425</v>
      </c>
      <c r="E16364" s="147" t="s">
        <v>2240</v>
      </c>
      <c r="G16364" s="147">
        <v>0</v>
      </c>
      <c r="I16364" s="147">
        <v>5</v>
      </c>
      <c r="J16364" s="147">
        <v>2588705</v>
      </c>
      <c r="K16364" s="147" t="s">
        <v>2769</v>
      </c>
    </row>
    <row r="16365" spans="1:11" x14ac:dyDescent="0.2">
      <c r="A16365" s="147">
        <v>6</v>
      </c>
      <c r="B16365" s="149" t="s">
        <v>10424</v>
      </c>
      <c r="C16365" s="147" t="s">
        <v>2242</v>
      </c>
      <c r="D16365" s="147" t="s">
        <v>10423</v>
      </c>
      <c r="E16365" s="147" t="s">
        <v>2240</v>
      </c>
      <c r="G16365" s="147">
        <v>0</v>
      </c>
      <c r="I16365" s="147">
        <v>5</v>
      </c>
      <c r="J16365" s="147">
        <v>2588718</v>
      </c>
      <c r="K16365" s="147" t="s">
        <v>2769</v>
      </c>
    </row>
    <row r="16366" spans="1:11" x14ac:dyDescent="0.2">
      <c r="A16366" s="147">
        <v>6</v>
      </c>
      <c r="B16366" s="149" t="s">
        <v>10422</v>
      </c>
      <c r="C16366" s="147" t="s">
        <v>2242</v>
      </c>
      <c r="D16366" s="147" t="s">
        <v>10421</v>
      </c>
      <c r="E16366" s="147" t="s">
        <v>2240</v>
      </c>
      <c r="G16366" s="147">
        <v>0</v>
      </c>
      <c r="I16366" s="147">
        <v>5</v>
      </c>
      <c r="J16366" s="147">
        <v>2588739</v>
      </c>
    </row>
    <row r="16367" spans="1:11" x14ac:dyDescent="0.2">
      <c r="A16367" s="147">
        <v>6</v>
      </c>
      <c r="B16367" s="149" t="s">
        <v>10420</v>
      </c>
      <c r="C16367" s="147" t="s">
        <v>2242</v>
      </c>
      <c r="D16367" s="147" t="s">
        <v>10419</v>
      </c>
      <c r="E16367" s="147" t="s">
        <v>2240</v>
      </c>
      <c r="G16367" s="147">
        <v>0</v>
      </c>
      <c r="I16367" s="147">
        <v>5</v>
      </c>
      <c r="J16367" s="147">
        <v>2588688</v>
      </c>
      <c r="K16367" s="147" t="s">
        <v>2769</v>
      </c>
    </row>
    <row r="16368" spans="1:11" x14ac:dyDescent="0.2">
      <c r="A16368" s="147">
        <v>6</v>
      </c>
      <c r="B16368" s="149" t="s">
        <v>10418</v>
      </c>
      <c r="C16368" s="147" t="s">
        <v>2242</v>
      </c>
      <c r="D16368" s="147" t="s">
        <v>10417</v>
      </c>
      <c r="E16368" s="147" t="s">
        <v>2240</v>
      </c>
      <c r="G16368" s="147">
        <v>0</v>
      </c>
      <c r="I16368" s="147">
        <v>5</v>
      </c>
      <c r="J16368" s="147">
        <v>2588729</v>
      </c>
      <c r="K16368" s="147" t="s">
        <v>2769</v>
      </c>
    </row>
    <row r="16369" spans="1:11" x14ac:dyDescent="0.2">
      <c r="A16369" s="147">
        <v>6</v>
      </c>
      <c r="B16369" s="149" t="s">
        <v>10416</v>
      </c>
      <c r="C16369" s="147" t="s">
        <v>2242</v>
      </c>
      <c r="D16369" s="147" t="s">
        <v>10415</v>
      </c>
      <c r="E16369" s="147" t="s">
        <v>2240</v>
      </c>
      <c r="G16369" s="147">
        <v>0</v>
      </c>
      <c r="I16369" s="147">
        <v>5</v>
      </c>
      <c r="J16369" s="147">
        <v>2588731</v>
      </c>
      <c r="K16369" s="147" t="s">
        <v>2769</v>
      </c>
    </row>
    <row r="16370" spans="1:11" x14ac:dyDescent="0.2">
      <c r="A16370" s="147">
        <v>6</v>
      </c>
      <c r="B16370" s="149" t="s">
        <v>10414</v>
      </c>
      <c r="C16370" s="147" t="s">
        <v>2242</v>
      </c>
      <c r="D16370" s="147" t="s">
        <v>10413</v>
      </c>
      <c r="E16370" s="147" t="s">
        <v>2240</v>
      </c>
      <c r="G16370" s="147">
        <v>0</v>
      </c>
      <c r="I16370" s="147">
        <v>5</v>
      </c>
      <c r="J16370" s="147">
        <v>2588711</v>
      </c>
      <c r="K16370" s="147" t="s">
        <v>2769</v>
      </c>
    </row>
    <row r="16371" spans="1:11" x14ac:dyDescent="0.2">
      <c r="A16371" s="147">
        <v>6</v>
      </c>
      <c r="B16371" s="149" t="s">
        <v>10412</v>
      </c>
      <c r="C16371" s="147" t="s">
        <v>2242</v>
      </c>
      <c r="D16371" s="147" t="s">
        <v>10411</v>
      </c>
      <c r="E16371" s="147" t="s">
        <v>2240</v>
      </c>
      <c r="G16371" s="147">
        <v>0</v>
      </c>
      <c r="I16371" s="147">
        <v>5</v>
      </c>
      <c r="J16371" s="147">
        <v>2588738</v>
      </c>
    </row>
    <row r="16372" spans="1:11" x14ac:dyDescent="0.2">
      <c r="A16372" s="147">
        <v>6</v>
      </c>
      <c r="B16372" s="149" t="s">
        <v>10410</v>
      </c>
      <c r="C16372" s="147" t="s">
        <v>2242</v>
      </c>
      <c r="D16372" s="147" t="s">
        <v>10409</v>
      </c>
      <c r="E16372" s="147" t="s">
        <v>2240</v>
      </c>
      <c r="G16372" s="147">
        <v>0</v>
      </c>
      <c r="I16372" s="147">
        <v>5</v>
      </c>
      <c r="J16372" s="147">
        <v>2588671</v>
      </c>
      <c r="K16372" s="147" t="s">
        <v>2769</v>
      </c>
    </row>
    <row r="16373" spans="1:11" x14ac:dyDescent="0.2">
      <c r="A16373" s="147">
        <v>6</v>
      </c>
      <c r="B16373" s="149" t="s">
        <v>10408</v>
      </c>
      <c r="C16373" s="147" t="s">
        <v>2242</v>
      </c>
      <c r="D16373" s="147" t="s">
        <v>10407</v>
      </c>
      <c r="E16373" s="147" t="s">
        <v>2240</v>
      </c>
      <c r="G16373" s="147">
        <v>0</v>
      </c>
      <c r="I16373" s="147">
        <v>5</v>
      </c>
      <c r="J16373" s="147">
        <v>2588666</v>
      </c>
      <c r="K16373" s="147" t="s">
        <v>2769</v>
      </c>
    </row>
    <row r="16374" spans="1:11" x14ac:dyDescent="0.2">
      <c r="A16374" s="147">
        <v>6</v>
      </c>
      <c r="B16374" s="149" t="s">
        <v>10406</v>
      </c>
      <c r="C16374" s="147" t="s">
        <v>2242</v>
      </c>
      <c r="D16374" s="147" t="s">
        <v>10405</v>
      </c>
      <c r="E16374" s="147" t="s">
        <v>2240</v>
      </c>
      <c r="G16374" s="147">
        <v>0</v>
      </c>
      <c r="I16374" s="147">
        <v>5</v>
      </c>
      <c r="J16374" s="147">
        <v>2588728</v>
      </c>
    </row>
    <row r="16375" spans="1:11" x14ac:dyDescent="0.2">
      <c r="A16375" s="147">
        <v>6</v>
      </c>
      <c r="B16375" s="149" t="s">
        <v>10404</v>
      </c>
      <c r="C16375" s="147" t="s">
        <v>2242</v>
      </c>
      <c r="D16375" s="147" t="s">
        <v>10403</v>
      </c>
      <c r="E16375" s="147" t="s">
        <v>2240</v>
      </c>
      <c r="G16375" s="147">
        <v>0</v>
      </c>
      <c r="I16375" s="147">
        <v>5</v>
      </c>
      <c r="J16375" s="147">
        <v>2588682</v>
      </c>
      <c r="K16375" s="147" t="s">
        <v>2769</v>
      </c>
    </row>
    <row r="16376" spans="1:11" x14ac:dyDescent="0.2">
      <c r="A16376" s="147">
        <v>6</v>
      </c>
      <c r="B16376" s="149" t="s">
        <v>10402</v>
      </c>
      <c r="C16376" s="147" t="s">
        <v>2242</v>
      </c>
      <c r="D16376" s="147" t="s">
        <v>10401</v>
      </c>
      <c r="E16376" s="147" t="s">
        <v>2240</v>
      </c>
      <c r="G16376" s="147">
        <v>0</v>
      </c>
      <c r="I16376" s="147">
        <v>5</v>
      </c>
      <c r="J16376" s="147">
        <v>2588663</v>
      </c>
      <c r="K16376" s="147" t="s">
        <v>2769</v>
      </c>
    </row>
    <row r="16377" spans="1:11" x14ac:dyDescent="0.2">
      <c r="A16377" s="147">
        <v>6</v>
      </c>
      <c r="B16377" s="149" t="s">
        <v>10400</v>
      </c>
      <c r="C16377" s="147" t="s">
        <v>2242</v>
      </c>
      <c r="D16377" s="147" t="s">
        <v>10399</v>
      </c>
      <c r="E16377" s="147" t="s">
        <v>2240</v>
      </c>
      <c r="G16377" s="147">
        <v>0</v>
      </c>
      <c r="I16377" s="147">
        <v>5</v>
      </c>
      <c r="J16377" s="147">
        <v>2588736</v>
      </c>
      <c r="K16377" s="147" t="s">
        <v>2769</v>
      </c>
    </row>
    <row r="16378" spans="1:11" x14ac:dyDescent="0.2">
      <c r="A16378" s="147">
        <v>6</v>
      </c>
      <c r="B16378" s="149" t="s">
        <v>10398</v>
      </c>
      <c r="C16378" s="147" t="s">
        <v>2242</v>
      </c>
      <c r="D16378" s="147" t="s">
        <v>10397</v>
      </c>
      <c r="E16378" s="147" t="s">
        <v>2240</v>
      </c>
      <c r="G16378" s="147">
        <v>0</v>
      </c>
      <c r="I16378" s="147">
        <v>5</v>
      </c>
      <c r="J16378" s="147">
        <v>2588737</v>
      </c>
      <c r="K16378" s="147" t="s">
        <v>2769</v>
      </c>
    </row>
    <row r="16379" spans="1:11" x14ac:dyDescent="0.2">
      <c r="A16379" s="147">
        <v>6</v>
      </c>
      <c r="B16379" s="149" t="s">
        <v>10396</v>
      </c>
      <c r="C16379" s="147" t="s">
        <v>2242</v>
      </c>
      <c r="D16379" s="147" t="s">
        <v>10395</v>
      </c>
      <c r="E16379" s="147" t="s">
        <v>2240</v>
      </c>
      <c r="G16379" s="147">
        <v>0</v>
      </c>
      <c r="I16379" s="147">
        <v>5</v>
      </c>
      <c r="J16379" s="147">
        <v>2588721</v>
      </c>
    </row>
    <row r="16380" spans="1:11" x14ac:dyDescent="0.2">
      <c r="A16380" s="147">
        <v>6</v>
      </c>
      <c r="B16380" s="149" t="s">
        <v>10394</v>
      </c>
      <c r="C16380" s="147" t="s">
        <v>2242</v>
      </c>
      <c r="D16380" s="147" t="s">
        <v>10393</v>
      </c>
      <c r="E16380" s="147" t="s">
        <v>2240</v>
      </c>
      <c r="G16380" s="147">
        <v>0</v>
      </c>
      <c r="I16380" s="147">
        <v>5</v>
      </c>
      <c r="J16380" s="147">
        <v>2588716</v>
      </c>
      <c r="K16380" s="147" t="s">
        <v>2769</v>
      </c>
    </row>
    <row r="16381" spans="1:11" x14ac:dyDescent="0.2">
      <c r="A16381" s="147">
        <v>6</v>
      </c>
      <c r="B16381" s="149" t="s">
        <v>10392</v>
      </c>
      <c r="C16381" s="147" t="s">
        <v>2242</v>
      </c>
      <c r="D16381" s="147" t="s">
        <v>10391</v>
      </c>
      <c r="E16381" s="147" t="s">
        <v>2240</v>
      </c>
      <c r="G16381" s="147">
        <v>0</v>
      </c>
      <c r="I16381" s="147">
        <v>5</v>
      </c>
      <c r="J16381" s="147">
        <v>2588712</v>
      </c>
      <c r="K16381" s="147" t="s">
        <v>2769</v>
      </c>
    </row>
    <row r="16382" spans="1:11" x14ac:dyDescent="0.2">
      <c r="A16382" s="147">
        <v>6</v>
      </c>
      <c r="B16382" s="149" t="s">
        <v>10390</v>
      </c>
      <c r="C16382" s="147" t="s">
        <v>2242</v>
      </c>
      <c r="D16382" s="147" t="s">
        <v>10389</v>
      </c>
      <c r="E16382" s="147" t="s">
        <v>2240</v>
      </c>
      <c r="G16382" s="147">
        <v>0</v>
      </c>
      <c r="I16382" s="147">
        <v>5</v>
      </c>
      <c r="J16382" s="147">
        <v>2588701</v>
      </c>
    </row>
    <row r="16383" spans="1:11" x14ac:dyDescent="0.2">
      <c r="A16383" s="147">
        <v>6</v>
      </c>
      <c r="B16383" s="149" t="s">
        <v>10388</v>
      </c>
      <c r="C16383" s="147" t="s">
        <v>2242</v>
      </c>
      <c r="D16383" s="147" t="s">
        <v>10387</v>
      </c>
      <c r="E16383" s="147" t="s">
        <v>2240</v>
      </c>
      <c r="G16383" s="147">
        <v>0</v>
      </c>
      <c r="I16383" s="147">
        <v>5</v>
      </c>
      <c r="J16383" s="147">
        <v>2588720</v>
      </c>
    </row>
    <row r="16384" spans="1:11" x14ac:dyDescent="0.2">
      <c r="A16384" s="147">
        <v>3</v>
      </c>
      <c r="B16384" s="149" t="s">
        <v>10386</v>
      </c>
      <c r="C16384" s="147" t="s">
        <v>2242</v>
      </c>
      <c r="D16384" s="147" t="s">
        <v>10384</v>
      </c>
      <c r="E16384" s="147" t="s">
        <v>2246</v>
      </c>
      <c r="G16384" s="147">
        <v>0</v>
      </c>
      <c r="I16384" s="147">
        <v>3</v>
      </c>
      <c r="J16384" s="147">
        <v>2587983</v>
      </c>
    </row>
    <row r="16385" spans="1:11" x14ac:dyDescent="0.2">
      <c r="A16385" s="147">
        <v>4</v>
      </c>
      <c r="B16385" s="149" t="s">
        <v>10385</v>
      </c>
      <c r="C16385" s="147" t="s">
        <v>2242</v>
      </c>
      <c r="D16385" s="147" t="s">
        <v>10384</v>
      </c>
      <c r="E16385" s="147" t="s">
        <v>2246</v>
      </c>
      <c r="G16385" s="147">
        <v>0</v>
      </c>
      <c r="I16385" s="147">
        <v>4</v>
      </c>
      <c r="J16385" s="147">
        <v>2588744</v>
      </c>
    </row>
    <row r="16386" spans="1:11" x14ac:dyDescent="0.2">
      <c r="A16386" s="147">
        <v>5</v>
      </c>
      <c r="B16386" s="149" t="s">
        <v>10383</v>
      </c>
      <c r="C16386" s="147" t="s">
        <v>2242</v>
      </c>
      <c r="D16386" s="147" t="s">
        <v>10382</v>
      </c>
      <c r="E16386" s="147" t="s">
        <v>2246</v>
      </c>
      <c r="G16386" s="147">
        <v>0</v>
      </c>
      <c r="I16386" s="147">
        <v>5</v>
      </c>
      <c r="J16386" s="147">
        <v>2588764</v>
      </c>
    </row>
    <row r="16387" spans="1:11" x14ac:dyDescent="0.2">
      <c r="A16387" s="147">
        <v>6</v>
      </c>
      <c r="B16387" s="149" t="s">
        <v>10381</v>
      </c>
      <c r="C16387" s="147" t="s">
        <v>2242</v>
      </c>
      <c r="D16387" s="147" t="s">
        <v>10380</v>
      </c>
      <c r="E16387" s="147" t="s">
        <v>2240</v>
      </c>
      <c r="G16387" s="147">
        <v>0</v>
      </c>
      <c r="I16387" s="147">
        <v>6</v>
      </c>
      <c r="J16387" s="147">
        <v>2588777</v>
      </c>
      <c r="K16387" s="147" t="s">
        <v>2769</v>
      </c>
    </row>
    <row r="16388" spans="1:11" x14ac:dyDescent="0.2">
      <c r="A16388" s="147">
        <v>6</v>
      </c>
      <c r="B16388" s="149" t="s">
        <v>10379</v>
      </c>
      <c r="C16388" s="147" t="s">
        <v>2242</v>
      </c>
      <c r="D16388" s="147" t="s">
        <v>10378</v>
      </c>
      <c r="E16388" s="147" t="s">
        <v>2240</v>
      </c>
      <c r="G16388" s="147">
        <v>0</v>
      </c>
      <c r="I16388" s="147">
        <v>5</v>
      </c>
      <c r="J16388" s="147">
        <v>2588752</v>
      </c>
      <c r="K16388" s="147" t="s">
        <v>2769</v>
      </c>
    </row>
    <row r="16389" spans="1:11" x14ac:dyDescent="0.2">
      <c r="A16389" s="147">
        <v>6</v>
      </c>
      <c r="B16389" s="149" t="s">
        <v>10377</v>
      </c>
      <c r="C16389" s="147" t="s">
        <v>2242</v>
      </c>
      <c r="D16389" s="147" t="s">
        <v>10376</v>
      </c>
      <c r="E16389" s="147" t="s">
        <v>2240</v>
      </c>
      <c r="G16389" s="147">
        <v>0</v>
      </c>
      <c r="I16389" s="147">
        <v>5</v>
      </c>
      <c r="J16389" s="147">
        <v>2588763</v>
      </c>
      <c r="K16389" s="147" t="s">
        <v>2769</v>
      </c>
    </row>
    <row r="16390" spans="1:11" x14ac:dyDescent="0.2">
      <c r="A16390" s="147">
        <v>6</v>
      </c>
      <c r="B16390" s="149" t="s">
        <v>10375</v>
      </c>
      <c r="C16390" s="147" t="s">
        <v>2242</v>
      </c>
      <c r="D16390" s="147" t="s">
        <v>10374</v>
      </c>
      <c r="E16390" s="147" t="s">
        <v>2240</v>
      </c>
      <c r="G16390" s="147">
        <v>0</v>
      </c>
      <c r="I16390" s="147">
        <v>5</v>
      </c>
      <c r="J16390" s="147">
        <v>2588767</v>
      </c>
      <c r="K16390" s="147" t="s">
        <v>2769</v>
      </c>
    </row>
    <row r="16391" spans="1:11" x14ac:dyDescent="0.2">
      <c r="A16391" s="147">
        <v>6</v>
      </c>
      <c r="B16391" s="149" t="s">
        <v>10373</v>
      </c>
      <c r="C16391" s="147" t="s">
        <v>2242</v>
      </c>
      <c r="D16391" s="147" t="s">
        <v>10372</v>
      </c>
      <c r="E16391" s="147" t="s">
        <v>2240</v>
      </c>
      <c r="G16391" s="147">
        <v>0</v>
      </c>
      <c r="I16391" s="147">
        <v>5</v>
      </c>
      <c r="J16391" s="147">
        <v>2588774</v>
      </c>
      <c r="K16391" s="147" t="s">
        <v>2769</v>
      </c>
    </row>
    <row r="16392" spans="1:11" x14ac:dyDescent="0.2">
      <c r="A16392" s="147">
        <v>6</v>
      </c>
      <c r="B16392" s="149" t="s">
        <v>10371</v>
      </c>
      <c r="C16392" s="147" t="s">
        <v>2242</v>
      </c>
      <c r="D16392" s="147" t="s">
        <v>10370</v>
      </c>
      <c r="E16392" s="147" t="s">
        <v>2240</v>
      </c>
      <c r="G16392" s="147">
        <v>0</v>
      </c>
      <c r="I16392" s="147">
        <v>5</v>
      </c>
      <c r="J16392" s="147">
        <v>2588762</v>
      </c>
    </row>
    <row r="16393" spans="1:11" x14ac:dyDescent="0.2">
      <c r="A16393" s="147">
        <v>6</v>
      </c>
      <c r="B16393" s="149" t="s">
        <v>10369</v>
      </c>
      <c r="C16393" s="147" t="s">
        <v>2242</v>
      </c>
      <c r="D16393" s="147" t="s">
        <v>10368</v>
      </c>
      <c r="E16393" s="147" t="s">
        <v>2240</v>
      </c>
      <c r="G16393" s="147">
        <v>0</v>
      </c>
      <c r="I16393" s="147">
        <v>5</v>
      </c>
      <c r="J16393" s="147">
        <v>2588748</v>
      </c>
      <c r="K16393" s="147" t="s">
        <v>2769</v>
      </c>
    </row>
    <row r="16394" spans="1:11" x14ac:dyDescent="0.2">
      <c r="A16394" s="147">
        <v>6</v>
      </c>
      <c r="B16394" s="149" t="s">
        <v>10367</v>
      </c>
      <c r="C16394" s="147" t="s">
        <v>2242</v>
      </c>
      <c r="D16394" s="147" t="s">
        <v>10366</v>
      </c>
      <c r="E16394" s="147" t="s">
        <v>2240</v>
      </c>
      <c r="G16394" s="147">
        <v>0</v>
      </c>
      <c r="I16394" s="147">
        <v>5</v>
      </c>
      <c r="J16394" s="147">
        <v>2588754</v>
      </c>
      <c r="K16394" s="147" t="s">
        <v>2769</v>
      </c>
    </row>
    <row r="16395" spans="1:11" x14ac:dyDescent="0.2">
      <c r="A16395" s="147">
        <v>6</v>
      </c>
      <c r="B16395" s="149" t="s">
        <v>10365</v>
      </c>
      <c r="C16395" s="147" t="s">
        <v>2242</v>
      </c>
      <c r="D16395" s="147" t="s">
        <v>10364</v>
      </c>
      <c r="E16395" s="147" t="s">
        <v>2240</v>
      </c>
      <c r="G16395" s="147">
        <v>0</v>
      </c>
      <c r="I16395" s="147">
        <v>5</v>
      </c>
      <c r="J16395" s="147">
        <v>2588746</v>
      </c>
    </row>
    <row r="16396" spans="1:11" x14ac:dyDescent="0.2">
      <c r="A16396" s="147">
        <v>6</v>
      </c>
      <c r="B16396" s="149" t="s">
        <v>10363</v>
      </c>
      <c r="C16396" s="147" t="s">
        <v>2242</v>
      </c>
      <c r="D16396" s="147" t="s">
        <v>10362</v>
      </c>
      <c r="E16396" s="147" t="s">
        <v>2240</v>
      </c>
      <c r="G16396" s="147">
        <v>0</v>
      </c>
      <c r="I16396" s="147">
        <v>5</v>
      </c>
      <c r="J16396" s="147">
        <v>2588751</v>
      </c>
      <c r="K16396" s="147" t="s">
        <v>2769</v>
      </c>
    </row>
    <row r="16397" spans="1:11" x14ac:dyDescent="0.2">
      <c r="A16397" s="147">
        <v>3</v>
      </c>
      <c r="B16397" s="149" t="s">
        <v>10361</v>
      </c>
      <c r="C16397" s="147" t="s">
        <v>2242</v>
      </c>
      <c r="D16397" s="147" t="s">
        <v>10360</v>
      </c>
      <c r="E16397" s="147" t="s">
        <v>2246</v>
      </c>
      <c r="G16397" s="147">
        <v>0</v>
      </c>
      <c r="I16397" s="147">
        <v>3</v>
      </c>
      <c r="J16397" s="147">
        <v>2587999</v>
      </c>
    </row>
    <row r="16398" spans="1:11" x14ac:dyDescent="0.2">
      <c r="A16398" s="147">
        <v>4</v>
      </c>
      <c r="B16398" s="149" t="s">
        <v>10359</v>
      </c>
      <c r="C16398" s="147" t="s">
        <v>2242</v>
      </c>
      <c r="D16398" s="147" t="s">
        <v>10358</v>
      </c>
      <c r="E16398" s="147" t="s">
        <v>2246</v>
      </c>
      <c r="G16398" s="147">
        <v>0</v>
      </c>
      <c r="I16398" s="147">
        <v>4</v>
      </c>
      <c r="J16398" s="147">
        <v>2588783</v>
      </c>
    </row>
    <row r="16399" spans="1:11" x14ac:dyDescent="0.2">
      <c r="A16399" s="147">
        <v>5</v>
      </c>
      <c r="B16399" s="149" t="s">
        <v>10357</v>
      </c>
      <c r="C16399" s="147" t="s">
        <v>2242</v>
      </c>
      <c r="D16399" s="147" t="s">
        <v>10356</v>
      </c>
      <c r="E16399" s="147" t="s">
        <v>2246</v>
      </c>
      <c r="G16399" s="147">
        <v>0</v>
      </c>
      <c r="I16399" s="147">
        <v>5</v>
      </c>
      <c r="J16399" s="147">
        <v>2588820</v>
      </c>
    </row>
    <row r="16400" spans="1:11" x14ac:dyDescent="0.2">
      <c r="A16400" s="147">
        <v>6</v>
      </c>
      <c r="B16400" s="149" t="s">
        <v>10355</v>
      </c>
      <c r="C16400" s="147" t="s">
        <v>2242</v>
      </c>
      <c r="D16400" s="147" t="s">
        <v>10354</v>
      </c>
      <c r="E16400" s="147" t="s">
        <v>2240</v>
      </c>
      <c r="G16400" s="147">
        <v>0</v>
      </c>
      <c r="I16400" s="147">
        <v>6</v>
      </c>
      <c r="J16400" s="147">
        <v>2588824</v>
      </c>
      <c r="K16400" s="147" t="s">
        <v>2769</v>
      </c>
    </row>
    <row r="16401" spans="1:11" x14ac:dyDescent="0.2">
      <c r="A16401" s="147">
        <v>6</v>
      </c>
      <c r="B16401" s="149" t="s">
        <v>10353</v>
      </c>
      <c r="C16401" s="147" t="s">
        <v>2242</v>
      </c>
      <c r="D16401" s="147" t="s">
        <v>10352</v>
      </c>
      <c r="E16401" s="147" t="s">
        <v>2240</v>
      </c>
      <c r="G16401" s="147">
        <v>0</v>
      </c>
      <c r="I16401" s="147">
        <v>5</v>
      </c>
      <c r="J16401" s="147">
        <v>2588809</v>
      </c>
      <c r="K16401" s="147" t="s">
        <v>2769</v>
      </c>
    </row>
    <row r="16402" spans="1:11" x14ac:dyDescent="0.2">
      <c r="A16402" s="147">
        <v>6</v>
      </c>
      <c r="B16402" s="149" t="s">
        <v>10351</v>
      </c>
      <c r="C16402" s="147" t="s">
        <v>2242</v>
      </c>
      <c r="D16402" s="147" t="s">
        <v>10350</v>
      </c>
      <c r="E16402" s="147" t="s">
        <v>2240</v>
      </c>
      <c r="G16402" s="147">
        <v>0</v>
      </c>
      <c r="I16402" s="147">
        <v>5</v>
      </c>
      <c r="J16402" s="147">
        <v>2588819</v>
      </c>
      <c r="K16402" s="147" t="s">
        <v>2769</v>
      </c>
    </row>
    <row r="16403" spans="1:11" x14ac:dyDescent="0.2">
      <c r="A16403" s="147">
        <v>6</v>
      </c>
      <c r="B16403" s="149" t="s">
        <v>10349</v>
      </c>
      <c r="C16403" s="147" t="s">
        <v>2242</v>
      </c>
      <c r="D16403" s="147" t="s">
        <v>10348</v>
      </c>
      <c r="E16403" s="147" t="s">
        <v>2240</v>
      </c>
      <c r="G16403" s="147">
        <v>0</v>
      </c>
      <c r="I16403" s="147">
        <v>5</v>
      </c>
      <c r="J16403" s="147">
        <v>2588821</v>
      </c>
      <c r="K16403" s="147" t="s">
        <v>2769</v>
      </c>
    </row>
    <row r="16404" spans="1:11" x14ac:dyDescent="0.2">
      <c r="A16404" s="147">
        <v>6</v>
      </c>
      <c r="B16404" s="149" t="s">
        <v>10347</v>
      </c>
      <c r="C16404" s="147" t="s">
        <v>2242</v>
      </c>
      <c r="D16404" s="147" t="s">
        <v>10346</v>
      </c>
      <c r="E16404" s="147" t="s">
        <v>2240</v>
      </c>
      <c r="G16404" s="147">
        <v>0</v>
      </c>
      <c r="I16404" s="147">
        <v>5</v>
      </c>
      <c r="J16404" s="147">
        <v>2588818</v>
      </c>
      <c r="K16404" s="147" t="s">
        <v>2769</v>
      </c>
    </row>
    <row r="16405" spans="1:11" x14ac:dyDescent="0.2">
      <c r="A16405" s="147">
        <v>6</v>
      </c>
      <c r="B16405" s="149" t="s">
        <v>10345</v>
      </c>
      <c r="C16405" s="147" t="s">
        <v>2242</v>
      </c>
      <c r="D16405" s="147" t="s">
        <v>10344</v>
      </c>
      <c r="E16405" s="147" t="s">
        <v>2240</v>
      </c>
      <c r="G16405" s="147">
        <v>0</v>
      </c>
      <c r="I16405" s="147">
        <v>5</v>
      </c>
      <c r="J16405" s="147">
        <v>2588805</v>
      </c>
    </row>
    <row r="16406" spans="1:11" x14ac:dyDescent="0.2">
      <c r="A16406" s="147">
        <v>6</v>
      </c>
      <c r="B16406" s="149" t="s">
        <v>10343</v>
      </c>
      <c r="C16406" s="147" t="s">
        <v>2242</v>
      </c>
      <c r="D16406" s="147" t="s">
        <v>10342</v>
      </c>
      <c r="E16406" s="147" t="s">
        <v>2240</v>
      </c>
      <c r="G16406" s="147">
        <v>0</v>
      </c>
      <c r="I16406" s="147">
        <v>5</v>
      </c>
      <c r="J16406" s="147">
        <v>2588811</v>
      </c>
      <c r="K16406" s="147" t="s">
        <v>2769</v>
      </c>
    </row>
    <row r="16407" spans="1:11" x14ac:dyDescent="0.2">
      <c r="A16407" s="147">
        <v>6</v>
      </c>
      <c r="B16407" s="149" t="s">
        <v>10341</v>
      </c>
      <c r="C16407" s="147" t="s">
        <v>2242</v>
      </c>
      <c r="D16407" s="147" t="s">
        <v>10340</v>
      </c>
      <c r="E16407" s="147" t="s">
        <v>2240</v>
      </c>
      <c r="G16407" s="147">
        <v>0</v>
      </c>
      <c r="I16407" s="147">
        <v>5</v>
      </c>
      <c r="J16407" s="147">
        <v>2588797</v>
      </c>
      <c r="K16407" s="147" t="s">
        <v>2769</v>
      </c>
    </row>
    <row r="16408" spans="1:11" x14ac:dyDescent="0.2">
      <c r="A16408" s="147">
        <v>6</v>
      </c>
      <c r="B16408" s="149" t="s">
        <v>10339</v>
      </c>
      <c r="C16408" s="147" t="s">
        <v>2242</v>
      </c>
      <c r="D16408" s="147" t="s">
        <v>10338</v>
      </c>
      <c r="E16408" s="147" t="s">
        <v>2240</v>
      </c>
      <c r="G16408" s="147">
        <v>0</v>
      </c>
      <c r="I16408" s="147">
        <v>5</v>
      </c>
      <c r="J16408" s="147">
        <v>2588802</v>
      </c>
    </row>
    <row r="16409" spans="1:11" x14ac:dyDescent="0.2">
      <c r="A16409" s="147">
        <v>6</v>
      </c>
      <c r="B16409" s="149" t="s">
        <v>10337</v>
      </c>
      <c r="C16409" s="147" t="s">
        <v>2242</v>
      </c>
      <c r="D16409" s="147" t="s">
        <v>10336</v>
      </c>
      <c r="E16409" s="147" t="s">
        <v>2240</v>
      </c>
      <c r="G16409" s="147">
        <v>0</v>
      </c>
      <c r="I16409" s="147">
        <v>5</v>
      </c>
      <c r="J16409" s="147">
        <v>2588794</v>
      </c>
      <c r="K16409" s="147" t="s">
        <v>2769</v>
      </c>
    </row>
    <row r="16410" spans="1:11" x14ac:dyDescent="0.2">
      <c r="A16410" s="147">
        <v>4</v>
      </c>
      <c r="B16410" s="149" t="s">
        <v>10334</v>
      </c>
      <c r="C16410" s="147" t="s">
        <v>2242</v>
      </c>
      <c r="D16410" s="147" t="s">
        <v>10335</v>
      </c>
      <c r="E16410" s="147" t="s">
        <v>2246</v>
      </c>
      <c r="G16410" s="147">
        <v>0</v>
      </c>
      <c r="I16410" s="147">
        <v>4</v>
      </c>
      <c r="J16410" s="147">
        <v>2588780</v>
      </c>
    </row>
    <row r="16411" spans="1:11" x14ac:dyDescent="0.2">
      <c r="A16411" s="147">
        <v>4</v>
      </c>
      <c r="B16411" s="149" t="s">
        <v>10334</v>
      </c>
      <c r="C16411" s="147" t="s">
        <v>2261</v>
      </c>
      <c r="D16411" s="147" t="s">
        <v>10333</v>
      </c>
      <c r="E16411" s="147" t="s">
        <v>2246</v>
      </c>
      <c r="G16411" s="147">
        <v>0</v>
      </c>
      <c r="I16411" s="147">
        <v>4</v>
      </c>
      <c r="J16411" s="147">
        <v>1201558</v>
      </c>
    </row>
    <row r="16412" spans="1:11" x14ac:dyDescent="0.2">
      <c r="A16412" s="147">
        <v>5</v>
      </c>
      <c r="B16412" s="149" t="s">
        <v>10332</v>
      </c>
      <c r="C16412" s="147" t="s">
        <v>2242</v>
      </c>
      <c r="D16412" s="147" t="s">
        <v>10331</v>
      </c>
      <c r="E16412" s="147" t="s">
        <v>2246</v>
      </c>
      <c r="G16412" s="147">
        <v>0</v>
      </c>
      <c r="I16412" s="147">
        <v>5</v>
      </c>
      <c r="J16412" s="147">
        <v>2588849</v>
      </c>
    </row>
    <row r="16413" spans="1:11" x14ac:dyDescent="0.2">
      <c r="A16413" s="147">
        <v>6</v>
      </c>
      <c r="B16413" s="149" t="s">
        <v>10330</v>
      </c>
      <c r="C16413" s="147" t="s">
        <v>2242</v>
      </c>
      <c r="D16413" s="147" t="s">
        <v>10329</v>
      </c>
      <c r="E16413" s="147" t="s">
        <v>2240</v>
      </c>
      <c r="G16413" s="147">
        <v>0</v>
      </c>
      <c r="I16413" s="147">
        <v>6</v>
      </c>
      <c r="J16413" s="147">
        <v>2588857</v>
      </c>
      <c r="K16413" s="147" t="s">
        <v>2769</v>
      </c>
    </row>
    <row r="16414" spans="1:11" x14ac:dyDescent="0.2">
      <c r="A16414" s="147">
        <v>6</v>
      </c>
      <c r="B16414" s="149" t="s">
        <v>10328</v>
      </c>
      <c r="C16414" s="147" t="s">
        <v>2242</v>
      </c>
      <c r="D16414" s="147" t="s">
        <v>10327</v>
      </c>
      <c r="E16414" s="147" t="s">
        <v>2240</v>
      </c>
      <c r="G16414" s="147">
        <v>0</v>
      </c>
      <c r="I16414" s="147">
        <v>5</v>
      </c>
      <c r="J16414" s="147">
        <v>2588841</v>
      </c>
      <c r="K16414" s="147" t="s">
        <v>2769</v>
      </c>
    </row>
    <row r="16415" spans="1:11" x14ac:dyDescent="0.2">
      <c r="A16415" s="147">
        <v>6</v>
      </c>
      <c r="B16415" s="149" t="s">
        <v>10326</v>
      </c>
      <c r="C16415" s="147" t="s">
        <v>2242</v>
      </c>
      <c r="D16415" s="147" t="s">
        <v>10325</v>
      </c>
      <c r="E16415" s="147" t="s">
        <v>2240</v>
      </c>
      <c r="G16415" s="147">
        <v>0</v>
      </c>
      <c r="I16415" s="147">
        <v>5</v>
      </c>
      <c r="J16415" s="147">
        <v>2588845</v>
      </c>
      <c r="K16415" s="147" t="s">
        <v>2769</v>
      </c>
    </row>
    <row r="16416" spans="1:11" x14ac:dyDescent="0.2">
      <c r="A16416" s="147">
        <v>6</v>
      </c>
      <c r="B16416" s="149" t="s">
        <v>10324</v>
      </c>
      <c r="C16416" s="147" t="s">
        <v>2242</v>
      </c>
      <c r="D16416" s="147" t="s">
        <v>10323</v>
      </c>
      <c r="E16416" s="147" t="s">
        <v>2240</v>
      </c>
      <c r="G16416" s="147">
        <v>0</v>
      </c>
      <c r="I16416" s="147">
        <v>5</v>
      </c>
      <c r="J16416" s="147">
        <v>2588838</v>
      </c>
      <c r="K16416" s="147" t="s">
        <v>2769</v>
      </c>
    </row>
    <row r="16417" spans="1:11" x14ac:dyDescent="0.2">
      <c r="A16417" s="147">
        <v>6</v>
      </c>
      <c r="B16417" s="149" t="s">
        <v>10322</v>
      </c>
      <c r="C16417" s="147" t="s">
        <v>2242</v>
      </c>
      <c r="D16417" s="147" t="s">
        <v>10321</v>
      </c>
      <c r="E16417" s="147" t="s">
        <v>2240</v>
      </c>
      <c r="G16417" s="147">
        <v>0</v>
      </c>
      <c r="I16417" s="147">
        <v>5</v>
      </c>
      <c r="J16417" s="147">
        <v>2588839</v>
      </c>
      <c r="K16417" s="147" t="s">
        <v>2769</v>
      </c>
    </row>
    <row r="16418" spans="1:11" x14ac:dyDescent="0.2">
      <c r="A16418" s="147">
        <v>6</v>
      </c>
      <c r="B16418" s="149" t="s">
        <v>10320</v>
      </c>
      <c r="C16418" s="147" t="s">
        <v>2242</v>
      </c>
      <c r="D16418" s="147" t="s">
        <v>10319</v>
      </c>
      <c r="E16418" s="147" t="s">
        <v>2240</v>
      </c>
      <c r="G16418" s="147">
        <v>0</v>
      </c>
      <c r="I16418" s="147">
        <v>5</v>
      </c>
      <c r="J16418" s="147">
        <v>2588835</v>
      </c>
    </row>
    <row r="16419" spans="1:11" x14ac:dyDescent="0.2">
      <c r="A16419" s="147">
        <v>6</v>
      </c>
      <c r="B16419" s="149" t="s">
        <v>10318</v>
      </c>
      <c r="C16419" s="147" t="s">
        <v>2242</v>
      </c>
      <c r="D16419" s="147" t="s">
        <v>10317</v>
      </c>
      <c r="E16419" s="147" t="s">
        <v>2240</v>
      </c>
      <c r="G16419" s="147">
        <v>0</v>
      </c>
      <c r="I16419" s="147">
        <v>5</v>
      </c>
      <c r="J16419" s="147">
        <v>2588836</v>
      </c>
      <c r="K16419" s="147" t="s">
        <v>2769</v>
      </c>
    </row>
    <row r="16420" spans="1:11" x14ac:dyDescent="0.2">
      <c r="A16420" s="147">
        <v>6</v>
      </c>
      <c r="B16420" s="149" t="s">
        <v>10316</v>
      </c>
      <c r="C16420" s="147" t="s">
        <v>2242</v>
      </c>
      <c r="D16420" s="147" t="s">
        <v>10315</v>
      </c>
      <c r="E16420" s="147" t="s">
        <v>2240</v>
      </c>
      <c r="G16420" s="147">
        <v>0</v>
      </c>
      <c r="I16420" s="147">
        <v>5</v>
      </c>
      <c r="J16420" s="147">
        <v>2588850</v>
      </c>
      <c r="K16420" s="147" t="s">
        <v>2769</v>
      </c>
    </row>
    <row r="16421" spans="1:11" x14ac:dyDescent="0.2">
      <c r="A16421" s="147">
        <v>6</v>
      </c>
      <c r="B16421" s="149" t="s">
        <v>10314</v>
      </c>
      <c r="C16421" s="147" t="s">
        <v>2242</v>
      </c>
      <c r="D16421" s="147" t="s">
        <v>10313</v>
      </c>
      <c r="E16421" s="147" t="s">
        <v>2240</v>
      </c>
      <c r="G16421" s="147">
        <v>0</v>
      </c>
      <c r="I16421" s="147">
        <v>5</v>
      </c>
      <c r="J16421" s="147">
        <v>2588848</v>
      </c>
    </row>
    <row r="16422" spans="1:11" x14ac:dyDescent="0.2">
      <c r="A16422" s="147">
        <v>6</v>
      </c>
      <c r="B16422" s="149" t="s">
        <v>10312</v>
      </c>
      <c r="C16422" s="147" t="s">
        <v>2242</v>
      </c>
      <c r="D16422" s="147" t="s">
        <v>10311</v>
      </c>
      <c r="E16422" s="147" t="s">
        <v>2240</v>
      </c>
      <c r="G16422" s="147">
        <v>0</v>
      </c>
      <c r="I16422" s="147">
        <v>5</v>
      </c>
      <c r="J16422" s="147">
        <v>2588832</v>
      </c>
      <c r="K16422" s="147" t="s">
        <v>2769</v>
      </c>
    </row>
    <row r="16423" spans="1:11" x14ac:dyDescent="0.2">
      <c r="A16423" s="147">
        <v>4</v>
      </c>
      <c r="B16423" s="149" t="s">
        <v>10310</v>
      </c>
      <c r="C16423" s="147" t="s">
        <v>2242</v>
      </c>
      <c r="D16423" s="147" t="s">
        <v>10309</v>
      </c>
      <c r="E16423" s="147" t="s">
        <v>2240</v>
      </c>
      <c r="F16423" s="147" t="s">
        <v>2259</v>
      </c>
      <c r="G16423" s="147">
        <v>2</v>
      </c>
      <c r="H16423" s="148">
        <v>41204</v>
      </c>
      <c r="I16423" s="147">
        <v>4</v>
      </c>
      <c r="J16423" s="147">
        <v>2588782</v>
      </c>
      <c r="K16423" s="147" t="s">
        <v>2769</v>
      </c>
    </row>
    <row r="16424" spans="1:11" x14ac:dyDescent="0.2">
      <c r="A16424" s="147">
        <v>4</v>
      </c>
      <c r="B16424" s="149" t="s">
        <v>10303</v>
      </c>
      <c r="C16424" s="147" t="s">
        <v>2242</v>
      </c>
      <c r="D16424" s="147" t="s">
        <v>10308</v>
      </c>
      <c r="E16424" s="147" t="s">
        <v>2246</v>
      </c>
      <c r="G16424" s="147">
        <v>0</v>
      </c>
      <c r="I16424" s="147">
        <v>4</v>
      </c>
      <c r="J16424" s="147">
        <v>2588791</v>
      </c>
    </row>
    <row r="16425" spans="1:11" x14ac:dyDescent="0.2">
      <c r="A16425" s="147">
        <v>4</v>
      </c>
      <c r="B16425" s="149" t="s">
        <v>10303</v>
      </c>
      <c r="C16425" s="147" t="s">
        <v>2261</v>
      </c>
      <c r="D16425" s="147" t="s">
        <v>10307</v>
      </c>
      <c r="E16425" s="147" t="s">
        <v>2246</v>
      </c>
      <c r="G16425" s="147">
        <v>0</v>
      </c>
      <c r="I16425" s="147">
        <v>4</v>
      </c>
      <c r="J16425" s="147">
        <v>1201549</v>
      </c>
    </row>
    <row r="16426" spans="1:11" x14ac:dyDescent="0.2">
      <c r="A16426" s="147">
        <v>4</v>
      </c>
      <c r="B16426" s="149" t="s">
        <v>10303</v>
      </c>
      <c r="C16426" s="147" t="s">
        <v>2261</v>
      </c>
      <c r="D16426" s="147" t="s">
        <v>10306</v>
      </c>
      <c r="E16426" s="147" t="s">
        <v>2246</v>
      </c>
      <c r="G16426" s="147">
        <v>0</v>
      </c>
      <c r="I16426" s="147">
        <v>4</v>
      </c>
      <c r="J16426" s="147">
        <v>1201555</v>
      </c>
    </row>
    <row r="16427" spans="1:11" x14ac:dyDescent="0.2">
      <c r="A16427" s="147">
        <v>4</v>
      </c>
      <c r="B16427" s="149" t="s">
        <v>10303</v>
      </c>
      <c r="C16427" s="147" t="s">
        <v>2261</v>
      </c>
      <c r="D16427" s="147" t="s">
        <v>10305</v>
      </c>
      <c r="E16427" s="147" t="s">
        <v>2246</v>
      </c>
      <c r="G16427" s="147">
        <v>0</v>
      </c>
      <c r="I16427" s="147">
        <v>4</v>
      </c>
      <c r="J16427" s="147">
        <v>1201562</v>
      </c>
    </row>
    <row r="16428" spans="1:11" x14ac:dyDescent="0.2">
      <c r="A16428" s="147">
        <v>4</v>
      </c>
      <c r="B16428" s="149" t="s">
        <v>10303</v>
      </c>
      <c r="C16428" s="147" t="s">
        <v>2261</v>
      </c>
      <c r="D16428" s="147" t="s">
        <v>10304</v>
      </c>
      <c r="E16428" s="147" t="s">
        <v>2246</v>
      </c>
      <c r="G16428" s="147">
        <v>0</v>
      </c>
      <c r="I16428" s="147">
        <v>4</v>
      </c>
      <c r="J16428" s="147">
        <v>1201548</v>
      </c>
    </row>
    <row r="16429" spans="1:11" x14ac:dyDescent="0.2">
      <c r="A16429" s="147">
        <v>4</v>
      </c>
      <c r="B16429" s="149" t="s">
        <v>10303</v>
      </c>
      <c r="C16429" s="147" t="s">
        <v>2277</v>
      </c>
      <c r="D16429" s="147" t="s">
        <v>10302</v>
      </c>
      <c r="E16429" s="147" t="s">
        <v>2246</v>
      </c>
      <c r="G16429" s="147">
        <v>0</v>
      </c>
      <c r="I16429" s="147">
        <v>4</v>
      </c>
      <c r="J16429" s="147">
        <v>1201560</v>
      </c>
    </row>
    <row r="16430" spans="1:11" x14ac:dyDescent="0.2">
      <c r="A16430" s="147">
        <v>5</v>
      </c>
      <c r="B16430" s="149" t="s">
        <v>10301</v>
      </c>
      <c r="C16430" s="147" t="s">
        <v>2242</v>
      </c>
      <c r="D16430" s="147" t="s">
        <v>10300</v>
      </c>
      <c r="E16430" s="147" t="s">
        <v>2246</v>
      </c>
      <c r="G16430" s="147">
        <v>0</v>
      </c>
      <c r="I16430" s="147">
        <v>5</v>
      </c>
      <c r="J16430" s="147">
        <v>2588880</v>
      </c>
    </row>
    <row r="16431" spans="1:11" x14ac:dyDescent="0.2">
      <c r="A16431" s="147">
        <v>6</v>
      </c>
      <c r="B16431" s="149" t="s">
        <v>10299</v>
      </c>
      <c r="C16431" s="147" t="s">
        <v>2242</v>
      </c>
      <c r="D16431" s="147" t="s">
        <v>10298</v>
      </c>
      <c r="E16431" s="147" t="s">
        <v>2240</v>
      </c>
      <c r="G16431" s="147">
        <v>0</v>
      </c>
      <c r="I16431" s="147">
        <v>6</v>
      </c>
      <c r="J16431" s="147">
        <v>2588891</v>
      </c>
      <c r="K16431" s="147" t="s">
        <v>2769</v>
      </c>
    </row>
    <row r="16432" spans="1:11" x14ac:dyDescent="0.2">
      <c r="A16432" s="147">
        <v>6</v>
      </c>
      <c r="B16432" s="149" t="s">
        <v>10297</v>
      </c>
      <c r="C16432" s="147" t="s">
        <v>2242</v>
      </c>
      <c r="D16432" s="147" t="s">
        <v>10296</v>
      </c>
      <c r="E16432" s="147" t="s">
        <v>2240</v>
      </c>
      <c r="G16432" s="147">
        <v>0</v>
      </c>
      <c r="I16432" s="147">
        <v>5</v>
      </c>
      <c r="J16432" s="147">
        <v>2588865</v>
      </c>
      <c r="K16432" s="147" t="s">
        <v>2769</v>
      </c>
    </row>
    <row r="16433" spans="1:11" x14ac:dyDescent="0.2">
      <c r="A16433" s="147">
        <v>6</v>
      </c>
      <c r="B16433" s="149" t="s">
        <v>10295</v>
      </c>
      <c r="C16433" s="147" t="s">
        <v>2242</v>
      </c>
      <c r="D16433" s="147" t="s">
        <v>10294</v>
      </c>
      <c r="E16433" s="147" t="s">
        <v>2240</v>
      </c>
      <c r="G16433" s="147">
        <v>0</v>
      </c>
      <c r="I16433" s="147">
        <v>5</v>
      </c>
      <c r="J16433" s="147">
        <v>2588873</v>
      </c>
      <c r="K16433" s="147" t="s">
        <v>2769</v>
      </c>
    </row>
    <row r="16434" spans="1:11" x14ac:dyDescent="0.2">
      <c r="A16434" s="147">
        <v>6</v>
      </c>
      <c r="B16434" s="149" t="s">
        <v>10293</v>
      </c>
      <c r="C16434" s="147" t="s">
        <v>2242</v>
      </c>
      <c r="D16434" s="147" t="s">
        <v>10292</v>
      </c>
      <c r="E16434" s="147" t="s">
        <v>2240</v>
      </c>
      <c r="G16434" s="147">
        <v>0</v>
      </c>
      <c r="I16434" s="147">
        <v>5</v>
      </c>
      <c r="J16434" s="147">
        <v>2588887</v>
      </c>
      <c r="K16434" s="147" t="s">
        <v>2769</v>
      </c>
    </row>
    <row r="16435" spans="1:11" x14ac:dyDescent="0.2">
      <c r="A16435" s="147">
        <v>6</v>
      </c>
      <c r="B16435" s="149" t="s">
        <v>10291</v>
      </c>
      <c r="C16435" s="147" t="s">
        <v>2242</v>
      </c>
      <c r="D16435" s="147" t="s">
        <v>10290</v>
      </c>
      <c r="E16435" s="147" t="s">
        <v>2240</v>
      </c>
      <c r="G16435" s="147">
        <v>0</v>
      </c>
      <c r="I16435" s="147">
        <v>5</v>
      </c>
      <c r="J16435" s="147">
        <v>2588867</v>
      </c>
      <c r="K16435" s="147" t="s">
        <v>2769</v>
      </c>
    </row>
    <row r="16436" spans="1:11" x14ac:dyDescent="0.2">
      <c r="A16436" s="147">
        <v>6</v>
      </c>
      <c r="B16436" s="149" t="s">
        <v>10289</v>
      </c>
      <c r="C16436" s="147" t="s">
        <v>2242</v>
      </c>
      <c r="D16436" s="147" t="s">
        <v>10288</v>
      </c>
      <c r="E16436" s="147" t="s">
        <v>2240</v>
      </c>
      <c r="G16436" s="147">
        <v>0</v>
      </c>
      <c r="I16436" s="147">
        <v>5</v>
      </c>
      <c r="J16436" s="147">
        <v>2588882</v>
      </c>
    </row>
    <row r="16437" spans="1:11" x14ac:dyDescent="0.2">
      <c r="A16437" s="147">
        <v>6</v>
      </c>
      <c r="B16437" s="149" t="s">
        <v>10287</v>
      </c>
      <c r="C16437" s="147" t="s">
        <v>2242</v>
      </c>
      <c r="D16437" s="147" t="s">
        <v>10286</v>
      </c>
      <c r="E16437" s="147" t="s">
        <v>2240</v>
      </c>
      <c r="G16437" s="147">
        <v>0</v>
      </c>
      <c r="I16437" s="147">
        <v>5</v>
      </c>
      <c r="J16437" s="147">
        <v>2588869</v>
      </c>
      <c r="K16437" s="147" t="s">
        <v>2769</v>
      </c>
    </row>
    <row r="16438" spans="1:11" x14ac:dyDescent="0.2">
      <c r="A16438" s="147">
        <v>6</v>
      </c>
      <c r="B16438" s="149" t="s">
        <v>10285</v>
      </c>
      <c r="C16438" s="147" t="s">
        <v>2242</v>
      </c>
      <c r="D16438" s="147" t="s">
        <v>10284</v>
      </c>
      <c r="E16438" s="147" t="s">
        <v>2240</v>
      </c>
      <c r="G16438" s="147">
        <v>0</v>
      </c>
      <c r="I16438" s="147">
        <v>5</v>
      </c>
      <c r="J16438" s="147">
        <v>2588863</v>
      </c>
      <c r="K16438" s="147" t="s">
        <v>2769</v>
      </c>
    </row>
    <row r="16439" spans="1:11" x14ac:dyDescent="0.2">
      <c r="A16439" s="147">
        <v>6</v>
      </c>
      <c r="B16439" s="149" t="s">
        <v>10283</v>
      </c>
      <c r="C16439" s="147" t="s">
        <v>2242</v>
      </c>
      <c r="D16439" s="147" t="s">
        <v>10282</v>
      </c>
      <c r="E16439" s="147" t="s">
        <v>2240</v>
      </c>
      <c r="G16439" s="147">
        <v>0</v>
      </c>
      <c r="I16439" s="147">
        <v>5</v>
      </c>
      <c r="J16439" s="147">
        <v>2588885</v>
      </c>
    </row>
    <row r="16440" spans="1:11" x14ac:dyDescent="0.2">
      <c r="A16440" s="147">
        <v>6</v>
      </c>
      <c r="B16440" s="149" t="s">
        <v>10281</v>
      </c>
      <c r="C16440" s="147" t="s">
        <v>2242</v>
      </c>
      <c r="D16440" s="147" t="s">
        <v>10280</v>
      </c>
      <c r="E16440" s="147" t="s">
        <v>2240</v>
      </c>
      <c r="G16440" s="147">
        <v>0</v>
      </c>
      <c r="I16440" s="147">
        <v>5</v>
      </c>
      <c r="J16440" s="147">
        <v>2588883</v>
      </c>
      <c r="K16440" s="147" t="s">
        <v>2769</v>
      </c>
    </row>
    <row r="16441" spans="1:11" x14ac:dyDescent="0.2">
      <c r="A16441" s="147">
        <v>4</v>
      </c>
      <c r="B16441" s="149" t="s">
        <v>10278</v>
      </c>
      <c r="C16441" s="147" t="s">
        <v>2242</v>
      </c>
      <c r="D16441" s="147" t="s">
        <v>10279</v>
      </c>
      <c r="E16441" s="147" t="s">
        <v>2246</v>
      </c>
      <c r="G16441" s="147">
        <v>0</v>
      </c>
      <c r="I16441" s="147">
        <v>4</v>
      </c>
      <c r="J16441" s="147">
        <v>2588792</v>
      </c>
    </row>
    <row r="16442" spans="1:11" x14ac:dyDescent="0.2">
      <c r="A16442" s="147">
        <v>4</v>
      </c>
      <c r="B16442" s="149" t="s">
        <v>10278</v>
      </c>
      <c r="C16442" s="147" t="s">
        <v>2261</v>
      </c>
      <c r="D16442" s="147" t="s">
        <v>10277</v>
      </c>
      <c r="E16442" s="147" t="s">
        <v>2246</v>
      </c>
      <c r="G16442" s="147">
        <v>0</v>
      </c>
      <c r="I16442" s="147">
        <v>4</v>
      </c>
      <c r="J16442" s="147">
        <v>1201554</v>
      </c>
    </row>
    <row r="16443" spans="1:11" x14ac:dyDescent="0.2">
      <c r="A16443" s="147">
        <v>5</v>
      </c>
      <c r="B16443" s="149" t="s">
        <v>10276</v>
      </c>
      <c r="C16443" s="147" t="s">
        <v>2242</v>
      </c>
      <c r="D16443" s="147" t="s">
        <v>10275</v>
      </c>
      <c r="E16443" s="147" t="s">
        <v>2246</v>
      </c>
      <c r="G16443" s="147">
        <v>0</v>
      </c>
      <c r="I16443" s="147">
        <v>5</v>
      </c>
      <c r="J16443" s="147">
        <v>2588901</v>
      </c>
    </row>
    <row r="16444" spans="1:11" x14ac:dyDescent="0.2">
      <c r="A16444" s="147">
        <v>6</v>
      </c>
      <c r="B16444" s="149" t="s">
        <v>10274</v>
      </c>
      <c r="C16444" s="147" t="s">
        <v>2242</v>
      </c>
      <c r="D16444" s="147" t="s">
        <v>10273</v>
      </c>
      <c r="E16444" s="147" t="s">
        <v>2240</v>
      </c>
      <c r="G16444" s="147">
        <v>0</v>
      </c>
      <c r="I16444" s="147">
        <v>6</v>
      </c>
      <c r="J16444" s="147">
        <v>2588923</v>
      </c>
      <c r="K16444" s="147" t="s">
        <v>2769</v>
      </c>
    </row>
    <row r="16445" spans="1:11" x14ac:dyDescent="0.2">
      <c r="A16445" s="147">
        <v>6</v>
      </c>
      <c r="B16445" s="149" t="s">
        <v>10272</v>
      </c>
      <c r="C16445" s="147" t="s">
        <v>2242</v>
      </c>
      <c r="D16445" s="147" t="s">
        <v>10271</v>
      </c>
      <c r="E16445" s="147" t="s">
        <v>2240</v>
      </c>
      <c r="G16445" s="147">
        <v>0</v>
      </c>
      <c r="I16445" s="147">
        <v>5</v>
      </c>
      <c r="J16445" s="147">
        <v>2588915</v>
      </c>
      <c r="K16445" s="147" t="s">
        <v>2769</v>
      </c>
    </row>
    <row r="16446" spans="1:11" x14ac:dyDescent="0.2">
      <c r="A16446" s="147">
        <v>6</v>
      </c>
      <c r="B16446" s="149" t="s">
        <v>10270</v>
      </c>
      <c r="C16446" s="147" t="s">
        <v>2242</v>
      </c>
      <c r="D16446" s="147" t="s">
        <v>10269</v>
      </c>
      <c r="E16446" s="147" t="s">
        <v>2240</v>
      </c>
      <c r="G16446" s="147">
        <v>0</v>
      </c>
      <c r="I16446" s="147">
        <v>5</v>
      </c>
      <c r="J16446" s="147">
        <v>2588910</v>
      </c>
      <c r="K16446" s="147" t="s">
        <v>2769</v>
      </c>
    </row>
    <row r="16447" spans="1:11" x14ac:dyDescent="0.2">
      <c r="A16447" s="147">
        <v>6</v>
      </c>
      <c r="B16447" s="149" t="s">
        <v>10268</v>
      </c>
      <c r="C16447" s="147" t="s">
        <v>2242</v>
      </c>
      <c r="D16447" s="147" t="s">
        <v>10267</v>
      </c>
      <c r="E16447" s="147" t="s">
        <v>2240</v>
      </c>
      <c r="G16447" s="147">
        <v>0</v>
      </c>
      <c r="I16447" s="147">
        <v>5</v>
      </c>
      <c r="J16447" s="147">
        <v>2588902</v>
      </c>
      <c r="K16447" s="147" t="s">
        <v>2769</v>
      </c>
    </row>
    <row r="16448" spans="1:11" x14ac:dyDescent="0.2">
      <c r="A16448" s="147">
        <v>6</v>
      </c>
      <c r="B16448" s="149" t="s">
        <v>10266</v>
      </c>
      <c r="C16448" s="147" t="s">
        <v>2242</v>
      </c>
      <c r="D16448" s="147" t="s">
        <v>10265</v>
      </c>
      <c r="E16448" s="147" t="s">
        <v>2240</v>
      </c>
      <c r="G16448" s="147">
        <v>0</v>
      </c>
      <c r="I16448" s="147">
        <v>5</v>
      </c>
      <c r="J16448" s="147">
        <v>2588894</v>
      </c>
      <c r="K16448" s="147" t="s">
        <v>2769</v>
      </c>
    </row>
    <row r="16449" spans="1:11" x14ac:dyDescent="0.2">
      <c r="A16449" s="147">
        <v>6</v>
      </c>
      <c r="B16449" s="149" t="s">
        <v>10264</v>
      </c>
      <c r="C16449" s="147" t="s">
        <v>2242</v>
      </c>
      <c r="D16449" s="147" t="s">
        <v>10263</v>
      </c>
      <c r="E16449" s="147" t="s">
        <v>2240</v>
      </c>
      <c r="G16449" s="147">
        <v>0</v>
      </c>
      <c r="I16449" s="147">
        <v>5</v>
      </c>
      <c r="J16449" s="147">
        <v>2588900</v>
      </c>
    </row>
    <row r="16450" spans="1:11" x14ac:dyDescent="0.2">
      <c r="A16450" s="147">
        <v>6</v>
      </c>
      <c r="B16450" s="149" t="s">
        <v>10262</v>
      </c>
      <c r="C16450" s="147" t="s">
        <v>2242</v>
      </c>
      <c r="D16450" s="147" t="s">
        <v>10261</v>
      </c>
      <c r="E16450" s="147" t="s">
        <v>2240</v>
      </c>
      <c r="G16450" s="147">
        <v>0</v>
      </c>
      <c r="I16450" s="147">
        <v>5</v>
      </c>
      <c r="J16450" s="147">
        <v>2588897</v>
      </c>
      <c r="K16450" s="147" t="s">
        <v>2769</v>
      </c>
    </row>
    <row r="16451" spans="1:11" x14ac:dyDescent="0.2">
      <c r="A16451" s="147">
        <v>6</v>
      </c>
      <c r="B16451" s="149" t="s">
        <v>10260</v>
      </c>
      <c r="C16451" s="147" t="s">
        <v>2242</v>
      </c>
      <c r="D16451" s="147" t="s">
        <v>10259</v>
      </c>
      <c r="E16451" s="147" t="s">
        <v>2240</v>
      </c>
      <c r="G16451" s="147">
        <v>0</v>
      </c>
      <c r="I16451" s="147">
        <v>5</v>
      </c>
      <c r="J16451" s="147">
        <v>2588899</v>
      </c>
      <c r="K16451" s="147" t="s">
        <v>2769</v>
      </c>
    </row>
    <row r="16452" spans="1:11" x14ac:dyDescent="0.2">
      <c r="A16452" s="147">
        <v>6</v>
      </c>
      <c r="B16452" s="149" t="s">
        <v>10258</v>
      </c>
      <c r="C16452" s="147" t="s">
        <v>2242</v>
      </c>
      <c r="D16452" s="147" t="s">
        <v>10257</v>
      </c>
      <c r="E16452" s="147" t="s">
        <v>2240</v>
      </c>
      <c r="F16452" s="147" t="s">
        <v>2259</v>
      </c>
      <c r="G16452" s="147">
        <v>2</v>
      </c>
      <c r="H16452" s="148">
        <v>41204</v>
      </c>
      <c r="I16452" s="147">
        <v>5</v>
      </c>
      <c r="J16452" s="147">
        <v>2588895</v>
      </c>
    </row>
    <row r="16453" spans="1:11" x14ac:dyDescent="0.2">
      <c r="A16453" s="147">
        <v>6</v>
      </c>
      <c r="B16453" s="149" t="s">
        <v>10256</v>
      </c>
      <c r="C16453" s="147" t="s">
        <v>2242</v>
      </c>
      <c r="D16453" s="147" t="s">
        <v>10255</v>
      </c>
      <c r="E16453" s="147" t="s">
        <v>2240</v>
      </c>
      <c r="G16453" s="147">
        <v>0</v>
      </c>
      <c r="I16453" s="147">
        <v>5</v>
      </c>
      <c r="J16453" s="147">
        <v>2588903</v>
      </c>
      <c r="K16453" s="147" t="s">
        <v>2769</v>
      </c>
    </row>
    <row r="16454" spans="1:11" x14ac:dyDescent="0.2">
      <c r="A16454" s="147">
        <v>3</v>
      </c>
      <c r="B16454" s="149" t="s">
        <v>10253</v>
      </c>
      <c r="C16454" s="147" t="s">
        <v>2242</v>
      </c>
      <c r="D16454" s="147" t="s">
        <v>10254</v>
      </c>
      <c r="E16454" s="147" t="s">
        <v>2246</v>
      </c>
      <c r="G16454" s="147">
        <v>0</v>
      </c>
      <c r="I16454" s="147">
        <v>3</v>
      </c>
      <c r="J16454" s="147">
        <v>2587976</v>
      </c>
    </row>
    <row r="16455" spans="1:11" x14ac:dyDescent="0.2">
      <c r="A16455" s="147">
        <v>3</v>
      </c>
      <c r="B16455" s="149" t="s">
        <v>10253</v>
      </c>
      <c r="C16455" s="147" t="s">
        <v>2277</v>
      </c>
      <c r="D16455" s="147" t="s">
        <v>10252</v>
      </c>
      <c r="E16455" s="147" t="s">
        <v>2246</v>
      </c>
      <c r="G16455" s="147">
        <v>0</v>
      </c>
      <c r="I16455" s="147">
        <v>3</v>
      </c>
      <c r="J16455" s="147">
        <v>1201388</v>
      </c>
    </row>
    <row r="16456" spans="1:11" x14ac:dyDescent="0.2">
      <c r="A16456" s="147">
        <v>4</v>
      </c>
      <c r="B16456" s="149" t="s">
        <v>10251</v>
      </c>
      <c r="C16456" s="147" t="s">
        <v>2242</v>
      </c>
      <c r="D16456" s="147" t="s">
        <v>10250</v>
      </c>
      <c r="E16456" s="147" t="s">
        <v>2246</v>
      </c>
      <c r="G16456" s="147">
        <v>0</v>
      </c>
      <c r="I16456" s="147">
        <v>4</v>
      </c>
      <c r="J16456" s="147">
        <v>2588941</v>
      </c>
    </row>
    <row r="16457" spans="1:11" x14ac:dyDescent="0.2">
      <c r="A16457" s="147">
        <v>5</v>
      </c>
      <c r="B16457" s="149" t="s">
        <v>10249</v>
      </c>
      <c r="C16457" s="147" t="s">
        <v>2242</v>
      </c>
      <c r="D16457" s="147" t="s">
        <v>10248</v>
      </c>
      <c r="E16457" s="147" t="s">
        <v>2246</v>
      </c>
      <c r="G16457" s="147">
        <v>0</v>
      </c>
      <c r="I16457" s="147">
        <v>5</v>
      </c>
      <c r="J16457" s="147">
        <v>2588971</v>
      </c>
    </row>
    <row r="16458" spans="1:11" x14ac:dyDescent="0.2">
      <c r="A16458" s="147">
        <v>6</v>
      </c>
      <c r="B16458" s="149" t="s">
        <v>10247</v>
      </c>
      <c r="C16458" s="147" t="s">
        <v>2242</v>
      </c>
      <c r="D16458" s="147" t="s">
        <v>10246</v>
      </c>
      <c r="E16458" s="147" t="s">
        <v>2240</v>
      </c>
      <c r="F16458" s="147" t="s">
        <v>2259</v>
      </c>
      <c r="G16458" s="147">
        <v>2</v>
      </c>
      <c r="H16458" s="148">
        <v>41204</v>
      </c>
      <c r="I16458" s="147">
        <v>6</v>
      </c>
      <c r="J16458" s="147">
        <v>2588981</v>
      </c>
    </row>
    <row r="16459" spans="1:11" x14ac:dyDescent="0.2">
      <c r="A16459" s="147">
        <v>6</v>
      </c>
      <c r="B16459" s="149" t="s">
        <v>10245</v>
      </c>
      <c r="C16459" s="147" t="s">
        <v>2242</v>
      </c>
      <c r="D16459" s="147" t="s">
        <v>10244</v>
      </c>
      <c r="E16459" s="147" t="s">
        <v>2240</v>
      </c>
      <c r="F16459" s="147" t="s">
        <v>2259</v>
      </c>
      <c r="G16459" s="147">
        <v>2</v>
      </c>
      <c r="H16459" s="148">
        <v>41204</v>
      </c>
      <c r="I16459" s="147">
        <v>5</v>
      </c>
      <c r="J16459" s="147">
        <v>2588950</v>
      </c>
    </row>
    <row r="16460" spans="1:11" x14ac:dyDescent="0.2">
      <c r="A16460" s="147">
        <v>6</v>
      </c>
      <c r="B16460" s="149" t="s">
        <v>10243</v>
      </c>
      <c r="C16460" s="147" t="s">
        <v>2242</v>
      </c>
      <c r="D16460" s="147" t="s">
        <v>10242</v>
      </c>
      <c r="E16460" s="147" t="s">
        <v>2240</v>
      </c>
      <c r="F16460" s="147" t="s">
        <v>2259</v>
      </c>
      <c r="G16460" s="147">
        <v>2</v>
      </c>
      <c r="H16460" s="148">
        <v>41204</v>
      </c>
      <c r="I16460" s="147">
        <v>5</v>
      </c>
      <c r="J16460" s="147">
        <v>2588970</v>
      </c>
    </row>
    <row r="16461" spans="1:11" x14ac:dyDescent="0.2">
      <c r="A16461" s="147">
        <v>6</v>
      </c>
      <c r="B16461" s="149" t="s">
        <v>10241</v>
      </c>
      <c r="C16461" s="147" t="s">
        <v>2242</v>
      </c>
      <c r="D16461" s="147" t="s">
        <v>10240</v>
      </c>
      <c r="E16461" s="147" t="s">
        <v>2240</v>
      </c>
      <c r="F16461" s="147" t="s">
        <v>2259</v>
      </c>
      <c r="G16461" s="147">
        <v>2</v>
      </c>
      <c r="H16461" s="148">
        <v>41204</v>
      </c>
      <c r="I16461" s="147">
        <v>5</v>
      </c>
      <c r="J16461" s="147">
        <v>2588954</v>
      </c>
    </row>
    <row r="16462" spans="1:11" x14ac:dyDescent="0.2">
      <c r="A16462" s="147">
        <v>6</v>
      </c>
      <c r="B16462" s="149" t="s">
        <v>10239</v>
      </c>
      <c r="C16462" s="147" t="s">
        <v>2242</v>
      </c>
      <c r="D16462" s="147" t="s">
        <v>10238</v>
      </c>
      <c r="E16462" s="147" t="s">
        <v>2240</v>
      </c>
      <c r="F16462" s="147" t="s">
        <v>2259</v>
      </c>
      <c r="G16462" s="147">
        <v>2</v>
      </c>
      <c r="H16462" s="148">
        <v>41204</v>
      </c>
      <c r="I16462" s="147">
        <v>5</v>
      </c>
      <c r="J16462" s="147">
        <v>2588955</v>
      </c>
    </row>
    <row r="16463" spans="1:11" x14ac:dyDescent="0.2">
      <c r="A16463" s="147">
        <v>6</v>
      </c>
      <c r="B16463" s="149" t="s">
        <v>10237</v>
      </c>
      <c r="C16463" s="147" t="s">
        <v>2242</v>
      </c>
      <c r="D16463" s="147" t="s">
        <v>10236</v>
      </c>
      <c r="E16463" s="147" t="s">
        <v>2240</v>
      </c>
      <c r="G16463" s="147">
        <v>0</v>
      </c>
      <c r="I16463" s="147">
        <v>5</v>
      </c>
      <c r="J16463" s="147">
        <v>2588964</v>
      </c>
    </row>
    <row r="16464" spans="1:11" x14ac:dyDescent="0.2">
      <c r="A16464" s="147">
        <v>6</v>
      </c>
      <c r="B16464" s="149" t="s">
        <v>10235</v>
      </c>
      <c r="C16464" s="147" t="s">
        <v>2242</v>
      </c>
      <c r="D16464" s="147" t="s">
        <v>10234</v>
      </c>
      <c r="E16464" s="147" t="s">
        <v>2240</v>
      </c>
      <c r="F16464" s="147" t="s">
        <v>2259</v>
      </c>
      <c r="G16464" s="147">
        <v>2</v>
      </c>
      <c r="H16464" s="148">
        <v>41204</v>
      </c>
      <c r="I16464" s="147">
        <v>5</v>
      </c>
      <c r="J16464" s="147">
        <v>2588965</v>
      </c>
    </row>
    <row r="16465" spans="1:10" x14ac:dyDescent="0.2">
      <c r="A16465" s="147">
        <v>6</v>
      </c>
      <c r="B16465" s="149" t="s">
        <v>10233</v>
      </c>
      <c r="C16465" s="147" t="s">
        <v>2242</v>
      </c>
      <c r="D16465" s="147" t="s">
        <v>10232</v>
      </c>
      <c r="E16465" s="147" t="s">
        <v>2240</v>
      </c>
      <c r="F16465" s="147" t="s">
        <v>2259</v>
      </c>
      <c r="G16465" s="147">
        <v>2</v>
      </c>
      <c r="H16465" s="148">
        <v>41204</v>
      </c>
      <c r="I16465" s="147">
        <v>5</v>
      </c>
      <c r="J16465" s="147">
        <v>2588956</v>
      </c>
    </row>
    <row r="16466" spans="1:10" x14ac:dyDescent="0.2">
      <c r="A16466" s="147">
        <v>6</v>
      </c>
      <c r="B16466" s="149" t="s">
        <v>10231</v>
      </c>
      <c r="C16466" s="147" t="s">
        <v>2242</v>
      </c>
      <c r="D16466" s="147" t="s">
        <v>10230</v>
      </c>
      <c r="E16466" s="147" t="s">
        <v>2240</v>
      </c>
      <c r="G16466" s="147">
        <v>0</v>
      </c>
      <c r="I16466" s="147">
        <v>5</v>
      </c>
      <c r="J16466" s="147">
        <v>2588976</v>
      </c>
    </row>
    <row r="16467" spans="1:10" x14ac:dyDescent="0.2">
      <c r="A16467" s="147">
        <v>6</v>
      </c>
      <c r="B16467" s="149" t="s">
        <v>10229</v>
      </c>
      <c r="C16467" s="147" t="s">
        <v>2242</v>
      </c>
      <c r="D16467" s="147" t="s">
        <v>10228</v>
      </c>
      <c r="E16467" s="147" t="s">
        <v>2240</v>
      </c>
      <c r="F16467" s="147" t="s">
        <v>2259</v>
      </c>
      <c r="G16467" s="147">
        <v>2</v>
      </c>
      <c r="H16467" s="148">
        <v>41204</v>
      </c>
      <c r="I16467" s="147">
        <v>5</v>
      </c>
      <c r="J16467" s="147">
        <v>2588974</v>
      </c>
    </row>
    <row r="16468" spans="1:10" x14ac:dyDescent="0.2">
      <c r="A16468" s="147">
        <v>4</v>
      </c>
      <c r="B16468" s="149" t="s">
        <v>10226</v>
      </c>
      <c r="C16468" s="147" t="s">
        <v>2242</v>
      </c>
      <c r="D16468" s="147" t="s">
        <v>10227</v>
      </c>
      <c r="E16468" s="147" t="s">
        <v>2246</v>
      </c>
      <c r="G16468" s="147">
        <v>0</v>
      </c>
      <c r="I16468" s="147">
        <v>4</v>
      </c>
      <c r="J16468" s="147">
        <v>2588937</v>
      </c>
    </row>
    <row r="16469" spans="1:10" x14ac:dyDescent="0.2">
      <c r="A16469" s="147">
        <v>4</v>
      </c>
      <c r="B16469" s="149" t="s">
        <v>10226</v>
      </c>
      <c r="C16469" s="147" t="s">
        <v>2261</v>
      </c>
      <c r="D16469" s="147" t="s">
        <v>10225</v>
      </c>
      <c r="E16469" s="147" t="s">
        <v>2246</v>
      </c>
      <c r="G16469" s="147">
        <v>0</v>
      </c>
      <c r="I16469" s="147">
        <v>4</v>
      </c>
      <c r="J16469" s="147">
        <v>1201568</v>
      </c>
    </row>
    <row r="16470" spans="1:10" x14ac:dyDescent="0.2">
      <c r="A16470" s="147">
        <v>5</v>
      </c>
      <c r="B16470" s="149" t="s">
        <v>10224</v>
      </c>
      <c r="C16470" s="147" t="s">
        <v>2242</v>
      </c>
      <c r="D16470" s="147" t="s">
        <v>10223</v>
      </c>
      <c r="E16470" s="147" t="s">
        <v>2246</v>
      </c>
      <c r="G16470" s="147">
        <v>0</v>
      </c>
      <c r="I16470" s="147">
        <v>5</v>
      </c>
      <c r="J16470" s="147">
        <v>2589008</v>
      </c>
    </row>
    <row r="16471" spans="1:10" x14ac:dyDescent="0.2">
      <c r="A16471" s="147">
        <v>6</v>
      </c>
      <c r="B16471" s="149" t="s">
        <v>10222</v>
      </c>
      <c r="C16471" s="147" t="s">
        <v>2242</v>
      </c>
      <c r="D16471" s="147" t="s">
        <v>10221</v>
      </c>
      <c r="E16471" s="147" t="s">
        <v>2240</v>
      </c>
      <c r="F16471" s="147" t="s">
        <v>2259</v>
      </c>
      <c r="G16471" s="147">
        <v>2</v>
      </c>
      <c r="H16471" s="148">
        <v>41204</v>
      </c>
      <c r="I16471" s="147">
        <v>6</v>
      </c>
      <c r="J16471" s="147">
        <v>2589014</v>
      </c>
    </row>
    <row r="16472" spans="1:10" x14ac:dyDescent="0.2">
      <c r="A16472" s="147">
        <v>6</v>
      </c>
      <c r="B16472" s="149" t="s">
        <v>10220</v>
      </c>
      <c r="C16472" s="147" t="s">
        <v>2242</v>
      </c>
      <c r="D16472" s="147" t="s">
        <v>10219</v>
      </c>
      <c r="E16472" s="147" t="s">
        <v>2240</v>
      </c>
      <c r="F16472" s="147" t="s">
        <v>2259</v>
      </c>
      <c r="G16472" s="147">
        <v>2</v>
      </c>
      <c r="H16472" s="148">
        <v>41204</v>
      </c>
      <c r="I16472" s="147">
        <v>5</v>
      </c>
      <c r="J16472" s="147">
        <v>2588984</v>
      </c>
    </row>
    <row r="16473" spans="1:10" x14ac:dyDescent="0.2">
      <c r="A16473" s="147">
        <v>6</v>
      </c>
      <c r="B16473" s="149" t="s">
        <v>10218</v>
      </c>
      <c r="C16473" s="147" t="s">
        <v>2242</v>
      </c>
      <c r="D16473" s="147" t="s">
        <v>10217</v>
      </c>
      <c r="E16473" s="147" t="s">
        <v>2240</v>
      </c>
      <c r="F16473" s="147" t="s">
        <v>2259</v>
      </c>
      <c r="G16473" s="147">
        <v>2</v>
      </c>
      <c r="H16473" s="148">
        <v>41204</v>
      </c>
      <c r="I16473" s="147">
        <v>5</v>
      </c>
      <c r="J16473" s="147">
        <v>2589007</v>
      </c>
    </row>
    <row r="16474" spans="1:10" x14ac:dyDescent="0.2">
      <c r="A16474" s="147">
        <v>6</v>
      </c>
      <c r="B16474" s="149" t="s">
        <v>10216</v>
      </c>
      <c r="C16474" s="147" t="s">
        <v>2242</v>
      </c>
      <c r="D16474" s="147" t="s">
        <v>10215</v>
      </c>
      <c r="E16474" s="147" t="s">
        <v>2240</v>
      </c>
      <c r="F16474" s="147" t="s">
        <v>2259</v>
      </c>
      <c r="G16474" s="147">
        <v>2</v>
      </c>
      <c r="H16474" s="148">
        <v>41204</v>
      </c>
      <c r="I16474" s="147">
        <v>5</v>
      </c>
      <c r="J16474" s="147">
        <v>2588998</v>
      </c>
    </row>
    <row r="16475" spans="1:10" x14ac:dyDescent="0.2">
      <c r="A16475" s="147">
        <v>6</v>
      </c>
      <c r="B16475" s="149" t="s">
        <v>10214</v>
      </c>
      <c r="C16475" s="147" t="s">
        <v>2242</v>
      </c>
      <c r="D16475" s="147" t="s">
        <v>10213</v>
      </c>
      <c r="E16475" s="147" t="s">
        <v>2240</v>
      </c>
      <c r="F16475" s="147" t="s">
        <v>2259</v>
      </c>
      <c r="G16475" s="147">
        <v>2</v>
      </c>
      <c r="H16475" s="148">
        <v>41204</v>
      </c>
      <c r="I16475" s="147">
        <v>5</v>
      </c>
      <c r="J16475" s="147">
        <v>2588992</v>
      </c>
    </row>
    <row r="16476" spans="1:10" x14ac:dyDescent="0.2">
      <c r="A16476" s="147">
        <v>6</v>
      </c>
      <c r="B16476" s="149" t="s">
        <v>10212</v>
      </c>
      <c r="C16476" s="147" t="s">
        <v>2242</v>
      </c>
      <c r="D16476" s="147" t="s">
        <v>10211</v>
      </c>
      <c r="E16476" s="147" t="s">
        <v>2240</v>
      </c>
      <c r="G16476" s="147">
        <v>0</v>
      </c>
      <c r="I16476" s="147">
        <v>5</v>
      </c>
      <c r="J16476" s="147">
        <v>2589001</v>
      </c>
    </row>
    <row r="16477" spans="1:10" x14ac:dyDescent="0.2">
      <c r="A16477" s="147">
        <v>6</v>
      </c>
      <c r="B16477" s="149" t="s">
        <v>10210</v>
      </c>
      <c r="C16477" s="147" t="s">
        <v>2242</v>
      </c>
      <c r="D16477" s="147" t="s">
        <v>10209</v>
      </c>
      <c r="E16477" s="147" t="s">
        <v>2240</v>
      </c>
      <c r="F16477" s="147" t="s">
        <v>2259</v>
      </c>
      <c r="G16477" s="147">
        <v>2</v>
      </c>
      <c r="H16477" s="148">
        <v>41204</v>
      </c>
      <c r="I16477" s="147">
        <v>5</v>
      </c>
      <c r="J16477" s="147">
        <v>2589011</v>
      </c>
    </row>
    <row r="16478" spans="1:10" x14ac:dyDescent="0.2">
      <c r="A16478" s="147">
        <v>6</v>
      </c>
      <c r="B16478" s="149" t="s">
        <v>10208</v>
      </c>
      <c r="C16478" s="147" t="s">
        <v>2242</v>
      </c>
      <c r="D16478" s="147" t="s">
        <v>10207</v>
      </c>
      <c r="E16478" s="147" t="s">
        <v>2240</v>
      </c>
      <c r="F16478" s="147" t="s">
        <v>2259</v>
      </c>
      <c r="G16478" s="147">
        <v>2</v>
      </c>
      <c r="H16478" s="148">
        <v>41204</v>
      </c>
      <c r="I16478" s="147">
        <v>5</v>
      </c>
      <c r="J16478" s="147">
        <v>2589009</v>
      </c>
    </row>
    <row r="16479" spans="1:10" x14ac:dyDescent="0.2">
      <c r="A16479" s="147">
        <v>6</v>
      </c>
      <c r="B16479" s="149" t="s">
        <v>10206</v>
      </c>
      <c r="C16479" s="147" t="s">
        <v>2242</v>
      </c>
      <c r="D16479" s="147" t="s">
        <v>10205</v>
      </c>
      <c r="E16479" s="147" t="s">
        <v>2240</v>
      </c>
      <c r="G16479" s="147">
        <v>0</v>
      </c>
      <c r="I16479" s="147">
        <v>5</v>
      </c>
      <c r="J16479" s="147">
        <v>2588987</v>
      </c>
    </row>
    <row r="16480" spans="1:10" x14ac:dyDescent="0.2">
      <c r="A16480" s="147">
        <v>6</v>
      </c>
      <c r="B16480" s="149" t="s">
        <v>10204</v>
      </c>
      <c r="C16480" s="147" t="s">
        <v>2242</v>
      </c>
      <c r="D16480" s="147" t="s">
        <v>10203</v>
      </c>
      <c r="E16480" s="147" t="s">
        <v>2240</v>
      </c>
      <c r="F16480" s="147" t="s">
        <v>2259</v>
      </c>
      <c r="G16480" s="147">
        <v>2</v>
      </c>
      <c r="H16480" s="148">
        <v>41204</v>
      </c>
      <c r="I16480" s="147">
        <v>5</v>
      </c>
      <c r="J16480" s="147">
        <v>2588999</v>
      </c>
    </row>
    <row r="16481" spans="1:11" x14ac:dyDescent="0.2">
      <c r="A16481" s="147">
        <v>4</v>
      </c>
      <c r="B16481" s="149" t="s">
        <v>10201</v>
      </c>
      <c r="C16481" s="147" t="s">
        <v>2242</v>
      </c>
      <c r="D16481" s="147" t="s">
        <v>10202</v>
      </c>
      <c r="E16481" s="147" t="s">
        <v>2246</v>
      </c>
      <c r="G16481" s="147">
        <v>0</v>
      </c>
      <c r="I16481" s="147">
        <v>4</v>
      </c>
      <c r="J16481" s="147">
        <v>2588944</v>
      </c>
    </row>
    <row r="16482" spans="1:11" x14ac:dyDescent="0.2">
      <c r="A16482" s="147">
        <v>4</v>
      </c>
      <c r="B16482" s="149" t="s">
        <v>10201</v>
      </c>
      <c r="C16482" s="147" t="s">
        <v>2261</v>
      </c>
      <c r="D16482" s="147" t="s">
        <v>10200</v>
      </c>
      <c r="E16482" s="147" t="s">
        <v>2246</v>
      </c>
      <c r="G16482" s="147">
        <v>0</v>
      </c>
      <c r="I16482" s="147">
        <v>4</v>
      </c>
      <c r="J16482" s="147">
        <v>1201571</v>
      </c>
    </row>
    <row r="16483" spans="1:11" x14ac:dyDescent="0.2">
      <c r="A16483" s="147">
        <v>5</v>
      </c>
      <c r="B16483" s="149" t="s">
        <v>10199</v>
      </c>
      <c r="C16483" s="147" t="s">
        <v>2242</v>
      </c>
      <c r="D16483" s="147" t="s">
        <v>10198</v>
      </c>
      <c r="E16483" s="147" t="s">
        <v>2246</v>
      </c>
      <c r="G16483" s="147">
        <v>0</v>
      </c>
      <c r="I16483" s="147">
        <v>5</v>
      </c>
      <c r="J16483" s="147">
        <v>2589037</v>
      </c>
    </row>
    <row r="16484" spans="1:11" x14ac:dyDescent="0.2">
      <c r="A16484" s="147">
        <v>6</v>
      </c>
      <c r="B16484" s="149" t="s">
        <v>10197</v>
      </c>
      <c r="C16484" s="147" t="s">
        <v>2242</v>
      </c>
      <c r="D16484" s="147" t="s">
        <v>10196</v>
      </c>
      <c r="E16484" s="147" t="s">
        <v>2240</v>
      </c>
      <c r="G16484" s="147">
        <v>0</v>
      </c>
      <c r="I16484" s="147">
        <v>6</v>
      </c>
      <c r="J16484" s="147">
        <v>2589048</v>
      </c>
      <c r="K16484" s="147" t="s">
        <v>2769</v>
      </c>
    </row>
    <row r="16485" spans="1:11" x14ac:dyDescent="0.2">
      <c r="A16485" s="147">
        <v>6</v>
      </c>
      <c r="B16485" s="149" t="s">
        <v>10195</v>
      </c>
      <c r="C16485" s="147" t="s">
        <v>2242</v>
      </c>
      <c r="D16485" s="147" t="s">
        <v>10194</v>
      </c>
      <c r="E16485" s="147" t="s">
        <v>2240</v>
      </c>
      <c r="G16485" s="147">
        <v>0</v>
      </c>
      <c r="I16485" s="147">
        <v>5</v>
      </c>
      <c r="J16485" s="147">
        <v>2589029</v>
      </c>
      <c r="K16485" s="147" t="s">
        <v>2769</v>
      </c>
    </row>
    <row r="16486" spans="1:11" x14ac:dyDescent="0.2">
      <c r="A16486" s="147">
        <v>6</v>
      </c>
      <c r="B16486" s="149" t="s">
        <v>10193</v>
      </c>
      <c r="C16486" s="147" t="s">
        <v>2242</v>
      </c>
      <c r="D16486" s="147" t="s">
        <v>10192</v>
      </c>
      <c r="E16486" s="147" t="s">
        <v>2240</v>
      </c>
      <c r="G16486" s="147">
        <v>0</v>
      </c>
      <c r="I16486" s="147">
        <v>5</v>
      </c>
      <c r="J16486" s="147">
        <v>2589035</v>
      </c>
      <c r="K16486" s="147" t="s">
        <v>2769</v>
      </c>
    </row>
    <row r="16487" spans="1:11" x14ac:dyDescent="0.2">
      <c r="A16487" s="147">
        <v>6</v>
      </c>
      <c r="B16487" s="149" t="s">
        <v>10191</v>
      </c>
      <c r="C16487" s="147" t="s">
        <v>2242</v>
      </c>
      <c r="D16487" s="147" t="s">
        <v>10190</v>
      </c>
      <c r="E16487" s="147" t="s">
        <v>2240</v>
      </c>
      <c r="G16487" s="147">
        <v>0</v>
      </c>
      <c r="I16487" s="147">
        <v>5</v>
      </c>
      <c r="J16487" s="147">
        <v>2589018</v>
      </c>
      <c r="K16487" s="147" t="s">
        <v>2769</v>
      </c>
    </row>
    <row r="16488" spans="1:11" x14ac:dyDescent="0.2">
      <c r="A16488" s="147">
        <v>6</v>
      </c>
      <c r="B16488" s="149" t="s">
        <v>10189</v>
      </c>
      <c r="C16488" s="147" t="s">
        <v>2242</v>
      </c>
      <c r="D16488" s="147" t="s">
        <v>10188</v>
      </c>
      <c r="E16488" s="147" t="s">
        <v>2240</v>
      </c>
      <c r="G16488" s="147">
        <v>0</v>
      </c>
      <c r="I16488" s="147">
        <v>5</v>
      </c>
      <c r="J16488" s="147">
        <v>2589034</v>
      </c>
      <c r="K16488" s="147" t="s">
        <v>2769</v>
      </c>
    </row>
    <row r="16489" spans="1:11" x14ac:dyDescent="0.2">
      <c r="A16489" s="147">
        <v>6</v>
      </c>
      <c r="B16489" s="149" t="s">
        <v>10187</v>
      </c>
      <c r="C16489" s="147" t="s">
        <v>2242</v>
      </c>
      <c r="D16489" s="147" t="s">
        <v>10186</v>
      </c>
      <c r="E16489" s="147" t="s">
        <v>2240</v>
      </c>
      <c r="G16489" s="147">
        <v>0</v>
      </c>
      <c r="I16489" s="147">
        <v>5</v>
      </c>
      <c r="J16489" s="147">
        <v>2589026</v>
      </c>
    </row>
    <row r="16490" spans="1:11" x14ac:dyDescent="0.2">
      <c r="A16490" s="147">
        <v>6</v>
      </c>
      <c r="B16490" s="149" t="s">
        <v>10185</v>
      </c>
      <c r="C16490" s="147" t="s">
        <v>2242</v>
      </c>
      <c r="D16490" s="147" t="s">
        <v>10184</v>
      </c>
      <c r="E16490" s="147" t="s">
        <v>2240</v>
      </c>
      <c r="G16490" s="147">
        <v>0</v>
      </c>
      <c r="I16490" s="147">
        <v>5</v>
      </c>
      <c r="J16490" s="147">
        <v>2589040</v>
      </c>
      <c r="K16490" s="147" t="s">
        <v>2769</v>
      </c>
    </row>
    <row r="16491" spans="1:11" x14ac:dyDescent="0.2">
      <c r="A16491" s="147">
        <v>6</v>
      </c>
      <c r="B16491" s="149" t="s">
        <v>10183</v>
      </c>
      <c r="C16491" s="147" t="s">
        <v>2242</v>
      </c>
      <c r="D16491" s="147" t="s">
        <v>10182</v>
      </c>
      <c r="E16491" s="147" t="s">
        <v>2240</v>
      </c>
      <c r="G16491" s="147">
        <v>0</v>
      </c>
      <c r="I16491" s="147">
        <v>5</v>
      </c>
      <c r="J16491" s="147">
        <v>2589031</v>
      </c>
      <c r="K16491" s="147" t="s">
        <v>2769</v>
      </c>
    </row>
    <row r="16492" spans="1:11" x14ac:dyDescent="0.2">
      <c r="A16492" s="147">
        <v>6</v>
      </c>
      <c r="B16492" s="149" t="s">
        <v>10181</v>
      </c>
      <c r="C16492" s="147" t="s">
        <v>2242</v>
      </c>
      <c r="D16492" s="147" t="s">
        <v>10180</v>
      </c>
      <c r="E16492" s="147" t="s">
        <v>2240</v>
      </c>
      <c r="G16492" s="147">
        <v>0</v>
      </c>
      <c r="I16492" s="147">
        <v>5</v>
      </c>
      <c r="J16492" s="147">
        <v>2589043</v>
      </c>
    </row>
    <row r="16493" spans="1:11" x14ac:dyDescent="0.2">
      <c r="A16493" s="147">
        <v>6</v>
      </c>
      <c r="B16493" s="149" t="s">
        <v>10179</v>
      </c>
      <c r="C16493" s="147" t="s">
        <v>2242</v>
      </c>
      <c r="D16493" s="147" t="s">
        <v>10178</v>
      </c>
      <c r="E16493" s="147" t="s">
        <v>2240</v>
      </c>
      <c r="G16493" s="147">
        <v>0</v>
      </c>
      <c r="I16493" s="147">
        <v>5</v>
      </c>
      <c r="J16493" s="147">
        <v>2589019</v>
      </c>
      <c r="K16493" s="147" t="s">
        <v>2769</v>
      </c>
    </row>
    <row r="16494" spans="1:11" x14ac:dyDescent="0.2">
      <c r="A16494" s="147">
        <v>4</v>
      </c>
      <c r="B16494" s="149" t="s">
        <v>10176</v>
      </c>
      <c r="C16494" s="147" t="s">
        <v>2242</v>
      </c>
      <c r="D16494" s="147" t="s">
        <v>10177</v>
      </c>
      <c r="E16494" s="147" t="s">
        <v>2246</v>
      </c>
      <c r="G16494" s="147">
        <v>0</v>
      </c>
      <c r="I16494" s="147">
        <v>4</v>
      </c>
      <c r="J16494" s="147">
        <v>2588931</v>
      </c>
    </row>
    <row r="16495" spans="1:11" x14ac:dyDescent="0.2">
      <c r="A16495" s="147">
        <v>4</v>
      </c>
      <c r="B16495" s="149" t="s">
        <v>10176</v>
      </c>
      <c r="C16495" s="147" t="s">
        <v>2261</v>
      </c>
      <c r="D16495" s="147" t="s">
        <v>10175</v>
      </c>
      <c r="E16495" s="147" t="s">
        <v>2246</v>
      </c>
      <c r="G16495" s="147">
        <v>0</v>
      </c>
      <c r="I16495" s="147">
        <v>4</v>
      </c>
      <c r="J16495" s="147">
        <v>1201567</v>
      </c>
    </row>
    <row r="16496" spans="1:11" x14ac:dyDescent="0.2">
      <c r="A16496" s="147">
        <v>5</v>
      </c>
      <c r="B16496" s="149" t="s">
        <v>10174</v>
      </c>
      <c r="C16496" s="147" t="s">
        <v>2242</v>
      </c>
      <c r="D16496" s="147" t="s">
        <v>10173</v>
      </c>
      <c r="E16496" s="147" t="s">
        <v>2246</v>
      </c>
      <c r="G16496" s="147">
        <v>0</v>
      </c>
      <c r="I16496" s="147">
        <v>5</v>
      </c>
      <c r="J16496" s="147">
        <v>2589070</v>
      </c>
    </row>
    <row r="16497" spans="1:11" x14ac:dyDescent="0.2">
      <c r="A16497" s="147">
        <v>6</v>
      </c>
      <c r="B16497" s="149" t="s">
        <v>10172</v>
      </c>
      <c r="C16497" s="147" t="s">
        <v>2242</v>
      </c>
      <c r="D16497" s="147" t="s">
        <v>10171</v>
      </c>
      <c r="E16497" s="147" t="s">
        <v>2240</v>
      </c>
      <c r="G16497" s="147">
        <v>0</v>
      </c>
      <c r="I16497" s="147">
        <v>6</v>
      </c>
      <c r="J16497" s="147">
        <v>2589081</v>
      </c>
      <c r="K16497" s="147" t="s">
        <v>2769</v>
      </c>
    </row>
    <row r="16498" spans="1:11" x14ac:dyDescent="0.2">
      <c r="A16498" s="147">
        <v>6</v>
      </c>
      <c r="B16498" s="149" t="s">
        <v>10170</v>
      </c>
      <c r="C16498" s="147" t="s">
        <v>2242</v>
      </c>
      <c r="D16498" s="147" t="s">
        <v>10169</v>
      </c>
      <c r="E16498" s="147" t="s">
        <v>2240</v>
      </c>
      <c r="G16498" s="147">
        <v>0</v>
      </c>
      <c r="I16498" s="147">
        <v>5</v>
      </c>
      <c r="J16498" s="147">
        <v>2589073</v>
      </c>
      <c r="K16498" s="147" t="s">
        <v>2769</v>
      </c>
    </row>
    <row r="16499" spans="1:11" x14ac:dyDescent="0.2">
      <c r="A16499" s="147">
        <v>6</v>
      </c>
      <c r="B16499" s="149" t="s">
        <v>10168</v>
      </c>
      <c r="C16499" s="147" t="s">
        <v>2242</v>
      </c>
      <c r="D16499" s="147" t="s">
        <v>10167</v>
      </c>
      <c r="E16499" s="147" t="s">
        <v>2240</v>
      </c>
      <c r="G16499" s="147">
        <v>0</v>
      </c>
      <c r="I16499" s="147">
        <v>5</v>
      </c>
      <c r="J16499" s="147">
        <v>2589075</v>
      </c>
      <c r="K16499" s="147" t="s">
        <v>2769</v>
      </c>
    </row>
    <row r="16500" spans="1:11" x14ac:dyDescent="0.2">
      <c r="A16500" s="147">
        <v>6</v>
      </c>
      <c r="B16500" s="149" t="s">
        <v>10166</v>
      </c>
      <c r="C16500" s="147" t="s">
        <v>2242</v>
      </c>
      <c r="D16500" s="147" t="s">
        <v>10165</v>
      </c>
      <c r="E16500" s="147" t="s">
        <v>2240</v>
      </c>
      <c r="G16500" s="147">
        <v>0</v>
      </c>
      <c r="I16500" s="147">
        <v>5</v>
      </c>
      <c r="J16500" s="147">
        <v>2589067</v>
      </c>
      <c r="K16500" s="147" t="s">
        <v>2769</v>
      </c>
    </row>
    <row r="16501" spans="1:11" x14ac:dyDescent="0.2">
      <c r="A16501" s="147">
        <v>6</v>
      </c>
      <c r="B16501" s="149" t="s">
        <v>10164</v>
      </c>
      <c r="C16501" s="147" t="s">
        <v>2242</v>
      </c>
      <c r="D16501" s="147" t="s">
        <v>10163</v>
      </c>
      <c r="E16501" s="147" t="s">
        <v>2240</v>
      </c>
      <c r="G16501" s="147">
        <v>0</v>
      </c>
      <c r="I16501" s="147">
        <v>5</v>
      </c>
      <c r="J16501" s="147">
        <v>2589058</v>
      </c>
      <c r="K16501" s="147" t="s">
        <v>2769</v>
      </c>
    </row>
    <row r="16502" spans="1:11" x14ac:dyDescent="0.2">
      <c r="A16502" s="147">
        <v>6</v>
      </c>
      <c r="B16502" s="149" t="s">
        <v>10162</v>
      </c>
      <c r="C16502" s="147" t="s">
        <v>2242</v>
      </c>
      <c r="D16502" s="147" t="s">
        <v>10161</v>
      </c>
      <c r="E16502" s="147" t="s">
        <v>2240</v>
      </c>
      <c r="G16502" s="147">
        <v>0</v>
      </c>
      <c r="I16502" s="147">
        <v>5</v>
      </c>
      <c r="J16502" s="147">
        <v>2589056</v>
      </c>
    </row>
    <row r="16503" spans="1:11" x14ac:dyDescent="0.2">
      <c r="A16503" s="147">
        <v>6</v>
      </c>
      <c r="B16503" s="149" t="s">
        <v>10160</v>
      </c>
      <c r="C16503" s="147" t="s">
        <v>2242</v>
      </c>
      <c r="D16503" s="147" t="s">
        <v>10159</v>
      </c>
      <c r="E16503" s="147" t="s">
        <v>2240</v>
      </c>
      <c r="G16503" s="147">
        <v>0</v>
      </c>
      <c r="I16503" s="147">
        <v>5</v>
      </c>
      <c r="J16503" s="147">
        <v>2589068</v>
      </c>
      <c r="K16503" s="147" t="s">
        <v>2769</v>
      </c>
    </row>
    <row r="16504" spans="1:11" x14ac:dyDescent="0.2">
      <c r="A16504" s="147">
        <v>6</v>
      </c>
      <c r="B16504" s="149" t="s">
        <v>10158</v>
      </c>
      <c r="C16504" s="147" t="s">
        <v>2242</v>
      </c>
      <c r="D16504" s="147" t="s">
        <v>10157</v>
      </c>
      <c r="E16504" s="147" t="s">
        <v>2240</v>
      </c>
      <c r="G16504" s="147">
        <v>0</v>
      </c>
      <c r="I16504" s="147">
        <v>5</v>
      </c>
      <c r="J16504" s="147">
        <v>2589065</v>
      </c>
      <c r="K16504" s="147" t="s">
        <v>2769</v>
      </c>
    </row>
    <row r="16505" spans="1:11" x14ac:dyDescent="0.2">
      <c r="A16505" s="147">
        <v>6</v>
      </c>
      <c r="B16505" s="149" t="s">
        <v>10156</v>
      </c>
      <c r="C16505" s="147" t="s">
        <v>2242</v>
      </c>
      <c r="D16505" s="147" t="s">
        <v>10155</v>
      </c>
      <c r="E16505" s="147" t="s">
        <v>2240</v>
      </c>
      <c r="G16505" s="147">
        <v>0</v>
      </c>
      <c r="I16505" s="147">
        <v>5</v>
      </c>
      <c r="J16505" s="147">
        <v>2589072</v>
      </c>
    </row>
    <row r="16506" spans="1:11" x14ac:dyDescent="0.2">
      <c r="A16506" s="147">
        <v>6</v>
      </c>
      <c r="B16506" s="149" t="s">
        <v>10154</v>
      </c>
      <c r="C16506" s="147" t="s">
        <v>2242</v>
      </c>
      <c r="D16506" s="147" t="s">
        <v>10153</v>
      </c>
      <c r="E16506" s="147" t="s">
        <v>2240</v>
      </c>
      <c r="G16506" s="147">
        <v>0</v>
      </c>
      <c r="I16506" s="147">
        <v>5</v>
      </c>
      <c r="J16506" s="147">
        <v>2589057</v>
      </c>
      <c r="K16506" s="147" t="s">
        <v>2769</v>
      </c>
    </row>
    <row r="16507" spans="1:11" x14ac:dyDescent="0.2">
      <c r="A16507" s="147">
        <v>4</v>
      </c>
      <c r="B16507" s="149" t="s">
        <v>10152</v>
      </c>
      <c r="C16507" s="147" t="s">
        <v>2242</v>
      </c>
      <c r="D16507" s="147" t="s">
        <v>10151</v>
      </c>
      <c r="E16507" s="147" t="s">
        <v>2246</v>
      </c>
      <c r="G16507" s="147">
        <v>0</v>
      </c>
      <c r="I16507" s="147">
        <v>4</v>
      </c>
      <c r="J16507" s="147">
        <v>2588946</v>
      </c>
    </row>
    <row r="16508" spans="1:11" x14ac:dyDescent="0.2">
      <c r="A16508" s="147">
        <v>5</v>
      </c>
      <c r="B16508" s="149" t="s">
        <v>10150</v>
      </c>
      <c r="C16508" s="147" t="s">
        <v>2242</v>
      </c>
      <c r="D16508" s="147" t="s">
        <v>10149</v>
      </c>
      <c r="E16508" s="147" t="s">
        <v>2246</v>
      </c>
      <c r="G16508" s="147">
        <v>0</v>
      </c>
      <c r="I16508" s="147">
        <v>5</v>
      </c>
      <c r="J16508" s="147">
        <v>2589111</v>
      </c>
    </row>
    <row r="16509" spans="1:11" x14ac:dyDescent="0.2">
      <c r="A16509" s="147">
        <v>6</v>
      </c>
      <c r="B16509" s="149" t="s">
        <v>10148</v>
      </c>
      <c r="C16509" s="147" t="s">
        <v>2242</v>
      </c>
      <c r="D16509" s="147" t="s">
        <v>10147</v>
      </c>
      <c r="E16509" s="147" t="s">
        <v>2240</v>
      </c>
      <c r="G16509" s="147">
        <v>0</v>
      </c>
      <c r="I16509" s="147">
        <v>6</v>
      </c>
      <c r="J16509" s="147">
        <v>2589112</v>
      </c>
      <c r="K16509" s="147" t="s">
        <v>2769</v>
      </c>
    </row>
    <row r="16510" spans="1:11" x14ac:dyDescent="0.2">
      <c r="A16510" s="147">
        <v>6</v>
      </c>
      <c r="B16510" s="149" t="s">
        <v>10146</v>
      </c>
      <c r="C16510" s="147" t="s">
        <v>2242</v>
      </c>
      <c r="D16510" s="147" t="s">
        <v>10145</v>
      </c>
      <c r="E16510" s="147" t="s">
        <v>2240</v>
      </c>
      <c r="G16510" s="147">
        <v>0</v>
      </c>
      <c r="I16510" s="147">
        <v>5</v>
      </c>
      <c r="J16510" s="147">
        <v>2589109</v>
      </c>
      <c r="K16510" s="147" t="s">
        <v>2769</v>
      </c>
    </row>
    <row r="16511" spans="1:11" x14ac:dyDescent="0.2">
      <c r="A16511" s="147">
        <v>6</v>
      </c>
      <c r="B16511" s="149" t="s">
        <v>10144</v>
      </c>
      <c r="C16511" s="147" t="s">
        <v>2242</v>
      </c>
      <c r="D16511" s="147" t="s">
        <v>10143</v>
      </c>
      <c r="E16511" s="147" t="s">
        <v>2240</v>
      </c>
      <c r="G16511" s="147">
        <v>0</v>
      </c>
      <c r="I16511" s="147">
        <v>5</v>
      </c>
      <c r="J16511" s="147">
        <v>2589091</v>
      </c>
      <c r="K16511" s="147" t="s">
        <v>2769</v>
      </c>
    </row>
    <row r="16512" spans="1:11" x14ac:dyDescent="0.2">
      <c r="A16512" s="147">
        <v>6</v>
      </c>
      <c r="B16512" s="149" t="s">
        <v>10142</v>
      </c>
      <c r="C16512" s="147" t="s">
        <v>2242</v>
      </c>
      <c r="D16512" s="147" t="s">
        <v>10141</v>
      </c>
      <c r="E16512" s="147" t="s">
        <v>2240</v>
      </c>
      <c r="G16512" s="147">
        <v>0</v>
      </c>
      <c r="I16512" s="147">
        <v>5</v>
      </c>
      <c r="J16512" s="147">
        <v>2589090</v>
      </c>
      <c r="K16512" s="147" t="s">
        <v>2769</v>
      </c>
    </row>
    <row r="16513" spans="1:11" x14ac:dyDescent="0.2">
      <c r="A16513" s="147">
        <v>6</v>
      </c>
      <c r="B16513" s="149" t="s">
        <v>10140</v>
      </c>
      <c r="C16513" s="147" t="s">
        <v>2242</v>
      </c>
      <c r="D16513" s="147" t="s">
        <v>10139</v>
      </c>
      <c r="E16513" s="147" t="s">
        <v>2240</v>
      </c>
      <c r="G16513" s="147">
        <v>0</v>
      </c>
      <c r="I16513" s="147">
        <v>5</v>
      </c>
      <c r="J16513" s="147">
        <v>2589088</v>
      </c>
      <c r="K16513" s="147" t="s">
        <v>2769</v>
      </c>
    </row>
    <row r="16514" spans="1:11" x14ac:dyDescent="0.2">
      <c r="A16514" s="147">
        <v>6</v>
      </c>
      <c r="B16514" s="149" t="s">
        <v>10138</v>
      </c>
      <c r="C16514" s="147" t="s">
        <v>2242</v>
      </c>
      <c r="D16514" s="147" t="s">
        <v>10137</v>
      </c>
      <c r="E16514" s="147" t="s">
        <v>2240</v>
      </c>
      <c r="G16514" s="147">
        <v>0</v>
      </c>
      <c r="I16514" s="147">
        <v>5</v>
      </c>
      <c r="J16514" s="147">
        <v>2589086</v>
      </c>
    </row>
    <row r="16515" spans="1:11" x14ac:dyDescent="0.2">
      <c r="A16515" s="147">
        <v>6</v>
      </c>
      <c r="B16515" s="149" t="s">
        <v>10136</v>
      </c>
      <c r="C16515" s="147" t="s">
        <v>2242</v>
      </c>
      <c r="D16515" s="147" t="s">
        <v>10135</v>
      </c>
      <c r="E16515" s="147" t="s">
        <v>2240</v>
      </c>
      <c r="G16515" s="147">
        <v>0</v>
      </c>
      <c r="I16515" s="147">
        <v>5</v>
      </c>
      <c r="J16515" s="147">
        <v>2589108</v>
      </c>
      <c r="K16515" s="147" t="s">
        <v>2769</v>
      </c>
    </row>
    <row r="16516" spans="1:11" x14ac:dyDescent="0.2">
      <c r="A16516" s="147">
        <v>6</v>
      </c>
      <c r="B16516" s="149" t="s">
        <v>10134</v>
      </c>
      <c r="C16516" s="147" t="s">
        <v>2242</v>
      </c>
      <c r="D16516" s="147" t="s">
        <v>10133</v>
      </c>
      <c r="E16516" s="147" t="s">
        <v>2240</v>
      </c>
      <c r="G16516" s="147">
        <v>0</v>
      </c>
      <c r="I16516" s="147">
        <v>5</v>
      </c>
      <c r="J16516" s="147">
        <v>2589097</v>
      </c>
      <c r="K16516" s="147" t="s">
        <v>2769</v>
      </c>
    </row>
    <row r="16517" spans="1:11" x14ac:dyDescent="0.2">
      <c r="A16517" s="147">
        <v>6</v>
      </c>
      <c r="B16517" s="149" t="s">
        <v>10132</v>
      </c>
      <c r="C16517" s="147" t="s">
        <v>2242</v>
      </c>
      <c r="D16517" s="147" t="s">
        <v>10131</v>
      </c>
      <c r="E16517" s="147" t="s">
        <v>2240</v>
      </c>
      <c r="G16517" s="147">
        <v>0</v>
      </c>
      <c r="I16517" s="147">
        <v>5</v>
      </c>
      <c r="J16517" s="147">
        <v>2589082</v>
      </c>
    </row>
    <row r="16518" spans="1:11" x14ac:dyDescent="0.2">
      <c r="A16518" s="147">
        <v>6</v>
      </c>
      <c r="B16518" s="149" t="s">
        <v>10130</v>
      </c>
      <c r="C16518" s="147" t="s">
        <v>2242</v>
      </c>
      <c r="D16518" s="147" t="s">
        <v>10129</v>
      </c>
      <c r="E16518" s="147" t="s">
        <v>2240</v>
      </c>
      <c r="G16518" s="147">
        <v>0</v>
      </c>
      <c r="I16518" s="147">
        <v>5</v>
      </c>
      <c r="J16518" s="147">
        <v>2589100</v>
      </c>
      <c r="K16518" s="147" t="s">
        <v>2769</v>
      </c>
    </row>
    <row r="16519" spans="1:11" x14ac:dyDescent="0.2">
      <c r="A16519" s="147">
        <v>4</v>
      </c>
      <c r="B16519" s="149" t="s">
        <v>10128</v>
      </c>
      <c r="C16519" s="147" t="s">
        <v>2242</v>
      </c>
      <c r="D16519" s="147" t="s">
        <v>10127</v>
      </c>
      <c r="E16519" s="147" t="s">
        <v>2246</v>
      </c>
      <c r="G16519" s="147">
        <v>0</v>
      </c>
      <c r="I16519" s="147">
        <v>4</v>
      </c>
      <c r="J16519" s="147">
        <v>2588929</v>
      </c>
    </row>
    <row r="16520" spans="1:11" x14ac:dyDescent="0.2">
      <c r="A16520" s="147">
        <v>5</v>
      </c>
      <c r="B16520" s="149" t="s">
        <v>10126</v>
      </c>
      <c r="C16520" s="147" t="s">
        <v>2242</v>
      </c>
      <c r="D16520" s="147" t="s">
        <v>10125</v>
      </c>
      <c r="E16520" s="147" t="s">
        <v>2246</v>
      </c>
      <c r="G16520" s="147">
        <v>0</v>
      </c>
      <c r="I16520" s="147">
        <v>5</v>
      </c>
      <c r="J16520" s="147">
        <v>2589124</v>
      </c>
    </row>
    <row r="16521" spans="1:11" x14ac:dyDescent="0.2">
      <c r="A16521" s="147">
        <v>6</v>
      </c>
      <c r="B16521" s="149" t="s">
        <v>10124</v>
      </c>
      <c r="C16521" s="147" t="s">
        <v>2242</v>
      </c>
      <c r="D16521" s="147" t="s">
        <v>10123</v>
      </c>
      <c r="E16521" s="147" t="s">
        <v>2240</v>
      </c>
      <c r="G16521" s="147">
        <v>0</v>
      </c>
      <c r="I16521" s="147">
        <v>6</v>
      </c>
      <c r="J16521" s="147">
        <v>2589145</v>
      </c>
      <c r="K16521" s="147" t="s">
        <v>2769</v>
      </c>
    </row>
    <row r="16522" spans="1:11" x14ac:dyDescent="0.2">
      <c r="A16522" s="147">
        <v>6</v>
      </c>
      <c r="B16522" s="149" t="s">
        <v>10122</v>
      </c>
      <c r="C16522" s="147" t="s">
        <v>2242</v>
      </c>
      <c r="D16522" s="147" t="s">
        <v>10121</v>
      </c>
      <c r="E16522" s="147" t="s">
        <v>2240</v>
      </c>
      <c r="G16522" s="147">
        <v>0</v>
      </c>
      <c r="I16522" s="147">
        <v>5</v>
      </c>
      <c r="J16522" s="147">
        <v>2589116</v>
      </c>
      <c r="K16522" s="147" t="s">
        <v>2769</v>
      </c>
    </row>
    <row r="16523" spans="1:11" x14ac:dyDescent="0.2">
      <c r="A16523" s="147">
        <v>6</v>
      </c>
      <c r="B16523" s="149" t="s">
        <v>10120</v>
      </c>
      <c r="C16523" s="147" t="s">
        <v>2242</v>
      </c>
      <c r="D16523" s="147" t="s">
        <v>10119</v>
      </c>
      <c r="E16523" s="147" t="s">
        <v>2240</v>
      </c>
      <c r="G16523" s="147">
        <v>0</v>
      </c>
      <c r="I16523" s="147">
        <v>5</v>
      </c>
      <c r="J16523" s="147">
        <v>2589122</v>
      </c>
      <c r="K16523" s="147" t="s">
        <v>2769</v>
      </c>
    </row>
    <row r="16524" spans="1:11" x14ac:dyDescent="0.2">
      <c r="A16524" s="147">
        <v>6</v>
      </c>
      <c r="B16524" s="149" t="s">
        <v>10118</v>
      </c>
      <c r="C16524" s="147" t="s">
        <v>2242</v>
      </c>
      <c r="D16524" s="147" t="s">
        <v>10117</v>
      </c>
      <c r="E16524" s="147" t="s">
        <v>2240</v>
      </c>
      <c r="G16524" s="147">
        <v>0</v>
      </c>
      <c r="I16524" s="147">
        <v>5</v>
      </c>
      <c r="J16524" s="147">
        <v>2589132</v>
      </c>
      <c r="K16524" s="147" t="s">
        <v>2769</v>
      </c>
    </row>
    <row r="16525" spans="1:11" x14ac:dyDescent="0.2">
      <c r="A16525" s="147">
        <v>6</v>
      </c>
      <c r="B16525" s="149" t="s">
        <v>10116</v>
      </c>
      <c r="C16525" s="147" t="s">
        <v>2242</v>
      </c>
      <c r="D16525" s="147" t="s">
        <v>10115</v>
      </c>
      <c r="E16525" s="147" t="s">
        <v>2240</v>
      </c>
      <c r="G16525" s="147">
        <v>0</v>
      </c>
      <c r="I16525" s="147">
        <v>5</v>
      </c>
      <c r="J16525" s="147">
        <v>2589139</v>
      </c>
      <c r="K16525" s="147" t="s">
        <v>2769</v>
      </c>
    </row>
    <row r="16526" spans="1:11" x14ac:dyDescent="0.2">
      <c r="A16526" s="147">
        <v>6</v>
      </c>
      <c r="B16526" s="149" t="s">
        <v>10114</v>
      </c>
      <c r="C16526" s="147" t="s">
        <v>2242</v>
      </c>
      <c r="D16526" s="147" t="s">
        <v>10113</v>
      </c>
      <c r="E16526" s="147" t="s">
        <v>2240</v>
      </c>
      <c r="G16526" s="147">
        <v>0</v>
      </c>
      <c r="I16526" s="147">
        <v>5</v>
      </c>
      <c r="J16526" s="147">
        <v>2589142</v>
      </c>
    </row>
    <row r="16527" spans="1:11" x14ac:dyDescent="0.2">
      <c r="A16527" s="147">
        <v>6</v>
      </c>
      <c r="B16527" s="149" t="s">
        <v>10112</v>
      </c>
      <c r="C16527" s="147" t="s">
        <v>2242</v>
      </c>
      <c r="D16527" s="147" t="s">
        <v>10111</v>
      </c>
      <c r="E16527" s="147" t="s">
        <v>2240</v>
      </c>
      <c r="G16527" s="147">
        <v>0</v>
      </c>
      <c r="I16527" s="147">
        <v>5</v>
      </c>
      <c r="J16527" s="147">
        <v>2589118</v>
      </c>
      <c r="K16527" s="147" t="s">
        <v>2769</v>
      </c>
    </row>
    <row r="16528" spans="1:11" x14ac:dyDescent="0.2">
      <c r="A16528" s="147">
        <v>6</v>
      </c>
      <c r="B16528" s="149" t="s">
        <v>10110</v>
      </c>
      <c r="C16528" s="147" t="s">
        <v>2242</v>
      </c>
      <c r="D16528" s="147" t="s">
        <v>10109</v>
      </c>
      <c r="E16528" s="147" t="s">
        <v>2240</v>
      </c>
      <c r="G16528" s="147">
        <v>0</v>
      </c>
      <c r="I16528" s="147">
        <v>5</v>
      </c>
      <c r="J16528" s="147">
        <v>2589144</v>
      </c>
      <c r="K16528" s="147" t="s">
        <v>2769</v>
      </c>
    </row>
    <row r="16529" spans="1:11" x14ac:dyDescent="0.2">
      <c r="A16529" s="147">
        <v>6</v>
      </c>
      <c r="B16529" s="149" t="s">
        <v>10108</v>
      </c>
      <c r="C16529" s="147" t="s">
        <v>2242</v>
      </c>
      <c r="D16529" s="147" t="s">
        <v>10107</v>
      </c>
      <c r="E16529" s="147" t="s">
        <v>2240</v>
      </c>
      <c r="G16529" s="147">
        <v>0</v>
      </c>
      <c r="I16529" s="147">
        <v>5</v>
      </c>
      <c r="J16529" s="147">
        <v>2589125</v>
      </c>
    </row>
    <row r="16530" spans="1:11" x14ac:dyDescent="0.2">
      <c r="A16530" s="147">
        <v>6</v>
      </c>
      <c r="B16530" s="149" t="s">
        <v>10106</v>
      </c>
      <c r="C16530" s="147" t="s">
        <v>2242</v>
      </c>
      <c r="D16530" s="147" t="s">
        <v>10105</v>
      </c>
      <c r="E16530" s="147" t="s">
        <v>2240</v>
      </c>
      <c r="G16530" s="147">
        <v>0</v>
      </c>
      <c r="I16530" s="147">
        <v>5</v>
      </c>
      <c r="J16530" s="147">
        <v>2589128</v>
      </c>
      <c r="K16530" s="147" t="s">
        <v>2769</v>
      </c>
    </row>
    <row r="16531" spans="1:11" x14ac:dyDescent="0.2">
      <c r="A16531" s="147">
        <v>4</v>
      </c>
      <c r="B16531" s="149" t="s">
        <v>10103</v>
      </c>
      <c r="C16531" s="147" t="s">
        <v>2242</v>
      </c>
      <c r="D16531" s="147" t="s">
        <v>10104</v>
      </c>
      <c r="E16531" s="147" t="s">
        <v>2246</v>
      </c>
      <c r="G16531" s="147">
        <v>0</v>
      </c>
      <c r="I16531" s="147">
        <v>4</v>
      </c>
      <c r="J16531" s="147">
        <v>2588932</v>
      </c>
    </row>
    <row r="16532" spans="1:11" x14ac:dyDescent="0.2">
      <c r="A16532" s="147">
        <v>4</v>
      </c>
      <c r="B16532" s="149" t="s">
        <v>10103</v>
      </c>
      <c r="C16532" s="147" t="s">
        <v>2261</v>
      </c>
      <c r="D16532" s="147" t="s">
        <v>10102</v>
      </c>
      <c r="E16532" s="147" t="s">
        <v>2246</v>
      </c>
      <c r="G16532" s="147">
        <v>0</v>
      </c>
      <c r="I16532" s="147">
        <v>4</v>
      </c>
      <c r="J16532" s="147">
        <v>1201570</v>
      </c>
    </row>
    <row r="16533" spans="1:11" x14ac:dyDescent="0.2">
      <c r="A16533" s="147">
        <v>5</v>
      </c>
      <c r="B16533" s="149" t="s">
        <v>10101</v>
      </c>
      <c r="C16533" s="147" t="s">
        <v>2242</v>
      </c>
      <c r="D16533" s="147" t="s">
        <v>10100</v>
      </c>
      <c r="E16533" s="147" t="s">
        <v>2246</v>
      </c>
      <c r="G16533" s="147">
        <v>0</v>
      </c>
      <c r="I16533" s="147">
        <v>5</v>
      </c>
      <c r="J16533" s="147">
        <v>2589170</v>
      </c>
    </row>
    <row r="16534" spans="1:11" x14ac:dyDescent="0.2">
      <c r="A16534" s="147">
        <v>6</v>
      </c>
      <c r="B16534" s="149" t="s">
        <v>10099</v>
      </c>
      <c r="C16534" s="147" t="s">
        <v>2242</v>
      </c>
      <c r="D16534" s="147" t="s">
        <v>10098</v>
      </c>
      <c r="E16534" s="147" t="s">
        <v>2240</v>
      </c>
      <c r="G16534" s="147">
        <v>0</v>
      </c>
      <c r="I16534" s="147">
        <v>6</v>
      </c>
      <c r="J16534" s="147">
        <v>2589179</v>
      </c>
      <c r="K16534" s="147" t="s">
        <v>2769</v>
      </c>
    </row>
    <row r="16535" spans="1:11" x14ac:dyDescent="0.2">
      <c r="A16535" s="147">
        <v>6</v>
      </c>
      <c r="B16535" s="149" t="s">
        <v>10097</v>
      </c>
      <c r="C16535" s="147" t="s">
        <v>2242</v>
      </c>
      <c r="D16535" s="147" t="s">
        <v>10096</v>
      </c>
      <c r="E16535" s="147" t="s">
        <v>2240</v>
      </c>
      <c r="G16535" s="147">
        <v>0</v>
      </c>
      <c r="I16535" s="147">
        <v>5</v>
      </c>
      <c r="J16535" s="147">
        <v>2589169</v>
      </c>
      <c r="K16535" s="147" t="s">
        <v>2769</v>
      </c>
    </row>
    <row r="16536" spans="1:11" x14ac:dyDescent="0.2">
      <c r="A16536" s="147">
        <v>6</v>
      </c>
      <c r="B16536" s="149" t="s">
        <v>10095</v>
      </c>
      <c r="C16536" s="147" t="s">
        <v>2242</v>
      </c>
      <c r="D16536" s="147" t="s">
        <v>10094</v>
      </c>
      <c r="E16536" s="147" t="s">
        <v>2240</v>
      </c>
      <c r="G16536" s="147">
        <v>0</v>
      </c>
      <c r="I16536" s="147">
        <v>5</v>
      </c>
      <c r="J16536" s="147">
        <v>2589163</v>
      </c>
      <c r="K16536" s="147" t="s">
        <v>2769</v>
      </c>
    </row>
    <row r="16537" spans="1:11" x14ac:dyDescent="0.2">
      <c r="A16537" s="147">
        <v>6</v>
      </c>
      <c r="B16537" s="149" t="s">
        <v>10093</v>
      </c>
      <c r="C16537" s="147" t="s">
        <v>2242</v>
      </c>
      <c r="D16537" s="147" t="s">
        <v>10092</v>
      </c>
      <c r="E16537" s="147" t="s">
        <v>2240</v>
      </c>
      <c r="G16537" s="147">
        <v>0</v>
      </c>
      <c r="I16537" s="147">
        <v>5</v>
      </c>
      <c r="J16537" s="147">
        <v>2589174</v>
      </c>
      <c r="K16537" s="147" t="s">
        <v>2769</v>
      </c>
    </row>
    <row r="16538" spans="1:11" x14ac:dyDescent="0.2">
      <c r="A16538" s="147">
        <v>6</v>
      </c>
      <c r="B16538" s="149" t="s">
        <v>10091</v>
      </c>
      <c r="C16538" s="147" t="s">
        <v>2242</v>
      </c>
      <c r="D16538" s="147" t="s">
        <v>10090</v>
      </c>
      <c r="E16538" s="147" t="s">
        <v>2240</v>
      </c>
      <c r="G16538" s="147">
        <v>0</v>
      </c>
      <c r="I16538" s="147">
        <v>5</v>
      </c>
      <c r="J16538" s="147">
        <v>2589168</v>
      </c>
      <c r="K16538" s="147" t="s">
        <v>2769</v>
      </c>
    </row>
    <row r="16539" spans="1:11" x14ac:dyDescent="0.2">
      <c r="A16539" s="147">
        <v>6</v>
      </c>
      <c r="B16539" s="149" t="s">
        <v>10089</v>
      </c>
      <c r="C16539" s="147" t="s">
        <v>2242</v>
      </c>
      <c r="D16539" s="147" t="s">
        <v>10088</v>
      </c>
      <c r="E16539" s="147" t="s">
        <v>2240</v>
      </c>
      <c r="G16539" s="147">
        <v>0</v>
      </c>
      <c r="I16539" s="147">
        <v>5</v>
      </c>
      <c r="J16539" s="147">
        <v>2589149</v>
      </c>
    </row>
    <row r="16540" spans="1:11" x14ac:dyDescent="0.2">
      <c r="A16540" s="147">
        <v>6</v>
      </c>
      <c r="B16540" s="149" t="s">
        <v>10087</v>
      </c>
      <c r="C16540" s="147" t="s">
        <v>2242</v>
      </c>
      <c r="D16540" s="147" t="s">
        <v>10086</v>
      </c>
      <c r="E16540" s="147" t="s">
        <v>2240</v>
      </c>
      <c r="G16540" s="147">
        <v>0</v>
      </c>
      <c r="I16540" s="147">
        <v>5</v>
      </c>
      <c r="J16540" s="147">
        <v>2589161</v>
      </c>
      <c r="K16540" s="147" t="s">
        <v>2769</v>
      </c>
    </row>
    <row r="16541" spans="1:11" x14ac:dyDescent="0.2">
      <c r="A16541" s="147">
        <v>6</v>
      </c>
      <c r="B16541" s="149" t="s">
        <v>10085</v>
      </c>
      <c r="C16541" s="147" t="s">
        <v>2242</v>
      </c>
      <c r="D16541" s="147" t="s">
        <v>10084</v>
      </c>
      <c r="E16541" s="147" t="s">
        <v>2240</v>
      </c>
      <c r="G16541" s="147">
        <v>0</v>
      </c>
      <c r="I16541" s="147">
        <v>5</v>
      </c>
      <c r="J16541" s="147">
        <v>2589156</v>
      </c>
      <c r="K16541" s="147" t="s">
        <v>2769</v>
      </c>
    </row>
    <row r="16542" spans="1:11" x14ac:dyDescent="0.2">
      <c r="A16542" s="147">
        <v>6</v>
      </c>
      <c r="B16542" s="149" t="s">
        <v>10083</v>
      </c>
      <c r="C16542" s="147" t="s">
        <v>2242</v>
      </c>
      <c r="D16542" s="147" t="s">
        <v>10082</v>
      </c>
      <c r="E16542" s="147" t="s">
        <v>2240</v>
      </c>
      <c r="G16542" s="147">
        <v>0</v>
      </c>
      <c r="I16542" s="147">
        <v>5</v>
      </c>
      <c r="J16542" s="147">
        <v>2589157</v>
      </c>
    </row>
    <row r="16543" spans="1:11" x14ac:dyDescent="0.2">
      <c r="A16543" s="147">
        <v>6</v>
      </c>
      <c r="B16543" s="149" t="s">
        <v>10081</v>
      </c>
      <c r="C16543" s="147" t="s">
        <v>2242</v>
      </c>
      <c r="D16543" s="147" t="s">
        <v>10080</v>
      </c>
      <c r="E16543" s="147" t="s">
        <v>2240</v>
      </c>
      <c r="G16543" s="147">
        <v>0</v>
      </c>
      <c r="I16543" s="147">
        <v>5</v>
      </c>
      <c r="J16543" s="147">
        <v>2589164</v>
      </c>
      <c r="K16543" s="147" t="s">
        <v>2769</v>
      </c>
    </row>
    <row r="16544" spans="1:11" x14ac:dyDescent="0.2">
      <c r="A16544" s="147">
        <v>4</v>
      </c>
      <c r="B16544" s="149" t="s">
        <v>10079</v>
      </c>
      <c r="C16544" s="147" t="s">
        <v>2242</v>
      </c>
      <c r="D16544" s="147" t="s">
        <v>10078</v>
      </c>
      <c r="E16544" s="147" t="s">
        <v>2240</v>
      </c>
      <c r="G16544" s="147">
        <v>0</v>
      </c>
      <c r="I16544" s="147">
        <v>4</v>
      </c>
      <c r="J16544" s="147">
        <v>2588942</v>
      </c>
    </row>
    <row r="16545" spans="1:11" x14ac:dyDescent="0.2">
      <c r="A16545" s="147">
        <v>3</v>
      </c>
      <c r="B16545" s="149" t="s">
        <v>10076</v>
      </c>
      <c r="C16545" s="147" t="s">
        <v>2242</v>
      </c>
      <c r="D16545" s="147" t="s">
        <v>10077</v>
      </c>
      <c r="E16545" s="147" t="s">
        <v>2246</v>
      </c>
      <c r="G16545" s="147">
        <v>0</v>
      </c>
      <c r="I16545" s="147">
        <v>3</v>
      </c>
      <c r="J16545" s="147">
        <v>2587981</v>
      </c>
    </row>
    <row r="16546" spans="1:11" x14ac:dyDescent="0.2">
      <c r="A16546" s="147">
        <v>3</v>
      </c>
      <c r="B16546" s="149" t="s">
        <v>10076</v>
      </c>
      <c r="C16546" s="147" t="s">
        <v>2277</v>
      </c>
      <c r="D16546" s="147" t="s">
        <v>10075</v>
      </c>
      <c r="E16546" s="147" t="s">
        <v>2246</v>
      </c>
      <c r="G16546" s="147">
        <v>0</v>
      </c>
      <c r="I16546" s="147">
        <v>3</v>
      </c>
      <c r="J16546" s="147">
        <v>1201400</v>
      </c>
    </row>
    <row r="16547" spans="1:11" x14ac:dyDescent="0.2">
      <c r="A16547" s="147">
        <v>4</v>
      </c>
      <c r="B16547" s="149" t="s">
        <v>10074</v>
      </c>
      <c r="C16547" s="147" t="s">
        <v>2242</v>
      </c>
      <c r="D16547" s="147" t="s">
        <v>10073</v>
      </c>
      <c r="E16547" s="147" t="s">
        <v>2246</v>
      </c>
      <c r="G16547" s="147">
        <v>0</v>
      </c>
      <c r="I16547" s="147">
        <v>4</v>
      </c>
      <c r="J16547" s="147">
        <v>2589193</v>
      </c>
    </row>
    <row r="16548" spans="1:11" x14ac:dyDescent="0.2">
      <c r="A16548" s="147">
        <v>5</v>
      </c>
      <c r="B16548" s="149" t="s">
        <v>10072</v>
      </c>
      <c r="C16548" s="147" t="s">
        <v>2242</v>
      </c>
      <c r="D16548" s="147" t="s">
        <v>10071</v>
      </c>
      <c r="E16548" s="147" t="s">
        <v>2246</v>
      </c>
      <c r="G16548" s="147">
        <v>0</v>
      </c>
      <c r="I16548" s="147">
        <v>5</v>
      </c>
      <c r="J16548" s="147">
        <v>2589211</v>
      </c>
    </row>
    <row r="16549" spans="1:11" x14ac:dyDescent="0.2">
      <c r="A16549" s="147">
        <v>6</v>
      </c>
      <c r="B16549" s="149" t="s">
        <v>10070</v>
      </c>
      <c r="C16549" s="147" t="s">
        <v>2242</v>
      </c>
      <c r="D16549" s="147" t="s">
        <v>10069</v>
      </c>
      <c r="E16549" s="147" t="s">
        <v>2240</v>
      </c>
      <c r="G16549" s="147">
        <v>0</v>
      </c>
      <c r="I16549" s="147">
        <v>6</v>
      </c>
      <c r="J16549" s="147">
        <v>2589240</v>
      </c>
      <c r="K16549" s="147" t="s">
        <v>2769</v>
      </c>
    </row>
    <row r="16550" spans="1:11" x14ac:dyDescent="0.2">
      <c r="A16550" s="147">
        <v>6</v>
      </c>
      <c r="B16550" s="149" t="s">
        <v>10068</v>
      </c>
      <c r="C16550" s="147" t="s">
        <v>2242</v>
      </c>
      <c r="D16550" s="147" t="s">
        <v>10067</v>
      </c>
      <c r="E16550" s="147" t="s">
        <v>2240</v>
      </c>
      <c r="G16550" s="147">
        <v>0</v>
      </c>
      <c r="I16550" s="147">
        <v>5</v>
      </c>
      <c r="J16550" s="147">
        <v>2589234</v>
      </c>
      <c r="K16550" s="147" t="s">
        <v>2769</v>
      </c>
    </row>
    <row r="16551" spans="1:11" x14ac:dyDescent="0.2">
      <c r="A16551" s="147">
        <v>6</v>
      </c>
      <c r="B16551" s="149" t="s">
        <v>10066</v>
      </c>
      <c r="C16551" s="147" t="s">
        <v>2242</v>
      </c>
      <c r="D16551" s="147" t="s">
        <v>10065</v>
      </c>
      <c r="E16551" s="147" t="s">
        <v>2240</v>
      </c>
      <c r="G16551" s="147">
        <v>0</v>
      </c>
      <c r="I16551" s="147">
        <v>5</v>
      </c>
      <c r="J16551" s="147">
        <v>2589222</v>
      </c>
      <c r="K16551" s="147" t="s">
        <v>2769</v>
      </c>
    </row>
    <row r="16552" spans="1:11" x14ac:dyDescent="0.2">
      <c r="A16552" s="147">
        <v>6</v>
      </c>
      <c r="B16552" s="149" t="s">
        <v>10064</v>
      </c>
      <c r="C16552" s="147" t="s">
        <v>2242</v>
      </c>
      <c r="D16552" s="147" t="s">
        <v>10063</v>
      </c>
      <c r="E16552" s="147" t="s">
        <v>2240</v>
      </c>
      <c r="G16552" s="147">
        <v>0</v>
      </c>
      <c r="I16552" s="147">
        <v>5</v>
      </c>
      <c r="J16552" s="147">
        <v>2589235</v>
      </c>
      <c r="K16552" s="147" t="s">
        <v>2769</v>
      </c>
    </row>
    <row r="16553" spans="1:11" x14ac:dyDescent="0.2">
      <c r="A16553" s="147">
        <v>6</v>
      </c>
      <c r="B16553" s="149" t="s">
        <v>10062</v>
      </c>
      <c r="C16553" s="147" t="s">
        <v>2242</v>
      </c>
      <c r="D16553" s="147" t="s">
        <v>10061</v>
      </c>
      <c r="E16553" s="147" t="s">
        <v>2240</v>
      </c>
      <c r="G16553" s="147">
        <v>0</v>
      </c>
      <c r="I16553" s="147">
        <v>5</v>
      </c>
      <c r="J16553" s="147">
        <v>2589219</v>
      </c>
      <c r="K16553" s="147" t="s">
        <v>2769</v>
      </c>
    </row>
    <row r="16554" spans="1:11" x14ac:dyDescent="0.2">
      <c r="A16554" s="147">
        <v>6</v>
      </c>
      <c r="B16554" s="149" t="s">
        <v>10060</v>
      </c>
      <c r="C16554" s="147" t="s">
        <v>2242</v>
      </c>
      <c r="D16554" s="147" t="s">
        <v>10059</v>
      </c>
      <c r="E16554" s="147" t="s">
        <v>2240</v>
      </c>
      <c r="G16554" s="147">
        <v>0</v>
      </c>
      <c r="I16554" s="147">
        <v>5</v>
      </c>
      <c r="J16554" s="147">
        <v>2589232</v>
      </c>
    </row>
    <row r="16555" spans="1:11" x14ac:dyDescent="0.2">
      <c r="A16555" s="147">
        <v>6</v>
      </c>
      <c r="B16555" s="149" t="s">
        <v>10058</v>
      </c>
      <c r="C16555" s="147" t="s">
        <v>2242</v>
      </c>
      <c r="D16555" s="147" t="s">
        <v>10057</v>
      </c>
      <c r="E16555" s="147" t="s">
        <v>2240</v>
      </c>
      <c r="G16555" s="147">
        <v>0</v>
      </c>
      <c r="I16555" s="147">
        <v>5</v>
      </c>
      <c r="J16555" s="147">
        <v>2589215</v>
      </c>
      <c r="K16555" s="147" t="s">
        <v>2769</v>
      </c>
    </row>
    <row r="16556" spans="1:11" x14ac:dyDescent="0.2">
      <c r="A16556" s="147">
        <v>6</v>
      </c>
      <c r="B16556" s="149" t="s">
        <v>10056</v>
      </c>
      <c r="C16556" s="147" t="s">
        <v>2242</v>
      </c>
      <c r="D16556" s="147" t="s">
        <v>10055</v>
      </c>
      <c r="E16556" s="147" t="s">
        <v>2240</v>
      </c>
      <c r="G16556" s="147">
        <v>0</v>
      </c>
      <c r="I16556" s="147">
        <v>5</v>
      </c>
      <c r="J16556" s="147">
        <v>2589225</v>
      </c>
      <c r="K16556" s="147" t="s">
        <v>2769</v>
      </c>
    </row>
    <row r="16557" spans="1:11" x14ac:dyDescent="0.2">
      <c r="A16557" s="147">
        <v>6</v>
      </c>
      <c r="B16557" s="149" t="s">
        <v>10054</v>
      </c>
      <c r="C16557" s="147" t="s">
        <v>2242</v>
      </c>
      <c r="D16557" s="147" t="s">
        <v>10053</v>
      </c>
      <c r="E16557" s="147" t="s">
        <v>2240</v>
      </c>
      <c r="G16557" s="147">
        <v>0</v>
      </c>
      <c r="I16557" s="147">
        <v>5</v>
      </c>
      <c r="J16557" s="147">
        <v>2589226</v>
      </c>
    </row>
    <row r="16558" spans="1:11" x14ac:dyDescent="0.2">
      <c r="A16558" s="147">
        <v>6</v>
      </c>
      <c r="B16558" s="149" t="s">
        <v>10052</v>
      </c>
      <c r="C16558" s="147" t="s">
        <v>2242</v>
      </c>
      <c r="D16558" s="147" t="s">
        <v>10051</v>
      </c>
      <c r="E16558" s="147" t="s">
        <v>2240</v>
      </c>
      <c r="G16558" s="147">
        <v>0</v>
      </c>
      <c r="I16558" s="147">
        <v>5</v>
      </c>
      <c r="J16558" s="147">
        <v>2589228</v>
      </c>
      <c r="K16558" s="147" t="s">
        <v>2769</v>
      </c>
    </row>
    <row r="16559" spans="1:11" x14ac:dyDescent="0.2">
      <c r="A16559" s="147">
        <v>4</v>
      </c>
      <c r="B16559" s="149" t="s">
        <v>10050</v>
      </c>
      <c r="C16559" s="147" t="s">
        <v>2242</v>
      </c>
      <c r="D16559" s="147" t="s">
        <v>10049</v>
      </c>
      <c r="E16559" s="147" t="s">
        <v>2246</v>
      </c>
      <c r="G16559" s="147">
        <v>0</v>
      </c>
      <c r="I16559" s="147">
        <v>4</v>
      </c>
      <c r="J16559" s="147">
        <v>2589204</v>
      </c>
    </row>
    <row r="16560" spans="1:11" x14ac:dyDescent="0.2">
      <c r="A16560" s="147">
        <v>5</v>
      </c>
      <c r="B16560" s="149" t="s">
        <v>10048</v>
      </c>
      <c r="C16560" s="147" t="s">
        <v>2242</v>
      </c>
      <c r="D16560" s="147" t="s">
        <v>10047</v>
      </c>
      <c r="E16560" s="147" t="s">
        <v>2246</v>
      </c>
      <c r="G16560" s="147">
        <v>0</v>
      </c>
      <c r="I16560" s="147">
        <v>5</v>
      </c>
      <c r="J16560" s="147">
        <v>2589314</v>
      </c>
    </row>
    <row r="16561" spans="1:11" x14ac:dyDescent="0.2">
      <c r="A16561" s="147">
        <v>6</v>
      </c>
      <c r="B16561" s="149" t="s">
        <v>10046</v>
      </c>
      <c r="C16561" s="147" t="s">
        <v>2242</v>
      </c>
      <c r="D16561" s="147" t="s">
        <v>10045</v>
      </c>
      <c r="E16561" s="147" t="s">
        <v>2240</v>
      </c>
      <c r="G16561" s="147">
        <v>0</v>
      </c>
      <c r="I16561" s="147">
        <v>6</v>
      </c>
      <c r="J16561" s="147">
        <v>2589345</v>
      </c>
      <c r="K16561" s="147" t="s">
        <v>2769</v>
      </c>
    </row>
    <row r="16562" spans="1:11" x14ac:dyDescent="0.2">
      <c r="A16562" s="147">
        <v>6</v>
      </c>
      <c r="B16562" s="149" t="s">
        <v>10044</v>
      </c>
      <c r="C16562" s="147" t="s">
        <v>2242</v>
      </c>
      <c r="D16562" s="147" t="s">
        <v>10043</v>
      </c>
      <c r="E16562" s="147" t="s">
        <v>2240</v>
      </c>
      <c r="G16562" s="147">
        <v>0</v>
      </c>
      <c r="I16562" s="147">
        <v>5</v>
      </c>
      <c r="J16562" s="147">
        <v>2589335</v>
      </c>
      <c r="K16562" s="147" t="s">
        <v>2769</v>
      </c>
    </row>
    <row r="16563" spans="1:11" x14ac:dyDescent="0.2">
      <c r="A16563" s="147">
        <v>6</v>
      </c>
      <c r="B16563" s="149" t="s">
        <v>10042</v>
      </c>
      <c r="C16563" s="147" t="s">
        <v>2242</v>
      </c>
      <c r="D16563" s="147" t="s">
        <v>10041</v>
      </c>
      <c r="E16563" s="147" t="s">
        <v>2240</v>
      </c>
      <c r="G16563" s="147">
        <v>0</v>
      </c>
      <c r="I16563" s="147">
        <v>5</v>
      </c>
      <c r="J16563" s="147">
        <v>2589319</v>
      </c>
      <c r="K16563" s="147" t="s">
        <v>2769</v>
      </c>
    </row>
    <row r="16564" spans="1:11" x14ac:dyDescent="0.2">
      <c r="A16564" s="147">
        <v>6</v>
      </c>
      <c r="B16564" s="149" t="s">
        <v>10040</v>
      </c>
      <c r="C16564" s="147" t="s">
        <v>2242</v>
      </c>
      <c r="D16564" s="147" t="s">
        <v>10039</v>
      </c>
      <c r="E16564" s="147" t="s">
        <v>2240</v>
      </c>
      <c r="G16564" s="147">
        <v>0</v>
      </c>
      <c r="I16564" s="147">
        <v>5</v>
      </c>
      <c r="J16564" s="147">
        <v>2589296</v>
      </c>
      <c r="K16564" s="147" t="s">
        <v>2769</v>
      </c>
    </row>
    <row r="16565" spans="1:11" x14ac:dyDescent="0.2">
      <c r="A16565" s="147">
        <v>6</v>
      </c>
      <c r="B16565" s="149" t="s">
        <v>10038</v>
      </c>
      <c r="C16565" s="147" t="s">
        <v>2242</v>
      </c>
      <c r="D16565" s="147" t="s">
        <v>10037</v>
      </c>
      <c r="E16565" s="147" t="s">
        <v>2240</v>
      </c>
      <c r="G16565" s="147">
        <v>0</v>
      </c>
      <c r="I16565" s="147">
        <v>5</v>
      </c>
      <c r="J16565" s="147">
        <v>2589294</v>
      </c>
      <c r="K16565" s="147" t="s">
        <v>2769</v>
      </c>
    </row>
    <row r="16566" spans="1:11" x14ac:dyDescent="0.2">
      <c r="A16566" s="147">
        <v>6</v>
      </c>
      <c r="B16566" s="149" t="s">
        <v>10036</v>
      </c>
      <c r="C16566" s="147" t="s">
        <v>2242</v>
      </c>
      <c r="D16566" s="147" t="s">
        <v>10035</v>
      </c>
      <c r="E16566" s="147" t="s">
        <v>2240</v>
      </c>
      <c r="G16566" s="147">
        <v>0</v>
      </c>
      <c r="I16566" s="147">
        <v>5</v>
      </c>
      <c r="J16566" s="147">
        <v>2589305</v>
      </c>
    </row>
    <row r="16567" spans="1:11" x14ac:dyDescent="0.2">
      <c r="A16567" s="147">
        <v>6</v>
      </c>
      <c r="B16567" s="149" t="s">
        <v>10034</v>
      </c>
      <c r="C16567" s="147" t="s">
        <v>2242</v>
      </c>
      <c r="D16567" s="147" t="s">
        <v>10033</v>
      </c>
      <c r="E16567" s="147" t="s">
        <v>2240</v>
      </c>
      <c r="G16567" s="147">
        <v>0</v>
      </c>
      <c r="I16567" s="147">
        <v>5</v>
      </c>
      <c r="J16567" s="147">
        <v>2589310</v>
      </c>
      <c r="K16567" s="147" t="s">
        <v>2769</v>
      </c>
    </row>
    <row r="16568" spans="1:11" x14ac:dyDescent="0.2">
      <c r="A16568" s="147">
        <v>6</v>
      </c>
      <c r="B16568" s="149" t="s">
        <v>10032</v>
      </c>
      <c r="C16568" s="147" t="s">
        <v>2242</v>
      </c>
      <c r="D16568" s="147" t="s">
        <v>10031</v>
      </c>
      <c r="E16568" s="147" t="s">
        <v>2240</v>
      </c>
      <c r="G16568" s="147">
        <v>0</v>
      </c>
      <c r="I16568" s="147">
        <v>5</v>
      </c>
      <c r="J16568" s="147">
        <v>2589253</v>
      </c>
      <c r="K16568" s="147" t="s">
        <v>2769</v>
      </c>
    </row>
    <row r="16569" spans="1:11" x14ac:dyDescent="0.2">
      <c r="A16569" s="147">
        <v>6</v>
      </c>
      <c r="B16569" s="149" t="s">
        <v>10030</v>
      </c>
      <c r="C16569" s="147" t="s">
        <v>2242</v>
      </c>
      <c r="D16569" s="147" t="s">
        <v>10029</v>
      </c>
      <c r="E16569" s="147" t="s">
        <v>2240</v>
      </c>
      <c r="G16569" s="147">
        <v>0</v>
      </c>
      <c r="I16569" s="147">
        <v>5</v>
      </c>
      <c r="J16569" s="147">
        <v>2589247</v>
      </c>
    </row>
    <row r="16570" spans="1:11" x14ac:dyDescent="0.2">
      <c r="A16570" s="147">
        <v>6</v>
      </c>
      <c r="B16570" s="149" t="s">
        <v>10028</v>
      </c>
      <c r="C16570" s="147" t="s">
        <v>2242</v>
      </c>
      <c r="D16570" s="147" t="s">
        <v>10027</v>
      </c>
      <c r="E16570" s="147" t="s">
        <v>2240</v>
      </c>
      <c r="G16570" s="147">
        <v>0</v>
      </c>
      <c r="I16570" s="147">
        <v>5</v>
      </c>
      <c r="J16570" s="147">
        <v>2589293</v>
      </c>
      <c r="K16570" s="147" t="s">
        <v>2769</v>
      </c>
    </row>
    <row r="16571" spans="1:11" x14ac:dyDescent="0.2">
      <c r="A16571" s="147">
        <v>6</v>
      </c>
      <c r="B16571" s="149" t="s">
        <v>10026</v>
      </c>
      <c r="C16571" s="147" t="s">
        <v>2242</v>
      </c>
      <c r="D16571" s="147" t="s">
        <v>10025</v>
      </c>
      <c r="E16571" s="147" t="s">
        <v>2240</v>
      </c>
      <c r="G16571" s="147">
        <v>0</v>
      </c>
      <c r="I16571" s="147">
        <v>5</v>
      </c>
      <c r="J16571" s="147">
        <v>2589285</v>
      </c>
      <c r="K16571" s="147" t="s">
        <v>2769</v>
      </c>
    </row>
    <row r="16572" spans="1:11" x14ac:dyDescent="0.2">
      <c r="A16572" s="147">
        <v>6</v>
      </c>
      <c r="B16572" s="149" t="s">
        <v>10024</v>
      </c>
      <c r="C16572" s="147" t="s">
        <v>2242</v>
      </c>
      <c r="D16572" s="147" t="s">
        <v>10023</v>
      </c>
      <c r="E16572" s="147" t="s">
        <v>2240</v>
      </c>
      <c r="G16572" s="147">
        <v>0</v>
      </c>
      <c r="I16572" s="147">
        <v>5</v>
      </c>
      <c r="J16572" s="147">
        <v>2589271</v>
      </c>
      <c r="K16572" s="147" t="s">
        <v>2769</v>
      </c>
    </row>
    <row r="16573" spans="1:11" x14ac:dyDescent="0.2">
      <c r="A16573" s="147">
        <v>6</v>
      </c>
      <c r="B16573" s="149" t="s">
        <v>10022</v>
      </c>
      <c r="C16573" s="147" t="s">
        <v>2242</v>
      </c>
      <c r="D16573" s="147" t="s">
        <v>10021</v>
      </c>
      <c r="E16573" s="147" t="s">
        <v>2240</v>
      </c>
      <c r="G16573" s="147">
        <v>0</v>
      </c>
      <c r="I16573" s="147">
        <v>5</v>
      </c>
      <c r="J16573" s="147">
        <v>2589248</v>
      </c>
      <c r="K16573" s="147" t="s">
        <v>2769</v>
      </c>
    </row>
    <row r="16574" spans="1:11" x14ac:dyDescent="0.2">
      <c r="A16574" s="147">
        <v>6</v>
      </c>
      <c r="B16574" s="149" t="s">
        <v>10020</v>
      </c>
      <c r="C16574" s="147" t="s">
        <v>2242</v>
      </c>
      <c r="D16574" s="147" t="s">
        <v>10019</v>
      </c>
      <c r="E16574" s="147" t="s">
        <v>2240</v>
      </c>
      <c r="G16574" s="147">
        <v>0</v>
      </c>
      <c r="I16574" s="147">
        <v>5</v>
      </c>
      <c r="J16574" s="147">
        <v>2589273</v>
      </c>
    </row>
    <row r="16575" spans="1:11" x14ac:dyDescent="0.2">
      <c r="A16575" s="147">
        <v>6</v>
      </c>
      <c r="B16575" s="149" t="s">
        <v>10018</v>
      </c>
      <c r="C16575" s="147" t="s">
        <v>2242</v>
      </c>
      <c r="D16575" s="147" t="s">
        <v>10017</v>
      </c>
      <c r="E16575" s="147" t="s">
        <v>2240</v>
      </c>
      <c r="G16575" s="147">
        <v>0</v>
      </c>
      <c r="I16575" s="147">
        <v>5</v>
      </c>
      <c r="J16575" s="147">
        <v>2589315</v>
      </c>
      <c r="K16575" s="147" t="s">
        <v>2769</v>
      </c>
    </row>
    <row r="16576" spans="1:11" x14ac:dyDescent="0.2">
      <c r="A16576" s="147">
        <v>6</v>
      </c>
      <c r="B16576" s="149" t="s">
        <v>10016</v>
      </c>
      <c r="C16576" s="147" t="s">
        <v>2242</v>
      </c>
      <c r="D16576" s="147" t="s">
        <v>10015</v>
      </c>
      <c r="E16576" s="147" t="s">
        <v>2240</v>
      </c>
      <c r="G16576" s="147">
        <v>0</v>
      </c>
      <c r="I16576" s="147">
        <v>5</v>
      </c>
      <c r="J16576" s="147">
        <v>2589308</v>
      </c>
      <c r="K16576" s="147" t="s">
        <v>2769</v>
      </c>
    </row>
    <row r="16577" spans="1:11" x14ac:dyDescent="0.2">
      <c r="A16577" s="147">
        <v>6</v>
      </c>
      <c r="B16577" s="149" t="s">
        <v>10014</v>
      </c>
      <c r="C16577" s="147" t="s">
        <v>2242</v>
      </c>
      <c r="D16577" s="147" t="s">
        <v>10013</v>
      </c>
      <c r="E16577" s="147" t="s">
        <v>2240</v>
      </c>
      <c r="G16577" s="147">
        <v>0</v>
      </c>
      <c r="I16577" s="147">
        <v>5</v>
      </c>
      <c r="J16577" s="147">
        <v>2589331</v>
      </c>
    </row>
    <row r="16578" spans="1:11" x14ac:dyDescent="0.2">
      <c r="A16578" s="147">
        <v>6</v>
      </c>
      <c r="B16578" s="149" t="s">
        <v>10012</v>
      </c>
      <c r="C16578" s="147" t="s">
        <v>2242</v>
      </c>
      <c r="D16578" s="147" t="s">
        <v>10011</v>
      </c>
      <c r="E16578" s="147" t="s">
        <v>2240</v>
      </c>
      <c r="G16578" s="147">
        <v>0</v>
      </c>
      <c r="I16578" s="147">
        <v>5</v>
      </c>
      <c r="J16578" s="147">
        <v>2589249</v>
      </c>
      <c r="K16578" s="147" t="s">
        <v>2769</v>
      </c>
    </row>
    <row r="16579" spans="1:11" x14ac:dyDescent="0.2">
      <c r="A16579" s="147">
        <v>6</v>
      </c>
      <c r="B16579" s="149" t="s">
        <v>10010</v>
      </c>
      <c r="C16579" s="147" t="s">
        <v>2242</v>
      </c>
      <c r="D16579" s="147" t="s">
        <v>10009</v>
      </c>
      <c r="E16579" s="147" t="s">
        <v>2240</v>
      </c>
      <c r="G16579" s="147">
        <v>0</v>
      </c>
      <c r="I16579" s="147">
        <v>5</v>
      </c>
      <c r="J16579" s="147">
        <v>2589307</v>
      </c>
      <c r="K16579" s="147" t="s">
        <v>2769</v>
      </c>
    </row>
    <row r="16580" spans="1:11" x14ac:dyDescent="0.2">
      <c r="A16580" s="147">
        <v>6</v>
      </c>
      <c r="B16580" s="149" t="s">
        <v>10008</v>
      </c>
      <c r="C16580" s="147" t="s">
        <v>2242</v>
      </c>
      <c r="D16580" s="147" t="s">
        <v>10007</v>
      </c>
      <c r="E16580" s="147" t="s">
        <v>2240</v>
      </c>
      <c r="G16580" s="147">
        <v>0</v>
      </c>
      <c r="I16580" s="147">
        <v>5</v>
      </c>
      <c r="J16580" s="147">
        <v>2589309</v>
      </c>
      <c r="K16580" s="147" t="s">
        <v>2769</v>
      </c>
    </row>
    <row r="16581" spans="1:11" x14ac:dyDescent="0.2">
      <c r="A16581" s="147">
        <v>6</v>
      </c>
      <c r="B16581" s="149" t="s">
        <v>10006</v>
      </c>
      <c r="C16581" s="147" t="s">
        <v>2242</v>
      </c>
      <c r="D16581" s="147" t="s">
        <v>10005</v>
      </c>
      <c r="E16581" s="147" t="s">
        <v>2240</v>
      </c>
      <c r="G16581" s="147">
        <v>0</v>
      </c>
      <c r="I16581" s="147">
        <v>5</v>
      </c>
      <c r="J16581" s="147">
        <v>2589327</v>
      </c>
      <c r="K16581" s="147" t="s">
        <v>2769</v>
      </c>
    </row>
    <row r="16582" spans="1:11" x14ac:dyDescent="0.2">
      <c r="A16582" s="147">
        <v>6</v>
      </c>
      <c r="B16582" s="149" t="s">
        <v>10004</v>
      </c>
      <c r="C16582" s="147" t="s">
        <v>2242</v>
      </c>
      <c r="D16582" s="147" t="s">
        <v>10003</v>
      </c>
      <c r="E16582" s="147" t="s">
        <v>2240</v>
      </c>
      <c r="G16582" s="147">
        <v>0</v>
      </c>
      <c r="I16582" s="147">
        <v>5</v>
      </c>
      <c r="J16582" s="147">
        <v>2589328</v>
      </c>
    </row>
    <row r="16583" spans="1:11" x14ac:dyDescent="0.2">
      <c r="A16583" s="147">
        <v>6</v>
      </c>
      <c r="B16583" s="149" t="s">
        <v>10002</v>
      </c>
      <c r="C16583" s="147" t="s">
        <v>2242</v>
      </c>
      <c r="D16583" s="147" t="s">
        <v>10001</v>
      </c>
      <c r="E16583" s="147" t="s">
        <v>2240</v>
      </c>
      <c r="G16583" s="147">
        <v>0</v>
      </c>
      <c r="I16583" s="147">
        <v>5</v>
      </c>
      <c r="J16583" s="147">
        <v>2589280</v>
      </c>
      <c r="K16583" s="147" t="s">
        <v>2769</v>
      </c>
    </row>
    <row r="16584" spans="1:11" x14ac:dyDescent="0.2">
      <c r="A16584" s="147">
        <v>6</v>
      </c>
      <c r="B16584" s="149" t="s">
        <v>10000</v>
      </c>
      <c r="C16584" s="147" t="s">
        <v>2242</v>
      </c>
      <c r="D16584" s="147" t="s">
        <v>9999</v>
      </c>
      <c r="E16584" s="147" t="s">
        <v>2240</v>
      </c>
      <c r="G16584" s="147">
        <v>0</v>
      </c>
      <c r="I16584" s="147">
        <v>5</v>
      </c>
      <c r="J16584" s="147">
        <v>2589323</v>
      </c>
      <c r="K16584" s="147" t="s">
        <v>2769</v>
      </c>
    </row>
    <row r="16585" spans="1:11" x14ac:dyDescent="0.2">
      <c r="A16585" s="147">
        <v>6</v>
      </c>
      <c r="B16585" s="149" t="s">
        <v>9998</v>
      </c>
      <c r="C16585" s="147" t="s">
        <v>2242</v>
      </c>
      <c r="D16585" s="147" t="s">
        <v>9997</v>
      </c>
      <c r="E16585" s="147" t="s">
        <v>2240</v>
      </c>
      <c r="G16585" s="147">
        <v>0</v>
      </c>
      <c r="I16585" s="147">
        <v>5</v>
      </c>
      <c r="J16585" s="147">
        <v>2589325</v>
      </c>
    </row>
    <row r="16586" spans="1:11" x14ac:dyDescent="0.2">
      <c r="A16586" s="147">
        <v>6</v>
      </c>
      <c r="B16586" s="149" t="s">
        <v>9996</v>
      </c>
      <c r="C16586" s="147" t="s">
        <v>2242</v>
      </c>
      <c r="D16586" s="147" t="s">
        <v>9995</v>
      </c>
      <c r="E16586" s="147" t="s">
        <v>2240</v>
      </c>
      <c r="G16586" s="147">
        <v>0</v>
      </c>
      <c r="I16586" s="147">
        <v>5</v>
      </c>
      <c r="J16586" s="147">
        <v>2589284</v>
      </c>
      <c r="K16586" s="147" t="s">
        <v>2769</v>
      </c>
    </row>
    <row r="16587" spans="1:11" x14ac:dyDescent="0.2">
      <c r="A16587" s="147">
        <v>6</v>
      </c>
      <c r="B16587" s="149" t="s">
        <v>9994</v>
      </c>
      <c r="C16587" s="147" t="s">
        <v>2242</v>
      </c>
      <c r="D16587" s="147" t="s">
        <v>9993</v>
      </c>
      <c r="E16587" s="147" t="s">
        <v>2240</v>
      </c>
      <c r="G16587" s="147">
        <v>0</v>
      </c>
      <c r="I16587" s="147">
        <v>5</v>
      </c>
      <c r="J16587" s="147">
        <v>2589311</v>
      </c>
      <c r="K16587" s="147" t="s">
        <v>2769</v>
      </c>
    </row>
    <row r="16588" spans="1:11" x14ac:dyDescent="0.2">
      <c r="A16588" s="147">
        <v>6</v>
      </c>
      <c r="B16588" s="149" t="s">
        <v>9992</v>
      </c>
      <c r="C16588" s="147" t="s">
        <v>2242</v>
      </c>
      <c r="D16588" s="147" t="s">
        <v>9991</v>
      </c>
      <c r="E16588" s="147" t="s">
        <v>2240</v>
      </c>
      <c r="G16588" s="147">
        <v>0</v>
      </c>
      <c r="I16588" s="147">
        <v>5</v>
      </c>
      <c r="J16588" s="147">
        <v>2589297</v>
      </c>
      <c r="K16588" s="147" t="s">
        <v>2769</v>
      </c>
    </row>
    <row r="16589" spans="1:11" x14ac:dyDescent="0.2">
      <c r="A16589" s="147">
        <v>6</v>
      </c>
      <c r="B16589" s="149" t="s">
        <v>9990</v>
      </c>
      <c r="C16589" s="147" t="s">
        <v>2242</v>
      </c>
      <c r="D16589" s="147" t="s">
        <v>9989</v>
      </c>
      <c r="E16589" s="147" t="s">
        <v>2240</v>
      </c>
      <c r="G16589" s="147">
        <v>0</v>
      </c>
      <c r="I16589" s="147">
        <v>5</v>
      </c>
      <c r="J16589" s="147">
        <v>2589254</v>
      </c>
      <c r="K16589" s="147" t="s">
        <v>2769</v>
      </c>
    </row>
    <row r="16590" spans="1:11" x14ac:dyDescent="0.2">
      <c r="A16590" s="147">
        <v>6</v>
      </c>
      <c r="B16590" s="149" t="s">
        <v>9988</v>
      </c>
      <c r="C16590" s="147" t="s">
        <v>2242</v>
      </c>
      <c r="D16590" s="147" t="s">
        <v>9987</v>
      </c>
      <c r="E16590" s="147" t="s">
        <v>2240</v>
      </c>
      <c r="G16590" s="147">
        <v>0</v>
      </c>
      <c r="I16590" s="147">
        <v>5</v>
      </c>
      <c r="J16590" s="147">
        <v>2589320</v>
      </c>
    </row>
    <row r="16591" spans="1:11" x14ac:dyDescent="0.2">
      <c r="A16591" s="147">
        <v>6</v>
      </c>
      <c r="B16591" s="149" t="s">
        <v>9986</v>
      </c>
      <c r="C16591" s="147" t="s">
        <v>2242</v>
      </c>
      <c r="D16591" s="147" t="s">
        <v>9985</v>
      </c>
      <c r="E16591" s="147" t="s">
        <v>2240</v>
      </c>
      <c r="G16591" s="147">
        <v>0</v>
      </c>
      <c r="I16591" s="147">
        <v>5</v>
      </c>
      <c r="J16591" s="147">
        <v>2589265</v>
      </c>
      <c r="K16591" s="147" t="s">
        <v>2769</v>
      </c>
    </row>
    <row r="16592" spans="1:11" x14ac:dyDescent="0.2">
      <c r="A16592" s="147">
        <v>6</v>
      </c>
      <c r="B16592" s="149" t="s">
        <v>9984</v>
      </c>
      <c r="C16592" s="147" t="s">
        <v>2242</v>
      </c>
      <c r="D16592" s="147" t="s">
        <v>9983</v>
      </c>
      <c r="E16592" s="147" t="s">
        <v>2240</v>
      </c>
      <c r="G16592" s="147">
        <v>0</v>
      </c>
      <c r="I16592" s="147">
        <v>5</v>
      </c>
      <c r="J16592" s="147">
        <v>2589322</v>
      </c>
      <c r="K16592" s="147" t="s">
        <v>2769</v>
      </c>
    </row>
    <row r="16593" spans="1:11" x14ac:dyDescent="0.2">
      <c r="A16593" s="147">
        <v>6</v>
      </c>
      <c r="B16593" s="149" t="s">
        <v>9982</v>
      </c>
      <c r="C16593" s="147" t="s">
        <v>2242</v>
      </c>
      <c r="D16593" s="147" t="s">
        <v>9981</v>
      </c>
      <c r="E16593" s="147" t="s">
        <v>2240</v>
      </c>
      <c r="G16593" s="147">
        <v>0</v>
      </c>
      <c r="I16593" s="147">
        <v>5</v>
      </c>
      <c r="J16593" s="147">
        <v>2589245</v>
      </c>
    </row>
    <row r="16594" spans="1:11" x14ac:dyDescent="0.2">
      <c r="A16594" s="147">
        <v>6</v>
      </c>
      <c r="B16594" s="149" t="s">
        <v>9980</v>
      </c>
      <c r="C16594" s="147" t="s">
        <v>2242</v>
      </c>
      <c r="D16594" s="147" t="s">
        <v>9979</v>
      </c>
      <c r="E16594" s="147" t="s">
        <v>2240</v>
      </c>
      <c r="G16594" s="147">
        <v>0</v>
      </c>
      <c r="I16594" s="147">
        <v>5</v>
      </c>
      <c r="J16594" s="147">
        <v>2589242</v>
      </c>
      <c r="K16594" s="147" t="s">
        <v>2769</v>
      </c>
    </row>
    <row r="16595" spans="1:11" x14ac:dyDescent="0.2">
      <c r="A16595" s="147">
        <v>4</v>
      </c>
      <c r="B16595" s="149" t="s">
        <v>9978</v>
      </c>
      <c r="C16595" s="147" t="s">
        <v>2242</v>
      </c>
      <c r="D16595" s="147" t="s">
        <v>9977</v>
      </c>
      <c r="E16595" s="147" t="s">
        <v>2240</v>
      </c>
      <c r="G16595" s="147">
        <v>0</v>
      </c>
      <c r="I16595" s="147">
        <v>4</v>
      </c>
      <c r="J16595" s="147">
        <v>2589189</v>
      </c>
      <c r="K16595" s="147" t="s">
        <v>2769</v>
      </c>
    </row>
    <row r="16596" spans="1:11" x14ac:dyDescent="0.2">
      <c r="A16596" s="147">
        <v>4</v>
      </c>
      <c r="B16596" s="149" t="s">
        <v>9974</v>
      </c>
      <c r="C16596" s="147" t="s">
        <v>2242</v>
      </c>
      <c r="D16596" s="147" t="s">
        <v>9976</v>
      </c>
      <c r="E16596" s="147" t="s">
        <v>2240</v>
      </c>
      <c r="G16596" s="147">
        <v>0</v>
      </c>
      <c r="I16596" s="147">
        <v>4</v>
      </c>
      <c r="J16596" s="147">
        <v>2589199</v>
      </c>
      <c r="K16596" s="147" t="s">
        <v>2769</v>
      </c>
    </row>
    <row r="16597" spans="1:11" x14ac:dyDescent="0.2">
      <c r="A16597" s="147">
        <v>4</v>
      </c>
      <c r="B16597" s="149" t="s">
        <v>9974</v>
      </c>
      <c r="C16597" s="147" t="s">
        <v>2261</v>
      </c>
      <c r="D16597" s="147" t="s">
        <v>9975</v>
      </c>
      <c r="E16597" s="147" t="s">
        <v>2246</v>
      </c>
      <c r="G16597" s="147">
        <v>0</v>
      </c>
      <c r="I16597" s="147">
        <v>4</v>
      </c>
      <c r="J16597" s="147">
        <v>1201615</v>
      </c>
    </row>
    <row r="16598" spans="1:11" x14ac:dyDescent="0.2">
      <c r="A16598" s="147">
        <v>4</v>
      </c>
      <c r="B16598" s="149" t="s">
        <v>9974</v>
      </c>
      <c r="C16598" s="147" t="s">
        <v>2261</v>
      </c>
      <c r="D16598" s="147" t="s">
        <v>9973</v>
      </c>
      <c r="E16598" s="147" t="s">
        <v>2246</v>
      </c>
      <c r="G16598" s="147">
        <v>0</v>
      </c>
      <c r="I16598" s="147">
        <v>4</v>
      </c>
      <c r="J16598" s="147">
        <v>1201573</v>
      </c>
    </row>
    <row r="16599" spans="1:11" x14ac:dyDescent="0.2">
      <c r="A16599" s="147">
        <v>4</v>
      </c>
      <c r="B16599" s="149" t="s">
        <v>9969</v>
      </c>
      <c r="C16599" s="147" t="s">
        <v>2242</v>
      </c>
      <c r="D16599" s="147" t="s">
        <v>9972</v>
      </c>
      <c r="E16599" s="147" t="s">
        <v>2246</v>
      </c>
      <c r="G16599" s="147">
        <v>0</v>
      </c>
      <c r="I16599" s="147">
        <v>4</v>
      </c>
      <c r="J16599" s="147">
        <v>2589187</v>
      </c>
    </row>
    <row r="16600" spans="1:11" x14ac:dyDescent="0.2">
      <c r="A16600" s="147">
        <v>4</v>
      </c>
      <c r="B16600" s="149" t="s">
        <v>9969</v>
      </c>
      <c r="C16600" s="147" t="s">
        <v>2261</v>
      </c>
      <c r="D16600" s="147" t="s">
        <v>9971</v>
      </c>
      <c r="E16600" s="147" t="s">
        <v>2246</v>
      </c>
      <c r="G16600" s="147">
        <v>0</v>
      </c>
      <c r="I16600" s="147">
        <v>4</v>
      </c>
      <c r="J16600" s="147">
        <v>1201585</v>
      </c>
    </row>
    <row r="16601" spans="1:11" x14ac:dyDescent="0.2">
      <c r="A16601" s="147">
        <v>4</v>
      </c>
      <c r="B16601" s="149" t="s">
        <v>9969</v>
      </c>
      <c r="C16601" s="147" t="s">
        <v>2261</v>
      </c>
      <c r="D16601" s="147" t="s">
        <v>9970</v>
      </c>
      <c r="E16601" s="147" t="s">
        <v>2246</v>
      </c>
      <c r="G16601" s="147">
        <v>0</v>
      </c>
      <c r="I16601" s="147">
        <v>4</v>
      </c>
      <c r="J16601" s="147">
        <v>1201593</v>
      </c>
    </row>
    <row r="16602" spans="1:11" x14ac:dyDescent="0.2">
      <c r="A16602" s="147">
        <v>4</v>
      </c>
      <c r="B16602" s="149" t="s">
        <v>9969</v>
      </c>
      <c r="C16602" s="147" t="s">
        <v>2261</v>
      </c>
      <c r="D16602" s="147" t="s">
        <v>9968</v>
      </c>
      <c r="E16602" s="147" t="s">
        <v>2246</v>
      </c>
      <c r="G16602" s="147">
        <v>0</v>
      </c>
      <c r="I16602" s="147">
        <v>4</v>
      </c>
      <c r="J16602" s="147">
        <v>1201626</v>
      </c>
    </row>
    <row r="16603" spans="1:11" x14ac:dyDescent="0.2">
      <c r="A16603" s="147">
        <v>5</v>
      </c>
      <c r="B16603" s="149" t="s">
        <v>9967</v>
      </c>
      <c r="C16603" s="147" t="s">
        <v>2242</v>
      </c>
      <c r="D16603" s="147" t="s">
        <v>9966</v>
      </c>
      <c r="E16603" s="147" t="s">
        <v>2246</v>
      </c>
      <c r="G16603" s="147">
        <v>0</v>
      </c>
      <c r="I16603" s="147">
        <v>5</v>
      </c>
      <c r="J16603" s="147">
        <v>2589352</v>
      </c>
    </row>
    <row r="16604" spans="1:11" x14ac:dyDescent="0.2">
      <c r="A16604" s="147">
        <v>6</v>
      </c>
      <c r="B16604" s="149" t="s">
        <v>9965</v>
      </c>
      <c r="C16604" s="147" t="s">
        <v>2242</v>
      </c>
      <c r="D16604" s="147" t="s">
        <v>9964</v>
      </c>
      <c r="E16604" s="147" t="s">
        <v>2240</v>
      </c>
      <c r="G16604" s="147">
        <v>0</v>
      </c>
      <c r="I16604" s="147">
        <v>6</v>
      </c>
      <c r="J16604" s="147">
        <v>2589402</v>
      </c>
      <c r="K16604" s="147" t="s">
        <v>2769</v>
      </c>
    </row>
    <row r="16605" spans="1:11" x14ac:dyDescent="0.2">
      <c r="A16605" s="147">
        <v>6</v>
      </c>
      <c r="B16605" s="149" t="s">
        <v>9963</v>
      </c>
      <c r="C16605" s="147" t="s">
        <v>2242</v>
      </c>
      <c r="D16605" s="147" t="s">
        <v>9962</v>
      </c>
      <c r="E16605" s="147" t="s">
        <v>2240</v>
      </c>
      <c r="F16605" s="147" t="s">
        <v>2259</v>
      </c>
      <c r="G16605" s="147">
        <v>2</v>
      </c>
      <c r="H16605" s="148">
        <v>41204</v>
      </c>
      <c r="I16605" s="147">
        <v>5</v>
      </c>
      <c r="J16605" s="147">
        <v>2589377</v>
      </c>
      <c r="K16605" s="147" t="s">
        <v>2769</v>
      </c>
    </row>
    <row r="16606" spans="1:11" x14ac:dyDescent="0.2">
      <c r="A16606" s="147">
        <v>6</v>
      </c>
      <c r="B16606" s="149" t="s">
        <v>9961</v>
      </c>
      <c r="C16606" s="147" t="s">
        <v>2242</v>
      </c>
      <c r="D16606" s="147" t="s">
        <v>9960</v>
      </c>
      <c r="E16606" s="147" t="s">
        <v>2240</v>
      </c>
      <c r="F16606" s="147" t="s">
        <v>2259</v>
      </c>
      <c r="G16606" s="147">
        <v>2</v>
      </c>
      <c r="H16606" s="148">
        <v>41204</v>
      </c>
      <c r="I16606" s="147">
        <v>5</v>
      </c>
      <c r="J16606" s="147">
        <v>2589387</v>
      </c>
      <c r="K16606" s="147" t="s">
        <v>2769</v>
      </c>
    </row>
    <row r="16607" spans="1:11" x14ac:dyDescent="0.2">
      <c r="A16607" s="147">
        <v>6</v>
      </c>
      <c r="B16607" s="149" t="s">
        <v>9959</v>
      </c>
      <c r="C16607" s="147" t="s">
        <v>2242</v>
      </c>
      <c r="D16607" s="147" t="s">
        <v>9958</v>
      </c>
      <c r="E16607" s="147" t="s">
        <v>2240</v>
      </c>
      <c r="F16607" s="147" t="s">
        <v>2259</v>
      </c>
      <c r="G16607" s="147">
        <v>2</v>
      </c>
      <c r="H16607" s="148">
        <v>41204</v>
      </c>
      <c r="I16607" s="147">
        <v>5</v>
      </c>
      <c r="J16607" s="147">
        <v>2589369</v>
      </c>
      <c r="K16607" s="147" t="s">
        <v>2769</v>
      </c>
    </row>
    <row r="16608" spans="1:11" x14ac:dyDescent="0.2">
      <c r="A16608" s="147">
        <v>6</v>
      </c>
      <c r="B16608" s="149" t="s">
        <v>9957</v>
      </c>
      <c r="C16608" s="147" t="s">
        <v>2242</v>
      </c>
      <c r="D16608" s="147" t="s">
        <v>9956</v>
      </c>
      <c r="E16608" s="147" t="s">
        <v>2240</v>
      </c>
      <c r="F16608" s="147" t="s">
        <v>2259</v>
      </c>
      <c r="G16608" s="147">
        <v>2</v>
      </c>
      <c r="H16608" s="148">
        <v>41204</v>
      </c>
      <c r="I16608" s="147">
        <v>5</v>
      </c>
      <c r="J16608" s="147">
        <v>2589375</v>
      </c>
      <c r="K16608" s="147" t="s">
        <v>2769</v>
      </c>
    </row>
    <row r="16609" spans="1:11" x14ac:dyDescent="0.2">
      <c r="A16609" s="147">
        <v>6</v>
      </c>
      <c r="B16609" s="149" t="s">
        <v>9955</v>
      </c>
      <c r="C16609" s="147" t="s">
        <v>2242</v>
      </c>
      <c r="D16609" s="147" t="s">
        <v>9954</v>
      </c>
      <c r="E16609" s="147" t="s">
        <v>2240</v>
      </c>
      <c r="F16609" s="147" t="s">
        <v>2259</v>
      </c>
      <c r="G16609" s="147">
        <v>2</v>
      </c>
      <c r="H16609" s="148">
        <v>41204</v>
      </c>
      <c r="I16609" s="147">
        <v>5</v>
      </c>
      <c r="J16609" s="147">
        <v>2589390</v>
      </c>
    </row>
    <row r="16610" spans="1:11" x14ac:dyDescent="0.2">
      <c r="A16610" s="147">
        <v>6</v>
      </c>
      <c r="B16610" s="149" t="s">
        <v>9953</v>
      </c>
      <c r="C16610" s="147" t="s">
        <v>2242</v>
      </c>
      <c r="D16610" s="147" t="s">
        <v>9952</v>
      </c>
      <c r="E16610" s="147" t="s">
        <v>2240</v>
      </c>
      <c r="F16610" s="147" t="s">
        <v>2259</v>
      </c>
      <c r="G16610" s="147">
        <v>2</v>
      </c>
      <c r="H16610" s="148">
        <v>41204</v>
      </c>
      <c r="I16610" s="147">
        <v>5</v>
      </c>
      <c r="J16610" s="147">
        <v>2589363</v>
      </c>
      <c r="K16610" s="147" t="s">
        <v>2769</v>
      </c>
    </row>
    <row r="16611" spans="1:11" x14ac:dyDescent="0.2">
      <c r="A16611" s="147">
        <v>6</v>
      </c>
      <c r="B16611" s="149" t="s">
        <v>9951</v>
      </c>
      <c r="C16611" s="147" t="s">
        <v>2242</v>
      </c>
      <c r="D16611" s="147" t="s">
        <v>9950</v>
      </c>
      <c r="E16611" s="147" t="s">
        <v>2240</v>
      </c>
      <c r="F16611" s="147" t="s">
        <v>2259</v>
      </c>
      <c r="G16611" s="147">
        <v>2</v>
      </c>
      <c r="H16611" s="148">
        <v>41204</v>
      </c>
      <c r="I16611" s="147">
        <v>5</v>
      </c>
      <c r="J16611" s="147">
        <v>2589392</v>
      </c>
      <c r="K16611" s="147" t="s">
        <v>2769</v>
      </c>
    </row>
    <row r="16612" spans="1:11" x14ac:dyDescent="0.2">
      <c r="A16612" s="147">
        <v>6</v>
      </c>
      <c r="B16612" s="149" t="s">
        <v>9949</v>
      </c>
      <c r="C16612" s="147" t="s">
        <v>2242</v>
      </c>
      <c r="D16612" s="147" t="s">
        <v>9948</v>
      </c>
      <c r="E16612" s="147" t="s">
        <v>2240</v>
      </c>
      <c r="F16612" s="147" t="s">
        <v>2259</v>
      </c>
      <c r="G16612" s="147">
        <v>2</v>
      </c>
      <c r="H16612" s="148">
        <v>41204</v>
      </c>
      <c r="I16612" s="147">
        <v>5</v>
      </c>
      <c r="J16612" s="147">
        <v>2589371</v>
      </c>
    </row>
    <row r="16613" spans="1:11" x14ac:dyDescent="0.2">
      <c r="A16613" s="147">
        <v>6</v>
      </c>
      <c r="B16613" s="149" t="s">
        <v>9947</v>
      </c>
      <c r="C16613" s="147" t="s">
        <v>2242</v>
      </c>
      <c r="D16613" s="147" t="s">
        <v>9946</v>
      </c>
      <c r="E16613" s="147" t="s">
        <v>2240</v>
      </c>
      <c r="G16613" s="147">
        <v>0</v>
      </c>
      <c r="I16613" s="147">
        <v>5</v>
      </c>
      <c r="J16613" s="147">
        <v>2589368</v>
      </c>
      <c r="K16613" s="147" t="s">
        <v>2769</v>
      </c>
    </row>
    <row r="16614" spans="1:11" x14ac:dyDescent="0.2">
      <c r="A16614" s="147">
        <v>6</v>
      </c>
      <c r="B16614" s="149" t="s">
        <v>9945</v>
      </c>
      <c r="C16614" s="147" t="s">
        <v>2242</v>
      </c>
      <c r="D16614" s="147" t="s">
        <v>9944</v>
      </c>
      <c r="E16614" s="147" t="s">
        <v>2240</v>
      </c>
      <c r="F16614" s="147" t="s">
        <v>2259</v>
      </c>
      <c r="G16614" s="147">
        <v>2</v>
      </c>
      <c r="H16614" s="148">
        <v>41204</v>
      </c>
      <c r="I16614" s="147">
        <v>5</v>
      </c>
      <c r="J16614" s="147">
        <v>2589349</v>
      </c>
      <c r="K16614" s="147" t="s">
        <v>2769</v>
      </c>
    </row>
    <row r="16615" spans="1:11" x14ac:dyDescent="0.2">
      <c r="A16615" s="147">
        <v>6</v>
      </c>
      <c r="B16615" s="149" t="s">
        <v>9943</v>
      </c>
      <c r="C16615" s="147" t="s">
        <v>2242</v>
      </c>
      <c r="D16615" s="147" t="s">
        <v>9942</v>
      </c>
      <c r="E16615" s="147" t="s">
        <v>2240</v>
      </c>
      <c r="F16615" s="147" t="s">
        <v>2259</v>
      </c>
      <c r="G16615" s="147">
        <v>2</v>
      </c>
      <c r="H16615" s="148">
        <v>41204</v>
      </c>
      <c r="I16615" s="147">
        <v>5</v>
      </c>
      <c r="J16615" s="147">
        <v>2589380</v>
      </c>
      <c r="K16615" s="147" t="s">
        <v>2769</v>
      </c>
    </row>
    <row r="16616" spans="1:11" x14ac:dyDescent="0.2">
      <c r="A16616" s="147">
        <v>6</v>
      </c>
      <c r="B16616" s="149" t="s">
        <v>9941</v>
      </c>
      <c r="C16616" s="147" t="s">
        <v>2242</v>
      </c>
      <c r="D16616" s="147" t="s">
        <v>9940</v>
      </c>
      <c r="E16616" s="147" t="s">
        <v>2240</v>
      </c>
      <c r="F16616" s="147" t="s">
        <v>2259</v>
      </c>
      <c r="G16616" s="147">
        <v>2</v>
      </c>
      <c r="H16616" s="148">
        <v>41204</v>
      </c>
      <c r="I16616" s="147">
        <v>5</v>
      </c>
      <c r="J16616" s="147">
        <v>2589383</v>
      </c>
      <c r="K16616" s="147" t="s">
        <v>2769</v>
      </c>
    </row>
    <row r="16617" spans="1:11" x14ac:dyDescent="0.2">
      <c r="A16617" s="147">
        <v>6</v>
      </c>
      <c r="B16617" s="149" t="s">
        <v>9939</v>
      </c>
      <c r="C16617" s="147" t="s">
        <v>2242</v>
      </c>
      <c r="D16617" s="147" t="s">
        <v>9938</v>
      </c>
      <c r="E16617" s="147" t="s">
        <v>2240</v>
      </c>
      <c r="F16617" s="147" t="s">
        <v>2259</v>
      </c>
      <c r="G16617" s="147">
        <v>2</v>
      </c>
      <c r="H16617" s="148">
        <v>41204</v>
      </c>
      <c r="I16617" s="147">
        <v>5</v>
      </c>
      <c r="J16617" s="147">
        <v>2589370</v>
      </c>
    </row>
    <row r="16618" spans="1:11" x14ac:dyDescent="0.2">
      <c r="A16618" s="147">
        <v>6</v>
      </c>
      <c r="B16618" s="149" t="s">
        <v>9937</v>
      </c>
      <c r="C16618" s="147" t="s">
        <v>2242</v>
      </c>
      <c r="D16618" s="147" t="s">
        <v>9936</v>
      </c>
      <c r="E16618" s="147" t="s">
        <v>2240</v>
      </c>
      <c r="F16618" s="147" t="s">
        <v>2259</v>
      </c>
      <c r="G16618" s="147">
        <v>2</v>
      </c>
      <c r="H16618" s="148">
        <v>41204</v>
      </c>
      <c r="I16618" s="147">
        <v>5</v>
      </c>
      <c r="J16618" s="147">
        <v>2589365</v>
      </c>
      <c r="K16618" s="147" t="s">
        <v>2769</v>
      </c>
    </row>
    <row r="16619" spans="1:11" x14ac:dyDescent="0.2">
      <c r="A16619" s="147">
        <v>6</v>
      </c>
      <c r="B16619" s="149" t="s">
        <v>9935</v>
      </c>
      <c r="C16619" s="147" t="s">
        <v>2242</v>
      </c>
      <c r="D16619" s="147" t="s">
        <v>9934</v>
      </c>
      <c r="E16619" s="147" t="s">
        <v>2240</v>
      </c>
      <c r="F16619" s="147" t="s">
        <v>2259</v>
      </c>
      <c r="G16619" s="147">
        <v>2</v>
      </c>
      <c r="H16619" s="148">
        <v>41204</v>
      </c>
      <c r="I16619" s="147">
        <v>5</v>
      </c>
      <c r="J16619" s="147">
        <v>2589367</v>
      </c>
      <c r="K16619" s="147" t="s">
        <v>2769</v>
      </c>
    </row>
    <row r="16620" spans="1:11" x14ac:dyDescent="0.2">
      <c r="A16620" s="147">
        <v>6</v>
      </c>
      <c r="B16620" s="149" t="s">
        <v>9933</v>
      </c>
      <c r="C16620" s="147" t="s">
        <v>2242</v>
      </c>
      <c r="D16620" s="147" t="s">
        <v>9932</v>
      </c>
      <c r="E16620" s="147" t="s">
        <v>2240</v>
      </c>
      <c r="F16620" s="147" t="s">
        <v>2259</v>
      </c>
      <c r="G16620" s="147">
        <v>2</v>
      </c>
      <c r="H16620" s="148">
        <v>41204</v>
      </c>
      <c r="I16620" s="147">
        <v>5</v>
      </c>
      <c r="J16620" s="147">
        <v>2589348</v>
      </c>
    </row>
    <row r="16621" spans="1:11" x14ac:dyDescent="0.2">
      <c r="A16621" s="147">
        <v>6</v>
      </c>
      <c r="B16621" s="149" t="s">
        <v>9931</v>
      </c>
      <c r="C16621" s="147" t="s">
        <v>2242</v>
      </c>
      <c r="D16621" s="147" t="s">
        <v>9930</v>
      </c>
      <c r="E16621" s="147" t="s">
        <v>2240</v>
      </c>
      <c r="G16621" s="147">
        <v>0</v>
      </c>
      <c r="I16621" s="147">
        <v>5</v>
      </c>
      <c r="J16621" s="147">
        <v>2589379</v>
      </c>
      <c r="K16621" s="147" t="s">
        <v>2769</v>
      </c>
    </row>
    <row r="16622" spans="1:11" x14ac:dyDescent="0.2">
      <c r="A16622" s="147">
        <v>4</v>
      </c>
      <c r="B16622" s="149" t="s">
        <v>9928</v>
      </c>
      <c r="C16622" s="147" t="s">
        <v>2242</v>
      </c>
      <c r="D16622" s="147" t="s">
        <v>9929</v>
      </c>
      <c r="E16622" s="147" t="s">
        <v>2240</v>
      </c>
      <c r="G16622" s="147">
        <v>0</v>
      </c>
      <c r="I16622" s="147">
        <v>4</v>
      </c>
      <c r="J16622" s="147">
        <v>2589197</v>
      </c>
      <c r="K16622" s="147" t="s">
        <v>2769</v>
      </c>
    </row>
    <row r="16623" spans="1:11" x14ac:dyDescent="0.2">
      <c r="A16623" s="147">
        <v>4</v>
      </c>
      <c r="B16623" s="149" t="s">
        <v>9928</v>
      </c>
      <c r="C16623" s="147" t="s">
        <v>2261</v>
      </c>
      <c r="D16623" s="147" t="s">
        <v>9927</v>
      </c>
      <c r="E16623" s="147" t="s">
        <v>2246</v>
      </c>
      <c r="G16623" s="147">
        <v>0</v>
      </c>
      <c r="I16623" s="147">
        <v>4</v>
      </c>
      <c r="J16623" s="147">
        <v>1201577</v>
      </c>
    </row>
    <row r="16624" spans="1:11" x14ac:dyDescent="0.2">
      <c r="A16624" s="147">
        <v>4</v>
      </c>
      <c r="B16624" s="149" t="s">
        <v>9923</v>
      </c>
      <c r="C16624" s="147" t="s">
        <v>2242</v>
      </c>
      <c r="D16624" s="147" t="s">
        <v>9926</v>
      </c>
      <c r="E16624" s="147" t="s">
        <v>2246</v>
      </c>
      <c r="G16624" s="147">
        <v>0</v>
      </c>
      <c r="I16624" s="147">
        <v>4</v>
      </c>
      <c r="J16624" s="147">
        <v>2589184</v>
      </c>
    </row>
    <row r="16625" spans="1:11" x14ac:dyDescent="0.2">
      <c r="A16625" s="147">
        <v>4</v>
      </c>
      <c r="B16625" s="149" t="s">
        <v>9923</v>
      </c>
      <c r="C16625" s="147" t="s">
        <v>2261</v>
      </c>
      <c r="D16625" s="147" t="s">
        <v>9925</v>
      </c>
      <c r="E16625" s="147" t="s">
        <v>2246</v>
      </c>
      <c r="G16625" s="147">
        <v>0</v>
      </c>
      <c r="I16625" s="147">
        <v>4</v>
      </c>
      <c r="J16625" s="147">
        <v>1201596</v>
      </c>
    </row>
    <row r="16626" spans="1:11" x14ac:dyDescent="0.2">
      <c r="A16626" s="147">
        <v>4</v>
      </c>
      <c r="B16626" s="149" t="s">
        <v>9923</v>
      </c>
      <c r="C16626" s="147" t="s">
        <v>2261</v>
      </c>
      <c r="D16626" s="147" t="s">
        <v>9924</v>
      </c>
      <c r="E16626" s="147" t="s">
        <v>2246</v>
      </c>
      <c r="G16626" s="147">
        <v>0</v>
      </c>
      <c r="I16626" s="147">
        <v>4</v>
      </c>
      <c r="J16626" s="147">
        <v>1201616</v>
      </c>
    </row>
    <row r="16627" spans="1:11" x14ac:dyDescent="0.2">
      <c r="A16627" s="147">
        <v>4</v>
      </c>
      <c r="B16627" s="149" t="s">
        <v>9923</v>
      </c>
      <c r="C16627" s="147" t="s">
        <v>2261</v>
      </c>
      <c r="D16627" s="147" t="s">
        <v>9922</v>
      </c>
      <c r="E16627" s="147" t="s">
        <v>2246</v>
      </c>
      <c r="G16627" s="147">
        <v>0</v>
      </c>
      <c r="I16627" s="147">
        <v>4</v>
      </c>
      <c r="J16627" s="147">
        <v>1201619</v>
      </c>
    </row>
    <row r="16628" spans="1:11" x14ac:dyDescent="0.2">
      <c r="A16628" s="147">
        <v>5</v>
      </c>
      <c r="B16628" s="149" t="s">
        <v>9921</v>
      </c>
      <c r="C16628" s="147" t="s">
        <v>2242</v>
      </c>
      <c r="D16628" s="147" t="s">
        <v>9920</v>
      </c>
      <c r="E16628" s="147" t="s">
        <v>2246</v>
      </c>
      <c r="G16628" s="147">
        <v>0</v>
      </c>
      <c r="I16628" s="147">
        <v>5</v>
      </c>
      <c r="J16628" s="147">
        <v>2589432</v>
      </c>
    </row>
    <row r="16629" spans="1:11" x14ac:dyDescent="0.2">
      <c r="A16629" s="147">
        <v>6</v>
      </c>
      <c r="B16629" s="149" t="s">
        <v>9919</v>
      </c>
      <c r="C16629" s="147" t="s">
        <v>2242</v>
      </c>
      <c r="D16629" s="147" t="s">
        <v>9918</v>
      </c>
      <c r="E16629" s="147" t="s">
        <v>2240</v>
      </c>
      <c r="G16629" s="147">
        <v>0</v>
      </c>
      <c r="I16629" s="147">
        <v>6</v>
      </c>
      <c r="J16629" s="147">
        <v>2589457</v>
      </c>
      <c r="K16629" s="147" t="s">
        <v>2769</v>
      </c>
    </row>
    <row r="16630" spans="1:11" x14ac:dyDescent="0.2">
      <c r="A16630" s="147">
        <v>6</v>
      </c>
      <c r="B16630" s="149" t="s">
        <v>9917</v>
      </c>
      <c r="C16630" s="147" t="s">
        <v>2242</v>
      </c>
      <c r="D16630" s="147" t="s">
        <v>9916</v>
      </c>
      <c r="E16630" s="147" t="s">
        <v>2240</v>
      </c>
      <c r="G16630" s="147">
        <v>0</v>
      </c>
      <c r="I16630" s="147">
        <v>5</v>
      </c>
      <c r="J16630" s="147">
        <v>2589424</v>
      </c>
      <c r="K16630" s="147" t="s">
        <v>2769</v>
      </c>
    </row>
    <row r="16631" spans="1:11" x14ac:dyDescent="0.2">
      <c r="A16631" s="147">
        <v>6</v>
      </c>
      <c r="B16631" s="149" t="s">
        <v>9915</v>
      </c>
      <c r="C16631" s="147" t="s">
        <v>2242</v>
      </c>
      <c r="D16631" s="147" t="s">
        <v>9914</v>
      </c>
      <c r="E16631" s="147" t="s">
        <v>2240</v>
      </c>
      <c r="G16631" s="147">
        <v>0</v>
      </c>
      <c r="I16631" s="147">
        <v>5</v>
      </c>
      <c r="J16631" s="147">
        <v>2589411</v>
      </c>
      <c r="K16631" s="147" t="s">
        <v>2769</v>
      </c>
    </row>
    <row r="16632" spans="1:11" x14ac:dyDescent="0.2">
      <c r="A16632" s="147">
        <v>6</v>
      </c>
      <c r="B16632" s="149" t="s">
        <v>9913</v>
      </c>
      <c r="C16632" s="147" t="s">
        <v>2242</v>
      </c>
      <c r="D16632" s="147" t="s">
        <v>9912</v>
      </c>
      <c r="E16632" s="147" t="s">
        <v>2240</v>
      </c>
      <c r="G16632" s="147">
        <v>0</v>
      </c>
      <c r="I16632" s="147">
        <v>5</v>
      </c>
      <c r="J16632" s="147">
        <v>2589453</v>
      </c>
      <c r="K16632" s="147" t="s">
        <v>2769</v>
      </c>
    </row>
    <row r="16633" spans="1:11" x14ac:dyDescent="0.2">
      <c r="A16633" s="147">
        <v>6</v>
      </c>
      <c r="B16633" s="149" t="s">
        <v>9911</v>
      </c>
      <c r="C16633" s="147" t="s">
        <v>2242</v>
      </c>
      <c r="D16633" s="147" t="s">
        <v>9910</v>
      </c>
      <c r="E16633" s="147" t="s">
        <v>2240</v>
      </c>
      <c r="G16633" s="147">
        <v>0</v>
      </c>
      <c r="I16633" s="147">
        <v>5</v>
      </c>
      <c r="J16633" s="147">
        <v>2589437</v>
      </c>
      <c r="K16633" s="147" t="s">
        <v>2769</v>
      </c>
    </row>
    <row r="16634" spans="1:11" x14ac:dyDescent="0.2">
      <c r="A16634" s="147">
        <v>6</v>
      </c>
      <c r="B16634" s="149" t="s">
        <v>9909</v>
      </c>
      <c r="C16634" s="147" t="s">
        <v>2242</v>
      </c>
      <c r="D16634" s="147" t="s">
        <v>9908</v>
      </c>
      <c r="E16634" s="147" t="s">
        <v>2240</v>
      </c>
      <c r="G16634" s="147">
        <v>0</v>
      </c>
      <c r="I16634" s="147">
        <v>5</v>
      </c>
      <c r="J16634" s="147">
        <v>2589429</v>
      </c>
    </row>
    <row r="16635" spans="1:11" x14ac:dyDescent="0.2">
      <c r="A16635" s="147">
        <v>6</v>
      </c>
      <c r="B16635" s="149" t="s">
        <v>9907</v>
      </c>
      <c r="C16635" s="147" t="s">
        <v>2242</v>
      </c>
      <c r="D16635" s="147" t="s">
        <v>9906</v>
      </c>
      <c r="E16635" s="147" t="s">
        <v>2240</v>
      </c>
      <c r="G16635" s="147">
        <v>0</v>
      </c>
      <c r="I16635" s="147">
        <v>5</v>
      </c>
      <c r="J16635" s="147">
        <v>2589420</v>
      </c>
      <c r="K16635" s="147" t="s">
        <v>2769</v>
      </c>
    </row>
    <row r="16636" spans="1:11" x14ac:dyDescent="0.2">
      <c r="A16636" s="147">
        <v>6</v>
      </c>
      <c r="B16636" s="149" t="s">
        <v>9905</v>
      </c>
      <c r="C16636" s="147" t="s">
        <v>2242</v>
      </c>
      <c r="D16636" s="147" t="s">
        <v>9904</v>
      </c>
      <c r="E16636" s="147" t="s">
        <v>2240</v>
      </c>
      <c r="G16636" s="147">
        <v>0</v>
      </c>
      <c r="I16636" s="147">
        <v>5</v>
      </c>
      <c r="J16636" s="147">
        <v>2589431</v>
      </c>
      <c r="K16636" s="147" t="s">
        <v>2769</v>
      </c>
    </row>
    <row r="16637" spans="1:11" x14ac:dyDescent="0.2">
      <c r="A16637" s="147">
        <v>6</v>
      </c>
      <c r="B16637" s="149" t="s">
        <v>9903</v>
      </c>
      <c r="C16637" s="147" t="s">
        <v>2242</v>
      </c>
      <c r="D16637" s="147" t="s">
        <v>9902</v>
      </c>
      <c r="E16637" s="147" t="s">
        <v>2240</v>
      </c>
      <c r="G16637" s="147">
        <v>0</v>
      </c>
      <c r="I16637" s="147">
        <v>5</v>
      </c>
      <c r="J16637" s="147">
        <v>2589412</v>
      </c>
    </row>
    <row r="16638" spans="1:11" x14ac:dyDescent="0.2">
      <c r="A16638" s="147">
        <v>6</v>
      </c>
      <c r="B16638" s="149" t="s">
        <v>9901</v>
      </c>
      <c r="C16638" s="147" t="s">
        <v>2242</v>
      </c>
      <c r="D16638" s="147" t="s">
        <v>9900</v>
      </c>
      <c r="E16638" s="147" t="s">
        <v>2240</v>
      </c>
      <c r="G16638" s="147">
        <v>0</v>
      </c>
      <c r="I16638" s="147">
        <v>5</v>
      </c>
      <c r="J16638" s="147">
        <v>2589434</v>
      </c>
      <c r="K16638" s="147" t="s">
        <v>2769</v>
      </c>
    </row>
    <row r="16639" spans="1:11" x14ac:dyDescent="0.2">
      <c r="A16639" s="147">
        <v>6</v>
      </c>
      <c r="B16639" s="149" t="s">
        <v>9899</v>
      </c>
      <c r="C16639" s="147" t="s">
        <v>2242</v>
      </c>
      <c r="D16639" s="147" t="s">
        <v>9898</v>
      </c>
      <c r="E16639" s="147" t="s">
        <v>2240</v>
      </c>
      <c r="G16639" s="147">
        <v>0</v>
      </c>
      <c r="I16639" s="147">
        <v>5</v>
      </c>
      <c r="J16639" s="147">
        <v>2589405</v>
      </c>
      <c r="K16639" s="147" t="s">
        <v>2769</v>
      </c>
    </row>
    <row r="16640" spans="1:11" x14ac:dyDescent="0.2">
      <c r="A16640" s="147">
        <v>6</v>
      </c>
      <c r="B16640" s="149" t="s">
        <v>9897</v>
      </c>
      <c r="C16640" s="147" t="s">
        <v>2242</v>
      </c>
      <c r="D16640" s="147" t="s">
        <v>9896</v>
      </c>
      <c r="E16640" s="147" t="s">
        <v>2240</v>
      </c>
      <c r="G16640" s="147">
        <v>0</v>
      </c>
      <c r="I16640" s="147">
        <v>5</v>
      </c>
      <c r="J16640" s="147">
        <v>2589436</v>
      </c>
      <c r="K16640" s="147" t="s">
        <v>2769</v>
      </c>
    </row>
    <row r="16641" spans="1:11" x14ac:dyDescent="0.2">
      <c r="A16641" s="147">
        <v>6</v>
      </c>
      <c r="B16641" s="149" t="s">
        <v>9895</v>
      </c>
      <c r="C16641" s="147" t="s">
        <v>2242</v>
      </c>
      <c r="D16641" s="147" t="s">
        <v>9894</v>
      </c>
      <c r="E16641" s="147" t="s">
        <v>2240</v>
      </c>
      <c r="G16641" s="147">
        <v>0</v>
      </c>
      <c r="I16641" s="147">
        <v>5</v>
      </c>
      <c r="J16641" s="147">
        <v>2589452</v>
      </c>
      <c r="K16641" s="147" t="s">
        <v>2769</v>
      </c>
    </row>
    <row r="16642" spans="1:11" x14ac:dyDescent="0.2">
      <c r="A16642" s="147">
        <v>6</v>
      </c>
      <c r="B16642" s="149" t="s">
        <v>9893</v>
      </c>
      <c r="C16642" s="147" t="s">
        <v>2242</v>
      </c>
      <c r="D16642" s="147" t="s">
        <v>9892</v>
      </c>
      <c r="E16642" s="147" t="s">
        <v>2240</v>
      </c>
      <c r="G16642" s="147">
        <v>0</v>
      </c>
      <c r="I16642" s="147">
        <v>5</v>
      </c>
      <c r="J16642" s="147">
        <v>2589438</v>
      </c>
    </row>
    <row r="16643" spans="1:11" x14ac:dyDescent="0.2">
      <c r="A16643" s="147">
        <v>6</v>
      </c>
      <c r="B16643" s="149" t="s">
        <v>9891</v>
      </c>
      <c r="C16643" s="147" t="s">
        <v>2242</v>
      </c>
      <c r="D16643" s="147" t="s">
        <v>9890</v>
      </c>
      <c r="E16643" s="147" t="s">
        <v>2240</v>
      </c>
      <c r="G16643" s="147">
        <v>0</v>
      </c>
      <c r="I16643" s="147">
        <v>5</v>
      </c>
      <c r="J16643" s="147">
        <v>2589417</v>
      </c>
      <c r="K16643" s="147" t="s">
        <v>2769</v>
      </c>
    </row>
    <row r="16644" spans="1:11" x14ac:dyDescent="0.2">
      <c r="A16644" s="147">
        <v>6</v>
      </c>
      <c r="B16644" s="149" t="s">
        <v>9889</v>
      </c>
      <c r="C16644" s="147" t="s">
        <v>2242</v>
      </c>
      <c r="D16644" s="147" t="s">
        <v>9888</v>
      </c>
      <c r="E16644" s="147" t="s">
        <v>2240</v>
      </c>
      <c r="G16644" s="147">
        <v>0</v>
      </c>
      <c r="I16644" s="147">
        <v>5</v>
      </c>
      <c r="J16644" s="147">
        <v>2589449</v>
      </c>
      <c r="K16644" s="147" t="s">
        <v>2769</v>
      </c>
    </row>
    <row r="16645" spans="1:11" x14ac:dyDescent="0.2">
      <c r="A16645" s="147">
        <v>6</v>
      </c>
      <c r="B16645" s="149" t="s">
        <v>9887</v>
      </c>
      <c r="C16645" s="147" t="s">
        <v>2242</v>
      </c>
      <c r="D16645" s="147" t="s">
        <v>9886</v>
      </c>
      <c r="E16645" s="147" t="s">
        <v>2240</v>
      </c>
      <c r="G16645" s="147">
        <v>0</v>
      </c>
      <c r="I16645" s="147">
        <v>5</v>
      </c>
      <c r="J16645" s="147">
        <v>2589428</v>
      </c>
    </row>
    <row r="16646" spans="1:11" x14ac:dyDescent="0.2">
      <c r="A16646" s="147">
        <v>6</v>
      </c>
      <c r="B16646" s="149" t="s">
        <v>9885</v>
      </c>
      <c r="C16646" s="147" t="s">
        <v>2242</v>
      </c>
      <c r="D16646" s="147" t="s">
        <v>9884</v>
      </c>
      <c r="E16646" s="147" t="s">
        <v>2240</v>
      </c>
      <c r="G16646" s="147">
        <v>0</v>
      </c>
      <c r="I16646" s="147">
        <v>5</v>
      </c>
      <c r="J16646" s="147">
        <v>2589446</v>
      </c>
      <c r="K16646" s="147" t="s">
        <v>2769</v>
      </c>
    </row>
    <row r="16647" spans="1:11" x14ac:dyDescent="0.2">
      <c r="A16647" s="147">
        <v>4</v>
      </c>
      <c r="B16647" s="149" t="s">
        <v>9876</v>
      </c>
      <c r="C16647" s="147" t="s">
        <v>2242</v>
      </c>
      <c r="D16647" s="147" t="s">
        <v>9883</v>
      </c>
      <c r="E16647" s="147" t="s">
        <v>2246</v>
      </c>
      <c r="G16647" s="147">
        <v>0</v>
      </c>
      <c r="I16647" s="147">
        <v>4</v>
      </c>
      <c r="J16647" s="147">
        <v>2589205</v>
      </c>
    </row>
    <row r="16648" spans="1:11" x14ac:dyDescent="0.2">
      <c r="A16648" s="147">
        <v>4</v>
      </c>
      <c r="B16648" s="149" t="s">
        <v>9876</v>
      </c>
      <c r="C16648" s="147" t="s">
        <v>2261</v>
      </c>
      <c r="D16648" s="147" t="s">
        <v>9882</v>
      </c>
      <c r="E16648" s="147" t="s">
        <v>2246</v>
      </c>
      <c r="G16648" s="147">
        <v>0</v>
      </c>
      <c r="I16648" s="147">
        <v>4</v>
      </c>
      <c r="J16648" s="147">
        <v>1201618</v>
      </c>
    </row>
    <row r="16649" spans="1:11" x14ac:dyDescent="0.2">
      <c r="A16649" s="147">
        <v>4</v>
      </c>
      <c r="B16649" s="149" t="s">
        <v>9876</v>
      </c>
      <c r="C16649" s="147" t="s">
        <v>2261</v>
      </c>
      <c r="D16649" s="147" t="s">
        <v>9881</v>
      </c>
      <c r="E16649" s="147" t="s">
        <v>2246</v>
      </c>
      <c r="G16649" s="147">
        <v>0</v>
      </c>
      <c r="I16649" s="147">
        <v>4</v>
      </c>
      <c r="J16649" s="147">
        <v>1201611</v>
      </c>
    </row>
    <row r="16650" spans="1:11" x14ac:dyDescent="0.2">
      <c r="A16650" s="147">
        <v>4</v>
      </c>
      <c r="B16650" s="149" t="s">
        <v>9876</v>
      </c>
      <c r="C16650" s="147" t="s">
        <v>2261</v>
      </c>
      <c r="D16650" s="147" t="s">
        <v>9880</v>
      </c>
      <c r="E16650" s="147" t="s">
        <v>2246</v>
      </c>
      <c r="G16650" s="147">
        <v>0</v>
      </c>
      <c r="I16650" s="147">
        <v>4</v>
      </c>
      <c r="J16650" s="147">
        <v>1201597</v>
      </c>
    </row>
    <row r="16651" spans="1:11" x14ac:dyDescent="0.2">
      <c r="A16651" s="147">
        <v>4</v>
      </c>
      <c r="B16651" s="149" t="s">
        <v>9876</v>
      </c>
      <c r="C16651" s="147" t="s">
        <v>2261</v>
      </c>
      <c r="D16651" s="147" t="s">
        <v>9879</v>
      </c>
      <c r="E16651" s="147" t="s">
        <v>2246</v>
      </c>
      <c r="G16651" s="147">
        <v>0</v>
      </c>
      <c r="I16651" s="147">
        <v>4</v>
      </c>
      <c r="J16651" s="147">
        <v>1201576</v>
      </c>
    </row>
    <row r="16652" spans="1:11" x14ac:dyDescent="0.2">
      <c r="A16652" s="147">
        <v>4</v>
      </c>
      <c r="B16652" s="149" t="s">
        <v>9876</v>
      </c>
      <c r="C16652" s="147" t="s">
        <v>2261</v>
      </c>
      <c r="D16652" s="147" t="s">
        <v>9878</v>
      </c>
      <c r="E16652" s="147" t="s">
        <v>2246</v>
      </c>
      <c r="G16652" s="147">
        <v>0</v>
      </c>
      <c r="I16652" s="147">
        <v>4</v>
      </c>
      <c r="J16652" s="147">
        <v>1201606</v>
      </c>
    </row>
    <row r="16653" spans="1:11" x14ac:dyDescent="0.2">
      <c r="A16653" s="147">
        <v>4</v>
      </c>
      <c r="B16653" s="149" t="s">
        <v>9876</v>
      </c>
      <c r="C16653" s="147" t="s">
        <v>2261</v>
      </c>
      <c r="D16653" s="147" t="s">
        <v>9877</v>
      </c>
      <c r="E16653" s="147" t="s">
        <v>2246</v>
      </c>
      <c r="G16653" s="147">
        <v>0</v>
      </c>
      <c r="I16653" s="147">
        <v>4</v>
      </c>
      <c r="J16653" s="147">
        <v>1201572</v>
      </c>
    </row>
    <row r="16654" spans="1:11" x14ac:dyDescent="0.2">
      <c r="A16654" s="147">
        <v>4</v>
      </c>
      <c r="B16654" s="149" t="s">
        <v>9876</v>
      </c>
      <c r="C16654" s="147" t="s">
        <v>2261</v>
      </c>
      <c r="D16654" s="147" t="s">
        <v>9875</v>
      </c>
      <c r="E16654" s="147" t="s">
        <v>2246</v>
      </c>
      <c r="G16654" s="147">
        <v>0</v>
      </c>
      <c r="I16654" s="147">
        <v>4</v>
      </c>
      <c r="J16654" s="147">
        <v>1201574</v>
      </c>
    </row>
    <row r="16655" spans="1:11" x14ac:dyDescent="0.2">
      <c r="A16655" s="147">
        <v>5</v>
      </c>
      <c r="B16655" s="149" t="s">
        <v>9874</v>
      </c>
      <c r="C16655" s="147" t="s">
        <v>2242</v>
      </c>
      <c r="D16655" s="147" t="s">
        <v>9873</v>
      </c>
      <c r="E16655" s="147" t="s">
        <v>2246</v>
      </c>
      <c r="G16655" s="147">
        <v>0</v>
      </c>
      <c r="I16655" s="147">
        <v>5</v>
      </c>
      <c r="J16655" s="147">
        <v>2589530</v>
      </c>
    </row>
    <row r="16656" spans="1:11" x14ac:dyDescent="0.2">
      <c r="A16656" s="147">
        <v>6</v>
      </c>
      <c r="B16656" s="149" t="s">
        <v>9872</v>
      </c>
      <c r="C16656" s="147" t="s">
        <v>2242</v>
      </c>
      <c r="D16656" s="147" t="s">
        <v>9871</v>
      </c>
      <c r="E16656" s="147" t="s">
        <v>2240</v>
      </c>
      <c r="G16656" s="147">
        <v>0</v>
      </c>
      <c r="I16656" s="147">
        <v>6</v>
      </c>
      <c r="J16656" s="147">
        <v>2589586</v>
      </c>
      <c r="K16656" s="147" t="s">
        <v>2769</v>
      </c>
    </row>
    <row r="16657" spans="1:11" x14ac:dyDescent="0.2">
      <c r="A16657" s="147">
        <v>6</v>
      </c>
      <c r="B16657" s="149" t="s">
        <v>9870</v>
      </c>
      <c r="C16657" s="147" t="s">
        <v>2242</v>
      </c>
      <c r="D16657" s="147" t="s">
        <v>9869</v>
      </c>
      <c r="E16657" s="147" t="s">
        <v>2240</v>
      </c>
      <c r="G16657" s="147">
        <v>0</v>
      </c>
      <c r="I16657" s="147">
        <v>5</v>
      </c>
      <c r="J16657" s="147">
        <v>2589583</v>
      </c>
      <c r="K16657" s="147" t="s">
        <v>2769</v>
      </c>
    </row>
    <row r="16658" spans="1:11" x14ac:dyDescent="0.2">
      <c r="A16658" s="147">
        <v>6</v>
      </c>
      <c r="B16658" s="149" t="s">
        <v>9868</v>
      </c>
      <c r="C16658" s="147" t="s">
        <v>2242</v>
      </c>
      <c r="D16658" s="147" t="s">
        <v>9867</v>
      </c>
      <c r="E16658" s="147" t="s">
        <v>2240</v>
      </c>
      <c r="G16658" s="147">
        <v>0</v>
      </c>
      <c r="I16658" s="147">
        <v>5</v>
      </c>
      <c r="J16658" s="147">
        <v>2589484</v>
      </c>
      <c r="K16658" s="147" t="s">
        <v>2769</v>
      </c>
    </row>
    <row r="16659" spans="1:11" x14ac:dyDescent="0.2">
      <c r="A16659" s="147">
        <v>6</v>
      </c>
      <c r="B16659" s="149" t="s">
        <v>9866</v>
      </c>
      <c r="C16659" s="147" t="s">
        <v>2242</v>
      </c>
      <c r="D16659" s="147" t="s">
        <v>9865</v>
      </c>
      <c r="E16659" s="147" t="s">
        <v>2240</v>
      </c>
      <c r="G16659" s="147">
        <v>0</v>
      </c>
      <c r="I16659" s="147">
        <v>5</v>
      </c>
      <c r="J16659" s="147">
        <v>2589580</v>
      </c>
      <c r="K16659" s="147" t="s">
        <v>2769</v>
      </c>
    </row>
    <row r="16660" spans="1:11" x14ac:dyDescent="0.2">
      <c r="A16660" s="147">
        <v>6</v>
      </c>
      <c r="B16660" s="149" t="s">
        <v>9864</v>
      </c>
      <c r="C16660" s="147" t="s">
        <v>2242</v>
      </c>
      <c r="D16660" s="147" t="s">
        <v>9863</v>
      </c>
      <c r="E16660" s="147" t="s">
        <v>2240</v>
      </c>
      <c r="G16660" s="147">
        <v>0</v>
      </c>
      <c r="I16660" s="147">
        <v>5</v>
      </c>
      <c r="J16660" s="147">
        <v>2589481</v>
      </c>
      <c r="K16660" s="147" t="s">
        <v>2769</v>
      </c>
    </row>
    <row r="16661" spans="1:11" x14ac:dyDescent="0.2">
      <c r="A16661" s="147">
        <v>6</v>
      </c>
      <c r="B16661" s="149" t="s">
        <v>9862</v>
      </c>
      <c r="C16661" s="147" t="s">
        <v>2242</v>
      </c>
      <c r="D16661" s="147" t="s">
        <v>9861</v>
      </c>
      <c r="E16661" s="147" t="s">
        <v>2240</v>
      </c>
      <c r="G16661" s="147">
        <v>0</v>
      </c>
      <c r="I16661" s="147">
        <v>5</v>
      </c>
      <c r="J16661" s="147">
        <v>2589471</v>
      </c>
    </row>
    <row r="16662" spans="1:11" x14ac:dyDescent="0.2">
      <c r="A16662" s="147">
        <v>6</v>
      </c>
      <c r="B16662" s="149" t="s">
        <v>9860</v>
      </c>
      <c r="C16662" s="147" t="s">
        <v>2242</v>
      </c>
      <c r="D16662" s="147" t="s">
        <v>9859</v>
      </c>
      <c r="E16662" s="147" t="s">
        <v>2240</v>
      </c>
      <c r="G16662" s="147">
        <v>0</v>
      </c>
      <c r="I16662" s="147">
        <v>5</v>
      </c>
      <c r="J16662" s="147">
        <v>2589463</v>
      </c>
      <c r="K16662" s="147" t="s">
        <v>2769</v>
      </c>
    </row>
    <row r="16663" spans="1:11" x14ac:dyDescent="0.2">
      <c r="A16663" s="147">
        <v>6</v>
      </c>
      <c r="B16663" s="149" t="s">
        <v>9858</v>
      </c>
      <c r="C16663" s="147" t="s">
        <v>2242</v>
      </c>
      <c r="D16663" s="147" t="s">
        <v>9857</v>
      </c>
      <c r="E16663" s="147" t="s">
        <v>2240</v>
      </c>
      <c r="G16663" s="147">
        <v>0</v>
      </c>
      <c r="I16663" s="147">
        <v>5</v>
      </c>
      <c r="J16663" s="147">
        <v>2589469</v>
      </c>
      <c r="K16663" s="147" t="s">
        <v>2769</v>
      </c>
    </row>
    <row r="16664" spans="1:11" x14ac:dyDescent="0.2">
      <c r="A16664" s="147">
        <v>6</v>
      </c>
      <c r="B16664" s="149" t="s">
        <v>9856</v>
      </c>
      <c r="C16664" s="147" t="s">
        <v>2242</v>
      </c>
      <c r="D16664" s="147" t="s">
        <v>9855</v>
      </c>
      <c r="E16664" s="147" t="s">
        <v>2240</v>
      </c>
      <c r="G16664" s="147">
        <v>0</v>
      </c>
      <c r="I16664" s="147">
        <v>5</v>
      </c>
      <c r="J16664" s="147">
        <v>2589516</v>
      </c>
    </row>
    <row r="16665" spans="1:11" x14ac:dyDescent="0.2">
      <c r="A16665" s="147">
        <v>6</v>
      </c>
      <c r="B16665" s="149" t="s">
        <v>9854</v>
      </c>
      <c r="C16665" s="147" t="s">
        <v>2242</v>
      </c>
      <c r="D16665" s="147" t="s">
        <v>9853</v>
      </c>
      <c r="E16665" s="147" t="s">
        <v>2240</v>
      </c>
      <c r="G16665" s="147">
        <v>0</v>
      </c>
      <c r="I16665" s="147">
        <v>5</v>
      </c>
      <c r="J16665" s="147">
        <v>2589535</v>
      </c>
      <c r="K16665" s="147" t="s">
        <v>2769</v>
      </c>
    </row>
    <row r="16666" spans="1:11" x14ac:dyDescent="0.2">
      <c r="A16666" s="147">
        <v>6</v>
      </c>
      <c r="B16666" s="149" t="s">
        <v>9852</v>
      </c>
      <c r="C16666" s="147" t="s">
        <v>2242</v>
      </c>
      <c r="D16666" s="147" t="s">
        <v>9851</v>
      </c>
      <c r="E16666" s="147" t="s">
        <v>2240</v>
      </c>
      <c r="G16666" s="147">
        <v>0</v>
      </c>
      <c r="I16666" s="147">
        <v>5</v>
      </c>
      <c r="J16666" s="147">
        <v>2589527</v>
      </c>
      <c r="K16666" s="147" t="s">
        <v>2769</v>
      </c>
    </row>
    <row r="16667" spans="1:11" x14ac:dyDescent="0.2">
      <c r="A16667" s="147">
        <v>6</v>
      </c>
      <c r="B16667" s="149" t="s">
        <v>9850</v>
      </c>
      <c r="C16667" s="147" t="s">
        <v>2242</v>
      </c>
      <c r="D16667" s="147" t="s">
        <v>9849</v>
      </c>
      <c r="E16667" s="147" t="s">
        <v>2240</v>
      </c>
      <c r="G16667" s="147">
        <v>0</v>
      </c>
      <c r="I16667" s="147">
        <v>5</v>
      </c>
      <c r="J16667" s="147">
        <v>2589522</v>
      </c>
      <c r="K16667" s="147" t="s">
        <v>2769</v>
      </c>
    </row>
    <row r="16668" spans="1:11" x14ac:dyDescent="0.2">
      <c r="A16668" s="147">
        <v>6</v>
      </c>
      <c r="B16668" s="149" t="s">
        <v>9848</v>
      </c>
      <c r="C16668" s="147" t="s">
        <v>2242</v>
      </c>
      <c r="D16668" s="147" t="s">
        <v>9847</v>
      </c>
      <c r="E16668" s="147" t="s">
        <v>2240</v>
      </c>
      <c r="G16668" s="147">
        <v>0</v>
      </c>
      <c r="I16668" s="147">
        <v>5</v>
      </c>
      <c r="J16668" s="147">
        <v>2589585</v>
      </c>
      <c r="K16668" s="147" t="s">
        <v>2769</v>
      </c>
    </row>
    <row r="16669" spans="1:11" x14ac:dyDescent="0.2">
      <c r="A16669" s="147">
        <v>6</v>
      </c>
      <c r="B16669" s="149" t="s">
        <v>9846</v>
      </c>
      <c r="C16669" s="147" t="s">
        <v>2242</v>
      </c>
      <c r="D16669" s="147" t="s">
        <v>9845</v>
      </c>
      <c r="E16669" s="147" t="s">
        <v>2240</v>
      </c>
      <c r="G16669" s="147">
        <v>0</v>
      </c>
      <c r="I16669" s="147">
        <v>5</v>
      </c>
      <c r="J16669" s="147">
        <v>2589462</v>
      </c>
    </row>
    <row r="16670" spans="1:11" x14ac:dyDescent="0.2">
      <c r="A16670" s="147">
        <v>6</v>
      </c>
      <c r="B16670" s="149" t="s">
        <v>9844</v>
      </c>
      <c r="C16670" s="147" t="s">
        <v>2242</v>
      </c>
      <c r="D16670" s="147" t="s">
        <v>9843</v>
      </c>
      <c r="E16670" s="147" t="s">
        <v>2240</v>
      </c>
      <c r="G16670" s="147">
        <v>0</v>
      </c>
      <c r="I16670" s="147">
        <v>5</v>
      </c>
      <c r="J16670" s="147">
        <v>2589467</v>
      </c>
      <c r="K16670" s="147" t="s">
        <v>2769</v>
      </c>
    </row>
    <row r="16671" spans="1:11" x14ac:dyDescent="0.2">
      <c r="A16671" s="147">
        <v>6</v>
      </c>
      <c r="B16671" s="149" t="s">
        <v>9842</v>
      </c>
      <c r="C16671" s="147" t="s">
        <v>2242</v>
      </c>
      <c r="D16671" s="147" t="s">
        <v>9841</v>
      </c>
      <c r="E16671" s="147" t="s">
        <v>2240</v>
      </c>
      <c r="G16671" s="147">
        <v>0</v>
      </c>
      <c r="I16671" s="147">
        <v>5</v>
      </c>
      <c r="J16671" s="147">
        <v>2589521</v>
      </c>
      <c r="K16671" s="147" t="s">
        <v>2769</v>
      </c>
    </row>
    <row r="16672" spans="1:11" x14ac:dyDescent="0.2">
      <c r="A16672" s="147">
        <v>6</v>
      </c>
      <c r="B16672" s="149" t="s">
        <v>9840</v>
      </c>
      <c r="C16672" s="147" t="s">
        <v>2242</v>
      </c>
      <c r="D16672" s="147" t="s">
        <v>9839</v>
      </c>
      <c r="E16672" s="147" t="s">
        <v>2240</v>
      </c>
      <c r="G16672" s="147">
        <v>0</v>
      </c>
      <c r="I16672" s="147">
        <v>5</v>
      </c>
      <c r="J16672" s="147">
        <v>2589523</v>
      </c>
    </row>
    <row r="16673" spans="1:11" x14ac:dyDescent="0.2">
      <c r="A16673" s="147">
        <v>6</v>
      </c>
      <c r="B16673" s="149" t="s">
        <v>9838</v>
      </c>
      <c r="C16673" s="147" t="s">
        <v>2242</v>
      </c>
      <c r="D16673" s="147" t="s">
        <v>9837</v>
      </c>
      <c r="E16673" s="147" t="s">
        <v>2240</v>
      </c>
      <c r="G16673" s="147">
        <v>0</v>
      </c>
      <c r="I16673" s="147">
        <v>5</v>
      </c>
      <c r="J16673" s="147">
        <v>2589565</v>
      </c>
      <c r="K16673" s="147" t="s">
        <v>2769</v>
      </c>
    </row>
    <row r="16674" spans="1:11" x14ac:dyDescent="0.2">
      <c r="A16674" s="147">
        <v>6</v>
      </c>
      <c r="B16674" s="149" t="s">
        <v>9836</v>
      </c>
      <c r="C16674" s="147" t="s">
        <v>2242</v>
      </c>
      <c r="D16674" s="147" t="s">
        <v>9835</v>
      </c>
      <c r="E16674" s="147" t="s">
        <v>2240</v>
      </c>
      <c r="G16674" s="147">
        <v>0</v>
      </c>
      <c r="I16674" s="147">
        <v>5</v>
      </c>
      <c r="J16674" s="147">
        <v>2589497</v>
      </c>
      <c r="K16674" s="147" t="s">
        <v>2769</v>
      </c>
    </row>
    <row r="16675" spans="1:11" x14ac:dyDescent="0.2">
      <c r="A16675" s="147">
        <v>6</v>
      </c>
      <c r="B16675" s="149" t="s">
        <v>9834</v>
      </c>
      <c r="C16675" s="147" t="s">
        <v>2242</v>
      </c>
      <c r="D16675" s="147" t="s">
        <v>9833</v>
      </c>
      <c r="E16675" s="147" t="s">
        <v>2240</v>
      </c>
      <c r="G16675" s="147">
        <v>0</v>
      </c>
      <c r="I16675" s="147">
        <v>5</v>
      </c>
      <c r="J16675" s="147">
        <v>2589476</v>
      </c>
      <c r="K16675" s="147" t="s">
        <v>2769</v>
      </c>
    </row>
    <row r="16676" spans="1:11" x14ac:dyDescent="0.2">
      <c r="A16676" s="147">
        <v>6</v>
      </c>
      <c r="B16676" s="149" t="s">
        <v>9832</v>
      </c>
      <c r="C16676" s="147" t="s">
        <v>2242</v>
      </c>
      <c r="D16676" s="147" t="s">
        <v>9831</v>
      </c>
      <c r="E16676" s="147" t="s">
        <v>2240</v>
      </c>
      <c r="G16676" s="147">
        <v>0</v>
      </c>
      <c r="I16676" s="147">
        <v>5</v>
      </c>
      <c r="J16676" s="147">
        <v>2589579</v>
      </c>
      <c r="K16676" s="147" t="s">
        <v>2769</v>
      </c>
    </row>
    <row r="16677" spans="1:11" x14ac:dyDescent="0.2">
      <c r="A16677" s="147">
        <v>6</v>
      </c>
      <c r="B16677" s="149" t="s">
        <v>9830</v>
      </c>
      <c r="C16677" s="147" t="s">
        <v>2242</v>
      </c>
      <c r="D16677" s="147" t="s">
        <v>9829</v>
      </c>
      <c r="E16677" s="147" t="s">
        <v>2240</v>
      </c>
      <c r="G16677" s="147">
        <v>0</v>
      </c>
      <c r="I16677" s="147">
        <v>5</v>
      </c>
      <c r="J16677" s="147">
        <v>2589534</v>
      </c>
    </row>
    <row r="16678" spans="1:11" x14ac:dyDescent="0.2">
      <c r="A16678" s="147">
        <v>6</v>
      </c>
      <c r="B16678" s="149" t="s">
        <v>9828</v>
      </c>
      <c r="C16678" s="147" t="s">
        <v>2242</v>
      </c>
      <c r="D16678" s="147" t="s">
        <v>9827</v>
      </c>
      <c r="E16678" s="147" t="s">
        <v>2240</v>
      </c>
      <c r="G16678" s="147">
        <v>0</v>
      </c>
      <c r="I16678" s="147">
        <v>5</v>
      </c>
      <c r="J16678" s="147">
        <v>2589510</v>
      </c>
      <c r="K16678" s="147" t="s">
        <v>2769</v>
      </c>
    </row>
    <row r="16679" spans="1:11" x14ac:dyDescent="0.2">
      <c r="A16679" s="147">
        <v>6</v>
      </c>
      <c r="B16679" s="149" t="s">
        <v>9826</v>
      </c>
      <c r="C16679" s="147" t="s">
        <v>2242</v>
      </c>
      <c r="D16679" s="147" t="s">
        <v>9825</v>
      </c>
      <c r="E16679" s="147" t="s">
        <v>2240</v>
      </c>
      <c r="G16679" s="147">
        <v>0</v>
      </c>
      <c r="I16679" s="147">
        <v>5</v>
      </c>
      <c r="J16679" s="147">
        <v>2589501</v>
      </c>
      <c r="K16679" s="147" t="s">
        <v>2769</v>
      </c>
    </row>
    <row r="16680" spans="1:11" x14ac:dyDescent="0.2">
      <c r="A16680" s="147">
        <v>6</v>
      </c>
      <c r="B16680" s="149" t="s">
        <v>9824</v>
      </c>
      <c r="C16680" s="147" t="s">
        <v>2242</v>
      </c>
      <c r="D16680" s="147" t="s">
        <v>9823</v>
      </c>
      <c r="E16680" s="147" t="s">
        <v>2240</v>
      </c>
      <c r="G16680" s="147">
        <v>0</v>
      </c>
      <c r="I16680" s="147">
        <v>5</v>
      </c>
      <c r="J16680" s="147">
        <v>2589542</v>
      </c>
    </row>
    <row r="16681" spans="1:11" x14ac:dyDescent="0.2">
      <c r="A16681" s="147">
        <v>6</v>
      </c>
      <c r="B16681" s="149" t="s">
        <v>9822</v>
      </c>
      <c r="C16681" s="147" t="s">
        <v>2242</v>
      </c>
      <c r="D16681" s="147" t="s">
        <v>9821</v>
      </c>
      <c r="E16681" s="147" t="s">
        <v>2240</v>
      </c>
      <c r="G16681" s="147">
        <v>0</v>
      </c>
      <c r="I16681" s="147">
        <v>5</v>
      </c>
      <c r="J16681" s="147">
        <v>2589541</v>
      </c>
      <c r="K16681" s="147" t="s">
        <v>2769</v>
      </c>
    </row>
    <row r="16682" spans="1:11" x14ac:dyDescent="0.2">
      <c r="A16682" s="147">
        <v>6</v>
      </c>
      <c r="B16682" s="149" t="s">
        <v>9820</v>
      </c>
      <c r="C16682" s="147" t="s">
        <v>2242</v>
      </c>
      <c r="D16682" s="147" t="s">
        <v>9819</v>
      </c>
      <c r="E16682" s="147" t="s">
        <v>2240</v>
      </c>
      <c r="G16682" s="147">
        <v>0</v>
      </c>
      <c r="I16682" s="147">
        <v>5</v>
      </c>
      <c r="J16682" s="147">
        <v>2589498</v>
      </c>
      <c r="K16682" s="147" t="s">
        <v>2769</v>
      </c>
    </row>
    <row r="16683" spans="1:11" x14ac:dyDescent="0.2">
      <c r="A16683" s="147">
        <v>6</v>
      </c>
      <c r="B16683" s="149" t="s">
        <v>9818</v>
      </c>
      <c r="C16683" s="147" t="s">
        <v>2242</v>
      </c>
      <c r="D16683" s="147" t="s">
        <v>9817</v>
      </c>
      <c r="E16683" s="147" t="s">
        <v>2240</v>
      </c>
      <c r="G16683" s="147">
        <v>0</v>
      </c>
      <c r="I16683" s="147">
        <v>5</v>
      </c>
      <c r="J16683" s="147">
        <v>2589582</v>
      </c>
      <c r="K16683" s="147" t="s">
        <v>2769</v>
      </c>
    </row>
    <row r="16684" spans="1:11" x14ac:dyDescent="0.2">
      <c r="A16684" s="147">
        <v>6</v>
      </c>
      <c r="B16684" s="149" t="s">
        <v>9816</v>
      </c>
      <c r="C16684" s="147" t="s">
        <v>2242</v>
      </c>
      <c r="D16684" s="147" t="s">
        <v>9815</v>
      </c>
      <c r="E16684" s="147" t="s">
        <v>2240</v>
      </c>
      <c r="G16684" s="147">
        <v>0</v>
      </c>
      <c r="I16684" s="147">
        <v>5</v>
      </c>
      <c r="J16684" s="147">
        <v>2589539</v>
      </c>
      <c r="K16684" s="147" t="s">
        <v>2769</v>
      </c>
    </row>
    <row r="16685" spans="1:11" x14ac:dyDescent="0.2">
      <c r="A16685" s="147">
        <v>6</v>
      </c>
      <c r="B16685" s="149" t="s">
        <v>9814</v>
      </c>
      <c r="C16685" s="147" t="s">
        <v>2242</v>
      </c>
      <c r="D16685" s="147" t="s">
        <v>9813</v>
      </c>
      <c r="E16685" s="147" t="s">
        <v>2240</v>
      </c>
      <c r="G16685" s="147">
        <v>0</v>
      </c>
      <c r="I16685" s="147">
        <v>5</v>
      </c>
      <c r="J16685" s="147">
        <v>2589584</v>
      </c>
    </row>
    <row r="16686" spans="1:11" x14ac:dyDescent="0.2">
      <c r="A16686" s="147">
        <v>6</v>
      </c>
      <c r="B16686" s="149" t="s">
        <v>9812</v>
      </c>
      <c r="C16686" s="147" t="s">
        <v>2242</v>
      </c>
      <c r="D16686" s="147" t="s">
        <v>9811</v>
      </c>
      <c r="E16686" s="147" t="s">
        <v>2240</v>
      </c>
      <c r="G16686" s="147">
        <v>0</v>
      </c>
      <c r="I16686" s="147">
        <v>5</v>
      </c>
      <c r="J16686" s="147">
        <v>2589545</v>
      </c>
      <c r="K16686" s="147" t="s">
        <v>2769</v>
      </c>
    </row>
    <row r="16687" spans="1:11" x14ac:dyDescent="0.2">
      <c r="A16687" s="147">
        <v>6</v>
      </c>
      <c r="B16687" s="149" t="s">
        <v>9810</v>
      </c>
      <c r="C16687" s="147" t="s">
        <v>2242</v>
      </c>
      <c r="D16687" s="147" t="s">
        <v>9809</v>
      </c>
      <c r="E16687" s="147" t="s">
        <v>2240</v>
      </c>
      <c r="G16687" s="147">
        <v>0</v>
      </c>
      <c r="I16687" s="147">
        <v>5</v>
      </c>
      <c r="J16687" s="147">
        <v>2589577</v>
      </c>
      <c r="K16687" s="147" t="s">
        <v>2769</v>
      </c>
    </row>
    <row r="16688" spans="1:11" x14ac:dyDescent="0.2">
      <c r="A16688" s="147">
        <v>6</v>
      </c>
      <c r="B16688" s="149" t="s">
        <v>9808</v>
      </c>
      <c r="C16688" s="147" t="s">
        <v>2242</v>
      </c>
      <c r="D16688" s="147" t="s">
        <v>9807</v>
      </c>
      <c r="E16688" s="147" t="s">
        <v>2240</v>
      </c>
      <c r="G16688" s="147">
        <v>0</v>
      </c>
      <c r="I16688" s="147">
        <v>5</v>
      </c>
      <c r="J16688" s="147">
        <v>2589514</v>
      </c>
    </row>
    <row r="16689" spans="1:11" x14ac:dyDescent="0.2">
      <c r="A16689" s="147">
        <v>6</v>
      </c>
      <c r="B16689" s="149" t="s">
        <v>9806</v>
      </c>
      <c r="C16689" s="147" t="s">
        <v>2242</v>
      </c>
      <c r="D16689" s="147" t="s">
        <v>9805</v>
      </c>
      <c r="E16689" s="147" t="s">
        <v>2240</v>
      </c>
      <c r="G16689" s="147">
        <v>0</v>
      </c>
      <c r="I16689" s="147">
        <v>5</v>
      </c>
      <c r="J16689" s="147">
        <v>2589517</v>
      </c>
      <c r="K16689" s="147" t="s">
        <v>2769</v>
      </c>
    </row>
    <row r="16690" spans="1:11" x14ac:dyDescent="0.2">
      <c r="A16690" s="147">
        <v>6</v>
      </c>
      <c r="B16690" s="149" t="s">
        <v>9804</v>
      </c>
      <c r="C16690" s="147" t="s">
        <v>2242</v>
      </c>
      <c r="D16690" s="147" t="s">
        <v>9803</v>
      </c>
      <c r="E16690" s="147" t="s">
        <v>2240</v>
      </c>
      <c r="G16690" s="147">
        <v>0</v>
      </c>
      <c r="I16690" s="147">
        <v>5</v>
      </c>
      <c r="J16690" s="147">
        <v>2589560</v>
      </c>
      <c r="K16690" s="147" t="s">
        <v>2769</v>
      </c>
    </row>
    <row r="16691" spans="1:11" x14ac:dyDescent="0.2">
      <c r="A16691" s="147">
        <v>6</v>
      </c>
      <c r="B16691" s="149" t="s">
        <v>9802</v>
      </c>
      <c r="C16691" s="147" t="s">
        <v>2242</v>
      </c>
      <c r="D16691" s="147" t="s">
        <v>9801</v>
      </c>
      <c r="E16691" s="147" t="s">
        <v>2240</v>
      </c>
      <c r="G16691" s="147">
        <v>0</v>
      </c>
      <c r="I16691" s="147">
        <v>5</v>
      </c>
      <c r="J16691" s="147">
        <v>2589538</v>
      </c>
      <c r="K16691" s="147" t="s">
        <v>2769</v>
      </c>
    </row>
    <row r="16692" spans="1:11" x14ac:dyDescent="0.2">
      <c r="A16692" s="147">
        <v>6</v>
      </c>
      <c r="B16692" s="149" t="s">
        <v>9800</v>
      </c>
      <c r="C16692" s="147" t="s">
        <v>2242</v>
      </c>
      <c r="D16692" s="147" t="s">
        <v>9799</v>
      </c>
      <c r="E16692" s="147" t="s">
        <v>2240</v>
      </c>
      <c r="G16692" s="147">
        <v>0</v>
      </c>
      <c r="I16692" s="147">
        <v>5</v>
      </c>
      <c r="J16692" s="147">
        <v>2589549</v>
      </c>
      <c r="K16692" s="147" t="s">
        <v>2769</v>
      </c>
    </row>
    <row r="16693" spans="1:11" x14ac:dyDescent="0.2">
      <c r="A16693" s="147">
        <v>6</v>
      </c>
      <c r="B16693" s="149" t="s">
        <v>9798</v>
      </c>
      <c r="C16693" s="147" t="s">
        <v>2242</v>
      </c>
      <c r="D16693" s="147" t="s">
        <v>9797</v>
      </c>
      <c r="E16693" s="147" t="s">
        <v>2240</v>
      </c>
      <c r="G16693" s="147">
        <v>0</v>
      </c>
      <c r="I16693" s="147">
        <v>5</v>
      </c>
      <c r="J16693" s="147">
        <v>2589479</v>
      </c>
    </row>
    <row r="16694" spans="1:11" x14ac:dyDescent="0.2">
      <c r="A16694" s="147">
        <v>6</v>
      </c>
      <c r="B16694" s="149" t="s">
        <v>9796</v>
      </c>
      <c r="C16694" s="147" t="s">
        <v>2242</v>
      </c>
      <c r="D16694" s="147" t="s">
        <v>9795</v>
      </c>
      <c r="E16694" s="147" t="s">
        <v>2240</v>
      </c>
      <c r="G16694" s="147">
        <v>0</v>
      </c>
      <c r="I16694" s="147">
        <v>5</v>
      </c>
      <c r="J16694" s="147">
        <v>2589493</v>
      </c>
      <c r="K16694" s="147" t="s">
        <v>2769</v>
      </c>
    </row>
    <row r="16695" spans="1:11" x14ac:dyDescent="0.2">
      <c r="A16695" s="147">
        <v>6</v>
      </c>
      <c r="B16695" s="149" t="s">
        <v>9794</v>
      </c>
      <c r="C16695" s="147" t="s">
        <v>2242</v>
      </c>
      <c r="D16695" s="147" t="s">
        <v>9793</v>
      </c>
      <c r="E16695" s="147" t="s">
        <v>2240</v>
      </c>
      <c r="G16695" s="147">
        <v>0</v>
      </c>
      <c r="I16695" s="147">
        <v>5</v>
      </c>
      <c r="J16695" s="147">
        <v>2589485</v>
      </c>
      <c r="K16695" s="147" t="s">
        <v>2769</v>
      </c>
    </row>
    <row r="16696" spans="1:11" x14ac:dyDescent="0.2">
      <c r="A16696" s="147">
        <v>6</v>
      </c>
      <c r="B16696" s="149" t="s">
        <v>9792</v>
      </c>
      <c r="C16696" s="147" t="s">
        <v>2242</v>
      </c>
      <c r="D16696" s="147" t="s">
        <v>9791</v>
      </c>
      <c r="E16696" s="147" t="s">
        <v>2240</v>
      </c>
      <c r="G16696" s="147">
        <v>0</v>
      </c>
      <c r="I16696" s="147">
        <v>5</v>
      </c>
      <c r="J16696" s="147">
        <v>2589503</v>
      </c>
    </row>
    <row r="16697" spans="1:11" x14ac:dyDescent="0.2">
      <c r="A16697" s="147">
        <v>6</v>
      </c>
      <c r="B16697" s="149" t="s">
        <v>9790</v>
      </c>
      <c r="C16697" s="147" t="s">
        <v>2242</v>
      </c>
      <c r="D16697" s="147" t="s">
        <v>9789</v>
      </c>
      <c r="E16697" s="147" t="s">
        <v>2240</v>
      </c>
      <c r="G16697" s="147">
        <v>0</v>
      </c>
      <c r="I16697" s="147">
        <v>5</v>
      </c>
      <c r="J16697" s="147">
        <v>2589572</v>
      </c>
      <c r="K16697" s="147" t="s">
        <v>2769</v>
      </c>
    </row>
    <row r="16698" spans="1:11" x14ac:dyDescent="0.2">
      <c r="A16698" s="147">
        <v>4</v>
      </c>
      <c r="B16698" s="149" t="s">
        <v>9784</v>
      </c>
      <c r="C16698" s="147" t="s">
        <v>2242</v>
      </c>
      <c r="D16698" s="147" t="s">
        <v>9788</v>
      </c>
      <c r="E16698" s="147" t="s">
        <v>2246</v>
      </c>
      <c r="G16698" s="147">
        <v>0</v>
      </c>
      <c r="I16698" s="147">
        <v>4</v>
      </c>
      <c r="J16698" s="147">
        <v>2589207</v>
      </c>
    </row>
    <row r="16699" spans="1:11" x14ac:dyDescent="0.2">
      <c r="A16699" s="147">
        <v>4</v>
      </c>
      <c r="B16699" s="149" t="s">
        <v>9784</v>
      </c>
      <c r="C16699" s="147" t="s">
        <v>2261</v>
      </c>
      <c r="D16699" s="147" t="s">
        <v>9787</v>
      </c>
      <c r="E16699" s="147" t="s">
        <v>2246</v>
      </c>
      <c r="G16699" s="147">
        <v>0</v>
      </c>
      <c r="I16699" s="147">
        <v>4</v>
      </c>
      <c r="J16699" s="147">
        <v>1201580</v>
      </c>
    </row>
    <row r="16700" spans="1:11" x14ac:dyDescent="0.2">
      <c r="A16700" s="147">
        <v>4</v>
      </c>
      <c r="B16700" s="149" t="s">
        <v>9784</v>
      </c>
      <c r="C16700" s="147" t="s">
        <v>2261</v>
      </c>
      <c r="D16700" s="147" t="s">
        <v>9786</v>
      </c>
      <c r="E16700" s="147" t="s">
        <v>2246</v>
      </c>
      <c r="G16700" s="147">
        <v>0</v>
      </c>
      <c r="I16700" s="147">
        <v>4</v>
      </c>
      <c r="J16700" s="147">
        <v>1201604</v>
      </c>
    </row>
    <row r="16701" spans="1:11" x14ac:dyDescent="0.2">
      <c r="A16701" s="147">
        <v>4</v>
      </c>
      <c r="B16701" s="149" t="s">
        <v>9784</v>
      </c>
      <c r="C16701" s="147" t="s">
        <v>2261</v>
      </c>
      <c r="D16701" s="147" t="s">
        <v>9785</v>
      </c>
      <c r="E16701" s="147" t="s">
        <v>2246</v>
      </c>
      <c r="G16701" s="147">
        <v>0</v>
      </c>
      <c r="I16701" s="147">
        <v>4</v>
      </c>
      <c r="J16701" s="147">
        <v>1201610</v>
      </c>
    </row>
    <row r="16702" spans="1:11" x14ac:dyDescent="0.2">
      <c r="A16702" s="147">
        <v>4</v>
      </c>
      <c r="B16702" s="149" t="s">
        <v>9784</v>
      </c>
      <c r="C16702" s="147" t="s">
        <v>2261</v>
      </c>
      <c r="D16702" s="147" t="s">
        <v>9783</v>
      </c>
      <c r="E16702" s="147" t="s">
        <v>2246</v>
      </c>
      <c r="G16702" s="147">
        <v>0</v>
      </c>
      <c r="I16702" s="147">
        <v>4</v>
      </c>
      <c r="J16702" s="147">
        <v>1201598</v>
      </c>
    </row>
    <row r="16703" spans="1:11" x14ac:dyDescent="0.2">
      <c r="A16703" s="147">
        <v>5</v>
      </c>
      <c r="B16703" s="149" t="s">
        <v>9782</v>
      </c>
      <c r="C16703" s="147" t="s">
        <v>2242</v>
      </c>
      <c r="D16703" s="147" t="s">
        <v>9781</v>
      </c>
      <c r="E16703" s="147" t="s">
        <v>2246</v>
      </c>
      <c r="G16703" s="147">
        <v>0</v>
      </c>
      <c r="I16703" s="147">
        <v>5</v>
      </c>
      <c r="J16703" s="147">
        <v>2589604</v>
      </c>
    </row>
    <row r="16704" spans="1:11" x14ac:dyDescent="0.2">
      <c r="A16704" s="147">
        <v>6</v>
      </c>
      <c r="B16704" s="149" t="s">
        <v>9780</v>
      </c>
      <c r="C16704" s="147" t="s">
        <v>2242</v>
      </c>
      <c r="D16704" s="147" t="s">
        <v>9779</v>
      </c>
      <c r="E16704" s="147" t="s">
        <v>2240</v>
      </c>
      <c r="G16704" s="147">
        <v>0</v>
      </c>
      <c r="I16704" s="147">
        <v>6</v>
      </c>
      <c r="J16704" s="147">
        <v>2589667</v>
      </c>
      <c r="K16704" s="147" t="s">
        <v>2769</v>
      </c>
    </row>
    <row r="16705" spans="1:11" x14ac:dyDescent="0.2">
      <c r="A16705" s="147">
        <v>6</v>
      </c>
      <c r="B16705" s="149" t="s">
        <v>9778</v>
      </c>
      <c r="C16705" s="147" t="s">
        <v>2242</v>
      </c>
      <c r="D16705" s="147" t="s">
        <v>9777</v>
      </c>
      <c r="E16705" s="147" t="s">
        <v>2240</v>
      </c>
      <c r="G16705" s="147">
        <v>0</v>
      </c>
      <c r="I16705" s="147">
        <v>5</v>
      </c>
      <c r="J16705" s="147">
        <v>2589599</v>
      </c>
      <c r="K16705" s="147" t="s">
        <v>2769</v>
      </c>
    </row>
    <row r="16706" spans="1:11" x14ac:dyDescent="0.2">
      <c r="A16706" s="147">
        <v>6</v>
      </c>
      <c r="B16706" s="149" t="s">
        <v>9776</v>
      </c>
      <c r="C16706" s="147" t="s">
        <v>2242</v>
      </c>
      <c r="D16706" s="147" t="s">
        <v>9775</v>
      </c>
      <c r="E16706" s="147" t="s">
        <v>2240</v>
      </c>
      <c r="G16706" s="147">
        <v>0</v>
      </c>
      <c r="I16706" s="147">
        <v>5</v>
      </c>
      <c r="J16706" s="147">
        <v>2589635</v>
      </c>
      <c r="K16706" s="147" t="s">
        <v>2769</v>
      </c>
    </row>
    <row r="16707" spans="1:11" x14ac:dyDescent="0.2">
      <c r="A16707" s="147">
        <v>6</v>
      </c>
      <c r="B16707" s="149" t="s">
        <v>9774</v>
      </c>
      <c r="C16707" s="147" t="s">
        <v>2242</v>
      </c>
      <c r="D16707" s="147" t="s">
        <v>9773</v>
      </c>
      <c r="E16707" s="147" t="s">
        <v>2240</v>
      </c>
      <c r="G16707" s="147">
        <v>0</v>
      </c>
      <c r="I16707" s="147">
        <v>5</v>
      </c>
      <c r="J16707" s="147">
        <v>2589609</v>
      </c>
      <c r="K16707" s="147" t="s">
        <v>2769</v>
      </c>
    </row>
    <row r="16708" spans="1:11" x14ac:dyDescent="0.2">
      <c r="A16708" s="147">
        <v>6</v>
      </c>
      <c r="B16708" s="149" t="s">
        <v>9772</v>
      </c>
      <c r="C16708" s="147" t="s">
        <v>2242</v>
      </c>
      <c r="D16708" s="147" t="s">
        <v>9771</v>
      </c>
      <c r="E16708" s="147" t="s">
        <v>2240</v>
      </c>
      <c r="G16708" s="147">
        <v>0</v>
      </c>
      <c r="I16708" s="147">
        <v>5</v>
      </c>
      <c r="J16708" s="147">
        <v>2589610</v>
      </c>
      <c r="K16708" s="147" t="s">
        <v>2769</v>
      </c>
    </row>
    <row r="16709" spans="1:11" x14ac:dyDescent="0.2">
      <c r="A16709" s="147">
        <v>6</v>
      </c>
      <c r="B16709" s="149" t="s">
        <v>9770</v>
      </c>
      <c r="C16709" s="147" t="s">
        <v>2242</v>
      </c>
      <c r="D16709" s="147" t="s">
        <v>9769</v>
      </c>
      <c r="E16709" s="147" t="s">
        <v>2240</v>
      </c>
      <c r="G16709" s="147">
        <v>0</v>
      </c>
      <c r="I16709" s="147">
        <v>5</v>
      </c>
      <c r="J16709" s="147">
        <v>2589616</v>
      </c>
    </row>
    <row r="16710" spans="1:11" x14ac:dyDescent="0.2">
      <c r="A16710" s="147">
        <v>6</v>
      </c>
      <c r="B16710" s="149" t="s">
        <v>9768</v>
      </c>
      <c r="C16710" s="147" t="s">
        <v>2242</v>
      </c>
      <c r="D16710" s="147" t="s">
        <v>9767</v>
      </c>
      <c r="E16710" s="147" t="s">
        <v>2240</v>
      </c>
      <c r="G16710" s="147">
        <v>0</v>
      </c>
      <c r="I16710" s="147">
        <v>5</v>
      </c>
      <c r="J16710" s="147">
        <v>2589642</v>
      </c>
      <c r="K16710" s="147" t="s">
        <v>2769</v>
      </c>
    </row>
    <row r="16711" spans="1:11" x14ac:dyDescent="0.2">
      <c r="A16711" s="147">
        <v>6</v>
      </c>
      <c r="B16711" s="149" t="s">
        <v>9766</v>
      </c>
      <c r="C16711" s="147" t="s">
        <v>2242</v>
      </c>
      <c r="D16711" s="147" t="s">
        <v>9765</v>
      </c>
      <c r="E16711" s="147" t="s">
        <v>2240</v>
      </c>
      <c r="G16711" s="147">
        <v>0</v>
      </c>
      <c r="I16711" s="147">
        <v>5</v>
      </c>
      <c r="J16711" s="147">
        <v>2589628</v>
      </c>
      <c r="K16711" s="147" t="s">
        <v>2769</v>
      </c>
    </row>
    <row r="16712" spans="1:11" x14ac:dyDescent="0.2">
      <c r="A16712" s="147">
        <v>6</v>
      </c>
      <c r="B16712" s="149" t="s">
        <v>9764</v>
      </c>
      <c r="C16712" s="147" t="s">
        <v>2242</v>
      </c>
      <c r="D16712" s="147" t="s">
        <v>9763</v>
      </c>
      <c r="E16712" s="147" t="s">
        <v>2240</v>
      </c>
      <c r="G16712" s="147">
        <v>0</v>
      </c>
      <c r="I16712" s="147">
        <v>5</v>
      </c>
      <c r="J16712" s="147">
        <v>2589598</v>
      </c>
    </row>
    <row r="16713" spans="1:11" x14ac:dyDescent="0.2">
      <c r="A16713" s="147">
        <v>6</v>
      </c>
      <c r="B16713" s="149" t="s">
        <v>9762</v>
      </c>
      <c r="C16713" s="147" t="s">
        <v>2242</v>
      </c>
      <c r="D16713" s="147" t="s">
        <v>9761</v>
      </c>
      <c r="E16713" s="147" t="s">
        <v>2240</v>
      </c>
      <c r="G16713" s="147">
        <v>0</v>
      </c>
      <c r="I16713" s="147">
        <v>5</v>
      </c>
      <c r="J16713" s="147">
        <v>2589629</v>
      </c>
      <c r="K16713" s="147" t="s">
        <v>2769</v>
      </c>
    </row>
    <row r="16714" spans="1:11" x14ac:dyDescent="0.2">
      <c r="A16714" s="147">
        <v>6</v>
      </c>
      <c r="B16714" s="149" t="s">
        <v>9760</v>
      </c>
      <c r="C16714" s="147" t="s">
        <v>2242</v>
      </c>
      <c r="D16714" s="147" t="s">
        <v>9759</v>
      </c>
      <c r="E16714" s="147" t="s">
        <v>2240</v>
      </c>
      <c r="G16714" s="147">
        <v>0</v>
      </c>
      <c r="I16714" s="147">
        <v>5</v>
      </c>
      <c r="J16714" s="147">
        <v>2589640</v>
      </c>
      <c r="K16714" s="147" t="s">
        <v>2769</v>
      </c>
    </row>
    <row r="16715" spans="1:11" x14ac:dyDescent="0.2">
      <c r="A16715" s="147">
        <v>6</v>
      </c>
      <c r="B16715" s="149" t="s">
        <v>9758</v>
      </c>
      <c r="C16715" s="147" t="s">
        <v>2242</v>
      </c>
      <c r="D16715" s="147" t="s">
        <v>9757</v>
      </c>
      <c r="E16715" s="147" t="s">
        <v>2240</v>
      </c>
      <c r="G16715" s="147">
        <v>0</v>
      </c>
      <c r="I16715" s="147">
        <v>5</v>
      </c>
      <c r="J16715" s="147">
        <v>2589654</v>
      </c>
      <c r="K16715" s="147" t="s">
        <v>2769</v>
      </c>
    </row>
    <row r="16716" spans="1:11" x14ac:dyDescent="0.2">
      <c r="A16716" s="147">
        <v>6</v>
      </c>
      <c r="B16716" s="149" t="s">
        <v>9756</v>
      </c>
      <c r="C16716" s="147" t="s">
        <v>2242</v>
      </c>
      <c r="D16716" s="147" t="s">
        <v>9755</v>
      </c>
      <c r="E16716" s="147" t="s">
        <v>2240</v>
      </c>
      <c r="G16716" s="147">
        <v>0</v>
      </c>
      <c r="I16716" s="147">
        <v>5</v>
      </c>
      <c r="J16716" s="147">
        <v>2589602</v>
      </c>
      <c r="K16716" s="147" t="s">
        <v>2769</v>
      </c>
    </row>
    <row r="16717" spans="1:11" x14ac:dyDescent="0.2">
      <c r="A16717" s="147">
        <v>6</v>
      </c>
      <c r="B16717" s="149" t="s">
        <v>9754</v>
      </c>
      <c r="C16717" s="147" t="s">
        <v>2242</v>
      </c>
      <c r="D16717" s="147" t="s">
        <v>9753</v>
      </c>
      <c r="E16717" s="147" t="s">
        <v>2240</v>
      </c>
      <c r="G16717" s="147">
        <v>0</v>
      </c>
      <c r="I16717" s="147">
        <v>5</v>
      </c>
      <c r="J16717" s="147">
        <v>2589639</v>
      </c>
    </row>
    <row r="16718" spans="1:11" x14ac:dyDescent="0.2">
      <c r="A16718" s="147">
        <v>6</v>
      </c>
      <c r="B16718" s="149" t="s">
        <v>9752</v>
      </c>
      <c r="C16718" s="147" t="s">
        <v>2242</v>
      </c>
      <c r="D16718" s="147" t="s">
        <v>9751</v>
      </c>
      <c r="E16718" s="147" t="s">
        <v>2240</v>
      </c>
      <c r="G16718" s="147">
        <v>0</v>
      </c>
      <c r="I16718" s="147">
        <v>5</v>
      </c>
      <c r="J16718" s="147">
        <v>2589644</v>
      </c>
      <c r="K16718" s="147" t="s">
        <v>2769</v>
      </c>
    </row>
    <row r="16719" spans="1:11" x14ac:dyDescent="0.2">
      <c r="A16719" s="147">
        <v>6</v>
      </c>
      <c r="B16719" s="149" t="s">
        <v>9750</v>
      </c>
      <c r="C16719" s="147" t="s">
        <v>2242</v>
      </c>
      <c r="D16719" s="147" t="s">
        <v>9749</v>
      </c>
      <c r="E16719" s="147" t="s">
        <v>2240</v>
      </c>
      <c r="G16719" s="147">
        <v>0</v>
      </c>
      <c r="I16719" s="147">
        <v>5</v>
      </c>
      <c r="J16719" s="147">
        <v>2589662</v>
      </c>
      <c r="K16719" s="147" t="s">
        <v>2769</v>
      </c>
    </row>
    <row r="16720" spans="1:11" x14ac:dyDescent="0.2">
      <c r="A16720" s="147">
        <v>6</v>
      </c>
      <c r="B16720" s="149" t="s">
        <v>9748</v>
      </c>
      <c r="C16720" s="147" t="s">
        <v>2242</v>
      </c>
      <c r="D16720" s="147" t="s">
        <v>9747</v>
      </c>
      <c r="E16720" s="147" t="s">
        <v>2240</v>
      </c>
      <c r="G16720" s="147">
        <v>0</v>
      </c>
      <c r="I16720" s="147">
        <v>5</v>
      </c>
      <c r="J16720" s="147">
        <v>2589597</v>
      </c>
    </row>
    <row r="16721" spans="1:11" x14ac:dyDescent="0.2">
      <c r="A16721" s="147">
        <v>6</v>
      </c>
      <c r="B16721" s="149" t="s">
        <v>9746</v>
      </c>
      <c r="C16721" s="147" t="s">
        <v>2242</v>
      </c>
      <c r="D16721" s="147" t="s">
        <v>9745</v>
      </c>
      <c r="E16721" s="147" t="s">
        <v>2240</v>
      </c>
      <c r="G16721" s="147">
        <v>0</v>
      </c>
      <c r="I16721" s="147">
        <v>5</v>
      </c>
      <c r="J16721" s="147">
        <v>2589647</v>
      </c>
      <c r="K16721" s="147" t="s">
        <v>2769</v>
      </c>
    </row>
    <row r="16722" spans="1:11" x14ac:dyDescent="0.2">
      <c r="A16722" s="147">
        <v>6</v>
      </c>
      <c r="B16722" s="149" t="s">
        <v>9744</v>
      </c>
      <c r="C16722" s="147" t="s">
        <v>2242</v>
      </c>
      <c r="D16722" s="147" t="s">
        <v>9743</v>
      </c>
      <c r="E16722" s="147" t="s">
        <v>2240</v>
      </c>
      <c r="G16722" s="147">
        <v>0</v>
      </c>
      <c r="I16722" s="147">
        <v>5</v>
      </c>
      <c r="J16722" s="147">
        <v>2589613</v>
      </c>
      <c r="K16722" s="147" t="s">
        <v>2769</v>
      </c>
    </row>
    <row r="16723" spans="1:11" x14ac:dyDescent="0.2">
      <c r="A16723" s="147">
        <v>6</v>
      </c>
      <c r="B16723" s="149" t="s">
        <v>9742</v>
      </c>
      <c r="C16723" s="147" t="s">
        <v>2242</v>
      </c>
      <c r="D16723" s="147" t="s">
        <v>9741</v>
      </c>
      <c r="E16723" s="147" t="s">
        <v>2240</v>
      </c>
      <c r="G16723" s="147">
        <v>0</v>
      </c>
      <c r="I16723" s="147">
        <v>5</v>
      </c>
      <c r="J16723" s="147">
        <v>2589651</v>
      </c>
      <c r="K16723" s="147" t="s">
        <v>2769</v>
      </c>
    </row>
    <row r="16724" spans="1:11" x14ac:dyDescent="0.2">
      <c r="A16724" s="147">
        <v>6</v>
      </c>
      <c r="B16724" s="149" t="s">
        <v>9740</v>
      </c>
      <c r="C16724" s="147" t="s">
        <v>2242</v>
      </c>
      <c r="D16724" s="147" t="s">
        <v>9739</v>
      </c>
      <c r="E16724" s="147" t="s">
        <v>2240</v>
      </c>
      <c r="G16724" s="147">
        <v>0</v>
      </c>
      <c r="I16724" s="147">
        <v>5</v>
      </c>
      <c r="J16724" s="147">
        <v>2589665</v>
      </c>
      <c r="K16724" s="147" t="s">
        <v>2769</v>
      </c>
    </row>
    <row r="16725" spans="1:11" x14ac:dyDescent="0.2">
      <c r="A16725" s="147">
        <v>6</v>
      </c>
      <c r="B16725" s="149" t="s">
        <v>9738</v>
      </c>
      <c r="C16725" s="147" t="s">
        <v>2242</v>
      </c>
      <c r="D16725" s="147" t="s">
        <v>9737</v>
      </c>
      <c r="E16725" s="147" t="s">
        <v>2240</v>
      </c>
      <c r="G16725" s="147">
        <v>0</v>
      </c>
      <c r="I16725" s="147">
        <v>5</v>
      </c>
      <c r="J16725" s="147">
        <v>2589645</v>
      </c>
    </row>
    <row r="16726" spans="1:11" x14ac:dyDescent="0.2">
      <c r="A16726" s="147">
        <v>6</v>
      </c>
      <c r="B16726" s="149" t="s">
        <v>9736</v>
      </c>
      <c r="C16726" s="147" t="s">
        <v>2242</v>
      </c>
      <c r="D16726" s="147" t="s">
        <v>9735</v>
      </c>
      <c r="E16726" s="147" t="s">
        <v>2240</v>
      </c>
      <c r="G16726" s="147">
        <v>0</v>
      </c>
      <c r="I16726" s="147">
        <v>5</v>
      </c>
      <c r="J16726" s="147">
        <v>2589611</v>
      </c>
      <c r="K16726" s="147" t="s">
        <v>2769</v>
      </c>
    </row>
    <row r="16727" spans="1:11" x14ac:dyDescent="0.2">
      <c r="A16727" s="147">
        <v>6</v>
      </c>
      <c r="B16727" s="149" t="s">
        <v>9734</v>
      </c>
      <c r="C16727" s="147" t="s">
        <v>2242</v>
      </c>
      <c r="D16727" s="147" t="s">
        <v>9733</v>
      </c>
      <c r="E16727" s="147" t="s">
        <v>2240</v>
      </c>
      <c r="G16727" s="147">
        <v>0</v>
      </c>
      <c r="I16727" s="147">
        <v>5</v>
      </c>
      <c r="J16727" s="147">
        <v>2589658</v>
      </c>
      <c r="K16727" s="147" t="s">
        <v>2769</v>
      </c>
    </row>
    <row r="16728" spans="1:11" x14ac:dyDescent="0.2">
      <c r="A16728" s="147">
        <v>6</v>
      </c>
      <c r="B16728" s="149" t="s">
        <v>9732</v>
      </c>
      <c r="C16728" s="147" t="s">
        <v>2242</v>
      </c>
      <c r="D16728" s="147" t="s">
        <v>9731</v>
      </c>
      <c r="E16728" s="147" t="s">
        <v>2240</v>
      </c>
      <c r="G16728" s="147">
        <v>0</v>
      </c>
      <c r="I16728" s="147">
        <v>5</v>
      </c>
      <c r="J16728" s="147">
        <v>2589607</v>
      </c>
    </row>
    <row r="16729" spans="1:11" x14ac:dyDescent="0.2">
      <c r="A16729" s="147">
        <v>6</v>
      </c>
      <c r="B16729" s="149" t="s">
        <v>9730</v>
      </c>
      <c r="C16729" s="147" t="s">
        <v>2242</v>
      </c>
      <c r="D16729" s="147" t="s">
        <v>9729</v>
      </c>
      <c r="E16729" s="147" t="s">
        <v>2240</v>
      </c>
      <c r="G16729" s="147">
        <v>0</v>
      </c>
      <c r="I16729" s="147">
        <v>5</v>
      </c>
      <c r="J16729" s="147">
        <v>2589619</v>
      </c>
      <c r="K16729" s="147" t="s">
        <v>2769</v>
      </c>
    </row>
    <row r="16730" spans="1:11" x14ac:dyDescent="0.2">
      <c r="A16730" s="147">
        <v>3</v>
      </c>
      <c r="B16730" s="149" t="s">
        <v>9726</v>
      </c>
      <c r="C16730" s="147" t="s">
        <v>2242</v>
      </c>
      <c r="D16730" s="147" t="s">
        <v>9682</v>
      </c>
      <c r="E16730" s="147" t="s">
        <v>2246</v>
      </c>
      <c r="G16730" s="147">
        <v>0</v>
      </c>
      <c r="I16730" s="147">
        <v>3</v>
      </c>
      <c r="J16730" s="147">
        <v>2588002</v>
      </c>
    </row>
    <row r="16731" spans="1:11" x14ac:dyDescent="0.2">
      <c r="A16731" s="147">
        <v>3</v>
      </c>
      <c r="B16731" s="149" t="s">
        <v>9726</v>
      </c>
      <c r="C16731" s="147" t="s">
        <v>2277</v>
      </c>
      <c r="D16731" s="147" t="s">
        <v>9185</v>
      </c>
      <c r="E16731" s="147" t="s">
        <v>2246</v>
      </c>
      <c r="G16731" s="147">
        <v>0</v>
      </c>
      <c r="I16731" s="147">
        <v>3</v>
      </c>
      <c r="J16731" s="147">
        <v>1201382</v>
      </c>
    </row>
    <row r="16732" spans="1:11" x14ac:dyDescent="0.2">
      <c r="A16732" s="147">
        <v>3</v>
      </c>
      <c r="B16732" s="149" t="s">
        <v>9726</v>
      </c>
      <c r="C16732" s="147" t="s">
        <v>2277</v>
      </c>
      <c r="D16732" s="147" t="s">
        <v>9184</v>
      </c>
      <c r="E16732" s="147" t="s">
        <v>2246</v>
      </c>
      <c r="G16732" s="147">
        <v>0</v>
      </c>
      <c r="I16732" s="147">
        <v>3</v>
      </c>
      <c r="J16732" s="147">
        <v>1201398</v>
      </c>
    </row>
    <row r="16733" spans="1:11" x14ac:dyDescent="0.2">
      <c r="A16733" s="147">
        <v>3</v>
      </c>
      <c r="B16733" s="149" t="s">
        <v>9726</v>
      </c>
      <c r="C16733" s="147" t="s">
        <v>2277</v>
      </c>
      <c r="D16733" s="147" t="s">
        <v>9728</v>
      </c>
      <c r="E16733" s="147" t="s">
        <v>2246</v>
      </c>
      <c r="G16733" s="147">
        <v>0</v>
      </c>
      <c r="I16733" s="147">
        <v>3</v>
      </c>
      <c r="J16733" s="147">
        <v>1201397</v>
      </c>
    </row>
    <row r="16734" spans="1:11" x14ac:dyDescent="0.2">
      <c r="A16734" s="147">
        <v>3</v>
      </c>
      <c r="B16734" s="149" t="s">
        <v>9726</v>
      </c>
      <c r="C16734" s="147" t="s">
        <v>2277</v>
      </c>
      <c r="D16734" s="147" t="s">
        <v>9727</v>
      </c>
      <c r="E16734" s="147" t="s">
        <v>2246</v>
      </c>
      <c r="G16734" s="147">
        <v>0</v>
      </c>
      <c r="I16734" s="147">
        <v>3</v>
      </c>
      <c r="J16734" s="147">
        <v>1201384</v>
      </c>
    </row>
    <row r="16735" spans="1:11" x14ac:dyDescent="0.2">
      <c r="A16735" s="147">
        <v>3</v>
      </c>
      <c r="B16735" s="149" t="s">
        <v>9726</v>
      </c>
      <c r="C16735" s="147" t="s">
        <v>2277</v>
      </c>
      <c r="D16735" s="147" t="s">
        <v>9180</v>
      </c>
      <c r="E16735" s="147" t="s">
        <v>2246</v>
      </c>
      <c r="G16735" s="147">
        <v>0</v>
      </c>
      <c r="I16735" s="147">
        <v>3</v>
      </c>
      <c r="J16735" s="147">
        <v>1201383</v>
      </c>
    </row>
    <row r="16736" spans="1:11" x14ac:dyDescent="0.2">
      <c r="A16736" s="147">
        <v>4</v>
      </c>
      <c r="B16736" s="149" t="s">
        <v>9724</v>
      </c>
      <c r="C16736" s="147" t="s">
        <v>2242</v>
      </c>
      <c r="D16736" s="147" t="s">
        <v>9725</v>
      </c>
      <c r="E16736" s="147" t="s">
        <v>2246</v>
      </c>
      <c r="G16736" s="147">
        <v>0</v>
      </c>
      <c r="I16736" s="147">
        <v>4</v>
      </c>
      <c r="J16736" s="147">
        <v>2589676</v>
      </c>
    </row>
    <row r="16737" spans="1:11" x14ac:dyDescent="0.2">
      <c r="A16737" s="147">
        <v>4</v>
      </c>
      <c r="B16737" s="149" t="s">
        <v>9724</v>
      </c>
      <c r="C16737" s="147" t="s">
        <v>2277</v>
      </c>
      <c r="D16737" s="147" t="s">
        <v>9723</v>
      </c>
      <c r="E16737" s="147" t="s">
        <v>2246</v>
      </c>
      <c r="G16737" s="147">
        <v>0</v>
      </c>
      <c r="I16737" s="147">
        <v>4</v>
      </c>
      <c r="J16737" s="147">
        <v>1201643</v>
      </c>
    </row>
    <row r="16738" spans="1:11" x14ac:dyDescent="0.2">
      <c r="A16738" s="147">
        <v>5</v>
      </c>
      <c r="B16738" s="149" t="s">
        <v>9722</v>
      </c>
      <c r="C16738" s="147" t="s">
        <v>2242</v>
      </c>
      <c r="D16738" s="147" t="s">
        <v>9721</v>
      </c>
      <c r="E16738" s="147" t="s">
        <v>2246</v>
      </c>
      <c r="G16738" s="147">
        <v>0</v>
      </c>
      <c r="I16738" s="147">
        <v>5</v>
      </c>
      <c r="J16738" s="147">
        <v>2589714</v>
      </c>
    </row>
    <row r="16739" spans="1:11" x14ac:dyDescent="0.2">
      <c r="A16739" s="147">
        <v>6</v>
      </c>
      <c r="B16739" s="149" t="s">
        <v>9720</v>
      </c>
      <c r="C16739" s="147" t="s">
        <v>2242</v>
      </c>
      <c r="D16739" s="147" t="s">
        <v>9719</v>
      </c>
      <c r="E16739" s="147" t="s">
        <v>2240</v>
      </c>
      <c r="G16739" s="147">
        <v>0</v>
      </c>
      <c r="I16739" s="147">
        <v>6</v>
      </c>
      <c r="J16739" s="147">
        <v>2589727</v>
      </c>
      <c r="K16739" s="147" t="s">
        <v>2769</v>
      </c>
    </row>
    <row r="16740" spans="1:11" x14ac:dyDescent="0.2">
      <c r="A16740" s="147">
        <v>6</v>
      </c>
      <c r="B16740" s="149" t="s">
        <v>9718</v>
      </c>
      <c r="C16740" s="147" t="s">
        <v>2242</v>
      </c>
      <c r="D16740" s="147" t="s">
        <v>9717</v>
      </c>
      <c r="E16740" s="147" t="s">
        <v>2240</v>
      </c>
      <c r="G16740" s="147">
        <v>0</v>
      </c>
      <c r="I16740" s="147">
        <v>5</v>
      </c>
      <c r="J16740" s="147">
        <v>2589715</v>
      </c>
      <c r="K16740" s="147" t="s">
        <v>2769</v>
      </c>
    </row>
    <row r="16741" spans="1:11" x14ac:dyDescent="0.2">
      <c r="A16741" s="147">
        <v>6</v>
      </c>
      <c r="B16741" s="149" t="s">
        <v>9716</v>
      </c>
      <c r="C16741" s="147" t="s">
        <v>2242</v>
      </c>
      <c r="D16741" s="147" t="s">
        <v>9715</v>
      </c>
      <c r="E16741" s="147" t="s">
        <v>2240</v>
      </c>
      <c r="G16741" s="147">
        <v>0</v>
      </c>
      <c r="I16741" s="147">
        <v>5</v>
      </c>
      <c r="J16741" s="147">
        <v>2589723</v>
      </c>
      <c r="K16741" s="147" t="s">
        <v>2769</v>
      </c>
    </row>
    <row r="16742" spans="1:11" x14ac:dyDescent="0.2">
      <c r="A16742" s="147">
        <v>6</v>
      </c>
      <c r="B16742" s="149" t="s">
        <v>9714</v>
      </c>
      <c r="C16742" s="147" t="s">
        <v>2242</v>
      </c>
      <c r="D16742" s="147" t="s">
        <v>9713</v>
      </c>
      <c r="E16742" s="147" t="s">
        <v>2240</v>
      </c>
      <c r="G16742" s="147">
        <v>0</v>
      </c>
      <c r="I16742" s="147">
        <v>5</v>
      </c>
      <c r="J16742" s="147">
        <v>2589713</v>
      </c>
      <c r="K16742" s="147" t="s">
        <v>2769</v>
      </c>
    </row>
    <row r="16743" spans="1:11" x14ac:dyDescent="0.2">
      <c r="A16743" s="147">
        <v>6</v>
      </c>
      <c r="B16743" s="149" t="s">
        <v>9712</v>
      </c>
      <c r="C16743" s="147" t="s">
        <v>2242</v>
      </c>
      <c r="D16743" s="147" t="s">
        <v>9711</v>
      </c>
      <c r="E16743" s="147" t="s">
        <v>2240</v>
      </c>
      <c r="G16743" s="147">
        <v>0</v>
      </c>
      <c r="I16743" s="147">
        <v>5</v>
      </c>
      <c r="J16743" s="147">
        <v>2589722</v>
      </c>
      <c r="K16743" s="147" t="s">
        <v>2769</v>
      </c>
    </row>
    <row r="16744" spans="1:11" x14ac:dyDescent="0.2">
      <c r="A16744" s="147">
        <v>6</v>
      </c>
      <c r="B16744" s="149" t="s">
        <v>9710</v>
      </c>
      <c r="C16744" s="147" t="s">
        <v>2242</v>
      </c>
      <c r="D16744" s="147" t="s">
        <v>9709</v>
      </c>
      <c r="E16744" s="147" t="s">
        <v>2240</v>
      </c>
      <c r="G16744" s="147">
        <v>0</v>
      </c>
      <c r="I16744" s="147">
        <v>5</v>
      </c>
      <c r="J16744" s="147">
        <v>2589709</v>
      </c>
    </row>
    <row r="16745" spans="1:11" x14ac:dyDescent="0.2">
      <c r="A16745" s="147">
        <v>6</v>
      </c>
      <c r="B16745" s="149" t="s">
        <v>9708</v>
      </c>
      <c r="C16745" s="147" t="s">
        <v>2242</v>
      </c>
      <c r="D16745" s="147" t="s">
        <v>9707</v>
      </c>
      <c r="E16745" s="147" t="s">
        <v>2240</v>
      </c>
      <c r="G16745" s="147">
        <v>0</v>
      </c>
      <c r="I16745" s="147">
        <v>5</v>
      </c>
      <c r="J16745" s="147">
        <v>2589698</v>
      </c>
      <c r="K16745" s="147" t="s">
        <v>2769</v>
      </c>
    </row>
    <row r="16746" spans="1:11" x14ac:dyDescent="0.2">
      <c r="A16746" s="147">
        <v>6</v>
      </c>
      <c r="B16746" s="149" t="s">
        <v>9706</v>
      </c>
      <c r="C16746" s="147" t="s">
        <v>2242</v>
      </c>
      <c r="D16746" s="147" t="s">
        <v>9705</v>
      </c>
      <c r="E16746" s="147" t="s">
        <v>2240</v>
      </c>
      <c r="G16746" s="147">
        <v>0</v>
      </c>
      <c r="I16746" s="147">
        <v>5</v>
      </c>
      <c r="J16746" s="147">
        <v>2589716</v>
      </c>
      <c r="K16746" s="147" t="s">
        <v>2769</v>
      </c>
    </row>
    <row r="16747" spans="1:11" x14ac:dyDescent="0.2">
      <c r="A16747" s="147">
        <v>6</v>
      </c>
      <c r="B16747" s="149" t="s">
        <v>9704</v>
      </c>
      <c r="C16747" s="147" t="s">
        <v>2242</v>
      </c>
      <c r="D16747" s="147" t="s">
        <v>9703</v>
      </c>
      <c r="E16747" s="147" t="s">
        <v>2240</v>
      </c>
      <c r="G16747" s="147">
        <v>0</v>
      </c>
      <c r="I16747" s="147">
        <v>5</v>
      </c>
      <c r="J16747" s="147">
        <v>2589711</v>
      </c>
    </row>
    <row r="16748" spans="1:11" x14ac:dyDescent="0.2">
      <c r="A16748" s="147">
        <v>6</v>
      </c>
      <c r="B16748" s="149" t="s">
        <v>9702</v>
      </c>
      <c r="C16748" s="147" t="s">
        <v>2242</v>
      </c>
      <c r="D16748" s="147" t="s">
        <v>9701</v>
      </c>
      <c r="E16748" s="147" t="s">
        <v>2240</v>
      </c>
      <c r="G16748" s="147">
        <v>0</v>
      </c>
      <c r="I16748" s="147">
        <v>5</v>
      </c>
      <c r="J16748" s="147">
        <v>2589725</v>
      </c>
      <c r="K16748" s="147" t="s">
        <v>2769</v>
      </c>
    </row>
    <row r="16749" spans="1:11" x14ac:dyDescent="0.2">
      <c r="A16749" s="147">
        <v>4</v>
      </c>
      <c r="B16749" s="149" t="s">
        <v>9698</v>
      </c>
      <c r="C16749" s="147" t="s">
        <v>2242</v>
      </c>
      <c r="D16749" s="147" t="s">
        <v>9700</v>
      </c>
      <c r="E16749" s="147" t="s">
        <v>2240</v>
      </c>
      <c r="G16749" s="147">
        <v>0</v>
      </c>
      <c r="I16749" s="147">
        <v>4</v>
      </c>
      <c r="J16749" s="147">
        <v>2589694</v>
      </c>
    </row>
    <row r="16750" spans="1:11" x14ac:dyDescent="0.2">
      <c r="A16750" s="147">
        <v>4</v>
      </c>
      <c r="B16750" s="149" t="s">
        <v>9698</v>
      </c>
      <c r="C16750" s="147" t="s">
        <v>2261</v>
      </c>
      <c r="D16750" s="147" t="s">
        <v>9699</v>
      </c>
      <c r="E16750" s="147" t="s">
        <v>2246</v>
      </c>
      <c r="G16750" s="147">
        <v>0</v>
      </c>
      <c r="I16750" s="147">
        <v>4</v>
      </c>
      <c r="J16750" s="147">
        <v>1201644</v>
      </c>
    </row>
    <row r="16751" spans="1:11" x14ac:dyDescent="0.2">
      <c r="A16751" s="147">
        <v>4</v>
      </c>
      <c r="B16751" s="149" t="s">
        <v>9698</v>
      </c>
      <c r="C16751" s="147" t="s">
        <v>2261</v>
      </c>
      <c r="D16751" s="147" t="s">
        <v>9697</v>
      </c>
      <c r="E16751" s="147" t="s">
        <v>2246</v>
      </c>
      <c r="G16751" s="147">
        <v>0</v>
      </c>
      <c r="I16751" s="147">
        <v>4</v>
      </c>
      <c r="J16751" s="147">
        <v>1201635</v>
      </c>
    </row>
    <row r="16752" spans="1:11" x14ac:dyDescent="0.2">
      <c r="A16752" s="147">
        <v>4</v>
      </c>
      <c r="B16752" s="149" t="s">
        <v>9696</v>
      </c>
      <c r="C16752" s="147" t="s">
        <v>2242</v>
      </c>
      <c r="D16752" s="147" t="s">
        <v>9695</v>
      </c>
      <c r="E16752" s="147" t="s">
        <v>2240</v>
      </c>
      <c r="G16752" s="147">
        <v>0</v>
      </c>
      <c r="I16752" s="147">
        <v>4</v>
      </c>
      <c r="J16752" s="147">
        <v>2589689</v>
      </c>
    </row>
    <row r="16753" spans="1:11" x14ac:dyDescent="0.2">
      <c r="A16753" s="147">
        <v>4</v>
      </c>
      <c r="B16753" s="149" t="s">
        <v>9694</v>
      </c>
      <c r="C16753" s="147" t="s">
        <v>2242</v>
      </c>
      <c r="D16753" s="147" t="s">
        <v>9693</v>
      </c>
      <c r="E16753" s="147" t="s">
        <v>2240</v>
      </c>
      <c r="G16753" s="147">
        <v>0</v>
      </c>
      <c r="I16753" s="147">
        <v>4</v>
      </c>
      <c r="J16753" s="147">
        <v>2589677</v>
      </c>
    </row>
    <row r="16754" spans="1:11" x14ac:dyDescent="0.2">
      <c r="A16754" s="147">
        <v>4</v>
      </c>
      <c r="B16754" s="149" t="s">
        <v>9691</v>
      </c>
      <c r="C16754" s="147" t="s">
        <v>2242</v>
      </c>
      <c r="D16754" s="147" t="s">
        <v>9692</v>
      </c>
      <c r="E16754" s="147" t="s">
        <v>2240</v>
      </c>
      <c r="G16754" s="147">
        <v>0</v>
      </c>
      <c r="I16754" s="147">
        <v>4</v>
      </c>
      <c r="J16754" s="147">
        <v>2589693</v>
      </c>
    </row>
    <row r="16755" spans="1:11" x14ac:dyDescent="0.2">
      <c r="A16755" s="147">
        <v>4</v>
      </c>
      <c r="B16755" s="149" t="s">
        <v>9691</v>
      </c>
      <c r="C16755" s="147" t="s">
        <v>2277</v>
      </c>
      <c r="D16755" s="147" t="s">
        <v>9690</v>
      </c>
      <c r="E16755" s="147" t="s">
        <v>2246</v>
      </c>
      <c r="G16755" s="147">
        <v>0</v>
      </c>
      <c r="I16755" s="147">
        <v>4</v>
      </c>
      <c r="J16755" s="147">
        <v>1201640</v>
      </c>
    </row>
    <row r="16756" spans="1:11" x14ac:dyDescent="0.2">
      <c r="A16756" s="147">
        <v>4</v>
      </c>
      <c r="B16756" s="149" t="s">
        <v>9689</v>
      </c>
      <c r="C16756" s="147" t="s">
        <v>2242</v>
      </c>
      <c r="D16756" s="147" t="s">
        <v>9688</v>
      </c>
      <c r="E16756" s="147" t="s">
        <v>2240</v>
      </c>
      <c r="G16756" s="147">
        <v>0</v>
      </c>
      <c r="I16756" s="147">
        <v>4</v>
      </c>
      <c r="J16756" s="147">
        <v>2589682</v>
      </c>
    </row>
    <row r="16757" spans="1:11" x14ac:dyDescent="0.2">
      <c r="A16757" s="147">
        <v>4</v>
      </c>
      <c r="B16757" s="149" t="s">
        <v>9687</v>
      </c>
      <c r="C16757" s="147" t="s">
        <v>2242</v>
      </c>
      <c r="D16757" s="147" t="s">
        <v>9686</v>
      </c>
      <c r="E16757" s="147" t="s">
        <v>2240</v>
      </c>
      <c r="G16757" s="147">
        <v>0</v>
      </c>
      <c r="I16757" s="147">
        <v>4</v>
      </c>
      <c r="J16757" s="147">
        <v>2589674</v>
      </c>
    </row>
    <row r="16758" spans="1:11" x14ac:dyDescent="0.2">
      <c r="A16758" s="147">
        <v>4</v>
      </c>
      <c r="B16758" s="149" t="s">
        <v>9684</v>
      </c>
      <c r="C16758" s="147" t="s">
        <v>2242</v>
      </c>
      <c r="D16758" s="147" t="s">
        <v>9685</v>
      </c>
      <c r="E16758" s="147" t="s">
        <v>2240</v>
      </c>
      <c r="G16758" s="147">
        <v>0</v>
      </c>
      <c r="I16758" s="147">
        <v>4</v>
      </c>
      <c r="J16758" s="147">
        <v>2589672</v>
      </c>
    </row>
    <row r="16759" spans="1:11" x14ac:dyDescent="0.2">
      <c r="A16759" s="147">
        <v>4</v>
      </c>
      <c r="B16759" s="149" t="s">
        <v>9684</v>
      </c>
      <c r="C16759" s="147" t="s">
        <v>2277</v>
      </c>
      <c r="D16759" s="147" t="s">
        <v>9683</v>
      </c>
      <c r="E16759" s="147" t="s">
        <v>2246</v>
      </c>
      <c r="F16759" s="147" t="s">
        <v>2259</v>
      </c>
      <c r="G16759" s="147">
        <v>2</v>
      </c>
      <c r="H16759" s="148">
        <v>41204</v>
      </c>
      <c r="I16759" s="147">
        <v>4</v>
      </c>
      <c r="J16759" s="147">
        <v>1201638</v>
      </c>
    </row>
    <row r="16760" spans="1:11" x14ac:dyDescent="0.2">
      <c r="A16760" s="147">
        <v>4</v>
      </c>
      <c r="B16760" s="149" t="s">
        <v>9681</v>
      </c>
      <c r="C16760" s="147" t="s">
        <v>2242</v>
      </c>
      <c r="D16760" s="147" t="s">
        <v>9682</v>
      </c>
      <c r="E16760" s="147" t="s">
        <v>2246</v>
      </c>
      <c r="G16760" s="147">
        <v>0</v>
      </c>
      <c r="I16760" s="147">
        <v>4</v>
      </c>
      <c r="J16760" s="147">
        <v>2589683</v>
      </c>
    </row>
    <row r="16761" spans="1:11" x14ac:dyDescent="0.2">
      <c r="A16761" s="147">
        <v>4</v>
      </c>
      <c r="B16761" s="149" t="s">
        <v>9681</v>
      </c>
      <c r="C16761" s="147" t="s">
        <v>2261</v>
      </c>
      <c r="D16761" s="147" t="s">
        <v>9680</v>
      </c>
      <c r="E16761" s="147" t="s">
        <v>2246</v>
      </c>
      <c r="G16761" s="147">
        <v>0</v>
      </c>
      <c r="I16761" s="147">
        <v>4</v>
      </c>
      <c r="J16761" s="147">
        <v>1201627</v>
      </c>
    </row>
    <row r="16762" spans="1:11" x14ac:dyDescent="0.2">
      <c r="A16762" s="147">
        <v>5</v>
      </c>
      <c r="B16762" s="149" t="s">
        <v>9679</v>
      </c>
      <c r="C16762" s="147" t="s">
        <v>2242</v>
      </c>
      <c r="D16762" s="147" t="s">
        <v>9678</v>
      </c>
      <c r="E16762" s="147" t="s">
        <v>2246</v>
      </c>
      <c r="G16762" s="147">
        <v>0</v>
      </c>
      <c r="I16762" s="147">
        <v>5</v>
      </c>
      <c r="J16762" s="147">
        <v>2589737</v>
      </c>
    </row>
    <row r="16763" spans="1:11" x14ac:dyDescent="0.2">
      <c r="A16763" s="147">
        <v>6</v>
      </c>
      <c r="B16763" s="149" t="s">
        <v>9677</v>
      </c>
      <c r="C16763" s="147" t="s">
        <v>2242</v>
      </c>
      <c r="D16763" s="147" t="s">
        <v>9676</v>
      </c>
      <c r="E16763" s="147" t="s">
        <v>2240</v>
      </c>
      <c r="G16763" s="147">
        <v>0</v>
      </c>
      <c r="I16763" s="147">
        <v>6</v>
      </c>
      <c r="J16763" s="147">
        <v>2589788</v>
      </c>
    </row>
    <row r="16764" spans="1:11" x14ac:dyDescent="0.2">
      <c r="A16764" s="147">
        <v>6</v>
      </c>
      <c r="B16764" s="149" t="s">
        <v>9675</v>
      </c>
      <c r="C16764" s="147" t="s">
        <v>2242</v>
      </c>
      <c r="D16764" s="147" t="s">
        <v>9674</v>
      </c>
      <c r="E16764" s="147" t="s">
        <v>2240</v>
      </c>
      <c r="G16764" s="147">
        <v>0</v>
      </c>
      <c r="I16764" s="147">
        <v>5</v>
      </c>
      <c r="J16764" s="147">
        <v>2589768</v>
      </c>
      <c r="K16764" s="147" t="s">
        <v>2769</v>
      </c>
    </row>
    <row r="16765" spans="1:11" x14ac:dyDescent="0.2">
      <c r="A16765" s="147">
        <v>6</v>
      </c>
      <c r="B16765" s="149" t="s">
        <v>9673</v>
      </c>
      <c r="C16765" s="147" t="s">
        <v>2242</v>
      </c>
      <c r="D16765" s="147" t="s">
        <v>9672</v>
      </c>
      <c r="E16765" s="147" t="s">
        <v>2240</v>
      </c>
      <c r="G16765" s="147">
        <v>0</v>
      </c>
      <c r="I16765" s="147">
        <v>5</v>
      </c>
      <c r="J16765" s="147">
        <v>2589731</v>
      </c>
      <c r="K16765" s="147" t="s">
        <v>2769</v>
      </c>
    </row>
    <row r="16766" spans="1:11" x14ac:dyDescent="0.2">
      <c r="A16766" s="147">
        <v>6</v>
      </c>
      <c r="B16766" s="149" t="s">
        <v>9671</v>
      </c>
      <c r="C16766" s="147" t="s">
        <v>2242</v>
      </c>
      <c r="D16766" s="147" t="s">
        <v>9670</v>
      </c>
      <c r="E16766" s="147" t="s">
        <v>2240</v>
      </c>
      <c r="G16766" s="147">
        <v>0</v>
      </c>
      <c r="I16766" s="147">
        <v>5</v>
      </c>
      <c r="J16766" s="147">
        <v>2589775</v>
      </c>
      <c r="K16766" s="147" t="s">
        <v>2769</v>
      </c>
    </row>
    <row r="16767" spans="1:11" x14ac:dyDescent="0.2">
      <c r="A16767" s="147">
        <v>6</v>
      </c>
      <c r="B16767" s="149" t="s">
        <v>9669</v>
      </c>
      <c r="C16767" s="147" t="s">
        <v>2242</v>
      </c>
      <c r="D16767" s="147" t="s">
        <v>9668</v>
      </c>
      <c r="E16767" s="147" t="s">
        <v>2240</v>
      </c>
      <c r="G16767" s="147">
        <v>0</v>
      </c>
      <c r="I16767" s="147">
        <v>5</v>
      </c>
      <c r="J16767" s="147">
        <v>2589749</v>
      </c>
      <c r="K16767" s="147" t="s">
        <v>2769</v>
      </c>
    </row>
    <row r="16768" spans="1:11" x14ac:dyDescent="0.2">
      <c r="A16768" s="147">
        <v>6</v>
      </c>
      <c r="B16768" s="149" t="s">
        <v>9667</v>
      </c>
      <c r="C16768" s="147" t="s">
        <v>2242</v>
      </c>
      <c r="D16768" s="147" t="s">
        <v>9666</v>
      </c>
      <c r="E16768" s="147" t="s">
        <v>2240</v>
      </c>
      <c r="G16768" s="147">
        <v>0</v>
      </c>
      <c r="I16768" s="147">
        <v>5</v>
      </c>
      <c r="J16768" s="147">
        <v>2589764</v>
      </c>
    </row>
    <row r="16769" spans="1:11" x14ac:dyDescent="0.2">
      <c r="A16769" s="147">
        <v>6</v>
      </c>
      <c r="B16769" s="149" t="s">
        <v>9665</v>
      </c>
      <c r="C16769" s="147" t="s">
        <v>2242</v>
      </c>
      <c r="D16769" s="147" t="s">
        <v>9664</v>
      </c>
      <c r="E16769" s="147" t="s">
        <v>2240</v>
      </c>
      <c r="G16769" s="147">
        <v>0</v>
      </c>
      <c r="I16769" s="147">
        <v>5</v>
      </c>
      <c r="J16769" s="147">
        <v>2589773</v>
      </c>
      <c r="K16769" s="147" t="s">
        <v>2769</v>
      </c>
    </row>
    <row r="16770" spans="1:11" x14ac:dyDescent="0.2">
      <c r="A16770" s="147">
        <v>6</v>
      </c>
      <c r="B16770" s="149" t="s">
        <v>9663</v>
      </c>
      <c r="C16770" s="147" t="s">
        <v>2242</v>
      </c>
      <c r="D16770" s="147" t="s">
        <v>9662</v>
      </c>
      <c r="E16770" s="147" t="s">
        <v>2240</v>
      </c>
      <c r="G16770" s="147">
        <v>0</v>
      </c>
      <c r="I16770" s="147">
        <v>5</v>
      </c>
      <c r="J16770" s="147">
        <v>2589736</v>
      </c>
      <c r="K16770" s="147" t="s">
        <v>2769</v>
      </c>
    </row>
    <row r="16771" spans="1:11" x14ac:dyDescent="0.2">
      <c r="A16771" s="147">
        <v>6</v>
      </c>
      <c r="B16771" s="149" t="s">
        <v>9661</v>
      </c>
      <c r="C16771" s="147" t="s">
        <v>2242</v>
      </c>
      <c r="D16771" s="147" t="s">
        <v>9660</v>
      </c>
      <c r="E16771" s="147" t="s">
        <v>2240</v>
      </c>
      <c r="G16771" s="147">
        <v>0</v>
      </c>
      <c r="I16771" s="147">
        <v>5</v>
      </c>
      <c r="J16771" s="147">
        <v>2589782</v>
      </c>
    </row>
    <row r="16772" spans="1:11" x14ac:dyDescent="0.2">
      <c r="A16772" s="147">
        <v>6</v>
      </c>
      <c r="B16772" s="149" t="s">
        <v>9659</v>
      </c>
      <c r="C16772" s="147" t="s">
        <v>2242</v>
      </c>
      <c r="D16772" s="147" t="s">
        <v>9658</v>
      </c>
      <c r="E16772" s="147" t="s">
        <v>2240</v>
      </c>
      <c r="G16772" s="147">
        <v>0</v>
      </c>
      <c r="I16772" s="147">
        <v>5</v>
      </c>
      <c r="J16772" s="147">
        <v>2589758</v>
      </c>
      <c r="K16772" s="147" t="s">
        <v>2769</v>
      </c>
    </row>
    <row r="16773" spans="1:11" x14ac:dyDescent="0.2">
      <c r="A16773" s="147">
        <v>6</v>
      </c>
      <c r="B16773" s="149" t="s">
        <v>9657</v>
      </c>
      <c r="C16773" s="147" t="s">
        <v>2242</v>
      </c>
      <c r="D16773" s="147" t="s">
        <v>9656</v>
      </c>
      <c r="E16773" s="147" t="s">
        <v>2240</v>
      </c>
      <c r="G16773" s="147">
        <v>0</v>
      </c>
      <c r="I16773" s="147">
        <v>5</v>
      </c>
      <c r="J16773" s="147">
        <v>2589750</v>
      </c>
      <c r="K16773" s="147" t="s">
        <v>2769</v>
      </c>
    </row>
    <row r="16774" spans="1:11" x14ac:dyDescent="0.2">
      <c r="A16774" s="147">
        <v>6</v>
      </c>
      <c r="B16774" s="149" t="s">
        <v>9655</v>
      </c>
      <c r="C16774" s="147" t="s">
        <v>2242</v>
      </c>
      <c r="D16774" s="147" t="s">
        <v>9654</v>
      </c>
      <c r="E16774" s="147" t="s">
        <v>2240</v>
      </c>
      <c r="G16774" s="147">
        <v>0</v>
      </c>
      <c r="I16774" s="147">
        <v>5</v>
      </c>
      <c r="J16774" s="147">
        <v>2589761</v>
      </c>
      <c r="K16774" s="147" t="s">
        <v>2769</v>
      </c>
    </row>
    <row r="16775" spans="1:11" x14ac:dyDescent="0.2">
      <c r="A16775" s="147">
        <v>6</v>
      </c>
      <c r="B16775" s="149" t="s">
        <v>9653</v>
      </c>
      <c r="C16775" s="147" t="s">
        <v>2242</v>
      </c>
      <c r="D16775" s="147" t="s">
        <v>9652</v>
      </c>
      <c r="E16775" s="147" t="s">
        <v>2240</v>
      </c>
      <c r="G16775" s="147">
        <v>0</v>
      </c>
      <c r="I16775" s="147">
        <v>5</v>
      </c>
      <c r="J16775" s="147">
        <v>2589752</v>
      </c>
      <c r="K16775" s="147" t="s">
        <v>2769</v>
      </c>
    </row>
    <row r="16776" spans="1:11" x14ac:dyDescent="0.2">
      <c r="A16776" s="147">
        <v>6</v>
      </c>
      <c r="B16776" s="149" t="s">
        <v>9651</v>
      </c>
      <c r="C16776" s="147" t="s">
        <v>2242</v>
      </c>
      <c r="D16776" s="147" t="s">
        <v>9650</v>
      </c>
      <c r="E16776" s="147" t="s">
        <v>2240</v>
      </c>
      <c r="G16776" s="147">
        <v>0</v>
      </c>
      <c r="I16776" s="147">
        <v>5</v>
      </c>
      <c r="J16776" s="147">
        <v>2589747</v>
      </c>
    </row>
    <row r="16777" spans="1:11" x14ac:dyDescent="0.2">
      <c r="A16777" s="147">
        <v>6</v>
      </c>
      <c r="B16777" s="149" t="s">
        <v>9649</v>
      </c>
      <c r="C16777" s="147" t="s">
        <v>2242</v>
      </c>
      <c r="D16777" s="147" t="s">
        <v>9648</v>
      </c>
      <c r="E16777" s="147" t="s">
        <v>2240</v>
      </c>
      <c r="G16777" s="147">
        <v>0</v>
      </c>
      <c r="I16777" s="147">
        <v>5</v>
      </c>
      <c r="J16777" s="147">
        <v>2589777</v>
      </c>
      <c r="K16777" s="147" t="s">
        <v>2769</v>
      </c>
    </row>
    <row r="16778" spans="1:11" x14ac:dyDescent="0.2">
      <c r="A16778" s="147">
        <v>6</v>
      </c>
      <c r="B16778" s="149" t="s">
        <v>9647</v>
      </c>
      <c r="C16778" s="147" t="s">
        <v>2242</v>
      </c>
      <c r="D16778" s="147" t="s">
        <v>9646</v>
      </c>
      <c r="E16778" s="147" t="s">
        <v>2240</v>
      </c>
      <c r="G16778" s="147">
        <v>0</v>
      </c>
      <c r="I16778" s="147">
        <v>5</v>
      </c>
      <c r="J16778" s="147">
        <v>2589781</v>
      </c>
      <c r="K16778" s="147" t="s">
        <v>2769</v>
      </c>
    </row>
    <row r="16779" spans="1:11" x14ac:dyDescent="0.2">
      <c r="A16779" s="147">
        <v>6</v>
      </c>
      <c r="B16779" s="149" t="s">
        <v>9645</v>
      </c>
      <c r="C16779" s="147" t="s">
        <v>2242</v>
      </c>
      <c r="D16779" s="147" t="s">
        <v>9644</v>
      </c>
      <c r="E16779" s="147" t="s">
        <v>2240</v>
      </c>
      <c r="G16779" s="147">
        <v>0</v>
      </c>
      <c r="I16779" s="147">
        <v>5</v>
      </c>
      <c r="J16779" s="147">
        <v>2589745</v>
      </c>
    </row>
    <row r="16780" spans="1:11" x14ac:dyDescent="0.2">
      <c r="A16780" s="147">
        <v>6</v>
      </c>
      <c r="B16780" s="149" t="s">
        <v>9643</v>
      </c>
      <c r="C16780" s="147" t="s">
        <v>2242</v>
      </c>
      <c r="D16780" s="147" t="s">
        <v>9642</v>
      </c>
      <c r="E16780" s="147" t="s">
        <v>2240</v>
      </c>
      <c r="G16780" s="147">
        <v>0</v>
      </c>
      <c r="I16780" s="147">
        <v>5</v>
      </c>
      <c r="J16780" s="147">
        <v>2589754</v>
      </c>
    </row>
    <row r="16781" spans="1:11" x14ac:dyDescent="0.2">
      <c r="A16781" s="147">
        <v>6</v>
      </c>
      <c r="B16781" s="149" t="s">
        <v>9641</v>
      </c>
      <c r="C16781" s="147" t="s">
        <v>2242</v>
      </c>
      <c r="D16781" s="147" t="s">
        <v>9640</v>
      </c>
      <c r="E16781" s="147" t="s">
        <v>2240</v>
      </c>
      <c r="G16781" s="147">
        <v>0</v>
      </c>
      <c r="I16781" s="147">
        <v>5</v>
      </c>
      <c r="J16781" s="147">
        <v>2589755</v>
      </c>
    </row>
    <row r="16782" spans="1:11" x14ac:dyDescent="0.2">
      <c r="A16782" s="147">
        <v>2</v>
      </c>
      <c r="B16782" s="149" t="s">
        <v>9639</v>
      </c>
      <c r="C16782" s="147" t="s">
        <v>2242</v>
      </c>
      <c r="D16782" s="147" t="s">
        <v>9638</v>
      </c>
      <c r="E16782" s="147" t="s">
        <v>2246</v>
      </c>
      <c r="G16782" s="147">
        <v>0</v>
      </c>
      <c r="I16782" s="147">
        <v>2</v>
      </c>
      <c r="J16782" s="147">
        <v>2578864</v>
      </c>
    </row>
    <row r="16783" spans="1:11" x14ac:dyDescent="0.2">
      <c r="A16783" s="147">
        <v>3</v>
      </c>
      <c r="B16783" s="149" t="s">
        <v>9636</v>
      </c>
      <c r="C16783" s="147" t="s">
        <v>2242</v>
      </c>
      <c r="D16783" s="147" t="s">
        <v>9637</v>
      </c>
      <c r="E16783" s="147" t="s">
        <v>2246</v>
      </c>
      <c r="G16783" s="147">
        <v>0</v>
      </c>
      <c r="I16783" s="147">
        <v>3</v>
      </c>
      <c r="J16783" s="147">
        <v>2589801</v>
      </c>
    </row>
    <row r="16784" spans="1:11" x14ac:dyDescent="0.2">
      <c r="A16784" s="147">
        <v>3</v>
      </c>
      <c r="B16784" s="149" t="s">
        <v>9636</v>
      </c>
      <c r="C16784" s="147" t="s">
        <v>2277</v>
      </c>
      <c r="D16784" s="147" t="s">
        <v>9596</v>
      </c>
      <c r="E16784" s="147" t="s">
        <v>2246</v>
      </c>
      <c r="G16784" s="147">
        <v>0</v>
      </c>
      <c r="I16784" s="147">
        <v>3</v>
      </c>
      <c r="J16784" s="147">
        <v>1201715</v>
      </c>
    </row>
    <row r="16785" spans="1:11" x14ac:dyDescent="0.2">
      <c r="A16785" s="147">
        <v>4</v>
      </c>
      <c r="B16785" s="149" t="s">
        <v>9631</v>
      </c>
      <c r="C16785" s="147" t="s">
        <v>2242</v>
      </c>
      <c r="D16785" s="147" t="s">
        <v>9635</v>
      </c>
      <c r="E16785" s="147" t="s">
        <v>2240</v>
      </c>
      <c r="G16785" s="147">
        <v>0</v>
      </c>
      <c r="I16785" s="147">
        <v>4</v>
      </c>
      <c r="J16785" s="147">
        <v>2589846</v>
      </c>
      <c r="K16785" s="147" t="s">
        <v>2769</v>
      </c>
    </row>
    <row r="16786" spans="1:11" x14ac:dyDescent="0.2">
      <c r="A16786" s="147">
        <v>4</v>
      </c>
      <c r="B16786" s="149" t="s">
        <v>9631</v>
      </c>
      <c r="C16786" s="147" t="s">
        <v>2261</v>
      </c>
      <c r="D16786" s="147" t="s">
        <v>9634</v>
      </c>
      <c r="E16786" s="147" t="s">
        <v>2246</v>
      </c>
      <c r="G16786" s="147">
        <v>0</v>
      </c>
      <c r="I16786" s="147">
        <v>4</v>
      </c>
      <c r="J16786" s="147">
        <v>1201728</v>
      </c>
    </row>
    <row r="16787" spans="1:11" x14ac:dyDescent="0.2">
      <c r="A16787" s="147">
        <v>4</v>
      </c>
      <c r="B16787" s="149" t="s">
        <v>9631</v>
      </c>
      <c r="C16787" s="147" t="s">
        <v>2261</v>
      </c>
      <c r="D16787" s="147" t="s">
        <v>9633</v>
      </c>
      <c r="E16787" s="147" t="s">
        <v>2246</v>
      </c>
      <c r="G16787" s="147">
        <v>0</v>
      </c>
      <c r="I16787" s="147">
        <v>4</v>
      </c>
      <c r="J16787" s="147">
        <v>1201727</v>
      </c>
    </row>
    <row r="16788" spans="1:11" x14ac:dyDescent="0.2">
      <c r="A16788" s="147">
        <v>4</v>
      </c>
      <c r="B16788" s="149" t="s">
        <v>9631</v>
      </c>
      <c r="C16788" s="147" t="s">
        <v>2261</v>
      </c>
      <c r="D16788" s="147" t="s">
        <v>9632</v>
      </c>
      <c r="E16788" s="147" t="s">
        <v>2246</v>
      </c>
      <c r="G16788" s="147">
        <v>0</v>
      </c>
      <c r="I16788" s="147">
        <v>4</v>
      </c>
      <c r="J16788" s="147">
        <v>1201738</v>
      </c>
    </row>
    <row r="16789" spans="1:11" x14ac:dyDescent="0.2">
      <c r="A16789" s="147">
        <v>4</v>
      </c>
      <c r="B16789" s="149" t="s">
        <v>9631</v>
      </c>
      <c r="C16789" s="147" t="s">
        <v>2261</v>
      </c>
      <c r="D16789" s="147" t="s">
        <v>9630</v>
      </c>
      <c r="E16789" s="147" t="s">
        <v>2246</v>
      </c>
      <c r="G16789" s="147">
        <v>0</v>
      </c>
      <c r="I16789" s="147">
        <v>4</v>
      </c>
      <c r="J16789" s="147">
        <v>1201739</v>
      </c>
    </row>
    <row r="16790" spans="1:11" x14ac:dyDescent="0.2">
      <c r="A16790" s="147">
        <v>4</v>
      </c>
      <c r="B16790" s="149" t="s">
        <v>9628</v>
      </c>
      <c r="C16790" s="147" t="s">
        <v>2242</v>
      </c>
      <c r="D16790" s="147" t="s">
        <v>9629</v>
      </c>
      <c r="E16790" s="147" t="s">
        <v>2240</v>
      </c>
      <c r="G16790" s="147">
        <v>0</v>
      </c>
      <c r="I16790" s="147">
        <v>4</v>
      </c>
      <c r="J16790" s="147">
        <v>2589820</v>
      </c>
    </row>
    <row r="16791" spans="1:11" x14ac:dyDescent="0.2">
      <c r="A16791" s="147">
        <v>4</v>
      </c>
      <c r="B16791" s="149" t="s">
        <v>9628</v>
      </c>
      <c r="C16791" s="147" t="s">
        <v>2277</v>
      </c>
      <c r="D16791" s="147" t="s">
        <v>9627</v>
      </c>
      <c r="E16791" s="147" t="s">
        <v>2246</v>
      </c>
      <c r="G16791" s="147">
        <v>0</v>
      </c>
      <c r="I16791" s="147">
        <v>4</v>
      </c>
      <c r="J16791" s="147">
        <v>1201746</v>
      </c>
    </row>
    <row r="16792" spans="1:11" x14ac:dyDescent="0.2">
      <c r="A16792" s="147">
        <v>4</v>
      </c>
      <c r="B16792" s="149" t="s">
        <v>9626</v>
      </c>
      <c r="C16792" s="147" t="s">
        <v>2242</v>
      </c>
      <c r="D16792" s="147" t="s">
        <v>9625</v>
      </c>
      <c r="E16792" s="147" t="s">
        <v>2240</v>
      </c>
      <c r="G16792" s="147">
        <v>0</v>
      </c>
      <c r="I16792" s="147">
        <v>4</v>
      </c>
      <c r="J16792" s="147">
        <v>2589823</v>
      </c>
      <c r="K16792" s="147" t="s">
        <v>2769</v>
      </c>
    </row>
    <row r="16793" spans="1:11" x14ac:dyDescent="0.2">
      <c r="A16793" s="147">
        <v>4</v>
      </c>
      <c r="B16793" s="149" t="s">
        <v>9623</v>
      </c>
      <c r="C16793" s="147" t="s">
        <v>2242</v>
      </c>
      <c r="D16793" s="147" t="s">
        <v>9624</v>
      </c>
      <c r="E16793" s="147" t="s">
        <v>2246</v>
      </c>
      <c r="G16793" s="147">
        <v>0</v>
      </c>
      <c r="I16793" s="147">
        <v>4</v>
      </c>
      <c r="J16793" s="147">
        <v>2589837</v>
      </c>
    </row>
    <row r="16794" spans="1:11" x14ac:dyDescent="0.2">
      <c r="A16794" s="147">
        <v>4</v>
      </c>
      <c r="B16794" s="149" t="s">
        <v>9623</v>
      </c>
      <c r="C16794" s="147" t="s">
        <v>2261</v>
      </c>
      <c r="D16794" s="147" t="s">
        <v>9622</v>
      </c>
      <c r="E16794" s="147" t="s">
        <v>2246</v>
      </c>
      <c r="G16794" s="147">
        <v>0</v>
      </c>
      <c r="I16794" s="147">
        <v>4</v>
      </c>
      <c r="J16794" s="147">
        <v>1201740</v>
      </c>
    </row>
    <row r="16795" spans="1:11" x14ac:dyDescent="0.2">
      <c r="A16795" s="147">
        <v>5</v>
      </c>
      <c r="B16795" s="149" t="s">
        <v>9621</v>
      </c>
      <c r="C16795" s="147" t="s">
        <v>2242</v>
      </c>
      <c r="D16795" s="147" t="s">
        <v>9620</v>
      </c>
      <c r="E16795" s="147" t="s">
        <v>2246</v>
      </c>
      <c r="G16795" s="147">
        <v>0</v>
      </c>
      <c r="I16795" s="147">
        <v>5</v>
      </c>
      <c r="J16795" s="147">
        <v>2589856</v>
      </c>
    </row>
    <row r="16796" spans="1:11" x14ac:dyDescent="0.2">
      <c r="A16796" s="147">
        <v>6</v>
      </c>
      <c r="B16796" s="149" t="s">
        <v>9619</v>
      </c>
      <c r="C16796" s="147" t="s">
        <v>2242</v>
      </c>
      <c r="D16796" s="147" t="s">
        <v>9618</v>
      </c>
      <c r="E16796" s="147" t="s">
        <v>2240</v>
      </c>
      <c r="G16796" s="147">
        <v>0</v>
      </c>
      <c r="I16796" s="147">
        <v>6</v>
      </c>
      <c r="J16796" s="147">
        <v>2589861</v>
      </c>
      <c r="K16796" s="147" t="s">
        <v>2769</v>
      </c>
    </row>
    <row r="16797" spans="1:11" x14ac:dyDescent="0.2">
      <c r="A16797" s="147">
        <v>6</v>
      </c>
      <c r="B16797" s="149" t="s">
        <v>9617</v>
      </c>
      <c r="C16797" s="147" t="s">
        <v>2242</v>
      </c>
      <c r="D16797" s="147" t="s">
        <v>9616</v>
      </c>
      <c r="E16797" s="147" t="s">
        <v>2240</v>
      </c>
      <c r="G16797" s="147">
        <v>0</v>
      </c>
      <c r="I16797" s="147">
        <v>5</v>
      </c>
      <c r="J16797" s="147">
        <v>2589850</v>
      </c>
      <c r="K16797" s="147" t="s">
        <v>2769</v>
      </c>
    </row>
    <row r="16798" spans="1:11" x14ac:dyDescent="0.2">
      <c r="A16798" s="147">
        <v>6</v>
      </c>
      <c r="B16798" s="149" t="s">
        <v>9615</v>
      </c>
      <c r="C16798" s="147" t="s">
        <v>2242</v>
      </c>
      <c r="D16798" s="147" t="s">
        <v>9614</v>
      </c>
      <c r="E16798" s="147" t="s">
        <v>2240</v>
      </c>
      <c r="G16798" s="147">
        <v>0</v>
      </c>
      <c r="I16798" s="147">
        <v>5</v>
      </c>
      <c r="J16798" s="147">
        <v>2589857</v>
      </c>
      <c r="K16798" s="147" t="s">
        <v>2769</v>
      </c>
    </row>
    <row r="16799" spans="1:11" x14ac:dyDescent="0.2">
      <c r="A16799" s="147">
        <v>4</v>
      </c>
      <c r="B16799" s="149" t="s">
        <v>9613</v>
      </c>
      <c r="C16799" s="147" t="s">
        <v>2242</v>
      </c>
      <c r="D16799" s="147" t="s">
        <v>9612</v>
      </c>
      <c r="E16799" s="147" t="s">
        <v>2240</v>
      </c>
      <c r="G16799" s="147">
        <v>0</v>
      </c>
      <c r="I16799" s="147">
        <v>4</v>
      </c>
      <c r="J16799" s="147">
        <v>2589845</v>
      </c>
      <c r="K16799" s="147" t="s">
        <v>2769</v>
      </c>
    </row>
    <row r="16800" spans="1:11" x14ac:dyDescent="0.2">
      <c r="A16800" s="147">
        <v>4</v>
      </c>
      <c r="B16800" s="149" t="s">
        <v>9611</v>
      </c>
      <c r="C16800" s="147" t="s">
        <v>2242</v>
      </c>
      <c r="D16800" s="147" t="s">
        <v>9610</v>
      </c>
      <c r="E16800" s="147" t="s">
        <v>2240</v>
      </c>
      <c r="G16800" s="147">
        <v>0</v>
      </c>
      <c r="I16800" s="147">
        <v>4</v>
      </c>
      <c r="J16800" s="147">
        <v>2589824</v>
      </c>
      <c r="K16800" s="147" t="s">
        <v>2769</v>
      </c>
    </row>
    <row r="16801" spans="1:11" x14ac:dyDescent="0.2">
      <c r="A16801" s="147">
        <v>4</v>
      </c>
      <c r="B16801" s="149" t="s">
        <v>9609</v>
      </c>
      <c r="C16801" s="147" t="s">
        <v>2242</v>
      </c>
      <c r="D16801" s="147" t="s">
        <v>9608</v>
      </c>
      <c r="E16801" s="147" t="s">
        <v>2240</v>
      </c>
      <c r="G16801" s="147">
        <v>0</v>
      </c>
      <c r="I16801" s="147">
        <v>4</v>
      </c>
      <c r="J16801" s="147">
        <v>2589829</v>
      </c>
      <c r="K16801" s="147" t="s">
        <v>2769</v>
      </c>
    </row>
    <row r="16802" spans="1:11" x14ac:dyDescent="0.2">
      <c r="A16802" s="147">
        <v>4</v>
      </c>
      <c r="B16802" s="149" t="s">
        <v>9606</v>
      </c>
      <c r="C16802" s="147" t="s">
        <v>2242</v>
      </c>
      <c r="D16802" s="147" t="s">
        <v>9607</v>
      </c>
      <c r="E16802" s="147" t="s">
        <v>2240</v>
      </c>
      <c r="G16802" s="147">
        <v>0</v>
      </c>
      <c r="I16802" s="147">
        <v>4</v>
      </c>
      <c r="J16802" s="147">
        <v>2589835</v>
      </c>
      <c r="K16802" s="147" t="s">
        <v>2769</v>
      </c>
    </row>
    <row r="16803" spans="1:11" x14ac:dyDescent="0.2">
      <c r="A16803" s="147">
        <v>4</v>
      </c>
      <c r="B16803" s="149" t="s">
        <v>9606</v>
      </c>
      <c r="C16803" s="147" t="s">
        <v>2261</v>
      </c>
      <c r="D16803" s="147" t="s">
        <v>9605</v>
      </c>
      <c r="E16803" s="147" t="s">
        <v>2246</v>
      </c>
      <c r="G16803" s="147">
        <v>0</v>
      </c>
      <c r="I16803" s="147">
        <v>4</v>
      </c>
      <c r="J16803" s="147">
        <v>1201737</v>
      </c>
    </row>
    <row r="16804" spans="1:11" x14ac:dyDescent="0.2">
      <c r="A16804" s="147">
        <v>4</v>
      </c>
      <c r="B16804" s="149" t="s">
        <v>9604</v>
      </c>
      <c r="C16804" s="147" t="s">
        <v>2242</v>
      </c>
      <c r="D16804" s="147" t="s">
        <v>9603</v>
      </c>
      <c r="E16804" s="147" t="s">
        <v>2240</v>
      </c>
      <c r="G16804" s="147">
        <v>0</v>
      </c>
      <c r="I16804" s="147">
        <v>4</v>
      </c>
      <c r="J16804" s="147">
        <v>2589842</v>
      </c>
      <c r="K16804" s="147" t="s">
        <v>2769</v>
      </c>
    </row>
    <row r="16805" spans="1:11" x14ac:dyDescent="0.2">
      <c r="A16805" s="147">
        <v>4</v>
      </c>
      <c r="B16805" s="149" t="s">
        <v>9600</v>
      </c>
      <c r="C16805" s="147" t="s">
        <v>2242</v>
      </c>
      <c r="D16805" s="147" t="s">
        <v>9602</v>
      </c>
      <c r="E16805" s="147" t="s">
        <v>2240</v>
      </c>
      <c r="G16805" s="147">
        <v>0</v>
      </c>
      <c r="I16805" s="147">
        <v>4</v>
      </c>
      <c r="J16805" s="147">
        <v>2589848</v>
      </c>
    </row>
    <row r="16806" spans="1:11" x14ac:dyDescent="0.2">
      <c r="A16806" s="147">
        <v>4</v>
      </c>
      <c r="B16806" s="149" t="s">
        <v>9600</v>
      </c>
      <c r="C16806" s="147" t="s">
        <v>2261</v>
      </c>
      <c r="D16806" s="147" t="s">
        <v>9601</v>
      </c>
      <c r="E16806" s="147" t="s">
        <v>2246</v>
      </c>
      <c r="G16806" s="147">
        <v>0</v>
      </c>
      <c r="I16806" s="147">
        <v>4</v>
      </c>
      <c r="J16806" s="147">
        <v>1201722</v>
      </c>
    </row>
    <row r="16807" spans="1:11" x14ac:dyDescent="0.2">
      <c r="A16807" s="147">
        <v>4</v>
      </c>
      <c r="B16807" s="149" t="s">
        <v>9600</v>
      </c>
      <c r="C16807" s="147" t="s">
        <v>2261</v>
      </c>
      <c r="D16807" s="147" t="s">
        <v>9599</v>
      </c>
      <c r="E16807" s="147" t="s">
        <v>2246</v>
      </c>
      <c r="G16807" s="147">
        <v>0</v>
      </c>
      <c r="I16807" s="147">
        <v>4</v>
      </c>
      <c r="J16807" s="147">
        <v>1201734</v>
      </c>
    </row>
    <row r="16808" spans="1:11" x14ac:dyDescent="0.2">
      <c r="A16808" s="147">
        <v>3</v>
      </c>
      <c r="B16808" s="149" t="s">
        <v>9597</v>
      </c>
      <c r="C16808" s="147" t="s">
        <v>2242</v>
      </c>
      <c r="D16808" s="147" t="s">
        <v>9598</v>
      </c>
      <c r="E16808" s="147" t="s">
        <v>2246</v>
      </c>
      <c r="G16808" s="147">
        <v>0</v>
      </c>
      <c r="I16808" s="147">
        <v>3</v>
      </c>
      <c r="J16808" s="147">
        <v>2589807</v>
      </c>
    </row>
    <row r="16809" spans="1:11" x14ac:dyDescent="0.2">
      <c r="A16809" s="147">
        <v>3</v>
      </c>
      <c r="B16809" s="149" t="s">
        <v>9597</v>
      </c>
      <c r="C16809" s="147" t="s">
        <v>2277</v>
      </c>
      <c r="D16809" s="147" t="s">
        <v>9596</v>
      </c>
      <c r="E16809" s="147" t="s">
        <v>2246</v>
      </c>
      <c r="G16809" s="147">
        <v>0</v>
      </c>
      <c r="I16809" s="147">
        <v>3</v>
      </c>
      <c r="J16809" s="147">
        <v>1201716</v>
      </c>
    </row>
    <row r="16810" spans="1:11" x14ac:dyDescent="0.2">
      <c r="A16810" s="147">
        <v>4</v>
      </c>
      <c r="B16810" s="149" t="s">
        <v>9591</v>
      </c>
      <c r="C16810" s="147" t="s">
        <v>2242</v>
      </c>
      <c r="D16810" s="147" t="s">
        <v>9595</v>
      </c>
      <c r="E16810" s="147" t="s">
        <v>2240</v>
      </c>
      <c r="G16810" s="147">
        <v>0</v>
      </c>
      <c r="I16810" s="147">
        <v>4</v>
      </c>
      <c r="J16810" s="147">
        <v>2589871</v>
      </c>
      <c r="K16810" s="147" t="s">
        <v>2769</v>
      </c>
    </row>
    <row r="16811" spans="1:11" x14ac:dyDescent="0.2">
      <c r="A16811" s="147">
        <v>4</v>
      </c>
      <c r="B16811" s="149" t="s">
        <v>9591</v>
      </c>
      <c r="C16811" s="147" t="s">
        <v>2261</v>
      </c>
      <c r="D16811" s="147" t="s">
        <v>9594</v>
      </c>
      <c r="E16811" s="147" t="s">
        <v>2246</v>
      </c>
      <c r="G16811" s="147">
        <v>0</v>
      </c>
      <c r="I16811" s="147">
        <v>4</v>
      </c>
      <c r="J16811" s="147">
        <v>1201806</v>
      </c>
    </row>
    <row r="16812" spans="1:11" x14ac:dyDescent="0.2">
      <c r="A16812" s="147">
        <v>4</v>
      </c>
      <c r="B16812" s="149" t="s">
        <v>9591</v>
      </c>
      <c r="C16812" s="147" t="s">
        <v>2261</v>
      </c>
      <c r="D16812" s="147" t="s">
        <v>9593</v>
      </c>
      <c r="E16812" s="147" t="s">
        <v>2246</v>
      </c>
      <c r="G16812" s="147">
        <v>0</v>
      </c>
      <c r="I16812" s="147">
        <v>4</v>
      </c>
      <c r="J16812" s="147">
        <v>1201833</v>
      </c>
    </row>
    <row r="16813" spans="1:11" x14ac:dyDescent="0.2">
      <c r="A16813" s="147">
        <v>4</v>
      </c>
      <c r="B16813" s="149" t="s">
        <v>9591</v>
      </c>
      <c r="C16813" s="147" t="s">
        <v>2261</v>
      </c>
      <c r="D16813" s="147" t="s">
        <v>9592</v>
      </c>
      <c r="E16813" s="147" t="s">
        <v>2246</v>
      </c>
      <c r="G16813" s="147">
        <v>0</v>
      </c>
      <c r="I16813" s="147">
        <v>4</v>
      </c>
      <c r="J16813" s="147">
        <v>1201799</v>
      </c>
    </row>
    <row r="16814" spans="1:11" x14ac:dyDescent="0.2">
      <c r="A16814" s="147">
        <v>4</v>
      </c>
      <c r="B16814" s="149" t="s">
        <v>9591</v>
      </c>
      <c r="C16814" s="147" t="s">
        <v>2261</v>
      </c>
      <c r="D16814" s="147" t="s">
        <v>9590</v>
      </c>
      <c r="E16814" s="147" t="s">
        <v>2246</v>
      </c>
      <c r="G16814" s="147">
        <v>0</v>
      </c>
      <c r="I16814" s="147">
        <v>4</v>
      </c>
      <c r="J16814" s="147">
        <v>1201814</v>
      </c>
    </row>
    <row r="16815" spans="1:11" x14ac:dyDescent="0.2">
      <c r="A16815" s="147">
        <v>4</v>
      </c>
      <c r="B16815" s="149" t="s">
        <v>9584</v>
      </c>
      <c r="C16815" s="147" t="s">
        <v>2242</v>
      </c>
      <c r="D16815" s="147" t="s">
        <v>9589</v>
      </c>
      <c r="E16815" s="147" t="s">
        <v>2240</v>
      </c>
      <c r="G16815" s="147">
        <v>0</v>
      </c>
      <c r="I16815" s="147">
        <v>4</v>
      </c>
      <c r="J16815" s="147">
        <v>2589866</v>
      </c>
      <c r="K16815" s="147" t="s">
        <v>2769</v>
      </c>
    </row>
    <row r="16816" spans="1:11" x14ac:dyDescent="0.2">
      <c r="A16816" s="147">
        <v>4</v>
      </c>
      <c r="B16816" s="149" t="s">
        <v>9584</v>
      </c>
      <c r="C16816" s="147" t="s">
        <v>2261</v>
      </c>
      <c r="D16816" s="147" t="s">
        <v>9588</v>
      </c>
      <c r="E16816" s="147" t="s">
        <v>2246</v>
      </c>
      <c r="G16816" s="147">
        <v>0</v>
      </c>
      <c r="I16816" s="147">
        <v>4</v>
      </c>
      <c r="J16816" s="147">
        <v>1201763</v>
      </c>
    </row>
    <row r="16817" spans="1:11" x14ac:dyDescent="0.2">
      <c r="A16817" s="147">
        <v>4</v>
      </c>
      <c r="B16817" s="149" t="s">
        <v>9584</v>
      </c>
      <c r="C16817" s="147" t="s">
        <v>2261</v>
      </c>
      <c r="D16817" s="147" t="s">
        <v>9587</v>
      </c>
      <c r="E16817" s="147" t="s">
        <v>2246</v>
      </c>
      <c r="G16817" s="147">
        <v>0</v>
      </c>
      <c r="I16817" s="147">
        <v>4</v>
      </c>
      <c r="J16817" s="147">
        <v>1201787</v>
      </c>
    </row>
    <row r="16818" spans="1:11" x14ac:dyDescent="0.2">
      <c r="A16818" s="147">
        <v>4</v>
      </c>
      <c r="B16818" s="149" t="s">
        <v>9584</v>
      </c>
      <c r="C16818" s="147" t="s">
        <v>2261</v>
      </c>
      <c r="D16818" s="147" t="s">
        <v>9586</v>
      </c>
      <c r="E16818" s="147" t="s">
        <v>2246</v>
      </c>
      <c r="G16818" s="147">
        <v>0</v>
      </c>
      <c r="I16818" s="147">
        <v>4</v>
      </c>
      <c r="J16818" s="147">
        <v>1201772</v>
      </c>
    </row>
    <row r="16819" spans="1:11" x14ac:dyDescent="0.2">
      <c r="A16819" s="147">
        <v>4</v>
      </c>
      <c r="B16819" s="149" t="s">
        <v>9584</v>
      </c>
      <c r="C16819" s="147" t="s">
        <v>2261</v>
      </c>
      <c r="D16819" s="147" t="s">
        <v>9585</v>
      </c>
      <c r="E16819" s="147" t="s">
        <v>2246</v>
      </c>
      <c r="G16819" s="147">
        <v>0</v>
      </c>
      <c r="I16819" s="147">
        <v>4</v>
      </c>
      <c r="J16819" s="147">
        <v>1201762</v>
      </c>
    </row>
    <row r="16820" spans="1:11" x14ac:dyDescent="0.2">
      <c r="A16820" s="147">
        <v>4</v>
      </c>
      <c r="B16820" s="149" t="s">
        <v>9584</v>
      </c>
      <c r="C16820" s="147" t="s">
        <v>2277</v>
      </c>
      <c r="D16820" s="147" t="s">
        <v>9583</v>
      </c>
      <c r="E16820" s="147" t="s">
        <v>2246</v>
      </c>
      <c r="G16820" s="147">
        <v>0</v>
      </c>
      <c r="I16820" s="147">
        <v>4</v>
      </c>
      <c r="J16820" s="147">
        <v>1201831</v>
      </c>
    </row>
    <row r="16821" spans="1:11" x14ac:dyDescent="0.2">
      <c r="A16821" s="147">
        <v>4</v>
      </c>
      <c r="B16821" s="149" t="s">
        <v>9575</v>
      </c>
      <c r="C16821" s="147" t="s">
        <v>2242</v>
      </c>
      <c r="D16821" s="147" t="s">
        <v>9582</v>
      </c>
      <c r="E16821" s="147" t="s">
        <v>2240</v>
      </c>
      <c r="G16821" s="147">
        <v>0</v>
      </c>
      <c r="I16821" s="147">
        <v>4</v>
      </c>
      <c r="J16821" s="147">
        <v>2589883</v>
      </c>
      <c r="K16821" s="147" t="s">
        <v>2769</v>
      </c>
    </row>
    <row r="16822" spans="1:11" x14ac:dyDescent="0.2">
      <c r="A16822" s="147">
        <v>4</v>
      </c>
      <c r="B16822" s="149" t="s">
        <v>9575</v>
      </c>
      <c r="C16822" s="147" t="s">
        <v>2261</v>
      </c>
      <c r="D16822" s="147" t="s">
        <v>9581</v>
      </c>
      <c r="E16822" s="147" t="s">
        <v>2246</v>
      </c>
      <c r="G16822" s="147">
        <v>0</v>
      </c>
      <c r="I16822" s="147">
        <v>4</v>
      </c>
      <c r="J16822" s="147">
        <v>1201797</v>
      </c>
    </row>
    <row r="16823" spans="1:11" x14ac:dyDescent="0.2">
      <c r="A16823" s="147">
        <v>4</v>
      </c>
      <c r="B16823" s="149" t="s">
        <v>9575</v>
      </c>
      <c r="C16823" s="147" t="s">
        <v>2261</v>
      </c>
      <c r="D16823" s="147" t="s">
        <v>9580</v>
      </c>
      <c r="E16823" s="147" t="s">
        <v>2246</v>
      </c>
      <c r="G16823" s="147">
        <v>0</v>
      </c>
      <c r="I16823" s="147">
        <v>4</v>
      </c>
      <c r="J16823" s="147">
        <v>1201829</v>
      </c>
    </row>
    <row r="16824" spans="1:11" x14ac:dyDescent="0.2">
      <c r="A16824" s="147">
        <v>4</v>
      </c>
      <c r="B16824" s="149" t="s">
        <v>9575</v>
      </c>
      <c r="C16824" s="147" t="s">
        <v>2261</v>
      </c>
      <c r="D16824" s="147" t="s">
        <v>9579</v>
      </c>
      <c r="E16824" s="147" t="s">
        <v>2246</v>
      </c>
      <c r="G16824" s="147">
        <v>0</v>
      </c>
      <c r="I16824" s="147">
        <v>4</v>
      </c>
      <c r="J16824" s="147">
        <v>1201796</v>
      </c>
    </row>
    <row r="16825" spans="1:11" x14ac:dyDescent="0.2">
      <c r="A16825" s="147">
        <v>4</v>
      </c>
      <c r="B16825" s="149" t="s">
        <v>9575</v>
      </c>
      <c r="C16825" s="147" t="s">
        <v>2261</v>
      </c>
      <c r="D16825" s="147" t="s">
        <v>9578</v>
      </c>
      <c r="E16825" s="147" t="s">
        <v>2246</v>
      </c>
      <c r="G16825" s="147">
        <v>0</v>
      </c>
      <c r="I16825" s="147">
        <v>4</v>
      </c>
      <c r="J16825" s="147">
        <v>1201776</v>
      </c>
    </row>
    <row r="16826" spans="1:11" x14ac:dyDescent="0.2">
      <c r="A16826" s="147">
        <v>4</v>
      </c>
      <c r="B16826" s="149" t="s">
        <v>9575</v>
      </c>
      <c r="C16826" s="147" t="s">
        <v>2261</v>
      </c>
      <c r="D16826" s="147" t="s">
        <v>9577</v>
      </c>
      <c r="E16826" s="147" t="s">
        <v>2246</v>
      </c>
      <c r="G16826" s="147">
        <v>0</v>
      </c>
      <c r="I16826" s="147">
        <v>4</v>
      </c>
      <c r="J16826" s="147">
        <v>1201789</v>
      </c>
    </row>
    <row r="16827" spans="1:11" x14ac:dyDescent="0.2">
      <c r="A16827" s="147">
        <v>4</v>
      </c>
      <c r="B16827" s="149" t="s">
        <v>9575</v>
      </c>
      <c r="C16827" s="147" t="s">
        <v>2261</v>
      </c>
      <c r="D16827" s="147" t="s">
        <v>9576</v>
      </c>
      <c r="E16827" s="147" t="s">
        <v>2246</v>
      </c>
      <c r="G16827" s="147">
        <v>0</v>
      </c>
      <c r="I16827" s="147">
        <v>4</v>
      </c>
      <c r="J16827" s="147">
        <v>1201782</v>
      </c>
    </row>
    <row r="16828" spans="1:11" x14ac:dyDescent="0.2">
      <c r="A16828" s="147">
        <v>4</v>
      </c>
      <c r="B16828" s="149" t="s">
        <v>9575</v>
      </c>
      <c r="C16828" s="147" t="s">
        <v>2277</v>
      </c>
      <c r="D16828" s="147" t="s">
        <v>9574</v>
      </c>
      <c r="E16828" s="147" t="s">
        <v>2246</v>
      </c>
      <c r="G16828" s="147">
        <v>0</v>
      </c>
      <c r="I16828" s="147">
        <v>4</v>
      </c>
      <c r="J16828" s="147">
        <v>1201816</v>
      </c>
    </row>
    <row r="16829" spans="1:11" x14ac:dyDescent="0.2">
      <c r="A16829" s="147">
        <v>4</v>
      </c>
      <c r="B16829" s="149" t="s">
        <v>9573</v>
      </c>
      <c r="C16829" s="147" t="s">
        <v>2242</v>
      </c>
      <c r="D16829" s="147" t="s">
        <v>9572</v>
      </c>
      <c r="E16829" s="147" t="s">
        <v>2240</v>
      </c>
      <c r="G16829" s="147">
        <v>0</v>
      </c>
      <c r="I16829" s="147">
        <v>4</v>
      </c>
      <c r="J16829" s="147">
        <v>2589869</v>
      </c>
    </row>
    <row r="16830" spans="1:11" x14ac:dyDescent="0.2">
      <c r="A16830" s="147">
        <v>4</v>
      </c>
      <c r="B16830" s="149" t="s">
        <v>9569</v>
      </c>
      <c r="C16830" s="147" t="s">
        <v>2242</v>
      </c>
      <c r="D16830" s="147" t="s">
        <v>9571</v>
      </c>
      <c r="E16830" s="147" t="s">
        <v>2240</v>
      </c>
      <c r="G16830" s="147">
        <v>0</v>
      </c>
      <c r="I16830" s="147">
        <v>4</v>
      </c>
      <c r="J16830" s="147">
        <v>2589876</v>
      </c>
      <c r="K16830" s="147" t="s">
        <v>2769</v>
      </c>
    </row>
    <row r="16831" spans="1:11" x14ac:dyDescent="0.2">
      <c r="A16831" s="147">
        <v>4</v>
      </c>
      <c r="B16831" s="149" t="s">
        <v>9569</v>
      </c>
      <c r="C16831" s="147" t="s">
        <v>2261</v>
      </c>
      <c r="D16831" s="147" t="s">
        <v>9570</v>
      </c>
      <c r="E16831" s="147" t="s">
        <v>2246</v>
      </c>
      <c r="G16831" s="147">
        <v>0</v>
      </c>
      <c r="I16831" s="147">
        <v>4</v>
      </c>
      <c r="J16831" s="147">
        <v>1201825</v>
      </c>
    </row>
    <row r="16832" spans="1:11" x14ac:dyDescent="0.2">
      <c r="A16832" s="147">
        <v>4</v>
      </c>
      <c r="B16832" s="149" t="s">
        <v>9569</v>
      </c>
      <c r="C16832" s="147" t="s">
        <v>2261</v>
      </c>
      <c r="D16832" s="147" t="s">
        <v>9568</v>
      </c>
      <c r="E16832" s="147" t="s">
        <v>2246</v>
      </c>
      <c r="G16832" s="147">
        <v>0</v>
      </c>
      <c r="I16832" s="147">
        <v>4</v>
      </c>
      <c r="J16832" s="147">
        <v>1201790</v>
      </c>
    </row>
    <row r="16833" spans="1:11" x14ac:dyDescent="0.2">
      <c r="A16833" s="147">
        <v>4</v>
      </c>
      <c r="B16833" s="149" t="s">
        <v>9566</v>
      </c>
      <c r="C16833" s="147" t="s">
        <v>2242</v>
      </c>
      <c r="D16833" s="147" t="s">
        <v>9567</v>
      </c>
      <c r="E16833" s="147" t="s">
        <v>2240</v>
      </c>
      <c r="G16833" s="147">
        <v>0</v>
      </c>
      <c r="I16833" s="147">
        <v>4</v>
      </c>
      <c r="J16833" s="147">
        <v>2589888</v>
      </c>
      <c r="K16833" s="147" t="s">
        <v>2769</v>
      </c>
    </row>
    <row r="16834" spans="1:11" x14ac:dyDescent="0.2">
      <c r="A16834" s="147">
        <v>4</v>
      </c>
      <c r="B16834" s="149" t="s">
        <v>9566</v>
      </c>
      <c r="C16834" s="147" t="s">
        <v>2261</v>
      </c>
      <c r="D16834" s="147" t="s">
        <v>9565</v>
      </c>
      <c r="E16834" s="147" t="s">
        <v>2246</v>
      </c>
      <c r="G16834" s="147">
        <v>0</v>
      </c>
      <c r="I16834" s="147">
        <v>4</v>
      </c>
      <c r="J16834" s="147">
        <v>1201815</v>
      </c>
    </row>
    <row r="16835" spans="1:11" x14ac:dyDescent="0.2">
      <c r="A16835" s="147">
        <v>4</v>
      </c>
      <c r="B16835" s="149" t="s">
        <v>9560</v>
      </c>
      <c r="C16835" s="147" t="s">
        <v>2242</v>
      </c>
      <c r="D16835" s="147" t="s">
        <v>9564</v>
      </c>
      <c r="E16835" s="147" t="s">
        <v>2240</v>
      </c>
      <c r="G16835" s="147">
        <v>0</v>
      </c>
      <c r="I16835" s="147">
        <v>4</v>
      </c>
      <c r="J16835" s="147">
        <v>2589882</v>
      </c>
      <c r="K16835" s="147" t="s">
        <v>2769</v>
      </c>
    </row>
    <row r="16836" spans="1:11" x14ac:dyDescent="0.2">
      <c r="A16836" s="147">
        <v>4</v>
      </c>
      <c r="B16836" s="149" t="s">
        <v>9560</v>
      </c>
      <c r="C16836" s="147" t="s">
        <v>2261</v>
      </c>
      <c r="D16836" s="147" t="s">
        <v>9563</v>
      </c>
      <c r="E16836" s="147" t="s">
        <v>2246</v>
      </c>
      <c r="G16836" s="147">
        <v>0</v>
      </c>
      <c r="I16836" s="147">
        <v>4</v>
      </c>
      <c r="J16836" s="147">
        <v>1201822</v>
      </c>
    </row>
    <row r="16837" spans="1:11" x14ac:dyDescent="0.2">
      <c r="A16837" s="147">
        <v>4</v>
      </c>
      <c r="B16837" s="149" t="s">
        <v>9560</v>
      </c>
      <c r="C16837" s="147" t="s">
        <v>2261</v>
      </c>
      <c r="D16837" s="147" t="s">
        <v>9562</v>
      </c>
      <c r="E16837" s="147" t="s">
        <v>2246</v>
      </c>
      <c r="G16837" s="147">
        <v>0</v>
      </c>
      <c r="I16837" s="147">
        <v>4</v>
      </c>
      <c r="J16837" s="147">
        <v>1201749</v>
      </c>
    </row>
    <row r="16838" spans="1:11" x14ac:dyDescent="0.2">
      <c r="A16838" s="147">
        <v>4</v>
      </c>
      <c r="B16838" s="149" t="s">
        <v>9560</v>
      </c>
      <c r="C16838" s="147" t="s">
        <v>2261</v>
      </c>
      <c r="D16838" s="147" t="s">
        <v>9561</v>
      </c>
      <c r="E16838" s="147" t="s">
        <v>2246</v>
      </c>
      <c r="G16838" s="147">
        <v>0</v>
      </c>
      <c r="I16838" s="147">
        <v>4</v>
      </c>
      <c r="J16838" s="147">
        <v>1201808</v>
      </c>
    </row>
    <row r="16839" spans="1:11" x14ac:dyDescent="0.2">
      <c r="A16839" s="147">
        <v>4</v>
      </c>
      <c r="B16839" s="149" t="s">
        <v>9560</v>
      </c>
      <c r="C16839" s="147" t="s">
        <v>2261</v>
      </c>
      <c r="D16839" s="147" t="s">
        <v>9559</v>
      </c>
      <c r="E16839" s="147" t="s">
        <v>2246</v>
      </c>
      <c r="G16839" s="147">
        <v>0</v>
      </c>
      <c r="I16839" s="147">
        <v>4</v>
      </c>
      <c r="J16839" s="147">
        <v>1201813</v>
      </c>
    </row>
    <row r="16840" spans="1:11" x14ac:dyDescent="0.2">
      <c r="A16840" s="147">
        <v>4</v>
      </c>
      <c r="B16840" s="149" t="s">
        <v>9554</v>
      </c>
      <c r="C16840" s="147" t="s">
        <v>2242</v>
      </c>
      <c r="D16840" s="147" t="s">
        <v>9558</v>
      </c>
      <c r="E16840" s="147" t="s">
        <v>2240</v>
      </c>
      <c r="G16840" s="147">
        <v>0</v>
      </c>
      <c r="I16840" s="147">
        <v>4</v>
      </c>
      <c r="J16840" s="147">
        <v>2589863</v>
      </c>
      <c r="K16840" s="147" t="s">
        <v>2769</v>
      </c>
    </row>
    <row r="16841" spans="1:11" x14ac:dyDescent="0.2">
      <c r="A16841" s="147">
        <v>4</v>
      </c>
      <c r="B16841" s="149" t="s">
        <v>9554</v>
      </c>
      <c r="C16841" s="147" t="s">
        <v>2261</v>
      </c>
      <c r="D16841" s="147" t="s">
        <v>9557</v>
      </c>
      <c r="E16841" s="147" t="s">
        <v>2246</v>
      </c>
      <c r="G16841" s="147">
        <v>0</v>
      </c>
      <c r="I16841" s="147">
        <v>4</v>
      </c>
      <c r="J16841" s="147">
        <v>1201766</v>
      </c>
    </row>
    <row r="16842" spans="1:11" x14ac:dyDescent="0.2">
      <c r="A16842" s="147">
        <v>4</v>
      </c>
      <c r="B16842" s="149" t="s">
        <v>9554</v>
      </c>
      <c r="C16842" s="147" t="s">
        <v>2261</v>
      </c>
      <c r="D16842" s="147" t="s">
        <v>9556</v>
      </c>
      <c r="E16842" s="147" t="s">
        <v>2246</v>
      </c>
      <c r="G16842" s="147">
        <v>0</v>
      </c>
      <c r="I16842" s="147">
        <v>4</v>
      </c>
      <c r="J16842" s="147">
        <v>1201759</v>
      </c>
    </row>
    <row r="16843" spans="1:11" x14ac:dyDescent="0.2">
      <c r="A16843" s="147">
        <v>4</v>
      </c>
      <c r="B16843" s="149" t="s">
        <v>9554</v>
      </c>
      <c r="C16843" s="147" t="s">
        <v>2261</v>
      </c>
      <c r="D16843" s="147" t="s">
        <v>9555</v>
      </c>
      <c r="E16843" s="147" t="s">
        <v>2246</v>
      </c>
      <c r="G16843" s="147">
        <v>0</v>
      </c>
      <c r="I16843" s="147">
        <v>4</v>
      </c>
      <c r="J16843" s="147">
        <v>1201779</v>
      </c>
    </row>
    <row r="16844" spans="1:11" x14ac:dyDescent="0.2">
      <c r="A16844" s="147">
        <v>4</v>
      </c>
      <c r="B16844" s="149" t="s">
        <v>9554</v>
      </c>
      <c r="C16844" s="147" t="s">
        <v>2261</v>
      </c>
      <c r="D16844" s="147" t="s">
        <v>9553</v>
      </c>
      <c r="E16844" s="147" t="s">
        <v>2246</v>
      </c>
      <c r="G16844" s="147">
        <v>0</v>
      </c>
      <c r="I16844" s="147">
        <v>4</v>
      </c>
      <c r="J16844" s="147">
        <v>1201754</v>
      </c>
    </row>
    <row r="16845" spans="1:11" x14ac:dyDescent="0.2">
      <c r="A16845" s="147">
        <v>4</v>
      </c>
      <c r="B16845" s="149" t="s">
        <v>9552</v>
      </c>
      <c r="C16845" s="147" t="s">
        <v>2242</v>
      </c>
      <c r="D16845" s="147" t="s">
        <v>9551</v>
      </c>
      <c r="E16845" s="147" t="s">
        <v>2240</v>
      </c>
      <c r="G16845" s="147">
        <v>0</v>
      </c>
      <c r="I16845" s="147">
        <v>4</v>
      </c>
      <c r="J16845" s="147">
        <v>2589889</v>
      </c>
      <c r="K16845" s="147" t="s">
        <v>2769</v>
      </c>
    </row>
    <row r="16846" spans="1:11" x14ac:dyDescent="0.2">
      <c r="A16846" s="147">
        <v>4</v>
      </c>
      <c r="B16846" s="149" t="s">
        <v>9548</v>
      </c>
      <c r="C16846" s="147" t="s">
        <v>2242</v>
      </c>
      <c r="D16846" s="147" t="s">
        <v>9550</v>
      </c>
      <c r="E16846" s="147" t="s">
        <v>2240</v>
      </c>
      <c r="G16846" s="147">
        <v>0</v>
      </c>
      <c r="I16846" s="147">
        <v>4</v>
      </c>
      <c r="J16846" s="147">
        <v>2589891</v>
      </c>
    </row>
    <row r="16847" spans="1:11" x14ac:dyDescent="0.2">
      <c r="A16847" s="147">
        <v>4</v>
      </c>
      <c r="B16847" s="149" t="s">
        <v>9548</v>
      </c>
      <c r="C16847" s="147" t="s">
        <v>2261</v>
      </c>
      <c r="D16847" s="147" t="s">
        <v>9549</v>
      </c>
      <c r="E16847" s="147" t="s">
        <v>2246</v>
      </c>
      <c r="G16847" s="147">
        <v>0</v>
      </c>
      <c r="I16847" s="147">
        <v>4</v>
      </c>
      <c r="J16847" s="147">
        <v>1201773</v>
      </c>
    </row>
    <row r="16848" spans="1:11" x14ac:dyDescent="0.2">
      <c r="A16848" s="147">
        <v>4</v>
      </c>
      <c r="B16848" s="149" t="s">
        <v>9548</v>
      </c>
      <c r="C16848" s="147" t="s">
        <v>2261</v>
      </c>
      <c r="D16848" s="147" t="s">
        <v>9547</v>
      </c>
      <c r="E16848" s="147" t="s">
        <v>2246</v>
      </c>
      <c r="G16848" s="147">
        <v>0</v>
      </c>
      <c r="I16848" s="147">
        <v>4</v>
      </c>
      <c r="J16848" s="147">
        <v>1201819</v>
      </c>
    </row>
    <row r="16849" spans="1:11" x14ac:dyDescent="0.2">
      <c r="A16849" s="147">
        <v>3</v>
      </c>
      <c r="B16849" s="149" t="s">
        <v>9546</v>
      </c>
      <c r="C16849" s="147" t="s">
        <v>2242</v>
      </c>
      <c r="D16849" s="147" t="s">
        <v>9545</v>
      </c>
      <c r="E16849" s="147" t="s">
        <v>2246</v>
      </c>
      <c r="G16849" s="147">
        <v>0</v>
      </c>
      <c r="I16849" s="147">
        <v>3</v>
      </c>
      <c r="J16849" s="147">
        <v>2589796</v>
      </c>
    </row>
    <row r="16850" spans="1:11" x14ac:dyDescent="0.2">
      <c r="A16850" s="147">
        <v>4</v>
      </c>
      <c r="B16850" s="149" t="s">
        <v>9544</v>
      </c>
      <c r="C16850" s="147" t="s">
        <v>2242</v>
      </c>
      <c r="D16850" s="147" t="s">
        <v>9543</v>
      </c>
      <c r="E16850" s="147" t="s">
        <v>2240</v>
      </c>
      <c r="G16850" s="147">
        <v>0</v>
      </c>
      <c r="I16850" s="147">
        <v>4</v>
      </c>
      <c r="J16850" s="147">
        <v>2589893</v>
      </c>
      <c r="K16850" s="147" t="s">
        <v>2769</v>
      </c>
    </row>
    <row r="16851" spans="1:11" x14ac:dyDescent="0.2">
      <c r="A16851" s="147">
        <v>4</v>
      </c>
      <c r="B16851" s="149" t="s">
        <v>9542</v>
      </c>
      <c r="C16851" s="147" t="s">
        <v>2242</v>
      </c>
      <c r="D16851" s="147" t="s">
        <v>9541</v>
      </c>
      <c r="E16851" s="147" t="s">
        <v>2240</v>
      </c>
      <c r="G16851" s="147">
        <v>0</v>
      </c>
      <c r="I16851" s="147">
        <v>4</v>
      </c>
      <c r="J16851" s="147">
        <v>2589896</v>
      </c>
      <c r="K16851" s="147" t="s">
        <v>2769</v>
      </c>
    </row>
    <row r="16852" spans="1:11" x14ac:dyDescent="0.2">
      <c r="A16852" s="147">
        <v>4</v>
      </c>
      <c r="B16852" s="149" t="s">
        <v>9540</v>
      </c>
      <c r="C16852" s="147" t="s">
        <v>2242</v>
      </c>
      <c r="D16852" s="147" t="s">
        <v>9539</v>
      </c>
      <c r="E16852" s="147" t="s">
        <v>2246</v>
      </c>
      <c r="G16852" s="147">
        <v>0</v>
      </c>
      <c r="I16852" s="147">
        <v>4</v>
      </c>
      <c r="J16852" s="147">
        <v>2589894</v>
      </c>
    </row>
    <row r="16853" spans="1:11" x14ac:dyDescent="0.2">
      <c r="A16853" s="147">
        <v>5</v>
      </c>
      <c r="B16853" s="149" t="s">
        <v>9538</v>
      </c>
      <c r="C16853" s="147" t="s">
        <v>2242</v>
      </c>
      <c r="D16853" s="147" t="s">
        <v>9537</v>
      </c>
      <c r="E16853" s="147" t="s">
        <v>2246</v>
      </c>
      <c r="G16853" s="147">
        <v>0</v>
      </c>
      <c r="I16853" s="147">
        <v>5</v>
      </c>
      <c r="J16853" s="147">
        <v>2589924</v>
      </c>
    </row>
    <row r="16854" spans="1:11" x14ac:dyDescent="0.2">
      <c r="A16854" s="147">
        <v>6</v>
      </c>
      <c r="B16854" s="149" t="s">
        <v>9536</v>
      </c>
      <c r="C16854" s="147" t="s">
        <v>2242</v>
      </c>
      <c r="D16854" s="147" t="s">
        <v>9535</v>
      </c>
      <c r="E16854" s="147" t="s">
        <v>2240</v>
      </c>
      <c r="G16854" s="147">
        <v>0</v>
      </c>
      <c r="I16854" s="147">
        <v>6</v>
      </c>
      <c r="J16854" s="147">
        <v>2589931</v>
      </c>
      <c r="K16854" s="147" t="s">
        <v>2769</v>
      </c>
    </row>
    <row r="16855" spans="1:11" x14ac:dyDescent="0.2">
      <c r="A16855" s="147">
        <v>6</v>
      </c>
      <c r="B16855" s="149" t="s">
        <v>9534</v>
      </c>
      <c r="C16855" s="147" t="s">
        <v>2242</v>
      </c>
      <c r="D16855" s="147" t="s">
        <v>9533</v>
      </c>
      <c r="E16855" s="147" t="s">
        <v>2240</v>
      </c>
      <c r="G16855" s="147">
        <v>0</v>
      </c>
      <c r="I16855" s="147">
        <v>5</v>
      </c>
      <c r="J16855" s="147">
        <v>2589928</v>
      </c>
      <c r="K16855" s="147" t="s">
        <v>2769</v>
      </c>
    </row>
    <row r="16856" spans="1:11" x14ac:dyDescent="0.2">
      <c r="A16856" s="147">
        <v>6</v>
      </c>
      <c r="B16856" s="149" t="s">
        <v>9532</v>
      </c>
      <c r="C16856" s="147" t="s">
        <v>2242</v>
      </c>
      <c r="D16856" s="147" t="s">
        <v>9531</v>
      </c>
      <c r="E16856" s="147" t="s">
        <v>2240</v>
      </c>
      <c r="G16856" s="147">
        <v>0</v>
      </c>
      <c r="I16856" s="147">
        <v>5</v>
      </c>
      <c r="J16856" s="147">
        <v>2589922</v>
      </c>
      <c r="K16856" s="147" t="s">
        <v>2769</v>
      </c>
    </row>
    <row r="16857" spans="1:11" x14ac:dyDescent="0.2">
      <c r="A16857" s="147">
        <v>6</v>
      </c>
      <c r="B16857" s="149" t="s">
        <v>9530</v>
      </c>
      <c r="C16857" s="147" t="s">
        <v>2242</v>
      </c>
      <c r="D16857" s="147" t="s">
        <v>9529</v>
      </c>
      <c r="E16857" s="147" t="s">
        <v>2240</v>
      </c>
      <c r="G16857" s="147">
        <v>0</v>
      </c>
      <c r="I16857" s="147">
        <v>5</v>
      </c>
      <c r="J16857" s="147">
        <v>2589926</v>
      </c>
      <c r="K16857" s="147" t="s">
        <v>2769</v>
      </c>
    </row>
    <row r="16858" spans="1:11" x14ac:dyDescent="0.2">
      <c r="A16858" s="147">
        <v>4</v>
      </c>
      <c r="B16858" s="149" t="s">
        <v>9527</v>
      </c>
      <c r="C16858" s="147" t="s">
        <v>2242</v>
      </c>
      <c r="D16858" s="147" t="s">
        <v>9528</v>
      </c>
      <c r="E16858" s="147" t="s">
        <v>2240</v>
      </c>
      <c r="G16858" s="147">
        <v>0</v>
      </c>
      <c r="I16858" s="147">
        <v>4</v>
      </c>
      <c r="J16858" s="147">
        <v>2589898</v>
      </c>
      <c r="K16858" s="147" t="s">
        <v>2769</v>
      </c>
    </row>
    <row r="16859" spans="1:11" x14ac:dyDescent="0.2">
      <c r="A16859" s="147">
        <v>4</v>
      </c>
      <c r="B16859" s="149" t="s">
        <v>9527</v>
      </c>
      <c r="C16859" s="147" t="s">
        <v>2261</v>
      </c>
      <c r="D16859" s="147" t="s">
        <v>9526</v>
      </c>
      <c r="E16859" s="147" t="s">
        <v>2246</v>
      </c>
      <c r="G16859" s="147">
        <v>0</v>
      </c>
      <c r="I16859" s="147">
        <v>4</v>
      </c>
      <c r="J16859" s="147">
        <v>1201838</v>
      </c>
    </row>
    <row r="16860" spans="1:11" x14ac:dyDescent="0.2">
      <c r="A16860" s="147">
        <v>4</v>
      </c>
      <c r="B16860" s="149" t="s">
        <v>9525</v>
      </c>
      <c r="C16860" s="147" t="s">
        <v>2242</v>
      </c>
      <c r="D16860" s="147" t="s">
        <v>9524</v>
      </c>
      <c r="E16860" s="147" t="s">
        <v>2240</v>
      </c>
      <c r="G16860" s="147">
        <v>0</v>
      </c>
      <c r="I16860" s="147">
        <v>4</v>
      </c>
      <c r="J16860" s="147">
        <v>2589892</v>
      </c>
      <c r="K16860" s="147" t="s">
        <v>2769</v>
      </c>
    </row>
    <row r="16861" spans="1:11" x14ac:dyDescent="0.2">
      <c r="A16861" s="147">
        <v>4</v>
      </c>
      <c r="B16861" s="149" t="s">
        <v>9523</v>
      </c>
      <c r="C16861" s="147" t="s">
        <v>2242</v>
      </c>
      <c r="D16861" s="147" t="s">
        <v>9522</v>
      </c>
      <c r="E16861" s="147" t="s">
        <v>2240</v>
      </c>
      <c r="G16861" s="147">
        <v>0</v>
      </c>
      <c r="I16861" s="147">
        <v>4</v>
      </c>
      <c r="J16861" s="147">
        <v>2589910</v>
      </c>
      <c r="K16861" s="147" t="s">
        <v>2769</v>
      </c>
    </row>
    <row r="16862" spans="1:11" x14ac:dyDescent="0.2">
      <c r="A16862" s="147">
        <v>4</v>
      </c>
      <c r="B16862" s="149" t="s">
        <v>9520</v>
      </c>
      <c r="C16862" s="147" t="s">
        <v>2242</v>
      </c>
      <c r="D16862" s="147" t="s">
        <v>9521</v>
      </c>
      <c r="E16862" s="147" t="s">
        <v>2246</v>
      </c>
      <c r="G16862" s="147">
        <v>0</v>
      </c>
      <c r="I16862" s="147">
        <v>4</v>
      </c>
      <c r="J16862" s="147">
        <v>2589916</v>
      </c>
    </row>
    <row r="16863" spans="1:11" x14ac:dyDescent="0.2">
      <c r="A16863" s="147">
        <v>4</v>
      </c>
      <c r="B16863" s="149" t="s">
        <v>9520</v>
      </c>
      <c r="C16863" s="147" t="s">
        <v>2261</v>
      </c>
      <c r="D16863" s="147" t="s">
        <v>9519</v>
      </c>
      <c r="E16863" s="147" t="s">
        <v>2246</v>
      </c>
      <c r="G16863" s="147">
        <v>0</v>
      </c>
      <c r="I16863" s="147">
        <v>4</v>
      </c>
      <c r="J16863" s="147">
        <v>1201840</v>
      </c>
    </row>
    <row r="16864" spans="1:11" x14ac:dyDescent="0.2">
      <c r="A16864" s="147">
        <v>5</v>
      </c>
      <c r="B16864" s="149" t="s">
        <v>9518</v>
      </c>
      <c r="C16864" s="147" t="s">
        <v>2242</v>
      </c>
      <c r="D16864" s="147" t="s">
        <v>9517</v>
      </c>
      <c r="E16864" s="147" t="s">
        <v>2246</v>
      </c>
      <c r="G16864" s="147">
        <v>0</v>
      </c>
      <c r="I16864" s="147">
        <v>5</v>
      </c>
      <c r="J16864" s="147">
        <v>2589935</v>
      </c>
    </row>
    <row r="16865" spans="1:11" x14ac:dyDescent="0.2">
      <c r="A16865" s="147">
        <v>6</v>
      </c>
      <c r="B16865" s="149" t="s">
        <v>9516</v>
      </c>
      <c r="C16865" s="147" t="s">
        <v>2242</v>
      </c>
      <c r="D16865" s="147" t="s">
        <v>9515</v>
      </c>
      <c r="E16865" s="147" t="s">
        <v>2240</v>
      </c>
      <c r="G16865" s="147">
        <v>0</v>
      </c>
      <c r="I16865" s="147">
        <v>6</v>
      </c>
      <c r="J16865" s="147">
        <v>2589943</v>
      </c>
      <c r="K16865" s="147" t="s">
        <v>2769</v>
      </c>
    </row>
    <row r="16866" spans="1:11" x14ac:dyDescent="0.2">
      <c r="A16866" s="147">
        <v>6</v>
      </c>
      <c r="B16866" s="149" t="s">
        <v>9514</v>
      </c>
      <c r="C16866" s="147" t="s">
        <v>2242</v>
      </c>
      <c r="D16866" s="147" t="s">
        <v>9513</v>
      </c>
      <c r="E16866" s="147" t="s">
        <v>2240</v>
      </c>
      <c r="G16866" s="147">
        <v>0</v>
      </c>
      <c r="I16866" s="147">
        <v>5</v>
      </c>
      <c r="J16866" s="147">
        <v>2589941</v>
      </c>
      <c r="K16866" s="147" t="s">
        <v>2769</v>
      </c>
    </row>
    <row r="16867" spans="1:11" x14ac:dyDescent="0.2">
      <c r="A16867" s="147">
        <v>6</v>
      </c>
      <c r="B16867" s="149" t="s">
        <v>9512</v>
      </c>
      <c r="C16867" s="147" t="s">
        <v>2242</v>
      </c>
      <c r="D16867" s="147" t="s">
        <v>9511</v>
      </c>
      <c r="E16867" s="147" t="s">
        <v>2240</v>
      </c>
      <c r="G16867" s="147">
        <v>0</v>
      </c>
      <c r="I16867" s="147">
        <v>5</v>
      </c>
      <c r="J16867" s="147">
        <v>2589939</v>
      </c>
      <c r="K16867" s="147" t="s">
        <v>2769</v>
      </c>
    </row>
    <row r="16868" spans="1:11" x14ac:dyDescent="0.2">
      <c r="A16868" s="147">
        <v>4</v>
      </c>
      <c r="B16868" s="149" t="s">
        <v>9510</v>
      </c>
      <c r="C16868" s="147" t="s">
        <v>2242</v>
      </c>
      <c r="D16868" s="147" t="s">
        <v>9509</v>
      </c>
      <c r="E16868" s="147" t="s">
        <v>2240</v>
      </c>
      <c r="G16868" s="147">
        <v>0</v>
      </c>
      <c r="I16868" s="147">
        <v>4</v>
      </c>
      <c r="J16868" s="147">
        <v>2589915</v>
      </c>
      <c r="K16868" s="147" t="s">
        <v>2769</v>
      </c>
    </row>
    <row r="16869" spans="1:11" x14ac:dyDescent="0.2">
      <c r="A16869" s="147">
        <v>4</v>
      </c>
      <c r="B16869" s="149" t="s">
        <v>9508</v>
      </c>
      <c r="C16869" s="147" t="s">
        <v>2242</v>
      </c>
      <c r="D16869" s="147" t="s">
        <v>9507</v>
      </c>
      <c r="E16869" s="147" t="s">
        <v>2246</v>
      </c>
      <c r="G16869" s="147">
        <v>0</v>
      </c>
      <c r="I16869" s="147">
        <v>4</v>
      </c>
      <c r="J16869" s="147">
        <v>2589899</v>
      </c>
    </row>
    <row r="16870" spans="1:11" x14ac:dyDescent="0.2">
      <c r="A16870" s="147">
        <v>5</v>
      </c>
      <c r="B16870" s="149" t="s">
        <v>9506</v>
      </c>
      <c r="C16870" s="147" t="s">
        <v>2242</v>
      </c>
      <c r="D16870" s="147" t="s">
        <v>9505</v>
      </c>
      <c r="E16870" s="147" t="s">
        <v>2246</v>
      </c>
      <c r="G16870" s="147">
        <v>0</v>
      </c>
      <c r="I16870" s="147">
        <v>5</v>
      </c>
      <c r="J16870" s="147">
        <v>2589955</v>
      </c>
    </row>
    <row r="16871" spans="1:11" x14ac:dyDescent="0.2">
      <c r="A16871" s="147">
        <v>6</v>
      </c>
      <c r="B16871" s="149" t="s">
        <v>9504</v>
      </c>
      <c r="C16871" s="147" t="s">
        <v>2242</v>
      </c>
      <c r="D16871" s="147" t="s">
        <v>9503</v>
      </c>
      <c r="E16871" s="147" t="s">
        <v>2240</v>
      </c>
      <c r="G16871" s="147">
        <v>0</v>
      </c>
      <c r="I16871" s="147">
        <v>6</v>
      </c>
      <c r="J16871" s="147">
        <v>2589960</v>
      </c>
      <c r="K16871" s="147" t="s">
        <v>2769</v>
      </c>
    </row>
    <row r="16872" spans="1:11" x14ac:dyDescent="0.2">
      <c r="A16872" s="147">
        <v>6</v>
      </c>
      <c r="B16872" s="149" t="s">
        <v>9502</v>
      </c>
      <c r="C16872" s="147" t="s">
        <v>2242</v>
      </c>
      <c r="D16872" s="147" t="s">
        <v>9501</v>
      </c>
      <c r="E16872" s="147" t="s">
        <v>2240</v>
      </c>
      <c r="G16872" s="147">
        <v>0</v>
      </c>
      <c r="I16872" s="147">
        <v>5</v>
      </c>
      <c r="J16872" s="147">
        <v>2589946</v>
      </c>
      <c r="K16872" s="147" t="s">
        <v>2769</v>
      </c>
    </row>
    <row r="16873" spans="1:11" x14ac:dyDescent="0.2">
      <c r="A16873" s="147">
        <v>6</v>
      </c>
      <c r="B16873" s="149" t="s">
        <v>9500</v>
      </c>
      <c r="C16873" s="147" t="s">
        <v>2242</v>
      </c>
      <c r="D16873" s="147" t="s">
        <v>9499</v>
      </c>
      <c r="E16873" s="147" t="s">
        <v>2240</v>
      </c>
      <c r="G16873" s="147">
        <v>0</v>
      </c>
      <c r="I16873" s="147">
        <v>5</v>
      </c>
      <c r="J16873" s="147">
        <v>2589952</v>
      </c>
      <c r="K16873" s="147" t="s">
        <v>2769</v>
      </c>
    </row>
    <row r="16874" spans="1:11" x14ac:dyDescent="0.2">
      <c r="A16874" s="147">
        <v>6</v>
      </c>
      <c r="B16874" s="149" t="s">
        <v>9498</v>
      </c>
      <c r="C16874" s="147" t="s">
        <v>2242</v>
      </c>
      <c r="D16874" s="147" t="s">
        <v>9497</v>
      </c>
      <c r="E16874" s="147" t="s">
        <v>2240</v>
      </c>
      <c r="G16874" s="147">
        <v>0</v>
      </c>
      <c r="I16874" s="147">
        <v>5</v>
      </c>
      <c r="J16874" s="147">
        <v>2589953</v>
      </c>
      <c r="K16874" s="147" t="s">
        <v>2769</v>
      </c>
    </row>
    <row r="16875" spans="1:11" x14ac:dyDescent="0.2">
      <c r="A16875" s="147">
        <v>3</v>
      </c>
      <c r="B16875" s="149" t="s">
        <v>9491</v>
      </c>
      <c r="C16875" s="147" t="s">
        <v>2242</v>
      </c>
      <c r="D16875" s="147" t="s">
        <v>9488</v>
      </c>
      <c r="E16875" s="147" t="s">
        <v>2246</v>
      </c>
      <c r="G16875" s="147">
        <v>0</v>
      </c>
      <c r="I16875" s="147">
        <v>3</v>
      </c>
      <c r="J16875" s="147">
        <v>2589799</v>
      </c>
    </row>
    <row r="16876" spans="1:11" x14ac:dyDescent="0.2">
      <c r="A16876" s="147">
        <v>3</v>
      </c>
      <c r="B16876" s="149" t="s">
        <v>9491</v>
      </c>
      <c r="C16876" s="147" t="s">
        <v>2261</v>
      </c>
      <c r="D16876" s="147" t="s">
        <v>9496</v>
      </c>
      <c r="E16876" s="147" t="s">
        <v>2246</v>
      </c>
      <c r="G16876" s="147">
        <v>0</v>
      </c>
      <c r="I16876" s="147">
        <v>3</v>
      </c>
      <c r="J16876" s="147">
        <v>1201668</v>
      </c>
    </row>
    <row r="16877" spans="1:11" x14ac:dyDescent="0.2">
      <c r="A16877" s="147">
        <v>3</v>
      </c>
      <c r="B16877" s="149" t="s">
        <v>9491</v>
      </c>
      <c r="C16877" s="147" t="s">
        <v>2261</v>
      </c>
      <c r="D16877" s="147" t="s">
        <v>9495</v>
      </c>
      <c r="E16877" s="147" t="s">
        <v>2246</v>
      </c>
      <c r="G16877" s="147">
        <v>0</v>
      </c>
      <c r="I16877" s="147">
        <v>3</v>
      </c>
      <c r="J16877" s="147">
        <v>1201680</v>
      </c>
    </row>
    <row r="16878" spans="1:11" x14ac:dyDescent="0.2">
      <c r="A16878" s="147">
        <v>3</v>
      </c>
      <c r="B16878" s="149" t="s">
        <v>9491</v>
      </c>
      <c r="C16878" s="147" t="s">
        <v>2261</v>
      </c>
      <c r="D16878" s="147" t="s">
        <v>9494</v>
      </c>
      <c r="E16878" s="147" t="s">
        <v>2246</v>
      </c>
      <c r="G16878" s="147">
        <v>0</v>
      </c>
      <c r="I16878" s="147">
        <v>3</v>
      </c>
      <c r="J16878" s="147">
        <v>1201692</v>
      </c>
    </row>
    <row r="16879" spans="1:11" x14ac:dyDescent="0.2">
      <c r="A16879" s="147">
        <v>3</v>
      </c>
      <c r="B16879" s="149" t="s">
        <v>9491</v>
      </c>
      <c r="C16879" s="147" t="s">
        <v>2277</v>
      </c>
      <c r="D16879" s="147" t="s">
        <v>9493</v>
      </c>
      <c r="E16879" s="147" t="s">
        <v>2246</v>
      </c>
      <c r="G16879" s="147">
        <v>0</v>
      </c>
      <c r="I16879" s="147">
        <v>3</v>
      </c>
      <c r="J16879" s="147">
        <v>1201697</v>
      </c>
    </row>
    <row r="16880" spans="1:11" x14ac:dyDescent="0.2">
      <c r="A16880" s="147">
        <v>3</v>
      </c>
      <c r="B16880" s="149" t="s">
        <v>9491</v>
      </c>
      <c r="C16880" s="147" t="s">
        <v>2277</v>
      </c>
      <c r="D16880" s="147" t="s">
        <v>9492</v>
      </c>
      <c r="E16880" s="147" t="s">
        <v>2246</v>
      </c>
      <c r="G16880" s="147">
        <v>0</v>
      </c>
      <c r="I16880" s="147">
        <v>3</v>
      </c>
      <c r="J16880" s="147">
        <v>1201687</v>
      </c>
    </row>
    <row r="16881" spans="1:11" x14ac:dyDescent="0.2">
      <c r="A16881" s="147">
        <v>3</v>
      </c>
      <c r="B16881" s="149" t="s">
        <v>9491</v>
      </c>
      <c r="C16881" s="147" t="s">
        <v>2277</v>
      </c>
      <c r="D16881" s="147" t="s">
        <v>9490</v>
      </c>
      <c r="E16881" s="147" t="s">
        <v>2246</v>
      </c>
      <c r="G16881" s="147">
        <v>0</v>
      </c>
      <c r="I16881" s="147">
        <v>3</v>
      </c>
      <c r="J16881" s="147">
        <v>1201718</v>
      </c>
    </row>
    <row r="16882" spans="1:11" x14ac:dyDescent="0.2">
      <c r="A16882" s="147">
        <v>4</v>
      </c>
      <c r="B16882" s="149" t="s">
        <v>9489</v>
      </c>
      <c r="C16882" s="147" t="s">
        <v>2242</v>
      </c>
      <c r="D16882" s="147" t="s">
        <v>9488</v>
      </c>
      <c r="E16882" s="147" t="s">
        <v>2246</v>
      </c>
      <c r="G16882" s="147">
        <v>0</v>
      </c>
      <c r="I16882" s="147">
        <v>4</v>
      </c>
      <c r="J16882" s="147">
        <v>2589961</v>
      </c>
    </row>
    <row r="16883" spans="1:11" x14ac:dyDescent="0.2">
      <c r="A16883" s="147">
        <v>5</v>
      </c>
      <c r="B16883" s="149" t="s">
        <v>9487</v>
      </c>
      <c r="C16883" s="147" t="s">
        <v>2242</v>
      </c>
      <c r="D16883" s="147" t="s">
        <v>9486</v>
      </c>
      <c r="E16883" s="147" t="s">
        <v>2246</v>
      </c>
      <c r="G16883" s="147">
        <v>0</v>
      </c>
      <c r="I16883" s="147">
        <v>5</v>
      </c>
      <c r="J16883" s="147">
        <v>2589970</v>
      </c>
    </row>
    <row r="16884" spans="1:11" x14ac:dyDescent="0.2">
      <c r="A16884" s="147">
        <v>6</v>
      </c>
      <c r="B16884" s="149" t="s">
        <v>9485</v>
      </c>
      <c r="C16884" s="147" t="s">
        <v>2242</v>
      </c>
      <c r="D16884" s="147" t="s">
        <v>9484</v>
      </c>
      <c r="E16884" s="147" t="s">
        <v>2240</v>
      </c>
      <c r="G16884" s="147">
        <v>0</v>
      </c>
      <c r="I16884" s="147">
        <v>6</v>
      </c>
      <c r="J16884" s="147">
        <v>2589985</v>
      </c>
      <c r="K16884" s="147" t="s">
        <v>2769</v>
      </c>
    </row>
    <row r="16885" spans="1:11" x14ac:dyDescent="0.2">
      <c r="A16885" s="147">
        <v>6</v>
      </c>
      <c r="B16885" s="149" t="s">
        <v>9483</v>
      </c>
      <c r="C16885" s="147" t="s">
        <v>2242</v>
      </c>
      <c r="D16885" s="147" t="s">
        <v>9482</v>
      </c>
      <c r="E16885" s="147" t="s">
        <v>2240</v>
      </c>
      <c r="G16885" s="147">
        <v>0</v>
      </c>
      <c r="I16885" s="147">
        <v>5</v>
      </c>
      <c r="J16885" s="147">
        <v>2589964</v>
      </c>
      <c r="K16885" s="147" t="s">
        <v>2769</v>
      </c>
    </row>
    <row r="16886" spans="1:11" x14ac:dyDescent="0.2">
      <c r="A16886" s="147">
        <v>6</v>
      </c>
      <c r="B16886" s="149" t="s">
        <v>9481</v>
      </c>
      <c r="C16886" s="147" t="s">
        <v>2242</v>
      </c>
      <c r="D16886" s="147" t="s">
        <v>9480</v>
      </c>
      <c r="E16886" s="147" t="s">
        <v>2240</v>
      </c>
      <c r="G16886" s="147">
        <v>0</v>
      </c>
      <c r="I16886" s="147">
        <v>5</v>
      </c>
      <c r="J16886" s="147">
        <v>2589977</v>
      </c>
      <c r="K16886" s="147" t="s">
        <v>2769</v>
      </c>
    </row>
    <row r="16887" spans="1:11" x14ac:dyDescent="0.2">
      <c r="A16887" s="147">
        <v>6</v>
      </c>
      <c r="B16887" s="149" t="s">
        <v>9479</v>
      </c>
      <c r="C16887" s="147" t="s">
        <v>2242</v>
      </c>
      <c r="D16887" s="147" t="s">
        <v>9478</v>
      </c>
      <c r="E16887" s="147" t="s">
        <v>2240</v>
      </c>
      <c r="G16887" s="147">
        <v>0</v>
      </c>
      <c r="I16887" s="147">
        <v>5</v>
      </c>
      <c r="J16887" s="147">
        <v>2589966</v>
      </c>
      <c r="K16887" s="147" t="s">
        <v>2769</v>
      </c>
    </row>
    <row r="16888" spans="1:11" x14ac:dyDescent="0.2">
      <c r="A16888" s="147">
        <v>6</v>
      </c>
      <c r="B16888" s="149" t="s">
        <v>9477</v>
      </c>
      <c r="C16888" s="147" t="s">
        <v>2242</v>
      </c>
      <c r="D16888" s="147" t="s">
        <v>9476</v>
      </c>
      <c r="E16888" s="147" t="s">
        <v>2240</v>
      </c>
      <c r="G16888" s="147">
        <v>0</v>
      </c>
      <c r="I16888" s="147">
        <v>5</v>
      </c>
      <c r="J16888" s="147">
        <v>2589975</v>
      </c>
      <c r="K16888" s="147" t="s">
        <v>2769</v>
      </c>
    </row>
    <row r="16889" spans="1:11" x14ac:dyDescent="0.2">
      <c r="A16889" s="147">
        <v>6</v>
      </c>
      <c r="B16889" s="149" t="s">
        <v>9475</v>
      </c>
      <c r="C16889" s="147" t="s">
        <v>2242</v>
      </c>
      <c r="D16889" s="147" t="s">
        <v>9474</v>
      </c>
      <c r="E16889" s="147" t="s">
        <v>2240</v>
      </c>
      <c r="G16889" s="147">
        <v>0</v>
      </c>
      <c r="I16889" s="147">
        <v>5</v>
      </c>
      <c r="J16889" s="147">
        <v>2589973</v>
      </c>
    </row>
    <row r="16890" spans="1:11" x14ac:dyDescent="0.2">
      <c r="A16890" s="147">
        <v>6</v>
      </c>
      <c r="B16890" s="149" t="s">
        <v>9473</v>
      </c>
      <c r="C16890" s="147" t="s">
        <v>2242</v>
      </c>
      <c r="D16890" s="147" t="s">
        <v>9472</v>
      </c>
      <c r="E16890" s="147" t="s">
        <v>2240</v>
      </c>
      <c r="G16890" s="147">
        <v>0</v>
      </c>
      <c r="I16890" s="147">
        <v>5</v>
      </c>
      <c r="J16890" s="147">
        <v>2589979</v>
      </c>
      <c r="K16890" s="147" t="s">
        <v>2769</v>
      </c>
    </row>
    <row r="16891" spans="1:11" x14ac:dyDescent="0.2">
      <c r="A16891" s="147">
        <v>3</v>
      </c>
      <c r="B16891" s="149" t="s">
        <v>9470</v>
      </c>
      <c r="C16891" s="147" t="s">
        <v>2242</v>
      </c>
      <c r="D16891" s="147" t="s">
        <v>9471</v>
      </c>
      <c r="E16891" s="147" t="s">
        <v>2246</v>
      </c>
      <c r="G16891" s="147">
        <v>0</v>
      </c>
      <c r="I16891" s="147">
        <v>3</v>
      </c>
      <c r="J16891" s="147">
        <v>2589794</v>
      </c>
    </row>
    <row r="16892" spans="1:11" x14ac:dyDescent="0.2">
      <c r="A16892" s="147">
        <v>3</v>
      </c>
      <c r="B16892" s="149" t="s">
        <v>9470</v>
      </c>
      <c r="C16892" s="147" t="s">
        <v>2261</v>
      </c>
      <c r="D16892" s="147" t="s">
        <v>9469</v>
      </c>
      <c r="E16892" s="147" t="s">
        <v>2246</v>
      </c>
      <c r="G16892" s="147">
        <v>0</v>
      </c>
      <c r="I16892" s="147">
        <v>3</v>
      </c>
      <c r="J16892" s="147">
        <v>1201658</v>
      </c>
    </row>
    <row r="16893" spans="1:11" x14ac:dyDescent="0.2">
      <c r="A16893" s="147">
        <v>4</v>
      </c>
      <c r="B16893" s="149" t="s">
        <v>9468</v>
      </c>
      <c r="C16893" s="147" t="s">
        <v>2242</v>
      </c>
      <c r="D16893" s="147" t="s">
        <v>9467</v>
      </c>
      <c r="E16893" s="147" t="s">
        <v>2240</v>
      </c>
      <c r="G16893" s="147">
        <v>0</v>
      </c>
      <c r="I16893" s="147">
        <v>4</v>
      </c>
      <c r="J16893" s="147">
        <v>2590011</v>
      </c>
      <c r="K16893" s="147" t="s">
        <v>2769</v>
      </c>
    </row>
    <row r="16894" spans="1:11" x14ac:dyDescent="0.2">
      <c r="A16894" s="147">
        <v>4</v>
      </c>
      <c r="B16894" s="149" t="s">
        <v>9466</v>
      </c>
      <c r="C16894" s="147" t="s">
        <v>2242</v>
      </c>
      <c r="D16894" s="147" t="s">
        <v>9465</v>
      </c>
      <c r="E16894" s="147" t="s">
        <v>2240</v>
      </c>
      <c r="G16894" s="147">
        <v>0</v>
      </c>
      <c r="I16894" s="147">
        <v>4</v>
      </c>
      <c r="J16894" s="147">
        <v>2590008</v>
      </c>
      <c r="K16894" s="147" t="s">
        <v>2769</v>
      </c>
    </row>
    <row r="16895" spans="1:11" x14ac:dyDescent="0.2">
      <c r="A16895" s="147">
        <v>4</v>
      </c>
      <c r="B16895" s="149" t="s">
        <v>9464</v>
      </c>
      <c r="C16895" s="147" t="s">
        <v>2242</v>
      </c>
      <c r="D16895" s="147" t="s">
        <v>9463</v>
      </c>
      <c r="E16895" s="147" t="s">
        <v>2240</v>
      </c>
      <c r="G16895" s="147">
        <v>0</v>
      </c>
      <c r="I16895" s="147">
        <v>4</v>
      </c>
      <c r="J16895" s="147">
        <v>2589996</v>
      </c>
      <c r="K16895" s="147" t="s">
        <v>2769</v>
      </c>
    </row>
    <row r="16896" spans="1:11" x14ac:dyDescent="0.2">
      <c r="A16896" s="147">
        <v>4</v>
      </c>
      <c r="B16896" s="149" t="s">
        <v>9462</v>
      </c>
      <c r="C16896" s="147" t="s">
        <v>2242</v>
      </c>
      <c r="D16896" s="147" t="s">
        <v>9461</v>
      </c>
      <c r="E16896" s="147" t="s">
        <v>2240</v>
      </c>
      <c r="G16896" s="147">
        <v>0</v>
      </c>
      <c r="I16896" s="147">
        <v>4</v>
      </c>
      <c r="J16896" s="147">
        <v>2590000</v>
      </c>
      <c r="K16896" s="147" t="s">
        <v>2769</v>
      </c>
    </row>
    <row r="16897" spans="1:11" x14ac:dyDescent="0.2">
      <c r="A16897" s="147">
        <v>4</v>
      </c>
      <c r="B16897" s="149" t="s">
        <v>9460</v>
      </c>
      <c r="C16897" s="147" t="s">
        <v>2242</v>
      </c>
      <c r="D16897" s="147" t="s">
        <v>9459</v>
      </c>
      <c r="E16897" s="147" t="s">
        <v>2240</v>
      </c>
      <c r="G16897" s="147">
        <v>0</v>
      </c>
      <c r="I16897" s="147">
        <v>4</v>
      </c>
      <c r="J16897" s="147">
        <v>2590017</v>
      </c>
      <c r="K16897" s="147" t="s">
        <v>2769</v>
      </c>
    </row>
    <row r="16898" spans="1:11" x14ac:dyDescent="0.2">
      <c r="A16898" s="147">
        <v>4</v>
      </c>
      <c r="B16898" s="149" t="s">
        <v>9458</v>
      </c>
      <c r="C16898" s="147" t="s">
        <v>2242</v>
      </c>
      <c r="D16898" s="147" t="s">
        <v>9457</v>
      </c>
      <c r="E16898" s="147" t="s">
        <v>2240</v>
      </c>
      <c r="G16898" s="147">
        <v>0</v>
      </c>
      <c r="I16898" s="147">
        <v>4</v>
      </c>
      <c r="J16898" s="147">
        <v>2590004</v>
      </c>
      <c r="K16898" s="147" t="s">
        <v>2769</v>
      </c>
    </row>
    <row r="16899" spans="1:11" x14ac:dyDescent="0.2">
      <c r="A16899" s="147">
        <v>4</v>
      </c>
      <c r="B16899" s="149" t="s">
        <v>9456</v>
      </c>
      <c r="C16899" s="147" t="s">
        <v>2242</v>
      </c>
      <c r="D16899" s="147" t="s">
        <v>9455</v>
      </c>
      <c r="E16899" s="147" t="s">
        <v>2240</v>
      </c>
      <c r="G16899" s="147">
        <v>0</v>
      </c>
      <c r="I16899" s="147">
        <v>4</v>
      </c>
      <c r="J16899" s="147">
        <v>2589998</v>
      </c>
      <c r="K16899" s="147" t="s">
        <v>2769</v>
      </c>
    </row>
    <row r="16900" spans="1:11" x14ac:dyDescent="0.2">
      <c r="A16900" s="147">
        <v>4</v>
      </c>
      <c r="B16900" s="149" t="s">
        <v>9454</v>
      </c>
      <c r="C16900" s="147" t="s">
        <v>2242</v>
      </c>
      <c r="D16900" s="147" t="s">
        <v>9453</v>
      </c>
      <c r="E16900" s="147" t="s">
        <v>2240</v>
      </c>
      <c r="G16900" s="147">
        <v>0</v>
      </c>
      <c r="I16900" s="147">
        <v>4</v>
      </c>
      <c r="J16900" s="147">
        <v>2589999</v>
      </c>
      <c r="K16900" s="147" t="s">
        <v>2769</v>
      </c>
    </row>
    <row r="16901" spans="1:11" x14ac:dyDescent="0.2">
      <c r="A16901" s="147">
        <v>4</v>
      </c>
      <c r="B16901" s="149" t="s">
        <v>9452</v>
      </c>
      <c r="C16901" s="147" t="s">
        <v>2242</v>
      </c>
      <c r="D16901" s="147" t="s">
        <v>9451</v>
      </c>
      <c r="E16901" s="147" t="s">
        <v>2240</v>
      </c>
      <c r="G16901" s="147">
        <v>0</v>
      </c>
      <c r="I16901" s="147">
        <v>4</v>
      </c>
      <c r="J16901" s="147">
        <v>2590002</v>
      </c>
      <c r="K16901" s="147" t="s">
        <v>2769</v>
      </c>
    </row>
    <row r="16902" spans="1:11" x14ac:dyDescent="0.2">
      <c r="A16902" s="147">
        <v>4</v>
      </c>
      <c r="B16902" s="149" t="s">
        <v>9446</v>
      </c>
      <c r="C16902" s="147" t="s">
        <v>2242</v>
      </c>
      <c r="D16902" s="147" t="s">
        <v>9450</v>
      </c>
      <c r="E16902" s="147" t="s">
        <v>2240</v>
      </c>
      <c r="G16902" s="147">
        <v>0</v>
      </c>
      <c r="I16902" s="147">
        <v>4</v>
      </c>
      <c r="J16902" s="147">
        <v>2589995</v>
      </c>
    </row>
    <row r="16903" spans="1:11" x14ac:dyDescent="0.2">
      <c r="A16903" s="147">
        <v>4</v>
      </c>
      <c r="B16903" s="149" t="s">
        <v>9446</v>
      </c>
      <c r="C16903" s="147" t="s">
        <v>2261</v>
      </c>
      <c r="D16903" s="147" t="s">
        <v>9449</v>
      </c>
      <c r="E16903" s="147" t="s">
        <v>2246</v>
      </c>
      <c r="F16903" s="147" t="s">
        <v>2259</v>
      </c>
      <c r="G16903" s="147">
        <v>1</v>
      </c>
      <c r="H16903" s="148">
        <v>41204</v>
      </c>
      <c r="I16903" s="147">
        <v>4</v>
      </c>
      <c r="J16903" s="147">
        <v>1205782</v>
      </c>
    </row>
    <row r="16904" spans="1:11" x14ac:dyDescent="0.2">
      <c r="A16904" s="147">
        <v>4</v>
      </c>
      <c r="B16904" s="149" t="s">
        <v>9446</v>
      </c>
      <c r="C16904" s="147" t="s">
        <v>2446</v>
      </c>
      <c r="D16904" s="147" t="s">
        <v>9448</v>
      </c>
      <c r="E16904" s="147" t="s">
        <v>2246</v>
      </c>
      <c r="G16904" s="147">
        <v>0</v>
      </c>
      <c r="I16904" s="147">
        <v>4</v>
      </c>
      <c r="J16904" s="147">
        <v>1201847</v>
      </c>
    </row>
    <row r="16905" spans="1:11" x14ac:dyDescent="0.2">
      <c r="A16905" s="147">
        <v>4</v>
      </c>
      <c r="B16905" s="149" t="s">
        <v>9446</v>
      </c>
      <c r="C16905" s="147" t="s">
        <v>2446</v>
      </c>
      <c r="D16905" s="147" t="s">
        <v>9447</v>
      </c>
      <c r="E16905" s="147" t="s">
        <v>2246</v>
      </c>
      <c r="F16905" s="147" t="s">
        <v>2259</v>
      </c>
      <c r="G16905" s="147">
        <v>1</v>
      </c>
      <c r="H16905" s="148">
        <v>41204</v>
      </c>
      <c r="I16905" s="147">
        <v>4</v>
      </c>
      <c r="J16905" s="147">
        <v>1201843</v>
      </c>
    </row>
    <row r="16906" spans="1:11" x14ac:dyDescent="0.2">
      <c r="A16906" s="147">
        <v>4</v>
      </c>
      <c r="B16906" s="149" t="s">
        <v>9446</v>
      </c>
      <c r="C16906" s="147" t="s">
        <v>2446</v>
      </c>
      <c r="D16906" s="147" t="s">
        <v>9445</v>
      </c>
      <c r="E16906" s="147" t="s">
        <v>2246</v>
      </c>
      <c r="F16906" s="147" t="s">
        <v>2259</v>
      </c>
      <c r="G16906" s="147">
        <v>1</v>
      </c>
      <c r="H16906" s="148">
        <v>41204</v>
      </c>
      <c r="I16906" s="147">
        <v>4</v>
      </c>
      <c r="J16906" s="147">
        <v>1201845</v>
      </c>
    </row>
    <row r="16907" spans="1:11" x14ac:dyDescent="0.2">
      <c r="A16907" s="147">
        <v>3</v>
      </c>
      <c r="B16907" s="149" t="s">
        <v>9443</v>
      </c>
      <c r="C16907" s="147" t="s">
        <v>2242</v>
      </c>
      <c r="D16907" s="147" t="s">
        <v>9444</v>
      </c>
      <c r="E16907" s="147" t="s">
        <v>2246</v>
      </c>
      <c r="G16907" s="147">
        <v>0</v>
      </c>
      <c r="I16907" s="147">
        <v>3</v>
      </c>
      <c r="J16907" s="147">
        <v>2589813</v>
      </c>
    </row>
    <row r="16908" spans="1:11" x14ac:dyDescent="0.2">
      <c r="A16908" s="147">
        <v>3</v>
      </c>
      <c r="B16908" s="149" t="s">
        <v>9443</v>
      </c>
      <c r="C16908" s="147" t="s">
        <v>2277</v>
      </c>
      <c r="D16908" s="147" t="s">
        <v>9442</v>
      </c>
      <c r="E16908" s="147" t="s">
        <v>2246</v>
      </c>
      <c r="G16908" s="147">
        <v>0</v>
      </c>
      <c r="I16908" s="147">
        <v>3</v>
      </c>
      <c r="J16908" s="147">
        <v>1201665</v>
      </c>
    </row>
    <row r="16909" spans="1:11" x14ac:dyDescent="0.2">
      <c r="A16909" s="147">
        <v>4</v>
      </c>
      <c r="B16909" s="149" t="s">
        <v>9435</v>
      </c>
      <c r="C16909" s="147" t="s">
        <v>2242</v>
      </c>
      <c r="D16909" s="147" t="s">
        <v>9441</v>
      </c>
      <c r="E16909" s="147" t="s">
        <v>2246</v>
      </c>
      <c r="G16909" s="147">
        <v>0</v>
      </c>
      <c r="I16909" s="147">
        <v>4</v>
      </c>
      <c r="J16909" s="147">
        <v>2590036</v>
      </c>
    </row>
    <row r="16910" spans="1:11" x14ac:dyDescent="0.2">
      <c r="A16910" s="147">
        <v>4</v>
      </c>
      <c r="B16910" s="149" t="s">
        <v>9435</v>
      </c>
      <c r="C16910" s="147" t="s">
        <v>2261</v>
      </c>
      <c r="D16910" s="147" t="s">
        <v>9440</v>
      </c>
      <c r="E16910" s="147" t="s">
        <v>2246</v>
      </c>
      <c r="G16910" s="147">
        <v>0</v>
      </c>
      <c r="I16910" s="147">
        <v>4</v>
      </c>
      <c r="J16910" s="147">
        <v>1201877</v>
      </c>
    </row>
    <row r="16911" spans="1:11" x14ac:dyDescent="0.2">
      <c r="A16911" s="147">
        <v>4</v>
      </c>
      <c r="B16911" s="149" t="s">
        <v>9435</v>
      </c>
      <c r="C16911" s="147" t="s">
        <v>2261</v>
      </c>
      <c r="D16911" s="147" t="s">
        <v>9439</v>
      </c>
      <c r="E16911" s="147" t="s">
        <v>2246</v>
      </c>
      <c r="G16911" s="147">
        <v>0</v>
      </c>
      <c r="I16911" s="147">
        <v>4</v>
      </c>
      <c r="J16911" s="147">
        <v>1201904</v>
      </c>
    </row>
    <row r="16912" spans="1:11" x14ac:dyDescent="0.2">
      <c r="A16912" s="147">
        <v>4</v>
      </c>
      <c r="B16912" s="149" t="s">
        <v>9435</v>
      </c>
      <c r="C16912" s="147" t="s">
        <v>2261</v>
      </c>
      <c r="D16912" s="147" t="s">
        <v>9438</v>
      </c>
      <c r="E16912" s="147" t="s">
        <v>2246</v>
      </c>
      <c r="G16912" s="147">
        <v>0</v>
      </c>
      <c r="I16912" s="147">
        <v>4</v>
      </c>
      <c r="J16912" s="147">
        <v>1201910</v>
      </c>
    </row>
    <row r="16913" spans="1:10" x14ac:dyDescent="0.2">
      <c r="A16913" s="147">
        <v>4</v>
      </c>
      <c r="B16913" s="149" t="s">
        <v>9435</v>
      </c>
      <c r="C16913" s="147" t="s">
        <v>2261</v>
      </c>
      <c r="D16913" s="147" t="s">
        <v>9437</v>
      </c>
      <c r="E16913" s="147" t="s">
        <v>2246</v>
      </c>
      <c r="G16913" s="147">
        <v>0</v>
      </c>
      <c r="I16913" s="147">
        <v>4</v>
      </c>
      <c r="J16913" s="147">
        <v>1201895</v>
      </c>
    </row>
    <row r="16914" spans="1:10" x14ac:dyDescent="0.2">
      <c r="A16914" s="147">
        <v>4</v>
      </c>
      <c r="B16914" s="149" t="s">
        <v>9435</v>
      </c>
      <c r="C16914" s="147" t="s">
        <v>2446</v>
      </c>
      <c r="D16914" s="147" t="s">
        <v>9436</v>
      </c>
      <c r="E16914" s="147" t="s">
        <v>2246</v>
      </c>
      <c r="G16914" s="147">
        <v>0</v>
      </c>
      <c r="I16914" s="147">
        <v>4</v>
      </c>
      <c r="J16914" s="147">
        <v>1201856</v>
      </c>
    </row>
    <row r="16915" spans="1:10" x14ac:dyDescent="0.2">
      <c r="A16915" s="147">
        <v>4</v>
      </c>
      <c r="B16915" s="149" t="s">
        <v>9435</v>
      </c>
      <c r="C16915" s="147" t="s">
        <v>2446</v>
      </c>
      <c r="D16915" s="147" t="s">
        <v>9434</v>
      </c>
      <c r="E16915" s="147" t="s">
        <v>2246</v>
      </c>
      <c r="G16915" s="147">
        <v>0</v>
      </c>
      <c r="I16915" s="147">
        <v>4</v>
      </c>
      <c r="J16915" s="147">
        <v>1201896</v>
      </c>
    </row>
    <row r="16916" spans="1:10" x14ac:dyDescent="0.2">
      <c r="A16916" s="147">
        <v>5</v>
      </c>
      <c r="B16916" s="149" t="s">
        <v>9433</v>
      </c>
      <c r="C16916" s="147" t="s">
        <v>2242</v>
      </c>
      <c r="D16916" s="147" t="s">
        <v>9432</v>
      </c>
      <c r="E16916" s="147" t="s">
        <v>2246</v>
      </c>
      <c r="G16916" s="147">
        <v>0</v>
      </c>
      <c r="I16916" s="147">
        <v>5</v>
      </c>
      <c r="J16916" s="147">
        <v>2590058</v>
      </c>
    </row>
    <row r="16917" spans="1:10" x14ac:dyDescent="0.2">
      <c r="A16917" s="147">
        <v>6</v>
      </c>
      <c r="B16917" s="149" t="s">
        <v>9431</v>
      </c>
      <c r="C16917" s="147" t="s">
        <v>2242</v>
      </c>
      <c r="D16917" s="147" t="s">
        <v>9430</v>
      </c>
      <c r="E16917" s="147" t="s">
        <v>2240</v>
      </c>
      <c r="G16917" s="147">
        <v>0</v>
      </c>
      <c r="I16917" s="147">
        <v>6</v>
      </c>
      <c r="J16917" s="147">
        <v>2590060</v>
      </c>
    </row>
    <row r="16918" spans="1:10" x14ac:dyDescent="0.2">
      <c r="A16918" s="147">
        <v>6</v>
      </c>
      <c r="B16918" s="149" t="s">
        <v>9429</v>
      </c>
      <c r="C16918" s="147" t="s">
        <v>2242</v>
      </c>
      <c r="D16918" s="147" t="s">
        <v>9428</v>
      </c>
      <c r="E16918" s="147" t="s">
        <v>2240</v>
      </c>
      <c r="G16918" s="147">
        <v>0</v>
      </c>
      <c r="I16918" s="147">
        <v>5</v>
      </c>
      <c r="J16918" s="147">
        <v>2590043</v>
      </c>
    </row>
    <row r="16919" spans="1:10" x14ac:dyDescent="0.2">
      <c r="A16919" s="147">
        <v>6</v>
      </c>
      <c r="B16919" s="149" t="s">
        <v>9427</v>
      </c>
      <c r="C16919" s="147" t="s">
        <v>2242</v>
      </c>
      <c r="D16919" s="147" t="s">
        <v>9426</v>
      </c>
      <c r="E16919" s="147" t="s">
        <v>2240</v>
      </c>
      <c r="G16919" s="147">
        <v>0</v>
      </c>
      <c r="I16919" s="147">
        <v>5</v>
      </c>
      <c r="J16919" s="147">
        <v>2590053</v>
      </c>
    </row>
    <row r="16920" spans="1:10" x14ac:dyDescent="0.2">
      <c r="A16920" s="147">
        <v>6</v>
      </c>
      <c r="B16920" s="149" t="s">
        <v>9425</v>
      </c>
      <c r="C16920" s="147" t="s">
        <v>2242</v>
      </c>
      <c r="D16920" s="147" t="s">
        <v>9424</v>
      </c>
      <c r="E16920" s="147" t="s">
        <v>2240</v>
      </c>
      <c r="G16920" s="147">
        <v>0</v>
      </c>
      <c r="I16920" s="147">
        <v>5</v>
      </c>
      <c r="J16920" s="147">
        <v>2590049</v>
      </c>
    </row>
    <row r="16921" spans="1:10" x14ac:dyDescent="0.2">
      <c r="A16921" s="147">
        <v>6</v>
      </c>
      <c r="B16921" s="149" t="s">
        <v>9423</v>
      </c>
      <c r="C16921" s="147" t="s">
        <v>2242</v>
      </c>
      <c r="D16921" s="147" t="s">
        <v>9422</v>
      </c>
      <c r="E16921" s="147" t="s">
        <v>2240</v>
      </c>
      <c r="G16921" s="147">
        <v>0</v>
      </c>
      <c r="I16921" s="147">
        <v>5</v>
      </c>
      <c r="J16921" s="147">
        <v>2590044</v>
      </c>
    </row>
    <row r="16922" spans="1:10" x14ac:dyDescent="0.2">
      <c r="A16922" s="147">
        <v>6</v>
      </c>
      <c r="B16922" s="149" t="s">
        <v>9421</v>
      </c>
      <c r="C16922" s="147" t="s">
        <v>2242</v>
      </c>
      <c r="D16922" s="147" t="s">
        <v>9420</v>
      </c>
      <c r="E16922" s="147" t="s">
        <v>2240</v>
      </c>
      <c r="G16922" s="147">
        <v>0</v>
      </c>
      <c r="I16922" s="147">
        <v>5</v>
      </c>
      <c r="J16922" s="147">
        <v>2590052</v>
      </c>
    </row>
    <row r="16923" spans="1:10" x14ac:dyDescent="0.2">
      <c r="A16923" s="147">
        <v>4</v>
      </c>
      <c r="B16923" s="149" t="s">
        <v>9414</v>
      </c>
      <c r="C16923" s="147" t="s">
        <v>2242</v>
      </c>
      <c r="D16923" s="147" t="s">
        <v>9419</v>
      </c>
      <c r="E16923" s="147" t="s">
        <v>2240</v>
      </c>
      <c r="G16923" s="147">
        <v>0</v>
      </c>
      <c r="I16923" s="147">
        <v>4</v>
      </c>
      <c r="J16923" s="147">
        <v>2590033</v>
      </c>
    </row>
    <row r="16924" spans="1:10" x14ac:dyDescent="0.2">
      <c r="A16924" s="147">
        <v>4</v>
      </c>
      <c r="B16924" s="149" t="s">
        <v>9414</v>
      </c>
      <c r="C16924" s="147" t="s">
        <v>2261</v>
      </c>
      <c r="D16924" s="147" t="s">
        <v>9418</v>
      </c>
      <c r="E16924" s="147" t="s">
        <v>2246</v>
      </c>
      <c r="G16924" s="147">
        <v>0</v>
      </c>
      <c r="I16924" s="147">
        <v>4</v>
      </c>
      <c r="J16924" s="147">
        <v>1201931</v>
      </c>
    </row>
    <row r="16925" spans="1:10" x14ac:dyDescent="0.2">
      <c r="A16925" s="147">
        <v>4</v>
      </c>
      <c r="B16925" s="149" t="s">
        <v>9414</v>
      </c>
      <c r="C16925" s="147" t="s">
        <v>2446</v>
      </c>
      <c r="D16925" s="147" t="s">
        <v>9417</v>
      </c>
      <c r="E16925" s="147" t="s">
        <v>2246</v>
      </c>
      <c r="G16925" s="147">
        <v>0</v>
      </c>
      <c r="I16925" s="147">
        <v>4</v>
      </c>
      <c r="J16925" s="147">
        <v>1201870</v>
      </c>
    </row>
    <row r="16926" spans="1:10" x14ac:dyDescent="0.2">
      <c r="A16926" s="147">
        <v>4</v>
      </c>
      <c r="B16926" s="149" t="s">
        <v>9414</v>
      </c>
      <c r="C16926" s="147" t="s">
        <v>2446</v>
      </c>
      <c r="D16926" s="147" t="s">
        <v>9416</v>
      </c>
      <c r="E16926" s="147" t="s">
        <v>2246</v>
      </c>
      <c r="G16926" s="147">
        <v>0</v>
      </c>
      <c r="I16926" s="147">
        <v>4</v>
      </c>
      <c r="J16926" s="147">
        <v>1201885</v>
      </c>
    </row>
    <row r="16927" spans="1:10" x14ac:dyDescent="0.2">
      <c r="A16927" s="147">
        <v>4</v>
      </c>
      <c r="B16927" s="149" t="s">
        <v>9414</v>
      </c>
      <c r="C16927" s="147" t="s">
        <v>2446</v>
      </c>
      <c r="D16927" s="147" t="s">
        <v>9415</v>
      </c>
      <c r="E16927" s="147" t="s">
        <v>2246</v>
      </c>
      <c r="G16927" s="147">
        <v>0</v>
      </c>
      <c r="I16927" s="147">
        <v>4</v>
      </c>
      <c r="J16927" s="147">
        <v>1201927</v>
      </c>
    </row>
    <row r="16928" spans="1:10" x14ac:dyDescent="0.2">
      <c r="A16928" s="147">
        <v>4</v>
      </c>
      <c r="B16928" s="149" t="s">
        <v>9414</v>
      </c>
      <c r="C16928" s="147" t="s">
        <v>2446</v>
      </c>
      <c r="D16928" s="147" t="s">
        <v>9413</v>
      </c>
      <c r="E16928" s="147" t="s">
        <v>2246</v>
      </c>
      <c r="G16928" s="147">
        <v>0</v>
      </c>
      <c r="I16928" s="147">
        <v>4</v>
      </c>
      <c r="J16928" s="147">
        <v>1201871</v>
      </c>
    </row>
    <row r="16929" spans="1:10" x14ac:dyDescent="0.2">
      <c r="A16929" s="147">
        <v>4</v>
      </c>
      <c r="B16929" s="149" t="s">
        <v>9411</v>
      </c>
      <c r="C16929" s="147" t="s">
        <v>2242</v>
      </c>
      <c r="D16929" s="147" t="s">
        <v>9412</v>
      </c>
      <c r="E16929" s="147" t="s">
        <v>2246</v>
      </c>
      <c r="G16929" s="147">
        <v>0</v>
      </c>
      <c r="I16929" s="147">
        <v>4</v>
      </c>
      <c r="J16929" s="147">
        <v>2590030</v>
      </c>
    </row>
    <row r="16930" spans="1:10" x14ac:dyDescent="0.2">
      <c r="A16930" s="147">
        <v>4</v>
      </c>
      <c r="B16930" s="149" t="s">
        <v>9411</v>
      </c>
      <c r="C16930" s="147" t="s">
        <v>2446</v>
      </c>
      <c r="D16930" s="147" t="s">
        <v>9397</v>
      </c>
      <c r="E16930" s="147" t="s">
        <v>2246</v>
      </c>
      <c r="G16930" s="147">
        <v>0</v>
      </c>
      <c r="I16930" s="147">
        <v>4</v>
      </c>
      <c r="J16930" s="147">
        <v>1201913</v>
      </c>
    </row>
    <row r="16931" spans="1:10" x14ac:dyDescent="0.2">
      <c r="A16931" s="147">
        <v>5</v>
      </c>
      <c r="B16931" s="149" t="s">
        <v>9410</v>
      </c>
      <c r="C16931" s="147" t="s">
        <v>2242</v>
      </c>
      <c r="D16931" s="147" t="s">
        <v>9409</v>
      </c>
      <c r="E16931" s="147" t="s">
        <v>2246</v>
      </c>
      <c r="G16931" s="147">
        <v>0</v>
      </c>
      <c r="I16931" s="147">
        <v>5</v>
      </c>
      <c r="J16931" s="147">
        <v>2590066</v>
      </c>
    </row>
    <row r="16932" spans="1:10" x14ac:dyDescent="0.2">
      <c r="A16932" s="147">
        <v>6</v>
      </c>
      <c r="B16932" s="149" t="s">
        <v>9408</v>
      </c>
      <c r="C16932" s="147" t="s">
        <v>2242</v>
      </c>
      <c r="D16932" s="147" t="s">
        <v>9407</v>
      </c>
      <c r="E16932" s="147" t="s">
        <v>2240</v>
      </c>
      <c r="G16932" s="147">
        <v>0</v>
      </c>
      <c r="I16932" s="147">
        <v>6</v>
      </c>
      <c r="J16932" s="147">
        <v>2590075</v>
      </c>
    </row>
    <row r="16933" spans="1:10" x14ac:dyDescent="0.2">
      <c r="A16933" s="147">
        <v>6</v>
      </c>
      <c r="B16933" s="149" t="s">
        <v>9406</v>
      </c>
      <c r="C16933" s="147" t="s">
        <v>2242</v>
      </c>
      <c r="D16933" s="147" t="s">
        <v>9405</v>
      </c>
      <c r="E16933" s="147" t="s">
        <v>2240</v>
      </c>
      <c r="G16933" s="147">
        <v>0</v>
      </c>
      <c r="I16933" s="147">
        <v>5</v>
      </c>
      <c r="J16933" s="147">
        <v>2590074</v>
      </c>
    </row>
    <row r="16934" spans="1:10" x14ac:dyDescent="0.2">
      <c r="A16934" s="147">
        <v>6</v>
      </c>
      <c r="B16934" s="149" t="s">
        <v>9404</v>
      </c>
      <c r="C16934" s="147" t="s">
        <v>2242</v>
      </c>
      <c r="D16934" s="147" t="s">
        <v>9403</v>
      </c>
      <c r="E16934" s="147" t="s">
        <v>2240</v>
      </c>
      <c r="G16934" s="147">
        <v>0</v>
      </c>
      <c r="I16934" s="147">
        <v>5</v>
      </c>
      <c r="J16934" s="147">
        <v>2590067</v>
      </c>
    </row>
    <row r="16935" spans="1:10" x14ac:dyDescent="0.2">
      <c r="A16935" s="147">
        <v>6</v>
      </c>
      <c r="B16935" s="149" t="s">
        <v>9402</v>
      </c>
      <c r="C16935" s="147" t="s">
        <v>2242</v>
      </c>
      <c r="D16935" s="147" t="s">
        <v>9401</v>
      </c>
      <c r="E16935" s="147" t="s">
        <v>2240</v>
      </c>
      <c r="G16935" s="147">
        <v>0</v>
      </c>
      <c r="I16935" s="147">
        <v>5</v>
      </c>
      <c r="J16935" s="147">
        <v>2590070</v>
      </c>
    </row>
    <row r="16936" spans="1:10" x14ac:dyDescent="0.2">
      <c r="A16936" s="147">
        <v>4</v>
      </c>
      <c r="B16936" s="149" t="s">
        <v>9398</v>
      </c>
      <c r="C16936" s="147" t="s">
        <v>2242</v>
      </c>
      <c r="D16936" s="147" t="s">
        <v>9400</v>
      </c>
      <c r="E16936" s="147" t="s">
        <v>2240</v>
      </c>
      <c r="G16936" s="147">
        <v>0</v>
      </c>
      <c r="I16936" s="147">
        <v>4</v>
      </c>
      <c r="J16936" s="147">
        <v>2590024</v>
      </c>
    </row>
    <row r="16937" spans="1:10" x14ac:dyDescent="0.2">
      <c r="A16937" s="147">
        <v>4</v>
      </c>
      <c r="B16937" s="149" t="s">
        <v>9398</v>
      </c>
      <c r="C16937" s="147" t="s">
        <v>2261</v>
      </c>
      <c r="D16937" s="147" t="s">
        <v>9399</v>
      </c>
      <c r="E16937" s="147" t="s">
        <v>2246</v>
      </c>
      <c r="G16937" s="147">
        <v>0</v>
      </c>
      <c r="I16937" s="147">
        <v>4</v>
      </c>
      <c r="J16937" s="147">
        <v>1201914</v>
      </c>
    </row>
    <row r="16938" spans="1:10" x14ac:dyDescent="0.2">
      <c r="A16938" s="147">
        <v>4</v>
      </c>
      <c r="B16938" s="149" t="s">
        <v>9398</v>
      </c>
      <c r="C16938" s="147" t="s">
        <v>2446</v>
      </c>
      <c r="D16938" s="147" t="s">
        <v>9397</v>
      </c>
      <c r="E16938" s="147" t="s">
        <v>2246</v>
      </c>
      <c r="G16938" s="147">
        <v>0</v>
      </c>
      <c r="I16938" s="147">
        <v>4</v>
      </c>
      <c r="J16938" s="147">
        <v>1201900</v>
      </c>
    </row>
    <row r="16939" spans="1:10" x14ac:dyDescent="0.2">
      <c r="A16939" s="147">
        <v>4</v>
      </c>
      <c r="B16939" s="149" t="s">
        <v>9390</v>
      </c>
      <c r="C16939" s="147" t="s">
        <v>2242</v>
      </c>
      <c r="D16939" s="147" t="s">
        <v>9396</v>
      </c>
      <c r="E16939" s="147" t="s">
        <v>2246</v>
      </c>
      <c r="G16939" s="147">
        <v>0</v>
      </c>
      <c r="I16939" s="147">
        <v>4</v>
      </c>
      <c r="J16939" s="147">
        <v>2590031</v>
      </c>
    </row>
    <row r="16940" spans="1:10" x14ac:dyDescent="0.2">
      <c r="A16940" s="147">
        <v>4</v>
      </c>
      <c r="B16940" s="149" t="s">
        <v>9390</v>
      </c>
      <c r="C16940" s="147" t="s">
        <v>2261</v>
      </c>
      <c r="D16940" s="147" t="s">
        <v>9395</v>
      </c>
      <c r="E16940" s="147" t="s">
        <v>2246</v>
      </c>
      <c r="G16940" s="147">
        <v>0</v>
      </c>
      <c r="I16940" s="147">
        <v>4</v>
      </c>
      <c r="J16940" s="147">
        <v>1201903</v>
      </c>
    </row>
    <row r="16941" spans="1:10" x14ac:dyDescent="0.2">
      <c r="A16941" s="147">
        <v>4</v>
      </c>
      <c r="B16941" s="149" t="s">
        <v>9390</v>
      </c>
      <c r="C16941" s="147" t="s">
        <v>2261</v>
      </c>
      <c r="D16941" s="147" t="s">
        <v>9394</v>
      </c>
      <c r="E16941" s="147" t="s">
        <v>2246</v>
      </c>
      <c r="G16941" s="147">
        <v>0</v>
      </c>
      <c r="I16941" s="147">
        <v>4</v>
      </c>
      <c r="J16941" s="147">
        <v>1201928</v>
      </c>
    </row>
    <row r="16942" spans="1:10" x14ac:dyDescent="0.2">
      <c r="A16942" s="147">
        <v>4</v>
      </c>
      <c r="B16942" s="149" t="s">
        <v>9390</v>
      </c>
      <c r="C16942" s="147" t="s">
        <v>2261</v>
      </c>
      <c r="D16942" s="147" t="s">
        <v>9393</v>
      </c>
      <c r="E16942" s="147" t="s">
        <v>2246</v>
      </c>
      <c r="G16942" s="147">
        <v>0</v>
      </c>
      <c r="I16942" s="147">
        <v>4</v>
      </c>
      <c r="J16942" s="147">
        <v>1201930</v>
      </c>
    </row>
    <row r="16943" spans="1:10" x14ac:dyDescent="0.2">
      <c r="A16943" s="147">
        <v>4</v>
      </c>
      <c r="B16943" s="149" t="s">
        <v>9390</v>
      </c>
      <c r="C16943" s="147" t="s">
        <v>2261</v>
      </c>
      <c r="D16943" s="147" t="s">
        <v>9392</v>
      </c>
      <c r="E16943" s="147" t="s">
        <v>2246</v>
      </c>
      <c r="G16943" s="147">
        <v>0</v>
      </c>
      <c r="I16943" s="147">
        <v>4</v>
      </c>
      <c r="J16943" s="147">
        <v>1201911</v>
      </c>
    </row>
    <row r="16944" spans="1:10" x14ac:dyDescent="0.2">
      <c r="A16944" s="147">
        <v>4</v>
      </c>
      <c r="B16944" s="149" t="s">
        <v>9390</v>
      </c>
      <c r="C16944" s="147" t="s">
        <v>2277</v>
      </c>
      <c r="D16944" s="147" t="s">
        <v>9391</v>
      </c>
      <c r="E16944" s="147" t="s">
        <v>2246</v>
      </c>
      <c r="G16944" s="147">
        <v>0</v>
      </c>
      <c r="I16944" s="147">
        <v>4</v>
      </c>
      <c r="J16944" s="147">
        <v>1201881</v>
      </c>
    </row>
    <row r="16945" spans="1:11" x14ac:dyDescent="0.2">
      <c r="A16945" s="147">
        <v>4</v>
      </c>
      <c r="B16945" s="149" t="s">
        <v>9390</v>
      </c>
      <c r="C16945" s="147" t="s">
        <v>2277</v>
      </c>
      <c r="D16945" s="147" t="s">
        <v>9389</v>
      </c>
      <c r="E16945" s="147" t="s">
        <v>2246</v>
      </c>
      <c r="G16945" s="147">
        <v>0</v>
      </c>
      <c r="I16945" s="147">
        <v>4</v>
      </c>
      <c r="J16945" s="147">
        <v>1201894</v>
      </c>
    </row>
    <row r="16946" spans="1:11" x14ac:dyDescent="0.2">
      <c r="A16946" s="147">
        <v>5</v>
      </c>
      <c r="B16946" s="149" t="s">
        <v>9388</v>
      </c>
      <c r="C16946" s="147" t="s">
        <v>2242</v>
      </c>
      <c r="D16946" s="147" t="s">
        <v>9387</v>
      </c>
      <c r="E16946" s="147" t="s">
        <v>2246</v>
      </c>
      <c r="G16946" s="147">
        <v>0</v>
      </c>
      <c r="I16946" s="147">
        <v>5</v>
      </c>
      <c r="J16946" s="147">
        <v>2590121</v>
      </c>
    </row>
    <row r="16947" spans="1:11" x14ac:dyDescent="0.2">
      <c r="A16947" s="147">
        <v>6</v>
      </c>
      <c r="B16947" s="149" t="s">
        <v>9386</v>
      </c>
      <c r="C16947" s="147" t="s">
        <v>2242</v>
      </c>
      <c r="D16947" s="147" t="s">
        <v>9385</v>
      </c>
      <c r="E16947" s="147" t="s">
        <v>2240</v>
      </c>
      <c r="G16947" s="147">
        <v>0</v>
      </c>
      <c r="I16947" s="147">
        <v>6</v>
      </c>
      <c r="J16947" s="147">
        <v>2590127</v>
      </c>
    </row>
    <row r="16948" spans="1:11" x14ac:dyDescent="0.2">
      <c r="A16948" s="147">
        <v>6</v>
      </c>
      <c r="B16948" s="149" t="s">
        <v>9384</v>
      </c>
      <c r="C16948" s="147" t="s">
        <v>2242</v>
      </c>
      <c r="D16948" s="147" t="s">
        <v>9383</v>
      </c>
      <c r="E16948" s="147" t="s">
        <v>2240</v>
      </c>
      <c r="G16948" s="147">
        <v>0</v>
      </c>
      <c r="I16948" s="147">
        <v>5</v>
      </c>
      <c r="J16948" s="147">
        <v>2590086</v>
      </c>
      <c r="K16948" s="147" t="s">
        <v>2769</v>
      </c>
    </row>
    <row r="16949" spans="1:11" x14ac:dyDescent="0.2">
      <c r="A16949" s="147">
        <v>6</v>
      </c>
      <c r="B16949" s="149" t="s">
        <v>9382</v>
      </c>
      <c r="C16949" s="147" t="s">
        <v>2242</v>
      </c>
      <c r="D16949" s="147" t="s">
        <v>9381</v>
      </c>
      <c r="E16949" s="147" t="s">
        <v>2240</v>
      </c>
      <c r="G16949" s="147">
        <v>0</v>
      </c>
      <c r="I16949" s="147">
        <v>5</v>
      </c>
      <c r="J16949" s="147">
        <v>2590113</v>
      </c>
      <c r="K16949" s="147" t="s">
        <v>2769</v>
      </c>
    </row>
    <row r="16950" spans="1:11" x14ac:dyDescent="0.2">
      <c r="A16950" s="147">
        <v>6</v>
      </c>
      <c r="B16950" s="149" t="s">
        <v>9380</v>
      </c>
      <c r="C16950" s="147" t="s">
        <v>2242</v>
      </c>
      <c r="D16950" s="147" t="s">
        <v>9379</v>
      </c>
      <c r="E16950" s="147" t="s">
        <v>2240</v>
      </c>
      <c r="G16950" s="147">
        <v>0</v>
      </c>
      <c r="I16950" s="147">
        <v>5</v>
      </c>
      <c r="J16950" s="147">
        <v>2590090</v>
      </c>
      <c r="K16950" s="147" t="s">
        <v>2769</v>
      </c>
    </row>
    <row r="16951" spans="1:11" x14ac:dyDescent="0.2">
      <c r="A16951" s="147">
        <v>6</v>
      </c>
      <c r="B16951" s="149" t="s">
        <v>9378</v>
      </c>
      <c r="C16951" s="147" t="s">
        <v>2242</v>
      </c>
      <c r="D16951" s="147" t="s">
        <v>9377</v>
      </c>
      <c r="E16951" s="147" t="s">
        <v>2240</v>
      </c>
      <c r="G16951" s="147">
        <v>0</v>
      </c>
      <c r="I16951" s="147">
        <v>5</v>
      </c>
      <c r="J16951" s="147">
        <v>2590114</v>
      </c>
      <c r="K16951" s="147" t="s">
        <v>2769</v>
      </c>
    </row>
    <row r="16952" spans="1:11" x14ac:dyDescent="0.2">
      <c r="A16952" s="147">
        <v>6</v>
      </c>
      <c r="B16952" s="149" t="s">
        <v>9376</v>
      </c>
      <c r="C16952" s="147" t="s">
        <v>2242</v>
      </c>
      <c r="D16952" s="147" t="s">
        <v>9375</v>
      </c>
      <c r="E16952" s="147" t="s">
        <v>2240</v>
      </c>
      <c r="G16952" s="147">
        <v>0</v>
      </c>
      <c r="I16952" s="147">
        <v>5</v>
      </c>
      <c r="J16952" s="147">
        <v>2590120</v>
      </c>
      <c r="K16952" s="147" t="s">
        <v>2769</v>
      </c>
    </row>
    <row r="16953" spans="1:11" x14ac:dyDescent="0.2">
      <c r="A16953" s="147">
        <v>6</v>
      </c>
      <c r="B16953" s="149" t="s">
        <v>9374</v>
      </c>
      <c r="C16953" s="147" t="s">
        <v>2242</v>
      </c>
      <c r="D16953" s="147" t="s">
        <v>9373</v>
      </c>
      <c r="E16953" s="147" t="s">
        <v>2240</v>
      </c>
      <c r="G16953" s="147">
        <v>0</v>
      </c>
      <c r="I16953" s="147">
        <v>5</v>
      </c>
      <c r="J16953" s="147">
        <v>2590111</v>
      </c>
    </row>
    <row r="16954" spans="1:11" x14ac:dyDescent="0.2">
      <c r="A16954" s="147">
        <v>6</v>
      </c>
      <c r="B16954" s="149" t="s">
        <v>9372</v>
      </c>
      <c r="C16954" s="147" t="s">
        <v>2242</v>
      </c>
      <c r="D16954" s="147" t="s">
        <v>9371</v>
      </c>
      <c r="E16954" s="147" t="s">
        <v>2240</v>
      </c>
      <c r="G16954" s="147">
        <v>0</v>
      </c>
      <c r="I16954" s="147">
        <v>5</v>
      </c>
      <c r="J16954" s="147">
        <v>2590116</v>
      </c>
      <c r="K16954" s="147" t="s">
        <v>2769</v>
      </c>
    </row>
    <row r="16955" spans="1:11" x14ac:dyDescent="0.2">
      <c r="A16955" s="147">
        <v>6</v>
      </c>
      <c r="B16955" s="149" t="s">
        <v>9370</v>
      </c>
      <c r="C16955" s="147" t="s">
        <v>2242</v>
      </c>
      <c r="D16955" s="147" t="s">
        <v>9369</v>
      </c>
      <c r="E16955" s="147" t="s">
        <v>2240</v>
      </c>
      <c r="G16955" s="147">
        <v>0</v>
      </c>
      <c r="I16955" s="147">
        <v>5</v>
      </c>
      <c r="J16955" s="147">
        <v>2590103</v>
      </c>
      <c r="K16955" s="147" t="s">
        <v>2769</v>
      </c>
    </row>
    <row r="16956" spans="1:11" x14ac:dyDescent="0.2">
      <c r="A16956" s="147">
        <v>6</v>
      </c>
      <c r="B16956" s="149" t="s">
        <v>9368</v>
      </c>
      <c r="C16956" s="147" t="s">
        <v>2242</v>
      </c>
      <c r="D16956" s="147" t="s">
        <v>9367</v>
      </c>
      <c r="E16956" s="147" t="s">
        <v>2240</v>
      </c>
      <c r="G16956" s="147">
        <v>0</v>
      </c>
      <c r="I16956" s="147">
        <v>5</v>
      </c>
      <c r="J16956" s="147">
        <v>2590102</v>
      </c>
      <c r="K16956" s="147" t="s">
        <v>2769</v>
      </c>
    </row>
    <row r="16957" spans="1:11" x14ac:dyDescent="0.2">
      <c r="A16957" s="147">
        <v>6</v>
      </c>
      <c r="B16957" s="149" t="s">
        <v>9366</v>
      </c>
      <c r="C16957" s="147" t="s">
        <v>2242</v>
      </c>
      <c r="D16957" s="147" t="s">
        <v>9365</v>
      </c>
      <c r="E16957" s="147" t="s">
        <v>2240</v>
      </c>
      <c r="G16957" s="147">
        <v>0</v>
      </c>
      <c r="I16957" s="147">
        <v>5</v>
      </c>
      <c r="J16957" s="147">
        <v>2590099</v>
      </c>
      <c r="K16957" s="147" t="s">
        <v>2769</v>
      </c>
    </row>
    <row r="16958" spans="1:11" x14ac:dyDescent="0.2">
      <c r="A16958" s="147">
        <v>6</v>
      </c>
      <c r="B16958" s="149" t="s">
        <v>9364</v>
      </c>
      <c r="C16958" s="147" t="s">
        <v>2242</v>
      </c>
      <c r="D16958" s="147" t="s">
        <v>9363</v>
      </c>
      <c r="E16958" s="147" t="s">
        <v>2240</v>
      </c>
      <c r="G16958" s="147">
        <v>0</v>
      </c>
      <c r="I16958" s="147">
        <v>5</v>
      </c>
      <c r="J16958" s="147">
        <v>2590084</v>
      </c>
      <c r="K16958" s="147" t="s">
        <v>2769</v>
      </c>
    </row>
    <row r="16959" spans="1:11" x14ac:dyDescent="0.2">
      <c r="A16959" s="147">
        <v>6</v>
      </c>
      <c r="B16959" s="149" t="s">
        <v>9362</v>
      </c>
      <c r="C16959" s="147" t="s">
        <v>2242</v>
      </c>
      <c r="D16959" s="147" t="s">
        <v>9361</v>
      </c>
      <c r="E16959" s="147" t="s">
        <v>2240</v>
      </c>
      <c r="G16959" s="147">
        <v>0</v>
      </c>
      <c r="I16959" s="147">
        <v>5</v>
      </c>
      <c r="J16959" s="147">
        <v>2590093</v>
      </c>
      <c r="K16959" s="147" t="s">
        <v>2769</v>
      </c>
    </row>
    <row r="16960" spans="1:11" x14ac:dyDescent="0.2">
      <c r="A16960" s="147">
        <v>6</v>
      </c>
      <c r="B16960" s="149" t="s">
        <v>9360</v>
      </c>
      <c r="C16960" s="147" t="s">
        <v>2242</v>
      </c>
      <c r="D16960" s="147" t="s">
        <v>9359</v>
      </c>
      <c r="E16960" s="147" t="s">
        <v>2240</v>
      </c>
      <c r="G16960" s="147">
        <v>0</v>
      </c>
      <c r="I16960" s="147">
        <v>5</v>
      </c>
      <c r="J16960" s="147">
        <v>2590109</v>
      </c>
    </row>
    <row r="16961" spans="1:11" x14ac:dyDescent="0.2">
      <c r="A16961" s="147">
        <v>6</v>
      </c>
      <c r="B16961" s="149" t="s">
        <v>9357</v>
      </c>
      <c r="C16961" s="147" t="s">
        <v>2242</v>
      </c>
      <c r="D16961" s="147" t="s">
        <v>9358</v>
      </c>
      <c r="E16961" s="147" t="s">
        <v>2240</v>
      </c>
      <c r="G16961" s="147">
        <v>0</v>
      </c>
      <c r="I16961" s="147">
        <v>5</v>
      </c>
      <c r="J16961" s="147">
        <v>2590108</v>
      </c>
      <c r="K16961" s="147" t="s">
        <v>2769</v>
      </c>
    </row>
    <row r="16962" spans="1:11" x14ac:dyDescent="0.2">
      <c r="A16962" s="147">
        <v>6</v>
      </c>
      <c r="B16962" s="149" t="s">
        <v>9357</v>
      </c>
      <c r="C16962" s="147" t="s">
        <v>2261</v>
      </c>
      <c r="D16962" s="147" t="s">
        <v>9356</v>
      </c>
      <c r="E16962" s="147" t="s">
        <v>2246</v>
      </c>
      <c r="G16962" s="147">
        <v>0</v>
      </c>
      <c r="I16962" s="147">
        <v>5</v>
      </c>
      <c r="J16962" s="147">
        <v>1201935</v>
      </c>
    </row>
    <row r="16963" spans="1:11" x14ac:dyDescent="0.2">
      <c r="A16963" s="147">
        <v>6</v>
      </c>
      <c r="B16963" s="149" t="s">
        <v>9355</v>
      </c>
      <c r="C16963" s="147" t="s">
        <v>2242</v>
      </c>
      <c r="D16963" s="147" t="s">
        <v>9354</v>
      </c>
      <c r="E16963" s="147" t="s">
        <v>2240</v>
      </c>
      <c r="G16963" s="147">
        <v>0</v>
      </c>
      <c r="I16963" s="147">
        <v>5</v>
      </c>
      <c r="J16963" s="147">
        <v>2590125</v>
      </c>
    </row>
    <row r="16964" spans="1:11" x14ac:dyDescent="0.2">
      <c r="A16964" s="147">
        <v>4</v>
      </c>
      <c r="B16964" s="149" t="s">
        <v>9352</v>
      </c>
      <c r="C16964" s="147" t="s">
        <v>2242</v>
      </c>
      <c r="D16964" s="147" t="s">
        <v>9353</v>
      </c>
      <c r="E16964" s="147" t="s">
        <v>2240</v>
      </c>
      <c r="G16964" s="147">
        <v>0</v>
      </c>
      <c r="I16964" s="147">
        <v>4</v>
      </c>
      <c r="J16964" s="147">
        <v>2590039</v>
      </c>
    </row>
    <row r="16965" spans="1:11" x14ac:dyDescent="0.2">
      <c r="A16965" s="147">
        <v>4</v>
      </c>
      <c r="B16965" s="149" t="s">
        <v>9352</v>
      </c>
      <c r="C16965" s="147" t="s">
        <v>2261</v>
      </c>
      <c r="D16965" s="147" t="s">
        <v>9351</v>
      </c>
      <c r="E16965" s="147" t="s">
        <v>2246</v>
      </c>
      <c r="G16965" s="147">
        <v>0</v>
      </c>
      <c r="I16965" s="147">
        <v>4</v>
      </c>
      <c r="J16965" s="147">
        <v>1201918</v>
      </c>
    </row>
    <row r="16966" spans="1:11" x14ac:dyDescent="0.2">
      <c r="A16966" s="147">
        <v>4</v>
      </c>
      <c r="B16966" s="149" t="s">
        <v>9349</v>
      </c>
      <c r="C16966" s="147" t="s">
        <v>2242</v>
      </c>
      <c r="D16966" s="147" t="s">
        <v>9350</v>
      </c>
      <c r="E16966" s="147" t="s">
        <v>2240</v>
      </c>
      <c r="G16966" s="147">
        <v>0</v>
      </c>
      <c r="I16966" s="147">
        <v>4</v>
      </c>
      <c r="J16966" s="147">
        <v>2590022</v>
      </c>
    </row>
    <row r="16967" spans="1:11" x14ac:dyDescent="0.2">
      <c r="A16967" s="147">
        <v>4</v>
      </c>
      <c r="B16967" s="149" t="s">
        <v>9349</v>
      </c>
      <c r="C16967" s="147" t="s">
        <v>2261</v>
      </c>
      <c r="D16967" s="147" t="s">
        <v>9348</v>
      </c>
      <c r="E16967" s="147" t="s">
        <v>2246</v>
      </c>
      <c r="G16967" s="147">
        <v>0</v>
      </c>
      <c r="I16967" s="147">
        <v>4</v>
      </c>
      <c r="J16967" s="147">
        <v>1201919</v>
      </c>
    </row>
    <row r="16968" spans="1:11" x14ac:dyDescent="0.2">
      <c r="A16968" s="147">
        <v>4</v>
      </c>
      <c r="B16968" s="149" t="s">
        <v>9343</v>
      </c>
      <c r="C16968" s="147" t="s">
        <v>2242</v>
      </c>
      <c r="D16968" s="147" t="s">
        <v>9347</v>
      </c>
      <c r="E16968" s="147" t="s">
        <v>2240</v>
      </c>
      <c r="G16968" s="147">
        <v>0</v>
      </c>
      <c r="I16968" s="147">
        <v>4</v>
      </c>
      <c r="J16968" s="147">
        <v>2590038</v>
      </c>
    </row>
    <row r="16969" spans="1:11" x14ac:dyDescent="0.2">
      <c r="A16969" s="147">
        <v>4</v>
      </c>
      <c r="B16969" s="149" t="s">
        <v>9343</v>
      </c>
      <c r="C16969" s="147" t="s">
        <v>2261</v>
      </c>
      <c r="D16969" s="147" t="s">
        <v>9346</v>
      </c>
      <c r="E16969" s="147" t="s">
        <v>2246</v>
      </c>
      <c r="G16969" s="147">
        <v>0</v>
      </c>
      <c r="I16969" s="147">
        <v>4</v>
      </c>
      <c r="J16969" s="147">
        <v>1201917</v>
      </c>
    </row>
    <row r="16970" spans="1:11" x14ac:dyDescent="0.2">
      <c r="A16970" s="147">
        <v>4</v>
      </c>
      <c r="B16970" s="149" t="s">
        <v>9343</v>
      </c>
      <c r="C16970" s="147" t="s">
        <v>2277</v>
      </c>
      <c r="D16970" s="147" t="s">
        <v>9345</v>
      </c>
      <c r="E16970" s="147" t="s">
        <v>2246</v>
      </c>
      <c r="G16970" s="147">
        <v>0</v>
      </c>
      <c r="I16970" s="147">
        <v>4</v>
      </c>
      <c r="J16970" s="147">
        <v>1201890</v>
      </c>
    </row>
    <row r="16971" spans="1:11" x14ac:dyDescent="0.2">
      <c r="A16971" s="147">
        <v>4</v>
      </c>
      <c r="B16971" s="149" t="s">
        <v>9343</v>
      </c>
      <c r="C16971" s="147" t="s">
        <v>2277</v>
      </c>
      <c r="D16971" s="147" t="s">
        <v>9344</v>
      </c>
      <c r="E16971" s="147" t="s">
        <v>2246</v>
      </c>
      <c r="G16971" s="147">
        <v>0</v>
      </c>
      <c r="I16971" s="147">
        <v>4</v>
      </c>
      <c r="J16971" s="147">
        <v>1201873</v>
      </c>
    </row>
    <row r="16972" spans="1:11" x14ac:dyDescent="0.2">
      <c r="A16972" s="147">
        <v>4</v>
      </c>
      <c r="B16972" s="149" t="s">
        <v>9343</v>
      </c>
      <c r="C16972" s="147" t="s">
        <v>2277</v>
      </c>
      <c r="D16972" s="147" t="s">
        <v>9205</v>
      </c>
      <c r="E16972" s="147" t="s">
        <v>2246</v>
      </c>
      <c r="G16972" s="147">
        <v>0</v>
      </c>
      <c r="I16972" s="147">
        <v>4</v>
      </c>
      <c r="J16972" s="147">
        <v>1201869</v>
      </c>
    </row>
    <row r="16973" spans="1:11" x14ac:dyDescent="0.2">
      <c r="A16973" s="147">
        <v>4</v>
      </c>
      <c r="B16973" s="149" t="s">
        <v>9343</v>
      </c>
      <c r="C16973" s="147" t="s">
        <v>2277</v>
      </c>
      <c r="D16973" s="147" t="s">
        <v>9194</v>
      </c>
      <c r="E16973" s="147" t="s">
        <v>2246</v>
      </c>
      <c r="G16973" s="147">
        <v>0</v>
      </c>
      <c r="I16973" s="147">
        <v>4</v>
      </c>
      <c r="J16973" s="147">
        <v>1201889</v>
      </c>
    </row>
    <row r="16974" spans="1:11" x14ac:dyDescent="0.2">
      <c r="A16974" s="147">
        <v>3</v>
      </c>
      <c r="B16974" s="149" t="s">
        <v>9341</v>
      </c>
      <c r="C16974" s="147" t="s">
        <v>2242</v>
      </c>
      <c r="D16974" s="147" t="s">
        <v>9342</v>
      </c>
      <c r="E16974" s="147" t="s">
        <v>2246</v>
      </c>
      <c r="G16974" s="147">
        <v>0</v>
      </c>
      <c r="I16974" s="147">
        <v>3</v>
      </c>
      <c r="J16974" s="147">
        <v>2589819</v>
      </c>
    </row>
    <row r="16975" spans="1:11" x14ac:dyDescent="0.2">
      <c r="A16975" s="147">
        <v>3</v>
      </c>
      <c r="B16975" s="149" t="s">
        <v>9341</v>
      </c>
      <c r="C16975" s="147" t="s">
        <v>2261</v>
      </c>
      <c r="D16975" s="147" t="s">
        <v>9340</v>
      </c>
      <c r="E16975" s="147" t="s">
        <v>2246</v>
      </c>
      <c r="G16975" s="147">
        <v>0</v>
      </c>
      <c r="I16975" s="147">
        <v>3</v>
      </c>
      <c r="J16975" s="147">
        <v>1201681</v>
      </c>
    </row>
    <row r="16976" spans="1:11" x14ac:dyDescent="0.2">
      <c r="A16976" s="147">
        <v>4</v>
      </c>
      <c r="B16976" s="149" t="s">
        <v>9337</v>
      </c>
      <c r="C16976" s="147" t="s">
        <v>2242</v>
      </c>
      <c r="D16976" s="147" t="s">
        <v>9339</v>
      </c>
      <c r="E16976" s="147" t="s">
        <v>2240</v>
      </c>
      <c r="G16976" s="147">
        <v>0</v>
      </c>
      <c r="I16976" s="147">
        <v>4</v>
      </c>
      <c r="J16976" s="147">
        <v>2590155</v>
      </c>
    </row>
    <row r="16977" spans="1:10" x14ac:dyDescent="0.2">
      <c r="A16977" s="147">
        <v>4</v>
      </c>
      <c r="B16977" s="149" t="s">
        <v>9337</v>
      </c>
      <c r="C16977" s="147" t="s">
        <v>2261</v>
      </c>
      <c r="D16977" s="147" t="s">
        <v>9338</v>
      </c>
      <c r="E16977" s="147" t="s">
        <v>2246</v>
      </c>
      <c r="G16977" s="147">
        <v>0</v>
      </c>
      <c r="I16977" s="147">
        <v>4</v>
      </c>
      <c r="J16977" s="147">
        <v>1202007</v>
      </c>
    </row>
    <row r="16978" spans="1:10" x14ac:dyDescent="0.2">
      <c r="A16978" s="147">
        <v>4</v>
      </c>
      <c r="B16978" s="149" t="s">
        <v>9337</v>
      </c>
      <c r="C16978" s="147" t="s">
        <v>2294</v>
      </c>
      <c r="D16978" s="147" t="s">
        <v>9312</v>
      </c>
      <c r="E16978" s="147" t="s">
        <v>2246</v>
      </c>
      <c r="G16978" s="147">
        <v>0</v>
      </c>
      <c r="I16978" s="147">
        <v>4</v>
      </c>
      <c r="J16978" s="147">
        <v>1201959</v>
      </c>
    </row>
    <row r="16979" spans="1:10" x14ac:dyDescent="0.2">
      <c r="A16979" s="147">
        <v>4</v>
      </c>
      <c r="B16979" s="149" t="s">
        <v>9332</v>
      </c>
      <c r="C16979" s="147" t="s">
        <v>2242</v>
      </c>
      <c r="D16979" s="147" t="s">
        <v>9336</v>
      </c>
      <c r="E16979" s="147" t="s">
        <v>2240</v>
      </c>
      <c r="G16979" s="147">
        <v>0</v>
      </c>
      <c r="I16979" s="147">
        <v>4</v>
      </c>
      <c r="J16979" s="147">
        <v>2590129</v>
      </c>
    </row>
    <row r="16980" spans="1:10" x14ac:dyDescent="0.2">
      <c r="A16980" s="147">
        <v>4</v>
      </c>
      <c r="B16980" s="149" t="s">
        <v>9332</v>
      </c>
      <c r="C16980" s="147" t="s">
        <v>2261</v>
      </c>
      <c r="D16980" s="147" t="s">
        <v>9335</v>
      </c>
      <c r="E16980" s="147" t="s">
        <v>2246</v>
      </c>
      <c r="G16980" s="147">
        <v>0</v>
      </c>
      <c r="I16980" s="147">
        <v>4</v>
      </c>
      <c r="J16980" s="147">
        <v>1201983</v>
      </c>
    </row>
    <row r="16981" spans="1:10" x14ac:dyDescent="0.2">
      <c r="A16981" s="147">
        <v>4</v>
      </c>
      <c r="B16981" s="149" t="s">
        <v>9332</v>
      </c>
      <c r="C16981" s="147" t="s">
        <v>2261</v>
      </c>
      <c r="D16981" s="147" t="s">
        <v>9334</v>
      </c>
      <c r="E16981" s="147" t="s">
        <v>2246</v>
      </c>
      <c r="G16981" s="147">
        <v>0</v>
      </c>
      <c r="I16981" s="147">
        <v>4</v>
      </c>
      <c r="J16981" s="147">
        <v>1202001</v>
      </c>
    </row>
    <row r="16982" spans="1:10" x14ac:dyDescent="0.2">
      <c r="A16982" s="147">
        <v>4</v>
      </c>
      <c r="B16982" s="149" t="s">
        <v>9332</v>
      </c>
      <c r="C16982" s="147" t="s">
        <v>2261</v>
      </c>
      <c r="D16982" s="147" t="s">
        <v>9333</v>
      </c>
      <c r="E16982" s="147" t="s">
        <v>2246</v>
      </c>
      <c r="G16982" s="147">
        <v>0</v>
      </c>
      <c r="I16982" s="147">
        <v>4</v>
      </c>
      <c r="J16982" s="147">
        <v>1202022</v>
      </c>
    </row>
    <row r="16983" spans="1:10" x14ac:dyDescent="0.2">
      <c r="A16983" s="147">
        <v>4</v>
      </c>
      <c r="B16983" s="149" t="s">
        <v>9332</v>
      </c>
      <c r="C16983" s="147" t="s">
        <v>2294</v>
      </c>
      <c r="D16983" s="147" t="s">
        <v>9312</v>
      </c>
      <c r="E16983" s="147" t="s">
        <v>2246</v>
      </c>
      <c r="G16983" s="147">
        <v>0</v>
      </c>
      <c r="I16983" s="147">
        <v>4</v>
      </c>
      <c r="J16983" s="147">
        <v>1201985</v>
      </c>
    </row>
    <row r="16984" spans="1:10" x14ac:dyDescent="0.2">
      <c r="A16984" s="147">
        <v>4</v>
      </c>
      <c r="B16984" s="149" t="s">
        <v>9327</v>
      </c>
      <c r="C16984" s="147" t="s">
        <v>2242</v>
      </c>
      <c r="D16984" s="147" t="s">
        <v>9331</v>
      </c>
      <c r="E16984" s="147" t="s">
        <v>2240</v>
      </c>
      <c r="G16984" s="147">
        <v>0</v>
      </c>
      <c r="I16984" s="147">
        <v>4</v>
      </c>
      <c r="J16984" s="147">
        <v>2590138</v>
      </c>
    </row>
    <row r="16985" spans="1:10" x14ac:dyDescent="0.2">
      <c r="A16985" s="147">
        <v>4</v>
      </c>
      <c r="B16985" s="149" t="s">
        <v>9327</v>
      </c>
      <c r="C16985" s="147" t="s">
        <v>2261</v>
      </c>
      <c r="D16985" s="147" t="s">
        <v>9330</v>
      </c>
      <c r="E16985" s="147" t="s">
        <v>2246</v>
      </c>
      <c r="G16985" s="147">
        <v>0</v>
      </c>
      <c r="I16985" s="147">
        <v>4</v>
      </c>
      <c r="J16985" s="147">
        <v>1202014</v>
      </c>
    </row>
    <row r="16986" spans="1:10" x14ac:dyDescent="0.2">
      <c r="A16986" s="147">
        <v>4</v>
      </c>
      <c r="B16986" s="149" t="s">
        <v>9327</v>
      </c>
      <c r="C16986" s="147" t="s">
        <v>2261</v>
      </c>
      <c r="D16986" s="147" t="s">
        <v>9329</v>
      </c>
      <c r="E16986" s="147" t="s">
        <v>2246</v>
      </c>
      <c r="G16986" s="147">
        <v>0</v>
      </c>
      <c r="I16986" s="147">
        <v>4</v>
      </c>
      <c r="J16986" s="147">
        <v>1202019</v>
      </c>
    </row>
    <row r="16987" spans="1:10" x14ac:dyDescent="0.2">
      <c r="A16987" s="147">
        <v>4</v>
      </c>
      <c r="B16987" s="149" t="s">
        <v>9327</v>
      </c>
      <c r="C16987" s="147" t="s">
        <v>2261</v>
      </c>
      <c r="D16987" s="147" t="s">
        <v>9328</v>
      </c>
      <c r="E16987" s="147" t="s">
        <v>2246</v>
      </c>
      <c r="G16987" s="147">
        <v>0</v>
      </c>
      <c r="I16987" s="147">
        <v>4</v>
      </c>
      <c r="J16987" s="147">
        <v>1201938</v>
      </c>
    </row>
    <row r="16988" spans="1:10" x14ac:dyDescent="0.2">
      <c r="A16988" s="147">
        <v>4</v>
      </c>
      <c r="B16988" s="149" t="s">
        <v>9327</v>
      </c>
      <c r="C16988" s="147" t="s">
        <v>2294</v>
      </c>
      <c r="D16988" s="147" t="s">
        <v>9312</v>
      </c>
      <c r="E16988" s="147" t="s">
        <v>2246</v>
      </c>
      <c r="G16988" s="147">
        <v>0</v>
      </c>
      <c r="I16988" s="147">
        <v>4</v>
      </c>
      <c r="J16988" s="147">
        <v>1201990</v>
      </c>
    </row>
    <row r="16989" spans="1:10" x14ac:dyDescent="0.2">
      <c r="A16989" s="147">
        <v>4</v>
      </c>
      <c r="B16989" s="149" t="s">
        <v>9323</v>
      </c>
      <c r="C16989" s="147" t="s">
        <v>2242</v>
      </c>
      <c r="D16989" s="147" t="s">
        <v>9326</v>
      </c>
      <c r="E16989" s="147" t="s">
        <v>2240</v>
      </c>
      <c r="G16989" s="147">
        <v>0</v>
      </c>
      <c r="I16989" s="147">
        <v>4</v>
      </c>
      <c r="J16989" s="147">
        <v>2590141</v>
      </c>
    </row>
    <row r="16990" spans="1:10" x14ac:dyDescent="0.2">
      <c r="A16990" s="147">
        <v>4</v>
      </c>
      <c r="B16990" s="149" t="s">
        <v>9323</v>
      </c>
      <c r="C16990" s="147" t="s">
        <v>2261</v>
      </c>
      <c r="D16990" s="147" t="s">
        <v>9325</v>
      </c>
      <c r="E16990" s="147" t="s">
        <v>2246</v>
      </c>
      <c r="G16990" s="147">
        <v>0</v>
      </c>
      <c r="I16990" s="147">
        <v>4</v>
      </c>
      <c r="J16990" s="147">
        <v>1201945</v>
      </c>
    </row>
    <row r="16991" spans="1:10" x14ac:dyDescent="0.2">
      <c r="A16991" s="147">
        <v>4</v>
      </c>
      <c r="B16991" s="149" t="s">
        <v>9323</v>
      </c>
      <c r="C16991" s="147" t="s">
        <v>2261</v>
      </c>
      <c r="D16991" s="147" t="s">
        <v>9324</v>
      </c>
      <c r="E16991" s="147" t="s">
        <v>2246</v>
      </c>
      <c r="G16991" s="147">
        <v>0</v>
      </c>
      <c r="I16991" s="147">
        <v>4</v>
      </c>
      <c r="J16991" s="147">
        <v>1201994</v>
      </c>
    </row>
    <row r="16992" spans="1:10" x14ac:dyDescent="0.2">
      <c r="A16992" s="147">
        <v>4</v>
      </c>
      <c r="B16992" s="149" t="s">
        <v>9323</v>
      </c>
      <c r="C16992" s="147" t="s">
        <v>2294</v>
      </c>
      <c r="D16992" s="147" t="s">
        <v>9312</v>
      </c>
      <c r="E16992" s="147" t="s">
        <v>2246</v>
      </c>
      <c r="G16992" s="147">
        <v>0</v>
      </c>
      <c r="I16992" s="147">
        <v>4</v>
      </c>
      <c r="J16992" s="147">
        <v>1202008</v>
      </c>
    </row>
    <row r="16993" spans="1:10" x14ac:dyDescent="0.2">
      <c r="A16993" s="147">
        <v>4</v>
      </c>
      <c r="B16993" s="149" t="s">
        <v>9318</v>
      </c>
      <c r="C16993" s="147" t="s">
        <v>2242</v>
      </c>
      <c r="D16993" s="147" t="s">
        <v>9322</v>
      </c>
      <c r="E16993" s="147" t="s">
        <v>2240</v>
      </c>
      <c r="G16993" s="147">
        <v>0</v>
      </c>
      <c r="I16993" s="147">
        <v>4</v>
      </c>
      <c r="J16993" s="147">
        <v>2590140</v>
      </c>
    </row>
    <row r="16994" spans="1:10" x14ac:dyDescent="0.2">
      <c r="A16994" s="147">
        <v>4</v>
      </c>
      <c r="B16994" s="149" t="s">
        <v>9318</v>
      </c>
      <c r="C16994" s="147" t="s">
        <v>2261</v>
      </c>
      <c r="D16994" s="147" t="s">
        <v>9321</v>
      </c>
      <c r="E16994" s="147" t="s">
        <v>2246</v>
      </c>
      <c r="G16994" s="147">
        <v>0</v>
      </c>
      <c r="I16994" s="147">
        <v>4</v>
      </c>
      <c r="J16994" s="147">
        <v>1201978</v>
      </c>
    </row>
    <row r="16995" spans="1:10" x14ac:dyDescent="0.2">
      <c r="A16995" s="147">
        <v>4</v>
      </c>
      <c r="B16995" s="149" t="s">
        <v>9318</v>
      </c>
      <c r="C16995" s="147" t="s">
        <v>2261</v>
      </c>
      <c r="D16995" s="147" t="s">
        <v>9320</v>
      </c>
      <c r="E16995" s="147" t="s">
        <v>2246</v>
      </c>
      <c r="G16995" s="147">
        <v>0</v>
      </c>
      <c r="I16995" s="147">
        <v>4</v>
      </c>
      <c r="J16995" s="147">
        <v>1201992</v>
      </c>
    </row>
    <row r="16996" spans="1:10" x14ac:dyDescent="0.2">
      <c r="A16996" s="147">
        <v>4</v>
      </c>
      <c r="B16996" s="149" t="s">
        <v>9318</v>
      </c>
      <c r="C16996" s="147" t="s">
        <v>2261</v>
      </c>
      <c r="D16996" s="147" t="s">
        <v>9319</v>
      </c>
      <c r="E16996" s="147" t="s">
        <v>2246</v>
      </c>
      <c r="G16996" s="147">
        <v>0</v>
      </c>
      <c r="I16996" s="147">
        <v>4</v>
      </c>
      <c r="J16996" s="147">
        <v>1202004</v>
      </c>
    </row>
    <row r="16997" spans="1:10" x14ac:dyDescent="0.2">
      <c r="A16997" s="147">
        <v>4</v>
      </c>
      <c r="B16997" s="149" t="s">
        <v>9318</v>
      </c>
      <c r="C16997" s="147" t="s">
        <v>2294</v>
      </c>
      <c r="D16997" s="147" t="s">
        <v>9312</v>
      </c>
      <c r="E16997" s="147" t="s">
        <v>2246</v>
      </c>
      <c r="G16997" s="147">
        <v>0</v>
      </c>
      <c r="I16997" s="147">
        <v>4</v>
      </c>
      <c r="J16997" s="147">
        <v>1201986</v>
      </c>
    </row>
    <row r="16998" spans="1:10" x14ac:dyDescent="0.2">
      <c r="A16998" s="147">
        <v>4</v>
      </c>
      <c r="B16998" s="149" t="s">
        <v>9313</v>
      </c>
      <c r="C16998" s="147" t="s">
        <v>2242</v>
      </c>
      <c r="D16998" s="147" t="s">
        <v>9317</v>
      </c>
      <c r="E16998" s="147" t="s">
        <v>2240</v>
      </c>
      <c r="G16998" s="147">
        <v>0</v>
      </c>
      <c r="I16998" s="147">
        <v>4</v>
      </c>
      <c r="J16998" s="147">
        <v>2590156</v>
      </c>
    </row>
    <row r="16999" spans="1:10" x14ac:dyDescent="0.2">
      <c r="A16999" s="147">
        <v>4</v>
      </c>
      <c r="B16999" s="149" t="s">
        <v>9313</v>
      </c>
      <c r="C16999" s="147" t="s">
        <v>2261</v>
      </c>
      <c r="D16999" s="147" t="s">
        <v>9316</v>
      </c>
      <c r="E16999" s="147" t="s">
        <v>2246</v>
      </c>
      <c r="G16999" s="147">
        <v>0</v>
      </c>
      <c r="I16999" s="147">
        <v>4</v>
      </c>
      <c r="J16999" s="147">
        <v>1201975</v>
      </c>
    </row>
    <row r="17000" spans="1:10" x14ac:dyDescent="0.2">
      <c r="A17000" s="147">
        <v>4</v>
      </c>
      <c r="B17000" s="149" t="s">
        <v>9313</v>
      </c>
      <c r="C17000" s="147" t="s">
        <v>2261</v>
      </c>
      <c r="D17000" s="147" t="s">
        <v>9315</v>
      </c>
      <c r="E17000" s="147" t="s">
        <v>2246</v>
      </c>
      <c r="G17000" s="147">
        <v>0</v>
      </c>
      <c r="I17000" s="147">
        <v>4</v>
      </c>
      <c r="J17000" s="147">
        <v>1202006</v>
      </c>
    </row>
    <row r="17001" spans="1:10" x14ac:dyDescent="0.2">
      <c r="A17001" s="147">
        <v>4</v>
      </c>
      <c r="B17001" s="149" t="s">
        <v>9313</v>
      </c>
      <c r="C17001" s="147" t="s">
        <v>2261</v>
      </c>
      <c r="D17001" s="147" t="s">
        <v>9314</v>
      </c>
      <c r="E17001" s="147" t="s">
        <v>2246</v>
      </c>
      <c r="G17001" s="147">
        <v>0</v>
      </c>
      <c r="I17001" s="147">
        <v>4</v>
      </c>
      <c r="J17001" s="147">
        <v>1201977</v>
      </c>
    </row>
    <row r="17002" spans="1:10" x14ac:dyDescent="0.2">
      <c r="A17002" s="147">
        <v>4</v>
      </c>
      <c r="B17002" s="149" t="s">
        <v>9313</v>
      </c>
      <c r="C17002" s="147" t="s">
        <v>2294</v>
      </c>
      <c r="D17002" s="147" t="s">
        <v>9312</v>
      </c>
      <c r="E17002" s="147" t="s">
        <v>2246</v>
      </c>
      <c r="G17002" s="147">
        <v>0</v>
      </c>
      <c r="I17002" s="147">
        <v>4</v>
      </c>
      <c r="J17002" s="147">
        <v>1201980</v>
      </c>
    </row>
    <row r="17003" spans="1:10" x14ac:dyDescent="0.2">
      <c r="A17003" s="147">
        <v>4</v>
      </c>
      <c r="B17003" s="149" t="s">
        <v>9309</v>
      </c>
      <c r="C17003" s="147" t="s">
        <v>2242</v>
      </c>
      <c r="D17003" s="147" t="s">
        <v>9311</v>
      </c>
      <c r="E17003" s="147" t="s">
        <v>2246</v>
      </c>
      <c r="G17003" s="147">
        <v>0</v>
      </c>
      <c r="I17003" s="147">
        <v>4</v>
      </c>
      <c r="J17003" s="147">
        <v>2590143</v>
      </c>
    </row>
    <row r="17004" spans="1:10" x14ac:dyDescent="0.2">
      <c r="A17004" s="147">
        <v>4</v>
      </c>
      <c r="B17004" s="149" t="s">
        <v>9309</v>
      </c>
      <c r="C17004" s="147" t="s">
        <v>2261</v>
      </c>
      <c r="D17004" s="147" t="s">
        <v>9310</v>
      </c>
      <c r="E17004" s="147" t="s">
        <v>2246</v>
      </c>
      <c r="G17004" s="147">
        <v>0</v>
      </c>
      <c r="I17004" s="147">
        <v>4</v>
      </c>
      <c r="J17004" s="147">
        <v>1201964</v>
      </c>
    </row>
    <row r="17005" spans="1:10" x14ac:dyDescent="0.2">
      <c r="A17005" s="147">
        <v>4</v>
      </c>
      <c r="B17005" s="149" t="s">
        <v>9309</v>
      </c>
      <c r="C17005" s="147" t="s">
        <v>2261</v>
      </c>
      <c r="D17005" s="147" t="s">
        <v>9308</v>
      </c>
      <c r="E17005" s="147" t="s">
        <v>2246</v>
      </c>
      <c r="G17005" s="147">
        <v>0</v>
      </c>
      <c r="I17005" s="147">
        <v>4</v>
      </c>
      <c r="J17005" s="147">
        <v>1201963</v>
      </c>
    </row>
    <row r="17006" spans="1:10" x14ac:dyDescent="0.2">
      <c r="A17006" s="147">
        <v>5</v>
      </c>
      <c r="B17006" s="149" t="s">
        <v>9307</v>
      </c>
      <c r="C17006" s="147" t="s">
        <v>2242</v>
      </c>
      <c r="D17006" s="147" t="s">
        <v>9306</v>
      </c>
      <c r="E17006" s="147" t="s">
        <v>2246</v>
      </c>
      <c r="G17006" s="147">
        <v>0</v>
      </c>
      <c r="I17006" s="147">
        <v>5</v>
      </c>
      <c r="J17006" s="147">
        <v>2590162</v>
      </c>
    </row>
    <row r="17007" spans="1:10" x14ac:dyDescent="0.2">
      <c r="A17007" s="147">
        <v>6</v>
      </c>
      <c r="B17007" s="149" t="s">
        <v>9305</v>
      </c>
      <c r="C17007" s="147" t="s">
        <v>2242</v>
      </c>
      <c r="D17007" s="147" t="s">
        <v>9304</v>
      </c>
      <c r="E17007" s="147" t="s">
        <v>2240</v>
      </c>
      <c r="G17007" s="147">
        <v>0</v>
      </c>
      <c r="I17007" s="147">
        <v>6</v>
      </c>
      <c r="J17007" s="147">
        <v>2590173</v>
      </c>
    </row>
    <row r="17008" spans="1:10" x14ac:dyDescent="0.2">
      <c r="A17008" s="147">
        <v>6</v>
      </c>
      <c r="B17008" s="149" t="s">
        <v>9303</v>
      </c>
      <c r="C17008" s="147" t="s">
        <v>2242</v>
      </c>
      <c r="D17008" s="147" t="s">
        <v>9302</v>
      </c>
      <c r="E17008" s="147" t="s">
        <v>2240</v>
      </c>
      <c r="G17008" s="147">
        <v>0</v>
      </c>
      <c r="I17008" s="147">
        <v>5</v>
      </c>
      <c r="J17008" s="147">
        <v>2590169</v>
      </c>
    </row>
    <row r="17009" spans="1:10" x14ac:dyDescent="0.2">
      <c r="A17009" s="147">
        <v>6</v>
      </c>
      <c r="B17009" s="149" t="s">
        <v>9301</v>
      </c>
      <c r="C17009" s="147" t="s">
        <v>2242</v>
      </c>
      <c r="D17009" s="147" t="s">
        <v>9300</v>
      </c>
      <c r="E17009" s="147" t="s">
        <v>2240</v>
      </c>
      <c r="G17009" s="147">
        <v>0</v>
      </c>
      <c r="I17009" s="147">
        <v>5</v>
      </c>
      <c r="J17009" s="147">
        <v>2590170</v>
      </c>
    </row>
    <row r="17010" spans="1:10" x14ac:dyDescent="0.2">
      <c r="A17010" s="147">
        <v>6</v>
      </c>
      <c r="B17010" s="149" t="s">
        <v>9299</v>
      </c>
      <c r="C17010" s="147" t="s">
        <v>2242</v>
      </c>
      <c r="D17010" s="147" t="s">
        <v>9298</v>
      </c>
      <c r="E17010" s="147" t="s">
        <v>2240</v>
      </c>
      <c r="G17010" s="147">
        <v>0</v>
      </c>
      <c r="I17010" s="147">
        <v>5</v>
      </c>
      <c r="J17010" s="147">
        <v>2590164</v>
      </c>
    </row>
    <row r="17011" spans="1:10" x14ac:dyDescent="0.2">
      <c r="A17011" s="147">
        <v>4</v>
      </c>
      <c r="B17011" s="149" t="s">
        <v>9295</v>
      </c>
      <c r="C17011" s="147" t="s">
        <v>2242</v>
      </c>
      <c r="D17011" s="147" t="s">
        <v>9297</v>
      </c>
      <c r="E17011" s="147" t="s">
        <v>2240</v>
      </c>
      <c r="G17011" s="147">
        <v>0</v>
      </c>
      <c r="I17011" s="147">
        <v>4</v>
      </c>
      <c r="J17011" s="147">
        <v>2590144</v>
      </c>
    </row>
    <row r="17012" spans="1:10" x14ac:dyDescent="0.2">
      <c r="A17012" s="147">
        <v>4</v>
      </c>
      <c r="B17012" s="149" t="s">
        <v>9295</v>
      </c>
      <c r="C17012" s="147" t="s">
        <v>2261</v>
      </c>
      <c r="D17012" s="147" t="s">
        <v>9296</v>
      </c>
      <c r="E17012" s="147" t="s">
        <v>2246</v>
      </c>
      <c r="G17012" s="147">
        <v>0</v>
      </c>
      <c r="I17012" s="147">
        <v>4</v>
      </c>
      <c r="J17012" s="147">
        <v>1201993</v>
      </c>
    </row>
    <row r="17013" spans="1:10" x14ac:dyDescent="0.2">
      <c r="A17013" s="147">
        <v>4</v>
      </c>
      <c r="B17013" s="149" t="s">
        <v>9295</v>
      </c>
      <c r="C17013" s="147" t="s">
        <v>2261</v>
      </c>
      <c r="D17013" s="147" t="s">
        <v>9294</v>
      </c>
      <c r="E17013" s="147" t="s">
        <v>2246</v>
      </c>
      <c r="G17013" s="147">
        <v>0</v>
      </c>
      <c r="I17013" s="147">
        <v>4</v>
      </c>
      <c r="J17013" s="147">
        <v>1201948</v>
      </c>
    </row>
    <row r="17014" spans="1:10" x14ac:dyDescent="0.2">
      <c r="A17014" s="147">
        <v>4</v>
      </c>
      <c r="B17014" s="149" t="s">
        <v>9291</v>
      </c>
      <c r="C17014" s="147" t="s">
        <v>2242</v>
      </c>
      <c r="D17014" s="147" t="s">
        <v>9293</v>
      </c>
      <c r="E17014" s="147" t="s">
        <v>2246</v>
      </c>
      <c r="G17014" s="147">
        <v>0</v>
      </c>
      <c r="I17014" s="147">
        <v>4</v>
      </c>
      <c r="J17014" s="147">
        <v>2590153</v>
      </c>
    </row>
    <row r="17015" spans="1:10" x14ac:dyDescent="0.2">
      <c r="A17015" s="147">
        <v>4</v>
      </c>
      <c r="B17015" s="149" t="s">
        <v>9291</v>
      </c>
      <c r="C17015" s="147" t="s">
        <v>2261</v>
      </c>
      <c r="D17015" s="147" t="s">
        <v>9292</v>
      </c>
      <c r="E17015" s="147" t="s">
        <v>2246</v>
      </c>
      <c r="G17015" s="147">
        <v>0</v>
      </c>
      <c r="I17015" s="147">
        <v>4</v>
      </c>
      <c r="J17015" s="147">
        <v>1201966</v>
      </c>
    </row>
    <row r="17016" spans="1:10" x14ac:dyDescent="0.2">
      <c r="A17016" s="147">
        <v>4</v>
      </c>
      <c r="B17016" s="149" t="s">
        <v>9291</v>
      </c>
      <c r="C17016" s="147" t="s">
        <v>2261</v>
      </c>
      <c r="D17016" s="147" t="s">
        <v>9290</v>
      </c>
      <c r="E17016" s="147" t="s">
        <v>2246</v>
      </c>
      <c r="G17016" s="147">
        <v>0</v>
      </c>
      <c r="I17016" s="147">
        <v>4</v>
      </c>
      <c r="J17016" s="147">
        <v>1202005</v>
      </c>
    </row>
    <row r="17017" spans="1:10" x14ac:dyDescent="0.2">
      <c r="A17017" s="147">
        <v>5</v>
      </c>
      <c r="B17017" s="149" t="s">
        <v>9289</v>
      </c>
      <c r="C17017" s="147" t="s">
        <v>2242</v>
      </c>
      <c r="D17017" s="147" t="s">
        <v>9288</v>
      </c>
      <c r="E17017" s="147" t="s">
        <v>2246</v>
      </c>
      <c r="G17017" s="147">
        <v>0</v>
      </c>
      <c r="I17017" s="147">
        <v>5</v>
      </c>
      <c r="J17017" s="147">
        <v>2590178</v>
      </c>
    </row>
    <row r="17018" spans="1:10" x14ac:dyDescent="0.2">
      <c r="A17018" s="147">
        <v>6</v>
      </c>
      <c r="B17018" s="149" t="s">
        <v>9287</v>
      </c>
      <c r="C17018" s="147" t="s">
        <v>2242</v>
      </c>
      <c r="D17018" s="147" t="s">
        <v>9286</v>
      </c>
      <c r="E17018" s="147" t="s">
        <v>2240</v>
      </c>
      <c r="G17018" s="147">
        <v>0</v>
      </c>
      <c r="I17018" s="147">
        <v>6</v>
      </c>
      <c r="J17018" s="147">
        <v>2590186</v>
      </c>
    </row>
    <row r="17019" spans="1:10" x14ac:dyDescent="0.2">
      <c r="A17019" s="147">
        <v>6</v>
      </c>
      <c r="B17019" s="149" t="s">
        <v>9285</v>
      </c>
      <c r="C17019" s="147" t="s">
        <v>2242</v>
      </c>
      <c r="D17019" s="147" t="s">
        <v>9284</v>
      </c>
      <c r="E17019" s="147" t="s">
        <v>2240</v>
      </c>
      <c r="G17019" s="147">
        <v>0</v>
      </c>
      <c r="I17019" s="147">
        <v>5</v>
      </c>
      <c r="J17019" s="147">
        <v>2590176</v>
      </c>
    </row>
    <row r="17020" spans="1:10" x14ac:dyDescent="0.2">
      <c r="A17020" s="147">
        <v>6</v>
      </c>
      <c r="B17020" s="149" t="s">
        <v>9283</v>
      </c>
      <c r="C17020" s="147" t="s">
        <v>2242</v>
      </c>
      <c r="D17020" s="147" t="s">
        <v>9282</v>
      </c>
      <c r="E17020" s="147" t="s">
        <v>2240</v>
      </c>
      <c r="G17020" s="147">
        <v>0</v>
      </c>
      <c r="I17020" s="147">
        <v>5</v>
      </c>
      <c r="J17020" s="147">
        <v>2590184</v>
      </c>
    </row>
    <row r="17021" spans="1:10" x14ac:dyDescent="0.2">
      <c r="A17021" s="147">
        <v>6</v>
      </c>
      <c r="B17021" s="149" t="s">
        <v>9281</v>
      </c>
      <c r="C17021" s="147" t="s">
        <v>2242</v>
      </c>
      <c r="D17021" s="147" t="s">
        <v>9280</v>
      </c>
      <c r="E17021" s="147" t="s">
        <v>2240</v>
      </c>
      <c r="G17021" s="147">
        <v>0</v>
      </c>
      <c r="I17021" s="147">
        <v>5</v>
      </c>
      <c r="J17021" s="147">
        <v>2590175</v>
      </c>
    </row>
    <row r="17022" spans="1:10" x14ac:dyDescent="0.2">
      <c r="A17022" s="147">
        <v>4</v>
      </c>
      <c r="B17022" s="149" t="s">
        <v>9277</v>
      </c>
      <c r="C17022" s="147" t="s">
        <v>2242</v>
      </c>
      <c r="D17022" s="147" t="s">
        <v>9279</v>
      </c>
      <c r="E17022" s="147" t="s">
        <v>2246</v>
      </c>
      <c r="G17022" s="147">
        <v>0</v>
      </c>
      <c r="I17022" s="147">
        <v>4</v>
      </c>
      <c r="J17022" s="147">
        <v>2590137</v>
      </c>
    </row>
    <row r="17023" spans="1:10" x14ac:dyDescent="0.2">
      <c r="A17023" s="147">
        <v>4</v>
      </c>
      <c r="B17023" s="149" t="s">
        <v>9277</v>
      </c>
      <c r="C17023" s="147" t="s">
        <v>2261</v>
      </c>
      <c r="D17023" s="147" t="s">
        <v>9278</v>
      </c>
      <c r="E17023" s="147" t="s">
        <v>2246</v>
      </c>
      <c r="G17023" s="147">
        <v>0</v>
      </c>
      <c r="I17023" s="147">
        <v>4</v>
      </c>
      <c r="J17023" s="147">
        <v>1201952</v>
      </c>
    </row>
    <row r="17024" spans="1:10" x14ac:dyDescent="0.2">
      <c r="A17024" s="147">
        <v>4</v>
      </c>
      <c r="B17024" s="149" t="s">
        <v>9277</v>
      </c>
      <c r="C17024" s="147" t="s">
        <v>2261</v>
      </c>
      <c r="D17024" s="147" t="s">
        <v>9276</v>
      </c>
      <c r="E17024" s="147" t="s">
        <v>2246</v>
      </c>
      <c r="G17024" s="147">
        <v>0</v>
      </c>
      <c r="I17024" s="147">
        <v>4</v>
      </c>
      <c r="J17024" s="147">
        <v>1201995</v>
      </c>
    </row>
    <row r="17025" spans="1:10" x14ac:dyDescent="0.2">
      <c r="A17025" s="147">
        <v>5</v>
      </c>
      <c r="B17025" s="149" t="s">
        <v>9275</v>
      </c>
      <c r="C17025" s="147" t="s">
        <v>2242</v>
      </c>
      <c r="D17025" s="147" t="s">
        <v>9274</v>
      </c>
      <c r="E17025" s="147" t="s">
        <v>2246</v>
      </c>
      <c r="G17025" s="147">
        <v>0</v>
      </c>
      <c r="I17025" s="147">
        <v>5</v>
      </c>
      <c r="J17025" s="147">
        <v>2590192</v>
      </c>
    </row>
    <row r="17026" spans="1:10" x14ac:dyDescent="0.2">
      <c r="A17026" s="147">
        <v>6</v>
      </c>
      <c r="B17026" s="149" t="s">
        <v>9273</v>
      </c>
      <c r="C17026" s="147" t="s">
        <v>2242</v>
      </c>
      <c r="D17026" s="147" t="s">
        <v>9272</v>
      </c>
      <c r="E17026" s="147" t="s">
        <v>2240</v>
      </c>
      <c r="G17026" s="147">
        <v>0</v>
      </c>
      <c r="I17026" s="147">
        <v>6</v>
      </c>
      <c r="J17026" s="147">
        <v>2590202</v>
      </c>
    </row>
    <row r="17027" spans="1:10" x14ac:dyDescent="0.2">
      <c r="A17027" s="147">
        <v>6</v>
      </c>
      <c r="B17027" s="149" t="s">
        <v>9271</v>
      </c>
      <c r="C17027" s="147" t="s">
        <v>2242</v>
      </c>
      <c r="D17027" s="147" t="s">
        <v>9270</v>
      </c>
      <c r="E17027" s="147" t="s">
        <v>2240</v>
      </c>
      <c r="G17027" s="147">
        <v>0</v>
      </c>
      <c r="I17027" s="147">
        <v>5</v>
      </c>
      <c r="J17027" s="147">
        <v>2590193</v>
      </c>
    </row>
    <row r="17028" spans="1:10" x14ac:dyDescent="0.2">
      <c r="A17028" s="147">
        <v>6</v>
      </c>
      <c r="B17028" s="149" t="s">
        <v>9269</v>
      </c>
      <c r="C17028" s="147" t="s">
        <v>2242</v>
      </c>
      <c r="D17028" s="147" t="s">
        <v>9268</v>
      </c>
      <c r="E17028" s="147" t="s">
        <v>2240</v>
      </c>
      <c r="G17028" s="147">
        <v>0</v>
      </c>
      <c r="I17028" s="147">
        <v>5</v>
      </c>
      <c r="J17028" s="147">
        <v>2590190</v>
      </c>
    </row>
    <row r="17029" spans="1:10" x14ac:dyDescent="0.2">
      <c r="A17029" s="147">
        <v>6</v>
      </c>
      <c r="B17029" s="149" t="s">
        <v>9267</v>
      </c>
      <c r="C17029" s="147" t="s">
        <v>2242</v>
      </c>
      <c r="D17029" s="147" t="s">
        <v>9266</v>
      </c>
      <c r="E17029" s="147" t="s">
        <v>2240</v>
      </c>
      <c r="G17029" s="147">
        <v>0</v>
      </c>
      <c r="I17029" s="147">
        <v>5</v>
      </c>
      <c r="J17029" s="147">
        <v>2590196</v>
      </c>
    </row>
    <row r="17030" spans="1:10" x14ac:dyDescent="0.2">
      <c r="A17030" s="147">
        <v>3</v>
      </c>
      <c r="B17030" s="149" t="s">
        <v>9262</v>
      </c>
      <c r="C17030" s="147" t="s">
        <v>2242</v>
      </c>
      <c r="D17030" s="147" t="s">
        <v>9265</v>
      </c>
      <c r="E17030" s="147" t="s">
        <v>2246</v>
      </c>
      <c r="G17030" s="147">
        <v>0</v>
      </c>
      <c r="I17030" s="147">
        <v>3</v>
      </c>
      <c r="J17030" s="147">
        <v>2589811</v>
      </c>
    </row>
    <row r="17031" spans="1:10" x14ac:dyDescent="0.2">
      <c r="A17031" s="147">
        <v>3</v>
      </c>
      <c r="B17031" s="149" t="s">
        <v>9262</v>
      </c>
      <c r="C17031" s="147" t="s">
        <v>2446</v>
      </c>
      <c r="D17031" s="147" t="s">
        <v>9264</v>
      </c>
      <c r="E17031" s="147" t="s">
        <v>2246</v>
      </c>
      <c r="G17031" s="147">
        <v>0</v>
      </c>
      <c r="I17031" s="147">
        <v>3</v>
      </c>
      <c r="J17031" s="147">
        <v>1201678</v>
      </c>
    </row>
    <row r="17032" spans="1:10" x14ac:dyDescent="0.2">
      <c r="A17032" s="147">
        <v>3</v>
      </c>
      <c r="B17032" s="149" t="s">
        <v>9262</v>
      </c>
      <c r="C17032" s="147" t="s">
        <v>2446</v>
      </c>
      <c r="D17032" s="147" t="s">
        <v>9263</v>
      </c>
      <c r="E17032" s="147" t="s">
        <v>2246</v>
      </c>
      <c r="G17032" s="147">
        <v>0</v>
      </c>
      <c r="I17032" s="147">
        <v>3</v>
      </c>
      <c r="J17032" s="147">
        <v>1201703</v>
      </c>
    </row>
    <row r="17033" spans="1:10" x14ac:dyDescent="0.2">
      <c r="A17033" s="147">
        <v>3</v>
      </c>
      <c r="B17033" s="149" t="s">
        <v>9262</v>
      </c>
      <c r="C17033" s="147" t="s">
        <v>2446</v>
      </c>
      <c r="D17033" s="147" t="s">
        <v>9261</v>
      </c>
      <c r="E17033" s="147" t="s">
        <v>2246</v>
      </c>
      <c r="G17033" s="147">
        <v>0</v>
      </c>
      <c r="I17033" s="147">
        <v>3</v>
      </c>
      <c r="J17033" s="147">
        <v>1201675</v>
      </c>
    </row>
    <row r="17034" spans="1:10" x14ac:dyDescent="0.2">
      <c r="A17034" s="147">
        <v>4</v>
      </c>
      <c r="B17034" s="149" t="s">
        <v>9258</v>
      </c>
      <c r="C17034" s="147" t="s">
        <v>2242</v>
      </c>
      <c r="D17034" s="147" t="s">
        <v>9260</v>
      </c>
      <c r="E17034" s="147" t="s">
        <v>2240</v>
      </c>
      <c r="G17034" s="147">
        <v>0</v>
      </c>
      <c r="I17034" s="147">
        <v>4</v>
      </c>
      <c r="J17034" s="147">
        <v>2590210</v>
      </c>
    </row>
    <row r="17035" spans="1:10" x14ac:dyDescent="0.2">
      <c r="A17035" s="147">
        <v>4</v>
      </c>
      <c r="B17035" s="149" t="s">
        <v>9258</v>
      </c>
      <c r="C17035" s="147" t="s">
        <v>2277</v>
      </c>
      <c r="D17035" s="147" t="s">
        <v>9259</v>
      </c>
      <c r="E17035" s="147" t="s">
        <v>2246</v>
      </c>
      <c r="G17035" s="147">
        <v>0</v>
      </c>
      <c r="I17035" s="147">
        <v>4</v>
      </c>
      <c r="J17035" s="147">
        <v>1202038</v>
      </c>
    </row>
    <row r="17036" spans="1:10" x14ac:dyDescent="0.2">
      <c r="A17036" s="147">
        <v>4</v>
      </c>
      <c r="B17036" s="149" t="s">
        <v>9258</v>
      </c>
      <c r="C17036" s="147" t="s">
        <v>2277</v>
      </c>
      <c r="D17036" s="147" t="s">
        <v>9257</v>
      </c>
      <c r="E17036" s="147" t="s">
        <v>2246</v>
      </c>
      <c r="G17036" s="147">
        <v>0</v>
      </c>
      <c r="I17036" s="147">
        <v>4</v>
      </c>
      <c r="J17036" s="147">
        <v>1202046</v>
      </c>
    </row>
    <row r="17037" spans="1:10" x14ac:dyDescent="0.2">
      <c r="A17037" s="147">
        <v>4</v>
      </c>
      <c r="B17037" s="149" t="s">
        <v>9252</v>
      </c>
      <c r="C17037" s="147" t="s">
        <v>2242</v>
      </c>
      <c r="D17037" s="147" t="s">
        <v>9256</v>
      </c>
      <c r="E17037" s="147" t="s">
        <v>2240</v>
      </c>
      <c r="G17037" s="147">
        <v>0</v>
      </c>
      <c r="I17037" s="147">
        <v>4</v>
      </c>
      <c r="J17037" s="147">
        <v>2590209</v>
      </c>
    </row>
    <row r="17038" spans="1:10" x14ac:dyDescent="0.2">
      <c r="A17038" s="147">
        <v>4</v>
      </c>
      <c r="B17038" s="149" t="s">
        <v>9252</v>
      </c>
      <c r="C17038" s="147" t="s">
        <v>2261</v>
      </c>
      <c r="D17038" s="147" t="s">
        <v>9255</v>
      </c>
      <c r="E17038" s="147" t="s">
        <v>2246</v>
      </c>
      <c r="G17038" s="147">
        <v>0</v>
      </c>
      <c r="I17038" s="147">
        <v>4</v>
      </c>
      <c r="J17038" s="147">
        <v>1202035</v>
      </c>
    </row>
    <row r="17039" spans="1:10" x14ac:dyDescent="0.2">
      <c r="A17039" s="147">
        <v>4</v>
      </c>
      <c r="B17039" s="149" t="s">
        <v>9252</v>
      </c>
      <c r="C17039" s="147" t="s">
        <v>2261</v>
      </c>
      <c r="D17039" s="147" t="s">
        <v>9254</v>
      </c>
      <c r="E17039" s="147" t="s">
        <v>2246</v>
      </c>
      <c r="G17039" s="147">
        <v>0</v>
      </c>
      <c r="I17039" s="147">
        <v>4</v>
      </c>
      <c r="J17039" s="147">
        <v>1202043</v>
      </c>
    </row>
    <row r="17040" spans="1:10" x14ac:dyDescent="0.2">
      <c r="A17040" s="147">
        <v>4</v>
      </c>
      <c r="B17040" s="149" t="s">
        <v>9252</v>
      </c>
      <c r="C17040" s="147" t="s">
        <v>2277</v>
      </c>
      <c r="D17040" s="147" t="s">
        <v>9253</v>
      </c>
      <c r="E17040" s="147" t="s">
        <v>2246</v>
      </c>
      <c r="G17040" s="147">
        <v>0</v>
      </c>
      <c r="I17040" s="147">
        <v>4</v>
      </c>
      <c r="J17040" s="147">
        <v>1202032</v>
      </c>
    </row>
    <row r="17041" spans="1:10" x14ac:dyDescent="0.2">
      <c r="A17041" s="147">
        <v>4</v>
      </c>
      <c r="B17041" s="149" t="s">
        <v>9252</v>
      </c>
      <c r="C17041" s="147" t="s">
        <v>2277</v>
      </c>
      <c r="D17041" s="147" t="s">
        <v>9251</v>
      </c>
      <c r="E17041" s="147" t="s">
        <v>2246</v>
      </c>
      <c r="G17041" s="147">
        <v>0</v>
      </c>
      <c r="I17041" s="147">
        <v>4</v>
      </c>
      <c r="J17041" s="147">
        <v>1202044</v>
      </c>
    </row>
    <row r="17042" spans="1:10" x14ac:dyDescent="0.2">
      <c r="A17042" s="147">
        <v>4</v>
      </c>
      <c r="B17042" s="149" t="s">
        <v>9246</v>
      </c>
      <c r="C17042" s="147" t="s">
        <v>2242</v>
      </c>
      <c r="D17042" s="147" t="s">
        <v>9250</v>
      </c>
      <c r="E17042" s="147" t="s">
        <v>2240</v>
      </c>
      <c r="G17042" s="147">
        <v>0</v>
      </c>
      <c r="I17042" s="147">
        <v>4</v>
      </c>
      <c r="J17042" s="147">
        <v>2590207</v>
      </c>
    </row>
    <row r="17043" spans="1:10" x14ac:dyDescent="0.2">
      <c r="A17043" s="147">
        <v>4</v>
      </c>
      <c r="B17043" s="149" t="s">
        <v>9246</v>
      </c>
      <c r="C17043" s="147" t="s">
        <v>2261</v>
      </c>
      <c r="D17043" s="147" t="s">
        <v>9249</v>
      </c>
      <c r="E17043" s="147" t="s">
        <v>2246</v>
      </c>
      <c r="G17043" s="147">
        <v>0</v>
      </c>
      <c r="I17043" s="147">
        <v>4</v>
      </c>
      <c r="J17043" s="147">
        <v>1202045</v>
      </c>
    </row>
    <row r="17044" spans="1:10" x14ac:dyDescent="0.2">
      <c r="A17044" s="147">
        <v>4</v>
      </c>
      <c r="B17044" s="149" t="s">
        <v>9246</v>
      </c>
      <c r="C17044" s="147" t="s">
        <v>2261</v>
      </c>
      <c r="D17044" s="147" t="s">
        <v>9248</v>
      </c>
      <c r="E17044" s="147" t="s">
        <v>2246</v>
      </c>
      <c r="G17044" s="147">
        <v>0</v>
      </c>
      <c r="I17044" s="147">
        <v>4</v>
      </c>
      <c r="J17044" s="147">
        <v>1202030</v>
      </c>
    </row>
    <row r="17045" spans="1:10" x14ac:dyDescent="0.2">
      <c r="A17045" s="147">
        <v>4</v>
      </c>
      <c r="B17045" s="149" t="s">
        <v>9246</v>
      </c>
      <c r="C17045" s="147" t="s">
        <v>2277</v>
      </c>
      <c r="D17045" s="147" t="s">
        <v>9247</v>
      </c>
      <c r="E17045" s="147" t="s">
        <v>2246</v>
      </c>
      <c r="G17045" s="147">
        <v>0</v>
      </c>
      <c r="I17045" s="147">
        <v>4</v>
      </c>
      <c r="J17045" s="147">
        <v>1202042</v>
      </c>
    </row>
    <row r="17046" spans="1:10" x14ac:dyDescent="0.2">
      <c r="A17046" s="147">
        <v>4</v>
      </c>
      <c r="B17046" s="149" t="s">
        <v>9246</v>
      </c>
      <c r="C17046" s="147" t="s">
        <v>2277</v>
      </c>
      <c r="D17046" s="147" t="s">
        <v>9245</v>
      </c>
      <c r="E17046" s="147" t="s">
        <v>2246</v>
      </c>
      <c r="G17046" s="147">
        <v>0</v>
      </c>
      <c r="I17046" s="147">
        <v>4</v>
      </c>
      <c r="J17046" s="147">
        <v>1202031</v>
      </c>
    </row>
    <row r="17047" spans="1:10" x14ac:dyDescent="0.2">
      <c r="A17047" s="147">
        <v>3</v>
      </c>
      <c r="B17047" s="149" t="s">
        <v>9238</v>
      </c>
      <c r="C17047" s="147" t="s">
        <v>2242</v>
      </c>
      <c r="D17047" s="147" t="s">
        <v>9244</v>
      </c>
      <c r="E17047" s="147" t="s">
        <v>2246</v>
      </c>
      <c r="G17047" s="147">
        <v>0</v>
      </c>
      <c r="I17047" s="147">
        <v>3</v>
      </c>
      <c r="J17047" s="147">
        <v>2589792</v>
      </c>
    </row>
    <row r="17048" spans="1:10" x14ac:dyDescent="0.2">
      <c r="A17048" s="147">
        <v>3</v>
      </c>
      <c r="B17048" s="149" t="s">
        <v>9238</v>
      </c>
      <c r="C17048" s="147" t="s">
        <v>2261</v>
      </c>
      <c r="D17048" s="147" t="s">
        <v>9243</v>
      </c>
      <c r="E17048" s="147" t="s">
        <v>2246</v>
      </c>
      <c r="G17048" s="147">
        <v>0</v>
      </c>
      <c r="I17048" s="147">
        <v>3</v>
      </c>
      <c r="J17048" s="147">
        <v>1201695</v>
      </c>
    </row>
    <row r="17049" spans="1:10" x14ac:dyDescent="0.2">
      <c r="A17049" s="147">
        <v>3</v>
      </c>
      <c r="B17049" s="149" t="s">
        <v>9238</v>
      </c>
      <c r="C17049" s="147" t="s">
        <v>2294</v>
      </c>
      <c r="D17049" s="147" t="s">
        <v>9242</v>
      </c>
      <c r="E17049" s="147" t="s">
        <v>2246</v>
      </c>
      <c r="G17049" s="147">
        <v>0</v>
      </c>
      <c r="I17049" s="147">
        <v>3</v>
      </c>
      <c r="J17049" s="147">
        <v>1201693</v>
      </c>
    </row>
    <row r="17050" spans="1:10" x14ac:dyDescent="0.2">
      <c r="A17050" s="147">
        <v>3</v>
      </c>
      <c r="B17050" s="149" t="s">
        <v>9238</v>
      </c>
      <c r="C17050" s="147" t="s">
        <v>2446</v>
      </c>
      <c r="D17050" s="147" t="s">
        <v>9241</v>
      </c>
      <c r="E17050" s="147" t="s">
        <v>2246</v>
      </c>
      <c r="G17050" s="147">
        <v>0</v>
      </c>
      <c r="I17050" s="147">
        <v>3</v>
      </c>
      <c r="J17050" s="147">
        <v>1201717</v>
      </c>
    </row>
    <row r="17051" spans="1:10" x14ac:dyDescent="0.2">
      <c r="A17051" s="147">
        <v>3</v>
      </c>
      <c r="B17051" s="149" t="s">
        <v>9238</v>
      </c>
      <c r="C17051" s="147" t="s">
        <v>2277</v>
      </c>
      <c r="D17051" s="147" t="s">
        <v>9240</v>
      </c>
      <c r="E17051" s="147" t="s">
        <v>2246</v>
      </c>
      <c r="G17051" s="147">
        <v>0</v>
      </c>
      <c r="I17051" s="147">
        <v>3</v>
      </c>
      <c r="J17051" s="147">
        <v>1201671</v>
      </c>
    </row>
    <row r="17052" spans="1:10" x14ac:dyDescent="0.2">
      <c r="A17052" s="147">
        <v>3</v>
      </c>
      <c r="B17052" s="149" t="s">
        <v>9238</v>
      </c>
      <c r="C17052" s="147" t="s">
        <v>2277</v>
      </c>
      <c r="D17052" s="147" t="s">
        <v>9239</v>
      </c>
      <c r="E17052" s="147" t="s">
        <v>2246</v>
      </c>
      <c r="G17052" s="147">
        <v>0</v>
      </c>
      <c r="I17052" s="147">
        <v>3</v>
      </c>
      <c r="J17052" s="147">
        <v>1201708</v>
      </c>
    </row>
    <row r="17053" spans="1:10" x14ac:dyDescent="0.2">
      <c r="A17053" s="147">
        <v>3</v>
      </c>
      <c r="B17053" s="149" t="s">
        <v>9238</v>
      </c>
      <c r="C17053" s="147" t="s">
        <v>2277</v>
      </c>
      <c r="D17053" s="147" t="s">
        <v>9237</v>
      </c>
      <c r="E17053" s="147" t="s">
        <v>2246</v>
      </c>
      <c r="G17053" s="147">
        <v>0</v>
      </c>
      <c r="I17053" s="147">
        <v>3</v>
      </c>
      <c r="J17053" s="147">
        <v>1201672</v>
      </c>
    </row>
    <row r="17054" spans="1:10" x14ac:dyDescent="0.2">
      <c r="A17054" s="147">
        <v>4</v>
      </c>
      <c r="B17054" s="149" t="s">
        <v>9232</v>
      </c>
      <c r="C17054" s="147" t="s">
        <v>2242</v>
      </c>
      <c r="D17054" s="147" t="s">
        <v>9236</v>
      </c>
      <c r="E17054" s="147" t="s">
        <v>2246</v>
      </c>
      <c r="G17054" s="147">
        <v>0</v>
      </c>
      <c r="I17054" s="147">
        <v>4</v>
      </c>
      <c r="J17054" s="147">
        <v>2590226</v>
      </c>
    </row>
    <row r="17055" spans="1:10" x14ac:dyDescent="0.2">
      <c r="A17055" s="147">
        <v>4</v>
      </c>
      <c r="B17055" s="149" t="s">
        <v>9232</v>
      </c>
      <c r="C17055" s="147" t="s">
        <v>2261</v>
      </c>
      <c r="D17055" s="147" t="s">
        <v>9235</v>
      </c>
      <c r="E17055" s="147" t="s">
        <v>2246</v>
      </c>
      <c r="G17055" s="147">
        <v>0</v>
      </c>
      <c r="I17055" s="147">
        <v>4</v>
      </c>
      <c r="J17055" s="147">
        <v>1202071</v>
      </c>
    </row>
    <row r="17056" spans="1:10" x14ac:dyDescent="0.2">
      <c r="A17056" s="147">
        <v>4</v>
      </c>
      <c r="B17056" s="149" t="s">
        <v>9232</v>
      </c>
      <c r="C17056" s="147" t="s">
        <v>2261</v>
      </c>
      <c r="D17056" s="147" t="s">
        <v>9234</v>
      </c>
      <c r="E17056" s="147" t="s">
        <v>2246</v>
      </c>
      <c r="G17056" s="147">
        <v>0</v>
      </c>
      <c r="I17056" s="147">
        <v>4</v>
      </c>
      <c r="J17056" s="147">
        <v>1202058</v>
      </c>
    </row>
    <row r="17057" spans="1:10" x14ac:dyDescent="0.2">
      <c r="A17057" s="147">
        <v>4</v>
      </c>
      <c r="B17057" s="149" t="s">
        <v>9232</v>
      </c>
      <c r="C17057" s="147" t="s">
        <v>2277</v>
      </c>
      <c r="D17057" s="147" t="s">
        <v>9233</v>
      </c>
      <c r="E17057" s="147" t="s">
        <v>2246</v>
      </c>
      <c r="G17057" s="147">
        <v>0</v>
      </c>
      <c r="I17057" s="147">
        <v>4</v>
      </c>
      <c r="J17057" s="147">
        <v>1202114</v>
      </c>
    </row>
    <row r="17058" spans="1:10" x14ac:dyDescent="0.2">
      <c r="A17058" s="147">
        <v>4</v>
      </c>
      <c r="B17058" s="149" t="s">
        <v>9232</v>
      </c>
      <c r="C17058" s="147" t="s">
        <v>2277</v>
      </c>
      <c r="D17058" s="147" t="s">
        <v>9205</v>
      </c>
      <c r="E17058" s="147" t="s">
        <v>2246</v>
      </c>
      <c r="G17058" s="147">
        <v>0</v>
      </c>
      <c r="I17058" s="147">
        <v>4</v>
      </c>
      <c r="J17058" s="147">
        <v>1202066</v>
      </c>
    </row>
    <row r="17059" spans="1:10" x14ac:dyDescent="0.2">
      <c r="A17059" s="147">
        <v>5</v>
      </c>
      <c r="B17059" s="149" t="s">
        <v>9231</v>
      </c>
      <c r="C17059" s="147" t="s">
        <v>2242</v>
      </c>
      <c r="D17059" s="147" t="s">
        <v>9230</v>
      </c>
      <c r="E17059" s="147" t="s">
        <v>2246</v>
      </c>
      <c r="G17059" s="147">
        <v>0</v>
      </c>
      <c r="I17059" s="147">
        <v>5</v>
      </c>
      <c r="J17059" s="147">
        <v>2590246</v>
      </c>
    </row>
    <row r="17060" spans="1:10" x14ac:dyDescent="0.2">
      <c r="A17060" s="147">
        <v>6</v>
      </c>
      <c r="B17060" s="149" t="s">
        <v>9229</v>
      </c>
      <c r="C17060" s="147" t="s">
        <v>2242</v>
      </c>
      <c r="D17060" s="147" t="s">
        <v>9228</v>
      </c>
      <c r="E17060" s="147" t="s">
        <v>2240</v>
      </c>
      <c r="G17060" s="147">
        <v>0</v>
      </c>
      <c r="I17060" s="147">
        <v>6</v>
      </c>
      <c r="J17060" s="147">
        <v>2590249</v>
      </c>
    </row>
    <row r="17061" spans="1:10" x14ac:dyDescent="0.2">
      <c r="A17061" s="147">
        <v>6</v>
      </c>
      <c r="B17061" s="149" t="s">
        <v>9227</v>
      </c>
      <c r="C17061" s="147" t="s">
        <v>2242</v>
      </c>
      <c r="D17061" s="147" t="s">
        <v>9226</v>
      </c>
      <c r="E17061" s="147" t="s">
        <v>2240</v>
      </c>
      <c r="G17061" s="147">
        <v>0</v>
      </c>
      <c r="I17061" s="147">
        <v>5</v>
      </c>
      <c r="J17061" s="147">
        <v>2590236</v>
      </c>
    </row>
    <row r="17062" spans="1:10" x14ac:dyDescent="0.2">
      <c r="A17062" s="147">
        <v>6</v>
      </c>
      <c r="B17062" s="149" t="s">
        <v>9225</v>
      </c>
      <c r="C17062" s="147" t="s">
        <v>2242</v>
      </c>
      <c r="D17062" s="147" t="s">
        <v>9224</v>
      </c>
      <c r="E17062" s="147" t="s">
        <v>2240</v>
      </c>
      <c r="G17062" s="147">
        <v>0</v>
      </c>
      <c r="I17062" s="147">
        <v>5</v>
      </c>
      <c r="J17062" s="147">
        <v>2590237</v>
      </c>
    </row>
    <row r="17063" spans="1:10" x14ac:dyDescent="0.2">
      <c r="A17063" s="147">
        <v>6</v>
      </c>
      <c r="B17063" s="149" t="s">
        <v>9223</v>
      </c>
      <c r="C17063" s="147" t="s">
        <v>2242</v>
      </c>
      <c r="D17063" s="147" t="s">
        <v>9222</v>
      </c>
      <c r="E17063" s="147" t="s">
        <v>2240</v>
      </c>
      <c r="G17063" s="147">
        <v>0</v>
      </c>
      <c r="I17063" s="147">
        <v>5</v>
      </c>
      <c r="J17063" s="147">
        <v>2590245</v>
      </c>
    </row>
    <row r="17064" spans="1:10" x14ac:dyDescent="0.2">
      <c r="A17064" s="147">
        <v>6</v>
      </c>
      <c r="B17064" s="149" t="s">
        <v>9221</v>
      </c>
      <c r="C17064" s="147" t="s">
        <v>2242</v>
      </c>
      <c r="D17064" s="147" t="s">
        <v>9220</v>
      </c>
      <c r="E17064" s="147" t="s">
        <v>2240</v>
      </c>
      <c r="G17064" s="147">
        <v>0</v>
      </c>
      <c r="I17064" s="147">
        <v>5</v>
      </c>
      <c r="J17064" s="147">
        <v>2590248</v>
      </c>
    </row>
    <row r="17065" spans="1:10" x14ac:dyDescent="0.2">
      <c r="A17065" s="147">
        <v>6</v>
      </c>
      <c r="B17065" s="149" t="s">
        <v>9219</v>
      </c>
      <c r="C17065" s="147" t="s">
        <v>2242</v>
      </c>
      <c r="D17065" s="147" t="s">
        <v>9218</v>
      </c>
      <c r="E17065" s="147" t="s">
        <v>2240</v>
      </c>
      <c r="G17065" s="147">
        <v>0</v>
      </c>
      <c r="I17065" s="147">
        <v>5</v>
      </c>
      <c r="J17065" s="147">
        <v>2590244</v>
      </c>
    </row>
    <row r="17066" spans="1:10" x14ac:dyDescent="0.2">
      <c r="A17066" s="147">
        <v>4</v>
      </c>
      <c r="B17066" s="149" t="s">
        <v>9216</v>
      </c>
      <c r="C17066" s="147" t="s">
        <v>2242</v>
      </c>
      <c r="D17066" s="147" t="s">
        <v>9211</v>
      </c>
      <c r="E17066" s="147" t="s">
        <v>2246</v>
      </c>
      <c r="G17066" s="147">
        <v>0</v>
      </c>
      <c r="I17066" s="147">
        <v>4</v>
      </c>
      <c r="J17066" s="147">
        <v>2590225</v>
      </c>
    </row>
    <row r="17067" spans="1:10" x14ac:dyDescent="0.2">
      <c r="A17067" s="147">
        <v>4</v>
      </c>
      <c r="B17067" s="149" t="s">
        <v>9216</v>
      </c>
      <c r="C17067" s="147" t="s">
        <v>2261</v>
      </c>
      <c r="D17067" s="147" t="s">
        <v>9217</v>
      </c>
      <c r="E17067" s="147" t="s">
        <v>2246</v>
      </c>
      <c r="G17067" s="147">
        <v>0</v>
      </c>
      <c r="I17067" s="147">
        <v>4</v>
      </c>
      <c r="J17067" s="147">
        <v>1202096</v>
      </c>
    </row>
    <row r="17068" spans="1:10" x14ac:dyDescent="0.2">
      <c r="A17068" s="147">
        <v>4</v>
      </c>
      <c r="B17068" s="149" t="s">
        <v>9216</v>
      </c>
      <c r="C17068" s="147" t="s">
        <v>2277</v>
      </c>
      <c r="D17068" s="147" t="s">
        <v>9188</v>
      </c>
      <c r="E17068" s="147" t="s">
        <v>2246</v>
      </c>
      <c r="G17068" s="147">
        <v>0</v>
      </c>
      <c r="I17068" s="147">
        <v>4</v>
      </c>
      <c r="J17068" s="147">
        <v>1202119</v>
      </c>
    </row>
    <row r="17069" spans="1:10" x14ac:dyDescent="0.2">
      <c r="A17069" s="147">
        <v>4</v>
      </c>
      <c r="B17069" s="149" t="s">
        <v>9216</v>
      </c>
      <c r="C17069" s="147" t="s">
        <v>2277</v>
      </c>
      <c r="D17069" s="147" t="s">
        <v>9200</v>
      </c>
      <c r="E17069" s="147" t="s">
        <v>2246</v>
      </c>
      <c r="G17069" s="147">
        <v>0</v>
      </c>
      <c r="I17069" s="147">
        <v>4</v>
      </c>
      <c r="J17069" s="147">
        <v>1202109</v>
      </c>
    </row>
    <row r="17070" spans="1:10" x14ac:dyDescent="0.2">
      <c r="A17070" s="147">
        <v>5</v>
      </c>
      <c r="B17070" s="149" t="s">
        <v>9215</v>
      </c>
      <c r="C17070" s="147" t="s">
        <v>2242</v>
      </c>
      <c r="D17070" s="147" t="s">
        <v>9214</v>
      </c>
      <c r="E17070" s="147" t="s">
        <v>2246</v>
      </c>
      <c r="G17070" s="147">
        <v>0</v>
      </c>
      <c r="I17070" s="147">
        <v>5</v>
      </c>
      <c r="J17070" s="147">
        <v>2590257</v>
      </c>
    </row>
    <row r="17071" spans="1:10" x14ac:dyDescent="0.2">
      <c r="A17071" s="147">
        <v>6</v>
      </c>
      <c r="B17071" s="149" t="s">
        <v>9213</v>
      </c>
      <c r="C17071" s="147" t="s">
        <v>2242</v>
      </c>
      <c r="D17071" s="147" t="s">
        <v>9212</v>
      </c>
      <c r="E17071" s="147" t="s">
        <v>2240</v>
      </c>
      <c r="G17071" s="147">
        <v>0</v>
      </c>
      <c r="I17071" s="147">
        <v>6</v>
      </c>
      <c r="J17071" s="147">
        <v>2590261</v>
      </c>
    </row>
    <row r="17072" spans="1:10" x14ac:dyDescent="0.2">
      <c r="A17072" s="147">
        <v>6</v>
      </c>
      <c r="B17072" s="149" t="s">
        <v>9210</v>
      </c>
      <c r="C17072" s="147" t="s">
        <v>2242</v>
      </c>
      <c r="D17072" s="147" t="s">
        <v>9211</v>
      </c>
      <c r="E17072" s="147" t="s">
        <v>2240</v>
      </c>
      <c r="G17072" s="147">
        <v>0</v>
      </c>
      <c r="I17072" s="147">
        <v>5</v>
      </c>
      <c r="J17072" s="147">
        <v>2590254</v>
      </c>
    </row>
    <row r="17073" spans="1:10" x14ac:dyDescent="0.2">
      <c r="A17073" s="147">
        <v>6</v>
      </c>
      <c r="B17073" s="149" t="s">
        <v>9210</v>
      </c>
      <c r="C17073" s="147" t="s">
        <v>2294</v>
      </c>
      <c r="D17073" s="147" t="s">
        <v>9209</v>
      </c>
      <c r="E17073" s="147" t="s">
        <v>2246</v>
      </c>
      <c r="G17073" s="147">
        <v>0</v>
      </c>
      <c r="I17073" s="147">
        <v>5</v>
      </c>
      <c r="J17073" s="147">
        <v>1202131</v>
      </c>
    </row>
    <row r="17074" spans="1:10" x14ac:dyDescent="0.2">
      <c r="A17074" s="147">
        <v>6</v>
      </c>
      <c r="B17074" s="149" t="s">
        <v>9208</v>
      </c>
      <c r="C17074" s="147" t="s">
        <v>2242</v>
      </c>
      <c r="D17074" s="147" t="s">
        <v>9207</v>
      </c>
      <c r="E17074" s="147" t="s">
        <v>2240</v>
      </c>
      <c r="G17074" s="147">
        <v>0</v>
      </c>
      <c r="I17074" s="147">
        <v>5</v>
      </c>
      <c r="J17074" s="147">
        <v>2590259</v>
      </c>
    </row>
    <row r="17075" spans="1:10" x14ac:dyDescent="0.2">
      <c r="A17075" s="147">
        <v>4</v>
      </c>
      <c r="B17075" s="149" t="s">
        <v>9204</v>
      </c>
      <c r="C17075" s="147" t="s">
        <v>2242</v>
      </c>
      <c r="D17075" s="147" t="s">
        <v>9206</v>
      </c>
      <c r="E17075" s="147" t="s">
        <v>2240</v>
      </c>
      <c r="G17075" s="147">
        <v>0</v>
      </c>
      <c r="I17075" s="147">
        <v>4</v>
      </c>
      <c r="J17075" s="147">
        <v>2590214</v>
      </c>
    </row>
    <row r="17076" spans="1:10" x14ac:dyDescent="0.2">
      <c r="A17076" s="147">
        <v>4</v>
      </c>
      <c r="B17076" s="149" t="s">
        <v>9204</v>
      </c>
      <c r="C17076" s="147" t="s">
        <v>2277</v>
      </c>
      <c r="D17076" s="147" t="s">
        <v>9205</v>
      </c>
      <c r="E17076" s="147" t="s">
        <v>2246</v>
      </c>
      <c r="G17076" s="147">
        <v>0</v>
      </c>
      <c r="I17076" s="147">
        <v>4</v>
      </c>
      <c r="J17076" s="147">
        <v>1202079</v>
      </c>
    </row>
    <row r="17077" spans="1:10" x14ac:dyDescent="0.2">
      <c r="A17077" s="147">
        <v>4</v>
      </c>
      <c r="B17077" s="149" t="s">
        <v>9204</v>
      </c>
      <c r="C17077" s="147" t="s">
        <v>2277</v>
      </c>
      <c r="D17077" s="147" t="s">
        <v>9195</v>
      </c>
      <c r="E17077" s="147" t="s">
        <v>2246</v>
      </c>
      <c r="G17077" s="147">
        <v>0</v>
      </c>
      <c r="I17077" s="147">
        <v>4</v>
      </c>
      <c r="J17077" s="147">
        <v>1202069</v>
      </c>
    </row>
    <row r="17078" spans="1:10" x14ac:dyDescent="0.2">
      <c r="A17078" s="147">
        <v>4</v>
      </c>
      <c r="B17078" s="149" t="s">
        <v>9204</v>
      </c>
      <c r="C17078" s="147" t="s">
        <v>2277</v>
      </c>
      <c r="D17078" s="147" t="s">
        <v>9194</v>
      </c>
      <c r="E17078" s="147" t="s">
        <v>2246</v>
      </c>
      <c r="G17078" s="147">
        <v>0</v>
      </c>
      <c r="I17078" s="147">
        <v>4</v>
      </c>
      <c r="J17078" s="147">
        <v>1202102</v>
      </c>
    </row>
    <row r="17079" spans="1:10" x14ac:dyDescent="0.2">
      <c r="A17079" s="147">
        <v>4</v>
      </c>
      <c r="B17079" s="149" t="s">
        <v>9204</v>
      </c>
      <c r="C17079" s="147" t="s">
        <v>2277</v>
      </c>
      <c r="D17079" s="147" t="s">
        <v>9189</v>
      </c>
      <c r="E17079" s="147" t="s">
        <v>2246</v>
      </c>
      <c r="G17079" s="147">
        <v>0</v>
      </c>
      <c r="I17079" s="147">
        <v>4</v>
      </c>
      <c r="J17079" s="147">
        <v>1202067</v>
      </c>
    </row>
    <row r="17080" spans="1:10" x14ac:dyDescent="0.2">
      <c r="A17080" s="147">
        <v>4</v>
      </c>
      <c r="B17080" s="149" t="s">
        <v>9199</v>
      </c>
      <c r="C17080" s="147" t="s">
        <v>2242</v>
      </c>
      <c r="D17080" s="147" t="s">
        <v>9203</v>
      </c>
      <c r="E17080" s="147" t="s">
        <v>2240</v>
      </c>
      <c r="G17080" s="147">
        <v>0</v>
      </c>
      <c r="I17080" s="147">
        <v>4</v>
      </c>
      <c r="J17080" s="147">
        <v>2590227</v>
      </c>
    </row>
    <row r="17081" spans="1:10" x14ac:dyDescent="0.2">
      <c r="A17081" s="147">
        <v>4</v>
      </c>
      <c r="B17081" s="149" t="s">
        <v>9199</v>
      </c>
      <c r="C17081" s="147" t="s">
        <v>2261</v>
      </c>
      <c r="D17081" s="147" t="s">
        <v>9202</v>
      </c>
      <c r="E17081" s="147" t="s">
        <v>2246</v>
      </c>
      <c r="G17081" s="147">
        <v>0</v>
      </c>
      <c r="I17081" s="147">
        <v>4</v>
      </c>
      <c r="J17081" s="147">
        <v>1202117</v>
      </c>
    </row>
    <row r="17082" spans="1:10" x14ac:dyDescent="0.2">
      <c r="A17082" s="147">
        <v>4</v>
      </c>
      <c r="B17082" s="149" t="s">
        <v>9199</v>
      </c>
      <c r="C17082" s="147" t="s">
        <v>2277</v>
      </c>
      <c r="D17082" s="147" t="s">
        <v>9201</v>
      </c>
      <c r="E17082" s="147" t="s">
        <v>2246</v>
      </c>
      <c r="G17082" s="147">
        <v>0</v>
      </c>
      <c r="I17082" s="147">
        <v>4</v>
      </c>
      <c r="J17082" s="147">
        <v>1202094</v>
      </c>
    </row>
    <row r="17083" spans="1:10" x14ac:dyDescent="0.2">
      <c r="A17083" s="147">
        <v>4</v>
      </c>
      <c r="B17083" s="149" t="s">
        <v>9199</v>
      </c>
      <c r="C17083" s="147" t="s">
        <v>2277</v>
      </c>
      <c r="D17083" s="147" t="s">
        <v>9189</v>
      </c>
      <c r="E17083" s="147" t="s">
        <v>2246</v>
      </c>
      <c r="G17083" s="147">
        <v>0</v>
      </c>
      <c r="I17083" s="147">
        <v>4</v>
      </c>
      <c r="J17083" s="147">
        <v>1202106</v>
      </c>
    </row>
    <row r="17084" spans="1:10" x14ac:dyDescent="0.2">
      <c r="A17084" s="147">
        <v>4</v>
      </c>
      <c r="B17084" s="149" t="s">
        <v>9199</v>
      </c>
      <c r="C17084" s="147" t="s">
        <v>2277</v>
      </c>
      <c r="D17084" s="147" t="s">
        <v>9200</v>
      </c>
      <c r="E17084" s="147" t="s">
        <v>2246</v>
      </c>
      <c r="G17084" s="147">
        <v>0</v>
      </c>
      <c r="I17084" s="147">
        <v>4</v>
      </c>
      <c r="J17084" s="147">
        <v>1202061</v>
      </c>
    </row>
    <row r="17085" spans="1:10" x14ac:dyDescent="0.2">
      <c r="A17085" s="147">
        <v>4</v>
      </c>
      <c r="B17085" s="149" t="s">
        <v>9199</v>
      </c>
      <c r="C17085" s="147" t="s">
        <v>2277</v>
      </c>
      <c r="D17085" s="147" t="s">
        <v>9186</v>
      </c>
      <c r="E17085" s="147" t="s">
        <v>2246</v>
      </c>
      <c r="G17085" s="147">
        <v>0</v>
      </c>
      <c r="I17085" s="147">
        <v>4</v>
      </c>
      <c r="J17085" s="147">
        <v>1202082</v>
      </c>
    </row>
    <row r="17086" spans="1:10" x14ac:dyDescent="0.2">
      <c r="A17086" s="147">
        <v>4</v>
      </c>
      <c r="B17086" s="149" t="s">
        <v>9193</v>
      </c>
      <c r="C17086" s="147" t="s">
        <v>2242</v>
      </c>
      <c r="D17086" s="147" t="s">
        <v>9198</v>
      </c>
      <c r="E17086" s="147" t="s">
        <v>2240</v>
      </c>
      <c r="G17086" s="147">
        <v>0</v>
      </c>
      <c r="I17086" s="147">
        <v>4</v>
      </c>
      <c r="J17086" s="147">
        <v>2590213</v>
      </c>
    </row>
    <row r="17087" spans="1:10" x14ac:dyDescent="0.2">
      <c r="A17087" s="147">
        <v>4</v>
      </c>
      <c r="B17087" s="149" t="s">
        <v>9193</v>
      </c>
      <c r="C17087" s="147" t="s">
        <v>2261</v>
      </c>
      <c r="D17087" s="147" t="s">
        <v>9197</v>
      </c>
      <c r="E17087" s="147" t="s">
        <v>2246</v>
      </c>
      <c r="G17087" s="147">
        <v>0</v>
      </c>
      <c r="I17087" s="147">
        <v>4</v>
      </c>
      <c r="J17087" s="147">
        <v>1202083</v>
      </c>
    </row>
    <row r="17088" spans="1:10" x14ac:dyDescent="0.2">
      <c r="A17088" s="147">
        <v>4</v>
      </c>
      <c r="B17088" s="149" t="s">
        <v>9193</v>
      </c>
      <c r="C17088" s="147" t="s">
        <v>2277</v>
      </c>
      <c r="D17088" s="147" t="s">
        <v>9196</v>
      </c>
      <c r="E17088" s="147" t="s">
        <v>2246</v>
      </c>
      <c r="G17088" s="147">
        <v>0</v>
      </c>
      <c r="I17088" s="147">
        <v>4</v>
      </c>
      <c r="J17088" s="147">
        <v>1202115</v>
      </c>
    </row>
    <row r="17089" spans="1:10" x14ac:dyDescent="0.2">
      <c r="A17089" s="147">
        <v>4</v>
      </c>
      <c r="B17089" s="149" t="s">
        <v>9193</v>
      </c>
      <c r="C17089" s="147" t="s">
        <v>2277</v>
      </c>
      <c r="D17089" s="147" t="s">
        <v>9195</v>
      </c>
      <c r="E17089" s="147" t="s">
        <v>2246</v>
      </c>
      <c r="G17089" s="147">
        <v>0</v>
      </c>
      <c r="I17089" s="147">
        <v>4</v>
      </c>
      <c r="J17089" s="147">
        <v>1202130</v>
      </c>
    </row>
    <row r="17090" spans="1:10" x14ac:dyDescent="0.2">
      <c r="A17090" s="147">
        <v>4</v>
      </c>
      <c r="B17090" s="149" t="s">
        <v>9193</v>
      </c>
      <c r="C17090" s="147" t="s">
        <v>2277</v>
      </c>
      <c r="D17090" s="147" t="s">
        <v>9194</v>
      </c>
      <c r="E17090" s="147" t="s">
        <v>2246</v>
      </c>
      <c r="G17090" s="147">
        <v>0</v>
      </c>
      <c r="I17090" s="147">
        <v>4</v>
      </c>
      <c r="J17090" s="147">
        <v>1202072</v>
      </c>
    </row>
    <row r="17091" spans="1:10" x14ac:dyDescent="0.2">
      <c r="A17091" s="147">
        <v>4</v>
      </c>
      <c r="B17091" s="149" t="s">
        <v>9193</v>
      </c>
      <c r="C17091" s="147" t="s">
        <v>2277</v>
      </c>
      <c r="D17091" s="147" t="s">
        <v>9189</v>
      </c>
      <c r="E17091" s="147" t="s">
        <v>2246</v>
      </c>
      <c r="G17091" s="147">
        <v>0</v>
      </c>
      <c r="I17091" s="147">
        <v>4</v>
      </c>
      <c r="J17091" s="147">
        <v>1202097</v>
      </c>
    </row>
    <row r="17092" spans="1:10" x14ac:dyDescent="0.2">
      <c r="A17092" s="147">
        <v>4</v>
      </c>
      <c r="B17092" s="149" t="s">
        <v>9187</v>
      </c>
      <c r="C17092" s="147" t="s">
        <v>2242</v>
      </c>
      <c r="D17092" s="147" t="s">
        <v>9192</v>
      </c>
      <c r="E17092" s="147" t="s">
        <v>2240</v>
      </c>
      <c r="G17092" s="147">
        <v>0</v>
      </c>
      <c r="I17092" s="147">
        <v>4</v>
      </c>
      <c r="J17092" s="147">
        <v>2590217</v>
      </c>
    </row>
    <row r="17093" spans="1:10" x14ac:dyDescent="0.2">
      <c r="A17093" s="147">
        <v>4</v>
      </c>
      <c r="B17093" s="149" t="s">
        <v>9187</v>
      </c>
      <c r="C17093" s="147" t="s">
        <v>2261</v>
      </c>
      <c r="D17093" s="147" t="s">
        <v>9191</v>
      </c>
      <c r="E17093" s="147" t="s">
        <v>2246</v>
      </c>
      <c r="G17093" s="147">
        <v>0</v>
      </c>
      <c r="I17093" s="147">
        <v>4</v>
      </c>
      <c r="J17093" s="147">
        <v>1202126</v>
      </c>
    </row>
    <row r="17094" spans="1:10" x14ac:dyDescent="0.2">
      <c r="A17094" s="147">
        <v>4</v>
      </c>
      <c r="B17094" s="149" t="s">
        <v>9187</v>
      </c>
      <c r="C17094" s="147" t="s">
        <v>2277</v>
      </c>
      <c r="D17094" s="147" t="s">
        <v>9190</v>
      </c>
      <c r="E17094" s="147" t="s">
        <v>2246</v>
      </c>
      <c r="G17094" s="147">
        <v>0</v>
      </c>
      <c r="I17094" s="147">
        <v>4</v>
      </c>
      <c r="J17094" s="147">
        <v>1202059</v>
      </c>
    </row>
    <row r="17095" spans="1:10" x14ac:dyDescent="0.2">
      <c r="A17095" s="147">
        <v>4</v>
      </c>
      <c r="B17095" s="149" t="s">
        <v>9187</v>
      </c>
      <c r="C17095" s="147" t="s">
        <v>2277</v>
      </c>
      <c r="D17095" s="147" t="s">
        <v>9189</v>
      </c>
      <c r="E17095" s="147" t="s">
        <v>2246</v>
      </c>
      <c r="G17095" s="147">
        <v>0</v>
      </c>
      <c r="I17095" s="147">
        <v>4</v>
      </c>
      <c r="J17095" s="147">
        <v>1202090</v>
      </c>
    </row>
    <row r="17096" spans="1:10" x14ac:dyDescent="0.2">
      <c r="A17096" s="147">
        <v>4</v>
      </c>
      <c r="B17096" s="149" t="s">
        <v>9187</v>
      </c>
      <c r="C17096" s="147" t="s">
        <v>2277</v>
      </c>
      <c r="D17096" s="147" t="s">
        <v>9188</v>
      </c>
      <c r="E17096" s="147" t="s">
        <v>2246</v>
      </c>
      <c r="G17096" s="147">
        <v>0</v>
      </c>
      <c r="I17096" s="147">
        <v>4</v>
      </c>
      <c r="J17096" s="147">
        <v>1202064</v>
      </c>
    </row>
    <row r="17097" spans="1:10" x14ac:dyDescent="0.2">
      <c r="A17097" s="147">
        <v>4</v>
      </c>
      <c r="B17097" s="149" t="s">
        <v>9187</v>
      </c>
      <c r="C17097" s="147" t="s">
        <v>2277</v>
      </c>
      <c r="D17097" s="147" t="s">
        <v>9186</v>
      </c>
      <c r="E17097" s="147" t="s">
        <v>2246</v>
      </c>
      <c r="G17097" s="147">
        <v>0</v>
      </c>
      <c r="I17097" s="147">
        <v>4</v>
      </c>
      <c r="J17097" s="147">
        <v>1202076</v>
      </c>
    </row>
    <row r="17098" spans="1:10" x14ac:dyDescent="0.2">
      <c r="A17098" s="147">
        <v>3</v>
      </c>
      <c r="B17098" s="149" t="s">
        <v>9181</v>
      </c>
      <c r="C17098" s="147" t="s">
        <v>2242</v>
      </c>
      <c r="D17098" s="147" t="s">
        <v>9171</v>
      </c>
      <c r="E17098" s="147" t="s">
        <v>2246</v>
      </c>
      <c r="G17098" s="147">
        <v>0</v>
      </c>
      <c r="I17098" s="147">
        <v>3</v>
      </c>
      <c r="J17098" s="147">
        <v>2589814</v>
      </c>
    </row>
    <row r="17099" spans="1:10" x14ac:dyDescent="0.2">
      <c r="A17099" s="147">
        <v>3</v>
      </c>
      <c r="B17099" s="149" t="s">
        <v>9181</v>
      </c>
      <c r="C17099" s="147" t="s">
        <v>2277</v>
      </c>
      <c r="D17099" s="147" t="s">
        <v>9185</v>
      </c>
      <c r="E17099" s="147" t="s">
        <v>2246</v>
      </c>
      <c r="G17099" s="147">
        <v>0</v>
      </c>
      <c r="I17099" s="147">
        <v>3</v>
      </c>
      <c r="J17099" s="147">
        <v>1201677</v>
      </c>
    </row>
    <row r="17100" spans="1:10" x14ac:dyDescent="0.2">
      <c r="A17100" s="147">
        <v>3</v>
      </c>
      <c r="B17100" s="149" t="s">
        <v>9181</v>
      </c>
      <c r="C17100" s="147" t="s">
        <v>2277</v>
      </c>
      <c r="D17100" s="147" t="s">
        <v>9184</v>
      </c>
      <c r="E17100" s="147" t="s">
        <v>2246</v>
      </c>
      <c r="G17100" s="147">
        <v>0</v>
      </c>
      <c r="I17100" s="147">
        <v>3</v>
      </c>
      <c r="J17100" s="147">
        <v>1201691</v>
      </c>
    </row>
    <row r="17101" spans="1:10" x14ac:dyDescent="0.2">
      <c r="A17101" s="147">
        <v>3</v>
      </c>
      <c r="B17101" s="149" t="s">
        <v>9181</v>
      </c>
      <c r="C17101" s="147" t="s">
        <v>2277</v>
      </c>
      <c r="D17101" s="147" t="s">
        <v>9183</v>
      </c>
      <c r="E17101" s="147" t="s">
        <v>2246</v>
      </c>
      <c r="G17101" s="147">
        <v>0</v>
      </c>
      <c r="I17101" s="147">
        <v>3</v>
      </c>
      <c r="J17101" s="147">
        <v>1201699</v>
      </c>
    </row>
    <row r="17102" spans="1:10" x14ac:dyDescent="0.2">
      <c r="A17102" s="147">
        <v>3</v>
      </c>
      <c r="B17102" s="149" t="s">
        <v>9181</v>
      </c>
      <c r="C17102" s="147" t="s">
        <v>2277</v>
      </c>
      <c r="D17102" s="147" t="s">
        <v>9182</v>
      </c>
      <c r="E17102" s="147" t="s">
        <v>2246</v>
      </c>
      <c r="G17102" s="147">
        <v>0</v>
      </c>
      <c r="I17102" s="147">
        <v>3</v>
      </c>
      <c r="J17102" s="147">
        <v>1201704</v>
      </c>
    </row>
    <row r="17103" spans="1:10" x14ac:dyDescent="0.2">
      <c r="A17103" s="147">
        <v>3</v>
      </c>
      <c r="B17103" s="149" t="s">
        <v>9181</v>
      </c>
      <c r="C17103" s="147" t="s">
        <v>2277</v>
      </c>
      <c r="D17103" s="147" t="s">
        <v>9180</v>
      </c>
      <c r="E17103" s="147" t="s">
        <v>2246</v>
      </c>
      <c r="G17103" s="147">
        <v>0</v>
      </c>
      <c r="I17103" s="147">
        <v>3</v>
      </c>
      <c r="J17103" s="147">
        <v>1201670</v>
      </c>
    </row>
    <row r="17104" spans="1:10" x14ac:dyDescent="0.2">
      <c r="A17104" s="147">
        <v>4</v>
      </c>
      <c r="B17104" s="149" t="s">
        <v>9179</v>
      </c>
      <c r="C17104" s="147" t="s">
        <v>2242</v>
      </c>
      <c r="D17104" s="147" t="s">
        <v>9178</v>
      </c>
      <c r="E17104" s="147" t="s">
        <v>2240</v>
      </c>
      <c r="G17104" s="147">
        <v>0</v>
      </c>
      <c r="I17104" s="147">
        <v>4</v>
      </c>
      <c r="J17104" s="147">
        <v>2590267</v>
      </c>
    </row>
    <row r="17105" spans="1:11" x14ac:dyDescent="0.2">
      <c r="A17105" s="147">
        <v>4</v>
      </c>
      <c r="B17105" s="149" t="s">
        <v>9177</v>
      </c>
      <c r="C17105" s="147" t="s">
        <v>2242</v>
      </c>
      <c r="D17105" s="147" t="s">
        <v>9176</v>
      </c>
      <c r="E17105" s="147" t="s">
        <v>2240</v>
      </c>
      <c r="G17105" s="147">
        <v>0</v>
      </c>
      <c r="I17105" s="147">
        <v>4</v>
      </c>
      <c r="J17105" s="147">
        <v>2590273</v>
      </c>
    </row>
    <row r="17106" spans="1:11" x14ac:dyDescent="0.2">
      <c r="A17106" s="147">
        <v>4</v>
      </c>
      <c r="B17106" s="149" t="s">
        <v>9174</v>
      </c>
      <c r="C17106" s="147" t="s">
        <v>2242</v>
      </c>
      <c r="D17106" s="147" t="s">
        <v>9175</v>
      </c>
      <c r="E17106" s="147" t="s">
        <v>2240</v>
      </c>
      <c r="G17106" s="147">
        <v>0</v>
      </c>
      <c r="I17106" s="147">
        <v>4</v>
      </c>
      <c r="J17106" s="147">
        <v>2590264</v>
      </c>
    </row>
    <row r="17107" spans="1:11" x14ac:dyDescent="0.2">
      <c r="A17107" s="147">
        <v>4</v>
      </c>
      <c r="B17107" s="149" t="s">
        <v>9174</v>
      </c>
      <c r="C17107" s="147" t="s">
        <v>2261</v>
      </c>
      <c r="D17107" s="147" t="s">
        <v>9173</v>
      </c>
      <c r="E17107" s="147" t="s">
        <v>2246</v>
      </c>
      <c r="G17107" s="147">
        <v>0</v>
      </c>
      <c r="I17107" s="147">
        <v>4</v>
      </c>
      <c r="J17107" s="147">
        <v>1202135</v>
      </c>
    </row>
    <row r="17108" spans="1:11" x14ac:dyDescent="0.2">
      <c r="A17108" s="147">
        <v>4</v>
      </c>
      <c r="B17108" s="149" t="s">
        <v>9172</v>
      </c>
      <c r="C17108" s="147" t="s">
        <v>2242</v>
      </c>
      <c r="D17108" s="147" t="s">
        <v>9171</v>
      </c>
      <c r="E17108" s="147" t="s">
        <v>2246</v>
      </c>
      <c r="G17108" s="147">
        <v>0</v>
      </c>
      <c r="I17108" s="147">
        <v>4</v>
      </c>
      <c r="J17108" s="147">
        <v>2590266</v>
      </c>
    </row>
    <row r="17109" spans="1:11" x14ac:dyDescent="0.2">
      <c r="A17109" s="147">
        <v>5</v>
      </c>
      <c r="B17109" s="149" t="s">
        <v>9170</v>
      </c>
      <c r="C17109" s="147" t="s">
        <v>2242</v>
      </c>
      <c r="D17109" s="147" t="s">
        <v>9169</v>
      </c>
      <c r="E17109" s="147" t="s">
        <v>2246</v>
      </c>
      <c r="G17109" s="147">
        <v>0</v>
      </c>
      <c r="I17109" s="147">
        <v>5</v>
      </c>
      <c r="J17109" s="147">
        <v>2590289</v>
      </c>
    </row>
    <row r="17110" spans="1:11" x14ac:dyDescent="0.2">
      <c r="A17110" s="147">
        <v>6</v>
      </c>
      <c r="B17110" s="149" t="s">
        <v>9168</v>
      </c>
      <c r="C17110" s="147" t="s">
        <v>2242</v>
      </c>
      <c r="D17110" s="147" t="s">
        <v>9167</v>
      </c>
      <c r="E17110" s="147" t="s">
        <v>2240</v>
      </c>
      <c r="G17110" s="147">
        <v>0</v>
      </c>
      <c r="I17110" s="147">
        <v>6</v>
      </c>
      <c r="J17110" s="147">
        <v>2590301</v>
      </c>
      <c r="K17110" s="147" t="s">
        <v>2769</v>
      </c>
    </row>
    <row r="17111" spans="1:11" x14ac:dyDescent="0.2">
      <c r="A17111" s="147">
        <v>6</v>
      </c>
      <c r="B17111" s="149" t="s">
        <v>9166</v>
      </c>
      <c r="C17111" s="147" t="s">
        <v>2242</v>
      </c>
      <c r="D17111" s="147" t="s">
        <v>9165</v>
      </c>
      <c r="E17111" s="147" t="s">
        <v>2240</v>
      </c>
      <c r="G17111" s="147">
        <v>0</v>
      </c>
      <c r="I17111" s="147">
        <v>5</v>
      </c>
      <c r="J17111" s="147">
        <v>2590279</v>
      </c>
      <c r="K17111" s="147" t="s">
        <v>2769</v>
      </c>
    </row>
    <row r="17112" spans="1:11" x14ac:dyDescent="0.2">
      <c r="A17112" s="147">
        <v>6</v>
      </c>
      <c r="B17112" s="149" t="s">
        <v>9164</v>
      </c>
      <c r="C17112" s="147" t="s">
        <v>2242</v>
      </c>
      <c r="D17112" s="147" t="s">
        <v>9163</v>
      </c>
      <c r="E17112" s="147" t="s">
        <v>2240</v>
      </c>
      <c r="G17112" s="147">
        <v>0</v>
      </c>
      <c r="I17112" s="147">
        <v>5</v>
      </c>
      <c r="J17112" s="147">
        <v>2590293</v>
      </c>
      <c r="K17112" s="147" t="s">
        <v>2769</v>
      </c>
    </row>
    <row r="17113" spans="1:11" x14ac:dyDescent="0.2">
      <c r="A17113" s="147">
        <v>6</v>
      </c>
      <c r="B17113" s="149" t="s">
        <v>9162</v>
      </c>
      <c r="C17113" s="147" t="s">
        <v>2242</v>
      </c>
      <c r="D17113" s="147" t="s">
        <v>9161</v>
      </c>
      <c r="E17113" s="147" t="s">
        <v>2240</v>
      </c>
      <c r="G17113" s="147">
        <v>0</v>
      </c>
      <c r="I17113" s="147">
        <v>5</v>
      </c>
      <c r="J17113" s="147">
        <v>2590280</v>
      </c>
      <c r="K17113" s="147" t="s">
        <v>2769</v>
      </c>
    </row>
    <row r="17114" spans="1:11" x14ac:dyDescent="0.2">
      <c r="A17114" s="147">
        <v>6</v>
      </c>
      <c r="B17114" s="149" t="s">
        <v>9160</v>
      </c>
      <c r="C17114" s="147" t="s">
        <v>2242</v>
      </c>
      <c r="D17114" s="147" t="s">
        <v>9159</v>
      </c>
      <c r="E17114" s="147" t="s">
        <v>2240</v>
      </c>
      <c r="G17114" s="147">
        <v>0</v>
      </c>
      <c r="I17114" s="147">
        <v>5</v>
      </c>
      <c r="J17114" s="147">
        <v>2590284</v>
      </c>
      <c r="K17114" s="147" t="s">
        <v>2769</v>
      </c>
    </row>
    <row r="17115" spans="1:11" x14ac:dyDescent="0.2">
      <c r="A17115" s="147">
        <v>6</v>
      </c>
      <c r="B17115" s="149" t="s">
        <v>9158</v>
      </c>
      <c r="C17115" s="147" t="s">
        <v>2242</v>
      </c>
      <c r="D17115" s="147" t="s">
        <v>9157</v>
      </c>
      <c r="E17115" s="147" t="s">
        <v>2240</v>
      </c>
      <c r="G17115" s="147">
        <v>0</v>
      </c>
      <c r="I17115" s="147">
        <v>5</v>
      </c>
      <c r="J17115" s="147">
        <v>2590288</v>
      </c>
      <c r="K17115" s="147" t="s">
        <v>2769</v>
      </c>
    </row>
    <row r="17116" spans="1:11" x14ac:dyDescent="0.2">
      <c r="A17116" s="147">
        <v>6</v>
      </c>
      <c r="B17116" s="149" t="s">
        <v>9156</v>
      </c>
      <c r="C17116" s="147" t="s">
        <v>2242</v>
      </c>
      <c r="D17116" s="147" t="s">
        <v>9155</v>
      </c>
      <c r="E17116" s="147" t="s">
        <v>2240</v>
      </c>
      <c r="G17116" s="147">
        <v>0</v>
      </c>
      <c r="I17116" s="147">
        <v>5</v>
      </c>
      <c r="J17116" s="147">
        <v>2590291</v>
      </c>
    </row>
    <row r="17117" spans="1:11" x14ac:dyDescent="0.2">
      <c r="A17117" s="147">
        <v>6</v>
      </c>
      <c r="B17117" s="149" t="s">
        <v>9154</v>
      </c>
      <c r="C17117" s="147" t="s">
        <v>2242</v>
      </c>
      <c r="D17117" s="147" t="s">
        <v>9153</v>
      </c>
      <c r="E17117" s="147" t="s">
        <v>2240</v>
      </c>
      <c r="G17117" s="147">
        <v>0</v>
      </c>
      <c r="I17117" s="147">
        <v>5</v>
      </c>
      <c r="J17117" s="147">
        <v>2590286</v>
      </c>
    </row>
    <row r="17118" spans="1:11" x14ac:dyDescent="0.2">
      <c r="A17118" s="147">
        <v>2</v>
      </c>
      <c r="B17118" s="149" t="s">
        <v>9151</v>
      </c>
      <c r="C17118" s="147" t="s">
        <v>2242</v>
      </c>
      <c r="D17118" s="147" t="s">
        <v>9152</v>
      </c>
      <c r="E17118" s="147" t="s">
        <v>2246</v>
      </c>
      <c r="G17118" s="147">
        <v>0</v>
      </c>
      <c r="I17118" s="147">
        <v>2</v>
      </c>
      <c r="J17118" s="147">
        <v>2590306</v>
      </c>
    </row>
    <row r="17119" spans="1:11" x14ac:dyDescent="0.2">
      <c r="A17119" s="147">
        <v>2</v>
      </c>
      <c r="B17119" s="149" t="s">
        <v>9151</v>
      </c>
      <c r="C17119" s="147" t="s">
        <v>2294</v>
      </c>
      <c r="D17119" s="147" t="s">
        <v>9150</v>
      </c>
      <c r="E17119" s="147" t="s">
        <v>2246</v>
      </c>
      <c r="G17119" s="147">
        <v>0</v>
      </c>
      <c r="I17119" s="147">
        <v>2</v>
      </c>
      <c r="J17119" s="147">
        <v>1202139</v>
      </c>
    </row>
    <row r="17120" spans="1:11" x14ac:dyDescent="0.2">
      <c r="A17120" s="147">
        <v>3</v>
      </c>
      <c r="B17120" s="149" t="s">
        <v>9145</v>
      </c>
      <c r="C17120" s="147" t="s">
        <v>2242</v>
      </c>
      <c r="D17120" s="147" t="s">
        <v>9149</v>
      </c>
      <c r="E17120" s="147" t="s">
        <v>2246</v>
      </c>
      <c r="G17120" s="147">
        <v>0</v>
      </c>
      <c r="I17120" s="147">
        <v>3</v>
      </c>
      <c r="J17120" s="147">
        <v>2590328</v>
      </c>
    </row>
    <row r="17121" spans="1:11" x14ac:dyDescent="0.2">
      <c r="A17121" s="147">
        <v>3</v>
      </c>
      <c r="B17121" s="149" t="s">
        <v>9145</v>
      </c>
      <c r="C17121" s="147" t="s">
        <v>2261</v>
      </c>
      <c r="D17121" s="147" t="s">
        <v>9148</v>
      </c>
      <c r="E17121" s="147" t="s">
        <v>2246</v>
      </c>
      <c r="G17121" s="147">
        <v>0</v>
      </c>
      <c r="I17121" s="147">
        <v>3</v>
      </c>
      <c r="J17121" s="147">
        <v>1202217</v>
      </c>
    </row>
    <row r="17122" spans="1:11" x14ac:dyDescent="0.2">
      <c r="A17122" s="147">
        <v>3</v>
      </c>
      <c r="B17122" s="149" t="s">
        <v>9145</v>
      </c>
      <c r="C17122" s="147" t="s">
        <v>2261</v>
      </c>
      <c r="D17122" s="147" t="s">
        <v>9147</v>
      </c>
      <c r="E17122" s="147" t="s">
        <v>2246</v>
      </c>
      <c r="G17122" s="147">
        <v>0</v>
      </c>
      <c r="I17122" s="147">
        <v>3</v>
      </c>
      <c r="J17122" s="147">
        <v>1202209</v>
      </c>
    </row>
    <row r="17123" spans="1:11" x14ac:dyDescent="0.2">
      <c r="A17123" s="147">
        <v>3</v>
      </c>
      <c r="B17123" s="149" t="s">
        <v>9145</v>
      </c>
      <c r="C17123" s="147" t="s">
        <v>2277</v>
      </c>
      <c r="D17123" s="147" t="s">
        <v>9146</v>
      </c>
      <c r="E17123" s="147" t="s">
        <v>2246</v>
      </c>
      <c r="G17123" s="147">
        <v>0</v>
      </c>
      <c r="I17123" s="147">
        <v>3</v>
      </c>
      <c r="J17123" s="147">
        <v>1202221</v>
      </c>
    </row>
    <row r="17124" spans="1:11" x14ac:dyDescent="0.2">
      <c r="A17124" s="147">
        <v>3</v>
      </c>
      <c r="B17124" s="149" t="s">
        <v>9145</v>
      </c>
      <c r="C17124" s="147" t="s">
        <v>2277</v>
      </c>
      <c r="D17124" s="147" t="s">
        <v>9144</v>
      </c>
      <c r="E17124" s="147" t="s">
        <v>2246</v>
      </c>
      <c r="G17124" s="147">
        <v>0</v>
      </c>
      <c r="I17124" s="147">
        <v>3</v>
      </c>
      <c r="J17124" s="147">
        <v>1202206</v>
      </c>
    </row>
    <row r="17125" spans="1:11" x14ac:dyDescent="0.2">
      <c r="A17125" s="147">
        <v>4</v>
      </c>
      <c r="B17125" s="149" t="s">
        <v>9143</v>
      </c>
      <c r="C17125" s="147" t="s">
        <v>2242</v>
      </c>
      <c r="D17125" s="147" t="s">
        <v>9142</v>
      </c>
      <c r="E17125" s="147" t="s">
        <v>2246</v>
      </c>
      <c r="G17125" s="147">
        <v>0</v>
      </c>
      <c r="I17125" s="147">
        <v>4</v>
      </c>
      <c r="J17125" s="147">
        <v>2590338</v>
      </c>
    </row>
    <row r="17126" spans="1:11" x14ac:dyDescent="0.2">
      <c r="A17126" s="147">
        <v>5</v>
      </c>
      <c r="B17126" s="149" t="s">
        <v>9141</v>
      </c>
      <c r="C17126" s="147" t="s">
        <v>2242</v>
      </c>
      <c r="D17126" s="147" t="s">
        <v>9140</v>
      </c>
      <c r="E17126" s="147" t="s">
        <v>2246</v>
      </c>
      <c r="G17126" s="147">
        <v>0</v>
      </c>
      <c r="I17126" s="147">
        <v>5</v>
      </c>
      <c r="J17126" s="147">
        <v>2590341</v>
      </c>
    </row>
    <row r="17127" spans="1:11" x14ac:dyDescent="0.2">
      <c r="A17127" s="147">
        <v>6</v>
      </c>
      <c r="B17127" s="149" t="s">
        <v>9139</v>
      </c>
      <c r="C17127" s="147" t="s">
        <v>2242</v>
      </c>
      <c r="D17127" s="147" t="s">
        <v>9138</v>
      </c>
      <c r="E17127" s="147" t="s">
        <v>2240</v>
      </c>
      <c r="G17127" s="147">
        <v>0</v>
      </c>
      <c r="I17127" s="147">
        <v>6</v>
      </c>
      <c r="J17127" s="147">
        <v>2590353</v>
      </c>
      <c r="K17127" s="147" t="s">
        <v>2769</v>
      </c>
    </row>
    <row r="17128" spans="1:11" x14ac:dyDescent="0.2">
      <c r="A17128" s="147">
        <v>6</v>
      </c>
      <c r="B17128" s="149" t="s">
        <v>9137</v>
      </c>
      <c r="C17128" s="147" t="s">
        <v>2242</v>
      </c>
      <c r="D17128" s="147" t="s">
        <v>9136</v>
      </c>
      <c r="E17128" s="147" t="s">
        <v>2240</v>
      </c>
      <c r="G17128" s="147">
        <v>0</v>
      </c>
      <c r="I17128" s="147">
        <v>5</v>
      </c>
      <c r="J17128" s="147">
        <v>2590344</v>
      </c>
      <c r="K17128" s="147" t="s">
        <v>2769</v>
      </c>
    </row>
    <row r="17129" spans="1:11" x14ac:dyDescent="0.2">
      <c r="A17129" s="147">
        <v>6</v>
      </c>
      <c r="B17129" s="149" t="s">
        <v>9135</v>
      </c>
      <c r="C17129" s="147" t="s">
        <v>2242</v>
      </c>
      <c r="D17129" s="147" t="s">
        <v>9134</v>
      </c>
      <c r="E17129" s="147" t="s">
        <v>2240</v>
      </c>
      <c r="G17129" s="147">
        <v>0</v>
      </c>
      <c r="I17129" s="147">
        <v>5</v>
      </c>
      <c r="J17129" s="147">
        <v>2590348</v>
      </c>
      <c r="K17129" s="147" t="s">
        <v>2769</v>
      </c>
    </row>
    <row r="17130" spans="1:11" x14ac:dyDescent="0.2">
      <c r="A17130" s="147">
        <v>6</v>
      </c>
      <c r="B17130" s="149" t="s">
        <v>9133</v>
      </c>
      <c r="C17130" s="147" t="s">
        <v>2242</v>
      </c>
      <c r="D17130" s="147" t="s">
        <v>9132</v>
      </c>
      <c r="E17130" s="147" t="s">
        <v>2240</v>
      </c>
      <c r="F17130" s="147" t="s">
        <v>2259</v>
      </c>
      <c r="G17130" s="147">
        <v>2</v>
      </c>
      <c r="H17130" s="148">
        <v>41204</v>
      </c>
      <c r="I17130" s="147">
        <v>5</v>
      </c>
      <c r="J17130" s="147">
        <v>2590346</v>
      </c>
    </row>
    <row r="17131" spans="1:11" x14ac:dyDescent="0.2">
      <c r="A17131" s="147">
        <v>3</v>
      </c>
      <c r="B17131" s="149" t="s">
        <v>9131</v>
      </c>
      <c r="C17131" s="147" t="s">
        <v>2242</v>
      </c>
      <c r="D17131" s="147" t="s">
        <v>9130</v>
      </c>
      <c r="E17131" s="147" t="s">
        <v>2246</v>
      </c>
      <c r="G17131" s="147">
        <v>0</v>
      </c>
      <c r="I17131" s="147">
        <v>3</v>
      </c>
      <c r="J17131" s="147">
        <v>2590325</v>
      </c>
    </row>
    <row r="17132" spans="1:11" x14ac:dyDescent="0.2">
      <c r="A17132" s="147">
        <v>4</v>
      </c>
      <c r="B17132" s="149" t="s">
        <v>9129</v>
      </c>
      <c r="C17132" s="147" t="s">
        <v>2242</v>
      </c>
      <c r="D17132" s="147" t="s">
        <v>9128</v>
      </c>
      <c r="E17132" s="147" t="s">
        <v>2240</v>
      </c>
      <c r="G17132" s="147">
        <v>0</v>
      </c>
      <c r="I17132" s="147">
        <v>4</v>
      </c>
      <c r="J17132" s="147">
        <v>2590358</v>
      </c>
      <c r="K17132" s="147" t="s">
        <v>2769</v>
      </c>
    </row>
    <row r="17133" spans="1:11" x14ac:dyDescent="0.2">
      <c r="A17133" s="147">
        <v>4</v>
      </c>
      <c r="B17133" s="149" t="s">
        <v>9127</v>
      </c>
      <c r="C17133" s="147" t="s">
        <v>2242</v>
      </c>
      <c r="D17133" s="147" t="s">
        <v>9126</v>
      </c>
      <c r="E17133" s="147" t="s">
        <v>2240</v>
      </c>
      <c r="G17133" s="147">
        <v>0</v>
      </c>
      <c r="I17133" s="147">
        <v>4</v>
      </c>
      <c r="J17133" s="147">
        <v>2590360</v>
      </c>
      <c r="K17133" s="147" t="s">
        <v>2769</v>
      </c>
    </row>
    <row r="17134" spans="1:11" x14ac:dyDescent="0.2">
      <c r="A17134" s="147">
        <v>4</v>
      </c>
      <c r="B17134" s="149" t="s">
        <v>9119</v>
      </c>
      <c r="C17134" s="147" t="s">
        <v>2242</v>
      </c>
      <c r="D17134" s="147" t="s">
        <v>9125</v>
      </c>
      <c r="E17134" s="147" t="s">
        <v>2240</v>
      </c>
      <c r="G17134" s="147">
        <v>0</v>
      </c>
      <c r="I17134" s="147">
        <v>4</v>
      </c>
      <c r="J17134" s="147">
        <v>2590354</v>
      </c>
      <c r="K17134" s="147" t="s">
        <v>2769</v>
      </c>
    </row>
    <row r="17135" spans="1:11" x14ac:dyDescent="0.2">
      <c r="A17135" s="147">
        <v>4</v>
      </c>
      <c r="B17135" s="149" t="s">
        <v>9119</v>
      </c>
      <c r="C17135" s="147" t="s">
        <v>2277</v>
      </c>
      <c r="D17135" s="147" t="s">
        <v>9124</v>
      </c>
      <c r="E17135" s="147" t="s">
        <v>2246</v>
      </c>
      <c r="G17135" s="147">
        <v>0</v>
      </c>
      <c r="I17135" s="147">
        <v>4</v>
      </c>
      <c r="J17135" s="147">
        <v>1202238</v>
      </c>
    </row>
    <row r="17136" spans="1:11" x14ac:dyDescent="0.2">
      <c r="A17136" s="147">
        <v>4</v>
      </c>
      <c r="B17136" s="149" t="s">
        <v>9119</v>
      </c>
      <c r="C17136" s="147" t="s">
        <v>2277</v>
      </c>
      <c r="D17136" s="147" t="s">
        <v>9123</v>
      </c>
      <c r="E17136" s="147" t="s">
        <v>2246</v>
      </c>
      <c r="G17136" s="147">
        <v>0</v>
      </c>
      <c r="I17136" s="147">
        <v>4</v>
      </c>
      <c r="J17136" s="147">
        <v>1202241</v>
      </c>
    </row>
    <row r="17137" spans="1:11" x14ac:dyDescent="0.2">
      <c r="A17137" s="147">
        <v>4</v>
      </c>
      <c r="B17137" s="149" t="s">
        <v>9119</v>
      </c>
      <c r="C17137" s="147" t="s">
        <v>2277</v>
      </c>
      <c r="D17137" s="147" t="s">
        <v>9122</v>
      </c>
      <c r="E17137" s="147" t="s">
        <v>2246</v>
      </c>
      <c r="G17137" s="147">
        <v>0</v>
      </c>
      <c r="I17137" s="147">
        <v>4</v>
      </c>
      <c r="J17137" s="147">
        <v>1202246</v>
      </c>
    </row>
    <row r="17138" spans="1:11" x14ac:dyDescent="0.2">
      <c r="A17138" s="147">
        <v>4</v>
      </c>
      <c r="B17138" s="149" t="s">
        <v>9119</v>
      </c>
      <c r="C17138" s="147" t="s">
        <v>2277</v>
      </c>
      <c r="D17138" s="147" t="s">
        <v>9121</v>
      </c>
      <c r="E17138" s="147" t="s">
        <v>2246</v>
      </c>
      <c r="G17138" s="147">
        <v>0</v>
      </c>
      <c r="I17138" s="147">
        <v>4</v>
      </c>
      <c r="J17138" s="147">
        <v>1202232</v>
      </c>
    </row>
    <row r="17139" spans="1:11" x14ac:dyDescent="0.2">
      <c r="A17139" s="147">
        <v>4</v>
      </c>
      <c r="B17139" s="149" t="s">
        <v>9119</v>
      </c>
      <c r="C17139" s="147" t="s">
        <v>2277</v>
      </c>
      <c r="D17139" s="147" t="s">
        <v>9120</v>
      </c>
      <c r="E17139" s="147" t="s">
        <v>2246</v>
      </c>
      <c r="G17139" s="147">
        <v>0</v>
      </c>
      <c r="I17139" s="147">
        <v>4</v>
      </c>
      <c r="J17139" s="147">
        <v>1202231</v>
      </c>
    </row>
    <row r="17140" spans="1:11" x14ac:dyDescent="0.2">
      <c r="A17140" s="147">
        <v>4</v>
      </c>
      <c r="B17140" s="149" t="s">
        <v>9119</v>
      </c>
      <c r="C17140" s="147" t="s">
        <v>2277</v>
      </c>
      <c r="D17140" s="147" t="s">
        <v>9118</v>
      </c>
      <c r="E17140" s="147" t="s">
        <v>2246</v>
      </c>
      <c r="G17140" s="147">
        <v>0</v>
      </c>
      <c r="I17140" s="147">
        <v>4</v>
      </c>
      <c r="J17140" s="147">
        <v>1202243</v>
      </c>
    </row>
    <row r="17141" spans="1:11" x14ac:dyDescent="0.2">
      <c r="A17141" s="147">
        <v>3</v>
      </c>
      <c r="B17141" s="149" t="s">
        <v>9116</v>
      </c>
      <c r="C17141" s="147" t="s">
        <v>2242</v>
      </c>
      <c r="D17141" s="147" t="s">
        <v>9117</v>
      </c>
      <c r="E17141" s="147" t="s">
        <v>2246</v>
      </c>
      <c r="G17141" s="147">
        <v>0</v>
      </c>
      <c r="I17141" s="147">
        <v>3</v>
      </c>
      <c r="J17141" s="147">
        <v>2590323</v>
      </c>
    </row>
    <row r="17142" spans="1:11" x14ac:dyDescent="0.2">
      <c r="A17142" s="147">
        <v>3</v>
      </c>
      <c r="B17142" s="149" t="s">
        <v>9116</v>
      </c>
      <c r="C17142" s="147" t="s">
        <v>2277</v>
      </c>
      <c r="D17142" s="147" t="s">
        <v>7768</v>
      </c>
      <c r="E17142" s="147" t="s">
        <v>2246</v>
      </c>
      <c r="G17142" s="147">
        <v>0</v>
      </c>
      <c r="I17142" s="147">
        <v>3</v>
      </c>
      <c r="J17142" s="147">
        <v>1202199</v>
      </c>
    </row>
    <row r="17143" spans="1:11" x14ac:dyDescent="0.2">
      <c r="A17143" s="147">
        <v>3</v>
      </c>
      <c r="B17143" s="149" t="s">
        <v>9116</v>
      </c>
      <c r="C17143" s="147" t="s">
        <v>2277</v>
      </c>
      <c r="D17143" s="147" t="s">
        <v>7766</v>
      </c>
      <c r="E17143" s="147" t="s">
        <v>2246</v>
      </c>
      <c r="G17143" s="147">
        <v>0</v>
      </c>
      <c r="I17143" s="147">
        <v>3</v>
      </c>
      <c r="J17143" s="147">
        <v>1202212</v>
      </c>
    </row>
    <row r="17144" spans="1:11" x14ac:dyDescent="0.2">
      <c r="A17144" s="147">
        <v>3</v>
      </c>
      <c r="B17144" s="149" t="s">
        <v>9116</v>
      </c>
      <c r="C17144" s="147" t="s">
        <v>2277</v>
      </c>
      <c r="D17144" s="147" t="s">
        <v>9115</v>
      </c>
      <c r="E17144" s="147" t="s">
        <v>2246</v>
      </c>
      <c r="G17144" s="147">
        <v>0</v>
      </c>
      <c r="I17144" s="147">
        <v>3</v>
      </c>
      <c r="J17144" s="147">
        <v>1202198</v>
      </c>
    </row>
    <row r="17145" spans="1:11" x14ac:dyDescent="0.2">
      <c r="A17145" s="147">
        <v>4</v>
      </c>
      <c r="B17145" s="149" t="s">
        <v>9114</v>
      </c>
      <c r="C17145" s="147" t="s">
        <v>2242</v>
      </c>
      <c r="D17145" s="147" t="s">
        <v>9113</v>
      </c>
      <c r="E17145" s="147" t="s">
        <v>2240</v>
      </c>
      <c r="G17145" s="147">
        <v>0</v>
      </c>
      <c r="I17145" s="147">
        <v>4</v>
      </c>
      <c r="J17145" s="147">
        <v>2590364</v>
      </c>
      <c r="K17145" s="147" t="s">
        <v>2769</v>
      </c>
    </row>
    <row r="17146" spans="1:11" x14ac:dyDescent="0.2">
      <c r="A17146" s="147">
        <v>4</v>
      </c>
      <c r="B17146" s="149" t="s">
        <v>9108</v>
      </c>
      <c r="C17146" s="147" t="s">
        <v>2242</v>
      </c>
      <c r="D17146" s="147" t="s">
        <v>9112</v>
      </c>
      <c r="E17146" s="147" t="s">
        <v>2246</v>
      </c>
      <c r="G17146" s="147">
        <v>0</v>
      </c>
      <c r="I17146" s="147">
        <v>4</v>
      </c>
      <c r="J17146" s="147">
        <v>2590367</v>
      </c>
    </row>
    <row r="17147" spans="1:11" x14ac:dyDescent="0.2">
      <c r="A17147" s="147">
        <v>4</v>
      </c>
      <c r="B17147" s="149" t="s">
        <v>9108</v>
      </c>
      <c r="C17147" s="147" t="s">
        <v>2261</v>
      </c>
      <c r="D17147" s="147" t="s">
        <v>9111</v>
      </c>
      <c r="E17147" s="147" t="s">
        <v>2246</v>
      </c>
      <c r="G17147" s="147">
        <v>0</v>
      </c>
      <c r="I17147" s="147">
        <v>4</v>
      </c>
      <c r="J17147" s="147">
        <v>1202268</v>
      </c>
    </row>
    <row r="17148" spans="1:11" x14ac:dyDescent="0.2">
      <c r="A17148" s="147">
        <v>4</v>
      </c>
      <c r="B17148" s="149" t="s">
        <v>9108</v>
      </c>
      <c r="C17148" s="147" t="s">
        <v>2261</v>
      </c>
      <c r="D17148" s="147" t="s">
        <v>9110</v>
      </c>
      <c r="E17148" s="147" t="s">
        <v>2246</v>
      </c>
      <c r="G17148" s="147">
        <v>0</v>
      </c>
      <c r="I17148" s="147">
        <v>4</v>
      </c>
      <c r="J17148" s="147">
        <v>1202272</v>
      </c>
    </row>
    <row r="17149" spans="1:11" x14ac:dyDescent="0.2">
      <c r="A17149" s="147">
        <v>4</v>
      </c>
      <c r="B17149" s="149" t="s">
        <v>9108</v>
      </c>
      <c r="C17149" s="147" t="s">
        <v>2277</v>
      </c>
      <c r="D17149" s="147" t="s">
        <v>9109</v>
      </c>
      <c r="E17149" s="147" t="s">
        <v>2246</v>
      </c>
      <c r="G17149" s="147">
        <v>0</v>
      </c>
      <c r="I17149" s="147">
        <v>4</v>
      </c>
      <c r="J17149" s="147">
        <v>1202266</v>
      </c>
    </row>
    <row r="17150" spans="1:11" x14ac:dyDescent="0.2">
      <c r="A17150" s="147">
        <v>4</v>
      </c>
      <c r="B17150" s="149" t="s">
        <v>9108</v>
      </c>
      <c r="C17150" s="147" t="s">
        <v>2277</v>
      </c>
      <c r="D17150" s="147" t="s">
        <v>8898</v>
      </c>
      <c r="E17150" s="147" t="s">
        <v>2246</v>
      </c>
      <c r="G17150" s="147">
        <v>0</v>
      </c>
      <c r="I17150" s="147">
        <v>4</v>
      </c>
      <c r="J17150" s="147">
        <v>1202257</v>
      </c>
    </row>
    <row r="17151" spans="1:11" x14ac:dyDescent="0.2">
      <c r="A17151" s="147">
        <v>5</v>
      </c>
      <c r="B17151" s="149" t="s">
        <v>9107</v>
      </c>
      <c r="C17151" s="147" t="s">
        <v>2242</v>
      </c>
      <c r="D17151" s="147" t="s">
        <v>9106</v>
      </c>
      <c r="E17151" s="147" t="s">
        <v>2246</v>
      </c>
      <c r="G17151" s="147">
        <v>0</v>
      </c>
      <c r="I17151" s="147">
        <v>5</v>
      </c>
      <c r="J17151" s="147">
        <v>2590385</v>
      </c>
    </row>
    <row r="17152" spans="1:11" x14ac:dyDescent="0.2">
      <c r="A17152" s="147">
        <v>6</v>
      </c>
      <c r="B17152" s="149" t="s">
        <v>9105</v>
      </c>
      <c r="C17152" s="147" t="s">
        <v>2242</v>
      </c>
      <c r="D17152" s="147" t="s">
        <v>9104</v>
      </c>
      <c r="E17152" s="147" t="s">
        <v>2240</v>
      </c>
      <c r="G17152" s="147">
        <v>0</v>
      </c>
      <c r="I17152" s="147">
        <v>6</v>
      </c>
      <c r="J17152" s="147">
        <v>2590393</v>
      </c>
      <c r="K17152" s="147" t="s">
        <v>2769</v>
      </c>
    </row>
    <row r="17153" spans="1:11" x14ac:dyDescent="0.2">
      <c r="A17153" s="147">
        <v>6</v>
      </c>
      <c r="B17153" s="149" t="s">
        <v>9103</v>
      </c>
      <c r="C17153" s="147" t="s">
        <v>2242</v>
      </c>
      <c r="D17153" s="147" t="s">
        <v>9102</v>
      </c>
      <c r="E17153" s="147" t="s">
        <v>2240</v>
      </c>
      <c r="G17153" s="147">
        <v>0</v>
      </c>
      <c r="I17153" s="147">
        <v>5</v>
      </c>
      <c r="J17153" s="147">
        <v>2590382</v>
      </c>
      <c r="K17153" s="147" t="s">
        <v>2769</v>
      </c>
    </row>
    <row r="17154" spans="1:11" x14ac:dyDescent="0.2">
      <c r="A17154" s="147">
        <v>6</v>
      </c>
      <c r="B17154" s="149" t="s">
        <v>9101</v>
      </c>
      <c r="C17154" s="147" t="s">
        <v>2242</v>
      </c>
      <c r="D17154" s="147" t="s">
        <v>9100</v>
      </c>
      <c r="E17154" s="147" t="s">
        <v>2240</v>
      </c>
      <c r="G17154" s="147">
        <v>0</v>
      </c>
      <c r="I17154" s="147">
        <v>5</v>
      </c>
      <c r="J17154" s="147">
        <v>2590384</v>
      </c>
      <c r="K17154" s="147" t="s">
        <v>2769</v>
      </c>
    </row>
    <row r="17155" spans="1:11" x14ac:dyDescent="0.2">
      <c r="A17155" s="147">
        <v>6</v>
      </c>
      <c r="B17155" s="149" t="s">
        <v>9099</v>
      </c>
      <c r="C17155" s="147" t="s">
        <v>2242</v>
      </c>
      <c r="D17155" s="147" t="s">
        <v>9098</v>
      </c>
      <c r="E17155" s="147" t="s">
        <v>2240</v>
      </c>
      <c r="G17155" s="147">
        <v>0</v>
      </c>
      <c r="I17155" s="147">
        <v>5</v>
      </c>
      <c r="J17155" s="147">
        <v>2590386</v>
      </c>
      <c r="K17155" s="147" t="s">
        <v>2769</v>
      </c>
    </row>
    <row r="17156" spans="1:11" x14ac:dyDescent="0.2">
      <c r="A17156" s="147">
        <v>4</v>
      </c>
      <c r="B17156" s="149" t="s">
        <v>9096</v>
      </c>
      <c r="C17156" s="147" t="s">
        <v>2242</v>
      </c>
      <c r="D17156" s="147" t="s">
        <v>9097</v>
      </c>
      <c r="E17156" s="147" t="s">
        <v>2246</v>
      </c>
      <c r="G17156" s="147">
        <v>0</v>
      </c>
      <c r="I17156" s="147">
        <v>4</v>
      </c>
      <c r="J17156" s="147">
        <v>2590366</v>
      </c>
    </row>
    <row r="17157" spans="1:11" x14ac:dyDescent="0.2">
      <c r="A17157" s="147">
        <v>4</v>
      </c>
      <c r="B17157" s="149" t="s">
        <v>9096</v>
      </c>
      <c r="C17157" s="147" t="s">
        <v>2261</v>
      </c>
      <c r="D17157" s="147" t="s">
        <v>9095</v>
      </c>
      <c r="E17157" s="147" t="s">
        <v>2246</v>
      </c>
      <c r="G17157" s="147">
        <v>0</v>
      </c>
      <c r="I17157" s="147">
        <v>4</v>
      </c>
      <c r="J17157" s="147">
        <v>1202265</v>
      </c>
    </row>
    <row r="17158" spans="1:11" x14ac:dyDescent="0.2">
      <c r="A17158" s="147">
        <v>5</v>
      </c>
      <c r="B17158" s="149" t="s">
        <v>9094</v>
      </c>
      <c r="C17158" s="147" t="s">
        <v>2242</v>
      </c>
      <c r="D17158" s="147" t="s">
        <v>9093</v>
      </c>
      <c r="E17158" s="147" t="s">
        <v>2246</v>
      </c>
      <c r="G17158" s="147">
        <v>0</v>
      </c>
      <c r="I17158" s="147">
        <v>5</v>
      </c>
      <c r="J17158" s="147">
        <v>2590406</v>
      </c>
    </row>
    <row r="17159" spans="1:11" x14ac:dyDescent="0.2">
      <c r="A17159" s="147">
        <v>6</v>
      </c>
      <c r="B17159" s="149" t="s">
        <v>9092</v>
      </c>
      <c r="C17159" s="147" t="s">
        <v>2242</v>
      </c>
      <c r="D17159" s="147" t="s">
        <v>9091</v>
      </c>
      <c r="E17159" s="147" t="s">
        <v>2240</v>
      </c>
      <c r="G17159" s="147">
        <v>0</v>
      </c>
      <c r="I17159" s="147">
        <v>6</v>
      </c>
      <c r="J17159" s="147">
        <v>2590409</v>
      </c>
      <c r="K17159" s="147" t="s">
        <v>2769</v>
      </c>
    </row>
    <row r="17160" spans="1:11" x14ac:dyDescent="0.2">
      <c r="A17160" s="147">
        <v>6</v>
      </c>
      <c r="B17160" s="149" t="s">
        <v>9090</v>
      </c>
      <c r="C17160" s="147" t="s">
        <v>2242</v>
      </c>
      <c r="D17160" s="147" t="s">
        <v>9089</v>
      </c>
      <c r="E17160" s="147" t="s">
        <v>2240</v>
      </c>
      <c r="G17160" s="147">
        <v>0</v>
      </c>
      <c r="I17160" s="147">
        <v>5</v>
      </c>
      <c r="J17160" s="147">
        <v>2590403</v>
      </c>
      <c r="K17160" s="147" t="s">
        <v>2769</v>
      </c>
    </row>
    <row r="17161" spans="1:11" x14ac:dyDescent="0.2">
      <c r="A17161" s="147">
        <v>6</v>
      </c>
      <c r="B17161" s="149" t="s">
        <v>9088</v>
      </c>
      <c r="C17161" s="147" t="s">
        <v>2242</v>
      </c>
      <c r="D17161" s="147" t="s">
        <v>9087</v>
      </c>
      <c r="E17161" s="147" t="s">
        <v>2240</v>
      </c>
      <c r="G17161" s="147">
        <v>0</v>
      </c>
      <c r="I17161" s="147">
        <v>5</v>
      </c>
      <c r="J17161" s="147">
        <v>2590402</v>
      </c>
      <c r="K17161" s="147" t="s">
        <v>2769</v>
      </c>
    </row>
    <row r="17162" spans="1:11" x14ac:dyDescent="0.2">
      <c r="A17162" s="147">
        <v>6</v>
      </c>
      <c r="B17162" s="149" t="s">
        <v>9086</v>
      </c>
      <c r="C17162" s="147" t="s">
        <v>2242</v>
      </c>
      <c r="D17162" s="147" t="s">
        <v>9085</v>
      </c>
      <c r="E17162" s="147" t="s">
        <v>2240</v>
      </c>
      <c r="G17162" s="147">
        <v>0</v>
      </c>
      <c r="I17162" s="147">
        <v>5</v>
      </c>
      <c r="J17162" s="147">
        <v>2590401</v>
      </c>
      <c r="K17162" s="147" t="s">
        <v>2769</v>
      </c>
    </row>
    <row r="17163" spans="1:11" x14ac:dyDescent="0.2">
      <c r="A17163" s="147">
        <v>4</v>
      </c>
      <c r="B17163" s="149" t="s">
        <v>9082</v>
      </c>
      <c r="C17163" s="147" t="s">
        <v>2242</v>
      </c>
      <c r="D17163" s="147" t="s">
        <v>9084</v>
      </c>
      <c r="E17163" s="147" t="s">
        <v>2246</v>
      </c>
      <c r="G17163" s="147">
        <v>0</v>
      </c>
      <c r="I17163" s="147">
        <v>4</v>
      </c>
      <c r="J17163" s="147">
        <v>2590374</v>
      </c>
    </row>
    <row r="17164" spans="1:11" x14ac:dyDescent="0.2">
      <c r="A17164" s="147">
        <v>4</v>
      </c>
      <c r="B17164" s="149" t="s">
        <v>9082</v>
      </c>
      <c r="C17164" s="147" t="s">
        <v>2261</v>
      </c>
      <c r="D17164" s="147" t="s">
        <v>9083</v>
      </c>
      <c r="E17164" s="147" t="s">
        <v>2246</v>
      </c>
      <c r="G17164" s="147">
        <v>0</v>
      </c>
      <c r="I17164" s="147">
        <v>4</v>
      </c>
      <c r="J17164" s="147">
        <v>1202271</v>
      </c>
    </row>
    <row r="17165" spans="1:11" x14ac:dyDescent="0.2">
      <c r="A17165" s="147">
        <v>4</v>
      </c>
      <c r="B17165" s="149" t="s">
        <v>9082</v>
      </c>
      <c r="C17165" s="147" t="s">
        <v>2277</v>
      </c>
      <c r="D17165" s="147" t="s">
        <v>9081</v>
      </c>
      <c r="E17165" s="147" t="s">
        <v>2246</v>
      </c>
      <c r="G17165" s="147">
        <v>0</v>
      </c>
      <c r="I17165" s="147">
        <v>4</v>
      </c>
      <c r="J17165" s="147">
        <v>1202267</v>
      </c>
    </row>
    <row r="17166" spans="1:11" x14ac:dyDescent="0.2">
      <c r="A17166" s="147">
        <v>5</v>
      </c>
      <c r="B17166" s="149" t="s">
        <v>9080</v>
      </c>
      <c r="C17166" s="147" t="s">
        <v>2242</v>
      </c>
      <c r="D17166" s="147" t="s">
        <v>9079</v>
      </c>
      <c r="E17166" s="147" t="s">
        <v>2246</v>
      </c>
      <c r="G17166" s="147">
        <v>0</v>
      </c>
      <c r="I17166" s="147">
        <v>5</v>
      </c>
      <c r="J17166" s="147">
        <v>2590423</v>
      </c>
    </row>
    <row r="17167" spans="1:11" x14ac:dyDescent="0.2">
      <c r="A17167" s="147">
        <v>6</v>
      </c>
      <c r="B17167" s="149" t="s">
        <v>9078</v>
      </c>
      <c r="C17167" s="147" t="s">
        <v>2242</v>
      </c>
      <c r="D17167" s="147" t="s">
        <v>9077</v>
      </c>
      <c r="E17167" s="147" t="s">
        <v>2240</v>
      </c>
      <c r="G17167" s="147">
        <v>0</v>
      </c>
      <c r="I17167" s="147">
        <v>6</v>
      </c>
      <c r="J17167" s="147">
        <v>2590430</v>
      </c>
      <c r="K17167" s="147" t="s">
        <v>2769</v>
      </c>
    </row>
    <row r="17168" spans="1:11" x14ac:dyDescent="0.2">
      <c r="A17168" s="147">
        <v>6</v>
      </c>
      <c r="B17168" s="149" t="s">
        <v>9076</v>
      </c>
      <c r="C17168" s="147" t="s">
        <v>2242</v>
      </c>
      <c r="D17168" s="147" t="s">
        <v>9075</v>
      </c>
      <c r="E17168" s="147" t="s">
        <v>2240</v>
      </c>
      <c r="G17168" s="147">
        <v>0</v>
      </c>
      <c r="I17168" s="147">
        <v>5</v>
      </c>
      <c r="J17168" s="147">
        <v>2590413</v>
      </c>
      <c r="K17168" s="147" t="s">
        <v>2769</v>
      </c>
    </row>
    <row r="17169" spans="1:11" x14ac:dyDescent="0.2">
      <c r="A17169" s="147">
        <v>6</v>
      </c>
      <c r="B17169" s="149" t="s">
        <v>9074</v>
      </c>
      <c r="C17169" s="147" t="s">
        <v>2242</v>
      </c>
      <c r="D17169" s="147" t="s">
        <v>9073</v>
      </c>
      <c r="E17169" s="147" t="s">
        <v>2240</v>
      </c>
      <c r="G17169" s="147">
        <v>0</v>
      </c>
      <c r="I17169" s="147">
        <v>5</v>
      </c>
      <c r="J17169" s="147">
        <v>2590419</v>
      </c>
      <c r="K17169" s="147" t="s">
        <v>2769</v>
      </c>
    </row>
    <row r="17170" spans="1:11" x14ac:dyDescent="0.2">
      <c r="A17170" s="147">
        <v>6</v>
      </c>
      <c r="B17170" s="149" t="s">
        <v>9072</v>
      </c>
      <c r="C17170" s="147" t="s">
        <v>2242</v>
      </c>
      <c r="D17170" s="147" t="s">
        <v>9071</v>
      </c>
      <c r="E17170" s="147" t="s">
        <v>2240</v>
      </c>
      <c r="G17170" s="147">
        <v>0</v>
      </c>
      <c r="I17170" s="147">
        <v>5</v>
      </c>
      <c r="J17170" s="147">
        <v>2590417</v>
      </c>
      <c r="K17170" s="147" t="s">
        <v>2769</v>
      </c>
    </row>
    <row r="17171" spans="1:11" x14ac:dyDescent="0.2">
      <c r="A17171" s="147">
        <v>6</v>
      </c>
      <c r="B17171" s="149" t="s">
        <v>9070</v>
      </c>
      <c r="C17171" s="147" t="s">
        <v>2242</v>
      </c>
      <c r="D17171" s="147" t="s">
        <v>9069</v>
      </c>
      <c r="E17171" s="147" t="s">
        <v>2240</v>
      </c>
      <c r="G17171" s="147">
        <v>0</v>
      </c>
      <c r="I17171" s="147">
        <v>5</v>
      </c>
      <c r="J17171" s="147">
        <v>2590411</v>
      </c>
      <c r="K17171" s="147" t="s">
        <v>2769</v>
      </c>
    </row>
    <row r="17172" spans="1:11" x14ac:dyDescent="0.2">
      <c r="A17172" s="147">
        <v>6</v>
      </c>
      <c r="B17172" s="149" t="s">
        <v>9068</v>
      </c>
      <c r="C17172" s="147" t="s">
        <v>2242</v>
      </c>
      <c r="D17172" s="147" t="s">
        <v>9067</v>
      </c>
      <c r="E17172" s="147" t="s">
        <v>2240</v>
      </c>
      <c r="G17172" s="147">
        <v>0</v>
      </c>
      <c r="I17172" s="147">
        <v>5</v>
      </c>
      <c r="J17172" s="147">
        <v>2590422</v>
      </c>
      <c r="K17172" s="147" t="s">
        <v>2769</v>
      </c>
    </row>
    <row r="17173" spans="1:11" x14ac:dyDescent="0.2">
      <c r="A17173" s="147">
        <v>4</v>
      </c>
      <c r="B17173" s="149" t="s">
        <v>9065</v>
      </c>
      <c r="C17173" s="147" t="s">
        <v>2242</v>
      </c>
      <c r="D17173" s="147" t="s">
        <v>9066</v>
      </c>
      <c r="E17173" s="147" t="s">
        <v>2240</v>
      </c>
      <c r="G17173" s="147">
        <v>0</v>
      </c>
      <c r="I17173" s="147">
        <v>4</v>
      </c>
      <c r="J17173" s="147">
        <v>2590365</v>
      </c>
      <c r="K17173" s="147" t="s">
        <v>2769</v>
      </c>
    </row>
    <row r="17174" spans="1:11" x14ac:dyDescent="0.2">
      <c r="A17174" s="147">
        <v>4</v>
      </c>
      <c r="B17174" s="149" t="s">
        <v>9065</v>
      </c>
      <c r="C17174" s="147" t="s">
        <v>2261</v>
      </c>
      <c r="D17174" s="147" t="s">
        <v>9064</v>
      </c>
      <c r="E17174" s="147" t="s">
        <v>2246</v>
      </c>
      <c r="G17174" s="147">
        <v>0</v>
      </c>
      <c r="I17174" s="147">
        <v>4</v>
      </c>
      <c r="J17174" s="147">
        <v>1202253</v>
      </c>
    </row>
    <row r="17175" spans="1:11" x14ac:dyDescent="0.2">
      <c r="A17175" s="147">
        <v>4</v>
      </c>
      <c r="B17175" s="149" t="s">
        <v>9062</v>
      </c>
      <c r="C17175" s="147" t="s">
        <v>2242</v>
      </c>
      <c r="D17175" s="147" t="s">
        <v>9063</v>
      </c>
      <c r="E17175" s="147" t="s">
        <v>2240</v>
      </c>
      <c r="G17175" s="147">
        <v>0</v>
      </c>
      <c r="I17175" s="147">
        <v>4</v>
      </c>
      <c r="J17175" s="147">
        <v>2590377</v>
      </c>
      <c r="K17175" s="147" t="s">
        <v>2769</v>
      </c>
    </row>
    <row r="17176" spans="1:11" x14ac:dyDescent="0.2">
      <c r="A17176" s="147">
        <v>4</v>
      </c>
      <c r="B17176" s="149" t="s">
        <v>9062</v>
      </c>
      <c r="C17176" s="147" t="s">
        <v>2277</v>
      </c>
      <c r="D17176" s="147" t="s">
        <v>9061</v>
      </c>
      <c r="E17176" s="147" t="s">
        <v>2246</v>
      </c>
      <c r="G17176" s="147">
        <v>0</v>
      </c>
      <c r="I17176" s="147">
        <v>4</v>
      </c>
      <c r="J17176" s="147">
        <v>1202269</v>
      </c>
    </row>
    <row r="17177" spans="1:11" x14ac:dyDescent="0.2">
      <c r="A17177" s="147">
        <v>3</v>
      </c>
      <c r="B17177" s="149" t="s">
        <v>9060</v>
      </c>
      <c r="C17177" s="147" t="s">
        <v>2242</v>
      </c>
      <c r="D17177" s="147" t="s">
        <v>9059</v>
      </c>
      <c r="E17177" s="147" t="s">
        <v>2246</v>
      </c>
      <c r="G17177" s="147">
        <v>0</v>
      </c>
      <c r="I17177" s="147">
        <v>3</v>
      </c>
      <c r="J17177" s="147">
        <v>2590314</v>
      </c>
    </row>
    <row r="17178" spans="1:11" x14ac:dyDescent="0.2">
      <c r="A17178" s="147">
        <v>4</v>
      </c>
      <c r="B17178" s="149" t="s">
        <v>9055</v>
      </c>
      <c r="C17178" s="147" t="s">
        <v>2242</v>
      </c>
      <c r="D17178" s="147" t="s">
        <v>9058</v>
      </c>
      <c r="E17178" s="147" t="s">
        <v>2240</v>
      </c>
      <c r="G17178" s="147">
        <v>0</v>
      </c>
      <c r="I17178" s="147">
        <v>4</v>
      </c>
      <c r="J17178" s="147">
        <v>2590449</v>
      </c>
      <c r="K17178" s="147" t="s">
        <v>2769</v>
      </c>
    </row>
    <row r="17179" spans="1:11" x14ac:dyDescent="0.2">
      <c r="A17179" s="147">
        <v>4</v>
      </c>
      <c r="B17179" s="149" t="s">
        <v>9055</v>
      </c>
      <c r="C17179" s="147" t="s">
        <v>2261</v>
      </c>
      <c r="D17179" s="147" t="s">
        <v>9057</v>
      </c>
      <c r="E17179" s="147" t="s">
        <v>2246</v>
      </c>
      <c r="G17179" s="147">
        <v>0</v>
      </c>
      <c r="I17179" s="147">
        <v>4</v>
      </c>
      <c r="J17179" s="147">
        <v>1202280</v>
      </c>
    </row>
    <row r="17180" spans="1:11" x14ac:dyDescent="0.2">
      <c r="A17180" s="147">
        <v>4</v>
      </c>
      <c r="B17180" s="149" t="s">
        <v>9055</v>
      </c>
      <c r="C17180" s="147" t="s">
        <v>2261</v>
      </c>
      <c r="D17180" s="147" t="s">
        <v>9056</v>
      </c>
      <c r="E17180" s="147" t="s">
        <v>2246</v>
      </c>
      <c r="G17180" s="147">
        <v>0</v>
      </c>
      <c r="I17180" s="147">
        <v>4</v>
      </c>
      <c r="J17180" s="147">
        <v>1202291</v>
      </c>
    </row>
    <row r="17181" spans="1:11" x14ac:dyDescent="0.2">
      <c r="A17181" s="147">
        <v>4</v>
      </c>
      <c r="B17181" s="149" t="s">
        <v>9055</v>
      </c>
      <c r="C17181" s="147" t="s">
        <v>2261</v>
      </c>
      <c r="D17181" s="147" t="s">
        <v>9054</v>
      </c>
      <c r="E17181" s="147" t="s">
        <v>2246</v>
      </c>
      <c r="G17181" s="147">
        <v>0</v>
      </c>
      <c r="I17181" s="147">
        <v>4</v>
      </c>
      <c r="J17181" s="147">
        <v>1202289</v>
      </c>
    </row>
    <row r="17182" spans="1:11" x14ac:dyDescent="0.2">
      <c r="A17182" s="147">
        <v>4</v>
      </c>
      <c r="B17182" s="149" t="s">
        <v>9050</v>
      </c>
      <c r="C17182" s="147" t="s">
        <v>2242</v>
      </c>
      <c r="D17182" s="147" t="s">
        <v>9053</v>
      </c>
      <c r="E17182" s="147" t="s">
        <v>2240</v>
      </c>
      <c r="G17182" s="147">
        <v>0</v>
      </c>
      <c r="I17182" s="147">
        <v>4</v>
      </c>
      <c r="J17182" s="147">
        <v>2590447</v>
      </c>
      <c r="K17182" s="147" t="s">
        <v>2769</v>
      </c>
    </row>
    <row r="17183" spans="1:11" x14ac:dyDescent="0.2">
      <c r="A17183" s="147">
        <v>4</v>
      </c>
      <c r="B17183" s="149" t="s">
        <v>9050</v>
      </c>
      <c r="C17183" s="147" t="s">
        <v>2261</v>
      </c>
      <c r="D17183" s="147" t="s">
        <v>9052</v>
      </c>
      <c r="E17183" s="147" t="s">
        <v>2246</v>
      </c>
      <c r="G17183" s="147">
        <v>0</v>
      </c>
      <c r="I17183" s="147">
        <v>4</v>
      </c>
      <c r="J17183" s="147">
        <v>1202295</v>
      </c>
    </row>
    <row r="17184" spans="1:11" x14ac:dyDescent="0.2">
      <c r="A17184" s="147">
        <v>4</v>
      </c>
      <c r="B17184" s="149" t="s">
        <v>9050</v>
      </c>
      <c r="C17184" s="147" t="s">
        <v>2261</v>
      </c>
      <c r="D17184" s="147" t="s">
        <v>9051</v>
      </c>
      <c r="E17184" s="147" t="s">
        <v>2246</v>
      </c>
      <c r="G17184" s="147">
        <v>0</v>
      </c>
      <c r="I17184" s="147">
        <v>4</v>
      </c>
      <c r="J17184" s="147">
        <v>1202283</v>
      </c>
    </row>
    <row r="17185" spans="1:11" x14ac:dyDescent="0.2">
      <c r="A17185" s="147">
        <v>4</v>
      </c>
      <c r="B17185" s="149" t="s">
        <v>9050</v>
      </c>
      <c r="C17185" s="147" t="s">
        <v>2261</v>
      </c>
      <c r="D17185" s="147" t="s">
        <v>9049</v>
      </c>
      <c r="E17185" s="147" t="s">
        <v>2246</v>
      </c>
      <c r="G17185" s="147">
        <v>0</v>
      </c>
      <c r="I17185" s="147">
        <v>4</v>
      </c>
      <c r="J17185" s="147">
        <v>1202287</v>
      </c>
    </row>
    <row r="17186" spans="1:11" x14ac:dyDescent="0.2">
      <c r="A17186" s="147">
        <v>4</v>
      </c>
      <c r="B17186" s="149" t="s">
        <v>9047</v>
      </c>
      <c r="C17186" s="147" t="s">
        <v>2242</v>
      </c>
      <c r="D17186" s="147" t="s">
        <v>9048</v>
      </c>
      <c r="E17186" s="147" t="s">
        <v>2240</v>
      </c>
      <c r="G17186" s="147">
        <v>0</v>
      </c>
      <c r="I17186" s="147">
        <v>4</v>
      </c>
      <c r="J17186" s="147">
        <v>2590435</v>
      </c>
      <c r="K17186" s="147" t="s">
        <v>2769</v>
      </c>
    </row>
    <row r="17187" spans="1:11" x14ac:dyDescent="0.2">
      <c r="A17187" s="147">
        <v>4</v>
      </c>
      <c r="B17187" s="149" t="s">
        <v>9047</v>
      </c>
      <c r="C17187" s="147" t="s">
        <v>2277</v>
      </c>
      <c r="D17187" s="147" t="s">
        <v>9046</v>
      </c>
      <c r="E17187" s="147" t="s">
        <v>2246</v>
      </c>
      <c r="G17187" s="147">
        <v>0</v>
      </c>
      <c r="I17187" s="147">
        <v>4</v>
      </c>
      <c r="J17187" s="147">
        <v>1202293</v>
      </c>
    </row>
    <row r="17188" spans="1:11" x14ac:dyDescent="0.2">
      <c r="A17188" s="147">
        <v>4</v>
      </c>
      <c r="B17188" s="149" t="s">
        <v>9043</v>
      </c>
      <c r="C17188" s="147" t="s">
        <v>2242</v>
      </c>
      <c r="D17188" s="147" t="s">
        <v>9045</v>
      </c>
      <c r="E17188" s="147" t="s">
        <v>2240</v>
      </c>
      <c r="G17188" s="147">
        <v>0</v>
      </c>
      <c r="I17188" s="147">
        <v>4</v>
      </c>
      <c r="J17188" s="147">
        <v>2590448</v>
      </c>
      <c r="K17188" s="147" t="s">
        <v>2769</v>
      </c>
    </row>
    <row r="17189" spans="1:11" x14ac:dyDescent="0.2">
      <c r="A17189" s="147">
        <v>4</v>
      </c>
      <c r="B17189" s="149" t="s">
        <v>9043</v>
      </c>
      <c r="C17189" s="147" t="s">
        <v>2261</v>
      </c>
      <c r="D17189" s="147" t="s">
        <v>9044</v>
      </c>
      <c r="E17189" s="147" t="s">
        <v>2246</v>
      </c>
      <c r="G17189" s="147">
        <v>0</v>
      </c>
      <c r="I17189" s="147">
        <v>4</v>
      </c>
      <c r="J17189" s="147">
        <v>1202284</v>
      </c>
    </row>
    <row r="17190" spans="1:11" x14ac:dyDescent="0.2">
      <c r="A17190" s="147">
        <v>4</v>
      </c>
      <c r="B17190" s="149" t="s">
        <v>9043</v>
      </c>
      <c r="C17190" s="147" t="s">
        <v>2261</v>
      </c>
      <c r="D17190" s="147" t="s">
        <v>9042</v>
      </c>
      <c r="E17190" s="147" t="s">
        <v>2246</v>
      </c>
      <c r="G17190" s="147">
        <v>0</v>
      </c>
      <c r="I17190" s="147">
        <v>4</v>
      </c>
      <c r="J17190" s="147">
        <v>1202296</v>
      </c>
    </row>
    <row r="17191" spans="1:11" x14ac:dyDescent="0.2">
      <c r="A17191" s="147">
        <v>4</v>
      </c>
      <c r="B17191" s="149" t="s">
        <v>9040</v>
      </c>
      <c r="C17191" s="147" t="s">
        <v>2242</v>
      </c>
      <c r="D17191" s="147" t="s">
        <v>9041</v>
      </c>
      <c r="E17191" s="147" t="s">
        <v>2240</v>
      </c>
      <c r="G17191" s="147">
        <v>0</v>
      </c>
      <c r="I17191" s="147">
        <v>4</v>
      </c>
      <c r="J17191" s="147">
        <v>2590433</v>
      </c>
      <c r="K17191" s="147" t="s">
        <v>2769</v>
      </c>
    </row>
    <row r="17192" spans="1:11" x14ac:dyDescent="0.2">
      <c r="A17192" s="147">
        <v>4</v>
      </c>
      <c r="B17192" s="149" t="s">
        <v>9040</v>
      </c>
      <c r="C17192" s="147" t="s">
        <v>2277</v>
      </c>
      <c r="D17192" s="147" t="s">
        <v>9039</v>
      </c>
      <c r="E17192" s="147" t="s">
        <v>2246</v>
      </c>
      <c r="G17192" s="147">
        <v>0</v>
      </c>
      <c r="I17192" s="147">
        <v>4</v>
      </c>
      <c r="J17192" s="147">
        <v>1202276</v>
      </c>
    </row>
    <row r="17193" spans="1:11" x14ac:dyDescent="0.2">
      <c r="A17193" s="147">
        <v>4</v>
      </c>
      <c r="B17193" s="149" t="s">
        <v>9038</v>
      </c>
      <c r="C17193" s="147" t="s">
        <v>2242</v>
      </c>
      <c r="D17193" s="147" t="s">
        <v>9037</v>
      </c>
      <c r="E17193" s="147" t="s">
        <v>2240</v>
      </c>
      <c r="G17193" s="147">
        <v>0</v>
      </c>
      <c r="I17193" s="147">
        <v>4</v>
      </c>
      <c r="J17193" s="147">
        <v>2590441</v>
      </c>
      <c r="K17193" s="147" t="s">
        <v>2769</v>
      </c>
    </row>
    <row r="17194" spans="1:11" x14ac:dyDescent="0.2">
      <c r="A17194" s="147">
        <v>3</v>
      </c>
      <c r="B17194" s="149" t="s">
        <v>9036</v>
      </c>
      <c r="C17194" s="147" t="s">
        <v>2242</v>
      </c>
      <c r="D17194" s="147" t="s">
        <v>9035</v>
      </c>
      <c r="E17194" s="147" t="s">
        <v>2246</v>
      </c>
      <c r="G17194" s="147">
        <v>0</v>
      </c>
      <c r="I17194" s="147">
        <v>3</v>
      </c>
      <c r="J17194" s="147">
        <v>2590320</v>
      </c>
    </row>
    <row r="17195" spans="1:11" x14ac:dyDescent="0.2">
      <c r="A17195" s="147">
        <v>4</v>
      </c>
      <c r="B17195" s="149" t="s">
        <v>9032</v>
      </c>
      <c r="C17195" s="147" t="s">
        <v>2242</v>
      </c>
      <c r="D17195" s="147" t="s">
        <v>9034</v>
      </c>
      <c r="E17195" s="147" t="s">
        <v>2240</v>
      </c>
      <c r="G17195" s="147">
        <v>0</v>
      </c>
      <c r="I17195" s="147">
        <v>4</v>
      </c>
      <c r="J17195" s="147">
        <v>2590453</v>
      </c>
      <c r="K17195" s="147" t="s">
        <v>2769</v>
      </c>
    </row>
    <row r="17196" spans="1:11" x14ac:dyDescent="0.2">
      <c r="A17196" s="147">
        <v>4</v>
      </c>
      <c r="B17196" s="149" t="s">
        <v>9032</v>
      </c>
      <c r="C17196" s="147" t="s">
        <v>2261</v>
      </c>
      <c r="D17196" s="147" t="s">
        <v>9033</v>
      </c>
      <c r="E17196" s="147" t="s">
        <v>2246</v>
      </c>
      <c r="G17196" s="147">
        <v>0</v>
      </c>
      <c r="I17196" s="147">
        <v>4</v>
      </c>
      <c r="J17196" s="147">
        <v>1202300</v>
      </c>
    </row>
    <row r="17197" spans="1:11" x14ac:dyDescent="0.2">
      <c r="A17197" s="147">
        <v>4</v>
      </c>
      <c r="B17197" s="149" t="s">
        <v>9032</v>
      </c>
      <c r="C17197" s="147" t="s">
        <v>2261</v>
      </c>
      <c r="D17197" s="147" t="s">
        <v>9031</v>
      </c>
      <c r="E17197" s="147" t="s">
        <v>2246</v>
      </c>
      <c r="G17197" s="147">
        <v>0</v>
      </c>
      <c r="I17197" s="147">
        <v>4</v>
      </c>
      <c r="J17197" s="147">
        <v>1202317</v>
      </c>
    </row>
    <row r="17198" spans="1:11" x14ac:dyDescent="0.2">
      <c r="A17198" s="147">
        <v>4</v>
      </c>
      <c r="B17198" s="149" t="s">
        <v>9029</v>
      </c>
      <c r="C17198" s="147" t="s">
        <v>2242</v>
      </c>
      <c r="D17198" s="147" t="s">
        <v>9030</v>
      </c>
      <c r="E17198" s="147" t="s">
        <v>2240</v>
      </c>
      <c r="G17198" s="147">
        <v>0</v>
      </c>
      <c r="I17198" s="147">
        <v>4</v>
      </c>
      <c r="J17198" s="147">
        <v>2590450</v>
      </c>
      <c r="K17198" s="147" t="s">
        <v>2769</v>
      </c>
    </row>
    <row r="17199" spans="1:11" x14ac:dyDescent="0.2">
      <c r="A17199" s="147">
        <v>4</v>
      </c>
      <c r="B17199" s="149" t="s">
        <v>9029</v>
      </c>
      <c r="C17199" s="147" t="s">
        <v>2261</v>
      </c>
      <c r="D17199" s="147" t="s">
        <v>9028</v>
      </c>
      <c r="E17199" s="147" t="s">
        <v>2246</v>
      </c>
      <c r="G17199" s="147">
        <v>0</v>
      </c>
      <c r="I17199" s="147">
        <v>4</v>
      </c>
      <c r="J17199" s="147">
        <v>1202302</v>
      </c>
    </row>
    <row r="17200" spans="1:11" x14ac:dyDescent="0.2">
      <c r="A17200" s="147">
        <v>4</v>
      </c>
      <c r="B17200" s="149" t="s">
        <v>9023</v>
      </c>
      <c r="C17200" s="147" t="s">
        <v>2242</v>
      </c>
      <c r="D17200" s="147" t="s">
        <v>9027</v>
      </c>
      <c r="E17200" s="147" t="s">
        <v>2240</v>
      </c>
      <c r="G17200" s="147">
        <v>0</v>
      </c>
      <c r="I17200" s="147">
        <v>4</v>
      </c>
      <c r="J17200" s="147">
        <v>2590473</v>
      </c>
      <c r="K17200" s="147" t="s">
        <v>2769</v>
      </c>
    </row>
    <row r="17201" spans="1:11" x14ac:dyDescent="0.2">
      <c r="A17201" s="147">
        <v>4</v>
      </c>
      <c r="B17201" s="149" t="s">
        <v>9023</v>
      </c>
      <c r="C17201" s="147" t="s">
        <v>2261</v>
      </c>
      <c r="D17201" s="147" t="s">
        <v>9026</v>
      </c>
      <c r="E17201" s="147" t="s">
        <v>2246</v>
      </c>
      <c r="G17201" s="147">
        <v>0</v>
      </c>
      <c r="I17201" s="147">
        <v>4</v>
      </c>
      <c r="J17201" s="147">
        <v>1202329</v>
      </c>
    </row>
    <row r="17202" spans="1:11" x14ac:dyDescent="0.2">
      <c r="A17202" s="147">
        <v>4</v>
      </c>
      <c r="B17202" s="149" t="s">
        <v>9023</v>
      </c>
      <c r="C17202" s="147" t="s">
        <v>2261</v>
      </c>
      <c r="D17202" s="147" t="s">
        <v>9025</v>
      </c>
      <c r="E17202" s="147" t="s">
        <v>2246</v>
      </c>
      <c r="G17202" s="147">
        <v>0</v>
      </c>
      <c r="I17202" s="147">
        <v>4</v>
      </c>
      <c r="J17202" s="147">
        <v>1202304</v>
      </c>
    </row>
    <row r="17203" spans="1:11" x14ac:dyDescent="0.2">
      <c r="A17203" s="147">
        <v>4</v>
      </c>
      <c r="B17203" s="149" t="s">
        <v>9023</v>
      </c>
      <c r="C17203" s="147" t="s">
        <v>2261</v>
      </c>
      <c r="D17203" s="147" t="s">
        <v>9024</v>
      </c>
      <c r="E17203" s="147" t="s">
        <v>2246</v>
      </c>
      <c r="G17203" s="147">
        <v>0</v>
      </c>
      <c r="I17203" s="147">
        <v>4</v>
      </c>
      <c r="J17203" s="147">
        <v>1202298</v>
      </c>
    </row>
    <row r="17204" spans="1:11" x14ac:dyDescent="0.2">
      <c r="A17204" s="147">
        <v>4</v>
      </c>
      <c r="B17204" s="149" t="s">
        <v>9023</v>
      </c>
      <c r="C17204" s="147" t="s">
        <v>2261</v>
      </c>
      <c r="D17204" s="147" t="s">
        <v>9022</v>
      </c>
      <c r="E17204" s="147" t="s">
        <v>2246</v>
      </c>
      <c r="G17204" s="147">
        <v>0</v>
      </c>
      <c r="I17204" s="147">
        <v>4</v>
      </c>
      <c r="J17204" s="147">
        <v>1202311</v>
      </c>
    </row>
    <row r="17205" spans="1:11" x14ac:dyDescent="0.2">
      <c r="A17205" s="147">
        <v>4</v>
      </c>
      <c r="B17205" s="149" t="s">
        <v>9021</v>
      </c>
      <c r="C17205" s="147" t="s">
        <v>2242</v>
      </c>
      <c r="D17205" s="147" t="s">
        <v>9020</v>
      </c>
      <c r="E17205" s="147" t="s">
        <v>2240</v>
      </c>
      <c r="G17205" s="147">
        <v>0</v>
      </c>
      <c r="I17205" s="147">
        <v>4</v>
      </c>
      <c r="J17205" s="147">
        <v>2590472</v>
      </c>
      <c r="K17205" s="147" t="s">
        <v>2769</v>
      </c>
    </row>
    <row r="17206" spans="1:11" x14ac:dyDescent="0.2">
      <c r="A17206" s="147">
        <v>4</v>
      </c>
      <c r="B17206" s="149" t="s">
        <v>9016</v>
      </c>
      <c r="C17206" s="147" t="s">
        <v>2242</v>
      </c>
      <c r="D17206" s="147" t="s">
        <v>9019</v>
      </c>
      <c r="E17206" s="147" t="s">
        <v>2246</v>
      </c>
      <c r="G17206" s="147">
        <v>0</v>
      </c>
      <c r="I17206" s="147">
        <v>4</v>
      </c>
      <c r="J17206" s="147">
        <v>2590455</v>
      </c>
    </row>
    <row r="17207" spans="1:11" x14ac:dyDescent="0.2">
      <c r="A17207" s="147">
        <v>4</v>
      </c>
      <c r="B17207" s="149" t="s">
        <v>9016</v>
      </c>
      <c r="C17207" s="147" t="s">
        <v>2261</v>
      </c>
      <c r="D17207" s="147" t="s">
        <v>9018</v>
      </c>
      <c r="E17207" s="147" t="s">
        <v>2246</v>
      </c>
      <c r="G17207" s="147">
        <v>0</v>
      </c>
      <c r="I17207" s="147">
        <v>4</v>
      </c>
      <c r="J17207" s="147">
        <v>1202318</v>
      </c>
    </row>
    <row r="17208" spans="1:11" x14ac:dyDescent="0.2">
      <c r="A17208" s="147">
        <v>4</v>
      </c>
      <c r="B17208" s="149" t="s">
        <v>9016</v>
      </c>
      <c r="C17208" s="147" t="s">
        <v>2261</v>
      </c>
      <c r="D17208" s="147" t="s">
        <v>9017</v>
      </c>
      <c r="E17208" s="147" t="s">
        <v>2246</v>
      </c>
      <c r="G17208" s="147">
        <v>0</v>
      </c>
      <c r="I17208" s="147">
        <v>4</v>
      </c>
      <c r="J17208" s="147">
        <v>1202299</v>
      </c>
    </row>
    <row r="17209" spans="1:11" x14ac:dyDescent="0.2">
      <c r="A17209" s="147">
        <v>4</v>
      </c>
      <c r="B17209" s="149" t="s">
        <v>9016</v>
      </c>
      <c r="C17209" s="147" t="s">
        <v>2261</v>
      </c>
      <c r="D17209" s="147" t="s">
        <v>9015</v>
      </c>
      <c r="E17209" s="147" t="s">
        <v>2246</v>
      </c>
      <c r="G17209" s="147">
        <v>0</v>
      </c>
      <c r="I17209" s="147">
        <v>4</v>
      </c>
      <c r="J17209" s="147">
        <v>1202325</v>
      </c>
    </row>
    <row r="17210" spans="1:11" x14ac:dyDescent="0.2">
      <c r="A17210" s="147">
        <v>5</v>
      </c>
      <c r="B17210" s="149" t="s">
        <v>9014</v>
      </c>
      <c r="C17210" s="147" t="s">
        <v>2242</v>
      </c>
      <c r="D17210" s="147" t="s">
        <v>9013</v>
      </c>
      <c r="E17210" s="147" t="s">
        <v>2246</v>
      </c>
      <c r="G17210" s="147">
        <v>0</v>
      </c>
      <c r="I17210" s="147">
        <v>5</v>
      </c>
      <c r="J17210" s="147">
        <v>2590481</v>
      </c>
    </row>
    <row r="17211" spans="1:11" x14ac:dyDescent="0.2">
      <c r="A17211" s="147">
        <v>6</v>
      </c>
      <c r="B17211" s="149" t="s">
        <v>9012</v>
      </c>
      <c r="C17211" s="147" t="s">
        <v>2242</v>
      </c>
      <c r="D17211" s="147" t="s">
        <v>9011</v>
      </c>
      <c r="E17211" s="147" t="s">
        <v>2240</v>
      </c>
      <c r="G17211" s="147">
        <v>0</v>
      </c>
      <c r="I17211" s="147">
        <v>6</v>
      </c>
      <c r="J17211" s="147">
        <v>2590493</v>
      </c>
      <c r="K17211" s="147" t="s">
        <v>2769</v>
      </c>
    </row>
    <row r="17212" spans="1:11" x14ac:dyDescent="0.2">
      <c r="A17212" s="147">
        <v>6</v>
      </c>
      <c r="B17212" s="149" t="s">
        <v>9010</v>
      </c>
      <c r="C17212" s="147" t="s">
        <v>2242</v>
      </c>
      <c r="D17212" s="147" t="s">
        <v>9009</v>
      </c>
      <c r="E17212" s="147" t="s">
        <v>2240</v>
      </c>
      <c r="G17212" s="147">
        <v>0</v>
      </c>
      <c r="I17212" s="147">
        <v>5</v>
      </c>
      <c r="J17212" s="147">
        <v>2590477</v>
      </c>
      <c r="K17212" s="147" t="s">
        <v>2769</v>
      </c>
    </row>
    <row r="17213" spans="1:11" x14ac:dyDescent="0.2">
      <c r="A17213" s="147">
        <v>6</v>
      </c>
      <c r="B17213" s="149" t="s">
        <v>9008</v>
      </c>
      <c r="C17213" s="147" t="s">
        <v>2242</v>
      </c>
      <c r="D17213" s="147" t="s">
        <v>9007</v>
      </c>
      <c r="E17213" s="147" t="s">
        <v>2240</v>
      </c>
      <c r="G17213" s="147">
        <v>0</v>
      </c>
      <c r="I17213" s="147">
        <v>5</v>
      </c>
      <c r="J17213" s="147">
        <v>2590483</v>
      </c>
      <c r="K17213" s="147" t="s">
        <v>2769</v>
      </c>
    </row>
    <row r="17214" spans="1:11" x14ac:dyDescent="0.2">
      <c r="A17214" s="147">
        <v>6</v>
      </c>
      <c r="B17214" s="149" t="s">
        <v>9006</v>
      </c>
      <c r="C17214" s="147" t="s">
        <v>2242</v>
      </c>
      <c r="D17214" s="147" t="s">
        <v>9005</v>
      </c>
      <c r="E17214" s="147" t="s">
        <v>2240</v>
      </c>
      <c r="G17214" s="147">
        <v>0</v>
      </c>
      <c r="I17214" s="147">
        <v>5</v>
      </c>
      <c r="J17214" s="147">
        <v>2590486</v>
      </c>
      <c r="K17214" s="147" t="s">
        <v>2769</v>
      </c>
    </row>
    <row r="17215" spans="1:11" x14ac:dyDescent="0.2">
      <c r="A17215" s="147">
        <v>6</v>
      </c>
      <c r="B17215" s="149" t="s">
        <v>9004</v>
      </c>
      <c r="C17215" s="147" t="s">
        <v>2242</v>
      </c>
      <c r="D17215" s="147" t="s">
        <v>9003</v>
      </c>
      <c r="E17215" s="147" t="s">
        <v>2240</v>
      </c>
      <c r="G17215" s="147">
        <v>0</v>
      </c>
      <c r="I17215" s="147">
        <v>5</v>
      </c>
      <c r="J17215" s="147">
        <v>2590480</v>
      </c>
      <c r="K17215" s="147" t="s">
        <v>2769</v>
      </c>
    </row>
    <row r="17216" spans="1:11" x14ac:dyDescent="0.2">
      <c r="A17216" s="147">
        <v>6</v>
      </c>
      <c r="B17216" s="149" t="s">
        <v>9002</v>
      </c>
      <c r="C17216" s="147" t="s">
        <v>2242</v>
      </c>
      <c r="D17216" s="147" t="s">
        <v>9001</v>
      </c>
      <c r="E17216" s="147" t="s">
        <v>2240</v>
      </c>
      <c r="G17216" s="147">
        <v>0</v>
      </c>
      <c r="I17216" s="147">
        <v>5</v>
      </c>
      <c r="J17216" s="147">
        <v>2590491</v>
      </c>
      <c r="K17216" s="147" t="s">
        <v>2769</v>
      </c>
    </row>
    <row r="17217" spans="1:11" x14ac:dyDescent="0.2">
      <c r="A17217" s="147">
        <v>4</v>
      </c>
      <c r="B17217" s="149" t="s">
        <v>9000</v>
      </c>
      <c r="C17217" s="147" t="s">
        <v>2242</v>
      </c>
      <c r="D17217" s="147" t="s">
        <v>8999</v>
      </c>
      <c r="E17217" s="147" t="s">
        <v>2240</v>
      </c>
      <c r="G17217" s="147">
        <v>0</v>
      </c>
      <c r="I17217" s="147">
        <v>4</v>
      </c>
      <c r="J17217" s="147">
        <v>2590467</v>
      </c>
      <c r="K17217" s="147" t="s">
        <v>2769</v>
      </c>
    </row>
    <row r="17218" spans="1:11" x14ac:dyDescent="0.2">
      <c r="A17218" s="147">
        <v>4</v>
      </c>
      <c r="B17218" s="149" t="s">
        <v>8996</v>
      </c>
      <c r="C17218" s="147" t="s">
        <v>2242</v>
      </c>
      <c r="D17218" s="147" t="s">
        <v>8998</v>
      </c>
      <c r="E17218" s="147" t="s">
        <v>2240</v>
      </c>
      <c r="G17218" s="147">
        <v>0</v>
      </c>
      <c r="I17218" s="147">
        <v>4</v>
      </c>
      <c r="J17218" s="147">
        <v>2590458</v>
      </c>
      <c r="K17218" s="147" t="s">
        <v>2769</v>
      </c>
    </row>
    <row r="17219" spans="1:11" x14ac:dyDescent="0.2">
      <c r="A17219" s="147">
        <v>4</v>
      </c>
      <c r="B17219" s="149" t="s">
        <v>8996</v>
      </c>
      <c r="C17219" s="147" t="s">
        <v>2261</v>
      </c>
      <c r="D17219" s="147" t="s">
        <v>8997</v>
      </c>
      <c r="E17219" s="147" t="s">
        <v>2246</v>
      </c>
      <c r="G17219" s="147">
        <v>0</v>
      </c>
      <c r="I17219" s="147">
        <v>4</v>
      </c>
      <c r="J17219" s="147">
        <v>1202312</v>
      </c>
    </row>
    <row r="17220" spans="1:11" x14ac:dyDescent="0.2">
      <c r="A17220" s="147">
        <v>4</v>
      </c>
      <c r="B17220" s="149" t="s">
        <v>8996</v>
      </c>
      <c r="C17220" s="147" t="s">
        <v>2261</v>
      </c>
      <c r="D17220" s="147" t="s">
        <v>8995</v>
      </c>
      <c r="E17220" s="147" t="s">
        <v>2246</v>
      </c>
      <c r="G17220" s="147">
        <v>0</v>
      </c>
      <c r="I17220" s="147">
        <v>4</v>
      </c>
      <c r="J17220" s="147">
        <v>1202326</v>
      </c>
    </row>
    <row r="17221" spans="1:11" x14ac:dyDescent="0.2">
      <c r="A17221" s="147">
        <v>4</v>
      </c>
      <c r="B17221" s="149" t="s">
        <v>8994</v>
      </c>
      <c r="C17221" s="147" t="s">
        <v>2242</v>
      </c>
      <c r="D17221" s="147" t="s">
        <v>8993</v>
      </c>
      <c r="E17221" s="147" t="s">
        <v>2240</v>
      </c>
      <c r="G17221" s="147">
        <v>0</v>
      </c>
      <c r="I17221" s="147">
        <v>4</v>
      </c>
      <c r="J17221" s="147">
        <v>2590454</v>
      </c>
      <c r="K17221" s="147" t="s">
        <v>2769</v>
      </c>
    </row>
    <row r="17222" spans="1:11" x14ac:dyDescent="0.2">
      <c r="A17222" s="147">
        <v>3</v>
      </c>
      <c r="B17222" s="149" t="s">
        <v>8990</v>
      </c>
      <c r="C17222" s="147" t="s">
        <v>2242</v>
      </c>
      <c r="D17222" s="147" t="s">
        <v>8992</v>
      </c>
      <c r="E17222" s="147" t="s">
        <v>2246</v>
      </c>
      <c r="G17222" s="147">
        <v>0</v>
      </c>
      <c r="I17222" s="147">
        <v>3</v>
      </c>
      <c r="J17222" s="147">
        <v>2590321</v>
      </c>
    </row>
    <row r="17223" spans="1:11" x14ac:dyDescent="0.2">
      <c r="A17223" s="147">
        <v>3</v>
      </c>
      <c r="B17223" s="149" t="s">
        <v>8990</v>
      </c>
      <c r="C17223" s="147" t="s">
        <v>2277</v>
      </c>
      <c r="D17223" s="147" t="s">
        <v>8991</v>
      </c>
      <c r="E17223" s="147" t="s">
        <v>2246</v>
      </c>
      <c r="G17223" s="147">
        <v>0</v>
      </c>
      <c r="I17223" s="147">
        <v>3</v>
      </c>
      <c r="J17223" s="147">
        <v>1202201</v>
      </c>
    </row>
    <row r="17224" spans="1:11" x14ac:dyDescent="0.2">
      <c r="A17224" s="147">
        <v>3</v>
      </c>
      <c r="B17224" s="149" t="s">
        <v>8990</v>
      </c>
      <c r="C17224" s="147" t="s">
        <v>2277</v>
      </c>
      <c r="D17224" s="147" t="s">
        <v>8989</v>
      </c>
      <c r="E17224" s="147" t="s">
        <v>2246</v>
      </c>
      <c r="G17224" s="147">
        <v>0</v>
      </c>
      <c r="I17224" s="147">
        <v>3</v>
      </c>
      <c r="J17224" s="147">
        <v>1202193</v>
      </c>
    </row>
    <row r="17225" spans="1:11" x14ac:dyDescent="0.2">
      <c r="A17225" s="147">
        <v>4</v>
      </c>
      <c r="B17225" s="149" t="s">
        <v>8988</v>
      </c>
      <c r="C17225" s="147" t="s">
        <v>2242</v>
      </c>
      <c r="D17225" s="147" t="s">
        <v>8987</v>
      </c>
      <c r="E17225" s="147" t="s">
        <v>2240</v>
      </c>
      <c r="G17225" s="147">
        <v>0</v>
      </c>
      <c r="I17225" s="147">
        <v>4</v>
      </c>
      <c r="J17225" s="147">
        <v>2590497</v>
      </c>
      <c r="K17225" s="147" t="s">
        <v>2769</v>
      </c>
    </row>
    <row r="17226" spans="1:11" x14ac:dyDescent="0.2">
      <c r="A17226" s="147">
        <v>4</v>
      </c>
      <c r="B17226" s="149" t="s">
        <v>8986</v>
      </c>
      <c r="C17226" s="147" t="s">
        <v>2242</v>
      </c>
      <c r="D17226" s="147" t="s">
        <v>8985</v>
      </c>
      <c r="E17226" s="147" t="s">
        <v>2240</v>
      </c>
      <c r="G17226" s="147">
        <v>0</v>
      </c>
      <c r="I17226" s="147">
        <v>4</v>
      </c>
      <c r="J17226" s="147">
        <v>2590504</v>
      </c>
      <c r="K17226" s="147" t="s">
        <v>2769</v>
      </c>
    </row>
    <row r="17227" spans="1:11" x14ac:dyDescent="0.2">
      <c r="A17227" s="147">
        <v>4</v>
      </c>
      <c r="B17227" s="149" t="s">
        <v>8983</v>
      </c>
      <c r="C17227" s="147" t="s">
        <v>2242</v>
      </c>
      <c r="D17227" s="147" t="s">
        <v>8984</v>
      </c>
      <c r="E17227" s="147" t="s">
        <v>2240</v>
      </c>
      <c r="G17227" s="147">
        <v>0</v>
      </c>
      <c r="I17227" s="147">
        <v>4</v>
      </c>
      <c r="J17227" s="147">
        <v>2590500</v>
      </c>
      <c r="K17227" s="147" t="s">
        <v>2769</v>
      </c>
    </row>
    <row r="17228" spans="1:11" x14ac:dyDescent="0.2">
      <c r="A17228" s="147">
        <v>4</v>
      </c>
      <c r="B17228" s="149" t="s">
        <v>8983</v>
      </c>
      <c r="C17228" s="147" t="s">
        <v>2261</v>
      </c>
      <c r="D17228" s="147" t="s">
        <v>8982</v>
      </c>
      <c r="E17228" s="147" t="s">
        <v>2246</v>
      </c>
      <c r="G17228" s="147">
        <v>0</v>
      </c>
      <c r="I17228" s="147">
        <v>4</v>
      </c>
      <c r="J17228" s="147">
        <v>1202339</v>
      </c>
    </row>
    <row r="17229" spans="1:11" x14ac:dyDescent="0.2">
      <c r="A17229" s="147">
        <v>4</v>
      </c>
      <c r="B17229" s="149" t="s">
        <v>8981</v>
      </c>
      <c r="C17229" s="147" t="s">
        <v>2242</v>
      </c>
      <c r="D17229" s="147" t="s">
        <v>8980</v>
      </c>
      <c r="E17229" s="147" t="s">
        <v>2246</v>
      </c>
      <c r="G17229" s="147">
        <v>0</v>
      </c>
      <c r="I17229" s="147">
        <v>4</v>
      </c>
      <c r="J17229" s="147">
        <v>2590498</v>
      </c>
    </row>
    <row r="17230" spans="1:11" x14ac:dyDescent="0.2">
      <c r="A17230" s="147">
        <v>5</v>
      </c>
      <c r="B17230" s="149" t="s">
        <v>8979</v>
      </c>
      <c r="C17230" s="147" t="s">
        <v>2242</v>
      </c>
      <c r="D17230" s="147" t="s">
        <v>8978</v>
      </c>
      <c r="E17230" s="147" t="s">
        <v>2246</v>
      </c>
      <c r="G17230" s="147">
        <v>0</v>
      </c>
      <c r="I17230" s="147">
        <v>5</v>
      </c>
      <c r="J17230" s="147">
        <v>2590516</v>
      </c>
    </row>
    <row r="17231" spans="1:11" x14ac:dyDescent="0.2">
      <c r="A17231" s="147">
        <v>6</v>
      </c>
      <c r="B17231" s="149" t="s">
        <v>8977</v>
      </c>
      <c r="C17231" s="147" t="s">
        <v>2242</v>
      </c>
      <c r="D17231" s="147" t="s">
        <v>8976</v>
      </c>
      <c r="E17231" s="147" t="s">
        <v>2240</v>
      </c>
      <c r="G17231" s="147">
        <v>0</v>
      </c>
      <c r="I17231" s="147">
        <v>6</v>
      </c>
      <c r="J17231" s="147">
        <v>2590521</v>
      </c>
      <c r="K17231" s="147" t="s">
        <v>2769</v>
      </c>
    </row>
    <row r="17232" spans="1:11" x14ac:dyDescent="0.2">
      <c r="A17232" s="147">
        <v>6</v>
      </c>
      <c r="B17232" s="149" t="s">
        <v>8975</v>
      </c>
      <c r="C17232" s="147" t="s">
        <v>2242</v>
      </c>
      <c r="D17232" s="147" t="s">
        <v>8974</v>
      </c>
      <c r="E17232" s="147" t="s">
        <v>2240</v>
      </c>
      <c r="G17232" s="147">
        <v>0</v>
      </c>
      <c r="I17232" s="147">
        <v>5</v>
      </c>
      <c r="J17232" s="147">
        <v>2590514</v>
      </c>
      <c r="K17232" s="147" t="s">
        <v>2769</v>
      </c>
    </row>
    <row r="17233" spans="1:11" x14ac:dyDescent="0.2">
      <c r="A17233" s="147">
        <v>6</v>
      </c>
      <c r="B17233" s="149" t="s">
        <v>8973</v>
      </c>
      <c r="C17233" s="147" t="s">
        <v>2242</v>
      </c>
      <c r="D17233" s="147" t="s">
        <v>8972</v>
      </c>
      <c r="E17233" s="147" t="s">
        <v>2240</v>
      </c>
      <c r="G17233" s="147">
        <v>0</v>
      </c>
      <c r="I17233" s="147">
        <v>5</v>
      </c>
      <c r="J17233" s="147">
        <v>2590510</v>
      </c>
      <c r="K17233" s="147" t="s">
        <v>2769</v>
      </c>
    </row>
    <row r="17234" spans="1:11" x14ac:dyDescent="0.2">
      <c r="A17234" s="147">
        <v>4</v>
      </c>
      <c r="B17234" s="149" t="s">
        <v>8970</v>
      </c>
      <c r="C17234" s="147" t="s">
        <v>2242</v>
      </c>
      <c r="D17234" s="147" t="s">
        <v>8971</v>
      </c>
      <c r="E17234" s="147" t="s">
        <v>2246</v>
      </c>
      <c r="G17234" s="147">
        <v>0</v>
      </c>
      <c r="I17234" s="147">
        <v>4</v>
      </c>
      <c r="J17234" s="147">
        <v>2590502</v>
      </c>
    </row>
    <row r="17235" spans="1:11" x14ac:dyDescent="0.2">
      <c r="A17235" s="147">
        <v>4</v>
      </c>
      <c r="B17235" s="149" t="s">
        <v>8970</v>
      </c>
      <c r="C17235" s="147" t="s">
        <v>2261</v>
      </c>
      <c r="D17235" s="147" t="s">
        <v>8969</v>
      </c>
      <c r="E17235" s="147" t="s">
        <v>2246</v>
      </c>
      <c r="G17235" s="147">
        <v>0</v>
      </c>
      <c r="I17235" s="147">
        <v>4</v>
      </c>
      <c r="J17235" s="147">
        <v>1202338</v>
      </c>
    </row>
    <row r="17236" spans="1:11" x14ac:dyDescent="0.2">
      <c r="A17236" s="147">
        <v>5</v>
      </c>
      <c r="B17236" s="149" t="s">
        <v>8968</v>
      </c>
      <c r="C17236" s="147" t="s">
        <v>2242</v>
      </c>
      <c r="D17236" s="147" t="s">
        <v>8967</v>
      </c>
      <c r="E17236" s="147" t="s">
        <v>2246</v>
      </c>
      <c r="G17236" s="147">
        <v>0</v>
      </c>
      <c r="I17236" s="147">
        <v>5</v>
      </c>
      <c r="J17236" s="147">
        <v>2590525</v>
      </c>
    </row>
    <row r="17237" spans="1:11" x14ac:dyDescent="0.2">
      <c r="A17237" s="147">
        <v>6</v>
      </c>
      <c r="B17237" s="149" t="s">
        <v>8966</v>
      </c>
      <c r="C17237" s="147" t="s">
        <v>2242</v>
      </c>
      <c r="D17237" s="147" t="s">
        <v>8965</v>
      </c>
      <c r="E17237" s="147" t="s">
        <v>2240</v>
      </c>
      <c r="G17237" s="147">
        <v>0</v>
      </c>
      <c r="I17237" s="147">
        <v>6</v>
      </c>
      <c r="J17237" s="147">
        <v>2590532</v>
      </c>
      <c r="K17237" s="147" t="s">
        <v>2769</v>
      </c>
    </row>
    <row r="17238" spans="1:11" x14ac:dyDescent="0.2">
      <c r="A17238" s="147">
        <v>6</v>
      </c>
      <c r="B17238" s="149" t="s">
        <v>8964</v>
      </c>
      <c r="C17238" s="147" t="s">
        <v>2242</v>
      </c>
      <c r="D17238" s="147" t="s">
        <v>8963</v>
      </c>
      <c r="E17238" s="147" t="s">
        <v>2240</v>
      </c>
      <c r="G17238" s="147">
        <v>0</v>
      </c>
      <c r="I17238" s="147">
        <v>5</v>
      </c>
      <c r="J17238" s="147">
        <v>2590523</v>
      </c>
      <c r="K17238" s="147" t="s">
        <v>2769</v>
      </c>
    </row>
    <row r="17239" spans="1:11" x14ac:dyDescent="0.2">
      <c r="A17239" s="147">
        <v>6</v>
      </c>
      <c r="B17239" s="149" t="s">
        <v>8962</v>
      </c>
      <c r="C17239" s="147" t="s">
        <v>2242</v>
      </c>
      <c r="D17239" s="147" t="s">
        <v>8961</v>
      </c>
      <c r="E17239" s="147" t="s">
        <v>2240</v>
      </c>
      <c r="G17239" s="147">
        <v>0</v>
      </c>
      <c r="I17239" s="147">
        <v>5</v>
      </c>
      <c r="J17239" s="147">
        <v>2590527</v>
      </c>
      <c r="K17239" s="147" t="s">
        <v>2769</v>
      </c>
    </row>
    <row r="17240" spans="1:11" x14ac:dyDescent="0.2">
      <c r="A17240" s="147">
        <v>3</v>
      </c>
      <c r="B17240" s="149" t="s">
        <v>8960</v>
      </c>
      <c r="C17240" s="147" t="s">
        <v>2242</v>
      </c>
      <c r="D17240" s="147" t="s">
        <v>8959</v>
      </c>
      <c r="E17240" s="147" t="s">
        <v>2240</v>
      </c>
      <c r="G17240" s="147">
        <v>0</v>
      </c>
      <c r="I17240" s="147">
        <v>3</v>
      </c>
      <c r="J17240" s="147">
        <v>2590327</v>
      </c>
      <c r="K17240" s="147" t="s">
        <v>2769</v>
      </c>
    </row>
    <row r="17241" spans="1:11" x14ac:dyDescent="0.2">
      <c r="A17241" s="147">
        <v>3</v>
      </c>
      <c r="B17241" s="149" t="s">
        <v>8955</v>
      </c>
      <c r="C17241" s="147" t="s">
        <v>2242</v>
      </c>
      <c r="D17241" s="147" t="s">
        <v>8958</v>
      </c>
      <c r="E17241" s="147" t="s">
        <v>2246</v>
      </c>
      <c r="G17241" s="147">
        <v>0</v>
      </c>
      <c r="I17241" s="147">
        <v>3</v>
      </c>
      <c r="J17241" s="147">
        <v>2590309</v>
      </c>
    </row>
    <row r="17242" spans="1:11" x14ac:dyDescent="0.2">
      <c r="A17242" s="147">
        <v>3</v>
      </c>
      <c r="B17242" s="149" t="s">
        <v>8955</v>
      </c>
      <c r="C17242" s="147" t="s">
        <v>2277</v>
      </c>
      <c r="D17242" s="147" t="s">
        <v>8957</v>
      </c>
      <c r="E17242" s="147" t="s">
        <v>2246</v>
      </c>
      <c r="G17242" s="147">
        <v>0</v>
      </c>
      <c r="I17242" s="147">
        <v>3</v>
      </c>
      <c r="J17242" s="147">
        <v>1202225</v>
      </c>
    </row>
    <row r="17243" spans="1:11" x14ac:dyDescent="0.2">
      <c r="A17243" s="147">
        <v>3</v>
      </c>
      <c r="B17243" s="149" t="s">
        <v>8955</v>
      </c>
      <c r="C17243" s="147" t="s">
        <v>2277</v>
      </c>
      <c r="D17243" s="147" t="s">
        <v>8956</v>
      </c>
      <c r="E17243" s="147" t="s">
        <v>2246</v>
      </c>
      <c r="G17243" s="147">
        <v>0</v>
      </c>
      <c r="I17243" s="147">
        <v>3</v>
      </c>
      <c r="J17243" s="147">
        <v>1202227</v>
      </c>
    </row>
    <row r="17244" spans="1:11" x14ac:dyDescent="0.2">
      <c r="A17244" s="147">
        <v>3</v>
      </c>
      <c r="B17244" s="149" t="s">
        <v>8955</v>
      </c>
      <c r="C17244" s="147" t="s">
        <v>2277</v>
      </c>
      <c r="D17244" s="147" t="s">
        <v>8954</v>
      </c>
      <c r="E17244" s="147" t="s">
        <v>2246</v>
      </c>
      <c r="G17244" s="147">
        <v>0</v>
      </c>
      <c r="I17244" s="147">
        <v>3</v>
      </c>
      <c r="J17244" s="147">
        <v>1202191</v>
      </c>
    </row>
    <row r="17245" spans="1:11" x14ac:dyDescent="0.2">
      <c r="A17245" s="147">
        <v>4</v>
      </c>
      <c r="B17245" s="149" t="s">
        <v>8953</v>
      </c>
      <c r="C17245" s="147" t="s">
        <v>2242</v>
      </c>
      <c r="D17245" s="147" t="s">
        <v>8952</v>
      </c>
      <c r="E17245" s="147" t="s">
        <v>2240</v>
      </c>
      <c r="G17245" s="147">
        <v>0</v>
      </c>
      <c r="I17245" s="147">
        <v>4</v>
      </c>
      <c r="J17245" s="147">
        <v>2590534</v>
      </c>
      <c r="K17245" s="147" t="s">
        <v>2769</v>
      </c>
    </row>
    <row r="17246" spans="1:11" x14ac:dyDescent="0.2">
      <c r="A17246" s="147">
        <v>4</v>
      </c>
      <c r="B17246" s="149" t="s">
        <v>8951</v>
      </c>
      <c r="C17246" s="147" t="s">
        <v>2242</v>
      </c>
      <c r="D17246" s="147" t="s">
        <v>8950</v>
      </c>
      <c r="E17246" s="147" t="s">
        <v>2240</v>
      </c>
      <c r="G17246" s="147">
        <v>0</v>
      </c>
      <c r="I17246" s="147">
        <v>4</v>
      </c>
      <c r="J17246" s="147">
        <v>2590536</v>
      </c>
      <c r="K17246" s="147" t="s">
        <v>2769</v>
      </c>
    </row>
    <row r="17247" spans="1:11" x14ac:dyDescent="0.2">
      <c r="A17247" s="147">
        <v>4</v>
      </c>
      <c r="B17247" s="149" t="s">
        <v>8949</v>
      </c>
      <c r="C17247" s="147" t="s">
        <v>2242</v>
      </c>
      <c r="D17247" s="147" t="s">
        <v>8948</v>
      </c>
      <c r="E17247" s="147" t="s">
        <v>2240</v>
      </c>
      <c r="G17247" s="147">
        <v>0</v>
      </c>
      <c r="I17247" s="147">
        <v>4</v>
      </c>
      <c r="J17247" s="147">
        <v>2590548</v>
      </c>
      <c r="K17247" s="147" t="s">
        <v>2769</v>
      </c>
    </row>
    <row r="17248" spans="1:11" x14ac:dyDescent="0.2">
      <c r="A17248" s="147">
        <v>4</v>
      </c>
      <c r="B17248" s="149" t="s">
        <v>8947</v>
      </c>
      <c r="C17248" s="147" t="s">
        <v>2242</v>
      </c>
      <c r="D17248" s="147" t="s">
        <v>8946</v>
      </c>
      <c r="E17248" s="147" t="s">
        <v>2240</v>
      </c>
      <c r="G17248" s="147">
        <v>0</v>
      </c>
      <c r="I17248" s="147">
        <v>4</v>
      </c>
      <c r="J17248" s="147">
        <v>2590556</v>
      </c>
      <c r="K17248" s="147" t="s">
        <v>2769</v>
      </c>
    </row>
    <row r="17249" spans="1:11" x14ac:dyDescent="0.2">
      <c r="A17249" s="147">
        <v>4</v>
      </c>
      <c r="B17249" s="149" t="s">
        <v>8945</v>
      </c>
      <c r="C17249" s="147" t="s">
        <v>2242</v>
      </c>
      <c r="D17249" s="147" t="s">
        <v>8944</v>
      </c>
      <c r="E17249" s="147" t="s">
        <v>2240</v>
      </c>
      <c r="F17249" s="147" t="s">
        <v>2259</v>
      </c>
      <c r="G17249" s="147">
        <v>2</v>
      </c>
      <c r="H17249" s="148">
        <v>41204</v>
      </c>
      <c r="I17249" s="147">
        <v>4</v>
      </c>
      <c r="J17249" s="147">
        <v>2590549</v>
      </c>
    </row>
    <row r="17250" spans="1:11" x14ac:dyDescent="0.2">
      <c r="A17250" s="147">
        <v>4</v>
      </c>
      <c r="B17250" s="149" t="s">
        <v>8943</v>
      </c>
      <c r="C17250" s="147" t="s">
        <v>2242</v>
      </c>
      <c r="D17250" s="147" t="s">
        <v>8942</v>
      </c>
      <c r="E17250" s="147" t="s">
        <v>2240</v>
      </c>
      <c r="G17250" s="147">
        <v>0</v>
      </c>
      <c r="I17250" s="147">
        <v>4</v>
      </c>
      <c r="J17250" s="147">
        <v>2590543</v>
      </c>
      <c r="K17250" s="147" t="s">
        <v>2769</v>
      </c>
    </row>
    <row r="17251" spans="1:11" x14ac:dyDescent="0.2">
      <c r="A17251" s="147">
        <v>4</v>
      </c>
      <c r="B17251" s="149" t="s">
        <v>8940</v>
      </c>
      <c r="C17251" s="147" t="s">
        <v>2242</v>
      </c>
      <c r="D17251" s="147" t="s">
        <v>8941</v>
      </c>
      <c r="E17251" s="147" t="s">
        <v>2246</v>
      </c>
      <c r="G17251" s="147">
        <v>0</v>
      </c>
      <c r="I17251" s="147">
        <v>4</v>
      </c>
      <c r="J17251" s="147">
        <v>2590537</v>
      </c>
    </row>
    <row r="17252" spans="1:11" x14ac:dyDescent="0.2">
      <c r="A17252" s="147">
        <v>4</v>
      </c>
      <c r="B17252" s="149" t="s">
        <v>8940</v>
      </c>
      <c r="C17252" s="147" t="s">
        <v>2261</v>
      </c>
      <c r="D17252" s="147" t="s">
        <v>8939</v>
      </c>
      <c r="E17252" s="147" t="s">
        <v>2246</v>
      </c>
      <c r="G17252" s="147">
        <v>0</v>
      </c>
      <c r="I17252" s="147">
        <v>4</v>
      </c>
      <c r="J17252" s="147">
        <v>1202343</v>
      </c>
    </row>
    <row r="17253" spans="1:11" x14ac:dyDescent="0.2">
      <c r="A17253" s="147">
        <v>5</v>
      </c>
      <c r="B17253" s="149" t="s">
        <v>8938</v>
      </c>
      <c r="C17253" s="147" t="s">
        <v>2242</v>
      </c>
      <c r="D17253" s="147" t="s">
        <v>8937</v>
      </c>
      <c r="E17253" s="147" t="s">
        <v>2246</v>
      </c>
      <c r="G17253" s="147">
        <v>0</v>
      </c>
      <c r="I17253" s="147">
        <v>5</v>
      </c>
      <c r="J17253" s="147">
        <v>2590572</v>
      </c>
    </row>
    <row r="17254" spans="1:11" x14ac:dyDescent="0.2">
      <c r="A17254" s="147">
        <v>6</v>
      </c>
      <c r="B17254" s="149" t="s">
        <v>8936</v>
      </c>
      <c r="C17254" s="147" t="s">
        <v>2242</v>
      </c>
      <c r="D17254" s="147" t="s">
        <v>8935</v>
      </c>
      <c r="E17254" s="147" t="s">
        <v>2240</v>
      </c>
      <c r="G17254" s="147">
        <v>0</v>
      </c>
      <c r="I17254" s="147">
        <v>6</v>
      </c>
      <c r="J17254" s="147">
        <v>2590580</v>
      </c>
      <c r="K17254" s="147" t="s">
        <v>2769</v>
      </c>
    </row>
    <row r="17255" spans="1:11" x14ac:dyDescent="0.2">
      <c r="A17255" s="147">
        <v>6</v>
      </c>
      <c r="B17255" s="149" t="s">
        <v>8934</v>
      </c>
      <c r="C17255" s="147" t="s">
        <v>2242</v>
      </c>
      <c r="D17255" s="147" t="s">
        <v>8933</v>
      </c>
      <c r="E17255" s="147" t="s">
        <v>2240</v>
      </c>
      <c r="G17255" s="147">
        <v>0</v>
      </c>
      <c r="I17255" s="147">
        <v>5</v>
      </c>
      <c r="J17255" s="147">
        <v>2590567</v>
      </c>
      <c r="K17255" s="147" t="s">
        <v>2769</v>
      </c>
    </row>
    <row r="17256" spans="1:11" x14ac:dyDescent="0.2">
      <c r="A17256" s="147">
        <v>6</v>
      </c>
      <c r="B17256" s="149" t="s">
        <v>8932</v>
      </c>
      <c r="C17256" s="147" t="s">
        <v>2242</v>
      </c>
      <c r="D17256" s="147" t="s">
        <v>8931</v>
      </c>
      <c r="E17256" s="147" t="s">
        <v>2240</v>
      </c>
      <c r="G17256" s="147">
        <v>0</v>
      </c>
      <c r="I17256" s="147">
        <v>5</v>
      </c>
      <c r="J17256" s="147">
        <v>2590574</v>
      </c>
      <c r="K17256" s="147" t="s">
        <v>2769</v>
      </c>
    </row>
    <row r="17257" spans="1:11" x14ac:dyDescent="0.2">
      <c r="A17257" s="147">
        <v>6</v>
      </c>
      <c r="B17257" s="149" t="s">
        <v>8930</v>
      </c>
      <c r="C17257" s="147" t="s">
        <v>2242</v>
      </c>
      <c r="D17257" s="147" t="s">
        <v>8929</v>
      </c>
      <c r="E17257" s="147" t="s">
        <v>2240</v>
      </c>
      <c r="G17257" s="147">
        <v>0</v>
      </c>
      <c r="I17257" s="147">
        <v>5</v>
      </c>
      <c r="J17257" s="147">
        <v>2590564</v>
      </c>
      <c r="K17257" s="147" t="s">
        <v>2769</v>
      </c>
    </row>
    <row r="17258" spans="1:11" x14ac:dyDescent="0.2">
      <c r="A17258" s="147">
        <v>6</v>
      </c>
      <c r="B17258" s="149" t="s">
        <v>8928</v>
      </c>
      <c r="C17258" s="147" t="s">
        <v>2242</v>
      </c>
      <c r="D17258" s="147" t="s">
        <v>8927</v>
      </c>
      <c r="E17258" s="147" t="s">
        <v>2240</v>
      </c>
      <c r="G17258" s="147">
        <v>0</v>
      </c>
      <c r="I17258" s="147">
        <v>5</v>
      </c>
      <c r="J17258" s="147">
        <v>2590578</v>
      </c>
      <c r="K17258" s="147" t="s">
        <v>2769</v>
      </c>
    </row>
    <row r="17259" spans="1:11" x14ac:dyDescent="0.2">
      <c r="A17259" s="147">
        <v>6</v>
      </c>
      <c r="B17259" s="149" t="s">
        <v>8926</v>
      </c>
      <c r="C17259" s="147" t="s">
        <v>2242</v>
      </c>
      <c r="D17259" s="147" t="s">
        <v>8925</v>
      </c>
      <c r="E17259" s="147" t="s">
        <v>2240</v>
      </c>
      <c r="G17259" s="147">
        <v>0</v>
      </c>
      <c r="I17259" s="147">
        <v>5</v>
      </c>
      <c r="J17259" s="147">
        <v>2590559</v>
      </c>
      <c r="K17259" s="147" t="s">
        <v>2769</v>
      </c>
    </row>
    <row r="17260" spans="1:11" x14ac:dyDescent="0.2">
      <c r="A17260" s="147">
        <v>6</v>
      </c>
      <c r="B17260" s="149" t="s">
        <v>8924</v>
      </c>
      <c r="C17260" s="147" t="s">
        <v>2242</v>
      </c>
      <c r="D17260" s="147" t="s">
        <v>8923</v>
      </c>
      <c r="E17260" s="147" t="s">
        <v>2240</v>
      </c>
      <c r="G17260" s="147">
        <v>0</v>
      </c>
      <c r="I17260" s="147">
        <v>5</v>
      </c>
      <c r="J17260" s="147">
        <v>2590558</v>
      </c>
      <c r="K17260" s="147" t="s">
        <v>2769</v>
      </c>
    </row>
    <row r="17261" spans="1:11" x14ac:dyDescent="0.2">
      <c r="A17261" s="147">
        <v>4</v>
      </c>
      <c r="B17261" s="149" t="s">
        <v>8922</v>
      </c>
      <c r="C17261" s="147" t="s">
        <v>2242</v>
      </c>
      <c r="D17261" s="147" t="s">
        <v>8921</v>
      </c>
      <c r="E17261" s="147" t="s">
        <v>2246</v>
      </c>
      <c r="G17261" s="147">
        <v>0</v>
      </c>
      <c r="I17261" s="147">
        <v>4</v>
      </c>
      <c r="J17261" s="147">
        <v>2590535</v>
      </c>
    </row>
    <row r="17262" spans="1:11" x14ac:dyDescent="0.2">
      <c r="A17262" s="147">
        <v>5</v>
      </c>
      <c r="B17262" s="149" t="s">
        <v>8920</v>
      </c>
      <c r="C17262" s="147" t="s">
        <v>2242</v>
      </c>
      <c r="D17262" s="147" t="s">
        <v>8919</v>
      </c>
      <c r="E17262" s="147" t="s">
        <v>2246</v>
      </c>
      <c r="G17262" s="147">
        <v>0</v>
      </c>
      <c r="I17262" s="147">
        <v>5</v>
      </c>
      <c r="J17262" s="147">
        <v>2590582</v>
      </c>
    </row>
    <row r="17263" spans="1:11" x14ac:dyDescent="0.2">
      <c r="A17263" s="147">
        <v>6</v>
      </c>
      <c r="B17263" s="149" t="s">
        <v>8918</v>
      </c>
      <c r="C17263" s="147" t="s">
        <v>2242</v>
      </c>
      <c r="D17263" s="147" t="s">
        <v>8917</v>
      </c>
      <c r="E17263" s="147" t="s">
        <v>2240</v>
      </c>
      <c r="G17263" s="147">
        <v>0</v>
      </c>
      <c r="I17263" s="147">
        <v>6</v>
      </c>
      <c r="J17263" s="147">
        <v>2590600</v>
      </c>
      <c r="K17263" s="147" t="s">
        <v>2769</v>
      </c>
    </row>
    <row r="17264" spans="1:11" x14ac:dyDescent="0.2">
      <c r="A17264" s="147">
        <v>6</v>
      </c>
      <c r="B17264" s="149" t="s">
        <v>8915</v>
      </c>
      <c r="C17264" s="147" t="s">
        <v>2242</v>
      </c>
      <c r="D17264" s="147" t="s">
        <v>8916</v>
      </c>
      <c r="E17264" s="147" t="s">
        <v>2240</v>
      </c>
      <c r="G17264" s="147">
        <v>0</v>
      </c>
      <c r="I17264" s="147">
        <v>5</v>
      </c>
      <c r="J17264" s="147">
        <v>2590585</v>
      </c>
      <c r="K17264" s="147" t="s">
        <v>2769</v>
      </c>
    </row>
    <row r="17265" spans="1:11" x14ac:dyDescent="0.2">
      <c r="A17265" s="147">
        <v>6</v>
      </c>
      <c r="B17265" s="149" t="s">
        <v>8915</v>
      </c>
      <c r="C17265" s="147" t="s">
        <v>2294</v>
      </c>
      <c r="D17265" s="147" t="s">
        <v>8914</v>
      </c>
      <c r="E17265" s="147" t="s">
        <v>2246</v>
      </c>
      <c r="G17265" s="147">
        <v>0</v>
      </c>
      <c r="I17265" s="147">
        <v>5</v>
      </c>
      <c r="J17265" s="147">
        <v>1202351</v>
      </c>
    </row>
    <row r="17266" spans="1:11" x14ac:dyDescent="0.2">
      <c r="A17266" s="147">
        <v>6</v>
      </c>
      <c r="B17266" s="149" t="s">
        <v>8911</v>
      </c>
      <c r="C17266" s="147" t="s">
        <v>2242</v>
      </c>
      <c r="D17266" s="147" t="s">
        <v>8913</v>
      </c>
      <c r="E17266" s="147" t="s">
        <v>2240</v>
      </c>
      <c r="G17266" s="147">
        <v>0</v>
      </c>
      <c r="I17266" s="147">
        <v>5</v>
      </c>
      <c r="J17266" s="147">
        <v>2590589</v>
      </c>
      <c r="K17266" s="147" t="s">
        <v>2769</v>
      </c>
    </row>
    <row r="17267" spans="1:11" x14ac:dyDescent="0.2">
      <c r="A17267" s="147">
        <v>6</v>
      </c>
      <c r="B17267" s="149" t="s">
        <v>8911</v>
      </c>
      <c r="C17267" s="147" t="s">
        <v>2294</v>
      </c>
      <c r="D17267" s="147" t="s">
        <v>8912</v>
      </c>
      <c r="E17267" s="147" t="s">
        <v>2246</v>
      </c>
      <c r="G17267" s="147">
        <v>0</v>
      </c>
      <c r="I17267" s="147">
        <v>5</v>
      </c>
      <c r="J17267" s="147">
        <v>1202345</v>
      </c>
    </row>
    <row r="17268" spans="1:11" x14ac:dyDescent="0.2">
      <c r="A17268" s="147">
        <v>6</v>
      </c>
      <c r="B17268" s="149" t="s">
        <v>8911</v>
      </c>
      <c r="C17268" s="147" t="s">
        <v>2277</v>
      </c>
      <c r="D17268" s="147" t="s">
        <v>8908</v>
      </c>
      <c r="E17268" s="147" t="s">
        <v>2246</v>
      </c>
      <c r="G17268" s="147">
        <v>0</v>
      </c>
      <c r="I17268" s="147">
        <v>5</v>
      </c>
      <c r="J17268" s="147">
        <v>1202363</v>
      </c>
    </row>
    <row r="17269" spans="1:11" x14ac:dyDescent="0.2">
      <c r="A17269" s="147">
        <v>6</v>
      </c>
      <c r="B17269" s="149" t="s">
        <v>8911</v>
      </c>
      <c r="C17269" s="147" t="s">
        <v>2277</v>
      </c>
      <c r="D17269" s="147" t="s">
        <v>8906</v>
      </c>
      <c r="E17269" s="147" t="s">
        <v>2246</v>
      </c>
      <c r="G17269" s="147">
        <v>0</v>
      </c>
      <c r="I17269" s="147">
        <v>5</v>
      </c>
      <c r="J17269" s="147">
        <v>1202347</v>
      </c>
    </row>
    <row r="17270" spans="1:11" x14ac:dyDescent="0.2">
      <c r="A17270" s="147">
        <v>6</v>
      </c>
      <c r="B17270" s="149" t="s">
        <v>8907</v>
      </c>
      <c r="C17270" s="147" t="s">
        <v>2242</v>
      </c>
      <c r="D17270" s="147" t="s">
        <v>8910</v>
      </c>
      <c r="E17270" s="147" t="s">
        <v>2240</v>
      </c>
      <c r="G17270" s="147">
        <v>0</v>
      </c>
      <c r="I17270" s="147">
        <v>5</v>
      </c>
      <c r="J17270" s="147">
        <v>2590591</v>
      </c>
      <c r="K17270" s="147" t="s">
        <v>2769</v>
      </c>
    </row>
    <row r="17271" spans="1:11" x14ac:dyDescent="0.2">
      <c r="A17271" s="147">
        <v>6</v>
      </c>
      <c r="B17271" s="149" t="s">
        <v>8907</v>
      </c>
      <c r="C17271" s="147" t="s">
        <v>2294</v>
      </c>
      <c r="D17271" s="147" t="s">
        <v>8909</v>
      </c>
      <c r="E17271" s="147" t="s">
        <v>2246</v>
      </c>
      <c r="G17271" s="147">
        <v>0</v>
      </c>
      <c r="I17271" s="147">
        <v>5</v>
      </c>
      <c r="J17271" s="147">
        <v>1202358</v>
      </c>
    </row>
    <row r="17272" spans="1:11" x14ac:dyDescent="0.2">
      <c r="A17272" s="147">
        <v>6</v>
      </c>
      <c r="B17272" s="149" t="s">
        <v>8907</v>
      </c>
      <c r="C17272" s="147" t="s">
        <v>2277</v>
      </c>
      <c r="D17272" s="147" t="s">
        <v>8908</v>
      </c>
      <c r="E17272" s="147" t="s">
        <v>2246</v>
      </c>
      <c r="G17272" s="147">
        <v>0</v>
      </c>
      <c r="I17272" s="147">
        <v>5</v>
      </c>
      <c r="J17272" s="147">
        <v>1202364</v>
      </c>
    </row>
    <row r="17273" spans="1:11" x14ac:dyDescent="0.2">
      <c r="A17273" s="147">
        <v>6</v>
      </c>
      <c r="B17273" s="149" t="s">
        <v>8907</v>
      </c>
      <c r="C17273" s="147" t="s">
        <v>2277</v>
      </c>
      <c r="D17273" s="147" t="s">
        <v>8906</v>
      </c>
      <c r="E17273" s="147" t="s">
        <v>2246</v>
      </c>
      <c r="G17273" s="147">
        <v>0</v>
      </c>
      <c r="I17273" s="147">
        <v>5</v>
      </c>
      <c r="J17273" s="147">
        <v>1202355</v>
      </c>
    </row>
    <row r="17274" spans="1:11" x14ac:dyDescent="0.2">
      <c r="A17274" s="147">
        <v>6</v>
      </c>
      <c r="B17274" s="149" t="s">
        <v>8905</v>
      </c>
      <c r="C17274" s="147" t="s">
        <v>2242</v>
      </c>
      <c r="D17274" s="147" t="s">
        <v>8904</v>
      </c>
      <c r="E17274" s="147" t="s">
        <v>2240</v>
      </c>
      <c r="G17274" s="147">
        <v>0</v>
      </c>
      <c r="I17274" s="147">
        <v>5</v>
      </c>
      <c r="J17274" s="147">
        <v>2590590</v>
      </c>
      <c r="K17274" s="147" t="s">
        <v>2769</v>
      </c>
    </row>
    <row r="17275" spans="1:11" x14ac:dyDescent="0.2">
      <c r="A17275" s="147">
        <v>6</v>
      </c>
      <c r="B17275" s="149" t="s">
        <v>8903</v>
      </c>
      <c r="C17275" s="147" t="s">
        <v>2242</v>
      </c>
      <c r="D17275" s="147" t="s">
        <v>8902</v>
      </c>
      <c r="E17275" s="147" t="s">
        <v>2240</v>
      </c>
      <c r="G17275" s="147">
        <v>0</v>
      </c>
      <c r="I17275" s="147">
        <v>5</v>
      </c>
      <c r="J17275" s="147">
        <v>2590596</v>
      </c>
      <c r="K17275" s="147" t="s">
        <v>2769</v>
      </c>
    </row>
    <row r="17276" spans="1:11" x14ac:dyDescent="0.2">
      <c r="A17276" s="147">
        <v>3</v>
      </c>
      <c r="B17276" s="149" t="s">
        <v>8901</v>
      </c>
      <c r="C17276" s="147" t="s">
        <v>2242</v>
      </c>
      <c r="D17276" s="147" t="s">
        <v>8881</v>
      </c>
      <c r="E17276" s="147" t="s">
        <v>2246</v>
      </c>
      <c r="G17276" s="147">
        <v>0</v>
      </c>
      <c r="I17276" s="147">
        <v>3</v>
      </c>
      <c r="J17276" s="147">
        <v>2590332</v>
      </c>
    </row>
    <row r="17277" spans="1:11" x14ac:dyDescent="0.2">
      <c r="A17277" s="147">
        <v>4</v>
      </c>
      <c r="B17277" s="149" t="s">
        <v>8899</v>
      </c>
      <c r="C17277" s="147" t="s">
        <v>2242</v>
      </c>
      <c r="D17277" s="147" t="s">
        <v>8900</v>
      </c>
      <c r="E17277" s="147" t="s">
        <v>2240</v>
      </c>
      <c r="G17277" s="147">
        <v>0</v>
      </c>
      <c r="I17277" s="147">
        <v>4</v>
      </c>
      <c r="J17277" s="147">
        <v>2590614</v>
      </c>
      <c r="K17277" s="147" t="s">
        <v>2769</v>
      </c>
    </row>
    <row r="17278" spans="1:11" x14ac:dyDescent="0.2">
      <c r="A17278" s="147">
        <v>4</v>
      </c>
      <c r="B17278" s="149" t="s">
        <v>8899</v>
      </c>
      <c r="C17278" s="147" t="s">
        <v>2277</v>
      </c>
      <c r="D17278" s="147" t="s">
        <v>8898</v>
      </c>
      <c r="E17278" s="147" t="s">
        <v>2246</v>
      </c>
      <c r="G17278" s="147">
        <v>0</v>
      </c>
      <c r="I17278" s="147">
        <v>4</v>
      </c>
      <c r="J17278" s="147">
        <v>1202377</v>
      </c>
    </row>
    <row r="17279" spans="1:11" x14ac:dyDescent="0.2">
      <c r="A17279" s="147">
        <v>4</v>
      </c>
      <c r="B17279" s="149" t="s">
        <v>8895</v>
      </c>
      <c r="C17279" s="147" t="s">
        <v>2242</v>
      </c>
      <c r="D17279" s="147" t="s">
        <v>8897</v>
      </c>
      <c r="E17279" s="147" t="s">
        <v>2240</v>
      </c>
      <c r="G17279" s="147">
        <v>0</v>
      </c>
      <c r="I17279" s="147">
        <v>4</v>
      </c>
      <c r="J17279" s="147">
        <v>2590611</v>
      </c>
      <c r="K17279" s="147" t="s">
        <v>2769</v>
      </c>
    </row>
    <row r="17280" spans="1:11" x14ac:dyDescent="0.2">
      <c r="A17280" s="147">
        <v>4</v>
      </c>
      <c r="B17280" s="149" t="s">
        <v>8895</v>
      </c>
      <c r="C17280" s="147" t="s">
        <v>2277</v>
      </c>
      <c r="D17280" s="147" t="s">
        <v>8896</v>
      </c>
      <c r="E17280" s="147" t="s">
        <v>2246</v>
      </c>
      <c r="G17280" s="147">
        <v>0</v>
      </c>
      <c r="I17280" s="147">
        <v>4</v>
      </c>
      <c r="J17280" s="147">
        <v>1202368</v>
      </c>
    </row>
    <row r="17281" spans="1:11" x14ac:dyDescent="0.2">
      <c r="A17281" s="147">
        <v>4</v>
      </c>
      <c r="B17281" s="149" t="s">
        <v>8895</v>
      </c>
      <c r="C17281" s="147" t="s">
        <v>2277</v>
      </c>
      <c r="D17281" s="147" t="s">
        <v>8894</v>
      </c>
      <c r="E17281" s="147" t="s">
        <v>2246</v>
      </c>
      <c r="G17281" s="147">
        <v>0</v>
      </c>
      <c r="I17281" s="147">
        <v>4</v>
      </c>
      <c r="J17281" s="147">
        <v>1202365</v>
      </c>
    </row>
    <row r="17282" spans="1:11" x14ac:dyDescent="0.2">
      <c r="A17282" s="147">
        <v>4</v>
      </c>
      <c r="B17282" s="149" t="s">
        <v>8891</v>
      </c>
      <c r="C17282" s="147" t="s">
        <v>2242</v>
      </c>
      <c r="D17282" s="147" t="s">
        <v>8893</v>
      </c>
      <c r="E17282" s="147" t="s">
        <v>2240</v>
      </c>
      <c r="G17282" s="147">
        <v>0</v>
      </c>
      <c r="I17282" s="147">
        <v>4</v>
      </c>
      <c r="J17282" s="147">
        <v>2590606</v>
      </c>
      <c r="K17282" s="147" t="s">
        <v>2769</v>
      </c>
    </row>
    <row r="17283" spans="1:11" x14ac:dyDescent="0.2">
      <c r="A17283" s="147">
        <v>4</v>
      </c>
      <c r="B17283" s="149" t="s">
        <v>8891</v>
      </c>
      <c r="C17283" s="147" t="s">
        <v>2261</v>
      </c>
      <c r="D17283" s="147" t="s">
        <v>8892</v>
      </c>
      <c r="E17283" s="147" t="s">
        <v>2246</v>
      </c>
      <c r="G17283" s="147">
        <v>0</v>
      </c>
      <c r="I17283" s="147">
        <v>4</v>
      </c>
      <c r="J17283" s="147">
        <v>1202372</v>
      </c>
    </row>
    <row r="17284" spans="1:11" x14ac:dyDescent="0.2">
      <c r="A17284" s="147">
        <v>4</v>
      </c>
      <c r="B17284" s="149" t="s">
        <v>8891</v>
      </c>
      <c r="C17284" s="147" t="s">
        <v>2261</v>
      </c>
      <c r="D17284" s="147" t="s">
        <v>8890</v>
      </c>
      <c r="E17284" s="147" t="s">
        <v>2246</v>
      </c>
      <c r="G17284" s="147">
        <v>0</v>
      </c>
      <c r="I17284" s="147">
        <v>4</v>
      </c>
      <c r="J17284" s="147">
        <v>1202371</v>
      </c>
    </row>
    <row r="17285" spans="1:11" x14ac:dyDescent="0.2">
      <c r="A17285" s="147">
        <v>4</v>
      </c>
      <c r="B17285" s="149" t="s">
        <v>8889</v>
      </c>
      <c r="C17285" s="147" t="s">
        <v>2242</v>
      </c>
      <c r="D17285" s="147" t="s">
        <v>8888</v>
      </c>
      <c r="E17285" s="147" t="s">
        <v>2240</v>
      </c>
      <c r="G17285" s="147">
        <v>0</v>
      </c>
      <c r="I17285" s="147">
        <v>4</v>
      </c>
      <c r="J17285" s="147">
        <v>2590609</v>
      </c>
      <c r="K17285" s="147" t="s">
        <v>2769</v>
      </c>
    </row>
    <row r="17286" spans="1:11" x14ac:dyDescent="0.2">
      <c r="A17286" s="147">
        <v>4</v>
      </c>
      <c r="B17286" s="149" t="s">
        <v>8886</v>
      </c>
      <c r="C17286" s="147" t="s">
        <v>2242</v>
      </c>
      <c r="D17286" s="147" t="s">
        <v>8887</v>
      </c>
      <c r="E17286" s="147" t="s">
        <v>2240</v>
      </c>
      <c r="G17286" s="147">
        <v>0</v>
      </c>
      <c r="I17286" s="147">
        <v>4</v>
      </c>
      <c r="J17286" s="147">
        <v>2590620</v>
      </c>
      <c r="K17286" s="147" t="s">
        <v>2769</v>
      </c>
    </row>
    <row r="17287" spans="1:11" x14ac:dyDescent="0.2">
      <c r="A17287" s="147">
        <v>4</v>
      </c>
      <c r="B17287" s="149" t="s">
        <v>8886</v>
      </c>
      <c r="C17287" s="147" t="s">
        <v>2261</v>
      </c>
      <c r="D17287" s="147" t="s">
        <v>8885</v>
      </c>
      <c r="E17287" s="147" t="s">
        <v>2246</v>
      </c>
      <c r="G17287" s="147">
        <v>0</v>
      </c>
      <c r="I17287" s="147">
        <v>4</v>
      </c>
      <c r="J17287" s="147">
        <v>1202375</v>
      </c>
    </row>
    <row r="17288" spans="1:11" x14ac:dyDescent="0.2">
      <c r="A17288" s="147">
        <v>4</v>
      </c>
      <c r="B17288" s="149" t="s">
        <v>8884</v>
      </c>
      <c r="C17288" s="147" t="s">
        <v>2242</v>
      </c>
      <c r="D17288" s="147" t="s">
        <v>8883</v>
      </c>
      <c r="E17288" s="147" t="s">
        <v>2240</v>
      </c>
      <c r="G17288" s="147">
        <v>0</v>
      </c>
      <c r="I17288" s="147">
        <v>4</v>
      </c>
      <c r="J17288" s="147">
        <v>2590621</v>
      </c>
      <c r="K17288" s="147" t="s">
        <v>2769</v>
      </c>
    </row>
    <row r="17289" spans="1:11" x14ac:dyDescent="0.2">
      <c r="A17289" s="147">
        <v>4</v>
      </c>
      <c r="B17289" s="149" t="s">
        <v>8882</v>
      </c>
      <c r="C17289" s="147" t="s">
        <v>2242</v>
      </c>
      <c r="D17289" s="147" t="s">
        <v>8881</v>
      </c>
      <c r="E17289" s="147" t="s">
        <v>2240</v>
      </c>
      <c r="G17289" s="147">
        <v>0</v>
      </c>
      <c r="I17289" s="147">
        <v>4</v>
      </c>
      <c r="J17289" s="147">
        <v>2590605</v>
      </c>
      <c r="K17289" s="147" t="s">
        <v>2769</v>
      </c>
    </row>
    <row r="17290" spans="1:11" x14ac:dyDescent="0.2">
      <c r="A17290" s="147">
        <v>2</v>
      </c>
      <c r="B17290" s="149" t="s">
        <v>8864</v>
      </c>
      <c r="C17290" s="147" t="s">
        <v>2242</v>
      </c>
      <c r="D17290" s="147" t="s">
        <v>8880</v>
      </c>
      <c r="E17290" s="147" t="s">
        <v>2246</v>
      </c>
      <c r="G17290" s="147">
        <v>0</v>
      </c>
      <c r="I17290" s="147">
        <v>2</v>
      </c>
      <c r="J17290" s="147">
        <v>2590304</v>
      </c>
    </row>
    <row r="17291" spans="1:11" x14ac:dyDescent="0.2">
      <c r="A17291" s="147">
        <v>2</v>
      </c>
      <c r="B17291" s="149" t="s">
        <v>8864</v>
      </c>
      <c r="C17291" s="147" t="s">
        <v>2294</v>
      </c>
      <c r="D17291" s="147" t="s">
        <v>8879</v>
      </c>
      <c r="E17291" s="147" t="s">
        <v>2246</v>
      </c>
      <c r="G17291" s="147">
        <v>0</v>
      </c>
      <c r="I17291" s="147">
        <v>2</v>
      </c>
      <c r="J17291" s="147">
        <v>1202164</v>
      </c>
    </row>
    <row r="17292" spans="1:11" x14ac:dyDescent="0.2">
      <c r="A17292" s="147">
        <v>2</v>
      </c>
      <c r="B17292" s="149" t="s">
        <v>8864</v>
      </c>
      <c r="C17292" s="147" t="s">
        <v>2294</v>
      </c>
      <c r="D17292" s="147" t="s">
        <v>8878</v>
      </c>
      <c r="E17292" s="147" t="s">
        <v>2246</v>
      </c>
      <c r="G17292" s="147">
        <v>0</v>
      </c>
      <c r="I17292" s="147">
        <v>2</v>
      </c>
      <c r="J17292" s="147">
        <v>1202188</v>
      </c>
    </row>
    <row r="17293" spans="1:11" x14ac:dyDescent="0.2">
      <c r="A17293" s="147">
        <v>2</v>
      </c>
      <c r="B17293" s="149" t="s">
        <v>8864</v>
      </c>
      <c r="C17293" s="147" t="s">
        <v>2294</v>
      </c>
      <c r="D17293" s="147" t="s">
        <v>8877</v>
      </c>
      <c r="E17293" s="147" t="s">
        <v>2246</v>
      </c>
      <c r="G17293" s="147">
        <v>0</v>
      </c>
      <c r="I17293" s="147">
        <v>2</v>
      </c>
      <c r="J17293" s="147">
        <v>1202187</v>
      </c>
    </row>
    <row r="17294" spans="1:11" x14ac:dyDescent="0.2">
      <c r="A17294" s="147">
        <v>2</v>
      </c>
      <c r="B17294" s="149" t="s">
        <v>8864</v>
      </c>
      <c r="C17294" s="147" t="s">
        <v>2294</v>
      </c>
      <c r="D17294" s="147" t="s">
        <v>8876</v>
      </c>
      <c r="E17294" s="147" t="s">
        <v>2246</v>
      </c>
      <c r="G17294" s="147">
        <v>0</v>
      </c>
      <c r="I17294" s="147">
        <v>2</v>
      </c>
      <c r="J17294" s="147">
        <v>1202180</v>
      </c>
    </row>
    <row r="17295" spans="1:11" x14ac:dyDescent="0.2">
      <c r="A17295" s="147">
        <v>2</v>
      </c>
      <c r="B17295" s="149" t="s">
        <v>8864</v>
      </c>
      <c r="C17295" s="147" t="s">
        <v>2294</v>
      </c>
      <c r="D17295" s="147" t="s">
        <v>8875</v>
      </c>
      <c r="E17295" s="147" t="s">
        <v>2246</v>
      </c>
      <c r="G17295" s="147">
        <v>0</v>
      </c>
      <c r="I17295" s="147">
        <v>2</v>
      </c>
      <c r="J17295" s="147">
        <v>1202168</v>
      </c>
    </row>
    <row r="17296" spans="1:11" x14ac:dyDescent="0.2">
      <c r="A17296" s="147">
        <v>2</v>
      </c>
      <c r="B17296" s="149" t="s">
        <v>8864</v>
      </c>
      <c r="C17296" s="147" t="s">
        <v>2294</v>
      </c>
      <c r="D17296" s="147" t="s">
        <v>8874</v>
      </c>
      <c r="E17296" s="147" t="s">
        <v>2246</v>
      </c>
      <c r="G17296" s="147">
        <v>0</v>
      </c>
      <c r="I17296" s="147">
        <v>2</v>
      </c>
      <c r="J17296" s="147">
        <v>1202140</v>
      </c>
    </row>
    <row r="17297" spans="1:10" x14ac:dyDescent="0.2">
      <c r="A17297" s="147">
        <v>2</v>
      </c>
      <c r="B17297" s="149" t="s">
        <v>8864</v>
      </c>
      <c r="C17297" s="147" t="s">
        <v>2250</v>
      </c>
      <c r="D17297" s="147" t="s">
        <v>8873</v>
      </c>
      <c r="E17297" s="147" t="s">
        <v>2246</v>
      </c>
      <c r="F17297" s="147" t="s">
        <v>2259</v>
      </c>
      <c r="G17297" s="147">
        <v>1</v>
      </c>
      <c r="H17297" s="148">
        <v>41204</v>
      </c>
      <c r="I17297" s="147">
        <v>2</v>
      </c>
      <c r="J17297" s="147">
        <v>1202148</v>
      </c>
    </row>
    <row r="17298" spans="1:10" x14ac:dyDescent="0.2">
      <c r="A17298" s="147">
        <v>2</v>
      </c>
      <c r="B17298" s="149" t="s">
        <v>8864</v>
      </c>
      <c r="C17298" s="147" t="s">
        <v>2277</v>
      </c>
      <c r="D17298" s="147" t="s">
        <v>8872</v>
      </c>
      <c r="E17298" s="147" t="s">
        <v>2246</v>
      </c>
      <c r="G17298" s="147">
        <v>0</v>
      </c>
      <c r="I17298" s="147">
        <v>2</v>
      </c>
      <c r="J17298" s="147">
        <v>1202137</v>
      </c>
    </row>
    <row r="17299" spans="1:10" x14ac:dyDescent="0.2">
      <c r="A17299" s="147">
        <v>2</v>
      </c>
      <c r="B17299" s="149" t="s">
        <v>8864</v>
      </c>
      <c r="C17299" s="147" t="s">
        <v>2277</v>
      </c>
      <c r="D17299" s="147" t="s">
        <v>8871</v>
      </c>
      <c r="E17299" s="147" t="s">
        <v>2246</v>
      </c>
      <c r="G17299" s="147">
        <v>0</v>
      </c>
      <c r="I17299" s="147">
        <v>2</v>
      </c>
      <c r="J17299" s="147">
        <v>1202145</v>
      </c>
    </row>
    <row r="17300" spans="1:10" x14ac:dyDescent="0.2">
      <c r="A17300" s="147">
        <v>2</v>
      </c>
      <c r="B17300" s="149" t="s">
        <v>8864</v>
      </c>
      <c r="C17300" s="147" t="s">
        <v>2277</v>
      </c>
      <c r="D17300" s="147" t="s">
        <v>8870</v>
      </c>
      <c r="E17300" s="147" t="s">
        <v>2246</v>
      </c>
      <c r="G17300" s="147">
        <v>0</v>
      </c>
      <c r="I17300" s="147">
        <v>2</v>
      </c>
      <c r="J17300" s="147">
        <v>1202146</v>
      </c>
    </row>
    <row r="17301" spans="1:10" x14ac:dyDescent="0.2">
      <c r="A17301" s="147">
        <v>2</v>
      </c>
      <c r="B17301" s="149" t="s">
        <v>8864</v>
      </c>
      <c r="C17301" s="147" t="s">
        <v>2277</v>
      </c>
      <c r="D17301" s="147" t="s">
        <v>8869</v>
      </c>
      <c r="E17301" s="147" t="s">
        <v>2246</v>
      </c>
      <c r="G17301" s="147">
        <v>0</v>
      </c>
      <c r="I17301" s="147">
        <v>2</v>
      </c>
      <c r="J17301" s="147">
        <v>1202175</v>
      </c>
    </row>
    <row r="17302" spans="1:10" x14ac:dyDescent="0.2">
      <c r="A17302" s="147">
        <v>2</v>
      </c>
      <c r="B17302" s="149" t="s">
        <v>8864</v>
      </c>
      <c r="C17302" s="147" t="s">
        <v>2277</v>
      </c>
      <c r="D17302" s="147" t="s">
        <v>8868</v>
      </c>
      <c r="E17302" s="147" t="s">
        <v>2246</v>
      </c>
      <c r="G17302" s="147">
        <v>0</v>
      </c>
      <c r="I17302" s="147">
        <v>2</v>
      </c>
      <c r="J17302" s="147">
        <v>1202172</v>
      </c>
    </row>
    <row r="17303" spans="1:10" x14ac:dyDescent="0.2">
      <c r="A17303" s="147">
        <v>2</v>
      </c>
      <c r="B17303" s="149" t="s">
        <v>8864</v>
      </c>
      <c r="C17303" s="147" t="s">
        <v>2277</v>
      </c>
      <c r="D17303" s="147" t="s">
        <v>8867</v>
      </c>
      <c r="E17303" s="147" t="s">
        <v>2246</v>
      </c>
      <c r="G17303" s="147">
        <v>0</v>
      </c>
      <c r="I17303" s="147">
        <v>2</v>
      </c>
      <c r="J17303" s="147">
        <v>1202159</v>
      </c>
    </row>
    <row r="17304" spans="1:10" x14ac:dyDescent="0.2">
      <c r="A17304" s="147">
        <v>2</v>
      </c>
      <c r="B17304" s="149" t="s">
        <v>8864</v>
      </c>
      <c r="C17304" s="147" t="s">
        <v>2277</v>
      </c>
      <c r="D17304" s="147" t="s">
        <v>8866</v>
      </c>
      <c r="E17304" s="147" t="s">
        <v>2246</v>
      </c>
      <c r="G17304" s="147">
        <v>0</v>
      </c>
      <c r="I17304" s="147">
        <v>2</v>
      </c>
      <c r="J17304" s="147">
        <v>1202183</v>
      </c>
    </row>
    <row r="17305" spans="1:10" x14ac:dyDescent="0.2">
      <c r="A17305" s="147">
        <v>2</v>
      </c>
      <c r="B17305" s="149" t="s">
        <v>8864</v>
      </c>
      <c r="C17305" s="147" t="s">
        <v>2277</v>
      </c>
      <c r="D17305" s="147" t="s">
        <v>8865</v>
      </c>
      <c r="E17305" s="147" t="s">
        <v>2246</v>
      </c>
      <c r="G17305" s="147">
        <v>0</v>
      </c>
      <c r="I17305" s="147">
        <v>2</v>
      </c>
      <c r="J17305" s="147">
        <v>1202151</v>
      </c>
    </row>
    <row r="17306" spans="1:10" x14ac:dyDescent="0.2">
      <c r="A17306" s="147">
        <v>2</v>
      </c>
      <c r="B17306" s="149" t="s">
        <v>8864</v>
      </c>
      <c r="C17306" s="147" t="s">
        <v>2277</v>
      </c>
      <c r="D17306" s="147" t="s">
        <v>8863</v>
      </c>
      <c r="E17306" s="147" t="s">
        <v>2246</v>
      </c>
      <c r="G17306" s="147">
        <v>0</v>
      </c>
      <c r="I17306" s="147">
        <v>2</v>
      </c>
      <c r="J17306" s="147">
        <v>1202147</v>
      </c>
    </row>
    <row r="17307" spans="1:10" x14ac:dyDescent="0.2">
      <c r="A17307" s="147">
        <v>3</v>
      </c>
      <c r="B17307" s="149" t="s">
        <v>8862</v>
      </c>
      <c r="C17307" s="147" t="s">
        <v>2242</v>
      </c>
      <c r="D17307" s="147" t="s">
        <v>8861</v>
      </c>
      <c r="E17307" s="147" t="s">
        <v>2246</v>
      </c>
      <c r="G17307" s="147">
        <v>0</v>
      </c>
      <c r="I17307" s="147">
        <v>3</v>
      </c>
      <c r="J17307" s="147">
        <v>2590635</v>
      </c>
    </row>
    <row r="17308" spans="1:10" x14ac:dyDescent="0.2">
      <c r="A17308" s="147">
        <v>4</v>
      </c>
      <c r="B17308" s="149" t="s">
        <v>8859</v>
      </c>
      <c r="C17308" s="147" t="s">
        <v>2242</v>
      </c>
      <c r="D17308" s="147" t="s">
        <v>8860</v>
      </c>
      <c r="E17308" s="147" t="s">
        <v>2240</v>
      </c>
      <c r="G17308" s="147">
        <v>0</v>
      </c>
      <c r="I17308" s="147">
        <v>4</v>
      </c>
      <c r="J17308" s="147">
        <v>2590670</v>
      </c>
    </row>
    <row r="17309" spans="1:10" x14ac:dyDescent="0.2">
      <c r="A17309" s="147">
        <v>4</v>
      </c>
      <c r="B17309" s="149" t="s">
        <v>8859</v>
      </c>
      <c r="C17309" s="147" t="s">
        <v>2261</v>
      </c>
      <c r="D17309" s="147" t="s">
        <v>8858</v>
      </c>
      <c r="E17309" s="147" t="s">
        <v>2246</v>
      </c>
      <c r="G17309" s="147">
        <v>0</v>
      </c>
      <c r="I17309" s="147">
        <v>4</v>
      </c>
      <c r="J17309" s="147">
        <v>1202528</v>
      </c>
    </row>
    <row r="17310" spans="1:10" x14ac:dyDescent="0.2">
      <c r="A17310" s="147">
        <v>4</v>
      </c>
      <c r="B17310" s="149" t="s">
        <v>8854</v>
      </c>
      <c r="C17310" s="147" t="s">
        <v>2242</v>
      </c>
      <c r="D17310" s="147" t="s">
        <v>8857</v>
      </c>
      <c r="E17310" s="147" t="s">
        <v>2240</v>
      </c>
      <c r="G17310" s="147">
        <v>0</v>
      </c>
      <c r="I17310" s="147">
        <v>4</v>
      </c>
      <c r="J17310" s="147">
        <v>2590658</v>
      </c>
    </row>
    <row r="17311" spans="1:10" x14ac:dyDescent="0.2">
      <c r="A17311" s="147">
        <v>4</v>
      </c>
      <c r="B17311" s="149" t="s">
        <v>8854</v>
      </c>
      <c r="C17311" s="147" t="s">
        <v>2261</v>
      </c>
      <c r="D17311" s="147" t="s">
        <v>8856</v>
      </c>
      <c r="E17311" s="147" t="s">
        <v>2246</v>
      </c>
      <c r="G17311" s="147">
        <v>0</v>
      </c>
      <c r="I17311" s="147">
        <v>4</v>
      </c>
      <c r="J17311" s="147">
        <v>1202496</v>
      </c>
    </row>
    <row r="17312" spans="1:10" x14ac:dyDescent="0.2">
      <c r="A17312" s="147">
        <v>4</v>
      </c>
      <c r="B17312" s="149" t="s">
        <v>8854</v>
      </c>
      <c r="C17312" s="147" t="s">
        <v>2261</v>
      </c>
      <c r="D17312" s="147" t="s">
        <v>8855</v>
      </c>
      <c r="E17312" s="147" t="s">
        <v>2246</v>
      </c>
      <c r="G17312" s="147">
        <v>0</v>
      </c>
      <c r="I17312" s="147">
        <v>4</v>
      </c>
      <c r="J17312" s="147">
        <v>1202462</v>
      </c>
    </row>
    <row r="17313" spans="1:11" x14ac:dyDescent="0.2">
      <c r="A17313" s="147">
        <v>4</v>
      </c>
      <c r="B17313" s="149" t="s">
        <v>8854</v>
      </c>
      <c r="C17313" s="147" t="s">
        <v>2261</v>
      </c>
      <c r="D17313" s="147" t="s">
        <v>8853</v>
      </c>
      <c r="E17313" s="147" t="s">
        <v>2246</v>
      </c>
      <c r="G17313" s="147">
        <v>0</v>
      </c>
      <c r="I17313" s="147">
        <v>4</v>
      </c>
      <c r="J17313" s="147">
        <v>1202538</v>
      </c>
    </row>
    <row r="17314" spans="1:11" x14ac:dyDescent="0.2">
      <c r="A17314" s="147">
        <v>4</v>
      </c>
      <c r="B17314" s="149" t="s">
        <v>8850</v>
      </c>
      <c r="C17314" s="147" t="s">
        <v>2242</v>
      </c>
      <c r="D17314" s="147" t="s">
        <v>8852</v>
      </c>
      <c r="E17314" s="147" t="s">
        <v>2240</v>
      </c>
      <c r="G17314" s="147">
        <v>0</v>
      </c>
      <c r="I17314" s="147">
        <v>4</v>
      </c>
      <c r="J17314" s="147">
        <v>2590674</v>
      </c>
    </row>
    <row r="17315" spans="1:11" x14ac:dyDescent="0.2">
      <c r="A17315" s="147">
        <v>4</v>
      </c>
      <c r="B17315" s="149" t="s">
        <v>8850</v>
      </c>
      <c r="C17315" s="147" t="s">
        <v>2261</v>
      </c>
      <c r="D17315" s="147" t="s">
        <v>8851</v>
      </c>
      <c r="E17315" s="147" t="s">
        <v>2246</v>
      </c>
      <c r="G17315" s="147">
        <v>0</v>
      </c>
      <c r="I17315" s="147">
        <v>4</v>
      </c>
      <c r="J17315" s="147">
        <v>1202526</v>
      </c>
    </row>
    <row r="17316" spans="1:11" x14ac:dyDescent="0.2">
      <c r="A17316" s="147">
        <v>4</v>
      </c>
      <c r="B17316" s="149" t="s">
        <v>8850</v>
      </c>
      <c r="C17316" s="147" t="s">
        <v>2277</v>
      </c>
      <c r="D17316" s="147" t="s">
        <v>8849</v>
      </c>
      <c r="E17316" s="147" t="s">
        <v>2246</v>
      </c>
      <c r="G17316" s="147">
        <v>0</v>
      </c>
      <c r="I17316" s="147">
        <v>4</v>
      </c>
      <c r="J17316" s="147">
        <v>1202533</v>
      </c>
    </row>
    <row r="17317" spans="1:11" x14ac:dyDescent="0.2">
      <c r="A17317" s="147">
        <v>4</v>
      </c>
      <c r="B17317" s="149" t="s">
        <v>8847</v>
      </c>
      <c r="C17317" s="147" t="s">
        <v>2242</v>
      </c>
      <c r="D17317" s="147" t="s">
        <v>8848</v>
      </c>
      <c r="E17317" s="147" t="s">
        <v>2246</v>
      </c>
      <c r="G17317" s="147">
        <v>0</v>
      </c>
      <c r="I17317" s="147">
        <v>4</v>
      </c>
      <c r="J17317" s="147">
        <v>2590656</v>
      </c>
    </row>
    <row r="17318" spans="1:11" x14ac:dyDescent="0.2">
      <c r="A17318" s="147">
        <v>4</v>
      </c>
      <c r="B17318" s="149" t="s">
        <v>8847</v>
      </c>
      <c r="C17318" s="147" t="s">
        <v>2277</v>
      </c>
      <c r="D17318" s="147" t="s">
        <v>8745</v>
      </c>
      <c r="E17318" s="147" t="s">
        <v>2246</v>
      </c>
      <c r="G17318" s="147">
        <v>0</v>
      </c>
      <c r="I17318" s="147">
        <v>4</v>
      </c>
      <c r="J17318" s="147">
        <v>1202480</v>
      </c>
    </row>
    <row r="17319" spans="1:11" x14ac:dyDescent="0.2">
      <c r="A17319" s="147">
        <v>4</v>
      </c>
      <c r="B17319" s="149" t="s">
        <v>8847</v>
      </c>
      <c r="C17319" s="147" t="s">
        <v>2277</v>
      </c>
      <c r="D17319" s="147" t="s">
        <v>8712</v>
      </c>
      <c r="E17319" s="147" t="s">
        <v>2246</v>
      </c>
      <c r="G17319" s="147">
        <v>0</v>
      </c>
      <c r="I17319" s="147">
        <v>4</v>
      </c>
      <c r="J17319" s="147">
        <v>1202540</v>
      </c>
    </row>
    <row r="17320" spans="1:11" x14ac:dyDescent="0.2">
      <c r="A17320" s="147">
        <v>4</v>
      </c>
      <c r="B17320" s="149" t="s">
        <v>8847</v>
      </c>
      <c r="C17320" s="147" t="s">
        <v>2277</v>
      </c>
      <c r="D17320" s="147" t="s">
        <v>8846</v>
      </c>
      <c r="E17320" s="147" t="s">
        <v>2246</v>
      </c>
      <c r="G17320" s="147">
        <v>0</v>
      </c>
      <c r="I17320" s="147">
        <v>4</v>
      </c>
      <c r="J17320" s="147">
        <v>1202493</v>
      </c>
    </row>
    <row r="17321" spans="1:11" x14ac:dyDescent="0.2">
      <c r="A17321" s="147">
        <v>5</v>
      </c>
      <c r="B17321" s="149" t="s">
        <v>8845</v>
      </c>
      <c r="C17321" s="147" t="s">
        <v>2242</v>
      </c>
      <c r="D17321" s="147" t="s">
        <v>8844</v>
      </c>
      <c r="E17321" s="147" t="s">
        <v>2246</v>
      </c>
      <c r="G17321" s="147">
        <v>0</v>
      </c>
      <c r="I17321" s="147">
        <v>5</v>
      </c>
      <c r="J17321" s="147">
        <v>2590685</v>
      </c>
    </row>
    <row r="17322" spans="1:11" x14ac:dyDescent="0.2">
      <c r="A17322" s="147">
        <v>6</v>
      </c>
      <c r="B17322" s="149" t="s">
        <v>8843</v>
      </c>
      <c r="C17322" s="147" t="s">
        <v>2242</v>
      </c>
      <c r="D17322" s="147" t="s">
        <v>8842</v>
      </c>
      <c r="E17322" s="147" t="s">
        <v>2240</v>
      </c>
      <c r="G17322" s="147">
        <v>0</v>
      </c>
      <c r="I17322" s="147">
        <v>6</v>
      </c>
      <c r="J17322" s="147">
        <v>2590702</v>
      </c>
    </row>
    <row r="17323" spans="1:11" x14ac:dyDescent="0.2">
      <c r="A17323" s="147">
        <v>6</v>
      </c>
      <c r="B17323" s="149" t="s">
        <v>8841</v>
      </c>
      <c r="C17323" s="147" t="s">
        <v>2242</v>
      </c>
      <c r="D17323" s="147" t="s">
        <v>8840</v>
      </c>
      <c r="E17323" s="147" t="s">
        <v>2240</v>
      </c>
      <c r="G17323" s="147">
        <v>0</v>
      </c>
      <c r="I17323" s="147">
        <v>5</v>
      </c>
      <c r="J17323" s="147">
        <v>2590697</v>
      </c>
    </row>
    <row r="17324" spans="1:11" x14ac:dyDescent="0.2">
      <c r="A17324" s="147">
        <v>6</v>
      </c>
      <c r="B17324" s="149" t="s">
        <v>8839</v>
      </c>
      <c r="C17324" s="147" t="s">
        <v>2242</v>
      </c>
      <c r="D17324" s="147" t="s">
        <v>8838</v>
      </c>
      <c r="E17324" s="147" t="s">
        <v>2240</v>
      </c>
      <c r="G17324" s="147">
        <v>0</v>
      </c>
      <c r="I17324" s="147">
        <v>5</v>
      </c>
      <c r="J17324" s="147">
        <v>2590692</v>
      </c>
      <c r="K17324" s="147" t="s">
        <v>2769</v>
      </c>
    </row>
    <row r="17325" spans="1:11" x14ac:dyDescent="0.2">
      <c r="A17325" s="147">
        <v>6</v>
      </c>
      <c r="B17325" s="149" t="s">
        <v>8837</v>
      </c>
      <c r="C17325" s="147" t="s">
        <v>2242</v>
      </c>
      <c r="D17325" s="147" t="s">
        <v>8836</v>
      </c>
      <c r="E17325" s="147" t="s">
        <v>2240</v>
      </c>
      <c r="G17325" s="147">
        <v>0</v>
      </c>
      <c r="I17325" s="147">
        <v>5</v>
      </c>
      <c r="J17325" s="147">
        <v>2590694</v>
      </c>
    </row>
    <row r="17326" spans="1:11" x14ac:dyDescent="0.2">
      <c r="A17326" s="147">
        <v>6</v>
      </c>
      <c r="B17326" s="149" t="s">
        <v>8835</v>
      </c>
      <c r="C17326" s="147" t="s">
        <v>2242</v>
      </c>
      <c r="D17326" s="147" t="s">
        <v>8834</v>
      </c>
      <c r="E17326" s="147" t="s">
        <v>2240</v>
      </c>
      <c r="G17326" s="147">
        <v>0</v>
      </c>
      <c r="I17326" s="147">
        <v>5</v>
      </c>
      <c r="J17326" s="147">
        <v>2590693</v>
      </c>
      <c r="K17326" s="147" t="s">
        <v>2769</v>
      </c>
    </row>
    <row r="17327" spans="1:11" x14ac:dyDescent="0.2">
      <c r="A17327" s="147">
        <v>6</v>
      </c>
      <c r="B17327" s="149" t="s">
        <v>8833</v>
      </c>
      <c r="C17327" s="147" t="s">
        <v>2242</v>
      </c>
      <c r="D17327" s="147" t="s">
        <v>8832</v>
      </c>
      <c r="E17327" s="147" t="s">
        <v>2240</v>
      </c>
      <c r="G17327" s="147">
        <v>0</v>
      </c>
      <c r="I17327" s="147">
        <v>5</v>
      </c>
      <c r="J17327" s="147">
        <v>2590691</v>
      </c>
    </row>
    <row r="17328" spans="1:11" x14ac:dyDescent="0.2">
      <c r="A17328" s="147">
        <v>6</v>
      </c>
      <c r="B17328" s="149" t="s">
        <v>8831</v>
      </c>
      <c r="C17328" s="147" t="s">
        <v>2242</v>
      </c>
      <c r="D17328" s="147" t="s">
        <v>8830</v>
      </c>
      <c r="E17328" s="147" t="s">
        <v>2240</v>
      </c>
      <c r="G17328" s="147">
        <v>0</v>
      </c>
      <c r="I17328" s="147">
        <v>5</v>
      </c>
      <c r="J17328" s="147">
        <v>2590684</v>
      </c>
    </row>
    <row r="17329" spans="1:11" x14ac:dyDescent="0.2">
      <c r="A17329" s="147">
        <v>4</v>
      </c>
      <c r="B17329" s="149" t="s">
        <v>8824</v>
      </c>
      <c r="C17329" s="147" t="s">
        <v>2242</v>
      </c>
      <c r="D17329" s="147" t="s">
        <v>8829</v>
      </c>
      <c r="E17329" s="147" t="s">
        <v>2246</v>
      </c>
      <c r="G17329" s="147">
        <v>0</v>
      </c>
      <c r="I17329" s="147">
        <v>4</v>
      </c>
      <c r="J17329" s="147">
        <v>2590667</v>
      </c>
    </row>
    <row r="17330" spans="1:11" x14ac:dyDescent="0.2">
      <c r="A17330" s="147">
        <v>4</v>
      </c>
      <c r="B17330" s="149" t="s">
        <v>8824</v>
      </c>
      <c r="C17330" s="147" t="s">
        <v>2261</v>
      </c>
      <c r="D17330" s="147" t="s">
        <v>8828</v>
      </c>
      <c r="E17330" s="147" t="s">
        <v>2246</v>
      </c>
      <c r="G17330" s="147">
        <v>0</v>
      </c>
      <c r="I17330" s="147">
        <v>4</v>
      </c>
      <c r="J17330" s="147">
        <v>1202490</v>
      </c>
    </row>
    <row r="17331" spans="1:11" x14ac:dyDescent="0.2">
      <c r="A17331" s="147">
        <v>4</v>
      </c>
      <c r="B17331" s="149" t="s">
        <v>8824</v>
      </c>
      <c r="C17331" s="147" t="s">
        <v>2261</v>
      </c>
      <c r="D17331" s="147" t="s">
        <v>8827</v>
      </c>
      <c r="E17331" s="147" t="s">
        <v>2246</v>
      </c>
      <c r="G17331" s="147">
        <v>0</v>
      </c>
      <c r="I17331" s="147">
        <v>4</v>
      </c>
      <c r="J17331" s="147">
        <v>1202535</v>
      </c>
    </row>
    <row r="17332" spans="1:11" x14ac:dyDescent="0.2">
      <c r="A17332" s="147">
        <v>4</v>
      </c>
      <c r="B17332" s="149" t="s">
        <v>8824</v>
      </c>
      <c r="C17332" s="147" t="s">
        <v>2261</v>
      </c>
      <c r="D17332" s="147" t="s">
        <v>8826</v>
      </c>
      <c r="E17332" s="147" t="s">
        <v>2246</v>
      </c>
      <c r="G17332" s="147">
        <v>0</v>
      </c>
      <c r="I17332" s="147">
        <v>4</v>
      </c>
      <c r="J17332" s="147">
        <v>1202521</v>
      </c>
    </row>
    <row r="17333" spans="1:11" x14ac:dyDescent="0.2">
      <c r="A17333" s="147">
        <v>4</v>
      </c>
      <c r="B17333" s="149" t="s">
        <v>8824</v>
      </c>
      <c r="C17333" s="147" t="s">
        <v>2294</v>
      </c>
      <c r="D17333" s="147" t="s">
        <v>8825</v>
      </c>
      <c r="E17333" s="147" t="s">
        <v>2246</v>
      </c>
      <c r="G17333" s="147">
        <v>0</v>
      </c>
      <c r="I17333" s="147">
        <v>4</v>
      </c>
      <c r="J17333" s="147">
        <v>1202472</v>
      </c>
    </row>
    <row r="17334" spans="1:11" x14ac:dyDescent="0.2">
      <c r="A17334" s="147">
        <v>4</v>
      </c>
      <c r="B17334" s="149" t="s">
        <v>8824</v>
      </c>
      <c r="C17334" s="147" t="s">
        <v>2277</v>
      </c>
      <c r="D17334" s="147" t="s">
        <v>8823</v>
      </c>
      <c r="E17334" s="147" t="s">
        <v>2246</v>
      </c>
      <c r="G17334" s="147">
        <v>0</v>
      </c>
      <c r="I17334" s="147">
        <v>4</v>
      </c>
      <c r="J17334" s="147">
        <v>1202474</v>
      </c>
    </row>
    <row r="17335" spans="1:11" x14ac:dyDescent="0.2">
      <c r="A17335" s="147">
        <v>5</v>
      </c>
      <c r="B17335" s="149" t="s">
        <v>8822</v>
      </c>
      <c r="C17335" s="147" t="s">
        <v>2242</v>
      </c>
      <c r="D17335" s="147" t="s">
        <v>8821</v>
      </c>
      <c r="E17335" s="147" t="s">
        <v>2246</v>
      </c>
      <c r="G17335" s="147">
        <v>0</v>
      </c>
      <c r="I17335" s="147">
        <v>5</v>
      </c>
      <c r="J17335" s="147">
        <v>2590722</v>
      </c>
    </row>
    <row r="17336" spans="1:11" x14ac:dyDescent="0.2">
      <c r="A17336" s="147">
        <v>6</v>
      </c>
      <c r="B17336" s="149" t="s">
        <v>8820</v>
      </c>
      <c r="C17336" s="147" t="s">
        <v>2242</v>
      </c>
      <c r="D17336" s="147" t="s">
        <v>8819</v>
      </c>
      <c r="E17336" s="147" t="s">
        <v>2240</v>
      </c>
      <c r="G17336" s="147">
        <v>0</v>
      </c>
      <c r="I17336" s="147">
        <v>6</v>
      </c>
      <c r="J17336" s="147">
        <v>2590729</v>
      </c>
    </row>
    <row r="17337" spans="1:11" x14ac:dyDescent="0.2">
      <c r="A17337" s="147">
        <v>6</v>
      </c>
      <c r="B17337" s="149" t="s">
        <v>8818</v>
      </c>
      <c r="C17337" s="147" t="s">
        <v>2242</v>
      </c>
      <c r="D17337" s="147" t="s">
        <v>8817</v>
      </c>
      <c r="E17337" s="147" t="s">
        <v>2240</v>
      </c>
      <c r="G17337" s="147">
        <v>0</v>
      </c>
      <c r="I17337" s="147">
        <v>5</v>
      </c>
      <c r="J17337" s="147">
        <v>2590705</v>
      </c>
    </row>
    <row r="17338" spans="1:11" x14ac:dyDescent="0.2">
      <c r="A17338" s="147">
        <v>6</v>
      </c>
      <c r="B17338" s="149" t="s">
        <v>8816</v>
      </c>
      <c r="C17338" s="147" t="s">
        <v>2242</v>
      </c>
      <c r="D17338" s="147" t="s">
        <v>8815</v>
      </c>
      <c r="E17338" s="147" t="s">
        <v>2240</v>
      </c>
      <c r="G17338" s="147">
        <v>0</v>
      </c>
      <c r="I17338" s="147">
        <v>5</v>
      </c>
      <c r="J17338" s="147">
        <v>2590712</v>
      </c>
      <c r="K17338" s="147" t="s">
        <v>2769</v>
      </c>
    </row>
    <row r="17339" spans="1:11" x14ac:dyDescent="0.2">
      <c r="A17339" s="147">
        <v>6</v>
      </c>
      <c r="B17339" s="149" t="s">
        <v>8814</v>
      </c>
      <c r="C17339" s="147" t="s">
        <v>2242</v>
      </c>
      <c r="D17339" s="147" t="s">
        <v>8813</v>
      </c>
      <c r="E17339" s="147" t="s">
        <v>2240</v>
      </c>
      <c r="G17339" s="147">
        <v>0</v>
      </c>
      <c r="I17339" s="147">
        <v>5</v>
      </c>
      <c r="J17339" s="147">
        <v>2590720</v>
      </c>
    </row>
    <row r="17340" spans="1:11" x14ac:dyDescent="0.2">
      <c r="A17340" s="147">
        <v>6</v>
      </c>
      <c r="B17340" s="149" t="s">
        <v>8812</v>
      </c>
      <c r="C17340" s="147" t="s">
        <v>2242</v>
      </c>
      <c r="D17340" s="147" t="s">
        <v>8811</v>
      </c>
      <c r="E17340" s="147" t="s">
        <v>2240</v>
      </c>
      <c r="G17340" s="147">
        <v>0</v>
      </c>
      <c r="I17340" s="147">
        <v>5</v>
      </c>
      <c r="J17340" s="147">
        <v>2590728</v>
      </c>
    </row>
    <row r="17341" spans="1:11" x14ac:dyDescent="0.2">
      <c r="A17341" s="147">
        <v>6</v>
      </c>
      <c r="B17341" s="149" t="s">
        <v>8810</v>
      </c>
      <c r="C17341" s="147" t="s">
        <v>2242</v>
      </c>
      <c r="D17341" s="147" t="s">
        <v>8809</v>
      </c>
      <c r="E17341" s="147" t="s">
        <v>2240</v>
      </c>
      <c r="G17341" s="147">
        <v>0</v>
      </c>
      <c r="I17341" s="147">
        <v>5</v>
      </c>
      <c r="J17341" s="147">
        <v>2590706</v>
      </c>
    </row>
    <row r="17342" spans="1:11" x14ac:dyDescent="0.2">
      <c r="A17342" s="147">
        <v>6</v>
      </c>
      <c r="B17342" s="149" t="s">
        <v>8808</v>
      </c>
      <c r="C17342" s="147" t="s">
        <v>2242</v>
      </c>
      <c r="D17342" s="147" t="s">
        <v>8807</v>
      </c>
      <c r="E17342" s="147" t="s">
        <v>2240</v>
      </c>
      <c r="G17342" s="147">
        <v>0</v>
      </c>
      <c r="I17342" s="147">
        <v>5</v>
      </c>
      <c r="J17342" s="147">
        <v>2590718</v>
      </c>
    </row>
    <row r="17343" spans="1:11" x14ac:dyDescent="0.2">
      <c r="A17343" s="147">
        <v>6</v>
      </c>
      <c r="B17343" s="149" t="s">
        <v>8806</v>
      </c>
      <c r="C17343" s="147" t="s">
        <v>2242</v>
      </c>
      <c r="D17343" s="147" t="s">
        <v>8805</v>
      </c>
      <c r="E17343" s="147" t="s">
        <v>2240</v>
      </c>
      <c r="G17343" s="147">
        <v>0</v>
      </c>
      <c r="I17343" s="147">
        <v>5</v>
      </c>
      <c r="J17343" s="147">
        <v>2590709</v>
      </c>
    </row>
    <row r="17344" spans="1:11" x14ac:dyDescent="0.2">
      <c r="A17344" s="147">
        <v>4</v>
      </c>
      <c r="B17344" s="149" t="s">
        <v>8802</v>
      </c>
      <c r="C17344" s="147" t="s">
        <v>2242</v>
      </c>
      <c r="D17344" s="147" t="s">
        <v>8804</v>
      </c>
      <c r="E17344" s="147" t="s">
        <v>2246</v>
      </c>
      <c r="G17344" s="147">
        <v>0</v>
      </c>
      <c r="I17344" s="147">
        <v>4</v>
      </c>
      <c r="J17344" s="147">
        <v>2590657</v>
      </c>
    </row>
    <row r="17345" spans="1:10" x14ac:dyDescent="0.2">
      <c r="A17345" s="147">
        <v>4</v>
      </c>
      <c r="B17345" s="149" t="s">
        <v>8802</v>
      </c>
      <c r="C17345" s="147" t="s">
        <v>2446</v>
      </c>
      <c r="D17345" s="147" t="s">
        <v>8803</v>
      </c>
      <c r="E17345" s="147" t="s">
        <v>2246</v>
      </c>
      <c r="G17345" s="147">
        <v>0</v>
      </c>
      <c r="I17345" s="147">
        <v>4</v>
      </c>
      <c r="J17345" s="147">
        <v>1202466</v>
      </c>
    </row>
    <row r="17346" spans="1:10" x14ac:dyDescent="0.2">
      <c r="A17346" s="147">
        <v>4</v>
      </c>
      <c r="B17346" s="149" t="s">
        <v>8802</v>
      </c>
      <c r="C17346" s="147" t="s">
        <v>2277</v>
      </c>
      <c r="D17346" s="147" t="s">
        <v>8801</v>
      </c>
      <c r="E17346" s="147" t="s">
        <v>2246</v>
      </c>
      <c r="G17346" s="147">
        <v>0</v>
      </c>
      <c r="I17346" s="147">
        <v>4</v>
      </c>
      <c r="J17346" s="147">
        <v>1202532</v>
      </c>
    </row>
    <row r="17347" spans="1:10" x14ac:dyDescent="0.2">
      <c r="A17347" s="147">
        <v>5</v>
      </c>
      <c r="B17347" s="149" t="s">
        <v>8800</v>
      </c>
      <c r="C17347" s="147" t="s">
        <v>2242</v>
      </c>
      <c r="D17347" s="147" t="s">
        <v>8799</v>
      </c>
      <c r="E17347" s="147" t="s">
        <v>2246</v>
      </c>
      <c r="G17347" s="147">
        <v>0</v>
      </c>
      <c r="I17347" s="147">
        <v>5</v>
      </c>
      <c r="J17347" s="147">
        <v>2590741</v>
      </c>
    </row>
    <row r="17348" spans="1:10" x14ac:dyDescent="0.2">
      <c r="A17348" s="147">
        <v>6</v>
      </c>
      <c r="B17348" s="149" t="s">
        <v>8798</v>
      </c>
      <c r="C17348" s="147" t="s">
        <v>2242</v>
      </c>
      <c r="D17348" s="147" t="s">
        <v>8797</v>
      </c>
      <c r="E17348" s="147" t="s">
        <v>2240</v>
      </c>
      <c r="G17348" s="147">
        <v>0</v>
      </c>
      <c r="I17348" s="147">
        <v>6</v>
      </c>
      <c r="J17348" s="147">
        <v>2590750</v>
      </c>
    </row>
    <row r="17349" spans="1:10" x14ac:dyDescent="0.2">
      <c r="A17349" s="147">
        <v>6</v>
      </c>
      <c r="B17349" s="149" t="s">
        <v>8796</v>
      </c>
      <c r="C17349" s="147" t="s">
        <v>2242</v>
      </c>
      <c r="D17349" s="147" t="s">
        <v>8795</v>
      </c>
      <c r="E17349" s="147" t="s">
        <v>2240</v>
      </c>
      <c r="G17349" s="147">
        <v>0</v>
      </c>
      <c r="I17349" s="147">
        <v>5</v>
      </c>
      <c r="J17349" s="147">
        <v>2590736</v>
      </c>
    </row>
    <row r="17350" spans="1:10" x14ac:dyDescent="0.2">
      <c r="A17350" s="147">
        <v>6</v>
      </c>
      <c r="B17350" s="149" t="s">
        <v>8794</v>
      </c>
      <c r="C17350" s="147" t="s">
        <v>2242</v>
      </c>
      <c r="D17350" s="147" t="s">
        <v>8793</v>
      </c>
      <c r="E17350" s="147" t="s">
        <v>2240</v>
      </c>
      <c r="G17350" s="147">
        <v>0</v>
      </c>
      <c r="I17350" s="147">
        <v>5</v>
      </c>
      <c r="J17350" s="147">
        <v>2590738</v>
      </c>
    </row>
    <row r="17351" spans="1:10" x14ac:dyDescent="0.2">
      <c r="A17351" s="147">
        <v>6</v>
      </c>
      <c r="B17351" s="149" t="s">
        <v>8792</v>
      </c>
      <c r="C17351" s="147" t="s">
        <v>2242</v>
      </c>
      <c r="D17351" s="147" t="s">
        <v>8791</v>
      </c>
      <c r="E17351" s="147" t="s">
        <v>2240</v>
      </c>
      <c r="G17351" s="147">
        <v>0</v>
      </c>
      <c r="I17351" s="147">
        <v>5</v>
      </c>
      <c r="J17351" s="147">
        <v>2590748</v>
      </c>
    </row>
    <row r="17352" spans="1:10" x14ac:dyDescent="0.2">
      <c r="A17352" s="147">
        <v>6</v>
      </c>
      <c r="B17352" s="149" t="s">
        <v>8790</v>
      </c>
      <c r="C17352" s="147" t="s">
        <v>2242</v>
      </c>
      <c r="D17352" s="147" t="s">
        <v>8789</v>
      </c>
      <c r="E17352" s="147" t="s">
        <v>2240</v>
      </c>
      <c r="G17352" s="147">
        <v>0</v>
      </c>
      <c r="I17352" s="147">
        <v>5</v>
      </c>
      <c r="J17352" s="147">
        <v>2590733</v>
      </c>
    </row>
    <row r="17353" spans="1:10" x14ac:dyDescent="0.2">
      <c r="A17353" s="147">
        <v>6</v>
      </c>
      <c r="B17353" s="149" t="s">
        <v>8788</v>
      </c>
      <c r="C17353" s="147" t="s">
        <v>2242</v>
      </c>
      <c r="D17353" s="147" t="s">
        <v>8787</v>
      </c>
      <c r="E17353" s="147" t="s">
        <v>2240</v>
      </c>
      <c r="G17353" s="147">
        <v>0</v>
      </c>
      <c r="I17353" s="147">
        <v>5</v>
      </c>
      <c r="J17353" s="147">
        <v>2590745</v>
      </c>
    </row>
    <row r="17354" spans="1:10" x14ac:dyDescent="0.2">
      <c r="A17354" s="147">
        <v>4</v>
      </c>
      <c r="B17354" s="149" t="s">
        <v>8784</v>
      </c>
      <c r="C17354" s="147" t="s">
        <v>2242</v>
      </c>
      <c r="D17354" s="147" t="s">
        <v>8786</v>
      </c>
      <c r="E17354" s="147" t="s">
        <v>2246</v>
      </c>
      <c r="G17354" s="147">
        <v>0</v>
      </c>
      <c r="I17354" s="147">
        <v>4</v>
      </c>
      <c r="J17354" s="147">
        <v>2590680</v>
      </c>
    </row>
    <row r="17355" spans="1:10" x14ac:dyDescent="0.2">
      <c r="A17355" s="147">
        <v>4</v>
      </c>
      <c r="B17355" s="149" t="s">
        <v>8784</v>
      </c>
      <c r="C17355" s="147" t="s">
        <v>2261</v>
      </c>
      <c r="D17355" s="147" t="s">
        <v>8785</v>
      </c>
      <c r="E17355" s="147" t="s">
        <v>2246</v>
      </c>
      <c r="G17355" s="147">
        <v>0</v>
      </c>
      <c r="I17355" s="147">
        <v>4</v>
      </c>
      <c r="J17355" s="147">
        <v>1202514</v>
      </c>
    </row>
    <row r="17356" spans="1:10" x14ac:dyDescent="0.2">
      <c r="A17356" s="147">
        <v>4</v>
      </c>
      <c r="B17356" s="149" t="s">
        <v>8784</v>
      </c>
      <c r="C17356" s="147" t="s">
        <v>2277</v>
      </c>
      <c r="D17356" s="147" t="s">
        <v>8783</v>
      </c>
      <c r="E17356" s="147" t="s">
        <v>2246</v>
      </c>
      <c r="G17356" s="147">
        <v>0</v>
      </c>
      <c r="I17356" s="147">
        <v>4</v>
      </c>
      <c r="J17356" s="147">
        <v>1202517</v>
      </c>
    </row>
    <row r="17357" spans="1:10" x14ac:dyDescent="0.2">
      <c r="A17357" s="147">
        <v>5</v>
      </c>
      <c r="B17357" s="149" t="s">
        <v>8782</v>
      </c>
      <c r="C17357" s="147" t="s">
        <v>2242</v>
      </c>
      <c r="D17357" s="147" t="s">
        <v>8781</v>
      </c>
      <c r="E17357" s="147" t="s">
        <v>2246</v>
      </c>
      <c r="G17357" s="147">
        <v>0</v>
      </c>
      <c r="I17357" s="147">
        <v>5</v>
      </c>
      <c r="J17357" s="147">
        <v>2590763</v>
      </c>
    </row>
    <row r="17358" spans="1:10" x14ac:dyDescent="0.2">
      <c r="A17358" s="147">
        <v>6</v>
      </c>
      <c r="B17358" s="149" t="s">
        <v>8780</v>
      </c>
      <c r="C17358" s="147" t="s">
        <v>2242</v>
      </c>
      <c r="D17358" s="147" t="s">
        <v>8779</v>
      </c>
      <c r="E17358" s="147" t="s">
        <v>2240</v>
      </c>
      <c r="G17358" s="147">
        <v>0</v>
      </c>
      <c r="I17358" s="147">
        <v>6</v>
      </c>
      <c r="J17358" s="147">
        <v>2590770</v>
      </c>
    </row>
    <row r="17359" spans="1:10" x14ac:dyDescent="0.2">
      <c r="A17359" s="147">
        <v>6</v>
      </c>
      <c r="B17359" s="149" t="s">
        <v>8778</v>
      </c>
      <c r="C17359" s="147" t="s">
        <v>2242</v>
      </c>
      <c r="D17359" s="147" t="s">
        <v>8777</v>
      </c>
      <c r="E17359" s="147" t="s">
        <v>2240</v>
      </c>
      <c r="G17359" s="147">
        <v>0</v>
      </c>
      <c r="I17359" s="147">
        <v>5</v>
      </c>
      <c r="J17359" s="147">
        <v>2590755</v>
      </c>
    </row>
    <row r="17360" spans="1:10" x14ac:dyDescent="0.2">
      <c r="A17360" s="147">
        <v>6</v>
      </c>
      <c r="B17360" s="149" t="s">
        <v>8776</v>
      </c>
      <c r="C17360" s="147" t="s">
        <v>2242</v>
      </c>
      <c r="D17360" s="147" t="s">
        <v>8775</v>
      </c>
      <c r="E17360" s="147" t="s">
        <v>2240</v>
      </c>
      <c r="G17360" s="147">
        <v>0</v>
      </c>
      <c r="I17360" s="147">
        <v>5</v>
      </c>
      <c r="J17360" s="147">
        <v>2590761</v>
      </c>
    </row>
    <row r="17361" spans="1:10" x14ac:dyDescent="0.2">
      <c r="A17361" s="147">
        <v>6</v>
      </c>
      <c r="B17361" s="149" t="s">
        <v>8774</v>
      </c>
      <c r="C17361" s="147" t="s">
        <v>2242</v>
      </c>
      <c r="D17361" s="147" t="s">
        <v>8773</v>
      </c>
      <c r="E17361" s="147" t="s">
        <v>2240</v>
      </c>
      <c r="G17361" s="147">
        <v>0</v>
      </c>
      <c r="I17361" s="147">
        <v>5</v>
      </c>
      <c r="J17361" s="147">
        <v>2590767</v>
      </c>
    </row>
    <row r="17362" spans="1:10" x14ac:dyDescent="0.2">
      <c r="A17362" s="147">
        <v>6</v>
      </c>
      <c r="B17362" s="149" t="s">
        <v>8772</v>
      </c>
      <c r="C17362" s="147" t="s">
        <v>2242</v>
      </c>
      <c r="D17362" s="147" t="s">
        <v>8771</v>
      </c>
      <c r="E17362" s="147" t="s">
        <v>2240</v>
      </c>
      <c r="G17362" s="147">
        <v>0</v>
      </c>
      <c r="I17362" s="147">
        <v>5</v>
      </c>
      <c r="J17362" s="147">
        <v>2590766</v>
      </c>
    </row>
    <row r="17363" spans="1:10" x14ac:dyDescent="0.2">
      <c r="A17363" s="147">
        <v>4</v>
      </c>
      <c r="B17363" s="149" t="s">
        <v>8770</v>
      </c>
      <c r="C17363" s="147" t="s">
        <v>2242</v>
      </c>
      <c r="D17363" s="147" t="s">
        <v>8769</v>
      </c>
      <c r="E17363" s="147" t="s">
        <v>2246</v>
      </c>
      <c r="G17363" s="147">
        <v>0</v>
      </c>
      <c r="I17363" s="147">
        <v>4</v>
      </c>
      <c r="J17363" s="147">
        <v>2590662</v>
      </c>
    </row>
    <row r="17364" spans="1:10" x14ac:dyDescent="0.2">
      <c r="A17364" s="147">
        <v>5</v>
      </c>
      <c r="B17364" s="149" t="s">
        <v>8768</v>
      </c>
      <c r="C17364" s="147" t="s">
        <v>2242</v>
      </c>
      <c r="D17364" s="147" t="s">
        <v>8767</v>
      </c>
      <c r="E17364" s="147" t="s">
        <v>2246</v>
      </c>
      <c r="G17364" s="147">
        <v>0</v>
      </c>
      <c r="I17364" s="147">
        <v>5</v>
      </c>
      <c r="J17364" s="147">
        <v>2590788</v>
      </c>
    </row>
    <row r="17365" spans="1:10" x14ac:dyDescent="0.2">
      <c r="A17365" s="147">
        <v>6</v>
      </c>
      <c r="B17365" s="149" t="s">
        <v>8766</v>
      </c>
      <c r="C17365" s="147" t="s">
        <v>2242</v>
      </c>
      <c r="D17365" s="147" t="s">
        <v>8765</v>
      </c>
      <c r="E17365" s="147" t="s">
        <v>2240</v>
      </c>
      <c r="G17365" s="147">
        <v>0</v>
      </c>
      <c r="I17365" s="147">
        <v>6</v>
      </c>
      <c r="J17365" s="147">
        <v>2590790</v>
      </c>
    </row>
    <row r="17366" spans="1:10" x14ac:dyDescent="0.2">
      <c r="A17366" s="147">
        <v>6</v>
      </c>
      <c r="B17366" s="149" t="s">
        <v>8764</v>
      </c>
      <c r="C17366" s="147" t="s">
        <v>2242</v>
      </c>
      <c r="D17366" s="147" t="s">
        <v>8763</v>
      </c>
      <c r="E17366" s="147" t="s">
        <v>2240</v>
      </c>
      <c r="G17366" s="147">
        <v>0</v>
      </c>
      <c r="I17366" s="147">
        <v>5</v>
      </c>
      <c r="J17366" s="147">
        <v>2590779</v>
      </c>
    </row>
    <row r="17367" spans="1:10" x14ac:dyDescent="0.2">
      <c r="A17367" s="147">
        <v>6</v>
      </c>
      <c r="B17367" s="149" t="s">
        <v>8762</v>
      </c>
      <c r="C17367" s="147" t="s">
        <v>2242</v>
      </c>
      <c r="D17367" s="147" t="s">
        <v>8761</v>
      </c>
      <c r="E17367" s="147" t="s">
        <v>2240</v>
      </c>
      <c r="G17367" s="147">
        <v>0</v>
      </c>
      <c r="I17367" s="147">
        <v>5</v>
      </c>
      <c r="J17367" s="147">
        <v>2590785</v>
      </c>
    </row>
    <row r="17368" spans="1:10" x14ac:dyDescent="0.2">
      <c r="A17368" s="147">
        <v>6</v>
      </c>
      <c r="B17368" s="149" t="s">
        <v>8760</v>
      </c>
      <c r="C17368" s="147" t="s">
        <v>2242</v>
      </c>
      <c r="D17368" s="147" t="s">
        <v>8759</v>
      </c>
      <c r="E17368" s="147" t="s">
        <v>2240</v>
      </c>
      <c r="G17368" s="147">
        <v>0</v>
      </c>
      <c r="I17368" s="147">
        <v>5</v>
      </c>
      <c r="J17368" s="147">
        <v>2590780</v>
      </c>
    </row>
    <row r="17369" spans="1:10" x14ac:dyDescent="0.2">
      <c r="A17369" s="147">
        <v>6</v>
      </c>
      <c r="B17369" s="149" t="s">
        <v>8758</v>
      </c>
      <c r="C17369" s="147" t="s">
        <v>2242</v>
      </c>
      <c r="D17369" s="147" t="s">
        <v>8757</v>
      </c>
      <c r="E17369" s="147" t="s">
        <v>2240</v>
      </c>
      <c r="G17369" s="147">
        <v>0</v>
      </c>
      <c r="I17369" s="147">
        <v>5</v>
      </c>
      <c r="J17369" s="147">
        <v>2590781</v>
      </c>
    </row>
    <row r="17370" spans="1:10" x14ac:dyDescent="0.2">
      <c r="A17370" s="147">
        <v>6</v>
      </c>
      <c r="B17370" s="149" t="s">
        <v>8756</v>
      </c>
      <c r="C17370" s="147" t="s">
        <v>2242</v>
      </c>
      <c r="D17370" s="147" t="s">
        <v>8755</v>
      </c>
      <c r="E17370" s="147" t="s">
        <v>2240</v>
      </c>
      <c r="G17370" s="147">
        <v>0</v>
      </c>
      <c r="I17370" s="147">
        <v>5</v>
      </c>
      <c r="J17370" s="147">
        <v>2590778</v>
      </c>
    </row>
    <row r="17371" spans="1:10" x14ac:dyDescent="0.2">
      <c r="A17371" s="147">
        <v>4</v>
      </c>
      <c r="B17371" s="149" t="s">
        <v>8743</v>
      </c>
      <c r="C17371" s="147" t="s">
        <v>2242</v>
      </c>
      <c r="D17371" s="147" t="s">
        <v>8754</v>
      </c>
      <c r="E17371" s="147" t="s">
        <v>2246</v>
      </c>
      <c r="G17371" s="147">
        <v>0</v>
      </c>
      <c r="I17371" s="147">
        <v>4</v>
      </c>
      <c r="J17371" s="147">
        <v>2590678</v>
      </c>
    </row>
    <row r="17372" spans="1:10" x14ac:dyDescent="0.2">
      <c r="A17372" s="147">
        <v>4</v>
      </c>
      <c r="B17372" s="149" t="s">
        <v>8743</v>
      </c>
      <c r="C17372" s="147" t="s">
        <v>2261</v>
      </c>
      <c r="D17372" s="147" t="s">
        <v>8753</v>
      </c>
      <c r="E17372" s="147" t="s">
        <v>2246</v>
      </c>
      <c r="G17372" s="147">
        <v>0</v>
      </c>
      <c r="I17372" s="147">
        <v>4</v>
      </c>
      <c r="J17372" s="147">
        <v>1202494</v>
      </c>
    </row>
    <row r="17373" spans="1:10" x14ac:dyDescent="0.2">
      <c r="A17373" s="147">
        <v>4</v>
      </c>
      <c r="B17373" s="149" t="s">
        <v>8743</v>
      </c>
      <c r="C17373" s="147" t="s">
        <v>2261</v>
      </c>
      <c r="D17373" s="147" t="s">
        <v>8752</v>
      </c>
      <c r="E17373" s="147" t="s">
        <v>2246</v>
      </c>
      <c r="G17373" s="147">
        <v>0</v>
      </c>
      <c r="I17373" s="147">
        <v>4</v>
      </c>
      <c r="J17373" s="147">
        <v>1202525</v>
      </c>
    </row>
    <row r="17374" spans="1:10" x14ac:dyDescent="0.2">
      <c r="A17374" s="147">
        <v>4</v>
      </c>
      <c r="B17374" s="149" t="s">
        <v>8743</v>
      </c>
      <c r="C17374" s="147" t="s">
        <v>2261</v>
      </c>
      <c r="D17374" s="147" t="s">
        <v>8751</v>
      </c>
      <c r="E17374" s="147" t="s">
        <v>2246</v>
      </c>
      <c r="G17374" s="147">
        <v>0</v>
      </c>
      <c r="I17374" s="147">
        <v>4</v>
      </c>
      <c r="J17374" s="147">
        <v>1202504</v>
      </c>
    </row>
    <row r="17375" spans="1:10" x14ac:dyDescent="0.2">
      <c r="A17375" s="147">
        <v>4</v>
      </c>
      <c r="B17375" s="149" t="s">
        <v>8743</v>
      </c>
      <c r="C17375" s="147" t="s">
        <v>2261</v>
      </c>
      <c r="D17375" s="147" t="s">
        <v>8750</v>
      </c>
      <c r="E17375" s="147" t="s">
        <v>2246</v>
      </c>
      <c r="G17375" s="147">
        <v>0</v>
      </c>
      <c r="I17375" s="147">
        <v>4</v>
      </c>
      <c r="J17375" s="147">
        <v>1202542</v>
      </c>
    </row>
    <row r="17376" spans="1:10" x14ac:dyDescent="0.2">
      <c r="A17376" s="147">
        <v>4</v>
      </c>
      <c r="B17376" s="149" t="s">
        <v>8743</v>
      </c>
      <c r="C17376" s="147" t="s">
        <v>2261</v>
      </c>
      <c r="D17376" s="147" t="s">
        <v>8749</v>
      </c>
      <c r="E17376" s="147" t="s">
        <v>2246</v>
      </c>
      <c r="G17376" s="147">
        <v>0</v>
      </c>
      <c r="I17376" s="147">
        <v>4</v>
      </c>
      <c r="J17376" s="147">
        <v>1202544</v>
      </c>
    </row>
    <row r="17377" spans="1:10" x14ac:dyDescent="0.2">
      <c r="A17377" s="147">
        <v>4</v>
      </c>
      <c r="B17377" s="149" t="s">
        <v>8743</v>
      </c>
      <c r="C17377" s="147" t="s">
        <v>2261</v>
      </c>
      <c r="D17377" s="147" t="s">
        <v>8748</v>
      </c>
      <c r="E17377" s="147" t="s">
        <v>2246</v>
      </c>
      <c r="G17377" s="147">
        <v>0</v>
      </c>
      <c r="I17377" s="147">
        <v>4</v>
      </c>
      <c r="J17377" s="147">
        <v>1202537</v>
      </c>
    </row>
    <row r="17378" spans="1:10" x14ac:dyDescent="0.2">
      <c r="A17378" s="147">
        <v>4</v>
      </c>
      <c r="B17378" s="149" t="s">
        <v>8743</v>
      </c>
      <c r="C17378" s="147" t="s">
        <v>2277</v>
      </c>
      <c r="D17378" s="147" t="s">
        <v>8747</v>
      </c>
      <c r="E17378" s="147" t="s">
        <v>2246</v>
      </c>
      <c r="G17378" s="147">
        <v>0</v>
      </c>
      <c r="I17378" s="147">
        <v>4</v>
      </c>
      <c r="J17378" s="147">
        <v>1202492</v>
      </c>
    </row>
    <row r="17379" spans="1:10" x14ac:dyDescent="0.2">
      <c r="A17379" s="147">
        <v>4</v>
      </c>
      <c r="B17379" s="149" t="s">
        <v>8743</v>
      </c>
      <c r="C17379" s="147" t="s">
        <v>2277</v>
      </c>
      <c r="D17379" s="147" t="s">
        <v>8746</v>
      </c>
      <c r="E17379" s="147" t="s">
        <v>2246</v>
      </c>
      <c r="G17379" s="147">
        <v>0</v>
      </c>
      <c r="I17379" s="147">
        <v>4</v>
      </c>
      <c r="J17379" s="147">
        <v>1202545</v>
      </c>
    </row>
    <row r="17380" spans="1:10" x14ac:dyDescent="0.2">
      <c r="A17380" s="147">
        <v>4</v>
      </c>
      <c r="B17380" s="149" t="s">
        <v>8743</v>
      </c>
      <c r="C17380" s="147" t="s">
        <v>2277</v>
      </c>
      <c r="D17380" s="147" t="s">
        <v>8745</v>
      </c>
      <c r="E17380" s="147" t="s">
        <v>2246</v>
      </c>
      <c r="G17380" s="147">
        <v>0</v>
      </c>
      <c r="I17380" s="147">
        <v>4</v>
      </c>
      <c r="J17380" s="147">
        <v>1202530</v>
      </c>
    </row>
    <row r="17381" spans="1:10" x14ac:dyDescent="0.2">
      <c r="A17381" s="147">
        <v>4</v>
      </c>
      <c r="B17381" s="149" t="s">
        <v>8743</v>
      </c>
      <c r="C17381" s="147" t="s">
        <v>2277</v>
      </c>
      <c r="D17381" s="147" t="s">
        <v>8744</v>
      </c>
      <c r="E17381" s="147" t="s">
        <v>2246</v>
      </c>
      <c r="G17381" s="147">
        <v>0</v>
      </c>
      <c r="I17381" s="147">
        <v>4</v>
      </c>
      <c r="J17381" s="147">
        <v>1202519</v>
      </c>
    </row>
    <row r="17382" spans="1:10" x14ac:dyDescent="0.2">
      <c r="A17382" s="147">
        <v>4</v>
      </c>
      <c r="B17382" s="149" t="s">
        <v>8743</v>
      </c>
      <c r="C17382" s="147" t="s">
        <v>2277</v>
      </c>
      <c r="D17382" s="147" t="s">
        <v>8742</v>
      </c>
      <c r="E17382" s="147" t="s">
        <v>2246</v>
      </c>
      <c r="G17382" s="147">
        <v>0</v>
      </c>
      <c r="I17382" s="147">
        <v>4</v>
      </c>
      <c r="J17382" s="147">
        <v>1202513</v>
      </c>
    </row>
    <row r="17383" spans="1:10" x14ac:dyDescent="0.2">
      <c r="A17383" s="147">
        <v>5</v>
      </c>
      <c r="B17383" s="149" t="s">
        <v>8741</v>
      </c>
      <c r="C17383" s="147" t="s">
        <v>2242</v>
      </c>
      <c r="D17383" s="147" t="s">
        <v>8740</v>
      </c>
      <c r="E17383" s="147" t="s">
        <v>2246</v>
      </c>
      <c r="G17383" s="147">
        <v>0</v>
      </c>
      <c r="I17383" s="147">
        <v>5</v>
      </c>
      <c r="J17383" s="147">
        <v>2590808</v>
      </c>
    </row>
    <row r="17384" spans="1:10" x14ac:dyDescent="0.2">
      <c r="A17384" s="147">
        <v>6</v>
      </c>
      <c r="B17384" s="149" t="s">
        <v>8739</v>
      </c>
      <c r="C17384" s="147" t="s">
        <v>2242</v>
      </c>
      <c r="D17384" s="147" t="s">
        <v>8738</v>
      </c>
      <c r="E17384" s="147" t="s">
        <v>2240</v>
      </c>
      <c r="G17384" s="147">
        <v>0</v>
      </c>
      <c r="I17384" s="147">
        <v>6</v>
      </c>
      <c r="J17384" s="147">
        <v>2590817</v>
      </c>
    </row>
    <row r="17385" spans="1:10" x14ac:dyDescent="0.2">
      <c r="A17385" s="147">
        <v>6</v>
      </c>
      <c r="B17385" s="149" t="s">
        <v>8737</v>
      </c>
      <c r="C17385" s="147" t="s">
        <v>2242</v>
      </c>
      <c r="D17385" s="147" t="s">
        <v>8736</v>
      </c>
      <c r="E17385" s="147" t="s">
        <v>2240</v>
      </c>
      <c r="G17385" s="147">
        <v>0</v>
      </c>
      <c r="I17385" s="147">
        <v>5</v>
      </c>
      <c r="J17385" s="147">
        <v>2590803</v>
      </c>
    </row>
    <row r="17386" spans="1:10" x14ac:dyDescent="0.2">
      <c r="A17386" s="147">
        <v>6</v>
      </c>
      <c r="B17386" s="149" t="s">
        <v>8735</v>
      </c>
      <c r="C17386" s="147" t="s">
        <v>2242</v>
      </c>
      <c r="D17386" s="147" t="s">
        <v>8734</v>
      </c>
      <c r="E17386" s="147" t="s">
        <v>2240</v>
      </c>
      <c r="G17386" s="147">
        <v>0</v>
      </c>
      <c r="I17386" s="147">
        <v>5</v>
      </c>
      <c r="J17386" s="147">
        <v>2590806</v>
      </c>
    </row>
    <row r="17387" spans="1:10" x14ac:dyDescent="0.2">
      <c r="A17387" s="147">
        <v>6</v>
      </c>
      <c r="B17387" s="149" t="s">
        <v>8733</v>
      </c>
      <c r="C17387" s="147" t="s">
        <v>2242</v>
      </c>
      <c r="D17387" s="147" t="s">
        <v>8732</v>
      </c>
      <c r="E17387" s="147" t="s">
        <v>2240</v>
      </c>
      <c r="G17387" s="147">
        <v>0</v>
      </c>
      <c r="I17387" s="147">
        <v>5</v>
      </c>
      <c r="J17387" s="147">
        <v>2590811</v>
      </c>
    </row>
    <row r="17388" spans="1:10" x14ac:dyDescent="0.2">
      <c r="A17388" s="147">
        <v>6</v>
      </c>
      <c r="B17388" s="149" t="s">
        <v>8731</v>
      </c>
      <c r="C17388" s="147" t="s">
        <v>2242</v>
      </c>
      <c r="D17388" s="147" t="s">
        <v>8730</v>
      </c>
      <c r="E17388" s="147" t="s">
        <v>2240</v>
      </c>
      <c r="G17388" s="147">
        <v>0</v>
      </c>
      <c r="I17388" s="147">
        <v>5</v>
      </c>
      <c r="J17388" s="147">
        <v>2590792</v>
      </c>
    </row>
    <row r="17389" spans="1:10" x14ac:dyDescent="0.2">
      <c r="A17389" s="147">
        <v>6</v>
      </c>
      <c r="B17389" s="149" t="s">
        <v>8729</v>
      </c>
      <c r="C17389" s="147" t="s">
        <v>2242</v>
      </c>
      <c r="D17389" s="147" t="s">
        <v>8728</v>
      </c>
      <c r="E17389" s="147" t="s">
        <v>2240</v>
      </c>
      <c r="G17389" s="147">
        <v>0</v>
      </c>
      <c r="I17389" s="147">
        <v>5</v>
      </c>
      <c r="J17389" s="147">
        <v>2590800</v>
      </c>
    </row>
    <row r="17390" spans="1:10" x14ac:dyDescent="0.2">
      <c r="A17390" s="147">
        <v>6</v>
      </c>
      <c r="B17390" s="149" t="s">
        <v>8727</v>
      </c>
      <c r="C17390" s="147" t="s">
        <v>2242</v>
      </c>
      <c r="D17390" s="147" t="s">
        <v>8726</v>
      </c>
      <c r="E17390" s="147" t="s">
        <v>2240</v>
      </c>
      <c r="G17390" s="147">
        <v>0</v>
      </c>
      <c r="I17390" s="147">
        <v>5</v>
      </c>
      <c r="J17390" s="147">
        <v>2590814</v>
      </c>
    </row>
    <row r="17391" spans="1:10" x14ac:dyDescent="0.2">
      <c r="A17391" s="147">
        <v>6</v>
      </c>
      <c r="B17391" s="149" t="s">
        <v>8725</v>
      </c>
      <c r="C17391" s="147" t="s">
        <v>2242</v>
      </c>
      <c r="D17391" s="147" t="s">
        <v>8724</v>
      </c>
      <c r="E17391" s="147" t="s">
        <v>2240</v>
      </c>
      <c r="G17391" s="147">
        <v>0</v>
      </c>
      <c r="I17391" s="147">
        <v>5</v>
      </c>
      <c r="J17391" s="147">
        <v>2590795</v>
      </c>
    </row>
    <row r="17392" spans="1:10" x14ac:dyDescent="0.2">
      <c r="A17392" s="147">
        <v>3</v>
      </c>
      <c r="B17392" s="149" t="s">
        <v>8723</v>
      </c>
      <c r="C17392" s="147" t="s">
        <v>2242</v>
      </c>
      <c r="D17392" s="147" t="s">
        <v>8722</v>
      </c>
      <c r="E17392" s="147" t="s">
        <v>2246</v>
      </c>
      <c r="G17392" s="147">
        <v>0</v>
      </c>
      <c r="I17392" s="147">
        <v>3</v>
      </c>
      <c r="J17392" s="147">
        <v>2590640</v>
      </c>
    </row>
    <row r="17393" spans="1:10" x14ac:dyDescent="0.2">
      <c r="A17393" s="147">
        <v>4</v>
      </c>
      <c r="B17393" s="149" t="s">
        <v>8721</v>
      </c>
      <c r="C17393" s="147" t="s">
        <v>2242</v>
      </c>
      <c r="D17393" s="147" t="s">
        <v>8720</v>
      </c>
      <c r="E17393" s="147" t="s">
        <v>2240</v>
      </c>
      <c r="G17393" s="147">
        <v>0</v>
      </c>
      <c r="I17393" s="147">
        <v>4</v>
      </c>
      <c r="J17393" s="147">
        <v>2590821</v>
      </c>
    </row>
    <row r="17394" spans="1:10" x14ac:dyDescent="0.2">
      <c r="A17394" s="147">
        <v>4</v>
      </c>
      <c r="B17394" s="149" t="s">
        <v>8719</v>
      </c>
      <c r="C17394" s="147" t="s">
        <v>2242</v>
      </c>
      <c r="D17394" s="147" t="s">
        <v>8718</v>
      </c>
      <c r="E17394" s="147" t="s">
        <v>2240</v>
      </c>
      <c r="G17394" s="147">
        <v>0</v>
      </c>
      <c r="I17394" s="147">
        <v>4</v>
      </c>
      <c r="J17394" s="147">
        <v>2590822</v>
      </c>
    </row>
    <row r="17395" spans="1:10" x14ac:dyDescent="0.2">
      <c r="A17395" s="147">
        <v>3</v>
      </c>
      <c r="B17395" s="149" t="s">
        <v>8717</v>
      </c>
      <c r="C17395" s="147" t="s">
        <v>2242</v>
      </c>
      <c r="D17395" s="147" t="s">
        <v>8716</v>
      </c>
      <c r="E17395" s="147" t="s">
        <v>2246</v>
      </c>
      <c r="G17395" s="147">
        <v>0</v>
      </c>
      <c r="I17395" s="147">
        <v>3</v>
      </c>
      <c r="J17395" s="147">
        <v>2590631</v>
      </c>
    </row>
    <row r="17396" spans="1:10" x14ac:dyDescent="0.2">
      <c r="A17396" s="147">
        <v>4</v>
      </c>
      <c r="B17396" s="149" t="s">
        <v>8713</v>
      </c>
      <c r="C17396" s="147" t="s">
        <v>2242</v>
      </c>
      <c r="D17396" s="147" t="s">
        <v>8715</v>
      </c>
      <c r="E17396" s="147" t="s">
        <v>2240</v>
      </c>
      <c r="G17396" s="147">
        <v>0</v>
      </c>
      <c r="I17396" s="147">
        <v>4</v>
      </c>
      <c r="J17396" s="147">
        <v>2590825</v>
      </c>
    </row>
    <row r="17397" spans="1:10" x14ac:dyDescent="0.2">
      <c r="A17397" s="147">
        <v>4</v>
      </c>
      <c r="B17397" s="149" t="s">
        <v>8713</v>
      </c>
      <c r="C17397" s="147" t="s">
        <v>2261</v>
      </c>
      <c r="D17397" s="147" t="s">
        <v>8714</v>
      </c>
      <c r="E17397" s="147" t="s">
        <v>2246</v>
      </c>
      <c r="G17397" s="147">
        <v>0</v>
      </c>
      <c r="I17397" s="147">
        <v>4</v>
      </c>
      <c r="J17397" s="147">
        <v>1202602</v>
      </c>
    </row>
    <row r="17398" spans="1:10" x14ac:dyDescent="0.2">
      <c r="A17398" s="147">
        <v>4</v>
      </c>
      <c r="B17398" s="149" t="s">
        <v>8713</v>
      </c>
      <c r="C17398" s="147" t="s">
        <v>2277</v>
      </c>
      <c r="D17398" s="147" t="s">
        <v>8712</v>
      </c>
      <c r="E17398" s="147" t="s">
        <v>2246</v>
      </c>
      <c r="G17398" s="147">
        <v>0</v>
      </c>
      <c r="I17398" s="147">
        <v>4</v>
      </c>
      <c r="J17398" s="147">
        <v>1202557</v>
      </c>
    </row>
    <row r="17399" spans="1:10" x14ac:dyDescent="0.2">
      <c r="A17399" s="147">
        <v>4</v>
      </c>
      <c r="B17399" s="149" t="s">
        <v>8701</v>
      </c>
      <c r="C17399" s="147" t="s">
        <v>2242</v>
      </c>
      <c r="D17399" s="147" t="s">
        <v>8711</v>
      </c>
      <c r="E17399" s="147" t="s">
        <v>2246</v>
      </c>
      <c r="G17399" s="147">
        <v>0</v>
      </c>
      <c r="I17399" s="147">
        <v>4</v>
      </c>
      <c r="J17399" s="147">
        <v>2590846</v>
      </c>
    </row>
    <row r="17400" spans="1:10" x14ac:dyDescent="0.2">
      <c r="A17400" s="147">
        <v>4</v>
      </c>
      <c r="B17400" s="149" t="s">
        <v>8701</v>
      </c>
      <c r="C17400" s="147" t="s">
        <v>2261</v>
      </c>
      <c r="D17400" s="147" t="s">
        <v>8710</v>
      </c>
      <c r="E17400" s="147" t="s">
        <v>2246</v>
      </c>
      <c r="G17400" s="147">
        <v>0</v>
      </c>
      <c r="I17400" s="147">
        <v>4</v>
      </c>
      <c r="J17400" s="147">
        <v>1202621</v>
      </c>
    </row>
    <row r="17401" spans="1:10" x14ac:dyDescent="0.2">
      <c r="A17401" s="147">
        <v>4</v>
      </c>
      <c r="B17401" s="149" t="s">
        <v>8701</v>
      </c>
      <c r="C17401" s="147" t="s">
        <v>2277</v>
      </c>
      <c r="D17401" s="147" t="s">
        <v>8709</v>
      </c>
      <c r="E17401" s="147" t="s">
        <v>2246</v>
      </c>
      <c r="G17401" s="147">
        <v>0</v>
      </c>
      <c r="I17401" s="147">
        <v>4</v>
      </c>
      <c r="J17401" s="147">
        <v>1202605</v>
      </c>
    </row>
    <row r="17402" spans="1:10" x14ac:dyDescent="0.2">
      <c r="A17402" s="147">
        <v>4</v>
      </c>
      <c r="B17402" s="149" t="s">
        <v>8701</v>
      </c>
      <c r="C17402" s="147" t="s">
        <v>2277</v>
      </c>
      <c r="D17402" s="147" t="s">
        <v>8708</v>
      </c>
      <c r="E17402" s="147" t="s">
        <v>2246</v>
      </c>
      <c r="G17402" s="147">
        <v>0</v>
      </c>
      <c r="I17402" s="147">
        <v>4</v>
      </c>
      <c r="J17402" s="147">
        <v>1202607</v>
      </c>
    </row>
    <row r="17403" spans="1:10" x14ac:dyDescent="0.2">
      <c r="A17403" s="147">
        <v>4</v>
      </c>
      <c r="B17403" s="149" t="s">
        <v>8701</v>
      </c>
      <c r="C17403" s="147" t="s">
        <v>2277</v>
      </c>
      <c r="D17403" s="147" t="s">
        <v>8707</v>
      </c>
      <c r="E17403" s="147" t="s">
        <v>2246</v>
      </c>
      <c r="G17403" s="147">
        <v>0</v>
      </c>
      <c r="I17403" s="147">
        <v>4</v>
      </c>
      <c r="J17403" s="147">
        <v>1202603</v>
      </c>
    </row>
    <row r="17404" spans="1:10" x14ac:dyDescent="0.2">
      <c r="A17404" s="147">
        <v>4</v>
      </c>
      <c r="B17404" s="149" t="s">
        <v>8701</v>
      </c>
      <c r="C17404" s="147" t="s">
        <v>2277</v>
      </c>
      <c r="D17404" s="147" t="s">
        <v>8706</v>
      </c>
      <c r="E17404" s="147" t="s">
        <v>2246</v>
      </c>
      <c r="G17404" s="147">
        <v>0</v>
      </c>
      <c r="I17404" s="147">
        <v>4</v>
      </c>
      <c r="J17404" s="147">
        <v>1202623</v>
      </c>
    </row>
    <row r="17405" spans="1:10" x14ac:dyDescent="0.2">
      <c r="A17405" s="147">
        <v>4</v>
      </c>
      <c r="B17405" s="149" t="s">
        <v>8701</v>
      </c>
      <c r="C17405" s="147" t="s">
        <v>2277</v>
      </c>
      <c r="D17405" s="147" t="s">
        <v>8705</v>
      </c>
      <c r="E17405" s="147" t="s">
        <v>2246</v>
      </c>
      <c r="G17405" s="147">
        <v>0</v>
      </c>
      <c r="I17405" s="147">
        <v>4</v>
      </c>
      <c r="J17405" s="147">
        <v>1202615</v>
      </c>
    </row>
    <row r="17406" spans="1:10" x14ac:dyDescent="0.2">
      <c r="A17406" s="147">
        <v>4</v>
      </c>
      <c r="B17406" s="149" t="s">
        <v>8701</v>
      </c>
      <c r="C17406" s="147" t="s">
        <v>2277</v>
      </c>
      <c r="D17406" s="147" t="s">
        <v>8704</v>
      </c>
      <c r="E17406" s="147" t="s">
        <v>2246</v>
      </c>
      <c r="G17406" s="147">
        <v>0</v>
      </c>
      <c r="I17406" s="147">
        <v>4</v>
      </c>
      <c r="J17406" s="147">
        <v>1202591</v>
      </c>
    </row>
    <row r="17407" spans="1:10" x14ac:dyDescent="0.2">
      <c r="A17407" s="147">
        <v>4</v>
      </c>
      <c r="B17407" s="149" t="s">
        <v>8701</v>
      </c>
      <c r="C17407" s="147" t="s">
        <v>2277</v>
      </c>
      <c r="D17407" s="147" t="s">
        <v>8703</v>
      </c>
      <c r="E17407" s="147" t="s">
        <v>2246</v>
      </c>
      <c r="G17407" s="147">
        <v>0</v>
      </c>
      <c r="I17407" s="147">
        <v>4</v>
      </c>
      <c r="J17407" s="147">
        <v>1202622</v>
      </c>
    </row>
    <row r="17408" spans="1:10" x14ac:dyDescent="0.2">
      <c r="A17408" s="147">
        <v>4</v>
      </c>
      <c r="B17408" s="149" t="s">
        <v>8701</v>
      </c>
      <c r="C17408" s="147" t="s">
        <v>2277</v>
      </c>
      <c r="D17408" s="147" t="s">
        <v>8702</v>
      </c>
      <c r="E17408" s="147" t="s">
        <v>2246</v>
      </c>
      <c r="G17408" s="147">
        <v>0</v>
      </c>
      <c r="I17408" s="147">
        <v>4</v>
      </c>
      <c r="J17408" s="147">
        <v>1202592</v>
      </c>
    </row>
    <row r="17409" spans="1:11" x14ac:dyDescent="0.2">
      <c r="A17409" s="147">
        <v>4</v>
      </c>
      <c r="B17409" s="149" t="s">
        <v>8701</v>
      </c>
      <c r="C17409" s="147" t="s">
        <v>2277</v>
      </c>
      <c r="D17409" s="147" t="s">
        <v>8700</v>
      </c>
      <c r="E17409" s="147" t="s">
        <v>2246</v>
      </c>
      <c r="G17409" s="147">
        <v>0</v>
      </c>
      <c r="I17409" s="147">
        <v>4</v>
      </c>
      <c r="J17409" s="147">
        <v>1202613</v>
      </c>
    </row>
    <row r="17410" spans="1:11" x14ac:dyDescent="0.2">
      <c r="A17410" s="147">
        <v>5</v>
      </c>
      <c r="B17410" s="149" t="s">
        <v>8699</v>
      </c>
      <c r="C17410" s="147" t="s">
        <v>2242</v>
      </c>
      <c r="D17410" s="147" t="s">
        <v>8698</v>
      </c>
      <c r="E17410" s="147" t="s">
        <v>2246</v>
      </c>
      <c r="G17410" s="147">
        <v>0</v>
      </c>
      <c r="I17410" s="147">
        <v>5</v>
      </c>
      <c r="J17410" s="147">
        <v>2590852</v>
      </c>
    </row>
    <row r="17411" spans="1:11" x14ac:dyDescent="0.2">
      <c r="A17411" s="147">
        <v>6</v>
      </c>
      <c r="B17411" s="149" t="s">
        <v>8697</v>
      </c>
      <c r="C17411" s="147" t="s">
        <v>2242</v>
      </c>
      <c r="D17411" s="147" t="s">
        <v>8696</v>
      </c>
      <c r="E17411" s="147" t="s">
        <v>2240</v>
      </c>
      <c r="G17411" s="147">
        <v>0</v>
      </c>
      <c r="I17411" s="147">
        <v>6</v>
      </c>
      <c r="J17411" s="147">
        <v>2590894</v>
      </c>
    </row>
    <row r="17412" spans="1:11" x14ac:dyDescent="0.2">
      <c r="A17412" s="147">
        <v>6</v>
      </c>
      <c r="B17412" s="149" t="s">
        <v>8695</v>
      </c>
      <c r="C17412" s="147" t="s">
        <v>2242</v>
      </c>
      <c r="D17412" s="147" t="s">
        <v>8694</v>
      </c>
      <c r="E17412" s="147" t="s">
        <v>2240</v>
      </c>
      <c r="G17412" s="147">
        <v>0</v>
      </c>
      <c r="I17412" s="147">
        <v>5</v>
      </c>
      <c r="J17412" s="147">
        <v>2590859</v>
      </c>
    </row>
    <row r="17413" spans="1:11" x14ac:dyDescent="0.2">
      <c r="A17413" s="147">
        <v>6</v>
      </c>
      <c r="B17413" s="149" t="s">
        <v>8693</v>
      </c>
      <c r="C17413" s="147" t="s">
        <v>2242</v>
      </c>
      <c r="D17413" s="147" t="s">
        <v>8692</v>
      </c>
      <c r="E17413" s="147" t="s">
        <v>2240</v>
      </c>
      <c r="G17413" s="147">
        <v>0</v>
      </c>
      <c r="I17413" s="147">
        <v>5</v>
      </c>
      <c r="J17413" s="147">
        <v>2590866</v>
      </c>
    </row>
    <row r="17414" spans="1:11" x14ac:dyDescent="0.2">
      <c r="A17414" s="147">
        <v>6</v>
      </c>
      <c r="B17414" s="149" t="s">
        <v>8691</v>
      </c>
      <c r="C17414" s="147" t="s">
        <v>2242</v>
      </c>
      <c r="D17414" s="147" t="s">
        <v>8690</v>
      </c>
      <c r="E17414" s="147" t="s">
        <v>2240</v>
      </c>
      <c r="G17414" s="147">
        <v>0</v>
      </c>
      <c r="I17414" s="147">
        <v>5</v>
      </c>
      <c r="J17414" s="147">
        <v>2590863</v>
      </c>
      <c r="K17414" s="147" t="s">
        <v>2769</v>
      </c>
    </row>
    <row r="17415" spans="1:11" x14ac:dyDescent="0.2">
      <c r="A17415" s="147">
        <v>6</v>
      </c>
      <c r="B17415" s="149" t="s">
        <v>8689</v>
      </c>
      <c r="C17415" s="147" t="s">
        <v>2242</v>
      </c>
      <c r="D17415" s="147" t="s">
        <v>8688</v>
      </c>
      <c r="E17415" s="147" t="s">
        <v>2240</v>
      </c>
      <c r="G17415" s="147">
        <v>0</v>
      </c>
      <c r="I17415" s="147">
        <v>5</v>
      </c>
      <c r="J17415" s="147">
        <v>2590872</v>
      </c>
    </row>
    <row r="17416" spans="1:11" x14ac:dyDescent="0.2">
      <c r="A17416" s="147">
        <v>6</v>
      </c>
      <c r="B17416" s="149" t="s">
        <v>8687</v>
      </c>
      <c r="C17416" s="147" t="s">
        <v>2242</v>
      </c>
      <c r="D17416" s="147" t="s">
        <v>8686</v>
      </c>
      <c r="E17416" s="147" t="s">
        <v>2240</v>
      </c>
      <c r="G17416" s="147">
        <v>0</v>
      </c>
      <c r="I17416" s="147">
        <v>5</v>
      </c>
      <c r="J17416" s="147">
        <v>2590889</v>
      </c>
    </row>
    <row r="17417" spans="1:11" x14ac:dyDescent="0.2">
      <c r="A17417" s="147">
        <v>6</v>
      </c>
      <c r="B17417" s="149" t="s">
        <v>8685</v>
      </c>
      <c r="C17417" s="147" t="s">
        <v>2242</v>
      </c>
      <c r="D17417" s="147" t="s">
        <v>8684</v>
      </c>
      <c r="E17417" s="147" t="s">
        <v>2240</v>
      </c>
      <c r="G17417" s="147">
        <v>0</v>
      </c>
      <c r="I17417" s="147">
        <v>5</v>
      </c>
      <c r="J17417" s="147">
        <v>2590857</v>
      </c>
    </row>
    <row r="17418" spans="1:11" x14ac:dyDescent="0.2">
      <c r="A17418" s="147">
        <v>6</v>
      </c>
      <c r="B17418" s="149" t="s">
        <v>8683</v>
      </c>
      <c r="C17418" s="147" t="s">
        <v>2242</v>
      </c>
      <c r="D17418" s="147" t="s">
        <v>8682</v>
      </c>
      <c r="E17418" s="147" t="s">
        <v>2240</v>
      </c>
      <c r="G17418" s="147">
        <v>0</v>
      </c>
      <c r="I17418" s="147">
        <v>5</v>
      </c>
      <c r="J17418" s="147">
        <v>2590851</v>
      </c>
      <c r="K17418" s="147" t="s">
        <v>2769</v>
      </c>
    </row>
    <row r="17419" spans="1:11" x14ac:dyDescent="0.2">
      <c r="A17419" s="147">
        <v>6</v>
      </c>
      <c r="B17419" s="149" t="s">
        <v>8681</v>
      </c>
      <c r="C17419" s="147" t="s">
        <v>2242</v>
      </c>
      <c r="D17419" s="147" t="s">
        <v>8680</v>
      </c>
      <c r="E17419" s="147" t="s">
        <v>2240</v>
      </c>
      <c r="G17419" s="147">
        <v>0</v>
      </c>
      <c r="I17419" s="147">
        <v>5</v>
      </c>
      <c r="J17419" s="147">
        <v>2590850</v>
      </c>
    </row>
    <row r="17420" spans="1:11" x14ac:dyDescent="0.2">
      <c r="A17420" s="147">
        <v>6</v>
      </c>
      <c r="B17420" s="149" t="s">
        <v>8679</v>
      </c>
      <c r="C17420" s="147" t="s">
        <v>2242</v>
      </c>
      <c r="D17420" s="147" t="s">
        <v>8678</v>
      </c>
      <c r="E17420" s="147" t="s">
        <v>2240</v>
      </c>
      <c r="G17420" s="147">
        <v>0</v>
      </c>
      <c r="I17420" s="147">
        <v>5</v>
      </c>
      <c r="J17420" s="147">
        <v>2590865</v>
      </c>
    </row>
    <row r="17421" spans="1:11" x14ac:dyDescent="0.2">
      <c r="A17421" s="147">
        <v>6</v>
      </c>
      <c r="B17421" s="149" t="s">
        <v>8677</v>
      </c>
      <c r="C17421" s="147" t="s">
        <v>2242</v>
      </c>
      <c r="D17421" s="147" t="s">
        <v>8676</v>
      </c>
      <c r="E17421" s="147" t="s">
        <v>2240</v>
      </c>
      <c r="G17421" s="147">
        <v>0</v>
      </c>
      <c r="I17421" s="147">
        <v>5</v>
      </c>
      <c r="J17421" s="147">
        <v>2590860</v>
      </c>
    </row>
    <row r="17422" spans="1:11" x14ac:dyDescent="0.2">
      <c r="A17422" s="147">
        <v>6</v>
      </c>
      <c r="B17422" s="149" t="s">
        <v>8675</v>
      </c>
      <c r="C17422" s="147" t="s">
        <v>2242</v>
      </c>
      <c r="D17422" s="147" t="s">
        <v>8674</v>
      </c>
      <c r="E17422" s="147" t="s">
        <v>2240</v>
      </c>
      <c r="G17422" s="147">
        <v>0</v>
      </c>
      <c r="I17422" s="147">
        <v>5</v>
      </c>
      <c r="J17422" s="147">
        <v>2590888</v>
      </c>
    </row>
    <row r="17423" spans="1:11" x14ac:dyDescent="0.2">
      <c r="A17423" s="147">
        <v>6</v>
      </c>
      <c r="B17423" s="149" t="s">
        <v>8673</v>
      </c>
      <c r="C17423" s="147" t="s">
        <v>2242</v>
      </c>
      <c r="D17423" s="147" t="s">
        <v>8672</v>
      </c>
      <c r="E17423" s="147" t="s">
        <v>2240</v>
      </c>
      <c r="G17423" s="147">
        <v>0</v>
      </c>
      <c r="I17423" s="147">
        <v>5</v>
      </c>
      <c r="J17423" s="147">
        <v>2590880</v>
      </c>
    </row>
    <row r="17424" spans="1:11" x14ac:dyDescent="0.2">
      <c r="A17424" s="147">
        <v>6</v>
      </c>
      <c r="B17424" s="149" t="s">
        <v>8671</v>
      </c>
      <c r="C17424" s="147" t="s">
        <v>2242</v>
      </c>
      <c r="D17424" s="147" t="s">
        <v>8670</v>
      </c>
      <c r="E17424" s="147" t="s">
        <v>2240</v>
      </c>
      <c r="G17424" s="147">
        <v>0</v>
      </c>
      <c r="I17424" s="147">
        <v>5</v>
      </c>
      <c r="J17424" s="147">
        <v>2590877</v>
      </c>
      <c r="K17424" s="147" t="s">
        <v>2769</v>
      </c>
    </row>
    <row r="17425" spans="1:10" x14ac:dyDescent="0.2">
      <c r="A17425" s="147">
        <v>6</v>
      </c>
      <c r="B17425" s="149" t="s">
        <v>8669</v>
      </c>
      <c r="C17425" s="147" t="s">
        <v>2242</v>
      </c>
      <c r="D17425" s="147" t="s">
        <v>8668</v>
      </c>
      <c r="E17425" s="147" t="s">
        <v>2240</v>
      </c>
      <c r="G17425" s="147">
        <v>0</v>
      </c>
      <c r="I17425" s="147">
        <v>5</v>
      </c>
      <c r="J17425" s="147">
        <v>2590869</v>
      </c>
    </row>
    <row r="17426" spans="1:10" x14ac:dyDescent="0.2">
      <c r="A17426" s="147">
        <v>4</v>
      </c>
      <c r="B17426" s="149" t="s">
        <v>8667</v>
      </c>
      <c r="C17426" s="147" t="s">
        <v>2242</v>
      </c>
      <c r="D17426" s="147" t="s">
        <v>8666</v>
      </c>
      <c r="E17426" s="147" t="s">
        <v>2240</v>
      </c>
      <c r="G17426" s="147">
        <v>0</v>
      </c>
      <c r="I17426" s="147">
        <v>4</v>
      </c>
      <c r="J17426" s="147">
        <v>2590831</v>
      </c>
    </row>
    <row r="17427" spans="1:10" x14ac:dyDescent="0.2">
      <c r="A17427" s="147">
        <v>4</v>
      </c>
      <c r="B17427" s="149" t="s">
        <v>8662</v>
      </c>
      <c r="C17427" s="147" t="s">
        <v>2242</v>
      </c>
      <c r="D17427" s="147" t="s">
        <v>8665</v>
      </c>
      <c r="E17427" s="147" t="s">
        <v>2240</v>
      </c>
      <c r="G17427" s="147">
        <v>0</v>
      </c>
      <c r="I17427" s="147">
        <v>4</v>
      </c>
      <c r="J17427" s="147">
        <v>2590827</v>
      </c>
    </row>
    <row r="17428" spans="1:10" x14ac:dyDescent="0.2">
      <c r="A17428" s="147">
        <v>4</v>
      </c>
      <c r="B17428" s="149" t="s">
        <v>8662</v>
      </c>
      <c r="C17428" s="147" t="s">
        <v>2261</v>
      </c>
      <c r="D17428" s="147" t="s">
        <v>8664</v>
      </c>
      <c r="E17428" s="147" t="s">
        <v>2246</v>
      </c>
      <c r="G17428" s="147">
        <v>0</v>
      </c>
      <c r="I17428" s="147">
        <v>4</v>
      </c>
      <c r="J17428" s="147">
        <v>1202616</v>
      </c>
    </row>
    <row r="17429" spans="1:10" x14ac:dyDescent="0.2">
      <c r="A17429" s="147">
        <v>4</v>
      </c>
      <c r="B17429" s="149" t="s">
        <v>8662</v>
      </c>
      <c r="C17429" s="147" t="s">
        <v>2261</v>
      </c>
      <c r="D17429" s="147" t="s">
        <v>8663</v>
      </c>
      <c r="E17429" s="147" t="s">
        <v>2246</v>
      </c>
      <c r="G17429" s="147">
        <v>0</v>
      </c>
      <c r="I17429" s="147">
        <v>4</v>
      </c>
      <c r="J17429" s="147">
        <v>1202606</v>
      </c>
    </row>
    <row r="17430" spans="1:10" x14ac:dyDescent="0.2">
      <c r="A17430" s="147">
        <v>4</v>
      </c>
      <c r="B17430" s="149" t="s">
        <v>8662</v>
      </c>
      <c r="C17430" s="147" t="s">
        <v>2261</v>
      </c>
      <c r="D17430" s="147" t="s">
        <v>8661</v>
      </c>
      <c r="E17430" s="147" t="s">
        <v>2246</v>
      </c>
      <c r="G17430" s="147">
        <v>0</v>
      </c>
      <c r="I17430" s="147">
        <v>4</v>
      </c>
      <c r="J17430" s="147">
        <v>1202563</v>
      </c>
    </row>
    <row r="17431" spans="1:10" x14ac:dyDescent="0.2">
      <c r="A17431" s="147">
        <v>4</v>
      </c>
      <c r="B17431" s="149" t="s">
        <v>8656</v>
      </c>
      <c r="C17431" s="147" t="s">
        <v>2242</v>
      </c>
      <c r="D17431" s="147" t="s">
        <v>8660</v>
      </c>
      <c r="E17431" s="147" t="s">
        <v>2246</v>
      </c>
      <c r="G17431" s="147">
        <v>0</v>
      </c>
      <c r="I17431" s="147">
        <v>4</v>
      </c>
      <c r="J17431" s="147">
        <v>2590840</v>
      </c>
    </row>
    <row r="17432" spans="1:10" x14ac:dyDescent="0.2">
      <c r="A17432" s="147">
        <v>4</v>
      </c>
      <c r="B17432" s="149" t="s">
        <v>8656</v>
      </c>
      <c r="C17432" s="147" t="s">
        <v>2261</v>
      </c>
      <c r="D17432" s="147" t="s">
        <v>8659</v>
      </c>
      <c r="E17432" s="147" t="s">
        <v>2246</v>
      </c>
      <c r="G17432" s="147">
        <v>0</v>
      </c>
      <c r="I17432" s="147">
        <v>4</v>
      </c>
      <c r="J17432" s="147">
        <v>1202620</v>
      </c>
    </row>
    <row r="17433" spans="1:10" x14ac:dyDescent="0.2">
      <c r="A17433" s="147">
        <v>4</v>
      </c>
      <c r="B17433" s="149" t="s">
        <v>8656</v>
      </c>
      <c r="C17433" s="147" t="s">
        <v>2261</v>
      </c>
      <c r="D17433" s="147" t="s">
        <v>8658</v>
      </c>
      <c r="E17433" s="147" t="s">
        <v>2246</v>
      </c>
      <c r="G17433" s="147">
        <v>0</v>
      </c>
      <c r="I17433" s="147">
        <v>4</v>
      </c>
      <c r="J17433" s="147">
        <v>1202593</v>
      </c>
    </row>
    <row r="17434" spans="1:10" x14ac:dyDescent="0.2">
      <c r="A17434" s="147">
        <v>4</v>
      </c>
      <c r="B17434" s="149" t="s">
        <v>8656</v>
      </c>
      <c r="C17434" s="147" t="s">
        <v>2261</v>
      </c>
      <c r="D17434" s="147" t="s">
        <v>8657</v>
      </c>
      <c r="E17434" s="147" t="s">
        <v>2246</v>
      </c>
      <c r="G17434" s="147">
        <v>0</v>
      </c>
      <c r="I17434" s="147">
        <v>4</v>
      </c>
      <c r="J17434" s="147">
        <v>1202585</v>
      </c>
    </row>
    <row r="17435" spans="1:10" x14ac:dyDescent="0.2">
      <c r="A17435" s="147">
        <v>4</v>
      </c>
      <c r="B17435" s="149" t="s">
        <v>8656</v>
      </c>
      <c r="C17435" s="147" t="s">
        <v>2277</v>
      </c>
      <c r="D17435" s="147" t="s">
        <v>8655</v>
      </c>
      <c r="E17435" s="147" t="s">
        <v>2246</v>
      </c>
      <c r="G17435" s="147">
        <v>0</v>
      </c>
      <c r="I17435" s="147">
        <v>4</v>
      </c>
      <c r="J17435" s="147">
        <v>1202604</v>
      </c>
    </row>
    <row r="17436" spans="1:10" x14ac:dyDescent="0.2">
      <c r="A17436" s="147">
        <v>5</v>
      </c>
      <c r="B17436" s="149" t="s">
        <v>8654</v>
      </c>
      <c r="C17436" s="147" t="s">
        <v>2242</v>
      </c>
      <c r="D17436" s="147" t="s">
        <v>8653</v>
      </c>
      <c r="E17436" s="147" t="s">
        <v>2246</v>
      </c>
      <c r="G17436" s="147">
        <v>0</v>
      </c>
      <c r="I17436" s="147">
        <v>5</v>
      </c>
      <c r="J17436" s="147">
        <v>2590901</v>
      </c>
    </row>
    <row r="17437" spans="1:10" x14ac:dyDescent="0.2">
      <c r="A17437" s="147">
        <v>6</v>
      </c>
      <c r="B17437" s="149" t="s">
        <v>8652</v>
      </c>
      <c r="C17437" s="147" t="s">
        <v>2242</v>
      </c>
      <c r="D17437" s="147" t="s">
        <v>8651</v>
      </c>
      <c r="E17437" s="147" t="s">
        <v>2240</v>
      </c>
      <c r="G17437" s="147">
        <v>0</v>
      </c>
      <c r="I17437" s="147">
        <v>6</v>
      </c>
      <c r="J17437" s="147">
        <v>2590910</v>
      </c>
    </row>
    <row r="17438" spans="1:10" x14ac:dyDescent="0.2">
      <c r="A17438" s="147">
        <v>6</v>
      </c>
      <c r="B17438" s="149" t="s">
        <v>8650</v>
      </c>
      <c r="C17438" s="147" t="s">
        <v>2242</v>
      </c>
      <c r="D17438" s="147" t="s">
        <v>8649</v>
      </c>
      <c r="E17438" s="147" t="s">
        <v>2240</v>
      </c>
      <c r="G17438" s="147">
        <v>0</v>
      </c>
      <c r="I17438" s="147">
        <v>5</v>
      </c>
      <c r="J17438" s="147">
        <v>2590897</v>
      </c>
    </row>
    <row r="17439" spans="1:10" x14ac:dyDescent="0.2">
      <c r="A17439" s="147">
        <v>6</v>
      </c>
      <c r="B17439" s="149" t="s">
        <v>8648</v>
      </c>
      <c r="C17439" s="147" t="s">
        <v>2242</v>
      </c>
      <c r="D17439" s="147" t="s">
        <v>8647</v>
      </c>
      <c r="E17439" s="147" t="s">
        <v>2240</v>
      </c>
      <c r="G17439" s="147">
        <v>0</v>
      </c>
      <c r="I17439" s="147">
        <v>5</v>
      </c>
      <c r="J17439" s="147">
        <v>2590908</v>
      </c>
    </row>
    <row r="17440" spans="1:10" x14ac:dyDescent="0.2">
      <c r="A17440" s="147">
        <v>6</v>
      </c>
      <c r="B17440" s="149" t="s">
        <v>8646</v>
      </c>
      <c r="C17440" s="147" t="s">
        <v>2242</v>
      </c>
      <c r="D17440" s="147" t="s">
        <v>8645</v>
      </c>
      <c r="E17440" s="147" t="s">
        <v>2240</v>
      </c>
      <c r="G17440" s="147">
        <v>0</v>
      </c>
      <c r="I17440" s="147">
        <v>5</v>
      </c>
      <c r="J17440" s="147">
        <v>2590907</v>
      </c>
    </row>
    <row r="17441" spans="1:10" x14ac:dyDescent="0.2">
      <c r="A17441" s="147">
        <v>4</v>
      </c>
      <c r="B17441" s="149" t="s">
        <v>8643</v>
      </c>
      <c r="C17441" s="147" t="s">
        <v>2242</v>
      </c>
      <c r="D17441" s="147" t="s">
        <v>8644</v>
      </c>
      <c r="E17441" s="147" t="s">
        <v>2240</v>
      </c>
      <c r="G17441" s="147">
        <v>0</v>
      </c>
      <c r="I17441" s="147">
        <v>4</v>
      </c>
      <c r="J17441" s="147">
        <v>2590837</v>
      </c>
    </row>
    <row r="17442" spans="1:10" x14ac:dyDescent="0.2">
      <c r="A17442" s="147">
        <v>4</v>
      </c>
      <c r="B17442" s="149" t="s">
        <v>8643</v>
      </c>
      <c r="C17442" s="147" t="s">
        <v>2277</v>
      </c>
      <c r="D17442" s="147" t="s">
        <v>8642</v>
      </c>
      <c r="E17442" s="147" t="s">
        <v>2246</v>
      </c>
      <c r="G17442" s="147">
        <v>0</v>
      </c>
      <c r="I17442" s="147">
        <v>4</v>
      </c>
      <c r="J17442" s="147">
        <v>1202572</v>
      </c>
    </row>
    <row r="17443" spans="1:10" x14ac:dyDescent="0.2">
      <c r="A17443" s="147">
        <v>4</v>
      </c>
      <c r="B17443" s="149" t="s">
        <v>8638</v>
      </c>
      <c r="C17443" s="147" t="s">
        <v>2242</v>
      </c>
      <c r="D17443" s="147" t="s">
        <v>8641</v>
      </c>
      <c r="E17443" s="147" t="s">
        <v>2240</v>
      </c>
      <c r="G17443" s="147">
        <v>0</v>
      </c>
      <c r="I17443" s="147">
        <v>4</v>
      </c>
      <c r="J17443" s="147">
        <v>2590835</v>
      </c>
    </row>
    <row r="17444" spans="1:10" x14ac:dyDescent="0.2">
      <c r="A17444" s="147">
        <v>4</v>
      </c>
      <c r="B17444" s="149" t="s">
        <v>8638</v>
      </c>
      <c r="C17444" s="147" t="s">
        <v>2261</v>
      </c>
      <c r="D17444" s="147" t="s">
        <v>8640</v>
      </c>
      <c r="E17444" s="147" t="s">
        <v>2246</v>
      </c>
      <c r="G17444" s="147">
        <v>0</v>
      </c>
      <c r="I17444" s="147">
        <v>4</v>
      </c>
      <c r="J17444" s="147">
        <v>1202560</v>
      </c>
    </row>
    <row r="17445" spans="1:10" x14ac:dyDescent="0.2">
      <c r="A17445" s="147">
        <v>4</v>
      </c>
      <c r="B17445" s="149" t="s">
        <v>8638</v>
      </c>
      <c r="C17445" s="147" t="s">
        <v>2261</v>
      </c>
      <c r="D17445" s="147" t="s">
        <v>8639</v>
      </c>
      <c r="E17445" s="147" t="s">
        <v>2246</v>
      </c>
      <c r="G17445" s="147">
        <v>0</v>
      </c>
      <c r="I17445" s="147">
        <v>4</v>
      </c>
      <c r="J17445" s="147">
        <v>1202578</v>
      </c>
    </row>
    <row r="17446" spans="1:10" x14ac:dyDescent="0.2">
      <c r="A17446" s="147">
        <v>4</v>
      </c>
      <c r="B17446" s="149" t="s">
        <v>8638</v>
      </c>
      <c r="C17446" s="147" t="s">
        <v>2277</v>
      </c>
      <c r="D17446" s="147" t="s">
        <v>8637</v>
      </c>
      <c r="E17446" s="147" t="s">
        <v>2246</v>
      </c>
      <c r="G17446" s="147">
        <v>0</v>
      </c>
      <c r="I17446" s="147">
        <v>4</v>
      </c>
      <c r="J17446" s="147">
        <v>1202601</v>
      </c>
    </row>
    <row r="17447" spans="1:10" x14ac:dyDescent="0.2">
      <c r="A17447" s="147">
        <v>4</v>
      </c>
      <c r="B17447" s="149" t="s">
        <v>8631</v>
      </c>
      <c r="C17447" s="147" t="s">
        <v>2242</v>
      </c>
      <c r="D17447" s="147" t="s">
        <v>8636</v>
      </c>
      <c r="E17447" s="147" t="s">
        <v>2240</v>
      </c>
      <c r="G17447" s="147">
        <v>0</v>
      </c>
      <c r="I17447" s="147">
        <v>4</v>
      </c>
      <c r="J17447" s="147">
        <v>2590838</v>
      </c>
    </row>
    <row r="17448" spans="1:10" x14ac:dyDescent="0.2">
      <c r="A17448" s="147">
        <v>4</v>
      </c>
      <c r="B17448" s="149" t="s">
        <v>8631</v>
      </c>
      <c r="C17448" s="147" t="s">
        <v>2261</v>
      </c>
      <c r="D17448" s="147" t="s">
        <v>8635</v>
      </c>
      <c r="E17448" s="147" t="s">
        <v>2246</v>
      </c>
      <c r="G17448" s="147">
        <v>0</v>
      </c>
      <c r="I17448" s="147">
        <v>4</v>
      </c>
      <c r="J17448" s="147">
        <v>1202556</v>
      </c>
    </row>
    <row r="17449" spans="1:10" x14ac:dyDescent="0.2">
      <c r="A17449" s="147">
        <v>4</v>
      </c>
      <c r="B17449" s="149" t="s">
        <v>8631</v>
      </c>
      <c r="C17449" s="147" t="s">
        <v>2261</v>
      </c>
      <c r="D17449" s="147" t="s">
        <v>8634</v>
      </c>
      <c r="E17449" s="147" t="s">
        <v>2246</v>
      </c>
      <c r="G17449" s="147">
        <v>0</v>
      </c>
      <c r="I17449" s="147">
        <v>4</v>
      </c>
      <c r="J17449" s="147">
        <v>1202552</v>
      </c>
    </row>
    <row r="17450" spans="1:10" x14ac:dyDescent="0.2">
      <c r="A17450" s="147">
        <v>4</v>
      </c>
      <c r="B17450" s="149" t="s">
        <v>8631</v>
      </c>
      <c r="C17450" s="147" t="s">
        <v>2261</v>
      </c>
      <c r="D17450" s="147" t="s">
        <v>8633</v>
      </c>
      <c r="E17450" s="147" t="s">
        <v>2246</v>
      </c>
      <c r="G17450" s="147">
        <v>0</v>
      </c>
      <c r="I17450" s="147">
        <v>4</v>
      </c>
      <c r="J17450" s="147">
        <v>1202611</v>
      </c>
    </row>
    <row r="17451" spans="1:10" x14ac:dyDescent="0.2">
      <c r="A17451" s="147">
        <v>4</v>
      </c>
      <c r="B17451" s="149" t="s">
        <v>8631</v>
      </c>
      <c r="C17451" s="147" t="s">
        <v>2261</v>
      </c>
      <c r="D17451" s="147" t="s">
        <v>8632</v>
      </c>
      <c r="E17451" s="147" t="s">
        <v>2246</v>
      </c>
      <c r="G17451" s="147">
        <v>0</v>
      </c>
      <c r="I17451" s="147">
        <v>4</v>
      </c>
      <c r="J17451" s="147">
        <v>1202583</v>
      </c>
    </row>
    <row r="17452" spans="1:10" x14ac:dyDescent="0.2">
      <c r="A17452" s="147">
        <v>4</v>
      </c>
      <c r="B17452" s="149" t="s">
        <v>8631</v>
      </c>
      <c r="C17452" s="147" t="s">
        <v>2261</v>
      </c>
      <c r="D17452" s="147" t="s">
        <v>8630</v>
      </c>
      <c r="E17452" s="147" t="s">
        <v>2246</v>
      </c>
      <c r="G17452" s="147">
        <v>0</v>
      </c>
      <c r="I17452" s="147">
        <v>4</v>
      </c>
      <c r="J17452" s="147">
        <v>1202549</v>
      </c>
    </row>
    <row r="17453" spans="1:10" x14ac:dyDescent="0.2">
      <c r="A17453" s="147">
        <v>3</v>
      </c>
      <c r="B17453" s="149" t="s">
        <v>8621</v>
      </c>
      <c r="C17453" s="147" t="s">
        <v>2242</v>
      </c>
      <c r="D17453" s="147" t="s">
        <v>8618</v>
      </c>
      <c r="E17453" s="147" t="s">
        <v>2246</v>
      </c>
      <c r="G17453" s="147">
        <v>0</v>
      </c>
      <c r="I17453" s="147">
        <v>3</v>
      </c>
      <c r="J17453" s="147">
        <v>2590628</v>
      </c>
    </row>
    <row r="17454" spans="1:10" x14ac:dyDescent="0.2">
      <c r="A17454" s="147">
        <v>3</v>
      </c>
      <c r="B17454" s="149" t="s">
        <v>8621</v>
      </c>
      <c r="C17454" s="147" t="s">
        <v>2261</v>
      </c>
      <c r="D17454" s="147" t="s">
        <v>8629</v>
      </c>
      <c r="E17454" s="147" t="s">
        <v>2246</v>
      </c>
      <c r="G17454" s="147">
        <v>0</v>
      </c>
      <c r="I17454" s="147">
        <v>3</v>
      </c>
      <c r="J17454" s="147">
        <v>1202393</v>
      </c>
    </row>
    <row r="17455" spans="1:10" x14ac:dyDescent="0.2">
      <c r="A17455" s="147">
        <v>3</v>
      </c>
      <c r="B17455" s="149" t="s">
        <v>8621</v>
      </c>
      <c r="C17455" s="147" t="s">
        <v>2261</v>
      </c>
      <c r="D17455" s="147" t="s">
        <v>8628</v>
      </c>
      <c r="E17455" s="147" t="s">
        <v>2246</v>
      </c>
      <c r="G17455" s="147">
        <v>0</v>
      </c>
      <c r="I17455" s="147">
        <v>3</v>
      </c>
      <c r="J17455" s="147">
        <v>1202409</v>
      </c>
    </row>
    <row r="17456" spans="1:10" x14ac:dyDescent="0.2">
      <c r="A17456" s="147">
        <v>3</v>
      </c>
      <c r="B17456" s="149" t="s">
        <v>8621</v>
      </c>
      <c r="C17456" s="147" t="s">
        <v>2261</v>
      </c>
      <c r="D17456" s="147" t="s">
        <v>8627</v>
      </c>
      <c r="E17456" s="147" t="s">
        <v>2246</v>
      </c>
      <c r="G17456" s="147">
        <v>0</v>
      </c>
      <c r="I17456" s="147">
        <v>3</v>
      </c>
      <c r="J17456" s="147">
        <v>1202439</v>
      </c>
    </row>
    <row r="17457" spans="1:10" x14ac:dyDescent="0.2">
      <c r="A17457" s="147">
        <v>3</v>
      </c>
      <c r="B17457" s="149" t="s">
        <v>8621</v>
      </c>
      <c r="C17457" s="147" t="s">
        <v>2261</v>
      </c>
      <c r="D17457" s="147" t="s">
        <v>8626</v>
      </c>
      <c r="E17457" s="147" t="s">
        <v>2246</v>
      </c>
      <c r="G17457" s="147">
        <v>0</v>
      </c>
      <c r="I17457" s="147">
        <v>3</v>
      </c>
      <c r="J17457" s="147">
        <v>1202396</v>
      </c>
    </row>
    <row r="17458" spans="1:10" x14ac:dyDescent="0.2">
      <c r="A17458" s="147">
        <v>3</v>
      </c>
      <c r="B17458" s="149" t="s">
        <v>8621</v>
      </c>
      <c r="C17458" s="147" t="s">
        <v>2261</v>
      </c>
      <c r="D17458" s="147" t="s">
        <v>8625</v>
      </c>
      <c r="E17458" s="147" t="s">
        <v>2246</v>
      </c>
      <c r="G17458" s="147">
        <v>0</v>
      </c>
      <c r="I17458" s="147">
        <v>3</v>
      </c>
      <c r="J17458" s="147">
        <v>1202435</v>
      </c>
    </row>
    <row r="17459" spans="1:10" x14ac:dyDescent="0.2">
      <c r="A17459" s="147">
        <v>3</v>
      </c>
      <c r="B17459" s="149" t="s">
        <v>8621</v>
      </c>
      <c r="C17459" s="147" t="s">
        <v>2277</v>
      </c>
      <c r="D17459" s="147" t="s">
        <v>8624</v>
      </c>
      <c r="E17459" s="147" t="s">
        <v>2246</v>
      </c>
      <c r="G17459" s="147">
        <v>0</v>
      </c>
      <c r="I17459" s="147">
        <v>3</v>
      </c>
      <c r="J17459" s="147">
        <v>1202452</v>
      </c>
    </row>
    <row r="17460" spans="1:10" x14ac:dyDescent="0.2">
      <c r="A17460" s="147">
        <v>3</v>
      </c>
      <c r="B17460" s="149" t="s">
        <v>8621</v>
      </c>
      <c r="C17460" s="147" t="s">
        <v>2277</v>
      </c>
      <c r="D17460" s="147" t="s">
        <v>8623</v>
      </c>
      <c r="E17460" s="147" t="s">
        <v>2246</v>
      </c>
      <c r="G17460" s="147">
        <v>0</v>
      </c>
      <c r="I17460" s="147">
        <v>3</v>
      </c>
      <c r="J17460" s="147">
        <v>1202414</v>
      </c>
    </row>
    <row r="17461" spans="1:10" x14ac:dyDescent="0.2">
      <c r="A17461" s="147">
        <v>3</v>
      </c>
      <c r="B17461" s="149" t="s">
        <v>8621</v>
      </c>
      <c r="C17461" s="147" t="s">
        <v>2277</v>
      </c>
      <c r="D17461" s="147" t="s">
        <v>8622</v>
      </c>
      <c r="E17461" s="147" t="s">
        <v>2246</v>
      </c>
      <c r="G17461" s="147">
        <v>0</v>
      </c>
      <c r="I17461" s="147">
        <v>3</v>
      </c>
      <c r="J17461" s="147">
        <v>1202432</v>
      </c>
    </row>
    <row r="17462" spans="1:10" x14ac:dyDescent="0.2">
      <c r="A17462" s="147">
        <v>3</v>
      </c>
      <c r="B17462" s="149" t="s">
        <v>8621</v>
      </c>
      <c r="C17462" s="147" t="s">
        <v>2277</v>
      </c>
      <c r="D17462" s="147" t="s">
        <v>8620</v>
      </c>
      <c r="E17462" s="147" t="s">
        <v>2246</v>
      </c>
      <c r="G17462" s="147">
        <v>0</v>
      </c>
      <c r="I17462" s="147">
        <v>3</v>
      </c>
      <c r="J17462" s="147">
        <v>1202450</v>
      </c>
    </row>
    <row r="17463" spans="1:10" x14ac:dyDescent="0.2">
      <c r="A17463" s="147">
        <v>4</v>
      </c>
      <c r="B17463" s="149" t="s">
        <v>8619</v>
      </c>
      <c r="C17463" s="147" t="s">
        <v>2242</v>
      </c>
      <c r="D17463" s="147" t="s">
        <v>8618</v>
      </c>
      <c r="E17463" s="147" t="s">
        <v>2246</v>
      </c>
      <c r="G17463" s="147">
        <v>0</v>
      </c>
      <c r="I17463" s="147">
        <v>4</v>
      </c>
      <c r="J17463" s="147">
        <v>2590913</v>
      </c>
    </row>
    <row r="17464" spans="1:10" x14ac:dyDescent="0.2">
      <c r="A17464" s="147">
        <v>5</v>
      </c>
      <c r="B17464" s="149" t="s">
        <v>8617</v>
      </c>
      <c r="C17464" s="147" t="s">
        <v>2242</v>
      </c>
      <c r="D17464" s="147" t="s">
        <v>8616</v>
      </c>
      <c r="E17464" s="147" t="s">
        <v>2246</v>
      </c>
      <c r="G17464" s="147">
        <v>0</v>
      </c>
      <c r="I17464" s="147">
        <v>5</v>
      </c>
      <c r="J17464" s="147">
        <v>2590923</v>
      </c>
    </row>
    <row r="17465" spans="1:10" x14ac:dyDescent="0.2">
      <c r="A17465" s="147">
        <v>6</v>
      </c>
      <c r="B17465" s="149" t="s">
        <v>8615</v>
      </c>
      <c r="C17465" s="147" t="s">
        <v>2242</v>
      </c>
      <c r="D17465" s="147" t="s">
        <v>8614</v>
      </c>
      <c r="E17465" s="147" t="s">
        <v>2240</v>
      </c>
      <c r="G17465" s="147">
        <v>0</v>
      </c>
      <c r="I17465" s="147">
        <v>6</v>
      </c>
      <c r="J17465" s="147">
        <v>2590932</v>
      </c>
    </row>
    <row r="17466" spans="1:10" x14ac:dyDescent="0.2">
      <c r="A17466" s="147">
        <v>6</v>
      </c>
      <c r="B17466" s="149" t="s">
        <v>8613</v>
      </c>
      <c r="C17466" s="147" t="s">
        <v>2242</v>
      </c>
      <c r="D17466" s="147" t="s">
        <v>8612</v>
      </c>
      <c r="E17466" s="147" t="s">
        <v>2240</v>
      </c>
      <c r="G17466" s="147">
        <v>0</v>
      </c>
      <c r="I17466" s="147">
        <v>5</v>
      </c>
      <c r="J17466" s="147">
        <v>2590929</v>
      </c>
    </row>
    <row r="17467" spans="1:10" x14ac:dyDescent="0.2">
      <c r="A17467" s="147">
        <v>6</v>
      </c>
      <c r="B17467" s="149" t="s">
        <v>8611</v>
      </c>
      <c r="C17467" s="147" t="s">
        <v>2242</v>
      </c>
      <c r="D17467" s="147" t="s">
        <v>8610</v>
      </c>
      <c r="E17467" s="147" t="s">
        <v>2240</v>
      </c>
      <c r="G17467" s="147">
        <v>0</v>
      </c>
      <c r="I17467" s="147">
        <v>5</v>
      </c>
      <c r="J17467" s="147">
        <v>2590916</v>
      </c>
    </row>
    <row r="17468" spans="1:10" x14ac:dyDescent="0.2">
      <c r="A17468" s="147">
        <v>6</v>
      </c>
      <c r="B17468" s="149" t="s">
        <v>8609</v>
      </c>
      <c r="C17468" s="147" t="s">
        <v>2242</v>
      </c>
      <c r="D17468" s="147" t="s">
        <v>8608</v>
      </c>
      <c r="E17468" s="147" t="s">
        <v>2240</v>
      </c>
      <c r="G17468" s="147">
        <v>0</v>
      </c>
      <c r="I17468" s="147">
        <v>5</v>
      </c>
      <c r="J17468" s="147">
        <v>2590925</v>
      </c>
    </row>
    <row r="17469" spans="1:10" x14ac:dyDescent="0.2">
      <c r="A17469" s="147">
        <v>6</v>
      </c>
      <c r="B17469" s="149" t="s">
        <v>8607</v>
      </c>
      <c r="C17469" s="147" t="s">
        <v>2242</v>
      </c>
      <c r="D17469" s="147" t="s">
        <v>8606</v>
      </c>
      <c r="E17469" s="147" t="s">
        <v>2240</v>
      </c>
      <c r="G17469" s="147">
        <v>0</v>
      </c>
      <c r="I17469" s="147">
        <v>5</v>
      </c>
      <c r="J17469" s="147">
        <v>2590915</v>
      </c>
    </row>
    <row r="17470" spans="1:10" x14ac:dyDescent="0.2">
      <c r="A17470" s="147">
        <v>3</v>
      </c>
      <c r="B17470" s="149" t="s">
        <v>8604</v>
      </c>
      <c r="C17470" s="147" t="s">
        <v>2242</v>
      </c>
      <c r="D17470" s="147" t="s">
        <v>8601</v>
      </c>
      <c r="E17470" s="147" t="s">
        <v>2246</v>
      </c>
      <c r="G17470" s="147">
        <v>0</v>
      </c>
      <c r="I17470" s="147">
        <v>3</v>
      </c>
      <c r="J17470" s="147">
        <v>2590650</v>
      </c>
    </row>
    <row r="17471" spans="1:10" x14ac:dyDescent="0.2">
      <c r="A17471" s="147">
        <v>3</v>
      </c>
      <c r="B17471" s="149" t="s">
        <v>8604</v>
      </c>
      <c r="C17471" s="147" t="s">
        <v>2261</v>
      </c>
      <c r="D17471" s="147" t="s">
        <v>8605</v>
      </c>
      <c r="E17471" s="147" t="s">
        <v>2246</v>
      </c>
      <c r="G17471" s="147">
        <v>0</v>
      </c>
      <c r="I17471" s="147">
        <v>3</v>
      </c>
      <c r="J17471" s="147">
        <v>1202421</v>
      </c>
    </row>
    <row r="17472" spans="1:10" x14ac:dyDescent="0.2">
      <c r="A17472" s="147">
        <v>3</v>
      </c>
      <c r="B17472" s="149" t="s">
        <v>8604</v>
      </c>
      <c r="C17472" s="147" t="s">
        <v>2446</v>
      </c>
      <c r="D17472" s="147" t="s">
        <v>8603</v>
      </c>
      <c r="E17472" s="147" t="s">
        <v>2246</v>
      </c>
      <c r="G17472" s="147">
        <v>0</v>
      </c>
      <c r="I17472" s="147">
        <v>3</v>
      </c>
      <c r="J17472" s="147">
        <v>1202460</v>
      </c>
    </row>
    <row r="17473" spans="1:11" x14ac:dyDescent="0.2">
      <c r="A17473" s="147">
        <v>4</v>
      </c>
      <c r="B17473" s="149" t="s">
        <v>8602</v>
      </c>
      <c r="C17473" s="147" t="s">
        <v>2242</v>
      </c>
      <c r="D17473" s="147" t="s">
        <v>8601</v>
      </c>
      <c r="E17473" s="147" t="s">
        <v>2246</v>
      </c>
      <c r="G17473" s="147">
        <v>0</v>
      </c>
      <c r="I17473" s="147">
        <v>4</v>
      </c>
      <c r="J17473" s="147">
        <v>2590933</v>
      </c>
    </row>
    <row r="17474" spans="1:11" x14ac:dyDescent="0.2">
      <c r="A17474" s="147">
        <v>5</v>
      </c>
      <c r="B17474" s="149" t="s">
        <v>8600</v>
      </c>
      <c r="C17474" s="147" t="s">
        <v>2242</v>
      </c>
      <c r="D17474" s="147" t="s">
        <v>8599</v>
      </c>
      <c r="E17474" s="147" t="s">
        <v>2246</v>
      </c>
      <c r="G17474" s="147">
        <v>0</v>
      </c>
      <c r="I17474" s="147">
        <v>5</v>
      </c>
      <c r="J17474" s="147">
        <v>2590963</v>
      </c>
    </row>
    <row r="17475" spans="1:11" x14ac:dyDescent="0.2">
      <c r="A17475" s="147">
        <v>6</v>
      </c>
      <c r="B17475" s="149" t="s">
        <v>8598</v>
      </c>
      <c r="C17475" s="147" t="s">
        <v>2242</v>
      </c>
      <c r="D17475" s="147" t="s">
        <v>8597</v>
      </c>
      <c r="E17475" s="147" t="s">
        <v>2240</v>
      </c>
      <c r="G17475" s="147">
        <v>0</v>
      </c>
      <c r="I17475" s="147">
        <v>6</v>
      </c>
      <c r="J17475" s="147">
        <v>2591000</v>
      </c>
    </row>
    <row r="17476" spans="1:11" x14ac:dyDescent="0.2">
      <c r="A17476" s="147">
        <v>6</v>
      </c>
      <c r="B17476" s="149" t="s">
        <v>8595</v>
      </c>
      <c r="C17476" s="147" t="s">
        <v>2242</v>
      </c>
      <c r="D17476" s="147" t="s">
        <v>8596</v>
      </c>
      <c r="E17476" s="147" t="s">
        <v>2240</v>
      </c>
      <c r="G17476" s="147">
        <v>0</v>
      </c>
      <c r="I17476" s="147">
        <v>5</v>
      </c>
      <c r="J17476" s="147">
        <v>2590989</v>
      </c>
    </row>
    <row r="17477" spans="1:11" x14ac:dyDescent="0.2">
      <c r="A17477" s="147">
        <v>6</v>
      </c>
      <c r="B17477" s="149" t="s">
        <v>8595</v>
      </c>
      <c r="C17477" s="147" t="s">
        <v>2277</v>
      </c>
      <c r="D17477" s="147" t="s">
        <v>8594</v>
      </c>
      <c r="E17477" s="147" t="s">
        <v>2246</v>
      </c>
      <c r="G17477" s="147">
        <v>0</v>
      </c>
      <c r="I17477" s="147">
        <v>5</v>
      </c>
      <c r="J17477" s="147">
        <v>1202627</v>
      </c>
    </row>
    <row r="17478" spans="1:11" x14ac:dyDescent="0.2">
      <c r="A17478" s="147">
        <v>6</v>
      </c>
      <c r="B17478" s="149" t="s">
        <v>8593</v>
      </c>
      <c r="C17478" s="147" t="s">
        <v>2242</v>
      </c>
      <c r="D17478" s="147" t="s">
        <v>8592</v>
      </c>
      <c r="E17478" s="147" t="s">
        <v>2240</v>
      </c>
      <c r="G17478" s="147">
        <v>0</v>
      </c>
      <c r="I17478" s="147">
        <v>5</v>
      </c>
      <c r="J17478" s="147">
        <v>2590943</v>
      </c>
    </row>
    <row r="17479" spans="1:11" x14ac:dyDescent="0.2">
      <c r="A17479" s="147">
        <v>6</v>
      </c>
      <c r="B17479" s="149" t="s">
        <v>8591</v>
      </c>
      <c r="C17479" s="147" t="s">
        <v>2242</v>
      </c>
      <c r="D17479" s="147" t="s">
        <v>8590</v>
      </c>
      <c r="E17479" s="147" t="s">
        <v>2240</v>
      </c>
      <c r="G17479" s="147">
        <v>0</v>
      </c>
      <c r="I17479" s="147">
        <v>5</v>
      </c>
      <c r="J17479" s="147">
        <v>2590958</v>
      </c>
      <c r="K17479" s="147" t="s">
        <v>2769</v>
      </c>
    </row>
    <row r="17480" spans="1:11" x14ac:dyDescent="0.2">
      <c r="A17480" s="147">
        <v>6</v>
      </c>
      <c r="B17480" s="149" t="s">
        <v>8589</v>
      </c>
      <c r="C17480" s="147" t="s">
        <v>2242</v>
      </c>
      <c r="D17480" s="147" t="s">
        <v>8588</v>
      </c>
      <c r="E17480" s="147" t="s">
        <v>2240</v>
      </c>
      <c r="G17480" s="147">
        <v>0</v>
      </c>
      <c r="I17480" s="147">
        <v>5</v>
      </c>
      <c r="J17480" s="147">
        <v>2590986</v>
      </c>
    </row>
    <row r="17481" spans="1:11" x14ac:dyDescent="0.2">
      <c r="A17481" s="147">
        <v>6</v>
      </c>
      <c r="B17481" s="149" t="s">
        <v>8587</v>
      </c>
      <c r="C17481" s="147" t="s">
        <v>2242</v>
      </c>
      <c r="D17481" s="147" t="s">
        <v>8586</v>
      </c>
      <c r="E17481" s="147" t="s">
        <v>2240</v>
      </c>
      <c r="G17481" s="147">
        <v>0</v>
      </c>
      <c r="I17481" s="147">
        <v>5</v>
      </c>
      <c r="J17481" s="147">
        <v>2590951</v>
      </c>
      <c r="K17481" s="147" t="s">
        <v>2769</v>
      </c>
    </row>
    <row r="17482" spans="1:11" x14ac:dyDescent="0.2">
      <c r="A17482" s="147">
        <v>6</v>
      </c>
      <c r="B17482" s="149" t="s">
        <v>8585</v>
      </c>
      <c r="C17482" s="147" t="s">
        <v>2242</v>
      </c>
      <c r="D17482" s="147" t="s">
        <v>8584</v>
      </c>
      <c r="E17482" s="147" t="s">
        <v>2240</v>
      </c>
      <c r="G17482" s="147">
        <v>0</v>
      </c>
      <c r="I17482" s="147">
        <v>5</v>
      </c>
      <c r="J17482" s="147">
        <v>2590992</v>
      </c>
    </row>
    <row r="17483" spans="1:11" x14ac:dyDescent="0.2">
      <c r="A17483" s="147">
        <v>6</v>
      </c>
      <c r="B17483" s="149" t="s">
        <v>8582</v>
      </c>
      <c r="C17483" s="147" t="s">
        <v>2242</v>
      </c>
      <c r="D17483" s="147" t="s">
        <v>8583</v>
      </c>
      <c r="E17483" s="147" t="s">
        <v>2240</v>
      </c>
      <c r="G17483" s="147">
        <v>0</v>
      </c>
      <c r="I17483" s="147">
        <v>5</v>
      </c>
      <c r="J17483" s="147">
        <v>2590998</v>
      </c>
    </row>
    <row r="17484" spans="1:11" x14ac:dyDescent="0.2">
      <c r="A17484" s="147">
        <v>6</v>
      </c>
      <c r="B17484" s="149" t="s">
        <v>8582</v>
      </c>
      <c r="C17484" s="147" t="s">
        <v>2277</v>
      </c>
      <c r="D17484" s="147" t="s">
        <v>8581</v>
      </c>
      <c r="E17484" s="147" t="s">
        <v>2246</v>
      </c>
      <c r="G17484" s="147">
        <v>0</v>
      </c>
      <c r="I17484" s="147">
        <v>5</v>
      </c>
      <c r="J17484" s="147">
        <v>1202625</v>
      </c>
    </row>
    <row r="17485" spans="1:11" x14ac:dyDescent="0.2">
      <c r="A17485" s="147">
        <v>6</v>
      </c>
      <c r="B17485" s="149" t="s">
        <v>8580</v>
      </c>
      <c r="C17485" s="147" t="s">
        <v>2242</v>
      </c>
      <c r="D17485" s="147" t="s">
        <v>8579</v>
      </c>
      <c r="E17485" s="147" t="s">
        <v>2240</v>
      </c>
      <c r="G17485" s="147">
        <v>0</v>
      </c>
      <c r="I17485" s="147">
        <v>5</v>
      </c>
      <c r="J17485" s="147">
        <v>2590984</v>
      </c>
    </row>
    <row r="17486" spans="1:11" x14ac:dyDescent="0.2">
      <c r="A17486" s="147">
        <v>6</v>
      </c>
      <c r="B17486" s="149" t="s">
        <v>8578</v>
      </c>
      <c r="C17486" s="147" t="s">
        <v>2242</v>
      </c>
      <c r="D17486" s="147" t="s">
        <v>8577</v>
      </c>
      <c r="E17486" s="147" t="s">
        <v>2240</v>
      </c>
      <c r="G17486" s="147">
        <v>0</v>
      </c>
      <c r="I17486" s="147">
        <v>5</v>
      </c>
      <c r="J17486" s="147">
        <v>2590949</v>
      </c>
      <c r="K17486" s="147" t="s">
        <v>2769</v>
      </c>
    </row>
    <row r="17487" spans="1:11" x14ac:dyDescent="0.2">
      <c r="A17487" s="147">
        <v>6</v>
      </c>
      <c r="B17487" s="149" t="s">
        <v>8576</v>
      </c>
      <c r="C17487" s="147" t="s">
        <v>2242</v>
      </c>
      <c r="D17487" s="147" t="s">
        <v>8575</v>
      </c>
      <c r="E17487" s="147" t="s">
        <v>2240</v>
      </c>
      <c r="G17487" s="147">
        <v>0</v>
      </c>
      <c r="I17487" s="147">
        <v>5</v>
      </c>
      <c r="J17487" s="147">
        <v>2590995</v>
      </c>
      <c r="K17487" s="147" t="s">
        <v>2769</v>
      </c>
    </row>
    <row r="17488" spans="1:11" x14ac:dyDescent="0.2">
      <c r="A17488" s="147">
        <v>6</v>
      </c>
      <c r="B17488" s="149" t="s">
        <v>8574</v>
      </c>
      <c r="C17488" s="147" t="s">
        <v>2242</v>
      </c>
      <c r="D17488" s="147" t="s">
        <v>8573</v>
      </c>
      <c r="E17488" s="147" t="s">
        <v>2240</v>
      </c>
      <c r="G17488" s="147">
        <v>0</v>
      </c>
      <c r="I17488" s="147">
        <v>5</v>
      </c>
      <c r="J17488" s="147">
        <v>2590988</v>
      </c>
      <c r="K17488" s="147" t="s">
        <v>2769</v>
      </c>
    </row>
    <row r="17489" spans="1:11" x14ac:dyDescent="0.2">
      <c r="A17489" s="147">
        <v>6</v>
      </c>
      <c r="B17489" s="149" t="s">
        <v>8572</v>
      </c>
      <c r="C17489" s="147" t="s">
        <v>2242</v>
      </c>
      <c r="D17489" s="147" t="s">
        <v>8571</v>
      </c>
      <c r="E17489" s="147" t="s">
        <v>2240</v>
      </c>
      <c r="G17489" s="147">
        <v>0</v>
      </c>
      <c r="I17489" s="147">
        <v>5</v>
      </c>
      <c r="J17489" s="147">
        <v>2590978</v>
      </c>
      <c r="K17489" s="147" t="s">
        <v>2769</v>
      </c>
    </row>
    <row r="17490" spans="1:11" x14ac:dyDescent="0.2">
      <c r="A17490" s="147">
        <v>6</v>
      </c>
      <c r="B17490" s="149" t="s">
        <v>8570</v>
      </c>
      <c r="C17490" s="147" t="s">
        <v>2242</v>
      </c>
      <c r="D17490" s="147" t="s">
        <v>8569</v>
      </c>
      <c r="E17490" s="147" t="s">
        <v>2240</v>
      </c>
      <c r="G17490" s="147">
        <v>0</v>
      </c>
      <c r="I17490" s="147">
        <v>5</v>
      </c>
      <c r="J17490" s="147">
        <v>2590954</v>
      </c>
    </row>
    <row r="17491" spans="1:11" x14ac:dyDescent="0.2">
      <c r="A17491" s="147">
        <v>6</v>
      </c>
      <c r="B17491" s="149" t="s">
        <v>8568</v>
      </c>
      <c r="C17491" s="147" t="s">
        <v>2242</v>
      </c>
      <c r="D17491" s="147" t="s">
        <v>8567</v>
      </c>
      <c r="E17491" s="147" t="s">
        <v>2240</v>
      </c>
      <c r="G17491" s="147">
        <v>0</v>
      </c>
      <c r="I17491" s="147">
        <v>5</v>
      </c>
      <c r="J17491" s="147">
        <v>2590952</v>
      </c>
    </row>
    <row r="17492" spans="1:11" x14ac:dyDescent="0.2">
      <c r="A17492" s="147">
        <v>6</v>
      </c>
      <c r="B17492" s="149" t="s">
        <v>8566</v>
      </c>
      <c r="C17492" s="147" t="s">
        <v>2242</v>
      </c>
      <c r="D17492" s="147" t="s">
        <v>8565</v>
      </c>
      <c r="E17492" s="147" t="s">
        <v>2240</v>
      </c>
      <c r="G17492" s="147">
        <v>0</v>
      </c>
      <c r="I17492" s="147">
        <v>5</v>
      </c>
      <c r="J17492" s="147">
        <v>2590985</v>
      </c>
    </row>
    <row r="17493" spans="1:11" x14ac:dyDescent="0.2">
      <c r="A17493" s="147">
        <v>6</v>
      </c>
      <c r="B17493" s="149" t="s">
        <v>8564</v>
      </c>
      <c r="C17493" s="147" t="s">
        <v>2242</v>
      </c>
      <c r="D17493" s="147" t="s">
        <v>8563</v>
      </c>
      <c r="E17493" s="147" t="s">
        <v>2240</v>
      </c>
      <c r="G17493" s="147">
        <v>0</v>
      </c>
      <c r="I17493" s="147">
        <v>5</v>
      </c>
      <c r="J17493" s="147">
        <v>2590956</v>
      </c>
    </row>
    <row r="17494" spans="1:11" x14ac:dyDescent="0.2">
      <c r="A17494" s="147">
        <v>6</v>
      </c>
      <c r="B17494" s="149" t="s">
        <v>8562</v>
      </c>
      <c r="C17494" s="147" t="s">
        <v>2242</v>
      </c>
      <c r="D17494" s="147" t="s">
        <v>8561</v>
      </c>
      <c r="E17494" s="147" t="s">
        <v>2240</v>
      </c>
      <c r="G17494" s="147">
        <v>0</v>
      </c>
      <c r="I17494" s="147">
        <v>5</v>
      </c>
      <c r="J17494" s="147">
        <v>2590994</v>
      </c>
    </row>
    <row r="17495" spans="1:11" x14ac:dyDescent="0.2">
      <c r="A17495" s="147">
        <v>6</v>
      </c>
      <c r="B17495" s="149" t="s">
        <v>8560</v>
      </c>
      <c r="C17495" s="147" t="s">
        <v>2242</v>
      </c>
      <c r="D17495" s="147" t="s">
        <v>8559</v>
      </c>
      <c r="E17495" s="147" t="s">
        <v>2240</v>
      </c>
      <c r="G17495" s="147">
        <v>0</v>
      </c>
      <c r="I17495" s="147">
        <v>5</v>
      </c>
      <c r="J17495" s="147">
        <v>2590977</v>
      </c>
      <c r="K17495" s="147" t="s">
        <v>2769</v>
      </c>
    </row>
    <row r="17496" spans="1:11" x14ac:dyDescent="0.2">
      <c r="A17496" s="147">
        <v>5</v>
      </c>
      <c r="B17496" s="149" t="s">
        <v>8558</v>
      </c>
      <c r="C17496" s="147" t="s">
        <v>2242</v>
      </c>
      <c r="D17496" s="147" t="s">
        <v>8557</v>
      </c>
      <c r="E17496" s="147" t="s">
        <v>2246</v>
      </c>
      <c r="G17496" s="147">
        <v>0</v>
      </c>
      <c r="I17496" s="147">
        <v>5</v>
      </c>
      <c r="J17496" s="147">
        <v>2590973</v>
      </c>
    </row>
    <row r="17497" spans="1:11" x14ac:dyDescent="0.2">
      <c r="A17497" s="147">
        <v>6</v>
      </c>
      <c r="B17497" s="149" t="s">
        <v>8556</v>
      </c>
      <c r="C17497" s="147" t="s">
        <v>2242</v>
      </c>
      <c r="D17497" s="147" t="s">
        <v>8555</v>
      </c>
      <c r="E17497" s="147" t="s">
        <v>2240</v>
      </c>
      <c r="G17497" s="147">
        <v>0</v>
      </c>
      <c r="I17497" s="147">
        <v>6</v>
      </c>
      <c r="J17497" s="147">
        <v>2591002</v>
      </c>
    </row>
    <row r="17498" spans="1:11" x14ac:dyDescent="0.2">
      <c r="A17498" s="147">
        <v>6</v>
      </c>
      <c r="B17498" s="149" t="s">
        <v>8554</v>
      </c>
      <c r="C17498" s="147" t="s">
        <v>2242</v>
      </c>
      <c r="D17498" s="147" t="s">
        <v>8553</v>
      </c>
      <c r="E17498" s="147" t="s">
        <v>2240</v>
      </c>
      <c r="G17498" s="147">
        <v>0</v>
      </c>
      <c r="I17498" s="147">
        <v>6</v>
      </c>
      <c r="J17498" s="147">
        <v>2591003</v>
      </c>
    </row>
    <row r="17499" spans="1:11" x14ac:dyDescent="0.2">
      <c r="A17499" s="147">
        <v>6</v>
      </c>
      <c r="B17499" s="149" t="s">
        <v>8552</v>
      </c>
      <c r="C17499" s="147" t="s">
        <v>2242</v>
      </c>
      <c r="D17499" s="147" t="s">
        <v>8551</v>
      </c>
      <c r="E17499" s="147" t="s">
        <v>2240</v>
      </c>
      <c r="G17499" s="147">
        <v>0</v>
      </c>
      <c r="I17499" s="147">
        <v>5</v>
      </c>
      <c r="J17499" s="147">
        <v>2590967</v>
      </c>
    </row>
    <row r="17500" spans="1:11" x14ac:dyDescent="0.2">
      <c r="A17500" s="147">
        <v>3</v>
      </c>
      <c r="B17500" s="149" t="s">
        <v>8550</v>
      </c>
      <c r="C17500" s="147" t="s">
        <v>2242</v>
      </c>
      <c r="D17500" s="147" t="s">
        <v>8549</v>
      </c>
      <c r="E17500" s="147" t="s">
        <v>2246</v>
      </c>
      <c r="G17500" s="147">
        <v>0</v>
      </c>
      <c r="I17500" s="147">
        <v>3</v>
      </c>
      <c r="J17500" s="147">
        <v>2590625</v>
      </c>
    </row>
    <row r="17501" spans="1:11" x14ac:dyDescent="0.2">
      <c r="A17501" s="147">
        <v>4</v>
      </c>
      <c r="B17501" s="149" t="s">
        <v>8547</v>
      </c>
      <c r="C17501" s="147" t="s">
        <v>2242</v>
      </c>
      <c r="D17501" s="147" t="s">
        <v>8548</v>
      </c>
      <c r="E17501" s="147" t="s">
        <v>2240</v>
      </c>
      <c r="G17501" s="147">
        <v>0</v>
      </c>
      <c r="I17501" s="147">
        <v>4</v>
      </c>
      <c r="J17501" s="147">
        <v>2591009</v>
      </c>
    </row>
    <row r="17502" spans="1:11" x14ac:dyDescent="0.2">
      <c r="A17502" s="147">
        <v>4</v>
      </c>
      <c r="B17502" s="149" t="s">
        <v>8547</v>
      </c>
      <c r="C17502" s="147" t="s">
        <v>2261</v>
      </c>
      <c r="D17502" s="147" t="s">
        <v>8546</v>
      </c>
      <c r="E17502" s="147" t="s">
        <v>2246</v>
      </c>
      <c r="G17502" s="147">
        <v>0</v>
      </c>
      <c r="I17502" s="147">
        <v>4</v>
      </c>
      <c r="J17502" s="147">
        <v>1202631</v>
      </c>
    </row>
    <row r="17503" spans="1:11" x14ac:dyDescent="0.2">
      <c r="A17503" s="147">
        <v>4</v>
      </c>
      <c r="B17503" s="149" t="s">
        <v>8541</v>
      </c>
      <c r="C17503" s="147" t="s">
        <v>2242</v>
      </c>
      <c r="D17503" s="147" t="s">
        <v>8545</v>
      </c>
      <c r="E17503" s="147" t="s">
        <v>2246</v>
      </c>
      <c r="G17503" s="147">
        <v>0</v>
      </c>
      <c r="I17503" s="147">
        <v>4</v>
      </c>
      <c r="J17503" s="147">
        <v>2591011</v>
      </c>
    </row>
    <row r="17504" spans="1:11" x14ac:dyDescent="0.2">
      <c r="A17504" s="147">
        <v>4</v>
      </c>
      <c r="B17504" s="149" t="s">
        <v>8541</v>
      </c>
      <c r="C17504" s="147" t="s">
        <v>2261</v>
      </c>
      <c r="D17504" s="147" t="s">
        <v>8544</v>
      </c>
      <c r="E17504" s="147" t="s">
        <v>2246</v>
      </c>
      <c r="G17504" s="147">
        <v>0</v>
      </c>
      <c r="I17504" s="147">
        <v>4</v>
      </c>
      <c r="J17504" s="147">
        <v>1202635</v>
      </c>
    </row>
    <row r="17505" spans="1:10" x14ac:dyDescent="0.2">
      <c r="A17505" s="147">
        <v>4</v>
      </c>
      <c r="B17505" s="149" t="s">
        <v>8541</v>
      </c>
      <c r="C17505" s="147" t="s">
        <v>2261</v>
      </c>
      <c r="D17505" s="147" t="s">
        <v>8543</v>
      </c>
      <c r="E17505" s="147" t="s">
        <v>2246</v>
      </c>
      <c r="G17505" s="147">
        <v>0</v>
      </c>
      <c r="I17505" s="147">
        <v>4</v>
      </c>
      <c r="J17505" s="147">
        <v>1202639</v>
      </c>
    </row>
    <row r="17506" spans="1:10" x14ac:dyDescent="0.2">
      <c r="A17506" s="147">
        <v>4</v>
      </c>
      <c r="B17506" s="149" t="s">
        <v>8541</v>
      </c>
      <c r="C17506" s="147" t="s">
        <v>2261</v>
      </c>
      <c r="D17506" s="147" t="s">
        <v>8542</v>
      </c>
      <c r="E17506" s="147" t="s">
        <v>2246</v>
      </c>
      <c r="G17506" s="147">
        <v>0</v>
      </c>
      <c r="I17506" s="147">
        <v>4</v>
      </c>
      <c r="J17506" s="147">
        <v>1202637</v>
      </c>
    </row>
    <row r="17507" spans="1:10" x14ac:dyDescent="0.2">
      <c r="A17507" s="147">
        <v>4</v>
      </c>
      <c r="B17507" s="149" t="s">
        <v>8541</v>
      </c>
      <c r="C17507" s="147" t="s">
        <v>2277</v>
      </c>
      <c r="D17507" s="147" t="s">
        <v>8540</v>
      </c>
      <c r="E17507" s="147" t="s">
        <v>2246</v>
      </c>
      <c r="G17507" s="147">
        <v>0</v>
      </c>
      <c r="I17507" s="147">
        <v>4</v>
      </c>
      <c r="J17507" s="147">
        <v>1202640</v>
      </c>
    </row>
    <row r="17508" spans="1:10" x14ac:dyDescent="0.2">
      <c r="A17508" s="147">
        <v>5</v>
      </c>
      <c r="B17508" s="149" t="s">
        <v>8539</v>
      </c>
      <c r="C17508" s="147" t="s">
        <v>2242</v>
      </c>
      <c r="D17508" s="147" t="s">
        <v>8538</v>
      </c>
      <c r="E17508" s="147" t="s">
        <v>2246</v>
      </c>
      <c r="G17508" s="147">
        <v>0</v>
      </c>
      <c r="I17508" s="147">
        <v>5</v>
      </c>
      <c r="J17508" s="147">
        <v>2591019</v>
      </c>
    </row>
    <row r="17509" spans="1:10" x14ac:dyDescent="0.2">
      <c r="A17509" s="147">
        <v>6</v>
      </c>
      <c r="B17509" s="149" t="s">
        <v>8537</v>
      </c>
      <c r="C17509" s="147" t="s">
        <v>2242</v>
      </c>
      <c r="D17509" s="147" t="s">
        <v>8536</v>
      </c>
      <c r="E17509" s="147" t="s">
        <v>2240</v>
      </c>
      <c r="G17509" s="147">
        <v>0</v>
      </c>
      <c r="I17509" s="147">
        <v>6</v>
      </c>
      <c r="J17509" s="147">
        <v>2591023</v>
      </c>
    </row>
    <row r="17510" spans="1:10" x14ac:dyDescent="0.2">
      <c r="A17510" s="147">
        <v>6</v>
      </c>
      <c r="B17510" s="149" t="s">
        <v>8535</v>
      </c>
      <c r="C17510" s="147" t="s">
        <v>2242</v>
      </c>
      <c r="D17510" s="147" t="s">
        <v>8534</v>
      </c>
      <c r="E17510" s="147" t="s">
        <v>2240</v>
      </c>
      <c r="G17510" s="147">
        <v>0</v>
      </c>
      <c r="I17510" s="147">
        <v>5</v>
      </c>
      <c r="J17510" s="147">
        <v>2591020</v>
      </c>
    </row>
    <row r="17511" spans="1:10" x14ac:dyDescent="0.2">
      <c r="A17511" s="147">
        <v>6</v>
      </c>
      <c r="B17511" s="149" t="s">
        <v>8533</v>
      </c>
      <c r="C17511" s="147" t="s">
        <v>2242</v>
      </c>
      <c r="D17511" s="147" t="s">
        <v>8532</v>
      </c>
      <c r="E17511" s="147" t="s">
        <v>2240</v>
      </c>
      <c r="G17511" s="147">
        <v>0</v>
      </c>
      <c r="I17511" s="147">
        <v>5</v>
      </c>
      <c r="J17511" s="147">
        <v>2591017</v>
      </c>
    </row>
    <row r="17512" spans="1:10" x14ac:dyDescent="0.2">
      <c r="A17512" s="147">
        <v>3</v>
      </c>
      <c r="B17512" s="149" t="s">
        <v>8529</v>
      </c>
      <c r="C17512" s="147" t="s">
        <v>2242</v>
      </c>
      <c r="D17512" s="147" t="s">
        <v>8531</v>
      </c>
      <c r="E17512" s="147" t="s">
        <v>2246</v>
      </c>
      <c r="G17512" s="147">
        <v>0</v>
      </c>
      <c r="I17512" s="147">
        <v>3</v>
      </c>
      <c r="J17512" s="147">
        <v>2590648</v>
      </c>
    </row>
    <row r="17513" spans="1:10" x14ac:dyDescent="0.2">
      <c r="A17513" s="147">
        <v>3</v>
      </c>
      <c r="B17513" s="149" t="s">
        <v>8529</v>
      </c>
      <c r="C17513" s="147" t="s">
        <v>2294</v>
      </c>
      <c r="D17513" s="147" t="s">
        <v>8530</v>
      </c>
      <c r="E17513" s="147" t="s">
        <v>2246</v>
      </c>
      <c r="G17513" s="147">
        <v>0</v>
      </c>
      <c r="I17513" s="147">
        <v>3</v>
      </c>
      <c r="J17513" s="147">
        <v>1202458</v>
      </c>
    </row>
    <row r="17514" spans="1:10" x14ac:dyDescent="0.2">
      <c r="A17514" s="147">
        <v>3</v>
      </c>
      <c r="B17514" s="149" t="s">
        <v>8529</v>
      </c>
      <c r="C17514" s="147" t="s">
        <v>2277</v>
      </c>
      <c r="D17514" s="147" t="s">
        <v>8234</v>
      </c>
      <c r="E17514" s="147" t="s">
        <v>2246</v>
      </c>
      <c r="G17514" s="147">
        <v>0</v>
      </c>
      <c r="I17514" s="147">
        <v>3</v>
      </c>
      <c r="J17514" s="147">
        <v>1202445</v>
      </c>
    </row>
    <row r="17515" spans="1:10" x14ac:dyDescent="0.2">
      <c r="A17515" s="147">
        <v>3</v>
      </c>
      <c r="B17515" s="149" t="s">
        <v>8529</v>
      </c>
      <c r="C17515" s="147" t="s">
        <v>2277</v>
      </c>
      <c r="D17515" s="147" t="s">
        <v>8233</v>
      </c>
      <c r="E17515" s="147" t="s">
        <v>2246</v>
      </c>
      <c r="G17515" s="147">
        <v>0</v>
      </c>
      <c r="I17515" s="147">
        <v>3</v>
      </c>
      <c r="J17515" s="147">
        <v>1202383</v>
      </c>
    </row>
    <row r="17516" spans="1:10" x14ac:dyDescent="0.2">
      <c r="A17516" s="147">
        <v>3</v>
      </c>
      <c r="B17516" s="149" t="s">
        <v>8529</v>
      </c>
      <c r="C17516" s="147" t="s">
        <v>2277</v>
      </c>
      <c r="D17516" s="147" t="s">
        <v>8232</v>
      </c>
      <c r="E17516" s="147" t="s">
        <v>2246</v>
      </c>
      <c r="G17516" s="147">
        <v>0</v>
      </c>
      <c r="I17516" s="147">
        <v>3</v>
      </c>
      <c r="J17516" s="147">
        <v>1202422</v>
      </c>
    </row>
    <row r="17517" spans="1:10" x14ac:dyDescent="0.2">
      <c r="A17517" s="147">
        <v>3</v>
      </c>
      <c r="B17517" s="149" t="s">
        <v>8529</v>
      </c>
      <c r="C17517" s="147" t="s">
        <v>2277</v>
      </c>
      <c r="D17517" s="147" t="s">
        <v>8231</v>
      </c>
      <c r="E17517" s="147" t="s">
        <v>2246</v>
      </c>
      <c r="G17517" s="147">
        <v>0</v>
      </c>
      <c r="I17517" s="147">
        <v>3</v>
      </c>
      <c r="J17517" s="147">
        <v>1202411</v>
      </c>
    </row>
    <row r="17518" spans="1:10" x14ac:dyDescent="0.2">
      <c r="A17518" s="147">
        <v>3</v>
      </c>
      <c r="B17518" s="149" t="s">
        <v>8529</v>
      </c>
      <c r="C17518" s="147" t="s">
        <v>2277</v>
      </c>
      <c r="D17518" s="147" t="s">
        <v>8230</v>
      </c>
      <c r="E17518" s="147" t="s">
        <v>2246</v>
      </c>
      <c r="G17518" s="147">
        <v>0</v>
      </c>
      <c r="I17518" s="147">
        <v>3</v>
      </c>
      <c r="J17518" s="147">
        <v>1202404</v>
      </c>
    </row>
    <row r="17519" spans="1:10" x14ac:dyDescent="0.2">
      <c r="A17519" s="147">
        <v>3</v>
      </c>
      <c r="B17519" s="149" t="s">
        <v>8529</v>
      </c>
      <c r="C17519" s="147" t="s">
        <v>2277</v>
      </c>
      <c r="D17519" s="147" t="s">
        <v>8229</v>
      </c>
      <c r="E17519" s="147" t="s">
        <v>2246</v>
      </c>
      <c r="G17519" s="147">
        <v>0</v>
      </c>
      <c r="I17519" s="147">
        <v>3</v>
      </c>
      <c r="J17519" s="147">
        <v>1202418</v>
      </c>
    </row>
    <row r="17520" spans="1:10" x14ac:dyDescent="0.2">
      <c r="A17520" s="147">
        <v>3</v>
      </c>
      <c r="B17520" s="149" t="s">
        <v>8529</v>
      </c>
      <c r="C17520" s="147" t="s">
        <v>2277</v>
      </c>
      <c r="D17520" s="147" t="s">
        <v>8227</v>
      </c>
      <c r="E17520" s="147" t="s">
        <v>2246</v>
      </c>
      <c r="G17520" s="147">
        <v>0</v>
      </c>
      <c r="I17520" s="147">
        <v>3</v>
      </c>
      <c r="J17520" s="147">
        <v>1202424</v>
      </c>
    </row>
    <row r="17521" spans="1:11" x14ac:dyDescent="0.2">
      <c r="A17521" s="147">
        <v>4</v>
      </c>
      <c r="B17521" s="149" t="s">
        <v>8528</v>
      </c>
      <c r="C17521" s="147" t="s">
        <v>2242</v>
      </c>
      <c r="D17521" s="147" t="s">
        <v>8527</v>
      </c>
      <c r="E17521" s="147" t="s">
        <v>2240</v>
      </c>
      <c r="G17521" s="147">
        <v>0</v>
      </c>
      <c r="I17521" s="147">
        <v>4</v>
      </c>
      <c r="J17521" s="147">
        <v>2591037</v>
      </c>
    </row>
    <row r="17522" spans="1:11" x14ac:dyDescent="0.2">
      <c r="A17522" s="147">
        <v>4</v>
      </c>
      <c r="B17522" s="149" t="s">
        <v>8524</v>
      </c>
      <c r="C17522" s="147" t="s">
        <v>2242</v>
      </c>
      <c r="D17522" s="147" t="s">
        <v>8526</v>
      </c>
      <c r="E17522" s="147" t="s">
        <v>2246</v>
      </c>
      <c r="G17522" s="147">
        <v>0</v>
      </c>
      <c r="I17522" s="147">
        <v>4</v>
      </c>
      <c r="J17522" s="147">
        <v>2591029</v>
      </c>
    </row>
    <row r="17523" spans="1:11" x14ac:dyDescent="0.2">
      <c r="A17523" s="147">
        <v>4</v>
      </c>
      <c r="B17523" s="149" t="s">
        <v>8524</v>
      </c>
      <c r="C17523" s="147" t="s">
        <v>2261</v>
      </c>
      <c r="D17523" s="147" t="s">
        <v>8525</v>
      </c>
      <c r="E17523" s="147" t="s">
        <v>2246</v>
      </c>
      <c r="G17523" s="147">
        <v>0</v>
      </c>
      <c r="I17523" s="147">
        <v>4</v>
      </c>
      <c r="J17523" s="147">
        <v>1202672</v>
      </c>
    </row>
    <row r="17524" spans="1:11" x14ac:dyDescent="0.2">
      <c r="A17524" s="147">
        <v>4</v>
      </c>
      <c r="B17524" s="149" t="s">
        <v>8524</v>
      </c>
      <c r="C17524" s="147" t="s">
        <v>2277</v>
      </c>
      <c r="D17524" s="147" t="s">
        <v>8292</v>
      </c>
      <c r="E17524" s="147" t="s">
        <v>2246</v>
      </c>
      <c r="G17524" s="147">
        <v>0</v>
      </c>
      <c r="I17524" s="147">
        <v>4</v>
      </c>
      <c r="J17524" s="147">
        <v>1202702</v>
      </c>
    </row>
    <row r="17525" spans="1:11" x14ac:dyDescent="0.2">
      <c r="A17525" s="147">
        <v>4</v>
      </c>
      <c r="B17525" s="149" t="s">
        <v>8524</v>
      </c>
      <c r="C17525" s="147" t="s">
        <v>2277</v>
      </c>
      <c r="D17525" s="147" t="s">
        <v>8290</v>
      </c>
      <c r="E17525" s="147" t="s">
        <v>2246</v>
      </c>
      <c r="G17525" s="147">
        <v>0</v>
      </c>
      <c r="I17525" s="147">
        <v>4</v>
      </c>
      <c r="J17525" s="147">
        <v>1202656</v>
      </c>
    </row>
    <row r="17526" spans="1:11" x14ac:dyDescent="0.2">
      <c r="A17526" s="147">
        <v>5</v>
      </c>
      <c r="B17526" s="149" t="s">
        <v>8523</v>
      </c>
      <c r="C17526" s="147" t="s">
        <v>2242</v>
      </c>
      <c r="D17526" s="147" t="s">
        <v>8522</v>
      </c>
      <c r="E17526" s="147" t="s">
        <v>2246</v>
      </c>
      <c r="G17526" s="147">
        <v>0</v>
      </c>
      <c r="I17526" s="147">
        <v>5</v>
      </c>
      <c r="J17526" s="147">
        <v>2591059</v>
      </c>
    </row>
    <row r="17527" spans="1:11" x14ac:dyDescent="0.2">
      <c r="A17527" s="147">
        <v>6</v>
      </c>
      <c r="B17527" s="149" t="s">
        <v>8521</v>
      </c>
      <c r="C17527" s="147" t="s">
        <v>2242</v>
      </c>
      <c r="D17527" s="147" t="s">
        <v>8520</v>
      </c>
      <c r="E17527" s="147" t="s">
        <v>2240</v>
      </c>
      <c r="G17527" s="147">
        <v>0</v>
      </c>
      <c r="I17527" s="147">
        <v>6</v>
      </c>
      <c r="J17527" s="147">
        <v>2591066</v>
      </c>
      <c r="K17527" s="147" t="s">
        <v>2769</v>
      </c>
    </row>
    <row r="17528" spans="1:11" x14ac:dyDescent="0.2">
      <c r="A17528" s="147">
        <v>6</v>
      </c>
      <c r="B17528" s="149" t="s">
        <v>8519</v>
      </c>
      <c r="C17528" s="147" t="s">
        <v>2242</v>
      </c>
      <c r="D17528" s="147" t="s">
        <v>8518</v>
      </c>
      <c r="E17528" s="147" t="s">
        <v>2240</v>
      </c>
      <c r="G17528" s="147">
        <v>0</v>
      </c>
      <c r="I17528" s="147">
        <v>5</v>
      </c>
      <c r="J17528" s="147">
        <v>2591056</v>
      </c>
      <c r="K17528" s="147" t="s">
        <v>2769</v>
      </c>
    </row>
    <row r="17529" spans="1:11" x14ac:dyDescent="0.2">
      <c r="A17529" s="147">
        <v>6</v>
      </c>
      <c r="B17529" s="149" t="s">
        <v>8517</v>
      </c>
      <c r="C17529" s="147" t="s">
        <v>2242</v>
      </c>
      <c r="D17529" s="147" t="s">
        <v>8516</v>
      </c>
      <c r="E17529" s="147" t="s">
        <v>2240</v>
      </c>
      <c r="G17529" s="147">
        <v>0</v>
      </c>
      <c r="I17529" s="147">
        <v>5</v>
      </c>
      <c r="J17529" s="147">
        <v>2591055</v>
      </c>
      <c r="K17529" s="147" t="s">
        <v>2769</v>
      </c>
    </row>
    <row r="17530" spans="1:11" x14ac:dyDescent="0.2">
      <c r="A17530" s="147">
        <v>6</v>
      </c>
      <c r="B17530" s="149" t="s">
        <v>8515</v>
      </c>
      <c r="C17530" s="147" t="s">
        <v>2242</v>
      </c>
      <c r="D17530" s="147" t="s">
        <v>8514</v>
      </c>
      <c r="E17530" s="147" t="s">
        <v>2240</v>
      </c>
      <c r="G17530" s="147">
        <v>0</v>
      </c>
      <c r="I17530" s="147">
        <v>5</v>
      </c>
      <c r="J17530" s="147">
        <v>2591061</v>
      </c>
      <c r="K17530" s="147" t="s">
        <v>2769</v>
      </c>
    </row>
    <row r="17531" spans="1:11" x14ac:dyDescent="0.2">
      <c r="A17531" s="147">
        <v>4</v>
      </c>
      <c r="B17531" s="149" t="s">
        <v>8512</v>
      </c>
      <c r="C17531" s="147" t="s">
        <v>2242</v>
      </c>
      <c r="D17531" s="147" t="s">
        <v>8513</v>
      </c>
      <c r="E17531" s="147" t="s">
        <v>2246</v>
      </c>
      <c r="G17531" s="147">
        <v>0</v>
      </c>
      <c r="I17531" s="147">
        <v>4</v>
      </c>
      <c r="J17531" s="147">
        <v>2591049</v>
      </c>
    </row>
    <row r="17532" spans="1:11" x14ac:dyDescent="0.2">
      <c r="A17532" s="147">
        <v>4</v>
      </c>
      <c r="B17532" s="149" t="s">
        <v>8512</v>
      </c>
      <c r="C17532" s="147" t="s">
        <v>2261</v>
      </c>
      <c r="D17532" s="147" t="s">
        <v>8293</v>
      </c>
      <c r="E17532" s="147" t="s">
        <v>2246</v>
      </c>
      <c r="G17532" s="147">
        <v>0</v>
      </c>
      <c r="I17532" s="147">
        <v>4</v>
      </c>
      <c r="J17532" s="147">
        <v>1202650</v>
      </c>
    </row>
    <row r="17533" spans="1:11" x14ac:dyDescent="0.2">
      <c r="A17533" s="147">
        <v>4</v>
      </c>
      <c r="B17533" s="149" t="s">
        <v>8512</v>
      </c>
      <c r="C17533" s="147" t="s">
        <v>2277</v>
      </c>
      <c r="D17533" s="147" t="s">
        <v>8292</v>
      </c>
      <c r="E17533" s="147" t="s">
        <v>2246</v>
      </c>
      <c r="G17533" s="147">
        <v>0</v>
      </c>
      <c r="I17533" s="147">
        <v>4</v>
      </c>
      <c r="J17533" s="147">
        <v>1202710</v>
      </c>
    </row>
    <row r="17534" spans="1:11" x14ac:dyDescent="0.2">
      <c r="A17534" s="147">
        <v>4</v>
      </c>
      <c r="B17534" s="149" t="s">
        <v>8512</v>
      </c>
      <c r="C17534" s="147" t="s">
        <v>2277</v>
      </c>
      <c r="D17534" s="147" t="s">
        <v>8290</v>
      </c>
      <c r="E17534" s="147" t="s">
        <v>2246</v>
      </c>
      <c r="G17534" s="147">
        <v>0</v>
      </c>
      <c r="I17534" s="147">
        <v>4</v>
      </c>
      <c r="J17534" s="147">
        <v>1202670</v>
      </c>
    </row>
    <row r="17535" spans="1:11" x14ac:dyDescent="0.2">
      <c r="A17535" s="147">
        <v>5</v>
      </c>
      <c r="B17535" s="149" t="s">
        <v>8511</v>
      </c>
      <c r="C17535" s="147" t="s">
        <v>2242</v>
      </c>
      <c r="D17535" s="147" t="s">
        <v>8510</v>
      </c>
      <c r="E17535" s="147" t="s">
        <v>2246</v>
      </c>
      <c r="G17535" s="147">
        <v>0</v>
      </c>
      <c r="I17535" s="147">
        <v>5</v>
      </c>
      <c r="J17535" s="147">
        <v>2591076</v>
      </c>
    </row>
    <row r="17536" spans="1:11" x14ac:dyDescent="0.2">
      <c r="A17536" s="147">
        <v>6</v>
      </c>
      <c r="B17536" s="149" t="s">
        <v>8509</v>
      </c>
      <c r="C17536" s="147" t="s">
        <v>2242</v>
      </c>
      <c r="D17536" s="147" t="s">
        <v>8508</v>
      </c>
      <c r="E17536" s="147" t="s">
        <v>2240</v>
      </c>
      <c r="G17536" s="147">
        <v>0</v>
      </c>
      <c r="I17536" s="147">
        <v>6</v>
      </c>
      <c r="J17536" s="147">
        <v>2591082</v>
      </c>
      <c r="K17536" s="147" t="s">
        <v>2769</v>
      </c>
    </row>
    <row r="17537" spans="1:11" x14ac:dyDescent="0.2">
      <c r="A17537" s="147">
        <v>6</v>
      </c>
      <c r="B17537" s="149" t="s">
        <v>8507</v>
      </c>
      <c r="C17537" s="147" t="s">
        <v>2242</v>
      </c>
      <c r="D17537" s="147" t="s">
        <v>8275</v>
      </c>
      <c r="E17537" s="147" t="s">
        <v>2240</v>
      </c>
      <c r="G17537" s="147">
        <v>0</v>
      </c>
      <c r="I17537" s="147">
        <v>5</v>
      </c>
      <c r="J17537" s="147">
        <v>2591077</v>
      </c>
      <c r="K17537" s="147" t="s">
        <v>2769</v>
      </c>
    </row>
    <row r="17538" spans="1:11" x14ac:dyDescent="0.2">
      <c r="A17538" s="147">
        <v>6</v>
      </c>
      <c r="B17538" s="149" t="s">
        <v>8506</v>
      </c>
      <c r="C17538" s="147" t="s">
        <v>2242</v>
      </c>
      <c r="D17538" s="147" t="s">
        <v>8252</v>
      </c>
      <c r="E17538" s="147" t="s">
        <v>2240</v>
      </c>
      <c r="G17538" s="147">
        <v>0</v>
      </c>
      <c r="I17538" s="147">
        <v>5</v>
      </c>
      <c r="J17538" s="147">
        <v>2591078</v>
      </c>
      <c r="K17538" s="147" t="s">
        <v>2769</v>
      </c>
    </row>
    <row r="17539" spans="1:11" x14ac:dyDescent="0.2">
      <c r="A17539" s="147">
        <v>6</v>
      </c>
      <c r="B17539" s="149" t="s">
        <v>8505</v>
      </c>
      <c r="C17539" s="147" t="s">
        <v>2242</v>
      </c>
      <c r="D17539" s="147" t="s">
        <v>8504</v>
      </c>
      <c r="E17539" s="147" t="s">
        <v>2240</v>
      </c>
      <c r="G17539" s="147">
        <v>0</v>
      </c>
      <c r="I17539" s="147">
        <v>5</v>
      </c>
      <c r="J17539" s="147">
        <v>2591068</v>
      </c>
      <c r="K17539" s="147" t="s">
        <v>2769</v>
      </c>
    </row>
    <row r="17540" spans="1:11" x14ac:dyDescent="0.2">
      <c r="A17540" s="147">
        <v>4</v>
      </c>
      <c r="B17540" s="149" t="s">
        <v>8502</v>
      </c>
      <c r="C17540" s="147" t="s">
        <v>2242</v>
      </c>
      <c r="D17540" s="147" t="s">
        <v>8503</v>
      </c>
      <c r="E17540" s="147" t="s">
        <v>2246</v>
      </c>
      <c r="G17540" s="147">
        <v>0</v>
      </c>
      <c r="I17540" s="147">
        <v>4</v>
      </c>
      <c r="J17540" s="147">
        <v>2591050</v>
      </c>
    </row>
    <row r="17541" spans="1:11" x14ac:dyDescent="0.2">
      <c r="A17541" s="147">
        <v>4</v>
      </c>
      <c r="B17541" s="149" t="s">
        <v>8502</v>
      </c>
      <c r="C17541" s="147" t="s">
        <v>2277</v>
      </c>
      <c r="D17541" s="147" t="s">
        <v>8292</v>
      </c>
      <c r="E17541" s="147" t="s">
        <v>2246</v>
      </c>
      <c r="G17541" s="147">
        <v>0</v>
      </c>
      <c r="I17541" s="147">
        <v>4</v>
      </c>
      <c r="J17541" s="147">
        <v>1202700</v>
      </c>
    </row>
    <row r="17542" spans="1:11" x14ac:dyDescent="0.2">
      <c r="A17542" s="147">
        <v>4</v>
      </c>
      <c r="B17542" s="149" t="s">
        <v>8502</v>
      </c>
      <c r="C17542" s="147" t="s">
        <v>2277</v>
      </c>
      <c r="D17542" s="147" t="s">
        <v>8290</v>
      </c>
      <c r="E17542" s="147" t="s">
        <v>2246</v>
      </c>
      <c r="G17542" s="147">
        <v>0</v>
      </c>
      <c r="I17542" s="147">
        <v>4</v>
      </c>
      <c r="J17542" s="147">
        <v>1202671</v>
      </c>
    </row>
    <row r="17543" spans="1:11" x14ac:dyDescent="0.2">
      <c r="A17543" s="147">
        <v>5</v>
      </c>
      <c r="B17543" s="149" t="s">
        <v>8501</v>
      </c>
      <c r="C17543" s="147" t="s">
        <v>2242</v>
      </c>
      <c r="D17543" s="147" t="s">
        <v>8500</v>
      </c>
      <c r="E17543" s="147" t="s">
        <v>2246</v>
      </c>
      <c r="G17543" s="147">
        <v>0</v>
      </c>
      <c r="I17543" s="147">
        <v>5</v>
      </c>
      <c r="J17543" s="147">
        <v>2591131</v>
      </c>
    </row>
    <row r="17544" spans="1:11" x14ac:dyDescent="0.2">
      <c r="A17544" s="147">
        <v>6</v>
      </c>
      <c r="B17544" s="149" t="s">
        <v>8499</v>
      </c>
      <c r="C17544" s="147" t="s">
        <v>2242</v>
      </c>
      <c r="D17544" s="147" t="s">
        <v>8498</v>
      </c>
      <c r="E17544" s="147" t="s">
        <v>2240</v>
      </c>
      <c r="G17544" s="147">
        <v>0</v>
      </c>
      <c r="I17544" s="147">
        <v>6</v>
      </c>
      <c r="J17544" s="147">
        <v>2591150</v>
      </c>
    </row>
    <row r="17545" spans="1:11" x14ac:dyDescent="0.2">
      <c r="A17545" s="147">
        <v>6</v>
      </c>
      <c r="B17545" s="149" t="s">
        <v>8496</v>
      </c>
      <c r="C17545" s="147" t="s">
        <v>2242</v>
      </c>
      <c r="D17545" s="147" t="s">
        <v>8497</v>
      </c>
      <c r="E17545" s="147" t="s">
        <v>2240</v>
      </c>
      <c r="G17545" s="147">
        <v>0</v>
      </c>
      <c r="I17545" s="147">
        <v>5</v>
      </c>
      <c r="J17545" s="147">
        <v>2591103</v>
      </c>
    </row>
    <row r="17546" spans="1:11" x14ac:dyDescent="0.2">
      <c r="A17546" s="147">
        <v>6</v>
      </c>
      <c r="B17546" s="149" t="s">
        <v>8496</v>
      </c>
      <c r="C17546" s="147" t="s">
        <v>2277</v>
      </c>
      <c r="D17546" s="147" t="s">
        <v>8495</v>
      </c>
      <c r="E17546" s="147" t="s">
        <v>2246</v>
      </c>
      <c r="G17546" s="147">
        <v>0</v>
      </c>
      <c r="I17546" s="147">
        <v>5</v>
      </c>
      <c r="J17546" s="147">
        <v>1202724</v>
      </c>
    </row>
    <row r="17547" spans="1:11" x14ac:dyDescent="0.2">
      <c r="A17547" s="147">
        <v>6</v>
      </c>
      <c r="B17547" s="149" t="s">
        <v>8494</v>
      </c>
      <c r="C17547" s="147" t="s">
        <v>2242</v>
      </c>
      <c r="D17547" s="147" t="s">
        <v>8493</v>
      </c>
      <c r="E17547" s="147" t="s">
        <v>2240</v>
      </c>
      <c r="G17547" s="147">
        <v>0</v>
      </c>
      <c r="I17547" s="147">
        <v>5</v>
      </c>
      <c r="J17547" s="147">
        <v>2591092</v>
      </c>
    </row>
    <row r="17548" spans="1:11" x14ac:dyDescent="0.2">
      <c r="A17548" s="147">
        <v>6</v>
      </c>
      <c r="B17548" s="149" t="s">
        <v>8492</v>
      </c>
      <c r="C17548" s="147" t="s">
        <v>2242</v>
      </c>
      <c r="D17548" s="147" t="s">
        <v>8491</v>
      </c>
      <c r="E17548" s="147" t="s">
        <v>2240</v>
      </c>
      <c r="G17548" s="147">
        <v>0</v>
      </c>
      <c r="I17548" s="147">
        <v>5</v>
      </c>
      <c r="J17548" s="147">
        <v>2591098</v>
      </c>
      <c r="K17548" s="147" t="s">
        <v>2769</v>
      </c>
    </row>
    <row r="17549" spans="1:11" x14ac:dyDescent="0.2">
      <c r="A17549" s="147">
        <v>6</v>
      </c>
      <c r="B17549" s="149" t="s">
        <v>8490</v>
      </c>
      <c r="C17549" s="147" t="s">
        <v>2242</v>
      </c>
      <c r="D17549" s="147" t="s">
        <v>8489</v>
      </c>
      <c r="E17549" s="147" t="s">
        <v>2240</v>
      </c>
      <c r="G17549" s="147">
        <v>0</v>
      </c>
      <c r="I17549" s="147">
        <v>5</v>
      </c>
      <c r="J17549" s="147">
        <v>2591132</v>
      </c>
      <c r="K17549" s="147" t="s">
        <v>2769</v>
      </c>
    </row>
    <row r="17550" spans="1:11" x14ac:dyDescent="0.2">
      <c r="A17550" s="147">
        <v>6</v>
      </c>
      <c r="B17550" s="149" t="s">
        <v>8488</v>
      </c>
      <c r="C17550" s="147" t="s">
        <v>2242</v>
      </c>
      <c r="D17550" s="147" t="s">
        <v>8487</v>
      </c>
      <c r="E17550" s="147" t="s">
        <v>2240</v>
      </c>
      <c r="G17550" s="147">
        <v>0</v>
      </c>
      <c r="I17550" s="147">
        <v>5</v>
      </c>
      <c r="J17550" s="147">
        <v>2591120</v>
      </c>
    </row>
    <row r="17551" spans="1:11" x14ac:dyDescent="0.2">
      <c r="A17551" s="147">
        <v>6</v>
      </c>
      <c r="B17551" s="149" t="s">
        <v>8486</v>
      </c>
      <c r="C17551" s="147" t="s">
        <v>2242</v>
      </c>
      <c r="D17551" s="147" t="s">
        <v>8485</v>
      </c>
      <c r="E17551" s="147" t="s">
        <v>2240</v>
      </c>
      <c r="G17551" s="147">
        <v>0</v>
      </c>
      <c r="I17551" s="147">
        <v>5</v>
      </c>
      <c r="J17551" s="147">
        <v>2591112</v>
      </c>
    </row>
    <row r="17552" spans="1:11" x14ac:dyDescent="0.2">
      <c r="A17552" s="147">
        <v>6</v>
      </c>
      <c r="B17552" s="149" t="s">
        <v>8484</v>
      </c>
      <c r="C17552" s="147" t="s">
        <v>2242</v>
      </c>
      <c r="D17552" s="147" t="s">
        <v>8483</v>
      </c>
      <c r="E17552" s="147" t="s">
        <v>2240</v>
      </c>
      <c r="G17552" s="147">
        <v>0</v>
      </c>
      <c r="I17552" s="147">
        <v>5</v>
      </c>
      <c r="J17552" s="147">
        <v>2591102</v>
      </c>
    </row>
    <row r="17553" spans="1:11" x14ac:dyDescent="0.2">
      <c r="A17553" s="147">
        <v>6</v>
      </c>
      <c r="B17553" s="149" t="s">
        <v>8482</v>
      </c>
      <c r="C17553" s="147" t="s">
        <v>2242</v>
      </c>
      <c r="D17553" s="147" t="s">
        <v>8481</v>
      </c>
      <c r="E17553" s="147" t="s">
        <v>2240</v>
      </c>
      <c r="G17553" s="147">
        <v>0</v>
      </c>
      <c r="I17553" s="147">
        <v>5</v>
      </c>
      <c r="J17553" s="147">
        <v>2591136</v>
      </c>
      <c r="K17553" s="147" t="s">
        <v>2769</v>
      </c>
    </row>
    <row r="17554" spans="1:11" x14ac:dyDescent="0.2">
      <c r="A17554" s="147">
        <v>6</v>
      </c>
      <c r="B17554" s="149" t="s">
        <v>8480</v>
      </c>
      <c r="C17554" s="147" t="s">
        <v>2242</v>
      </c>
      <c r="D17554" s="147" t="s">
        <v>8479</v>
      </c>
      <c r="E17554" s="147" t="s">
        <v>2240</v>
      </c>
      <c r="G17554" s="147">
        <v>0</v>
      </c>
      <c r="I17554" s="147">
        <v>5</v>
      </c>
      <c r="J17554" s="147">
        <v>2591141</v>
      </c>
    </row>
    <row r="17555" spans="1:11" x14ac:dyDescent="0.2">
      <c r="A17555" s="147">
        <v>6</v>
      </c>
      <c r="B17555" s="149" t="s">
        <v>8478</v>
      </c>
      <c r="C17555" s="147" t="s">
        <v>2242</v>
      </c>
      <c r="D17555" s="147" t="s">
        <v>8477</v>
      </c>
      <c r="E17555" s="147" t="s">
        <v>2240</v>
      </c>
      <c r="G17555" s="147">
        <v>0</v>
      </c>
      <c r="I17555" s="147">
        <v>5</v>
      </c>
      <c r="J17555" s="147">
        <v>2591091</v>
      </c>
      <c r="K17555" s="147" t="s">
        <v>2769</v>
      </c>
    </row>
    <row r="17556" spans="1:11" x14ac:dyDescent="0.2">
      <c r="A17556" s="147">
        <v>6</v>
      </c>
      <c r="B17556" s="149" t="s">
        <v>8475</v>
      </c>
      <c r="C17556" s="147" t="s">
        <v>2242</v>
      </c>
      <c r="D17556" s="147" t="s">
        <v>8476</v>
      </c>
      <c r="E17556" s="147" t="s">
        <v>2240</v>
      </c>
      <c r="G17556" s="147">
        <v>0</v>
      </c>
      <c r="I17556" s="147">
        <v>5</v>
      </c>
      <c r="J17556" s="147">
        <v>2591106</v>
      </c>
    </row>
    <row r="17557" spans="1:11" x14ac:dyDescent="0.2">
      <c r="A17557" s="147">
        <v>6</v>
      </c>
      <c r="B17557" s="149" t="s">
        <v>8475</v>
      </c>
      <c r="C17557" s="147" t="s">
        <v>2277</v>
      </c>
      <c r="D17557" s="147" t="s">
        <v>8474</v>
      </c>
      <c r="E17557" s="147" t="s">
        <v>2246</v>
      </c>
      <c r="G17557" s="147">
        <v>0</v>
      </c>
      <c r="I17557" s="147">
        <v>5</v>
      </c>
      <c r="J17557" s="147">
        <v>1202723</v>
      </c>
    </row>
    <row r="17558" spans="1:11" x14ac:dyDescent="0.2">
      <c r="A17558" s="147">
        <v>6</v>
      </c>
      <c r="B17558" s="149" t="s">
        <v>8473</v>
      </c>
      <c r="C17558" s="147" t="s">
        <v>2242</v>
      </c>
      <c r="D17558" s="147" t="s">
        <v>8472</v>
      </c>
      <c r="E17558" s="147" t="s">
        <v>2240</v>
      </c>
      <c r="G17558" s="147">
        <v>0</v>
      </c>
      <c r="I17558" s="147">
        <v>5</v>
      </c>
      <c r="J17558" s="147">
        <v>2591100</v>
      </c>
    </row>
    <row r="17559" spans="1:11" x14ac:dyDescent="0.2">
      <c r="A17559" s="147">
        <v>6</v>
      </c>
      <c r="B17559" s="149" t="s">
        <v>8471</v>
      </c>
      <c r="C17559" s="147" t="s">
        <v>2242</v>
      </c>
      <c r="D17559" s="147" t="s">
        <v>8470</v>
      </c>
      <c r="E17559" s="147" t="s">
        <v>2240</v>
      </c>
      <c r="G17559" s="147">
        <v>0</v>
      </c>
      <c r="I17559" s="147">
        <v>5</v>
      </c>
      <c r="J17559" s="147">
        <v>2591114</v>
      </c>
      <c r="K17559" s="147" t="s">
        <v>2769</v>
      </c>
    </row>
    <row r="17560" spans="1:11" x14ac:dyDescent="0.2">
      <c r="A17560" s="147">
        <v>6</v>
      </c>
      <c r="B17560" s="149" t="s">
        <v>8469</v>
      </c>
      <c r="C17560" s="147" t="s">
        <v>2242</v>
      </c>
      <c r="D17560" s="147" t="s">
        <v>8468</v>
      </c>
      <c r="E17560" s="147" t="s">
        <v>2240</v>
      </c>
      <c r="G17560" s="147">
        <v>0</v>
      </c>
      <c r="I17560" s="147">
        <v>5</v>
      </c>
      <c r="J17560" s="147">
        <v>2591093</v>
      </c>
      <c r="K17560" s="147" t="s">
        <v>2769</v>
      </c>
    </row>
    <row r="17561" spans="1:11" x14ac:dyDescent="0.2">
      <c r="A17561" s="147">
        <v>6</v>
      </c>
      <c r="B17561" s="149" t="s">
        <v>8467</v>
      </c>
      <c r="C17561" s="147" t="s">
        <v>2242</v>
      </c>
      <c r="D17561" s="147" t="s">
        <v>8466</v>
      </c>
      <c r="E17561" s="147" t="s">
        <v>2240</v>
      </c>
      <c r="G17561" s="147">
        <v>0</v>
      </c>
      <c r="I17561" s="147">
        <v>5</v>
      </c>
      <c r="J17561" s="147">
        <v>2591097</v>
      </c>
    </row>
    <row r="17562" spans="1:11" x14ac:dyDescent="0.2">
      <c r="A17562" s="147">
        <v>6</v>
      </c>
      <c r="B17562" s="149" t="s">
        <v>8465</v>
      </c>
      <c r="C17562" s="147" t="s">
        <v>2242</v>
      </c>
      <c r="D17562" s="147" t="s">
        <v>8464</v>
      </c>
      <c r="E17562" s="147" t="s">
        <v>2240</v>
      </c>
      <c r="G17562" s="147">
        <v>0</v>
      </c>
      <c r="I17562" s="147">
        <v>5</v>
      </c>
      <c r="J17562" s="147">
        <v>2591107</v>
      </c>
    </row>
    <row r="17563" spans="1:11" x14ac:dyDescent="0.2">
      <c r="A17563" s="147">
        <v>6</v>
      </c>
      <c r="B17563" s="149" t="s">
        <v>8463</v>
      </c>
      <c r="C17563" s="147" t="s">
        <v>2242</v>
      </c>
      <c r="D17563" s="147" t="s">
        <v>8462</v>
      </c>
      <c r="E17563" s="147" t="s">
        <v>2240</v>
      </c>
      <c r="G17563" s="147">
        <v>0</v>
      </c>
      <c r="I17563" s="147">
        <v>5</v>
      </c>
      <c r="J17563" s="147">
        <v>2591087</v>
      </c>
    </row>
    <row r="17564" spans="1:11" x14ac:dyDescent="0.2">
      <c r="A17564" s="147">
        <v>6</v>
      </c>
      <c r="B17564" s="149" t="s">
        <v>8461</v>
      </c>
      <c r="C17564" s="147" t="s">
        <v>2242</v>
      </c>
      <c r="D17564" s="147" t="s">
        <v>8460</v>
      </c>
      <c r="E17564" s="147" t="s">
        <v>2240</v>
      </c>
      <c r="G17564" s="147">
        <v>0</v>
      </c>
      <c r="I17564" s="147">
        <v>5</v>
      </c>
      <c r="J17564" s="147">
        <v>2591105</v>
      </c>
      <c r="K17564" s="147" t="s">
        <v>2769</v>
      </c>
    </row>
    <row r="17565" spans="1:11" x14ac:dyDescent="0.2">
      <c r="A17565" s="147">
        <v>6</v>
      </c>
      <c r="B17565" s="149" t="s">
        <v>8459</v>
      </c>
      <c r="C17565" s="147" t="s">
        <v>2242</v>
      </c>
      <c r="D17565" s="147" t="s">
        <v>8458</v>
      </c>
      <c r="E17565" s="147" t="s">
        <v>2240</v>
      </c>
      <c r="G17565" s="147">
        <v>0</v>
      </c>
      <c r="I17565" s="147">
        <v>5</v>
      </c>
      <c r="J17565" s="147">
        <v>2591143</v>
      </c>
    </row>
    <row r="17566" spans="1:11" x14ac:dyDescent="0.2">
      <c r="A17566" s="147">
        <v>6</v>
      </c>
      <c r="B17566" s="149" t="s">
        <v>8457</v>
      </c>
      <c r="C17566" s="147" t="s">
        <v>2242</v>
      </c>
      <c r="D17566" s="147" t="s">
        <v>8456</v>
      </c>
      <c r="E17566" s="147" t="s">
        <v>2240</v>
      </c>
      <c r="G17566" s="147">
        <v>0</v>
      </c>
      <c r="I17566" s="147">
        <v>5</v>
      </c>
      <c r="J17566" s="147">
        <v>2591125</v>
      </c>
      <c r="K17566" s="147" t="s">
        <v>2769</v>
      </c>
    </row>
    <row r="17567" spans="1:11" x14ac:dyDescent="0.2">
      <c r="A17567" s="147">
        <v>6</v>
      </c>
      <c r="B17567" s="149" t="s">
        <v>8455</v>
      </c>
      <c r="C17567" s="147" t="s">
        <v>2242</v>
      </c>
      <c r="D17567" s="147" t="s">
        <v>8454</v>
      </c>
      <c r="E17567" s="147" t="s">
        <v>2240</v>
      </c>
      <c r="F17567" s="147" t="s">
        <v>2259</v>
      </c>
      <c r="G17567" s="147">
        <v>2</v>
      </c>
      <c r="H17567" s="148">
        <v>41204</v>
      </c>
      <c r="I17567" s="147">
        <v>5</v>
      </c>
      <c r="J17567" s="147">
        <v>2591133</v>
      </c>
    </row>
    <row r="17568" spans="1:11" x14ac:dyDescent="0.2">
      <c r="A17568" s="147">
        <v>4</v>
      </c>
      <c r="B17568" s="149" t="s">
        <v>8452</v>
      </c>
      <c r="C17568" s="147" t="s">
        <v>2242</v>
      </c>
      <c r="D17568" s="147" t="s">
        <v>8453</v>
      </c>
      <c r="E17568" s="147" t="s">
        <v>2240</v>
      </c>
      <c r="G17568" s="147">
        <v>0</v>
      </c>
      <c r="I17568" s="147">
        <v>4</v>
      </c>
      <c r="J17568" s="147">
        <v>2591047</v>
      </c>
    </row>
    <row r="17569" spans="1:11" x14ac:dyDescent="0.2">
      <c r="A17569" s="147">
        <v>4</v>
      </c>
      <c r="B17569" s="149" t="s">
        <v>8452</v>
      </c>
      <c r="C17569" s="147" t="s">
        <v>2277</v>
      </c>
      <c r="D17569" s="147" t="s">
        <v>8451</v>
      </c>
      <c r="E17569" s="147" t="s">
        <v>2246</v>
      </c>
      <c r="G17569" s="147">
        <v>0</v>
      </c>
      <c r="I17569" s="147">
        <v>4</v>
      </c>
      <c r="J17569" s="147">
        <v>1202687</v>
      </c>
    </row>
    <row r="17570" spans="1:11" x14ac:dyDescent="0.2">
      <c r="A17570" s="147">
        <v>4</v>
      </c>
      <c r="B17570" s="149" t="s">
        <v>8448</v>
      </c>
      <c r="C17570" s="147" t="s">
        <v>2242</v>
      </c>
      <c r="D17570" s="147" t="s">
        <v>8450</v>
      </c>
      <c r="E17570" s="147" t="s">
        <v>2246</v>
      </c>
      <c r="G17570" s="147">
        <v>0</v>
      </c>
      <c r="I17570" s="147">
        <v>4</v>
      </c>
      <c r="J17570" s="147">
        <v>2591044</v>
      </c>
    </row>
    <row r="17571" spans="1:11" x14ac:dyDescent="0.2">
      <c r="A17571" s="147">
        <v>4</v>
      </c>
      <c r="B17571" s="149" t="s">
        <v>8448</v>
      </c>
      <c r="C17571" s="147" t="s">
        <v>2261</v>
      </c>
      <c r="D17571" s="147" t="s">
        <v>8403</v>
      </c>
      <c r="E17571" s="147" t="s">
        <v>2246</v>
      </c>
      <c r="G17571" s="147">
        <v>0</v>
      </c>
      <c r="I17571" s="147">
        <v>4</v>
      </c>
      <c r="J17571" s="147">
        <v>1202682</v>
      </c>
    </row>
    <row r="17572" spans="1:11" x14ac:dyDescent="0.2">
      <c r="A17572" s="147">
        <v>4</v>
      </c>
      <c r="B17572" s="149" t="s">
        <v>8448</v>
      </c>
      <c r="C17572" s="147" t="s">
        <v>2261</v>
      </c>
      <c r="D17572" s="147" t="s">
        <v>8449</v>
      </c>
      <c r="E17572" s="147" t="s">
        <v>2246</v>
      </c>
      <c r="G17572" s="147">
        <v>0</v>
      </c>
      <c r="I17572" s="147">
        <v>4</v>
      </c>
      <c r="J17572" s="147">
        <v>1202695</v>
      </c>
    </row>
    <row r="17573" spans="1:11" x14ac:dyDescent="0.2">
      <c r="A17573" s="147">
        <v>4</v>
      </c>
      <c r="B17573" s="149" t="s">
        <v>8448</v>
      </c>
      <c r="C17573" s="147" t="s">
        <v>2277</v>
      </c>
      <c r="D17573" s="147" t="s">
        <v>8447</v>
      </c>
      <c r="E17573" s="147" t="s">
        <v>2246</v>
      </c>
      <c r="G17573" s="147">
        <v>0</v>
      </c>
      <c r="I17573" s="147">
        <v>4</v>
      </c>
      <c r="J17573" s="147">
        <v>1202660</v>
      </c>
    </row>
    <row r="17574" spans="1:11" x14ac:dyDescent="0.2">
      <c r="A17574" s="147">
        <v>5</v>
      </c>
      <c r="B17574" s="149" t="s">
        <v>8446</v>
      </c>
      <c r="C17574" s="147" t="s">
        <v>2242</v>
      </c>
      <c r="D17574" s="147" t="s">
        <v>8445</v>
      </c>
      <c r="E17574" s="147" t="s">
        <v>2246</v>
      </c>
      <c r="G17574" s="147">
        <v>0</v>
      </c>
      <c r="I17574" s="147">
        <v>5</v>
      </c>
      <c r="J17574" s="147">
        <v>2591177</v>
      </c>
    </row>
    <row r="17575" spans="1:11" x14ac:dyDescent="0.2">
      <c r="A17575" s="147">
        <v>6</v>
      </c>
      <c r="B17575" s="149" t="s">
        <v>8444</v>
      </c>
      <c r="C17575" s="147" t="s">
        <v>2242</v>
      </c>
      <c r="D17575" s="147" t="s">
        <v>8443</v>
      </c>
      <c r="E17575" s="147" t="s">
        <v>2240</v>
      </c>
      <c r="G17575" s="147">
        <v>0</v>
      </c>
      <c r="I17575" s="147">
        <v>6</v>
      </c>
      <c r="J17575" s="147">
        <v>2591218</v>
      </c>
    </row>
    <row r="17576" spans="1:11" x14ac:dyDescent="0.2">
      <c r="A17576" s="147">
        <v>6</v>
      </c>
      <c r="B17576" s="149" t="s">
        <v>8441</v>
      </c>
      <c r="C17576" s="147" t="s">
        <v>2242</v>
      </c>
      <c r="D17576" s="147" t="s">
        <v>8442</v>
      </c>
      <c r="E17576" s="147" t="s">
        <v>2240</v>
      </c>
      <c r="G17576" s="147">
        <v>0</v>
      </c>
      <c r="I17576" s="147">
        <v>5</v>
      </c>
      <c r="J17576" s="147">
        <v>2591181</v>
      </c>
    </row>
    <row r="17577" spans="1:11" x14ac:dyDescent="0.2">
      <c r="A17577" s="147">
        <v>6</v>
      </c>
      <c r="B17577" s="149" t="s">
        <v>8441</v>
      </c>
      <c r="C17577" s="147" t="s">
        <v>2277</v>
      </c>
      <c r="D17577" s="147" t="s">
        <v>8440</v>
      </c>
      <c r="E17577" s="147" t="s">
        <v>2246</v>
      </c>
      <c r="G17577" s="147">
        <v>0</v>
      </c>
      <c r="I17577" s="147">
        <v>5</v>
      </c>
      <c r="J17577" s="147">
        <v>1202729</v>
      </c>
    </row>
    <row r="17578" spans="1:11" x14ac:dyDescent="0.2">
      <c r="A17578" s="147">
        <v>6</v>
      </c>
      <c r="B17578" s="149" t="s">
        <v>8439</v>
      </c>
      <c r="C17578" s="147" t="s">
        <v>2242</v>
      </c>
      <c r="D17578" s="147" t="s">
        <v>8438</v>
      </c>
      <c r="E17578" s="147" t="s">
        <v>2240</v>
      </c>
      <c r="G17578" s="147">
        <v>0</v>
      </c>
      <c r="I17578" s="147">
        <v>5</v>
      </c>
      <c r="J17578" s="147">
        <v>2591183</v>
      </c>
    </row>
    <row r="17579" spans="1:11" x14ac:dyDescent="0.2">
      <c r="A17579" s="147">
        <v>6</v>
      </c>
      <c r="B17579" s="149" t="s">
        <v>8437</v>
      </c>
      <c r="C17579" s="147" t="s">
        <v>2242</v>
      </c>
      <c r="D17579" s="147" t="s">
        <v>8436</v>
      </c>
      <c r="E17579" s="147" t="s">
        <v>2240</v>
      </c>
      <c r="G17579" s="147">
        <v>0</v>
      </c>
      <c r="I17579" s="147">
        <v>5</v>
      </c>
      <c r="J17579" s="147">
        <v>2591213</v>
      </c>
      <c r="K17579" s="147" t="s">
        <v>2769</v>
      </c>
    </row>
    <row r="17580" spans="1:11" x14ac:dyDescent="0.2">
      <c r="A17580" s="147">
        <v>6</v>
      </c>
      <c r="B17580" s="149" t="s">
        <v>8435</v>
      </c>
      <c r="C17580" s="147" t="s">
        <v>2242</v>
      </c>
      <c r="D17580" s="147" t="s">
        <v>8434</v>
      </c>
      <c r="E17580" s="147" t="s">
        <v>2240</v>
      </c>
      <c r="G17580" s="147">
        <v>0</v>
      </c>
      <c r="I17580" s="147">
        <v>5</v>
      </c>
      <c r="J17580" s="147">
        <v>2591168</v>
      </c>
      <c r="K17580" s="147" t="s">
        <v>2769</v>
      </c>
    </row>
    <row r="17581" spans="1:11" x14ac:dyDescent="0.2">
      <c r="A17581" s="147">
        <v>6</v>
      </c>
      <c r="B17581" s="149" t="s">
        <v>8433</v>
      </c>
      <c r="C17581" s="147" t="s">
        <v>2242</v>
      </c>
      <c r="D17581" s="147" t="s">
        <v>8432</v>
      </c>
      <c r="E17581" s="147" t="s">
        <v>2240</v>
      </c>
      <c r="G17581" s="147">
        <v>0</v>
      </c>
      <c r="I17581" s="147">
        <v>5</v>
      </c>
      <c r="J17581" s="147">
        <v>2591212</v>
      </c>
      <c r="K17581" s="147" t="s">
        <v>2769</v>
      </c>
    </row>
    <row r="17582" spans="1:11" x14ac:dyDescent="0.2">
      <c r="A17582" s="147">
        <v>6</v>
      </c>
      <c r="B17582" s="149" t="s">
        <v>8431</v>
      </c>
      <c r="C17582" s="147" t="s">
        <v>2242</v>
      </c>
      <c r="D17582" s="147" t="s">
        <v>8430</v>
      </c>
      <c r="E17582" s="147" t="s">
        <v>2240</v>
      </c>
      <c r="G17582" s="147">
        <v>0</v>
      </c>
      <c r="I17582" s="147">
        <v>5</v>
      </c>
      <c r="J17582" s="147">
        <v>2591182</v>
      </c>
    </row>
    <row r="17583" spans="1:11" x14ac:dyDescent="0.2">
      <c r="A17583" s="147">
        <v>6</v>
      </c>
      <c r="B17583" s="149" t="s">
        <v>8429</v>
      </c>
      <c r="C17583" s="147" t="s">
        <v>2242</v>
      </c>
      <c r="D17583" s="147" t="s">
        <v>8428</v>
      </c>
      <c r="E17583" s="147" t="s">
        <v>2240</v>
      </c>
      <c r="G17583" s="147">
        <v>0</v>
      </c>
      <c r="I17583" s="147">
        <v>5</v>
      </c>
      <c r="J17583" s="147">
        <v>2591176</v>
      </c>
    </row>
    <row r="17584" spans="1:11" x14ac:dyDescent="0.2">
      <c r="A17584" s="147">
        <v>6</v>
      </c>
      <c r="B17584" s="149" t="s">
        <v>8427</v>
      </c>
      <c r="C17584" s="147" t="s">
        <v>2242</v>
      </c>
      <c r="D17584" s="147" t="s">
        <v>8426</v>
      </c>
      <c r="E17584" s="147" t="s">
        <v>2240</v>
      </c>
      <c r="G17584" s="147">
        <v>0</v>
      </c>
      <c r="I17584" s="147">
        <v>5</v>
      </c>
      <c r="J17584" s="147">
        <v>2591173</v>
      </c>
      <c r="K17584" s="147" t="s">
        <v>2769</v>
      </c>
    </row>
    <row r="17585" spans="1:11" x14ac:dyDescent="0.2">
      <c r="A17585" s="147">
        <v>6</v>
      </c>
      <c r="B17585" s="149" t="s">
        <v>8425</v>
      </c>
      <c r="C17585" s="147" t="s">
        <v>2242</v>
      </c>
      <c r="D17585" s="147" t="s">
        <v>8424</v>
      </c>
      <c r="E17585" s="147" t="s">
        <v>2240</v>
      </c>
      <c r="G17585" s="147">
        <v>0</v>
      </c>
      <c r="I17585" s="147">
        <v>5</v>
      </c>
      <c r="J17585" s="147">
        <v>2591215</v>
      </c>
    </row>
    <row r="17586" spans="1:11" x14ac:dyDescent="0.2">
      <c r="A17586" s="147">
        <v>6</v>
      </c>
      <c r="B17586" s="149" t="s">
        <v>8422</v>
      </c>
      <c r="C17586" s="147" t="s">
        <v>2242</v>
      </c>
      <c r="D17586" s="147" t="s">
        <v>8423</v>
      </c>
      <c r="E17586" s="147" t="s">
        <v>2240</v>
      </c>
      <c r="G17586" s="147">
        <v>0</v>
      </c>
      <c r="I17586" s="147">
        <v>5</v>
      </c>
      <c r="J17586" s="147">
        <v>2591199</v>
      </c>
    </row>
    <row r="17587" spans="1:11" x14ac:dyDescent="0.2">
      <c r="A17587" s="147">
        <v>6</v>
      </c>
      <c r="B17587" s="149" t="s">
        <v>8422</v>
      </c>
      <c r="C17587" s="147" t="s">
        <v>2277</v>
      </c>
      <c r="D17587" s="147" t="s">
        <v>8421</v>
      </c>
      <c r="E17587" s="147" t="s">
        <v>2246</v>
      </c>
      <c r="G17587" s="147">
        <v>0</v>
      </c>
      <c r="I17587" s="147">
        <v>5</v>
      </c>
      <c r="J17587" s="147">
        <v>1202730</v>
      </c>
    </row>
    <row r="17588" spans="1:11" x14ac:dyDescent="0.2">
      <c r="A17588" s="147">
        <v>6</v>
      </c>
      <c r="B17588" s="149" t="s">
        <v>8420</v>
      </c>
      <c r="C17588" s="147" t="s">
        <v>2242</v>
      </c>
      <c r="D17588" s="147" t="s">
        <v>8419</v>
      </c>
      <c r="E17588" s="147" t="s">
        <v>2240</v>
      </c>
      <c r="G17588" s="147">
        <v>0</v>
      </c>
      <c r="I17588" s="147">
        <v>5</v>
      </c>
      <c r="J17588" s="147">
        <v>2591210</v>
      </c>
    </row>
    <row r="17589" spans="1:11" x14ac:dyDescent="0.2">
      <c r="A17589" s="147">
        <v>6</v>
      </c>
      <c r="B17589" s="149" t="s">
        <v>8418</v>
      </c>
      <c r="C17589" s="147" t="s">
        <v>2242</v>
      </c>
      <c r="D17589" s="147" t="s">
        <v>8417</v>
      </c>
      <c r="E17589" s="147" t="s">
        <v>2240</v>
      </c>
      <c r="G17589" s="147">
        <v>0</v>
      </c>
      <c r="I17589" s="147">
        <v>5</v>
      </c>
      <c r="J17589" s="147">
        <v>2591172</v>
      </c>
      <c r="K17589" s="147" t="s">
        <v>2769</v>
      </c>
    </row>
    <row r="17590" spans="1:11" x14ac:dyDescent="0.2">
      <c r="A17590" s="147">
        <v>6</v>
      </c>
      <c r="B17590" s="149" t="s">
        <v>8416</v>
      </c>
      <c r="C17590" s="147" t="s">
        <v>2242</v>
      </c>
      <c r="D17590" s="147" t="s">
        <v>8415</v>
      </c>
      <c r="E17590" s="147" t="s">
        <v>2240</v>
      </c>
      <c r="G17590" s="147">
        <v>0</v>
      </c>
      <c r="I17590" s="147">
        <v>5</v>
      </c>
      <c r="J17590" s="147">
        <v>2591155</v>
      </c>
      <c r="K17590" s="147" t="s">
        <v>2769</v>
      </c>
    </row>
    <row r="17591" spans="1:11" x14ac:dyDescent="0.2">
      <c r="A17591" s="147">
        <v>6</v>
      </c>
      <c r="B17591" s="149" t="s">
        <v>8414</v>
      </c>
      <c r="C17591" s="147" t="s">
        <v>2242</v>
      </c>
      <c r="D17591" s="147" t="s">
        <v>8413</v>
      </c>
      <c r="E17591" s="147" t="s">
        <v>2240</v>
      </c>
      <c r="G17591" s="147">
        <v>0</v>
      </c>
      <c r="I17591" s="147">
        <v>5</v>
      </c>
      <c r="J17591" s="147">
        <v>2591154</v>
      </c>
      <c r="K17591" s="147" t="s">
        <v>2769</v>
      </c>
    </row>
    <row r="17592" spans="1:11" x14ac:dyDescent="0.2">
      <c r="A17592" s="147">
        <v>6</v>
      </c>
      <c r="B17592" s="149" t="s">
        <v>8412</v>
      </c>
      <c r="C17592" s="147" t="s">
        <v>2242</v>
      </c>
      <c r="D17592" s="147" t="s">
        <v>8411</v>
      </c>
      <c r="E17592" s="147" t="s">
        <v>2240</v>
      </c>
      <c r="G17592" s="147">
        <v>0</v>
      </c>
      <c r="I17592" s="147">
        <v>5</v>
      </c>
      <c r="J17592" s="147">
        <v>2591187</v>
      </c>
    </row>
    <row r="17593" spans="1:11" x14ac:dyDescent="0.2">
      <c r="A17593" s="147">
        <v>6</v>
      </c>
      <c r="B17593" s="149" t="s">
        <v>8410</v>
      </c>
      <c r="C17593" s="147" t="s">
        <v>2242</v>
      </c>
      <c r="D17593" s="147" t="s">
        <v>8409</v>
      </c>
      <c r="E17593" s="147" t="s">
        <v>2240</v>
      </c>
      <c r="G17593" s="147">
        <v>0</v>
      </c>
      <c r="I17593" s="147">
        <v>5</v>
      </c>
      <c r="J17593" s="147">
        <v>2591198</v>
      </c>
    </row>
    <row r="17594" spans="1:11" x14ac:dyDescent="0.2">
      <c r="A17594" s="147">
        <v>6</v>
      </c>
      <c r="B17594" s="149" t="s">
        <v>8408</v>
      </c>
      <c r="C17594" s="147" t="s">
        <v>2242</v>
      </c>
      <c r="D17594" s="147" t="s">
        <v>8407</v>
      </c>
      <c r="E17594" s="147" t="s">
        <v>2240</v>
      </c>
      <c r="G17594" s="147">
        <v>0</v>
      </c>
      <c r="I17594" s="147">
        <v>5</v>
      </c>
      <c r="J17594" s="147">
        <v>2591171</v>
      </c>
      <c r="K17594" s="147" t="s">
        <v>2769</v>
      </c>
    </row>
    <row r="17595" spans="1:11" x14ac:dyDescent="0.2">
      <c r="A17595" s="147">
        <v>6</v>
      </c>
      <c r="B17595" s="149" t="s">
        <v>8406</v>
      </c>
      <c r="C17595" s="147" t="s">
        <v>2242</v>
      </c>
      <c r="D17595" s="147" t="s">
        <v>8405</v>
      </c>
      <c r="E17595" s="147" t="s">
        <v>2240</v>
      </c>
      <c r="G17595" s="147">
        <v>0</v>
      </c>
      <c r="I17595" s="147">
        <v>5</v>
      </c>
      <c r="J17595" s="147">
        <v>2591191</v>
      </c>
    </row>
    <row r="17596" spans="1:11" x14ac:dyDescent="0.2">
      <c r="A17596" s="147">
        <v>6</v>
      </c>
      <c r="B17596" s="149" t="s">
        <v>8404</v>
      </c>
      <c r="C17596" s="147" t="s">
        <v>2242</v>
      </c>
      <c r="D17596" s="147" t="s">
        <v>8403</v>
      </c>
      <c r="E17596" s="147" t="s">
        <v>2240</v>
      </c>
      <c r="G17596" s="147">
        <v>0</v>
      </c>
      <c r="I17596" s="147">
        <v>5</v>
      </c>
      <c r="J17596" s="147">
        <v>2591178</v>
      </c>
    </row>
    <row r="17597" spans="1:11" x14ac:dyDescent="0.2">
      <c r="A17597" s="147">
        <v>6</v>
      </c>
      <c r="B17597" s="149" t="s">
        <v>8402</v>
      </c>
      <c r="C17597" s="147" t="s">
        <v>2242</v>
      </c>
      <c r="D17597" s="147" t="s">
        <v>8401</v>
      </c>
      <c r="E17597" s="147" t="s">
        <v>2240</v>
      </c>
      <c r="G17597" s="147">
        <v>0</v>
      </c>
      <c r="I17597" s="147">
        <v>5</v>
      </c>
      <c r="J17597" s="147">
        <v>2591214</v>
      </c>
    </row>
    <row r="17598" spans="1:11" x14ac:dyDescent="0.2">
      <c r="A17598" s="147">
        <v>6</v>
      </c>
      <c r="B17598" s="149" t="s">
        <v>8400</v>
      </c>
      <c r="C17598" s="147" t="s">
        <v>2242</v>
      </c>
      <c r="D17598" s="147" t="s">
        <v>8399</v>
      </c>
      <c r="E17598" s="147" t="s">
        <v>2240</v>
      </c>
      <c r="G17598" s="147">
        <v>0</v>
      </c>
      <c r="I17598" s="147">
        <v>5</v>
      </c>
      <c r="J17598" s="147">
        <v>2591201</v>
      </c>
    </row>
    <row r="17599" spans="1:11" x14ac:dyDescent="0.2">
      <c r="A17599" s="147">
        <v>4</v>
      </c>
      <c r="B17599" s="149" t="s">
        <v>8396</v>
      </c>
      <c r="C17599" s="147" t="s">
        <v>2242</v>
      </c>
      <c r="D17599" s="147" t="s">
        <v>8398</v>
      </c>
      <c r="E17599" s="147" t="s">
        <v>2246</v>
      </c>
      <c r="G17599" s="147">
        <v>0</v>
      </c>
      <c r="I17599" s="147">
        <v>4</v>
      </c>
      <c r="J17599" s="147">
        <v>2591035</v>
      </c>
    </row>
    <row r="17600" spans="1:11" x14ac:dyDescent="0.2">
      <c r="A17600" s="147">
        <v>4</v>
      </c>
      <c r="B17600" s="149" t="s">
        <v>8396</v>
      </c>
      <c r="C17600" s="147" t="s">
        <v>2261</v>
      </c>
      <c r="D17600" s="147" t="s">
        <v>8397</v>
      </c>
      <c r="E17600" s="147" t="s">
        <v>2246</v>
      </c>
      <c r="G17600" s="147">
        <v>0</v>
      </c>
      <c r="I17600" s="147">
        <v>4</v>
      </c>
      <c r="J17600" s="147">
        <v>1202703</v>
      </c>
    </row>
    <row r="17601" spans="1:11" x14ac:dyDescent="0.2">
      <c r="A17601" s="147">
        <v>4</v>
      </c>
      <c r="B17601" s="149" t="s">
        <v>8396</v>
      </c>
      <c r="C17601" s="147" t="s">
        <v>2261</v>
      </c>
      <c r="D17601" s="147" t="s">
        <v>8395</v>
      </c>
      <c r="E17601" s="147" t="s">
        <v>2246</v>
      </c>
      <c r="G17601" s="147">
        <v>0</v>
      </c>
      <c r="I17601" s="147">
        <v>4</v>
      </c>
      <c r="J17601" s="147">
        <v>1202697</v>
      </c>
    </row>
    <row r="17602" spans="1:11" x14ac:dyDescent="0.2">
      <c r="A17602" s="147">
        <v>5</v>
      </c>
      <c r="B17602" s="149" t="s">
        <v>8394</v>
      </c>
      <c r="C17602" s="147" t="s">
        <v>2242</v>
      </c>
      <c r="D17602" s="147" t="s">
        <v>8393</v>
      </c>
      <c r="E17602" s="147" t="s">
        <v>2246</v>
      </c>
      <c r="G17602" s="147">
        <v>0</v>
      </c>
      <c r="I17602" s="147">
        <v>5</v>
      </c>
      <c r="J17602" s="147">
        <v>2591221</v>
      </c>
    </row>
    <row r="17603" spans="1:11" x14ac:dyDescent="0.2">
      <c r="A17603" s="147">
        <v>6</v>
      </c>
      <c r="B17603" s="149" t="s">
        <v>8392</v>
      </c>
      <c r="C17603" s="147" t="s">
        <v>2242</v>
      </c>
      <c r="D17603" s="147" t="s">
        <v>8391</v>
      </c>
      <c r="E17603" s="147" t="s">
        <v>2240</v>
      </c>
      <c r="G17603" s="147">
        <v>0</v>
      </c>
      <c r="I17603" s="147">
        <v>6</v>
      </c>
      <c r="J17603" s="147">
        <v>2591282</v>
      </c>
    </row>
    <row r="17604" spans="1:11" x14ac:dyDescent="0.2">
      <c r="A17604" s="147">
        <v>6</v>
      </c>
      <c r="B17604" s="149" t="s">
        <v>8389</v>
      </c>
      <c r="C17604" s="147" t="s">
        <v>2242</v>
      </c>
      <c r="D17604" s="147" t="s">
        <v>8390</v>
      </c>
      <c r="E17604" s="147" t="s">
        <v>2240</v>
      </c>
      <c r="G17604" s="147">
        <v>0</v>
      </c>
      <c r="I17604" s="147">
        <v>5</v>
      </c>
      <c r="J17604" s="147">
        <v>2591236</v>
      </c>
    </row>
    <row r="17605" spans="1:11" x14ac:dyDescent="0.2">
      <c r="A17605" s="147">
        <v>6</v>
      </c>
      <c r="B17605" s="149" t="s">
        <v>8389</v>
      </c>
      <c r="C17605" s="147" t="s">
        <v>2277</v>
      </c>
      <c r="D17605" s="147" t="s">
        <v>8388</v>
      </c>
      <c r="E17605" s="147" t="s">
        <v>2246</v>
      </c>
      <c r="G17605" s="147">
        <v>0</v>
      </c>
      <c r="I17605" s="147">
        <v>5</v>
      </c>
      <c r="J17605" s="147">
        <v>1202733</v>
      </c>
    </row>
    <row r="17606" spans="1:11" x14ac:dyDescent="0.2">
      <c r="A17606" s="147">
        <v>6</v>
      </c>
      <c r="B17606" s="149" t="s">
        <v>8387</v>
      </c>
      <c r="C17606" s="147" t="s">
        <v>2242</v>
      </c>
      <c r="D17606" s="147" t="s">
        <v>8386</v>
      </c>
      <c r="E17606" s="147" t="s">
        <v>2240</v>
      </c>
      <c r="G17606" s="147">
        <v>0</v>
      </c>
      <c r="I17606" s="147">
        <v>5</v>
      </c>
      <c r="J17606" s="147">
        <v>2591222</v>
      </c>
    </row>
    <row r="17607" spans="1:11" x14ac:dyDescent="0.2">
      <c r="A17607" s="147">
        <v>6</v>
      </c>
      <c r="B17607" s="149" t="s">
        <v>8385</v>
      </c>
      <c r="C17607" s="147" t="s">
        <v>2242</v>
      </c>
      <c r="D17607" s="147" t="s">
        <v>8384</v>
      </c>
      <c r="E17607" s="147" t="s">
        <v>2240</v>
      </c>
      <c r="G17607" s="147">
        <v>0</v>
      </c>
      <c r="I17607" s="147">
        <v>5</v>
      </c>
      <c r="J17607" s="147">
        <v>2591261</v>
      </c>
      <c r="K17607" s="147" t="s">
        <v>2769</v>
      </c>
    </row>
    <row r="17608" spans="1:11" x14ac:dyDescent="0.2">
      <c r="A17608" s="147">
        <v>6</v>
      </c>
      <c r="B17608" s="149" t="s">
        <v>8383</v>
      </c>
      <c r="C17608" s="147" t="s">
        <v>2242</v>
      </c>
      <c r="D17608" s="147" t="s">
        <v>8382</v>
      </c>
      <c r="E17608" s="147" t="s">
        <v>2240</v>
      </c>
      <c r="G17608" s="147">
        <v>0</v>
      </c>
      <c r="I17608" s="147">
        <v>5</v>
      </c>
      <c r="J17608" s="147">
        <v>2591274</v>
      </c>
      <c r="K17608" s="147" t="s">
        <v>2769</v>
      </c>
    </row>
    <row r="17609" spans="1:11" x14ac:dyDescent="0.2">
      <c r="A17609" s="147">
        <v>6</v>
      </c>
      <c r="B17609" s="149" t="s">
        <v>8381</v>
      </c>
      <c r="C17609" s="147" t="s">
        <v>2242</v>
      </c>
      <c r="D17609" s="147" t="s">
        <v>8380</v>
      </c>
      <c r="E17609" s="147" t="s">
        <v>2240</v>
      </c>
      <c r="G17609" s="147">
        <v>0</v>
      </c>
      <c r="I17609" s="147">
        <v>5</v>
      </c>
      <c r="J17609" s="147">
        <v>2591226</v>
      </c>
      <c r="K17609" s="147" t="s">
        <v>2769</v>
      </c>
    </row>
    <row r="17610" spans="1:11" x14ac:dyDescent="0.2">
      <c r="A17610" s="147">
        <v>6</v>
      </c>
      <c r="B17610" s="149" t="s">
        <v>8379</v>
      </c>
      <c r="C17610" s="147" t="s">
        <v>2242</v>
      </c>
      <c r="D17610" s="147" t="s">
        <v>8378</v>
      </c>
      <c r="E17610" s="147" t="s">
        <v>2240</v>
      </c>
      <c r="G17610" s="147">
        <v>0</v>
      </c>
      <c r="I17610" s="147">
        <v>5</v>
      </c>
      <c r="J17610" s="147">
        <v>2591277</v>
      </c>
    </row>
    <row r="17611" spans="1:11" x14ac:dyDescent="0.2">
      <c r="A17611" s="147">
        <v>6</v>
      </c>
      <c r="B17611" s="149" t="s">
        <v>8377</v>
      </c>
      <c r="C17611" s="147" t="s">
        <v>2242</v>
      </c>
      <c r="D17611" s="147" t="s">
        <v>8376</v>
      </c>
      <c r="E17611" s="147" t="s">
        <v>2240</v>
      </c>
      <c r="G17611" s="147">
        <v>0</v>
      </c>
      <c r="I17611" s="147">
        <v>5</v>
      </c>
      <c r="J17611" s="147">
        <v>2591249</v>
      </c>
    </row>
    <row r="17612" spans="1:11" x14ac:dyDescent="0.2">
      <c r="A17612" s="147">
        <v>6</v>
      </c>
      <c r="B17612" s="149" t="s">
        <v>8375</v>
      </c>
      <c r="C17612" s="147" t="s">
        <v>2242</v>
      </c>
      <c r="D17612" s="147" t="s">
        <v>8374</v>
      </c>
      <c r="E17612" s="147" t="s">
        <v>2240</v>
      </c>
      <c r="G17612" s="147">
        <v>0</v>
      </c>
      <c r="I17612" s="147">
        <v>5</v>
      </c>
      <c r="J17612" s="147">
        <v>2591266</v>
      </c>
      <c r="K17612" s="147" t="s">
        <v>2769</v>
      </c>
    </row>
    <row r="17613" spans="1:11" x14ac:dyDescent="0.2">
      <c r="A17613" s="147">
        <v>6</v>
      </c>
      <c r="B17613" s="149" t="s">
        <v>8373</v>
      </c>
      <c r="C17613" s="147" t="s">
        <v>2242</v>
      </c>
      <c r="D17613" s="147" t="s">
        <v>8372</v>
      </c>
      <c r="E17613" s="147" t="s">
        <v>2240</v>
      </c>
      <c r="G17613" s="147">
        <v>0</v>
      </c>
      <c r="I17613" s="147">
        <v>5</v>
      </c>
      <c r="J17613" s="147">
        <v>2591268</v>
      </c>
    </row>
    <row r="17614" spans="1:11" x14ac:dyDescent="0.2">
      <c r="A17614" s="147">
        <v>6</v>
      </c>
      <c r="B17614" s="149" t="s">
        <v>8370</v>
      </c>
      <c r="C17614" s="147" t="s">
        <v>2242</v>
      </c>
      <c r="D17614" s="147" t="s">
        <v>8371</v>
      </c>
      <c r="E17614" s="147" t="s">
        <v>2240</v>
      </c>
      <c r="G17614" s="147">
        <v>0</v>
      </c>
      <c r="I17614" s="147">
        <v>5</v>
      </c>
      <c r="J17614" s="147">
        <v>2591272</v>
      </c>
    </row>
    <row r="17615" spans="1:11" x14ac:dyDescent="0.2">
      <c r="A17615" s="147">
        <v>6</v>
      </c>
      <c r="B17615" s="149" t="s">
        <v>8370</v>
      </c>
      <c r="C17615" s="147" t="s">
        <v>2277</v>
      </c>
      <c r="D17615" s="147" t="s">
        <v>8369</v>
      </c>
      <c r="E17615" s="147" t="s">
        <v>2246</v>
      </c>
      <c r="G17615" s="147">
        <v>0</v>
      </c>
      <c r="I17615" s="147">
        <v>5</v>
      </c>
      <c r="J17615" s="147">
        <v>1202737</v>
      </c>
    </row>
    <row r="17616" spans="1:11" x14ac:dyDescent="0.2">
      <c r="A17616" s="147">
        <v>6</v>
      </c>
      <c r="B17616" s="149" t="s">
        <v>8368</v>
      </c>
      <c r="C17616" s="147" t="s">
        <v>2242</v>
      </c>
      <c r="D17616" s="147" t="s">
        <v>8367</v>
      </c>
      <c r="E17616" s="147" t="s">
        <v>2240</v>
      </c>
      <c r="G17616" s="147">
        <v>0</v>
      </c>
      <c r="I17616" s="147">
        <v>5</v>
      </c>
      <c r="J17616" s="147">
        <v>2591242</v>
      </c>
    </row>
    <row r="17617" spans="1:11" x14ac:dyDescent="0.2">
      <c r="A17617" s="147">
        <v>6</v>
      </c>
      <c r="B17617" s="149" t="s">
        <v>8366</v>
      </c>
      <c r="C17617" s="147" t="s">
        <v>2242</v>
      </c>
      <c r="D17617" s="147" t="s">
        <v>8365</v>
      </c>
      <c r="E17617" s="147" t="s">
        <v>2240</v>
      </c>
      <c r="G17617" s="147">
        <v>0</v>
      </c>
      <c r="I17617" s="147">
        <v>5</v>
      </c>
      <c r="J17617" s="147">
        <v>2591279</v>
      </c>
      <c r="K17617" s="147" t="s">
        <v>2769</v>
      </c>
    </row>
    <row r="17618" spans="1:11" x14ac:dyDescent="0.2">
      <c r="A17618" s="147">
        <v>6</v>
      </c>
      <c r="B17618" s="149" t="s">
        <v>8364</v>
      </c>
      <c r="C17618" s="147" t="s">
        <v>2242</v>
      </c>
      <c r="D17618" s="147" t="s">
        <v>8363</v>
      </c>
      <c r="E17618" s="147" t="s">
        <v>2240</v>
      </c>
      <c r="G17618" s="147">
        <v>0</v>
      </c>
      <c r="I17618" s="147">
        <v>5</v>
      </c>
      <c r="J17618" s="147">
        <v>2591245</v>
      </c>
      <c r="K17618" s="147" t="s">
        <v>2769</v>
      </c>
    </row>
    <row r="17619" spans="1:11" x14ac:dyDescent="0.2">
      <c r="A17619" s="147">
        <v>6</v>
      </c>
      <c r="B17619" s="149" t="s">
        <v>8362</v>
      </c>
      <c r="C17619" s="147" t="s">
        <v>2242</v>
      </c>
      <c r="D17619" s="147" t="s">
        <v>8361</v>
      </c>
      <c r="E17619" s="147" t="s">
        <v>2240</v>
      </c>
      <c r="G17619" s="147">
        <v>0</v>
      </c>
      <c r="I17619" s="147">
        <v>5</v>
      </c>
      <c r="J17619" s="147">
        <v>2591228</v>
      </c>
      <c r="K17619" s="147" t="s">
        <v>2769</v>
      </c>
    </row>
    <row r="17620" spans="1:11" x14ac:dyDescent="0.2">
      <c r="A17620" s="147">
        <v>6</v>
      </c>
      <c r="B17620" s="149" t="s">
        <v>8360</v>
      </c>
      <c r="C17620" s="147" t="s">
        <v>2242</v>
      </c>
      <c r="D17620" s="147" t="s">
        <v>8359</v>
      </c>
      <c r="E17620" s="147" t="s">
        <v>2240</v>
      </c>
      <c r="G17620" s="147">
        <v>0</v>
      </c>
      <c r="I17620" s="147">
        <v>5</v>
      </c>
      <c r="J17620" s="147">
        <v>2591269</v>
      </c>
    </row>
    <row r="17621" spans="1:11" x14ac:dyDescent="0.2">
      <c r="A17621" s="147">
        <v>6</v>
      </c>
      <c r="B17621" s="149" t="s">
        <v>8358</v>
      </c>
      <c r="C17621" s="147" t="s">
        <v>2242</v>
      </c>
      <c r="D17621" s="147" t="s">
        <v>8357</v>
      </c>
      <c r="E17621" s="147" t="s">
        <v>2240</v>
      </c>
      <c r="G17621" s="147">
        <v>0</v>
      </c>
      <c r="I17621" s="147">
        <v>5</v>
      </c>
      <c r="J17621" s="147">
        <v>2591248</v>
      </c>
    </row>
    <row r="17622" spans="1:11" x14ac:dyDescent="0.2">
      <c r="A17622" s="147">
        <v>6</v>
      </c>
      <c r="B17622" s="149" t="s">
        <v>8356</v>
      </c>
      <c r="C17622" s="147" t="s">
        <v>2242</v>
      </c>
      <c r="D17622" s="147" t="s">
        <v>8355</v>
      </c>
      <c r="E17622" s="147" t="s">
        <v>2240</v>
      </c>
      <c r="G17622" s="147">
        <v>0</v>
      </c>
      <c r="I17622" s="147">
        <v>5</v>
      </c>
      <c r="J17622" s="147">
        <v>2591271</v>
      </c>
      <c r="K17622" s="147" t="s">
        <v>2769</v>
      </c>
    </row>
    <row r="17623" spans="1:11" x14ac:dyDescent="0.2">
      <c r="A17623" s="147">
        <v>6</v>
      </c>
      <c r="B17623" s="149" t="s">
        <v>8354</v>
      </c>
      <c r="C17623" s="147" t="s">
        <v>2242</v>
      </c>
      <c r="D17623" s="147" t="s">
        <v>8353</v>
      </c>
      <c r="E17623" s="147" t="s">
        <v>2240</v>
      </c>
      <c r="G17623" s="147">
        <v>0</v>
      </c>
      <c r="I17623" s="147">
        <v>5</v>
      </c>
      <c r="J17623" s="147">
        <v>2591253</v>
      </c>
    </row>
    <row r="17624" spans="1:11" x14ac:dyDescent="0.2">
      <c r="A17624" s="147">
        <v>6</v>
      </c>
      <c r="B17624" s="149" t="s">
        <v>8352</v>
      </c>
      <c r="C17624" s="147" t="s">
        <v>2242</v>
      </c>
      <c r="D17624" s="147" t="s">
        <v>8351</v>
      </c>
      <c r="E17624" s="147" t="s">
        <v>2240</v>
      </c>
      <c r="G17624" s="147">
        <v>0</v>
      </c>
      <c r="I17624" s="147">
        <v>5</v>
      </c>
      <c r="J17624" s="147">
        <v>2591254</v>
      </c>
    </row>
    <row r="17625" spans="1:11" x14ac:dyDescent="0.2">
      <c r="A17625" s="147">
        <v>4</v>
      </c>
      <c r="B17625" s="149" t="s">
        <v>8343</v>
      </c>
      <c r="C17625" s="147" t="s">
        <v>2242</v>
      </c>
      <c r="D17625" s="147" t="s">
        <v>8350</v>
      </c>
      <c r="E17625" s="147" t="s">
        <v>2246</v>
      </c>
      <c r="G17625" s="147">
        <v>0</v>
      </c>
      <c r="I17625" s="147">
        <v>4</v>
      </c>
      <c r="J17625" s="147">
        <v>2591036</v>
      </c>
    </row>
    <row r="17626" spans="1:11" x14ac:dyDescent="0.2">
      <c r="A17626" s="147">
        <v>4</v>
      </c>
      <c r="B17626" s="149" t="s">
        <v>8343</v>
      </c>
      <c r="C17626" s="147" t="s">
        <v>2261</v>
      </c>
      <c r="D17626" s="147" t="s">
        <v>8349</v>
      </c>
      <c r="E17626" s="147" t="s">
        <v>2246</v>
      </c>
      <c r="G17626" s="147">
        <v>0</v>
      </c>
      <c r="I17626" s="147">
        <v>4</v>
      </c>
      <c r="J17626" s="147">
        <v>1202707</v>
      </c>
    </row>
    <row r="17627" spans="1:11" x14ac:dyDescent="0.2">
      <c r="A17627" s="147">
        <v>4</v>
      </c>
      <c r="B17627" s="149" t="s">
        <v>8343</v>
      </c>
      <c r="C17627" s="147" t="s">
        <v>2261</v>
      </c>
      <c r="D17627" s="147" t="s">
        <v>8348</v>
      </c>
      <c r="E17627" s="147" t="s">
        <v>2246</v>
      </c>
      <c r="G17627" s="147">
        <v>0</v>
      </c>
      <c r="I17627" s="147">
        <v>4</v>
      </c>
      <c r="J17627" s="147">
        <v>1202680</v>
      </c>
    </row>
    <row r="17628" spans="1:11" x14ac:dyDescent="0.2">
      <c r="A17628" s="147">
        <v>4</v>
      </c>
      <c r="B17628" s="149" t="s">
        <v>8343</v>
      </c>
      <c r="C17628" s="147" t="s">
        <v>2261</v>
      </c>
      <c r="D17628" s="147" t="s">
        <v>8347</v>
      </c>
      <c r="E17628" s="147" t="s">
        <v>2246</v>
      </c>
      <c r="G17628" s="147">
        <v>0</v>
      </c>
      <c r="I17628" s="147">
        <v>4</v>
      </c>
      <c r="J17628" s="147">
        <v>1202674</v>
      </c>
    </row>
    <row r="17629" spans="1:11" x14ac:dyDescent="0.2">
      <c r="A17629" s="147">
        <v>4</v>
      </c>
      <c r="B17629" s="149" t="s">
        <v>8343</v>
      </c>
      <c r="C17629" s="147" t="s">
        <v>2261</v>
      </c>
      <c r="D17629" s="147" t="s">
        <v>8346</v>
      </c>
      <c r="E17629" s="147" t="s">
        <v>2246</v>
      </c>
      <c r="G17629" s="147">
        <v>0</v>
      </c>
      <c r="I17629" s="147">
        <v>4</v>
      </c>
      <c r="J17629" s="147">
        <v>1202718</v>
      </c>
    </row>
    <row r="17630" spans="1:11" x14ac:dyDescent="0.2">
      <c r="A17630" s="147">
        <v>4</v>
      </c>
      <c r="B17630" s="149" t="s">
        <v>8343</v>
      </c>
      <c r="C17630" s="147" t="s">
        <v>2261</v>
      </c>
      <c r="D17630" s="147" t="s">
        <v>8345</v>
      </c>
      <c r="E17630" s="147" t="s">
        <v>2246</v>
      </c>
      <c r="G17630" s="147">
        <v>0</v>
      </c>
      <c r="I17630" s="147">
        <v>4</v>
      </c>
      <c r="J17630" s="147">
        <v>1202683</v>
      </c>
    </row>
    <row r="17631" spans="1:11" x14ac:dyDescent="0.2">
      <c r="A17631" s="147">
        <v>4</v>
      </c>
      <c r="B17631" s="149" t="s">
        <v>8343</v>
      </c>
      <c r="C17631" s="147" t="s">
        <v>2261</v>
      </c>
      <c r="D17631" s="147" t="s">
        <v>8344</v>
      </c>
      <c r="E17631" s="147" t="s">
        <v>2246</v>
      </c>
      <c r="G17631" s="147">
        <v>0</v>
      </c>
      <c r="I17631" s="147">
        <v>4</v>
      </c>
      <c r="J17631" s="147">
        <v>1202655</v>
      </c>
    </row>
    <row r="17632" spans="1:11" x14ac:dyDescent="0.2">
      <c r="A17632" s="147">
        <v>4</v>
      </c>
      <c r="B17632" s="149" t="s">
        <v>8343</v>
      </c>
      <c r="C17632" s="147" t="s">
        <v>2277</v>
      </c>
      <c r="D17632" s="147" t="s">
        <v>8292</v>
      </c>
      <c r="E17632" s="147" t="s">
        <v>2246</v>
      </c>
      <c r="G17632" s="147">
        <v>0</v>
      </c>
      <c r="I17632" s="147">
        <v>4</v>
      </c>
      <c r="J17632" s="147">
        <v>1202664</v>
      </c>
    </row>
    <row r="17633" spans="1:11" x14ac:dyDescent="0.2">
      <c r="A17633" s="147">
        <v>4</v>
      </c>
      <c r="B17633" s="149" t="s">
        <v>8343</v>
      </c>
      <c r="C17633" s="147" t="s">
        <v>2277</v>
      </c>
      <c r="D17633" s="147" t="s">
        <v>8290</v>
      </c>
      <c r="E17633" s="147" t="s">
        <v>2246</v>
      </c>
      <c r="G17633" s="147">
        <v>0</v>
      </c>
      <c r="I17633" s="147">
        <v>4</v>
      </c>
      <c r="J17633" s="147">
        <v>1202696</v>
      </c>
    </row>
    <row r="17634" spans="1:11" x14ac:dyDescent="0.2">
      <c r="A17634" s="147">
        <v>5</v>
      </c>
      <c r="B17634" s="149" t="s">
        <v>8342</v>
      </c>
      <c r="C17634" s="147" t="s">
        <v>2242</v>
      </c>
      <c r="D17634" s="147" t="s">
        <v>8341</v>
      </c>
      <c r="E17634" s="147" t="s">
        <v>2246</v>
      </c>
      <c r="G17634" s="147">
        <v>0</v>
      </c>
      <c r="I17634" s="147">
        <v>5</v>
      </c>
      <c r="J17634" s="147">
        <v>2591335</v>
      </c>
    </row>
    <row r="17635" spans="1:11" x14ac:dyDescent="0.2">
      <c r="A17635" s="147">
        <v>6</v>
      </c>
      <c r="B17635" s="149" t="s">
        <v>8340</v>
      </c>
      <c r="C17635" s="147" t="s">
        <v>2242</v>
      </c>
      <c r="D17635" s="147" t="s">
        <v>8339</v>
      </c>
      <c r="E17635" s="147" t="s">
        <v>2240</v>
      </c>
      <c r="G17635" s="147">
        <v>0</v>
      </c>
      <c r="I17635" s="147">
        <v>6</v>
      </c>
      <c r="J17635" s="147">
        <v>2591351</v>
      </c>
    </row>
    <row r="17636" spans="1:11" x14ac:dyDescent="0.2">
      <c r="A17636" s="147">
        <v>6</v>
      </c>
      <c r="B17636" s="149" t="s">
        <v>8337</v>
      </c>
      <c r="C17636" s="147" t="s">
        <v>2242</v>
      </c>
      <c r="D17636" s="147" t="s">
        <v>8338</v>
      </c>
      <c r="E17636" s="147" t="s">
        <v>2240</v>
      </c>
      <c r="G17636" s="147">
        <v>0</v>
      </c>
      <c r="I17636" s="147">
        <v>5</v>
      </c>
      <c r="J17636" s="147">
        <v>2591300</v>
      </c>
    </row>
    <row r="17637" spans="1:11" x14ac:dyDescent="0.2">
      <c r="A17637" s="147">
        <v>6</v>
      </c>
      <c r="B17637" s="149" t="s">
        <v>8337</v>
      </c>
      <c r="C17637" s="147" t="s">
        <v>2277</v>
      </c>
      <c r="D17637" s="147" t="s">
        <v>8336</v>
      </c>
      <c r="E17637" s="147" t="s">
        <v>2246</v>
      </c>
      <c r="G17637" s="147">
        <v>0</v>
      </c>
      <c r="I17637" s="147">
        <v>5</v>
      </c>
      <c r="J17637" s="147">
        <v>1202739</v>
      </c>
    </row>
    <row r="17638" spans="1:11" x14ac:dyDescent="0.2">
      <c r="A17638" s="147">
        <v>6</v>
      </c>
      <c r="B17638" s="149" t="s">
        <v>8335</v>
      </c>
      <c r="C17638" s="147" t="s">
        <v>2242</v>
      </c>
      <c r="D17638" s="147" t="s">
        <v>8334</v>
      </c>
      <c r="E17638" s="147" t="s">
        <v>2240</v>
      </c>
      <c r="G17638" s="147">
        <v>0</v>
      </c>
      <c r="I17638" s="147">
        <v>5</v>
      </c>
      <c r="J17638" s="147">
        <v>2591336</v>
      </c>
    </row>
    <row r="17639" spans="1:11" x14ac:dyDescent="0.2">
      <c r="A17639" s="147">
        <v>6</v>
      </c>
      <c r="B17639" s="149" t="s">
        <v>8333</v>
      </c>
      <c r="C17639" s="147" t="s">
        <v>2242</v>
      </c>
      <c r="D17639" s="147" t="s">
        <v>8332</v>
      </c>
      <c r="E17639" s="147" t="s">
        <v>2240</v>
      </c>
      <c r="G17639" s="147">
        <v>0</v>
      </c>
      <c r="I17639" s="147">
        <v>5</v>
      </c>
      <c r="J17639" s="147">
        <v>2591315</v>
      </c>
      <c r="K17639" s="147" t="s">
        <v>2769</v>
      </c>
    </row>
    <row r="17640" spans="1:11" x14ac:dyDescent="0.2">
      <c r="A17640" s="147">
        <v>6</v>
      </c>
      <c r="B17640" s="149" t="s">
        <v>8331</v>
      </c>
      <c r="C17640" s="147" t="s">
        <v>2242</v>
      </c>
      <c r="D17640" s="147" t="s">
        <v>8330</v>
      </c>
      <c r="E17640" s="147" t="s">
        <v>2240</v>
      </c>
      <c r="G17640" s="147">
        <v>0</v>
      </c>
      <c r="I17640" s="147">
        <v>5</v>
      </c>
      <c r="J17640" s="147">
        <v>2591296</v>
      </c>
      <c r="K17640" s="147" t="s">
        <v>2769</v>
      </c>
    </row>
    <row r="17641" spans="1:11" x14ac:dyDescent="0.2">
      <c r="A17641" s="147">
        <v>6</v>
      </c>
      <c r="B17641" s="149" t="s">
        <v>8329</v>
      </c>
      <c r="C17641" s="147" t="s">
        <v>2242</v>
      </c>
      <c r="D17641" s="147" t="s">
        <v>8328</v>
      </c>
      <c r="E17641" s="147" t="s">
        <v>2240</v>
      </c>
      <c r="G17641" s="147">
        <v>0</v>
      </c>
      <c r="I17641" s="147">
        <v>5</v>
      </c>
      <c r="J17641" s="147">
        <v>2591284</v>
      </c>
      <c r="K17641" s="147" t="s">
        <v>2769</v>
      </c>
    </row>
    <row r="17642" spans="1:11" x14ac:dyDescent="0.2">
      <c r="A17642" s="147">
        <v>6</v>
      </c>
      <c r="B17642" s="149" t="s">
        <v>8327</v>
      </c>
      <c r="C17642" s="147" t="s">
        <v>2242</v>
      </c>
      <c r="D17642" s="147" t="s">
        <v>8326</v>
      </c>
      <c r="E17642" s="147" t="s">
        <v>2240</v>
      </c>
      <c r="G17642" s="147">
        <v>0</v>
      </c>
      <c r="I17642" s="147">
        <v>5</v>
      </c>
      <c r="J17642" s="147">
        <v>2591331</v>
      </c>
    </row>
    <row r="17643" spans="1:11" x14ac:dyDescent="0.2">
      <c r="A17643" s="147">
        <v>6</v>
      </c>
      <c r="B17643" s="149" t="s">
        <v>8325</v>
      </c>
      <c r="C17643" s="147" t="s">
        <v>2242</v>
      </c>
      <c r="D17643" s="147" t="s">
        <v>8324</v>
      </c>
      <c r="E17643" s="147" t="s">
        <v>2240</v>
      </c>
      <c r="G17643" s="147">
        <v>0</v>
      </c>
      <c r="I17643" s="147">
        <v>5</v>
      </c>
      <c r="J17643" s="147">
        <v>2591319</v>
      </c>
    </row>
    <row r="17644" spans="1:11" x14ac:dyDescent="0.2">
      <c r="A17644" s="147">
        <v>6</v>
      </c>
      <c r="B17644" s="149" t="s">
        <v>8323</v>
      </c>
      <c r="C17644" s="147" t="s">
        <v>2242</v>
      </c>
      <c r="D17644" s="147" t="s">
        <v>8322</v>
      </c>
      <c r="E17644" s="147" t="s">
        <v>2240</v>
      </c>
      <c r="G17644" s="147">
        <v>0</v>
      </c>
      <c r="I17644" s="147">
        <v>5</v>
      </c>
      <c r="J17644" s="147">
        <v>2591347</v>
      </c>
      <c r="K17644" s="147" t="s">
        <v>2769</v>
      </c>
    </row>
    <row r="17645" spans="1:11" x14ac:dyDescent="0.2">
      <c r="A17645" s="147">
        <v>6</v>
      </c>
      <c r="B17645" s="149" t="s">
        <v>8321</v>
      </c>
      <c r="C17645" s="147" t="s">
        <v>2242</v>
      </c>
      <c r="D17645" s="147" t="s">
        <v>8320</v>
      </c>
      <c r="E17645" s="147" t="s">
        <v>2240</v>
      </c>
      <c r="G17645" s="147">
        <v>0</v>
      </c>
      <c r="I17645" s="147">
        <v>5</v>
      </c>
      <c r="J17645" s="147">
        <v>2591332</v>
      </c>
    </row>
    <row r="17646" spans="1:11" x14ac:dyDescent="0.2">
      <c r="A17646" s="147">
        <v>6</v>
      </c>
      <c r="B17646" s="149" t="s">
        <v>8318</v>
      </c>
      <c r="C17646" s="147" t="s">
        <v>2242</v>
      </c>
      <c r="D17646" s="147" t="s">
        <v>8319</v>
      </c>
      <c r="E17646" s="147" t="s">
        <v>2240</v>
      </c>
      <c r="G17646" s="147">
        <v>0</v>
      </c>
      <c r="I17646" s="147">
        <v>5</v>
      </c>
      <c r="J17646" s="147">
        <v>2591313</v>
      </c>
    </row>
    <row r="17647" spans="1:11" x14ac:dyDescent="0.2">
      <c r="A17647" s="147">
        <v>6</v>
      </c>
      <c r="B17647" s="149" t="s">
        <v>8318</v>
      </c>
      <c r="C17647" s="147" t="s">
        <v>2277</v>
      </c>
      <c r="D17647" s="147" t="s">
        <v>8317</v>
      </c>
      <c r="E17647" s="147" t="s">
        <v>2246</v>
      </c>
      <c r="G17647" s="147">
        <v>0</v>
      </c>
      <c r="I17647" s="147">
        <v>5</v>
      </c>
      <c r="J17647" s="147">
        <v>1202743</v>
      </c>
    </row>
    <row r="17648" spans="1:11" x14ac:dyDescent="0.2">
      <c r="A17648" s="147">
        <v>6</v>
      </c>
      <c r="B17648" s="149" t="s">
        <v>8316</v>
      </c>
      <c r="C17648" s="147" t="s">
        <v>2242</v>
      </c>
      <c r="D17648" s="147" t="s">
        <v>8315</v>
      </c>
      <c r="E17648" s="147" t="s">
        <v>2240</v>
      </c>
      <c r="G17648" s="147">
        <v>0</v>
      </c>
      <c r="I17648" s="147">
        <v>5</v>
      </c>
      <c r="J17648" s="147">
        <v>2591302</v>
      </c>
    </row>
    <row r="17649" spans="1:11" x14ac:dyDescent="0.2">
      <c r="A17649" s="147">
        <v>6</v>
      </c>
      <c r="B17649" s="149" t="s">
        <v>8314</v>
      </c>
      <c r="C17649" s="147" t="s">
        <v>2242</v>
      </c>
      <c r="D17649" s="147" t="s">
        <v>8313</v>
      </c>
      <c r="E17649" s="147" t="s">
        <v>2240</v>
      </c>
      <c r="G17649" s="147">
        <v>0</v>
      </c>
      <c r="I17649" s="147">
        <v>5</v>
      </c>
      <c r="J17649" s="147">
        <v>2591346</v>
      </c>
      <c r="K17649" s="147" t="s">
        <v>2769</v>
      </c>
    </row>
    <row r="17650" spans="1:11" x14ac:dyDescent="0.2">
      <c r="A17650" s="147">
        <v>6</v>
      </c>
      <c r="B17650" s="149" t="s">
        <v>8312</v>
      </c>
      <c r="C17650" s="147" t="s">
        <v>2242</v>
      </c>
      <c r="D17650" s="147" t="s">
        <v>8311</v>
      </c>
      <c r="E17650" s="147" t="s">
        <v>2240</v>
      </c>
      <c r="G17650" s="147">
        <v>0</v>
      </c>
      <c r="I17650" s="147">
        <v>5</v>
      </c>
      <c r="J17650" s="147">
        <v>2591325</v>
      </c>
      <c r="K17650" s="147" t="s">
        <v>2769</v>
      </c>
    </row>
    <row r="17651" spans="1:11" x14ac:dyDescent="0.2">
      <c r="A17651" s="147">
        <v>6</v>
      </c>
      <c r="B17651" s="149" t="s">
        <v>8310</v>
      </c>
      <c r="C17651" s="147" t="s">
        <v>2242</v>
      </c>
      <c r="D17651" s="147" t="s">
        <v>8309</v>
      </c>
      <c r="E17651" s="147" t="s">
        <v>2240</v>
      </c>
      <c r="G17651" s="147">
        <v>0</v>
      </c>
      <c r="I17651" s="147">
        <v>5</v>
      </c>
      <c r="J17651" s="147">
        <v>2591340</v>
      </c>
      <c r="K17651" s="147" t="s">
        <v>2769</v>
      </c>
    </row>
    <row r="17652" spans="1:11" x14ac:dyDescent="0.2">
      <c r="A17652" s="147">
        <v>6</v>
      </c>
      <c r="B17652" s="149" t="s">
        <v>8308</v>
      </c>
      <c r="C17652" s="147" t="s">
        <v>2242</v>
      </c>
      <c r="D17652" s="147" t="s">
        <v>8307</v>
      </c>
      <c r="E17652" s="147" t="s">
        <v>2240</v>
      </c>
      <c r="G17652" s="147">
        <v>0</v>
      </c>
      <c r="I17652" s="147">
        <v>5</v>
      </c>
      <c r="J17652" s="147">
        <v>2591294</v>
      </c>
    </row>
    <row r="17653" spans="1:11" x14ac:dyDescent="0.2">
      <c r="A17653" s="147">
        <v>6</v>
      </c>
      <c r="B17653" s="149" t="s">
        <v>8306</v>
      </c>
      <c r="C17653" s="147" t="s">
        <v>2242</v>
      </c>
      <c r="D17653" s="147" t="s">
        <v>8305</v>
      </c>
      <c r="E17653" s="147" t="s">
        <v>2240</v>
      </c>
      <c r="G17653" s="147">
        <v>0</v>
      </c>
      <c r="I17653" s="147">
        <v>5</v>
      </c>
      <c r="J17653" s="147">
        <v>2591288</v>
      </c>
    </row>
    <row r="17654" spans="1:11" x14ac:dyDescent="0.2">
      <c r="A17654" s="147">
        <v>6</v>
      </c>
      <c r="B17654" s="149" t="s">
        <v>8304</v>
      </c>
      <c r="C17654" s="147" t="s">
        <v>2242</v>
      </c>
      <c r="D17654" s="147" t="s">
        <v>8303</v>
      </c>
      <c r="E17654" s="147" t="s">
        <v>2240</v>
      </c>
      <c r="G17654" s="147">
        <v>0</v>
      </c>
      <c r="I17654" s="147">
        <v>5</v>
      </c>
      <c r="J17654" s="147">
        <v>2591328</v>
      </c>
      <c r="K17654" s="147" t="s">
        <v>2769</v>
      </c>
    </row>
    <row r="17655" spans="1:11" x14ac:dyDescent="0.2">
      <c r="A17655" s="147">
        <v>6</v>
      </c>
      <c r="B17655" s="149" t="s">
        <v>8302</v>
      </c>
      <c r="C17655" s="147" t="s">
        <v>2242</v>
      </c>
      <c r="D17655" s="147" t="s">
        <v>8301</v>
      </c>
      <c r="E17655" s="147" t="s">
        <v>2240</v>
      </c>
      <c r="G17655" s="147">
        <v>0</v>
      </c>
      <c r="I17655" s="147">
        <v>5</v>
      </c>
      <c r="J17655" s="147">
        <v>2591310</v>
      </c>
    </row>
    <row r="17656" spans="1:11" x14ac:dyDescent="0.2">
      <c r="A17656" s="147">
        <v>6</v>
      </c>
      <c r="B17656" s="149" t="s">
        <v>8300</v>
      </c>
      <c r="C17656" s="147" t="s">
        <v>2242</v>
      </c>
      <c r="D17656" s="147" t="s">
        <v>8299</v>
      </c>
      <c r="E17656" s="147" t="s">
        <v>2240</v>
      </c>
      <c r="G17656" s="147">
        <v>0</v>
      </c>
      <c r="I17656" s="147">
        <v>5</v>
      </c>
      <c r="J17656" s="147">
        <v>2591327</v>
      </c>
    </row>
    <row r="17657" spans="1:11" x14ac:dyDescent="0.2">
      <c r="A17657" s="147">
        <v>6</v>
      </c>
      <c r="B17657" s="149" t="s">
        <v>8298</v>
      </c>
      <c r="C17657" s="147" t="s">
        <v>2242</v>
      </c>
      <c r="D17657" s="147" t="s">
        <v>8297</v>
      </c>
      <c r="E17657" s="147" t="s">
        <v>2240</v>
      </c>
      <c r="F17657" s="147" t="s">
        <v>2259</v>
      </c>
      <c r="G17657" s="147">
        <v>2</v>
      </c>
      <c r="H17657" s="148">
        <v>41204</v>
      </c>
      <c r="I17657" s="147">
        <v>5</v>
      </c>
      <c r="J17657" s="147">
        <v>2591330</v>
      </c>
    </row>
    <row r="17658" spans="1:11" x14ac:dyDescent="0.2">
      <c r="A17658" s="147">
        <v>6</v>
      </c>
      <c r="B17658" s="149" t="s">
        <v>8296</v>
      </c>
      <c r="C17658" s="147" t="s">
        <v>2242</v>
      </c>
      <c r="D17658" s="147" t="s">
        <v>8295</v>
      </c>
      <c r="E17658" s="147" t="s">
        <v>2240</v>
      </c>
      <c r="G17658" s="147">
        <v>0</v>
      </c>
      <c r="I17658" s="147">
        <v>5</v>
      </c>
      <c r="J17658" s="147">
        <v>2591318</v>
      </c>
    </row>
    <row r="17659" spans="1:11" x14ac:dyDescent="0.2">
      <c r="A17659" s="147">
        <v>4</v>
      </c>
      <c r="B17659" s="149" t="s">
        <v>8291</v>
      </c>
      <c r="C17659" s="147" t="s">
        <v>2242</v>
      </c>
      <c r="D17659" s="147" t="s">
        <v>8294</v>
      </c>
      <c r="E17659" s="147" t="s">
        <v>2246</v>
      </c>
      <c r="G17659" s="147">
        <v>0</v>
      </c>
      <c r="I17659" s="147">
        <v>4</v>
      </c>
      <c r="J17659" s="147">
        <v>2591042</v>
      </c>
    </row>
    <row r="17660" spans="1:11" x14ac:dyDescent="0.2">
      <c r="A17660" s="147">
        <v>4</v>
      </c>
      <c r="B17660" s="149" t="s">
        <v>8291</v>
      </c>
      <c r="C17660" s="147" t="s">
        <v>2261</v>
      </c>
      <c r="D17660" s="147" t="s">
        <v>8293</v>
      </c>
      <c r="E17660" s="147" t="s">
        <v>2246</v>
      </c>
      <c r="G17660" s="147">
        <v>0</v>
      </c>
      <c r="I17660" s="147">
        <v>4</v>
      </c>
      <c r="J17660" s="147">
        <v>1202719</v>
      </c>
    </row>
    <row r="17661" spans="1:11" x14ac:dyDescent="0.2">
      <c r="A17661" s="147">
        <v>4</v>
      </c>
      <c r="B17661" s="149" t="s">
        <v>8291</v>
      </c>
      <c r="C17661" s="147" t="s">
        <v>2277</v>
      </c>
      <c r="D17661" s="147" t="s">
        <v>8292</v>
      </c>
      <c r="E17661" s="147" t="s">
        <v>2246</v>
      </c>
      <c r="G17661" s="147">
        <v>0</v>
      </c>
      <c r="I17661" s="147">
        <v>4</v>
      </c>
      <c r="J17661" s="147">
        <v>1202668</v>
      </c>
    </row>
    <row r="17662" spans="1:11" x14ac:dyDescent="0.2">
      <c r="A17662" s="147">
        <v>4</v>
      </c>
      <c r="B17662" s="149" t="s">
        <v>8291</v>
      </c>
      <c r="C17662" s="147" t="s">
        <v>2277</v>
      </c>
      <c r="D17662" s="147" t="s">
        <v>8290</v>
      </c>
      <c r="E17662" s="147" t="s">
        <v>2246</v>
      </c>
      <c r="G17662" s="147">
        <v>0</v>
      </c>
      <c r="I17662" s="147">
        <v>4</v>
      </c>
      <c r="J17662" s="147">
        <v>1202685</v>
      </c>
    </row>
    <row r="17663" spans="1:11" x14ac:dyDescent="0.2">
      <c r="A17663" s="147">
        <v>5</v>
      </c>
      <c r="B17663" s="149" t="s">
        <v>8289</v>
      </c>
      <c r="C17663" s="147" t="s">
        <v>2242</v>
      </c>
      <c r="D17663" s="147" t="s">
        <v>8288</v>
      </c>
      <c r="E17663" s="147" t="s">
        <v>2246</v>
      </c>
      <c r="G17663" s="147">
        <v>0</v>
      </c>
      <c r="I17663" s="147">
        <v>5</v>
      </c>
      <c r="J17663" s="147">
        <v>2591366</v>
      </c>
    </row>
    <row r="17664" spans="1:11" x14ac:dyDescent="0.2">
      <c r="A17664" s="147">
        <v>6</v>
      </c>
      <c r="B17664" s="149" t="s">
        <v>8287</v>
      </c>
      <c r="C17664" s="147" t="s">
        <v>2242</v>
      </c>
      <c r="D17664" s="147" t="s">
        <v>8286</v>
      </c>
      <c r="E17664" s="147" t="s">
        <v>2240</v>
      </c>
      <c r="G17664" s="147">
        <v>0</v>
      </c>
      <c r="I17664" s="147">
        <v>6</v>
      </c>
      <c r="J17664" s="147">
        <v>2591428</v>
      </c>
    </row>
    <row r="17665" spans="1:11" x14ac:dyDescent="0.2">
      <c r="A17665" s="147">
        <v>6</v>
      </c>
      <c r="B17665" s="149" t="s">
        <v>8284</v>
      </c>
      <c r="C17665" s="147" t="s">
        <v>2242</v>
      </c>
      <c r="D17665" s="147" t="s">
        <v>8285</v>
      </c>
      <c r="E17665" s="147" t="s">
        <v>2240</v>
      </c>
      <c r="G17665" s="147">
        <v>0</v>
      </c>
      <c r="I17665" s="147">
        <v>5</v>
      </c>
      <c r="J17665" s="147">
        <v>2591396</v>
      </c>
    </row>
    <row r="17666" spans="1:11" x14ac:dyDescent="0.2">
      <c r="A17666" s="147">
        <v>6</v>
      </c>
      <c r="B17666" s="149" t="s">
        <v>8284</v>
      </c>
      <c r="C17666" s="147" t="s">
        <v>2277</v>
      </c>
      <c r="D17666" s="147" t="s">
        <v>8283</v>
      </c>
      <c r="E17666" s="147" t="s">
        <v>2246</v>
      </c>
      <c r="G17666" s="147">
        <v>0</v>
      </c>
      <c r="I17666" s="147">
        <v>5</v>
      </c>
      <c r="J17666" s="147">
        <v>1202748</v>
      </c>
    </row>
    <row r="17667" spans="1:11" x14ac:dyDescent="0.2">
      <c r="A17667" s="147">
        <v>6</v>
      </c>
      <c r="B17667" s="149" t="s">
        <v>8282</v>
      </c>
      <c r="C17667" s="147" t="s">
        <v>2242</v>
      </c>
      <c r="D17667" s="147" t="s">
        <v>8281</v>
      </c>
      <c r="E17667" s="147" t="s">
        <v>2240</v>
      </c>
      <c r="G17667" s="147">
        <v>0</v>
      </c>
      <c r="I17667" s="147">
        <v>5</v>
      </c>
      <c r="J17667" s="147">
        <v>2591354</v>
      </c>
    </row>
    <row r="17668" spans="1:11" x14ac:dyDescent="0.2">
      <c r="A17668" s="147">
        <v>6</v>
      </c>
      <c r="B17668" s="149" t="s">
        <v>8280</v>
      </c>
      <c r="C17668" s="147" t="s">
        <v>2242</v>
      </c>
      <c r="D17668" s="147" t="s">
        <v>8279</v>
      </c>
      <c r="E17668" s="147" t="s">
        <v>2240</v>
      </c>
      <c r="G17668" s="147">
        <v>0</v>
      </c>
      <c r="I17668" s="147">
        <v>5</v>
      </c>
      <c r="J17668" s="147">
        <v>2591402</v>
      </c>
      <c r="K17668" s="147" t="s">
        <v>2769</v>
      </c>
    </row>
    <row r="17669" spans="1:11" x14ac:dyDescent="0.2">
      <c r="A17669" s="147">
        <v>6</v>
      </c>
      <c r="B17669" s="149" t="s">
        <v>8278</v>
      </c>
      <c r="C17669" s="147" t="s">
        <v>2242</v>
      </c>
      <c r="D17669" s="147" t="s">
        <v>8277</v>
      </c>
      <c r="E17669" s="147" t="s">
        <v>2240</v>
      </c>
      <c r="G17669" s="147">
        <v>0</v>
      </c>
      <c r="I17669" s="147">
        <v>5</v>
      </c>
      <c r="J17669" s="147">
        <v>2591418</v>
      </c>
      <c r="K17669" s="147" t="s">
        <v>2769</v>
      </c>
    </row>
    <row r="17670" spans="1:11" x14ac:dyDescent="0.2">
      <c r="A17670" s="147">
        <v>6</v>
      </c>
      <c r="B17670" s="149" t="s">
        <v>8276</v>
      </c>
      <c r="C17670" s="147" t="s">
        <v>2242</v>
      </c>
      <c r="D17670" s="147" t="s">
        <v>8275</v>
      </c>
      <c r="E17670" s="147" t="s">
        <v>2240</v>
      </c>
      <c r="G17670" s="147">
        <v>0</v>
      </c>
      <c r="I17670" s="147">
        <v>5</v>
      </c>
      <c r="J17670" s="147">
        <v>2591426</v>
      </c>
      <c r="K17670" s="147" t="s">
        <v>2769</v>
      </c>
    </row>
    <row r="17671" spans="1:11" x14ac:dyDescent="0.2">
      <c r="A17671" s="147">
        <v>6</v>
      </c>
      <c r="B17671" s="149" t="s">
        <v>8274</v>
      </c>
      <c r="C17671" s="147" t="s">
        <v>2242</v>
      </c>
      <c r="D17671" s="147" t="s">
        <v>8273</v>
      </c>
      <c r="E17671" s="147" t="s">
        <v>2240</v>
      </c>
      <c r="G17671" s="147">
        <v>0</v>
      </c>
      <c r="I17671" s="147">
        <v>5</v>
      </c>
      <c r="J17671" s="147">
        <v>2591393</v>
      </c>
    </row>
    <row r="17672" spans="1:11" x14ac:dyDescent="0.2">
      <c r="A17672" s="147">
        <v>6</v>
      </c>
      <c r="B17672" s="149" t="s">
        <v>8272</v>
      </c>
      <c r="C17672" s="147" t="s">
        <v>2242</v>
      </c>
      <c r="D17672" s="147" t="s">
        <v>8271</v>
      </c>
      <c r="E17672" s="147" t="s">
        <v>2240</v>
      </c>
      <c r="G17672" s="147">
        <v>0</v>
      </c>
      <c r="I17672" s="147">
        <v>5</v>
      </c>
      <c r="J17672" s="147">
        <v>2591397</v>
      </c>
    </row>
    <row r="17673" spans="1:11" x14ac:dyDescent="0.2">
      <c r="A17673" s="147">
        <v>6</v>
      </c>
      <c r="B17673" s="149" t="s">
        <v>8270</v>
      </c>
      <c r="C17673" s="147" t="s">
        <v>2242</v>
      </c>
      <c r="D17673" s="147" t="s">
        <v>8269</v>
      </c>
      <c r="E17673" s="147" t="s">
        <v>2240</v>
      </c>
      <c r="G17673" s="147">
        <v>0</v>
      </c>
      <c r="I17673" s="147">
        <v>5</v>
      </c>
      <c r="J17673" s="147">
        <v>2591405</v>
      </c>
    </row>
    <row r="17674" spans="1:11" x14ac:dyDescent="0.2">
      <c r="A17674" s="147">
        <v>6</v>
      </c>
      <c r="B17674" s="149" t="s">
        <v>8268</v>
      </c>
      <c r="C17674" s="147" t="s">
        <v>2242</v>
      </c>
      <c r="D17674" s="147" t="s">
        <v>8267</v>
      </c>
      <c r="E17674" s="147" t="s">
        <v>2240</v>
      </c>
      <c r="G17674" s="147">
        <v>0</v>
      </c>
      <c r="I17674" s="147">
        <v>5</v>
      </c>
      <c r="J17674" s="147">
        <v>2591403</v>
      </c>
      <c r="K17674" s="147" t="s">
        <v>2769</v>
      </c>
    </row>
    <row r="17675" spans="1:11" x14ac:dyDescent="0.2">
      <c r="A17675" s="147">
        <v>6</v>
      </c>
      <c r="B17675" s="149" t="s">
        <v>8266</v>
      </c>
      <c r="C17675" s="147" t="s">
        <v>2242</v>
      </c>
      <c r="D17675" s="147" t="s">
        <v>8265</v>
      </c>
      <c r="E17675" s="147" t="s">
        <v>2240</v>
      </c>
      <c r="G17675" s="147">
        <v>0</v>
      </c>
      <c r="I17675" s="147">
        <v>5</v>
      </c>
      <c r="J17675" s="147">
        <v>2591411</v>
      </c>
    </row>
    <row r="17676" spans="1:11" x14ac:dyDescent="0.2">
      <c r="A17676" s="147">
        <v>6</v>
      </c>
      <c r="B17676" s="149" t="s">
        <v>8264</v>
      </c>
      <c r="C17676" s="147" t="s">
        <v>2242</v>
      </c>
      <c r="D17676" s="147" t="s">
        <v>8263</v>
      </c>
      <c r="E17676" s="147" t="s">
        <v>2240</v>
      </c>
      <c r="G17676" s="147">
        <v>0</v>
      </c>
      <c r="I17676" s="147">
        <v>5</v>
      </c>
      <c r="J17676" s="147">
        <v>2591362</v>
      </c>
      <c r="K17676" s="147" t="s">
        <v>2769</v>
      </c>
    </row>
    <row r="17677" spans="1:11" x14ac:dyDescent="0.2">
      <c r="A17677" s="147">
        <v>6</v>
      </c>
      <c r="B17677" s="149" t="s">
        <v>8261</v>
      </c>
      <c r="C17677" s="147" t="s">
        <v>2242</v>
      </c>
      <c r="D17677" s="147" t="s">
        <v>8262</v>
      </c>
      <c r="E17677" s="147" t="s">
        <v>2240</v>
      </c>
      <c r="G17677" s="147">
        <v>0</v>
      </c>
      <c r="I17677" s="147">
        <v>5</v>
      </c>
      <c r="J17677" s="147">
        <v>2591420</v>
      </c>
    </row>
    <row r="17678" spans="1:11" x14ac:dyDescent="0.2">
      <c r="A17678" s="147">
        <v>6</v>
      </c>
      <c r="B17678" s="149" t="s">
        <v>8261</v>
      </c>
      <c r="C17678" s="147" t="s">
        <v>2277</v>
      </c>
      <c r="D17678" s="147" t="s">
        <v>8260</v>
      </c>
      <c r="E17678" s="147" t="s">
        <v>2246</v>
      </c>
      <c r="G17678" s="147">
        <v>0</v>
      </c>
      <c r="I17678" s="147">
        <v>5</v>
      </c>
      <c r="J17678" s="147">
        <v>1202749</v>
      </c>
    </row>
    <row r="17679" spans="1:11" x14ac:dyDescent="0.2">
      <c r="A17679" s="147">
        <v>6</v>
      </c>
      <c r="B17679" s="149" t="s">
        <v>8259</v>
      </c>
      <c r="C17679" s="147" t="s">
        <v>2242</v>
      </c>
      <c r="D17679" s="147" t="s">
        <v>8258</v>
      </c>
      <c r="E17679" s="147" t="s">
        <v>2240</v>
      </c>
      <c r="G17679" s="147">
        <v>0</v>
      </c>
      <c r="I17679" s="147">
        <v>5</v>
      </c>
      <c r="J17679" s="147">
        <v>2591367</v>
      </c>
    </row>
    <row r="17680" spans="1:11" x14ac:dyDescent="0.2">
      <c r="A17680" s="147">
        <v>6</v>
      </c>
      <c r="B17680" s="149" t="s">
        <v>8257</v>
      </c>
      <c r="C17680" s="147" t="s">
        <v>2242</v>
      </c>
      <c r="D17680" s="147" t="s">
        <v>8256</v>
      </c>
      <c r="E17680" s="147" t="s">
        <v>2240</v>
      </c>
      <c r="G17680" s="147">
        <v>0</v>
      </c>
      <c r="I17680" s="147">
        <v>5</v>
      </c>
      <c r="J17680" s="147">
        <v>2591383</v>
      </c>
      <c r="K17680" s="147" t="s">
        <v>2769</v>
      </c>
    </row>
    <row r="17681" spans="1:11" x14ac:dyDescent="0.2">
      <c r="A17681" s="147">
        <v>6</v>
      </c>
      <c r="B17681" s="149" t="s">
        <v>8255</v>
      </c>
      <c r="C17681" s="147" t="s">
        <v>2242</v>
      </c>
      <c r="D17681" s="147" t="s">
        <v>8254</v>
      </c>
      <c r="E17681" s="147" t="s">
        <v>2240</v>
      </c>
      <c r="G17681" s="147">
        <v>0</v>
      </c>
      <c r="I17681" s="147">
        <v>5</v>
      </c>
      <c r="J17681" s="147">
        <v>2591375</v>
      </c>
      <c r="K17681" s="147" t="s">
        <v>2769</v>
      </c>
    </row>
    <row r="17682" spans="1:11" x14ac:dyDescent="0.2">
      <c r="A17682" s="147">
        <v>6</v>
      </c>
      <c r="B17682" s="149" t="s">
        <v>8253</v>
      </c>
      <c r="C17682" s="147" t="s">
        <v>2242</v>
      </c>
      <c r="D17682" s="147" t="s">
        <v>8252</v>
      </c>
      <c r="E17682" s="147" t="s">
        <v>2240</v>
      </c>
      <c r="G17682" s="147">
        <v>0</v>
      </c>
      <c r="I17682" s="147">
        <v>5</v>
      </c>
      <c r="J17682" s="147">
        <v>2591421</v>
      </c>
      <c r="K17682" s="147" t="s">
        <v>2769</v>
      </c>
    </row>
    <row r="17683" spans="1:11" x14ac:dyDescent="0.2">
      <c r="A17683" s="147">
        <v>6</v>
      </c>
      <c r="B17683" s="149" t="s">
        <v>8251</v>
      </c>
      <c r="C17683" s="147" t="s">
        <v>2242</v>
      </c>
      <c r="D17683" s="147" t="s">
        <v>8250</v>
      </c>
      <c r="E17683" s="147" t="s">
        <v>2240</v>
      </c>
      <c r="G17683" s="147">
        <v>0</v>
      </c>
      <c r="I17683" s="147">
        <v>5</v>
      </c>
      <c r="J17683" s="147">
        <v>2591427</v>
      </c>
    </row>
    <row r="17684" spans="1:11" x14ac:dyDescent="0.2">
      <c r="A17684" s="147">
        <v>6</v>
      </c>
      <c r="B17684" s="149" t="s">
        <v>8249</v>
      </c>
      <c r="C17684" s="147" t="s">
        <v>2242</v>
      </c>
      <c r="D17684" s="147" t="s">
        <v>8248</v>
      </c>
      <c r="E17684" s="147" t="s">
        <v>2240</v>
      </c>
      <c r="G17684" s="147">
        <v>0</v>
      </c>
      <c r="I17684" s="147">
        <v>5</v>
      </c>
      <c r="J17684" s="147">
        <v>2591361</v>
      </c>
    </row>
    <row r="17685" spans="1:11" x14ac:dyDescent="0.2">
      <c r="A17685" s="147">
        <v>6</v>
      </c>
      <c r="B17685" s="149" t="s">
        <v>8247</v>
      </c>
      <c r="C17685" s="147" t="s">
        <v>2242</v>
      </c>
      <c r="D17685" s="147" t="s">
        <v>8246</v>
      </c>
      <c r="E17685" s="147" t="s">
        <v>2240</v>
      </c>
      <c r="G17685" s="147">
        <v>0</v>
      </c>
      <c r="I17685" s="147">
        <v>5</v>
      </c>
      <c r="J17685" s="147">
        <v>2591386</v>
      </c>
    </row>
    <row r="17686" spans="1:11" x14ac:dyDescent="0.2">
      <c r="A17686" s="147">
        <v>6</v>
      </c>
      <c r="B17686" s="149" t="s">
        <v>8245</v>
      </c>
      <c r="C17686" s="147" t="s">
        <v>2242</v>
      </c>
      <c r="D17686" s="147" t="s">
        <v>8244</v>
      </c>
      <c r="E17686" s="147" t="s">
        <v>2240</v>
      </c>
      <c r="G17686" s="147">
        <v>0</v>
      </c>
      <c r="I17686" s="147">
        <v>5</v>
      </c>
      <c r="J17686" s="147">
        <v>2591370</v>
      </c>
    </row>
    <row r="17687" spans="1:11" x14ac:dyDescent="0.2">
      <c r="A17687" s="147">
        <v>6</v>
      </c>
      <c r="B17687" s="149" t="s">
        <v>8243</v>
      </c>
      <c r="C17687" s="147" t="s">
        <v>2242</v>
      </c>
      <c r="D17687" s="147" t="s">
        <v>8242</v>
      </c>
      <c r="E17687" s="147" t="s">
        <v>2240</v>
      </c>
      <c r="G17687" s="147">
        <v>0</v>
      </c>
      <c r="I17687" s="147">
        <v>5</v>
      </c>
      <c r="J17687" s="147">
        <v>2591358</v>
      </c>
    </row>
    <row r="17688" spans="1:11" x14ac:dyDescent="0.2">
      <c r="A17688" s="147">
        <v>6</v>
      </c>
      <c r="B17688" s="149" t="s">
        <v>8241</v>
      </c>
      <c r="C17688" s="147" t="s">
        <v>2242</v>
      </c>
      <c r="D17688" s="147" t="s">
        <v>8240</v>
      </c>
      <c r="E17688" s="147" t="s">
        <v>2240</v>
      </c>
      <c r="G17688" s="147">
        <v>0</v>
      </c>
      <c r="I17688" s="147">
        <v>5</v>
      </c>
      <c r="J17688" s="147">
        <v>2591412</v>
      </c>
      <c r="K17688" s="147" t="s">
        <v>2769</v>
      </c>
    </row>
    <row r="17689" spans="1:11" x14ac:dyDescent="0.2">
      <c r="A17689" s="147">
        <v>6</v>
      </c>
      <c r="B17689" s="149" t="s">
        <v>8239</v>
      </c>
      <c r="C17689" s="147" t="s">
        <v>2242</v>
      </c>
      <c r="D17689" s="147" t="s">
        <v>8238</v>
      </c>
      <c r="E17689" s="147" t="s">
        <v>2240</v>
      </c>
      <c r="G17689" s="147">
        <v>0</v>
      </c>
      <c r="I17689" s="147">
        <v>5</v>
      </c>
      <c r="J17689" s="147">
        <v>2591369</v>
      </c>
      <c r="K17689" s="147" t="s">
        <v>2769</v>
      </c>
    </row>
    <row r="17690" spans="1:11" x14ac:dyDescent="0.2">
      <c r="A17690" s="147">
        <v>6</v>
      </c>
      <c r="B17690" s="149" t="s">
        <v>8237</v>
      </c>
      <c r="C17690" s="147" t="s">
        <v>2242</v>
      </c>
      <c r="D17690" s="147" t="s">
        <v>8236</v>
      </c>
      <c r="E17690" s="147" t="s">
        <v>2240</v>
      </c>
      <c r="G17690" s="147">
        <v>0</v>
      </c>
      <c r="I17690" s="147">
        <v>5</v>
      </c>
      <c r="J17690" s="147">
        <v>2591417</v>
      </c>
    </row>
    <row r="17691" spans="1:11" x14ac:dyDescent="0.2">
      <c r="A17691" s="147">
        <v>3</v>
      </c>
      <c r="B17691" s="149" t="s">
        <v>8228</v>
      </c>
      <c r="C17691" s="147" t="s">
        <v>2242</v>
      </c>
      <c r="D17691" s="147" t="s">
        <v>8235</v>
      </c>
      <c r="E17691" s="147" t="s">
        <v>2246</v>
      </c>
      <c r="G17691" s="147">
        <v>0</v>
      </c>
      <c r="I17691" s="147">
        <v>3</v>
      </c>
      <c r="J17691" s="147">
        <v>2590637</v>
      </c>
    </row>
    <row r="17692" spans="1:11" x14ac:dyDescent="0.2">
      <c r="A17692" s="147">
        <v>3</v>
      </c>
      <c r="B17692" s="149" t="s">
        <v>8228</v>
      </c>
      <c r="C17692" s="147" t="s">
        <v>2277</v>
      </c>
      <c r="D17692" s="147" t="s">
        <v>8234</v>
      </c>
      <c r="E17692" s="147" t="s">
        <v>2246</v>
      </c>
      <c r="G17692" s="147">
        <v>0</v>
      </c>
      <c r="I17692" s="147">
        <v>3</v>
      </c>
      <c r="J17692" s="147">
        <v>1202399</v>
      </c>
    </row>
    <row r="17693" spans="1:11" x14ac:dyDescent="0.2">
      <c r="A17693" s="147">
        <v>3</v>
      </c>
      <c r="B17693" s="149" t="s">
        <v>8228</v>
      </c>
      <c r="C17693" s="147" t="s">
        <v>2277</v>
      </c>
      <c r="D17693" s="147" t="s">
        <v>8233</v>
      </c>
      <c r="E17693" s="147" t="s">
        <v>2246</v>
      </c>
      <c r="G17693" s="147">
        <v>0</v>
      </c>
      <c r="I17693" s="147">
        <v>3</v>
      </c>
      <c r="J17693" s="147">
        <v>1202420</v>
      </c>
    </row>
    <row r="17694" spans="1:11" x14ac:dyDescent="0.2">
      <c r="A17694" s="147">
        <v>3</v>
      </c>
      <c r="B17694" s="149" t="s">
        <v>8228</v>
      </c>
      <c r="C17694" s="147" t="s">
        <v>2277</v>
      </c>
      <c r="D17694" s="147" t="s">
        <v>8232</v>
      </c>
      <c r="E17694" s="147" t="s">
        <v>2246</v>
      </c>
      <c r="G17694" s="147">
        <v>0</v>
      </c>
      <c r="I17694" s="147">
        <v>3</v>
      </c>
      <c r="J17694" s="147">
        <v>1202385</v>
      </c>
    </row>
    <row r="17695" spans="1:11" x14ac:dyDescent="0.2">
      <c r="A17695" s="147">
        <v>3</v>
      </c>
      <c r="B17695" s="149" t="s">
        <v>8228</v>
      </c>
      <c r="C17695" s="147" t="s">
        <v>2277</v>
      </c>
      <c r="D17695" s="147" t="s">
        <v>8231</v>
      </c>
      <c r="E17695" s="147" t="s">
        <v>2246</v>
      </c>
      <c r="G17695" s="147">
        <v>0</v>
      </c>
      <c r="I17695" s="147">
        <v>3</v>
      </c>
      <c r="J17695" s="147">
        <v>1202416</v>
      </c>
    </row>
    <row r="17696" spans="1:11" x14ac:dyDescent="0.2">
      <c r="A17696" s="147">
        <v>3</v>
      </c>
      <c r="B17696" s="149" t="s">
        <v>8228</v>
      </c>
      <c r="C17696" s="147" t="s">
        <v>2277</v>
      </c>
      <c r="D17696" s="147" t="s">
        <v>8230</v>
      </c>
      <c r="E17696" s="147" t="s">
        <v>2246</v>
      </c>
      <c r="G17696" s="147">
        <v>0</v>
      </c>
      <c r="I17696" s="147">
        <v>3</v>
      </c>
      <c r="J17696" s="147">
        <v>1202447</v>
      </c>
    </row>
    <row r="17697" spans="1:11" x14ac:dyDescent="0.2">
      <c r="A17697" s="147">
        <v>3</v>
      </c>
      <c r="B17697" s="149" t="s">
        <v>8228</v>
      </c>
      <c r="C17697" s="147" t="s">
        <v>2277</v>
      </c>
      <c r="D17697" s="147" t="s">
        <v>8229</v>
      </c>
      <c r="E17697" s="147" t="s">
        <v>2246</v>
      </c>
      <c r="G17697" s="147">
        <v>0</v>
      </c>
      <c r="I17697" s="147">
        <v>3</v>
      </c>
      <c r="J17697" s="147">
        <v>1202403</v>
      </c>
    </row>
    <row r="17698" spans="1:11" x14ac:dyDescent="0.2">
      <c r="A17698" s="147">
        <v>3</v>
      </c>
      <c r="B17698" s="149" t="s">
        <v>8228</v>
      </c>
      <c r="C17698" s="147" t="s">
        <v>2277</v>
      </c>
      <c r="D17698" s="147" t="s">
        <v>8227</v>
      </c>
      <c r="E17698" s="147" t="s">
        <v>2246</v>
      </c>
      <c r="G17698" s="147">
        <v>0</v>
      </c>
      <c r="I17698" s="147">
        <v>3</v>
      </c>
      <c r="J17698" s="147">
        <v>1202382</v>
      </c>
    </row>
    <row r="17699" spans="1:11" x14ac:dyDescent="0.2">
      <c r="A17699" s="147">
        <v>4</v>
      </c>
      <c r="B17699" s="149" t="s">
        <v>8226</v>
      </c>
      <c r="C17699" s="147" t="s">
        <v>2242</v>
      </c>
      <c r="D17699" s="147" t="s">
        <v>8225</v>
      </c>
      <c r="E17699" s="147" t="s">
        <v>2240</v>
      </c>
      <c r="G17699" s="147">
        <v>0</v>
      </c>
      <c r="I17699" s="147">
        <v>4</v>
      </c>
      <c r="J17699" s="147">
        <v>2591438</v>
      </c>
    </row>
    <row r="17700" spans="1:11" x14ac:dyDescent="0.2">
      <c r="A17700" s="147">
        <v>4</v>
      </c>
      <c r="B17700" s="149" t="s">
        <v>8219</v>
      </c>
      <c r="C17700" s="147" t="s">
        <v>2242</v>
      </c>
      <c r="D17700" s="147" t="s">
        <v>8224</v>
      </c>
      <c r="E17700" s="147" t="s">
        <v>2240</v>
      </c>
      <c r="G17700" s="147">
        <v>0</v>
      </c>
      <c r="I17700" s="147">
        <v>4</v>
      </c>
      <c r="J17700" s="147">
        <v>2591443</v>
      </c>
    </row>
    <row r="17701" spans="1:11" x14ac:dyDescent="0.2">
      <c r="A17701" s="147">
        <v>4</v>
      </c>
      <c r="B17701" s="149" t="s">
        <v>8219</v>
      </c>
      <c r="C17701" s="147" t="s">
        <v>2261</v>
      </c>
      <c r="D17701" s="147" t="s">
        <v>8223</v>
      </c>
      <c r="E17701" s="147" t="s">
        <v>2246</v>
      </c>
      <c r="G17701" s="147">
        <v>0</v>
      </c>
      <c r="I17701" s="147">
        <v>4</v>
      </c>
      <c r="J17701" s="147">
        <v>1202772</v>
      </c>
    </row>
    <row r="17702" spans="1:11" x14ac:dyDescent="0.2">
      <c r="A17702" s="147">
        <v>4</v>
      </c>
      <c r="B17702" s="149" t="s">
        <v>8219</v>
      </c>
      <c r="C17702" s="147" t="s">
        <v>2261</v>
      </c>
      <c r="D17702" s="147" t="s">
        <v>8222</v>
      </c>
      <c r="E17702" s="147" t="s">
        <v>2246</v>
      </c>
      <c r="G17702" s="147">
        <v>0</v>
      </c>
      <c r="I17702" s="147">
        <v>4</v>
      </c>
      <c r="J17702" s="147">
        <v>1202775</v>
      </c>
    </row>
    <row r="17703" spans="1:11" x14ac:dyDescent="0.2">
      <c r="A17703" s="147">
        <v>4</v>
      </c>
      <c r="B17703" s="149" t="s">
        <v>8219</v>
      </c>
      <c r="C17703" s="147" t="s">
        <v>2261</v>
      </c>
      <c r="D17703" s="147" t="s">
        <v>8221</v>
      </c>
      <c r="E17703" s="147" t="s">
        <v>2246</v>
      </c>
      <c r="G17703" s="147">
        <v>0</v>
      </c>
      <c r="I17703" s="147">
        <v>4</v>
      </c>
      <c r="J17703" s="147">
        <v>1202754</v>
      </c>
    </row>
    <row r="17704" spans="1:11" x14ac:dyDescent="0.2">
      <c r="A17704" s="147">
        <v>4</v>
      </c>
      <c r="B17704" s="149" t="s">
        <v>8219</v>
      </c>
      <c r="C17704" s="147" t="s">
        <v>2277</v>
      </c>
      <c r="D17704" s="147" t="s">
        <v>8214</v>
      </c>
      <c r="E17704" s="147" t="s">
        <v>2246</v>
      </c>
      <c r="G17704" s="147">
        <v>0</v>
      </c>
      <c r="I17704" s="147">
        <v>4</v>
      </c>
      <c r="J17704" s="147">
        <v>1202801</v>
      </c>
    </row>
    <row r="17705" spans="1:11" x14ac:dyDescent="0.2">
      <c r="A17705" s="147">
        <v>4</v>
      </c>
      <c r="B17705" s="149" t="s">
        <v>8219</v>
      </c>
      <c r="C17705" s="147" t="s">
        <v>2277</v>
      </c>
      <c r="D17705" s="147" t="s">
        <v>8220</v>
      </c>
      <c r="E17705" s="147" t="s">
        <v>2246</v>
      </c>
      <c r="G17705" s="147">
        <v>0</v>
      </c>
      <c r="I17705" s="147">
        <v>4</v>
      </c>
      <c r="J17705" s="147">
        <v>1202795</v>
      </c>
    </row>
    <row r="17706" spans="1:11" x14ac:dyDescent="0.2">
      <c r="A17706" s="147">
        <v>4</v>
      </c>
      <c r="B17706" s="149" t="s">
        <v>8219</v>
      </c>
      <c r="C17706" s="147" t="s">
        <v>2277</v>
      </c>
      <c r="D17706" s="147" t="s">
        <v>8218</v>
      </c>
      <c r="E17706" s="147" t="s">
        <v>2246</v>
      </c>
      <c r="G17706" s="147">
        <v>0</v>
      </c>
      <c r="I17706" s="147">
        <v>4</v>
      </c>
      <c r="J17706" s="147">
        <v>1202787</v>
      </c>
    </row>
    <row r="17707" spans="1:11" x14ac:dyDescent="0.2">
      <c r="A17707" s="147">
        <v>4</v>
      </c>
      <c r="B17707" s="149" t="s">
        <v>8217</v>
      </c>
      <c r="C17707" s="147" t="s">
        <v>2242</v>
      </c>
      <c r="D17707" s="147" t="s">
        <v>8216</v>
      </c>
      <c r="E17707" s="147" t="s">
        <v>2240</v>
      </c>
      <c r="G17707" s="147">
        <v>0</v>
      </c>
      <c r="I17707" s="147">
        <v>4</v>
      </c>
      <c r="J17707" s="147">
        <v>2591454</v>
      </c>
    </row>
    <row r="17708" spans="1:11" x14ac:dyDescent="0.2">
      <c r="A17708" s="147">
        <v>4</v>
      </c>
      <c r="B17708" s="149" t="s">
        <v>8213</v>
      </c>
      <c r="C17708" s="147" t="s">
        <v>2242</v>
      </c>
      <c r="D17708" s="147" t="s">
        <v>8215</v>
      </c>
      <c r="E17708" s="147" t="s">
        <v>2246</v>
      </c>
      <c r="G17708" s="147">
        <v>0</v>
      </c>
      <c r="I17708" s="147">
        <v>4</v>
      </c>
      <c r="J17708" s="147">
        <v>2591440</v>
      </c>
    </row>
    <row r="17709" spans="1:11" x14ac:dyDescent="0.2">
      <c r="A17709" s="147">
        <v>4</v>
      </c>
      <c r="B17709" s="149" t="s">
        <v>8213</v>
      </c>
      <c r="C17709" s="147" t="s">
        <v>2277</v>
      </c>
      <c r="D17709" s="147" t="s">
        <v>8214</v>
      </c>
      <c r="E17709" s="147" t="s">
        <v>2246</v>
      </c>
      <c r="G17709" s="147">
        <v>0</v>
      </c>
      <c r="I17709" s="147">
        <v>4</v>
      </c>
      <c r="J17709" s="147">
        <v>1202765</v>
      </c>
    </row>
    <row r="17710" spans="1:11" x14ac:dyDescent="0.2">
      <c r="A17710" s="147">
        <v>4</v>
      </c>
      <c r="B17710" s="149" t="s">
        <v>8213</v>
      </c>
      <c r="C17710" s="147" t="s">
        <v>2277</v>
      </c>
      <c r="D17710" s="147" t="s">
        <v>8212</v>
      </c>
      <c r="E17710" s="147" t="s">
        <v>2246</v>
      </c>
      <c r="G17710" s="147">
        <v>0</v>
      </c>
      <c r="I17710" s="147">
        <v>4</v>
      </c>
      <c r="J17710" s="147">
        <v>1202757</v>
      </c>
    </row>
    <row r="17711" spans="1:11" x14ac:dyDescent="0.2">
      <c r="A17711" s="147">
        <v>5</v>
      </c>
      <c r="B17711" s="149" t="s">
        <v>8211</v>
      </c>
      <c r="C17711" s="147" t="s">
        <v>2242</v>
      </c>
      <c r="D17711" s="147" t="s">
        <v>8210</v>
      </c>
      <c r="E17711" s="147" t="s">
        <v>2246</v>
      </c>
      <c r="G17711" s="147">
        <v>0</v>
      </c>
      <c r="I17711" s="147">
        <v>5</v>
      </c>
      <c r="J17711" s="147">
        <v>2591459</v>
      </c>
    </row>
    <row r="17712" spans="1:11" x14ac:dyDescent="0.2">
      <c r="A17712" s="147">
        <v>6</v>
      </c>
      <c r="B17712" s="149" t="s">
        <v>8209</v>
      </c>
      <c r="C17712" s="147" t="s">
        <v>2242</v>
      </c>
      <c r="D17712" s="147" t="s">
        <v>8208</v>
      </c>
      <c r="E17712" s="147" t="s">
        <v>2240</v>
      </c>
      <c r="G17712" s="147">
        <v>0</v>
      </c>
      <c r="I17712" s="147">
        <v>6</v>
      </c>
      <c r="J17712" s="147">
        <v>2591508</v>
      </c>
      <c r="K17712" s="147" t="s">
        <v>2769</v>
      </c>
    </row>
    <row r="17713" spans="1:11" x14ac:dyDescent="0.2">
      <c r="A17713" s="147">
        <v>6</v>
      </c>
      <c r="B17713" s="149" t="s">
        <v>8207</v>
      </c>
      <c r="C17713" s="147" t="s">
        <v>2242</v>
      </c>
      <c r="D17713" s="147" t="s">
        <v>8206</v>
      </c>
      <c r="E17713" s="147" t="s">
        <v>2240</v>
      </c>
      <c r="G17713" s="147">
        <v>0</v>
      </c>
      <c r="I17713" s="147">
        <v>5</v>
      </c>
      <c r="J17713" s="147">
        <v>2591481</v>
      </c>
      <c r="K17713" s="147" t="s">
        <v>2769</v>
      </c>
    </row>
    <row r="17714" spans="1:11" x14ac:dyDescent="0.2">
      <c r="A17714" s="147">
        <v>6</v>
      </c>
      <c r="B17714" s="149" t="s">
        <v>8205</v>
      </c>
      <c r="C17714" s="147" t="s">
        <v>2242</v>
      </c>
      <c r="D17714" s="147" t="s">
        <v>8204</v>
      </c>
      <c r="E17714" s="147" t="s">
        <v>2240</v>
      </c>
      <c r="G17714" s="147">
        <v>0</v>
      </c>
      <c r="I17714" s="147">
        <v>5</v>
      </c>
      <c r="J17714" s="147">
        <v>2591472</v>
      </c>
      <c r="K17714" s="147" t="s">
        <v>2769</v>
      </c>
    </row>
    <row r="17715" spans="1:11" x14ac:dyDescent="0.2">
      <c r="A17715" s="147">
        <v>6</v>
      </c>
      <c r="B17715" s="149" t="s">
        <v>8203</v>
      </c>
      <c r="C17715" s="147" t="s">
        <v>2242</v>
      </c>
      <c r="D17715" s="147" t="s">
        <v>8202</v>
      </c>
      <c r="E17715" s="147" t="s">
        <v>2240</v>
      </c>
      <c r="G17715" s="147">
        <v>0</v>
      </c>
      <c r="I17715" s="147">
        <v>5</v>
      </c>
      <c r="J17715" s="147">
        <v>2591478</v>
      </c>
      <c r="K17715" s="147" t="s">
        <v>2769</v>
      </c>
    </row>
    <row r="17716" spans="1:11" x14ac:dyDescent="0.2">
      <c r="A17716" s="147">
        <v>6</v>
      </c>
      <c r="B17716" s="149" t="s">
        <v>8201</v>
      </c>
      <c r="C17716" s="147" t="s">
        <v>2242</v>
      </c>
      <c r="D17716" s="147" t="s">
        <v>8200</v>
      </c>
      <c r="E17716" s="147" t="s">
        <v>2240</v>
      </c>
      <c r="G17716" s="147">
        <v>0</v>
      </c>
      <c r="I17716" s="147">
        <v>5</v>
      </c>
      <c r="J17716" s="147">
        <v>2591470</v>
      </c>
      <c r="K17716" s="147" t="s">
        <v>2769</v>
      </c>
    </row>
    <row r="17717" spans="1:11" x14ac:dyDescent="0.2">
      <c r="A17717" s="147">
        <v>6</v>
      </c>
      <c r="B17717" s="149" t="s">
        <v>8199</v>
      </c>
      <c r="C17717" s="147" t="s">
        <v>2242</v>
      </c>
      <c r="D17717" s="147" t="s">
        <v>8198</v>
      </c>
      <c r="E17717" s="147" t="s">
        <v>2240</v>
      </c>
      <c r="G17717" s="147">
        <v>0</v>
      </c>
      <c r="I17717" s="147">
        <v>5</v>
      </c>
      <c r="J17717" s="147">
        <v>2591469</v>
      </c>
      <c r="K17717" s="147" t="s">
        <v>2769</v>
      </c>
    </row>
    <row r="17718" spans="1:11" x14ac:dyDescent="0.2">
      <c r="A17718" s="147">
        <v>6</v>
      </c>
      <c r="B17718" s="149" t="s">
        <v>8197</v>
      </c>
      <c r="C17718" s="147" t="s">
        <v>2242</v>
      </c>
      <c r="D17718" s="147" t="s">
        <v>8196</v>
      </c>
      <c r="E17718" s="147" t="s">
        <v>2240</v>
      </c>
      <c r="G17718" s="147">
        <v>0</v>
      </c>
      <c r="I17718" s="147">
        <v>5</v>
      </c>
      <c r="J17718" s="147">
        <v>2591499</v>
      </c>
      <c r="K17718" s="147" t="s">
        <v>2769</v>
      </c>
    </row>
    <row r="17719" spans="1:11" x14ac:dyDescent="0.2">
      <c r="A17719" s="147">
        <v>6</v>
      </c>
      <c r="B17719" s="149" t="s">
        <v>8195</v>
      </c>
      <c r="C17719" s="147" t="s">
        <v>2242</v>
      </c>
      <c r="D17719" s="147" t="s">
        <v>8194</v>
      </c>
      <c r="E17719" s="147" t="s">
        <v>2240</v>
      </c>
      <c r="G17719" s="147">
        <v>0</v>
      </c>
      <c r="I17719" s="147">
        <v>5</v>
      </c>
      <c r="J17719" s="147">
        <v>2591505</v>
      </c>
      <c r="K17719" s="147" t="s">
        <v>2769</v>
      </c>
    </row>
    <row r="17720" spans="1:11" x14ac:dyDescent="0.2">
      <c r="A17720" s="147">
        <v>6</v>
      </c>
      <c r="B17720" s="149" t="s">
        <v>8193</v>
      </c>
      <c r="C17720" s="147" t="s">
        <v>2242</v>
      </c>
      <c r="D17720" s="147" t="s">
        <v>8192</v>
      </c>
      <c r="E17720" s="147" t="s">
        <v>2240</v>
      </c>
      <c r="G17720" s="147">
        <v>0</v>
      </c>
      <c r="I17720" s="147">
        <v>5</v>
      </c>
      <c r="J17720" s="147">
        <v>2591490</v>
      </c>
      <c r="K17720" s="147" t="s">
        <v>2769</v>
      </c>
    </row>
    <row r="17721" spans="1:11" x14ac:dyDescent="0.2">
      <c r="A17721" s="147">
        <v>6</v>
      </c>
      <c r="B17721" s="149" t="s">
        <v>8191</v>
      </c>
      <c r="C17721" s="147" t="s">
        <v>2242</v>
      </c>
      <c r="D17721" s="147" t="s">
        <v>8190</v>
      </c>
      <c r="E17721" s="147" t="s">
        <v>2240</v>
      </c>
      <c r="G17721" s="147">
        <v>0</v>
      </c>
      <c r="I17721" s="147">
        <v>5</v>
      </c>
      <c r="J17721" s="147">
        <v>2591462</v>
      </c>
      <c r="K17721" s="147" t="s">
        <v>2769</v>
      </c>
    </row>
    <row r="17722" spans="1:11" x14ac:dyDescent="0.2">
      <c r="A17722" s="147">
        <v>6</v>
      </c>
      <c r="B17722" s="149" t="s">
        <v>8189</v>
      </c>
      <c r="C17722" s="147" t="s">
        <v>2242</v>
      </c>
      <c r="D17722" s="147" t="s">
        <v>8188</v>
      </c>
      <c r="E17722" s="147" t="s">
        <v>2240</v>
      </c>
      <c r="G17722" s="147">
        <v>0</v>
      </c>
      <c r="I17722" s="147">
        <v>5</v>
      </c>
      <c r="J17722" s="147">
        <v>2591494</v>
      </c>
      <c r="K17722" s="147" t="s">
        <v>2769</v>
      </c>
    </row>
    <row r="17723" spans="1:11" x14ac:dyDescent="0.2">
      <c r="A17723" s="147">
        <v>6</v>
      </c>
      <c r="B17723" s="149" t="s">
        <v>8187</v>
      </c>
      <c r="C17723" s="147" t="s">
        <v>2242</v>
      </c>
      <c r="D17723" s="147" t="s">
        <v>8186</v>
      </c>
      <c r="E17723" s="147" t="s">
        <v>2240</v>
      </c>
      <c r="G17723" s="147">
        <v>0</v>
      </c>
      <c r="I17723" s="147">
        <v>5</v>
      </c>
      <c r="J17723" s="147">
        <v>2591474</v>
      </c>
      <c r="K17723" s="147" t="s">
        <v>2769</v>
      </c>
    </row>
    <row r="17724" spans="1:11" x14ac:dyDescent="0.2">
      <c r="A17724" s="147">
        <v>6</v>
      </c>
      <c r="B17724" s="149" t="s">
        <v>8185</v>
      </c>
      <c r="C17724" s="147" t="s">
        <v>2242</v>
      </c>
      <c r="D17724" s="147" t="s">
        <v>8184</v>
      </c>
      <c r="E17724" s="147" t="s">
        <v>2240</v>
      </c>
      <c r="G17724" s="147">
        <v>0</v>
      </c>
      <c r="I17724" s="147">
        <v>5</v>
      </c>
      <c r="J17724" s="147">
        <v>2591502</v>
      </c>
      <c r="K17724" s="147" t="s">
        <v>2769</v>
      </c>
    </row>
    <row r="17725" spans="1:11" x14ac:dyDescent="0.2">
      <c r="A17725" s="147">
        <v>6</v>
      </c>
      <c r="B17725" s="149" t="s">
        <v>8183</v>
      </c>
      <c r="C17725" s="147" t="s">
        <v>2242</v>
      </c>
      <c r="D17725" s="147" t="s">
        <v>8182</v>
      </c>
      <c r="E17725" s="147" t="s">
        <v>2240</v>
      </c>
      <c r="G17725" s="147">
        <v>0</v>
      </c>
      <c r="I17725" s="147">
        <v>5</v>
      </c>
      <c r="J17725" s="147">
        <v>2591492</v>
      </c>
      <c r="K17725" s="147" t="s">
        <v>2769</v>
      </c>
    </row>
    <row r="17726" spans="1:11" x14ac:dyDescent="0.2">
      <c r="A17726" s="147">
        <v>6</v>
      </c>
      <c r="B17726" s="149" t="s">
        <v>8181</v>
      </c>
      <c r="C17726" s="147" t="s">
        <v>2242</v>
      </c>
      <c r="D17726" s="147" t="s">
        <v>8180</v>
      </c>
      <c r="E17726" s="147" t="s">
        <v>2240</v>
      </c>
      <c r="G17726" s="147">
        <v>0</v>
      </c>
      <c r="I17726" s="147">
        <v>5</v>
      </c>
      <c r="J17726" s="147">
        <v>2591496</v>
      </c>
      <c r="K17726" s="147" t="s">
        <v>2769</v>
      </c>
    </row>
    <row r="17727" spans="1:11" x14ac:dyDescent="0.2">
      <c r="A17727" s="147">
        <v>6</v>
      </c>
      <c r="B17727" s="149" t="s">
        <v>8179</v>
      </c>
      <c r="C17727" s="147" t="s">
        <v>2242</v>
      </c>
      <c r="D17727" s="147" t="s">
        <v>8178</v>
      </c>
      <c r="E17727" s="147" t="s">
        <v>2240</v>
      </c>
      <c r="G17727" s="147">
        <v>0</v>
      </c>
      <c r="I17727" s="147">
        <v>5</v>
      </c>
      <c r="J17727" s="147">
        <v>2591488</v>
      </c>
      <c r="K17727" s="147" t="s">
        <v>2769</v>
      </c>
    </row>
    <row r="17728" spans="1:11" x14ac:dyDescent="0.2">
      <c r="A17728" s="147">
        <v>4</v>
      </c>
      <c r="B17728" s="149" t="s">
        <v>8169</v>
      </c>
      <c r="C17728" s="147" t="s">
        <v>2242</v>
      </c>
      <c r="D17728" s="147" t="s">
        <v>8177</v>
      </c>
      <c r="E17728" s="147" t="s">
        <v>2246</v>
      </c>
      <c r="G17728" s="147">
        <v>0</v>
      </c>
      <c r="I17728" s="147">
        <v>4</v>
      </c>
      <c r="J17728" s="147">
        <v>2591448</v>
      </c>
    </row>
    <row r="17729" spans="1:11" x14ac:dyDescent="0.2">
      <c r="A17729" s="147">
        <v>4</v>
      </c>
      <c r="B17729" s="149" t="s">
        <v>8169</v>
      </c>
      <c r="C17729" s="147" t="s">
        <v>2261</v>
      </c>
      <c r="D17729" s="147" t="s">
        <v>8176</v>
      </c>
      <c r="E17729" s="147" t="s">
        <v>2246</v>
      </c>
      <c r="G17729" s="147">
        <v>0</v>
      </c>
      <c r="I17729" s="147">
        <v>4</v>
      </c>
      <c r="J17729" s="147">
        <v>1202755</v>
      </c>
    </row>
    <row r="17730" spans="1:11" x14ac:dyDescent="0.2">
      <c r="A17730" s="147">
        <v>4</v>
      </c>
      <c r="B17730" s="149" t="s">
        <v>8169</v>
      </c>
      <c r="C17730" s="147" t="s">
        <v>2261</v>
      </c>
      <c r="D17730" s="147" t="s">
        <v>8175</v>
      </c>
      <c r="E17730" s="147" t="s">
        <v>2246</v>
      </c>
      <c r="G17730" s="147">
        <v>0</v>
      </c>
      <c r="I17730" s="147">
        <v>4</v>
      </c>
      <c r="J17730" s="147">
        <v>1202790</v>
      </c>
    </row>
    <row r="17731" spans="1:11" x14ac:dyDescent="0.2">
      <c r="A17731" s="147">
        <v>4</v>
      </c>
      <c r="B17731" s="149" t="s">
        <v>8169</v>
      </c>
      <c r="C17731" s="147" t="s">
        <v>2261</v>
      </c>
      <c r="D17731" s="147" t="s">
        <v>8174</v>
      </c>
      <c r="E17731" s="147" t="s">
        <v>2246</v>
      </c>
      <c r="G17731" s="147">
        <v>0</v>
      </c>
      <c r="I17731" s="147">
        <v>4</v>
      </c>
      <c r="J17731" s="147">
        <v>1202759</v>
      </c>
    </row>
    <row r="17732" spans="1:11" x14ac:dyDescent="0.2">
      <c r="A17732" s="147">
        <v>4</v>
      </c>
      <c r="B17732" s="149" t="s">
        <v>8169</v>
      </c>
      <c r="C17732" s="147" t="s">
        <v>2261</v>
      </c>
      <c r="D17732" s="147" t="s">
        <v>8173</v>
      </c>
      <c r="E17732" s="147" t="s">
        <v>2246</v>
      </c>
      <c r="G17732" s="147">
        <v>0</v>
      </c>
      <c r="I17732" s="147">
        <v>4</v>
      </c>
      <c r="J17732" s="147">
        <v>1202774</v>
      </c>
    </row>
    <row r="17733" spans="1:11" x14ac:dyDescent="0.2">
      <c r="A17733" s="147">
        <v>4</v>
      </c>
      <c r="B17733" s="149" t="s">
        <v>8169</v>
      </c>
      <c r="C17733" s="147" t="s">
        <v>2261</v>
      </c>
      <c r="D17733" s="147" t="s">
        <v>8172</v>
      </c>
      <c r="E17733" s="147" t="s">
        <v>2246</v>
      </c>
      <c r="G17733" s="147">
        <v>0</v>
      </c>
      <c r="I17733" s="147">
        <v>4</v>
      </c>
      <c r="J17733" s="147">
        <v>1202786</v>
      </c>
    </row>
    <row r="17734" spans="1:11" x14ac:dyDescent="0.2">
      <c r="A17734" s="147">
        <v>4</v>
      </c>
      <c r="B17734" s="149" t="s">
        <v>8169</v>
      </c>
      <c r="C17734" s="147" t="s">
        <v>2261</v>
      </c>
      <c r="D17734" s="147" t="s">
        <v>8171</v>
      </c>
      <c r="E17734" s="147" t="s">
        <v>2246</v>
      </c>
      <c r="G17734" s="147">
        <v>0</v>
      </c>
      <c r="I17734" s="147">
        <v>4</v>
      </c>
      <c r="J17734" s="147">
        <v>1202792</v>
      </c>
    </row>
    <row r="17735" spans="1:11" x14ac:dyDescent="0.2">
      <c r="A17735" s="147">
        <v>4</v>
      </c>
      <c r="B17735" s="149" t="s">
        <v>8169</v>
      </c>
      <c r="C17735" s="147" t="s">
        <v>2261</v>
      </c>
      <c r="D17735" s="147" t="s">
        <v>8170</v>
      </c>
      <c r="E17735" s="147" t="s">
        <v>2246</v>
      </c>
      <c r="G17735" s="147">
        <v>0</v>
      </c>
      <c r="I17735" s="147">
        <v>4</v>
      </c>
      <c r="J17735" s="147">
        <v>1202789</v>
      </c>
    </row>
    <row r="17736" spans="1:11" x14ac:dyDescent="0.2">
      <c r="A17736" s="147">
        <v>4</v>
      </c>
      <c r="B17736" s="149" t="s">
        <v>8169</v>
      </c>
      <c r="C17736" s="147" t="s">
        <v>2261</v>
      </c>
      <c r="D17736" s="147" t="s">
        <v>8168</v>
      </c>
      <c r="E17736" s="147" t="s">
        <v>2246</v>
      </c>
      <c r="G17736" s="147">
        <v>0</v>
      </c>
      <c r="I17736" s="147">
        <v>4</v>
      </c>
      <c r="J17736" s="147">
        <v>1202799</v>
      </c>
    </row>
    <row r="17737" spans="1:11" x14ac:dyDescent="0.2">
      <c r="A17737" s="147">
        <v>5</v>
      </c>
      <c r="B17737" s="149" t="s">
        <v>8167</v>
      </c>
      <c r="C17737" s="147" t="s">
        <v>2242</v>
      </c>
      <c r="D17737" s="147" t="s">
        <v>8166</v>
      </c>
      <c r="E17737" s="147" t="s">
        <v>2246</v>
      </c>
      <c r="G17737" s="147">
        <v>0</v>
      </c>
      <c r="I17737" s="147">
        <v>5</v>
      </c>
      <c r="J17737" s="147">
        <v>2591600</v>
      </c>
    </row>
    <row r="17738" spans="1:11" x14ac:dyDescent="0.2">
      <c r="A17738" s="147">
        <v>6</v>
      </c>
      <c r="B17738" s="149" t="s">
        <v>8165</v>
      </c>
      <c r="C17738" s="147" t="s">
        <v>2242</v>
      </c>
      <c r="D17738" s="147" t="s">
        <v>8164</v>
      </c>
      <c r="E17738" s="147" t="s">
        <v>2240</v>
      </c>
      <c r="G17738" s="147">
        <v>0</v>
      </c>
      <c r="I17738" s="147">
        <v>6</v>
      </c>
      <c r="J17738" s="147">
        <v>2591682</v>
      </c>
    </row>
    <row r="17739" spans="1:11" x14ac:dyDescent="0.2">
      <c r="A17739" s="147">
        <v>6</v>
      </c>
      <c r="B17739" s="149" t="s">
        <v>8163</v>
      </c>
      <c r="C17739" s="147" t="s">
        <v>2242</v>
      </c>
      <c r="D17739" s="147" t="s">
        <v>8162</v>
      </c>
      <c r="E17739" s="147" t="s">
        <v>2240</v>
      </c>
      <c r="G17739" s="147">
        <v>0</v>
      </c>
      <c r="I17739" s="147">
        <v>5</v>
      </c>
      <c r="J17739" s="147">
        <v>2591590</v>
      </c>
    </row>
    <row r="17740" spans="1:11" x14ac:dyDescent="0.2">
      <c r="A17740" s="147">
        <v>6</v>
      </c>
      <c r="B17740" s="149" t="s">
        <v>8161</v>
      </c>
      <c r="C17740" s="147" t="s">
        <v>2242</v>
      </c>
      <c r="D17740" s="147" t="s">
        <v>8160</v>
      </c>
      <c r="E17740" s="147" t="s">
        <v>2240</v>
      </c>
      <c r="G17740" s="147">
        <v>0</v>
      </c>
      <c r="I17740" s="147">
        <v>5</v>
      </c>
      <c r="J17740" s="147">
        <v>2591622</v>
      </c>
    </row>
    <row r="17741" spans="1:11" x14ac:dyDescent="0.2">
      <c r="A17741" s="147">
        <v>6</v>
      </c>
      <c r="B17741" s="149" t="s">
        <v>8159</v>
      </c>
      <c r="C17741" s="147" t="s">
        <v>2242</v>
      </c>
      <c r="D17741" s="147" t="s">
        <v>8158</v>
      </c>
      <c r="E17741" s="147" t="s">
        <v>2240</v>
      </c>
      <c r="G17741" s="147">
        <v>0</v>
      </c>
      <c r="I17741" s="147">
        <v>5</v>
      </c>
      <c r="J17741" s="147">
        <v>2591637</v>
      </c>
      <c r="K17741" s="147" t="s">
        <v>2769</v>
      </c>
    </row>
    <row r="17742" spans="1:11" x14ac:dyDescent="0.2">
      <c r="A17742" s="147">
        <v>6</v>
      </c>
      <c r="B17742" s="149" t="s">
        <v>8157</v>
      </c>
      <c r="C17742" s="147" t="s">
        <v>2242</v>
      </c>
      <c r="D17742" s="147" t="s">
        <v>8156</v>
      </c>
      <c r="E17742" s="147" t="s">
        <v>2240</v>
      </c>
      <c r="G17742" s="147">
        <v>0</v>
      </c>
      <c r="I17742" s="147">
        <v>5</v>
      </c>
      <c r="J17742" s="147">
        <v>2591540</v>
      </c>
      <c r="K17742" s="147" t="s">
        <v>2769</v>
      </c>
    </row>
    <row r="17743" spans="1:11" x14ac:dyDescent="0.2">
      <c r="A17743" s="147">
        <v>6</v>
      </c>
      <c r="B17743" s="149" t="s">
        <v>8155</v>
      </c>
      <c r="C17743" s="147" t="s">
        <v>2242</v>
      </c>
      <c r="D17743" s="147" t="s">
        <v>8154</v>
      </c>
      <c r="E17743" s="147" t="s">
        <v>2240</v>
      </c>
      <c r="G17743" s="147">
        <v>0</v>
      </c>
      <c r="I17743" s="147">
        <v>5</v>
      </c>
      <c r="J17743" s="147">
        <v>2591561</v>
      </c>
    </row>
    <row r="17744" spans="1:11" x14ac:dyDescent="0.2">
      <c r="A17744" s="147">
        <v>6</v>
      </c>
      <c r="B17744" s="149" t="s">
        <v>8153</v>
      </c>
      <c r="C17744" s="147" t="s">
        <v>2242</v>
      </c>
      <c r="D17744" s="147" t="s">
        <v>8152</v>
      </c>
      <c r="E17744" s="147" t="s">
        <v>2240</v>
      </c>
      <c r="G17744" s="147">
        <v>0</v>
      </c>
      <c r="I17744" s="147">
        <v>5</v>
      </c>
      <c r="J17744" s="147">
        <v>2591541</v>
      </c>
    </row>
    <row r="17745" spans="1:11" x14ac:dyDescent="0.2">
      <c r="A17745" s="147">
        <v>6</v>
      </c>
      <c r="B17745" s="149" t="s">
        <v>8151</v>
      </c>
      <c r="C17745" s="147" t="s">
        <v>2242</v>
      </c>
      <c r="D17745" s="147" t="s">
        <v>8150</v>
      </c>
      <c r="E17745" s="147" t="s">
        <v>2240</v>
      </c>
      <c r="G17745" s="147">
        <v>0</v>
      </c>
      <c r="I17745" s="147">
        <v>5</v>
      </c>
      <c r="J17745" s="147">
        <v>2591662</v>
      </c>
    </row>
    <row r="17746" spans="1:11" x14ac:dyDescent="0.2">
      <c r="A17746" s="147">
        <v>6</v>
      </c>
      <c r="B17746" s="149" t="s">
        <v>8149</v>
      </c>
      <c r="C17746" s="147" t="s">
        <v>2242</v>
      </c>
      <c r="D17746" s="147" t="s">
        <v>8148</v>
      </c>
      <c r="E17746" s="147" t="s">
        <v>2240</v>
      </c>
      <c r="G17746" s="147">
        <v>0</v>
      </c>
      <c r="I17746" s="147">
        <v>5</v>
      </c>
      <c r="J17746" s="147">
        <v>2591560</v>
      </c>
    </row>
    <row r="17747" spans="1:11" x14ac:dyDescent="0.2">
      <c r="A17747" s="147">
        <v>6</v>
      </c>
      <c r="B17747" s="149" t="s">
        <v>8147</v>
      </c>
      <c r="C17747" s="147" t="s">
        <v>2242</v>
      </c>
      <c r="D17747" s="147" t="s">
        <v>8146</v>
      </c>
      <c r="E17747" s="147" t="s">
        <v>2240</v>
      </c>
      <c r="G17747" s="147">
        <v>0</v>
      </c>
      <c r="I17747" s="147">
        <v>5</v>
      </c>
      <c r="J17747" s="147">
        <v>2591634</v>
      </c>
      <c r="K17747" s="147" t="s">
        <v>2769</v>
      </c>
    </row>
    <row r="17748" spans="1:11" x14ac:dyDescent="0.2">
      <c r="A17748" s="147">
        <v>6</v>
      </c>
      <c r="B17748" s="149" t="s">
        <v>8145</v>
      </c>
      <c r="C17748" s="147" t="s">
        <v>2242</v>
      </c>
      <c r="D17748" s="147" t="s">
        <v>8144</v>
      </c>
      <c r="E17748" s="147" t="s">
        <v>2240</v>
      </c>
      <c r="G17748" s="147">
        <v>0</v>
      </c>
      <c r="I17748" s="147">
        <v>5</v>
      </c>
      <c r="J17748" s="147">
        <v>2591586</v>
      </c>
    </row>
    <row r="17749" spans="1:11" x14ac:dyDescent="0.2">
      <c r="A17749" s="147">
        <v>6</v>
      </c>
      <c r="B17749" s="149" t="s">
        <v>8143</v>
      </c>
      <c r="C17749" s="147" t="s">
        <v>2242</v>
      </c>
      <c r="D17749" s="147" t="s">
        <v>8142</v>
      </c>
      <c r="E17749" s="147" t="s">
        <v>2240</v>
      </c>
      <c r="G17749" s="147">
        <v>0</v>
      </c>
      <c r="I17749" s="147">
        <v>5</v>
      </c>
      <c r="J17749" s="147">
        <v>2591654</v>
      </c>
      <c r="K17749" s="147" t="s">
        <v>2769</v>
      </c>
    </row>
    <row r="17750" spans="1:11" x14ac:dyDescent="0.2">
      <c r="A17750" s="147">
        <v>6</v>
      </c>
      <c r="B17750" s="149" t="s">
        <v>8141</v>
      </c>
      <c r="C17750" s="147" t="s">
        <v>2242</v>
      </c>
      <c r="D17750" s="147" t="s">
        <v>8140</v>
      </c>
      <c r="E17750" s="147" t="s">
        <v>2240</v>
      </c>
      <c r="G17750" s="147">
        <v>0</v>
      </c>
      <c r="I17750" s="147">
        <v>5</v>
      </c>
      <c r="J17750" s="147">
        <v>2591675</v>
      </c>
    </row>
    <row r="17751" spans="1:11" x14ac:dyDescent="0.2">
      <c r="A17751" s="147">
        <v>6</v>
      </c>
      <c r="B17751" s="149" t="s">
        <v>8139</v>
      </c>
      <c r="C17751" s="147" t="s">
        <v>2242</v>
      </c>
      <c r="D17751" s="147" t="s">
        <v>8138</v>
      </c>
      <c r="E17751" s="147" t="s">
        <v>2240</v>
      </c>
      <c r="G17751" s="147">
        <v>0</v>
      </c>
      <c r="I17751" s="147">
        <v>5</v>
      </c>
      <c r="J17751" s="147">
        <v>2591671</v>
      </c>
    </row>
    <row r="17752" spans="1:11" x14ac:dyDescent="0.2">
      <c r="A17752" s="147">
        <v>6</v>
      </c>
      <c r="B17752" s="149" t="s">
        <v>8137</v>
      </c>
      <c r="C17752" s="147" t="s">
        <v>2242</v>
      </c>
      <c r="D17752" s="147" t="s">
        <v>8136</v>
      </c>
      <c r="E17752" s="147" t="s">
        <v>2240</v>
      </c>
      <c r="G17752" s="147">
        <v>0</v>
      </c>
      <c r="I17752" s="147">
        <v>5</v>
      </c>
      <c r="J17752" s="147">
        <v>2591679</v>
      </c>
      <c r="K17752" s="147" t="s">
        <v>2769</v>
      </c>
    </row>
    <row r="17753" spans="1:11" x14ac:dyDescent="0.2">
      <c r="A17753" s="147">
        <v>6</v>
      </c>
      <c r="B17753" s="149" t="s">
        <v>8135</v>
      </c>
      <c r="C17753" s="147" t="s">
        <v>2242</v>
      </c>
      <c r="D17753" s="147" t="s">
        <v>8134</v>
      </c>
      <c r="E17753" s="147" t="s">
        <v>2240</v>
      </c>
      <c r="G17753" s="147">
        <v>0</v>
      </c>
      <c r="I17753" s="147">
        <v>5</v>
      </c>
      <c r="J17753" s="147">
        <v>2591615</v>
      </c>
      <c r="K17753" s="147" t="s">
        <v>2769</v>
      </c>
    </row>
    <row r="17754" spans="1:11" x14ac:dyDescent="0.2">
      <c r="A17754" s="147">
        <v>6</v>
      </c>
      <c r="B17754" s="149" t="s">
        <v>8133</v>
      </c>
      <c r="C17754" s="147" t="s">
        <v>2242</v>
      </c>
      <c r="D17754" s="147" t="s">
        <v>8132</v>
      </c>
      <c r="E17754" s="147" t="s">
        <v>2240</v>
      </c>
      <c r="G17754" s="147">
        <v>0</v>
      </c>
      <c r="I17754" s="147">
        <v>5</v>
      </c>
      <c r="J17754" s="147">
        <v>2591584</v>
      </c>
    </row>
    <row r="17755" spans="1:11" x14ac:dyDescent="0.2">
      <c r="A17755" s="147">
        <v>6</v>
      </c>
      <c r="B17755" s="149" t="s">
        <v>8131</v>
      </c>
      <c r="C17755" s="147" t="s">
        <v>2242</v>
      </c>
      <c r="D17755" s="147" t="s">
        <v>8130</v>
      </c>
      <c r="E17755" s="147" t="s">
        <v>2240</v>
      </c>
      <c r="G17755" s="147">
        <v>0</v>
      </c>
      <c r="I17755" s="147">
        <v>5</v>
      </c>
      <c r="J17755" s="147">
        <v>2591511</v>
      </c>
    </row>
    <row r="17756" spans="1:11" x14ac:dyDescent="0.2">
      <c r="A17756" s="147">
        <v>6</v>
      </c>
      <c r="B17756" s="149" t="s">
        <v>8129</v>
      </c>
      <c r="C17756" s="147" t="s">
        <v>2242</v>
      </c>
      <c r="D17756" s="147" t="s">
        <v>8128</v>
      </c>
      <c r="E17756" s="147" t="s">
        <v>2240</v>
      </c>
      <c r="G17756" s="147">
        <v>0</v>
      </c>
      <c r="I17756" s="147">
        <v>5</v>
      </c>
      <c r="J17756" s="147">
        <v>2591567</v>
      </c>
    </row>
    <row r="17757" spans="1:11" x14ac:dyDescent="0.2">
      <c r="A17757" s="147">
        <v>6</v>
      </c>
      <c r="B17757" s="149" t="s">
        <v>8127</v>
      </c>
      <c r="C17757" s="147" t="s">
        <v>2242</v>
      </c>
      <c r="D17757" s="147" t="s">
        <v>8126</v>
      </c>
      <c r="E17757" s="147" t="s">
        <v>2240</v>
      </c>
      <c r="G17757" s="147">
        <v>0</v>
      </c>
      <c r="I17757" s="147">
        <v>5</v>
      </c>
      <c r="J17757" s="147">
        <v>2591652</v>
      </c>
    </row>
    <row r="17758" spans="1:11" x14ac:dyDescent="0.2">
      <c r="A17758" s="147">
        <v>6</v>
      </c>
      <c r="B17758" s="149" t="s">
        <v>8125</v>
      </c>
      <c r="C17758" s="147" t="s">
        <v>2242</v>
      </c>
      <c r="D17758" s="147" t="s">
        <v>8124</v>
      </c>
      <c r="E17758" s="147" t="s">
        <v>2240</v>
      </c>
      <c r="G17758" s="147">
        <v>0</v>
      </c>
      <c r="I17758" s="147">
        <v>5</v>
      </c>
      <c r="J17758" s="147">
        <v>2591611</v>
      </c>
    </row>
    <row r="17759" spans="1:11" x14ac:dyDescent="0.2">
      <c r="A17759" s="147">
        <v>6</v>
      </c>
      <c r="B17759" s="149" t="s">
        <v>8123</v>
      </c>
      <c r="C17759" s="147" t="s">
        <v>2242</v>
      </c>
      <c r="D17759" s="147" t="s">
        <v>8122</v>
      </c>
      <c r="E17759" s="147" t="s">
        <v>2240</v>
      </c>
      <c r="G17759" s="147">
        <v>0</v>
      </c>
      <c r="I17759" s="147">
        <v>5</v>
      </c>
      <c r="J17759" s="147">
        <v>2591655</v>
      </c>
      <c r="K17759" s="147" t="s">
        <v>2769</v>
      </c>
    </row>
    <row r="17760" spans="1:11" x14ac:dyDescent="0.2">
      <c r="A17760" s="147">
        <v>6</v>
      </c>
      <c r="B17760" s="149" t="s">
        <v>8121</v>
      </c>
      <c r="C17760" s="147" t="s">
        <v>2242</v>
      </c>
      <c r="D17760" s="147" t="s">
        <v>8120</v>
      </c>
      <c r="E17760" s="147" t="s">
        <v>2240</v>
      </c>
      <c r="G17760" s="147">
        <v>0</v>
      </c>
      <c r="I17760" s="147">
        <v>5</v>
      </c>
      <c r="J17760" s="147">
        <v>2591609</v>
      </c>
      <c r="K17760" s="147" t="s">
        <v>2769</v>
      </c>
    </row>
    <row r="17761" spans="1:11" x14ac:dyDescent="0.2">
      <c r="A17761" s="147">
        <v>6</v>
      </c>
      <c r="B17761" s="149" t="s">
        <v>8119</v>
      </c>
      <c r="C17761" s="147" t="s">
        <v>2242</v>
      </c>
      <c r="D17761" s="147" t="s">
        <v>8118</v>
      </c>
      <c r="E17761" s="147" t="s">
        <v>2240</v>
      </c>
      <c r="G17761" s="147">
        <v>0</v>
      </c>
      <c r="I17761" s="147">
        <v>5</v>
      </c>
      <c r="J17761" s="147">
        <v>2591636</v>
      </c>
    </row>
    <row r="17762" spans="1:11" x14ac:dyDescent="0.2">
      <c r="A17762" s="147">
        <v>6</v>
      </c>
      <c r="B17762" s="149" t="s">
        <v>8117</v>
      </c>
      <c r="C17762" s="147" t="s">
        <v>2242</v>
      </c>
      <c r="D17762" s="147" t="s">
        <v>8116</v>
      </c>
      <c r="E17762" s="147" t="s">
        <v>2240</v>
      </c>
      <c r="G17762" s="147">
        <v>0</v>
      </c>
      <c r="I17762" s="147">
        <v>5</v>
      </c>
      <c r="J17762" s="147">
        <v>2591626</v>
      </c>
    </row>
    <row r="17763" spans="1:11" x14ac:dyDescent="0.2">
      <c r="A17763" s="147">
        <v>6</v>
      </c>
      <c r="B17763" s="149" t="s">
        <v>8115</v>
      </c>
      <c r="C17763" s="147" t="s">
        <v>2242</v>
      </c>
      <c r="D17763" s="147" t="s">
        <v>8114</v>
      </c>
      <c r="E17763" s="147" t="s">
        <v>2240</v>
      </c>
      <c r="G17763" s="147">
        <v>0</v>
      </c>
      <c r="I17763" s="147">
        <v>5</v>
      </c>
      <c r="J17763" s="147">
        <v>2591519</v>
      </c>
      <c r="K17763" s="147" t="s">
        <v>2769</v>
      </c>
    </row>
    <row r="17764" spans="1:11" x14ac:dyDescent="0.2">
      <c r="A17764" s="147">
        <v>6</v>
      </c>
      <c r="B17764" s="149" t="s">
        <v>8113</v>
      </c>
      <c r="C17764" s="147" t="s">
        <v>2242</v>
      </c>
      <c r="D17764" s="147" t="s">
        <v>8112</v>
      </c>
      <c r="E17764" s="147" t="s">
        <v>2240</v>
      </c>
      <c r="G17764" s="147">
        <v>0</v>
      </c>
      <c r="I17764" s="147">
        <v>5</v>
      </c>
      <c r="J17764" s="147">
        <v>2591514</v>
      </c>
      <c r="K17764" s="147" t="s">
        <v>2769</v>
      </c>
    </row>
    <row r="17765" spans="1:11" x14ac:dyDescent="0.2">
      <c r="A17765" s="147">
        <v>6</v>
      </c>
      <c r="B17765" s="149" t="s">
        <v>8111</v>
      </c>
      <c r="C17765" s="147" t="s">
        <v>2242</v>
      </c>
      <c r="D17765" s="147" t="s">
        <v>8110</v>
      </c>
      <c r="E17765" s="147" t="s">
        <v>2240</v>
      </c>
      <c r="G17765" s="147">
        <v>0</v>
      </c>
      <c r="I17765" s="147">
        <v>5</v>
      </c>
      <c r="J17765" s="147">
        <v>2591643</v>
      </c>
    </row>
    <row r="17766" spans="1:11" x14ac:dyDescent="0.2">
      <c r="A17766" s="147">
        <v>6</v>
      </c>
      <c r="B17766" s="149" t="s">
        <v>8109</v>
      </c>
      <c r="C17766" s="147" t="s">
        <v>2242</v>
      </c>
      <c r="D17766" s="147" t="s">
        <v>8108</v>
      </c>
      <c r="E17766" s="147" t="s">
        <v>2240</v>
      </c>
      <c r="G17766" s="147">
        <v>0</v>
      </c>
      <c r="I17766" s="147">
        <v>5</v>
      </c>
      <c r="J17766" s="147">
        <v>2591564</v>
      </c>
    </row>
    <row r="17767" spans="1:11" x14ac:dyDescent="0.2">
      <c r="A17767" s="147">
        <v>6</v>
      </c>
      <c r="B17767" s="149" t="s">
        <v>8107</v>
      </c>
      <c r="C17767" s="147" t="s">
        <v>2242</v>
      </c>
      <c r="D17767" s="147" t="s">
        <v>8106</v>
      </c>
      <c r="E17767" s="147" t="s">
        <v>2240</v>
      </c>
      <c r="G17767" s="147">
        <v>0</v>
      </c>
      <c r="I17767" s="147">
        <v>5</v>
      </c>
      <c r="J17767" s="147">
        <v>2591653</v>
      </c>
    </row>
    <row r="17768" spans="1:11" x14ac:dyDescent="0.2">
      <c r="A17768" s="147">
        <v>6</v>
      </c>
      <c r="B17768" s="149" t="s">
        <v>8105</v>
      </c>
      <c r="C17768" s="147" t="s">
        <v>2242</v>
      </c>
      <c r="D17768" s="147" t="s">
        <v>8104</v>
      </c>
      <c r="E17768" s="147" t="s">
        <v>2240</v>
      </c>
      <c r="G17768" s="147">
        <v>0</v>
      </c>
      <c r="I17768" s="147">
        <v>5</v>
      </c>
      <c r="J17768" s="147">
        <v>2591604</v>
      </c>
    </row>
    <row r="17769" spans="1:11" x14ac:dyDescent="0.2">
      <c r="A17769" s="147">
        <v>6</v>
      </c>
      <c r="B17769" s="149" t="s">
        <v>8103</v>
      </c>
      <c r="C17769" s="147" t="s">
        <v>2242</v>
      </c>
      <c r="D17769" s="147" t="s">
        <v>8102</v>
      </c>
      <c r="E17769" s="147" t="s">
        <v>2240</v>
      </c>
      <c r="G17769" s="147">
        <v>0</v>
      </c>
      <c r="I17769" s="147">
        <v>5</v>
      </c>
      <c r="J17769" s="147">
        <v>2591547</v>
      </c>
      <c r="K17769" s="147" t="s">
        <v>2769</v>
      </c>
    </row>
    <row r="17770" spans="1:11" x14ac:dyDescent="0.2">
      <c r="A17770" s="147">
        <v>6</v>
      </c>
      <c r="B17770" s="149" t="s">
        <v>8101</v>
      </c>
      <c r="C17770" s="147" t="s">
        <v>2242</v>
      </c>
      <c r="D17770" s="147" t="s">
        <v>8100</v>
      </c>
      <c r="E17770" s="147" t="s">
        <v>2240</v>
      </c>
      <c r="G17770" s="147">
        <v>0</v>
      </c>
      <c r="I17770" s="147">
        <v>5</v>
      </c>
      <c r="J17770" s="147">
        <v>2591552</v>
      </c>
    </row>
    <row r="17771" spans="1:11" x14ac:dyDescent="0.2">
      <c r="A17771" s="147">
        <v>6</v>
      </c>
      <c r="B17771" s="149" t="s">
        <v>8099</v>
      </c>
      <c r="C17771" s="147" t="s">
        <v>2242</v>
      </c>
      <c r="D17771" s="147" t="s">
        <v>8098</v>
      </c>
      <c r="E17771" s="147" t="s">
        <v>2240</v>
      </c>
      <c r="G17771" s="147">
        <v>0</v>
      </c>
      <c r="I17771" s="147">
        <v>5</v>
      </c>
      <c r="J17771" s="147">
        <v>2591523</v>
      </c>
      <c r="K17771" s="147" t="s">
        <v>2769</v>
      </c>
    </row>
    <row r="17772" spans="1:11" x14ac:dyDescent="0.2">
      <c r="A17772" s="147">
        <v>6</v>
      </c>
      <c r="B17772" s="149" t="s">
        <v>8097</v>
      </c>
      <c r="C17772" s="147" t="s">
        <v>2242</v>
      </c>
      <c r="D17772" s="147" t="s">
        <v>8096</v>
      </c>
      <c r="E17772" s="147" t="s">
        <v>2240</v>
      </c>
      <c r="G17772" s="147">
        <v>0</v>
      </c>
      <c r="I17772" s="147">
        <v>5</v>
      </c>
      <c r="J17772" s="147">
        <v>2591550</v>
      </c>
    </row>
    <row r="17773" spans="1:11" x14ac:dyDescent="0.2">
      <c r="A17773" s="147">
        <v>6</v>
      </c>
      <c r="B17773" s="149" t="s">
        <v>8095</v>
      </c>
      <c r="C17773" s="147" t="s">
        <v>2242</v>
      </c>
      <c r="D17773" s="147" t="s">
        <v>8094</v>
      </c>
      <c r="E17773" s="147" t="s">
        <v>2240</v>
      </c>
      <c r="G17773" s="147">
        <v>0</v>
      </c>
      <c r="I17773" s="147">
        <v>5</v>
      </c>
      <c r="J17773" s="147">
        <v>2591677</v>
      </c>
    </row>
    <row r="17774" spans="1:11" x14ac:dyDescent="0.2">
      <c r="A17774" s="147">
        <v>6</v>
      </c>
      <c r="B17774" s="149" t="s">
        <v>8093</v>
      </c>
      <c r="C17774" s="147" t="s">
        <v>2242</v>
      </c>
      <c r="D17774" s="147" t="s">
        <v>8092</v>
      </c>
      <c r="E17774" s="147" t="s">
        <v>2240</v>
      </c>
      <c r="G17774" s="147">
        <v>0</v>
      </c>
      <c r="I17774" s="147">
        <v>5</v>
      </c>
      <c r="J17774" s="147">
        <v>2591551</v>
      </c>
      <c r="K17774" s="147" t="s">
        <v>2769</v>
      </c>
    </row>
    <row r="17775" spans="1:11" x14ac:dyDescent="0.2">
      <c r="A17775" s="147">
        <v>6</v>
      </c>
      <c r="B17775" s="149" t="s">
        <v>8091</v>
      </c>
      <c r="C17775" s="147" t="s">
        <v>2242</v>
      </c>
      <c r="D17775" s="147" t="s">
        <v>8090</v>
      </c>
      <c r="E17775" s="147" t="s">
        <v>2240</v>
      </c>
      <c r="G17775" s="147">
        <v>0</v>
      </c>
      <c r="I17775" s="147">
        <v>5</v>
      </c>
      <c r="J17775" s="147">
        <v>2591593</v>
      </c>
      <c r="K17775" s="147" t="s">
        <v>2769</v>
      </c>
    </row>
    <row r="17776" spans="1:11" x14ac:dyDescent="0.2">
      <c r="A17776" s="147">
        <v>6</v>
      </c>
      <c r="B17776" s="149" t="s">
        <v>8089</v>
      </c>
      <c r="C17776" s="147" t="s">
        <v>2242</v>
      </c>
      <c r="D17776" s="147" t="s">
        <v>8088</v>
      </c>
      <c r="E17776" s="147" t="s">
        <v>2240</v>
      </c>
      <c r="G17776" s="147">
        <v>0</v>
      </c>
      <c r="I17776" s="147">
        <v>5</v>
      </c>
      <c r="J17776" s="147">
        <v>2591625</v>
      </c>
    </row>
    <row r="17777" spans="1:11" x14ac:dyDescent="0.2">
      <c r="A17777" s="147">
        <v>6</v>
      </c>
      <c r="B17777" s="149" t="s">
        <v>8087</v>
      </c>
      <c r="C17777" s="147" t="s">
        <v>2242</v>
      </c>
      <c r="D17777" s="147" t="s">
        <v>8086</v>
      </c>
      <c r="E17777" s="147" t="s">
        <v>2240</v>
      </c>
      <c r="G17777" s="147">
        <v>0</v>
      </c>
      <c r="I17777" s="147">
        <v>5</v>
      </c>
      <c r="J17777" s="147">
        <v>2591638</v>
      </c>
    </row>
    <row r="17778" spans="1:11" x14ac:dyDescent="0.2">
      <c r="A17778" s="147">
        <v>6</v>
      </c>
      <c r="B17778" s="149" t="s">
        <v>8085</v>
      </c>
      <c r="C17778" s="147" t="s">
        <v>2242</v>
      </c>
      <c r="D17778" s="147" t="s">
        <v>8084</v>
      </c>
      <c r="E17778" s="147" t="s">
        <v>2240</v>
      </c>
      <c r="G17778" s="147">
        <v>0</v>
      </c>
      <c r="I17778" s="147">
        <v>5</v>
      </c>
      <c r="J17778" s="147">
        <v>2591661</v>
      </c>
    </row>
    <row r="17779" spans="1:11" x14ac:dyDescent="0.2">
      <c r="A17779" s="147">
        <v>6</v>
      </c>
      <c r="B17779" s="149" t="s">
        <v>8083</v>
      </c>
      <c r="C17779" s="147" t="s">
        <v>2242</v>
      </c>
      <c r="D17779" s="147" t="s">
        <v>8082</v>
      </c>
      <c r="E17779" s="147" t="s">
        <v>2240</v>
      </c>
      <c r="G17779" s="147">
        <v>0</v>
      </c>
      <c r="I17779" s="147">
        <v>5</v>
      </c>
      <c r="J17779" s="147">
        <v>2591579</v>
      </c>
    </row>
    <row r="17780" spans="1:11" x14ac:dyDescent="0.2">
      <c r="A17780" s="147">
        <v>6</v>
      </c>
      <c r="B17780" s="149" t="s">
        <v>8081</v>
      </c>
      <c r="C17780" s="147" t="s">
        <v>2242</v>
      </c>
      <c r="D17780" s="147" t="s">
        <v>8080</v>
      </c>
      <c r="E17780" s="147" t="s">
        <v>2240</v>
      </c>
      <c r="G17780" s="147">
        <v>0</v>
      </c>
      <c r="I17780" s="147">
        <v>5</v>
      </c>
      <c r="J17780" s="147">
        <v>2591556</v>
      </c>
      <c r="K17780" s="147" t="s">
        <v>2769</v>
      </c>
    </row>
    <row r="17781" spans="1:11" x14ac:dyDescent="0.2">
      <c r="A17781" s="147">
        <v>6</v>
      </c>
      <c r="B17781" s="149" t="s">
        <v>8079</v>
      </c>
      <c r="C17781" s="147" t="s">
        <v>2242</v>
      </c>
      <c r="D17781" s="147" t="s">
        <v>8078</v>
      </c>
      <c r="E17781" s="147" t="s">
        <v>2240</v>
      </c>
      <c r="G17781" s="147">
        <v>0</v>
      </c>
      <c r="I17781" s="147">
        <v>5</v>
      </c>
      <c r="J17781" s="147">
        <v>2591583</v>
      </c>
    </row>
    <row r="17782" spans="1:11" x14ac:dyDescent="0.2">
      <c r="A17782" s="147">
        <v>6</v>
      </c>
      <c r="B17782" s="149" t="s">
        <v>8077</v>
      </c>
      <c r="C17782" s="147" t="s">
        <v>2242</v>
      </c>
      <c r="D17782" s="147" t="s">
        <v>8076</v>
      </c>
      <c r="E17782" s="147" t="s">
        <v>2240</v>
      </c>
      <c r="G17782" s="147">
        <v>0</v>
      </c>
      <c r="I17782" s="147">
        <v>5</v>
      </c>
      <c r="J17782" s="147">
        <v>2591595</v>
      </c>
      <c r="K17782" s="147" t="s">
        <v>2769</v>
      </c>
    </row>
    <row r="17783" spans="1:11" x14ac:dyDescent="0.2">
      <c r="A17783" s="147">
        <v>6</v>
      </c>
      <c r="B17783" s="149" t="s">
        <v>8075</v>
      </c>
      <c r="C17783" s="147" t="s">
        <v>2242</v>
      </c>
      <c r="D17783" s="147" t="s">
        <v>8074</v>
      </c>
      <c r="E17783" s="147" t="s">
        <v>2240</v>
      </c>
      <c r="G17783" s="147">
        <v>0</v>
      </c>
      <c r="I17783" s="147">
        <v>5</v>
      </c>
      <c r="J17783" s="147">
        <v>2591605</v>
      </c>
    </row>
    <row r="17784" spans="1:11" x14ac:dyDescent="0.2">
      <c r="A17784" s="147">
        <v>6</v>
      </c>
      <c r="B17784" s="149" t="s">
        <v>8073</v>
      </c>
      <c r="C17784" s="147" t="s">
        <v>2242</v>
      </c>
      <c r="D17784" s="147" t="s">
        <v>8072</v>
      </c>
      <c r="E17784" s="147" t="s">
        <v>2240</v>
      </c>
      <c r="G17784" s="147">
        <v>0</v>
      </c>
      <c r="I17784" s="147">
        <v>5</v>
      </c>
      <c r="J17784" s="147">
        <v>2591613</v>
      </c>
    </row>
    <row r="17785" spans="1:11" x14ac:dyDescent="0.2">
      <c r="A17785" s="147">
        <v>6</v>
      </c>
      <c r="B17785" s="149" t="s">
        <v>8071</v>
      </c>
      <c r="C17785" s="147" t="s">
        <v>2242</v>
      </c>
      <c r="D17785" s="147" t="s">
        <v>8070</v>
      </c>
      <c r="E17785" s="147" t="s">
        <v>2240</v>
      </c>
      <c r="G17785" s="147">
        <v>0</v>
      </c>
      <c r="I17785" s="147">
        <v>5</v>
      </c>
      <c r="J17785" s="147">
        <v>2591603</v>
      </c>
      <c r="K17785" s="147" t="s">
        <v>2769</v>
      </c>
    </row>
    <row r="17786" spans="1:11" x14ac:dyDescent="0.2">
      <c r="A17786" s="147">
        <v>6</v>
      </c>
      <c r="B17786" s="149" t="s">
        <v>8069</v>
      </c>
      <c r="C17786" s="147" t="s">
        <v>2242</v>
      </c>
      <c r="D17786" s="147" t="s">
        <v>8068</v>
      </c>
      <c r="E17786" s="147" t="s">
        <v>2240</v>
      </c>
      <c r="G17786" s="147">
        <v>0</v>
      </c>
      <c r="I17786" s="147">
        <v>5</v>
      </c>
      <c r="J17786" s="147">
        <v>2591620</v>
      </c>
      <c r="K17786" s="147" t="s">
        <v>2769</v>
      </c>
    </row>
    <row r="17787" spans="1:11" x14ac:dyDescent="0.2">
      <c r="A17787" s="147">
        <v>6</v>
      </c>
      <c r="B17787" s="149" t="s">
        <v>8067</v>
      </c>
      <c r="C17787" s="147" t="s">
        <v>2242</v>
      </c>
      <c r="D17787" s="147" t="s">
        <v>8066</v>
      </c>
      <c r="E17787" s="147" t="s">
        <v>2240</v>
      </c>
      <c r="G17787" s="147">
        <v>0</v>
      </c>
      <c r="I17787" s="147">
        <v>5</v>
      </c>
      <c r="J17787" s="147">
        <v>2591549</v>
      </c>
    </row>
    <row r="17788" spans="1:11" x14ac:dyDescent="0.2">
      <c r="A17788" s="147">
        <v>6</v>
      </c>
      <c r="B17788" s="149" t="s">
        <v>8065</v>
      </c>
      <c r="C17788" s="147" t="s">
        <v>2242</v>
      </c>
      <c r="D17788" s="147" t="s">
        <v>8064</v>
      </c>
      <c r="E17788" s="147" t="s">
        <v>2240</v>
      </c>
      <c r="G17788" s="147">
        <v>0</v>
      </c>
      <c r="I17788" s="147">
        <v>5</v>
      </c>
      <c r="J17788" s="147">
        <v>2591597</v>
      </c>
    </row>
    <row r="17789" spans="1:11" x14ac:dyDescent="0.2">
      <c r="A17789" s="147">
        <v>6</v>
      </c>
      <c r="B17789" s="149" t="s">
        <v>8063</v>
      </c>
      <c r="C17789" s="147" t="s">
        <v>2242</v>
      </c>
      <c r="D17789" s="147" t="s">
        <v>8062</v>
      </c>
      <c r="E17789" s="147" t="s">
        <v>2240</v>
      </c>
      <c r="G17789" s="147">
        <v>0</v>
      </c>
      <c r="I17789" s="147">
        <v>5</v>
      </c>
      <c r="J17789" s="147">
        <v>2591641</v>
      </c>
    </row>
    <row r="17790" spans="1:11" x14ac:dyDescent="0.2">
      <c r="A17790" s="147">
        <v>6</v>
      </c>
      <c r="B17790" s="149" t="s">
        <v>8061</v>
      </c>
      <c r="C17790" s="147" t="s">
        <v>2242</v>
      </c>
      <c r="D17790" s="147" t="s">
        <v>8060</v>
      </c>
      <c r="E17790" s="147" t="s">
        <v>2240</v>
      </c>
      <c r="G17790" s="147">
        <v>0</v>
      </c>
      <c r="I17790" s="147">
        <v>5</v>
      </c>
      <c r="J17790" s="147">
        <v>2591544</v>
      </c>
    </row>
    <row r="17791" spans="1:11" x14ac:dyDescent="0.2">
      <c r="A17791" s="147">
        <v>6</v>
      </c>
      <c r="B17791" s="149" t="s">
        <v>8059</v>
      </c>
      <c r="C17791" s="147" t="s">
        <v>2242</v>
      </c>
      <c r="D17791" s="147" t="s">
        <v>8058</v>
      </c>
      <c r="E17791" s="147" t="s">
        <v>2240</v>
      </c>
      <c r="G17791" s="147">
        <v>0</v>
      </c>
      <c r="I17791" s="147">
        <v>5</v>
      </c>
      <c r="J17791" s="147">
        <v>2591594</v>
      </c>
      <c r="K17791" s="147" t="s">
        <v>2769</v>
      </c>
    </row>
    <row r="17792" spans="1:11" x14ac:dyDescent="0.2">
      <c r="A17792" s="147">
        <v>6</v>
      </c>
      <c r="B17792" s="149" t="s">
        <v>8057</v>
      </c>
      <c r="C17792" s="147" t="s">
        <v>2242</v>
      </c>
      <c r="D17792" s="147" t="s">
        <v>8056</v>
      </c>
      <c r="E17792" s="147" t="s">
        <v>2240</v>
      </c>
      <c r="G17792" s="147">
        <v>0</v>
      </c>
      <c r="I17792" s="147">
        <v>5</v>
      </c>
      <c r="J17792" s="147">
        <v>2591516</v>
      </c>
    </row>
    <row r="17793" spans="1:11" x14ac:dyDescent="0.2">
      <c r="A17793" s="147">
        <v>6</v>
      </c>
      <c r="B17793" s="149" t="s">
        <v>8055</v>
      </c>
      <c r="C17793" s="147" t="s">
        <v>2242</v>
      </c>
      <c r="D17793" s="147" t="s">
        <v>8054</v>
      </c>
      <c r="E17793" s="147" t="s">
        <v>2240</v>
      </c>
      <c r="G17793" s="147">
        <v>0</v>
      </c>
      <c r="I17793" s="147">
        <v>5</v>
      </c>
      <c r="J17793" s="147">
        <v>2591635</v>
      </c>
      <c r="K17793" s="147" t="s">
        <v>2769</v>
      </c>
    </row>
    <row r="17794" spans="1:11" x14ac:dyDescent="0.2">
      <c r="A17794" s="147">
        <v>6</v>
      </c>
      <c r="B17794" s="149" t="s">
        <v>8053</v>
      </c>
      <c r="C17794" s="147" t="s">
        <v>2242</v>
      </c>
      <c r="D17794" s="147" t="s">
        <v>8052</v>
      </c>
      <c r="E17794" s="147" t="s">
        <v>2240</v>
      </c>
      <c r="G17794" s="147">
        <v>0</v>
      </c>
      <c r="I17794" s="147">
        <v>5</v>
      </c>
      <c r="J17794" s="147">
        <v>2591619</v>
      </c>
    </row>
    <row r="17795" spans="1:11" x14ac:dyDescent="0.2">
      <c r="A17795" s="147">
        <v>4</v>
      </c>
      <c r="B17795" s="149" t="s">
        <v>8049</v>
      </c>
      <c r="C17795" s="147" t="s">
        <v>2242</v>
      </c>
      <c r="D17795" s="147" t="s">
        <v>8051</v>
      </c>
      <c r="E17795" s="147" t="s">
        <v>2246</v>
      </c>
      <c r="G17795" s="147">
        <v>0</v>
      </c>
      <c r="I17795" s="147">
        <v>4</v>
      </c>
      <c r="J17795" s="147">
        <v>2591456</v>
      </c>
    </row>
    <row r="17796" spans="1:11" x14ac:dyDescent="0.2">
      <c r="A17796" s="147">
        <v>4</v>
      </c>
      <c r="B17796" s="149" t="s">
        <v>8049</v>
      </c>
      <c r="C17796" s="147" t="s">
        <v>2261</v>
      </c>
      <c r="D17796" s="147" t="s">
        <v>8050</v>
      </c>
      <c r="E17796" s="147" t="s">
        <v>2246</v>
      </c>
      <c r="G17796" s="147">
        <v>0</v>
      </c>
      <c r="I17796" s="147">
        <v>4</v>
      </c>
      <c r="J17796" s="147">
        <v>1202776</v>
      </c>
    </row>
    <row r="17797" spans="1:11" x14ac:dyDescent="0.2">
      <c r="A17797" s="147">
        <v>4</v>
      </c>
      <c r="B17797" s="149" t="s">
        <v>8049</v>
      </c>
      <c r="C17797" s="147" t="s">
        <v>2261</v>
      </c>
      <c r="D17797" s="147" t="s">
        <v>8048</v>
      </c>
      <c r="E17797" s="147" t="s">
        <v>2246</v>
      </c>
      <c r="G17797" s="147">
        <v>0</v>
      </c>
      <c r="I17797" s="147">
        <v>4</v>
      </c>
      <c r="J17797" s="147">
        <v>1202752</v>
      </c>
    </row>
    <row r="17798" spans="1:11" x14ac:dyDescent="0.2">
      <c r="A17798" s="147">
        <v>5</v>
      </c>
      <c r="B17798" s="149" t="s">
        <v>8047</v>
      </c>
      <c r="C17798" s="147" t="s">
        <v>2242</v>
      </c>
      <c r="D17798" s="147" t="s">
        <v>8046</v>
      </c>
      <c r="E17798" s="147" t="s">
        <v>2246</v>
      </c>
      <c r="G17798" s="147">
        <v>0</v>
      </c>
      <c r="I17798" s="147">
        <v>5</v>
      </c>
      <c r="J17798" s="147">
        <v>2591699</v>
      </c>
    </row>
    <row r="17799" spans="1:11" x14ac:dyDescent="0.2">
      <c r="A17799" s="147">
        <v>6</v>
      </c>
      <c r="B17799" s="149" t="s">
        <v>8045</v>
      </c>
      <c r="C17799" s="147" t="s">
        <v>2242</v>
      </c>
      <c r="D17799" s="147" t="s">
        <v>8044</v>
      </c>
      <c r="E17799" s="147" t="s">
        <v>2240</v>
      </c>
      <c r="G17799" s="147">
        <v>0</v>
      </c>
      <c r="I17799" s="147">
        <v>6</v>
      </c>
      <c r="J17799" s="147">
        <v>2591717</v>
      </c>
    </row>
    <row r="17800" spans="1:11" x14ac:dyDescent="0.2">
      <c r="A17800" s="147">
        <v>6</v>
      </c>
      <c r="B17800" s="149" t="s">
        <v>8043</v>
      </c>
      <c r="C17800" s="147" t="s">
        <v>2242</v>
      </c>
      <c r="D17800" s="147" t="s">
        <v>8042</v>
      </c>
      <c r="E17800" s="147" t="s">
        <v>2240</v>
      </c>
      <c r="G17800" s="147">
        <v>0</v>
      </c>
      <c r="I17800" s="147">
        <v>5</v>
      </c>
      <c r="J17800" s="147">
        <v>2591703</v>
      </c>
    </row>
    <row r="17801" spans="1:11" x14ac:dyDescent="0.2">
      <c r="A17801" s="147">
        <v>6</v>
      </c>
      <c r="B17801" s="149" t="s">
        <v>8041</v>
      </c>
      <c r="C17801" s="147" t="s">
        <v>2242</v>
      </c>
      <c r="D17801" s="147" t="s">
        <v>8040</v>
      </c>
      <c r="E17801" s="147" t="s">
        <v>2240</v>
      </c>
      <c r="G17801" s="147">
        <v>0</v>
      </c>
      <c r="I17801" s="147">
        <v>5</v>
      </c>
      <c r="J17801" s="147">
        <v>2591695</v>
      </c>
    </row>
    <row r="17802" spans="1:11" x14ac:dyDescent="0.2">
      <c r="A17802" s="147">
        <v>6</v>
      </c>
      <c r="B17802" s="149" t="s">
        <v>8039</v>
      </c>
      <c r="C17802" s="147" t="s">
        <v>2242</v>
      </c>
      <c r="D17802" s="147" t="s">
        <v>8038</v>
      </c>
      <c r="E17802" s="147" t="s">
        <v>2240</v>
      </c>
      <c r="G17802" s="147">
        <v>0</v>
      </c>
      <c r="I17802" s="147">
        <v>5</v>
      </c>
      <c r="J17802" s="147">
        <v>2591711</v>
      </c>
      <c r="K17802" s="147" t="s">
        <v>2769</v>
      </c>
    </row>
    <row r="17803" spans="1:11" x14ac:dyDescent="0.2">
      <c r="A17803" s="147">
        <v>6</v>
      </c>
      <c r="B17803" s="149" t="s">
        <v>8037</v>
      </c>
      <c r="C17803" s="147" t="s">
        <v>2242</v>
      </c>
      <c r="D17803" s="147" t="s">
        <v>8036</v>
      </c>
      <c r="E17803" s="147" t="s">
        <v>2240</v>
      </c>
      <c r="G17803" s="147">
        <v>0</v>
      </c>
      <c r="I17803" s="147">
        <v>5</v>
      </c>
      <c r="J17803" s="147">
        <v>2591714</v>
      </c>
      <c r="K17803" s="147" t="s">
        <v>2769</v>
      </c>
    </row>
    <row r="17804" spans="1:11" x14ac:dyDescent="0.2">
      <c r="A17804" s="147">
        <v>6</v>
      </c>
      <c r="B17804" s="149" t="s">
        <v>8035</v>
      </c>
      <c r="C17804" s="147" t="s">
        <v>2242</v>
      </c>
      <c r="D17804" s="147" t="s">
        <v>8034</v>
      </c>
      <c r="E17804" s="147" t="s">
        <v>2240</v>
      </c>
      <c r="G17804" s="147">
        <v>0</v>
      </c>
      <c r="I17804" s="147">
        <v>5</v>
      </c>
      <c r="J17804" s="147">
        <v>2591693</v>
      </c>
      <c r="K17804" s="147" t="s">
        <v>2769</v>
      </c>
    </row>
    <row r="17805" spans="1:11" x14ac:dyDescent="0.2">
      <c r="A17805" s="147">
        <v>6</v>
      </c>
      <c r="B17805" s="149" t="s">
        <v>8033</v>
      </c>
      <c r="C17805" s="147" t="s">
        <v>2242</v>
      </c>
      <c r="D17805" s="147" t="s">
        <v>8032</v>
      </c>
      <c r="E17805" s="147" t="s">
        <v>2240</v>
      </c>
      <c r="G17805" s="147">
        <v>0</v>
      </c>
      <c r="I17805" s="147">
        <v>5</v>
      </c>
      <c r="J17805" s="147">
        <v>2591708</v>
      </c>
    </row>
    <row r="17806" spans="1:11" x14ac:dyDescent="0.2">
      <c r="A17806" s="147">
        <v>6</v>
      </c>
      <c r="B17806" s="149" t="s">
        <v>8031</v>
      </c>
      <c r="C17806" s="147" t="s">
        <v>2242</v>
      </c>
      <c r="D17806" s="147" t="s">
        <v>8030</v>
      </c>
      <c r="E17806" s="147" t="s">
        <v>2240</v>
      </c>
      <c r="G17806" s="147">
        <v>0</v>
      </c>
      <c r="I17806" s="147">
        <v>5</v>
      </c>
      <c r="J17806" s="147">
        <v>2591685</v>
      </c>
    </row>
    <row r="17807" spans="1:11" x14ac:dyDescent="0.2">
      <c r="A17807" s="147">
        <v>6</v>
      </c>
      <c r="B17807" s="149" t="s">
        <v>8029</v>
      </c>
      <c r="C17807" s="147" t="s">
        <v>2242</v>
      </c>
      <c r="D17807" s="147" t="s">
        <v>8028</v>
      </c>
      <c r="E17807" s="147" t="s">
        <v>2240</v>
      </c>
      <c r="G17807" s="147">
        <v>0</v>
      </c>
      <c r="I17807" s="147">
        <v>5</v>
      </c>
      <c r="J17807" s="147">
        <v>2591694</v>
      </c>
      <c r="K17807" s="147" t="s">
        <v>2769</v>
      </c>
    </row>
    <row r="17808" spans="1:11" x14ac:dyDescent="0.2">
      <c r="A17808" s="147">
        <v>6</v>
      </c>
      <c r="B17808" s="149" t="s">
        <v>8027</v>
      </c>
      <c r="C17808" s="147" t="s">
        <v>2242</v>
      </c>
      <c r="D17808" s="147" t="s">
        <v>8026</v>
      </c>
      <c r="E17808" s="147" t="s">
        <v>2240</v>
      </c>
      <c r="G17808" s="147">
        <v>0</v>
      </c>
      <c r="I17808" s="147">
        <v>5</v>
      </c>
      <c r="J17808" s="147">
        <v>2591707</v>
      </c>
    </row>
    <row r="17809" spans="1:11" x14ac:dyDescent="0.2">
      <c r="A17809" s="147">
        <v>6</v>
      </c>
      <c r="B17809" s="149" t="s">
        <v>8025</v>
      </c>
      <c r="C17809" s="147" t="s">
        <v>2242</v>
      </c>
      <c r="D17809" s="147" t="s">
        <v>8024</v>
      </c>
      <c r="E17809" s="147" t="s">
        <v>2240</v>
      </c>
      <c r="G17809" s="147">
        <v>0</v>
      </c>
      <c r="I17809" s="147">
        <v>5</v>
      </c>
      <c r="J17809" s="147">
        <v>2591691</v>
      </c>
    </row>
    <row r="17810" spans="1:11" x14ac:dyDescent="0.2">
      <c r="A17810" s="147">
        <v>4</v>
      </c>
      <c r="B17810" s="149" t="s">
        <v>8023</v>
      </c>
      <c r="C17810" s="147" t="s">
        <v>2242</v>
      </c>
      <c r="D17810" s="147" t="s">
        <v>8022</v>
      </c>
      <c r="E17810" s="147" t="s">
        <v>2246</v>
      </c>
      <c r="G17810" s="147">
        <v>0</v>
      </c>
      <c r="I17810" s="147">
        <v>4</v>
      </c>
      <c r="J17810" s="147">
        <v>2591435</v>
      </c>
    </row>
    <row r="17811" spans="1:11" x14ac:dyDescent="0.2">
      <c r="A17811" s="147">
        <v>5</v>
      </c>
      <c r="B17811" s="149" t="s">
        <v>8021</v>
      </c>
      <c r="C17811" s="147" t="s">
        <v>2242</v>
      </c>
      <c r="D17811" s="147" t="s">
        <v>8020</v>
      </c>
      <c r="E17811" s="147" t="s">
        <v>2246</v>
      </c>
      <c r="G17811" s="147">
        <v>0</v>
      </c>
      <c r="I17811" s="147">
        <v>5</v>
      </c>
      <c r="J17811" s="147">
        <v>2591836</v>
      </c>
    </row>
    <row r="17812" spans="1:11" x14ac:dyDescent="0.2">
      <c r="A17812" s="147">
        <v>6</v>
      </c>
      <c r="B17812" s="149" t="s">
        <v>8019</v>
      </c>
      <c r="C17812" s="147" t="s">
        <v>2242</v>
      </c>
      <c r="D17812" s="147" t="s">
        <v>8018</v>
      </c>
      <c r="E17812" s="147" t="s">
        <v>2240</v>
      </c>
      <c r="G17812" s="147">
        <v>0</v>
      </c>
      <c r="I17812" s="147">
        <v>6</v>
      </c>
      <c r="J17812" s="147">
        <v>2591890</v>
      </c>
    </row>
    <row r="17813" spans="1:11" x14ac:dyDescent="0.2">
      <c r="A17813" s="147">
        <v>6</v>
      </c>
      <c r="B17813" s="149" t="s">
        <v>8017</v>
      </c>
      <c r="C17813" s="147" t="s">
        <v>2242</v>
      </c>
      <c r="D17813" s="147" t="s">
        <v>8016</v>
      </c>
      <c r="E17813" s="147" t="s">
        <v>2240</v>
      </c>
      <c r="G17813" s="147">
        <v>0</v>
      </c>
      <c r="I17813" s="147">
        <v>5</v>
      </c>
      <c r="J17813" s="147">
        <v>2591834</v>
      </c>
    </row>
    <row r="17814" spans="1:11" x14ac:dyDescent="0.2">
      <c r="A17814" s="147">
        <v>6</v>
      </c>
      <c r="B17814" s="149" t="s">
        <v>8015</v>
      </c>
      <c r="C17814" s="147" t="s">
        <v>2242</v>
      </c>
      <c r="D17814" s="147" t="s">
        <v>8014</v>
      </c>
      <c r="E17814" s="147" t="s">
        <v>2240</v>
      </c>
      <c r="G17814" s="147">
        <v>0</v>
      </c>
      <c r="I17814" s="147">
        <v>5</v>
      </c>
      <c r="J17814" s="147">
        <v>2591791</v>
      </c>
    </row>
    <row r="17815" spans="1:11" x14ac:dyDescent="0.2">
      <c r="A17815" s="147">
        <v>6</v>
      </c>
      <c r="B17815" s="149" t="s">
        <v>8013</v>
      </c>
      <c r="C17815" s="147" t="s">
        <v>2242</v>
      </c>
      <c r="D17815" s="147" t="s">
        <v>8012</v>
      </c>
      <c r="E17815" s="147" t="s">
        <v>2240</v>
      </c>
      <c r="G17815" s="147">
        <v>0</v>
      </c>
      <c r="I17815" s="147">
        <v>5</v>
      </c>
      <c r="J17815" s="147">
        <v>2591873</v>
      </c>
      <c r="K17815" s="147" t="s">
        <v>2769</v>
      </c>
    </row>
    <row r="17816" spans="1:11" x14ac:dyDescent="0.2">
      <c r="A17816" s="147">
        <v>6</v>
      </c>
      <c r="B17816" s="149" t="s">
        <v>8011</v>
      </c>
      <c r="C17816" s="147" t="s">
        <v>2242</v>
      </c>
      <c r="D17816" s="147" t="s">
        <v>8010</v>
      </c>
      <c r="E17816" s="147" t="s">
        <v>2240</v>
      </c>
      <c r="G17816" s="147">
        <v>0</v>
      </c>
      <c r="I17816" s="147">
        <v>5</v>
      </c>
      <c r="J17816" s="147">
        <v>2591822</v>
      </c>
      <c r="K17816" s="147" t="s">
        <v>2769</v>
      </c>
    </row>
    <row r="17817" spans="1:11" x14ac:dyDescent="0.2">
      <c r="A17817" s="147">
        <v>6</v>
      </c>
      <c r="B17817" s="149" t="s">
        <v>8009</v>
      </c>
      <c r="C17817" s="147" t="s">
        <v>2242</v>
      </c>
      <c r="D17817" s="147" t="s">
        <v>8008</v>
      </c>
      <c r="E17817" s="147" t="s">
        <v>2240</v>
      </c>
      <c r="G17817" s="147">
        <v>0</v>
      </c>
      <c r="I17817" s="147">
        <v>5</v>
      </c>
      <c r="J17817" s="147">
        <v>2591827</v>
      </c>
    </row>
    <row r="17818" spans="1:11" x14ac:dyDescent="0.2">
      <c r="A17818" s="147">
        <v>6</v>
      </c>
      <c r="B17818" s="149" t="s">
        <v>8007</v>
      </c>
      <c r="C17818" s="147" t="s">
        <v>2242</v>
      </c>
      <c r="D17818" s="147" t="s">
        <v>8006</v>
      </c>
      <c r="E17818" s="147" t="s">
        <v>2240</v>
      </c>
      <c r="G17818" s="147">
        <v>0</v>
      </c>
      <c r="I17818" s="147">
        <v>5</v>
      </c>
      <c r="J17818" s="147">
        <v>2591889</v>
      </c>
    </row>
    <row r="17819" spans="1:11" x14ac:dyDescent="0.2">
      <c r="A17819" s="147">
        <v>6</v>
      </c>
      <c r="B17819" s="149" t="s">
        <v>8005</v>
      </c>
      <c r="C17819" s="147" t="s">
        <v>2242</v>
      </c>
      <c r="D17819" s="147" t="s">
        <v>8004</v>
      </c>
      <c r="E17819" s="147" t="s">
        <v>2240</v>
      </c>
      <c r="G17819" s="147">
        <v>0</v>
      </c>
      <c r="I17819" s="147">
        <v>5</v>
      </c>
      <c r="J17819" s="147">
        <v>2591723</v>
      </c>
    </row>
    <row r="17820" spans="1:11" x14ac:dyDescent="0.2">
      <c r="A17820" s="147">
        <v>6</v>
      </c>
      <c r="B17820" s="149" t="s">
        <v>8003</v>
      </c>
      <c r="C17820" s="147" t="s">
        <v>2242</v>
      </c>
      <c r="D17820" s="147" t="s">
        <v>8002</v>
      </c>
      <c r="E17820" s="147" t="s">
        <v>2240</v>
      </c>
      <c r="G17820" s="147">
        <v>0</v>
      </c>
      <c r="I17820" s="147">
        <v>5</v>
      </c>
      <c r="J17820" s="147">
        <v>2591807</v>
      </c>
    </row>
    <row r="17821" spans="1:11" x14ac:dyDescent="0.2">
      <c r="A17821" s="147">
        <v>6</v>
      </c>
      <c r="B17821" s="149" t="s">
        <v>8001</v>
      </c>
      <c r="C17821" s="147" t="s">
        <v>2242</v>
      </c>
      <c r="D17821" s="147" t="s">
        <v>8000</v>
      </c>
      <c r="E17821" s="147" t="s">
        <v>2240</v>
      </c>
      <c r="G17821" s="147">
        <v>0</v>
      </c>
      <c r="I17821" s="147">
        <v>5</v>
      </c>
      <c r="J17821" s="147">
        <v>2591850</v>
      </c>
    </row>
    <row r="17822" spans="1:11" x14ac:dyDescent="0.2">
      <c r="A17822" s="147">
        <v>6</v>
      </c>
      <c r="B17822" s="149" t="s">
        <v>7999</v>
      </c>
      <c r="C17822" s="147" t="s">
        <v>2242</v>
      </c>
      <c r="D17822" s="147" t="s">
        <v>7998</v>
      </c>
      <c r="E17822" s="147" t="s">
        <v>2240</v>
      </c>
      <c r="G17822" s="147">
        <v>0</v>
      </c>
      <c r="I17822" s="147">
        <v>5</v>
      </c>
      <c r="J17822" s="147">
        <v>2591859</v>
      </c>
      <c r="K17822" s="147" t="s">
        <v>2769</v>
      </c>
    </row>
    <row r="17823" spans="1:11" x14ac:dyDescent="0.2">
      <c r="A17823" s="147">
        <v>6</v>
      </c>
      <c r="B17823" s="149" t="s">
        <v>7997</v>
      </c>
      <c r="C17823" s="147" t="s">
        <v>2242</v>
      </c>
      <c r="D17823" s="147" t="s">
        <v>7996</v>
      </c>
      <c r="E17823" s="147" t="s">
        <v>2240</v>
      </c>
      <c r="G17823" s="147">
        <v>0</v>
      </c>
      <c r="I17823" s="147">
        <v>5</v>
      </c>
      <c r="J17823" s="147">
        <v>2591857</v>
      </c>
      <c r="K17823" s="147" t="s">
        <v>2769</v>
      </c>
    </row>
    <row r="17824" spans="1:11" x14ac:dyDescent="0.2">
      <c r="A17824" s="147">
        <v>6</v>
      </c>
      <c r="B17824" s="149" t="s">
        <v>7995</v>
      </c>
      <c r="C17824" s="147" t="s">
        <v>2242</v>
      </c>
      <c r="D17824" s="147" t="s">
        <v>7994</v>
      </c>
      <c r="E17824" s="147" t="s">
        <v>2240</v>
      </c>
      <c r="G17824" s="147">
        <v>0</v>
      </c>
      <c r="I17824" s="147">
        <v>5</v>
      </c>
      <c r="J17824" s="147">
        <v>2591796</v>
      </c>
    </row>
    <row r="17825" spans="1:11" x14ac:dyDescent="0.2">
      <c r="A17825" s="147">
        <v>6</v>
      </c>
      <c r="B17825" s="149" t="s">
        <v>7993</v>
      </c>
      <c r="C17825" s="147" t="s">
        <v>2242</v>
      </c>
      <c r="D17825" s="147" t="s">
        <v>7992</v>
      </c>
      <c r="E17825" s="147" t="s">
        <v>2240</v>
      </c>
      <c r="G17825" s="147">
        <v>0</v>
      </c>
      <c r="I17825" s="147">
        <v>5</v>
      </c>
      <c r="J17825" s="147">
        <v>2591841</v>
      </c>
    </row>
    <row r="17826" spans="1:11" x14ac:dyDescent="0.2">
      <c r="A17826" s="147">
        <v>6</v>
      </c>
      <c r="B17826" s="149" t="s">
        <v>7991</v>
      </c>
      <c r="C17826" s="147" t="s">
        <v>2242</v>
      </c>
      <c r="D17826" s="147" t="s">
        <v>7990</v>
      </c>
      <c r="E17826" s="147" t="s">
        <v>2240</v>
      </c>
      <c r="G17826" s="147">
        <v>0</v>
      </c>
      <c r="I17826" s="147">
        <v>5</v>
      </c>
      <c r="J17826" s="147">
        <v>2591741</v>
      </c>
      <c r="K17826" s="147" t="s">
        <v>2769</v>
      </c>
    </row>
    <row r="17827" spans="1:11" x14ac:dyDescent="0.2">
      <c r="A17827" s="147">
        <v>6</v>
      </c>
      <c r="B17827" s="149" t="s">
        <v>7989</v>
      </c>
      <c r="C17827" s="147" t="s">
        <v>2242</v>
      </c>
      <c r="D17827" s="147" t="s">
        <v>7988</v>
      </c>
      <c r="E17827" s="147" t="s">
        <v>2240</v>
      </c>
      <c r="G17827" s="147">
        <v>0</v>
      </c>
      <c r="I17827" s="147">
        <v>5</v>
      </c>
      <c r="J17827" s="147">
        <v>2591777</v>
      </c>
      <c r="K17827" s="147" t="s">
        <v>2769</v>
      </c>
    </row>
    <row r="17828" spans="1:11" x14ac:dyDescent="0.2">
      <c r="A17828" s="147">
        <v>6</v>
      </c>
      <c r="B17828" s="149" t="s">
        <v>7987</v>
      </c>
      <c r="C17828" s="147" t="s">
        <v>2242</v>
      </c>
      <c r="D17828" s="147" t="s">
        <v>7986</v>
      </c>
      <c r="E17828" s="147" t="s">
        <v>2240</v>
      </c>
      <c r="G17828" s="147">
        <v>0</v>
      </c>
      <c r="I17828" s="147">
        <v>5</v>
      </c>
      <c r="J17828" s="147">
        <v>2591722</v>
      </c>
    </row>
    <row r="17829" spans="1:11" x14ac:dyDescent="0.2">
      <c r="A17829" s="147">
        <v>6</v>
      </c>
      <c r="B17829" s="149" t="s">
        <v>7985</v>
      </c>
      <c r="C17829" s="147" t="s">
        <v>2242</v>
      </c>
      <c r="D17829" s="147" t="s">
        <v>7984</v>
      </c>
      <c r="E17829" s="147" t="s">
        <v>2240</v>
      </c>
      <c r="G17829" s="147">
        <v>0</v>
      </c>
      <c r="I17829" s="147">
        <v>5</v>
      </c>
      <c r="J17829" s="147">
        <v>2591803</v>
      </c>
    </row>
    <row r="17830" spans="1:11" x14ac:dyDescent="0.2">
      <c r="A17830" s="147">
        <v>6</v>
      </c>
      <c r="B17830" s="149" t="s">
        <v>7983</v>
      </c>
      <c r="C17830" s="147" t="s">
        <v>2242</v>
      </c>
      <c r="D17830" s="147" t="s">
        <v>7982</v>
      </c>
      <c r="E17830" s="147" t="s">
        <v>2240</v>
      </c>
      <c r="G17830" s="147">
        <v>0</v>
      </c>
      <c r="I17830" s="147">
        <v>5</v>
      </c>
      <c r="J17830" s="147">
        <v>2591854</v>
      </c>
    </row>
    <row r="17831" spans="1:11" x14ac:dyDescent="0.2">
      <c r="A17831" s="147">
        <v>6</v>
      </c>
      <c r="B17831" s="149" t="s">
        <v>7981</v>
      </c>
      <c r="C17831" s="147" t="s">
        <v>2242</v>
      </c>
      <c r="D17831" s="147" t="s">
        <v>7980</v>
      </c>
      <c r="E17831" s="147" t="s">
        <v>2240</v>
      </c>
      <c r="G17831" s="147">
        <v>0</v>
      </c>
      <c r="I17831" s="147">
        <v>5</v>
      </c>
      <c r="J17831" s="147">
        <v>2591738</v>
      </c>
    </row>
    <row r="17832" spans="1:11" x14ac:dyDescent="0.2">
      <c r="A17832" s="147">
        <v>6</v>
      </c>
      <c r="B17832" s="149" t="s">
        <v>7979</v>
      </c>
      <c r="C17832" s="147" t="s">
        <v>2242</v>
      </c>
      <c r="D17832" s="147" t="s">
        <v>7978</v>
      </c>
      <c r="E17832" s="147" t="s">
        <v>2240</v>
      </c>
      <c r="G17832" s="147">
        <v>0</v>
      </c>
      <c r="I17832" s="147">
        <v>5</v>
      </c>
      <c r="J17832" s="147">
        <v>2591801</v>
      </c>
      <c r="K17832" s="147" t="s">
        <v>2769</v>
      </c>
    </row>
    <row r="17833" spans="1:11" x14ac:dyDescent="0.2">
      <c r="A17833" s="147">
        <v>6</v>
      </c>
      <c r="B17833" s="149" t="s">
        <v>7977</v>
      </c>
      <c r="C17833" s="147" t="s">
        <v>2242</v>
      </c>
      <c r="D17833" s="147" t="s">
        <v>7976</v>
      </c>
      <c r="E17833" s="147" t="s">
        <v>2240</v>
      </c>
      <c r="G17833" s="147">
        <v>0</v>
      </c>
      <c r="I17833" s="147">
        <v>5</v>
      </c>
      <c r="J17833" s="147">
        <v>2591780</v>
      </c>
    </row>
    <row r="17834" spans="1:11" x14ac:dyDescent="0.2">
      <c r="A17834" s="147">
        <v>6</v>
      </c>
      <c r="B17834" s="149" t="s">
        <v>7975</v>
      </c>
      <c r="C17834" s="147" t="s">
        <v>2242</v>
      </c>
      <c r="D17834" s="147" t="s">
        <v>7974</v>
      </c>
      <c r="E17834" s="147" t="s">
        <v>2240</v>
      </c>
      <c r="G17834" s="147">
        <v>0</v>
      </c>
      <c r="I17834" s="147">
        <v>5</v>
      </c>
      <c r="J17834" s="147">
        <v>2591876</v>
      </c>
      <c r="K17834" s="147" t="s">
        <v>2769</v>
      </c>
    </row>
    <row r="17835" spans="1:11" x14ac:dyDescent="0.2">
      <c r="A17835" s="147">
        <v>6</v>
      </c>
      <c r="B17835" s="149" t="s">
        <v>7973</v>
      </c>
      <c r="C17835" s="147" t="s">
        <v>2242</v>
      </c>
      <c r="D17835" s="147" t="s">
        <v>7972</v>
      </c>
      <c r="E17835" s="147" t="s">
        <v>2240</v>
      </c>
      <c r="G17835" s="147">
        <v>0</v>
      </c>
      <c r="I17835" s="147">
        <v>5</v>
      </c>
      <c r="J17835" s="147">
        <v>2591860</v>
      </c>
    </row>
    <row r="17836" spans="1:11" x14ac:dyDescent="0.2">
      <c r="A17836" s="147">
        <v>6</v>
      </c>
      <c r="B17836" s="149" t="s">
        <v>7971</v>
      </c>
      <c r="C17836" s="147" t="s">
        <v>2242</v>
      </c>
      <c r="D17836" s="147" t="s">
        <v>7970</v>
      </c>
      <c r="E17836" s="147" t="s">
        <v>2240</v>
      </c>
      <c r="G17836" s="147">
        <v>0</v>
      </c>
      <c r="I17836" s="147">
        <v>5</v>
      </c>
      <c r="J17836" s="147">
        <v>2591754</v>
      </c>
    </row>
    <row r="17837" spans="1:11" x14ac:dyDescent="0.2">
      <c r="A17837" s="147">
        <v>6</v>
      </c>
      <c r="B17837" s="149" t="s">
        <v>7969</v>
      </c>
      <c r="C17837" s="147" t="s">
        <v>2242</v>
      </c>
      <c r="D17837" s="147" t="s">
        <v>7968</v>
      </c>
      <c r="E17837" s="147" t="s">
        <v>2240</v>
      </c>
      <c r="G17837" s="147">
        <v>0</v>
      </c>
      <c r="I17837" s="147">
        <v>5</v>
      </c>
      <c r="J17837" s="147">
        <v>2591784</v>
      </c>
      <c r="K17837" s="147" t="s">
        <v>2769</v>
      </c>
    </row>
    <row r="17838" spans="1:11" x14ac:dyDescent="0.2">
      <c r="A17838" s="147">
        <v>6</v>
      </c>
      <c r="B17838" s="149" t="s">
        <v>7967</v>
      </c>
      <c r="C17838" s="147" t="s">
        <v>2242</v>
      </c>
      <c r="D17838" s="147" t="s">
        <v>7966</v>
      </c>
      <c r="E17838" s="147" t="s">
        <v>2240</v>
      </c>
      <c r="G17838" s="147">
        <v>0</v>
      </c>
      <c r="I17838" s="147">
        <v>5</v>
      </c>
      <c r="J17838" s="147">
        <v>2591726</v>
      </c>
      <c r="K17838" s="147" t="s">
        <v>2769</v>
      </c>
    </row>
    <row r="17839" spans="1:11" x14ac:dyDescent="0.2">
      <c r="A17839" s="147">
        <v>6</v>
      </c>
      <c r="B17839" s="149" t="s">
        <v>7965</v>
      </c>
      <c r="C17839" s="147" t="s">
        <v>2242</v>
      </c>
      <c r="D17839" s="147" t="s">
        <v>7964</v>
      </c>
      <c r="E17839" s="147" t="s">
        <v>2240</v>
      </c>
      <c r="G17839" s="147">
        <v>0</v>
      </c>
      <c r="I17839" s="147">
        <v>5</v>
      </c>
      <c r="J17839" s="147">
        <v>2591811</v>
      </c>
    </row>
    <row r="17840" spans="1:11" x14ac:dyDescent="0.2">
      <c r="A17840" s="147">
        <v>6</v>
      </c>
      <c r="B17840" s="149" t="s">
        <v>7963</v>
      </c>
      <c r="C17840" s="147" t="s">
        <v>2242</v>
      </c>
      <c r="D17840" s="147" t="s">
        <v>7962</v>
      </c>
      <c r="E17840" s="147" t="s">
        <v>2240</v>
      </c>
      <c r="G17840" s="147">
        <v>0</v>
      </c>
      <c r="I17840" s="147">
        <v>5</v>
      </c>
      <c r="J17840" s="147">
        <v>2591769</v>
      </c>
    </row>
    <row r="17841" spans="1:11" x14ac:dyDescent="0.2">
      <c r="A17841" s="147">
        <v>6</v>
      </c>
      <c r="B17841" s="149" t="s">
        <v>7961</v>
      </c>
      <c r="C17841" s="147" t="s">
        <v>2242</v>
      </c>
      <c r="D17841" s="147" t="s">
        <v>7960</v>
      </c>
      <c r="E17841" s="147" t="s">
        <v>2240</v>
      </c>
      <c r="G17841" s="147">
        <v>0</v>
      </c>
      <c r="I17841" s="147">
        <v>5</v>
      </c>
      <c r="J17841" s="147">
        <v>2591828</v>
      </c>
    </row>
    <row r="17842" spans="1:11" x14ac:dyDescent="0.2">
      <c r="A17842" s="147">
        <v>6</v>
      </c>
      <c r="B17842" s="149" t="s">
        <v>7959</v>
      </c>
      <c r="C17842" s="147" t="s">
        <v>2242</v>
      </c>
      <c r="D17842" s="147" t="s">
        <v>7958</v>
      </c>
      <c r="E17842" s="147" t="s">
        <v>2240</v>
      </c>
      <c r="G17842" s="147">
        <v>0</v>
      </c>
      <c r="I17842" s="147">
        <v>5</v>
      </c>
      <c r="J17842" s="147">
        <v>2591840</v>
      </c>
    </row>
    <row r="17843" spans="1:11" x14ac:dyDescent="0.2">
      <c r="A17843" s="147">
        <v>6</v>
      </c>
      <c r="B17843" s="149" t="s">
        <v>7957</v>
      </c>
      <c r="C17843" s="147" t="s">
        <v>2242</v>
      </c>
      <c r="D17843" s="147" t="s">
        <v>7956</v>
      </c>
      <c r="E17843" s="147" t="s">
        <v>2240</v>
      </c>
      <c r="G17843" s="147">
        <v>0</v>
      </c>
      <c r="I17843" s="147">
        <v>5</v>
      </c>
      <c r="J17843" s="147">
        <v>2591785</v>
      </c>
      <c r="K17843" s="147" t="s">
        <v>2769</v>
      </c>
    </row>
    <row r="17844" spans="1:11" x14ac:dyDescent="0.2">
      <c r="A17844" s="147">
        <v>6</v>
      </c>
      <c r="B17844" s="149" t="s">
        <v>7955</v>
      </c>
      <c r="C17844" s="147" t="s">
        <v>2242</v>
      </c>
      <c r="D17844" s="147" t="s">
        <v>7954</v>
      </c>
      <c r="E17844" s="147" t="s">
        <v>2240</v>
      </c>
      <c r="G17844" s="147">
        <v>0</v>
      </c>
      <c r="I17844" s="147">
        <v>5</v>
      </c>
      <c r="J17844" s="147">
        <v>2591805</v>
      </c>
    </row>
    <row r="17845" spans="1:11" x14ac:dyDescent="0.2">
      <c r="A17845" s="147">
        <v>6</v>
      </c>
      <c r="B17845" s="149" t="s">
        <v>7953</v>
      </c>
      <c r="C17845" s="147" t="s">
        <v>2242</v>
      </c>
      <c r="D17845" s="147" t="s">
        <v>7952</v>
      </c>
      <c r="E17845" s="147" t="s">
        <v>2240</v>
      </c>
      <c r="G17845" s="147">
        <v>0</v>
      </c>
      <c r="I17845" s="147">
        <v>5</v>
      </c>
      <c r="J17845" s="147">
        <v>2591735</v>
      </c>
      <c r="K17845" s="147" t="s">
        <v>2769</v>
      </c>
    </row>
    <row r="17846" spans="1:11" x14ac:dyDescent="0.2">
      <c r="A17846" s="147">
        <v>6</v>
      </c>
      <c r="B17846" s="149" t="s">
        <v>7951</v>
      </c>
      <c r="C17846" s="147" t="s">
        <v>2242</v>
      </c>
      <c r="D17846" s="147" t="s">
        <v>7950</v>
      </c>
      <c r="E17846" s="147" t="s">
        <v>2240</v>
      </c>
      <c r="G17846" s="147">
        <v>0</v>
      </c>
      <c r="I17846" s="147">
        <v>5</v>
      </c>
      <c r="J17846" s="147">
        <v>2591756</v>
      </c>
    </row>
    <row r="17847" spans="1:11" x14ac:dyDescent="0.2">
      <c r="A17847" s="147">
        <v>6</v>
      </c>
      <c r="B17847" s="149" t="s">
        <v>7949</v>
      </c>
      <c r="C17847" s="147" t="s">
        <v>2242</v>
      </c>
      <c r="D17847" s="147" t="s">
        <v>7948</v>
      </c>
      <c r="E17847" s="147" t="s">
        <v>2240</v>
      </c>
      <c r="G17847" s="147">
        <v>0</v>
      </c>
      <c r="I17847" s="147">
        <v>5</v>
      </c>
      <c r="J17847" s="147">
        <v>2591765</v>
      </c>
    </row>
    <row r="17848" spans="1:11" x14ac:dyDescent="0.2">
      <c r="A17848" s="147">
        <v>6</v>
      </c>
      <c r="B17848" s="149" t="s">
        <v>7947</v>
      </c>
      <c r="C17848" s="147" t="s">
        <v>2242</v>
      </c>
      <c r="D17848" s="147" t="s">
        <v>7946</v>
      </c>
      <c r="E17848" s="147" t="s">
        <v>2240</v>
      </c>
      <c r="G17848" s="147">
        <v>0</v>
      </c>
      <c r="I17848" s="147">
        <v>5</v>
      </c>
      <c r="J17848" s="147">
        <v>2591732</v>
      </c>
      <c r="K17848" s="147" t="s">
        <v>2769</v>
      </c>
    </row>
    <row r="17849" spans="1:11" x14ac:dyDescent="0.2">
      <c r="A17849" s="147">
        <v>6</v>
      </c>
      <c r="B17849" s="149" t="s">
        <v>7945</v>
      </c>
      <c r="C17849" s="147" t="s">
        <v>2242</v>
      </c>
      <c r="D17849" s="147" t="s">
        <v>7944</v>
      </c>
      <c r="E17849" s="147" t="s">
        <v>2240</v>
      </c>
      <c r="G17849" s="147">
        <v>0</v>
      </c>
      <c r="I17849" s="147">
        <v>5</v>
      </c>
      <c r="J17849" s="147">
        <v>2591772</v>
      </c>
      <c r="K17849" s="147" t="s">
        <v>2769</v>
      </c>
    </row>
    <row r="17850" spans="1:11" x14ac:dyDescent="0.2">
      <c r="A17850" s="147">
        <v>6</v>
      </c>
      <c r="B17850" s="149" t="s">
        <v>7943</v>
      </c>
      <c r="C17850" s="147" t="s">
        <v>2242</v>
      </c>
      <c r="D17850" s="147" t="s">
        <v>7942</v>
      </c>
      <c r="E17850" s="147" t="s">
        <v>2240</v>
      </c>
      <c r="G17850" s="147">
        <v>0</v>
      </c>
      <c r="I17850" s="147">
        <v>5</v>
      </c>
      <c r="J17850" s="147">
        <v>2591831</v>
      </c>
    </row>
    <row r="17851" spans="1:11" x14ac:dyDescent="0.2">
      <c r="A17851" s="147">
        <v>6</v>
      </c>
      <c r="B17851" s="149" t="s">
        <v>7941</v>
      </c>
      <c r="C17851" s="147" t="s">
        <v>2242</v>
      </c>
      <c r="D17851" s="147" t="s">
        <v>7940</v>
      </c>
      <c r="E17851" s="147" t="s">
        <v>2240</v>
      </c>
      <c r="G17851" s="147">
        <v>0</v>
      </c>
      <c r="I17851" s="147">
        <v>5</v>
      </c>
      <c r="J17851" s="147">
        <v>2591816</v>
      </c>
    </row>
    <row r="17852" spans="1:11" x14ac:dyDescent="0.2">
      <c r="A17852" s="147">
        <v>6</v>
      </c>
      <c r="B17852" s="149" t="s">
        <v>7939</v>
      </c>
      <c r="C17852" s="147" t="s">
        <v>2242</v>
      </c>
      <c r="D17852" s="147" t="s">
        <v>7938</v>
      </c>
      <c r="E17852" s="147" t="s">
        <v>2240</v>
      </c>
      <c r="G17852" s="147">
        <v>0</v>
      </c>
      <c r="I17852" s="147">
        <v>5</v>
      </c>
      <c r="J17852" s="147">
        <v>2591810</v>
      </c>
    </row>
    <row r="17853" spans="1:11" x14ac:dyDescent="0.2">
      <c r="A17853" s="147">
        <v>6</v>
      </c>
      <c r="B17853" s="149" t="s">
        <v>7937</v>
      </c>
      <c r="C17853" s="147" t="s">
        <v>2242</v>
      </c>
      <c r="D17853" s="147" t="s">
        <v>7936</v>
      </c>
      <c r="E17853" s="147" t="s">
        <v>2240</v>
      </c>
      <c r="G17853" s="147">
        <v>0</v>
      </c>
      <c r="I17853" s="147">
        <v>5</v>
      </c>
      <c r="J17853" s="147">
        <v>2591872</v>
      </c>
    </row>
    <row r="17854" spans="1:11" x14ac:dyDescent="0.2">
      <c r="A17854" s="147">
        <v>6</v>
      </c>
      <c r="B17854" s="149" t="s">
        <v>7935</v>
      </c>
      <c r="C17854" s="147" t="s">
        <v>2242</v>
      </c>
      <c r="D17854" s="147" t="s">
        <v>7934</v>
      </c>
      <c r="E17854" s="147" t="s">
        <v>2240</v>
      </c>
      <c r="G17854" s="147">
        <v>0</v>
      </c>
      <c r="I17854" s="147">
        <v>5</v>
      </c>
      <c r="J17854" s="147">
        <v>2591747</v>
      </c>
      <c r="K17854" s="147" t="s">
        <v>2769</v>
      </c>
    </row>
    <row r="17855" spans="1:11" x14ac:dyDescent="0.2">
      <c r="A17855" s="147">
        <v>6</v>
      </c>
      <c r="B17855" s="149" t="s">
        <v>7933</v>
      </c>
      <c r="C17855" s="147" t="s">
        <v>2242</v>
      </c>
      <c r="D17855" s="147" t="s">
        <v>7932</v>
      </c>
      <c r="E17855" s="147" t="s">
        <v>2240</v>
      </c>
      <c r="G17855" s="147">
        <v>0</v>
      </c>
      <c r="I17855" s="147">
        <v>5</v>
      </c>
      <c r="J17855" s="147">
        <v>2591755</v>
      </c>
    </row>
    <row r="17856" spans="1:11" x14ac:dyDescent="0.2">
      <c r="A17856" s="147">
        <v>6</v>
      </c>
      <c r="B17856" s="149" t="s">
        <v>7931</v>
      </c>
      <c r="C17856" s="147" t="s">
        <v>2242</v>
      </c>
      <c r="D17856" s="147" t="s">
        <v>7930</v>
      </c>
      <c r="E17856" s="147" t="s">
        <v>2240</v>
      </c>
      <c r="G17856" s="147">
        <v>0</v>
      </c>
      <c r="I17856" s="147">
        <v>5</v>
      </c>
      <c r="J17856" s="147">
        <v>2591793</v>
      </c>
      <c r="K17856" s="147" t="s">
        <v>2769</v>
      </c>
    </row>
    <row r="17857" spans="1:11" x14ac:dyDescent="0.2">
      <c r="A17857" s="147">
        <v>6</v>
      </c>
      <c r="B17857" s="149" t="s">
        <v>7929</v>
      </c>
      <c r="C17857" s="147" t="s">
        <v>2242</v>
      </c>
      <c r="D17857" s="147" t="s">
        <v>7928</v>
      </c>
      <c r="E17857" s="147" t="s">
        <v>2240</v>
      </c>
      <c r="G17857" s="147">
        <v>0</v>
      </c>
      <c r="I17857" s="147">
        <v>5</v>
      </c>
      <c r="J17857" s="147">
        <v>2591865</v>
      </c>
    </row>
    <row r="17858" spans="1:11" x14ac:dyDescent="0.2">
      <c r="A17858" s="147">
        <v>6</v>
      </c>
      <c r="B17858" s="149" t="s">
        <v>7927</v>
      </c>
      <c r="C17858" s="147" t="s">
        <v>2242</v>
      </c>
      <c r="D17858" s="147" t="s">
        <v>7926</v>
      </c>
      <c r="E17858" s="147" t="s">
        <v>2240</v>
      </c>
      <c r="G17858" s="147">
        <v>0</v>
      </c>
      <c r="I17858" s="147">
        <v>5</v>
      </c>
      <c r="J17858" s="147">
        <v>2591862</v>
      </c>
    </row>
    <row r="17859" spans="1:11" x14ac:dyDescent="0.2">
      <c r="A17859" s="147">
        <v>6</v>
      </c>
      <c r="B17859" s="149" t="s">
        <v>7925</v>
      </c>
      <c r="C17859" s="147" t="s">
        <v>2242</v>
      </c>
      <c r="D17859" s="147" t="s">
        <v>7924</v>
      </c>
      <c r="E17859" s="147" t="s">
        <v>2240</v>
      </c>
      <c r="G17859" s="147">
        <v>0</v>
      </c>
      <c r="I17859" s="147">
        <v>5</v>
      </c>
      <c r="J17859" s="147">
        <v>2591724</v>
      </c>
      <c r="K17859" s="147" t="s">
        <v>2769</v>
      </c>
    </row>
    <row r="17860" spans="1:11" x14ac:dyDescent="0.2">
      <c r="A17860" s="147">
        <v>6</v>
      </c>
      <c r="B17860" s="149" t="s">
        <v>7923</v>
      </c>
      <c r="C17860" s="147" t="s">
        <v>2242</v>
      </c>
      <c r="D17860" s="147" t="s">
        <v>7922</v>
      </c>
      <c r="E17860" s="147" t="s">
        <v>2240</v>
      </c>
      <c r="G17860" s="147">
        <v>0</v>
      </c>
      <c r="I17860" s="147">
        <v>5</v>
      </c>
      <c r="J17860" s="147">
        <v>2591826</v>
      </c>
      <c r="K17860" s="147" t="s">
        <v>2769</v>
      </c>
    </row>
    <row r="17861" spans="1:11" x14ac:dyDescent="0.2">
      <c r="A17861" s="147">
        <v>6</v>
      </c>
      <c r="B17861" s="149" t="s">
        <v>7921</v>
      </c>
      <c r="C17861" s="147" t="s">
        <v>2242</v>
      </c>
      <c r="D17861" s="147" t="s">
        <v>7920</v>
      </c>
      <c r="E17861" s="147" t="s">
        <v>2240</v>
      </c>
      <c r="G17861" s="147">
        <v>0</v>
      </c>
      <c r="I17861" s="147">
        <v>5</v>
      </c>
      <c r="J17861" s="147">
        <v>2591760</v>
      </c>
    </row>
    <row r="17862" spans="1:11" x14ac:dyDescent="0.2">
      <c r="A17862" s="147">
        <v>6</v>
      </c>
      <c r="B17862" s="149" t="s">
        <v>7919</v>
      </c>
      <c r="C17862" s="147" t="s">
        <v>2242</v>
      </c>
      <c r="D17862" s="147" t="s">
        <v>7918</v>
      </c>
      <c r="E17862" s="147" t="s">
        <v>2240</v>
      </c>
      <c r="G17862" s="147">
        <v>0</v>
      </c>
      <c r="I17862" s="147">
        <v>5</v>
      </c>
      <c r="J17862" s="147">
        <v>2591795</v>
      </c>
    </row>
    <row r="17863" spans="1:11" x14ac:dyDescent="0.2">
      <c r="A17863" s="147">
        <v>6</v>
      </c>
      <c r="B17863" s="149" t="s">
        <v>7917</v>
      </c>
      <c r="C17863" s="147" t="s">
        <v>2242</v>
      </c>
      <c r="D17863" s="147" t="s">
        <v>7916</v>
      </c>
      <c r="E17863" s="147" t="s">
        <v>2240</v>
      </c>
      <c r="G17863" s="147">
        <v>0</v>
      </c>
      <c r="I17863" s="147">
        <v>5</v>
      </c>
      <c r="J17863" s="147">
        <v>2591802</v>
      </c>
    </row>
    <row r="17864" spans="1:11" x14ac:dyDescent="0.2">
      <c r="A17864" s="147">
        <v>6</v>
      </c>
      <c r="B17864" s="149" t="s">
        <v>7915</v>
      </c>
      <c r="C17864" s="147" t="s">
        <v>2242</v>
      </c>
      <c r="D17864" s="147" t="s">
        <v>7914</v>
      </c>
      <c r="E17864" s="147" t="s">
        <v>2240</v>
      </c>
      <c r="G17864" s="147">
        <v>0</v>
      </c>
      <c r="I17864" s="147">
        <v>5</v>
      </c>
      <c r="J17864" s="147">
        <v>2591843</v>
      </c>
    </row>
    <row r="17865" spans="1:11" x14ac:dyDescent="0.2">
      <c r="A17865" s="147">
        <v>6</v>
      </c>
      <c r="B17865" s="149" t="s">
        <v>7913</v>
      </c>
      <c r="C17865" s="147" t="s">
        <v>2242</v>
      </c>
      <c r="D17865" s="147" t="s">
        <v>7912</v>
      </c>
      <c r="E17865" s="147" t="s">
        <v>2240</v>
      </c>
      <c r="G17865" s="147">
        <v>0</v>
      </c>
      <c r="I17865" s="147">
        <v>5</v>
      </c>
      <c r="J17865" s="147">
        <v>2591771</v>
      </c>
      <c r="K17865" s="147" t="s">
        <v>2769</v>
      </c>
    </row>
    <row r="17866" spans="1:11" x14ac:dyDescent="0.2">
      <c r="A17866" s="147">
        <v>6</v>
      </c>
      <c r="B17866" s="149" t="s">
        <v>7911</v>
      </c>
      <c r="C17866" s="147" t="s">
        <v>2242</v>
      </c>
      <c r="D17866" s="147" t="s">
        <v>7910</v>
      </c>
      <c r="E17866" s="147" t="s">
        <v>2240</v>
      </c>
      <c r="G17866" s="147">
        <v>0</v>
      </c>
      <c r="I17866" s="147">
        <v>5</v>
      </c>
      <c r="J17866" s="147">
        <v>2591806</v>
      </c>
    </row>
    <row r="17867" spans="1:11" x14ac:dyDescent="0.2">
      <c r="A17867" s="147">
        <v>6</v>
      </c>
      <c r="B17867" s="149" t="s">
        <v>7909</v>
      </c>
      <c r="C17867" s="147" t="s">
        <v>2242</v>
      </c>
      <c r="D17867" s="147" t="s">
        <v>7908</v>
      </c>
      <c r="E17867" s="147" t="s">
        <v>2240</v>
      </c>
      <c r="G17867" s="147">
        <v>0</v>
      </c>
      <c r="I17867" s="147">
        <v>5</v>
      </c>
      <c r="J17867" s="147">
        <v>2591779</v>
      </c>
      <c r="K17867" s="147" t="s">
        <v>2769</v>
      </c>
    </row>
    <row r="17868" spans="1:11" x14ac:dyDescent="0.2">
      <c r="A17868" s="147">
        <v>6</v>
      </c>
      <c r="B17868" s="149" t="s">
        <v>7907</v>
      </c>
      <c r="C17868" s="147" t="s">
        <v>2242</v>
      </c>
      <c r="D17868" s="147" t="s">
        <v>7906</v>
      </c>
      <c r="E17868" s="147" t="s">
        <v>2240</v>
      </c>
      <c r="G17868" s="147">
        <v>0</v>
      </c>
      <c r="I17868" s="147">
        <v>5</v>
      </c>
      <c r="J17868" s="147">
        <v>2591844</v>
      </c>
    </row>
    <row r="17869" spans="1:11" x14ac:dyDescent="0.2">
      <c r="A17869" s="147">
        <v>4</v>
      </c>
      <c r="B17869" s="149" t="s">
        <v>7905</v>
      </c>
      <c r="C17869" s="147" t="s">
        <v>2242</v>
      </c>
      <c r="D17869" s="147" t="s">
        <v>7904</v>
      </c>
      <c r="E17869" s="147" t="s">
        <v>2246</v>
      </c>
      <c r="G17869" s="147">
        <v>0</v>
      </c>
      <c r="I17869" s="147">
        <v>4</v>
      </c>
      <c r="J17869" s="147">
        <v>2591434</v>
      </c>
    </row>
    <row r="17870" spans="1:11" x14ac:dyDescent="0.2">
      <c r="A17870" s="147">
        <v>5</v>
      </c>
      <c r="B17870" s="149" t="s">
        <v>7903</v>
      </c>
      <c r="C17870" s="147" t="s">
        <v>2242</v>
      </c>
      <c r="D17870" s="147" t="s">
        <v>7902</v>
      </c>
      <c r="E17870" s="147" t="s">
        <v>2246</v>
      </c>
      <c r="G17870" s="147">
        <v>0</v>
      </c>
      <c r="I17870" s="147">
        <v>5</v>
      </c>
      <c r="J17870" s="147">
        <v>2591909</v>
      </c>
    </row>
    <row r="17871" spans="1:11" x14ac:dyDescent="0.2">
      <c r="A17871" s="147">
        <v>6</v>
      </c>
      <c r="B17871" s="149" t="s">
        <v>7901</v>
      </c>
      <c r="C17871" s="147" t="s">
        <v>2242</v>
      </c>
      <c r="D17871" s="147" t="s">
        <v>7900</v>
      </c>
      <c r="E17871" s="147" t="s">
        <v>2240</v>
      </c>
      <c r="G17871" s="147">
        <v>0</v>
      </c>
      <c r="I17871" s="147">
        <v>6</v>
      </c>
      <c r="J17871" s="147">
        <v>2591934</v>
      </c>
    </row>
    <row r="17872" spans="1:11" x14ac:dyDescent="0.2">
      <c r="A17872" s="147">
        <v>6</v>
      </c>
      <c r="B17872" s="149" t="s">
        <v>7899</v>
      </c>
      <c r="C17872" s="147" t="s">
        <v>2242</v>
      </c>
      <c r="D17872" s="147" t="s">
        <v>7898</v>
      </c>
      <c r="E17872" s="147" t="s">
        <v>2240</v>
      </c>
      <c r="G17872" s="147">
        <v>0</v>
      </c>
      <c r="I17872" s="147">
        <v>5</v>
      </c>
      <c r="J17872" s="147">
        <v>2591908</v>
      </c>
    </row>
    <row r="17873" spans="1:11" x14ac:dyDescent="0.2">
      <c r="A17873" s="147">
        <v>6</v>
      </c>
      <c r="B17873" s="149" t="s">
        <v>7897</v>
      </c>
      <c r="C17873" s="147" t="s">
        <v>2242</v>
      </c>
      <c r="D17873" s="147" t="s">
        <v>7896</v>
      </c>
      <c r="E17873" s="147" t="s">
        <v>2240</v>
      </c>
      <c r="G17873" s="147">
        <v>0</v>
      </c>
      <c r="I17873" s="147">
        <v>5</v>
      </c>
      <c r="J17873" s="147">
        <v>2591893</v>
      </c>
    </row>
    <row r="17874" spans="1:11" x14ac:dyDescent="0.2">
      <c r="A17874" s="147">
        <v>6</v>
      </c>
      <c r="B17874" s="149" t="s">
        <v>7895</v>
      </c>
      <c r="C17874" s="147" t="s">
        <v>2242</v>
      </c>
      <c r="D17874" s="147" t="s">
        <v>7894</v>
      </c>
      <c r="E17874" s="147" t="s">
        <v>2240</v>
      </c>
      <c r="G17874" s="147">
        <v>0</v>
      </c>
      <c r="I17874" s="147">
        <v>5</v>
      </c>
      <c r="J17874" s="147">
        <v>2591903</v>
      </c>
      <c r="K17874" s="147" t="s">
        <v>2769</v>
      </c>
    </row>
    <row r="17875" spans="1:11" x14ac:dyDescent="0.2">
      <c r="A17875" s="147">
        <v>6</v>
      </c>
      <c r="B17875" s="149" t="s">
        <v>7893</v>
      </c>
      <c r="C17875" s="147" t="s">
        <v>2242</v>
      </c>
      <c r="D17875" s="147" t="s">
        <v>7892</v>
      </c>
      <c r="E17875" s="147" t="s">
        <v>2240</v>
      </c>
      <c r="G17875" s="147">
        <v>0</v>
      </c>
      <c r="I17875" s="147">
        <v>5</v>
      </c>
      <c r="J17875" s="147">
        <v>2591913</v>
      </c>
      <c r="K17875" s="147" t="s">
        <v>2769</v>
      </c>
    </row>
    <row r="17876" spans="1:11" x14ac:dyDescent="0.2">
      <c r="A17876" s="147">
        <v>6</v>
      </c>
      <c r="B17876" s="149" t="s">
        <v>7891</v>
      </c>
      <c r="C17876" s="147" t="s">
        <v>2242</v>
      </c>
      <c r="D17876" s="147" t="s">
        <v>7890</v>
      </c>
      <c r="E17876" s="147" t="s">
        <v>2240</v>
      </c>
      <c r="G17876" s="147">
        <v>0</v>
      </c>
      <c r="I17876" s="147">
        <v>5</v>
      </c>
      <c r="J17876" s="147">
        <v>2591902</v>
      </c>
    </row>
    <row r="17877" spans="1:11" x14ac:dyDescent="0.2">
      <c r="A17877" s="147">
        <v>6</v>
      </c>
      <c r="B17877" s="149" t="s">
        <v>7889</v>
      </c>
      <c r="C17877" s="147" t="s">
        <v>2242</v>
      </c>
      <c r="D17877" s="147" t="s">
        <v>7888</v>
      </c>
      <c r="E17877" s="147" t="s">
        <v>2240</v>
      </c>
      <c r="G17877" s="147">
        <v>0</v>
      </c>
      <c r="I17877" s="147">
        <v>5</v>
      </c>
      <c r="J17877" s="147">
        <v>2591899</v>
      </c>
    </row>
    <row r="17878" spans="1:11" x14ac:dyDescent="0.2">
      <c r="A17878" s="147">
        <v>6</v>
      </c>
      <c r="B17878" s="149" t="s">
        <v>7887</v>
      </c>
      <c r="C17878" s="147" t="s">
        <v>2242</v>
      </c>
      <c r="D17878" s="147" t="s">
        <v>7886</v>
      </c>
      <c r="E17878" s="147" t="s">
        <v>2240</v>
      </c>
      <c r="G17878" s="147">
        <v>0</v>
      </c>
      <c r="I17878" s="147">
        <v>5</v>
      </c>
      <c r="J17878" s="147">
        <v>2591919</v>
      </c>
    </row>
    <row r="17879" spans="1:11" x14ac:dyDescent="0.2">
      <c r="A17879" s="147">
        <v>6</v>
      </c>
      <c r="B17879" s="149" t="s">
        <v>7885</v>
      </c>
      <c r="C17879" s="147" t="s">
        <v>2242</v>
      </c>
      <c r="D17879" s="147" t="s">
        <v>7884</v>
      </c>
      <c r="E17879" s="147" t="s">
        <v>2240</v>
      </c>
      <c r="G17879" s="147">
        <v>0</v>
      </c>
      <c r="I17879" s="147">
        <v>5</v>
      </c>
      <c r="J17879" s="147">
        <v>2591910</v>
      </c>
    </row>
    <row r="17880" spans="1:11" x14ac:dyDescent="0.2">
      <c r="A17880" s="147">
        <v>6</v>
      </c>
      <c r="B17880" s="149" t="s">
        <v>7883</v>
      </c>
      <c r="C17880" s="147" t="s">
        <v>2242</v>
      </c>
      <c r="D17880" s="147" t="s">
        <v>7882</v>
      </c>
      <c r="E17880" s="147" t="s">
        <v>2240</v>
      </c>
      <c r="G17880" s="147">
        <v>0</v>
      </c>
      <c r="I17880" s="147">
        <v>5</v>
      </c>
      <c r="J17880" s="147">
        <v>2591926</v>
      </c>
      <c r="K17880" s="147" t="s">
        <v>2769</v>
      </c>
    </row>
    <row r="17881" spans="1:11" x14ac:dyDescent="0.2">
      <c r="A17881" s="147">
        <v>6</v>
      </c>
      <c r="B17881" s="149" t="s">
        <v>7881</v>
      </c>
      <c r="C17881" s="147" t="s">
        <v>2242</v>
      </c>
      <c r="D17881" s="147" t="s">
        <v>7880</v>
      </c>
      <c r="E17881" s="147" t="s">
        <v>2240</v>
      </c>
      <c r="G17881" s="147">
        <v>0</v>
      </c>
      <c r="I17881" s="147">
        <v>5</v>
      </c>
      <c r="J17881" s="147">
        <v>2591929</v>
      </c>
    </row>
    <row r="17882" spans="1:11" x14ac:dyDescent="0.2">
      <c r="A17882" s="147">
        <v>6</v>
      </c>
      <c r="B17882" s="149" t="s">
        <v>7879</v>
      </c>
      <c r="C17882" s="147" t="s">
        <v>2242</v>
      </c>
      <c r="D17882" s="147" t="s">
        <v>7878</v>
      </c>
      <c r="E17882" s="147" t="s">
        <v>2240</v>
      </c>
      <c r="G17882" s="147">
        <v>0</v>
      </c>
      <c r="I17882" s="147">
        <v>5</v>
      </c>
      <c r="J17882" s="147">
        <v>2591918</v>
      </c>
      <c r="K17882" s="147" t="s">
        <v>2769</v>
      </c>
    </row>
    <row r="17883" spans="1:11" x14ac:dyDescent="0.2">
      <c r="A17883" s="147">
        <v>6</v>
      </c>
      <c r="B17883" s="149" t="s">
        <v>7877</v>
      </c>
      <c r="C17883" s="147" t="s">
        <v>2242</v>
      </c>
      <c r="D17883" s="147" t="s">
        <v>7876</v>
      </c>
      <c r="E17883" s="147" t="s">
        <v>2240</v>
      </c>
      <c r="G17883" s="147">
        <v>0</v>
      </c>
      <c r="I17883" s="147">
        <v>5</v>
      </c>
      <c r="J17883" s="147">
        <v>2591907</v>
      </c>
    </row>
    <row r="17884" spans="1:11" x14ac:dyDescent="0.2">
      <c r="A17884" s="147">
        <v>4</v>
      </c>
      <c r="B17884" s="149" t="s">
        <v>7875</v>
      </c>
      <c r="C17884" s="147" t="s">
        <v>2242</v>
      </c>
      <c r="D17884" s="147" t="s">
        <v>7874</v>
      </c>
      <c r="E17884" s="147" t="s">
        <v>2246</v>
      </c>
      <c r="G17884" s="147">
        <v>0</v>
      </c>
      <c r="I17884" s="147">
        <v>4</v>
      </c>
      <c r="J17884" s="147">
        <v>2591432</v>
      </c>
    </row>
    <row r="17885" spans="1:11" x14ac:dyDescent="0.2">
      <c r="A17885" s="147">
        <v>5</v>
      </c>
      <c r="B17885" s="149" t="s">
        <v>7873</v>
      </c>
      <c r="C17885" s="147" t="s">
        <v>2242</v>
      </c>
      <c r="D17885" s="147" t="s">
        <v>7872</v>
      </c>
      <c r="E17885" s="147" t="s">
        <v>2246</v>
      </c>
      <c r="G17885" s="147">
        <v>0</v>
      </c>
      <c r="I17885" s="147">
        <v>5</v>
      </c>
      <c r="J17885" s="147">
        <v>2592036</v>
      </c>
    </row>
    <row r="17886" spans="1:11" x14ac:dyDescent="0.2">
      <c r="A17886" s="147">
        <v>6</v>
      </c>
      <c r="B17886" s="149" t="s">
        <v>7871</v>
      </c>
      <c r="C17886" s="147" t="s">
        <v>2242</v>
      </c>
      <c r="D17886" s="147" t="s">
        <v>7870</v>
      </c>
      <c r="E17886" s="147" t="s">
        <v>2240</v>
      </c>
      <c r="G17886" s="147">
        <v>0</v>
      </c>
      <c r="I17886" s="147">
        <v>6</v>
      </c>
      <c r="J17886" s="147">
        <v>2592062</v>
      </c>
    </row>
    <row r="17887" spans="1:11" x14ac:dyDescent="0.2">
      <c r="A17887" s="147">
        <v>6</v>
      </c>
      <c r="B17887" s="149" t="s">
        <v>7869</v>
      </c>
      <c r="C17887" s="147" t="s">
        <v>2242</v>
      </c>
      <c r="D17887" s="147" t="s">
        <v>7868</v>
      </c>
      <c r="E17887" s="147" t="s">
        <v>2240</v>
      </c>
      <c r="G17887" s="147">
        <v>0</v>
      </c>
      <c r="I17887" s="147">
        <v>5</v>
      </c>
      <c r="J17887" s="147">
        <v>2591971</v>
      </c>
    </row>
    <row r="17888" spans="1:11" x14ac:dyDescent="0.2">
      <c r="A17888" s="147">
        <v>6</v>
      </c>
      <c r="B17888" s="149" t="s">
        <v>7867</v>
      </c>
      <c r="C17888" s="147" t="s">
        <v>2242</v>
      </c>
      <c r="D17888" s="147" t="s">
        <v>7866</v>
      </c>
      <c r="E17888" s="147" t="s">
        <v>2240</v>
      </c>
      <c r="G17888" s="147">
        <v>0</v>
      </c>
      <c r="I17888" s="147">
        <v>5</v>
      </c>
      <c r="J17888" s="147">
        <v>2591996</v>
      </c>
    </row>
    <row r="17889" spans="1:11" x14ac:dyDescent="0.2">
      <c r="A17889" s="147">
        <v>6</v>
      </c>
      <c r="B17889" s="149" t="s">
        <v>7865</v>
      </c>
      <c r="C17889" s="147" t="s">
        <v>2242</v>
      </c>
      <c r="D17889" s="147" t="s">
        <v>7864</v>
      </c>
      <c r="E17889" s="147" t="s">
        <v>2240</v>
      </c>
      <c r="G17889" s="147">
        <v>0</v>
      </c>
      <c r="I17889" s="147">
        <v>5</v>
      </c>
      <c r="J17889" s="147">
        <v>2591944</v>
      </c>
      <c r="K17889" s="147" t="s">
        <v>2769</v>
      </c>
    </row>
    <row r="17890" spans="1:11" x14ac:dyDescent="0.2">
      <c r="A17890" s="147">
        <v>6</v>
      </c>
      <c r="B17890" s="149" t="s">
        <v>7863</v>
      </c>
      <c r="C17890" s="147" t="s">
        <v>2242</v>
      </c>
      <c r="D17890" s="147" t="s">
        <v>7862</v>
      </c>
      <c r="E17890" s="147" t="s">
        <v>2240</v>
      </c>
      <c r="G17890" s="147">
        <v>0</v>
      </c>
      <c r="I17890" s="147">
        <v>5</v>
      </c>
      <c r="J17890" s="147">
        <v>2592031</v>
      </c>
      <c r="K17890" s="147" t="s">
        <v>2769</v>
      </c>
    </row>
    <row r="17891" spans="1:11" x14ac:dyDescent="0.2">
      <c r="A17891" s="147">
        <v>6</v>
      </c>
      <c r="B17891" s="149" t="s">
        <v>7861</v>
      </c>
      <c r="C17891" s="147" t="s">
        <v>2242</v>
      </c>
      <c r="D17891" s="147" t="s">
        <v>7860</v>
      </c>
      <c r="E17891" s="147" t="s">
        <v>2240</v>
      </c>
      <c r="G17891" s="147">
        <v>0</v>
      </c>
      <c r="I17891" s="147">
        <v>5</v>
      </c>
      <c r="J17891" s="147">
        <v>2592055</v>
      </c>
    </row>
    <row r="17892" spans="1:11" x14ac:dyDescent="0.2">
      <c r="A17892" s="147">
        <v>6</v>
      </c>
      <c r="B17892" s="149" t="s">
        <v>7859</v>
      </c>
      <c r="C17892" s="147" t="s">
        <v>2242</v>
      </c>
      <c r="D17892" s="147" t="s">
        <v>7858</v>
      </c>
      <c r="E17892" s="147" t="s">
        <v>2240</v>
      </c>
      <c r="G17892" s="147">
        <v>0</v>
      </c>
      <c r="I17892" s="147">
        <v>5</v>
      </c>
      <c r="J17892" s="147">
        <v>2592037</v>
      </c>
    </row>
    <row r="17893" spans="1:11" x14ac:dyDescent="0.2">
      <c r="A17893" s="147">
        <v>6</v>
      </c>
      <c r="B17893" s="149" t="s">
        <v>7857</v>
      </c>
      <c r="C17893" s="147" t="s">
        <v>2242</v>
      </c>
      <c r="D17893" s="147" t="s">
        <v>7856</v>
      </c>
      <c r="E17893" s="147" t="s">
        <v>2240</v>
      </c>
      <c r="G17893" s="147">
        <v>0</v>
      </c>
      <c r="I17893" s="147">
        <v>5</v>
      </c>
      <c r="J17893" s="147">
        <v>2591948</v>
      </c>
    </row>
    <row r="17894" spans="1:11" x14ac:dyDescent="0.2">
      <c r="A17894" s="147">
        <v>6</v>
      </c>
      <c r="B17894" s="149" t="s">
        <v>7855</v>
      </c>
      <c r="C17894" s="147" t="s">
        <v>2242</v>
      </c>
      <c r="D17894" s="147" t="s">
        <v>7854</v>
      </c>
      <c r="E17894" s="147" t="s">
        <v>2240</v>
      </c>
      <c r="G17894" s="147">
        <v>0</v>
      </c>
      <c r="I17894" s="147">
        <v>5</v>
      </c>
      <c r="J17894" s="147">
        <v>2591963</v>
      </c>
    </row>
    <row r="17895" spans="1:11" x14ac:dyDescent="0.2">
      <c r="A17895" s="147">
        <v>6</v>
      </c>
      <c r="B17895" s="149" t="s">
        <v>7853</v>
      </c>
      <c r="C17895" s="147" t="s">
        <v>2242</v>
      </c>
      <c r="D17895" s="147" t="s">
        <v>7852</v>
      </c>
      <c r="E17895" s="147" t="s">
        <v>2240</v>
      </c>
      <c r="G17895" s="147">
        <v>0</v>
      </c>
      <c r="I17895" s="147">
        <v>5</v>
      </c>
      <c r="J17895" s="147">
        <v>2591993</v>
      </c>
      <c r="K17895" s="147" t="s">
        <v>2769</v>
      </c>
    </row>
    <row r="17896" spans="1:11" x14ac:dyDescent="0.2">
      <c r="A17896" s="147">
        <v>6</v>
      </c>
      <c r="B17896" s="149" t="s">
        <v>7851</v>
      </c>
      <c r="C17896" s="147" t="s">
        <v>2242</v>
      </c>
      <c r="D17896" s="147" t="s">
        <v>7850</v>
      </c>
      <c r="E17896" s="147" t="s">
        <v>2240</v>
      </c>
      <c r="G17896" s="147">
        <v>0</v>
      </c>
      <c r="I17896" s="147">
        <v>5</v>
      </c>
      <c r="J17896" s="147">
        <v>2591943</v>
      </c>
    </row>
    <row r="17897" spans="1:11" x14ac:dyDescent="0.2">
      <c r="A17897" s="147">
        <v>6</v>
      </c>
      <c r="B17897" s="149" t="s">
        <v>7849</v>
      </c>
      <c r="C17897" s="147" t="s">
        <v>2242</v>
      </c>
      <c r="D17897" s="147" t="s">
        <v>7848</v>
      </c>
      <c r="E17897" s="147" t="s">
        <v>2240</v>
      </c>
      <c r="G17897" s="147">
        <v>0</v>
      </c>
      <c r="I17897" s="147">
        <v>5</v>
      </c>
      <c r="J17897" s="147">
        <v>2591985</v>
      </c>
    </row>
    <row r="17898" spans="1:11" x14ac:dyDescent="0.2">
      <c r="A17898" s="147">
        <v>6</v>
      </c>
      <c r="B17898" s="149" t="s">
        <v>7847</v>
      </c>
      <c r="C17898" s="147" t="s">
        <v>2242</v>
      </c>
      <c r="D17898" s="147" t="s">
        <v>7846</v>
      </c>
      <c r="E17898" s="147" t="s">
        <v>2240</v>
      </c>
      <c r="G17898" s="147">
        <v>0</v>
      </c>
      <c r="I17898" s="147">
        <v>5</v>
      </c>
      <c r="J17898" s="147">
        <v>2592006</v>
      </c>
    </row>
    <row r="17899" spans="1:11" x14ac:dyDescent="0.2">
      <c r="A17899" s="147">
        <v>6</v>
      </c>
      <c r="B17899" s="149" t="s">
        <v>7845</v>
      </c>
      <c r="C17899" s="147" t="s">
        <v>2242</v>
      </c>
      <c r="D17899" s="147" t="s">
        <v>7844</v>
      </c>
      <c r="E17899" s="147" t="s">
        <v>2240</v>
      </c>
      <c r="G17899" s="147">
        <v>0</v>
      </c>
      <c r="I17899" s="147">
        <v>5</v>
      </c>
      <c r="J17899" s="147">
        <v>2591976</v>
      </c>
      <c r="K17899" s="147" t="s">
        <v>2769</v>
      </c>
    </row>
    <row r="17900" spans="1:11" x14ac:dyDescent="0.2">
      <c r="A17900" s="147">
        <v>6</v>
      </c>
      <c r="B17900" s="149" t="s">
        <v>7843</v>
      </c>
      <c r="C17900" s="147" t="s">
        <v>2242</v>
      </c>
      <c r="D17900" s="147" t="s">
        <v>7842</v>
      </c>
      <c r="E17900" s="147" t="s">
        <v>2240</v>
      </c>
      <c r="G17900" s="147">
        <v>0</v>
      </c>
      <c r="I17900" s="147">
        <v>5</v>
      </c>
      <c r="J17900" s="147">
        <v>2592004</v>
      </c>
      <c r="K17900" s="147" t="s">
        <v>2769</v>
      </c>
    </row>
    <row r="17901" spans="1:11" x14ac:dyDescent="0.2">
      <c r="A17901" s="147">
        <v>6</v>
      </c>
      <c r="B17901" s="149" t="s">
        <v>7841</v>
      </c>
      <c r="C17901" s="147" t="s">
        <v>2242</v>
      </c>
      <c r="D17901" s="147" t="s">
        <v>7840</v>
      </c>
      <c r="E17901" s="147" t="s">
        <v>2240</v>
      </c>
      <c r="G17901" s="147">
        <v>0</v>
      </c>
      <c r="I17901" s="147">
        <v>5</v>
      </c>
      <c r="J17901" s="147">
        <v>2591946</v>
      </c>
    </row>
    <row r="17902" spans="1:11" x14ac:dyDescent="0.2">
      <c r="A17902" s="147">
        <v>6</v>
      </c>
      <c r="B17902" s="149" t="s">
        <v>7839</v>
      </c>
      <c r="C17902" s="147" t="s">
        <v>2242</v>
      </c>
      <c r="D17902" s="147" t="s">
        <v>7838</v>
      </c>
      <c r="E17902" s="147" t="s">
        <v>2240</v>
      </c>
      <c r="G17902" s="147">
        <v>0</v>
      </c>
      <c r="I17902" s="147">
        <v>5</v>
      </c>
      <c r="J17902" s="147">
        <v>2591940</v>
      </c>
    </row>
    <row r="17903" spans="1:11" x14ac:dyDescent="0.2">
      <c r="A17903" s="147">
        <v>6</v>
      </c>
      <c r="B17903" s="149" t="s">
        <v>7837</v>
      </c>
      <c r="C17903" s="147" t="s">
        <v>2242</v>
      </c>
      <c r="D17903" s="147" t="s">
        <v>7836</v>
      </c>
      <c r="E17903" s="147" t="s">
        <v>2240</v>
      </c>
      <c r="G17903" s="147">
        <v>0</v>
      </c>
      <c r="I17903" s="147">
        <v>5</v>
      </c>
      <c r="J17903" s="147">
        <v>2592020</v>
      </c>
    </row>
    <row r="17904" spans="1:11" x14ac:dyDescent="0.2">
      <c r="A17904" s="147">
        <v>6</v>
      </c>
      <c r="B17904" s="149" t="s">
        <v>7835</v>
      </c>
      <c r="C17904" s="147" t="s">
        <v>2242</v>
      </c>
      <c r="D17904" s="147" t="s">
        <v>7834</v>
      </c>
      <c r="E17904" s="147" t="s">
        <v>2240</v>
      </c>
      <c r="G17904" s="147">
        <v>0</v>
      </c>
      <c r="I17904" s="147">
        <v>5</v>
      </c>
      <c r="J17904" s="147">
        <v>2592050</v>
      </c>
    </row>
    <row r="17905" spans="1:11" x14ac:dyDescent="0.2">
      <c r="A17905" s="147">
        <v>6</v>
      </c>
      <c r="B17905" s="149" t="s">
        <v>7833</v>
      </c>
      <c r="C17905" s="147" t="s">
        <v>2242</v>
      </c>
      <c r="D17905" s="147" t="s">
        <v>7832</v>
      </c>
      <c r="E17905" s="147" t="s">
        <v>2240</v>
      </c>
      <c r="G17905" s="147">
        <v>0</v>
      </c>
      <c r="I17905" s="147">
        <v>5</v>
      </c>
      <c r="J17905" s="147">
        <v>2591997</v>
      </c>
      <c r="K17905" s="147" t="s">
        <v>2769</v>
      </c>
    </row>
    <row r="17906" spans="1:11" x14ac:dyDescent="0.2">
      <c r="A17906" s="147">
        <v>6</v>
      </c>
      <c r="B17906" s="149" t="s">
        <v>7831</v>
      </c>
      <c r="C17906" s="147" t="s">
        <v>2242</v>
      </c>
      <c r="D17906" s="147" t="s">
        <v>7830</v>
      </c>
      <c r="E17906" s="147" t="s">
        <v>2240</v>
      </c>
      <c r="G17906" s="147">
        <v>0</v>
      </c>
      <c r="I17906" s="147">
        <v>5</v>
      </c>
      <c r="J17906" s="147">
        <v>2592019</v>
      </c>
    </row>
    <row r="17907" spans="1:11" x14ac:dyDescent="0.2">
      <c r="A17907" s="147">
        <v>6</v>
      </c>
      <c r="B17907" s="149" t="s">
        <v>7829</v>
      </c>
      <c r="C17907" s="147" t="s">
        <v>2242</v>
      </c>
      <c r="D17907" s="147" t="s">
        <v>7828</v>
      </c>
      <c r="E17907" s="147" t="s">
        <v>2240</v>
      </c>
      <c r="G17907" s="147">
        <v>0</v>
      </c>
      <c r="I17907" s="147">
        <v>5</v>
      </c>
      <c r="J17907" s="147">
        <v>2592046</v>
      </c>
    </row>
    <row r="17908" spans="1:11" x14ac:dyDescent="0.2">
      <c r="A17908" s="147">
        <v>6</v>
      </c>
      <c r="B17908" s="149" t="s">
        <v>7827</v>
      </c>
      <c r="C17908" s="147" t="s">
        <v>2242</v>
      </c>
      <c r="D17908" s="147" t="s">
        <v>7826</v>
      </c>
      <c r="E17908" s="147" t="s">
        <v>2240</v>
      </c>
      <c r="G17908" s="147">
        <v>0</v>
      </c>
      <c r="I17908" s="147">
        <v>5</v>
      </c>
      <c r="J17908" s="147">
        <v>2592023</v>
      </c>
    </row>
    <row r="17909" spans="1:11" x14ac:dyDescent="0.2">
      <c r="A17909" s="147">
        <v>6</v>
      </c>
      <c r="B17909" s="149" t="s">
        <v>7825</v>
      </c>
      <c r="C17909" s="147" t="s">
        <v>2242</v>
      </c>
      <c r="D17909" s="147" t="s">
        <v>7824</v>
      </c>
      <c r="E17909" s="147" t="s">
        <v>2240</v>
      </c>
      <c r="G17909" s="147">
        <v>0</v>
      </c>
      <c r="I17909" s="147">
        <v>5</v>
      </c>
      <c r="J17909" s="147">
        <v>2591986</v>
      </c>
      <c r="K17909" s="147" t="s">
        <v>2769</v>
      </c>
    </row>
    <row r="17910" spans="1:11" x14ac:dyDescent="0.2">
      <c r="A17910" s="147">
        <v>6</v>
      </c>
      <c r="B17910" s="149" t="s">
        <v>7823</v>
      </c>
      <c r="C17910" s="147" t="s">
        <v>2242</v>
      </c>
      <c r="D17910" s="147" t="s">
        <v>7822</v>
      </c>
      <c r="E17910" s="147" t="s">
        <v>2240</v>
      </c>
      <c r="G17910" s="147">
        <v>0</v>
      </c>
      <c r="I17910" s="147">
        <v>5</v>
      </c>
      <c r="J17910" s="147">
        <v>2591966</v>
      </c>
      <c r="K17910" s="147" t="s">
        <v>2769</v>
      </c>
    </row>
    <row r="17911" spans="1:11" x14ac:dyDescent="0.2">
      <c r="A17911" s="147">
        <v>6</v>
      </c>
      <c r="B17911" s="149" t="s">
        <v>7821</v>
      </c>
      <c r="C17911" s="147" t="s">
        <v>2242</v>
      </c>
      <c r="D17911" s="147" t="s">
        <v>7820</v>
      </c>
      <c r="E17911" s="147" t="s">
        <v>2240</v>
      </c>
      <c r="G17911" s="147">
        <v>0</v>
      </c>
      <c r="I17911" s="147">
        <v>5</v>
      </c>
      <c r="J17911" s="147">
        <v>2592044</v>
      </c>
    </row>
    <row r="17912" spans="1:11" x14ac:dyDescent="0.2">
      <c r="A17912" s="147">
        <v>6</v>
      </c>
      <c r="B17912" s="149" t="s">
        <v>7819</v>
      </c>
      <c r="C17912" s="147" t="s">
        <v>2242</v>
      </c>
      <c r="D17912" s="147" t="s">
        <v>7818</v>
      </c>
      <c r="E17912" s="147" t="s">
        <v>2240</v>
      </c>
      <c r="G17912" s="147">
        <v>0</v>
      </c>
      <c r="I17912" s="147">
        <v>5</v>
      </c>
      <c r="J17912" s="147">
        <v>2591981</v>
      </c>
    </row>
    <row r="17913" spans="1:11" x14ac:dyDescent="0.2">
      <c r="A17913" s="147">
        <v>6</v>
      </c>
      <c r="B17913" s="149" t="s">
        <v>7817</v>
      </c>
      <c r="C17913" s="147" t="s">
        <v>2242</v>
      </c>
      <c r="D17913" s="147" t="s">
        <v>7816</v>
      </c>
      <c r="E17913" s="147" t="s">
        <v>2240</v>
      </c>
      <c r="G17913" s="147">
        <v>0</v>
      </c>
      <c r="I17913" s="147">
        <v>5</v>
      </c>
      <c r="J17913" s="147">
        <v>2591942</v>
      </c>
    </row>
    <row r="17914" spans="1:11" x14ac:dyDescent="0.2">
      <c r="A17914" s="147">
        <v>6</v>
      </c>
      <c r="B17914" s="149" t="s">
        <v>7815</v>
      </c>
      <c r="C17914" s="147" t="s">
        <v>2242</v>
      </c>
      <c r="D17914" s="147" t="s">
        <v>7814</v>
      </c>
      <c r="E17914" s="147" t="s">
        <v>2240</v>
      </c>
      <c r="G17914" s="147">
        <v>0</v>
      </c>
      <c r="I17914" s="147">
        <v>5</v>
      </c>
      <c r="J17914" s="147">
        <v>2591989</v>
      </c>
    </row>
    <row r="17915" spans="1:11" x14ac:dyDescent="0.2">
      <c r="A17915" s="147">
        <v>6</v>
      </c>
      <c r="B17915" s="149" t="s">
        <v>7813</v>
      </c>
      <c r="C17915" s="147" t="s">
        <v>2242</v>
      </c>
      <c r="D17915" s="147" t="s">
        <v>7812</v>
      </c>
      <c r="E17915" s="147" t="s">
        <v>2240</v>
      </c>
      <c r="G17915" s="147">
        <v>0</v>
      </c>
      <c r="I17915" s="147">
        <v>5</v>
      </c>
      <c r="J17915" s="147">
        <v>2592042</v>
      </c>
      <c r="K17915" s="147" t="s">
        <v>2769</v>
      </c>
    </row>
    <row r="17916" spans="1:11" x14ac:dyDescent="0.2">
      <c r="A17916" s="147">
        <v>6</v>
      </c>
      <c r="B17916" s="149" t="s">
        <v>7811</v>
      </c>
      <c r="C17916" s="147" t="s">
        <v>2242</v>
      </c>
      <c r="D17916" s="147" t="s">
        <v>7810</v>
      </c>
      <c r="E17916" s="147" t="s">
        <v>2240</v>
      </c>
      <c r="G17916" s="147">
        <v>0</v>
      </c>
      <c r="I17916" s="147">
        <v>5</v>
      </c>
      <c r="J17916" s="147">
        <v>2591967</v>
      </c>
    </row>
    <row r="17917" spans="1:11" x14ac:dyDescent="0.2">
      <c r="A17917" s="147">
        <v>6</v>
      </c>
      <c r="B17917" s="149" t="s">
        <v>7809</v>
      </c>
      <c r="C17917" s="147" t="s">
        <v>2242</v>
      </c>
      <c r="D17917" s="147" t="s">
        <v>7808</v>
      </c>
      <c r="E17917" s="147" t="s">
        <v>2240</v>
      </c>
      <c r="G17917" s="147">
        <v>0</v>
      </c>
      <c r="I17917" s="147">
        <v>5</v>
      </c>
      <c r="J17917" s="147">
        <v>2592038</v>
      </c>
    </row>
    <row r="17918" spans="1:11" x14ac:dyDescent="0.2">
      <c r="A17918" s="147">
        <v>6</v>
      </c>
      <c r="B17918" s="149" t="s">
        <v>7807</v>
      </c>
      <c r="C17918" s="147" t="s">
        <v>2242</v>
      </c>
      <c r="D17918" s="147" t="s">
        <v>7806</v>
      </c>
      <c r="E17918" s="147" t="s">
        <v>2240</v>
      </c>
      <c r="G17918" s="147">
        <v>0</v>
      </c>
      <c r="I17918" s="147">
        <v>5</v>
      </c>
      <c r="J17918" s="147">
        <v>2591936</v>
      </c>
    </row>
    <row r="17919" spans="1:11" x14ac:dyDescent="0.2">
      <c r="A17919" s="147">
        <v>6</v>
      </c>
      <c r="B17919" s="149" t="s">
        <v>7805</v>
      </c>
      <c r="C17919" s="147" t="s">
        <v>2242</v>
      </c>
      <c r="D17919" s="147" t="s">
        <v>7804</v>
      </c>
      <c r="E17919" s="147" t="s">
        <v>2240</v>
      </c>
      <c r="G17919" s="147">
        <v>0</v>
      </c>
      <c r="I17919" s="147">
        <v>5</v>
      </c>
      <c r="J17919" s="147">
        <v>2591980</v>
      </c>
      <c r="K17919" s="147" t="s">
        <v>2769</v>
      </c>
    </row>
    <row r="17920" spans="1:11" x14ac:dyDescent="0.2">
      <c r="A17920" s="147">
        <v>6</v>
      </c>
      <c r="B17920" s="149" t="s">
        <v>7803</v>
      </c>
      <c r="C17920" s="147" t="s">
        <v>2242</v>
      </c>
      <c r="D17920" s="147" t="s">
        <v>7802</v>
      </c>
      <c r="E17920" s="147" t="s">
        <v>2240</v>
      </c>
      <c r="G17920" s="147">
        <v>0</v>
      </c>
      <c r="I17920" s="147">
        <v>5</v>
      </c>
      <c r="J17920" s="147">
        <v>2591962</v>
      </c>
      <c r="K17920" s="147" t="s">
        <v>2769</v>
      </c>
    </row>
    <row r="17921" spans="1:11" x14ac:dyDescent="0.2">
      <c r="A17921" s="147">
        <v>6</v>
      </c>
      <c r="B17921" s="149" t="s">
        <v>7801</v>
      </c>
      <c r="C17921" s="147" t="s">
        <v>2242</v>
      </c>
      <c r="D17921" s="147" t="s">
        <v>7800</v>
      </c>
      <c r="E17921" s="147" t="s">
        <v>2240</v>
      </c>
      <c r="G17921" s="147">
        <v>0</v>
      </c>
      <c r="I17921" s="147">
        <v>5</v>
      </c>
      <c r="J17921" s="147">
        <v>2591945</v>
      </c>
    </row>
    <row r="17922" spans="1:11" x14ac:dyDescent="0.2">
      <c r="A17922" s="147">
        <v>6</v>
      </c>
      <c r="B17922" s="149" t="s">
        <v>7799</v>
      </c>
      <c r="C17922" s="147" t="s">
        <v>2242</v>
      </c>
      <c r="D17922" s="147" t="s">
        <v>7798</v>
      </c>
      <c r="E17922" s="147" t="s">
        <v>2240</v>
      </c>
      <c r="G17922" s="147">
        <v>0</v>
      </c>
      <c r="I17922" s="147">
        <v>5</v>
      </c>
      <c r="J17922" s="147">
        <v>2591937</v>
      </c>
    </row>
    <row r="17923" spans="1:11" x14ac:dyDescent="0.2">
      <c r="A17923" s="147">
        <v>6</v>
      </c>
      <c r="B17923" s="149" t="s">
        <v>7797</v>
      </c>
      <c r="C17923" s="147" t="s">
        <v>2242</v>
      </c>
      <c r="D17923" s="147" t="s">
        <v>7796</v>
      </c>
      <c r="E17923" s="147" t="s">
        <v>2240</v>
      </c>
      <c r="G17923" s="147">
        <v>0</v>
      </c>
      <c r="I17923" s="147">
        <v>5</v>
      </c>
      <c r="J17923" s="147">
        <v>2592021</v>
      </c>
    </row>
    <row r="17924" spans="1:11" x14ac:dyDescent="0.2">
      <c r="A17924" s="147">
        <v>6</v>
      </c>
      <c r="B17924" s="149" t="s">
        <v>7795</v>
      </c>
      <c r="C17924" s="147" t="s">
        <v>2242</v>
      </c>
      <c r="D17924" s="147" t="s">
        <v>7794</v>
      </c>
      <c r="E17924" s="147" t="s">
        <v>2240</v>
      </c>
      <c r="G17924" s="147">
        <v>0</v>
      </c>
      <c r="I17924" s="147">
        <v>5</v>
      </c>
      <c r="J17924" s="147">
        <v>2591956</v>
      </c>
    </row>
    <row r="17925" spans="1:11" x14ac:dyDescent="0.2">
      <c r="A17925" s="147">
        <v>6</v>
      </c>
      <c r="B17925" s="149" t="s">
        <v>7793</v>
      </c>
      <c r="C17925" s="147" t="s">
        <v>2242</v>
      </c>
      <c r="D17925" s="147" t="s">
        <v>7792</v>
      </c>
      <c r="E17925" s="147" t="s">
        <v>2240</v>
      </c>
      <c r="G17925" s="147">
        <v>0</v>
      </c>
      <c r="I17925" s="147">
        <v>5</v>
      </c>
      <c r="J17925" s="147">
        <v>2591954</v>
      </c>
      <c r="K17925" s="147" t="s">
        <v>2769</v>
      </c>
    </row>
    <row r="17926" spans="1:11" x14ac:dyDescent="0.2">
      <c r="A17926" s="147">
        <v>6</v>
      </c>
      <c r="B17926" s="149" t="s">
        <v>7791</v>
      </c>
      <c r="C17926" s="147" t="s">
        <v>2242</v>
      </c>
      <c r="D17926" s="147" t="s">
        <v>7790</v>
      </c>
      <c r="E17926" s="147" t="s">
        <v>2240</v>
      </c>
      <c r="G17926" s="147">
        <v>0</v>
      </c>
      <c r="I17926" s="147">
        <v>5</v>
      </c>
      <c r="J17926" s="147">
        <v>2592059</v>
      </c>
    </row>
    <row r="17927" spans="1:11" x14ac:dyDescent="0.2">
      <c r="A17927" s="147">
        <v>6</v>
      </c>
      <c r="B17927" s="149" t="s">
        <v>7789</v>
      </c>
      <c r="C17927" s="147" t="s">
        <v>2242</v>
      </c>
      <c r="D17927" s="147" t="s">
        <v>7788</v>
      </c>
      <c r="E17927" s="147" t="s">
        <v>2240</v>
      </c>
      <c r="G17927" s="147">
        <v>0</v>
      </c>
      <c r="I17927" s="147">
        <v>5</v>
      </c>
      <c r="J17927" s="147">
        <v>2592013</v>
      </c>
    </row>
    <row r="17928" spans="1:11" x14ac:dyDescent="0.2">
      <c r="A17928" s="147">
        <v>3</v>
      </c>
      <c r="B17928" s="149" t="s">
        <v>7787</v>
      </c>
      <c r="C17928" s="147" t="s">
        <v>2242</v>
      </c>
      <c r="D17928" s="147" t="s">
        <v>7589</v>
      </c>
      <c r="E17928" s="147" t="s">
        <v>2246</v>
      </c>
      <c r="G17928" s="147">
        <v>0</v>
      </c>
      <c r="I17928" s="147">
        <v>3</v>
      </c>
      <c r="J17928" s="147">
        <v>2590652</v>
      </c>
    </row>
    <row r="17929" spans="1:11" x14ac:dyDescent="0.2">
      <c r="A17929" s="147">
        <v>4</v>
      </c>
      <c r="B17929" s="149" t="s">
        <v>7784</v>
      </c>
      <c r="C17929" s="147" t="s">
        <v>2242</v>
      </c>
      <c r="D17929" s="147" t="s">
        <v>7786</v>
      </c>
      <c r="E17929" s="147" t="s">
        <v>2240</v>
      </c>
      <c r="G17929" s="147">
        <v>0</v>
      </c>
      <c r="I17929" s="147">
        <v>4</v>
      </c>
      <c r="J17929" s="147">
        <v>2592086</v>
      </c>
    </row>
    <row r="17930" spans="1:11" x14ac:dyDescent="0.2">
      <c r="A17930" s="147">
        <v>4</v>
      </c>
      <c r="B17930" s="149" t="s">
        <v>7784</v>
      </c>
      <c r="C17930" s="147" t="s">
        <v>2261</v>
      </c>
      <c r="D17930" s="147" t="s">
        <v>7785</v>
      </c>
      <c r="E17930" s="147" t="s">
        <v>2246</v>
      </c>
      <c r="G17930" s="147">
        <v>0</v>
      </c>
      <c r="I17930" s="147">
        <v>4</v>
      </c>
      <c r="J17930" s="147">
        <v>1202853</v>
      </c>
    </row>
    <row r="17931" spans="1:11" x14ac:dyDescent="0.2">
      <c r="A17931" s="147">
        <v>4</v>
      </c>
      <c r="B17931" s="149" t="s">
        <v>7784</v>
      </c>
      <c r="C17931" s="147" t="s">
        <v>2261</v>
      </c>
      <c r="D17931" s="147" t="s">
        <v>7783</v>
      </c>
      <c r="E17931" s="147" t="s">
        <v>2246</v>
      </c>
      <c r="G17931" s="147">
        <v>0</v>
      </c>
      <c r="I17931" s="147">
        <v>4</v>
      </c>
      <c r="J17931" s="147">
        <v>1202850</v>
      </c>
    </row>
    <row r="17932" spans="1:11" x14ac:dyDescent="0.2">
      <c r="A17932" s="147">
        <v>4</v>
      </c>
      <c r="B17932" s="149" t="s">
        <v>7779</v>
      </c>
      <c r="C17932" s="147" t="s">
        <v>2242</v>
      </c>
      <c r="D17932" s="147" t="s">
        <v>7782</v>
      </c>
      <c r="E17932" s="147" t="s">
        <v>2240</v>
      </c>
      <c r="G17932" s="147">
        <v>0</v>
      </c>
      <c r="I17932" s="147">
        <v>4</v>
      </c>
      <c r="J17932" s="147">
        <v>2592077</v>
      </c>
    </row>
    <row r="17933" spans="1:11" x14ac:dyDescent="0.2">
      <c r="A17933" s="147">
        <v>4</v>
      </c>
      <c r="B17933" s="149" t="s">
        <v>7779</v>
      </c>
      <c r="C17933" s="147" t="s">
        <v>2261</v>
      </c>
      <c r="D17933" s="147" t="s">
        <v>7781</v>
      </c>
      <c r="E17933" s="147" t="s">
        <v>2246</v>
      </c>
      <c r="G17933" s="147">
        <v>0</v>
      </c>
      <c r="I17933" s="147">
        <v>4</v>
      </c>
      <c r="J17933" s="147">
        <v>1202833</v>
      </c>
    </row>
    <row r="17934" spans="1:11" x14ac:dyDescent="0.2">
      <c r="A17934" s="147">
        <v>4</v>
      </c>
      <c r="B17934" s="149" t="s">
        <v>7779</v>
      </c>
      <c r="C17934" s="147" t="s">
        <v>2277</v>
      </c>
      <c r="D17934" s="147" t="s">
        <v>7780</v>
      </c>
      <c r="E17934" s="147" t="s">
        <v>2246</v>
      </c>
      <c r="G17934" s="147">
        <v>0</v>
      </c>
      <c r="I17934" s="147">
        <v>4</v>
      </c>
      <c r="J17934" s="147">
        <v>1202818</v>
      </c>
    </row>
    <row r="17935" spans="1:11" x14ac:dyDescent="0.2">
      <c r="A17935" s="147">
        <v>4</v>
      </c>
      <c r="B17935" s="149" t="s">
        <v>7779</v>
      </c>
      <c r="C17935" s="147" t="s">
        <v>2277</v>
      </c>
      <c r="D17935" s="147" t="s">
        <v>7778</v>
      </c>
      <c r="E17935" s="147" t="s">
        <v>2246</v>
      </c>
      <c r="G17935" s="147">
        <v>0</v>
      </c>
      <c r="I17935" s="147">
        <v>4</v>
      </c>
      <c r="J17935" s="147">
        <v>1202832</v>
      </c>
    </row>
    <row r="17936" spans="1:11" x14ac:dyDescent="0.2">
      <c r="A17936" s="147">
        <v>4</v>
      </c>
      <c r="B17936" s="149" t="s">
        <v>7767</v>
      </c>
      <c r="C17936" s="147" t="s">
        <v>2242</v>
      </c>
      <c r="D17936" s="147" t="s">
        <v>7777</v>
      </c>
      <c r="E17936" s="147" t="s">
        <v>2246</v>
      </c>
      <c r="G17936" s="147">
        <v>0</v>
      </c>
      <c r="I17936" s="147">
        <v>4</v>
      </c>
      <c r="J17936" s="147">
        <v>2592080</v>
      </c>
    </row>
    <row r="17937" spans="1:11" x14ac:dyDescent="0.2">
      <c r="A17937" s="147">
        <v>4</v>
      </c>
      <c r="B17937" s="149" t="s">
        <v>7767</v>
      </c>
      <c r="C17937" s="147" t="s">
        <v>2261</v>
      </c>
      <c r="D17937" s="147" t="s">
        <v>7776</v>
      </c>
      <c r="E17937" s="147" t="s">
        <v>2246</v>
      </c>
      <c r="G17937" s="147">
        <v>0</v>
      </c>
      <c r="I17937" s="147">
        <v>4</v>
      </c>
      <c r="J17937" s="147">
        <v>1202830</v>
      </c>
    </row>
    <row r="17938" spans="1:11" x14ac:dyDescent="0.2">
      <c r="A17938" s="147">
        <v>4</v>
      </c>
      <c r="B17938" s="149" t="s">
        <v>7767</v>
      </c>
      <c r="C17938" s="147" t="s">
        <v>2261</v>
      </c>
      <c r="D17938" s="147" t="s">
        <v>7775</v>
      </c>
      <c r="E17938" s="147" t="s">
        <v>2246</v>
      </c>
      <c r="G17938" s="147">
        <v>0</v>
      </c>
      <c r="I17938" s="147">
        <v>4</v>
      </c>
      <c r="J17938" s="147">
        <v>1202841</v>
      </c>
    </row>
    <row r="17939" spans="1:11" x14ac:dyDescent="0.2">
      <c r="A17939" s="147">
        <v>4</v>
      </c>
      <c r="B17939" s="149" t="s">
        <v>7767</v>
      </c>
      <c r="C17939" s="147" t="s">
        <v>2261</v>
      </c>
      <c r="D17939" s="147" t="s">
        <v>7774</v>
      </c>
      <c r="E17939" s="147" t="s">
        <v>2246</v>
      </c>
      <c r="G17939" s="147">
        <v>0</v>
      </c>
      <c r="I17939" s="147">
        <v>4</v>
      </c>
      <c r="J17939" s="147">
        <v>1202812</v>
      </c>
    </row>
    <row r="17940" spans="1:11" x14ac:dyDescent="0.2">
      <c r="A17940" s="147">
        <v>4</v>
      </c>
      <c r="B17940" s="149" t="s">
        <v>7767</v>
      </c>
      <c r="C17940" s="147" t="s">
        <v>2261</v>
      </c>
      <c r="D17940" s="147" t="s">
        <v>7773</v>
      </c>
      <c r="E17940" s="147" t="s">
        <v>2246</v>
      </c>
      <c r="G17940" s="147">
        <v>0</v>
      </c>
      <c r="I17940" s="147">
        <v>4</v>
      </c>
      <c r="J17940" s="147">
        <v>1202848</v>
      </c>
    </row>
    <row r="17941" spans="1:11" x14ac:dyDescent="0.2">
      <c r="A17941" s="147">
        <v>4</v>
      </c>
      <c r="B17941" s="149" t="s">
        <v>7767</v>
      </c>
      <c r="C17941" s="147" t="s">
        <v>2261</v>
      </c>
      <c r="D17941" s="147" t="s">
        <v>7772</v>
      </c>
      <c r="E17941" s="147" t="s">
        <v>2246</v>
      </c>
      <c r="G17941" s="147">
        <v>0</v>
      </c>
      <c r="I17941" s="147">
        <v>4</v>
      </c>
      <c r="J17941" s="147">
        <v>1202810</v>
      </c>
    </row>
    <row r="17942" spans="1:11" x14ac:dyDescent="0.2">
      <c r="A17942" s="147">
        <v>4</v>
      </c>
      <c r="B17942" s="149" t="s">
        <v>7767</v>
      </c>
      <c r="C17942" s="147" t="s">
        <v>2261</v>
      </c>
      <c r="D17942" s="147" t="s">
        <v>7771</v>
      </c>
      <c r="E17942" s="147" t="s">
        <v>2246</v>
      </c>
      <c r="G17942" s="147">
        <v>0</v>
      </c>
      <c r="I17942" s="147">
        <v>4</v>
      </c>
      <c r="J17942" s="147">
        <v>1202851</v>
      </c>
    </row>
    <row r="17943" spans="1:11" x14ac:dyDescent="0.2">
      <c r="A17943" s="147">
        <v>4</v>
      </c>
      <c r="B17943" s="149" t="s">
        <v>7767</v>
      </c>
      <c r="C17943" s="147" t="s">
        <v>2261</v>
      </c>
      <c r="D17943" s="147" t="s">
        <v>7770</v>
      </c>
      <c r="E17943" s="147" t="s">
        <v>2246</v>
      </c>
      <c r="G17943" s="147">
        <v>0</v>
      </c>
      <c r="I17943" s="147">
        <v>4</v>
      </c>
      <c r="J17943" s="147">
        <v>1202846</v>
      </c>
    </row>
    <row r="17944" spans="1:11" x14ac:dyDescent="0.2">
      <c r="A17944" s="147">
        <v>4</v>
      </c>
      <c r="B17944" s="149" t="s">
        <v>7767</v>
      </c>
      <c r="C17944" s="147" t="s">
        <v>2294</v>
      </c>
      <c r="D17944" s="147" t="s">
        <v>7769</v>
      </c>
      <c r="E17944" s="147" t="s">
        <v>2246</v>
      </c>
      <c r="G17944" s="147">
        <v>0</v>
      </c>
      <c r="I17944" s="147">
        <v>4</v>
      </c>
      <c r="J17944" s="147">
        <v>1202814</v>
      </c>
    </row>
    <row r="17945" spans="1:11" x14ac:dyDescent="0.2">
      <c r="A17945" s="147">
        <v>4</v>
      </c>
      <c r="B17945" s="149" t="s">
        <v>7767</v>
      </c>
      <c r="C17945" s="147" t="s">
        <v>2277</v>
      </c>
      <c r="D17945" s="147" t="s">
        <v>7768</v>
      </c>
      <c r="E17945" s="147" t="s">
        <v>2246</v>
      </c>
      <c r="G17945" s="147">
        <v>0</v>
      </c>
      <c r="I17945" s="147">
        <v>4</v>
      </c>
      <c r="J17945" s="147">
        <v>1202852</v>
      </c>
    </row>
    <row r="17946" spans="1:11" x14ac:dyDescent="0.2">
      <c r="A17946" s="147">
        <v>4</v>
      </c>
      <c r="B17946" s="149" t="s">
        <v>7767</v>
      </c>
      <c r="C17946" s="147" t="s">
        <v>2277</v>
      </c>
      <c r="D17946" s="147" t="s">
        <v>7766</v>
      </c>
      <c r="E17946" s="147" t="s">
        <v>2246</v>
      </c>
      <c r="G17946" s="147">
        <v>0</v>
      </c>
      <c r="I17946" s="147">
        <v>4</v>
      </c>
      <c r="J17946" s="147">
        <v>1202817</v>
      </c>
    </row>
    <row r="17947" spans="1:11" x14ac:dyDescent="0.2">
      <c r="A17947" s="147">
        <v>5</v>
      </c>
      <c r="B17947" s="149" t="s">
        <v>7765</v>
      </c>
      <c r="C17947" s="147" t="s">
        <v>2242</v>
      </c>
      <c r="D17947" s="147" t="s">
        <v>7764</v>
      </c>
      <c r="E17947" s="147" t="s">
        <v>2246</v>
      </c>
      <c r="G17947" s="147">
        <v>0</v>
      </c>
      <c r="I17947" s="147">
        <v>5</v>
      </c>
      <c r="J17947" s="147">
        <v>2592103</v>
      </c>
    </row>
    <row r="17948" spans="1:11" x14ac:dyDescent="0.2">
      <c r="A17948" s="147">
        <v>6</v>
      </c>
      <c r="B17948" s="149" t="s">
        <v>7763</v>
      </c>
      <c r="C17948" s="147" t="s">
        <v>2242</v>
      </c>
      <c r="D17948" s="147" t="s">
        <v>7762</v>
      </c>
      <c r="E17948" s="147" t="s">
        <v>2240</v>
      </c>
      <c r="G17948" s="147">
        <v>0</v>
      </c>
      <c r="I17948" s="147">
        <v>6</v>
      </c>
      <c r="J17948" s="147">
        <v>2592113</v>
      </c>
    </row>
    <row r="17949" spans="1:11" x14ac:dyDescent="0.2">
      <c r="A17949" s="147">
        <v>6</v>
      </c>
      <c r="B17949" s="149" t="s">
        <v>7761</v>
      </c>
      <c r="C17949" s="147" t="s">
        <v>2242</v>
      </c>
      <c r="D17949" s="147" t="s">
        <v>7760</v>
      </c>
      <c r="E17949" s="147" t="s">
        <v>2240</v>
      </c>
      <c r="G17949" s="147">
        <v>0</v>
      </c>
      <c r="I17949" s="147">
        <v>5</v>
      </c>
      <c r="J17949" s="147">
        <v>2592099</v>
      </c>
      <c r="K17949" s="147" t="s">
        <v>2769</v>
      </c>
    </row>
    <row r="17950" spans="1:11" x14ac:dyDescent="0.2">
      <c r="A17950" s="147">
        <v>6</v>
      </c>
      <c r="B17950" s="149" t="s">
        <v>7759</v>
      </c>
      <c r="C17950" s="147" t="s">
        <v>2242</v>
      </c>
      <c r="D17950" s="147" t="s">
        <v>7758</v>
      </c>
      <c r="E17950" s="147" t="s">
        <v>2240</v>
      </c>
      <c r="G17950" s="147">
        <v>0</v>
      </c>
      <c r="I17950" s="147">
        <v>5</v>
      </c>
      <c r="J17950" s="147">
        <v>2592101</v>
      </c>
      <c r="K17950" s="147" t="s">
        <v>2769</v>
      </c>
    </row>
    <row r="17951" spans="1:11" x14ac:dyDescent="0.2">
      <c r="A17951" s="147">
        <v>6</v>
      </c>
      <c r="B17951" s="149" t="s">
        <v>7757</v>
      </c>
      <c r="C17951" s="147" t="s">
        <v>2242</v>
      </c>
      <c r="D17951" s="147" t="s">
        <v>7756</v>
      </c>
      <c r="E17951" s="147" t="s">
        <v>2240</v>
      </c>
      <c r="G17951" s="147">
        <v>0</v>
      </c>
      <c r="I17951" s="147">
        <v>5</v>
      </c>
      <c r="J17951" s="147">
        <v>2592097</v>
      </c>
    </row>
    <row r="17952" spans="1:11" x14ac:dyDescent="0.2">
      <c r="A17952" s="147">
        <v>6</v>
      </c>
      <c r="B17952" s="149" t="s">
        <v>7755</v>
      </c>
      <c r="C17952" s="147" t="s">
        <v>2242</v>
      </c>
      <c r="D17952" s="147" t="s">
        <v>7754</v>
      </c>
      <c r="E17952" s="147" t="s">
        <v>2240</v>
      </c>
      <c r="G17952" s="147">
        <v>0</v>
      </c>
      <c r="I17952" s="147">
        <v>5</v>
      </c>
      <c r="J17952" s="147">
        <v>2592093</v>
      </c>
    </row>
    <row r="17953" spans="1:11" x14ac:dyDescent="0.2">
      <c r="A17953" s="147">
        <v>6</v>
      </c>
      <c r="B17953" s="149" t="s">
        <v>7753</v>
      </c>
      <c r="C17953" s="147" t="s">
        <v>2242</v>
      </c>
      <c r="D17953" s="147" t="s">
        <v>7752</v>
      </c>
      <c r="E17953" s="147" t="s">
        <v>2240</v>
      </c>
      <c r="G17953" s="147">
        <v>0</v>
      </c>
      <c r="I17953" s="147">
        <v>5</v>
      </c>
      <c r="J17953" s="147">
        <v>2592089</v>
      </c>
      <c r="K17953" s="147" t="s">
        <v>2769</v>
      </c>
    </row>
    <row r="17954" spans="1:11" x14ac:dyDescent="0.2">
      <c r="A17954" s="147">
        <v>6</v>
      </c>
      <c r="B17954" s="149" t="s">
        <v>7751</v>
      </c>
      <c r="C17954" s="147" t="s">
        <v>2242</v>
      </c>
      <c r="D17954" s="147" t="s">
        <v>7750</v>
      </c>
      <c r="E17954" s="147" t="s">
        <v>2240</v>
      </c>
      <c r="G17954" s="147">
        <v>0</v>
      </c>
      <c r="I17954" s="147">
        <v>5</v>
      </c>
      <c r="J17954" s="147">
        <v>2592111</v>
      </c>
    </row>
    <row r="17955" spans="1:11" x14ac:dyDescent="0.2">
      <c r="A17955" s="147">
        <v>6</v>
      </c>
      <c r="B17955" s="149" t="s">
        <v>7749</v>
      </c>
      <c r="C17955" s="147" t="s">
        <v>2242</v>
      </c>
      <c r="D17955" s="147" t="s">
        <v>7748</v>
      </c>
      <c r="E17955" s="147" t="s">
        <v>2240</v>
      </c>
      <c r="G17955" s="147">
        <v>0</v>
      </c>
      <c r="I17955" s="147">
        <v>5</v>
      </c>
      <c r="J17955" s="147">
        <v>2592105</v>
      </c>
    </row>
    <row r="17956" spans="1:11" x14ac:dyDescent="0.2">
      <c r="A17956" s="147">
        <v>4</v>
      </c>
      <c r="B17956" s="149" t="s">
        <v>7745</v>
      </c>
      <c r="C17956" s="147" t="s">
        <v>2242</v>
      </c>
      <c r="D17956" s="147" t="s">
        <v>7747</v>
      </c>
      <c r="E17956" s="147" t="s">
        <v>2246</v>
      </c>
      <c r="G17956" s="147">
        <v>0</v>
      </c>
      <c r="I17956" s="147">
        <v>4</v>
      </c>
      <c r="J17956" s="147">
        <v>2592068</v>
      </c>
    </row>
    <row r="17957" spans="1:11" x14ac:dyDescent="0.2">
      <c r="A17957" s="147">
        <v>4</v>
      </c>
      <c r="B17957" s="149" t="s">
        <v>7745</v>
      </c>
      <c r="C17957" s="147" t="s">
        <v>2261</v>
      </c>
      <c r="D17957" s="147" t="s">
        <v>7746</v>
      </c>
      <c r="E17957" s="147" t="s">
        <v>2246</v>
      </c>
      <c r="G17957" s="147">
        <v>0</v>
      </c>
      <c r="I17957" s="147">
        <v>4</v>
      </c>
      <c r="J17957" s="147">
        <v>1202816</v>
      </c>
    </row>
    <row r="17958" spans="1:11" x14ac:dyDescent="0.2">
      <c r="A17958" s="147">
        <v>4</v>
      </c>
      <c r="B17958" s="149" t="s">
        <v>7745</v>
      </c>
      <c r="C17958" s="147" t="s">
        <v>2277</v>
      </c>
      <c r="D17958" s="147" t="s">
        <v>7744</v>
      </c>
      <c r="E17958" s="147" t="s">
        <v>2246</v>
      </c>
      <c r="G17958" s="147">
        <v>0</v>
      </c>
      <c r="I17958" s="147">
        <v>4</v>
      </c>
      <c r="J17958" s="147">
        <v>1202821</v>
      </c>
    </row>
    <row r="17959" spans="1:11" x14ac:dyDescent="0.2">
      <c r="A17959" s="147">
        <v>5</v>
      </c>
      <c r="B17959" s="149" t="s">
        <v>7743</v>
      </c>
      <c r="C17959" s="147" t="s">
        <v>2242</v>
      </c>
      <c r="D17959" s="147" t="s">
        <v>7742</v>
      </c>
      <c r="E17959" s="147" t="s">
        <v>2246</v>
      </c>
      <c r="G17959" s="147">
        <v>0</v>
      </c>
      <c r="I17959" s="147">
        <v>5</v>
      </c>
      <c r="J17959" s="147">
        <v>2592130</v>
      </c>
    </row>
    <row r="17960" spans="1:11" x14ac:dyDescent="0.2">
      <c r="A17960" s="147">
        <v>6</v>
      </c>
      <c r="B17960" s="149" t="s">
        <v>7741</v>
      </c>
      <c r="C17960" s="147" t="s">
        <v>2242</v>
      </c>
      <c r="D17960" s="147" t="s">
        <v>7740</v>
      </c>
      <c r="E17960" s="147" t="s">
        <v>2240</v>
      </c>
      <c r="G17960" s="147">
        <v>0</v>
      </c>
      <c r="I17960" s="147">
        <v>6</v>
      </c>
      <c r="J17960" s="147">
        <v>2592141</v>
      </c>
    </row>
    <row r="17961" spans="1:11" x14ac:dyDescent="0.2">
      <c r="A17961" s="147">
        <v>6</v>
      </c>
      <c r="B17961" s="149" t="s">
        <v>7739</v>
      </c>
      <c r="C17961" s="147" t="s">
        <v>2242</v>
      </c>
      <c r="D17961" s="147" t="s">
        <v>7738</v>
      </c>
      <c r="E17961" s="147" t="s">
        <v>2240</v>
      </c>
      <c r="G17961" s="147">
        <v>0</v>
      </c>
      <c r="I17961" s="147">
        <v>5</v>
      </c>
      <c r="J17961" s="147">
        <v>2592115</v>
      </c>
    </row>
    <row r="17962" spans="1:11" x14ac:dyDescent="0.2">
      <c r="A17962" s="147">
        <v>6</v>
      </c>
      <c r="B17962" s="149" t="s">
        <v>7737</v>
      </c>
      <c r="C17962" s="147" t="s">
        <v>2242</v>
      </c>
      <c r="D17962" s="147" t="s">
        <v>7736</v>
      </c>
      <c r="E17962" s="147" t="s">
        <v>2240</v>
      </c>
      <c r="G17962" s="147">
        <v>0</v>
      </c>
      <c r="I17962" s="147">
        <v>5</v>
      </c>
      <c r="J17962" s="147">
        <v>2592122</v>
      </c>
      <c r="K17962" s="147" t="s">
        <v>2769</v>
      </c>
    </row>
    <row r="17963" spans="1:11" x14ac:dyDescent="0.2">
      <c r="A17963" s="147">
        <v>6</v>
      </c>
      <c r="B17963" s="149" t="s">
        <v>7735</v>
      </c>
      <c r="C17963" s="147" t="s">
        <v>2242</v>
      </c>
      <c r="D17963" s="147" t="s">
        <v>7734</v>
      </c>
      <c r="E17963" s="147" t="s">
        <v>2240</v>
      </c>
      <c r="G17963" s="147">
        <v>0</v>
      </c>
      <c r="I17963" s="147">
        <v>5</v>
      </c>
      <c r="J17963" s="147">
        <v>2592135</v>
      </c>
      <c r="K17963" s="147" t="s">
        <v>2769</v>
      </c>
    </row>
    <row r="17964" spans="1:11" x14ac:dyDescent="0.2">
      <c r="A17964" s="147">
        <v>6</v>
      </c>
      <c r="B17964" s="149" t="s">
        <v>7733</v>
      </c>
      <c r="C17964" s="147" t="s">
        <v>2242</v>
      </c>
      <c r="D17964" s="147" t="s">
        <v>7732</v>
      </c>
      <c r="E17964" s="147" t="s">
        <v>2240</v>
      </c>
      <c r="G17964" s="147">
        <v>0</v>
      </c>
      <c r="I17964" s="147">
        <v>5</v>
      </c>
      <c r="J17964" s="147">
        <v>2592127</v>
      </c>
    </row>
    <row r="17965" spans="1:11" x14ac:dyDescent="0.2">
      <c r="A17965" s="147">
        <v>6</v>
      </c>
      <c r="B17965" s="149" t="s">
        <v>7731</v>
      </c>
      <c r="C17965" s="147" t="s">
        <v>2242</v>
      </c>
      <c r="D17965" s="147" t="s">
        <v>7730</v>
      </c>
      <c r="E17965" s="147" t="s">
        <v>2240</v>
      </c>
      <c r="G17965" s="147">
        <v>0</v>
      </c>
      <c r="I17965" s="147">
        <v>5</v>
      </c>
      <c r="J17965" s="147">
        <v>2592134</v>
      </c>
      <c r="K17965" s="147" t="s">
        <v>2769</v>
      </c>
    </row>
    <row r="17966" spans="1:11" x14ac:dyDescent="0.2">
      <c r="A17966" s="147">
        <v>6</v>
      </c>
      <c r="B17966" s="149" t="s">
        <v>7729</v>
      </c>
      <c r="C17966" s="147" t="s">
        <v>2242</v>
      </c>
      <c r="D17966" s="147" t="s">
        <v>7728</v>
      </c>
      <c r="E17966" s="147" t="s">
        <v>2240</v>
      </c>
      <c r="G17966" s="147">
        <v>0</v>
      </c>
      <c r="I17966" s="147">
        <v>5</v>
      </c>
      <c r="J17966" s="147">
        <v>2592128</v>
      </c>
    </row>
    <row r="17967" spans="1:11" x14ac:dyDescent="0.2">
      <c r="A17967" s="147">
        <v>6</v>
      </c>
      <c r="B17967" s="149" t="s">
        <v>7727</v>
      </c>
      <c r="C17967" s="147" t="s">
        <v>2242</v>
      </c>
      <c r="D17967" s="147" t="s">
        <v>7726</v>
      </c>
      <c r="E17967" s="147" t="s">
        <v>2240</v>
      </c>
      <c r="G17967" s="147">
        <v>0</v>
      </c>
      <c r="I17967" s="147">
        <v>5</v>
      </c>
      <c r="J17967" s="147">
        <v>2592133</v>
      </c>
    </row>
    <row r="17968" spans="1:11" x14ac:dyDescent="0.2">
      <c r="A17968" s="147">
        <v>4</v>
      </c>
      <c r="B17968" s="149" t="s">
        <v>7725</v>
      </c>
      <c r="C17968" s="147" t="s">
        <v>2242</v>
      </c>
      <c r="D17968" s="147" t="s">
        <v>7724</v>
      </c>
      <c r="E17968" s="147" t="s">
        <v>2246</v>
      </c>
      <c r="G17968" s="147">
        <v>0</v>
      </c>
      <c r="I17968" s="147">
        <v>4</v>
      </c>
      <c r="J17968" s="147">
        <v>2592070</v>
      </c>
    </row>
    <row r="17969" spans="1:11" x14ac:dyDescent="0.2">
      <c r="A17969" s="147">
        <v>5</v>
      </c>
      <c r="B17969" s="149" t="s">
        <v>7723</v>
      </c>
      <c r="C17969" s="147" t="s">
        <v>2242</v>
      </c>
      <c r="D17969" s="147" t="s">
        <v>7722</v>
      </c>
      <c r="E17969" s="147" t="s">
        <v>2246</v>
      </c>
      <c r="G17969" s="147">
        <v>0</v>
      </c>
      <c r="I17969" s="147">
        <v>5</v>
      </c>
      <c r="J17969" s="147">
        <v>2592158</v>
      </c>
    </row>
    <row r="17970" spans="1:11" x14ac:dyDescent="0.2">
      <c r="A17970" s="147">
        <v>6</v>
      </c>
      <c r="B17970" s="149" t="s">
        <v>7721</v>
      </c>
      <c r="C17970" s="147" t="s">
        <v>2242</v>
      </c>
      <c r="D17970" s="147" t="s">
        <v>7720</v>
      </c>
      <c r="E17970" s="147" t="s">
        <v>2240</v>
      </c>
      <c r="G17970" s="147">
        <v>0</v>
      </c>
      <c r="I17970" s="147">
        <v>6</v>
      </c>
      <c r="J17970" s="147">
        <v>2592167</v>
      </c>
      <c r="K17970" s="147" t="s">
        <v>2769</v>
      </c>
    </row>
    <row r="17971" spans="1:11" x14ac:dyDescent="0.2">
      <c r="A17971" s="147">
        <v>6</v>
      </c>
      <c r="B17971" s="149" t="s">
        <v>7719</v>
      </c>
      <c r="C17971" s="147" t="s">
        <v>2242</v>
      </c>
      <c r="D17971" s="147" t="s">
        <v>7718</v>
      </c>
      <c r="E17971" s="147" t="s">
        <v>2240</v>
      </c>
      <c r="G17971" s="147">
        <v>0</v>
      </c>
      <c r="I17971" s="147">
        <v>5</v>
      </c>
      <c r="J17971" s="147">
        <v>2592163</v>
      </c>
      <c r="K17971" s="147" t="s">
        <v>2769</v>
      </c>
    </row>
    <row r="17972" spans="1:11" x14ac:dyDescent="0.2">
      <c r="A17972" s="147">
        <v>6</v>
      </c>
      <c r="B17972" s="149" t="s">
        <v>7717</v>
      </c>
      <c r="C17972" s="147" t="s">
        <v>2242</v>
      </c>
      <c r="D17972" s="147" t="s">
        <v>7716</v>
      </c>
      <c r="E17972" s="147" t="s">
        <v>2240</v>
      </c>
      <c r="G17972" s="147">
        <v>0</v>
      </c>
      <c r="I17972" s="147">
        <v>5</v>
      </c>
      <c r="J17972" s="147">
        <v>2592150</v>
      </c>
      <c r="K17972" s="147" t="s">
        <v>2769</v>
      </c>
    </row>
    <row r="17973" spans="1:11" x14ac:dyDescent="0.2">
      <c r="A17973" s="147">
        <v>6</v>
      </c>
      <c r="B17973" s="149" t="s">
        <v>7715</v>
      </c>
      <c r="C17973" s="147" t="s">
        <v>2242</v>
      </c>
      <c r="D17973" s="147" t="s">
        <v>7714</v>
      </c>
      <c r="E17973" s="147" t="s">
        <v>2240</v>
      </c>
      <c r="G17973" s="147">
        <v>0</v>
      </c>
      <c r="I17973" s="147">
        <v>5</v>
      </c>
      <c r="J17973" s="147">
        <v>2592153</v>
      </c>
      <c r="K17973" s="147" t="s">
        <v>2769</v>
      </c>
    </row>
    <row r="17974" spans="1:11" x14ac:dyDescent="0.2">
      <c r="A17974" s="147">
        <v>6</v>
      </c>
      <c r="B17974" s="149" t="s">
        <v>7713</v>
      </c>
      <c r="C17974" s="147" t="s">
        <v>2242</v>
      </c>
      <c r="D17974" s="147" t="s">
        <v>7712</v>
      </c>
      <c r="E17974" s="147" t="s">
        <v>2240</v>
      </c>
      <c r="G17974" s="147">
        <v>0</v>
      </c>
      <c r="I17974" s="147">
        <v>5</v>
      </c>
      <c r="J17974" s="147">
        <v>2592152</v>
      </c>
      <c r="K17974" s="147" t="s">
        <v>2769</v>
      </c>
    </row>
    <row r="17975" spans="1:11" x14ac:dyDescent="0.2">
      <c r="A17975" s="147">
        <v>6</v>
      </c>
      <c r="B17975" s="149" t="s">
        <v>7711</v>
      </c>
      <c r="C17975" s="147" t="s">
        <v>2242</v>
      </c>
      <c r="D17975" s="147" t="s">
        <v>7710</v>
      </c>
      <c r="E17975" s="147" t="s">
        <v>2240</v>
      </c>
      <c r="G17975" s="147">
        <v>0</v>
      </c>
      <c r="I17975" s="147">
        <v>5</v>
      </c>
      <c r="J17975" s="147">
        <v>2592157</v>
      </c>
      <c r="K17975" s="147" t="s">
        <v>2769</v>
      </c>
    </row>
    <row r="17976" spans="1:11" x14ac:dyDescent="0.2">
      <c r="A17976" s="147">
        <v>6</v>
      </c>
      <c r="B17976" s="149" t="s">
        <v>7709</v>
      </c>
      <c r="C17976" s="147" t="s">
        <v>2242</v>
      </c>
      <c r="D17976" s="147" t="s">
        <v>7708</v>
      </c>
      <c r="E17976" s="147" t="s">
        <v>2240</v>
      </c>
      <c r="G17976" s="147">
        <v>0</v>
      </c>
      <c r="I17976" s="147">
        <v>5</v>
      </c>
      <c r="J17976" s="147">
        <v>2592145</v>
      </c>
      <c r="K17976" s="147" t="s">
        <v>2769</v>
      </c>
    </row>
    <row r="17977" spans="1:11" x14ac:dyDescent="0.2">
      <c r="A17977" s="147">
        <v>6</v>
      </c>
      <c r="B17977" s="149" t="s">
        <v>7707</v>
      </c>
      <c r="C17977" s="147" t="s">
        <v>2242</v>
      </c>
      <c r="D17977" s="147" t="s">
        <v>7706</v>
      </c>
      <c r="E17977" s="147" t="s">
        <v>2240</v>
      </c>
      <c r="G17977" s="147">
        <v>0</v>
      </c>
      <c r="I17977" s="147">
        <v>5</v>
      </c>
      <c r="J17977" s="147">
        <v>2592146</v>
      </c>
      <c r="K17977" s="147" t="s">
        <v>2769</v>
      </c>
    </row>
    <row r="17978" spans="1:11" x14ac:dyDescent="0.2">
      <c r="A17978" s="147">
        <v>4</v>
      </c>
      <c r="B17978" s="149" t="s">
        <v>7705</v>
      </c>
      <c r="C17978" s="147" t="s">
        <v>2242</v>
      </c>
      <c r="D17978" s="147" t="s">
        <v>7704</v>
      </c>
      <c r="E17978" s="147" t="s">
        <v>2240</v>
      </c>
      <c r="G17978" s="147">
        <v>0</v>
      </c>
      <c r="I17978" s="147">
        <v>4</v>
      </c>
      <c r="J17978" s="147">
        <v>2592071</v>
      </c>
    </row>
    <row r="17979" spans="1:11" x14ac:dyDescent="0.2">
      <c r="A17979" s="147">
        <v>4</v>
      </c>
      <c r="B17979" s="149" t="s">
        <v>7703</v>
      </c>
      <c r="C17979" s="147" t="s">
        <v>2242</v>
      </c>
      <c r="D17979" s="147" t="s">
        <v>7702</v>
      </c>
      <c r="E17979" s="147" t="s">
        <v>2246</v>
      </c>
      <c r="G17979" s="147">
        <v>0</v>
      </c>
      <c r="I17979" s="147">
        <v>4</v>
      </c>
      <c r="J17979" s="147">
        <v>2592074</v>
      </c>
    </row>
    <row r="17980" spans="1:11" x14ac:dyDescent="0.2">
      <c r="A17980" s="147">
        <v>5</v>
      </c>
      <c r="B17980" s="149" t="s">
        <v>7701</v>
      </c>
      <c r="C17980" s="147" t="s">
        <v>2242</v>
      </c>
      <c r="D17980" s="147" t="s">
        <v>7700</v>
      </c>
      <c r="E17980" s="147" t="s">
        <v>2246</v>
      </c>
      <c r="G17980" s="147">
        <v>0</v>
      </c>
      <c r="I17980" s="147">
        <v>5</v>
      </c>
      <c r="J17980" s="147">
        <v>2592321</v>
      </c>
    </row>
    <row r="17981" spans="1:11" x14ac:dyDescent="0.2">
      <c r="A17981" s="147">
        <v>6</v>
      </c>
      <c r="B17981" s="149" t="s">
        <v>7699</v>
      </c>
      <c r="C17981" s="147" t="s">
        <v>2242</v>
      </c>
      <c r="D17981" s="147" t="s">
        <v>7698</v>
      </c>
      <c r="E17981" s="147" t="s">
        <v>2240</v>
      </c>
      <c r="G17981" s="147">
        <v>0</v>
      </c>
      <c r="I17981" s="147">
        <v>6</v>
      </c>
      <c r="J17981" s="147">
        <v>2592326</v>
      </c>
    </row>
    <row r="17982" spans="1:11" x14ac:dyDescent="0.2">
      <c r="A17982" s="147">
        <v>6</v>
      </c>
      <c r="B17982" s="149" t="s">
        <v>7696</v>
      </c>
      <c r="C17982" s="147" t="s">
        <v>2242</v>
      </c>
      <c r="D17982" s="147" t="s">
        <v>7697</v>
      </c>
      <c r="E17982" s="147" t="s">
        <v>2240</v>
      </c>
      <c r="G17982" s="147">
        <v>0</v>
      </c>
      <c r="I17982" s="147">
        <v>5</v>
      </c>
      <c r="J17982" s="147">
        <v>2592301</v>
      </c>
    </row>
    <row r="17983" spans="1:11" x14ac:dyDescent="0.2">
      <c r="A17983" s="147">
        <v>6</v>
      </c>
      <c r="B17983" s="149" t="s">
        <v>7696</v>
      </c>
      <c r="C17983" s="147" t="s">
        <v>2277</v>
      </c>
      <c r="D17983" s="147" t="s">
        <v>7695</v>
      </c>
      <c r="E17983" s="147" t="s">
        <v>2246</v>
      </c>
      <c r="G17983" s="147">
        <v>0</v>
      </c>
      <c r="I17983" s="147">
        <v>5</v>
      </c>
      <c r="J17983" s="147">
        <v>1202857</v>
      </c>
    </row>
    <row r="17984" spans="1:11" x14ac:dyDescent="0.2">
      <c r="A17984" s="147">
        <v>6</v>
      </c>
      <c r="B17984" s="149" t="s">
        <v>7694</v>
      </c>
      <c r="C17984" s="147" t="s">
        <v>2242</v>
      </c>
      <c r="D17984" s="147" t="s">
        <v>7693</v>
      </c>
      <c r="E17984" s="147" t="s">
        <v>2240</v>
      </c>
      <c r="G17984" s="147">
        <v>0</v>
      </c>
      <c r="I17984" s="147">
        <v>5</v>
      </c>
      <c r="J17984" s="147">
        <v>2592238</v>
      </c>
    </row>
    <row r="17985" spans="1:11" x14ac:dyDescent="0.2">
      <c r="A17985" s="147">
        <v>6</v>
      </c>
      <c r="B17985" s="149" t="s">
        <v>7692</v>
      </c>
      <c r="C17985" s="147" t="s">
        <v>2242</v>
      </c>
      <c r="D17985" s="147" t="s">
        <v>7691</v>
      </c>
      <c r="E17985" s="147" t="s">
        <v>2240</v>
      </c>
      <c r="G17985" s="147">
        <v>0</v>
      </c>
      <c r="I17985" s="147">
        <v>5</v>
      </c>
      <c r="J17985" s="147">
        <v>2592191</v>
      </c>
      <c r="K17985" s="147" t="s">
        <v>2769</v>
      </c>
    </row>
    <row r="17986" spans="1:11" x14ac:dyDescent="0.2">
      <c r="A17986" s="147">
        <v>6</v>
      </c>
      <c r="B17986" s="149" t="s">
        <v>7690</v>
      </c>
      <c r="C17986" s="147" t="s">
        <v>2242</v>
      </c>
      <c r="D17986" s="147" t="s">
        <v>7689</v>
      </c>
      <c r="E17986" s="147" t="s">
        <v>2240</v>
      </c>
      <c r="G17986" s="147">
        <v>0</v>
      </c>
      <c r="I17986" s="147">
        <v>5</v>
      </c>
      <c r="J17986" s="147">
        <v>2592309</v>
      </c>
      <c r="K17986" s="147" t="s">
        <v>2769</v>
      </c>
    </row>
    <row r="17987" spans="1:11" x14ac:dyDescent="0.2">
      <c r="A17987" s="147">
        <v>6</v>
      </c>
      <c r="B17987" s="149" t="s">
        <v>7688</v>
      </c>
      <c r="C17987" s="147" t="s">
        <v>2242</v>
      </c>
      <c r="D17987" s="147" t="s">
        <v>7687</v>
      </c>
      <c r="E17987" s="147" t="s">
        <v>2240</v>
      </c>
      <c r="G17987" s="147">
        <v>0</v>
      </c>
      <c r="I17987" s="147">
        <v>5</v>
      </c>
      <c r="J17987" s="147">
        <v>2592225</v>
      </c>
      <c r="K17987" s="147" t="s">
        <v>2769</v>
      </c>
    </row>
    <row r="17988" spans="1:11" x14ac:dyDescent="0.2">
      <c r="A17988" s="147">
        <v>6</v>
      </c>
      <c r="B17988" s="149" t="s">
        <v>7686</v>
      </c>
      <c r="C17988" s="147" t="s">
        <v>2242</v>
      </c>
      <c r="D17988" s="147" t="s">
        <v>7685</v>
      </c>
      <c r="E17988" s="147" t="s">
        <v>2240</v>
      </c>
      <c r="G17988" s="147">
        <v>0</v>
      </c>
      <c r="I17988" s="147">
        <v>5</v>
      </c>
      <c r="J17988" s="147">
        <v>2592254</v>
      </c>
    </row>
    <row r="17989" spans="1:11" x14ac:dyDescent="0.2">
      <c r="A17989" s="147">
        <v>6</v>
      </c>
      <c r="B17989" s="149" t="s">
        <v>7684</v>
      </c>
      <c r="C17989" s="147" t="s">
        <v>2242</v>
      </c>
      <c r="D17989" s="147" t="s">
        <v>7683</v>
      </c>
      <c r="E17989" s="147" t="s">
        <v>2240</v>
      </c>
      <c r="G17989" s="147">
        <v>0</v>
      </c>
      <c r="I17989" s="147">
        <v>5</v>
      </c>
      <c r="J17989" s="147">
        <v>2592218</v>
      </c>
    </row>
    <row r="17990" spans="1:11" x14ac:dyDescent="0.2">
      <c r="A17990" s="147">
        <v>6</v>
      </c>
      <c r="B17990" s="149" t="s">
        <v>7682</v>
      </c>
      <c r="C17990" s="147" t="s">
        <v>2242</v>
      </c>
      <c r="D17990" s="147" t="s">
        <v>7681</v>
      </c>
      <c r="E17990" s="147" t="s">
        <v>2240</v>
      </c>
      <c r="G17990" s="147">
        <v>0</v>
      </c>
      <c r="I17990" s="147">
        <v>5</v>
      </c>
      <c r="J17990" s="147">
        <v>2592226</v>
      </c>
      <c r="K17990" s="147" t="s">
        <v>2769</v>
      </c>
    </row>
    <row r="17991" spans="1:11" x14ac:dyDescent="0.2">
      <c r="A17991" s="147">
        <v>6</v>
      </c>
      <c r="B17991" s="149" t="s">
        <v>7680</v>
      </c>
      <c r="C17991" s="147" t="s">
        <v>2242</v>
      </c>
      <c r="D17991" s="147" t="s">
        <v>7679</v>
      </c>
      <c r="E17991" s="147" t="s">
        <v>2240</v>
      </c>
      <c r="G17991" s="147">
        <v>0</v>
      </c>
      <c r="I17991" s="147">
        <v>5</v>
      </c>
      <c r="J17991" s="147">
        <v>2592266</v>
      </c>
    </row>
    <row r="17992" spans="1:11" x14ac:dyDescent="0.2">
      <c r="A17992" s="147">
        <v>6</v>
      </c>
      <c r="B17992" s="149" t="s">
        <v>7677</v>
      </c>
      <c r="C17992" s="147" t="s">
        <v>2242</v>
      </c>
      <c r="D17992" s="147" t="s">
        <v>7678</v>
      </c>
      <c r="E17992" s="147" t="s">
        <v>2240</v>
      </c>
      <c r="G17992" s="147">
        <v>0</v>
      </c>
      <c r="I17992" s="147">
        <v>5</v>
      </c>
      <c r="J17992" s="147">
        <v>2592231</v>
      </c>
    </row>
    <row r="17993" spans="1:11" x14ac:dyDescent="0.2">
      <c r="A17993" s="147">
        <v>6</v>
      </c>
      <c r="B17993" s="149" t="s">
        <v>7677</v>
      </c>
      <c r="C17993" s="147" t="s">
        <v>2277</v>
      </c>
      <c r="D17993" s="147" t="s">
        <v>7676</v>
      </c>
      <c r="E17993" s="147" t="s">
        <v>2246</v>
      </c>
      <c r="G17993" s="147">
        <v>0</v>
      </c>
      <c r="I17993" s="147">
        <v>5</v>
      </c>
      <c r="J17993" s="147">
        <v>1202856</v>
      </c>
    </row>
    <row r="17994" spans="1:11" x14ac:dyDescent="0.2">
      <c r="A17994" s="147">
        <v>6</v>
      </c>
      <c r="B17994" s="149" t="s">
        <v>7675</v>
      </c>
      <c r="C17994" s="147" t="s">
        <v>2242</v>
      </c>
      <c r="D17994" s="147" t="s">
        <v>7674</v>
      </c>
      <c r="E17994" s="147" t="s">
        <v>2240</v>
      </c>
      <c r="G17994" s="147">
        <v>0</v>
      </c>
      <c r="I17994" s="147">
        <v>5</v>
      </c>
      <c r="J17994" s="147">
        <v>2592184</v>
      </c>
    </row>
    <row r="17995" spans="1:11" x14ac:dyDescent="0.2">
      <c r="A17995" s="147">
        <v>6</v>
      </c>
      <c r="B17995" s="149" t="s">
        <v>7673</v>
      </c>
      <c r="C17995" s="147" t="s">
        <v>2242</v>
      </c>
      <c r="D17995" s="147" t="s">
        <v>7672</v>
      </c>
      <c r="E17995" s="147" t="s">
        <v>2240</v>
      </c>
      <c r="G17995" s="147">
        <v>0</v>
      </c>
      <c r="I17995" s="147">
        <v>5</v>
      </c>
      <c r="J17995" s="147">
        <v>2592291</v>
      </c>
      <c r="K17995" s="147" t="s">
        <v>2769</v>
      </c>
    </row>
    <row r="17996" spans="1:11" x14ac:dyDescent="0.2">
      <c r="A17996" s="147">
        <v>6</v>
      </c>
      <c r="B17996" s="149" t="s">
        <v>7671</v>
      </c>
      <c r="C17996" s="147" t="s">
        <v>2242</v>
      </c>
      <c r="D17996" s="147" t="s">
        <v>7670</v>
      </c>
      <c r="E17996" s="147" t="s">
        <v>2240</v>
      </c>
      <c r="G17996" s="147">
        <v>0</v>
      </c>
      <c r="I17996" s="147">
        <v>5</v>
      </c>
      <c r="J17996" s="147">
        <v>2592306</v>
      </c>
      <c r="K17996" s="147" t="s">
        <v>2769</v>
      </c>
    </row>
    <row r="17997" spans="1:11" x14ac:dyDescent="0.2">
      <c r="A17997" s="147">
        <v>6</v>
      </c>
      <c r="B17997" s="149" t="s">
        <v>7669</v>
      </c>
      <c r="C17997" s="147" t="s">
        <v>2242</v>
      </c>
      <c r="D17997" s="147" t="s">
        <v>7668</v>
      </c>
      <c r="E17997" s="147" t="s">
        <v>2240</v>
      </c>
      <c r="G17997" s="147">
        <v>0</v>
      </c>
      <c r="I17997" s="147">
        <v>5</v>
      </c>
      <c r="J17997" s="147">
        <v>2592316</v>
      </c>
      <c r="K17997" s="147" t="s">
        <v>2769</v>
      </c>
    </row>
    <row r="17998" spans="1:11" x14ac:dyDescent="0.2">
      <c r="A17998" s="147">
        <v>6</v>
      </c>
      <c r="B17998" s="149" t="s">
        <v>7667</v>
      </c>
      <c r="C17998" s="147" t="s">
        <v>2242</v>
      </c>
      <c r="D17998" s="147" t="s">
        <v>7666</v>
      </c>
      <c r="E17998" s="147" t="s">
        <v>2240</v>
      </c>
      <c r="G17998" s="147">
        <v>0</v>
      </c>
      <c r="I17998" s="147">
        <v>5</v>
      </c>
      <c r="J17998" s="147">
        <v>2592176</v>
      </c>
    </row>
    <row r="17999" spans="1:11" x14ac:dyDescent="0.2">
      <c r="A17999" s="147">
        <v>6</v>
      </c>
      <c r="B17999" s="149" t="s">
        <v>7665</v>
      </c>
      <c r="C17999" s="147" t="s">
        <v>2242</v>
      </c>
      <c r="D17999" s="147" t="s">
        <v>7664</v>
      </c>
      <c r="E17999" s="147" t="s">
        <v>2240</v>
      </c>
      <c r="G17999" s="147">
        <v>0</v>
      </c>
      <c r="I17999" s="147">
        <v>5</v>
      </c>
      <c r="J17999" s="147">
        <v>2592179</v>
      </c>
    </row>
    <row r="18000" spans="1:11" x14ac:dyDescent="0.2">
      <c r="A18000" s="147">
        <v>6</v>
      </c>
      <c r="B18000" s="149" t="s">
        <v>7663</v>
      </c>
      <c r="C18000" s="147" t="s">
        <v>2242</v>
      </c>
      <c r="D18000" s="147" t="s">
        <v>7662</v>
      </c>
      <c r="E18000" s="147" t="s">
        <v>2240</v>
      </c>
      <c r="G18000" s="147">
        <v>0</v>
      </c>
      <c r="I18000" s="147">
        <v>5</v>
      </c>
      <c r="J18000" s="147">
        <v>2592224</v>
      </c>
      <c r="K18000" s="147" t="s">
        <v>2769</v>
      </c>
    </row>
    <row r="18001" spans="1:11" x14ac:dyDescent="0.2">
      <c r="A18001" s="147">
        <v>6</v>
      </c>
      <c r="B18001" s="149" t="s">
        <v>7661</v>
      </c>
      <c r="C18001" s="147" t="s">
        <v>2242</v>
      </c>
      <c r="D18001" s="147" t="s">
        <v>7660</v>
      </c>
      <c r="E18001" s="147" t="s">
        <v>2240</v>
      </c>
      <c r="G18001" s="147">
        <v>0</v>
      </c>
      <c r="I18001" s="147">
        <v>5</v>
      </c>
      <c r="J18001" s="147">
        <v>2592205</v>
      </c>
    </row>
    <row r="18002" spans="1:11" x14ac:dyDescent="0.2">
      <c r="A18002" s="147">
        <v>6</v>
      </c>
      <c r="B18002" s="149" t="s">
        <v>7658</v>
      </c>
      <c r="C18002" s="147" t="s">
        <v>2242</v>
      </c>
      <c r="D18002" s="147" t="s">
        <v>7659</v>
      </c>
      <c r="E18002" s="147" t="s">
        <v>2240</v>
      </c>
      <c r="G18002" s="147">
        <v>0</v>
      </c>
      <c r="I18002" s="147">
        <v>5</v>
      </c>
      <c r="J18002" s="147">
        <v>2592199</v>
      </c>
    </row>
    <row r="18003" spans="1:11" x14ac:dyDescent="0.2">
      <c r="A18003" s="147">
        <v>6</v>
      </c>
      <c r="B18003" s="149" t="s">
        <v>7658</v>
      </c>
      <c r="C18003" s="147" t="s">
        <v>2277</v>
      </c>
      <c r="D18003" s="147" t="s">
        <v>7657</v>
      </c>
      <c r="E18003" s="147" t="s">
        <v>2246</v>
      </c>
      <c r="G18003" s="147">
        <v>0</v>
      </c>
      <c r="I18003" s="147">
        <v>5</v>
      </c>
      <c r="J18003" s="147">
        <v>1202871</v>
      </c>
    </row>
    <row r="18004" spans="1:11" x14ac:dyDescent="0.2">
      <c r="A18004" s="147">
        <v>6</v>
      </c>
      <c r="B18004" s="149" t="s">
        <v>7656</v>
      </c>
      <c r="C18004" s="147" t="s">
        <v>2242</v>
      </c>
      <c r="D18004" s="147" t="s">
        <v>7655</v>
      </c>
      <c r="E18004" s="147" t="s">
        <v>2240</v>
      </c>
      <c r="G18004" s="147">
        <v>0</v>
      </c>
      <c r="I18004" s="147">
        <v>5</v>
      </c>
      <c r="J18004" s="147">
        <v>2592248</v>
      </c>
    </row>
    <row r="18005" spans="1:11" x14ac:dyDescent="0.2">
      <c r="A18005" s="147">
        <v>6</v>
      </c>
      <c r="B18005" s="149" t="s">
        <v>7654</v>
      </c>
      <c r="C18005" s="147" t="s">
        <v>2242</v>
      </c>
      <c r="D18005" s="147" t="s">
        <v>7653</v>
      </c>
      <c r="E18005" s="147" t="s">
        <v>2240</v>
      </c>
      <c r="G18005" s="147">
        <v>0</v>
      </c>
      <c r="I18005" s="147">
        <v>5</v>
      </c>
      <c r="J18005" s="147">
        <v>2592173</v>
      </c>
      <c r="K18005" s="147" t="s">
        <v>2769</v>
      </c>
    </row>
    <row r="18006" spans="1:11" x14ac:dyDescent="0.2">
      <c r="A18006" s="147">
        <v>6</v>
      </c>
      <c r="B18006" s="149" t="s">
        <v>7652</v>
      </c>
      <c r="C18006" s="147" t="s">
        <v>2242</v>
      </c>
      <c r="D18006" s="147" t="s">
        <v>7651</v>
      </c>
      <c r="E18006" s="147" t="s">
        <v>2240</v>
      </c>
      <c r="G18006" s="147">
        <v>0</v>
      </c>
      <c r="I18006" s="147">
        <v>5</v>
      </c>
      <c r="J18006" s="147">
        <v>2592324</v>
      </c>
      <c r="K18006" s="147" t="s">
        <v>2769</v>
      </c>
    </row>
    <row r="18007" spans="1:11" x14ac:dyDescent="0.2">
      <c r="A18007" s="147">
        <v>6</v>
      </c>
      <c r="B18007" s="149" t="s">
        <v>7650</v>
      </c>
      <c r="C18007" s="147" t="s">
        <v>2242</v>
      </c>
      <c r="D18007" s="147" t="s">
        <v>7649</v>
      </c>
      <c r="E18007" s="147" t="s">
        <v>2240</v>
      </c>
      <c r="G18007" s="147">
        <v>0</v>
      </c>
      <c r="I18007" s="147">
        <v>5</v>
      </c>
      <c r="J18007" s="147">
        <v>2592280</v>
      </c>
      <c r="K18007" s="147" t="s">
        <v>2769</v>
      </c>
    </row>
    <row r="18008" spans="1:11" x14ac:dyDescent="0.2">
      <c r="A18008" s="147">
        <v>6</v>
      </c>
      <c r="B18008" s="149" t="s">
        <v>7648</v>
      </c>
      <c r="C18008" s="147" t="s">
        <v>2242</v>
      </c>
      <c r="D18008" s="147" t="s">
        <v>7647</v>
      </c>
      <c r="E18008" s="147" t="s">
        <v>2240</v>
      </c>
      <c r="G18008" s="147">
        <v>0</v>
      </c>
      <c r="I18008" s="147">
        <v>5</v>
      </c>
      <c r="J18008" s="147">
        <v>2592284</v>
      </c>
    </row>
    <row r="18009" spans="1:11" x14ac:dyDescent="0.2">
      <c r="A18009" s="147">
        <v>6</v>
      </c>
      <c r="B18009" s="149" t="s">
        <v>7646</v>
      </c>
      <c r="C18009" s="147" t="s">
        <v>2242</v>
      </c>
      <c r="D18009" s="147" t="s">
        <v>7645</v>
      </c>
      <c r="E18009" s="147" t="s">
        <v>2240</v>
      </c>
      <c r="G18009" s="147">
        <v>0</v>
      </c>
      <c r="I18009" s="147">
        <v>5</v>
      </c>
      <c r="J18009" s="147">
        <v>2592318</v>
      </c>
    </row>
    <row r="18010" spans="1:11" x14ac:dyDescent="0.2">
      <c r="A18010" s="147">
        <v>6</v>
      </c>
      <c r="B18010" s="149" t="s">
        <v>7644</v>
      </c>
      <c r="C18010" s="147" t="s">
        <v>2242</v>
      </c>
      <c r="D18010" s="147" t="s">
        <v>7643</v>
      </c>
      <c r="E18010" s="147" t="s">
        <v>2240</v>
      </c>
      <c r="G18010" s="147">
        <v>0</v>
      </c>
      <c r="I18010" s="147">
        <v>5</v>
      </c>
      <c r="J18010" s="147">
        <v>2592278</v>
      </c>
      <c r="K18010" s="147" t="s">
        <v>2769</v>
      </c>
    </row>
    <row r="18011" spans="1:11" x14ac:dyDescent="0.2">
      <c r="A18011" s="147">
        <v>6</v>
      </c>
      <c r="B18011" s="149" t="s">
        <v>7642</v>
      </c>
      <c r="C18011" s="147" t="s">
        <v>2242</v>
      </c>
      <c r="D18011" s="147" t="s">
        <v>7641</v>
      </c>
      <c r="E18011" s="147" t="s">
        <v>2240</v>
      </c>
      <c r="G18011" s="147">
        <v>0</v>
      </c>
      <c r="I18011" s="147">
        <v>5</v>
      </c>
      <c r="J18011" s="147">
        <v>2592294</v>
      </c>
    </row>
    <row r="18012" spans="1:11" x14ac:dyDescent="0.2">
      <c r="A18012" s="147">
        <v>6</v>
      </c>
      <c r="B18012" s="149" t="s">
        <v>7639</v>
      </c>
      <c r="C18012" s="147" t="s">
        <v>2242</v>
      </c>
      <c r="D18012" s="147" t="s">
        <v>7640</v>
      </c>
      <c r="E18012" s="147" t="s">
        <v>2240</v>
      </c>
      <c r="G18012" s="147">
        <v>0</v>
      </c>
      <c r="I18012" s="147">
        <v>5</v>
      </c>
      <c r="J18012" s="147">
        <v>2592192</v>
      </c>
    </row>
    <row r="18013" spans="1:11" x14ac:dyDescent="0.2">
      <c r="A18013" s="147">
        <v>6</v>
      </c>
      <c r="B18013" s="149" t="s">
        <v>7639</v>
      </c>
      <c r="C18013" s="147" t="s">
        <v>2277</v>
      </c>
      <c r="D18013" s="147" t="s">
        <v>7638</v>
      </c>
      <c r="E18013" s="147" t="s">
        <v>2246</v>
      </c>
      <c r="G18013" s="147">
        <v>0</v>
      </c>
      <c r="I18013" s="147">
        <v>5</v>
      </c>
      <c r="J18013" s="147">
        <v>1202868</v>
      </c>
    </row>
    <row r="18014" spans="1:11" x14ac:dyDescent="0.2">
      <c r="A18014" s="147">
        <v>6</v>
      </c>
      <c r="B18014" s="149" t="s">
        <v>7637</v>
      </c>
      <c r="C18014" s="147" t="s">
        <v>2242</v>
      </c>
      <c r="D18014" s="147" t="s">
        <v>7636</v>
      </c>
      <c r="E18014" s="147" t="s">
        <v>2240</v>
      </c>
      <c r="G18014" s="147">
        <v>0</v>
      </c>
      <c r="I18014" s="147">
        <v>5</v>
      </c>
      <c r="J18014" s="147">
        <v>2592178</v>
      </c>
    </row>
    <row r="18015" spans="1:11" x14ac:dyDescent="0.2">
      <c r="A18015" s="147">
        <v>6</v>
      </c>
      <c r="B18015" s="149" t="s">
        <v>7635</v>
      </c>
      <c r="C18015" s="147" t="s">
        <v>2242</v>
      </c>
      <c r="D18015" s="147" t="s">
        <v>7634</v>
      </c>
      <c r="E18015" s="147" t="s">
        <v>2240</v>
      </c>
      <c r="G18015" s="147">
        <v>0</v>
      </c>
      <c r="I18015" s="147">
        <v>5</v>
      </c>
      <c r="J18015" s="147">
        <v>2592239</v>
      </c>
      <c r="K18015" s="147" t="s">
        <v>2769</v>
      </c>
    </row>
    <row r="18016" spans="1:11" x14ac:dyDescent="0.2">
      <c r="A18016" s="147">
        <v>6</v>
      </c>
      <c r="B18016" s="149" t="s">
        <v>7633</v>
      </c>
      <c r="C18016" s="147" t="s">
        <v>2242</v>
      </c>
      <c r="D18016" s="147" t="s">
        <v>7632</v>
      </c>
      <c r="E18016" s="147" t="s">
        <v>2240</v>
      </c>
      <c r="G18016" s="147">
        <v>0</v>
      </c>
      <c r="I18016" s="147">
        <v>5</v>
      </c>
      <c r="J18016" s="147">
        <v>2592214</v>
      </c>
      <c r="K18016" s="147" t="s">
        <v>2769</v>
      </c>
    </row>
    <row r="18017" spans="1:11" x14ac:dyDescent="0.2">
      <c r="A18017" s="147">
        <v>6</v>
      </c>
      <c r="B18017" s="149" t="s">
        <v>7631</v>
      </c>
      <c r="C18017" s="147" t="s">
        <v>2242</v>
      </c>
      <c r="D18017" s="147" t="s">
        <v>7630</v>
      </c>
      <c r="E18017" s="147" t="s">
        <v>2240</v>
      </c>
      <c r="G18017" s="147">
        <v>0</v>
      </c>
      <c r="I18017" s="147">
        <v>5</v>
      </c>
      <c r="J18017" s="147">
        <v>2592216</v>
      </c>
      <c r="K18017" s="147" t="s">
        <v>2769</v>
      </c>
    </row>
    <row r="18018" spans="1:11" x14ac:dyDescent="0.2">
      <c r="A18018" s="147">
        <v>6</v>
      </c>
      <c r="B18018" s="149" t="s">
        <v>7629</v>
      </c>
      <c r="C18018" s="147" t="s">
        <v>2242</v>
      </c>
      <c r="D18018" s="147" t="s">
        <v>7628</v>
      </c>
      <c r="E18018" s="147" t="s">
        <v>2240</v>
      </c>
      <c r="G18018" s="147">
        <v>0</v>
      </c>
      <c r="I18018" s="147">
        <v>5</v>
      </c>
      <c r="J18018" s="147">
        <v>2592237</v>
      </c>
    </row>
    <row r="18019" spans="1:11" x14ac:dyDescent="0.2">
      <c r="A18019" s="147">
        <v>6</v>
      </c>
      <c r="B18019" s="149" t="s">
        <v>7627</v>
      </c>
      <c r="C18019" s="147" t="s">
        <v>2242</v>
      </c>
      <c r="D18019" s="147" t="s">
        <v>7626</v>
      </c>
      <c r="E18019" s="147" t="s">
        <v>2240</v>
      </c>
      <c r="G18019" s="147">
        <v>0</v>
      </c>
      <c r="I18019" s="147">
        <v>5</v>
      </c>
      <c r="J18019" s="147">
        <v>2592171</v>
      </c>
    </row>
    <row r="18020" spans="1:11" x14ac:dyDescent="0.2">
      <c r="A18020" s="147">
        <v>6</v>
      </c>
      <c r="B18020" s="149" t="s">
        <v>7625</v>
      </c>
      <c r="C18020" s="147" t="s">
        <v>2242</v>
      </c>
      <c r="D18020" s="147" t="s">
        <v>7624</v>
      </c>
      <c r="E18020" s="147" t="s">
        <v>2240</v>
      </c>
      <c r="G18020" s="147">
        <v>0</v>
      </c>
      <c r="I18020" s="147">
        <v>5</v>
      </c>
      <c r="J18020" s="147">
        <v>2592221</v>
      </c>
      <c r="K18020" s="147" t="s">
        <v>2769</v>
      </c>
    </row>
    <row r="18021" spans="1:11" x14ac:dyDescent="0.2">
      <c r="A18021" s="147">
        <v>6</v>
      </c>
      <c r="B18021" s="149" t="s">
        <v>7623</v>
      </c>
      <c r="C18021" s="147" t="s">
        <v>2242</v>
      </c>
      <c r="D18021" s="147" t="s">
        <v>7622</v>
      </c>
      <c r="E18021" s="147" t="s">
        <v>2240</v>
      </c>
      <c r="G18021" s="147">
        <v>0</v>
      </c>
      <c r="I18021" s="147">
        <v>5</v>
      </c>
      <c r="J18021" s="147">
        <v>2592269</v>
      </c>
    </row>
    <row r="18022" spans="1:11" x14ac:dyDescent="0.2">
      <c r="A18022" s="147">
        <v>5</v>
      </c>
      <c r="B18022" s="149" t="s">
        <v>7620</v>
      </c>
      <c r="C18022" s="147" t="s">
        <v>2242</v>
      </c>
      <c r="D18022" s="147" t="s">
        <v>7621</v>
      </c>
      <c r="E18022" s="147" t="s">
        <v>2246</v>
      </c>
      <c r="G18022" s="147">
        <v>0</v>
      </c>
      <c r="I18022" s="147">
        <v>5</v>
      </c>
      <c r="J18022" s="147">
        <v>2592204</v>
      </c>
    </row>
    <row r="18023" spans="1:11" x14ac:dyDescent="0.2">
      <c r="A18023" s="147">
        <v>5</v>
      </c>
      <c r="B18023" s="149" t="s">
        <v>7620</v>
      </c>
      <c r="C18023" s="147" t="s">
        <v>2446</v>
      </c>
      <c r="D18023" s="147" t="s">
        <v>7619</v>
      </c>
      <c r="E18023" s="147" t="s">
        <v>2246</v>
      </c>
      <c r="G18023" s="147">
        <v>0</v>
      </c>
      <c r="I18023" s="147">
        <v>5</v>
      </c>
      <c r="J18023" s="147">
        <v>1202855</v>
      </c>
    </row>
    <row r="18024" spans="1:11" x14ac:dyDescent="0.2">
      <c r="A18024" s="147">
        <v>6</v>
      </c>
      <c r="B18024" s="149" t="s">
        <v>7618</v>
      </c>
      <c r="C18024" s="147" t="s">
        <v>2242</v>
      </c>
      <c r="D18024" s="147" t="s">
        <v>7617</v>
      </c>
      <c r="E18024" s="147" t="s">
        <v>2240</v>
      </c>
      <c r="G18024" s="147">
        <v>0</v>
      </c>
      <c r="I18024" s="147">
        <v>5</v>
      </c>
      <c r="J18024" s="147">
        <v>2592317</v>
      </c>
    </row>
    <row r="18025" spans="1:11" x14ac:dyDescent="0.2">
      <c r="A18025" s="147">
        <v>6</v>
      </c>
      <c r="B18025" s="149" t="s">
        <v>7616</v>
      </c>
      <c r="C18025" s="147" t="s">
        <v>2242</v>
      </c>
      <c r="D18025" s="147" t="s">
        <v>7615</v>
      </c>
      <c r="E18025" s="147" t="s">
        <v>2240</v>
      </c>
      <c r="G18025" s="147">
        <v>0</v>
      </c>
      <c r="I18025" s="147">
        <v>5</v>
      </c>
      <c r="J18025" s="147">
        <v>2592181</v>
      </c>
    </row>
    <row r="18026" spans="1:11" x14ac:dyDescent="0.2">
      <c r="A18026" s="147">
        <v>6</v>
      </c>
      <c r="B18026" s="149" t="s">
        <v>7614</v>
      </c>
      <c r="C18026" s="147" t="s">
        <v>2242</v>
      </c>
      <c r="D18026" s="147" t="s">
        <v>7613</v>
      </c>
      <c r="E18026" s="147" t="s">
        <v>2240</v>
      </c>
      <c r="G18026" s="147">
        <v>0</v>
      </c>
      <c r="I18026" s="147">
        <v>5</v>
      </c>
      <c r="J18026" s="147">
        <v>2592220</v>
      </c>
    </row>
    <row r="18027" spans="1:11" x14ac:dyDescent="0.2">
      <c r="A18027" s="147">
        <v>6</v>
      </c>
      <c r="B18027" s="149" t="s">
        <v>7612</v>
      </c>
      <c r="C18027" s="147" t="s">
        <v>2242</v>
      </c>
      <c r="D18027" s="147" t="s">
        <v>7611</v>
      </c>
      <c r="E18027" s="147" t="s">
        <v>2240</v>
      </c>
      <c r="G18027" s="147">
        <v>0</v>
      </c>
      <c r="I18027" s="147">
        <v>5</v>
      </c>
      <c r="J18027" s="147">
        <v>2592174</v>
      </c>
    </row>
    <row r="18028" spans="1:11" x14ac:dyDescent="0.2">
      <c r="A18028" s="147">
        <v>6</v>
      </c>
      <c r="B18028" s="149" t="s">
        <v>7610</v>
      </c>
      <c r="C18028" s="147" t="s">
        <v>2242</v>
      </c>
      <c r="D18028" s="147" t="s">
        <v>7609</v>
      </c>
      <c r="E18028" s="147" t="s">
        <v>2240</v>
      </c>
      <c r="G18028" s="147">
        <v>0</v>
      </c>
      <c r="I18028" s="147">
        <v>5</v>
      </c>
      <c r="J18028" s="147">
        <v>2592210</v>
      </c>
    </row>
    <row r="18029" spans="1:11" x14ac:dyDescent="0.2">
      <c r="A18029" s="147">
        <v>6</v>
      </c>
      <c r="B18029" s="149" t="s">
        <v>7607</v>
      </c>
      <c r="C18029" s="147" t="s">
        <v>2242</v>
      </c>
      <c r="D18029" s="147" t="s">
        <v>7608</v>
      </c>
      <c r="E18029" s="147" t="s">
        <v>2240</v>
      </c>
      <c r="G18029" s="147">
        <v>0</v>
      </c>
      <c r="I18029" s="147">
        <v>5</v>
      </c>
      <c r="J18029" s="147">
        <v>2592172</v>
      </c>
    </row>
    <row r="18030" spans="1:11" x14ac:dyDescent="0.2">
      <c r="A18030" s="147">
        <v>6</v>
      </c>
      <c r="B18030" s="149" t="s">
        <v>7607</v>
      </c>
      <c r="C18030" s="147" t="s">
        <v>2277</v>
      </c>
      <c r="D18030" s="147" t="s">
        <v>7606</v>
      </c>
      <c r="E18030" s="147" t="s">
        <v>2246</v>
      </c>
      <c r="G18030" s="147">
        <v>0</v>
      </c>
      <c r="I18030" s="147">
        <v>5</v>
      </c>
      <c r="J18030" s="147">
        <v>1202863</v>
      </c>
    </row>
    <row r="18031" spans="1:11" x14ac:dyDescent="0.2">
      <c r="A18031" s="147">
        <v>6</v>
      </c>
      <c r="B18031" s="149" t="s">
        <v>7605</v>
      </c>
      <c r="C18031" s="147" t="s">
        <v>2242</v>
      </c>
      <c r="D18031" s="147" t="s">
        <v>7604</v>
      </c>
      <c r="E18031" s="147" t="s">
        <v>2240</v>
      </c>
      <c r="G18031" s="147">
        <v>0</v>
      </c>
      <c r="I18031" s="147">
        <v>5</v>
      </c>
      <c r="J18031" s="147">
        <v>2592215</v>
      </c>
    </row>
    <row r="18032" spans="1:11" x14ac:dyDescent="0.2">
      <c r="A18032" s="147">
        <v>6</v>
      </c>
      <c r="B18032" s="149" t="s">
        <v>7603</v>
      </c>
      <c r="C18032" s="147" t="s">
        <v>2242</v>
      </c>
      <c r="D18032" s="147" t="s">
        <v>7602</v>
      </c>
      <c r="E18032" s="147" t="s">
        <v>2240</v>
      </c>
      <c r="G18032" s="147">
        <v>0</v>
      </c>
      <c r="I18032" s="147">
        <v>5</v>
      </c>
      <c r="J18032" s="147">
        <v>2592177</v>
      </c>
      <c r="K18032" s="147" t="s">
        <v>2769</v>
      </c>
    </row>
    <row r="18033" spans="1:11" x14ac:dyDescent="0.2">
      <c r="A18033" s="147">
        <v>6</v>
      </c>
      <c r="B18033" s="149" t="s">
        <v>7601</v>
      </c>
      <c r="C18033" s="147" t="s">
        <v>2242</v>
      </c>
      <c r="D18033" s="147" t="s">
        <v>7600</v>
      </c>
      <c r="E18033" s="147" t="s">
        <v>2240</v>
      </c>
      <c r="G18033" s="147">
        <v>0</v>
      </c>
      <c r="I18033" s="147">
        <v>5</v>
      </c>
      <c r="J18033" s="147">
        <v>2592273</v>
      </c>
      <c r="K18033" s="147" t="s">
        <v>2769</v>
      </c>
    </row>
    <row r="18034" spans="1:11" x14ac:dyDescent="0.2">
      <c r="A18034" s="147">
        <v>6</v>
      </c>
      <c r="B18034" s="149" t="s">
        <v>7599</v>
      </c>
      <c r="C18034" s="147" t="s">
        <v>2242</v>
      </c>
      <c r="D18034" s="147" t="s">
        <v>7598</v>
      </c>
      <c r="E18034" s="147" t="s">
        <v>2240</v>
      </c>
      <c r="G18034" s="147">
        <v>0</v>
      </c>
      <c r="I18034" s="147">
        <v>5</v>
      </c>
      <c r="J18034" s="147">
        <v>2592232</v>
      </c>
      <c r="K18034" s="147" t="s">
        <v>2769</v>
      </c>
    </row>
    <row r="18035" spans="1:11" x14ac:dyDescent="0.2">
      <c r="A18035" s="147">
        <v>6</v>
      </c>
      <c r="B18035" s="149" t="s">
        <v>7597</v>
      </c>
      <c r="C18035" s="147" t="s">
        <v>2242</v>
      </c>
      <c r="D18035" s="147" t="s">
        <v>7596</v>
      </c>
      <c r="E18035" s="147" t="s">
        <v>2240</v>
      </c>
      <c r="G18035" s="147">
        <v>0</v>
      </c>
      <c r="I18035" s="147">
        <v>5</v>
      </c>
      <c r="J18035" s="147">
        <v>2592255</v>
      </c>
    </row>
    <row r="18036" spans="1:11" x14ac:dyDescent="0.2">
      <c r="A18036" s="147">
        <v>6</v>
      </c>
      <c r="B18036" s="149" t="s">
        <v>7595</v>
      </c>
      <c r="C18036" s="147" t="s">
        <v>2242</v>
      </c>
      <c r="D18036" s="147" t="s">
        <v>7594</v>
      </c>
      <c r="E18036" s="147" t="s">
        <v>2240</v>
      </c>
      <c r="G18036" s="147">
        <v>0</v>
      </c>
      <c r="I18036" s="147">
        <v>5</v>
      </c>
      <c r="J18036" s="147">
        <v>2592250</v>
      </c>
    </row>
    <row r="18037" spans="1:11" x14ac:dyDescent="0.2">
      <c r="A18037" s="147">
        <v>6</v>
      </c>
      <c r="B18037" s="149" t="s">
        <v>7593</v>
      </c>
      <c r="C18037" s="147" t="s">
        <v>2242</v>
      </c>
      <c r="D18037" s="147" t="s">
        <v>7592</v>
      </c>
      <c r="E18037" s="147" t="s">
        <v>2240</v>
      </c>
      <c r="G18037" s="147">
        <v>0</v>
      </c>
      <c r="I18037" s="147">
        <v>5</v>
      </c>
      <c r="J18037" s="147">
        <v>2592281</v>
      </c>
      <c r="K18037" s="147" t="s">
        <v>2769</v>
      </c>
    </row>
    <row r="18038" spans="1:11" x14ac:dyDescent="0.2">
      <c r="A18038" s="147">
        <v>6</v>
      </c>
      <c r="B18038" s="149" t="s">
        <v>7591</v>
      </c>
      <c r="C18038" s="147" t="s">
        <v>2242</v>
      </c>
      <c r="D18038" s="147" t="s">
        <v>7590</v>
      </c>
      <c r="E18038" s="147" t="s">
        <v>2240</v>
      </c>
      <c r="G18038" s="147">
        <v>0</v>
      </c>
      <c r="I18038" s="147">
        <v>5</v>
      </c>
      <c r="J18038" s="147">
        <v>2592268</v>
      </c>
    </row>
    <row r="18039" spans="1:11" x14ac:dyDescent="0.2">
      <c r="A18039" s="147">
        <v>4</v>
      </c>
      <c r="B18039" s="149" t="s">
        <v>7587</v>
      </c>
      <c r="C18039" s="147" t="s">
        <v>2242</v>
      </c>
      <c r="D18039" s="147" t="s">
        <v>7589</v>
      </c>
      <c r="E18039" s="147" t="s">
        <v>2246</v>
      </c>
      <c r="G18039" s="147">
        <v>0</v>
      </c>
      <c r="I18039" s="147">
        <v>4</v>
      </c>
      <c r="J18039" s="147">
        <v>2592078</v>
      </c>
    </row>
    <row r="18040" spans="1:11" x14ac:dyDescent="0.2">
      <c r="A18040" s="147">
        <v>4</v>
      </c>
      <c r="B18040" s="149" t="s">
        <v>7587</v>
      </c>
      <c r="C18040" s="147" t="s">
        <v>2277</v>
      </c>
      <c r="D18040" s="147" t="s">
        <v>7588</v>
      </c>
      <c r="E18040" s="147" t="s">
        <v>2246</v>
      </c>
      <c r="G18040" s="147">
        <v>0</v>
      </c>
      <c r="I18040" s="147">
        <v>4</v>
      </c>
      <c r="J18040" s="147">
        <v>1202834</v>
      </c>
    </row>
    <row r="18041" spans="1:11" x14ac:dyDescent="0.2">
      <c r="A18041" s="147">
        <v>4</v>
      </c>
      <c r="B18041" s="149" t="s">
        <v>7587</v>
      </c>
      <c r="C18041" s="147" t="s">
        <v>2277</v>
      </c>
      <c r="D18041" s="147" t="s">
        <v>7586</v>
      </c>
      <c r="E18041" s="147" t="s">
        <v>2246</v>
      </c>
      <c r="G18041" s="147">
        <v>0</v>
      </c>
      <c r="I18041" s="147">
        <v>4</v>
      </c>
      <c r="J18041" s="147">
        <v>1202805</v>
      </c>
    </row>
    <row r="18042" spans="1:11" x14ac:dyDescent="0.2">
      <c r="A18042" s="147">
        <v>5</v>
      </c>
      <c r="B18042" s="149" t="s">
        <v>7585</v>
      </c>
      <c r="C18042" s="147" t="s">
        <v>2242</v>
      </c>
      <c r="D18042" s="147" t="s">
        <v>7584</v>
      </c>
      <c r="E18042" s="147" t="s">
        <v>2246</v>
      </c>
      <c r="G18042" s="147">
        <v>0</v>
      </c>
      <c r="I18042" s="147">
        <v>5</v>
      </c>
      <c r="J18042" s="147">
        <v>2592386</v>
      </c>
    </row>
    <row r="18043" spans="1:11" x14ac:dyDescent="0.2">
      <c r="A18043" s="147">
        <v>6</v>
      </c>
      <c r="B18043" s="149" t="s">
        <v>7583</v>
      </c>
      <c r="C18043" s="147" t="s">
        <v>2242</v>
      </c>
      <c r="D18043" s="147" t="s">
        <v>7582</v>
      </c>
      <c r="E18043" s="147" t="s">
        <v>2240</v>
      </c>
      <c r="G18043" s="147">
        <v>0</v>
      </c>
      <c r="I18043" s="147">
        <v>6</v>
      </c>
      <c r="J18043" s="147">
        <v>2592388</v>
      </c>
    </row>
    <row r="18044" spans="1:11" x14ac:dyDescent="0.2">
      <c r="A18044" s="147">
        <v>6</v>
      </c>
      <c r="B18044" s="149" t="s">
        <v>7580</v>
      </c>
      <c r="C18044" s="147" t="s">
        <v>2242</v>
      </c>
      <c r="D18044" s="147" t="s">
        <v>7581</v>
      </c>
      <c r="E18044" s="147" t="s">
        <v>2240</v>
      </c>
      <c r="G18044" s="147">
        <v>0</v>
      </c>
      <c r="I18044" s="147">
        <v>5</v>
      </c>
      <c r="J18044" s="147">
        <v>2592367</v>
      </c>
    </row>
    <row r="18045" spans="1:11" x14ac:dyDescent="0.2">
      <c r="A18045" s="147">
        <v>6</v>
      </c>
      <c r="B18045" s="149" t="s">
        <v>7580</v>
      </c>
      <c r="C18045" s="147" t="s">
        <v>2277</v>
      </c>
      <c r="D18045" s="147" t="s">
        <v>7579</v>
      </c>
      <c r="E18045" s="147" t="s">
        <v>2246</v>
      </c>
      <c r="G18045" s="147">
        <v>0</v>
      </c>
      <c r="I18045" s="147">
        <v>5</v>
      </c>
      <c r="J18045" s="147">
        <v>1202874</v>
      </c>
    </row>
    <row r="18046" spans="1:11" x14ac:dyDescent="0.2">
      <c r="A18046" s="147">
        <v>6</v>
      </c>
      <c r="B18046" s="149" t="s">
        <v>7578</v>
      </c>
      <c r="C18046" s="147" t="s">
        <v>2242</v>
      </c>
      <c r="D18046" s="147" t="s">
        <v>7577</v>
      </c>
      <c r="E18046" s="147" t="s">
        <v>2240</v>
      </c>
      <c r="G18046" s="147">
        <v>0</v>
      </c>
      <c r="I18046" s="147">
        <v>5</v>
      </c>
      <c r="J18046" s="147">
        <v>2592377</v>
      </c>
    </row>
    <row r="18047" spans="1:11" x14ac:dyDescent="0.2">
      <c r="A18047" s="147">
        <v>6</v>
      </c>
      <c r="B18047" s="149" t="s">
        <v>7576</v>
      </c>
      <c r="C18047" s="147" t="s">
        <v>2242</v>
      </c>
      <c r="D18047" s="147" t="s">
        <v>7575</v>
      </c>
      <c r="E18047" s="147" t="s">
        <v>2240</v>
      </c>
      <c r="G18047" s="147">
        <v>0</v>
      </c>
      <c r="I18047" s="147">
        <v>5</v>
      </c>
      <c r="J18047" s="147">
        <v>2592387</v>
      </c>
      <c r="K18047" s="147" t="s">
        <v>2769</v>
      </c>
    </row>
    <row r="18048" spans="1:11" x14ac:dyDescent="0.2">
      <c r="A18048" s="147">
        <v>6</v>
      </c>
      <c r="B18048" s="149" t="s">
        <v>7574</v>
      </c>
      <c r="C18048" s="147" t="s">
        <v>2242</v>
      </c>
      <c r="D18048" s="147" t="s">
        <v>7573</v>
      </c>
      <c r="E18048" s="147" t="s">
        <v>2240</v>
      </c>
      <c r="G18048" s="147">
        <v>0</v>
      </c>
      <c r="I18048" s="147">
        <v>5</v>
      </c>
      <c r="J18048" s="147">
        <v>2592330</v>
      </c>
      <c r="K18048" s="147" t="s">
        <v>2769</v>
      </c>
    </row>
    <row r="18049" spans="1:11" x14ac:dyDescent="0.2">
      <c r="A18049" s="147">
        <v>6</v>
      </c>
      <c r="B18049" s="149" t="s">
        <v>7572</v>
      </c>
      <c r="C18049" s="147" t="s">
        <v>2242</v>
      </c>
      <c r="D18049" s="147" t="s">
        <v>7571</v>
      </c>
      <c r="E18049" s="147" t="s">
        <v>2240</v>
      </c>
      <c r="G18049" s="147">
        <v>0</v>
      </c>
      <c r="I18049" s="147">
        <v>5</v>
      </c>
      <c r="J18049" s="147">
        <v>2592368</v>
      </c>
      <c r="K18049" s="147" t="s">
        <v>2769</v>
      </c>
    </row>
    <row r="18050" spans="1:11" x14ac:dyDescent="0.2">
      <c r="A18050" s="147">
        <v>6</v>
      </c>
      <c r="B18050" s="149" t="s">
        <v>7570</v>
      </c>
      <c r="C18050" s="147" t="s">
        <v>2242</v>
      </c>
      <c r="D18050" s="147" t="s">
        <v>7569</v>
      </c>
      <c r="E18050" s="147" t="s">
        <v>2240</v>
      </c>
      <c r="G18050" s="147">
        <v>0</v>
      </c>
      <c r="I18050" s="147">
        <v>5</v>
      </c>
      <c r="J18050" s="147">
        <v>2592328</v>
      </c>
      <c r="K18050" s="147" t="s">
        <v>2769</v>
      </c>
    </row>
    <row r="18051" spans="1:11" x14ac:dyDescent="0.2">
      <c r="A18051" s="147">
        <v>6</v>
      </c>
      <c r="B18051" s="149" t="s">
        <v>7568</v>
      </c>
      <c r="C18051" s="147" t="s">
        <v>2242</v>
      </c>
      <c r="D18051" s="147" t="s">
        <v>7567</v>
      </c>
      <c r="E18051" s="147" t="s">
        <v>2240</v>
      </c>
      <c r="G18051" s="147">
        <v>0</v>
      </c>
      <c r="I18051" s="147">
        <v>5</v>
      </c>
      <c r="J18051" s="147">
        <v>2592362</v>
      </c>
    </row>
    <row r="18052" spans="1:11" x14ac:dyDescent="0.2">
      <c r="A18052" s="147">
        <v>6</v>
      </c>
      <c r="B18052" s="149" t="s">
        <v>7566</v>
      </c>
      <c r="C18052" s="147" t="s">
        <v>2242</v>
      </c>
      <c r="D18052" s="147" t="s">
        <v>7565</v>
      </c>
      <c r="E18052" s="147" t="s">
        <v>2240</v>
      </c>
      <c r="G18052" s="147">
        <v>0</v>
      </c>
      <c r="I18052" s="147">
        <v>5</v>
      </c>
      <c r="J18052" s="147">
        <v>2592353</v>
      </c>
    </row>
    <row r="18053" spans="1:11" x14ac:dyDescent="0.2">
      <c r="A18053" s="147">
        <v>6</v>
      </c>
      <c r="B18053" s="149" t="s">
        <v>7564</v>
      </c>
      <c r="C18053" s="147" t="s">
        <v>2242</v>
      </c>
      <c r="D18053" s="147" t="s">
        <v>7563</v>
      </c>
      <c r="E18053" s="147" t="s">
        <v>2240</v>
      </c>
      <c r="G18053" s="147">
        <v>0</v>
      </c>
      <c r="I18053" s="147">
        <v>5</v>
      </c>
      <c r="J18053" s="147">
        <v>2592334</v>
      </c>
    </row>
    <row r="18054" spans="1:11" x14ac:dyDescent="0.2">
      <c r="A18054" s="147">
        <v>6</v>
      </c>
      <c r="B18054" s="149" t="s">
        <v>7562</v>
      </c>
      <c r="C18054" s="147" t="s">
        <v>2242</v>
      </c>
      <c r="D18054" s="147" t="s">
        <v>7561</v>
      </c>
      <c r="E18054" s="147" t="s">
        <v>2240</v>
      </c>
      <c r="G18054" s="147">
        <v>0</v>
      </c>
      <c r="I18054" s="147">
        <v>5</v>
      </c>
      <c r="J18054" s="147">
        <v>2592357</v>
      </c>
    </row>
    <row r="18055" spans="1:11" x14ac:dyDescent="0.2">
      <c r="A18055" s="147">
        <v>6</v>
      </c>
      <c r="B18055" s="149" t="s">
        <v>7560</v>
      </c>
      <c r="C18055" s="147" t="s">
        <v>2242</v>
      </c>
      <c r="D18055" s="147" t="s">
        <v>7559</v>
      </c>
      <c r="E18055" s="147" t="s">
        <v>2240</v>
      </c>
      <c r="G18055" s="147">
        <v>0</v>
      </c>
      <c r="I18055" s="147">
        <v>5</v>
      </c>
      <c r="J18055" s="147">
        <v>2592345</v>
      </c>
      <c r="K18055" s="147" t="s">
        <v>2769</v>
      </c>
    </row>
    <row r="18056" spans="1:11" x14ac:dyDescent="0.2">
      <c r="A18056" s="147">
        <v>6</v>
      </c>
      <c r="B18056" s="149" t="s">
        <v>7558</v>
      </c>
      <c r="C18056" s="147" t="s">
        <v>2242</v>
      </c>
      <c r="D18056" s="147" t="s">
        <v>7557</v>
      </c>
      <c r="E18056" s="147" t="s">
        <v>2240</v>
      </c>
      <c r="G18056" s="147">
        <v>0</v>
      </c>
      <c r="I18056" s="147">
        <v>5</v>
      </c>
      <c r="J18056" s="147">
        <v>2592352</v>
      </c>
      <c r="K18056" s="147" t="s">
        <v>2769</v>
      </c>
    </row>
    <row r="18057" spans="1:11" x14ac:dyDescent="0.2">
      <c r="A18057" s="147">
        <v>6</v>
      </c>
      <c r="B18057" s="149" t="s">
        <v>7556</v>
      </c>
      <c r="C18057" s="147" t="s">
        <v>2242</v>
      </c>
      <c r="D18057" s="147" t="s">
        <v>7555</v>
      </c>
      <c r="E18057" s="147" t="s">
        <v>2240</v>
      </c>
      <c r="G18057" s="147">
        <v>0</v>
      </c>
      <c r="I18057" s="147">
        <v>5</v>
      </c>
      <c r="J18057" s="147">
        <v>2592355</v>
      </c>
    </row>
    <row r="18058" spans="1:11" x14ac:dyDescent="0.2">
      <c r="A18058" s="147">
        <v>6</v>
      </c>
      <c r="B18058" s="149" t="s">
        <v>7554</v>
      </c>
      <c r="C18058" s="147" t="s">
        <v>2242</v>
      </c>
      <c r="D18058" s="147" t="s">
        <v>7553</v>
      </c>
      <c r="E18058" s="147" t="s">
        <v>2240</v>
      </c>
      <c r="G18058" s="147">
        <v>0</v>
      </c>
      <c r="I18058" s="147">
        <v>5</v>
      </c>
      <c r="J18058" s="147">
        <v>2592376</v>
      </c>
      <c r="K18058" s="147" t="s">
        <v>2769</v>
      </c>
    </row>
    <row r="18059" spans="1:11" x14ac:dyDescent="0.2">
      <c r="A18059" s="147">
        <v>6</v>
      </c>
      <c r="B18059" s="149" t="s">
        <v>7552</v>
      </c>
      <c r="C18059" s="147" t="s">
        <v>2242</v>
      </c>
      <c r="D18059" s="147" t="s">
        <v>7551</v>
      </c>
      <c r="E18059" s="147" t="s">
        <v>2240</v>
      </c>
      <c r="G18059" s="147">
        <v>0</v>
      </c>
      <c r="I18059" s="147">
        <v>5</v>
      </c>
      <c r="J18059" s="147">
        <v>2592354</v>
      </c>
      <c r="K18059" s="147" t="s">
        <v>2769</v>
      </c>
    </row>
    <row r="18060" spans="1:11" x14ac:dyDescent="0.2">
      <c r="A18060" s="147">
        <v>6</v>
      </c>
      <c r="B18060" s="149" t="s">
        <v>7550</v>
      </c>
      <c r="C18060" s="147" t="s">
        <v>2242</v>
      </c>
      <c r="D18060" s="147" t="s">
        <v>7549</v>
      </c>
      <c r="E18060" s="147" t="s">
        <v>2240</v>
      </c>
      <c r="G18060" s="147">
        <v>0</v>
      </c>
      <c r="I18060" s="147">
        <v>5</v>
      </c>
      <c r="J18060" s="147">
        <v>2592385</v>
      </c>
    </row>
    <row r="18061" spans="1:11" x14ac:dyDescent="0.2">
      <c r="A18061" s="147">
        <v>6</v>
      </c>
      <c r="B18061" s="149" t="s">
        <v>7548</v>
      </c>
      <c r="C18061" s="147" t="s">
        <v>2242</v>
      </c>
      <c r="D18061" s="147" t="s">
        <v>7547</v>
      </c>
      <c r="E18061" s="147" t="s">
        <v>2240</v>
      </c>
      <c r="G18061" s="147">
        <v>0</v>
      </c>
      <c r="I18061" s="147">
        <v>5</v>
      </c>
      <c r="J18061" s="147">
        <v>2592365</v>
      </c>
      <c r="K18061" s="147" t="s">
        <v>2769</v>
      </c>
    </row>
    <row r="18062" spans="1:11" x14ac:dyDescent="0.2">
      <c r="A18062" s="147">
        <v>6</v>
      </c>
      <c r="B18062" s="149" t="s">
        <v>7546</v>
      </c>
      <c r="C18062" s="147" t="s">
        <v>2242</v>
      </c>
      <c r="D18062" s="147" t="s">
        <v>7545</v>
      </c>
      <c r="E18062" s="147" t="s">
        <v>2240</v>
      </c>
      <c r="G18062" s="147">
        <v>0</v>
      </c>
      <c r="I18062" s="147">
        <v>5</v>
      </c>
      <c r="J18062" s="147">
        <v>2592339</v>
      </c>
    </row>
    <row r="18063" spans="1:11" x14ac:dyDescent="0.2">
      <c r="A18063" s="147">
        <v>6</v>
      </c>
      <c r="B18063" s="149" t="s">
        <v>7544</v>
      </c>
      <c r="C18063" s="147" t="s">
        <v>2242</v>
      </c>
      <c r="D18063" s="147" t="s">
        <v>7543</v>
      </c>
      <c r="E18063" s="147" t="s">
        <v>2240</v>
      </c>
      <c r="G18063" s="147">
        <v>0</v>
      </c>
      <c r="I18063" s="147">
        <v>5</v>
      </c>
      <c r="J18063" s="147">
        <v>2592342</v>
      </c>
    </row>
    <row r="18064" spans="1:11" x14ac:dyDescent="0.2">
      <c r="A18064" s="147">
        <v>3</v>
      </c>
      <c r="B18064" s="149" t="s">
        <v>7542</v>
      </c>
      <c r="C18064" s="147" t="s">
        <v>2242</v>
      </c>
      <c r="D18064" s="147" t="s">
        <v>7415</v>
      </c>
      <c r="E18064" s="147" t="s">
        <v>2246</v>
      </c>
      <c r="G18064" s="147">
        <v>0</v>
      </c>
      <c r="I18064" s="147">
        <v>3</v>
      </c>
      <c r="J18064" s="147">
        <v>2590636</v>
      </c>
    </row>
    <row r="18065" spans="1:10" x14ac:dyDescent="0.2">
      <c r="A18065" s="147">
        <v>4</v>
      </c>
      <c r="B18065" s="149" t="s">
        <v>7538</v>
      </c>
      <c r="C18065" s="147" t="s">
        <v>2242</v>
      </c>
      <c r="D18065" s="147" t="s">
        <v>7541</v>
      </c>
      <c r="E18065" s="147" t="s">
        <v>2240</v>
      </c>
      <c r="G18065" s="147">
        <v>0</v>
      </c>
      <c r="I18065" s="147">
        <v>4</v>
      </c>
      <c r="J18065" s="147">
        <v>2592407</v>
      </c>
    </row>
    <row r="18066" spans="1:10" x14ac:dyDescent="0.2">
      <c r="A18066" s="147">
        <v>4</v>
      </c>
      <c r="B18066" s="149" t="s">
        <v>7538</v>
      </c>
      <c r="C18066" s="147" t="s">
        <v>2261</v>
      </c>
      <c r="D18066" s="147" t="s">
        <v>7540</v>
      </c>
      <c r="E18066" s="147" t="s">
        <v>2246</v>
      </c>
      <c r="G18066" s="147">
        <v>0</v>
      </c>
      <c r="I18066" s="147">
        <v>4</v>
      </c>
      <c r="J18066" s="147">
        <v>1202908</v>
      </c>
    </row>
    <row r="18067" spans="1:10" x14ac:dyDescent="0.2">
      <c r="A18067" s="147">
        <v>4</v>
      </c>
      <c r="B18067" s="149" t="s">
        <v>7538</v>
      </c>
      <c r="C18067" s="147" t="s">
        <v>2261</v>
      </c>
      <c r="D18067" s="147" t="s">
        <v>7539</v>
      </c>
      <c r="E18067" s="147" t="s">
        <v>2246</v>
      </c>
      <c r="G18067" s="147">
        <v>0</v>
      </c>
      <c r="I18067" s="147">
        <v>4</v>
      </c>
      <c r="J18067" s="147">
        <v>1202930</v>
      </c>
    </row>
    <row r="18068" spans="1:10" x14ac:dyDescent="0.2">
      <c r="A18068" s="147">
        <v>4</v>
      </c>
      <c r="B18068" s="149" t="s">
        <v>7538</v>
      </c>
      <c r="C18068" s="147" t="s">
        <v>2277</v>
      </c>
      <c r="D18068" s="147" t="s">
        <v>7537</v>
      </c>
      <c r="E18068" s="147" t="s">
        <v>2246</v>
      </c>
      <c r="G18068" s="147">
        <v>0</v>
      </c>
      <c r="I18068" s="147">
        <v>4</v>
      </c>
      <c r="J18068" s="147">
        <v>1202897</v>
      </c>
    </row>
    <row r="18069" spans="1:10" x14ac:dyDescent="0.2">
      <c r="A18069" s="147">
        <v>4</v>
      </c>
      <c r="B18069" s="149" t="s">
        <v>7533</v>
      </c>
      <c r="C18069" s="147" t="s">
        <v>2242</v>
      </c>
      <c r="D18069" s="147" t="s">
        <v>7536</v>
      </c>
      <c r="E18069" s="147" t="s">
        <v>2240</v>
      </c>
      <c r="G18069" s="147">
        <v>0</v>
      </c>
      <c r="I18069" s="147">
        <v>4</v>
      </c>
      <c r="J18069" s="147">
        <v>2592408</v>
      </c>
    </row>
    <row r="18070" spans="1:10" x14ac:dyDescent="0.2">
      <c r="A18070" s="147">
        <v>4</v>
      </c>
      <c r="B18070" s="149" t="s">
        <v>7533</v>
      </c>
      <c r="C18070" s="147" t="s">
        <v>2277</v>
      </c>
      <c r="D18070" s="147" t="s">
        <v>7535</v>
      </c>
      <c r="E18070" s="147" t="s">
        <v>2246</v>
      </c>
      <c r="G18070" s="147">
        <v>0</v>
      </c>
      <c r="I18070" s="147">
        <v>4</v>
      </c>
      <c r="J18070" s="147">
        <v>1202901</v>
      </c>
    </row>
    <row r="18071" spans="1:10" x14ac:dyDescent="0.2">
      <c r="A18071" s="147">
        <v>4</v>
      </c>
      <c r="B18071" s="149" t="s">
        <v>7533</v>
      </c>
      <c r="C18071" s="147" t="s">
        <v>2277</v>
      </c>
      <c r="D18071" s="147" t="s">
        <v>7534</v>
      </c>
      <c r="E18071" s="147" t="s">
        <v>2246</v>
      </c>
      <c r="G18071" s="147">
        <v>0</v>
      </c>
      <c r="I18071" s="147">
        <v>4</v>
      </c>
      <c r="J18071" s="147">
        <v>1202936</v>
      </c>
    </row>
    <row r="18072" spans="1:10" x14ac:dyDescent="0.2">
      <c r="A18072" s="147">
        <v>4</v>
      </c>
      <c r="B18072" s="149" t="s">
        <v>7533</v>
      </c>
      <c r="C18072" s="147" t="s">
        <v>2277</v>
      </c>
      <c r="D18072" s="147" t="s">
        <v>7532</v>
      </c>
      <c r="E18072" s="147" t="s">
        <v>2246</v>
      </c>
      <c r="G18072" s="147">
        <v>0</v>
      </c>
      <c r="I18072" s="147">
        <v>4</v>
      </c>
      <c r="J18072" s="147">
        <v>1202962</v>
      </c>
    </row>
    <row r="18073" spans="1:10" x14ac:dyDescent="0.2">
      <c r="A18073" s="147">
        <v>4</v>
      </c>
      <c r="B18073" s="149" t="s">
        <v>7528</v>
      </c>
      <c r="C18073" s="147" t="s">
        <v>2242</v>
      </c>
      <c r="D18073" s="147" t="s">
        <v>7531</v>
      </c>
      <c r="E18073" s="147" t="s">
        <v>2246</v>
      </c>
      <c r="G18073" s="147">
        <v>0</v>
      </c>
      <c r="I18073" s="147">
        <v>4</v>
      </c>
      <c r="J18073" s="147">
        <v>2592397</v>
      </c>
    </row>
    <row r="18074" spans="1:10" x14ac:dyDescent="0.2">
      <c r="A18074" s="147">
        <v>4</v>
      </c>
      <c r="B18074" s="149" t="s">
        <v>7528</v>
      </c>
      <c r="C18074" s="147" t="s">
        <v>2261</v>
      </c>
      <c r="D18074" s="147" t="s">
        <v>7530</v>
      </c>
      <c r="E18074" s="147" t="s">
        <v>2246</v>
      </c>
      <c r="G18074" s="147">
        <v>0</v>
      </c>
      <c r="I18074" s="147">
        <v>4</v>
      </c>
      <c r="J18074" s="147">
        <v>1202937</v>
      </c>
    </row>
    <row r="18075" spans="1:10" x14ac:dyDescent="0.2">
      <c r="A18075" s="147">
        <v>4</v>
      </c>
      <c r="B18075" s="149" t="s">
        <v>7528</v>
      </c>
      <c r="C18075" s="147" t="s">
        <v>2277</v>
      </c>
      <c r="D18075" s="147" t="s">
        <v>7529</v>
      </c>
      <c r="E18075" s="147" t="s">
        <v>2246</v>
      </c>
      <c r="G18075" s="147">
        <v>0</v>
      </c>
      <c r="I18075" s="147">
        <v>4</v>
      </c>
      <c r="J18075" s="147">
        <v>1202929</v>
      </c>
    </row>
    <row r="18076" spans="1:10" x14ac:dyDescent="0.2">
      <c r="A18076" s="147">
        <v>4</v>
      </c>
      <c r="B18076" s="149" t="s">
        <v>7528</v>
      </c>
      <c r="C18076" s="147" t="s">
        <v>2277</v>
      </c>
      <c r="D18076" s="147" t="s">
        <v>7527</v>
      </c>
      <c r="E18076" s="147" t="s">
        <v>2246</v>
      </c>
      <c r="G18076" s="147">
        <v>0</v>
      </c>
      <c r="I18076" s="147">
        <v>4</v>
      </c>
      <c r="J18076" s="147">
        <v>1202906</v>
      </c>
    </row>
    <row r="18077" spans="1:10" x14ac:dyDescent="0.2">
      <c r="A18077" s="147">
        <v>5</v>
      </c>
      <c r="B18077" s="149" t="s">
        <v>7526</v>
      </c>
      <c r="C18077" s="147" t="s">
        <v>2242</v>
      </c>
      <c r="D18077" s="147" t="s">
        <v>7525</v>
      </c>
      <c r="E18077" s="147" t="s">
        <v>2246</v>
      </c>
      <c r="G18077" s="147">
        <v>0</v>
      </c>
      <c r="I18077" s="147">
        <v>5</v>
      </c>
      <c r="J18077" s="147">
        <v>2592424</v>
      </c>
    </row>
    <row r="18078" spans="1:10" x14ac:dyDescent="0.2">
      <c r="A18078" s="147">
        <v>6</v>
      </c>
      <c r="B18078" s="149" t="s">
        <v>7524</v>
      </c>
      <c r="C18078" s="147" t="s">
        <v>2242</v>
      </c>
      <c r="D18078" s="147" t="s">
        <v>7523</v>
      </c>
      <c r="E18078" s="147" t="s">
        <v>2240</v>
      </c>
      <c r="G18078" s="147">
        <v>0</v>
      </c>
      <c r="I18078" s="147">
        <v>6</v>
      </c>
      <c r="J18078" s="147">
        <v>2592448</v>
      </c>
    </row>
    <row r="18079" spans="1:10" x14ac:dyDescent="0.2">
      <c r="A18079" s="147">
        <v>6</v>
      </c>
      <c r="B18079" s="149" t="s">
        <v>7521</v>
      </c>
      <c r="C18079" s="147" t="s">
        <v>2242</v>
      </c>
      <c r="D18079" s="147" t="s">
        <v>7522</v>
      </c>
      <c r="E18079" s="147" t="s">
        <v>2240</v>
      </c>
      <c r="G18079" s="147">
        <v>0</v>
      </c>
      <c r="I18079" s="147">
        <v>5</v>
      </c>
      <c r="J18079" s="147">
        <v>2592425</v>
      </c>
    </row>
    <row r="18080" spans="1:10" x14ac:dyDescent="0.2">
      <c r="A18080" s="147">
        <v>6</v>
      </c>
      <c r="B18080" s="149" t="s">
        <v>7521</v>
      </c>
      <c r="C18080" s="147" t="s">
        <v>2277</v>
      </c>
      <c r="D18080" s="147" t="s">
        <v>7520</v>
      </c>
      <c r="E18080" s="147" t="s">
        <v>2246</v>
      </c>
      <c r="G18080" s="147">
        <v>0</v>
      </c>
      <c r="I18080" s="147">
        <v>5</v>
      </c>
      <c r="J18080" s="147">
        <v>1202963</v>
      </c>
    </row>
    <row r="18081" spans="1:11" x14ac:dyDescent="0.2">
      <c r="A18081" s="147">
        <v>6</v>
      </c>
      <c r="B18081" s="149" t="s">
        <v>7519</v>
      </c>
      <c r="C18081" s="147" t="s">
        <v>2242</v>
      </c>
      <c r="D18081" s="147" t="s">
        <v>7518</v>
      </c>
      <c r="E18081" s="147" t="s">
        <v>2240</v>
      </c>
      <c r="G18081" s="147">
        <v>0</v>
      </c>
      <c r="I18081" s="147">
        <v>5</v>
      </c>
      <c r="J18081" s="147">
        <v>2592421</v>
      </c>
    </row>
    <row r="18082" spans="1:11" x14ac:dyDescent="0.2">
      <c r="A18082" s="147">
        <v>6</v>
      </c>
      <c r="B18082" s="149" t="s">
        <v>7517</v>
      </c>
      <c r="C18082" s="147" t="s">
        <v>2242</v>
      </c>
      <c r="D18082" s="147" t="s">
        <v>7516</v>
      </c>
      <c r="E18082" s="147" t="s">
        <v>2240</v>
      </c>
      <c r="G18082" s="147">
        <v>0</v>
      </c>
      <c r="I18082" s="147">
        <v>5</v>
      </c>
      <c r="J18082" s="147">
        <v>2592422</v>
      </c>
      <c r="K18082" s="147" t="s">
        <v>2769</v>
      </c>
    </row>
    <row r="18083" spans="1:11" x14ac:dyDescent="0.2">
      <c r="A18083" s="147">
        <v>6</v>
      </c>
      <c r="B18083" s="149" t="s">
        <v>7515</v>
      </c>
      <c r="C18083" s="147" t="s">
        <v>2242</v>
      </c>
      <c r="D18083" s="147" t="s">
        <v>7514</v>
      </c>
      <c r="E18083" s="147" t="s">
        <v>2240</v>
      </c>
      <c r="G18083" s="147">
        <v>0</v>
      </c>
      <c r="I18083" s="147">
        <v>5</v>
      </c>
      <c r="J18083" s="147">
        <v>2592440</v>
      </c>
      <c r="K18083" s="147" t="s">
        <v>2769</v>
      </c>
    </row>
    <row r="18084" spans="1:11" x14ac:dyDescent="0.2">
      <c r="A18084" s="147">
        <v>6</v>
      </c>
      <c r="B18084" s="149" t="s">
        <v>7513</v>
      </c>
      <c r="C18084" s="147" t="s">
        <v>2242</v>
      </c>
      <c r="D18084" s="147" t="s">
        <v>7512</v>
      </c>
      <c r="E18084" s="147" t="s">
        <v>2240</v>
      </c>
      <c r="G18084" s="147">
        <v>0</v>
      </c>
      <c r="I18084" s="147">
        <v>5</v>
      </c>
      <c r="J18084" s="147">
        <v>2592441</v>
      </c>
      <c r="K18084" s="147" t="s">
        <v>2769</v>
      </c>
    </row>
    <row r="18085" spans="1:11" x14ac:dyDescent="0.2">
      <c r="A18085" s="147">
        <v>6</v>
      </c>
      <c r="B18085" s="149" t="s">
        <v>7511</v>
      </c>
      <c r="C18085" s="147" t="s">
        <v>2242</v>
      </c>
      <c r="D18085" s="147" t="s">
        <v>7510</v>
      </c>
      <c r="E18085" s="147" t="s">
        <v>2240</v>
      </c>
      <c r="G18085" s="147">
        <v>0</v>
      </c>
      <c r="I18085" s="147">
        <v>5</v>
      </c>
      <c r="J18085" s="147">
        <v>2592443</v>
      </c>
    </row>
    <row r="18086" spans="1:11" x14ac:dyDescent="0.2">
      <c r="A18086" s="147">
        <v>6</v>
      </c>
      <c r="B18086" s="149" t="s">
        <v>7509</v>
      </c>
      <c r="C18086" s="147" t="s">
        <v>2242</v>
      </c>
      <c r="D18086" s="147" t="s">
        <v>7508</v>
      </c>
      <c r="E18086" s="147" t="s">
        <v>2240</v>
      </c>
      <c r="G18086" s="147">
        <v>0</v>
      </c>
      <c r="I18086" s="147">
        <v>5</v>
      </c>
      <c r="J18086" s="147">
        <v>2592418</v>
      </c>
    </row>
    <row r="18087" spans="1:11" x14ac:dyDescent="0.2">
      <c r="A18087" s="147">
        <v>6</v>
      </c>
      <c r="B18087" s="149" t="s">
        <v>7507</v>
      </c>
      <c r="C18087" s="147" t="s">
        <v>2242</v>
      </c>
      <c r="D18087" s="147" t="s">
        <v>7506</v>
      </c>
      <c r="E18087" s="147" t="s">
        <v>2240</v>
      </c>
      <c r="G18087" s="147">
        <v>0</v>
      </c>
      <c r="I18087" s="147">
        <v>5</v>
      </c>
      <c r="J18087" s="147">
        <v>2592435</v>
      </c>
      <c r="K18087" s="147" t="s">
        <v>2769</v>
      </c>
    </row>
    <row r="18088" spans="1:11" x14ac:dyDescent="0.2">
      <c r="A18088" s="147">
        <v>6</v>
      </c>
      <c r="B18088" s="149" t="s">
        <v>7505</v>
      </c>
      <c r="C18088" s="147" t="s">
        <v>2242</v>
      </c>
      <c r="D18088" s="147" t="s">
        <v>7504</v>
      </c>
      <c r="E18088" s="147" t="s">
        <v>2240</v>
      </c>
      <c r="G18088" s="147">
        <v>0</v>
      </c>
      <c r="I18088" s="147">
        <v>5</v>
      </c>
      <c r="J18088" s="147">
        <v>2592433</v>
      </c>
    </row>
    <row r="18089" spans="1:11" x14ac:dyDescent="0.2">
      <c r="A18089" s="147">
        <v>4</v>
      </c>
      <c r="B18089" s="149" t="s">
        <v>7500</v>
      </c>
      <c r="C18089" s="147" t="s">
        <v>2242</v>
      </c>
      <c r="D18089" s="147" t="s">
        <v>7503</v>
      </c>
      <c r="E18089" s="147" t="s">
        <v>2246</v>
      </c>
      <c r="G18089" s="147">
        <v>0</v>
      </c>
      <c r="I18089" s="147">
        <v>4</v>
      </c>
      <c r="J18089" s="147">
        <v>2592416</v>
      </c>
    </row>
    <row r="18090" spans="1:11" x14ac:dyDescent="0.2">
      <c r="A18090" s="147">
        <v>4</v>
      </c>
      <c r="B18090" s="149" t="s">
        <v>7500</v>
      </c>
      <c r="C18090" s="147" t="s">
        <v>2261</v>
      </c>
      <c r="D18090" s="147" t="s">
        <v>7502</v>
      </c>
      <c r="E18090" s="147" t="s">
        <v>2246</v>
      </c>
      <c r="G18090" s="147">
        <v>0</v>
      </c>
      <c r="I18090" s="147">
        <v>4</v>
      </c>
      <c r="J18090" s="147">
        <v>1202887</v>
      </c>
    </row>
    <row r="18091" spans="1:11" x14ac:dyDescent="0.2">
      <c r="A18091" s="147">
        <v>4</v>
      </c>
      <c r="B18091" s="149" t="s">
        <v>7500</v>
      </c>
      <c r="C18091" s="147" t="s">
        <v>2261</v>
      </c>
      <c r="D18091" s="147" t="s">
        <v>7501</v>
      </c>
      <c r="E18091" s="147" t="s">
        <v>2246</v>
      </c>
      <c r="G18091" s="147">
        <v>0</v>
      </c>
      <c r="I18091" s="147">
        <v>4</v>
      </c>
      <c r="J18091" s="147">
        <v>1202943</v>
      </c>
    </row>
    <row r="18092" spans="1:11" x14ac:dyDescent="0.2">
      <c r="A18092" s="147">
        <v>4</v>
      </c>
      <c r="B18092" s="149" t="s">
        <v>7500</v>
      </c>
      <c r="C18092" s="147" t="s">
        <v>2446</v>
      </c>
      <c r="D18092" s="147" t="s">
        <v>7456</v>
      </c>
      <c r="E18092" s="147" t="s">
        <v>2246</v>
      </c>
      <c r="G18092" s="147">
        <v>0</v>
      </c>
      <c r="I18092" s="147">
        <v>4</v>
      </c>
      <c r="J18092" s="147">
        <v>1202915</v>
      </c>
    </row>
    <row r="18093" spans="1:11" x14ac:dyDescent="0.2">
      <c r="A18093" s="147">
        <v>4</v>
      </c>
      <c r="B18093" s="149" t="s">
        <v>7500</v>
      </c>
      <c r="C18093" s="147" t="s">
        <v>2277</v>
      </c>
      <c r="D18093" s="147" t="s">
        <v>7499</v>
      </c>
      <c r="E18093" s="147" t="s">
        <v>2246</v>
      </c>
      <c r="G18093" s="147">
        <v>0</v>
      </c>
      <c r="I18093" s="147">
        <v>4</v>
      </c>
      <c r="J18093" s="147">
        <v>1202895</v>
      </c>
    </row>
    <row r="18094" spans="1:11" x14ac:dyDescent="0.2">
      <c r="A18094" s="147">
        <v>5</v>
      </c>
      <c r="B18094" s="149" t="s">
        <v>7498</v>
      </c>
      <c r="C18094" s="147" t="s">
        <v>2242</v>
      </c>
      <c r="D18094" s="147" t="s">
        <v>7497</v>
      </c>
      <c r="E18094" s="147" t="s">
        <v>2246</v>
      </c>
      <c r="G18094" s="147">
        <v>0</v>
      </c>
      <c r="I18094" s="147">
        <v>5</v>
      </c>
      <c r="J18094" s="147">
        <v>2592469</v>
      </c>
    </row>
    <row r="18095" spans="1:11" x14ac:dyDescent="0.2">
      <c r="A18095" s="147">
        <v>6</v>
      </c>
      <c r="B18095" s="149" t="s">
        <v>7496</v>
      </c>
      <c r="C18095" s="147" t="s">
        <v>2242</v>
      </c>
      <c r="D18095" s="147" t="s">
        <v>7495</v>
      </c>
      <c r="E18095" s="147" t="s">
        <v>2240</v>
      </c>
      <c r="G18095" s="147">
        <v>0</v>
      </c>
      <c r="I18095" s="147">
        <v>6</v>
      </c>
      <c r="J18095" s="147">
        <v>2592476</v>
      </c>
    </row>
    <row r="18096" spans="1:11" x14ac:dyDescent="0.2">
      <c r="A18096" s="147">
        <v>6</v>
      </c>
      <c r="B18096" s="149" t="s">
        <v>7494</v>
      </c>
      <c r="C18096" s="147" t="s">
        <v>2242</v>
      </c>
      <c r="D18096" s="147" t="s">
        <v>7493</v>
      </c>
      <c r="E18096" s="147" t="s">
        <v>2240</v>
      </c>
      <c r="G18096" s="147">
        <v>0</v>
      </c>
      <c r="I18096" s="147">
        <v>5</v>
      </c>
      <c r="J18096" s="147">
        <v>2592455</v>
      </c>
    </row>
    <row r="18097" spans="1:10" x14ac:dyDescent="0.2">
      <c r="A18097" s="147">
        <v>6</v>
      </c>
      <c r="B18097" s="149" t="s">
        <v>7492</v>
      </c>
      <c r="C18097" s="147" t="s">
        <v>2242</v>
      </c>
      <c r="D18097" s="147" t="s">
        <v>7491</v>
      </c>
      <c r="E18097" s="147" t="s">
        <v>2240</v>
      </c>
      <c r="G18097" s="147">
        <v>0</v>
      </c>
      <c r="I18097" s="147">
        <v>5</v>
      </c>
      <c r="J18097" s="147">
        <v>2592473</v>
      </c>
    </row>
    <row r="18098" spans="1:10" x14ac:dyDescent="0.2">
      <c r="A18098" s="147">
        <v>6</v>
      </c>
      <c r="B18098" s="149" t="s">
        <v>7490</v>
      </c>
      <c r="C18098" s="147" t="s">
        <v>2242</v>
      </c>
      <c r="D18098" s="147" t="s">
        <v>7489</v>
      </c>
      <c r="E18098" s="147" t="s">
        <v>2240</v>
      </c>
      <c r="G18098" s="147">
        <v>0</v>
      </c>
      <c r="I18098" s="147">
        <v>5</v>
      </c>
      <c r="J18098" s="147">
        <v>2592471</v>
      </c>
    </row>
    <row r="18099" spans="1:10" x14ac:dyDescent="0.2">
      <c r="A18099" s="147">
        <v>6</v>
      </c>
      <c r="B18099" s="149" t="s">
        <v>7488</v>
      </c>
      <c r="C18099" s="147" t="s">
        <v>2242</v>
      </c>
      <c r="D18099" s="147" t="s">
        <v>7487</v>
      </c>
      <c r="E18099" s="147" t="s">
        <v>2240</v>
      </c>
      <c r="G18099" s="147">
        <v>0</v>
      </c>
      <c r="I18099" s="147">
        <v>5</v>
      </c>
      <c r="J18099" s="147">
        <v>2592472</v>
      </c>
    </row>
    <row r="18100" spans="1:10" x14ac:dyDescent="0.2">
      <c r="A18100" s="147">
        <v>6</v>
      </c>
      <c r="B18100" s="149" t="s">
        <v>7486</v>
      </c>
      <c r="C18100" s="147" t="s">
        <v>2242</v>
      </c>
      <c r="D18100" s="147" t="s">
        <v>7485</v>
      </c>
      <c r="E18100" s="147" t="s">
        <v>2240</v>
      </c>
      <c r="G18100" s="147">
        <v>0</v>
      </c>
      <c r="I18100" s="147">
        <v>5</v>
      </c>
      <c r="J18100" s="147">
        <v>2592464</v>
      </c>
    </row>
    <row r="18101" spans="1:10" x14ac:dyDescent="0.2">
      <c r="A18101" s="147">
        <v>6</v>
      </c>
      <c r="B18101" s="149" t="s">
        <v>7484</v>
      </c>
      <c r="C18101" s="147" t="s">
        <v>2242</v>
      </c>
      <c r="D18101" s="147" t="s">
        <v>7483</v>
      </c>
      <c r="E18101" s="147" t="s">
        <v>2240</v>
      </c>
      <c r="G18101" s="147">
        <v>0</v>
      </c>
      <c r="I18101" s="147">
        <v>5</v>
      </c>
      <c r="J18101" s="147">
        <v>2592462</v>
      </c>
    </row>
    <row r="18102" spans="1:10" x14ac:dyDescent="0.2">
      <c r="A18102" s="147">
        <v>6</v>
      </c>
      <c r="B18102" s="149" t="s">
        <v>7482</v>
      </c>
      <c r="C18102" s="147" t="s">
        <v>2242</v>
      </c>
      <c r="D18102" s="147" t="s">
        <v>7481</v>
      </c>
      <c r="E18102" s="147" t="s">
        <v>2240</v>
      </c>
      <c r="G18102" s="147">
        <v>0</v>
      </c>
      <c r="I18102" s="147">
        <v>5</v>
      </c>
      <c r="J18102" s="147">
        <v>2592456</v>
      </c>
    </row>
    <row r="18103" spans="1:10" x14ac:dyDescent="0.2">
      <c r="A18103" s="147">
        <v>4</v>
      </c>
      <c r="B18103" s="149" t="s">
        <v>7477</v>
      </c>
      <c r="C18103" s="147" t="s">
        <v>2242</v>
      </c>
      <c r="D18103" s="147" t="s">
        <v>7480</v>
      </c>
      <c r="E18103" s="147" t="s">
        <v>2246</v>
      </c>
      <c r="G18103" s="147">
        <v>0</v>
      </c>
      <c r="I18103" s="147">
        <v>4</v>
      </c>
      <c r="J18103" s="147">
        <v>2592399</v>
      </c>
    </row>
    <row r="18104" spans="1:10" x14ac:dyDescent="0.2">
      <c r="A18104" s="147">
        <v>4</v>
      </c>
      <c r="B18104" s="149" t="s">
        <v>7477</v>
      </c>
      <c r="C18104" s="147" t="s">
        <v>2261</v>
      </c>
      <c r="D18104" s="147" t="s">
        <v>7479</v>
      </c>
      <c r="E18104" s="147" t="s">
        <v>2246</v>
      </c>
      <c r="G18104" s="147">
        <v>0</v>
      </c>
      <c r="I18104" s="147">
        <v>4</v>
      </c>
      <c r="J18104" s="147">
        <v>1202950</v>
      </c>
    </row>
    <row r="18105" spans="1:10" x14ac:dyDescent="0.2">
      <c r="A18105" s="147">
        <v>4</v>
      </c>
      <c r="B18105" s="149" t="s">
        <v>7477</v>
      </c>
      <c r="C18105" s="147" t="s">
        <v>2261</v>
      </c>
      <c r="D18105" s="147" t="s">
        <v>7478</v>
      </c>
      <c r="E18105" s="147" t="s">
        <v>2246</v>
      </c>
      <c r="G18105" s="147">
        <v>0</v>
      </c>
      <c r="I18105" s="147">
        <v>4</v>
      </c>
      <c r="J18105" s="147">
        <v>1202951</v>
      </c>
    </row>
    <row r="18106" spans="1:10" x14ac:dyDescent="0.2">
      <c r="A18106" s="147">
        <v>4</v>
      </c>
      <c r="B18106" s="149" t="s">
        <v>7477</v>
      </c>
      <c r="C18106" s="147" t="s">
        <v>2446</v>
      </c>
      <c r="D18106" s="147" t="s">
        <v>7456</v>
      </c>
      <c r="E18106" s="147" t="s">
        <v>2246</v>
      </c>
      <c r="G18106" s="147">
        <v>0</v>
      </c>
      <c r="I18106" s="147">
        <v>4</v>
      </c>
      <c r="J18106" s="147">
        <v>1202913</v>
      </c>
    </row>
    <row r="18107" spans="1:10" x14ac:dyDescent="0.2">
      <c r="A18107" s="147">
        <v>4</v>
      </c>
      <c r="B18107" s="149" t="s">
        <v>7477</v>
      </c>
      <c r="C18107" s="147" t="s">
        <v>2277</v>
      </c>
      <c r="D18107" s="147" t="s">
        <v>7476</v>
      </c>
      <c r="E18107" s="147" t="s">
        <v>2246</v>
      </c>
      <c r="G18107" s="147">
        <v>0</v>
      </c>
      <c r="I18107" s="147">
        <v>4</v>
      </c>
      <c r="J18107" s="147">
        <v>1202956</v>
      </c>
    </row>
    <row r="18108" spans="1:10" x14ac:dyDescent="0.2">
      <c r="A18108" s="147">
        <v>5</v>
      </c>
      <c r="B18108" s="149" t="s">
        <v>7475</v>
      </c>
      <c r="C18108" s="147" t="s">
        <v>2242</v>
      </c>
      <c r="D18108" s="147" t="s">
        <v>7474</v>
      </c>
      <c r="E18108" s="147" t="s">
        <v>2246</v>
      </c>
      <c r="G18108" s="147">
        <v>0</v>
      </c>
      <c r="I18108" s="147">
        <v>5</v>
      </c>
      <c r="J18108" s="147">
        <v>2592496</v>
      </c>
    </row>
    <row r="18109" spans="1:10" x14ac:dyDescent="0.2">
      <c r="A18109" s="147">
        <v>6</v>
      </c>
      <c r="B18109" s="149" t="s">
        <v>7473</v>
      </c>
      <c r="C18109" s="147" t="s">
        <v>2242</v>
      </c>
      <c r="D18109" s="147" t="s">
        <v>7472</v>
      </c>
      <c r="E18109" s="147" t="s">
        <v>2240</v>
      </c>
      <c r="G18109" s="147">
        <v>0</v>
      </c>
      <c r="I18109" s="147">
        <v>6</v>
      </c>
      <c r="J18109" s="147">
        <v>2592503</v>
      </c>
    </row>
    <row r="18110" spans="1:10" x14ac:dyDescent="0.2">
      <c r="A18110" s="147">
        <v>6</v>
      </c>
      <c r="B18110" s="149" t="s">
        <v>7471</v>
      </c>
      <c r="C18110" s="147" t="s">
        <v>2242</v>
      </c>
      <c r="D18110" s="147" t="s">
        <v>7470</v>
      </c>
      <c r="E18110" s="147" t="s">
        <v>2240</v>
      </c>
      <c r="G18110" s="147">
        <v>0</v>
      </c>
      <c r="I18110" s="147">
        <v>5</v>
      </c>
      <c r="J18110" s="147">
        <v>2592499</v>
      </c>
    </row>
    <row r="18111" spans="1:10" x14ac:dyDescent="0.2">
      <c r="A18111" s="147">
        <v>6</v>
      </c>
      <c r="B18111" s="149" t="s">
        <v>7469</v>
      </c>
      <c r="C18111" s="147" t="s">
        <v>2242</v>
      </c>
      <c r="D18111" s="147" t="s">
        <v>7468</v>
      </c>
      <c r="E18111" s="147" t="s">
        <v>2240</v>
      </c>
      <c r="G18111" s="147">
        <v>0</v>
      </c>
      <c r="I18111" s="147">
        <v>5</v>
      </c>
      <c r="J18111" s="147">
        <v>2592488</v>
      </c>
    </row>
    <row r="18112" spans="1:10" x14ac:dyDescent="0.2">
      <c r="A18112" s="147">
        <v>6</v>
      </c>
      <c r="B18112" s="149" t="s">
        <v>7467</v>
      </c>
      <c r="C18112" s="147" t="s">
        <v>2242</v>
      </c>
      <c r="D18112" s="147" t="s">
        <v>7466</v>
      </c>
      <c r="E18112" s="147" t="s">
        <v>2240</v>
      </c>
      <c r="G18112" s="147">
        <v>0</v>
      </c>
      <c r="I18112" s="147">
        <v>5</v>
      </c>
      <c r="J18112" s="147">
        <v>2592495</v>
      </c>
    </row>
    <row r="18113" spans="1:10" x14ac:dyDescent="0.2">
      <c r="A18113" s="147">
        <v>6</v>
      </c>
      <c r="B18113" s="149" t="s">
        <v>7465</v>
      </c>
      <c r="C18113" s="147" t="s">
        <v>2242</v>
      </c>
      <c r="D18113" s="147" t="s">
        <v>7464</v>
      </c>
      <c r="E18113" s="147" t="s">
        <v>2240</v>
      </c>
      <c r="G18113" s="147">
        <v>0</v>
      </c>
      <c r="I18113" s="147">
        <v>5</v>
      </c>
      <c r="J18113" s="147">
        <v>2592491</v>
      </c>
    </row>
    <row r="18114" spans="1:10" x14ac:dyDescent="0.2">
      <c r="A18114" s="147">
        <v>6</v>
      </c>
      <c r="B18114" s="149" t="s">
        <v>7463</v>
      </c>
      <c r="C18114" s="147" t="s">
        <v>2242</v>
      </c>
      <c r="D18114" s="147" t="s">
        <v>7462</v>
      </c>
      <c r="E18114" s="147" t="s">
        <v>2240</v>
      </c>
      <c r="G18114" s="147">
        <v>0</v>
      </c>
      <c r="I18114" s="147">
        <v>5</v>
      </c>
      <c r="J18114" s="147">
        <v>2592484</v>
      </c>
    </row>
    <row r="18115" spans="1:10" x14ac:dyDescent="0.2">
      <c r="A18115" s="147">
        <v>6</v>
      </c>
      <c r="B18115" s="149" t="s">
        <v>7461</v>
      </c>
      <c r="C18115" s="147" t="s">
        <v>2242</v>
      </c>
      <c r="D18115" s="147" t="s">
        <v>7460</v>
      </c>
      <c r="E18115" s="147" t="s">
        <v>2240</v>
      </c>
      <c r="G18115" s="147">
        <v>0</v>
      </c>
      <c r="I18115" s="147">
        <v>5</v>
      </c>
      <c r="J18115" s="147">
        <v>2592481</v>
      </c>
    </row>
    <row r="18116" spans="1:10" x14ac:dyDescent="0.2">
      <c r="A18116" s="147">
        <v>6</v>
      </c>
      <c r="B18116" s="149" t="s">
        <v>7459</v>
      </c>
      <c r="C18116" s="147" t="s">
        <v>2242</v>
      </c>
      <c r="D18116" s="147" t="s">
        <v>7458</v>
      </c>
      <c r="E18116" s="147" t="s">
        <v>2240</v>
      </c>
      <c r="G18116" s="147">
        <v>0</v>
      </c>
      <c r="I18116" s="147">
        <v>5</v>
      </c>
      <c r="J18116" s="147">
        <v>2592486</v>
      </c>
    </row>
    <row r="18117" spans="1:10" x14ac:dyDescent="0.2">
      <c r="A18117" s="147">
        <v>4</v>
      </c>
      <c r="B18117" s="149" t="s">
        <v>7454</v>
      </c>
      <c r="C18117" s="147" t="s">
        <v>2242</v>
      </c>
      <c r="D18117" s="147" t="s">
        <v>7457</v>
      </c>
      <c r="E18117" s="147" t="s">
        <v>2246</v>
      </c>
      <c r="G18117" s="147">
        <v>0</v>
      </c>
      <c r="I18117" s="147">
        <v>4</v>
      </c>
      <c r="J18117" s="147">
        <v>2592410</v>
      </c>
    </row>
    <row r="18118" spans="1:10" x14ac:dyDescent="0.2">
      <c r="A18118" s="147">
        <v>4</v>
      </c>
      <c r="B18118" s="149" t="s">
        <v>7454</v>
      </c>
      <c r="C18118" s="147" t="s">
        <v>2446</v>
      </c>
      <c r="D18118" s="147" t="s">
        <v>7456</v>
      </c>
      <c r="E18118" s="147" t="s">
        <v>2246</v>
      </c>
      <c r="G18118" s="147">
        <v>0</v>
      </c>
      <c r="I18118" s="147">
        <v>4</v>
      </c>
      <c r="J18118" s="147">
        <v>1202935</v>
      </c>
    </row>
    <row r="18119" spans="1:10" x14ac:dyDescent="0.2">
      <c r="A18119" s="147">
        <v>4</v>
      </c>
      <c r="B18119" s="149" t="s">
        <v>7454</v>
      </c>
      <c r="C18119" s="147" t="s">
        <v>2277</v>
      </c>
      <c r="D18119" s="147" t="s">
        <v>7455</v>
      </c>
      <c r="E18119" s="147" t="s">
        <v>2246</v>
      </c>
      <c r="G18119" s="147">
        <v>0</v>
      </c>
      <c r="I18119" s="147">
        <v>4</v>
      </c>
      <c r="J18119" s="147">
        <v>1202939</v>
      </c>
    </row>
    <row r="18120" spans="1:10" x14ac:dyDescent="0.2">
      <c r="A18120" s="147">
        <v>4</v>
      </c>
      <c r="B18120" s="149" t="s">
        <v>7454</v>
      </c>
      <c r="C18120" s="147" t="s">
        <v>2277</v>
      </c>
      <c r="D18120" s="147" t="s">
        <v>7453</v>
      </c>
      <c r="E18120" s="147" t="s">
        <v>2246</v>
      </c>
      <c r="G18120" s="147">
        <v>0</v>
      </c>
      <c r="I18120" s="147">
        <v>4</v>
      </c>
      <c r="J18120" s="147">
        <v>1202883</v>
      </c>
    </row>
    <row r="18121" spans="1:10" x14ac:dyDescent="0.2">
      <c r="A18121" s="147">
        <v>6</v>
      </c>
      <c r="B18121" s="149" t="s">
        <v>7452</v>
      </c>
      <c r="C18121" s="147" t="s">
        <v>2242</v>
      </c>
      <c r="D18121" s="147" t="s">
        <v>7451</v>
      </c>
      <c r="E18121" s="147" t="s">
        <v>2240</v>
      </c>
      <c r="G18121" s="147">
        <v>0</v>
      </c>
      <c r="I18121" s="147">
        <v>5</v>
      </c>
      <c r="J18121" s="147">
        <v>2592507</v>
      </c>
    </row>
    <row r="18122" spans="1:10" x14ac:dyDescent="0.2">
      <c r="A18122" s="147">
        <v>6</v>
      </c>
      <c r="B18122" s="149" t="s">
        <v>7450</v>
      </c>
      <c r="C18122" s="147" t="s">
        <v>2242</v>
      </c>
      <c r="D18122" s="147" t="s">
        <v>7449</v>
      </c>
      <c r="E18122" s="147" t="s">
        <v>2240</v>
      </c>
      <c r="G18122" s="147">
        <v>0</v>
      </c>
      <c r="I18122" s="147">
        <v>5</v>
      </c>
      <c r="J18122" s="147">
        <v>2592509</v>
      </c>
    </row>
    <row r="18123" spans="1:10" x14ac:dyDescent="0.2">
      <c r="A18123" s="147">
        <v>6</v>
      </c>
      <c r="B18123" s="149" t="s">
        <v>7448</v>
      </c>
      <c r="C18123" s="147" t="s">
        <v>2242</v>
      </c>
      <c r="D18123" s="147" t="s">
        <v>7447</v>
      </c>
      <c r="E18123" s="147" t="s">
        <v>2240</v>
      </c>
      <c r="G18123" s="147">
        <v>0</v>
      </c>
      <c r="I18123" s="147">
        <v>5</v>
      </c>
      <c r="J18123" s="147">
        <v>2592508</v>
      </c>
    </row>
    <row r="18124" spans="1:10" x14ac:dyDescent="0.2">
      <c r="A18124" s="147">
        <v>6</v>
      </c>
      <c r="B18124" s="149" t="s">
        <v>7446</v>
      </c>
      <c r="C18124" s="147" t="s">
        <v>2242</v>
      </c>
      <c r="D18124" s="147" t="s">
        <v>7445</v>
      </c>
      <c r="E18124" s="147" t="s">
        <v>2240</v>
      </c>
      <c r="G18124" s="147">
        <v>0</v>
      </c>
      <c r="I18124" s="147">
        <v>5</v>
      </c>
      <c r="J18124" s="147">
        <v>2592514</v>
      </c>
    </row>
    <row r="18125" spans="1:10" x14ac:dyDescent="0.2">
      <c r="A18125" s="147">
        <v>6</v>
      </c>
      <c r="B18125" s="149" t="s">
        <v>7444</v>
      </c>
      <c r="C18125" s="147" t="s">
        <v>2242</v>
      </c>
      <c r="D18125" s="147" t="s">
        <v>7443</v>
      </c>
      <c r="E18125" s="147" t="s">
        <v>2240</v>
      </c>
      <c r="G18125" s="147">
        <v>0</v>
      </c>
      <c r="I18125" s="147">
        <v>5</v>
      </c>
      <c r="J18125" s="147">
        <v>2592520</v>
      </c>
    </row>
    <row r="18126" spans="1:10" x14ac:dyDescent="0.2">
      <c r="A18126" s="147">
        <v>6</v>
      </c>
      <c r="B18126" s="149" t="s">
        <v>7442</v>
      </c>
      <c r="C18126" s="147" t="s">
        <v>2242</v>
      </c>
      <c r="D18126" s="147" t="s">
        <v>7441</v>
      </c>
      <c r="E18126" s="147" t="s">
        <v>2240</v>
      </c>
      <c r="G18126" s="147">
        <v>0</v>
      </c>
      <c r="I18126" s="147">
        <v>5</v>
      </c>
      <c r="J18126" s="147">
        <v>2592505</v>
      </c>
    </row>
    <row r="18127" spans="1:10" x14ac:dyDescent="0.2">
      <c r="A18127" s="147">
        <v>4</v>
      </c>
      <c r="B18127" s="149" t="s">
        <v>7438</v>
      </c>
      <c r="C18127" s="147" t="s">
        <v>2242</v>
      </c>
      <c r="D18127" s="147" t="s">
        <v>7440</v>
      </c>
      <c r="E18127" s="147" t="s">
        <v>2240</v>
      </c>
      <c r="G18127" s="147">
        <v>0</v>
      </c>
      <c r="I18127" s="147">
        <v>4</v>
      </c>
      <c r="J18127" s="147">
        <v>2592396</v>
      </c>
    </row>
    <row r="18128" spans="1:10" x14ac:dyDescent="0.2">
      <c r="A18128" s="147">
        <v>4</v>
      </c>
      <c r="B18128" s="149" t="s">
        <v>7438</v>
      </c>
      <c r="C18128" s="147" t="s">
        <v>2261</v>
      </c>
      <c r="D18128" s="147" t="s">
        <v>7439</v>
      </c>
      <c r="E18128" s="147" t="s">
        <v>2246</v>
      </c>
      <c r="G18128" s="147">
        <v>0</v>
      </c>
      <c r="I18128" s="147">
        <v>4</v>
      </c>
      <c r="J18128" s="147">
        <v>1202910</v>
      </c>
    </row>
    <row r="18129" spans="1:10" x14ac:dyDescent="0.2">
      <c r="A18129" s="147">
        <v>4</v>
      </c>
      <c r="B18129" s="149" t="s">
        <v>7438</v>
      </c>
      <c r="C18129" s="147" t="s">
        <v>2446</v>
      </c>
      <c r="D18129" s="147" t="s">
        <v>7434</v>
      </c>
      <c r="E18129" s="147" t="s">
        <v>2246</v>
      </c>
      <c r="G18129" s="147">
        <v>0</v>
      </c>
      <c r="I18129" s="147">
        <v>4</v>
      </c>
      <c r="J18129" s="147">
        <v>1202909</v>
      </c>
    </row>
    <row r="18130" spans="1:10" x14ac:dyDescent="0.2">
      <c r="A18130" s="147">
        <v>4</v>
      </c>
      <c r="B18130" s="149" t="s">
        <v>7435</v>
      </c>
      <c r="C18130" s="147" t="s">
        <v>2242</v>
      </c>
      <c r="D18130" s="147" t="s">
        <v>7437</v>
      </c>
      <c r="E18130" s="147" t="s">
        <v>2246</v>
      </c>
      <c r="G18130" s="147">
        <v>0</v>
      </c>
      <c r="I18130" s="147">
        <v>4</v>
      </c>
      <c r="J18130" s="147">
        <v>2592393</v>
      </c>
    </row>
    <row r="18131" spans="1:10" x14ac:dyDescent="0.2">
      <c r="A18131" s="147">
        <v>4</v>
      </c>
      <c r="B18131" s="149" t="s">
        <v>7435</v>
      </c>
      <c r="C18131" s="147" t="s">
        <v>2261</v>
      </c>
      <c r="D18131" s="147" t="s">
        <v>7436</v>
      </c>
      <c r="E18131" s="147" t="s">
        <v>2246</v>
      </c>
      <c r="G18131" s="147">
        <v>0</v>
      </c>
      <c r="I18131" s="147">
        <v>4</v>
      </c>
      <c r="J18131" s="147">
        <v>1202877</v>
      </c>
    </row>
    <row r="18132" spans="1:10" x14ac:dyDescent="0.2">
      <c r="A18132" s="147">
        <v>4</v>
      </c>
      <c r="B18132" s="149" t="s">
        <v>7435</v>
      </c>
      <c r="C18132" s="147" t="s">
        <v>2446</v>
      </c>
      <c r="D18132" s="147" t="s">
        <v>7434</v>
      </c>
      <c r="E18132" s="147" t="s">
        <v>2246</v>
      </c>
      <c r="G18132" s="147">
        <v>0</v>
      </c>
      <c r="I18132" s="147">
        <v>4</v>
      </c>
      <c r="J18132" s="147">
        <v>1202898</v>
      </c>
    </row>
    <row r="18133" spans="1:10" x14ac:dyDescent="0.2">
      <c r="A18133" s="147">
        <v>5</v>
      </c>
      <c r="B18133" s="149" t="s">
        <v>7433</v>
      </c>
      <c r="C18133" s="147" t="s">
        <v>2242</v>
      </c>
      <c r="D18133" s="147" t="s">
        <v>7432</v>
      </c>
      <c r="E18133" s="147" t="s">
        <v>2246</v>
      </c>
      <c r="G18133" s="147">
        <v>0</v>
      </c>
      <c r="I18133" s="147">
        <v>5</v>
      </c>
      <c r="J18133" s="147">
        <v>2592529</v>
      </c>
    </row>
    <row r="18134" spans="1:10" x14ac:dyDescent="0.2">
      <c r="A18134" s="147">
        <v>6</v>
      </c>
      <c r="B18134" s="149" t="s">
        <v>7431</v>
      </c>
      <c r="C18134" s="147" t="s">
        <v>2242</v>
      </c>
      <c r="D18134" s="147" t="s">
        <v>7430</v>
      </c>
      <c r="E18134" s="147" t="s">
        <v>2240</v>
      </c>
      <c r="G18134" s="147">
        <v>0</v>
      </c>
      <c r="I18134" s="147">
        <v>6</v>
      </c>
      <c r="J18134" s="147">
        <v>2592548</v>
      </c>
    </row>
    <row r="18135" spans="1:10" x14ac:dyDescent="0.2">
      <c r="A18135" s="147">
        <v>6</v>
      </c>
      <c r="B18135" s="149" t="s">
        <v>7429</v>
      </c>
      <c r="C18135" s="147" t="s">
        <v>2242</v>
      </c>
      <c r="D18135" s="147" t="s">
        <v>7428</v>
      </c>
      <c r="E18135" s="147" t="s">
        <v>2240</v>
      </c>
      <c r="G18135" s="147">
        <v>0</v>
      </c>
      <c r="I18135" s="147">
        <v>5</v>
      </c>
      <c r="J18135" s="147">
        <v>2592534</v>
      </c>
    </row>
    <row r="18136" spans="1:10" x14ac:dyDescent="0.2">
      <c r="A18136" s="147">
        <v>6</v>
      </c>
      <c r="B18136" s="149" t="s">
        <v>7427</v>
      </c>
      <c r="C18136" s="147" t="s">
        <v>2242</v>
      </c>
      <c r="D18136" s="147" t="s">
        <v>7426</v>
      </c>
      <c r="E18136" s="147" t="s">
        <v>2240</v>
      </c>
      <c r="G18136" s="147">
        <v>0</v>
      </c>
      <c r="I18136" s="147">
        <v>5</v>
      </c>
      <c r="J18136" s="147">
        <v>2592543</v>
      </c>
    </row>
    <row r="18137" spans="1:10" x14ac:dyDescent="0.2">
      <c r="A18137" s="147">
        <v>6</v>
      </c>
      <c r="B18137" s="149" t="s">
        <v>7425</v>
      </c>
      <c r="C18137" s="147" t="s">
        <v>2242</v>
      </c>
      <c r="D18137" s="147" t="s">
        <v>7424</v>
      </c>
      <c r="E18137" s="147" t="s">
        <v>2240</v>
      </c>
      <c r="G18137" s="147">
        <v>0</v>
      </c>
      <c r="I18137" s="147">
        <v>5</v>
      </c>
      <c r="J18137" s="147">
        <v>2592544</v>
      </c>
    </row>
    <row r="18138" spans="1:10" x14ac:dyDescent="0.2">
      <c r="A18138" s="147">
        <v>6</v>
      </c>
      <c r="B18138" s="149" t="s">
        <v>7423</v>
      </c>
      <c r="C18138" s="147" t="s">
        <v>2242</v>
      </c>
      <c r="D18138" s="147" t="s">
        <v>7422</v>
      </c>
      <c r="E18138" s="147" t="s">
        <v>2240</v>
      </c>
      <c r="G18138" s="147">
        <v>0</v>
      </c>
      <c r="I18138" s="147">
        <v>5</v>
      </c>
      <c r="J18138" s="147">
        <v>2592541</v>
      </c>
    </row>
    <row r="18139" spans="1:10" x14ac:dyDescent="0.2">
      <c r="A18139" s="147">
        <v>6</v>
      </c>
      <c r="B18139" s="149" t="s">
        <v>7421</v>
      </c>
      <c r="C18139" s="147" t="s">
        <v>2242</v>
      </c>
      <c r="D18139" s="147" t="s">
        <v>7420</v>
      </c>
      <c r="E18139" s="147" t="s">
        <v>2240</v>
      </c>
      <c r="G18139" s="147">
        <v>0</v>
      </c>
      <c r="I18139" s="147">
        <v>5</v>
      </c>
      <c r="J18139" s="147">
        <v>2592536</v>
      </c>
    </row>
    <row r="18140" spans="1:10" x14ac:dyDescent="0.2">
      <c r="A18140" s="147">
        <v>6</v>
      </c>
      <c r="B18140" s="149" t="s">
        <v>7419</v>
      </c>
      <c r="C18140" s="147" t="s">
        <v>2242</v>
      </c>
      <c r="D18140" s="147" t="s">
        <v>7418</v>
      </c>
      <c r="E18140" s="147" t="s">
        <v>2240</v>
      </c>
      <c r="G18140" s="147">
        <v>0</v>
      </c>
      <c r="I18140" s="147">
        <v>5</v>
      </c>
      <c r="J18140" s="147">
        <v>2592527</v>
      </c>
    </row>
    <row r="18141" spans="1:10" x14ac:dyDescent="0.2">
      <c r="A18141" s="147">
        <v>6</v>
      </c>
      <c r="B18141" s="149" t="s">
        <v>7417</v>
      </c>
      <c r="C18141" s="147" t="s">
        <v>2242</v>
      </c>
      <c r="D18141" s="147" t="s">
        <v>7416</v>
      </c>
      <c r="E18141" s="147" t="s">
        <v>2240</v>
      </c>
      <c r="G18141" s="147">
        <v>0</v>
      </c>
      <c r="I18141" s="147">
        <v>5</v>
      </c>
      <c r="J18141" s="147">
        <v>2592535</v>
      </c>
    </row>
    <row r="18142" spans="1:10" x14ac:dyDescent="0.2">
      <c r="A18142" s="147">
        <v>4</v>
      </c>
      <c r="B18142" s="149" t="s">
        <v>7409</v>
      </c>
      <c r="C18142" s="147" t="s">
        <v>2242</v>
      </c>
      <c r="D18142" s="147" t="s">
        <v>7415</v>
      </c>
      <c r="E18142" s="147" t="s">
        <v>2246</v>
      </c>
      <c r="G18142" s="147">
        <v>0</v>
      </c>
      <c r="I18142" s="147">
        <v>4</v>
      </c>
      <c r="J18142" s="147">
        <v>2592417</v>
      </c>
    </row>
    <row r="18143" spans="1:10" x14ac:dyDescent="0.2">
      <c r="A18143" s="147">
        <v>4</v>
      </c>
      <c r="B18143" s="149" t="s">
        <v>7409</v>
      </c>
      <c r="C18143" s="147" t="s">
        <v>2277</v>
      </c>
      <c r="D18143" s="147" t="s">
        <v>7414</v>
      </c>
      <c r="E18143" s="147" t="s">
        <v>2246</v>
      </c>
      <c r="G18143" s="147">
        <v>0</v>
      </c>
      <c r="I18143" s="147">
        <v>4</v>
      </c>
      <c r="J18143" s="147">
        <v>1202919</v>
      </c>
    </row>
    <row r="18144" spans="1:10" x14ac:dyDescent="0.2">
      <c r="A18144" s="147">
        <v>4</v>
      </c>
      <c r="B18144" s="149" t="s">
        <v>7409</v>
      </c>
      <c r="C18144" s="147" t="s">
        <v>2277</v>
      </c>
      <c r="D18144" s="147" t="s">
        <v>7413</v>
      </c>
      <c r="E18144" s="147" t="s">
        <v>2246</v>
      </c>
      <c r="G18144" s="147">
        <v>0</v>
      </c>
      <c r="I18144" s="147">
        <v>4</v>
      </c>
      <c r="J18144" s="147">
        <v>1202955</v>
      </c>
    </row>
    <row r="18145" spans="1:10" x14ac:dyDescent="0.2">
      <c r="A18145" s="147">
        <v>4</v>
      </c>
      <c r="B18145" s="149" t="s">
        <v>7409</v>
      </c>
      <c r="C18145" s="147" t="s">
        <v>2277</v>
      </c>
      <c r="D18145" s="147" t="s">
        <v>7412</v>
      </c>
      <c r="E18145" s="147" t="s">
        <v>2246</v>
      </c>
      <c r="G18145" s="147">
        <v>0</v>
      </c>
      <c r="I18145" s="147">
        <v>4</v>
      </c>
      <c r="J18145" s="147">
        <v>1202933</v>
      </c>
    </row>
    <row r="18146" spans="1:10" x14ac:dyDescent="0.2">
      <c r="A18146" s="147">
        <v>4</v>
      </c>
      <c r="B18146" s="149" t="s">
        <v>7409</v>
      </c>
      <c r="C18146" s="147" t="s">
        <v>2277</v>
      </c>
      <c r="D18146" s="147" t="s">
        <v>7411</v>
      </c>
      <c r="E18146" s="147" t="s">
        <v>2246</v>
      </c>
      <c r="G18146" s="147">
        <v>0</v>
      </c>
      <c r="I18146" s="147">
        <v>4</v>
      </c>
      <c r="J18146" s="147">
        <v>1202931</v>
      </c>
    </row>
    <row r="18147" spans="1:10" x14ac:dyDescent="0.2">
      <c r="A18147" s="147">
        <v>4</v>
      </c>
      <c r="B18147" s="149" t="s">
        <v>7409</v>
      </c>
      <c r="C18147" s="147" t="s">
        <v>2277</v>
      </c>
      <c r="D18147" s="147" t="s">
        <v>7410</v>
      </c>
      <c r="E18147" s="147" t="s">
        <v>2246</v>
      </c>
      <c r="G18147" s="147">
        <v>0</v>
      </c>
      <c r="I18147" s="147">
        <v>4</v>
      </c>
      <c r="J18147" s="147">
        <v>1202905</v>
      </c>
    </row>
    <row r="18148" spans="1:10" x14ac:dyDescent="0.2">
      <c r="A18148" s="147">
        <v>4</v>
      </c>
      <c r="B18148" s="149" t="s">
        <v>7409</v>
      </c>
      <c r="C18148" s="147" t="s">
        <v>2277</v>
      </c>
      <c r="D18148" s="147" t="s">
        <v>7408</v>
      </c>
      <c r="E18148" s="147" t="s">
        <v>2246</v>
      </c>
      <c r="G18148" s="147">
        <v>0</v>
      </c>
      <c r="I18148" s="147">
        <v>4</v>
      </c>
      <c r="J18148" s="147">
        <v>1202912</v>
      </c>
    </row>
    <row r="18149" spans="1:10" x14ac:dyDescent="0.2">
      <c r="A18149" s="147">
        <v>5</v>
      </c>
      <c r="B18149" s="149" t="s">
        <v>7407</v>
      </c>
      <c r="C18149" s="147" t="s">
        <v>2242</v>
      </c>
      <c r="D18149" s="147" t="s">
        <v>7406</v>
      </c>
      <c r="E18149" s="147" t="s">
        <v>2246</v>
      </c>
      <c r="G18149" s="147">
        <v>0</v>
      </c>
      <c r="I18149" s="147">
        <v>5</v>
      </c>
      <c r="J18149" s="147">
        <v>2592570</v>
      </c>
    </row>
    <row r="18150" spans="1:10" x14ac:dyDescent="0.2">
      <c r="A18150" s="147">
        <v>6</v>
      </c>
      <c r="B18150" s="149" t="s">
        <v>7405</v>
      </c>
      <c r="C18150" s="147" t="s">
        <v>2242</v>
      </c>
      <c r="D18150" s="147" t="s">
        <v>7404</v>
      </c>
      <c r="E18150" s="147" t="s">
        <v>2240</v>
      </c>
      <c r="G18150" s="147">
        <v>0</v>
      </c>
      <c r="I18150" s="147">
        <v>6</v>
      </c>
      <c r="J18150" s="147">
        <v>2592572</v>
      </c>
    </row>
    <row r="18151" spans="1:10" x14ac:dyDescent="0.2">
      <c r="A18151" s="147">
        <v>6</v>
      </c>
      <c r="B18151" s="149" t="s">
        <v>7403</v>
      </c>
      <c r="C18151" s="147" t="s">
        <v>2242</v>
      </c>
      <c r="D18151" s="147" t="s">
        <v>7402</v>
      </c>
      <c r="E18151" s="147" t="s">
        <v>2240</v>
      </c>
      <c r="G18151" s="147">
        <v>0</v>
      </c>
      <c r="I18151" s="147">
        <v>5</v>
      </c>
      <c r="J18151" s="147">
        <v>2592553</v>
      </c>
    </row>
    <row r="18152" spans="1:10" x14ac:dyDescent="0.2">
      <c r="A18152" s="147">
        <v>6</v>
      </c>
      <c r="B18152" s="149" t="s">
        <v>7401</v>
      </c>
      <c r="C18152" s="147" t="s">
        <v>2242</v>
      </c>
      <c r="D18152" s="147" t="s">
        <v>7400</v>
      </c>
      <c r="E18152" s="147" t="s">
        <v>2240</v>
      </c>
      <c r="G18152" s="147">
        <v>0</v>
      </c>
      <c r="I18152" s="147">
        <v>5</v>
      </c>
      <c r="J18152" s="147">
        <v>2592563</v>
      </c>
    </row>
    <row r="18153" spans="1:10" x14ac:dyDescent="0.2">
      <c r="A18153" s="147">
        <v>6</v>
      </c>
      <c r="B18153" s="149" t="s">
        <v>7399</v>
      </c>
      <c r="C18153" s="147" t="s">
        <v>2242</v>
      </c>
      <c r="D18153" s="147" t="s">
        <v>7398</v>
      </c>
      <c r="E18153" s="147" t="s">
        <v>2240</v>
      </c>
      <c r="G18153" s="147">
        <v>0</v>
      </c>
      <c r="I18153" s="147">
        <v>5</v>
      </c>
      <c r="J18153" s="147">
        <v>2592564</v>
      </c>
    </row>
    <row r="18154" spans="1:10" x14ac:dyDescent="0.2">
      <c r="A18154" s="147">
        <v>6</v>
      </c>
      <c r="B18154" s="149" t="s">
        <v>7397</v>
      </c>
      <c r="C18154" s="147" t="s">
        <v>2242</v>
      </c>
      <c r="D18154" s="147" t="s">
        <v>7396</v>
      </c>
      <c r="E18154" s="147" t="s">
        <v>2240</v>
      </c>
      <c r="G18154" s="147">
        <v>0</v>
      </c>
      <c r="I18154" s="147">
        <v>5</v>
      </c>
      <c r="J18154" s="147">
        <v>2592555</v>
      </c>
    </row>
    <row r="18155" spans="1:10" x14ac:dyDescent="0.2">
      <c r="A18155" s="147">
        <v>6</v>
      </c>
      <c r="B18155" s="149" t="s">
        <v>7395</v>
      </c>
      <c r="C18155" s="147" t="s">
        <v>2242</v>
      </c>
      <c r="D18155" s="147" t="s">
        <v>7394</v>
      </c>
      <c r="E18155" s="147" t="s">
        <v>2240</v>
      </c>
      <c r="G18155" s="147">
        <v>0</v>
      </c>
      <c r="I18155" s="147">
        <v>5</v>
      </c>
      <c r="J18155" s="147">
        <v>2592552</v>
      </c>
    </row>
    <row r="18156" spans="1:10" x14ac:dyDescent="0.2">
      <c r="A18156" s="147">
        <v>6</v>
      </c>
      <c r="B18156" s="149" t="s">
        <v>7393</v>
      </c>
      <c r="C18156" s="147" t="s">
        <v>2242</v>
      </c>
      <c r="D18156" s="147" t="s">
        <v>7392</v>
      </c>
      <c r="E18156" s="147" t="s">
        <v>2240</v>
      </c>
      <c r="G18156" s="147">
        <v>0</v>
      </c>
      <c r="I18156" s="147">
        <v>5</v>
      </c>
      <c r="J18156" s="147">
        <v>2592551</v>
      </c>
    </row>
    <row r="18157" spans="1:10" x14ac:dyDescent="0.2">
      <c r="A18157" s="147">
        <v>2</v>
      </c>
      <c r="B18157" s="149" t="s">
        <v>7391</v>
      </c>
      <c r="C18157" s="147" t="s">
        <v>2242</v>
      </c>
      <c r="D18157" s="147" t="s">
        <v>7390</v>
      </c>
      <c r="E18157" s="147" t="s">
        <v>2246</v>
      </c>
      <c r="G18157" s="147">
        <v>0</v>
      </c>
      <c r="I18157" s="147">
        <v>2</v>
      </c>
      <c r="J18157" s="147">
        <v>2592586</v>
      </c>
    </row>
    <row r="18158" spans="1:10" x14ac:dyDescent="0.2">
      <c r="A18158" s="147">
        <v>3</v>
      </c>
      <c r="B18158" s="149" t="s">
        <v>7388</v>
      </c>
      <c r="C18158" s="147" t="s">
        <v>2242</v>
      </c>
      <c r="D18158" s="147" t="s">
        <v>7389</v>
      </c>
      <c r="E18158" s="147" t="s">
        <v>2246</v>
      </c>
      <c r="G18158" s="147">
        <v>0</v>
      </c>
      <c r="I18158" s="147">
        <v>3</v>
      </c>
      <c r="J18158" s="147">
        <v>2592615</v>
      </c>
    </row>
    <row r="18159" spans="1:10" x14ac:dyDescent="0.2">
      <c r="A18159" s="147">
        <v>3</v>
      </c>
      <c r="B18159" s="149" t="s">
        <v>7388</v>
      </c>
      <c r="C18159" s="147" t="s">
        <v>2277</v>
      </c>
      <c r="D18159" s="147" t="s">
        <v>7046</v>
      </c>
      <c r="E18159" s="147" t="s">
        <v>2246</v>
      </c>
      <c r="G18159" s="147">
        <v>0</v>
      </c>
      <c r="I18159" s="147">
        <v>3</v>
      </c>
      <c r="J18159" s="147">
        <v>1202983</v>
      </c>
    </row>
    <row r="18160" spans="1:10" x14ac:dyDescent="0.2">
      <c r="A18160" s="147">
        <v>3</v>
      </c>
      <c r="B18160" s="149" t="s">
        <v>7388</v>
      </c>
      <c r="C18160" s="147" t="s">
        <v>2277</v>
      </c>
      <c r="D18160" s="147" t="s">
        <v>7045</v>
      </c>
      <c r="E18160" s="147" t="s">
        <v>2246</v>
      </c>
      <c r="G18160" s="147">
        <v>0</v>
      </c>
      <c r="I18160" s="147">
        <v>3</v>
      </c>
      <c r="J18160" s="147">
        <v>1202999</v>
      </c>
    </row>
    <row r="18161" spans="1:10" x14ac:dyDescent="0.2">
      <c r="A18161" s="147">
        <v>3</v>
      </c>
      <c r="B18161" s="149" t="s">
        <v>7388</v>
      </c>
      <c r="C18161" s="147" t="s">
        <v>2277</v>
      </c>
      <c r="D18161" s="147" t="s">
        <v>7044</v>
      </c>
      <c r="E18161" s="147" t="s">
        <v>2246</v>
      </c>
      <c r="G18161" s="147">
        <v>0</v>
      </c>
      <c r="I18161" s="147">
        <v>3</v>
      </c>
      <c r="J18161" s="147">
        <v>1203000</v>
      </c>
    </row>
    <row r="18162" spans="1:10" x14ac:dyDescent="0.2">
      <c r="A18162" s="147">
        <v>3</v>
      </c>
      <c r="B18162" s="149" t="s">
        <v>7388</v>
      </c>
      <c r="C18162" s="147" t="s">
        <v>2277</v>
      </c>
      <c r="D18162" s="147" t="s">
        <v>7042</v>
      </c>
      <c r="E18162" s="147" t="s">
        <v>2246</v>
      </c>
      <c r="G18162" s="147">
        <v>0</v>
      </c>
      <c r="I18162" s="147">
        <v>3</v>
      </c>
      <c r="J18162" s="147">
        <v>1202967</v>
      </c>
    </row>
    <row r="18163" spans="1:10" x14ac:dyDescent="0.2">
      <c r="A18163" s="147">
        <v>4</v>
      </c>
      <c r="B18163" s="149" t="s">
        <v>7387</v>
      </c>
      <c r="C18163" s="147" t="s">
        <v>2242</v>
      </c>
      <c r="D18163" s="147" t="s">
        <v>7386</v>
      </c>
      <c r="E18163" s="147" t="s">
        <v>2240</v>
      </c>
      <c r="G18163" s="147">
        <v>0</v>
      </c>
      <c r="I18163" s="147">
        <v>4</v>
      </c>
      <c r="J18163" s="147">
        <v>2592639</v>
      </c>
    </row>
    <row r="18164" spans="1:10" x14ac:dyDescent="0.2">
      <c r="A18164" s="147">
        <v>4</v>
      </c>
      <c r="B18164" s="149" t="s">
        <v>7382</v>
      </c>
      <c r="C18164" s="147" t="s">
        <v>2242</v>
      </c>
      <c r="D18164" s="147" t="s">
        <v>7385</v>
      </c>
      <c r="E18164" s="147" t="s">
        <v>2240</v>
      </c>
      <c r="G18164" s="147">
        <v>0</v>
      </c>
      <c r="I18164" s="147">
        <v>4</v>
      </c>
      <c r="J18164" s="147">
        <v>2592640</v>
      </c>
    </row>
    <row r="18165" spans="1:10" x14ac:dyDescent="0.2">
      <c r="A18165" s="147">
        <v>4</v>
      </c>
      <c r="B18165" s="149" t="s">
        <v>7382</v>
      </c>
      <c r="C18165" s="147" t="s">
        <v>2261</v>
      </c>
      <c r="D18165" s="147" t="s">
        <v>7384</v>
      </c>
      <c r="E18165" s="147" t="s">
        <v>2246</v>
      </c>
      <c r="G18165" s="147">
        <v>0</v>
      </c>
      <c r="I18165" s="147">
        <v>4</v>
      </c>
      <c r="J18165" s="147">
        <v>1203030</v>
      </c>
    </row>
    <row r="18166" spans="1:10" x14ac:dyDescent="0.2">
      <c r="A18166" s="147">
        <v>4</v>
      </c>
      <c r="B18166" s="149" t="s">
        <v>7382</v>
      </c>
      <c r="C18166" s="147" t="s">
        <v>2261</v>
      </c>
      <c r="D18166" s="147" t="s">
        <v>7383</v>
      </c>
      <c r="E18166" s="147" t="s">
        <v>2246</v>
      </c>
      <c r="G18166" s="147">
        <v>0</v>
      </c>
      <c r="I18166" s="147">
        <v>4</v>
      </c>
      <c r="J18166" s="147">
        <v>1203018</v>
      </c>
    </row>
    <row r="18167" spans="1:10" x14ac:dyDescent="0.2">
      <c r="A18167" s="147">
        <v>4</v>
      </c>
      <c r="B18167" s="149" t="s">
        <v>7382</v>
      </c>
      <c r="C18167" s="147" t="s">
        <v>2261</v>
      </c>
      <c r="D18167" s="147" t="s">
        <v>7381</v>
      </c>
      <c r="E18167" s="147" t="s">
        <v>2246</v>
      </c>
      <c r="G18167" s="147">
        <v>0</v>
      </c>
      <c r="I18167" s="147">
        <v>4</v>
      </c>
      <c r="J18167" s="147">
        <v>1203036</v>
      </c>
    </row>
    <row r="18168" spans="1:10" x14ac:dyDescent="0.2">
      <c r="A18168" s="147">
        <v>4</v>
      </c>
      <c r="B18168" s="149" t="s">
        <v>7377</v>
      </c>
      <c r="C18168" s="147" t="s">
        <v>2242</v>
      </c>
      <c r="D18168" s="147" t="s">
        <v>7380</v>
      </c>
      <c r="E18168" s="147" t="s">
        <v>2240</v>
      </c>
      <c r="G18168" s="147">
        <v>0</v>
      </c>
      <c r="I18168" s="147">
        <v>4</v>
      </c>
      <c r="J18168" s="147">
        <v>2592657</v>
      </c>
    </row>
    <row r="18169" spans="1:10" x14ac:dyDescent="0.2">
      <c r="A18169" s="147">
        <v>4</v>
      </c>
      <c r="B18169" s="149" t="s">
        <v>7377</v>
      </c>
      <c r="C18169" s="147" t="s">
        <v>2261</v>
      </c>
      <c r="D18169" s="147" t="s">
        <v>7379</v>
      </c>
      <c r="E18169" s="147" t="s">
        <v>2246</v>
      </c>
      <c r="G18169" s="147">
        <v>0</v>
      </c>
      <c r="I18169" s="147">
        <v>4</v>
      </c>
      <c r="J18169" s="147">
        <v>1203052</v>
      </c>
    </row>
    <row r="18170" spans="1:10" x14ac:dyDescent="0.2">
      <c r="A18170" s="147">
        <v>4</v>
      </c>
      <c r="B18170" s="149" t="s">
        <v>7377</v>
      </c>
      <c r="C18170" s="147" t="s">
        <v>2261</v>
      </c>
      <c r="D18170" s="147" t="s">
        <v>7378</v>
      </c>
      <c r="E18170" s="147" t="s">
        <v>2246</v>
      </c>
      <c r="G18170" s="147">
        <v>0</v>
      </c>
      <c r="I18170" s="147">
        <v>4</v>
      </c>
      <c r="J18170" s="147">
        <v>1203050</v>
      </c>
    </row>
    <row r="18171" spans="1:10" x14ac:dyDescent="0.2">
      <c r="A18171" s="147">
        <v>4</v>
      </c>
      <c r="B18171" s="149" t="s">
        <v>7377</v>
      </c>
      <c r="C18171" s="147" t="s">
        <v>2261</v>
      </c>
      <c r="D18171" s="147" t="s">
        <v>7376</v>
      </c>
      <c r="E18171" s="147" t="s">
        <v>2246</v>
      </c>
      <c r="G18171" s="147">
        <v>0</v>
      </c>
      <c r="I18171" s="147">
        <v>4</v>
      </c>
      <c r="J18171" s="147">
        <v>1203013</v>
      </c>
    </row>
    <row r="18172" spans="1:10" x14ac:dyDescent="0.2">
      <c r="A18172" s="147">
        <v>4</v>
      </c>
      <c r="B18172" s="149" t="s">
        <v>7374</v>
      </c>
      <c r="C18172" s="147" t="s">
        <v>2242</v>
      </c>
      <c r="D18172" s="147" t="s">
        <v>7375</v>
      </c>
      <c r="E18172" s="147" t="s">
        <v>2246</v>
      </c>
      <c r="G18172" s="147">
        <v>0</v>
      </c>
      <c r="I18172" s="147">
        <v>4</v>
      </c>
      <c r="J18172" s="147">
        <v>2592655</v>
      </c>
    </row>
    <row r="18173" spans="1:10" x14ac:dyDescent="0.2">
      <c r="A18173" s="147">
        <v>4</v>
      </c>
      <c r="B18173" s="149" t="s">
        <v>7374</v>
      </c>
      <c r="C18173" s="147" t="s">
        <v>2261</v>
      </c>
      <c r="D18173" s="147" t="s">
        <v>7367</v>
      </c>
      <c r="E18173" s="147" t="s">
        <v>2246</v>
      </c>
      <c r="G18173" s="147">
        <v>0</v>
      </c>
      <c r="I18173" s="147">
        <v>4</v>
      </c>
      <c r="J18173" s="147">
        <v>1203045</v>
      </c>
    </row>
    <row r="18174" spans="1:10" x14ac:dyDescent="0.2">
      <c r="A18174" s="147">
        <v>4</v>
      </c>
      <c r="B18174" s="149" t="s">
        <v>7374</v>
      </c>
      <c r="C18174" s="147" t="s">
        <v>2261</v>
      </c>
      <c r="D18174" s="147" t="s">
        <v>7373</v>
      </c>
      <c r="E18174" s="147" t="s">
        <v>2246</v>
      </c>
      <c r="G18174" s="147">
        <v>0</v>
      </c>
      <c r="I18174" s="147">
        <v>4</v>
      </c>
      <c r="J18174" s="147">
        <v>1203049</v>
      </c>
    </row>
    <row r="18175" spans="1:10" x14ac:dyDescent="0.2">
      <c r="A18175" s="147">
        <v>5</v>
      </c>
      <c r="B18175" s="149" t="s">
        <v>7372</v>
      </c>
      <c r="C18175" s="147" t="s">
        <v>2242</v>
      </c>
      <c r="D18175" s="147" t="s">
        <v>7371</v>
      </c>
      <c r="E18175" s="147" t="s">
        <v>2246</v>
      </c>
      <c r="G18175" s="147">
        <v>0</v>
      </c>
      <c r="I18175" s="147">
        <v>5</v>
      </c>
      <c r="J18175" s="147">
        <v>2592670</v>
      </c>
    </row>
    <row r="18176" spans="1:10" x14ac:dyDescent="0.2">
      <c r="A18176" s="147">
        <v>6</v>
      </c>
      <c r="B18176" s="149" t="s">
        <v>7370</v>
      </c>
      <c r="C18176" s="147" t="s">
        <v>2242</v>
      </c>
      <c r="D18176" s="147" t="s">
        <v>7369</v>
      </c>
      <c r="E18176" s="147" t="s">
        <v>2240</v>
      </c>
      <c r="G18176" s="147">
        <v>0</v>
      </c>
      <c r="I18176" s="147">
        <v>6</v>
      </c>
      <c r="J18176" s="147">
        <v>2592678</v>
      </c>
    </row>
    <row r="18177" spans="1:10" x14ac:dyDescent="0.2">
      <c r="A18177" s="147">
        <v>6</v>
      </c>
      <c r="B18177" s="149" t="s">
        <v>7368</v>
      </c>
      <c r="C18177" s="147" t="s">
        <v>2242</v>
      </c>
      <c r="D18177" s="147" t="s">
        <v>7367</v>
      </c>
      <c r="E18177" s="147" t="s">
        <v>2240</v>
      </c>
      <c r="G18177" s="147">
        <v>0</v>
      </c>
      <c r="I18177" s="147">
        <v>5</v>
      </c>
      <c r="J18177" s="147">
        <v>2592674</v>
      </c>
    </row>
    <row r="18178" spans="1:10" x14ac:dyDescent="0.2">
      <c r="A18178" s="147">
        <v>6</v>
      </c>
      <c r="B18178" s="149" t="s">
        <v>7366</v>
      </c>
      <c r="C18178" s="147" t="s">
        <v>2242</v>
      </c>
      <c r="D18178" s="147" t="s">
        <v>7365</v>
      </c>
      <c r="E18178" s="147" t="s">
        <v>2240</v>
      </c>
      <c r="G18178" s="147">
        <v>0</v>
      </c>
      <c r="I18178" s="147">
        <v>5</v>
      </c>
      <c r="J18178" s="147">
        <v>2592673</v>
      </c>
    </row>
    <row r="18179" spans="1:10" x14ac:dyDescent="0.2">
      <c r="A18179" s="147">
        <v>6</v>
      </c>
      <c r="B18179" s="149" t="s">
        <v>7364</v>
      </c>
      <c r="C18179" s="147" t="s">
        <v>2242</v>
      </c>
      <c r="D18179" s="147" t="s">
        <v>7363</v>
      </c>
      <c r="E18179" s="147" t="s">
        <v>2240</v>
      </c>
      <c r="G18179" s="147">
        <v>0</v>
      </c>
      <c r="I18179" s="147">
        <v>5</v>
      </c>
      <c r="J18179" s="147">
        <v>2592668</v>
      </c>
    </row>
    <row r="18180" spans="1:10" x14ac:dyDescent="0.2">
      <c r="A18180" s="147">
        <v>4</v>
      </c>
      <c r="B18180" s="149" t="s">
        <v>7362</v>
      </c>
      <c r="C18180" s="147" t="s">
        <v>2242</v>
      </c>
      <c r="D18180" s="147" t="s">
        <v>7361</v>
      </c>
      <c r="E18180" s="147" t="s">
        <v>2240</v>
      </c>
      <c r="G18180" s="147">
        <v>0</v>
      </c>
      <c r="I18180" s="147">
        <v>4</v>
      </c>
      <c r="J18180" s="147">
        <v>2592641</v>
      </c>
    </row>
    <row r="18181" spans="1:10" x14ac:dyDescent="0.2">
      <c r="A18181" s="147">
        <v>4</v>
      </c>
      <c r="B18181" s="149" t="s">
        <v>7360</v>
      </c>
      <c r="C18181" s="147" t="s">
        <v>2242</v>
      </c>
      <c r="D18181" s="147" t="s">
        <v>7359</v>
      </c>
      <c r="E18181" s="147" t="s">
        <v>2240</v>
      </c>
      <c r="G18181" s="147">
        <v>0</v>
      </c>
      <c r="I18181" s="147">
        <v>4</v>
      </c>
      <c r="J18181" s="147">
        <v>2592660</v>
      </c>
    </row>
    <row r="18182" spans="1:10" x14ac:dyDescent="0.2">
      <c r="A18182" s="147">
        <v>4</v>
      </c>
      <c r="B18182" s="149" t="s">
        <v>7358</v>
      </c>
      <c r="C18182" s="147" t="s">
        <v>2242</v>
      </c>
      <c r="D18182" s="147" t="s">
        <v>7357</v>
      </c>
      <c r="E18182" s="147" t="s">
        <v>2240</v>
      </c>
      <c r="G18182" s="147">
        <v>0</v>
      </c>
      <c r="I18182" s="147">
        <v>4</v>
      </c>
      <c r="J18182" s="147">
        <v>2592652</v>
      </c>
    </row>
    <row r="18183" spans="1:10" x14ac:dyDescent="0.2">
      <c r="A18183" s="147">
        <v>4</v>
      </c>
      <c r="B18183" s="149" t="s">
        <v>7356</v>
      </c>
      <c r="C18183" s="147" t="s">
        <v>2242</v>
      </c>
      <c r="D18183" s="147" t="s">
        <v>7355</v>
      </c>
      <c r="E18183" s="147" t="s">
        <v>2240</v>
      </c>
      <c r="G18183" s="147">
        <v>0</v>
      </c>
      <c r="I18183" s="147">
        <v>4</v>
      </c>
      <c r="J18183" s="147">
        <v>2592656</v>
      </c>
    </row>
    <row r="18184" spans="1:10" x14ac:dyDescent="0.2">
      <c r="A18184" s="147">
        <v>4</v>
      </c>
      <c r="B18184" s="149" t="s">
        <v>7345</v>
      </c>
      <c r="C18184" s="147" t="s">
        <v>2242</v>
      </c>
      <c r="D18184" s="147" t="s">
        <v>7354</v>
      </c>
      <c r="E18184" s="147" t="s">
        <v>2246</v>
      </c>
      <c r="G18184" s="147">
        <v>0</v>
      </c>
      <c r="I18184" s="147">
        <v>4</v>
      </c>
      <c r="J18184" s="147">
        <v>2592650</v>
      </c>
    </row>
    <row r="18185" spans="1:10" x14ac:dyDescent="0.2">
      <c r="A18185" s="147">
        <v>4</v>
      </c>
      <c r="B18185" s="149" t="s">
        <v>7345</v>
      </c>
      <c r="C18185" s="147" t="s">
        <v>2261</v>
      </c>
      <c r="D18185" s="147" t="s">
        <v>7353</v>
      </c>
      <c r="E18185" s="147" t="s">
        <v>2246</v>
      </c>
      <c r="G18185" s="147">
        <v>0</v>
      </c>
      <c r="I18185" s="147">
        <v>4</v>
      </c>
      <c r="J18185" s="147">
        <v>1203033</v>
      </c>
    </row>
    <row r="18186" spans="1:10" x14ac:dyDescent="0.2">
      <c r="A18186" s="147">
        <v>4</v>
      </c>
      <c r="B18186" s="149" t="s">
        <v>7345</v>
      </c>
      <c r="C18186" s="147" t="s">
        <v>2261</v>
      </c>
      <c r="D18186" s="147" t="s">
        <v>7352</v>
      </c>
      <c r="E18186" s="147" t="s">
        <v>2246</v>
      </c>
      <c r="G18186" s="147">
        <v>0</v>
      </c>
      <c r="I18186" s="147">
        <v>4</v>
      </c>
      <c r="J18186" s="147">
        <v>1203015</v>
      </c>
    </row>
    <row r="18187" spans="1:10" x14ac:dyDescent="0.2">
      <c r="A18187" s="147">
        <v>4</v>
      </c>
      <c r="B18187" s="149" t="s">
        <v>7345</v>
      </c>
      <c r="C18187" s="147" t="s">
        <v>2261</v>
      </c>
      <c r="D18187" s="147" t="s">
        <v>7351</v>
      </c>
      <c r="E18187" s="147" t="s">
        <v>2246</v>
      </c>
      <c r="G18187" s="147">
        <v>0</v>
      </c>
      <c r="I18187" s="147">
        <v>4</v>
      </c>
      <c r="J18187" s="147">
        <v>1203037</v>
      </c>
    </row>
    <row r="18188" spans="1:10" x14ac:dyDescent="0.2">
      <c r="A18188" s="147">
        <v>4</v>
      </c>
      <c r="B18188" s="149" t="s">
        <v>7345</v>
      </c>
      <c r="C18188" s="147" t="s">
        <v>2261</v>
      </c>
      <c r="D18188" s="147" t="s">
        <v>7350</v>
      </c>
      <c r="E18188" s="147" t="s">
        <v>2246</v>
      </c>
      <c r="G18188" s="147">
        <v>0</v>
      </c>
      <c r="I18188" s="147">
        <v>4</v>
      </c>
      <c r="J18188" s="147">
        <v>1203055</v>
      </c>
    </row>
    <row r="18189" spans="1:10" x14ac:dyDescent="0.2">
      <c r="A18189" s="147">
        <v>4</v>
      </c>
      <c r="B18189" s="149" t="s">
        <v>7345</v>
      </c>
      <c r="C18189" s="147" t="s">
        <v>2261</v>
      </c>
      <c r="D18189" s="147" t="s">
        <v>7349</v>
      </c>
      <c r="E18189" s="147" t="s">
        <v>2246</v>
      </c>
      <c r="G18189" s="147">
        <v>0</v>
      </c>
      <c r="I18189" s="147">
        <v>4</v>
      </c>
      <c r="J18189" s="147">
        <v>1203046</v>
      </c>
    </row>
    <row r="18190" spans="1:10" x14ac:dyDescent="0.2">
      <c r="A18190" s="147">
        <v>4</v>
      </c>
      <c r="B18190" s="149" t="s">
        <v>7345</v>
      </c>
      <c r="C18190" s="147" t="s">
        <v>2261</v>
      </c>
      <c r="D18190" s="147" t="s">
        <v>7348</v>
      </c>
      <c r="E18190" s="147" t="s">
        <v>2246</v>
      </c>
      <c r="G18190" s="147">
        <v>0</v>
      </c>
      <c r="I18190" s="147">
        <v>4</v>
      </c>
      <c r="J18190" s="147">
        <v>1203027</v>
      </c>
    </row>
    <row r="18191" spans="1:10" x14ac:dyDescent="0.2">
      <c r="A18191" s="147">
        <v>4</v>
      </c>
      <c r="B18191" s="149" t="s">
        <v>7345</v>
      </c>
      <c r="C18191" s="147" t="s">
        <v>2261</v>
      </c>
      <c r="D18191" s="147" t="s">
        <v>7347</v>
      </c>
      <c r="E18191" s="147" t="s">
        <v>2246</v>
      </c>
      <c r="G18191" s="147">
        <v>0</v>
      </c>
      <c r="I18191" s="147">
        <v>4</v>
      </c>
      <c r="J18191" s="147">
        <v>1203035</v>
      </c>
    </row>
    <row r="18192" spans="1:10" x14ac:dyDescent="0.2">
      <c r="A18192" s="147">
        <v>4</v>
      </c>
      <c r="B18192" s="149" t="s">
        <v>7345</v>
      </c>
      <c r="C18192" s="147" t="s">
        <v>2261</v>
      </c>
      <c r="D18192" s="147" t="s">
        <v>7346</v>
      </c>
      <c r="E18192" s="147" t="s">
        <v>2246</v>
      </c>
      <c r="G18192" s="147">
        <v>0</v>
      </c>
      <c r="I18192" s="147">
        <v>4</v>
      </c>
      <c r="J18192" s="147">
        <v>1203012</v>
      </c>
    </row>
    <row r="18193" spans="1:10" x14ac:dyDescent="0.2">
      <c r="A18193" s="147">
        <v>4</v>
      </c>
      <c r="B18193" s="149" t="s">
        <v>7345</v>
      </c>
      <c r="C18193" s="147" t="s">
        <v>2277</v>
      </c>
      <c r="D18193" s="147" t="s">
        <v>7344</v>
      </c>
      <c r="E18193" s="147" t="s">
        <v>2246</v>
      </c>
      <c r="G18193" s="147">
        <v>0</v>
      </c>
      <c r="I18193" s="147">
        <v>4</v>
      </c>
      <c r="J18193" s="147">
        <v>1203056</v>
      </c>
    </row>
    <row r="18194" spans="1:10" x14ac:dyDescent="0.2">
      <c r="A18194" s="147">
        <v>5</v>
      </c>
      <c r="B18194" s="149" t="s">
        <v>7343</v>
      </c>
      <c r="C18194" s="147" t="s">
        <v>2242</v>
      </c>
      <c r="D18194" s="147" t="s">
        <v>7342</v>
      </c>
      <c r="E18194" s="147" t="s">
        <v>2246</v>
      </c>
      <c r="G18194" s="147">
        <v>0</v>
      </c>
      <c r="I18194" s="147">
        <v>5</v>
      </c>
      <c r="J18194" s="147">
        <v>2592683</v>
      </c>
    </row>
    <row r="18195" spans="1:10" x14ac:dyDescent="0.2">
      <c r="A18195" s="147">
        <v>6</v>
      </c>
      <c r="B18195" s="149" t="s">
        <v>7341</v>
      </c>
      <c r="C18195" s="147" t="s">
        <v>2242</v>
      </c>
      <c r="D18195" s="147" t="s">
        <v>7340</v>
      </c>
      <c r="E18195" s="147" t="s">
        <v>2240</v>
      </c>
      <c r="G18195" s="147">
        <v>0</v>
      </c>
      <c r="I18195" s="147">
        <v>6</v>
      </c>
      <c r="J18195" s="147">
        <v>2592690</v>
      </c>
    </row>
    <row r="18196" spans="1:10" x14ac:dyDescent="0.2">
      <c r="A18196" s="147">
        <v>6</v>
      </c>
      <c r="B18196" s="149" t="s">
        <v>7339</v>
      </c>
      <c r="C18196" s="147" t="s">
        <v>2242</v>
      </c>
      <c r="D18196" s="147" t="s">
        <v>7338</v>
      </c>
      <c r="E18196" s="147" t="s">
        <v>2240</v>
      </c>
      <c r="G18196" s="147">
        <v>0</v>
      </c>
      <c r="I18196" s="147">
        <v>5</v>
      </c>
      <c r="J18196" s="147">
        <v>2592684</v>
      </c>
    </row>
    <row r="18197" spans="1:10" x14ac:dyDescent="0.2">
      <c r="A18197" s="147">
        <v>6</v>
      </c>
      <c r="B18197" s="149" t="s">
        <v>7337</v>
      </c>
      <c r="C18197" s="147" t="s">
        <v>2242</v>
      </c>
      <c r="D18197" s="147" t="s">
        <v>7336</v>
      </c>
      <c r="E18197" s="147" t="s">
        <v>2240</v>
      </c>
      <c r="G18197" s="147">
        <v>0</v>
      </c>
      <c r="I18197" s="147">
        <v>5</v>
      </c>
      <c r="J18197" s="147">
        <v>2592685</v>
      </c>
    </row>
    <row r="18198" spans="1:10" x14ac:dyDescent="0.2">
      <c r="A18198" s="147">
        <v>3</v>
      </c>
      <c r="B18198" s="149" t="s">
        <v>7334</v>
      </c>
      <c r="C18198" s="147" t="s">
        <v>2242</v>
      </c>
      <c r="D18198" s="147" t="s">
        <v>7335</v>
      </c>
      <c r="E18198" s="147" t="s">
        <v>2246</v>
      </c>
      <c r="G18198" s="147">
        <v>0</v>
      </c>
      <c r="I18198" s="147">
        <v>3</v>
      </c>
      <c r="J18198" s="147">
        <v>2592610</v>
      </c>
    </row>
    <row r="18199" spans="1:10" x14ac:dyDescent="0.2">
      <c r="A18199" s="147">
        <v>3</v>
      </c>
      <c r="B18199" s="149" t="s">
        <v>7334</v>
      </c>
      <c r="C18199" s="147" t="s">
        <v>2277</v>
      </c>
      <c r="D18199" s="147" t="s">
        <v>7045</v>
      </c>
      <c r="E18199" s="147" t="s">
        <v>2246</v>
      </c>
      <c r="G18199" s="147">
        <v>0</v>
      </c>
      <c r="I18199" s="147">
        <v>3</v>
      </c>
      <c r="J18199" s="147">
        <v>1202971</v>
      </c>
    </row>
    <row r="18200" spans="1:10" x14ac:dyDescent="0.2">
      <c r="A18200" s="147">
        <v>4</v>
      </c>
      <c r="B18200" s="149" t="s">
        <v>7331</v>
      </c>
      <c r="C18200" s="147" t="s">
        <v>2242</v>
      </c>
      <c r="D18200" s="147" t="s">
        <v>7333</v>
      </c>
      <c r="E18200" s="147" t="s">
        <v>2240</v>
      </c>
      <c r="G18200" s="147">
        <v>0</v>
      </c>
      <c r="I18200" s="147">
        <v>4</v>
      </c>
      <c r="J18200" s="147">
        <v>2592704</v>
      </c>
    </row>
    <row r="18201" spans="1:10" x14ac:dyDescent="0.2">
      <c r="A18201" s="147">
        <v>4</v>
      </c>
      <c r="B18201" s="149" t="s">
        <v>7331</v>
      </c>
      <c r="C18201" s="147" t="s">
        <v>2261</v>
      </c>
      <c r="D18201" s="147" t="s">
        <v>7332</v>
      </c>
      <c r="E18201" s="147" t="s">
        <v>2246</v>
      </c>
      <c r="G18201" s="147">
        <v>0</v>
      </c>
      <c r="I18201" s="147">
        <v>4</v>
      </c>
      <c r="J18201" s="147">
        <v>1203088</v>
      </c>
    </row>
    <row r="18202" spans="1:10" x14ac:dyDescent="0.2">
      <c r="A18202" s="147">
        <v>4</v>
      </c>
      <c r="B18202" s="149" t="s">
        <v>7331</v>
      </c>
      <c r="C18202" s="147" t="s">
        <v>2261</v>
      </c>
      <c r="D18202" s="147" t="s">
        <v>7330</v>
      </c>
      <c r="E18202" s="147" t="s">
        <v>2246</v>
      </c>
      <c r="G18202" s="147">
        <v>0</v>
      </c>
      <c r="I18202" s="147">
        <v>4</v>
      </c>
      <c r="J18202" s="147">
        <v>1203063</v>
      </c>
    </row>
    <row r="18203" spans="1:10" x14ac:dyDescent="0.2">
      <c r="A18203" s="147">
        <v>4</v>
      </c>
      <c r="B18203" s="149" t="s">
        <v>7327</v>
      </c>
      <c r="C18203" s="147" t="s">
        <v>2242</v>
      </c>
      <c r="D18203" s="147" t="s">
        <v>7329</v>
      </c>
      <c r="E18203" s="147" t="s">
        <v>2240</v>
      </c>
      <c r="G18203" s="147">
        <v>0</v>
      </c>
      <c r="I18203" s="147">
        <v>4</v>
      </c>
      <c r="J18203" s="147">
        <v>2592706</v>
      </c>
    </row>
    <row r="18204" spans="1:10" x14ac:dyDescent="0.2">
      <c r="A18204" s="147">
        <v>4</v>
      </c>
      <c r="B18204" s="149" t="s">
        <v>7327</v>
      </c>
      <c r="C18204" s="147" t="s">
        <v>2261</v>
      </c>
      <c r="D18204" s="147" t="s">
        <v>7328</v>
      </c>
      <c r="E18204" s="147" t="s">
        <v>2246</v>
      </c>
      <c r="G18204" s="147">
        <v>0</v>
      </c>
      <c r="I18204" s="147">
        <v>4</v>
      </c>
      <c r="J18204" s="147">
        <v>1203092</v>
      </c>
    </row>
    <row r="18205" spans="1:10" x14ac:dyDescent="0.2">
      <c r="A18205" s="147">
        <v>4</v>
      </c>
      <c r="B18205" s="149" t="s">
        <v>7327</v>
      </c>
      <c r="C18205" s="147" t="s">
        <v>2261</v>
      </c>
      <c r="D18205" s="147" t="s">
        <v>7326</v>
      </c>
      <c r="E18205" s="147" t="s">
        <v>2246</v>
      </c>
      <c r="G18205" s="147">
        <v>0</v>
      </c>
      <c r="I18205" s="147">
        <v>4</v>
      </c>
      <c r="J18205" s="147">
        <v>1203094</v>
      </c>
    </row>
    <row r="18206" spans="1:10" x14ac:dyDescent="0.2">
      <c r="A18206" s="147">
        <v>4</v>
      </c>
      <c r="B18206" s="149" t="s">
        <v>7325</v>
      </c>
      <c r="C18206" s="147" t="s">
        <v>2242</v>
      </c>
      <c r="D18206" s="147" t="s">
        <v>7324</v>
      </c>
      <c r="E18206" s="147" t="s">
        <v>2240</v>
      </c>
      <c r="G18206" s="147">
        <v>0</v>
      </c>
      <c r="I18206" s="147">
        <v>4</v>
      </c>
      <c r="J18206" s="147">
        <v>2592698</v>
      </c>
    </row>
    <row r="18207" spans="1:10" x14ac:dyDescent="0.2">
      <c r="A18207" s="147">
        <v>4</v>
      </c>
      <c r="B18207" s="149" t="s">
        <v>7323</v>
      </c>
      <c r="C18207" s="147" t="s">
        <v>2242</v>
      </c>
      <c r="D18207" s="147" t="s">
        <v>7322</v>
      </c>
      <c r="E18207" s="147" t="s">
        <v>2240</v>
      </c>
      <c r="G18207" s="147">
        <v>0</v>
      </c>
      <c r="I18207" s="147">
        <v>4</v>
      </c>
      <c r="J18207" s="147">
        <v>2592695</v>
      </c>
    </row>
    <row r="18208" spans="1:10" x14ac:dyDescent="0.2">
      <c r="A18208" s="147">
        <v>4</v>
      </c>
      <c r="B18208" s="149" t="s">
        <v>7320</v>
      </c>
      <c r="C18208" s="147" t="s">
        <v>2242</v>
      </c>
      <c r="D18208" s="147" t="s">
        <v>7321</v>
      </c>
      <c r="E18208" s="147" t="s">
        <v>2240</v>
      </c>
      <c r="G18208" s="147">
        <v>0</v>
      </c>
      <c r="I18208" s="147">
        <v>4</v>
      </c>
      <c r="J18208" s="147">
        <v>2592691</v>
      </c>
    </row>
    <row r="18209" spans="1:10" x14ac:dyDescent="0.2">
      <c r="A18209" s="147">
        <v>4</v>
      </c>
      <c r="B18209" s="149" t="s">
        <v>7320</v>
      </c>
      <c r="C18209" s="147" t="s">
        <v>2261</v>
      </c>
      <c r="D18209" s="147" t="s">
        <v>7319</v>
      </c>
      <c r="E18209" s="147" t="s">
        <v>2246</v>
      </c>
      <c r="G18209" s="147">
        <v>0</v>
      </c>
      <c r="I18209" s="147">
        <v>4</v>
      </c>
      <c r="J18209" s="147">
        <v>1203066</v>
      </c>
    </row>
    <row r="18210" spans="1:10" x14ac:dyDescent="0.2">
      <c r="A18210" s="147">
        <v>4</v>
      </c>
      <c r="B18210" s="149" t="s">
        <v>7309</v>
      </c>
      <c r="C18210" s="147" t="s">
        <v>2242</v>
      </c>
      <c r="D18210" s="147" t="s">
        <v>7318</v>
      </c>
      <c r="E18210" s="147" t="s">
        <v>2240</v>
      </c>
      <c r="G18210" s="147">
        <v>0</v>
      </c>
      <c r="I18210" s="147">
        <v>4</v>
      </c>
      <c r="J18210" s="147">
        <v>2592697</v>
      </c>
    </row>
    <row r="18211" spans="1:10" x14ac:dyDescent="0.2">
      <c r="A18211" s="147">
        <v>4</v>
      </c>
      <c r="B18211" s="149" t="s">
        <v>7309</v>
      </c>
      <c r="C18211" s="147" t="s">
        <v>2261</v>
      </c>
      <c r="D18211" s="147" t="s">
        <v>7317</v>
      </c>
      <c r="E18211" s="147" t="s">
        <v>2246</v>
      </c>
      <c r="G18211" s="147">
        <v>0</v>
      </c>
      <c r="I18211" s="147">
        <v>4</v>
      </c>
      <c r="J18211" s="147">
        <v>1203102</v>
      </c>
    </row>
    <row r="18212" spans="1:10" x14ac:dyDescent="0.2">
      <c r="A18212" s="147">
        <v>4</v>
      </c>
      <c r="B18212" s="149" t="s">
        <v>7309</v>
      </c>
      <c r="C18212" s="147" t="s">
        <v>2261</v>
      </c>
      <c r="D18212" s="147" t="s">
        <v>7316</v>
      </c>
      <c r="E18212" s="147" t="s">
        <v>2246</v>
      </c>
      <c r="G18212" s="147">
        <v>0</v>
      </c>
      <c r="I18212" s="147">
        <v>4</v>
      </c>
      <c r="J18212" s="147">
        <v>1203070</v>
      </c>
    </row>
    <row r="18213" spans="1:10" x14ac:dyDescent="0.2">
      <c r="A18213" s="147">
        <v>4</v>
      </c>
      <c r="B18213" s="149" t="s">
        <v>7309</v>
      </c>
      <c r="C18213" s="147" t="s">
        <v>2261</v>
      </c>
      <c r="D18213" s="147" t="s">
        <v>7315</v>
      </c>
      <c r="E18213" s="147" t="s">
        <v>2246</v>
      </c>
      <c r="G18213" s="147">
        <v>0</v>
      </c>
      <c r="I18213" s="147">
        <v>4</v>
      </c>
      <c r="J18213" s="147">
        <v>1203110</v>
      </c>
    </row>
    <row r="18214" spans="1:10" x14ac:dyDescent="0.2">
      <c r="A18214" s="147">
        <v>4</v>
      </c>
      <c r="B18214" s="149" t="s">
        <v>7309</v>
      </c>
      <c r="C18214" s="147" t="s">
        <v>2261</v>
      </c>
      <c r="D18214" s="147" t="s">
        <v>7314</v>
      </c>
      <c r="E18214" s="147" t="s">
        <v>2246</v>
      </c>
      <c r="G18214" s="147">
        <v>0</v>
      </c>
      <c r="I18214" s="147">
        <v>4</v>
      </c>
      <c r="J18214" s="147">
        <v>1203061</v>
      </c>
    </row>
    <row r="18215" spans="1:10" x14ac:dyDescent="0.2">
      <c r="A18215" s="147">
        <v>4</v>
      </c>
      <c r="B18215" s="149" t="s">
        <v>7309</v>
      </c>
      <c r="C18215" s="147" t="s">
        <v>2261</v>
      </c>
      <c r="D18215" s="147" t="s">
        <v>7313</v>
      </c>
      <c r="E18215" s="147" t="s">
        <v>2246</v>
      </c>
      <c r="G18215" s="147">
        <v>0</v>
      </c>
      <c r="I18215" s="147">
        <v>4</v>
      </c>
      <c r="J18215" s="147">
        <v>1203080</v>
      </c>
    </row>
    <row r="18216" spans="1:10" x14ac:dyDescent="0.2">
      <c r="A18216" s="147">
        <v>4</v>
      </c>
      <c r="B18216" s="149" t="s">
        <v>7309</v>
      </c>
      <c r="C18216" s="147" t="s">
        <v>2261</v>
      </c>
      <c r="D18216" s="147" t="s">
        <v>7312</v>
      </c>
      <c r="E18216" s="147" t="s">
        <v>2246</v>
      </c>
      <c r="G18216" s="147">
        <v>0</v>
      </c>
      <c r="I18216" s="147">
        <v>4</v>
      </c>
      <c r="J18216" s="147">
        <v>1203078</v>
      </c>
    </row>
    <row r="18217" spans="1:10" x14ac:dyDescent="0.2">
      <c r="A18217" s="147">
        <v>4</v>
      </c>
      <c r="B18217" s="149" t="s">
        <v>7309</v>
      </c>
      <c r="C18217" s="147" t="s">
        <v>2261</v>
      </c>
      <c r="D18217" s="147" t="s">
        <v>7311</v>
      </c>
      <c r="E18217" s="147" t="s">
        <v>2246</v>
      </c>
      <c r="G18217" s="147">
        <v>0</v>
      </c>
      <c r="I18217" s="147">
        <v>4</v>
      </c>
      <c r="J18217" s="147">
        <v>1203082</v>
      </c>
    </row>
    <row r="18218" spans="1:10" x14ac:dyDescent="0.2">
      <c r="A18218" s="147">
        <v>4</v>
      </c>
      <c r="B18218" s="149" t="s">
        <v>7309</v>
      </c>
      <c r="C18218" s="147" t="s">
        <v>2261</v>
      </c>
      <c r="D18218" s="147" t="s">
        <v>7310</v>
      </c>
      <c r="E18218" s="147" t="s">
        <v>2246</v>
      </c>
      <c r="G18218" s="147">
        <v>0</v>
      </c>
      <c r="I18218" s="147">
        <v>4</v>
      </c>
      <c r="J18218" s="147">
        <v>1203089</v>
      </c>
    </row>
    <row r="18219" spans="1:10" x14ac:dyDescent="0.2">
      <c r="A18219" s="147">
        <v>4</v>
      </c>
      <c r="B18219" s="149" t="s">
        <v>7309</v>
      </c>
      <c r="C18219" s="147" t="s">
        <v>2261</v>
      </c>
      <c r="D18219" s="147" t="s">
        <v>7308</v>
      </c>
      <c r="E18219" s="147" t="s">
        <v>2246</v>
      </c>
      <c r="G18219" s="147">
        <v>0</v>
      </c>
      <c r="I18219" s="147">
        <v>4</v>
      </c>
      <c r="J18219" s="147">
        <v>1203107</v>
      </c>
    </row>
    <row r="18220" spans="1:10" x14ac:dyDescent="0.2">
      <c r="A18220" s="147">
        <v>4</v>
      </c>
      <c r="B18220" s="149" t="s">
        <v>7303</v>
      </c>
      <c r="C18220" s="147" t="s">
        <v>2242</v>
      </c>
      <c r="D18220" s="147" t="s">
        <v>7307</v>
      </c>
      <c r="E18220" s="147" t="s">
        <v>2240</v>
      </c>
      <c r="G18220" s="147">
        <v>0</v>
      </c>
      <c r="I18220" s="147">
        <v>4</v>
      </c>
      <c r="J18220" s="147">
        <v>2592714</v>
      </c>
    </row>
    <row r="18221" spans="1:10" x14ac:dyDescent="0.2">
      <c r="A18221" s="147">
        <v>4</v>
      </c>
      <c r="B18221" s="149" t="s">
        <v>7303</v>
      </c>
      <c r="C18221" s="147" t="s">
        <v>2261</v>
      </c>
      <c r="D18221" s="147" t="s">
        <v>7306</v>
      </c>
      <c r="E18221" s="147" t="s">
        <v>2246</v>
      </c>
      <c r="G18221" s="147">
        <v>0</v>
      </c>
      <c r="I18221" s="147">
        <v>4</v>
      </c>
      <c r="J18221" s="147">
        <v>1203071</v>
      </c>
    </row>
    <row r="18222" spans="1:10" x14ac:dyDescent="0.2">
      <c r="A18222" s="147">
        <v>4</v>
      </c>
      <c r="B18222" s="149" t="s">
        <v>7303</v>
      </c>
      <c r="C18222" s="147" t="s">
        <v>2261</v>
      </c>
      <c r="D18222" s="147" t="s">
        <v>7305</v>
      </c>
      <c r="E18222" s="147" t="s">
        <v>2246</v>
      </c>
      <c r="G18222" s="147">
        <v>0</v>
      </c>
      <c r="I18222" s="147">
        <v>4</v>
      </c>
      <c r="J18222" s="147">
        <v>1203067</v>
      </c>
    </row>
    <row r="18223" spans="1:10" x14ac:dyDescent="0.2">
      <c r="A18223" s="147">
        <v>4</v>
      </c>
      <c r="B18223" s="149" t="s">
        <v>7303</v>
      </c>
      <c r="C18223" s="147" t="s">
        <v>2261</v>
      </c>
      <c r="D18223" s="147" t="s">
        <v>7304</v>
      </c>
      <c r="E18223" s="147" t="s">
        <v>2246</v>
      </c>
      <c r="G18223" s="147">
        <v>0</v>
      </c>
      <c r="I18223" s="147">
        <v>4</v>
      </c>
      <c r="J18223" s="147">
        <v>1203096</v>
      </c>
    </row>
    <row r="18224" spans="1:10" x14ac:dyDescent="0.2">
      <c r="A18224" s="147">
        <v>4</v>
      </c>
      <c r="B18224" s="149" t="s">
        <v>7303</v>
      </c>
      <c r="C18224" s="147" t="s">
        <v>2261</v>
      </c>
      <c r="D18224" s="147" t="s">
        <v>7302</v>
      </c>
      <c r="E18224" s="147" t="s">
        <v>2246</v>
      </c>
      <c r="G18224" s="147">
        <v>0</v>
      </c>
      <c r="I18224" s="147">
        <v>4</v>
      </c>
      <c r="J18224" s="147">
        <v>1203060</v>
      </c>
    </row>
    <row r="18225" spans="1:10" x14ac:dyDescent="0.2">
      <c r="A18225" s="147">
        <v>4</v>
      </c>
      <c r="B18225" s="149" t="s">
        <v>7301</v>
      </c>
      <c r="C18225" s="147" t="s">
        <v>2242</v>
      </c>
      <c r="D18225" s="147" t="s">
        <v>7300</v>
      </c>
      <c r="E18225" s="147" t="s">
        <v>2240</v>
      </c>
      <c r="G18225" s="147">
        <v>0</v>
      </c>
      <c r="I18225" s="147">
        <v>4</v>
      </c>
      <c r="J18225" s="147">
        <v>2592703</v>
      </c>
    </row>
    <row r="18226" spans="1:10" x14ac:dyDescent="0.2">
      <c r="A18226" s="147">
        <v>3</v>
      </c>
      <c r="B18226" s="149" t="s">
        <v>7299</v>
      </c>
      <c r="C18226" s="147" t="s">
        <v>2242</v>
      </c>
      <c r="D18226" s="147" t="s">
        <v>7298</v>
      </c>
      <c r="E18226" s="147" t="s">
        <v>2246</v>
      </c>
      <c r="G18226" s="147">
        <v>0</v>
      </c>
      <c r="I18226" s="147">
        <v>3</v>
      </c>
      <c r="J18226" s="147">
        <v>2592614</v>
      </c>
    </row>
    <row r="18227" spans="1:10" x14ac:dyDescent="0.2">
      <c r="A18227" s="147">
        <v>4</v>
      </c>
      <c r="B18227" s="149" t="s">
        <v>7297</v>
      </c>
      <c r="C18227" s="147" t="s">
        <v>2242</v>
      </c>
      <c r="D18227" s="147" t="s">
        <v>7296</v>
      </c>
      <c r="E18227" s="147" t="s">
        <v>2246</v>
      </c>
      <c r="G18227" s="147">
        <v>0</v>
      </c>
      <c r="I18227" s="147">
        <v>4</v>
      </c>
      <c r="J18227" s="147">
        <v>2592725</v>
      </c>
    </row>
    <row r="18228" spans="1:10" x14ac:dyDescent="0.2">
      <c r="A18228" s="147">
        <v>5</v>
      </c>
      <c r="B18228" s="149" t="s">
        <v>7295</v>
      </c>
      <c r="C18228" s="147" t="s">
        <v>2242</v>
      </c>
      <c r="D18228" s="147" t="s">
        <v>7294</v>
      </c>
      <c r="E18228" s="147" t="s">
        <v>2246</v>
      </c>
      <c r="G18228" s="147">
        <v>0</v>
      </c>
      <c r="I18228" s="147">
        <v>5</v>
      </c>
      <c r="J18228" s="147">
        <v>2592738</v>
      </c>
    </row>
    <row r="18229" spans="1:10" x14ac:dyDescent="0.2">
      <c r="A18229" s="147">
        <v>6</v>
      </c>
      <c r="B18229" s="149" t="s">
        <v>7293</v>
      </c>
      <c r="C18229" s="147" t="s">
        <v>2242</v>
      </c>
      <c r="D18229" s="147" t="s">
        <v>7292</v>
      </c>
      <c r="E18229" s="147" t="s">
        <v>2240</v>
      </c>
      <c r="G18229" s="147">
        <v>0</v>
      </c>
      <c r="I18229" s="147">
        <v>6</v>
      </c>
      <c r="J18229" s="147">
        <v>2592740</v>
      </c>
    </row>
    <row r="18230" spans="1:10" x14ac:dyDescent="0.2">
      <c r="A18230" s="147">
        <v>6</v>
      </c>
      <c r="B18230" s="149" t="s">
        <v>7291</v>
      </c>
      <c r="C18230" s="147" t="s">
        <v>2242</v>
      </c>
      <c r="D18230" s="147" t="s">
        <v>7290</v>
      </c>
      <c r="E18230" s="147" t="s">
        <v>2240</v>
      </c>
      <c r="G18230" s="147">
        <v>0</v>
      </c>
      <c r="I18230" s="147">
        <v>5</v>
      </c>
      <c r="J18230" s="147">
        <v>2592731</v>
      </c>
    </row>
    <row r="18231" spans="1:10" x14ac:dyDescent="0.2">
      <c r="A18231" s="147">
        <v>6</v>
      </c>
      <c r="B18231" s="149" t="s">
        <v>7289</v>
      </c>
      <c r="C18231" s="147" t="s">
        <v>2242</v>
      </c>
      <c r="D18231" s="147" t="s">
        <v>7288</v>
      </c>
      <c r="E18231" s="147" t="s">
        <v>2240</v>
      </c>
      <c r="G18231" s="147">
        <v>0</v>
      </c>
      <c r="I18231" s="147">
        <v>5</v>
      </c>
      <c r="J18231" s="147">
        <v>2592736</v>
      </c>
    </row>
    <row r="18232" spans="1:10" x14ac:dyDescent="0.2">
      <c r="A18232" s="147">
        <v>4</v>
      </c>
      <c r="B18232" s="149" t="s">
        <v>7286</v>
      </c>
      <c r="C18232" s="147" t="s">
        <v>2242</v>
      </c>
      <c r="D18232" s="147" t="s">
        <v>7287</v>
      </c>
      <c r="E18232" s="147" t="s">
        <v>2240</v>
      </c>
      <c r="G18232" s="147">
        <v>0</v>
      </c>
      <c r="I18232" s="147">
        <v>4</v>
      </c>
      <c r="J18232" s="147">
        <v>2592727</v>
      </c>
    </row>
    <row r="18233" spans="1:10" x14ac:dyDescent="0.2">
      <c r="A18233" s="147">
        <v>4</v>
      </c>
      <c r="B18233" s="149" t="s">
        <v>7286</v>
      </c>
      <c r="C18233" s="147" t="s">
        <v>2261</v>
      </c>
      <c r="D18233" s="147" t="s">
        <v>7285</v>
      </c>
      <c r="E18233" s="147" t="s">
        <v>2246</v>
      </c>
      <c r="G18233" s="147">
        <v>0</v>
      </c>
      <c r="I18233" s="147">
        <v>4</v>
      </c>
      <c r="J18233" s="147">
        <v>1203125</v>
      </c>
    </row>
    <row r="18234" spans="1:10" x14ac:dyDescent="0.2">
      <c r="A18234" s="147">
        <v>4</v>
      </c>
      <c r="B18234" s="149" t="s">
        <v>7283</v>
      </c>
      <c r="C18234" s="147" t="s">
        <v>2242</v>
      </c>
      <c r="D18234" s="147" t="s">
        <v>7284</v>
      </c>
      <c r="E18234" s="147" t="s">
        <v>2240</v>
      </c>
      <c r="G18234" s="147">
        <v>0</v>
      </c>
      <c r="I18234" s="147">
        <v>4</v>
      </c>
      <c r="J18234" s="147">
        <v>2592726</v>
      </c>
    </row>
    <row r="18235" spans="1:10" x14ac:dyDescent="0.2">
      <c r="A18235" s="147">
        <v>4</v>
      </c>
      <c r="B18235" s="149" t="s">
        <v>7283</v>
      </c>
      <c r="C18235" s="147" t="s">
        <v>2261</v>
      </c>
      <c r="D18235" s="147" t="s">
        <v>7282</v>
      </c>
      <c r="E18235" s="147" t="s">
        <v>2246</v>
      </c>
      <c r="G18235" s="147">
        <v>0</v>
      </c>
      <c r="I18235" s="147">
        <v>4</v>
      </c>
      <c r="J18235" s="147">
        <v>1203127</v>
      </c>
    </row>
    <row r="18236" spans="1:10" x14ac:dyDescent="0.2">
      <c r="A18236" s="147">
        <v>4</v>
      </c>
      <c r="B18236" s="149" t="s">
        <v>7279</v>
      </c>
      <c r="C18236" s="147" t="s">
        <v>2242</v>
      </c>
      <c r="D18236" s="147" t="s">
        <v>7281</v>
      </c>
      <c r="E18236" s="147" t="s">
        <v>2240</v>
      </c>
      <c r="G18236" s="147">
        <v>0</v>
      </c>
      <c r="I18236" s="147">
        <v>4</v>
      </c>
      <c r="J18236" s="147">
        <v>2592718</v>
      </c>
    </row>
    <row r="18237" spans="1:10" x14ac:dyDescent="0.2">
      <c r="A18237" s="147">
        <v>4</v>
      </c>
      <c r="B18237" s="149" t="s">
        <v>7279</v>
      </c>
      <c r="C18237" s="147" t="s">
        <v>2261</v>
      </c>
      <c r="D18237" s="147" t="s">
        <v>7280</v>
      </c>
      <c r="E18237" s="147" t="s">
        <v>2246</v>
      </c>
      <c r="G18237" s="147">
        <v>0</v>
      </c>
      <c r="I18237" s="147">
        <v>4</v>
      </c>
      <c r="J18237" s="147">
        <v>1203123</v>
      </c>
    </row>
    <row r="18238" spans="1:10" x14ac:dyDescent="0.2">
      <c r="A18238" s="147">
        <v>4</v>
      </c>
      <c r="B18238" s="149" t="s">
        <v>7279</v>
      </c>
      <c r="C18238" s="147" t="s">
        <v>2261</v>
      </c>
      <c r="D18238" s="147" t="s">
        <v>7278</v>
      </c>
      <c r="E18238" s="147" t="s">
        <v>2246</v>
      </c>
      <c r="G18238" s="147">
        <v>0</v>
      </c>
      <c r="I18238" s="147">
        <v>4</v>
      </c>
      <c r="J18238" s="147">
        <v>1203114</v>
      </c>
    </row>
    <row r="18239" spans="1:10" x14ac:dyDescent="0.2">
      <c r="A18239" s="147">
        <v>4</v>
      </c>
      <c r="B18239" s="149" t="s">
        <v>7274</v>
      </c>
      <c r="C18239" s="147" t="s">
        <v>2242</v>
      </c>
      <c r="D18239" s="147" t="s">
        <v>7277</v>
      </c>
      <c r="E18239" s="147" t="s">
        <v>2240</v>
      </c>
      <c r="G18239" s="147">
        <v>0</v>
      </c>
      <c r="I18239" s="147">
        <v>4</v>
      </c>
      <c r="J18239" s="147">
        <v>2592723</v>
      </c>
    </row>
    <row r="18240" spans="1:10" x14ac:dyDescent="0.2">
      <c r="A18240" s="147">
        <v>4</v>
      </c>
      <c r="B18240" s="149" t="s">
        <v>7274</v>
      </c>
      <c r="C18240" s="147" t="s">
        <v>2261</v>
      </c>
      <c r="D18240" s="147" t="s">
        <v>7276</v>
      </c>
      <c r="E18240" s="147" t="s">
        <v>2246</v>
      </c>
      <c r="G18240" s="147">
        <v>0</v>
      </c>
      <c r="I18240" s="147">
        <v>4</v>
      </c>
      <c r="J18240" s="147">
        <v>1203121</v>
      </c>
    </row>
    <row r="18241" spans="1:10" x14ac:dyDescent="0.2">
      <c r="A18241" s="147">
        <v>4</v>
      </c>
      <c r="B18241" s="149" t="s">
        <v>7274</v>
      </c>
      <c r="C18241" s="147" t="s">
        <v>2261</v>
      </c>
      <c r="D18241" s="147" t="s">
        <v>7275</v>
      </c>
      <c r="E18241" s="147" t="s">
        <v>2246</v>
      </c>
      <c r="G18241" s="147">
        <v>0</v>
      </c>
      <c r="I18241" s="147">
        <v>4</v>
      </c>
      <c r="J18241" s="147">
        <v>1203116</v>
      </c>
    </row>
    <row r="18242" spans="1:10" x14ac:dyDescent="0.2">
      <c r="A18242" s="147">
        <v>4</v>
      </c>
      <c r="B18242" s="149" t="s">
        <v>7274</v>
      </c>
      <c r="C18242" s="147" t="s">
        <v>2261</v>
      </c>
      <c r="D18242" s="147" t="s">
        <v>7273</v>
      </c>
      <c r="E18242" s="147" t="s">
        <v>2246</v>
      </c>
      <c r="G18242" s="147">
        <v>0</v>
      </c>
      <c r="I18242" s="147">
        <v>4</v>
      </c>
      <c r="J18242" s="147">
        <v>1203113</v>
      </c>
    </row>
    <row r="18243" spans="1:10" x14ac:dyDescent="0.2">
      <c r="A18243" s="147">
        <v>3</v>
      </c>
      <c r="B18243" s="149" t="s">
        <v>7271</v>
      </c>
      <c r="C18243" s="147" t="s">
        <v>2242</v>
      </c>
      <c r="D18243" s="147" t="s">
        <v>7272</v>
      </c>
      <c r="E18243" s="147" t="s">
        <v>2246</v>
      </c>
      <c r="G18243" s="147">
        <v>0</v>
      </c>
      <c r="I18243" s="147">
        <v>3</v>
      </c>
      <c r="J18243" s="147">
        <v>2592630</v>
      </c>
    </row>
    <row r="18244" spans="1:10" x14ac:dyDescent="0.2">
      <c r="A18244" s="147">
        <v>3</v>
      </c>
      <c r="B18244" s="149" t="s">
        <v>7271</v>
      </c>
      <c r="C18244" s="147" t="s">
        <v>2277</v>
      </c>
      <c r="D18244" s="147" t="s">
        <v>7046</v>
      </c>
      <c r="E18244" s="147" t="s">
        <v>2246</v>
      </c>
      <c r="G18244" s="147">
        <v>0</v>
      </c>
      <c r="I18244" s="147">
        <v>3</v>
      </c>
      <c r="J18244" s="147">
        <v>1202997</v>
      </c>
    </row>
    <row r="18245" spans="1:10" x14ac:dyDescent="0.2">
      <c r="A18245" s="147">
        <v>3</v>
      </c>
      <c r="B18245" s="149" t="s">
        <v>7271</v>
      </c>
      <c r="C18245" s="147" t="s">
        <v>2277</v>
      </c>
      <c r="D18245" s="147" t="s">
        <v>7045</v>
      </c>
      <c r="E18245" s="147" t="s">
        <v>2246</v>
      </c>
      <c r="G18245" s="147">
        <v>0</v>
      </c>
      <c r="I18245" s="147">
        <v>3</v>
      </c>
      <c r="J18245" s="147">
        <v>1202976</v>
      </c>
    </row>
    <row r="18246" spans="1:10" x14ac:dyDescent="0.2">
      <c r="A18246" s="147">
        <v>3</v>
      </c>
      <c r="B18246" s="149" t="s">
        <v>7271</v>
      </c>
      <c r="C18246" s="147" t="s">
        <v>2277</v>
      </c>
      <c r="D18246" s="147" t="s">
        <v>7044</v>
      </c>
      <c r="E18246" s="147" t="s">
        <v>2246</v>
      </c>
      <c r="G18246" s="147">
        <v>0</v>
      </c>
      <c r="I18246" s="147">
        <v>3</v>
      </c>
      <c r="J18246" s="147">
        <v>1202975</v>
      </c>
    </row>
    <row r="18247" spans="1:10" x14ac:dyDescent="0.2">
      <c r="A18247" s="147">
        <v>3</v>
      </c>
      <c r="B18247" s="149" t="s">
        <v>7271</v>
      </c>
      <c r="C18247" s="147" t="s">
        <v>2277</v>
      </c>
      <c r="D18247" s="147" t="s">
        <v>7042</v>
      </c>
      <c r="E18247" s="147" t="s">
        <v>2246</v>
      </c>
      <c r="G18247" s="147">
        <v>0</v>
      </c>
      <c r="I18247" s="147">
        <v>3</v>
      </c>
      <c r="J18247" s="147">
        <v>1202986</v>
      </c>
    </row>
    <row r="18248" spans="1:10" x14ac:dyDescent="0.2">
      <c r="A18248" s="147">
        <v>4</v>
      </c>
      <c r="B18248" s="149" t="s">
        <v>7270</v>
      </c>
      <c r="C18248" s="147" t="s">
        <v>2242</v>
      </c>
      <c r="D18248" s="147" t="s">
        <v>7269</v>
      </c>
      <c r="E18248" s="147" t="s">
        <v>2240</v>
      </c>
      <c r="G18248" s="147">
        <v>0</v>
      </c>
      <c r="I18248" s="147">
        <v>4</v>
      </c>
      <c r="J18248" s="147">
        <v>2592744</v>
      </c>
    </row>
    <row r="18249" spans="1:10" x14ac:dyDescent="0.2">
      <c r="A18249" s="147">
        <v>4</v>
      </c>
      <c r="B18249" s="149" t="s">
        <v>7267</v>
      </c>
      <c r="C18249" s="147" t="s">
        <v>2242</v>
      </c>
      <c r="D18249" s="147" t="s">
        <v>7268</v>
      </c>
      <c r="E18249" s="147" t="s">
        <v>2240</v>
      </c>
      <c r="G18249" s="147">
        <v>0</v>
      </c>
      <c r="I18249" s="147">
        <v>4</v>
      </c>
      <c r="J18249" s="147">
        <v>2592755</v>
      </c>
    </row>
    <row r="18250" spans="1:10" x14ac:dyDescent="0.2">
      <c r="A18250" s="147">
        <v>4</v>
      </c>
      <c r="B18250" s="149" t="s">
        <v>7267</v>
      </c>
      <c r="C18250" s="147" t="s">
        <v>2261</v>
      </c>
      <c r="D18250" s="147" t="s">
        <v>7266</v>
      </c>
      <c r="E18250" s="147" t="s">
        <v>2246</v>
      </c>
      <c r="G18250" s="147">
        <v>0</v>
      </c>
      <c r="I18250" s="147">
        <v>4</v>
      </c>
      <c r="J18250" s="147">
        <v>1203133</v>
      </c>
    </row>
    <row r="18251" spans="1:10" x14ac:dyDescent="0.2">
      <c r="A18251" s="147">
        <v>4</v>
      </c>
      <c r="B18251" s="149" t="s">
        <v>7265</v>
      </c>
      <c r="C18251" s="147" t="s">
        <v>2242</v>
      </c>
      <c r="D18251" s="147" t="s">
        <v>7264</v>
      </c>
      <c r="E18251" s="147" t="s">
        <v>2240</v>
      </c>
      <c r="G18251" s="147">
        <v>0</v>
      </c>
      <c r="I18251" s="147">
        <v>4</v>
      </c>
      <c r="J18251" s="147">
        <v>2592746</v>
      </c>
    </row>
    <row r="18252" spans="1:10" x14ac:dyDescent="0.2">
      <c r="A18252" s="147">
        <v>4</v>
      </c>
      <c r="B18252" s="149" t="s">
        <v>7263</v>
      </c>
      <c r="C18252" s="147" t="s">
        <v>2242</v>
      </c>
      <c r="D18252" s="147" t="s">
        <v>7262</v>
      </c>
      <c r="E18252" s="147" t="s">
        <v>2240</v>
      </c>
      <c r="G18252" s="147">
        <v>0</v>
      </c>
      <c r="I18252" s="147">
        <v>4</v>
      </c>
      <c r="J18252" s="147">
        <v>2592743</v>
      </c>
    </row>
    <row r="18253" spans="1:10" x14ac:dyDescent="0.2">
      <c r="A18253" s="147">
        <v>4</v>
      </c>
      <c r="B18253" s="149" t="s">
        <v>7261</v>
      </c>
      <c r="C18253" s="147" t="s">
        <v>2242</v>
      </c>
      <c r="D18253" s="147" t="s">
        <v>7260</v>
      </c>
      <c r="E18253" s="147" t="s">
        <v>2240</v>
      </c>
      <c r="G18253" s="147">
        <v>0</v>
      </c>
      <c r="I18253" s="147">
        <v>4</v>
      </c>
      <c r="J18253" s="147">
        <v>2592748</v>
      </c>
    </row>
    <row r="18254" spans="1:10" x14ac:dyDescent="0.2">
      <c r="A18254" s="147">
        <v>4</v>
      </c>
      <c r="B18254" s="149" t="s">
        <v>7258</v>
      </c>
      <c r="C18254" s="147" t="s">
        <v>2242</v>
      </c>
      <c r="D18254" s="147" t="s">
        <v>7259</v>
      </c>
      <c r="E18254" s="147" t="s">
        <v>2240</v>
      </c>
      <c r="G18254" s="147">
        <v>0</v>
      </c>
      <c r="I18254" s="147">
        <v>4</v>
      </c>
      <c r="J18254" s="147">
        <v>2592756</v>
      </c>
    </row>
    <row r="18255" spans="1:10" x14ac:dyDescent="0.2">
      <c r="A18255" s="147">
        <v>4</v>
      </c>
      <c r="B18255" s="149" t="s">
        <v>7258</v>
      </c>
      <c r="C18255" s="147" t="s">
        <v>2261</v>
      </c>
      <c r="D18255" s="147" t="s">
        <v>7257</v>
      </c>
      <c r="E18255" s="147" t="s">
        <v>2246</v>
      </c>
      <c r="G18255" s="147">
        <v>0</v>
      </c>
      <c r="I18255" s="147">
        <v>4</v>
      </c>
      <c r="J18255" s="147">
        <v>1203134</v>
      </c>
    </row>
    <row r="18256" spans="1:10" x14ac:dyDescent="0.2">
      <c r="A18256" s="147">
        <v>4</v>
      </c>
      <c r="B18256" s="149" t="s">
        <v>7255</v>
      </c>
      <c r="C18256" s="147" t="s">
        <v>2242</v>
      </c>
      <c r="D18256" s="147" t="s">
        <v>7256</v>
      </c>
      <c r="E18256" s="147" t="s">
        <v>2246</v>
      </c>
      <c r="G18256" s="147">
        <v>0</v>
      </c>
      <c r="I18256" s="147">
        <v>4</v>
      </c>
      <c r="J18256" s="147">
        <v>2592753</v>
      </c>
    </row>
    <row r="18257" spans="1:10" x14ac:dyDescent="0.2">
      <c r="A18257" s="147">
        <v>4</v>
      </c>
      <c r="B18257" s="149" t="s">
        <v>7255</v>
      </c>
      <c r="C18257" s="147" t="s">
        <v>2261</v>
      </c>
      <c r="D18257" s="147" t="s">
        <v>7251</v>
      </c>
      <c r="E18257" s="147" t="s">
        <v>2246</v>
      </c>
      <c r="G18257" s="147">
        <v>0</v>
      </c>
      <c r="I18257" s="147">
        <v>4</v>
      </c>
      <c r="J18257" s="147">
        <v>1203139</v>
      </c>
    </row>
    <row r="18258" spans="1:10" x14ac:dyDescent="0.2">
      <c r="A18258" s="147">
        <v>6</v>
      </c>
      <c r="B18258" s="149" t="s">
        <v>7254</v>
      </c>
      <c r="C18258" s="147" t="s">
        <v>2242</v>
      </c>
      <c r="D18258" s="147" t="s">
        <v>7253</v>
      </c>
      <c r="E18258" s="147" t="s">
        <v>2240</v>
      </c>
      <c r="G18258" s="147">
        <v>0</v>
      </c>
      <c r="I18258" s="147">
        <v>5</v>
      </c>
      <c r="J18258" s="147">
        <v>2592770</v>
      </c>
    </row>
    <row r="18259" spans="1:10" x14ac:dyDescent="0.2">
      <c r="A18259" s="147">
        <v>6</v>
      </c>
      <c r="B18259" s="149" t="s">
        <v>7252</v>
      </c>
      <c r="C18259" s="147" t="s">
        <v>2242</v>
      </c>
      <c r="D18259" s="147" t="s">
        <v>7251</v>
      </c>
      <c r="E18259" s="147" t="s">
        <v>2240</v>
      </c>
      <c r="G18259" s="147">
        <v>0</v>
      </c>
      <c r="I18259" s="147">
        <v>5</v>
      </c>
      <c r="J18259" s="147">
        <v>2592777</v>
      </c>
    </row>
    <row r="18260" spans="1:10" x14ac:dyDescent="0.2">
      <c r="A18260" s="147">
        <v>6</v>
      </c>
      <c r="B18260" s="149" t="s">
        <v>7250</v>
      </c>
      <c r="C18260" s="147" t="s">
        <v>2242</v>
      </c>
      <c r="D18260" s="147" t="s">
        <v>7249</v>
      </c>
      <c r="E18260" s="147" t="s">
        <v>2240</v>
      </c>
      <c r="G18260" s="147">
        <v>0</v>
      </c>
      <c r="I18260" s="147">
        <v>5</v>
      </c>
      <c r="J18260" s="147">
        <v>2592771</v>
      </c>
    </row>
    <row r="18261" spans="1:10" x14ac:dyDescent="0.2">
      <c r="A18261" s="147">
        <v>4</v>
      </c>
      <c r="B18261" s="149" t="s">
        <v>7247</v>
      </c>
      <c r="C18261" s="147" t="s">
        <v>2242</v>
      </c>
      <c r="D18261" s="147" t="s">
        <v>7248</v>
      </c>
      <c r="E18261" s="147" t="s">
        <v>2240</v>
      </c>
      <c r="G18261" s="147">
        <v>0</v>
      </c>
      <c r="I18261" s="147">
        <v>4</v>
      </c>
      <c r="J18261" s="147">
        <v>2592765</v>
      </c>
    </row>
    <row r="18262" spans="1:10" x14ac:dyDescent="0.2">
      <c r="A18262" s="147">
        <v>4</v>
      </c>
      <c r="B18262" s="149" t="s">
        <v>7247</v>
      </c>
      <c r="C18262" s="147" t="s">
        <v>2261</v>
      </c>
      <c r="D18262" s="147" t="s">
        <v>7246</v>
      </c>
      <c r="E18262" s="147" t="s">
        <v>2246</v>
      </c>
      <c r="G18262" s="147">
        <v>0</v>
      </c>
      <c r="I18262" s="147">
        <v>4</v>
      </c>
      <c r="J18262" s="147">
        <v>1203142</v>
      </c>
    </row>
    <row r="18263" spans="1:10" x14ac:dyDescent="0.2">
      <c r="A18263" s="147">
        <v>4</v>
      </c>
      <c r="B18263" s="149" t="s">
        <v>7245</v>
      </c>
      <c r="C18263" s="147" t="s">
        <v>2242</v>
      </c>
      <c r="D18263" s="147" t="s">
        <v>7244</v>
      </c>
      <c r="E18263" s="147" t="s">
        <v>2240</v>
      </c>
      <c r="G18263" s="147">
        <v>0</v>
      </c>
      <c r="I18263" s="147">
        <v>4</v>
      </c>
      <c r="J18263" s="147">
        <v>2592767</v>
      </c>
    </row>
    <row r="18264" spans="1:10" x14ac:dyDescent="0.2">
      <c r="A18264" s="147">
        <v>3</v>
      </c>
      <c r="B18264" s="149" t="s">
        <v>7243</v>
      </c>
      <c r="C18264" s="147" t="s">
        <v>2242</v>
      </c>
      <c r="D18264" s="147" t="s">
        <v>7203</v>
      </c>
      <c r="E18264" s="147" t="s">
        <v>2246</v>
      </c>
      <c r="G18264" s="147">
        <v>0</v>
      </c>
      <c r="I18264" s="147">
        <v>3</v>
      </c>
      <c r="J18264" s="147">
        <v>2592607</v>
      </c>
    </row>
    <row r="18265" spans="1:10" x14ac:dyDescent="0.2">
      <c r="A18265" s="147">
        <v>3</v>
      </c>
      <c r="B18265" s="149" t="s">
        <v>7243</v>
      </c>
      <c r="C18265" s="147" t="s">
        <v>2277</v>
      </c>
      <c r="D18265" s="147" t="s">
        <v>7046</v>
      </c>
      <c r="E18265" s="147" t="s">
        <v>2246</v>
      </c>
      <c r="G18265" s="147">
        <v>0</v>
      </c>
      <c r="I18265" s="147">
        <v>3</v>
      </c>
      <c r="J18265" s="147">
        <v>1202970</v>
      </c>
    </row>
    <row r="18266" spans="1:10" x14ac:dyDescent="0.2">
      <c r="A18266" s="147">
        <v>3</v>
      </c>
      <c r="B18266" s="149" t="s">
        <v>7243</v>
      </c>
      <c r="C18266" s="147" t="s">
        <v>2277</v>
      </c>
      <c r="D18266" s="147" t="s">
        <v>7045</v>
      </c>
      <c r="E18266" s="147" t="s">
        <v>2246</v>
      </c>
      <c r="G18266" s="147">
        <v>0</v>
      </c>
      <c r="I18266" s="147">
        <v>3</v>
      </c>
      <c r="J18266" s="147">
        <v>1202981</v>
      </c>
    </row>
    <row r="18267" spans="1:10" x14ac:dyDescent="0.2">
      <c r="A18267" s="147">
        <v>3</v>
      </c>
      <c r="B18267" s="149" t="s">
        <v>7243</v>
      </c>
      <c r="C18267" s="147" t="s">
        <v>2277</v>
      </c>
      <c r="D18267" s="147" t="s">
        <v>7044</v>
      </c>
      <c r="E18267" s="147" t="s">
        <v>2246</v>
      </c>
      <c r="G18267" s="147">
        <v>0</v>
      </c>
      <c r="I18267" s="147">
        <v>3</v>
      </c>
      <c r="J18267" s="147">
        <v>1202980</v>
      </c>
    </row>
    <row r="18268" spans="1:10" x14ac:dyDescent="0.2">
      <c r="A18268" s="147">
        <v>3</v>
      </c>
      <c r="B18268" s="149" t="s">
        <v>7243</v>
      </c>
      <c r="C18268" s="147" t="s">
        <v>2277</v>
      </c>
      <c r="D18268" s="147" t="s">
        <v>7042</v>
      </c>
      <c r="E18268" s="147" t="s">
        <v>2246</v>
      </c>
      <c r="G18268" s="147">
        <v>0</v>
      </c>
      <c r="I18268" s="147">
        <v>3</v>
      </c>
      <c r="J18268" s="147">
        <v>1203002</v>
      </c>
    </row>
    <row r="18269" spans="1:10" x14ac:dyDescent="0.2">
      <c r="A18269" s="147">
        <v>4</v>
      </c>
      <c r="B18269" s="149" t="s">
        <v>7239</v>
      </c>
      <c r="C18269" s="147" t="s">
        <v>2242</v>
      </c>
      <c r="D18269" s="147" t="s">
        <v>7242</v>
      </c>
      <c r="E18269" s="147" t="s">
        <v>2246</v>
      </c>
      <c r="G18269" s="147">
        <v>0</v>
      </c>
      <c r="I18269" s="147">
        <v>4</v>
      </c>
      <c r="J18269" s="147">
        <v>2592780</v>
      </c>
    </row>
    <row r="18270" spans="1:10" x14ac:dyDescent="0.2">
      <c r="A18270" s="147">
        <v>4</v>
      </c>
      <c r="B18270" s="149" t="s">
        <v>7239</v>
      </c>
      <c r="C18270" s="147" t="s">
        <v>2261</v>
      </c>
      <c r="D18270" s="147" t="s">
        <v>7241</v>
      </c>
      <c r="E18270" s="147" t="s">
        <v>2246</v>
      </c>
      <c r="G18270" s="147">
        <v>0</v>
      </c>
      <c r="I18270" s="147">
        <v>4</v>
      </c>
      <c r="J18270" s="147">
        <v>1203181</v>
      </c>
    </row>
    <row r="18271" spans="1:10" x14ac:dyDescent="0.2">
      <c r="A18271" s="147">
        <v>4</v>
      </c>
      <c r="B18271" s="149" t="s">
        <v>7239</v>
      </c>
      <c r="C18271" s="147" t="s">
        <v>2261</v>
      </c>
      <c r="D18271" s="147" t="s">
        <v>7240</v>
      </c>
      <c r="E18271" s="147" t="s">
        <v>2246</v>
      </c>
      <c r="G18271" s="147">
        <v>0</v>
      </c>
      <c r="I18271" s="147">
        <v>4</v>
      </c>
      <c r="J18271" s="147">
        <v>1203178</v>
      </c>
    </row>
    <row r="18272" spans="1:10" x14ac:dyDescent="0.2">
      <c r="A18272" s="147">
        <v>4</v>
      </c>
      <c r="B18272" s="149" t="s">
        <v>7239</v>
      </c>
      <c r="C18272" s="147" t="s">
        <v>2261</v>
      </c>
      <c r="D18272" s="147" t="s">
        <v>7238</v>
      </c>
      <c r="E18272" s="147" t="s">
        <v>2246</v>
      </c>
      <c r="G18272" s="147">
        <v>0</v>
      </c>
      <c r="I18272" s="147">
        <v>4</v>
      </c>
      <c r="J18272" s="147">
        <v>1203164</v>
      </c>
    </row>
    <row r="18273" spans="1:10" x14ac:dyDescent="0.2">
      <c r="A18273" s="147">
        <v>5</v>
      </c>
      <c r="B18273" s="149" t="s">
        <v>7237</v>
      </c>
      <c r="C18273" s="147" t="s">
        <v>2242</v>
      </c>
      <c r="D18273" s="147" t="s">
        <v>7236</v>
      </c>
      <c r="E18273" s="147" t="s">
        <v>2246</v>
      </c>
      <c r="G18273" s="147">
        <v>0</v>
      </c>
      <c r="I18273" s="147">
        <v>5</v>
      </c>
      <c r="J18273" s="147">
        <v>2592794</v>
      </c>
    </row>
    <row r="18274" spans="1:10" x14ac:dyDescent="0.2">
      <c r="A18274" s="147">
        <v>6</v>
      </c>
      <c r="B18274" s="149" t="s">
        <v>7235</v>
      </c>
      <c r="C18274" s="147" t="s">
        <v>2242</v>
      </c>
      <c r="D18274" s="147" t="s">
        <v>7234</v>
      </c>
      <c r="E18274" s="147" t="s">
        <v>2240</v>
      </c>
      <c r="G18274" s="147">
        <v>0</v>
      </c>
      <c r="I18274" s="147">
        <v>6</v>
      </c>
      <c r="J18274" s="147">
        <v>2592803</v>
      </c>
    </row>
    <row r="18275" spans="1:10" x14ac:dyDescent="0.2">
      <c r="A18275" s="147">
        <v>5</v>
      </c>
      <c r="B18275" s="149" t="s">
        <v>7233</v>
      </c>
      <c r="C18275" s="147" t="s">
        <v>2242</v>
      </c>
      <c r="D18275" s="147" t="s">
        <v>7232</v>
      </c>
      <c r="E18275" s="147" t="s">
        <v>2246</v>
      </c>
      <c r="G18275" s="147">
        <v>0</v>
      </c>
      <c r="I18275" s="147">
        <v>5</v>
      </c>
      <c r="J18275" s="147">
        <v>2592799</v>
      </c>
    </row>
    <row r="18276" spans="1:10" x14ac:dyDescent="0.2">
      <c r="A18276" s="147">
        <v>6</v>
      </c>
      <c r="B18276" s="149" t="s">
        <v>7231</v>
      </c>
      <c r="C18276" s="147" t="s">
        <v>2242</v>
      </c>
      <c r="D18276" s="147" t="s">
        <v>7230</v>
      </c>
      <c r="E18276" s="147" t="s">
        <v>2240</v>
      </c>
      <c r="G18276" s="147">
        <v>0</v>
      </c>
      <c r="I18276" s="147">
        <v>6</v>
      </c>
      <c r="J18276" s="147">
        <v>2592822</v>
      </c>
    </row>
    <row r="18277" spans="1:10" x14ac:dyDescent="0.2">
      <c r="A18277" s="147">
        <v>6</v>
      </c>
      <c r="B18277" s="149" t="s">
        <v>7229</v>
      </c>
      <c r="C18277" s="147" t="s">
        <v>2242</v>
      </c>
      <c r="D18277" s="147" t="s">
        <v>7228</v>
      </c>
      <c r="E18277" s="147" t="s">
        <v>2240</v>
      </c>
      <c r="G18277" s="147">
        <v>0</v>
      </c>
      <c r="I18277" s="147">
        <v>6</v>
      </c>
      <c r="J18277" s="147">
        <v>2592828</v>
      </c>
    </row>
    <row r="18278" spans="1:10" x14ac:dyDescent="0.2">
      <c r="A18278" s="147">
        <v>6</v>
      </c>
      <c r="B18278" s="149" t="s">
        <v>7227</v>
      </c>
      <c r="C18278" s="147" t="s">
        <v>2242</v>
      </c>
      <c r="D18278" s="147" t="s">
        <v>7226</v>
      </c>
      <c r="E18278" s="147" t="s">
        <v>2240</v>
      </c>
      <c r="G18278" s="147">
        <v>0</v>
      </c>
      <c r="I18278" s="147">
        <v>6</v>
      </c>
      <c r="J18278" s="147">
        <v>2592820</v>
      </c>
    </row>
    <row r="18279" spans="1:10" x14ac:dyDescent="0.2">
      <c r="A18279" s="147">
        <v>6</v>
      </c>
      <c r="B18279" s="149" t="s">
        <v>7225</v>
      </c>
      <c r="C18279" s="147" t="s">
        <v>2242</v>
      </c>
      <c r="D18279" s="147" t="s">
        <v>7224</v>
      </c>
      <c r="E18279" s="147" t="s">
        <v>2240</v>
      </c>
      <c r="G18279" s="147">
        <v>0</v>
      </c>
      <c r="I18279" s="147">
        <v>6</v>
      </c>
      <c r="J18279" s="147">
        <v>2592816</v>
      </c>
    </row>
    <row r="18280" spans="1:10" x14ac:dyDescent="0.2">
      <c r="A18280" s="147">
        <v>6</v>
      </c>
      <c r="B18280" s="149" t="s">
        <v>7223</v>
      </c>
      <c r="C18280" s="147" t="s">
        <v>2242</v>
      </c>
      <c r="D18280" s="147" t="s">
        <v>7222</v>
      </c>
      <c r="E18280" s="147" t="s">
        <v>2240</v>
      </c>
      <c r="G18280" s="147">
        <v>0</v>
      </c>
      <c r="I18280" s="147">
        <v>6</v>
      </c>
      <c r="J18280" s="147">
        <v>2592821</v>
      </c>
    </row>
    <row r="18281" spans="1:10" x14ac:dyDescent="0.2">
      <c r="A18281" s="147">
        <v>6</v>
      </c>
      <c r="B18281" s="149" t="s">
        <v>7221</v>
      </c>
      <c r="C18281" s="147" t="s">
        <v>2242</v>
      </c>
      <c r="D18281" s="147" t="s">
        <v>7220</v>
      </c>
      <c r="E18281" s="147" t="s">
        <v>2240</v>
      </c>
      <c r="G18281" s="147">
        <v>0</v>
      </c>
      <c r="I18281" s="147">
        <v>6</v>
      </c>
      <c r="J18281" s="147">
        <v>2592824</v>
      </c>
    </row>
    <row r="18282" spans="1:10" x14ac:dyDescent="0.2">
      <c r="A18282" s="147">
        <v>6</v>
      </c>
      <c r="B18282" s="149" t="s">
        <v>7219</v>
      </c>
      <c r="C18282" s="147" t="s">
        <v>2242</v>
      </c>
      <c r="D18282" s="147" t="s">
        <v>7218</v>
      </c>
      <c r="E18282" s="147" t="s">
        <v>2240</v>
      </c>
      <c r="G18282" s="147">
        <v>0</v>
      </c>
      <c r="I18282" s="147">
        <v>6</v>
      </c>
      <c r="J18282" s="147">
        <v>2592819</v>
      </c>
    </row>
    <row r="18283" spans="1:10" x14ac:dyDescent="0.2">
      <c r="A18283" s="147">
        <v>6</v>
      </c>
      <c r="B18283" s="149" t="s">
        <v>7217</v>
      </c>
      <c r="C18283" s="147" t="s">
        <v>2242</v>
      </c>
      <c r="D18283" s="147" t="s">
        <v>7216</v>
      </c>
      <c r="E18283" s="147" t="s">
        <v>2240</v>
      </c>
      <c r="G18283" s="147">
        <v>0</v>
      </c>
      <c r="I18283" s="147">
        <v>6</v>
      </c>
      <c r="J18283" s="147">
        <v>2592811</v>
      </c>
    </row>
    <row r="18284" spans="1:10" x14ac:dyDescent="0.2">
      <c r="A18284" s="147">
        <v>6</v>
      </c>
      <c r="B18284" s="149" t="s">
        <v>7215</v>
      </c>
      <c r="C18284" s="147" t="s">
        <v>2242</v>
      </c>
      <c r="D18284" s="147" t="s">
        <v>7214</v>
      </c>
      <c r="E18284" s="147" t="s">
        <v>2240</v>
      </c>
      <c r="G18284" s="147">
        <v>0</v>
      </c>
      <c r="I18284" s="147">
        <v>5</v>
      </c>
      <c r="J18284" s="147">
        <v>2592796</v>
      </c>
    </row>
    <row r="18285" spans="1:10" x14ac:dyDescent="0.2">
      <c r="A18285" s="147">
        <v>4</v>
      </c>
      <c r="B18285" s="149" t="s">
        <v>7212</v>
      </c>
      <c r="C18285" s="147" t="s">
        <v>2242</v>
      </c>
      <c r="D18285" s="147" t="s">
        <v>7213</v>
      </c>
      <c r="E18285" s="147" t="s">
        <v>2240</v>
      </c>
      <c r="G18285" s="147">
        <v>0</v>
      </c>
      <c r="I18285" s="147">
        <v>4</v>
      </c>
      <c r="J18285" s="147">
        <v>2592783</v>
      </c>
    </row>
    <row r="18286" spans="1:10" x14ac:dyDescent="0.2">
      <c r="A18286" s="147">
        <v>4</v>
      </c>
      <c r="B18286" s="149" t="s">
        <v>7212</v>
      </c>
      <c r="C18286" s="147" t="s">
        <v>2261</v>
      </c>
      <c r="D18286" s="147" t="s">
        <v>7211</v>
      </c>
      <c r="E18286" s="147" t="s">
        <v>2246</v>
      </c>
      <c r="G18286" s="147">
        <v>0</v>
      </c>
      <c r="I18286" s="147">
        <v>4</v>
      </c>
      <c r="J18286" s="147">
        <v>1203145</v>
      </c>
    </row>
    <row r="18287" spans="1:10" x14ac:dyDescent="0.2">
      <c r="A18287" s="147">
        <v>4</v>
      </c>
      <c r="B18287" s="149" t="s">
        <v>7208</v>
      </c>
      <c r="C18287" s="147" t="s">
        <v>2242</v>
      </c>
      <c r="D18287" s="147" t="s">
        <v>7210</v>
      </c>
      <c r="E18287" s="147" t="s">
        <v>2240</v>
      </c>
      <c r="G18287" s="147">
        <v>0</v>
      </c>
      <c r="I18287" s="147">
        <v>4</v>
      </c>
      <c r="J18287" s="147">
        <v>2592781</v>
      </c>
    </row>
    <row r="18288" spans="1:10" x14ac:dyDescent="0.2">
      <c r="A18288" s="147">
        <v>4</v>
      </c>
      <c r="B18288" s="149" t="s">
        <v>7208</v>
      </c>
      <c r="C18288" s="147" t="s">
        <v>2261</v>
      </c>
      <c r="D18288" s="147" t="s">
        <v>7209</v>
      </c>
      <c r="E18288" s="147" t="s">
        <v>2246</v>
      </c>
      <c r="G18288" s="147">
        <v>0</v>
      </c>
      <c r="I18288" s="147">
        <v>4</v>
      </c>
      <c r="J18288" s="147">
        <v>1203144</v>
      </c>
    </row>
    <row r="18289" spans="1:10" x14ac:dyDescent="0.2">
      <c r="A18289" s="147">
        <v>4</v>
      </c>
      <c r="B18289" s="149" t="s">
        <v>7208</v>
      </c>
      <c r="C18289" s="147" t="s">
        <v>2261</v>
      </c>
      <c r="D18289" s="147" t="s">
        <v>7207</v>
      </c>
      <c r="E18289" s="147" t="s">
        <v>2246</v>
      </c>
      <c r="G18289" s="147">
        <v>0</v>
      </c>
      <c r="I18289" s="147">
        <v>4</v>
      </c>
      <c r="J18289" s="147">
        <v>1203163</v>
      </c>
    </row>
    <row r="18290" spans="1:10" x14ac:dyDescent="0.2">
      <c r="A18290" s="147">
        <v>4</v>
      </c>
      <c r="B18290" s="149" t="s">
        <v>7205</v>
      </c>
      <c r="C18290" s="147" t="s">
        <v>2242</v>
      </c>
      <c r="D18290" s="147" t="s">
        <v>7206</v>
      </c>
      <c r="E18290" s="147" t="s">
        <v>2240</v>
      </c>
      <c r="G18290" s="147">
        <v>0</v>
      </c>
      <c r="I18290" s="147">
        <v>4</v>
      </c>
      <c r="J18290" s="147">
        <v>2592786</v>
      </c>
    </row>
    <row r="18291" spans="1:10" x14ac:dyDescent="0.2">
      <c r="A18291" s="147">
        <v>4</v>
      </c>
      <c r="B18291" s="149" t="s">
        <v>7205</v>
      </c>
      <c r="C18291" s="147" t="s">
        <v>2261</v>
      </c>
      <c r="D18291" s="147" t="s">
        <v>7204</v>
      </c>
      <c r="E18291" s="147" t="s">
        <v>2246</v>
      </c>
      <c r="G18291" s="147">
        <v>0</v>
      </c>
      <c r="I18291" s="147">
        <v>4</v>
      </c>
      <c r="J18291" s="147">
        <v>1203170</v>
      </c>
    </row>
    <row r="18292" spans="1:10" x14ac:dyDescent="0.2">
      <c r="A18292" s="147">
        <v>4</v>
      </c>
      <c r="B18292" s="149" t="s">
        <v>7197</v>
      </c>
      <c r="C18292" s="147" t="s">
        <v>2242</v>
      </c>
      <c r="D18292" s="147" t="s">
        <v>7203</v>
      </c>
      <c r="E18292" s="147" t="s">
        <v>2240</v>
      </c>
      <c r="G18292" s="147">
        <v>0</v>
      </c>
      <c r="I18292" s="147">
        <v>4</v>
      </c>
      <c r="J18292" s="147">
        <v>2592785</v>
      </c>
    </row>
    <row r="18293" spans="1:10" x14ac:dyDescent="0.2">
      <c r="A18293" s="147">
        <v>4</v>
      </c>
      <c r="B18293" s="149" t="s">
        <v>7197</v>
      </c>
      <c r="C18293" s="147" t="s">
        <v>2261</v>
      </c>
      <c r="D18293" s="147" t="s">
        <v>7202</v>
      </c>
      <c r="E18293" s="147" t="s">
        <v>2246</v>
      </c>
      <c r="G18293" s="147">
        <v>0</v>
      </c>
      <c r="I18293" s="147">
        <v>4</v>
      </c>
      <c r="J18293" s="147">
        <v>1203180</v>
      </c>
    </row>
    <row r="18294" spans="1:10" x14ac:dyDescent="0.2">
      <c r="A18294" s="147">
        <v>4</v>
      </c>
      <c r="B18294" s="149" t="s">
        <v>7197</v>
      </c>
      <c r="C18294" s="147" t="s">
        <v>2261</v>
      </c>
      <c r="D18294" s="147" t="s">
        <v>7201</v>
      </c>
      <c r="E18294" s="147" t="s">
        <v>2246</v>
      </c>
      <c r="G18294" s="147">
        <v>0</v>
      </c>
      <c r="I18294" s="147">
        <v>4</v>
      </c>
      <c r="J18294" s="147">
        <v>1203175</v>
      </c>
    </row>
    <row r="18295" spans="1:10" x14ac:dyDescent="0.2">
      <c r="A18295" s="147">
        <v>4</v>
      </c>
      <c r="B18295" s="149" t="s">
        <v>7197</v>
      </c>
      <c r="C18295" s="147" t="s">
        <v>2261</v>
      </c>
      <c r="D18295" s="147" t="s">
        <v>7200</v>
      </c>
      <c r="E18295" s="147" t="s">
        <v>2246</v>
      </c>
      <c r="G18295" s="147">
        <v>0</v>
      </c>
      <c r="I18295" s="147">
        <v>4</v>
      </c>
      <c r="J18295" s="147">
        <v>1203162</v>
      </c>
    </row>
    <row r="18296" spans="1:10" x14ac:dyDescent="0.2">
      <c r="A18296" s="147">
        <v>4</v>
      </c>
      <c r="B18296" s="149" t="s">
        <v>7197</v>
      </c>
      <c r="C18296" s="147" t="s">
        <v>2261</v>
      </c>
      <c r="D18296" s="147" t="s">
        <v>7199</v>
      </c>
      <c r="E18296" s="147" t="s">
        <v>2246</v>
      </c>
      <c r="G18296" s="147">
        <v>0</v>
      </c>
      <c r="I18296" s="147">
        <v>4</v>
      </c>
      <c r="J18296" s="147">
        <v>1203151</v>
      </c>
    </row>
    <row r="18297" spans="1:10" x14ac:dyDescent="0.2">
      <c r="A18297" s="147">
        <v>4</v>
      </c>
      <c r="B18297" s="149" t="s">
        <v>7197</v>
      </c>
      <c r="C18297" s="147" t="s">
        <v>2261</v>
      </c>
      <c r="D18297" s="147" t="s">
        <v>7198</v>
      </c>
      <c r="E18297" s="147" t="s">
        <v>2246</v>
      </c>
      <c r="G18297" s="147">
        <v>0</v>
      </c>
      <c r="I18297" s="147">
        <v>4</v>
      </c>
      <c r="J18297" s="147">
        <v>1203168</v>
      </c>
    </row>
    <row r="18298" spans="1:10" x14ac:dyDescent="0.2">
      <c r="A18298" s="147">
        <v>4</v>
      </c>
      <c r="B18298" s="149" t="s">
        <v>7197</v>
      </c>
      <c r="C18298" s="147" t="s">
        <v>2261</v>
      </c>
      <c r="D18298" s="147" t="s">
        <v>7196</v>
      </c>
      <c r="E18298" s="147" t="s">
        <v>2246</v>
      </c>
      <c r="G18298" s="147">
        <v>0</v>
      </c>
      <c r="I18298" s="147">
        <v>4</v>
      </c>
      <c r="J18298" s="147">
        <v>1203161</v>
      </c>
    </row>
    <row r="18299" spans="1:10" x14ac:dyDescent="0.2">
      <c r="A18299" s="147">
        <v>3</v>
      </c>
      <c r="B18299" s="149" t="s">
        <v>7195</v>
      </c>
      <c r="C18299" s="147" t="s">
        <v>2242</v>
      </c>
      <c r="D18299" s="147" t="s">
        <v>7194</v>
      </c>
      <c r="E18299" s="147" t="s">
        <v>2246</v>
      </c>
      <c r="G18299" s="147">
        <v>0</v>
      </c>
      <c r="I18299" s="147">
        <v>3</v>
      </c>
      <c r="J18299" s="147">
        <v>2592617</v>
      </c>
    </row>
    <row r="18300" spans="1:10" x14ac:dyDescent="0.2">
      <c r="A18300" s="147">
        <v>4</v>
      </c>
      <c r="B18300" s="149" t="s">
        <v>7193</v>
      </c>
      <c r="C18300" s="147" t="s">
        <v>2242</v>
      </c>
      <c r="D18300" s="147" t="s">
        <v>7192</v>
      </c>
      <c r="E18300" s="147" t="s">
        <v>2240</v>
      </c>
      <c r="G18300" s="147">
        <v>0</v>
      </c>
      <c r="I18300" s="147">
        <v>4</v>
      </c>
      <c r="J18300" s="147">
        <v>2592832</v>
      </c>
    </row>
    <row r="18301" spans="1:10" x14ac:dyDescent="0.2">
      <c r="A18301" s="147">
        <v>4</v>
      </c>
      <c r="B18301" s="149" t="s">
        <v>7191</v>
      </c>
      <c r="C18301" s="147" t="s">
        <v>2242</v>
      </c>
      <c r="D18301" s="147" t="s">
        <v>7190</v>
      </c>
      <c r="E18301" s="147" t="s">
        <v>2240</v>
      </c>
      <c r="G18301" s="147">
        <v>0</v>
      </c>
      <c r="I18301" s="147">
        <v>4</v>
      </c>
      <c r="J18301" s="147">
        <v>2592838</v>
      </c>
    </row>
    <row r="18302" spans="1:10" x14ac:dyDescent="0.2">
      <c r="A18302" s="147">
        <v>4</v>
      </c>
      <c r="B18302" s="149" t="s">
        <v>7189</v>
      </c>
      <c r="C18302" s="147" t="s">
        <v>2242</v>
      </c>
      <c r="D18302" s="147" t="s">
        <v>7188</v>
      </c>
      <c r="E18302" s="147" t="s">
        <v>2240</v>
      </c>
      <c r="G18302" s="147">
        <v>0</v>
      </c>
      <c r="I18302" s="147">
        <v>4</v>
      </c>
      <c r="J18302" s="147">
        <v>2592833</v>
      </c>
    </row>
    <row r="18303" spans="1:10" x14ac:dyDescent="0.2">
      <c r="A18303" s="147">
        <v>4</v>
      </c>
      <c r="B18303" s="149" t="s">
        <v>7187</v>
      </c>
      <c r="C18303" s="147" t="s">
        <v>2242</v>
      </c>
      <c r="D18303" s="147" t="s">
        <v>7186</v>
      </c>
      <c r="E18303" s="147" t="s">
        <v>2246</v>
      </c>
      <c r="G18303" s="147">
        <v>0</v>
      </c>
      <c r="I18303" s="147">
        <v>4</v>
      </c>
      <c r="J18303" s="147">
        <v>2592843</v>
      </c>
    </row>
    <row r="18304" spans="1:10" x14ac:dyDescent="0.2">
      <c r="A18304" s="147">
        <v>5</v>
      </c>
      <c r="B18304" s="149" t="s">
        <v>7185</v>
      </c>
      <c r="C18304" s="147" t="s">
        <v>2242</v>
      </c>
      <c r="D18304" s="147" t="s">
        <v>7184</v>
      </c>
      <c r="E18304" s="147" t="s">
        <v>2246</v>
      </c>
      <c r="G18304" s="147">
        <v>0</v>
      </c>
      <c r="I18304" s="147">
        <v>5</v>
      </c>
      <c r="J18304" s="147">
        <v>2592845</v>
      </c>
    </row>
    <row r="18305" spans="1:10" x14ac:dyDescent="0.2">
      <c r="A18305" s="147">
        <v>6</v>
      </c>
      <c r="B18305" s="149" t="s">
        <v>7183</v>
      </c>
      <c r="C18305" s="147" t="s">
        <v>2242</v>
      </c>
      <c r="D18305" s="147" t="s">
        <v>7182</v>
      </c>
      <c r="E18305" s="147" t="s">
        <v>2240</v>
      </c>
      <c r="G18305" s="147">
        <v>0</v>
      </c>
      <c r="I18305" s="147">
        <v>6</v>
      </c>
      <c r="J18305" s="147">
        <v>2592855</v>
      </c>
    </row>
    <row r="18306" spans="1:10" x14ac:dyDescent="0.2">
      <c r="A18306" s="147">
        <v>6</v>
      </c>
      <c r="B18306" s="149" t="s">
        <v>7180</v>
      </c>
      <c r="C18306" s="147" t="s">
        <v>2242</v>
      </c>
      <c r="D18306" s="147" t="s">
        <v>7181</v>
      </c>
      <c r="E18306" s="147" t="s">
        <v>2240</v>
      </c>
      <c r="G18306" s="147">
        <v>0</v>
      </c>
      <c r="I18306" s="147">
        <v>5</v>
      </c>
      <c r="J18306" s="147">
        <v>2592846</v>
      </c>
    </row>
    <row r="18307" spans="1:10" x14ac:dyDescent="0.2">
      <c r="A18307" s="147">
        <v>6</v>
      </c>
      <c r="B18307" s="149" t="s">
        <v>7180</v>
      </c>
      <c r="C18307" s="147" t="s">
        <v>2250</v>
      </c>
      <c r="D18307" s="147" t="s">
        <v>7179</v>
      </c>
      <c r="E18307" s="147" t="s">
        <v>2246</v>
      </c>
      <c r="G18307" s="147">
        <v>0</v>
      </c>
      <c r="I18307" s="147">
        <v>5</v>
      </c>
      <c r="J18307" s="147">
        <v>1203189</v>
      </c>
    </row>
    <row r="18308" spans="1:10" x14ac:dyDescent="0.2">
      <c r="A18308" s="147">
        <v>6</v>
      </c>
      <c r="B18308" s="149" t="s">
        <v>7178</v>
      </c>
      <c r="C18308" s="147" t="s">
        <v>2242</v>
      </c>
      <c r="D18308" s="147" t="s">
        <v>7177</v>
      </c>
      <c r="E18308" s="147" t="s">
        <v>2240</v>
      </c>
      <c r="G18308" s="147">
        <v>0</v>
      </c>
      <c r="I18308" s="147">
        <v>5</v>
      </c>
      <c r="J18308" s="147">
        <v>2592852</v>
      </c>
    </row>
    <row r="18309" spans="1:10" x14ac:dyDescent="0.2">
      <c r="A18309" s="147">
        <v>4</v>
      </c>
      <c r="B18309" s="149" t="s">
        <v>7175</v>
      </c>
      <c r="C18309" s="147" t="s">
        <v>2242</v>
      </c>
      <c r="D18309" s="147" t="s">
        <v>7176</v>
      </c>
      <c r="E18309" s="147" t="s">
        <v>2246</v>
      </c>
      <c r="G18309" s="147">
        <v>0</v>
      </c>
      <c r="I18309" s="147">
        <v>4</v>
      </c>
      <c r="J18309" s="147">
        <v>2592841</v>
      </c>
    </row>
    <row r="18310" spans="1:10" x14ac:dyDescent="0.2">
      <c r="A18310" s="147">
        <v>4</v>
      </c>
      <c r="B18310" s="149" t="s">
        <v>7175</v>
      </c>
      <c r="C18310" s="147" t="s">
        <v>2261</v>
      </c>
      <c r="D18310" s="147" t="s">
        <v>7169</v>
      </c>
      <c r="E18310" s="147" t="s">
        <v>2246</v>
      </c>
      <c r="G18310" s="147">
        <v>0</v>
      </c>
      <c r="I18310" s="147">
        <v>4</v>
      </c>
      <c r="J18310" s="147">
        <v>1203182</v>
      </c>
    </row>
    <row r="18311" spans="1:10" x14ac:dyDescent="0.2">
      <c r="A18311" s="147">
        <v>5</v>
      </c>
      <c r="B18311" s="149" t="s">
        <v>7174</v>
      </c>
      <c r="C18311" s="147" t="s">
        <v>2242</v>
      </c>
      <c r="D18311" s="147" t="s">
        <v>7173</v>
      </c>
      <c r="E18311" s="147" t="s">
        <v>2246</v>
      </c>
      <c r="G18311" s="147">
        <v>0</v>
      </c>
      <c r="I18311" s="147">
        <v>5</v>
      </c>
      <c r="J18311" s="147">
        <v>2592859</v>
      </c>
    </row>
    <row r="18312" spans="1:10" x14ac:dyDescent="0.2">
      <c r="A18312" s="147">
        <v>6</v>
      </c>
      <c r="B18312" s="149" t="s">
        <v>7172</v>
      </c>
      <c r="C18312" s="147" t="s">
        <v>2242</v>
      </c>
      <c r="D18312" s="147" t="s">
        <v>7171</v>
      </c>
      <c r="E18312" s="147" t="s">
        <v>2240</v>
      </c>
      <c r="G18312" s="147">
        <v>0</v>
      </c>
      <c r="I18312" s="147">
        <v>6</v>
      </c>
      <c r="J18312" s="147">
        <v>2592867</v>
      </c>
    </row>
    <row r="18313" spans="1:10" x14ac:dyDescent="0.2">
      <c r="A18313" s="147">
        <v>6</v>
      </c>
      <c r="B18313" s="149" t="s">
        <v>7170</v>
      </c>
      <c r="C18313" s="147" t="s">
        <v>2242</v>
      </c>
      <c r="D18313" s="147" t="s">
        <v>7169</v>
      </c>
      <c r="E18313" s="147" t="s">
        <v>2240</v>
      </c>
      <c r="G18313" s="147">
        <v>0</v>
      </c>
      <c r="I18313" s="147">
        <v>5</v>
      </c>
      <c r="J18313" s="147">
        <v>2592862</v>
      </c>
    </row>
    <row r="18314" spans="1:10" x14ac:dyDescent="0.2">
      <c r="A18314" s="147">
        <v>6</v>
      </c>
      <c r="B18314" s="149" t="s">
        <v>7168</v>
      </c>
      <c r="C18314" s="147" t="s">
        <v>2242</v>
      </c>
      <c r="D18314" s="147" t="s">
        <v>7167</v>
      </c>
      <c r="E18314" s="147" t="s">
        <v>2240</v>
      </c>
      <c r="G18314" s="147">
        <v>0</v>
      </c>
      <c r="I18314" s="147">
        <v>5</v>
      </c>
      <c r="J18314" s="147">
        <v>2592860</v>
      </c>
    </row>
    <row r="18315" spans="1:10" x14ac:dyDescent="0.2">
      <c r="A18315" s="147">
        <v>3</v>
      </c>
      <c r="B18315" s="149" t="s">
        <v>7166</v>
      </c>
      <c r="C18315" s="147" t="s">
        <v>2242</v>
      </c>
      <c r="D18315" s="147" t="s">
        <v>7165</v>
      </c>
      <c r="E18315" s="147" t="s">
        <v>2246</v>
      </c>
      <c r="G18315" s="147">
        <v>0</v>
      </c>
      <c r="I18315" s="147">
        <v>3</v>
      </c>
      <c r="J18315" s="147">
        <v>2592620</v>
      </c>
    </row>
    <row r="18316" spans="1:10" x14ac:dyDescent="0.2">
      <c r="A18316" s="147">
        <v>4</v>
      </c>
      <c r="B18316" s="149" t="s">
        <v>7163</v>
      </c>
      <c r="C18316" s="147" t="s">
        <v>2242</v>
      </c>
      <c r="D18316" s="147" t="s">
        <v>7164</v>
      </c>
      <c r="E18316" s="147" t="s">
        <v>2246</v>
      </c>
      <c r="G18316" s="147">
        <v>0</v>
      </c>
      <c r="I18316" s="147">
        <v>4</v>
      </c>
      <c r="J18316" s="147">
        <v>2592885</v>
      </c>
    </row>
    <row r="18317" spans="1:10" x14ac:dyDescent="0.2">
      <c r="A18317" s="147">
        <v>4</v>
      </c>
      <c r="B18317" s="149" t="s">
        <v>7163</v>
      </c>
      <c r="C18317" s="147" t="s">
        <v>2261</v>
      </c>
      <c r="D18317" s="147" t="s">
        <v>7156</v>
      </c>
      <c r="E18317" s="147" t="s">
        <v>2246</v>
      </c>
      <c r="G18317" s="147">
        <v>0</v>
      </c>
      <c r="I18317" s="147">
        <v>4</v>
      </c>
      <c r="J18317" s="147">
        <v>1203206</v>
      </c>
    </row>
    <row r="18318" spans="1:10" x14ac:dyDescent="0.2">
      <c r="A18318" s="147">
        <v>4</v>
      </c>
      <c r="B18318" s="149" t="s">
        <v>7163</v>
      </c>
      <c r="C18318" s="147" t="s">
        <v>2261</v>
      </c>
      <c r="D18318" s="147" t="s">
        <v>7162</v>
      </c>
      <c r="E18318" s="147" t="s">
        <v>2246</v>
      </c>
      <c r="G18318" s="147">
        <v>0</v>
      </c>
      <c r="I18318" s="147">
        <v>4</v>
      </c>
      <c r="J18318" s="147">
        <v>1203193</v>
      </c>
    </row>
    <row r="18319" spans="1:10" x14ac:dyDescent="0.2">
      <c r="A18319" s="147">
        <v>5</v>
      </c>
      <c r="B18319" s="149" t="s">
        <v>7161</v>
      </c>
      <c r="C18319" s="147" t="s">
        <v>2242</v>
      </c>
      <c r="D18319" s="147" t="s">
        <v>7160</v>
      </c>
      <c r="E18319" s="147" t="s">
        <v>2246</v>
      </c>
      <c r="G18319" s="147">
        <v>0</v>
      </c>
      <c r="I18319" s="147">
        <v>5</v>
      </c>
      <c r="J18319" s="147">
        <v>2592897</v>
      </c>
    </row>
    <row r="18320" spans="1:10" x14ac:dyDescent="0.2">
      <c r="A18320" s="147">
        <v>6</v>
      </c>
      <c r="B18320" s="149" t="s">
        <v>7159</v>
      </c>
      <c r="C18320" s="147" t="s">
        <v>2242</v>
      </c>
      <c r="D18320" s="147" t="s">
        <v>7158</v>
      </c>
      <c r="E18320" s="147" t="s">
        <v>2240</v>
      </c>
      <c r="G18320" s="147">
        <v>0</v>
      </c>
      <c r="I18320" s="147">
        <v>6</v>
      </c>
      <c r="J18320" s="147">
        <v>2592898</v>
      </c>
    </row>
    <row r="18321" spans="1:10" x14ac:dyDescent="0.2">
      <c r="A18321" s="147">
        <v>6</v>
      </c>
      <c r="B18321" s="149" t="s">
        <v>7157</v>
      </c>
      <c r="C18321" s="147" t="s">
        <v>2242</v>
      </c>
      <c r="D18321" s="147" t="s">
        <v>7156</v>
      </c>
      <c r="E18321" s="147" t="s">
        <v>2240</v>
      </c>
      <c r="G18321" s="147">
        <v>0</v>
      </c>
      <c r="I18321" s="147">
        <v>5</v>
      </c>
      <c r="J18321" s="147">
        <v>2592894</v>
      </c>
    </row>
    <row r="18322" spans="1:10" x14ac:dyDescent="0.2">
      <c r="A18322" s="147">
        <v>6</v>
      </c>
      <c r="B18322" s="149" t="s">
        <v>7155</v>
      </c>
      <c r="C18322" s="147" t="s">
        <v>2242</v>
      </c>
      <c r="D18322" s="147" t="s">
        <v>7154</v>
      </c>
      <c r="E18322" s="147" t="s">
        <v>2240</v>
      </c>
      <c r="G18322" s="147">
        <v>0</v>
      </c>
      <c r="I18322" s="147">
        <v>5</v>
      </c>
      <c r="J18322" s="147">
        <v>2592892</v>
      </c>
    </row>
    <row r="18323" spans="1:10" x14ac:dyDescent="0.2">
      <c r="A18323" s="147">
        <v>4</v>
      </c>
      <c r="B18323" s="149" t="s">
        <v>7153</v>
      </c>
      <c r="C18323" s="147" t="s">
        <v>2242</v>
      </c>
      <c r="D18323" s="147" t="s">
        <v>7152</v>
      </c>
      <c r="E18323" s="147" t="s">
        <v>2240</v>
      </c>
      <c r="G18323" s="147">
        <v>0</v>
      </c>
      <c r="I18323" s="147">
        <v>4</v>
      </c>
      <c r="J18323" s="147">
        <v>2592887</v>
      </c>
    </row>
    <row r="18324" spans="1:10" x14ac:dyDescent="0.2">
      <c r="A18324" s="147">
        <v>4</v>
      </c>
      <c r="B18324" s="149" t="s">
        <v>7151</v>
      </c>
      <c r="C18324" s="147" t="s">
        <v>2242</v>
      </c>
      <c r="D18324" s="147" t="s">
        <v>7150</v>
      </c>
      <c r="E18324" s="147" t="s">
        <v>2240</v>
      </c>
      <c r="G18324" s="147">
        <v>0</v>
      </c>
      <c r="I18324" s="147">
        <v>4</v>
      </c>
      <c r="J18324" s="147">
        <v>2592883</v>
      </c>
    </row>
    <row r="18325" spans="1:10" x14ac:dyDescent="0.2">
      <c r="A18325" s="147">
        <v>4</v>
      </c>
      <c r="B18325" s="149" t="s">
        <v>7146</v>
      </c>
      <c r="C18325" s="147" t="s">
        <v>2242</v>
      </c>
      <c r="D18325" s="147" t="s">
        <v>7149</v>
      </c>
      <c r="E18325" s="147" t="s">
        <v>2246</v>
      </c>
      <c r="G18325" s="147">
        <v>0</v>
      </c>
      <c r="I18325" s="147">
        <v>4</v>
      </c>
      <c r="J18325" s="147">
        <v>2592888</v>
      </c>
    </row>
    <row r="18326" spans="1:10" x14ac:dyDescent="0.2">
      <c r="A18326" s="147">
        <v>4</v>
      </c>
      <c r="B18326" s="149" t="s">
        <v>7146</v>
      </c>
      <c r="C18326" s="147" t="s">
        <v>2261</v>
      </c>
      <c r="D18326" s="147" t="s">
        <v>7135</v>
      </c>
      <c r="E18326" s="147" t="s">
        <v>2246</v>
      </c>
      <c r="G18326" s="147">
        <v>0</v>
      </c>
      <c r="I18326" s="147">
        <v>4</v>
      </c>
      <c r="J18326" s="147">
        <v>1203196</v>
      </c>
    </row>
    <row r="18327" spans="1:10" x14ac:dyDescent="0.2">
      <c r="A18327" s="147">
        <v>4</v>
      </c>
      <c r="B18327" s="149" t="s">
        <v>7146</v>
      </c>
      <c r="C18327" s="147" t="s">
        <v>2261</v>
      </c>
      <c r="D18327" s="147" t="s">
        <v>7148</v>
      </c>
      <c r="E18327" s="147" t="s">
        <v>2246</v>
      </c>
      <c r="G18327" s="147">
        <v>0</v>
      </c>
      <c r="I18327" s="147">
        <v>4</v>
      </c>
      <c r="J18327" s="147">
        <v>1203207</v>
      </c>
    </row>
    <row r="18328" spans="1:10" x14ac:dyDescent="0.2">
      <c r="A18328" s="147">
        <v>4</v>
      </c>
      <c r="B18328" s="149" t="s">
        <v>7146</v>
      </c>
      <c r="C18328" s="147" t="s">
        <v>2261</v>
      </c>
      <c r="D18328" s="147" t="s">
        <v>7147</v>
      </c>
      <c r="E18328" s="147" t="s">
        <v>2246</v>
      </c>
      <c r="G18328" s="147">
        <v>0</v>
      </c>
      <c r="I18328" s="147">
        <v>4</v>
      </c>
      <c r="J18328" s="147">
        <v>1203192</v>
      </c>
    </row>
    <row r="18329" spans="1:10" x14ac:dyDescent="0.2">
      <c r="A18329" s="147">
        <v>4</v>
      </c>
      <c r="B18329" s="149" t="s">
        <v>7146</v>
      </c>
      <c r="C18329" s="147" t="s">
        <v>2261</v>
      </c>
      <c r="D18329" s="147" t="s">
        <v>7145</v>
      </c>
      <c r="E18329" s="147" t="s">
        <v>2246</v>
      </c>
      <c r="G18329" s="147">
        <v>0</v>
      </c>
      <c r="I18329" s="147">
        <v>4</v>
      </c>
      <c r="J18329" s="147">
        <v>1203204</v>
      </c>
    </row>
    <row r="18330" spans="1:10" x14ac:dyDescent="0.2">
      <c r="A18330" s="147">
        <v>5</v>
      </c>
      <c r="B18330" s="149" t="s">
        <v>7144</v>
      </c>
      <c r="C18330" s="147" t="s">
        <v>2242</v>
      </c>
      <c r="D18330" s="147" t="s">
        <v>7143</v>
      </c>
      <c r="E18330" s="147" t="s">
        <v>2246</v>
      </c>
      <c r="G18330" s="147">
        <v>0</v>
      </c>
      <c r="I18330" s="147">
        <v>5</v>
      </c>
      <c r="J18330" s="147">
        <v>2592914</v>
      </c>
    </row>
    <row r="18331" spans="1:10" x14ac:dyDescent="0.2">
      <c r="A18331" s="147">
        <v>6</v>
      </c>
      <c r="B18331" s="149" t="s">
        <v>7142</v>
      </c>
      <c r="C18331" s="147" t="s">
        <v>2242</v>
      </c>
      <c r="D18331" s="147" t="s">
        <v>7141</v>
      </c>
      <c r="E18331" s="147" t="s">
        <v>2240</v>
      </c>
      <c r="G18331" s="147">
        <v>0</v>
      </c>
      <c r="I18331" s="147">
        <v>6</v>
      </c>
      <c r="J18331" s="147">
        <v>2592918</v>
      </c>
    </row>
    <row r="18332" spans="1:10" x14ac:dyDescent="0.2">
      <c r="A18332" s="147">
        <v>6</v>
      </c>
      <c r="B18332" s="149" t="s">
        <v>7140</v>
      </c>
      <c r="C18332" s="147" t="s">
        <v>2242</v>
      </c>
      <c r="D18332" s="147" t="s">
        <v>7139</v>
      </c>
      <c r="E18332" s="147" t="s">
        <v>2240</v>
      </c>
      <c r="G18332" s="147">
        <v>0</v>
      </c>
      <c r="I18332" s="147">
        <v>5</v>
      </c>
      <c r="J18332" s="147">
        <v>2592906</v>
      </c>
    </row>
    <row r="18333" spans="1:10" x14ac:dyDescent="0.2">
      <c r="A18333" s="147">
        <v>6</v>
      </c>
      <c r="B18333" s="149" t="s">
        <v>7138</v>
      </c>
      <c r="C18333" s="147" t="s">
        <v>2242</v>
      </c>
      <c r="D18333" s="147" t="s">
        <v>7137</v>
      </c>
      <c r="E18333" s="147" t="s">
        <v>2240</v>
      </c>
      <c r="G18333" s="147">
        <v>0</v>
      </c>
      <c r="I18333" s="147">
        <v>5</v>
      </c>
      <c r="J18333" s="147">
        <v>2592908</v>
      </c>
    </row>
    <row r="18334" spans="1:10" x14ac:dyDescent="0.2">
      <c r="A18334" s="147">
        <v>6</v>
      </c>
      <c r="B18334" s="149" t="s">
        <v>7136</v>
      </c>
      <c r="C18334" s="147" t="s">
        <v>2242</v>
      </c>
      <c r="D18334" s="147" t="s">
        <v>7135</v>
      </c>
      <c r="E18334" s="147" t="s">
        <v>2240</v>
      </c>
      <c r="G18334" s="147">
        <v>0</v>
      </c>
      <c r="I18334" s="147">
        <v>5</v>
      </c>
      <c r="J18334" s="147">
        <v>2592911</v>
      </c>
    </row>
    <row r="18335" spans="1:10" x14ac:dyDescent="0.2">
      <c r="A18335" s="147">
        <v>6</v>
      </c>
      <c r="B18335" s="149" t="s">
        <v>7134</v>
      </c>
      <c r="C18335" s="147" t="s">
        <v>2242</v>
      </c>
      <c r="D18335" s="147" t="s">
        <v>7133</v>
      </c>
      <c r="E18335" s="147" t="s">
        <v>2240</v>
      </c>
      <c r="G18335" s="147">
        <v>0</v>
      </c>
      <c r="I18335" s="147">
        <v>5</v>
      </c>
      <c r="J18335" s="147">
        <v>2592909</v>
      </c>
    </row>
    <row r="18336" spans="1:10" x14ac:dyDescent="0.2">
      <c r="A18336" s="147">
        <v>4</v>
      </c>
      <c r="B18336" s="149" t="s">
        <v>7132</v>
      </c>
      <c r="C18336" s="147" t="s">
        <v>2242</v>
      </c>
      <c r="D18336" s="147" t="s">
        <v>7131</v>
      </c>
      <c r="E18336" s="147" t="s">
        <v>2240</v>
      </c>
      <c r="G18336" s="147">
        <v>0</v>
      </c>
      <c r="I18336" s="147">
        <v>4</v>
      </c>
      <c r="J18336" s="147">
        <v>2592877</v>
      </c>
    </row>
    <row r="18337" spans="1:10" x14ac:dyDescent="0.2">
      <c r="A18337" s="147">
        <v>4</v>
      </c>
      <c r="B18337" s="149" t="s">
        <v>7129</v>
      </c>
      <c r="C18337" s="147" t="s">
        <v>2242</v>
      </c>
      <c r="D18337" s="147" t="s">
        <v>7130</v>
      </c>
      <c r="E18337" s="147" t="s">
        <v>2240</v>
      </c>
      <c r="G18337" s="147">
        <v>0</v>
      </c>
      <c r="I18337" s="147">
        <v>4</v>
      </c>
      <c r="J18337" s="147">
        <v>2592870</v>
      </c>
    </row>
    <row r="18338" spans="1:10" x14ac:dyDescent="0.2">
      <c r="A18338" s="147">
        <v>4</v>
      </c>
      <c r="B18338" s="149" t="s">
        <v>7129</v>
      </c>
      <c r="C18338" s="147" t="s">
        <v>2261</v>
      </c>
      <c r="D18338" s="147" t="s">
        <v>7128</v>
      </c>
      <c r="E18338" s="147" t="s">
        <v>2246</v>
      </c>
      <c r="G18338" s="147">
        <v>0</v>
      </c>
      <c r="I18338" s="147">
        <v>4</v>
      </c>
      <c r="J18338" s="147">
        <v>1203200</v>
      </c>
    </row>
    <row r="18339" spans="1:10" x14ac:dyDescent="0.2">
      <c r="A18339" s="147">
        <v>4</v>
      </c>
      <c r="B18339" s="149" t="s">
        <v>7127</v>
      </c>
      <c r="C18339" s="147" t="s">
        <v>2242</v>
      </c>
      <c r="D18339" s="147" t="s">
        <v>7126</v>
      </c>
      <c r="E18339" s="147" t="s">
        <v>2240</v>
      </c>
      <c r="G18339" s="147">
        <v>0</v>
      </c>
      <c r="I18339" s="147">
        <v>4</v>
      </c>
      <c r="J18339" s="147">
        <v>2592868</v>
      </c>
    </row>
    <row r="18340" spans="1:10" x14ac:dyDescent="0.2">
      <c r="A18340" s="147">
        <v>3</v>
      </c>
      <c r="B18340" s="149" t="s">
        <v>7123</v>
      </c>
      <c r="C18340" s="147" t="s">
        <v>2242</v>
      </c>
      <c r="D18340" s="147" t="s">
        <v>7125</v>
      </c>
      <c r="E18340" s="147" t="s">
        <v>2246</v>
      </c>
      <c r="G18340" s="147">
        <v>0</v>
      </c>
      <c r="I18340" s="147">
        <v>3</v>
      </c>
      <c r="J18340" s="147">
        <v>2592636</v>
      </c>
    </row>
    <row r="18341" spans="1:10" x14ac:dyDescent="0.2">
      <c r="A18341" s="147">
        <v>3</v>
      </c>
      <c r="B18341" s="149" t="s">
        <v>7123</v>
      </c>
      <c r="C18341" s="147" t="s">
        <v>2277</v>
      </c>
      <c r="D18341" s="147" t="s">
        <v>7124</v>
      </c>
      <c r="E18341" s="147" t="s">
        <v>2246</v>
      </c>
      <c r="G18341" s="147">
        <v>0</v>
      </c>
      <c r="I18341" s="147">
        <v>3</v>
      </c>
      <c r="J18341" s="147">
        <v>1203003</v>
      </c>
    </row>
    <row r="18342" spans="1:10" x14ac:dyDescent="0.2">
      <c r="A18342" s="147">
        <v>3</v>
      </c>
      <c r="B18342" s="149" t="s">
        <v>7123</v>
      </c>
      <c r="C18342" s="147" t="s">
        <v>2277</v>
      </c>
      <c r="D18342" s="147" t="s">
        <v>7122</v>
      </c>
      <c r="E18342" s="147" t="s">
        <v>2246</v>
      </c>
      <c r="G18342" s="147">
        <v>0</v>
      </c>
      <c r="I18342" s="147">
        <v>3</v>
      </c>
      <c r="J18342" s="147">
        <v>1203009</v>
      </c>
    </row>
    <row r="18343" spans="1:10" x14ac:dyDescent="0.2">
      <c r="A18343" s="147">
        <v>4</v>
      </c>
      <c r="B18343" s="149" t="s">
        <v>7118</v>
      </c>
      <c r="C18343" s="147" t="s">
        <v>2242</v>
      </c>
      <c r="D18343" s="147" t="s">
        <v>7121</v>
      </c>
      <c r="E18343" s="147" t="s">
        <v>2240</v>
      </c>
      <c r="G18343" s="147">
        <v>0</v>
      </c>
      <c r="I18343" s="147">
        <v>4</v>
      </c>
      <c r="J18343" s="147">
        <v>2592936</v>
      </c>
    </row>
    <row r="18344" spans="1:10" x14ac:dyDescent="0.2">
      <c r="A18344" s="147">
        <v>4</v>
      </c>
      <c r="B18344" s="149" t="s">
        <v>7118</v>
      </c>
      <c r="C18344" s="147" t="s">
        <v>2261</v>
      </c>
      <c r="D18344" s="147" t="s">
        <v>7120</v>
      </c>
      <c r="E18344" s="147" t="s">
        <v>2246</v>
      </c>
      <c r="G18344" s="147">
        <v>0</v>
      </c>
      <c r="I18344" s="147">
        <v>4</v>
      </c>
      <c r="J18344" s="147">
        <v>1203218</v>
      </c>
    </row>
    <row r="18345" spans="1:10" x14ac:dyDescent="0.2">
      <c r="A18345" s="147">
        <v>4</v>
      </c>
      <c r="B18345" s="149" t="s">
        <v>7118</v>
      </c>
      <c r="C18345" s="147" t="s">
        <v>2261</v>
      </c>
      <c r="D18345" s="147" t="s">
        <v>7119</v>
      </c>
      <c r="E18345" s="147" t="s">
        <v>2246</v>
      </c>
      <c r="G18345" s="147">
        <v>0</v>
      </c>
      <c r="I18345" s="147">
        <v>4</v>
      </c>
      <c r="J18345" s="147">
        <v>1203211</v>
      </c>
    </row>
    <row r="18346" spans="1:10" x14ac:dyDescent="0.2">
      <c r="A18346" s="147">
        <v>4</v>
      </c>
      <c r="B18346" s="149" t="s">
        <v>7118</v>
      </c>
      <c r="C18346" s="147" t="s">
        <v>2261</v>
      </c>
      <c r="D18346" s="147" t="s">
        <v>7117</v>
      </c>
      <c r="E18346" s="147" t="s">
        <v>2246</v>
      </c>
      <c r="G18346" s="147">
        <v>0</v>
      </c>
      <c r="I18346" s="147">
        <v>4</v>
      </c>
      <c r="J18346" s="147">
        <v>1203221</v>
      </c>
    </row>
    <row r="18347" spans="1:10" x14ac:dyDescent="0.2">
      <c r="A18347" s="147">
        <v>4</v>
      </c>
      <c r="B18347" s="149" t="s">
        <v>7116</v>
      </c>
      <c r="C18347" s="147" t="s">
        <v>2242</v>
      </c>
      <c r="D18347" s="147" t="s">
        <v>7115</v>
      </c>
      <c r="E18347" s="147" t="s">
        <v>2240</v>
      </c>
      <c r="G18347" s="147">
        <v>0</v>
      </c>
      <c r="I18347" s="147">
        <v>4</v>
      </c>
      <c r="J18347" s="147">
        <v>2592940</v>
      </c>
    </row>
    <row r="18348" spans="1:10" x14ac:dyDescent="0.2">
      <c r="A18348" s="147">
        <v>4</v>
      </c>
      <c r="B18348" s="149" t="s">
        <v>7112</v>
      </c>
      <c r="C18348" s="147" t="s">
        <v>2242</v>
      </c>
      <c r="D18348" s="147" t="s">
        <v>7114</v>
      </c>
      <c r="E18348" s="147" t="s">
        <v>2240</v>
      </c>
      <c r="G18348" s="147">
        <v>0</v>
      </c>
      <c r="I18348" s="147">
        <v>4</v>
      </c>
      <c r="J18348" s="147">
        <v>2592931</v>
      </c>
    </row>
    <row r="18349" spans="1:10" x14ac:dyDescent="0.2">
      <c r="A18349" s="147">
        <v>4</v>
      </c>
      <c r="B18349" s="149" t="s">
        <v>7112</v>
      </c>
      <c r="C18349" s="147" t="s">
        <v>2261</v>
      </c>
      <c r="D18349" s="147" t="s">
        <v>7113</v>
      </c>
      <c r="E18349" s="147" t="s">
        <v>2246</v>
      </c>
      <c r="G18349" s="147">
        <v>0</v>
      </c>
      <c r="I18349" s="147">
        <v>4</v>
      </c>
      <c r="J18349" s="147">
        <v>1203216</v>
      </c>
    </row>
    <row r="18350" spans="1:10" x14ac:dyDescent="0.2">
      <c r="A18350" s="147">
        <v>4</v>
      </c>
      <c r="B18350" s="149" t="s">
        <v>7112</v>
      </c>
      <c r="C18350" s="147" t="s">
        <v>2261</v>
      </c>
      <c r="D18350" s="147" t="s">
        <v>7111</v>
      </c>
      <c r="E18350" s="147" t="s">
        <v>2246</v>
      </c>
      <c r="G18350" s="147">
        <v>0</v>
      </c>
      <c r="I18350" s="147">
        <v>4</v>
      </c>
      <c r="J18350" s="147">
        <v>1203226</v>
      </c>
    </row>
    <row r="18351" spans="1:10" x14ac:dyDescent="0.2">
      <c r="A18351" s="147">
        <v>4</v>
      </c>
      <c r="B18351" s="149" t="s">
        <v>7109</v>
      </c>
      <c r="C18351" s="147" t="s">
        <v>2242</v>
      </c>
      <c r="D18351" s="147" t="s">
        <v>7110</v>
      </c>
      <c r="E18351" s="147" t="s">
        <v>2240</v>
      </c>
      <c r="G18351" s="147">
        <v>0</v>
      </c>
      <c r="I18351" s="147">
        <v>4</v>
      </c>
      <c r="J18351" s="147">
        <v>2592926</v>
      </c>
    </row>
    <row r="18352" spans="1:10" x14ac:dyDescent="0.2">
      <c r="A18352" s="147">
        <v>4</v>
      </c>
      <c r="B18352" s="149" t="s">
        <v>7109</v>
      </c>
      <c r="C18352" s="147" t="s">
        <v>2261</v>
      </c>
      <c r="D18352" s="147" t="s">
        <v>7108</v>
      </c>
      <c r="E18352" s="147" t="s">
        <v>2246</v>
      </c>
      <c r="G18352" s="147">
        <v>0</v>
      </c>
      <c r="I18352" s="147">
        <v>4</v>
      </c>
      <c r="J18352" s="147">
        <v>1203210</v>
      </c>
    </row>
    <row r="18353" spans="1:10" x14ac:dyDescent="0.2">
      <c r="A18353" s="147">
        <v>4</v>
      </c>
      <c r="B18353" s="149" t="s">
        <v>7106</v>
      </c>
      <c r="C18353" s="147" t="s">
        <v>2242</v>
      </c>
      <c r="D18353" s="147" t="s">
        <v>7107</v>
      </c>
      <c r="E18353" s="147" t="s">
        <v>2240</v>
      </c>
      <c r="G18353" s="147">
        <v>0</v>
      </c>
      <c r="I18353" s="147">
        <v>4</v>
      </c>
      <c r="J18353" s="147">
        <v>2592933</v>
      </c>
    </row>
    <row r="18354" spans="1:10" x14ac:dyDescent="0.2">
      <c r="A18354" s="147">
        <v>4</v>
      </c>
      <c r="B18354" s="149" t="s">
        <v>7106</v>
      </c>
      <c r="C18354" s="147" t="s">
        <v>2261</v>
      </c>
      <c r="D18354" s="147" t="s">
        <v>7105</v>
      </c>
      <c r="E18354" s="147" t="s">
        <v>2246</v>
      </c>
      <c r="G18354" s="147">
        <v>0</v>
      </c>
      <c r="I18354" s="147">
        <v>4</v>
      </c>
      <c r="J18354" s="147">
        <v>1203227</v>
      </c>
    </row>
    <row r="18355" spans="1:10" x14ac:dyDescent="0.2">
      <c r="A18355" s="147">
        <v>4</v>
      </c>
      <c r="B18355" s="149" t="s">
        <v>7104</v>
      </c>
      <c r="C18355" s="147" t="s">
        <v>2242</v>
      </c>
      <c r="D18355" s="147" t="s">
        <v>7103</v>
      </c>
      <c r="E18355" s="147" t="s">
        <v>2246</v>
      </c>
      <c r="G18355" s="147">
        <v>0</v>
      </c>
      <c r="I18355" s="147">
        <v>4</v>
      </c>
      <c r="J18355" s="147">
        <v>2592943</v>
      </c>
    </row>
    <row r="18356" spans="1:10" x14ac:dyDescent="0.2">
      <c r="A18356" s="147">
        <v>5</v>
      </c>
      <c r="B18356" s="149" t="s">
        <v>7102</v>
      </c>
      <c r="C18356" s="147" t="s">
        <v>2242</v>
      </c>
      <c r="D18356" s="147" t="s">
        <v>7101</v>
      </c>
      <c r="E18356" s="147" t="s">
        <v>2246</v>
      </c>
      <c r="G18356" s="147">
        <v>0</v>
      </c>
      <c r="I18356" s="147">
        <v>5</v>
      </c>
      <c r="J18356" s="147">
        <v>2592950</v>
      </c>
    </row>
    <row r="18357" spans="1:10" x14ac:dyDescent="0.2">
      <c r="A18357" s="147">
        <v>6</v>
      </c>
      <c r="B18357" s="149" t="s">
        <v>7100</v>
      </c>
      <c r="C18357" s="147" t="s">
        <v>2242</v>
      </c>
      <c r="D18357" s="147" t="s">
        <v>7099</v>
      </c>
      <c r="E18357" s="147" t="s">
        <v>2240</v>
      </c>
      <c r="G18357" s="147">
        <v>0</v>
      </c>
      <c r="I18357" s="147">
        <v>6</v>
      </c>
      <c r="J18357" s="147">
        <v>2592955</v>
      </c>
    </row>
    <row r="18358" spans="1:10" x14ac:dyDescent="0.2">
      <c r="A18358" s="147">
        <v>6</v>
      </c>
      <c r="B18358" s="149" t="s">
        <v>7098</v>
      </c>
      <c r="C18358" s="147" t="s">
        <v>2242</v>
      </c>
      <c r="D18358" s="147" t="s">
        <v>7097</v>
      </c>
      <c r="E18358" s="147" t="s">
        <v>2240</v>
      </c>
      <c r="G18358" s="147">
        <v>0</v>
      </c>
      <c r="I18358" s="147">
        <v>5</v>
      </c>
      <c r="J18358" s="147">
        <v>2592954</v>
      </c>
    </row>
    <row r="18359" spans="1:10" x14ac:dyDescent="0.2">
      <c r="A18359" s="147">
        <v>6</v>
      </c>
      <c r="B18359" s="149" t="s">
        <v>7096</v>
      </c>
      <c r="C18359" s="147" t="s">
        <v>2242</v>
      </c>
      <c r="D18359" s="147" t="s">
        <v>7095</v>
      </c>
      <c r="E18359" s="147" t="s">
        <v>2240</v>
      </c>
      <c r="G18359" s="147">
        <v>0</v>
      </c>
      <c r="I18359" s="147">
        <v>5</v>
      </c>
      <c r="J18359" s="147">
        <v>2592946</v>
      </c>
    </row>
    <row r="18360" spans="1:10" x14ac:dyDescent="0.2">
      <c r="A18360" s="147">
        <v>4</v>
      </c>
      <c r="B18360" s="149" t="s">
        <v>7093</v>
      </c>
      <c r="C18360" s="147" t="s">
        <v>2242</v>
      </c>
      <c r="D18360" s="147" t="s">
        <v>7094</v>
      </c>
      <c r="E18360" s="147" t="s">
        <v>2246</v>
      </c>
      <c r="G18360" s="147">
        <v>0</v>
      </c>
      <c r="I18360" s="147">
        <v>4</v>
      </c>
      <c r="J18360" s="147">
        <v>2592945</v>
      </c>
    </row>
    <row r="18361" spans="1:10" x14ac:dyDescent="0.2">
      <c r="A18361" s="147">
        <v>4</v>
      </c>
      <c r="B18361" s="149" t="s">
        <v>7093</v>
      </c>
      <c r="C18361" s="147" t="s">
        <v>2261</v>
      </c>
      <c r="D18361" s="147" t="s">
        <v>7087</v>
      </c>
      <c r="E18361" s="147" t="s">
        <v>2246</v>
      </c>
      <c r="G18361" s="147">
        <v>0</v>
      </c>
      <c r="I18361" s="147">
        <v>4</v>
      </c>
      <c r="J18361" s="147">
        <v>1203224</v>
      </c>
    </row>
    <row r="18362" spans="1:10" x14ac:dyDescent="0.2">
      <c r="A18362" s="147">
        <v>5</v>
      </c>
      <c r="B18362" s="149" t="s">
        <v>7092</v>
      </c>
      <c r="C18362" s="147" t="s">
        <v>2242</v>
      </c>
      <c r="D18362" s="147" t="s">
        <v>7091</v>
      </c>
      <c r="E18362" s="147" t="s">
        <v>2246</v>
      </c>
      <c r="G18362" s="147">
        <v>0</v>
      </c>
      <c r="I18362" s="147">
        <v>5</v>
      </c>
      <c r="J18362" s="147">
        <v>2592962</v>
      </c>
    </row>
    <row r="18363" spans="1:10" x14ac:dyDescent="0.2">
      <c r="A18363" s="147">
        <v>6</v>
      </c>
      <c r="B18363" s="149" t="s">
        <v>7090</v>
      </c>
      <c r="C18363" s="147" t="s">
        <v>2242</v>
      </c>
      <c r="D18363" s="147" t="s">
        <v>7089</v>
      </c>
      <c r="E18363" s="147" t="s">
        <v>2240</v>
      </c>
      <c r="G18363" s="147">
        <v>0</v>
      </c>
      <c r="I18363" s="147">
        <v>6</v>
      </c>
      <c r="J18363" s="147">
        <v>2592969</v>
      </c>
    </row>
    <row r="18364" spans="1:10" x14ac:dyDescent="0.2">
      <c r="A18364" s="147">
        <v>6</v>
      </c>
      <c r="B18364" s="149" t="s">
        <v>7088</v>
      </c>
      <c r="C18364" s="147" t="s">
        <v>2242</v>
      </c>
      <c r="D18364" s="147" t="s">
        <v>7087</v>
      </c>
      <c r="E18364" s="147" t="s">
        <v>2240</v>
      </c>
      <c r="G18364" s="147">
        <v>0</v>
      </c>
      <c r="I18364" s="147">
        <v>5</v>
      </c>
      <c r="J18364" s="147">
        <v>2592965</v>
      </c>
    </row>
    <row r="18365" spans="1:10" x14ac:dyDescent="0.2">
      <c r="A18365" s="147">
        <v>6</v>
      </c>
      <c r="B18365" s="149" t="s">
        <v>7086</v>
      </c>
      <c r="C18365" s="147" t="s">
        <v>2242</v>
      </c>
      <c r="D18365" s="147" t="s">
        <v>7085</v>
      </c>
      <c r="E18365" s="147" t="s">
        <v>2240</v>
      </c>
      <c r="G18365" s="147">
        <v>0</v>
      </c>
      <c r="I18365" s="147">
        <v>5</v>
      </c>
      <c r="J18365" s="147">
        <v>2592960</v>
      </c>
    </row>
    <row r="18366" spans="1:10" x14ac:dyDescent="0.2">
      <c r="A18366" s="147">
        <v>4</v>
      </c>
      <c r="B18366" s="149" t="s">
        <v>7084</v>
      </c>
      <c r="C18366" s="147" t="s">
        <v>2242</v>
      </c>
      <c r="D18366" s="147" t="s">
        <v>7083</v>
      </c>
      <c r="E18366" s="147" t="s">
        <v>2240</v>
      </c>
      <c r="G18366" s="147">
        <v>0</v>
      </c>
      <c r="I18366" s="147">
        <v>4</v>
      </c>
      <c r="J18366" s="147">
        <v>2592937</v>
      </c>
    </row>
    <row r="18367" spans="1:10" x14ac:dyDescent="0.2">
      <c r="A18367" s="147">
        <v>4</v>
      </c>
      <c r="B18367" s="149" t="s">
        <v>7082</v>
      </c>
      <c r="C18367" s="147" t="s">
        <v>2242</v>
      </c>
      <c r="D18367" s="147" t="s">
        <v>7081</v>
      </c>
      <c r="E18367" s="147" t="s">
        <v>2240</v>
      </c>
      <c r="G18367" s="147">
        <v>0</v>
      </c>
      <c r="I18367" s="147">
        <v>4</v>
      </c>
      <c r="J18367" s="147">
        <v>2592919</v>
      </c>
    </row>
    <row r="18368" spans="1:10" x14ac:dyDescent="0.2">
      <c r="A18368" s="147">
        <v>3</v>
      </c>
      <c r="B18368" s="149" t="s">
        <v>7080</v>
      </c>
      <c r="C18368" s="147" t="s">
        <v>2242</v>
      </c>
      <c r="D18368" s="147" t="s">
        <v>7079</v>
      </c>
      <c r="E18368" s="147" t="s">
        <v>2246</v>
      </c>
      <c r="G18368" s="147">
        <v>0</v>
      </c>
      <c r="I18368" s="147">
        <v>3</v>
      </c>
      <c r="J18368" s="147">
        <v>2592628</v>
      </c>
    </row>
    <row r="18369" spans="1:10" x14ac:dyDescent="0.2">
      <c r="A18369" s="147">
        <v>4</v>
      </c>
      <c r="B18369" s="149" t="s">
        <v>7077</v>
      </c>
      <c r="C18369" s="147" t="s">
        <v>2242</v>
      </c>
      <c r="D18369" s="147" t="s">
        <v>7078</v>
      </c>
      <c r="E18369" s="147" t="s">
        <v>2240</v>
      </c>
      <c r="G18369" s="147">
        <v>0</v>
      </c>
      <c r="I18369" s="147">
        <v>4</v>
      </c>
      <c r="J18369" s="147">
        <v>2592978</v>
      </c>
    </row>
    <row r="18370" spans="1:10" x14ac:dyDescent="0.2">
      <c r="A18370" s="147">
        <v>4</v>
      </c>
      <c r="B18370" s="149" t="s">
        <v>7077</v>
      </c>
      <c r="C18370" s="147" t="s">
        <v>2261</v>
      </c>
      <c r="D18370" s="147" t="s">
        <v>7076</v>
      </c>
      <c r="E18370" s="147" t="s">
        <v>2246</v>
      </c>
      <c r="G18370" s="147">
        <v>0</v>
      </c>
      <c r="I18370" s="147">
        <v>4</v>
      </c>
      <c r="J18370" s="147">
        <v>1203232</v>
      </c>
    </row>
    <row r="18371" spans="1:10" x14ac:dyDescent="0.2">
      <c r="A18371" s="147">
        <v>4</v>
      </c>
      <c r="B18371" s="149" t="s">
        <v>7075</v>
      </c>
      <c r="C18371" s="147" t="s">
        <v>2242</v>
      </c>
      <c r="D18371" s="147" t="s">
        <v>7074</v>
      </c>
      <c r="E18371" s="147" t="s">
        <v>2240</v>
      </c>
      <c r="G18371" s="147">
        <v>0</v>
      </c>
      <c r="I18371" s="147">
        <v>4</v>
      </c>
      <c r="J18371" s="147">
        <v>2592975</v>
      </c>
    </row>
    <row r="18372" spans="1:10" x14ac:dyDescent="0.2">
      <c r="A18372" s="147">
        <v>4</v>
      </c>
      <c r="B18372" s="149" t="s">
        <v>7073</v>
      </c>
      <c r="C18372" s="147" t="s">
        <v>2242</v>
      </c>
      <c r="D18372" s="147" t="s">
        <v>7072</v>
      </c>
      <c r="E18372" s="147" t="s">
        <v>2240</v>
      </c>
      <c r="G18372" s="147">
        <v>0</v>
      </c>
      <c r="I18372" s="147">
        <v>4</v>
      </c>
      <c r="J18372" s="147">
        <v>2592981</v>
      </c>
    </row>
    <row r="18373" spans="1:10" x14ac:dyDescent="0.2">
      <c r="A18373" s="147">
        <v>4</v>
      </c>
      <c r="B18373" s="149" t="s">
        <v>7071</v>
      </c>
      <c r="C18373" s="147" t="s">
        <v>2242</v>
      </c>
      <c r="D18373" s="147" t="s">
        <v>7070</v>
      </c>
      <c r="E18373" s="147" t="s">
        <v>2240</v>
      </c>
      <c r="G18373" s="147">
        <v>0</v>
      </c>
      <c r="I18373" s="147">
        <v>4</v>
      </c>
      <c r="J18373" s="147">
        <v>2592983</v>
      </c>
    </row>
    <row r="18374" spans="1:10" x14ac:dyDescent="0.2">
      <c r="A18374" s="147">
        <v>4</v>
      </c>
      <c r="B18374" s="149" t="s">
        <v>7069</v>
      </c>
      <c r="C18374" s="147" t="s">
        <v>2242</v>
      </c>
      <c r="D18374" s="147" t="s">
        <v>7068</v>
      </c>
      <c r="E18374" s="147" t="s">
        <v>2240</v>
      </c>
      <c r="G18374" s="147">
        <v>0</v>
      </c>
      <c r="I18374" s="147">
        <v>4</v>
      </c>
      <c r="J18374" s="147">
        <v>2592985</v>
      </c>
    </row>
    <row r="18375" spans="1:10" x14ac:dyDescent="0.2">
      <c r="A18375" s="147">
        <v>4</v>
      </c>
      <c r="B18375" s="149" t="s">
        <v>7066</v>
      </c>
      <c r="C18375" s="147" t="s">
        <v>2242</v>
      </c>
      <c r="D18375" s="147" t="s">
        <v>7067</v>
      </c>
      <c r="E18375" s="147" t="s">
        <v>2240</v>
      </c>
      <c r="G18375" s="147">
        <v>0</v>
      </c>
      <c r="I18375" s="147">
        <v>4</v>
      </c>
      <c r="J18375" s="147">
        <v>2592986</v>
      </c>
    </row>
    <row r="18376" spans="1:10" x14ac:dyDescent="0.2">
      <c r="A18376" s="147">
        <v>4</v>
      </c>
      <c r="B18376" s="149" t="s">
        <v>7066</v>
      </c>
      <c r="C18376" s="147" t="s">
        <v>2261</v>
      </c>
      <c r="D18376" s="147" t="s">
        <v>7065</v>
      </c>
      <c r="E18376" s="147" t="s">
        <v>2246</v>
      </c>
      <c r="G18376" s="147">
        <v>0</v>
      </c>
      <c r="I18376" s="147">
        <v>4</v>
      </c>
      <c r="J18376" s="147">
        <v>1203233</v>
      </c>
    </row>
    <row r="18377" spans="1:10" x14ac:dyDescent="0.2">
      <c r="A18377" s="147">
        <v>3</v>
      </c>
      <c r="B18377" s="149" t="s">
        <v>7064</v>
      </c>
      <c r="C18377" s="147" t="s">
        <v>2242</v>
      </c>
      <c r="D18377" s="147" t="s">
        <v>7063</v>
      </c>
      <c r="E18377" s="147" t="s">
        <v>2246</v>
      </c>
      <c r="G18377" s="147">
        <v>0</v>
      </c>
      <c r="I18377" s="147">
        <v>3</v>
      </c>
      <c r="J18377" s="147">
        <v>2592619</v>
      </c>
    </row>
    <row r="18378" spans="1:10" x14ac:dyDescent="0.2">
      <c r="A18378" s="147">
        <v>4</v>
      </c>
      <c r="B18378" s="149" t="s">
        <v>7062</v>
      </c>
      <c r="C18378" s="147" t="s">
        <v>2242</v>
      </c>
      <c r="D18378" s="147" t="s">
        <v>7061</v>
      </c>
      <c r="E18378" s="147" t="s">
        <v>2240</v>
      </c>
      <c r="G18378" s="147">
        <v>0</v>
      </c>
      <c r="I18378" s="147">
        <v>4</v>
      </c>
      <c r="J18378" s="147">
        <v>2592988</v>
      </c>
    </row>
    <row r="18379" spans="1:10" x14ac:dyDescent="0.2">
      <c r="A18379" s="147">
        <v>4</v>
      </c>
      <c r="B18379" s="149" t="s">
        <v>7060</v>
      </c>
      <c r="C18379" s="147" t="s">
        <v>2242</v>
      </c>
      <c r="D18379" s="147" t="s">
        <v>7059</v>
      </c>
      <c r="E18379" s="147" t="s">
        <v>2240</v>
      </c>
      <c r="G18379" s="147">
        <v>0</v>
      </c>
      <c r="I18379" s="147">
        <v>4</v>
      </c>
      <c r="J18379" s="147">
        <v>2592999</v>
      </c>
    </row>
    <row r="18380" spans="1:10" x14ac:dyDescent="0.2">
      <c r="A18380" s="147">
        <v>4</v>
      </c>
      <c r="B18380" s="149" t="s">
        <v>7058</v>
      </c>
      <c r="C18380" s="147" t="s">
        <v>2242</v>
      </c>
      <c r="D18380" s="147" t="s">
        <v>7057</v>
      </c>
      <c r="E18380" s="147" t="s">
        <v>2240</v>
      </c>
      <c r="G18380" s="147">
        <v>0</v>
      </c>
      <c r="I18380" s="147">
        <v>4</v>
      </c>
      <c r="J18380" s="147">
        <v>2592991</v>
      </c>
    </row>
    <row r="18381" spans="1:10" x14ac:dyDescent="0.2">
      <c r="A18381" s="147">
        <v>4</v>
      </c>
      <c r="B18381" s="149" t="s">
        <v>7055</v>
      </c>
      <c r="C18381" s="147" t="s">
        <v>2242</v>
      </c>
      <c r="D18381" s="147" t="s">
        <v>7056</v>
      </c>
      <c r="E18381" s="147" t="s">
        <v>2240</v>
      </c>
      <c r="G18381" s="147">
        <v>0</v>
      </c>
      <c r="I18381" s="147">
        <v>4</v>
      </c>
      <c r="J18381" s="147">
        <v>2593001</v>
      </c>
    </row>
    <row r="18382" spans="1:10" x14ac:dyDescent="0.2">
      <c r="A18382" s="147">
        <v>4</v>
      </c>
      <c r="B18382" s="149" t="s">
        <v>7055</v>
      </c>
      <c r="C18382" s="147" t="s">
        <v>2261</v>
      </c>
      <c r="D18382" s="147" t="s">
        <v>7054</v>
      </c>
      <c r="E18382" s="147" t="s">
        <v>2246</v>
      </c>
      <c r="G18382" s="147">
        <v>0</v>
      </c>
      <c r="I18382" s="147">
        <v>4</v>
      </c>
      <c r="J18382" s="147">
        <v>1203236</v>
      </c>
    </row>
    <row r="18383" spans="1:10" x14ac:dyDescent="0.2">
      <c r="A18383" s="147">
        <v>4</v>
      </c>
      <c r="B18383" s="149" t="s">
        <v>7053</v>
      </c>
      <c r="C18383" s="147" t="s">
        <v>2242</v>
      </c>
      <c r="D18383" s="147" t="s">
        <v>7052</v>
      </c>
      <c r="E18383" s="147" t="s">
        <v>2240</v>
      </c>
      <c r="G18383" s="147">
        <v>0</v>
      </c>
      <c r="I18383" s="147">
        <v>4</v>
      </c>
      <c r="J18383" s="147">
        <v>2592997</v>
      </c>
    </row>
    <row r="18384" spans="1:10" x14ac:dyDescent="0.2">
      <c r="A18384" s="147">
        <v>4</v>
      </c>
      <c r="B18384" s="149" t="s">
        <v>7051</v>
      </c>
      <c r="C18384" s="147" t="s">
        <v>2242</v>
      </c>
      <c r="D18384" s="147" t="s">
        <v>7050</v>
      </c>
      <c r="E18384" s="147" t="s">
        <v>2240</v>
      </c>
      <c r="G18384" s="147">
        <v>0</v>
      </c>
      <c r="I18384" s="147">
        <v>4</v>
      </c>
      <c r="J18384" s="147">
        <v>2592996</v>
      </c>
    </row>
    <row r="18385" spans="1:10" x14ac:dyDescent="0.2">
      <c r="A18385" s="147">
        <v>2</v>
      </c>
      <c r="B18385" s="149" t="s">
        <v>7049</v>
      </c>
      <c r="C18385" s="147" t="s">
        <v>2242</v>
      </c>
      <c r="D18385" s="147" t="s">
        <v>7048</v>
      </c>
      <c r="E18385" s="147" t="s">
        <v>2246</v>
      </c>
      <c r="G18385" s="147">
        <v>0</v>
      </c>
      <c r="I18385" s="147">
        <v>2</v>
      </c>
      <c r="J18385" s="147">
        <v>2592583</v>
      </c>
    </row>
    <row r="18386" spans="1:10" x14ac:dyDescent="0.2">
      <c r="A18386" s="147">
        <v>3</v>
      </c>
      <c r="B18386" s="149" t="s">
        <v>7043</v>
      </c>
      <c r="C18386" s="147" t="s">
        <v>2242</v>
      </c>
      <c r="D18386" s="147" t="s">
        <v>7047</v>
      </c>
      <c r="E18386" s="147" t="s">
        <v>2246</v>
      </c>
      <c r="G18386" s="147">
        <v>0</v>
      </c>
      <c r="I18386" s="147">
        <v>3</v>
      </c>
      <c r="J18386" s="147">
        <v>2593015</v>
      </c>
    </row>
    <row r="18387" spans="1:10" x14ac:dyDescent="0.2">
      <c r="A18387" s="147">
        <v>3</v>
      </c>
      <c r="B18387" s="149" t="s">
        <v>7043</v>
      </c>
      <c r="C18387" s="147" t="s">
        <v>2277</v>
      </c>
      <c r="D18387" s="147" t="s">
        <v>7046</v>
      </c>
      <c r="E18387" s="147" t="s">
        <v>2246</v>
      </c>
      <c r="G18387" s="147">
        <v>0</v>
      </c>
      <c r="I18387" s="147">
        <v>3</v>
      </c>
      <c r="J18387" s="147">
        <v>1203308</v>
      </c>
    </row>
    <row r="18388" spans="1:10" x14ac:dyDescent="0.2">
      <c r="A18388" s="147">
        <v>3</v>
      </c>
      <c r="B18388" s="149" t="s">
        <v>7043</v>
      </c>
      <c r="C18388" s="147" t="s">
        <v>2277</v>
      </c>
      <c r="D18388" s="147" t="s">
        <v>7045</v>
      </c>
      <c r="E18388" s="147" t="s">
        <v>2246</v>
      </c>
      <c r="G18388" s="147">
        <v>0</v>
      </c>
      <c r="I18388" s="147">
        <v>3</v>
      </c>
      <c r="J18388" s="147">
        <v>1203302</v>
      </c>
    </row>
    <row r="18389" spans="1:10" x14ac:dyDescent="0.2">
      <c r="A18389" s="147">
        <v>3</v>
      </c>
      <c r="B18389" s="149" t="s">
        <v>7043</v>
      </c>
      <c r="C18389" s="147" t="s">
        <v>2277</v>
      </c>
      <c r="D18389" s="147" t="s">
        <v>7044</v>
      </c>
      <c r="E18389" s="147" t="s">
        <v>2246</v>
      </c>
      <c r="G18389" s="147">
        <v>0</v>
      </c>
      <c r="I18389" s="147">
        <v>3</v>
      </c>
      <c r="J18389" s="147">
        <v>1203249</v>
      </c>
    </row>
    <row r="18390" spans="1:10" x14ac:dyDescent="0.2">
      <c r="A18390" s="147">
        <v>3</v>
      </c>
      <c r="B18390" s="149" t="s">
        <v>7043</v>
      </c>
      <c r="C18390" s="147" t="s">
        <v>2277</v>
      </c>
      <c r="D18390" s="147" t="s">
        <v>7042</v>
      </c>
      <c r="E18390" s="147" t="s">
        <v>2246</v>
      </c>
      <c r="G18390" s="147">
        <v>0</v>
      </c>
      <c r="I18390" s="147">
        <v>3</v>
      </c>
      <c r="J18390" s="147">
        <v>1203254</v>
      </c>
    </row>
    <row r="18391" spans="1:10" x14ac:dyDescent="0.2">
      <c r="A18391" s="147">
        <v>4</v>
      </c>
      <c r="B18391" s="149" t="s">
        <v>7037</v>
      </c>
      <c r="C18391" s="147" t="s">
        <v>2242</v>
      </c>
      <c r="D18391" s="147" t="s">
        <v>7041</v>
      </c>
      <c r="E18391" s="147" t="s">
        <v>2246</v>
      </c>
      <c r="G18391" s="147">
        <v>0</v>
      </c>
      <c r="I18391" s="147">
        <v>4</v>
      </c>
      <c r="J18391" s="147">
        <v>2593042</v>
      </c>
    </row>
    <row r="18392" spans="1:10" x14ac:dyDescent="0.2">
      <c r="A18392" s="147">
        <v>4</v>
      </c>
      <c r="B18392" s="149" t="s">
        <v>7037</v>
      </c>
      <c r="C18392" s="147" t="s">
        <v>2261</v>
      </c>
      <c r="D18392" s="147" t="s">
        <v>7040</v>
      </c>
      <c r="E18392" s="147" t="s">
        <v>2246</v>
      </c>
      <c r="G18392" s="147">
        <v>0</v>
      </c>
      <c r="I18392" s="147">
        <v>4</v>
      </c>
      <c r="J18392" s="147">
        <v>1203314</v>
      </c>
    </row>
    <row r="18393" spans="1:10" x14ac:dyDescent="0.2">
      <c r="A18393" s="147">
        <v>4</v>
      </c>
      <c r="B18393" s="149" t="s">
        <v>7037</v>
      </c>
      <c r="C18393" s="147" t="s">
        <v>2261</v>
      </c>
      <c r="D18393" s="147" t="s">
        <v>7039</v>
      </c>
      <c r="E18393" s="147" t="s">
        <v>2246</v>
      </c>
      <c r="G18393" s="147">
        <v>0</v>
      </c>
      <c r="I18393" s="147">
        <v>4</v>
      </c>
      <c r="J18393" s="147">
        <v>1203322</v>
      </c>
    </row>
    <row r="18394" spans="1:10" x14ac:dyDescent="0.2">
      <c r="A18394" s="147">
        <v>4</v>
      </c>
      <c r="B18394" s="149" t="s">
        <v>7037</v>
      </c>
      <c r="C18394" s="147" t="s">
        <v>2261</v>
      </c>
      <c r="D18394" s="147" t="s">
        <v>7038</v>
      </c>
      <c r="E18394" s="147" t="s">
        <v>2246</v>
      </c>
      <c r="G18394" s="147">
        <v>0</v>
      </c>
      <c r="I18394" s="147">
        <v>4</v>
      </c>
      <c r="J18394" s="147">
        <v>1203321</v>
      </c>
    </row>
    <row r="18395" spans="1:10" x14ac:dyDescent="0.2">
      <c r="A18395" s="147">
        <v>4</v>
      </c>
      <c r="B18395" s="149" t="s">
        <v>7037</v>
      </c>
      <c r="C18395" s="147" t="s">
        <v>2277</v>
      </c>
      <c r="D18395" s="147" t="s">
        <v>7036</v>
      </c>
      <c r="E18395" s="147" t="s">
        <v>2246</v>
      </c>
      <c r="G18395" s="147">
        <v>0</v>
      </c>
      <c r="I18395" s="147">
        <v>4</v>
      </c>
      <c r="J18395" s="147">
        <v>1203325</v>
      </c>
    </row>
    <row r="18396" spans="1:10" x14ac:dyDescent="0.2">
      <c r="A18396" s="147">
        <v>5</v>
      </c>
      <c r="B18396" s="149" t="s">
        <v>7035</v>
      </c>
      <c r="C18396" s="147" t="s">
        <v>2242</v>
      </c>
      <c r="D18396" s="147" t="s">
        <v>7034</v>
      </c>
      <c r="E18396" s="147" t="s">
        <v>2246</v>
      </c>
      <c r="G18396" s="147">
        <v>0</v>
      </c>
      <c r="I18396" s="147">
        <v>5</v>
      </c>
      <c r="J18396" s="147">
        <v>2593057</v>
      </c>
    </row>
    <row r="18397" spans="1:10" x14ac:dyDescent="0.2">
      <c r="A18397" s="147">
        <v>6</v>
      </c>
      <c r="B18397" s="149" t="s">
        <v>7033</v>
      </c>
      <c r="C18397" s="147" t="s">
        <v>2242</v>
      </c>
      <c r="D18397" s="147" t="s">
        <v>7032</v>
      </c>
      <c r="E18397" s="147" t="s">
        <v>2240</v>
      </c>
      <c r="G18397" s="147">
        <v>0</v>
      </c>
      <c r="I18397" s="147">
        <v>6</v>
      </c>
      <c r="J18397" s="147">
        <v>2593063</v>
      </c>
    </row>
    <row r="18398" spans="1:10" x14ac:dyDescent="0.2">
      <c r="A18398" s="147">
        <v>6</v>
      </c>
      <c r="B18398" s="149" t="s">
        <v>7031</v>
      </c>
      <c r="C18398" s="147" t="s">
        <v>2242</v>
      </c>
      <c r="D18398" s="147" t="s">
        <v>7030</v>
      </c>
      <c r="E18398" s="147" t="s">
        <v>2240</v>
      </c>
      <c r="G18398" s="147">
        <v>0</v>
      </c>
      <c r="I18398" s="147">
        <v>5</v>
      </c>
      <c r="J18398" s="147">
        <v>2593055</v>
      </c>
    </row>
    <row r="18399" spans="1:10" x14ac:dyDescent="0.2">
      <c r="A18399" s="147">
        <v>6</v>
      </c>
      <c r="B18399" s="149" t="s">
        <v>7029</v>
      </c>
      <c r="C18399" s="147" t="s">
        <v>2242</v>
      </c>
      <c r="D18399" s="147" t="s">
        <v>7028</v>
      </c>
      <c r="E18399" s="147" t="s">
        <v>2240</v>
      </c>
      <c r="G18399" s="147">
        <v>0</v>
      </c>
      <c r="I18399" s="147">
        <v>5</v>
      </c>
      <c r="J18399" s="147">
        <v>2593061</v>
      </c>
    </row>
    <row r="18400" spans="1:10" x14ac:dyDescent="0.2">
      <c r="A18400" s="147">
        <v>6</v>
      </c>
      <c r="B18400" s="149" t="s">
        <v>7027</v>
      </c>
      <c r="C18400" s="147" t="s">
        <v>2242</v>
      </c>
      <c r="D18400" s="147" t="s">
        <v>7026</v>
      </c>
      <c r="E18400" s="147" t="s">
        <v>2240</v>
      </c>
      <c r="G18400" s="147">
        <v>0</v>
      </c>
      <c r="I18400" s="147">
        <v>5</v>
      </c>
      <c r="J18400" s="147">
        <v>2593051</v>
      </c>
    </row>
    <row r="18401" spans="1:10" x14ac:dyDescent="0.2">
      <c r="A18401" s="147">
        <v>4</v>
      </c>
      <c r="B18401" s="149" t="s">
        <v>7024</v>
      </c>
      <c r="C18401" s="147" t="s">
        <v>2242</v>
      </c>
      <c r="D18401" s="147" t="s">
        <v>7025</v>
      </c>
      <c r="E18401" s="147" t="s">
        <v>2240</v>
      </c>
      <c r="G18401" s="147">
        <v>0</v>
      </c>
      <c r="I18401" s="147">
        <v>4</v>
      </c>
      <c r="J18401" s="147">
        <v>2593038</v>
      </c>
    </row>
    <row r="18402" spans="1:10" x14ac:dyDescent="0.2">
      <c r="A18402" s="147">
        <v>4</v>
      </c>
      <c r="B18402" s="149" t="s">
        <v>7024</v>
      </c>
      <c r="C18402" s="147" t="s">
        <v>2277</v>
      </c>
      <c r="D18402" s="147" t="s">
        <v>7023</v>
      </c>
      <c r="E18402" s="147" t="s">
        <v>2246</v>
      </c>
      <c r="G18402" s="147">
        <v>0</v>
      </c>
      <c r="I18402" s="147">
        <v>4</v>
      </c>
      <c r="J18402" s="147">
        <v>1203317</v>
      </c>
    </row>
    <row r="18403" spans="1:10" x14ac:dyDescent="0.2">
      <c r="A18403" s="147">
        <v>4</v>
      </c>
      <c r="B18403" s="149" t="s">
        <v>7021</v>
      </c>
      <c r="C18403" s="147" t="s">
        <v>2242</v>
      </c>
      <c r="D18403" s="147" t="s">
        <v>7022</v>
      </c>
      <c r="E18403" s="147" t="s">
        <v>2240</v>
      </c>
      <c r="G18403" s="147">
        <v>0</v>
      </c>
      <c r="I18403" s="147">
        <v>4</v>
      </c>
      <c r="J18403" s="147">
        <v>2593043</v>
      </c>
    </row>
    <row r="18404" spans="1:10" x14ac:dyDescent="0.2">
      <c r="A18404" s="147">
        <v>4</v>
      </c>
      <c r="B18404" s="149" t="s">
        <v>7021</v>
      </c>
      <c r="C18404" s="147" t="s">
        <v>2261</v>
      </c>
      <c r="D18404" s="147" t="s">
        <v>7020</v>
      </c>
      <c r="E18404" s="147" t="s">
        <v>2246</v>
      </c>
      <c r="G18404" s="147">
        <v>0</v>
      </c>
      <c r="I18404" s="147">
        <v>4</v>
      </c>
      <c r="J18404" s="147">
        <v>1203313</v>
      </c>
    </row>
    <row r="18405" spans="1:10" x14ac:dyDescent="0.2">
      <c r="A18405" s="147">
        <v>4</v>
      </c>
      <c r="B18405" s="149" t="s">
        <v>7018</v>
      </c>
      <c r="C18405" s="147" t="s">
        <v>2242</v>
      </c>
      <c r="D18405" s="147" t="s">
        <v>7019</v>
      </c>
      <c r="E18405" s="147" t="s">
        <v>2240</v>
      </c>
      <c r="G18405" s="147">
        <v>0</v>
      </c>
      <c r="I18405" s="147">
        <v>4</v>
      </c>
      <c r="J18405" s="147">
        <v>2593040</v>
      </c>
    </row>
    <row r="18406" spans="1:10" x14ac:dyDescent="0.2">
      <c r="A18406" s="147">
        <v>4</v>
      </c>
      <c r="B18406" s="149" t="s">
        <v>7018</v>
      </c>
      <c r="C18406" s="147" t="s">
        <v>2261</v>
      </c>
      <c r="D18406" s="147" t="s">
        <v>7017</v>
      </c>
      <c r="E18406" s="147" t="s">
        <v>2246</v>
      </c>
      <c r="G18406" s="147">
        <v>0</v>
      </c>
      <c r="I18406" s="147">
        <v>4</v>
      </c>
      <c r="J18406" s="147">
        <v>1203319</v>
      </c>
    </row>
    <row r="18407" spans="1:10" x14ac:dyDescent="0.2">
      <c r="A18407" s="147">
        <v>4</v>
      </c>
      <c r="B18407" s="149" t="s">
        <v>7016</v>
      </c>
      <c r="C18407" s="147" t="s">
        <v>2242</v>
      </c>
      <c r="D18407" s="147" t="s">
        <v>7015</v>
      </c>
      <c r="E18407" s="147" t="s">
        <v>2240</v>
      </c>
      <c r="G18407" s="147">
        <v>0</v>
      </c>
      <c r="I18407" s="147">
        <v>4</v>
      </c>
      <c r="J18407" s="147">
        <v>2593037</v>
      </c>
    </row>
    <row r="18408" spans="1:10" x14ac:dyDescent="0.2">
      <c r="A18408" s="147">
        <v>3</v>
      </c>
      <c r="B18408" s="149" t="s">
        <v>7014</v>
      </c>
      <c r="C18408" s="147" t="s">
        <v>2242</v>
      </c>
      <c r="D18408" s="147" t="s">
        <v>6998</v>
      </c>
      <c r="E18408" s="147" t="s">
        <v>2246</v>
      </c>
      <c r="G18408" s="147">
        <v>0</v>
      </c>
      <c r="I18408" s="147">
        <v>3</v>
      </c>
      <c r="J18408" s="147">
        <v>2593006</v>
      </c>
    </row>
    <row r="18409" spans="1:10" x14ac:dyDescent="0.2">
      <c r="A18409" s="147">
        <v>4</v>
      </c>
      <c r="B18409" s="149" t="s">
        <v>7012</v>
      </c>
      <c r="C18409" s="147" t="s">
        <v>2242</v>
      </c>
      <c r="D18409" s="147" t="s">
        <v>7013</v>
      </c>
      <c r="E18409" s="147" t="s">
        <v>2240</v>
      </c>
      <c r="G18409" s="147">
        <v>0</v>
      </c>
      <c r="I18409" s="147">
        <v>4</v>
      </c>
      <c r="J18409" s="147">
        <v>2593073</v>
      </c>
    </row>
    <row r="18410" spans="1:10" x14ac:dyDescent="0.2">
      <c r="A18410" s="147">
        <v>4</v>
      </c>
      <c r="B18410" s="149" t="s">
        <v>7012</v>
      </c>
      <c r="C18410" s="147" t="s">
        <v>2261</v>
      </c>
      <c r="D18410" s="147" t="s">
        <v>6980</v>
      </c>
      <c r="E18410" s="147" t="s">
        <v>2246</v>
      </c>
      <c r="G18410" s="147">
        <v>0</v>
      </c>
      <c r="I18410" s="147">
        <v>4</v>
      </c>
      <c r="J18410" s="147">
        <v>1203335</v>
      </c>
    </row>
    <row r="18411" spans="1:10" x14ac:dyDescent="0.2">
      <c r="A18411" s="147">
        <v>4</v>
      </c>
      <c r="B18411" s="149" t="s">
        <v>7009</v>
      </c>
      <c r="C18411" s="147" t="s">
        <v>2242</v>
      </c>
      <c r="D18411" s="147" t="s">
        <v>7011</v>
      </c>
      <c r="E18411" s="147" t="s">
        <v>2240</v>
      </c>
      <c r="G18411" s="147">
        <v>0</v>
      </c>
      <c r="I18411" s="147">
        <v>4</v>
      </c>
      <c r="J18411" s="147">
        <v>2593085</v>
      </c>
    </row>
    <row r="18412" spans="1:10" x14ac:dyDescent="0.2">
      <c r="A18412" s="147">
        <v>4</v>
      </c>
      <c r="B18412" s="149" t="s">
        <v>7009</v>
      </c>
      <c r="C18412" s="147" t="s">
        <v>2261</v>
      </c>
      <c r="D18412" s="147" t="s">
        <v>7010</v>
      </c>
      <c r="E18412" s="147" t="s">
        <v>2246</v>
      </c>
      <c r="G18412" s="147">
        <v>0</v>
      </c>
      <c r="I18412" s="147">
        <v>4</v>
      </c>
      <c r="J18412" s="147">
        <v>1203331</v>
      </c>
    </row>
    <row r="18413" spans="1:10" x14ac:dyDescent="0.2">
      <c r="A18413" s="147">
        <v>4</v>
      </c>
      <c r="B18413" s="149" t="s">
        <v>7009</v>
      </c>
      <c r="C18413" s="147" t="s">
        <v>2261</v>
      </c>
      <c r="D18413" s="147" t="s">
        <v>7008</v>
      </c>
      <c r="E18413" s="147" t="s">
        <v>2246</v>
      </c>
      <c r="G18413" s="147">
        <v>0</v>
      </c>
      <c r="I18413" s="147">
        <v>4</v>
      </c>
      <c r="J18413" s="147">
        <v>1203328</v>
      </c>
    </row>
    <row r="18414" spans="1:10" x14ac:dyDescent="0.2">
      <c r="A18414" s="147">
        <v>4</v>
      </c>
      <c r="B18414" s="149" t="s">
        <v>7007</v>
      </c>
      <c r="C18414" s="147" t="s">
        <v>2242</v>
      </c>
      <c r="D18414" s="147" t="s">
        <v>7006</v>
      </c>
      <c r="E18414" s="147" t="s">
        <v>2240</v>
      </c>
      <c r="G18414" s="147">
        <v>0</v>
      </c>
      <c r="I18414" s="147">
        <v>4</v>
      </c>
      <c r="J18414" s="147">
        <v>2593069</v>
      </c>
    </row>
    <row r="18415" spans="1:10" x14ac:dyDescent="0.2">
      <c r="A18415" s="147">
        <v>4</v>
      </c>
      <c r="B18415" s="149" t="s">
        <v>7005</v>
      </c>
      <c r="C18415" s="147" t="s">
        <v>2242</v>
      </c>
      <c r="D18415" s="147" t="s">
        <v>7004</v>
      </c>
      <c r="E18415" s="147" t="s">
        <v>2240</v>
      </c>
      <c r="G18415" s="147">
        <v>0</v>
      </c>
      <c r="I18415" s="147">
        <v>4</v>
      </c>
      <c r="J18415" s="147">
        <v>2593072</v>
      </c>
    </row>
    <row r="18416" spans="1:10" x14ac:dyDescent="0.2">
      <c r="A18416" s="147">
        <v>4</v>
      </c>
      <c r="B18416" s="149" t="s">
        <v>7002</v>
      </c>
      <c r="C18416" s="147" t="s">
        <v>2242</v>
      </c>
      <c r="D18416" s="147" t="s">
        <v>7003</v>
      </c>
      <c r="E18416" s="147" t="s">
        <v>2240</v>
      </c>
      <c r="G18416" s="147">
        <v>0</v>
      </c>
      <c r="I18416" s="147">
        <v>4</v>
      </c>
      <c r="J18416" s="147">
        <v>2593086</v>
      </c>
    </row>
    <row r="18417" spans="1:10" x14ac:dyDescent="0.2">
      <c r="A18417" s="147">
        <v>4</v>
      </c>
      <c r="B18417" s="149" t="s">
        <v>7002</v>
      </c>
      <c r="C18417" s="147" t="s">
        <v>2261</v>
      </c>
      <c r="D18417" s="147" t="s">
        <v>7001</v>
      </c>
      <c r="E18417" s="147" t="s">
        <v>2246</v>
      </c>
      <c r="G18417" s="147">
        <v>0</v>
      </c>
      <c r="I18417" s="147">
        <v>4</v>
      </c>
      <c r="J18417" s="147">
        <v>1203334</v>
      </c>
    </row>
    <row r="18418" spans="1:10" x14ac:dyDescent="0.2">
      <c r="A18418" s="147">
        <v>4</v>
      </c>
      <c r="B18418" s="149" t="s">
        <v>7000</v>
      </c>
      <c r="C18418" s="147" t="s">
        <v>2242</v>
      </c>
      <c r="D18418" s="147" t="s">
        <v>6999</v>
      </c>
      <c r="E18418" s="147" t="s">
        <v>2240</v>
      </c>
      <c r="G18418" s="147">
        <v>0</v>
      </c>
      <c r="I18418" s="147">
        <v>4</v>
      </c>
      <c r="J18418" s="147">
        <v>2593076</v>
      </c>
    </row>
    <row r="18419" spans="1:10" x14ac:dyDescent="0.2">
      <c r="A18419" s="147">
        <v>4</v>
      </c>
      <c r="B18419" s="149" t="s">
        <v>6996</v>
      </c>
      <c r="C18419" s="147" t="s">
        <v>2242</v>
      </c>
      <c r="D18419" s="147" t="s">
        <v>6998</v>
      </c>
      <c r="E18419" s="147" t="s">
        <v>2240</v>
      </c>
      <c r="G18419" s="147">
        <v>0</v>
      </c>
      <c r="I18419" s="147">
        <v>4</v>
      </c>
      <c r="J18419" s="147">
        <v>2593078</v>
      </c>
    </row>
    <row r="18420" spans="1:10" x14ac:dyDescent="0.2">
      <c r="A18420" s="147">
        <v>4</v>
      </c>
      <c r="B18420" s="149" t="s">
        <v>6996</v>
      </c>
      <c r="C18420" s="147" t="s">
        <v>2261</v>
      </c>
      <c r="D18420" s="147" t="s">
        <v>6997</v>
      </c>
      <c r="E18420" s="147" t="s">
        <v>2246</v>
      </c>
      <c r="G18420" s="147">
        <v>0</v>
      </c>
      <c r="I18420" s="147">
        <v>4</v>
      </c>
      <c r="J18420" s="147">
        <v>1203337</v>
      </c>
    </row>
    <row r="18421" spans="1:10" x14ac:dyDescent="0.2">
      <c r="A18421" s="147">
        <v>4</v>
      </c>
      <c r="B18421" s="149" t="s">
        <v>6996</v>
      </c>
      <c r="C18421" s="147" t="s">
        <v>2261</v>
      </c>
      <c r="D18421" s="147" t="s">
        <v>6995</v>
      </c>
      <c r="E18421" s="147" t="s">
        <v>2246</v>
      </c>
      <c r="G18421" s="147">
        <v>0</v>
      </c>
      <c r="I18421" s="147">
        <v>4</v>
      </c>
      <c r="J18421" s="147">
        <v>1203336</v>
      </c>
    </row>
    <row r="18422" spans="1:10" x14ac:dyDescent="0.2">
      <c r="A18422" s="147">
        <v>3</v>
      </c>
      <c r="B18422" s="149" t="s">
        <v>6993</v>
      </c>
      <c r="C18422" s="147" t="s">
        <v>2242</v>
      </c>
      <c r="D18422" s="147" t="s">
        <v>6994</v>
      </c>
      <c r="E18422" s="147" t="s">
        <v>2246</v>
      </c>
      <c r="G18422" s="147">
        <v>0</v>
      </c>
      <c r="I18422" s="147">
        <v>3</v>
      </c>
      <c r="J18422" s="147">
        <v>2593022</v>
      </c>
    </row>
    <row r="18423" spans="1:10" x14ac:dyDescent="0.2">
      <c r="A18423" s="147">
        <v>3</v>
      </c>
      <c r="B18423" s="149" t="s">
        <v>6993</v>
      </c>
      <c r="C18423" s="147" t="s">
        <v>2277</v>
      </c>
      <c r="D18423" s="147" t="s">
        <v>6992</v>
      </c>
      <c r="E18423" s="147" t="s">
        <v>2246</v>
      </c>
      <c r="G18423" s="147">
        <v>0</v>
      </c>
      <c r="I18423" s="147">
        <v>3</v>
      </c>
      <c r="J18423" s="147">
        <v>1203303</v>
      </c>
    </row>
    <row r="18424" spans="1:10" x14ac:dyDescent="0.2">
      <c r="A18424" s="147">
        <v>4</v>
      </c>
      <c r="B18424" s="149" t="s">
        <v>6991</v>
      </c>
      <c r="C18424" s="147" t="s">
        <v>2242</v>
      </c>
      <c r="D18424" s="147" t="s">
        <v>6990</v>
      </c>
      <c r="E18424" s="147" t="s">
        <v>2240</v>
      </c>
      <c r="G18424" s="147">
        <v>0</v>
      </c>
      <c r="I18424" s="147">
        <v>4</v>
      </c>
      <c r="J18424" s="147">
        <v>2593100</v>
      </c>
    </row>
    <row r="18425" spans="1:10" x14ac:dyDescent="0.2">
      <c r="A18425" s="147">
        <v>4</v>
      </c>
      <c r="B18425" s="149" t="s">
        <v>6989</v>
      </c>
      <c r="C18425" s="147" t="s">
        <v>2242</v>
      </c>
      <c r="D18425" s="147" t="s">
        <v>6988</v>
      </c>
      <c r="E18425" s="147" t="s">
        <v>2240</v>
      </c>
      <c r="G18425" s="147">
        <v>0</v>
      </c>
      <c r="I18425" s="147">
        <v>4</v>
      </c>
      <c r="J18425" s="147">
        <v>2593091</v>
      </c>
    </row>
    <row r="18426" spans="1:10" x14ac:dyDescent="0.2">
      <c r="A18426" s="147">
        <v>4</v>
      </c>
      <c r="B18426" s="149" t="s">
        <v>6986</v>
      </c>
      <c r="C18426" s="147" t="s">
        <v>2242</v>
      </c>
      <c r="D18426" s="147" t="s">
        <v>6987</v>
      </c>
      <c r="E18426" s="147" t="s">
        <v>2240</v>
      </c>
      <c r="G18426" s="147">
        <v>0</v>
      </c>
      <c r="I18426" s="147">
        <v>4</v>
      </c>
      <c r="J18426" s="147">
        <v>2593092</v>
      </c>
    </row>
    <row r="18427" spans="1:10" x14ac:dyDescent="0.2">
      <c r="A18427" s="147">
        <v>4</v>
      </c>
      <c r="B18427" s="149" t="s">
        <v>6986</v>
      </c>
      <c r="C18427" s="147" t="s">
        <v>2261</v>
      </c>
      <c r="D18427" s="147" t="s">
        <v>6985</v>
      </c>
      <c r="E18427" s="147" t="s">
        <v>2246</v>
      </c>
      <c r="G18427" s="147">
        <v>0</v>
      </c>
      <c r="I18427" s="147">
        <v>4</v>
      </c>
      <c r="J18427" s="147">
        <v>1203341</v>
      </c>
    </row>
    <row r="18428" spans="1:10" x14ac:dyDescent="0.2">
      <c r="A18428" s="147">
        <v>4</v>
      </c>
      <c r="B18428" s="149" t="s">
        <v>6984</v>
      </c>
      <c r="C18428" s="147" t="s">
        <v>2242</v>
      </c>
      <c r="D18428" s="147" t="s">
        <v>6983</v>
      </c>
      <c r="E18428" s="147" t="s">
        <v>2240</v>
      </c>
      <c r="G18428" s="147">
        <v>0</v>
      </c>
      <c r="I18428" s="147">
        <v>4</v>
      </c>
      <c r="J18428" s="147">
        <v>2593087</v>
      </c>
    </row>
    <row r="18429" spans="1:10" x14ac:dyDescent="0.2">
      <c r="A18429" s="147">
        <v>4</v>
      </c>
      <c r="B18429" s="149" t="s">
        <v>6981</v>
      </c>
      <c r="C18429" s="147" t="s">
        <v>2242</v>
      </c>
      <c r="D18429" s="147" t="s">
        <v>6982</v>
      </c>
      <c r="E18429" s="147" t="s">
        <v>2240</v>
      </c>
      <c r="G18429" s="147">
        <v>0</v>
      </c>
      <c r="I18429" s="147">
        <v>4</v>
      </c>
      <c r="J18429" s="147">
        <v>2593110</v>
      </c>
    </row>
    <row r="18430" spans="1:10" x14ac:dyDescent="0.2">
      <c r="A18430" s="147">
        <v>4</v>
      </c>
      <c r="B18430" s="149" t="s">
        <v>6981</v>
      </c>
      <c r="C18430" s="147" t="s">
        <v>2261</v>
      </c>
      <c r="D18430" s="147" t="s">
        <v>6980</v>
      </c>
      <c r="E18430" s="147" t="s">
        <v>2246</v>
      </c>
      <c r="G18430" s="147">
        <v>0</v>
      </c>
      <c r="I18430" s="147">
        <v>4</v>
      </c>
      <c r="J18430" s="147">
        <v>1203344</v>
      </c>
    </row>
    <row r="18431" spans="1:10" x14ac:dyDescent="0.2">
      <c r="A18431" s="147">
        <v>4</v>
      </c>
      <c r="B18431" s="149" t="s">
        <v>6978</v>
      </c>
      <c r="C18431" s="147" t="s">
        <v>2242</v>
      </c>
      <c r="D18431" s="147" t="s">
        <v>6979</v>
      </c>
      <c r="E18431" s="147" t="s">
        <v>2240</v>
      </c>
      <c r="G18431" s="147">
        <v>0</v>
      </c>
      <c r="I18431" s="147">
        <v>4</v>
      </c>
      <c r="J18431" s="147">
        <v>2593112</v>
      </c>
    </row>
    <row r="18432" spans="1:10" x14ac:dyDescent="0.2">
      <c r="A18432" s="147">
        <v>4</v>
      </c>
      <c r="B18432" s="149" t="s">
        <v>6978</v>
      </c>
      <c r="C18432" s="147" t="s">
        <v>2261</v>
      </c>
      <c r="D18432" s="147" t="s">
        <v>6977</v>
      </c>
      <c r="E18432" s="147" t="s">
        <v>2246</v>
      </c>
      <c r="G18432" s="147">
        <v>0</v>
      </c>
      <c r="I18432" s="147">
        <v>4</v>
      </c>
      <c r="J18432" s="147">
        <v>1203342</v>
      </c>
    </row>
    <row r="18433" spans="1:10" x14ac:dyDescent="0.2">
      <c r="A18433" s="147">
        <v>4</v>
      </c>
      <c r="B18433" s="149" t="s">
        <v>6976</v>
      </c>
      <c r="C18433" s="147" t="s">
        <v>2242</v>
      </c>
      <c r="D18433" s="147" t="s">
        <v>6975</v>
      </c>
      <c r="E18433" s="147" t="s">
        <v>2240</v>
      </c>
      <c r="G18433" s="147">
        <v>0</v>
      </c>
      <c r="I18433" s="147">
        <v>4</v>
      </c>
      <c r="J18433" s="147">
        <v>2593106</v>
      </c>
    </row>
    <row r="18434" spans="1:10" x14ac:dyDescent="0.2">
      <c r="A18434" s="147">
        <v>4</v>
      </c>
      <c r="B18434" s="149" t="s">
        <v>6973</v>
      </c>
      <c r="C18434" s="147" t="s">
        <v>2242</v>
      </c>
      <c r="D18434" s="147" t="s">
        <v>6974</v>
      </c>
      <c r="E18434" s="147" t="s">
        <v>2240</v>
      </c>
      <c r="G18434" s="147">
        <v>0</v>
      </c>
      <c r="I18434" s="147">
        <v>4</v>
      </c>
      <c r="J18434" s="147">
        <v>2593104</v>
      </c>
    </row>
    <row r="18435" spans="1:10" x14ac:dyDescent="0.2">
      <c r="A18435" s="147">
        <v>4</v>
      </c>
      <c r="B18435" s="149" t="s">
        <v>6973</v>
      </c>
      <c r="C18435" s="147" t="s">
        <v>2261</v>
      </c>
      <c r="D18435" s="147" t="s">
        <v>6972</v>
      </c>
      <c r="E18435" s="147" t="s">
        <v>2246</v>
      </c>
      <c r="G18435" s="147">
        <v>0</v>
      </c>
      <c r="I18435" s="147">
        <v>4</v>
      </c>
      <c r="J18435" s="147">
        <v>1203339</v>
      </c>
    </row>
    <row r="18436" spans="1:10" x14ac:dyDescent="0.2">
      <c r="A18436" s="147">
        <v>4</v>
      </c>
      <c r="B18436" s="149" t="s">
        <v>6970</v>
      </c>
      <c r="C18436" s="147" t="s">
        <v>2242</v>
      </c>
      <c r="D18436" s="147" t="s">
        <v>6971</v>
      </c>
      <c r="E18436" s="147" t="s">
        <v>2240</v>
      </c>
      <c r="G18436" s="147">
        <v>0</v>
      </c>
      <c r="I18436" s="147">
        <v>4</v>
      </c>
      <c r="J18436" s="147">
        <v>2593101</v>
      </c>
    </row>
    <row r="18437" spans="1:10" x14ac:dyDescent="0.2">
      <c r="A18437" s="147">
        <v>4</v>
      </c>
      <c r="B18437" s="149" t="s">
        <v>6970</v>
      </c>
      <c r="C18437" s="147" t="s">
        <v>2261</v>
      </c>
      <c r="D18437" s="147" t="s">
        <v>6969</v>
      </c>
      <c r="E18437" s="147" t="s">
        <v>2246</v>
      </c>
      <c r="G18437" s="147">
        <v>0</v>
      </c>
      <c r="I18437" s="147">
        <v>4</v>
      </c>
      <c r="J18437" s="147">
        <v>1203348</v>
      </c>
    </row>
    <row r="18438" spans="1:10" x14ac:dyDescent="0.2">
      <c r="A18438" s="147">
        <v>3</v>
      </c>
      <c r="B18438" s="149" t="s">
        <v>6968</v>
      </c>
      <c r="C18438" s="147" t="s">
        <v>2242</v>
      </c>
      <c r="D18438" s="147" t="s">
        <v>6967</v>
      </c>
      <c r="E18438" s="147" t="s">
        <v>2246</v>
      </c>
      <c r="G18438" s="147">
        <v>0</v>
      </c>
      <c r="I18438" s="147">
        <v>3</v>
      </c>
      <c r="J18438" s="147">
        <v>2593012</v>
      </c>
    </row>
    <row r="18439" spans="1:10" x14ac:dyDescent="0.2">
      <c r="A18439" s="147">
        <v>4</v>
      </c>
      <c r="B18439" s="149" t="s">
        <v>6965</v>
      </c>
      <c r="C18439" s="147" t="s">
        <v>2242</v>
      </c>
      <c r="D18439" s="147" t="s">
        <v>6966</v>
      </c>
      <c r="E18439" s="147" t="s">
        <v>2240</v>
      </c>
      <c r="G18439" s="147">
        <v>0</v>
      </c>
      <c r="I18439" s="147">
        <v>4</v>
      </c>
      <c r="J18439" s="147">
        <v>2593114</v>
      </c>
    </row>
    <row r="18440" spans="1:10" x14ac:dyDescent="0.2">
      <c r="A18440" s="147">
        <v>4</v>
      </c>
      <c r="B18440" s="149" t="s">
        <v>6965</v>
      </c>
      <c r="C18440" s="147" t="s">
        <v>2261</v>
      </c>
      <c r="D18440" s="147" t="s">
        <v>6964</v>
      </c>
      <c r="E18440" s="147" t="s">
        <v>2246</v>
      </c>
      <c r="G18440" s="147">
        <v>0</v>
      </c>
      <c r="I18440" s="147">
        <v>4</v>
      </c>
      <c r="J18440" s="147">
        <v>1203370</v>
      </c>
    </row>
    <row r="18441" spans="1:10" x14ac:dyDescent="0.2">
      <c r="A18441" s="147">
        <v>4</v>
      </c>
      <c r="B18441" s="149" t="s">
        <v>6962</v>
      </c>
      <c r="C18441" s="147" t="s">
        <v>2242</v>
      </c>
      <c r="D18441" s="147" t="s">
        <v>6963</v>
      </c>
      <c r="E18441" s="147" t="s">
        <v>2240</v>
      </c>
      <c r="G18441" s="147">
        <v>0</v>
      </c>
      <c r="I18441" s="147">
        <v>4</v>
      </c>
      <c r="J18441" s="147">
        <v>2593124</v>
      </c>
    </row>
    <row r="18442" spans="1:10" x14ac:dyDescent="0.2">
      <c r="A18442" s="147">
        <v>4</v>
      </c>
      <c r="B18442" s="149" t="s">
        <v>6962</v>
      </c>
      <c r="C18442" s="147" t="s">
        <v>2277</v>
      </c>
      <c r="D18442" s="147" t="s">
        <v>6961</v>
      </c>
      <c r="E18442" s="147" t="s">
        <v>2246</v>
      </c>
      <c r="G18442" s="147">
        <v>0</v>
      </c>
      <c r="I18442" s="147">
        <v>4</v>
      </c>
      <c r="J18442" s="147">
        <v>1203392</v>
      </c>
    </row>
    <row r="18443" spans="1:10" x14ac:dyDescent="0.2">
      <c r="A18443" s="147">
        <v>4</v>
      </c>
      <c r="B18443" s="149" t="s">
        <v>6956</v>
      </c>
      <c r="C18443" s="147" t="s">
        <v>2242</v>
      </c>
      <c r="D18443" s="147" t="s">
        <v>6960</v>
      </c>
      <c r="E18443" s="147" t="s">
        <v>2240</v>
      </c>
      <c r="G18443" s="147">
        <v>0</v>
      </c>
      <c r="I18443" s="147">
        <v>4</v>
      </c>
      <c r="J18443" s="147">
        <v>2593137</v>
      </c>
    </row>
    <row r="18444" spans="1:10" x14ac:dyDescent="0.2">
      <c r="A18444" s="147">
        <v>4</v>
      </c>
      <c r="B18444" s="149" t="s">
        <v>6956</v>
      </c>
      <c r="C18444" s="147" t="s">
        <v>2277</v>
      </c>
      <c r="D18444" s="147" t="s">
        <v>6959</v>
      </c>
      <c r="E18444" s="147" t="s">
        <v>2246</v>
      </c>
      <c r="G18444" s="147">
        <v>0</v>
      </c>
      <c r="I18444" s="147">
        <v>4</v>
      </c>
      <c r="J18444" s="147">
        <v>1203373</v>
      </c>
    </row>
    <row r="18445" spans="1:10" x14ac:dyDescent="0.2">
      <c r="A18445" s="147">
        <v>4</v>
      </c>
      <c r="B18445" s="149" t="s">
        <v>6956</v>
      </c>
      <c r="C18445" s="147" t="s">
        <v>2277</v>
      </c>
      <c r="D18445" s="147" t="s">
        <v>6958</v>
      </c>
      <c r="E18445" s="147" t="s">
        <v>2246</v>
      </c>
      <c r="G18445" s="147">
        <v>0</v>
      </c>
      <c r="I18445" s="147">
        <v>4</v>
      </c>
      <c r="J18445" s="147">
        <v>1203359</v>
      </c>
    </row>
    <row r="18446" spans="1:10" x14ac:dyDescent="0.2">
      <c r="A18446" s="147">
        <v>4</v>
      </c>
      <c r="B18446" s="149" t="s">
        <v>6956</v>
      </c>
      <c r="C18446" s="147" t="s">
        <v>2277</v>
      </c>
      <c r="D18446" s="147" t="s">
        <v>6957</v>
      </c>
      <c r="E18446" s="147" t="s">
        <v>2246</v>
      </c>
      <c r="G18446" s="147">
        <v>0</v>
      </c>
      <c r="I18446" s="147">
        <v>4</v>
      </c>
      <c r="J18446" s="147">
        <v>1203389</v>
      </c>
    </row>
    <row r="18447" spans="1:10" x14ac:dyDescent="0.2">
      <c r="A18447" s="147">
        <v>4</v>
      </c>
      <c r="B18447" s="149" t="s">
        <v>6956</v>
      </c>
      <c r="C18447" s="147" t="s">
        <v>2277</v>
      </c>
      <c r="D18447" s="147" t="s">
        <v>6955</v>
      </c>
      <c r="E18447" s="147" t="s">
        <v>2246</v>
      </c>
      <c r="G18447" s="147">
        <v>0</v>
      </c>
      <c r="I18447" s="147">
        <v>4</v>
      </c>
      <c r="J18447" s="147">
        <v>1203358</v>
      </c>
    </row>
    <row r="18448" spans="1:10" x14ac:dyDescent="0.2">
      <c r="A18448" s="147">
        <v>4</v>
      </c>
      <c r="B18448" s="149" t="s">
        <v>6954</v>
      </c>
      <c r="C18448" s="147" t="s">
        <v>2242</v>
      </c>
      <c r="D18448" s="147" t="s">
        <v>6953</v>
      </c>
      <c r="E18448" s="147" t="s">
        <v>2240</v>
      </c>
      <c r="G18448" s="147">
        <v>0</v>
      </c>
      <c r="I18448" s="147">
        <v>4</v>
      </c>
      <c r="J18448" s="147">
        <v>2593135</v>
      </c>
    </row>
    <row r="18449" spans="1:11" x14ac:dyDescent="0.2">
      <c r="A18449" s="147">
        <v>4</v>
      </c>
      <c r="B18449" s="149" t="s">
        <v>6952</v>
      </c>
      <c r="C18449" s="147" t="s">
        <v>2242</v>
      </c>
      <c r="D18449" s="147" t="s">
        <v>6951</v>
      </c>
      <c r="E18449" s="147" t="s">
        <v>2240</v>
      </c>
      <c r="G18449" s="147">
        <v>0</v>
      </c>
      <c r="I18449" s="147">
        <v>4</v>
      </c>
      <c r="J18449" s="147">
        <v>2593116</v>
      </c>
    </row>
    <row r="18450" spans="1:11" x14ac:dyDescent="0.2">
      <c r="A18450" s="147">
        <v>4</v>
      </c>
      <c r="B18450" s="149" t="s">
        <v>6950</v>
      </c>
      <c r="C18450" s="147" t="s">
        <v>2242</v>
      </c>
      <c r="D18450" s="147" t="s">
        <v>6949</v>
      </c>
      <c r="E18450" s="147" t="s">
        <v>2240</v>
      </c>
      <c r="G18450" s="147">
        <v>0</v>
      </c>
      <c r="I18450" s="147">
        <v>4</v>
      </c>
      <c r="J18450" s="147">
        <v>2593133</v>
      </c>
    </row>
    <row r="18451" spans="1:11" x14ac:dyDescent="0.2">
      <c r="A18451" s="147">
        <v>4</v>
      </c>
      <c r="B18451" s="149" t="s">
        <v>6946</v>
      </c>
      <c r="C18451" s="147" t="s">
        <v>2242</v>
      </c>
      <c r="D18451" s="147" t="s">
        <v>6948</v>
      </c>
      <c r="E18451" s="147" t="s">
        <v>2240</v>
      </c>
      <c r="G18451" s="147">
        <v>0</v>
      </c>
      <c r="I18451" s="147">
        <v>4</v>
      </c>
      <c r="J18451" s="147">
        <v>2593119</v>
      </c>
    </row>
    <row r="18452" spans="1:11" x14ac:dyDescent="0.2">
      <c r="A18452" s="147">
        <v>4</v>
      </c>
      <c r="B18452" s="149" t="s">
        <v>6946</v>
      </c>
      <c r="C18452" s="147" t="s">
        <v>2277</v>
      </c>
      <c r="D18452" s="147" t="s">
        <v>6947</v>
      </c>
      <c r="E18452" s="147" t="s">
        <v>2246</v>
      </c>
      <c r="G18452" s="147">
        <v>0</v>
      </c>
      <c r="I18452" s="147">
        <v>4</v>
      </c>
      <c r="J18452" s="147">
        <v>1203386</v>
      </c>
    </row>
    <row r="18453" spans="1:11" x14ac:dyDescent="0.2">
      <c r="A18453" s="147">
        <v>4</v>
      </c>
      <c r="B18453" s="149" t="s">
        <v>6946</v>
      </c>
      <c r="C18453" s="147" t="s">
        <v>2277</v>
      </c>
      <c r="D18453" s="147" t="s">
        <v>6945</v>
      </c>
      <c r="E18453" s="147" t="s">
        <v>2246</v>
      </c>
      <c r="G18453" s="147">
        <v>0</v>
      </c>
      <c r="I18453" s="147">
        <v>4</v>
      </c>
      <c r="J18453" s="147">
        <v>1203379</v>
      </c>
    </row>
    <row r="18454" spans="1:11" x14ac:dyDescent="0.2">
      <c r="A18454" s="147">
        <v>4</v>
      </c>
      <c r="B18454" s="149" t="s">
        <v>6937</v>
      </c>
      <c r="C18454" s="147" t="s">
        <v>2242</v>
      </c>
      <c r="D18454" s="147" t="s">
        <v>6944</v>
      </c>
      <c r="E18454" s="147" t="s">
        <v>2246</v>
      </c>
      <c r="G18454" s="147">
        <v>0</v>
      </c>
      <c r="I18454" s="147">
        <v>4</v>
      </c>
      <c r="J18454" s="147">
        <v>2593140</v>
      </c>
    </row>
    <row r="18455" spans="1:11" x14ac:dyDescent="0.2">
      <c r="A18455" s="147">
        <v>4</v>
      </c>
      <c r="B18455" s="149" t="s">
        <v>6937</v>
      </c>
      <c r="C18455" s="147" t="s">
        <v>2261</v>
      </c>
      <c r="D18455" s="147" t="s">
        <v>6943</v>
      </c>
      <c r="E18455" s="147" t="s">
        <v>2246</v>
      </c>
      <c r="G18455" s="147">
        <v>0</v>
      </c>
      <c r="I18455" s="147">
        <v>4</v>
      </c>
      <c r="J18455" s="147">
        <v>1203363</v>
      </c>
    </row>
    <row r="18456" spans="1:11" x14ac:dyDescent="0.2">
      <c r="A18456" s="147">
        <v>4</v>
      </c>
      <c r="B18456" s="149" t="s">
        <v>6937</v>
      </c>
      <c r="C18456" s="147" t="s">
        <v>2261</v>
      </c>
      <c r="D18456" s="147" t="s">
        <v>6942</v>
      </c>
      <c r="E18456" s="147" t="s">
        <v>2246</v>
      </c>
      <c r="G18456" s="147">
        <v>0</v>
      </c>
      <c r="I18456" s="147">
        <v>4</v>
      </c>
      <c r="J18456" s="147">
        <v>1203356</v>
      </c>
    </row>
    <row r="18457" spans="1:11" x14ac:dyDescent="0.2">
      <c r="A18457" s="147">
        <v>4</v>
      </c>
      <c r="B18457" s="149" t="s">
        <v>6937</v>
      </c>
      <c r="C18457" s="147" t="s">
        <v>2261</v>
      </c>
      <c r="D18457" s="147" t="s">
        <v>6941</v>
      </c>
      <c r="E18457" s="147" t="s">
        <v>2246</v>
      </c>
      <c r="G18457" s="147">
        <v>0</v>
      </c>
      <c r="I18457" s="147">
        <v>4</v>
      </c>
      <c r="J18457" s="147">
        <v>1203365</v>
      </c>
    </row>
    <row r="18458" spans="1:11" x14ac:dyDescent="0.2">
      <c r="A18458" s="147">
        <v>4</v>
      </c>
      <c r="B18458" s="149" t="s">
        <v>6937</v>
      </c>
      <c r="C18458" s="147" t="s">
        <v>2277</v>
      </c>
      <c r="D18458" s="147" t="s">
        <v>6940</v>
      </c>
      <c r="E18458" s="147" t="s">
        <v>2246</v>
      </c>
      <c r="G18458" s="147">
        <v>0</v>
      </c>
      <c r="I18458" s="147">
        <v>4</v>
      </c>
      <c r="J18458" s="147">
        <v>1203371</v>
      </c>
    </row>
    <row r="18459" spans="1:11" x14ac:dyDescent="0.2">
      <c r="A18459" s="147">
        <v>4</v>
      </c>
      <c r="B18459" s="149" t="s">
        <v>6937</v>
      </c>
      <c r="C18459" s="147" t="s">
        <v>2277</v>
      </c>
      <c r="D18459" s="147" t="s">
        <v>6939</v>
      </c>
      <c r="E18459" s="147" t="s">
        <v>2246</v>
      </c>
      <c r="G18459" s="147">
        <v>0</v>
      </c>
      <c r="I18459" s="147">
        <v>4</v>
      </c>
      <c r="J18459" s="147">
        <v>1203377</v>
      </c>
    </row>
    <row r="18460" spans="1:11" x14ac:dyDescent="0.2">
      <c r="A18460" s="147">
        <v>4</v>
      </c>
      <c r="B18460" s="149" t="s">
        <v>6937</v>
      </c>
      <c r="C18460" s="147" t="s">
        <v>2277</v>
      </c>
      <c r="D18460" s="147" t="s">
        <v>6938</v>
      </c>
      <c r="E18460" s="147" t="s">
        <v>2246</v>
      </c>
      <c r="G18460" s="147">
        <v>0</v>
      </c>
      <c r="I18460" s="147">
        <v>4</v>
      </c>
      <c r="J18460" s="147">
        <v>1203375</v>
      </c>
    </row>
    <row r="18461" spans="1:11" x14ac:dyDescent="0.2">
      <c r="A18461" s="147">
        <v>4</v>
      </c>
      <c r="B18461" s="149" t="s">
        <v>6937</v>
      </c>
      <c r="C18461" s="147" t="s">
        <v>2277</v>
      </c>
      <c r="D18461" s="147" t="s">
        <v>6936</v>
      </c>
      <c r="E18461" s="147" t="s">
        <v>2246</v>
      </c>
      <c r="G18461" s="147">
        <v>0</v>
      </c>
      <c r="I18461" s="147">
        <v>4</v>
      </c>
      <c r="J18461" s="147">
        <v>1203382</v>
      </c>
    </row>
    <row r="18462" spans="1:11" x14ac:dyDescent="0.2">
      <c r="A18462" s="147">
        <v>5</v>
      </c>
      <c r="B18462" s="149" t="s">
        <v>6935</v>
      </c>
      <c r="C18462" s="147" t="s">
        <v>2242</v>
      </c>
      <c r="D18462" s="147" t="s">
        <v>6934</v>
      </c>
      <c r="E18462" s="147" t="s">
        <v>2246</v>
      </c>
      <c r="G18462" s="147">
        <v>0</v>
      </c>
      <c r="I18462" s="147">
        <v>5</v>
      </c>
      <c r="J18462" s="147">
        <v>2593158</v>
      </c>
    </row>
    <row r="18463" spans="1:11" x14ac:dyDescent="0.2">
      <c r="A18463" s="147">
        <v>6</v>
      </c>
      <c r="B18463" s="149" t="s">
        <v>6933</v>
      </c>
      <c r="C18463" s="147" t="s">
        <v>2242</v>
      </c>
      <c r="D18463" s="147" t="s">
        <v>6909</v>
      </c>
      <c r="E18463" s="147" t="s">
        <v>2240</v>
      </c>
      <c r="G18463" s="147">
        <v>0</v>
      </c>
      <c r="I18463" s="147">
        <v>6</v>
      </c>
      <c r="J18463" s="147">
        <v>2593177</v>
      </c>
    </row>
    <row r="18464" spans="1:11" x14ac:dyDescent="0.2">
      <c r="A18464" s="147">
        <v>6</v>
      </c>
      <c r="B18464" s="149" t="s">
        <v>6932</v>
      </c>
      <c r="C18464" s="147" t="s">
        <v>2242</v>
      </c>
      <c r="D18464" s="147" t="s">
        <v>6931</v>
      </c>
      <c r="E18464" s="147" t="s">
        <v>2240</v>
      </c>
      <c r="G18464" s="147">
        <v>0</v>
      </c>
      <c r="I18464" s="147">
        <v>5</v>
      </c>
      <c r="J18464" s="147">
        <v>2593156</v>
      </c>
      <c r="K18464" s="147" t="s">
        <v>2769</v>
      </c>
    </row>
    <row r="18465" spans="1:11" x14ac:dyDescent="0.2">
      <c r="A18465" s="147">
        <v>6</v>
      </c>
      <c r="B18465" s="149" t="s">
        <v>6930</v>
      </c>
      <c r="C18465" s="147" t="s">
        <v>2242</v>
      </c>
      <c r="D18465" s="147" t="s">
        <v>6929</v>
      </c>
      <c r="E18465" s="147" t="s">
        <v>2240</v>
      </c>
      <c r="G18465" s="147">
        <v>0</v>
      </c>
      <c r="I18465" s="147">
        <v>5</v>
      </c>
      <c r="J18465" s="147">
        <v>2593166</v>
      </c>
      <c r="K18465" s="147" t="s">
        <v>2769</v>
      </c>
    </row>
    <row r="18466" spans="1:11" x14ac:dyDescent="0.2">
      <c r="A18466" s="147">
        <v>6</v>
      </c>
      <c r="B18466" s="149" t="s">
        <v>6928</v>
      </c>
      <c r="C18466" s="147" t="s">
        <v>2242</v>
      </c>
      <c r="D18466" s="147" t="s">
        <v>6927</v>
      </c>
      <c r="E18466" s="147" t="s">
        <v>2240</v>
      </c>
      <c r="G18466" s="147">
        <v>0</v>
      </c>
      <c r="I18466" s="147">
        <v>5</v>
      </c>
      <c r="J18466" s="147">
        <v>2593149</v>
      </c>
      <c r="K18466" s="147" t="s">
        <v>2769</v>
      </c>
    </row>
    <row r="18467" spans="1:11" x14ac:dyDescent="0.2">
      <c r="A18467" s="147">
        <v>6</v>
      </c>
      <c r="B18467" s="149" t="s">
        <v>6926</v>
      </c>
      <c r="C18467" s="147" t="s">
        <v>2242</v>
      </c>
      <c r="D18467" s="147" t="s">
        <v>6925</v>
      </c>
      <c r="E18467" s="147" t="s">
        <v>2240</v>
      </c>
      <c r="G18467" s="147">
        <v>0</v>
      </c>
      <c r="I18467" s="147">
        <v>5</v>
      </c>
      <c r="J18467" s="147">
        <v>2593147</v>
      </c>
      <c r="K18467" s="147" t="s">
        <v>2769</v>
      </c>
    </row>
    <row r="18468" spans="1:11" x14ac:dyDescent="0.2">
      <c r="A18468" s="147">
        <v>6</v>
      </c>
      <c r="B18468" s="149" t="s">
        <v>6924</v>
      </c>
      <c r="C18468" s="147" t="s">
        <v>2242</v>
      </c>
      <c r="D18468" s="147" t="s">
        <v>6923</v>
      </c>
      <c r="E18468" s="147" t="s">
        <v>2240</v>
      </c>
      <c r="G18468" s="147">
        <v>0</v>
      </c>
      <c r="I18468" s="147">
        <v>5</v>
      </c>
      <c r="J18468" s="147">
        <v>2593143</v>
      </c>
      <c r="K18468" s="147" t="s">
        <v>2769</v>
      </c>
    </row>
    <row r="18469" spans="1:11" x14ac:dyDescent="0.2">
      <c r="A18469" s="147">
        <v>6</v>
      </c>
      <c r="B18469" s="149" t="s">
        <v>6922</v>
      </c>
      <c r="C18469" s="147" t="s">
        <v>2242</v>
      </c>
      <c r="D18469" s="147" t="s">
        <v>6921</v>
      </c>
      <c r="E18469" s="147" t="s">
        <v>2240</v>
      </c>
      <c r="G18469" s="147">
        <v>0</v>
      </c>
      <c r="I18469" s="147">
        <v>5</v>
      </c>
      <c r="J18469" s="147">
        <v>2593157</v>
      </c>
      <c r="K18469" s="147" t="s">
        <v>2769</v>
      </c>
    </row>
    <row r="18470" spans="1:11" x14ac:dyDescent="0.2">
      <c r="A18470" s="147">
        <v>6</v>
      </c>
      <c r="B18470" s="149" t="s">
        <v>6920</v>
      </c>
      <c r="C18470" s="147" t="s">
        <v>2242</v>
      </c>
      <c r="D18470" s="147" t="s">
        <v>6919</v>
      </c>
      <c r="E18470" s="147" t="s">
        <v>2240</v>
      </c>
      <c r="G18470" s="147">
        <v>0</v>
      </c>
      <c r="I18470" s="147">
        <v>5</v>
      </c>
      <c r="J18470" s="147">
        <v>2593161</v>
      </c>
    </row>
    <row r="18471" spans="1:11" x14ac:dyDescent="0.2">
      <c r="A18471" s="147">
        <v>6</v>
      </c>
      <c r="B18471" s="149" t="s">
        <v>6918</v>
      </c>
      <c r="C18471" s="147" t="s">
        <v>2242</v>
      </c>
      <c r="D18471" s="147" t="s">
        <v>6917</v>
      </c>
      <c r="E18471" s="147" t="s">
        <v>2240</v>
      </c>
      <c r="G18471" s="147">
        <v>0</v>
      </c>
      <c r="I18471" s="147">
        <v>5</v>
      </c>
      <c r="J18471" s="147">
        <v>2593150</v>
      </c>
      <c r="K18471" s="147" t="s">
        <v>2769</v>
      </c>
    </row>
    <row r="18472" spans="1:11" x14ac:dyDescent="0.2">
      <c r="A18472" s="147">
        <v>6</v>
      </c>
      <c r="B18472" s="149" t="s">
        <v>6915</v>
      </c>
      <c r="C18472" s="147" t="s">
        <v>2242</v>
      </c>
      <c r="D18472" s="147" t="s">
        <v>6916</v>
      </c>
      <c r="E18472" s="147" t="s">
        <v>2240</v>
      </c>
      <c r="G18472" s="147">
        <v>0</v>
      </c>
      <c r="I18472" s="147">
        <v>5</v>
      </c>
      <c r="J18472" s="147">
        <v>2593160</v>
      </c>
    </row>
    <row r="18473" spans="1:11" x14ac:dyDescent="0.2">
      <c r="A18473" s="147">
        <v>6</v>
      </c>
      <c r="B18473" s="149" t="s">
        <v>6915</v>
      </c>
      <c r="C18473" s="147" t="s">
        <v>2250</v>
      </c>
      <c r="D18473" s="147" t="s">
        <v>6914</v>
      </c>
      <c r="E18473" s="147" t="s">
        <v>2246</v>
      </c>
      <c r="G18473" s="147">
        <v>0</v>
      </c>
      <c r="I18473" s="147">
        <v>5</v>
      </c>
      <c r="J18473" s="147">
        <v>1203398</v>
      </c>
    </row>
    <row r="18474" spans="1:11" x14ac:dyDescent="0.2">
      <c r="A18474" s="147">
        <v>6</v>
      </c>
      <c r="B18474" s="149" t="s">
        <v>6912</v>
      </c>
      <c r="C18474" s="147" t="s">
        <v>2242</v>
      </c>
      <c r="D18474" s="147" t="s">
        <v>6913</v>
      </c>
      <c r="E18474" s="147" t="s">
        <v>2240</v>
      </c>
      <c r="G18474" s="147">
        <v>0</v>
      </c>
      <c r="I18474" s="147">
        <v>5</v>
      </c>
      <c r="J18474" s="147">
        <v>2593144</v>
      </c>
    </row>
    <row r="18475" spans="1:11" x14ac:dyDescent="0.2">
      <c r="A18475" s="147">
        <v>6</v>
      </c>
      <c r="B18475" s="149" t="s">
        <v>6912</v>
      </c>
      <c r="C18475" s="147" t="s">
        <v>2250</v>
      </c>
      <c r="D18475" s="147" t="s">
        <v>6911</v>
      </c>
      <c r="E18475" s="147" t="s">
        <v>2246</v>
      </c>
      <c r="G18475" s="147">
        <v>0</v>
      </c>
      <c r="I18475" s="147">
        <v>5</v>
      </c>
      <c r="J18475" s="147">
        <v>1203395</v>
      </c>
    </row>
    <row r="18476" spans="1:11" x14ac:dyDescent="0.2">
      <c r="A18476" s="147">
        <v>6</v>
      </c>
      <c r="B18476" s="149" t="s">
        <v>6910</v>
      </c>
      <c r="C18476" s="147" t="s">
        <v>2242</v>
      </c>
      <c r="D18476" s="147" t="s">
        <v>6909</v>
      </c>
      <c r="E18476" s="147" t="s">
        <v>2240</v>
      </c>
      <c r="G18476" s="147">
        <v>0</v>
      </c>
      <c r="I18476" s="147">
        <v>5</v>
      </c>
      <c r="J18476" s="147">
        <v>2593154</v>
      </c>
    </row>
    <row r="18477" spans="1:11" x14ac:dyDescent="0.2">
      <c r="A18477" s="147">
        <v>4</v>
      </c>
      <c r="B18477" s="149" t="s">
        <v>6908</v>
      </c>
      <c r="C18477" s="147" t="s">
        <v>2242</v>
      </c>
      <c r="D18477" s="147" t="s">
        <v>6907</v>
      </c>
      <c r="E18477" s="147" t="s">
        <v>2246</v>
      </c>
      <c r="G18477" s="147">
        <v>0</v>
      </c>
      <c r="I18477" s="147">
        <v>4</v>
      </c>
      <c r="J18477" s="147">
        <v>2593128</v>
      </c>
    </row>
    <row r="18478" spans="1:11" x14ac:dyDescent="0.2">
      <c r="A18478" s="147">
        <v>5</v>
      </c>
      <c r="B18478" s="149" t="s">
        <v>6906</v>
      </c>
      <c r="C18478" s="147" t="s">
        <v>2242</v>
      </c>
      <c r="D18478" s="147" t="s">
        <v>6905</v>
      </c>
      <c r="E18478" s="147" t="s">
        <v>2246</v>
      </c>
      <c r="G18478" s="147">
        <v>0</v>
      </c>
      <c r="I18478" s="147">
        <v>5</v>
      </c>
      <c r="J18478" s="147">
        <v>2593196</v>
      </c>
    </row>
    <row r="18479" spans="1:11" x14ac:dyDescent="0.2">
      <c r="A18479" s="147">
        <v>6</v>
      </c>
      <c r="B18479" s="149" t="s">
        <v>6904</v>
      </c>
      <c r="C18479" s="147" t="s">
        <v>2242</v>
      </c>
      <c r="D18479" s="147" t="s">
        <v>6903</v>
      </c>
      <c r="E18479" s="147" t="s">
        <v>2240</v>
      </c>
      <c r="G18479" s="147">
        <v>0</v>
      </c>
      <c r="I18479" s="147">
        <v>6</v>
      </c>
      <c r="J18479" s="147">
        <v>2593199</v>
      </c>
    </row>
    <row r="18480" spans="1:11" x14ac:dyDescent="0.2">
      <c r="A18480" s="147">
        <v>6</v>
      </c>
      <c r="B18480" s="149" t="s">
        <v>6901</v>
      </c>
      <c r="C18480" s="147" t="s">
        <v>2242</v>
      </c>
      <c r="D18480" s="147" t="s">
        <v>6902</v>
      </c>
      <c r="E18480" s="147" t="s">
        <v>2240</v>
      </c>
      <c r="G18480" s="147">
        <v>0</v>
      </c>
      <c r="I18480" s="147">
        <v>5</v>
      </c>
      <c r="J18480" s="147">
        <v>2593181</v>
      </c>
    </row>
    <row r="18481" spans="1:10" x14ac:dyDescent="0.2">
      <c r="A18481" s="147">
        <v>6</v>
      </c>
      <c r="B18481" s="149" t="s">
        <v>6901</v>
      </c>
      <c r="C18481" s="147" t="s">
        <v>2261</v>
      </c>
      <c r="D18481" s="147" t="s">
        <v>6900</v>
      </c>
      <c r="E18481" s="147" t="s">
        <v>2246</v>
      </c>
      <c r="G18481" s="147">
        <v>0</v>
      </c>
      <c r="I18481" s="147">
        <v>5</v>
      </c>
      <c r="J18481" s="147">
        <v>1203400</v>
      </c>
    </row>
    <row r="18482" spans="1:10" x14ac:dyDescent="0.2">
      <c r="A18482" s="147">
        <v>6</v>
      </c>
      <c r="B18482" s="149" t="s">
        <v>6899</v>
      </c>
      <c r="C18482" s="147" t="s">
        <v>2242</v>
      </c>
      <c r="D18482" s="147" t="s">
        <v>6898</v>
      </c>
      <c r="E18482" s="147" t="s">
        <v>2240</v>
      </c>
      <c r="G18482" s="147">
        <v>0</v>
      </c>
      <c r="I18482" s="147">
        <v>5</v>
      </c>
      <c r="J18482" s="147">
        <v>2593193</v>
      </c>
    </row>
    <row r="18483" spans="1:10" x14ac:dyDescent="0.2">
      <c r="A18483" s="147">
        <v>6</v>
      </c>
      <c r="B18483" s="149" t="s">
        <v>6897</v>
      </c>
      <c r="C18483" s="147" t="s">
        <v>2242</v>
      </c>
      <c r="D18483" s="147" t="s">
        <v>6896</v>
      </c>
      <c r="E18483" s="147" t="s">
        <v>2240</v>
      </c>
      <c r="G18483" s="147">
        <v>0</v>
      </c>
      <c r="I18483" s="147">
        <v>5</v>
      </c>
      <c r="J18483" s="147">
        <v>2593188</v>
      </c>
    </row>
    <row r="18484" spans="1:10" x14ac:dyDescent="0.2">
      <c r="A18484" s="147">
        <v>6</v>
      </c>
      <c r="B18484" s="149" t="s">
        <v>6894</v>
      </c>
      <c r="C18484" s="147" t="s">
        <v>2242</v>
      </c>
      <c r="D18484" s="147" t="s">
        <v>6895</v>
      </c>
      <c r="E18484" s="147" t="s">
        <v>2240</v>
      </c>
      <c r="G18484" s="147">
        <v>0</v>
      </c>
      <c r="I18484" s="147">
        <v>5</v>
      </c>
      <c r="J18484" s="147">
        <v>2593194</v>
      </c>
    </row>
    <row r="18485" spans="1:10" x14ac:dyDescent="0.2">
      <c r="A18485" s="147">
        <v>6</v>
      </c>
      <c r="B18485" s="149" t="s">
        <v>6894</v>
      </c>
      <c r="C18485" s="147" t="s">
        <v>2250</v>
      </c>
      <c r="D18485" s="147" t="s">
        <v>6893</v>
      </c>
      <c r="E18485" s="147" t="s">
        <v>2246</v>
      </c>
      <c r="G18485" s="147">
        <v>0</v>
      </c>
      <c r="I18485" s="147">
        <v>5</v>
      </c>
      <c r="J18485" s="147">
        <v>1203404</v>
      </c>
    </row>
    <row r="18486" spans="1:10" x14ac:dyDescent="0.2">
      <c r="A18486" s="147">
        <v>6</v>
      </c>
      <c r="B18486" s="149" t="s">
        <v>6892</v>
      </c>
      <c r="C18486" s="147" t="s">
        <v>2242</v>
      </c>
      <c r="D18486" s="147" t="s">
        <v>6891</v>
      </c>
      <c r="E18486" s="147" t="s">
        <v>2240</v>
      </c>
      <c r="G18486" s="147">
        <v>0</v>
      </c>
      <c r="I18486" s="147">
        <v>5</v>
      </c>
      <c r="J18486" s="147">
        <v>2593185</v>
      </c>
    </row>
    <row r="18487" spans="1:10" x14ac:dyDescent="0.2">
      <c r="A18487" s="147">
        <v>3</v>
      </c>
      <c r="B18487" s="149" t="s">
        <v>6887</v>
      </c>
      <c r="C18487" s="147" t="s">
        <v>2242</v>
      </c>
      <c r="D18487" s="147" t="s">
        <v>6890</v>
      </c>
      <c r="E18487" s="147" t="s">
        <v>2246</v>
      </c>
      <c r="G18487" s="147">
        <v>0</v>
      </c>
      <c r="I18487" s="147">
        <v>3</v>
      </c>
      <c r="J18487" s="147">
        <v>2593027</v>
      </c>
    </row>
    <row r="18488" spans="1:10" x14ac:dyDescent="0.2">
      <c r="A18488" s="147">
        <v>3</v>
      </c>
      <c r="B18488" s="149" t="s">
        <v>6887</v>
      </c>
      <c r="C18488" s="147" t="s">
        <v>2294</v>
      </c>
      <c r="D18488" s="147" t="s">
        <v>6889</v>
      </c>
      <c r="E18488" s="147" t="s">
        <v>2246</v>
      </c>
      <c r="G18488" s="147">
        <v>0</v>
      </c>
      <c r="I18488" s="147">
        <v>3</v>
      </c>
      <c r="J18488" s="147">
        <v>1203274</v>
      </c>
    </row>
    <row r="18489" spans="1:10" x14ac:dyDescent="0.2">
      <c r="A18489" s="147">
        <v>3</v>
      </c>
      <c r="B18489" s="149" t="s">
        <v>6887</v>
      </c>
      <c r="C18489" s="147" t="s">
        <v>2277</v>
      </c>
      <c r="D18489" s="147" t="s">
        <v>6773</v>
      </c>
      <c r="E18489" s="147" t="s">
        <v>2246</v>
      </c>
      <c r="G18489" s="147">
        <v>0</v>
      </c>
      <c r="I18489" s="147">
        <v>3</v>
      </c>
      <c r="J18489" s="147">
        <v>1203243</v>
      </c>
    </row>
    <row r="18490" spans="1:10" x14ac:dyDescent="0.2">
      <c r="A18490" s="147">
        <v>3</v>
      </c>
      <c r="B18490" s="149" t="s">
        <v>6887</v>
      </c>
      <c r="C18490" s="147" t="s">
        <v>2277</v>
      </c>
      <c r="D18490" s="147" t="s">
        <v>6888</v>
      </c>
      <c r="E18490" s="147" t="s">
        <v>2246</v>
      </c>
      <c r="G18490" s="147">
        <v>0</v>
      </c>
      <c r="I18490" s="147">
        <v>3</v>
      </c>
      <c r="J18490" s="147">
        <v>1203275</v>
      </c>
    </row>
    <row r="18491" spans="1:10" x14ac:dyDescent="0.2">
      <c r="A18491" s="147">
        <v>3</v>
      </c>
      <c r="B18491" s="149" t="s">
        <v>6887</v>
      </c>
      <c r="C18491" s="147" t="s">
        <v>2277</v>
      </c>
      <c r="D18491" s="147" t="s">
        <v>6886</v>
      </c>
      <c r="E18491" s="147" t="s">
        <v>2246</v>
      </c>
      <c r="G18491" s="147">
        <v>0</v>
      </c>
      <c r="I18491" s="147">
        <v>3</v>
      </c>
      <c r="J18491" s="147">
        <v>1203276</v>
      </c>
    </row>
    <row r="18492" spans="1:10" x14ac:dyDescent="0.2">
      <c r="A18492" s="147">
        <v>4</v>
      </c>
      <c r="B18492" s="149" t="s">
        <v>6885</v>
      </c>
      <c r="C18492" s="147" t="s">
        <v>2242</v>
      </c>
      <c r="D18492" s="147" t="s">
        <v>6884</v>
      </c>
      <c r="E18492" s="147" t="s">
        <v>2240</v>
      </c>
      <c r="G18492" s="147">
        <v>0</v>
      </c>
      <c r="I18492" s="147">
        <v>4</v>
      </c>
      <c r="J18492" s="147">
        <v>2593210</v>
      </c>
    </row>
    <row r="18493" spans="1:10" x14ac:dyDescent="0.2">
      <c r="A18493" s="147">
        <v>4</v>
      </c>
      <c r="B18493" s="149" t="s">
        <v>6879</v>
      </c>
      <c r="C18493" s="147" t="s">
        <v>2242</v>
      </c>
      <c r="D18493" s="147" t="s">
        <v>6883</v>
      </c>
      <c r="E18493" s="147" t="s">
        <v>2240</v>
      </c>
      <c r="G18493" s="147">
        <v>0</v>
      </c>
      <c r="I18493" s="147">
        <v>4</v>
      </c>
      <c r="J18493" s="147">
        <v>2593213</v>
      </c>
    </row>
    <row r="18494" spans="1:10" x14ac:dyDescent="0.2">
      <c r="A18494" s="147">
        <v>4</v>
      </c>
      <c r="B18494" s="149" t="s">
        <v>6879</v>
      </c>
      <c r="C18494" s="147" t="s">
        <v>2261</v>
      </c>
      <c r="D18494" s="147" t="s">
        <v>6882</v>
      </c>
      <c r="E18494" s="147" t="s">
        <v>2246</v>
      </c>
      <c r="G18494" s="147">
        <v>0</v>
      </c>
      <c r="I18494" s="147">
        <v>4</v>
      </c>
      <c r="J18494" s="147">
        <v>1203428</v>
      </c>
    </row>
    <row r="18495" spans="1:10" x14ac:dyDescent="0.2">
      <c r="A18495" s="147">
        <v>4</v>
      </c>
      <c r="B18495" s="149" t="s">
        <v>6879</v>
      </c>
      <c r="C18495" s="147" t="s">
        <v>2261</v>
      </c>
      <c r="D18495" s="147" t="s">
        <v>6881</v>
      </c>
      <c r="E18495" s="147" t="s">
        <v>2246</v>
      </c>
      <c r="G18495" s="147">
        <v>0</v>
      </c>
      <c r="I18495" s="147">
        <v>4</v>
      </c>
      <c r="J18495" s="147">
        <v>1203420</v>
      </c>
    </row>
    <row r="18496" spans="1:10" x14ac:dyDescent="0.2">
      <c r="A18496" s="147">
        <v>4</v>
      </c>
      <c r="B18496" s="149" t="s">
        <v>6879</v>
      </c>
      <c r="C18496" s="147" t="s">
        <v>2261</v>
      </c>
      <c r="D18496" s="147" t="s">
        <v>6880</v>
      </c>
      <c r="E18496" s="147" t="s">
        <v>2246</v>
      </c>
      <c r="G18496" s="147">
        <v>0</v>
      </c>
      <c r="I18496" s="147">
        <v>4</v>
      </c>
      <c r="J18496" s="147">
        <v>1203435</v>
      </c>
    </row>
    <row r="18497" spans="1:10" x14ac:dyDescent="0.2">
      <c r="A18497" s="147">
        <v>4</v>
      </c>
      <c r="B18497" s="149" t="s">
        <v>6879</v>
      </c>
      <c r="C18497" s="147" t="s">
        <v>2261</v>
      </c>
      <c r="D18497" s="147" t="s">
        <v>6878</v>
      </c>
      <c r="E18497" s="147" t="s">
        <v>2246</v>
      </c>
      <c r="G18497" s="147">
        <v>0</v>
      </c>
      <c r="I18497" s="147">
        <v>4</v>
      </c>
      <c r="J18497" s="147">
        <v>1203423</v>
      </c>
    </row>
    <row r="18498" spans="1:10" x14ac:dyDescent="0.2">
      <c r="A18498" s="147">
        <v>4</v>
      </c>
      <c r="B18498" s="149" t="s">
        <v>6875</v>
      </c>
      <c r="C18498" s="147" t="s">
        <v>2242</v>
      </c>
      <c r="D18498" s="147" t="s">
        <v>6877</v>
      </c>
      <c r="E18498" s="147" t="s">
        <v>2246</v>
      </c>
      <c r="G18498" s="147">
        <v>0</v>
      </c>
      <c r="I18498" s="147">
        <v>4</v>
      </c>
      <c r="J18498" s="147">
        <v>2593207</v>
      </c>
    </row>
    <row r="18499" spans="1:10" x14ac:dyDescent="0.2">
      <c r="A18499" s="147">
        <v>4</v>
      </c>
      <c r="B18499" s="149" t="s">
        <v>6875</v>
      </c>
      <c r="C18499" s="147" t="s">
        <v>2261</v>
      </c>
      <c r="D18499" s="147" t="s">
        <v>6876</v>
      </c>
      <c r="E18499" s="147" t="s">
        <v>2246</v>
      </c>
      <c r="G18499" s="147">
        <v>0</v>
      </c>
      <c r="I18499" s="147">
        <v>4</v>
      </c>
      <c r="J18499" s="147">
        <v>1203416</v>
      </c>
    </row>
    <row r="18500" spans="1:10" x14ac:dyDescent="0.2">
      <c r="A18500" s="147">
        <v>4</v>
      </c>
      <c r="B18500" s="149" t="s">
        <v>6875</v>
      </c>
      <c r="C18500" s="147" t="s">
        <v>2261</v>
      </c>
      <c r="D18500" s="147" t="s">
        <v>6869</v>
      </c>
      <c r="E18500" s="147" t="s">
        <v>2246</v>
      </c>
      <c r="G18500" s="147">
        <v>0</v>
      </c>
      <c r="I18500" s="147">
        <v>4</v>
      </c>
      <c r="J18500" s="147">
        <v>1203424</v>
      </c>
    </row>
    <row r="18501" spans="1:10" x14ac:dyDescent="0.2">
      <c r="A18501" s="147">
        <v>4</v>
      </c>
      <c r="B18501" s="149" t="s">
        <v>6875</v>
      </c>
      <c r="C18501" s="147" t="s">
        <v>2261</v>
      </c>
      <c r="D18501" s="147" t="s">
        <v>6867</v>
      </c>
      <c r="E18501" s="147" t="s">
        <v>2246</v>
      </c>
      <c r="G18501" s="147">
        <v>0</v>
      </c>
      <c r="I18501" s="147">
        <v>4</v>
      </c>
      <c r="J18501" s="147">
        <v>1203417</v>
      </c>
    </row>
    <row r="18502" spans="1:10" x14ac:dyDescent="0.2">
      <c r="A18502" s="147">
        <v>5</v>
      </c>
      <c r="B18502" s="149" t="s">
        <v>6874</v>
      </c>
      <c r="C18502" s="147" t="s">
        <v>2242</v>
      </c>
      <c r="D18502" s="147" t="s">
        <v>6873</v>
      </c>
      <c r="E18502" s="147" t="s">
        <v>2246</v>
      </c>
      <c r="G18502" s="147">
        <v>0</v>
      </c>
      <c r="I18502" s="147">
        <v>5</v>
      </c>
      <c r="J18502" s="147">
        <v>2593236</v>
      </c>
    </row>
    <row r="18503" spans="1:10" x14ac:dyDescent="0.2">
      <c r="A18503" s="147">
        <v>6</v>
      </c>
      <c r="B18503" s="149" t="s">
        <v>6872</v>
      </c>
      <c r="C18503" s="147" t="s">
        <v>2242</v>
      </c>
      <c r="D18503" s="147" t="s">
        <v>6871</v>
      </c>
      <c r="E18503" s="147" t="s">
        <v>2240</v>
      </c>
      <c r="G18503" s="147">
        <v>0</v>
      </c>
      <c r="I18503" s="147">
        <v>6</v>
      </c>
      <c r="J18503" s="147">
        <v>2593245</v>
      </c>
    </row>
    <row r="18504" spans="1:10" x14ac:dyDescent="0.2">
      <c r="A18504" s="147">
        <v>6</v>
      </c>
      <c r="B18504" s="149" t="s">
        <v>6870</v>
      </c>
      <c r="C18504" s="147" t="s">
        <v>2242</v>
      </c>
      <c r="D18504" s="147" t="s">
        <v>6869</v>
      </c>
      <c r="E18504" s="147" t="s">
        <v>2240</v>
      </c>
      <c r="G18504" s="147">
        <v>0</v>
      </c>
      <c r="I18504" s="147">
        <v>5</v>
      </c>
      <c r="J18504" s="147">
        <v>2593234</v>
      </c>
    </row>
    <row r="18505" spans="1:10" x14ac:dyDescent="0.2">
      <c r="A18505" s="147">
        <v>6</v>
      </c>
      <c r="B18505" s="149" t="s">
        <v>6868</v>
      </c>
      <c r="C18505" s="147" t="s">
        <v>2242</v>
      </c>
      <c r="D18505" s="147" t="s">
        <v>6867</v>
      </c>
      <c r="E18505" s="147" t="s">
        <v>2240</v>
      </c>
      <c r="G18505" s="147">
        <v>0</v>
      </c>
      <c r="I18505" s="147">
        <v>5</v>
      </c>
      <c r="J18505" s="147">
        <v>2593237</v>
      </c>
    </row>
    <row r="18506" spans="1:10" x14ac:dyDescent="0.2">
      <c r="A18506" s="147">
        <v>6</v>
      </c>
      <c r="B18506" s="149" t="s">
        <v>6866</v>
      </c>
      <c r="C18506" s="147" t="s">
        <v>2242</v>
      </c>
      <c r="D18506" s="147" t="s">
        <v>6865</v>
      </c>
      <c r="E18506" s="147" t="s">
        <v>2240</v>
      </c>
      <c r="G18506" s="147">
        <v>0</v>
      </c>
      <c r="I18506" s="147">
        <v>5</v>
      </c>
      <c r="J18506" s="147">
        <v>2593242</v>
      </c>
    </row>
    <row r="18507" spans="1:10" x14ac:dyDescent="0.2">
      <c r="A18507" s="147">
        <v>4</v>
      </c>
      <c r="B18507" s="149" t="s">
        <v>6863</v>
      </c>
      <c r="C18507" s="147" t="s">
        <v>2242</v>
      </c>
      <c r="D18507" s="147" t="s">
        <v>6864</v>
      </c>
      <c r="E18507" s="147" t="s">
        <v>2240</v>
      </c>
      <c r="G18507" s="147">
        <v>0</v>
      </c>
      <c r="I18507" s="147">
        <v>4</v>
      </c>
      <c r="J18507" s="147">
        <v>2593220</v>
      </c>
    </row>
    <row r="18508" spans="1:10" x14ac:dyDescent="0.2">
      <c r="A18508" s="147">
        <v>4</v>
      </c>
      <c r="B18508" s="149" t="s">
        <v>6863</v>
      </c>
      <c r="C18508" s="147" t="s">
        <v>2261</v>
      </c>
      <c r="D18508" s="147" t="s">
        <v>6862</v>
      </c>
      <c r="E18508" s="147" t="s">
        <v>2246</v>
      </c>
      <c r="G18508" s="147">
        <v>0</v>
      </c>
      <c r="I18508" s="147">
        <v>4</v>
      </c>
      <c r="J18508" s="147">
        <v>1203442</v>
      </c>
    </row>
    <row r="18509" spans="1:10" x14ac:dyDescent="0.2">
      <c r="A18509" s="147">
        <v>4</v>
      </c>
      <c r="B18509" s="149" t="s">
        <v>6859</v>
      </c>
      <c r="C18509" s="147" t="s">
        <v>2242</v>
      </c>
      <c r="D18509" s="147" t="s">
        <v>6861</v>
      </c>
      <c r="E18509" s="147" t="s">
        <v>2240</v>
      </c>
      <c r="G18509" s="147">
        <v>0</v>
      </c>
      <c r="I18509" s="147">
        <v>4</v>
      </c>
      <c r="J18509" s="147">
        <v>2593228</v>
      </c>
    </row>
    <row r="18510" spans="1:10" x14ac:dyDescent="0.2">
      <c r="A18510" s="147">
        <v>4</v>
      </c>
      <c r="B18510" s="149" t="s">
        <v>6859</v>
      </c>
      <c r="C18510" s="147" t="s">
        <v>2277</v>
      </c>
      <c r="D18510" s="147" t="s">
        <v>6860</v>
      </c>
      <c r="E18510" s="147" t="s">
        <v>2246</v>
      </c>
      <c r="G18510" s="147">
        <v>0</v>
      </c>
      <c r="I18510" s="147">
        <v>4</v>
      </c>
      <c r="J18510" s="147">
        <v>1203413</v>
      </c>
    </row>
    <row r="18511" spans="1:10" x14ac:dyDescent="0.2">
      <c r="A18511" s="147">
        <v>4</v>
      </c>
      <c r="B18511" s="149" t="s">
        <v>6859</v>
      </c>
      <c r="C18511" s="147" t="s">
        <v>2277</v>
      </c>
      <c r="D18511" s="147" t="s">
        <v>6858</v>
      </c>
      <c r="E18511" s="147" t="s">
        <v>2246</v>
      </c>
      <c r="G18511" s="147">
        <v>0</v>
      </c>
      <c r="I18511" s="147">
        <v>4</v>
      </c>
      <c r="J18511" s="147">
        <v>1203446</v>
      </c>
    </row>
    <row r="18512" spans="1:10" x14ac:dyDescent="0.2">
      <c r="A18512" s="147">
        <v>4</v>
      </c>
      <c r="B18512" s="149" t="s">
        <v>6857</v>
      </c>
      <c r="C18512" s="147" t="s">
        <v>2242</v>
      </c>
      <c r="D18512" s="147" t="s">
        <v>6856</v>
      </c>
      <c r="E18512" s="147" t="s">
        <v>2240</v>
      </c>
      <c r="G18512" s="147">
        <v>0</v>
      </c>
      <c r="I18512" s="147">
        <v>4</v>
      </c>
      <c r="J18512" s="147">
        <v>2593226</v>
      </c>
    </row>
    <row r="18513" spans="1:10" x14ac:dyDescent="0.2">
      <c r="A18513" s="147">
        <v>4</v>
      </c>
      <c r="B18513" s="149" t="s">
        <v>6854</v>
      </c>
      <c r="C18513" s="147" t="s">
        <v>2242</v>
      </c>
      <c r="D18513" s="147" t="s">
        <v>6855</v>
      </c>
      <c r="E18513" s="147" t="s">
        <v>2240</v>
      </c>
      <c r="G18513" s="147">
        <v>0</v>
      </c>
      <c r="I18513" s="147">
        <v>4</v>
      </c>
      <c r="J18513" s="147">
        <v>2593227</v>
      </c>
    </row>
    <row r="18514" spans="1:10" x14ac:dyDescent="0.2">
      <c r="A18514" s="147">
        <v>4</v>
      </c>
      <c r="B18514" s="149" t="s">
        <v>6854</v>
      </c>
      <c r="C18514" s="147" t="s">
        <v>2261</v>
      </c>
      <c r="D18514" s="147" t="s">
        <v>6853</v>
      </c>
      <c r="E18514" s="147" t="s">
        <v>2246</v>
      </c>
      <c r="G18514" s="147">
        <v>0</v>
      </c>
      <c r="I18514" s="147">
        <v>4</v>
      </c>
      <c r="J18514" s="147">
        <v>1203426</v>
      </c>
    </row>
    <row r="18515" spans="1:10" x14ac:dyDescent="0.2">
      <c r="A18515" s="147">
        <v>4</v>
      </c>
      <c r="B18515" s="149" t="s">
        <v>6852</v>
      </c>
      <c r="C18515" s="147" t="s">
        <v>2242</v>
      </c>
      <c r="D18515" s="147" t="s">
        <v>6851</v>
      </c>
      <c r="E18515" s="147" t="s">
        <v>2240</v>
      </c>
      <c r="G18515" s="147">
        <v>0</v>
      </c>
      <c r="I18515" s="147">
        <v>4</v>
      </c>
      <c r="J18515" s="147">
        <v>2593203</v>
      </c>
    </row>
    <row r="18516" spans="1:10" x14ac:dyDescent="0.2">
      <c r="A18516" s="147">
        <v>4</v>
      </c>
      <c r="B18516" s="149" t="s">
        <v>6849</v>
      </c>
      <c r="C18516" s="147" t="s">
        <v>2242</v>
      </c>
      <c r="D18516" s="147" t="s">
        <v>6850</v>
      </c>
      <c r="E18516" s="147" t="s">
        <v>2246</v>
      </c>
      <c r="G18516" s="147">
        <v>0</v>
      </c>
      <c r="I18516" s="147">
        <v>4</v>
      </c>
      <c r="J18516" s="147">
        <v>2593214</v>
      </c>
    </row>
    <row r="18517" spans="1:10" x14ac:dyDescent="0.2">
      <c r="A18517" s="147">
        <v>4</v>
      </c>
      <c r="B18517" s="149" t="s">
        <v>6849</v>
      </c>
      <c r="C18517" s="147" t="s">
        <v>2261</v>
      </c>
      <c r="D18517" s="147" t="s">
        <v>6848</v>
      </c>
      <c r="E18517" s="147" t="s">
        <v>2246</v>
      </c>
      <c r="G18517" s="147">
        <v>0</v>
      </c>
      <c r="I18517" s="147">
        <v>4</v>
      </c>
      <c r="J18517" s="147">
        <v>1203436</v>
      </c>
    </row>
    <row r="18518" spans="1:10" x14ac:dyDescent="0.2">
      <c r="A18518" s="147">
        <v>5</v>
      </c>
      <c r="B18518" s="149" t="s">
        <v>6847</v>
      </c>
      <c r="C18518" s="147" t="s">
        <v>2242</v>
      </c>
      <c r="D18518" s="147" t="s">
        <v>6846</v>
      </c>
      <c r="E18518" s="147" t="s">
        <v>2246</v>
      </c>
      <c r="G18518" s="147">
        <v>0</v>
      </c>
      <c r="I18518" s="147">
        <v>5</v>
      </c>
      <c r="J18518" s="147">
        <v>2593248</v>
      </c>
    </row>
    <row r="18519" spans="1:10" x14ac:dyDescent="0.2">
      <c r="A18519" s="147">
        <v>6</v>
      </c>
      <c r="B18519" s="149" t="s">
        <v>6845</v>
      </c>
      <c r="C18519" s="147" t="s">
        <v>2242</v>
      </c>
      <c r="D18519" s="147" t="s">
        <v>6844</v>
      </c>
      <c r="E18519" s="147" t="s">
        <v>2240</v>
      </c>
      <c r="G18519" s="147">
        <v>0</v>
      </c>
      <c r="I18519" s="147">
        <v>6</v>
      </c>
      <c r="J18519" s="147">
        <v>2593256</v>
      </c>
    </row>
    <row r="18520" spans="1:10" x14ac:dyDescent="0.2">
      <c r="A18520" s="147">
        <v>6</v>
      </c>
      <c r="B18520" s="149" t="s">
        <v>6843</v>
      </c>
      <c r="C18520" s="147" t="s">
        <v>2242</v>
      </c>
      <c r="D18520" s="147" t="s">
        <v>6842</v>
      </c>
      <c r="E18520" s="147" t="s">
        <v>2240</v>
      </c>
      <c r="G18520" s="147">
        <v>0</v>
      </c>
      <c r="I18520" s="147">
        <v>5</v>
      </c>
      <c r="J18520" s="147">
        <v>2593247</v>
      </c>
    </row>
    <row r="18521" spans="1:10" x14ac:dyDescent="0.2">
      <c r="A18521" s="147">
        <v>6</v>
      </c>
      <c r="B18521" s="149" t="s">
        <v>6841</v>
      </c>
      <c r="C18521" s="147" t="s">
        <v>2242</v>
      </c>
      <c r="D18521" s="147" t="s">
        <v>6840</v>
      </c>
      <c r="E18521" s="147" t="s">
        <v>2240</v>
      </c>
      <c r="G18521" s="147">
        <v>0</v>
      </c>
      <c r="I18521" s="147">
        <v>5</v>
      </c>
      <c r="J18521" s="147">
        <v>2593253</v>
      </c>
    </row>
    <row r="18522" spans="1:10" x14ac:dyDescent="0.2">
      <c r="A18522" s="147">
        <v>4</v>
      </c>
      <c r="B18522" s="149" t="s">
        <v>6837</v>
      </c>
      <c r="C18522" s="147" t="s">
        <v>2242</v>
      </c>
      <c r="D18522" s="147" t="s">
        <v>6839</v>
      </c>
      <c r="E18522" s="147" t="s">
        <v>2246</v>
      </c>
      <c r="G18522" s="147">
        <v>0</v>
      </c>
      <c r="I18522" s="147">
        <v>4</v>
      </c>
      <c r="J18522" s="147">
        <v>2593201</v>
      </c>
    </row>
    <row r="18523" spans="1:10" x14ac:dyDescent="0.2">
      <c r="A18523" s="147">
        <v>4</v>
      </c>
      <c r="B18523" s="149" t="s">
        <v>6837</v>
      </c>
      <c r="C18523" s="147" t="s">
        <v>2261</v>
      </c>
      <c r="D18523" s="147" t="s">
        <v>6831</v>
      </c>
      <c r="E18523" s="147" t="s">
        <v>2246</v>
      </c>
      <c r="G18523" s="147">
        <v>0</v>
      </c>
      <c r="I18523" s="147">
        <v>4</v>
      </c>
      <c r="J18523" s="147">
        <v>1203422</v>
      </c>
    </row>
    <row r="18524" spans="1:10" x14ac:dyDescent="0.2">
      <c r="A18524" s="147">
        <v>4</v>
      </c>
      <c r="B18524" s="149" t="s">
        <v>6837</v>
      </c>
      <c r="C18524" s="147" t="s">
        <v>2261</v>
      </c>
      <c r="D18524" s="147" t="s">
        <v>6838</v>
      </c>
      <c r="E18524" s="147" t="s">
        <v>2246</v>
      </c>
      <c r="G18524" s="147">
        <v>0</v>
      </c>
      <c r="I18524" s="147">
        <v>4</v>
      </c>
      <c r="J18524" s="147">
        <v>1203411</v>
      </c>
    </row>
    <row r="18525" spans="1:10" x14ac:dyDescent="0.2">
      <c r="A18525" s="147">
        <v>4</v>
      </c>
      <c r="B18525" s="149" t="s">
        <v>6837</v>
      </c>
      <c r="C18525" s="147" t="s">
        <v>2261</v>
      </c>
      <c r="D18525" s="147" t="s">
        <v>6829</v>
      </c>
      <c r="E18525" s="147" t="s">
        <v>2246</v>
      </c>
      <c r="G18525" s="147">
        <v>0</v>
      </c>
      <c r="I18525" s="147">
        <v>4</v>
      </c>
      <c r="J18525" s="147">
        <v>1203409</v>
      </c>
    </row>
    <row r="18526" spans="1:10" x14ac:dyDescent="0.2">
      <c r="A18526" s="147">
        <v>5</v>
      </c>
      <c r="B18526" s="149" t="s">
        <v>6836</v>
      </c>
      <c r="C18526" s="147" t="s">
        <v>2242</v>
      </c>
      <c r="D18526" s="147" t="s">
        <v>6835</v>
      </c>
      <c r="E18526" s="147" t="s">
        <v>2246</v>
      </c>
      <c r="G18526" s="147">
        <v>0</v>
      </c>
      <c r="I18526" s="147">
        <v>5</v>
      </c>
      <c r="J18526" s="147">
        <v>2593265</v>
      </c>
    </row>
    <row r="18527" spans="1:10" x14ac:dyDescent="0.2">
      <c r="A18527" s="147">
        <v>6</v>
      </c>
      <c r="B18527" s="149" t="s">
        <v>6834</v>
      </c>
      <c r="C18527" s="147" t="s">
        <v>2242</v>
      </c>
      <c r="D18527" s="147" t="s">
        <v>6833</v>
      </c>
      <c r="E18527" s="147" t="s">
        <v>2240</v>
      </c>
      <c r="G18527" s="147">
        <v>0</v>
      </c>
      <c r="I18527" s="147">
        <v>6</v>
      </c>
      <c r="J18527" s="147">
        <v>2593270</v>
      </c>
    </row>
    <row r="18528" spans="1:10" x14ac:dyDescent="0.2">
      <c r="A18528" s="147">
        <v>6</v>
      </c>
      <c r="B18528" s="149" t="s">
        <v>6832</v>
      </c>
      <c r="C18528" s="147" t="s">
        <v>2242</v>
      </c>
      <c r="D18528" s="147" t="s">
        <v>6831</v>
      </c>
      <c r="E18528" s="147" t="s">
        <v>2240</v>
      </c>
      <c r="G18528" s="147">
        <v>0</v>
      </c>
      <c r="I18528" s="147">
        <v>5</v>
      </c>
      <c r="J18528" s="147">
        <v>2593266</v>
      </c>
    </row>
    <row r="18529" spans="1:10" x14ac:dyDescent="0.2">
      <c r="A18529" s="147">
        <v>6</v>
      </c>
      <c r="B18529" s="149" t="s">
        <v>6830</v>
      </c>
      <c r="C18529" s="147" t="s">
        <v>2242</v>
      </c>
      <c r="D18529" s="147" t="s">
        <v>6829</v>
      </c>
      <c r="E18529" s="147" t="s">
        <v>2240</v>
      </c>
      <c r="G18529" s="147">
        <v>0</v>
      </c>
      <c r="I18529" s="147">
        <v>5</v>
      </c>
      <c r="J18529" s="147">
        <v>2593259</v>
      </c>
    </row>
    <row r="18530" spans="1:10" x14ac:dyDescent="0.2">
      <c r="A18530" s="147">
        <v>6</v>
      </c>
      <c r="B18530" s="149" t="s">
        <v>6828</v>
      </c>
      <c r="C18530" s="147" t="s">
        <v>2242</v>
      </c>
      <c r="D18530" s="147" t="s">
        <v>6827</v>
      </c>
      <c r="E18530" s="147" t="s">
        <v>2240</v>
      </c>
      <c r="G18530" s="147">
        <v>0</v>
      </c>
      <c r="I18530" s="147">
        <v>5</v>
      </c>
      <c r="J18530" s="147">
        <v>2593262</v>
      </c>
    </row>
    <row r="18531" spans="1:10" x14ac:dyDescent="0.2">
      <c r="A18531" s="147">
        <v>3</v>
      </c>
      <c r="B18531" s="149" t="s">
        <v>6823</v>
      </c>
      <c r="C18531" s="147" t="s">
        <v>2242</v>
      </c>
      <c r="D18531" s="147" t="s">
        <v>6826</v>
      </c>
      <c r="E18531" s="147" t="s">
        <v>2246</v>
      </c>
      <c r="G18531" s="147">
        <v>0</v>
      </c>
      <c r="I18531" s="147">
        <v>3</v>
      </c>
      <c r="J18531" s="147">
        <v>2593021</v>
      </c>
    </row>
    <row r="18532" spans="1:10" x14ac:dyDescent="0.2">
      <c r="A18532" s="147">
        <v>3</v>
      </c>
      <c r="B18532" s="149" t="s">
        <v>6823</v>
      </c>
      <c r="C18532" s="147" t="s">
        <v>2294</v>
      </c>
      <c r="D18532" s="147" t="s">
        <v>6825</v>
      </c>
      <c r="E18532" s="147" t="s">
        <v>2246</v>
      </c>
      <c r="G18532" s="147">
        <v>0</v>
      </c>
      <c r="I18532" s="147">
        <v>3</v>
      </c>
      <c r="J18532" s="147">
        <v>1203284</v>
      </c>
    </row>
    <row r="18533" spans="1:10" x14ac:dyDescent="0.2">
      <c r="A18533" s="147">
        <v>3</v>
      </c>
      <c r="B18533" s="149" t="s">
        <v>6823</v>
      </c>
      <c r="C18533" s="147" t="s">
        <v>2446</v>
      </c>
      <c r="D18533" s="147" t="s">
        <v>6824</v>
      </c>
      <c r="E18533" s="147" t="s">
        <v>2246</v>
      </c>
      <c r="G18533" s="147">
        <v>0</v>
      </c>
      <c r="I18533" s="147">
        <v>3</v>
      </c>
      <c r="J18533" s="147">
        <v>1203239</v>
      </c>
    </row>
    <row r="18534" spans="1:10" x14ac:dyDescent="0.2">
      <c r="A18534" s="147">
        <v>3</v>
      </c>
      <c r="B18534" s="149" t="s">
        <v>6823</v>
      </c>
      <c r="C18534" s="147" t="s">
        <v>2277</v>
      </c>
      <c r="D18534" s="147" t="s">
        <v>6822</v>
      </c>
      <c r="E18534" s="147" t="s">
        <v>2246</v>
      </c>
      <c r="G18534" s="147">
        <v>0</v>
      </c>
      <c r="I18534" s="147">
        <v>3</v>
      </c>
      <c r="J18534" s="147">
        <v>1203242</v>
      </c>
    </row>
    <row r="18535" spans="1:10" x14ac:dyDescent="0.2">
      <c r="A18535" s="147">
        <v>4</v>
      </c>
      <c r="B18535" s="149" t="s">
        <v>6821</v>
      </c>
      <c r="C18535" s="147" t="s">
        <v>2242</v>
      </c>
      <c r="D18535" s="147" t="s">
        <v>6820</v>
      </c>
      <c r="E18535" s="147" t="s">
        <v>2240</v>
      </c>
      <c r="G18535" s="147">
        <v>0</v>
      </c>
      <c r="I18535" s="147">
        <v>4</v>
      </c>
      <c r="J18535" s="147">
        <v>2593277</v>
      </c>
    </row>
    <row r="18536" spans="1:10" x14ac:dyDescent="0.2">
      <c r="A18536" s="147">
        <v>4</v>
      </c>
      <c r="B18536" s="149" t="s">
        <v>6816</v>
      </c>
      <c r="C18536" s="147" t="s">
        <v>2242</v>
      </c>
      <c r="D18536" s="147" t="s">
        <v>6819</v>
      </c>
      <c r="E18536" s="147" t="s">
        <v>2240</v>
      </c>
      <c r="G18536" s="147">
        <v>0</v>
      </c>
      <c r="I18536" s="147">
        <v>4</v>
      </c>
      <c r="J18536" s="147">
        <v>2593282</v>
      </c>
    </row>
    <row r="18537" spans="1:10" x14ac:dyDescent="0.2">
      <c r="A18537" s="147">
        <v>4</v>
      </c>
      <c r="B18537" s="149" t="s">
        <v>6816</v>
      </c>
      <c r="C18537" s="147" t="s">
        <v>2261</v>
      </c>
      <c r="D18537" s="147" t="s">
        <v>6818</v>
      </c>
      <c r="E18537" s="147" t="s">
        <v>2246</v>
      </c>
      <c r="G18537" s="147">
        <v>0</v>
      </c>
      <c r="I18537" s="147">
        <v>4</v>
      </c>
      <c r="J18537" s="147">
        <v>1203480</v>
      </c>
    </row>
    <row r="18538" spans="1:10" x14ac:dyDescent="0.2">
      <c r="A18538" s="147">
        <v>4</v>
      </c>
      <c r="B18538" s="149" t="s">
        <v>6816</v>
      </c>
      <c r="C18538" s="147" t="s">
        <v>2261</v>
      </c>
      <c r="D18538" s="147" t="s">
        <v>6817</v>
      </c>
      <c r="E18538" s="147" t="s">
        <v>2246</v>
      </c>
      <c r="G18538" s="147">
        <v>0</v>
      </c>
      <c r="I18538" s="147">
        <v>4</v>
      </c>
      <c r="J18538" s="147">
        <v>1203463</v>
      </c>
    </row>
    <row r="18539" spans="1:10" x14ac:dyDescent="0.2">
      <c r="A18539" s="147">
        <v>4</v>
      </c>
      <c r="B18539" s="149" t="s">
        <v>6816</v>
      </c>
      <c r="C18539" s="147" t="s">
        <v>2261</v>
      </c>
      <c r="D18539" s="147" t="s">
        <v>6815</v>
      </c>
      <c r="E18539" s="147" t="s">
        <v>2246</v>
      </c>
      <c r="G18539" s="147">
        <v>0</v>
      </c>
      <c r="I18539" s="147">
        <v>4</v>
      </c>
      <c r="J18539" s="147">
        <v>1203464</v>
      </c>
    </row>
    <row r="18540" spans="1:10" x14ac:dyDescent="0.2">
      <c r="A18540" s="147">
        <v>4</v>
      </c>
      <c r="B18540" s="149" t="s">
        <v>6810</v>
      </c>
      <c r="C18540" s="147" t="s">
        <v>2242</v>
      </c>
      <c r="D18540" s="147" t="s">
        <v>6814</v>
      </c>
      <c r="E18540" s="147" t="s">
        <v>2240</v>
      </c>
      <c r="G18540" s="147">
        <v>0</v>
      </c>
      <c r="I18540" s="147">
        <v>4</v>
      </c>
      <c r="J18540" s="147">
        <v>2593275</v>
      </c>
    </row>
    <row r="18541" spans="1:10" x14ac:dyDescent="0.2">
      <c r="A18541" s="147">
        <v>4</v>
      </c>
      <c r="B18541" s="149" t="s">
        <v>6810</v>
      </c>
      <c r="C18541" s="147" t="s">
        <v>2261</v>
      </c>
      <c r="D18541" s="147" t="s">
        <v>6813</v>
      </c>
      <c r="E18541" s="147" t="s">
        <v>2246</v>
      </c>
      <c r="G18541" s="147">
        <v>0</v>
      </c>
      <c r="I18541" s="147">
        <v>4</v>
      </c>
      <c r="J18541" s="147">
        <v>1203472</v>
      </c>
    </row>
    <row r="18542" spans="1:10" x14ac:dyDescent="0.2">
      <c r="A18542" s="147">
        <v>4</v>
      </c>
      <c r="B18542" s="149" t="s">
        <v>6810</v>
      </c>
      <c r="C18542" s="147" t="s">
        <v>2261</v>
      </c>
      <c r="D18542" s="147" t="s">
        <v>6812</v>
      </c>
      <c r="E18542" s="147" t="s">
        <v>2246</v>
      </c>
      <c r="G18542" s="147">
        <v>0</v>
      </c>
      <c r="I18542" s="147">
        <v>4</v>
      </c>
      <c r="J18542" s="147">
        <v>1203482</v>
      </c>
    </row>
    <row r="18543" spans="1:10" x14ac:dyDescent="0.2">
      <c r="A18543" s="147">
        <v>4</v>
      </c>
      <c r="B18543" s="149" t="s">
        <v>6810</v>
      </c>
      <c r="C18543" s="147" t="s">
        <v>2261</v>
      </c>
      <c r="D18543" s="147" t="s">
        <v>6811</v>
      </c>
      <c r="E18543" s="147" t="s">
        <v>2246</v>
      </c>
      <c r="G18543" s="147">
        <v>0</v>
      </c>
      <c r="I18543" s="147">
        <v>4</v>
      </c>
      <c r="J18543" s="147">
        <v>1203477</v>
      </c>
    </row>
    <row r="18544" spans="1:10" x14ac:dyDescent="0.2">
      <c r="A18544" s="147">
        <v>4</v>
      </c>
      <c r="B18544" s="149" t="s">
        <v>6810</v>
      </c>
      <c r="C18544" s="147" t="s">
        <v>2277</v>
      </c>
      <c r="D18544" s="147" t="s">
        <v>6789</v>
      </c>
      <c r="E18544" s="147" t="s">
        <v>2246</v>
      </c>
      <c r="G18544" s="147">
        <v>0</v>
      </c>
      <c r="I18544" s="147">
        <v>4</v>
      </c>
      <c r="J18544" s="147">
        <v>1203461</v>
      </c>
    </row>
    <row r="18545" spans="1:10" x14ac:dyDescent="0.2">
      <c r="A18545" s="147">
        <v>4</v>
      </c>
      <c r="B18545" s="149" t="s">
        <v>6810</v>
      </c>
      <c r="C18545" s="147" t="s">
        <v>2277</v>
      </c>
      <c r="D18545" s="147" t="s">
        <v>6809</v>
      </c>
      <c r="E18545" s="147" t="s">
        <v>2246</v>
      </c>
      <c r="G18545" s="147">
        <v>0</v>
      </c>
      <c r="I18545" s="147">
        <v>4</v>
      </c>
      <c r="J18545" s="147">
        <v>1203485</v>
      </c>
    </row>
    <row r="18546" spans="1:10" x14ac:dyDescent="0.2">
      <c r="A18546" s="147">
        <v>4</v>
      </c>
      <c r="B18546" s="149" t="s">
        <v>6804</v>
      </c>
      <c r="C18546" s="147" t="s">
        <v>2242</v>
      </c>
      <c r="D18546" s="147" t="s">
        <v>6808</v>
      </c>
      <c r="E18546" s="147" t="s">
        <v>2240</v>
      </c>
      <c r="G18546" s="147">
        <v>0</v>
      </c>
      <c r="I18546" s="147">
        <v>4</v>
      </c>
      <c r="J18546" s="147">
        <v>2593283</v>
      </c>
    </row>
    <row r="18547" spans="1:10" x14ac:dyDescent="0.2">
      <c r="A18547" s="147">
        <v>4</v>
      </c>
      <c r="B18547" s="149" t="s">
        <v>6804</v>
      </c>
      <c r="C18547" s="147" t="s">
        <v>2261</v>
      </c>
      <c r="D18547" s="147" t="s">
        <v>6807</v>
      </c>
      <c r="E18547" s="147" t="s">
        <v>2246</v>
      </c>
      <c r="G18547" s="147">
        <v>0</v>
      </c>
      <c r="I18547" s="147">
        <v>4</v>
      </c>
      <c r="J18547" s="147">
        <v>1203468</v>
      </c>
    </row>
    <row r="18548" spans="1:10" x14ac:dyDescent="0.2">
      <c r="A18548" s="147">
        <v>4</v>
      </c>
      <c r="B18548" s="149" t="s">
        <v>6804</v>
      </c>
      <c r="C18548" s="147" t="s">
        <v>2261</v>
      </c>
      <c r="D18548" s="147" t="s">
        <v>6806</v>
      </c>
      <c r="E18548" s="147" t="s">
        <v>2246</v>
      </c>
      <c r="G18548" s="147">
        <v>0</v>
      </c>
      <c r="I18548" s="147">
        <v>4</v>
      </c>
      <c r="J18548" s="147">
        <v>1203470</v>
      </c>
    </row>
    <row r="18549" spans="1:10" x14ac:dyDescent="0.2">
      <c r="A18549" s="147">
        <v>4</v>
      </c>
      <c r="B18549" s="149" t="s">
        <v>6804</v>
      </c>
      <c r="C18549" s="147" t="s">
        <v>2261</v>
      </c>
      <c r="D18549" s="147" t="s">
        <v>6805</v>
      </c>
      <c r="E18549" s="147" t="s">
        <v>2246</v>
      </c>
      <c r="G18549" s="147">
        <v>0</v>
      </c>
      <c r="I18549" s="147">
        <v>4</v>
      </c>
      <c r="J18549" s="147">
        <v>1203456</v>
      </c>
    </row>
    <row r="18550" spans="1:10" x14ac:dyDescent="0.2">
      <c r="A18550" s="147">
        <v>4</v>
      </c>
      <c r="B18550" s="149" t="s">
        <v>6804</v>
      </c>
      <c r="C18550" s="147" t="s">
        <v>2277</v>
      </c>
      <c r="D18550" s="147" t="s">
        <v>6789</v>
      </c>
      <c r="E18550" s="147" t="s">
        <v>2246</v>
      </c>
      <c r="G18550" s="147">
        <v>0</v>
      </c>
      <c r="I18550" s="147">
        <v>4</v>
      </c>
      <c r="J18550" s="147">
        <v>1203486</v>
      </c>
    </row>
    <row r="18551" spans="1:10" x14ac:dyDescent="0.2">
      <c r="A18551" s="147">
        <v>4</v>
      </c>
      <c r="B18551" s="149" t="s">
        <v>6804</v>
      </c>
      <c r="C18551" s="147" t="s">
        <v>2277</v>
      </c>
      <c r="D18551" s="147" t="s">
        <v>6803</v>
      </c>
      <c r="E18551" s="147" t="s">
        <v>2246</v>
      </c>
      <c r="G18551" s="147">
        <v>0</v>
      </c>
      <c r="I18551" s="147">
        <v>4</v>
      </c>
      <c r="J18551" s="147">
        <v>1203462</v>
      </c>
    </row>
    <row r="18552" spans="1:10" x14ac:dyDescent="0.2">
      <c r="A18552" s="147">
        <v>4</v>
      </c>
      <c r="B18552" s="149" t="s">
        <v>6801</v>
      </c>
      <c r="C18552" s="147" t="s">
        <v>2242</v>
      </c>
      <c r="D18552" s="147" t="s">
        <v>6802</v>
      </c>
      <c r="E18552" s="147" t="s">
        <v>2240</v>
      </c>
      <c r="G18552" s="147">
        <v>0</v>
      </c>
      <c r="I18552" s="147">
        <v>4</v>
      </c>
      <c r="J18552" s="147">
        <v>2593288</v>
      </c>
    </row>
    <row r="18553" spans="1:10" x14ac:dyDescent="0.2">
      <c r="A18553" s="147">
        <v>4</v>
      </c>
      <c r="B18553" s="149" t="s">
        <v>6801</v>
      </c>
      <c r="C18553" s="147" t="s">
        <v>2277</v>
      </c>
      <c r="D18553" s="147" t="s">
        <v>6789</v>
      </c>
      <c r="E18553" s="147" t="s">
        <v>2246</v>
      </c>
      <c r="G18553" s="147">
        <v>0</v>
      </c>
      <c r="I18553" s="147">
        <v>4</v>
      </c>
      <c r="J18553" s="147">
        <v>1203466</v>
      </c>
    </row>
    <row r="18554" spans="1:10" x14ac:dyDescent="0.2">
      <c r="A18554" s="147">
        <v>4</v>
      </c>
      <c r="B18554" s="149" t="s">
        <v>6797</v>
      </c>
      <c r="C18554" s="147" t="s">
        <v>2242</v>
      </c>
      <c r="D18554" s="147" t="s">
        <v>6800</v>
      </c>
      <c r="E18554" s="147" t="s">
        <v>2240</v>
      </c>
      <c r="G18554" s="147">
        <v>0</v>
      </c>
      <c r="I18554" s="147">
        <v>4</v>
      </c>
      <c r="J18554" s="147">
        <v>2593287</v>
      </c>
    </row>
    <row r="18555" spans="1:10" x14ac:dyDescent="0.2">
      <c r="A18555" s="147">
        <v>4</v>
      </c>
      <c r="B18555" s="149" t="s">
        <v>6797</v>
      </c>
      <c r="C18555" s="147" t="s">
        <v>2261</v>
      </c>
      <c r="D18555" s="147" t="s">
        <v>6799</v>
      </c>
      <c r="E18555" s="147" t="s">
        <v>2246</v>
      </c>
      <c r="G18555" s="147">
        <v>0</v>
      </c>
      <c r="I18555" s="147">
        <v>4</v>
      </c>
      <c r="J18555" s="147">
        <v>1203455</v>
      </c>
    </row>
    <row r="18556" spans="1:10" x14ac:dyDescent="0.2">
      <c r="A18556" s="147">
        <v>4</v>
      </c>
      <c r="B18556" s="149" t="s">
        <v>6797</v>
      </c>
      <c r="C18556" s="147" t="s">
        <v>2261</v>
      </c>
      <c r="D18556" s="147" t="s">
        <v>6798</v>
      </c>
      <c r="E18556" s="147" t="s">
        <v>2246</v>
      </c>
      <c r="G18556" s="147">
        <v>0</v>
      </c>
      <c r="I18556" s="147">
        <v>4</v>
      </c>
      <c r="J18556" s="147">
        <v>1203451</v>
      </c>
    </row>
    <row r="18557" spans="1:10" x14ac:dyDescent="0.2">
      <c r="A18557" s="147">
        <v>4</v>
      </c>
      <c r="B18557" s="149" t="s">
        <v>6797</v>
      </c>
      <c r="C18557" s="147" t="s">
        <v>2277</v>
      </c>
      <c r="D18557" s="147" t="s">
        <v>6789</v>
      </c>
      <c r="E18557" s="147" t="s">
        <v>2246</v>
      </c>
      <c r="G18557" s="147">
        <v>0</v>
      </c>
      <c r="I18557" s="147">
        <v>4</v>
      </c>
      <c r="J18557" s="147">
        <v>1203493</v>
      </c>
    </row>
    <row r="18558" spans="1:10" x14ac:dyDescent="0.2">
      <c r="A18558" s="147">
        <v>4</v>
      </c>
      <c r="B18558" s="149" t="s">
        <v>6793</v>
      </c>
      <c r="C18558" s="147" t="s">
        <v>2242</v>
      </c>
      <c r="D18558" s="147" t="s">
        <v>6796</v>
      </c>
      <c r="E18558" s="147" t="s">
        <v>2240</v>
      </c>
      <c r="G18558" s="147">
        <v>0</v>
      </c>
      <c r="I18558" s="147">
        <v>4</v>
      </c>
      <c r="J18558" s="147">
        <v>2593292</v>
      </c>
    </row>
    <row r="18559" spans="1:10" x14ac:dyDescent="0.2">
      <c r="A18559" s="147">
        <v>4</v>
      </c>
      <c r="B18559" s="149" t="s">
        <v>6793</v>
      </c>
      <c r="C18559" s="147" t="s">
        <v>2261</v>
      </c>
      <c r="D18559" s="147" t="s">
        <v>6795</v>
      </c>
      <c r="E18559" s="147" t="s">
        <v>2246</v>
      </c>
      <c r="G18559" s="147">
        <v>0</v>
      </c>
      <c r="I18559" s="147">
        <v>4</v>
      </c>
      <c r="J18559" s="147">
        <v>1203521</v>
      </c>
    </row>
    <row r="18560" spans="1:10" x14ac:dyDescent="0.2">
      <c r="A18560" s="147">
        <v>4</v>
      </c>
      <c r="B18560" s="149" t="s">
        <v>6793</v>
      </c>
      <c r="C18560" s="147" t="s">
        <v>2261</v>
      </c>
      <c r="D18560" s="147" t="s">
        <v>6794</v>
      </c>
      <c r="E18560" s="147" t="s">
        <v>2246</v>
      </c>
      <c r="G18560" s="147">
        <v>0</v>
      </c>
      <c r="I18560" s="147">
        <v>4</v>
      </c>
      <c r="J18560" s="147">
        <v>1203501</v>
      </c>
    </row>
    <row r="18561" spans="1:10" x14ac:dyDescent="0.2">
      <c r="A18561" s="147">
        <v>4</v>
      </c>
      <c r="B18561" s="149" t="s">
        <v>6793</v>
      </c>
      <c r="C18561" s="147" t="s">
        <v>2277</v>
      </c>
      <c r="D18561" s="147" t="s">
        <v>6789</v>
      </c>
      <c r="E18561" s="147" t="s">
        <v>2246</v>
      </c>
      <c r="G18561" s="147">
        <v>0</v>
      </c>
      <c r="I18561" s="147">
        <v>4</v>
      </c>
      <c r="J18561" s="147">
        <v>1203507</v>
      </c>
    </row>
    <row r="18562" spans="1:10" x14ac:dyDescent="0.2">
      <c r="A18562" s="147">
        <v>4</v>
      </c>
      <c r="B18562" s="149" t="s">
        <v>6790</v>
      </c>
      <c r="C18562" s="147" t="s">
        <v>2242</v>
      </c>
      <c r="D18562" s="147" t="s">
        <v>6792</v>
      </c>
      <c r="E18562" s="147" t="s">
        <v>2240</v>
      </c>
      <c r="G18562" s="147">
        <v>0</v>
      </c>
      <c r="I18562" s="147">
        <v>4</v>
      </c>
      <c r="J18562" s="147">
        <v>2593297</v>
      </c>
    </row>
    <row r="18563" spans="1:10" x14ac:dyDescent="0.2">
      <c r="A18563" s="147">
        <v>4</v>
      </c>
      <c r="B18563" s="149" t="s">
        <v>6790</v>
      </c>
      <c r="C18563" s="147" t="s">
        <v>2261</v>
      </c>
      <c r="D18563" s="147" t="s">
        <v>6791</v>
      </c>
      <c r="E18563" s="147" t="s">
        <v>2246</v>
      </c>
      <c r="G18563" s="147">
        <v>0</v>
      </c>
      <c r="I18563" s="147">
        <v>4</v>
      </c>
      <c r="J18563" s="147">
        <v>1203514</v>
      </c>
    </row>
    <row r="18564" spans="1:10" x14ac:dyDescent="0.2">
      <c r="A18564" s="147">
        <v>4</v>
      </c>
      <c r="B18564" s="149" t="s">
        <v>6790</v>
      </c>
      <c r="C18564" s="147" t="s">
        <v>2277</v>
      </c>
      <c r="D18564" s="147" t="s">
        <v>6789</v>
      </c>
      <c r="E18564" s="147" t="s">
        <v>2246</v>
      </c>
      <c r="G18564" s="147">
        <v>0</v>
      </c>
      <c r="I18564" s="147">
        <v>4</v>
      </c>
      <c r="J18564" s="147">
        <v>1203503</v>
      </c>
    </row>
    <row r="18565" spans="1:10" x14ac:dyDescent="0.2">
      <c r="A18565" s="147">
        <v>4</v>
      </c>
      <c r="B18565" s="149" t="s">
        <v>6787</v>
      </c>
      <c r="C18565" s="147" t="s">
        <v>2242</v>
      </c>
      <c r="D18565" s="147" t="s">
        <v>6788</v>
      </c>
      <c r="E18565" s="147" t="s">
        <v>2240</v>
      </c>
      <c r="G18565" s="147">
        <v>0</v>
      </c>
      <c r="I18565" s="147">
        <v>4</v>
      </c>
      <c r="J18565" s="147">
        <v>2593301</v>
      </c>
    </row>
    <row r="18566" spans="1:10" x14ac:dyDescent="0.2">
      <c r="A18566" s="147">
        <v>4</v>
      </c>
      <c r="B18566" s="149" t="s">
        <v>6787</v>
      </c>
      <c r="C18566" s="147" t="s">
        <v>2261</v>
      </c>
      <c r="D18566" s="147" t="s">
        <v>6786</v>
      </c>
      <c r="E18566" s="147" t="s">
        <v>2246</v>
      </c>
      <c r="G18566" s="147">
        <v>0</v>
      </c>
      <c r="I18566" s="147">
        <v>4</v>
      </c>
      <c r="J18566" s="147">
        <v>1203517</v>
      </c>
    </row>
    <row r="18567" spans="1:10" x14ac:dyDescent="0.2">
      <c r="A18567" s="147">
        <v>4</v>
      </c>
      <c r="B18567" s="149" t="s">
        <v>6782</v>
      </c>
      <c r="C18567" s="147" t="s">
        <v>2242</v>
      </c>
      <c r="D18567" s="147" t="s">
        <v>6785</v>
      </c>
      <c r="E18567" s="147" t="s">
        <v>2240</v>
      </c>
      <c r="G18567" s="147">
        <v>0</v>
      </c>
      <c r="I18567" s="147">
        <v>4</v>
      </c>
      <c r="J18567" s="147">
        <v>2593296</v>
      </c>
    </row>
    <row r="18568" spans="1:10" x14ac:dyDescent="0.2">
      <c r="A18568" s="147">
        <v>4</v>
      </c>
      <c r="B18568" s="149" t="s">
        <v>6782</v>
      </c>
      <c r="C18568" s="147" t="s">
        <v>2261</v>
      </c>
      <c r="D18568" s="147" t="s">
        <v>6784</v>
      </c>
      <c r="E18568" s="147" t="s">
        <v>2246</v>
      </c>
      <c r="G18568" s="147">
        <v>0</v>
      </c>
      <c r="I18568" s="147">
        <v>4</v>
      </c>
      <c r="J18568" s="147">
        <v>1203520</v>
      </c>
    </row>
    <row r="18569" spans="1:10" x14ac:dyDescent="0.2">
      <c r="A18569" s="147">
        <v>4</v>
      </c>
      <c r="B18569" s="149" t="s">
        <v>6782</v>
      </c>
      <c r="C18569" s="147" t="s">
        <v>2261</v>
      </c>
      <c r="D18569" s="147" t="s">
        <v>6783</v>
      </c>
      <c r="E18569" s="147" t="s">
        <v>2246</v>
      </c>
      <c r="G18569" s="147">
        <v>0</v>
      </c>
      <c r="I18569" s="147">
        <v>4</v>
      </c>
      <c r="J18569" s="147">
        <v>1203506</v>
      </c>
    </row>
    <row r="18570" spans="1:10" x14ac:dyDescent="0.2">
      <c r="A18570" s="147">
        <v>4</v>
      </c>
      <c r="B18570" s="149" t="s">
        <v>6782</v>
      </c>
      <c r="C18570" s="147" t="s">
        <v>2261</v>
      </c>
      <c r="D18570" s="147" t="s">
        <v>6781</v>
      </c>
      <c r="E18570" s="147" t="s">
        <v>2246</v>
      </c>
      <c r="G18570" s="147">
        <v>0</v>
      </c>
      <c r="I18570" s="147">
        <v>4</v>
      </c>
      <c r="J18570" s="147">
        <v>1203519</v>
      </c>
    </row>
    <row r="18571" spans="1:10" x14ac:dyDescent="0.2">
      <c r="A18571" s="147">
        <v>3</v>
      </c>
      <c r="B18571" s="149" t="s">
        <v>6772</v>
      </c>
      <c r="C18571" s="147" t="s">
        <v>2242</v>
      </c>
      <c r="D18571" s="147" t="s">
        <v>6780</v>
      </c>
      <c r="E18571" s="147" t="s">
        <v>2246</v>
      </c>
      <c r="G18571" s="147">
        <v>0</v>
      </c>
      <c r="I18571" s="147">
        <v>3</v>
      </c>
      <c r="J18571" s="147">
        <v>2593009</v>
      </c>
    </row>
    <row r="18572" spans="1:10" x14ac:dyDescent="0.2">
      <c r="A18572" s="147">
        <v>3</v>
      </c>
      <c r="B18572" s="149" t="s">
        <v>6772</v>
      </c>
      <c r="C18572" s="147" t="s">
        <v>2294</v>
      </c>
      <c r="D18572" s="147" t="s">
        <v>6779</v>
      </c>
      <c r="E18572" s="147" t="s">
        <v>2246</v>
      </c>
      <c r="G18572" s="147">
        <v>0</v>
      </c>
      <c r="I18572" s="147">
        <v>3</v>
      </c>
      <c r="J18572" s="147">
        <v>1203251</v>
      </c>
    </row>
    <row r="18573" spans="1:10" x14ac:dyDescent="0.2">
      <c r="A18573" s="147">
        <v>3</v>
      </c>
      <c r="B18573" s="149" t="s">
        <v>6772</v>
      </c>
      <c r="C18573" s="147" t="s">
        <v>2294</v>
      </c>
      <c r="D18573" s="147" t="s">
        <v>6778</v>
      </c>
      <c r="E18573" s="147" t="s">
        <v>2246</v>
      </c>
      <c r="G18573" s="147">
        <v>0</v>
      </c>
      <c r="I18573" s="147">
        <v>3</v>
      </c>
      <c r="J18573" s="147">
        <v>1203278</v>
      </c>
    </row>
    <row r="18574" spans="1:10" x14ac:dyDescent="0.2">
      <c r="A18574" s="147">
        <v>3</v>
      </c>
      <c r="B18574" s="149" t="s">
        <v>6772</v>
      </c>
      <c r="C18574" s="147" t="s">
        <v>2294</v>
      </c>
      <c r="D18574" s="147" t="s">
        <v>6777</v>
      </c>
      <c r="E18574" s="147" t="s">
        <v>2246</v>
      </c>
      <c r="G18574" s="147">
        <v>0</v>
      </c>
      <c r="I18574" s="147">
        <v>3</v>
      </c>
      <c r="J18574" s="147">
        <v>1203268</v>
      </c>
    </row>
    <row r="18575" spans="1:10" x14ac:dyDescent="0.2">
      <c r="A18575" s="147">
        <v>3</v>
      </c>
      <c r="B18575" s="149" t="s">
        <v>6772</v>
      </c>
      <c r="C18575" s="147" t="s">
        <v>2294</v>
      </c>
      <c r="D18575" s="147" t="s">
        <v>6776</v>
      </c>
      <c r="E18575" s="147" t="s">
        <v>2246</v>
      </c>
      <c r="G18575" s="147">
        <v>0</v>
      </c>
      <c r="I18575" s="147">
        <v>3</v>
      </c>
      <c r="J18575" s="147">
        <v>1203282</v>
      </c>
    </row>
    <row r="18576" spans="1:10" x14ac:dyDescent="0.2">
      <c r="A18576" s="147">
        <v>3</v>
      </c>
      <c r="B18576" s="149" t="s">
        <v>6772</v>
      </c>
      <c r="C18576" s="147" t="s">
        <v>2294</v>
      </c>
      <c r="D18576" s="147" t="s">
        <v>6775</v>
      </c>
      <c r="E18576" s="147" t="s">
        <v>2246</v>
      </c>
      <c r="G18576" s="147">
        <v>0</v>
      </c>
      <c r="I18576" s="147">
        <v>3</v>
      </c>
      <c r="J18576" s="147">
        <v>1203263</v>
      </c>
    </row>
    <row r="18577" spans="1:10" x14ac:dyDescent="0.2">
      <c r="A18577" s="147">
        <v>3</v>
      </c>
      <c r="B18577" s="149" t="s">
        <v>6772</v>
      </c>
      <c r="C18577" s="147" t="s">
        <v>2277</v>
      </c>
      <c r="D18577" s="147" t="s">
        <v>6774</v>
      </c>
      <c r="E18577" s="147" t="s">
        <v>2246</v>
      </c>
      <c r="G18577" s="147">
        <v>0</v>
      </c>
      <c r="I18577" s="147">
        <v>3</v>
      </c>
      <c r="J18577" s="147">
        <v>1203266</v>
      </c>
    </row>
    <row r="18578" spans="1:10" x14ac:dyDescent="0.2">
      <c r="A18578" s="147">
        <v>3</v>
      </c>
      <c r="B18578" s="149" t="s">
        <v>6772</v>
      </c>
      <c r="C18578" s="147" t="s">
        <v>2277</v>
      </c>
      <c r="D18578" s="147" t="s">
        <v>6773</v>
      </c>
      <c r="E18578" s="147" t="s">
        <v>2246</v>
      </c>
      <c r="G18578" s="147">
        <v>0</v>
      </c>
      <c r="I18578" s="147">
        <v>3</v>
      </c>
      <c r="J18578" s="147">
        <v>1203255</v>
      </c>
    </row>
    <row r="18579" spans="1:10" x14ac:dyDescent="0.2">
      <c r="A18579" s="147">
        <v>3</v>
      </c>
      <c r="B18579" s="149" t="s">
        <v>6772</v>
      </c>
      <c r="C18579" s="147" t="s">
        <v>2277</v>
      </c>
      <c r="D18579" s="147" t="s">
        <v>6771</v>
      </c>
      <c r="E18579" s="147" t="s">
        <v>2246</v>
      </c>
      <c r="G18579" s="147">
        <v>0</v>
      </c>
      <c r="I18579" s="147">
        <v>3</v>
      </c>
      <c r="J18579" s="147">
        <v>1203277</v>
      </c>
    </row>
    <row r="18580" spans="1:10" x14ac:dyDescent="0.2">
      <c r="A18580" s="147">
        <v>4</v>
      </c>
      <c r="B18580" s="149" t="s">
        <v>6770</v>
      </c>
      <c r="C18580" s="147" t="s">
        <v>2242</v>
      </c>
      <c r="D18580" s="147" t="s">
        <v>6769</v>
      </c>
      <c r="E18580" s="147" t="s">
        <v>2240</v>
      </c>
      <c r="G18580" s="147">
        <v>0</v>
      </c>
      <c r="I18580" s="147">
        <v>4</v>
      </c>
      <c r="J18580" s="147">
        <v>2593303</v>
      </c>
    </row>
    <row r="18581" spans="1:10" x14ac:dyDescent="0.2">
      <c r="A18581" s="147">
        <v>4</v>
      </c>
      <c r="B18581" s="149" t="s">
        <v>6768</v>
      </c>
      <c r="C18581" s="147" t="s">
        <v>2242</v>
      </c>
      <c r="D18581" s="147" t="s">
        <v>6767</v>
      </c>
      <c r="E18581" s="147" t="s">
        <v>2246</v>
      </c>
      <c r="G18581" s="147">
        <v>0</v>
      </c>
      <c r="I18581" s="147">
        <v>4</v>
      </c>
      <c r="J18581" s="147">
        <v>2593326</v>
      </c>
    </row>
    <row r="18582" spans="1:10" x14ac:dyDescent="0.2">
      <c r="A18582" s="147">
        <v>5</v>
      </c>
      <c r="B18582" s="149" t="s">
        <v>6766</v>
      </c>
      <c r="C18582" s="147" t="s">
        <v>2242</v>
      </c>
      <c r="D18582" s="147" t="s">
        <v>6765</v>
      </c>
      <c r="E18582" s="147" t="s">
        <v>2246</v>
      </c>
      <c r="G18582" s="147">
        <v>0</v>
      </c>
      <c r="I18582" s="147">
        <v>5</v>
      </c>
      <c r="J18582" s="147">
        <v>2593338</v>
      </c>
    </row>
    <row r="18583" spans="1:10" x14ac:dyDescent="0.2">
      <c r="A18583" s="147">
        <v>6</v>
      </c>
      <c r="B18583" s="149" t="s">
        <v>6764</v>
      </c>
      <c r="C18583" s="147" t="s">
        <v>2242</v>
      </c>
      <c r="D18583" s="147" t="s">
        <v>6763</v>
      </c>
      <c r="E18583" s="147" t="s">
        <v>2240</v>
      </c>
      <c r="G18583" s="147">
        <v>0</v>
      </c>
      <c r="I18583" s="147">
        <v>6</v>
      </c>
      <c r="J18583" s="147">
        <v>2593342</v>
      </c>
    </row>
    <row r="18584" spans="1:10" x14ac:dyDescent="0.2">
      <c r="A18584" s="147">
        <v>6</v>
      </c>
      <c r="B18584" s="149" t="s">
        <v>6762</v>
      </c>
      <c r="C18584" s="147" t="s">
        <v>2242</v>
      </c>
      <c r="D18584" s="147" t="s">
        <v>6761</v>
      </c>
      <c r="E18584" s="147" t="s">
        <v>2240</v>
      </c>
      <c r="G18584" s="147">
        <v>0</v>
      </c>
      <c r="I18584" s="147">
        <v>5</v>
      </c>
      <c r="J18584" s="147">
        <v>2593334</v>
      </c>
    </row>
    <row r="18585" spans="1:10" x14ac:dyDescent="0.2">
      <c r="A18585" s="147">
        <v>6</v>
      </c>
      <c r="B18585" s="149" t="s">
        <v>6760</v>
      </c>
      <c r="C18585" s="147" t="s">
        <v>2242</v>
      </c>
      <c r="D18585" s="147" t="s">
        <v>6759</v>
      </c>
      <c r="E18585" s="147" t="s">
        <v>2240</v>
      </c>
      <c r="G18585" s="147">
        <v>0</v>
      </c>
      <c r="I18585" s="147">
        <v>5</v>
      </c>
      <c r="J18585" s="147">
        <v>2593336</v>
      </c>
    </row>
    <row r="18586" spans="1:10" x14ac:dyDescent="0.2">
      <c r="A18586" s="147">
        <v>4</v>
      </c>
      <c r="B18586" s="149" t="s">
        <v>6758</v>
      </c>
      <c r="C18586" s="147" t="s">
        <v>2242</v>
      </c>
      <c r="D18586" s="147" t="s">
        <v>6757</v>
      </c>
      <c r="E18586" s="147" t="s">
        <v>2240</v>
      </c>
      <c r="G18586" s="147">
        <v>0</v>
      </c>
      <c r="I18586" s="147">
        <v>4</v>
      </c>
      <c r="J18586" s="147">
        <v>2593305</v>
      </c>
    </row>
    <row r="18587" spans="1:10" x14ac:dyDescent="0.2">
      <c r="A18587" s="147">
        <v>4</v>
      </c>
      <c r="B18587" s="149" t="s">
        <v>6756</v>
      </c>
      <c r="C18587" s="147" t="s">
        <v>2242</v>
      </c>
      <c r="D18587" s="147" t="s">
        <v>6755</v>
      </c>
      <c r="E18587" s="147" t="s">
        <v>2246</v>
      </c>
      <c r="G18587" s="147">
        <v>0</v>
      </c>
      <c r="I18587" s="147">
        <v>4</v>
      </c>
      <c r="J18587" s="147">
        <v>2593322</v>
      </c>
    </row>
    <row r="18588" spans="1:10" x14ac:dyDescent="0.2">
      <c r="A18588" s="147">
        <v>5</v>
      </c>
      <c r="B18588" s="149" t="s">
        <v>6754</v>
      </c>
      <c r="C18588" s="147" t="s">
        <v>2242</v>
      </c>
      <c r="D18588" s="147" t="s">
        <v>6753</v>
      </c>
      <c r="E18588" s="147" t="s">
        <v>2246</v>
      </c>
      <c r="G18588" s="147">
        <v>0</v>
      </c>
      <c r="I18588" s="147">
        <v>5</v>
      </c>
      <c r="J18588" s="147">
        <v>2593351</v>
      </c>
    </row>
    <row r="18589" spans="1:10" x14ac:dyDescent="0.2">
      <c r="A18589" s="147">
        <v>6</v>
      </c>
      <c r="B18589" s="149" t="s">
        <v>6752</v>
      </c>
      <c r="C18589" s="147" t="s">
        <v>2242</v>
      </c>
      <c r="D18589" s="147" t="s">
        <v>6751</v>
      </c>
      <c r="E18589" s="147" t="s">
        <v>2240</v>
      </c>
      <c r="G18589" s="147">
        <v>0</v>
      </c>
      <c r="I18589" s="147">
        <v>6</v>
      </c>
      <c r="J18589" s="147">
        <v>2593356</v>
      </c>
    </row>
    <row r="18590" spans="1:10" x14ac:dyDescent="0.2">
      <c r="A18590" s="147">
        <v>6</v>
      </c>
      <c r="B18590" s="149" t="s">
        <v>6750</v>
      </c>
      <c r="C18590" s="147" t="s">
        <v>2242</v>
      </c>
      <c r="D18590" s="147" t="s">
        <v>6749</v>
      </c>
      <c r="E18590" s="147" t="s">
        <v>2240</v>
      </c>
      <c r="G18590" s="147">
        <v>0</v>
      </c>
      <c r="I18590" s="147">
        <v>5</v>
      </c>
      <c r="J18590" s="147">
        <v>2593346</v>
      </c>
    </row>
    <row r="18591" spans="1:10" x14ac:dyDescent="0.2">
      <c r="A18591" s="147">
        <v>6</v>
      </c>
      <c r="B18591" s="149" t="s">
        <v>6748</v>
      </c>
      <c r="C18591" s="147" t="s">
        <v>2242</v>
      </c>
      <c r="D18591" s="147" t="s">
        <v>6747</v>
      </c>
      <c r="E18591" s="147" t="s">
        <v>2240</v>
      </c>
      <c r="G18591" s="147">
        <v>0</v>
      </c>
      <c r="I18591" s="147">
        <v>5</v>
      </c>
      <c r="J18591" s="147">
        <v>2593349</v>
      </c>
    </row>
    <row r="18592" spans="1:10" x14ac:dyDescent="0.2">
      <c r="A18592" s="147">
        <v>4</v>
      </c>
      <c r="B18592" s="149" t="s">
        <v>6744</v>
      </c>
      <c r="C18592" s="147" t="s">
        <v>2242</v>
      </c>
      <c r="D18592" s="147" t="s">
        <v>6746</v>
      </c>
      <c r="E18592" s="147" t="s">
        <v>2240</v>
      </c>
      <c r="G18592" s="147">
        <v>0</v>
      </c>
      <c r="I18592" s="147">
        <v>4</v>
      </c>
      <c r="J18592" s="147">
        <v>2593331</v>
      </c>
    </row>
    <row r="18593" spans="1:10" x14ac:dyDescent="0.2">
      <c r="A18593" s="147">
        <v>4</v>
      </c>
      <c r="B18593" s="149" t="s">
        <v>6744</v>
      </c>
      <c r="C18593" s="147" t="s">
        <v>2261</v>
      </c>
      <c r="D18593" s="147" t="s">
        <v>6745</v>
      </c>
      <c r="E18593" s="147" t="s">
        <v>2246</v>
      </c>
      <c r="G18593" s="147">
        <v>0</v>
      </c>
      <c r="I18593" s="147">
        <v>4</v>
      </c>
      <c r="J18593" s="147">
        <v>1203530</v>
      </c>
    </row>
    <row r="18594" spans="1:10" x14ac:dyDescent="0.2">
      <c r="A18594" s="147">
        <v>4</v>
      </c>
      <c r="B18594" s="149" t="s">
        <v>6744</v>
      </c>
      <c r="C18594" s="147" t="s">
        <v>2261</v>
      </c>
      <c r="D18594" s="147" t="s">
        <v>6743</v>
      </c>
      <c r="E18594" s="147" t="s">
        <v>2246</v>
      </c>
      <c r="G18594" s="147">
        <v>0</v>
      </c>
      <c r="I18594" s="147">
        <v>4</v>
      </c>
      <c r="J18594" s="147">
        <v>1203532</v>
      </c>
    </row>
    <row r="18595" spans="1:10" x14ac:dyDescent="0.2">
      <c r="A18595" s="147">
        <v>4</v>
      </c>
      <c r="B18595" s="149" t="s">
        <v>6742</v>
      </c>
      <c r="C18595" s="147" t="s">
        <v>2242</v>
      </c>
      <c r="D18595" s="147" t="s">
        <v>6741</v>
      </c>
      <c r="E18595" s="147" t="s">
        <v>2240</v>
      </c>
      <c r="G18595" s="147">
        <v>0</v>
      </c>
      <c r="I18595" s="147">
        <v>4</v>
      </c>
      <c r="J18595" s="147">
        <v>2593319</v>
      </c>
    </row>
    <row r="18596" spans="1:10" x14ac:dyDescent="0.2">
      <c r="A18596" s="147">
        <v>4</v>
      </c>
      <c r="B18596" s="149" t="s">
        <v>6739</v>
      </c>
      <c r="C18596" s="147" t="s">
        <v>2242</v>
      </c>
      <c r="D18596" s="147" t="s">
        <v>6740</v>
      </c>
      <c r="E18596" s="147" t="s">
        <v>2240</v>
      </c>
      <c r="G18596" s="147">
        <v>0</v>
      </c>
      <c r="I18596" s="147">
        <v>4</v>
      </c>
      <c r="J18596" s="147">
        <v>2593309</v>
      </c>
    </row>
    <row r="18597" spans="1:10" x14ac:dyDescent="0.2">
      <c r="A18597" s="147">
        <v>4</v>
      </c>
      <c r="B18597" s="149" t="s">
        <v>6739</v>
      </c>
      <c r="C18597" s="147" t="s">
        <v>2261</v>
      </c>
      <c r="D18597" s="147" t="s">
        <v>6738</v>
      </c>
      <c r="E18597" s="147" t="s">
        <v>2246</v>
      </c>
      <c r="G18597" s="147">
        <v>0</v>
      </c>
      <c r="I18597" s="147">
        <v>4</v>
      </c>
      <c r="J18597" s="147">
        <v>1203526</v>
      </c>
    </row>
    <row r="18598" spans="1:10" x14ac:dyDescent="0.2">
      <c r="A18598" s="147">
        <v>4</v>
      </c>
      <c r="B18598" s="149" t="s">
        <v>6736</v>
      </c>
      <c r="C18598" s="147" t="s">
        <v>2242</v>
      </c>
      <c r="D18598" s="147" t="s">
        <v>6737</v>
      </c>
      <c r="E18598" s="147" t="s">
        <v>2240</v>
      </c>
      <c r="G18598" s="147">
        <v>0</v>
      </c>
      <c r="I18598" s="147">
        <v>4</v>
      </c>
      <c r="J18598" s="147">
        <v>2593317</v>
      </c>
    </row>
    <row r="18599" spans="1:10" x14ac:dyDescent="0.2">
      <c r="A18599" s="147">
        <v>4</v>
      </c>
      <c r="B18599" s="149" t="s">
        <v>6736</v>
      </c>
      <c r="C18599" s="147" t="s">
        <v>2261</v>
      </c>
      <c r="D18599" s="147" t="s">
        <v>6735</v>
      </c>
      <c r="E18599" s="147" t="s">
        <v>2246</v>
      </c>
      <c r="G18599" s="147">
        <v>0</v>
      </c>
      <c r="I18599" s="147">
        <v>4</v>
      </c>
      <c r="J18599" s="147">
        <v>1203528</v>
      </c>
    </row>
    <row r="18600" spans="1:10" x14ac:dyDescent="0.2">
      <c r="A18600" s="147">
        <v>4</v>
      </c>
      <c r="B18600" s="149" t="s">
        <v>6734</v>
      </c>
      <c r="C18600" s="147" t="s">
        <v>2242</v>
      </c>
      <c r="D18600" s="147" t="s">
        <v>6733</v>
      </c>
      <c r="E18600" s="147" t="s">
        <v>2240</v>
      </c>
      <c r="G18600" s="147">
        <v>0</v>
      </c>
      <c r="I18600" s="147">
        <v>4</v>
      </c>
      <c r="J18600" s="147">
        <v>2593304</v>
      </c>
    </row>
    <row r="18601" spans="1:10" x14ac:dyDescent="0.2">
      <c r="A18601" s="147">
        <v>4</v>
      </c>
      <c r="B18601" s="149" t="s">
        <v>6732</v>
      </c>
      <c r="C18601" s="147" t="s">
        <v>2242</v>
      </c>
      <c r="D18601" s="147" t="s">
        <v>6731</v>
      </c>
      <c r="E18601" s="147" t="s">
        <v>2240</v>
      </c>
      <c r="G18601" s="147">
        <v>0</v>
      </c>
      <c r="I18601" s="147">
        <v>4</v>
      </c>
      <c r="J18601" s="147">
        <v>2593314</v>
      </c>
    </row>
    <row r="18602" spans="1:10" x14ac:dyDescent="0.2">
      <c r="A18602" s="147">
        <v>3</v>
      </c>
      <c r="B18602" s="149" t="s">
        <v>6726</v>
      </c>
      <c r="C18602" s="147" t="s">
        <v>2242</v>
      </c>
      <c r="D18602" s="147" t="s">
        <v>6730</v>
      </c>
      <c r="E18602" s="147" t="s">
        <v>2246</v>
      </c>
      <c r="G18602" s="147">
        <v>0</v>
      </c>
      <c r="I18602" s="147">
        <v>3</v>
      </c>
      <c r="J18602" s="147">
        <v>2593017</v>
      </c>
    </row>
    <row r="18603" spans="1:10" x14ac:dyDescent="0.2">
      <c r="A18603" s="147">
        <v>3</v>
      </c>
      <c r="B18603" s="149" t="s">
        <v>6726</v>
      </c>
      <c r="C18603" s="147" t="s">
        <v>2261</v>
      </c>
      <c r="D18603" s="147" t="s">
        <v>6729</v>
      </c>
      <c r="E18603" s="147" t="s">
        <v>2246</v>
      </c>
      <c r="G18603" s="147">
        <v>0</v>
      </c>
      <c r="I18603" s="147">
        <v>3</v>
      </c>
      <c r="J18603" s="147">
        <v>1203256</v>
      </c>
    </row>
    <row r="18604" spans="1:10" x14ac:dyDescent="0.2">
      <c r="A18604" s="147">
        <v>3</v>
      </c>
      <c r="B18604" s="149" t="s">
        <v>6726</v>
      </c>
      <c r="C18604" s="147" t="s">
        <v>2294</v>
      </c>
      <c r="D18604" s="147" t="s">
        <v>6728</v>
      </c>
      <c r="E18604" s="147" t="s">
        <v>2246</v>
      </c>
      <c r="G18604" s="147">
        <v>0</v>
      </c>
      <c r="I18604" s="147">
        <v>3</v>
      </c>
      <c r="J18604" s="147">
        <v>1203296</v>
      </c>
    </row>
    <row r="18605" spans="1:10" x14ac:dyDescent="0.2">
      <c r="A18605" s="147">
        <v>3</v>
      </c>
      <c r="B18605" s="149" t="s">
        <v>6726</v>
      </c>
      <c r="C18605" s="147" t="s">
        <v>2277</v>
      </c>
      <c r="D18605" s="147" t="s">
        <v>6727</v>
      </c>
      <c r="E18605" s="147" t="s">
        <v>2246</v>
      </c>
      <c r="G18605" s="147">
        <v>0</v>
      </c>
      <c r="I18605" s="147">
        <v>3</v>
      </c>
      <c r="J18605" s="147">
        <v>1203293</v>
      </c>
    </row>
    <row r="18606" spans="1:10" x14ac:dyDescent="0.2">
      <c r="A18606" s="147">
        <v>3</v>
      </c>
      <c r="B18606" s="149" t="s">
        <v>6726</v>
      </c>
      <c r="C18606" s="147" t="s">
        <v>2277</v>
      </c>
      <c r="D18606" s="147" t="s">
        <v>6725</v>
      </c>
      <c r="E18606" s="147" t="s">
        <v>2246</v>
      </c>
      <c r="G18606" s="147">
        <v>0</v>
      </c>
      <c r="I18606" s="147">
        <v>3</v>
      </c>
      <c r="J18606" s="147">
        <v>1203272</v>
      </c>
    </row>
    <row r="18607" spans="1:10" x14ac:dyDescent="0.2">
      <c r="A18607" s="147">
        <v>4</v>
      </c>
      <c r="B18607" s="149" t="s">
        <v>6721</v>
      </c>
      <c r="C18607" s="147" t="s">
        <v>2242</v>
      </c>
      <c r="D18607" s="147" t="s">
        <v>6724</v>
      </c>
      <c r="E18607" s="147" t="s">
        <v>2246</v>
      </c>
      <c r="G18607" s="147">
        <v>0</v>
      </c>
      <c r="I18607" s="147">
        <v>4</v>
      </c>
      <c r="J18607" s="147">
        <v>2593373</v>
      </c>
    </row>
    <row r="18608" spans="1:10" x14ac:dyDescent="0.2">
      <c r="A18608" s="147">
        <v>4</v>
      </c>
      <c r="B18608" s="149" t="s">
        <v>6721</v>
      </c>
      <c r="C18608" s="147" t="s">
        <v>2261</v>
      </c>
      <c r="D18608" s="147" t="s">
        <v>6723</v>
      </c>
      <c r="E18608" s="147" t="s">
        <v>2246</v>
      </c>
      <c r="G18608" s="147">
        <v>0</v>
      </c>
      <c r="I18608" s="147">
        <v>4</v>
      </c>
      <c r="J18608" s="147">
        <v>1203585</v>
      </c>
    </row>
    <row r="18609" spans="1:10" x14ac:dyDescent="0.2">
      <c r="A18609" s="147">
        <v>4</v>
      </c>
      <c r="B18609" s="149" t="s">
        <v>6721</v>
      </c>
      <c r="C18609" s="147" t="s">
        <v>2261</v>
      </c>
      <c r="D18609" s="147" t="s">
        <v>6722</v>
      </c>
      <c r="E18609" s="147" t="s">
        <v>2246</v>
      </c>
      <c r="G18609" s="147">
        <v>0</v>
      </c>
      <c r="I18609" s="147">
        <v>4</v>
      </c>
      <c r="J18609" s="147">
        <v>1203560</v>
      </c>
    </row>
    <row r="18610" spans="1:10" x14ac:dyDescent="0.2">
      <c r="A18610" s="147">
        <v>4</v>
      </c>
      <c r="B18610" s="149" t="s">
        <v>6721</v>
      </c>
      <c r="C18610" s="147" t="s">
        <v>2277</v>
      </c>
      <c r="D18610" s="147" t="s">
        <v>6720</v>
      </c>
      <c r="E18610" s="147" t="s">
        <v>2246</v>
      </c>
      <c r="G18610" s="147">
        <v>0</v>
      </c>
      <c r="I18610" s="147">
        <v>4</v>
      </c>
      <c r="J18610" s="147">
        <v>1203607</v>
      </c>
    </row>
    <row r="18611" spans="1:10" x14ac:dyDescent="0.2">
      <c r="A18611" s="147">
        <v>5</v>
      </c>
      <c r="B18611" s="149" t="s">
        <v>6719</v>
      </c>
      <c r="C18611" s="147" t="s">
        <v>2242</v>
      </c>
      <c r="D18611" s="147" t="s">
        <v>6718</v>
      </c>
      <c r="E18611" s="147" t="s">
        <v>2246</v>
      </c>
      <c r="G18611" s="147">
        <v>0</v>
      </c>
      <c r="I18611" s="147">
        <v>5</v>
      </c>
      <c r="J18611" s="147">
        <v>2593400</v>
      </c>
    </row>
    <row r="18612" spans="1:10" x14ac:dyDescent="0.2">
      <c r="A18612" s="147">
        <v>6</v>
      </c>
      <c r="B18612" s="149" t="s">
        <v>6717</v>
      </c>
      <c r="C18612" s="147" t="s">
        <v>2242</v>
      </c>
      <c r="D18612" s="147" t="s">
        <v>6716</v>
      </c>
      <c r="E18612" s="147" t="s">
        <v>2240</v>
      </c>
      <c r="G18612" s="147">
        <v>0</v>
      </c>
      <c r="I18612" s="147">
        <v>6</v>
      </c>
      <c r="J18612" s="147">
        <v>2593411</v>
      </c>
    </row>
    <row r="18613" spans="1:10" x14ac:dyDescent="0.2">
      <c r="A18613" s="147">
        <v>6</v>
      </c>
      <c r="B18613" s="149" t="s">
        <v>6715</v>
      </c>
      <c r="C18613" s="147" t="s">
        <v>2242</v>
      </c>
      <c r="D18613" s="147" t="s">
        <v>6714</v>
      </c>
      <c r="E18613" s="147" t="s">
        <v>2240</v>
      </c>
      <c r="G18613" s="147">
        <v>0</v>
      </c>
      <c r="I18613" s="147">
        <v>5</v>
      </c>
      <c r="J18613" s="147">
        <v>2593387</v>
      </c>
    </row>
    <row r="18614" spans="1:10" x14ac:dyDescent="0.2">
      <c r="A18614" s="147">
        <v>6</v>
      </c>
      <c r="B18614" s="149" t="s">
        <v>6713</v>
      </c>
      <c r="C18614" s="147" t="s">
        <v>2242</v>
      </c>
      <c r="D18614" s="147" t="s">
        <v>6712</v>
      </c>
      <c r="E18614" s="147" t="s">
        <v>2240</v>
      </c>
      <c r="G18614" s="147">
        <v>0</v>
      </c>
      <c r="I18614" s="147">
        <v>5</v>
      </c>
      <c r="J18614" s="147">
        <v>2593394</v>
      </c>
    </row>
    <row r="18615" spans="1:10" x14ac:dyDescent="0.2">
      <c r="A18615" s="147">
        <v>6</v>
      </c>
      <c r="B18615" s="149" t="s">
        <v>6711</v>
      </c>
      <c r="C18615" s="147" t="s">
        <v>2242</v>
      </c>
      <c r="D18615" s="147" t="s">
        <v>6710</v>
      </c>
      <c r="E18615" s="147" t="s">
        <v>2240</v>
      </c>
      <c r="G18615" s="147">
        <v>0</v>
      </c>
      <c r="I18615" s="147">
        <v>5</v>
      </c>
      <c r="J18615" s="147">
        <v>2593405</v>
      </c>
    </row>
    <row r="18616" spans="1:10" x14ac:dyDescent="0.2">
      <c r="A18616" s="147">
        <v>6</v>
      </c>
      <c r="B18616" s="149" t="s">
        <v>6709</v>
      </c>
      <c r="C18616" s="147" t="s">
        <v>2242</v>
      </c>
      <c r="D18616" s="147" t="s">
        <v>6708</v>
      </c>
      <c r="E18616" s="147" t="s">
        <v>2240</v>
      </c>
      <c r="G18616" s="147">
        <v>0</v>
      </c>
      <c r="I18616" s="147">
        <v>5</v>
      </c>
      <c r="J18616" s="147">
        <v>2593395</v>
      </c>
    </row>
    <row r="18617" spans="1:10" x14ac:dyDescent="0.2">
      <c r="A18617" s="147">
        <v>6</v>
      </c>
      <c r="B18617" s="149" t="s">
        <v>6707</v>
      </c>
      <c r="C18617" s="147" t="s">
        <v>2242</v>
      </c>
      <c r="D18617" s="147" t="s">
        <v>6706</v>
      </c>
      <c r="E18617" s="147" t="s">
        <v>2240</v>
      </c>
      <c r="G18617" s="147">
        <v>0</v>
      </c>
      <c r="I18617" s="147">
        <v>5</v>
      </c>
      <c r="J18617" s="147">
        <v>2593392</v>
      </c>
    </row>
    <row r="18618" spans="1:10" x14ac:dyDescent="0.2">
      <c r="A18618" s="147">
        <v>6</v>
      </c>
      <c r="B18618" s="149" t="s">
        <v>6705</v>
      </c>
      <c r="C18618" s="147" t="s">
        <v>2242</v>
      </c>
      <c r="D18618" s="147" t="s">
        <v>6704</v>
      </c>
      <c r="E18618" s="147" t="s">
        <v>2240</v>
      </c>
      <c r="G18618" s="147">
        <v>0</v>
      </c>
      <c r="I18618" s="147">
        <v>5</v>
      </c>
      <c r="J18618" s="147">
        <v>2593384</v>
      </c>
    </row>
    <row r="18619" spans="1:10" x14ac:dyDescent="0.2">
      <c r="A18619" s="147">
        <v>6</v>
      </c>
      <c r="B18619" s="149" t="s">
        <v>6703</v>
      </c>
      <c r="C18619" s="147" t="s">
        <v>2242</v>
      </c>
      <c r="D18619" s="147" t="s">
        <v>6702</v>
      </c>
      <c r="E18619" s="147" t="s">
        <v>2240</v>
      </c>
      <c r="G18619" s="147">
        <v>0</v>
      </c>
      <c r="I18619" s="147">
        <v>5</v>
      </c>
      <c r="J18619" s="147">
        <v>2593403</v>
      </c>
    </row>
    <row r="18620" spans="1:10" x14ac:dyDescent="0.2">
      <c r="A18620" s="147">
        <v>6</v>
      </c>
      <c r="B18620" s="149" t="s">
        <v>6701</v>
      </c>
      <c r="C18620" s="147" t="s">
        <v>2242</v>
      </c>
      <c r="D18620" s="147" t="s">
        <v>6700</v>
      </c>
      <c r="E18620" s="147" t="s">
        <v>2240</v>
      </c>
      <c r="G18620" s="147">
        <v>0</v>
      </c>
      <c r="I18620" s="147">
        <v>5</v>
      </c>
      <c r="J18620" s="147">
        <v>2593410</v>
      </c>
    </row>
    <row r="18621" spans="1:10" x14ac:dyDescent="0.2">
      <c r="A18621" s="147">
        <v>4</v>
      </c>
      <c r="B18621" s="149" t="s">
        <v>6695</v>
      </c>
      <c r="C18621" s="147" t="s">
        <v>2242</v>
      </c>
      <c r="D18621" s="147" t="s">
        <v>6699</v>
      </c>
      <c r="E18621" s="147" t="s">
        <v>2246</v>
      </c>
      <c r="G18621" s="147">
        <v>0</v>
      </c>
      <c r="I18621" s="147">
        <v>4</v>
      </c>
      <c r="J18621" s="147">
        <v>2593370</v>
      </c>
    </row>
    <row r="18622" spans="1:10" x14ac:dyDescent="0.2">
      <c r="A18622" s="147">
        <v>4</v>
      </c>
      <c r="B18622" s="149" t="s">
        <v>6695</v>
      </c>
      <c r="C18622" s="147" t="s">
        <v>2261</v>
      </c>
      <c r="D18622" s="147" t="s">
        <v>6698</v>
      </c>
      <c r="E18622" s="147" t="s">
        <v>2246</v>
      </c>
      <c r="G18622" s="147">
        <v>0</v>
      </c>
      <c r="I18622" s="147">
        <v>4</v>
      </c>
      <c r="J18622" s="147">
        <v>1203561</v>
      </c>
    </row>
    <row r="18623" spans="1:10" x14ac:dyDescent="0.2">
      <c r="A18623" s="147">
        <v>4</v>
      </c>
      <c r="B18623" s="149" t="s">
        <v>6695</v>
      </c>
      <c r="C18623" s="147" t="s">
        <v>2261</v>
      </c>
      <c r="D18623" s="147" t="s">
        <v>6672</v>
      </c>
      <c r="E18623" s="147" t="s">
        <v>2246</v>
      </c>
      <c r="G18623" s="147">
        <v>0</v>
      </c>
      <c r="I18623" s="147">
        <v>4</v>
      </c>
      <c r="J18623" s="147">
        <v>1203567</v>
      </c>
    </row>
    <row r="18624" spans="1:10" x14ac:dyDescent="0.2">
      <c r="A18624" s="147">
        <v>4</v>
      </c>
      <c r="B18624" s="149" t="s">
        <v>6695</v>
      </c>
      <c r="C18624" s="147" t="s">
        <v>2277</v>
      </c>
      <c r="D18624" s="147" t="s">
        <v>6697</v>
      </c>
      <c r="E18624" s="147" t="s">
        <v>2246</v>
      </c>
      <c r="G18624" s="147">
        <v>0</v>
      </c>
      <c r="I18624" s="147">
        <v>4</v>
      </c>
      <c r="J18624" s="147">
        <v>1203571</v>
      </c>
    </row>
    <row r="18625" spans="1:10" x14ac:dyDescent="0.2">
      <c r="A18625" s="147">
        <v>4</v>
      </c>
      <c r="B18625" s="149" t="s">
        <v>6695</v>
      </c>
      <c r="C18625" s="147" t="s">
        <v>2277</v>
      </c>
      <c r="D18625" s="147" t="s">
        <v>6696</v>
      </c>
      <c r="E18625" s="147" t="s">
        <v>2246</v>
      </c>
      <c r="G18625" s="147">
        <v>0</v>
      </c>
      <c r="I18625" s="147">
        <v>4</v>
      </c>
      <c r="J18625" s="147">
        <v>1203618</v>
      </c>
    </row>
    <row r="18626" spans="1:10" x14ac:dyDescent="0.2">
      <c r="A18626" s="147">
        <v>4</v>
      </c>
      <c r="B18626" s="149" t="s">
        <v>6695</v>
      </c>
      <c r="C18626" s="147" t="s">
        <v>2277</v>
      </c>
      <c r="D18626" s="147" t="s">
        <v>6694</v>
      </c>
      <c r="E18626" s="147" t="s">
        <v>2246</v>
      </c>
      <c r="G18626" s="147">
        <v>0</v>
      </c>
      <c r="I18626" s="147">
        <v>4</v>
      </c>
      <c r="J18626" s="147">
        <v>1203578</v>
      </c>
    </row>
    <row r="18627" spans="1:10" x14ac:dyDescent="0.2">
      <c r="A18627" s="147">
        <v>5</v>
      </c>
      <c r="B18627" s="149" t="s">
        <v>6693</v>
      </c>
      <c r="C18627" s="147" t="s">
        <v>2242</v>
      </c>
      <c r="D18627" s="147" t="s">
        <v>6692</v>
      </c>
      <c r="E18627" s="147" t="s">
        <v>2246</v>
      </c>
      <c r="G18627" s="147">
        <v>0</v>
      </c>
      <c r="I18627" s="147">
        <v>5</v>
      </c>
      <c r="J18627" s="147">
        <v>2593420</v>
      </c>
    </row>
    <row r="18628" spans="1:10" x14ac:dyDescent="0.2">
      <c r="A18628" s="147">
        <v>6</v>
      </c>
      <c r="B18628" s="149" t="s">
        <v>6691</v>
      </c>
      <c r="C18628" s="147" t="s">
        <v>2242</v>
      </c>
      <c r="D18628" s="147" t="s">
        <v>6690</v>
      </c>
      <c r="E18628" s="147" t="s">
        <v>2240</v>
      </c>
      <c r="G18628" s="147">
        <v>0</v>
      </c>
      <c r="I18628" s="147">
        <v>6</v>
      </c>
      <c r="J18628" s="147">
        <v>2593427</v>
      </c>
    </row>
    <row r="18629" spans="1:10" x14ac:dyDescent="0.2">
      <c r="A18629" s="147">
        <v>5</v>
      </c>
      <c r="B18629" s="149" t="s">
        <v>6689</v>
      </c>
      <c r="C18629" s="147" t="s">
        <v>2242</v>
      </c>
      <c r="D18629" s="147" t="s">
        <v>6688</v>
      </c>
      <c r="E18629" s="147" t="s">
        <v>2246</v>
      </c>
      <c r="G18629" s="147">
        <v>0</v>
      </c>
      <c r="I18629" s="147">
        <v>5</v>
      </c>
      <c r="J18629" s="147">
        <v>2593418</v>
      </c>
    </row>
    <row r="18630" spans="1:10" x14ac:dyDescent="0.2">
      <c r="A18630" s="147">
        <v>6</v>
      </c>
      <c r="B18630" s="149" t="s">
        <v>6687</v>
      </c>
      <c r="C18630" s="147" t="s">
        <v>2242</v>
      </c>
      <c r="D18630" s="147" t="s">
        <v>6686</v>
      </c>
      <c r="E18630" s="147" t="s">
        <v>2240</v>
      </c>
      <c r="G18630" s="147">
        <v>0</v>
      </c>
      <c r="I18630" s="147">
        <v>6</v>
      </c>
      <c r="J18630" s="147">
        <v>2593436</v>
      </c>
    </row>
    <row r="18631" spans="1:10" x14ac:dyDescent="0.2">
      <c r="A18631" s="147">
        <v>6</v>
      </c>
      <c r="B18631" s="149" t="s">
        <v>6685</v>
      </c>
      <c r="C18631" s="147" t="s">
        <v>2242</v>
      </c>
      <c r="D18631" s="147" t="s">
        <v>6684</v>
      </c>
      <c r="E18631" s="147" t="s">
        <v>2240</v>
      </c>
      <c r="G18631" s="147">
        <v>0</v>
      </c>
      <c r="I18631" s="147">
        <v>6</v>
      </c>
      <c r="J18631" s="147">
        <v>2593448</v>
      </c>
    </row>
    <row r="18632" spans="1:10" x14ac:dyDescent="0.2">
      <c r="A18632" s="147">
        <v>6</v>
      </c>
      <c r="B18632" s="149" t="s">
        <v>6683</v>
      </c>
      <c r="C18632" s="147" t="s">
        <v>2242</v>
      </c>
      <c r="D18632" s="147" t="s">
        <v>6682</v>
      </c>
      <c r="E18632" s="147" t="s">
        <v>2240</v>
      </c>
      <c r="G18632" s="147">
        <v>0</v>
      </c>
      <c r="I18632" s="147">
        <v>6</v>
      </c>
      <c r="J18632" s="147">
        <v>2593449</v>
      </c>
    </row>
    <row r="18633" spans="1:10" x14ac:dyDescent="0.2">
      <c r="A18633" s="147">
        <v>6</v>
      </c>
      <c r="B18633" s="149" t="s">
        <v>6681</v>
      </c>
      <c r="C18633" s="147" t="s">
        <v>2242</v>
      </c>
      <c r="D18633" s="147" t="s">
        <v>6680</v>
      </c>
      <c r="E18633" s="147" t="s">
        <v>2240</v>
      </c>
      <c r="G18633" s="147">
        <v>0</v>
      </c>
      <c r="I18633" s="147">
        <v>6</v>
      </c>
      <c r="J18633" s="147">
        <v>2593434</v>
      </c>
    </row>
    <row r="18634" spans="1:10" x14ac:dyDescent="0.2">
      <c r="A18634" s="147">
        <v>6</v>
      </c>
      <c r="B18634" s="149" t="s">
        <v>6679</v>
      </c>
      <c r="C18634" s="147" t="s">
        <v>2242</v>
      </c>
      <c r="D18634" s="147" t="s">
        <v>6678</v>
      </c>
      <c r="E18634" s="147" t="s">
        <v>2240</v>
      </c>
      <c r="G18634" s="147">
        <v>0</v>
      </c>
      <c r="I18634" s="147">
        <v>6</v>
      </c>
      <c r="J18634" s="147">
        <v>2593439</v>
      </c>
    </row>
    <row r="18635" spans="1:10" x14ac:dyDescent="0.2">
      <c r="A18635" s="147">
        <v>6</v>
      </c>
      <c r="B18635" s="149" t="s">
        <v>6677</v>
      </c>
      <c r="C18635" s="147" t="s">
        <v>2242</v>
      </c>
      <c r="D18635" s="147" t="s">
        <v>6676</v>
      </c>
      <c r="E18635" s="147" t="s">
        <v>2240</v>
      </c>
      <c r="G18635" s="147">
        <v>0</v>
      </c>
      <c r="I18635" s="147">
        <v>6</v>
      </c>
      <c r="J18635" s="147">
        <v>2593442</v>
      </c>
    </row>
    <row r="18636" spans="1:10" x14ac:dyDescent="0.2">
      <c r="A18636" s="147">
        <v>6</v>
      </c>
      <c r="B18636" s="149" t="s">
        <v>6675</v>
      </c>
      <c r="C18636" s="147" t="s">
        <v>2242</v>
      </c>
      <c r="D18636" s="147" t="s">
        <v>6674</v>
      </c>
      <c r="E18636" s="147" t="s">
        <v>2240</v>
      </c>
      <c r="G18636" s="147">
        <v>0</v>
      </c>
      <c r="I18636" s="147">
        <v>6</v>
      </c>
      <c r="J18636" s="147">
        <v>2593447</v>
      </c>
    </row>
    <row r="18637" spans="1:10" x14ac:dyDescent="0.2">
      <c r="A18637" s="147">
        <v>5</v>
      </c>
      <c r="B18637" s="149" t="s">
        <v>6673</v>
      </c>
      <c r="C18637" s="147" t="s">
        <v>2242</v>
      </c>
      <c r="D18637" s="147" t="s">
        <v>6672</v>
      </c>
      <c r="E18637" s="147" t="s">
        <v>2246</v>
      </c>
      <c r="G18637" s="147">
        <v>0</v>
      </c>
      <c r="I18637" s="147">
        <v>5</v>
      </c>
      <c r="J18637" s="147">
        <v>2593416</v>
      </c>
    </row>
    <row r="18638" spans="1:10" x14ac:dyDescent="0.2">
      <c r="A18638" s="147">
        <v>6</v>
      </c>
      <c r="B18638" s="149" t="s">
        <v>6671</v>
      </c>
      <c r="C18638" s="147" t="s">
        <v>2242</v>
      </c>
      <c r="D18638" s="147" t="s">
        <v>6670</v>
      </c>
      <c r="E18638" s="147" t="s">
        <v>2240</v>
      </c>
      <c r="G18638" s="147">
        <v>0</v>
      </c>
      <c r="I18638" s="147">
        <v>6</v>
      </c>
      <c r="J18638" s="147">
        <v>2593459</v>
      </c>
    </row>
    <row r="18639" spans="1:10" x14ac:dyDescent="0.2">
      <c r="A18639" s="147">
        <v>6</v>
      </c>
      <c r="B18639" s="149" t="s">
        <v>6669</v>
      </c>
      <c r="C18639" s="147" t="s">
        <v>2242</v>
      </c>
      <c r="D18639" s="147" t="s">
        <v>6668</v>
      </c>
      <c r="E18639" s="147" t="s">
        <v>2240</v>
      </c>
      <c r="G18639" s="147">
        <v>0</v>
      </c>
      <c r="I18639" s="147">
        <v>6</v>
      </c>
      <c r="J18639" s="147">
        <v>2593452</v>
      </c>
    </row>
    <row r="18640" spans="1:10" x14ac:dyDescent="0.2">
      <c r="A18640" s="147">
        <v>6</v>
      </c>
      <c r="B18640" s="149" t="s">
        <v>6667</v>
      </c>
      <c r="C18640" s="147" t="s">
        <v>2242</v>
      </c>
      <c r="D18640" s="147" t="s">
        <v>6666</v>
      </c>
      <c r="E18640" s="147" t="s">
        <v>2240</v>
      </c>
      <c r="G18640" s="147">
        <v>0</v>
      </c>
      <c r="I18640" s="147">
        <v>6</v>
      </c>
      <c r="J18640" s="147">
        <v>2593460</v>
      </c>
    </row>
    <row r="18641" spans="1:10" x14ac:dyDescent="0.2">
      <c r="A18641" s="147">
        <v>6</v>
      </c>
      <c r="B18641" s="149" t="s">
        <v>6665</v>
      </c>
      <c r="C18641" s="147" t="s">
        <v>2242</v>
      </c>
      <c r="D18641" s="147" t="s">
        <v>6664</v>
      </c>
      <c r="E18641" s="147" t="s">
        <v>2240</v>
      </c>
      <c r="G18641" s="147">
        <v>0</v>
      </c>
      <c r="I18641" s="147">
        <v>6</v>
      </c>
      <c r="J18641" s="147">
        <v>2593458</v>
      </c>
    </row>
    <row r="18642" spans="1:10" x14ac:dyDescent="0.2">
      <c r="A18642" s="147">
        <v>6</v>
      </c>
      <c r="B18642" s="149" t="s">
        <v>6663</v>
      </c>
      <c r="C18642" s="147" t="s">
        <v>2242</v>
      </c>
      <c r="D18642" s="147" t="s">
        <v>6662</v>
      </c>
      <c r="E18642" s="147" t="s">
        <v>2240</v>
      </c>
      <c r="G18642" s="147">
        <v>0</v>
      </c>
      <c r="I18642" s="147">
        <v>6</v>
      </c>
      <c r="J18642" s="147">
        <v>2593451</v>
      </c>
    </row>
    <row r="18643" spans="1:10" x14ac:dyDescent="0.2">
      <c r="A18643" s="147">
        <v>6</v>
      </c>
      <c r="B18643" s="149" t="s">
        <v>6661</v>
      </c>
      <c r="C18643" s="147" t="s">
        <v>2242</v>
      </c>
      <c r="D18643" s="147" t="s">
        <v>6660</v>
      </c>
      <c r="E18643" s="147" t="s">
        <v>2240</v>
      </c>
      <c r="G18643" s="147">
        <v>0</v>
      </c>
      <c r="I18643" s="147">
        <v>6</v>
      </c>
      <c r="J18643" s="147">
        <v>2593453</v>
      </c>
    </row>
    <row r="18644" spans="1:10" x14ac:dyDescent="0.2">
      <c r="A18644" s="147">
        <v>6</v>
      </c>
      <c r="B18644" s="149" t="s">
        <v>6659</v>
      </c>
      <c r="C18644" s="147" t="s">
        <v>2242</v>
      </c>
      <c r="D18644" s="147" t="s">
        <v>6658</v>
      </c>
      <c r="E18644" s="147" t="s">
        <v>2240</v>
      </c>
      <c r="G18644" s="147">
        <v>0</v>
      </c>
      <c r="I18644" s="147">
        <v>6</v>
      </c>
      <c r="J18644" s="147">
        <v>2593468</v>
      </c>
    </row>
    <row r="18645" spans="1:10" x14ac:dyDescent="0.2">
      <c r="A18645" s="147">
        <v>6</v>
      </c>
      <c r="B18645" s="149" t="s">
        <v>6657</v>
      </c>
      <c r="C18645" s="147" t="s">
        <v>2242</v>
      </c>
      <c r="D18645" s="147" t="s">
        <v>6656</v>
      </c>
      <c r="E18645" s="147" t="s">
        <v>2240</v>
      </c>
      <c r="G18645" s="147">
        <v>0</v>
      </c>
      <c r="I18645" s="147">
        <v>5</v>
      </c>
      <c r="J18645" s="147">
        <v>2593421</v>
      </c>
    </row>
    <row r="18646" spans="1:10" x14ac:dyDescent="0.2">
      <c r="A18646" s="147">
        <v>4</v>
      </c>
      <c r="B18646" s="149" t="s">
        <v>6650</v>
      </c>
      <c r="C18646" s="147" t="s">
        <v>2242</v>
      </c>
      <c r="D18646" s="147" t="s">
        <v>6655</v>
      </c>
      <c r="E18646" s="147" t="s">
        <v>2246</v>
      </c>
      <c r="G18646" s="147">
        <v>0</v>
      </c>
      <c r="I18646" s="147">
        <v>4</v>
      </c>
      <c r="J18646" s="147">
        <v>2593367</v>
      </c>
    </row>
    <row r="18647" spans="1:10" x14ac:dyDescent="0.2">
      <c r="A18647" s="147">
        <v>4</v>
      </c>
      <c r="B18647" s="149" t="s">
        <v>6650</v>
      </c>
      <c r="C18647" s="147" t="s">
        <v>2261</v>
      </c>
      <c r="D18647" s="147" t="s">
        <v>6654</v>
      </c>
      <c r="E18647" s="147" t="s">
        <v>2246</v>
      </c>
      <c r="G18647" s="147">
        <v>0</v>
      </c>
      <c r="I18647" s="147">
        <v>4</v>
      </c>
      <c r="J18647" s="147">
        <v>1203542</v>
      </c>
    </row>
    <row r="18648" spans="1:10" x14ac:dyDescent="0.2">
      <c r="A18648" s="147">
        <v>4</v>
      </c>
      <c r="B18648" s="149" t="s">
        <v>6650</v>
      </c>
      <c r="C18648" s="147" t="s">
        <v>2261</v>
      </c>
      <c r="D18648" s="147" t="s">
        <v>6653</v>
      </c>
      <c r="E18648" s="147" t="s">
        <v>2246</v>
      </c>
      <c r="G18648" s="147">
        <v>0</v>
      </c>
      <c r="I18648" s="147">
        <v>4</v>
      </c>
      <c r="J18648" s="147">
        <v>1203604</v>
      </c>
    </row>
    <row r="18649" spans="1:10" x14ac:dyDescent="0.2">
      <c r="A18649" s="147">
        <v>4</v>
      </c>
      <c r="B18649" s="149" t="s">
        <v>6650</v>
      </c>
      <c r="C18649" s="147" t="s">
        <v>2261</v>
      </c>
      <c r="D18649" s="147" t="s">
        <v>6652</v>
      </c>
      <c r="E18649" s="147" t="s">
        <v>2246</v>
      </c>
      <c r="G18649" s="147">
        <v>0</v>
      </c>
      <c r="I18649" s="147">
        <v>4</v>
      </c>
      <c r="J18649" s="147">
        <v>1203615</v>
      </c>
    </row>
    <row r="18650" spans="1:10" x14ac:dyDescent="0.2">
      <c r="A18650" s="147">
        <v>4</v>
      </c>
      <c r="B18650" s="149" t="s">
        <v>6650</v>
      </c>
      <c r="C18650" s="147" t="s">
        <v>2277</v>
      </c>
      <c r="D18650" s="147" t="s">
        <v>6651</v>
      </c>
      <c r="E18650" s="147" t="s">
        <v>2246</v>
      </c>
      <c r="G18650" s="147">
        <v>0</v>
      </c>
      <c r="I18650" s="147">
        <v>4</v>
      </c>
      <c r="J18650" s="147">
        <v>1203580</v>
      </c>
    </row>
    <row r="18651" spans="1:10" x14ac:dyDescent="0.2">
      <c r="A18651" s="147">
        <v>4</v>
      </c>
      <c r="B18651" s="149" t="s">
        <v>6650</v>
      </c>
      <c r="C18651" s="147" t="s">
        <v>2277</v>
      </c>
      <c r="D18651" s="147" t="s">
        <v>6649</v>
      </c>
      <c r="E18651" s="147" t="s">
        <v>2246</v>
      </c>
      <c r="G18651" s="147">
        <v>0</v>
      </c>
      <c r="I18651" s="147">
        <v>4</v>
      </c>
      <c r="J18651" s="147">
        <v>1203612</v>
      </c>
    </row>
    <row r="18652" spans="1:10" x14ac:dyDescent="0.2">
      <c r="A18652" s="147">
        <v>5</v>
      </c>
      <c r="B18652" s="149" t="s">
        <v>6648</v>
      </c>
      <c r="C18652" s="147" t="s">
        <v>2242</v>
      </c>
      <c r="D18652" s="147" t="s">
        <v>6647</v>
      </c>
      <c r="E18652" s="147" t="s">
        <v>2246</v>
      </c>
      <c r="G18652" s="147">
        <v>0</v>
      </c>
      <c r="I18652" s="147">
        <v>5</v>
      </c>
      <c r="J18652" s="147">
        <v>2593487</v>
      </c>
    </row>
    <row r="18653" spans="1:10" x14ac:dyDescent="0.2">
      <c r="A18653" s="147">
        <v>6</v>
      </c>
      <c r="B18653" s="149" t="s">
        <v>6646</v>
      </c>
      <c r="C18653" s="147" t="s">
        <v>2242</v>
      </c>
      <c r="D18653" s="147" t="s">
        <v>6645</v>
      </c>
      <c r="E18653" s="147" t="s">
        <v>2240</v>
      </c>
      <c r="G18653" s="147">
        <v>0</v>
      </c>
      <c r="I18653" s="147">
        <v>6</v>
      </c>
      <c r="J18653" s="147">
        <v>2593491</v>
      </c>
    </row>
    <row r="18654" spans="1:10" x14ac:dyDescent="0.2">
      <c r="A18654" s="147">
        <v>6</v>
      </c>
      <c r="B18654" s="149" t="s">
        <v>6644</v>
      </c>
      <c r="C18654" s="147" t="s">
        <v>2242</v>
      </c>
      <c r="D18654" s="147" t="s">
        <v>6643</v>
      </c>
      <c r="E18654" s="147" t="s">
        <v>2240</v>
      </c>
      <c r="G18654" s="147">
        <v>0</v>
      </c>
      <c r="I18654" s="147">
        <v>5</v>
      </c>
      <c r="J18654" s="147">
        <v>2593485</v>
      </c>
    </row>
    <row r="18655" spans="1:10" x14ac:dyDescent="0.2">
      <c r="A18655" s="147">
        <v>6</v>
      </c>
      <c r="B18655" s="149" t="s">
        <v>6642</v>
      </c>
      <c r="C18655" s="147" t="s">
        <v>2242</v>
      </c>
      <c r="D18655" s="147" t="s">
        <v>6641</v>
      </c>
      <c r="E18655" s="147" t="s">
        <v>2240</v>
      </c>
      <c r="G18655" s="147">
        <v>0</v>
      </c>
      <c r="I18655" s="147">
        <v>5</v>
      </c>
      <c r="J18655" s="147">
        <v>2593476</v>
      </c>
    </row>
    <row r="18656" spans="1:10" x14ac:dyDescent="0.2">
      <c r="A18656" s="147">
        <v>6</v>
      </c>
      <c r="B18656" s="149" t="s">
        <v>6640</v>
      </c>
      <c r="C18656" s="147" t="s">
        <v>2242</v>
      </c>
      <c r="D18656" s="147" t="s">
        <v>6639</v>
      </c>
      <c r="E18656" s="147" t="s">
        <v>2240</v>
      </c>
      <c r="G18656" s="147">
        <v>0</v>
      </c>
      <c r="I18656" s="147">
        <v>5</v>
      </c>
      <c r="J18656" s="147">
        <v>2593475</v>
      </c>
    </row>
    <row r="18657" spans="1:10" x14ac:dyDescent="0.2">
      <c r="A18657" s="147">
        <v>6</v>
      </c>
      <c r="B18657" s="149" t="s">
        <v>6638</v>
      </c>
      <c r="C18657" s="147" t="s">
        <v>2242</v>
      </c>
      <c r="D18657" s="147" t="s">
        <v>6637</v>
      </c>
      <c r="E18657" s="147" t="s">
        <v>2240</v>
      </c>
      <c r="G18657" s="147">
        <v>0</v>
      </c>
      <c r="I18657" s="147">
        <v>5</v>
      </c>
      <c r="J18657" s="147">
        <v>2593488</v>
      </c>
    </row>
    <row r="18658" spans="1:10" x14ac:dyDescent="0.2">
      <c r="A18658" s="147">
        <v>6</v>
      </c>
      <c r="B18658" s="149" t="s">
        <v>6636</v>
      </c>
      <c r="C18658" s="147" t="s">
        <v>2242</v>
      </c>
      <c r="D18658" s="147" t="s">
        <v>6635</v>
      </c>
      <c r="E18658" s="147" t="s">
        <v>2240</v>
      </c>
      <c r="G18658" s="147">
        <v>0</v>
      </c>
      <c r="I18658" s="147">
        <v>5</v>
      </c>
      <c r="J18658" s="147">
        <v>2593482</v>
      </c>
    </row>
    <row r="18659" spans="1:10" x14ac:dyDescent="0.2">
      <c r="A18659" s="147">
        <v>4</v>
      </c>
      <c r="B18659" s="149" t="s">
        <v>6633</v>
      </c>
      <c r="C18659" s="147" t="s">
        <v>2242</v>
      </c>
      <c r="D18659" s="147" t="s">
        <v>6634</v>
      </c>
      <c r="E18659" s="147" t="s">
        <v>2246</v>
      </c>
      <c r="G18659" s="147">
        <v>0</v>
      </c>
      <c r="I18659" s="147">
        <v>4</v>
      </c>
      <c r="J18659" s="147">
        <v>2593374</v>
      </c>
    </row>
    <row r="18660" spans="1:10" x14ac:dyDescent="0.2">
      <c r="A18660" s="147">
        <v>4</v>
      </c>
      <c r="B18660" s="149" t="s">
        <v>6633</v>
      </c>
      <c r="C18660" s="147" t="s">
        <v>2250</v>
      </c>
      <c r="D18660" s="147" t="s">
        <v>6632</v>
      </c>
      <c r="E18660" s="147" t="s">
        <v>2246</v>
      </c>
      <c r="F18660" s="147" t="s">
        <v>2259</v>
      </c>
      <c r="G18660" s="147">
        <v>1</v>
      </c>
      <c r="H18660" s="148">
        <v>41204</v>
      </c>
      <c r="I18660" s="147">
        <v>4</v>
      </c>
      <c r="J18660" s="147">
        <v>1203562</v>
      </c>
    </row>
    <row r="18661" spans="1:10" x14ac:dyDescent="0.2">
      <c r="A18661" s="147">
        <v>5</v>
      </c>
      <c r="B18661" s="149" t="s">
        <v>6631</v>
      </c>
      <c r="C18661" s="147" t="s">
        <v>2242</v>
      </c>
      <c r="D18661" s="147" t="s">
        <v>6630</v>
      </c>
      <c r="E18661" s="147" t="s">
        <v>2246</v>
      </c>
      <c r="G18661" s="147">
        <v>0</v>
      </c>
      <c r="I18661" s="147">
        <v>5</v>
      </c>
      <c r="J18661" s="147">
        <v>2593550</v>
      </c>
    </row>
    <row r="18662" spans="1:10" x14ac:dyDescent="0.2">
      <c r="A18662" s="147">
        <v>6</v>
      </c>
      <c r="B18662" s="149" t="s">
        <v>6629</v>
      </c>
      <c r="C18662" s="147" t="s">
        <v>2242</v>
      </c>
      <c r="D18662" s="147" t="s">
        <v>6628</v>
      </c>
      <c r="E18662" s="147" t="s">
        <v>2240</v>
      </c>
      <c r="G18662" s="147">
        <v>0</v>
      </c>
      <c r="I18662" s="147">
        <v>6</v>
      </c>
      <c r="J18662" s="147">
        <v>2593565</v>
      </c>
    </row>
    <row r="18663" spans="1:10" x14ac:dyDescent="0.2">
      <c r="A18663" s="147">
        <v>6</v>
      </c>
      <c r="B18663" s="149" t="s">
        <v>6627</v>
      </c>
      <c r="C18663" s="147" t="s">
        <v>2242</v>
      </c>
      <c r="D18663" s="147" t="s">
        <v>6626</v>
      </c>
      <c r="E18663" s="147" t="s">
        <v>2240</v>
      </c>
      <c r="G18663" s="147">
        <v>0</v>
      </c>
      <c r="I18663" s="147">
        <v>5</v>
      </c>
      <c r="J18663" s="147">
        <v>2593510</v>
      </c>
    </row>
    <row r="18664" spans="1:10" x14ac:dyDescent="0.2">
      <c r="A18664" s="147">
        <v>6</v>
      </c>
      <c r="B18664" s="149" t="s">
        <v>6625</v>
      </c>
      <c r="C18664" s="147" t="s">
        <v>2242</v>
      </c>
      <c r="D18664" s="147" t="s">
        <v>6624</v>
      </c>
      <c r="E18664" s="147" t="s">
        <v>2240</v>
      </c>
      <c r="G18664" s="147">
        <v>0</v>
      </c>
      <c r="I18664" s="147">
        <v>5</v>
      </c>
      <c r="J18664" s="147">
        <v>2593521</v>
      </c>
    </row>
    <row r="18665" spans="1:10" x14ac:dyDescent="0.2">
      <c r="A18665" s="147">
        <v>6</v>
      </c>
      <c r="B18665" s="149" t="s">
        <v>6623</v>
      </c>
      <c r="C18665" s="147" t="s">
        <v>2242</v>
      </c>
      <c r="D18665" s="147" t="s">
        <v>6622</v>
      </c>
      <c r="E18665" s="147" t="s">
        <v>2240</v>
      </c>
      <c r="G18665" s="147">
        <v>0</v>
      </c>
      <c r="I18665" s="147">
        <v>5</v>
      </c>
      <c r="J18665" s="147">
        <v>2593537</v>
      </c>
    </row>
    <row r="18666" spans="1:10" x14ac:dyDescent="0.2">
      <c r="A18666" s="147">
        <v>6</v>
      </c>
      <c r="B18666" s="149" t="s">
        <v>6621</v>
      </c>
      <c r="C18666" s="147" t="s">
        <v>2242</v>
      </c>
      <c r="D18666" s="147" t="s">
        <v>6620</v>
      </c>
      <c r="E18666" s="147" t="s">
        <v>2240</v>
      </c>
      <c r="G18666" s="147">
        <v>0</v>
      </c>
      <c r="I18666" s="147">
        <v>5</v>
      </c>
      <c r="J18666" s="147">
        <v>2593533</v>
      </c>
    </row>
    <row r="18667" spans="1:10" x14ac:dyDescent="0.2">
      <c r="A18667" s="147">
        <v>6</v>
      </c>
      <c r="B18667" s="149" t="s">
        <v>6619</v>
      </c>
      <c r="C18667" s="147" t="s">
        <v>2242</v>
      </c>
      <c r="D18667" s="147" t="s">
        <v>6618</v>
      </c>
      <c r="E18667" s="147" t="s">
        <v>2240</v>
      </c>
      <c r="G18667" s="147">
        <v>0</v>
      </c>
      <c r="I18667" s="147">
        <v>5</v>
      </c>
      <c r="J18667" s="147">
        <v>2593512</v>
      </c>
    </row>
    <row r="18668" spans="1:10" x14ac:dyDescent="0.2">
      <c r="A18668" s="147">
        <v>6</v>
      </c>
      <c r="B18668" s="149" t="s">
        <v>6617</v>
      </c>
      <c r="C18668" s="147" t="s">
        <v>2242</v>
      </c>
      <c r="D18668" s="147" t="s">
        <v>6616</v>
      </c>
      <c r="E18668" s="147" t="s">
        <v>2240</v>
      </c>
      <c r="G18668" s="147">
        <v>0</v>
      </c>
      <c r="I18668" s="147">
        <v>5</v>
      </c>
      <c r="J18668" s="147">
        <v>2593505</v>
      </c>
    </row>
    <row r="18669" spans="1:10" x14ac:dyDescent="0.2">
      <c r="A18669" s="147">
        <v>6</v>
      </c>
      <c r="B18669" s="149" t="s">
        <v>6615</v>
      </c>
      <c r="C18669" s="147" t="s">
        <v>2242</v>
      </c>
      <c r="D18669" s="147" t="s">
        <v>6614</v>
      </c>
      <c r="E18669" s="147" t="s">
        <v>2240</v>
      </c>
      <c r="G18669" s="147">
        <v>0</v>
      </c>
      <c r="I18669" s="147">
        <v>5</v>
      </c>
      <c r="J18669" s="147">
        <v>2593538</v>
      </c>
    </row>
    <row r="18670" spans="1:10" x14ac:dyDescent="0.2">
      <c r="A18670" s="147">
        <v>6</v>
      </c>
      <c r="B18670" s="149" t="s">
        <v>6613</v>
      </c>
      <c r="C18670" s="147" t="s">
        <v>2242</v>
      </c>
      <c r="D18670" s="147" t="s">
        <v>6612</v>
      </c>
      <c r="E18670" s="147" t="s">
        <v>2240</v>
      </c>
      <c r="G18670" s="147">
        <v>0</v>
      </c>
      <c r="I18670" s="147">
        <v>5</v>
      </c>
      <c r="J18670" s="147">
        <v>2593509</v>
      </c>
    </row>
    <row r="18671" spans="1:10" x14ac:dyDescent="0.2">
      <c r="A18671" s="147">
        <v>6</v>
      </c>
      <c r="B18671" s="149" t="s">
        <v>6611</v>
      </c>
      <c r="C18671" s="147" t="s">
        <v>2242</v>
      </c>
      <c r="D18671" s="147" t="s">
        <v>6610</v>
      </c>
      <c r="E18671" s="147" t="s">
        <v>2240</v>
      </c>
      <c r="G18671" s="147">
        <v>0</v>
      </c>
      <c r="I18671" s="147">
        <v>5</v>
      </c>
      <c r="J18671" s="147">
        <v>2593554</v>
      </c>
    </row>
    <row r="18672" spans="1:10" x14ac:dyDescent="0.2">
      <c r="A18672" s="147">
        <v>6</v>
      </c>
      <c r="B18672" s="149" t="s">
        <v>6609</v>
      </c>
      <c r="C18672" s="147" t="s">
        <v>2242</v>
      </c>
      <c r="D18672" s="147" t="s">
        <v>6608</v>
      </c>
      <c r="E18672" s="147" t="s">
        <v>2240</v>
      </c>
      <c r="G18672" s="147">
        <v>0</v>
      </c>
      <c r="I18672" s="147">
        <v>5</v>
      </c>
      <c r="J18672" s="147">
        <v>2593494</v>
      </c>
    </row>
    <row r="18673" spans="1:10" x14ac:dyDescent="0.2">
      <c r="A18673" s="147">
        <v>6</v>
      </c>
      <c r="B18673" s="149" t="s">
        <v>6607</v>
      </c>
      <c r="C18673" s="147" t="s">
        <v>2242</v>
      </c>
      <c r="D18673" s="147" t="s">
        <v>6606</v>
      </c>
      <c r="E18673" s="147" t="s">
        <v>2240</v>
      </c>
      <c r="G18673" s="147">
        <v>0</v>
      </c>
      <c r="I18673" s="147">
        <v>5</v>
      </c>
      <c r="J18673" s="147">
        <v>2593541</v>
      </c>
    </row>
    <row r="18674" spans="1:10" x14ac:dyDescent="0.2">
      <c r="A18674" s="147">
        <v>6</v>
      </c>
      <c r="B18674" s="149" t="s">
        <v>6605</v>
      </c>
      <c r="C18674" s="147" t="s">
        <v>2242</v>
      </c>
      <c r="D18674" s="147" t="s">
        <v>6604</v>
      </c>
      <c r="E18674" s="147" t="s">
        <v>2240</v>
      </c>
      <c r="G18674" s="147">
        <v>0</v>
      </c>
      <c r="I18674" s="147">
        <v>5</v>
      </c>
      <c r="J18674" s="147">
        <v>2593513</v>
      </c>
    </row>
    <row r="18675" spans="1:10" x14ac:dyDescent="0.2">
      <c r="A18675" s="147">
        <v>6</v>
      </c>
      <c r="B18675" s="149" t="s">
        <v>6603</v>
      </c>
      <c r="C18675" s="147" t="s">
        <v>2242</v>
      </c>
      <c r="D18675" s="147" t="s">
        <v>6602</v>
      </c>
      <c r="E18675" s="147" t="s">
        <v>2240</v>
      </c>
      <c r="G18675" s="147">
        <v>0</v>
      </c>
      <c r="I18675" s="147">
        <v>5</v>
      </c>
      <c r="J18675" s="147">
        <v>2593517</v>
      </c>
    </row>
    <row r="18676" spans="1:10" x14ac:dyDescent="0.2">
      <c r="A18676" s="147">
        <v>6</v>
      </c>
      <c r="B18676" s="149" t="s">
        <v>6601</v>
      </c>
      <c r="C18676" s="147" t="s">
        <v>2242</v>
      </c>
      <c r="D18676" s="147" t="s">
        <v>6600</v>
      </c>
      <c r="E18676" s="147" t="s">
        <v>2240</v>
      </c>
      <c r="G18676" s="147">
        <v>0</v>
      </c>
      <c r="I18676" s="147">
        <v>5</v>
      </c>
      <c r="J18676" s="147">
        <v>2593535</v>
      </c>
    </row>
    <row r="18677" spans="1:10" x14ac:dyDescent="0.2">
      <c r="A18677" s="147">
        <v>6</v>
      </c>
      <c r="B18677" s="149" t="s">
        <v>6599</v>
      </c>
      <c r="C18677" s="147" t="s">
        <v>2242</v>
      </c>
      <c r="D18677" s="147" t="s">
        <v>6598</v>
      </c>
      <c r="E18677" s="147" t="s">
        <v>2240</v>
      </c>
      <c r="G18677" s="147">
        <v>0</v>
      </c>
      <c r="I18677" s="147">
        <v>5</v>
      </c>
      <c r="J18677" s="147">
        <v>2593551</v>
      </c>
    </row>
    <row r="18678" spans="1:10" x14ac:dyDescent="0.2">
      <c r="A18678" s="147">
        <v>6</v>
      </c>
      <c r="B18678" s="149" t="s">
        <v>6597</v>
      </c>
      <c r="C18678" s="147" t="s">
        <v>2242</v>
      </c>
      <c r="D18678" s="147" t="s">
        <v>6596</v>
      </c>
      <c r="E18678" s="147" t="s">
        <v>2240</v>
      </c>
      <c r="G18678" s="147">
        <v>0</v>
      </c>
      <c r="I18678" s="147">
        <v>5</v>
      </c>
      <c r="J18678" s="147">
        <v>2593561</v>
      </c>
    </row>
    <row r="18679" spans="1:10" x14ac:dyDescent="0.2">
      <c r="A18679" s="147">
        <v>6</v>
      </c>
      <c r="B18679" s="149" t="s">
        <v>6595</v>
      </c>
      <c r="C18679" s="147" t="s">
        <v>2242</v>
      </c>
      <c r="D18679" s="147" t="s">
        <v>6594</v>
      </c>
      <c r="E18679" s="147" t="s">
        <v>2240</v>
      </c>
      <c r="G18679" s="147">
        <v>0</v>
      </c>
      <c r="I18679" s="147">
        <v>5</v>
      </c>
      <c r="J18679" s="147">
        <v>2593563</v>
      </c>
    </row>
    <row r="18680" spans="1:10" x14ac:dyDescent="0.2">
      <c r="A18680" s="147">
        <v>6</v>
      </c>
      <c r="B18680" s="149" t="s">
        <v>6593</v>
      </c>
      <c r="C18680" s="147" t="s">
        <v>2242</v>
      </c>
      <c r="D18680" s="147" t="s">
        <v>6592</v>
      </c>
      <c r="E18680" s="147" t="s">
        <v>2240</v>
      </c>
      <c r="G18680" s="147">
        <v>0</v>
      </c>
      <c r="I18680" s="147">
        <v>5</v>
      </c>
      <c r="J18680" s="147">
        <v>2593544</v>
      </c>
    </row>
    <row r="18681" spans="1:10" x14ac:dyDescent="0.2">
      <c r="A18681" s="147">
        <v>6</v>
      </c>
      <c r="B18681" s="149" t="s">
        <v>6591</v>
      </c>
      <c r="C18681" s="147" t="s">
        <v>2242</v>
      </c>
      <c r="D18681" s="147" t="s">
        <v>6590</v>
      </c>
      <c r="E18681" s="147" t="s">
        <v>2240</v>
      </c>
      <c r="G18681" s="147">
        <v>0</v>
      </c>
      <c r="I18681" s="147">
        <v>5</v>
      </c>
      <c r="J18681" s="147">
        <v>2593560</v>
      </c>
    </row>
    <row r="18682" spans="1:10" x14ac:dyDescent="0.2">
      <c r="A18682" s="147">
        <v>6</v>
      </c>
      <c r="B18682" s="149" t="s">
        <v>6589</v>
      </c>
      <c r="C18682" s="147" t="s">
        <v>2242</v>
      </c>
      <c r="D18682" s="147" t="s">
        <v>6588</v>
      </c>
      <c r="E18682" s="147" t="s">
        <v>2240</v>
      </c>
      <c r="G18682" s="147">
        <v>0</v>
      </c>
      <c r="I18682" s="147">
        <v>5</v>
      </c>
      <c r="J18682" s="147">
        <v>2593511</v>
      </c>
    </row>
    <row r="18683" spans="1:10" x14ac:dyDescent="0.2">
      <c r="A18683" s="147">
        <v>6</v>
      </c>
      <c r="B18683" s="149" t="s">
        <v>6587</v>
      </c>
      <c r="C18683" s="147" t="s">
        <v>2242</v>
      </c>
      <c r="D18683" s="147" t="s">
        <v>6586</v>
      </c>
      <c r="E18683" s="147" t="s">
        <v>2240</v>
      </c>
      <c r="G18683" s="147">
        <v>0</v>
      </c>
      <c r="I18683" s="147">
        <v>5</v>
      </c>
      <c r="J18683" s="147">
        <v>2593524</v>
      </c>
    </row>
    <row r="18684" spans="1:10" x14ac:dyDescent="0.2">
      <c r="A18684" s="147">
        <v>6</v>
      </c>
      <c r="B18684" s="149" t="s">
        <v>6585</v>
      </c>
      <c r="C18684" s="147" t="s">
        <v>2242</v>
      </c>
      <c r="D18684" s="147" t="s">
        <v>6584</v>
      </c>
      <c r="E18684" s="147" t="s">
        <v>2240</v>
      </c>
      <c r="G18684" s="147">
        <v>0</v>
      </c>
      <c r="I18684" s="147">
        <v>5</v>
      </c>
      <c r="J18684" s="147">
        <v>2593523</v>
      </c>
    </row>
    <row r="18685" spans="1:10" x14ac:dyDescent="0.2">
      <c r="A18685" s="147">
        <v>6</v>
      </c>
      <c r="B18685" s="149" t="s">
        <v>6583</v>
      </c>
      <c r="C18685" s="147" t="s">
        <v>2242</v>
      </c>
      <c r="D18685" s="147" t="s">
        <v>6582</v>
      </c>
      <c r="E18685" s="147" t="s">
        <v>2240</v>
      </c>
      <c r="G18685" s="147">
        <v>0</v>
      </c>
      <c r="I18685" s="147">
        <v>5</v>
      </c>
      <c r="J18685" s="147">
        <v>2593562</v>
      </c>
    </row>
    <row r="18686" spans="1:10" x14ac:dyDescent="0.2">
      <c r="A18686" s="147">
        <v>4</v>
      </c>
      <c r="B18686" s="149" t="s">
        <v>6581</v>
      </c>
      <c r="C18686" s="147" t="s">
        <v>2242</v>
      </c>
      <c r="D18686" s="147" t="s">
        <v>6580</v>
      </c>
      <c r="E18686" s="147" t="s">
        <v>2246</v>
      </c>
      <c r="G18686" s="147">
        <v>0</v>
      </c>
      <c r="I18686" s="147">
        <v>4</v>
      </c>
      <c r="J18686" s="147">
        <v>2593365</v>
      </c>
    </row>
    <row r="18687" spans="1:10" x14ac:dyDescent="0.2">
      <c r="A18687" s="147">
        <v>5</v>
      </c>
      <c r="B18687" s="149" t="s">
        <v>6579</v>
      </c>
      <c r="C18687" s="147" t="s">
        <v>2242</v>
      </c>
      <c r="D18687" s="147" t="s">
        <v>6578</v>
      </c>
      <c r="E18687" s="147" t="s">
        <v>2246</v>
      </c>
      <c r="G18687" s="147">
        <v>0</v>
      </c>
      <c r="I18687" s="147">
        <v>5</v>
      </c>
      <c r="J18687" s="147">
        <v>2593572</v>
      </c>
    </row>
    <row r="18688" spans="1:10" x14ac:dyDescent="0.2">
      <c r="A18688" s="147">
        <v>6</v>
      </c>
      <c r="B18688" s="149" t="s">
        <v>6577</v>
      </c>
      <c r="C18688" s="147" t="s">
        <v>2242</v>
      </c>
      <c r="D18688" s="147" t="s">
        <v>6576</v>
      </c>
      <c r="E18688" s="147" t="s">
        <v>2240</v>
      </c>
      <c r="G18688" s="147">
        <v>0</v>
      </c>
      <c r="I18688" s="147">
        <v>6</v>
      </c>
      <c r="J18688" s="147">
        <v>2593580</v>
      </c>
    </row>
    <row r="18689" spans="1:10" x14ac:dyDescent="0.2">
      <c r="A18689" s="147">
        <v>6</v>
      </c>
      <c r="B18689" s="149" t="s">
        <v>6575</v>
      </c>
      <c r="C18689" s="147" t="s">
        <v>2242</v>
      </c>
      <c r="D18689" s="147" t="s">
        <v>6574</v>
      </c>
      <c r="E18689" s="147" t="s">
        <v>2240</v>
      </c>
      <c r="G18689" s="147">
        <v>0</v>
      </c>
      <c r="I18689" s="147">
        <v>5</v>
      </c>
      <c r="J18689" s="147">
        <v>2593578</v>
      </c>
    </row>
    <row r="18690" spans="1:10" x14ac:dyDescent="0.2">
      <c r="A18690" s="147">
        <v>6</v>
      </c>
      <c r="B18690" s="149" t="s">
        <v>6573</v>
      </c>
      <c r="C18690" s="147" t="s">
        <v>2242</v>
      </c>
      <c r="D18690" s="147" t="s">
        <v>6572</v>
      </c>
      <c r="E18690" s="147" t="s">
        <v>2240</v>
      </c>
      <c r="G18690" s="147">
        <v>0</v>
      </c>
      <c r="I18690" s="147">
        <v>5</v>
      </c>
      <c r="J18690" s="147">
        <v>2593575</v>
      </c>
    </row>
    <row r="18691" spans="1:10" x14ac:dyDescent="0.2">
      <c r="A18691" s="147">
        <v>6</v>
      </c>
      <c r="B18691" s="149" t="s">
        <v>6571</v>
      </c>
      <c r="C18691" s="147" t="s">
        <v>2242</v>
      </c>
      <c r="D18691" s="147" t="s">
        <v>6570</v>
      </c>
      <c r="E18691" s="147" t="s">
        <v>2240</v>
      </c>
      <c r="G18691" s="147">
        <v>0</v>
      </c>
      <c r="I18691" s="147">
        <v>5</v>
      </c>
      <c r="J18691" s="147">
        <v>2593569</v>
      </c>
    </row>
    <row r="18692" spans="1:10" x14ac:dyDescent="0.2">
      <c r="A18692" s="147">
        <v>4</v>
      </c>
      <c r="B18692" s="149" t="s">
        <v>6569</v>
      </c>
      <c r="C18692" s="147" t="s">
        <v>2242</v>
      </c>
      <c r="D18692" s="147" t="s">
        <v>6568</v>
      </c>
      <c r="E18692" s="147" t="s">
        <v>2246</v>
      </c>
      <c r="G18692" s="147">
        <v>0</v>
      </c>
      <c r="I18692" s="147">
        <v>4</v>
      </c>
      <c r="J18692" s="147">
        <v>2593366</v>
      </c>
    </row>
    <row r="18693" spans="1:10" x14ac:dyDescent="0.2">
      <c r="A18693" s="147">
        <v>5</v>
      </c>
      <c r="B18693" s="149" t="s">
        <v>6567</v>
      </c>
      <c r="C18693" s="147" t="s">
        <v>2242</v>
      </c>
      <c r="D18693" s="147" t="s">
        <v>6566</v>
      </c>
      <c r="E18693" s="147" t="s">
        <v>2246</v>
      </c>
      <c r="G18693" s="147">
        <v>0</v>
      </c>
      <c r="I18693" s="147">
        <v>5</v>
      </c>
      <c r="J18693" s="147">
        <v>2593605</v>
      </c>
    </row>
    <row r="18694" spans="1:10" x14ac:dyDescent="0.2">
      <c r="A18694" s="147">
        <v>6</v>
      </c>
      <c r="B18694" s="149" t="s">
        <v>6565</v>
      </c>
      <c r="C18694" s="147" t="s">
        <v>2242</v>
      </c>
      <c r="D18694" s="147" t="s">
        <v>6564</v>
      </c>
      <c r="E18694" s="147" t="s">
        <v>2240</v>
      </c>
      <c r="G18694" s="147">
        <v>0</v>
      </c>
      <c r="I18694" s="147">
        <v>6</v>
      </c>
      <c r="J18694" s="147">
        <v>2593606</v>
      </c>
    </row>
    <row r="18695" spans="1:10" x14ac:dyDescent="0.2">
      <c r="A18695" s="147">
        <v>6</v>
      </c>
      <c r="B18695" s="149" t="s">
        <v>6563</v>
      </c>
      <c r="C18695" s="147" t="s">
        <v>2242</v>
      </c>
      <c r="D18695" s="147" t="s">
        <v>6562</v>
      </c>
      <c r="E18695" s="147" t="s">
        <v>2240</v>
      </c>
      <c r="G18695" s="147">
        <v>0</v>
      </c>
      <c r="I18695" s="147">
        <v>5</v>
      </c>
      <c r="J18695" s="147">
        <v>2593589</v>
      </c>
    </row>
    <row r="18696" spans="1:10" x14ac:dyDescent="0.2">
      <c r="A18696" s="147">
        <v>6</v>
      </c>
      <c r="B18696" s="149" t="s">
        <v>6561</v>
      </c>
      <c r="C18696" s="147" t="s">
        <v>2242</v>
      </c>
      <c r="D18696" s="147" t="s">
        <v>6560</v>
      </c>
      <c r="E18696" s="147" t="s">
        <v>2240</v>
      </c>
      <c r="G18696" s="147">
        <v>0</v>
      </c>
      <c r="I18696" s="147">
        <v>5</v>
      </c>
      <c r="J18696" s="147">
        <v>2593603</v>
      </c>
    </row>
    <row r="18697" spans="1:10" x14ac:dyDescent="0.2">
      <c r="A18697" s="147">
        <v>6</v>
      </c>
      <c r="B18697" s="149" t="s">
        <v>6559</v>
      </c>
      <c r="C18697" s="147" t="s">
        <v>2242</v>
      </c>
      <c r="D18697" s="147" t="s">
        <v>6558</v>
      </c>
      <c r="E18697" s="147" t="s">
        <v>2240</v>
      </c>
      <c r="F18697" s="147" t="s">
        <v>2259</v>
      </c>
      <c r="G18697" s="147">
        <v>2</v>
      </c>
      <c r="H18697" s="148">
        <v>41204</v>
      </c>
      <c r="I18697" s="147">
        <v>5</v>
      </c>
      <c r="J18697" s="147">
        <v>2593586</v>
      </c>
    </row>
    <row r="18698" spans="1:10" x14ac:dyDescent="0.2">
      <c r="A18698" s="147">
        <v>6</v>
      </c>
      <c r="B18698" s="149" t="s">
        <v>6557</v>
      </c>
      <c r="C18698" s="147" t="s">
        <v>2242</v>
      </c>
      <c r="D18698" s="147" t="s">
        <v>6556</v>
      </c>
      <c r="E18698" s="147" t="s">
        <v>2240</v>
      </c>
      <c r="G18698" s="147">
        <v>0</v>
      </c>
      <c r="I18698" s="147">
        <v>5</v>
      </c>
      <c r="J18698" s="147">
        <v>2593592</v>
      </c>
    </row>
    <row r="18699" spans="1:10" x14ac:dyDescent="0.2">
      <c r="A18699" s="147">
        <v>6</v>
      </c>
      <c r="B18699" s="149" t="s">
        <v>6555</v>
      </c>
      <c r="C18699" s="147" t="s">
        <v>2242</v>
      </c>
      <c r="D18699" s="147" t="s">
        <v>6554</v>
      </c>
      <c r="E18699" s="147" t="s">
        <v>2240</v>
      </c>
      <c r="G18699" s="147">
        <v>0</v>
      </c>
      <c r="I18699" s="147">
        <v>5</v>
      </c>
      <c r="J18699" s="147">
        <v>2593600</v>
      </c>
    </row>
    <row r="18700" spans="1:10" x14ac:dyDescent="0.2">
      <c r="A18700" s="147">
        <v>6</v>
      </c>
      <c r="B18700" s="149" t="s">
        <v>6553</v>
      </c>
      <c r="C18700" s="147" t="s">
        <v>2242</v>
      </c>
      <c r="D18700" s="147" t="s">
        <v>6552</v>
      </c>
      <c r="E18700" s="147" t="s">
        <v>2240</v>
      </c>
      <c r="G18700" s="147">
        <v>0</v>
      </c>
      <c r="I18700" s="147">
        <v>5</v>
      </c>
      <c r="J18700" s="147">
        <v>2593582</v>
      </c>
    </row>
    <row r="18701" spans="1:10" x14ac:dyDescent="0.2">
      <c r="A18701" s="147">
        <v>6</v>
      </c>
      <c r="B18701" s="149" t="s">
        <v>6551</v>
      </c>
      <c r="C18701" s="147" t="s">
        <v>2242</v>
      </c>
      <c r="D18701" s="147" t="s">
        <v>6550</v>
      </c>
      <c r="E18701" s="147" t="s">
        <v>2240</v>
      </c>
      <c r="G18701" s="147">
        <v>0</v>
      </c>
      <c r="I18701" s="147">
        <v>5</v>
      </c>
      <c r="J18701" s="147">
        <v>2593588</v>
      </c>
    </row>
    <row r="18702" spans="1:10" x14ac:dyDescent="0.2">
      <c r="A18702" s="147">
        <v>4</v>
      </c>
      <c r="B18702" s="149" t="s">
        <v>6546</v>
      </c>
      <c r="C18702" s="147" t="s">
        <v>2242</v>
      </c>
      <c r="D18702" s="147" t="s">
        <v>6549</v>
      </c>
      <c r="E18702" s="147" t="s">
        <v>2240</v>
      </c>
      <c r="G18702" s="147">
        <v>0</v>
      </c>
      <c r="I18702" s="147">
        <v>4</v>
      </c>
      <c r="J18702" s="147">
        <v>2593375</v>
      </c>
    </row>
    <row r="18703" spans="1:10" x14ac:dyDescent="0.2">
      <c r="A18703" s="147">
        <v>4</v>
      </c>
      <c r="B18703" s="149" t="s">
        <v>6546</v>
      </c>
      <c r="C18703" s="147" t="s">
        <v>2261</v>
      </c>
      <c r="D18703" s="147" t="s">
        <v>6548</v>
      </c>
      <c r="E18703" s="147" t="s">
        <v>2246</v>
      </c>
      <c r="G18703" s="147">
        <v>0</v>
      </c>
      <c r="I18703" s="147">
        <v>4</v>
      </c>
      <c r="J18703" s="147">
        <v>1203587</v>
      </c>
    </row>
    <row r="18704" spans="1:10" x14ac:dyDescent="0.2">
      <c r="A18704" s="147">
        <v>4</v>
      </c>
      <c r="B18704" s="149" t="s">
        <v>6546</v>
      </c>
      <c r="C18704" s="147" t="s">
        <v>2277</v>
      </c>
      <c r="D18704" s="147" t="s">
        <v>6547</v>
      </c>
      <c r="E18704" s="147" t="s">
        <v>2246</v>
      </c>
      <c r="G18704" s="147">
        <v>0</v>
      </c>
      <c r="I18704" s="147">
        <v>4</v>
      </c>
      <c r="J18704" s="147">
        <v>1203606</v>
      </c>
    </row>
    <row r="18705" spans="1:10" x14ac:dyDescent="0.2">
      <c r="A18705" s="147">
        <v>4</v>
      </c>
      <c r="B18705" s="149" t="s">
        <v>6546</v>
      </c>
      <c r="C18705" s="147" t="s">
        <v>2277</v>
      </c>
      <c r="D18705" s="147" t="s">
        <v>6545</v>
      </c>
      <c r="E18705" s="147" t="s">
        <v>2246</v>
      </c>
      <c r="G18705" s="147">
        <v>0</v>
      </c>
      <c r="I18705" s="147">
        <v>4</v>
      </c>
      <c r="J18705" s="147">
        <v>1203538</v>
      </c>
    </row>
    <row r="18706" spans="1:10" x14ac:dyDescent="0.2">
      <c r="A18706" s="147">
        <v>4</v>
      </c>
      <c r="B18706" s="149" t="s">
        <v>6540</v>
      </c>
      <c r="C18706" s="147" t="s">
        <v>2242</v>
      </c>
      <c r="D18706" s="147" t="s">
        <v>6544</v>
      </c>
      <c r="E18706" s="147" t="s">
        <v>2240</v>
      </c>
      <c r="G18706" s="147">
        <v>0</v>
      </c>
      <c r="I18706" s="147">
        <v>4</v>
      </c>
      <c r="J18706" s="147">
        <v>2593361</v>
      </c>
    </row>
    <row r="18707" spans="1:10" x14ac:dyDescent="0.2">
      <c r="A18707" s="147">
        <v>4</v>
      </c>
      <c r="B18707" s="149" t="s">
        <v>6540</v>
      </c>
      <c r="C18707" s="147" t="s">
        <v>2261</v>
      </c>
      <c r="D18707" s="147" t="s">
        <v>6543</v>
      </c>
      <c r="E18707" s="147" t="s">
        <v>2246</v>
      </c>
      <c r="G18707" s="147">
        <v>0</v>
      </c>
      <c r="I18707" s="147">
        <v>4</v>
      </c>
      <c r="J18707" s="147">
        <v>1203579</v>
      </c>
    </row>
    <row r="18708" spans="1:10" x14ac:dyDescent="0.2">
      <c r="A18708" s="147">
        <v>4</v>
      </c>
      <c r="B18708" s="149" t="s">
        <v>6540</v>
      </c>
      <c r="C18708" s="147" t="s">
        <v>2261</v>
      </c>
      <c r="D18708" s="147" t="s">
        <v>6542</v>
      </c>
      <c r="E18708" s="147" t="s">
        <v>2246</v>
      </c>
      <c r="G18708" s="147">
        <v>0</v>
      </c>
      <c r="I18708" s="147">
        <v>4</v>
      </c>
      <c r="J18708" s="147">
        <v>1203596</v>
      </c>
    </row>
    <row r="18709" spans="1:10" x14ac:dyDescent="0.2">
      <c r="A18709" s="147">
        <v>4</v>
      </c>
      <c r="B18709" s="149" t="s">
        <v>6540</v>
      </c>
      <c r="C18709" s="147" t="s">
        <v>2261</v>
      </c>
      <c r="D18709" s="147" t="s">
        <v>6541</v>
      </c>
      <c r="E18709" s="147" t="s">
        <v>2246</v>
      </c>
      <c r="G18709" s="147">
        <v>0</v>
      </c>
      <c r="I18709" s="147">
        <v>4</v>
      </c>
      <c r="J18709" s="147">
        <v>1203551</v>
      </c>
    </row>
    <row r="18710" spans="1:10" x14ac:dyDescent="0.2">
      <c r="A18710" s="147">
        <v>4</v>
      </c>
      <c r="B18710" s="149" t="s">
        <v>6540</v>
      </c>
      <c r="C18710" s="147" t="s">
        <v>2261</v>
      </c>
      <c r="D18710" s="147" t="s">
        <v>6539</v>
      </c>
      <c r="E18710" s="147" t="s">
        <v>2246</v>
      </c>
      <c r="G18710" s="147">
        <v>0</v>
      </c>
      <c r="I18710" s="147">
        <v>4</v>
      </c>
      <c r="J18710" s="147">
        <v>1203570</v>
      </c>
    </row>
    <row r="18711" spans="1:10" x14ac:dyDescent="0.2">
      <c r="A18711" s="147">
        <v>4</v>
      </c>
      <c r="B18711" s="149" t="s">
        <v>6534</v>
      </c>
      <c r="C18711" s="147" t="s">
        <v>2242</v>
      </c>
      <c r="D18711" s="147" t="s">
        <v>6538</v>
      </c>
      <c r="E18711" s="147" t="s">
        <v>2246</v>
      </c>
      <c r="G18711" s="147">
        <v>0</v>
      </c>
      <c r="I18711" s="147">
        <v>4</v>
      </c>
      <c r="J18711" s="147">
        <v>2593368</v>
      </c>
    </row>
    <row r="18712" spans="1:10" x14ac:dyDescent="0.2">
      <c r="A18712" s="147">
        <v>4</v>
      </c>
      <c r="B18712" s="149" t="s">
        <v>6534</v>
      </c>
      <c r="C18712" s="147" t="s">
        <v>2261</v>
      </c>
      <c r="D18712" s="147" t="s">
        <v>6520</v>
      </c>
      <c r="E18712" s="147" t="s">
        <v>2246</v>
      </c>
      <c r="G18712" s="147">
        <v>0</v>
      </c>
      <c r="I18712" s="147">
        <v>4</v>
      </c>
      <c r="J18712" s="147">
        <v>1203617</v>
      </c>
    </row>
    <row r="18713" spans="1:10" x14ac:dyDescent="0.2">
      <c r="A18713" s="147">
        <v>4</v>
      </c>
      <c r="B18713" s="149" t="s">
        <v>6534</v>
      </c>
      <c r="C18713" s="147" t="s">
        <v>2261</v>
      </c>
      <c r="D18713" s="147" t="s">
        <v>6516</v>
      </c>
      <c r="E18713" s="147" t="s">
        <v>2246</v>
      </c>
      <c r="G18713" s="147">
        <v>0</v>
      </c>
      <c r="I18713" s="147">
        <v>4</v>
      </c>
      <c r="J18713" s="147">
        <v>1203598</v>
      </c>
    </row>
    <row r="18714" spans="1:10" x14ac:dyDescent="0.2">
      <c r="A18714" s="147">
        <v>4</v>
      </c>
      <c r="B18714" s="149" t="s">
        <v>6534</v>
      </c>
      <c r="C18714" s="147" t="s">
        <v>2261</v>
      </c>
      <c r="D18714" s="147" t="s">
        <v>6524</v>
      </c>
      <c r="E18714" s="147" t="s">
        <v>2246</v>
      </c>
      <c r="G18714" s="147">
        <v>0</v>
      </c>
      <c r="I18714" s="147">
        <v>4</v>
      </c>
      <c r="J18714" s="147">
        <v>1203547</v>
      </c>
    </row>
    <row r="18715" spans="1:10" x14ac:dyDescent="0.2">
      <c r="A18715" s="147">
        <v>4</v>
      </c>
      <c r="B18715" s="149" t="s">
        <v>6534</v>
      </c>
      <c r="C18715" s="147" t="s">
        <v>2261</v>
      </c>
      <c r="D18715" s="147" t="s">
        <v>6522</v>
      </c>
      <c r="E18715" s="147" t="s">
        <v>2246</v>
      </c>
      <c r="G18715" s="147">
        <v>0</v>
      </c>
      <c r="I18715" s="147">
        <v>4</v>
      </c>
      <c r="J18715" s="147">
        <v>1203569</v>
      </c>
    </row>
    <row r="18716" spans="1:10" x14ac:dyDescent="0.2">
      <c r="A18716" s="147">
        <v>4</v>
      </c>
      <c r="B18716" s="149" t="s">
        <v>6534</v>
      </c>
      <c r="C18716" s="147" t="s">
        <v>2261</v>
      </c>
      <c r="D18716" s="147" t="s">
        <v>6537</v>
      </c>
      <c r="E18716" s="147" t="s">
        <v>2246</v>
      </c>
      <c r="G18716" s="147">
        <v>0</v>
      </c>
      <c r="I18716" s="147">
        <v>4</v>
      </c>
      <c r="J18716" s="147">
        <v>1203549</v>
      </c>
    </row>
    <row r="18717" spans="1:10" x14ac:dyDescent="0.2">
      <c r="A18717" s="147">
        <v>4</v>
      </c>
      <c r="B18717" s="149" t="s">
        <v>6534</v>
      </c>
      <c r="C18717" s="147" t="s">
        <v>2261</v>
      </c>
      <c r="D18717" s="147" t="s">
        <v>6536</v>
      </c>
      <c r="E18717" s="147" t="s">
        <v>2246</v>
      </c>
      <c r="G18717" s="147">
        <v>0</v>
      </c>
      <c r="I18717" s="147">
        <v>4</v>
      </c>
      <c r="J18717" s="147">
        <v>1203548</v>
      </c>
    </row>
    <row r="18718" spans="1:10" x14ac:dyDescent="0.2">
      <c r="A18718" s="147">
        <v>4</v>
      </c>
      <c r="B18718" s="149" t="s">
        <v>6534</v>
      </c>
      <c r="C18718" s="147" t="s">
        <v>2261</v>
      </c>
      <c r="D18718" s="147" t="s">
        <v>6495</v>
      </c>
      <c r="E18718" s="147" t="s">
        <v>2246</v>
      </c>
      <c r="G18718" s="147">
        <v>0</v>
      </c>
      <c r="I18718" s="147">
        <v>4</v>
      </c>
      <c r="J18718" s="147">
        <v>1203581</v>
      </c>
    </row>
    <row r="18719" spans="1:10" x14ac:dyDescent="0.2">
      <c r="A18719" s="147">
        <v>4</v>
      </c>
      <c r="B18719" s="149" t="s">
        <v>6534</v>
      </c>
      <c r="C18719" s="147" t="s">
        <v>2261</v>
      </c>
      <c r="D18719" s="147" t="s">
        <v>6535</v>
      </c>
      <c r="E18719" s="147" t="s">
        <v>2246</v>
      </c>
      <c r="G18719" s="147">
        <v>0</v>
      </c>
      <c r="I18719" s="147">
        <v>4</v>
      </c>
      <c r="J18719" s="147">
        <v>1203600</v>
      </c>
    </row>
    <row r="18720" spans="1:10" x14ac:dyDescent="0.2">
      <c r="A18720" s="147">
        <v>4</v>
      </c>
      <c r="B18720" s="149" t="s">
        <v>6534</v>
      </c>
      <c r="C18720" s="147" t="s">
        <v>2261</v>
      </c>
      <c r="D18720" s="147" t="s">
        <v>6514</v>
      </c>
      <c r="E18720" s="147" t="s">
        <v>2246</v>
      </c>
      <c r="G18720" s="147">
        <v>0</v>
      </c>
      <c r="I18720" s="147">
        <v>4</v>
      </c>
      <c r="J18720" s="147">
        <v>1203559</v>
      </c>
    </row>
    <row r="18721" spans="1:10" x14ac:dyDescent="0.2">
      <c r="A18721" s="147">
        <v>5</v>
      </c>
      <c r="B18721" s="149" t="s">
        <v>6533</v>
      </c>
      <c r="C18721" s="147" t="s">
        <v>2242</v>
      </c>
      <c r="D18721" s="147" t="s">
        <v>6532</v>
      </c>
      <c r="E18721" s="147" t="s">
        <v>2246</v>
      </c>
      <c r="G18721" s="147">
        <v>0</v>
      </c>
      <c r="I18721" s="147">
        <v>5</v>
      </c>
      <c r="J18721" s="147">
        <v>2593656</v>
      </c>
    </row>
    <row r="18722" spans="1:10" x14ac:dyDescent="0.2">
      <c r="A18722" s="147">
        <v>6</v>
      </c>
      <c r="B18722" s="149" t="s">
        <v>6531</v>
      </c>
      <c r="C18722" s="147" t="s">
        <v>2242</v>
      </c>
      <c r="D18722" s="147" t="s">
        <v>6530</v>
      </c>
      <c r="E18722" s="147" t="s">
        <v>2240</v>
      </c>
      <c r="G18722" s="147">
        <v>0</v>
      </c>
      <c r="I18722" s="147">
        <v>6</v>
      </c>
      <c r="J18722" s="147">
        <v>2593702</v>
      </c>
    </row>
    <row r="18723" spans="1:10" x14ac:dyDescent="0.2">
      <c r="A18723" s="147">
        <v>6</v>
      </c>
      <c r="B18723" s="149" t="s">
        <v>6529</v>
      </c>
      <c r="C18723" s="147" t="s">
        <v>2242</v>
      </c>
      <c r="D18723" s="147" t="s">
        <v>6528</v>
      </c>
      <c r="E18723" s="147" t="s">
        <v>2240</v>
      </c>
      <c r="G18723" s="147">
        <v>0</v>
      </c>
      <c r="I18723" s="147">
        <v>5</v>
      </c>
      <c r="J18723" s="147">
        <v>2593683</v>
      </c>
    </row>
    <row r="18724" spans="1:10" x14ac:dyDescent="0.2">
      <c r="A18724" s="147">
        <v>6</v>
      </c>
      <c r="B18724" s="149" t="s">
        <v>6527</v>
      </c>
      <c r="C18724" s="147" t="s">
        <v>2242</v>
      </c>
      <c r="D18724" s="147" t="s">
        <v>6526</v>
      </c>
      <c r="E18724" s="147" t="s">
        <v>2240</v>
      </c>
      <c r="G18724" s="147">
        <v>0</v>
      </c>
      <c r="I18724" s="147">
        <v>5</v>
      </c>
      <c r="J18724" s="147">
        <v>2593621</v>
      </c>
    </row>
    <row r="18725" spans="1:10" x14ac:dyDescent="0.2">
      <c r="A18725" s="147">
        <v>6</v>
      </c>
      <c r="B18725" s="149" t="s">
        <v>6525</v>
      </c>
      <c r="C18725" s="147" t="s">
        <v>2242</v>
      </c>
      <c r="D18725" s="147" t="s">
        <v>6524</v>
      </c>
      <c r="E18725" s="147" t="s">
        <v>2240</v>
      </c>
      <c r="G18725" s="147">
        <v>0</v>
      </c>
      <c r="I18725" s="147">
        <v>5</v>
      </c>
      <c r="J18725" s="147">
        <v>2593617</v>
      </c>
    </row>
    <row r="18726" spans="1:10" x14ac:dyDescent="0.2">
      <c r="A18726" s="147">
        <v>6</v>
      </c>
      <c r="B18726" s="149" t="s">
        <v>6523</v>
      </c>
      <c r="C18726" s="147" t="s">
        <v>2242</v>
      </c>
      <c r="D18726" s="147" t="s">
        <v>6522</v>
      </c>
      <c r="E18726" s="147" t="s">
        <v>2240</v>
      </c>
      <c r="G18726" s="147">
        <v>0</v>
      </c>
      <c r="I18726" s="147">
        <v>5</v>
      </c>
      <c r="J18726" s="147">
        <v>2593611</v>
      </c>
    </row>
    <row r="18727" spans="1:10" x14ac:dyDescent="0.2">
      <c r="A18727" s="147">
        <v>6</v>
      </c>
      <c r="B18727" s="149" t="s">
        <v>6521</v>
      </c>
      <c r="C18727" s="147" t="s">
        <v>2242</v>
      </c>
      <c r="D18727" s="147" t="s">
        <v>6520</v>
      </c>
      <c r="E18727" s="147" t="s">
        <v>2240</v>
      </c>
      <c r="G18727" s="147">
        <v>0</v>
      </c>
      <c r="I18727" s="147">
        <v>5</v>
      </c>
      <c r="J18727" s="147">
        <v>2593644</v>
      </c>
    </row>
    <row r="18728" spans="1:10" x14ac:dyDescent="0.2">
      <c r="A18728" s="147">
        <v>6</v>
      </c>
      <c r="B18728" s="149" t="s">
        <v>6519</v>
      </c>
      <c r="C18728" s="147" t="s">
        <v>2242</v>
      </c>
      <c r="D18728" s="147" t="s">
        <v>6518</v>
      </c>
      <c r="E18728" s="147" t="s">
        <v>2240</v>
      </c>
      <c r="G18728" s="147">
        <v>0</v>
      </c>
      <c r="I18728" s="147">
        <v>5</v>
      </c>
      <c r="J18728" s="147">
        <v>2593627</v>
      </c>
    </row>
    <row r="18729" spans="1:10" x14ac:dyDescent="0.2">
      <c r="A18729" s="147">
        <v>6</v>
      </c>
      <c r="B18729" s="149" t="s">
        <v>6517</v>
      </c>
      <c r="C18729" s="147" t="s">
        <v>2242</v>
      </c>
      <c r="D18729" s="147" t="s">
        <v>6516</v>
      </c>
      <c r="E18729" s="147" t="s">
        <v>2240</v>
      </c>
      <c r="G18729" s="147">
        <v>0</v>
      </c>
      <c r="I18729" s="147">
        <v>5</v>
      </c>
      <c r="J18729" s="147">
        <v>2593612</v>
      </c>
    </row>
    <row r="18730" spans="1:10" x14ac:dyDescent="0.2">
      <c r="A18730" s="147">
        <v>6</v>
      </c>
      <c r="B18730" s="149" t="s">
        <v>6515</v>
      </c>
      <c r="C18730" s="147" t="s">
        <v>2242</v>
      </c>
      <c r="D18730" s="147" t="s">
        <v>6514</v>
      </c>
      <c r="E18730" s="147" t="s">
        <v>2240</v>
      </c>
      <c r="G18730" s="147">
        <v>0</v>
      </c>
      <c r="I18730" s="147">
        <v>5</v>
      </c>
      <c r="J18730" s="147">
        <v>2593616</v>
      </c>
    </row>
    <row r="18731" spans="1:10" x14ac:dyDescent="0.2">
      <c r="A18731" s="147">
        <v>6</v>
      </c>
      <c r="B18731" s="149" t="s">
        <v>6513</v>
      </c>
      <c r="C18731" s="147" t="s">
        <v>2242</v>
      </c>
      <c r="D18731" s="147" t="s">
        <v>6512</v>
      </c>
      <c r="E18731" s="147" t="s">
        <v>2240</v>
      </c>
      <c r="G18731" s="147">
        <v>0</v>
      </c>
      <c r="I18731" s="147">
        <v>5</v>
      </c>
      <c r="J18731" s="147">
        <v>2593614</v>
      </c>
    </row>
    <row r="18732" spans="1:10" x14ac:dyDescent="0.2">
      <c r="A18732" s="147">
        <v>6</v>
      </c>
      <c r="B18732" s="149" t="s">
        <v>6511</v>
      </c>
      <c r="C18732" s="147" t="s">
        <v>2242</v>
      </c>
      <c r="D18732" s="147" t="s">
        <v>6510</v>
      </c>
      <c r="E18732" s="147" t="s">
        <v>2240</v>
      </c>
      <c r="G18732" s="147">
        <v>0</v>
      </c>
      <c r="I18732" s="147">
        <v>5</v>
      </c>
      <c r="J18732" s="147">
        <v>2593664</v>
      </c>
    </row>
    <row r="18733" spans="1:10" x14ac:dyDescent="0.2">
      <c r="A18733" s="147">
        <v>6</v>
      </c>
      <c r="B18733" s="149" t="s">
        <v>6509</v>
      </c>
      <c r="C18733" s="147" t="s">
        <v>2242</v>
      </c>
      <c r="D18733" s="147" t="s">
        <v>6508</v>
      </c>
      <c r="E18733" s="147" t="s">
        <v>2240</v>
      </c>
      <c r="G18733" s="147">
        <v>0</v>
      </c>
      <c r="I18733" s="147">
        <v>5</v>
      </c>
      <c r="J18733" s="147">
        <v>2593618</v>
      </c>
    </row>
    <row r="18734" spans="1:10" x14ac:dyDescent="0.2">
      <c r="A18734" s="147">
        <v>6</v>
      </c>
      <c r="B18734" s="149" t="s">
        <v>6507</v>
      </c>
      <c r="C18734" s="147" t="s">
        <v>2242</v>
      </c>
      <c r="D18734" s="147" t="s">
        <v>6506</v>
      </c>
      <c r="E18734" s="147" t="s">
        <v>2240</v>
      </c>
      <c r="G18734" s="147">
        <v>0</v>
      </c>
      <c r="I18734" s="147">
        <v>5</v>
      </c>
      <c r="J18734" s="147">
        <v>2593669</v>
      </c>
    </row>
    <row r="18735" spans="1:10" x14ac:dyDescent="0.2">
      <c r="A18735" s="147">
        <v>6</v>
      </c>
      <c r="B18735" s="149" t="s">
        <v>6505</v>
      </c>
      <c r="C18735" s="147" t="s">
        <v>2242</v>
      </c>
      <c r="D18735" s="147" t="s">
        <v>6504</v>
      </c>
      <c r="E18735" s="147" t="s">
        <v>2240</v>
      </c>
      <c r="G18735" s="147">
        <v>0</v>
      </c>
      <c r="I18735" s="147">
        <v>5</v>
      </c>
      <c r="J18735" s="147">
        <v>2593695</v>
      </c>
    </row>
    <row r="18736" spans="1:10" x14ac:dyDescent="0.2">
      <c r="A18736" s="147">
        <v>6</v>
      </c>
      <c r="B18736" s="149" t="s">
        <v>6502</v>
      </c>
      <c r="C18736" s="147" t="s">
        <v>2242</v>
      </c>
      <c r="D18736" s="147" t="s">
        <v>6503</v>
      </c>
      <c r="E18736" s="147" t="s">
        <v>2240</v>
      </c>
      <c r="G18736" s="147">
        <v>0</v>
      </c>
      <c r="I18736" s="147">
        <v>5</v>
      </c>
      <c r="J18736" s="147">
        <v>2593693</v>
      </c>
    </row>
    <row r="18737" spans="1:10" x14ac:dyDescent="0.2">
      <c r="A18737" s="147">
        <v>6</v>
      </c>
      <c r="B18737" s="149" t="s">
        <v>6502</v>
      </c>
      <c r="C18737" s="147" t="s">
        <v>2250</v>
      </c>
      <c r="D18737" s="147" t="s">
        <v>6501</v>
      </c>
      <c r="E18737" s="147" t="s">
        <v>2246</v>
      </c>
      <c r="F18737" s="147" t="s">
        <v>2259</v>
      </c>
      <c r="G18737" s="147">
        <v>1</v>
      </c>
      <c r="H18737" s="148">
        <v>41204</v>
      </c>
      <c r="I18737" s="147">
        <v>5</v>
      </c>
      <c r="J18737" s="147">
        <v>1203629</v>
      </c>
    </row>
    <row r="18738" spans="1:10" x14ac:dyDescent="0.2">
      <c r="A18738" s="147">
        <v>6</v>
      </c>
      <c r="B18738" s="149" t="s">
        <v>6498</v>
      </c>
      <c r="C18738" s="147" t="s">
        <v>2242</v>
      </c>
      <c r="D18738" s="147" t="s">
        <v>6500</v>
      </c>
      <c r="E18738" s="147" t="s">
        <v>2240</v>
      </c>
      <c r="G18738" s="147">
        <v>0</v>
      </c>
      <c r="I18738" s="147">
        <v>5</v>
      </c>
      <c r="J18738" s="147">
        <v>2593685</v>
      </c>
    </row>
    <row r="18739" spans="1:10" x14ac:dyDescent="0.2">
      <c r="A18739" s="147">
        <v>6</v>
      </c>
      <c r="B18739" s="149" t="s">
        <v>6498</v>
      </c>
      <c r="C18739" s="147" t="s">
        <v>2277</v>
      </c>
      <c r="D18739" s="147" t="s">
        <v>6499</v>
      </c>
      <c r="E18739" s="147" t="s">
        <v>2246</v>
      </c>
      <c r="G18739" s="147">
        <v>0</v>
      </c>
      <c r="I18739" s="147">
        <v>5</v>
      </c>
      <c r="J18739" s="147">
        <v>1203624</v>
      </c>
    </row>
    <row r="18740" spans="1:10" x14ac:dyDescent="0.2">
      <c r="A18740" s="147">
        <v>6</v>
      </c>
      <c r="B18740" s="149" t="s">
        <v>6498</v>
      </c>
      <c r="C18740" s="147" t="s">
        <v>2277</v>
      </c>
      <c r="D18740" s="147" t="s">
        <v>6497</v>
      </c>
      <c r="E18740" s="147" t="s">
        <v>2246</v>
      </c>
      <c r="G18740" s="147">
        <v>0</v>
      </c>
      <c r="I18740" s="147">
        <v>5</v>
      </c>
      <c r="J18740" s="147">
        <v>1203630</v>
      </c>
    </row>
    <row r="18741" spans="1:10" x14ac:dyDescent="0.2">
      <c r="A18741" s="147">
        <v>6</v>
      </c>
      <c r="B18741" s="149" t="s">
        <v>6496</v>
      </c>
      <c r="C18741" s="147" t="s">
        <v>2242</v>
      </c>
      <c r="D18741" s="147" t="s">
        <v>6495</v>
      </c>
      <c r="E18741" s="147" t="s">
        <v>2240</v>
      </c>
      <c r="G18741" s="147">
        <v>0</v>
      </c>
      <c r="I18741" s="147">
        <v>5</v>
      </c>
      <c r="J18741" s="147">
        <v>2593665</v>
      </c>
    </row>
    <row r="18742" spans="1:10" x14ac:dyDescent="0.2">
      <c r="A18742" s="147">
        <v>6</v>
      </c>
      <c r="B18742" s="149" t="s">
        <v>6494</v>
      </c>
      <c r="C18742" s="147" t="s">
        <v>2242</v>
      </c>
      <c r="D18742" s="147" t="s">
        <v>6493</v>
      </c>
      <c r="E18742" s="147" t="s">
        <v>2240</v>
      </c>
      <c r="G18742" s="147">
        <v>0</v>
      </c>
      <c r="I18742" s="147">
        <v>5</v>
      </c>
      <c r="J18742" s="147">
        <v>2593655</v>
      </c>
    </row>
    <row r="18743" spans="1:10" x14ac:dyDescent="0.2">
      <c r="A18743" s="147">
        <v>6</v>
      </c>
      <c r="B18743" s="149" t="s">
        <v>6492</v>
      </c>
      <c r="C18743" s="147" t="s">
        <v>2242</v>
      </c>
      <c r="D18743" s="147" t="s">
        <v>6491</v>
      </c>
      <c r="E18743" s="147" t="s">
        <v>2240</v>
      </c>
      <c r="G18743" s="147">
        <v>0</v>
      </c>
      <c r="I18743" s="147">
        <v>5</v>
      </c>
      <c r="J18743" s="147">
        <v>2593691</v>
      </c>
    </row>
    <row r="18744" spans="1:10" x14ac:dyDescent="0.2">
      <c r="A18744" s="147">
        <v>6</v>
      </c>
      <c r="B18744" s="149" t="s">
        <v>6490</v>
      </c>
      <c r="C18744" s="147" t="s">
        <v>2242</v>
      </c>
      <c r="D18744" s="147" t="s">
        <v>6489</v>
      </c>
      <c r="E18744" s="147" t="s">
        <v>2240</v>
      </c>
      <c r="G18744" s="147">
        <v>0</v>
      </c>
      <c r="I18744" s="147">
        <v>5</v>
      </c>
      <c r="J18744" s="147">
        <v>2593667</v>
      </c>
    </row>
    <row r="18745" spans="1:10" x14ac:dyDescent="0.2">
      <c r="A18745" s="147">
        <v>6</v>
      </c>
      <c r="B18745" s="149" t="s">
        <v>6488</v>
      </c>
      <c r="C18745" s="147" t="s">
        <v>2242</v>
      </c>
      <c r="D18745" s="147" t="s">
        <v>6487</v>
      </c>
      <c r="E18745" s="147" t="s">
        <v>2240</v>
      </c>
      <c r="G18745" s="147">
        <v>0</v>
      </c>
      <c r="I18745" s="147">
        <v>5</v>
      </c>
      <c r="J18745" s="147">
        <v>2593694</v>
      </c>
    </row>
    <row r="18746" spans="1:10" x14ac:dyDescent="0.2">
      <c r="A18746" s="147">
        <v>6</v>
      </c>
      <c r="B18746" s="149" t="s">
        <v>6486</v>
      </c>
      <c r="C18746" s="147" t="s">
        <v>2242</v>
      </c>
      <c r="D18746" s="147" t="s">
        <v>6485</v>
      </c>
      <c r="E18746" s="147" t="s">
        <v>2240</v>
      </c>
      <c r="G18746" s="147">
        <v>0</v>
      </c>
      <c r="I18746" s="147">
        <v>5</v>
      </c>
      <c r="J18746" s="147">
        <v>2593642</v>
      </c>
    </row>
    <row r="18747" spans="1:10" x14ac:dyDescent="0.2">
      <c r="A18747" s="147">
        <v>6</v>
      </c>
      <c r="B18747" s="149" t="s">
        <v>6484</v>
      </c>
      <c r="C18747" s="147" t="s">
        <v>2242</v>
      </c>
      <c r="D18747" s="147" t="s">
        <v>6483</v>
      </c>
      <c r="E18747" s="147" t="s">
        <v>2240</v>
      </c>
      <c r="G18747" s="147">
        <v>0</v>
      </c>
      <c r="I18747" s="147">
        <v>5</v>
      </c>
      <c r="J18747" s="147">
        <v>2593624</v>
      </c>
    </row>
    <row r="18748" spans="1:10" x14ac:dyDescent="0.2">
      <c r="A18748" s="147">
        <v>6</v>
      </c>
      <c r="B18748" s="149" t="s">
        <v>6482</v>
      </c>
      <c r="C18748" s="147" t="s">
        <v>2242</v>
      </c>
      <c r="D18748" s="147" t="s">
        <v>6481</v>
      </c>
      <c r="E18748" s="147" t="s">
        <v>2240</v>
      </c>
      <c r="G18748" s="147">
        <v>0</v>
      </c>
      <c r="I18748" s="147">
        <v>5</v>
      </c>
      <c r="J18748" s="147">
        <v>2593670</v>
      </c>
    </row>
    <row r="18749" spans="1:10" x14ac:dyDescent="0.2">
      <c r="A18749" s="147">
        <v>6</v>
      </c>
      <c r="B18749" s="149" t="s">
        <v>6480</v>
      </c>
      <c r="C18749" s="147" t="s">
        <v>2242</v>
      </c>
      <c r="D18749" s="147" t="s">
        <v>6479</v>
      </c>
      <c r="E18749" s="147" t="s">
        <v>2240</v>
      </c>
      <c r="G18749" s="147">
        <v>0</v>
      </c>
      <c r="I18749" s="147">
        <v>5</v>
      </c>
      <c r="J18749" s="147">
        <v>2593699</v>
      </c>
    </row>
    <row r="18750" spans="1:10" x14ac:dyDescent="0.2">
      <c r="A18750" s="147">
        <v>6</v>
      </c>
      <c r="B18750" s="149" t="s">
        <v>6478</v>
      </c>
      <c r="C18750" s="147" t="s">
        <v>2242</v>
      </c>
      <c r="D18750" s="147" t="s">
        <v>6477</v>
      </c>
      <c r="E18750" s="147" t="s">
        <v>2240</v>
      </c>
      <c r="G18750" s="147">
        <v>0</v>
      </c>
      <c r="I18750" s="147">
        <v>5</v>
      </c>
      <c r="J18750" s="147">
        <v>2593629</v>
      </c>
    </row>
    <row r="18751" spans="1:10" x14ac:dyDescent="0.2">
      <c r="A18751" s="147">
        <v>6</v>
      </c>
      <c r="B18751" s="149" t="s">
        <v>6476</v>
      </c>
      <c r="C18751" s="147" t="s">
        <v>2242</v>
      </c>
      <c r="D18751" s="147" t="s">
        <v>6475</v>
      </c>
      <c r="E18751" s="147" t="s">
        <v>2240</v>
      </c>
      <c r="G18751" s="147">
        <v>0</v>
      </c>
      <c r="I18751" s="147">
        <v>5</v>
      </c>
      <c r="J18751" s="147">
        <v>2593687</v>
      </c>
    </row>
    <row r="18752" spans="1:10" x14ac:dyDescent="0.2">
      <c r="A18752" s="147">
        <v>6</v>
      </c>
      <c r="B18752" s="149" t="s">
        <v>6474</v>
      </c>
      <c r="C18752" s="147" t="s">
        <v>2242</v>
      </c>
      <c r="D18752" s="147" t="s">
        <v>6473</v>
      </c>
      <c r="E18752" s="147" t="s">
        <v>2240</v>
      </c>
      <c r="G18752" s="147">
        <v>0</v>
      </c>
      <c r="I18752" s="147">
        <v>5</v>
      </c>
      <c r="J18752" s="147">
        <v>2593660</v>
      </c>
    </row>
    <row r="18753" spans="1:10" x14ac:dyDescent="0.2">
      <c r="A18753" s="147">
        <v>6</v>
      </c>
      <c r="B18753" s="149" t="s">
        <v>6471</v>
      </c>
      <c r="C18753" s="147" t="s">
        <v>2242</v>
      </c>
      <c r="D18753" s="147" t="s">
        <v>6472</v>
      </c>
      <c r="E18753" s="147" t="s">
        <v>2240</v>
      </c>
      <c r="G18753" s="147">
        <v>0</v>
      </c>
      <c r="I18753" s="147">
        <v>5</v>
      </c>
      <c r="J18753" s="147">
        <v>2593677</v>
      </c>
    </row>
    <row r="18754" spans="1:10" x14ac:dyDescent="0.2">
      <c r="A18754" s="147">
        <v>6</v>
      </c>
      <c r="B18754" s="149" t="s">
        <v>6471</v>
      </c>
      <c r="C18754" s="147" t="s">
        <v>2250</v>
      </c>
      <c r="D18754" s="147" t="s">
        <v>6468</v>
      </c>
      <c r="E18754" s="147" t="s">
        <v>2246</v>
      </c>
      <c r="G18754" s="147">
        <v>0</v>
      </c>
      <c r="I18754" s="147">
        <v>5</v>
      </c>
      <c r="J18754" s="147">
        <v>1203631</v>
      </c>
    </row>
    <row r="18755" spans="1:10" x14ac:dyDescent="0.2">
      <c r="A18755" s="147">
        <v>6</v>
      </c>
      <c r="B18755" s="149" t="s">
        <v>6469</v>
      </c>
      <c r="C18755" s="147" t="s">
        <v>2242</v>
      </c>
      <c r="D18755" s="147" t="s">
        <v>6470</v>
      </c>
      <c r="E18755" s="147" t="s">
        <v>2240</v>
      </c>
      <c r="G18755" s="147">
        <v>0</v>
      </c>
      <c r="I18755" s="147">
        <v>5</v>
      </c>
      <c r="J18755" s="147">
        <v>2593698</v>
      </c>
    </row>
    <row r="18756" spans="1:10" x14ac:dyDescent="0.2">
      <c r="A18756" s="147">
        <v>6</v>
      </c>
      <c r="B18756" s="149" t="s">
        <v>6469</v>
      </c>
      <c r="C18756" s="147" t="s">
        <v>2250</v>
      </c>
      <c r="D18756" s="147" t="s">
        <v>6468</v>
      </c>
      <c r="E18756" s="147" t="s">
        <v>2246</v>
      </c>
      <c r="G18756" s="147">
        <v>0</v>
      </c>
      <c r="I18756" s="147">
        <v>5</v>
      </c>
      <c r="J18756" s="147">
        <v>1203628</v>
      </c>
    </row>
    <row r="18757" spans="1:10" x14ac:dyDescent="0.2">
      <c r="A18757" s="147">
        <v>6</v>
      </c>
      <c r="B18757" s="149" t="s">
        <v>6467</v>
      </c>
      <c r="C18757" s="147" t="s">
        <v>2242</v>
      </c>
      <c r="D18757" s="147" t="s">
        <v>6466</v>
      </c>
      <c r="E18757" s="147" t="s">
        <v>2240</v>
      </c>
      <c r="G18757" s="147">
        <v>0</v>
      </c>
      <c r="I18757" s="147">
        <v>5</v>
      </c>
      <c r="J18757" s="147">
        <v>2593643</v>
      </c>
    </row>
    <row r="18758" spans="1:10" x14ac:dyDescent="0.2">
      <c r="A18758" s="147">
        <v>3</v>
      </c>
      <c r="B18758" s="149" t="s">
        <v>6465</v>
      </c>
      <c r="C18758" s="147" t="s">
        <v>2242</v>
      </c>
      <c r="D18758" s="147" t="s">
        <v>6464</v>
      </c>
      <c r="E18758" s="147" t="s">
        <v>2246</v>
      </c>
      <c r="G18758" s="147">
        <v>0</v>
      </c>
      <c r="I18758" s="147">
        <v>3</v>
      </c>
      <c r="J18758" s="147">
        <v>2593031</v>
      </c>
    </row>
    <row r="18759" spans="1:10" x14ac:dyDescent="0.2">
      <c r="A18759" s="147">
        <v>4</v>
      </c>
      <c r="B18759" s="149" t="s">
        <v>6463</v>
      </c>
      <c r="C18759" s="147" t="s">
        <v>2242</v>
      </c>
      <c r="D18759" s="147" t="s">
        <v>6462</v>
      </c>
      <c r="E18759" s="147" t="s">
        <v>2240</v>
      </c>
      <c r="G18759" s="147">
        <v>0</v>
      </c>
      <c r="I18759" s="147">
        <v>4</v>
      </c>
      <c r="J18759" s="147">
        <v>2593721</v>
      </c>
    </row>
    <row r="18760" spans="1:10" x14ac:dyDescent="0.2">
      <c r="A18760" s="147">
        <v>4</v>
      </c>
      <c r="B18760" s="149" t="s">
        <v>6461</v>
      </c>
      <c r="C18760" s="147" t="s">
        <v>2242</v>
      </c>
      <c r="D18760" s="147" t="s">
        <v>6460</v>
      </c>
      <c r="E18760" s="147" t="s">
        <v>2240</v>
      </c>
      <c r="G18760" s="147">
        <v>0</v>
      </c>
      <c r="I18760" s="147">
        <v>4</v>
      </c>
      <c r="J18760" s="147">
        <v>2593710</v>
      </c>
    </row>
    <row r="18761" spans="1:10" x14ac:dyDescent="0.2">
      <c r="A18761" s="147">
        <v>4</v>
      </c>
      <c r="B18761" s="149" t="s">
        <v>6458</v>
      </c>
      <c r="C18761" s="147" t="s">
        <v>2242</v>
      </c>
      <c r="D18761" s="147" t="s">
        <v>6459</v>
      </c>
      <c r="E18761" s="147" t="s">
        <v>2240</v>
      </c>
      <c r="G18761" s="147">
        <v>0</v>
      </c>
      <c r="I18761" s="147">
        <v>4</v>
      </c>
      <c r="J18761" s="147">
        <v>2593719</v>
      </c>
    </row>
    <row r="18762" spans="1:10" x14ac:dyDescent="0.2">
      <c r="A18762" s="147">
        <v>4</v>
      </c>
      <c r="B18762" s="149" t="s">
        <v>6458</v>
      </c>
      <c r="C18762" s="147" t="s">
        <v>2261</v>
      </c>
      <c r="D18762" s="147" t="s">
        <v>6457</v>
      </c>
      <c r="E18762" s="147" t="s">
        <v>2246</v>
      </c>
      <c r="G18762" s="147">
        <v>0</v>
      </c>
      <c r="I18762" s="147">
        <v>4</v>
      </c>
      <c r="J18762" s="147">
        <v>1203634</v>
      </c>
    </row>
    <row r="18763" spans="1:10" x14ac:dyDescent="0.2">
      <c r="A18763" s="147">
        <v>4</v>
      </c>
      <c r="B18763" s="149" t="s">
        <v>6456</v>
      </c>
      <c r="C18763" s="147" t="s">
        <v>2242</v>
      </c>
      <c r="D18763" s="147" t="s">
        <v>6455</v>
      </c>
      <c r="E18763" s="147" t="s">
        <v>2240</v>
      </c>
      <c r="G18763" s="147">
        <v>0</v>
      </c>
      <c r="I18763" s="147">
        <v>4</v>
      </c>
      <c r="J18763" s="147">
        <v>2593714</v>
      </c>
    </row>
    <row r="18764" spans="1:10" x14ac:dyDescent="0.2">
      <c r="A18764" s="147">
        <v>4</v>
      </c>
      <c r="B18764" s="149" t="s">
        <v>6453</v>
      </c>
      <c r="C18764" s="147" t="s">
        <v>2242</v>
      </c>
      <c r="D18764" s="147" t="s">
        <v>6454</v>
      </c>
      <c r="E18764" s="147" t="s">
        <v>2240</v>
      </c>
      <c r="G18764" s="147">
        <v>0</v>
      </c>
      <c r="I18764" s="147">
        <v>4</v>
      </c>
      <c r="J18764" s="147">
        <v>2593706</v>
      </c>
    </row>
    <row r="18765" spans="1:10" x14ac:dyDescent="0.2">
      <c r="A18765" s="147">
        <v>4</v>
      </c>
      <c r="B18765" s="149" t="s">
        <v>6453</v>
      </c>
      <c r="C18765" s="147" t="s">
        <v>2261</v>
      </c>
      <c r="D18765" s="147" t="s">
        <v>6452</v>
      </c>
      <c r="E18765" s="147" t="s">
        <v>2246</v>
      </c>
      <c r="G18765" s="147">
        <v>0</v>
      </c>
      <c r="I18765" s="147">
        <v>4</v>
      </c>
      <c r="J18765" s="147">
        <v>1203635</v>
      </c>
    </row>
    <row r="18766" spans="1:10" x14ac:dyDescent="0.2">
      <c r="A18766" s="147">
        <v>4</v>
      </c>
      <c r="B18766" s="149" t="s">
        <v>6450</v>
      </c>
      <c r="C18766" s="147" t="s">
        <v>2242</v>
      </c>
      <c r="D18766" s="147" t="s">
        <v>6451</v>
      </c>
      <c r="E18766" s="147" t="s">
        <v>2240</v>
      </c>
      <c r="G18766" s="147">
        <v>0</v>
      </c>
      <c r="I18766" s="147">
        <v>4</v>
      </c>
      <c r="J18766" s="147">
        <v>2593723</v>
      </c>
    </row>
    <row r="18767" spans="1:10" x14ac:dyDescent="0.2">
      <c r="A18767" s="147">
        <v>4</v>
      </c>
      <c r="B18767" s="149" t="s">
        <v>6450</v>
      </c>
      <c r="C18767" s="147" t="s">
        <v>2261</v>
      </c>
      <c r="D18767" s="147" t="s">
        <v>6449</v>
      </c>
      <c r="E18767" s="147" t="s">
        <v>2246</v>
      </c>
      <c r="G18767" s="147">
        <v>0</v>
      </c>
      <c r="I18767" s="147">
        <v>4</v>
      </c>
      <c r="J18767" s="147">
        <v>1203643</v>
      </c>
    </row>
    <row r="18768" spans="1:10" x14ac:dyDescent="0.2">
      <c r="A18768" s="147">
        <v>4</v>
      </c>
      <c r="B18768" s="149" t="s">
        <v>6446</v>
      </c>
      <c r="C18768" s="147" t="s">
        <v>2242</v>
      </c>
      <c r="D18768" s="147" t="s">
        <v>6448</v>
      </c>
      <c r="E18768" s="147" t="s">
        <v>2240</v>
      </c>
      <c r="G18768" s="147">
        <v>0</v>
      </c>
      <c r="I18768" s="147">
        <v>4</v>
      </c>
      <c r="J18768" s="147">
        <v>2593711</v>
      </c>
    </row>
    <row r="18769" spans="1:10" x14ac:dyDescent="0.2">
      <c r="A18769" s="147">
        <v>4</v>
      </c>
      <c r="B18769" s="149" t="s">
        <v>6446</v>
      </c>
      <c r="C18769" s="147" t="s">
        <v>2261</v>
      </c>
      <c r="D18769" s="147" t="s">
        <v>6447</v>
      </c>
      <c r="E18769" s="147" t="s">
        <v>2246</v>
      </c>
      <c r="G18769" s="147">
        <v>0</v>
      </c>
      <c r="I18769" s="147">
        <v>4</v>
      </c>
      <c r="J18769" s="147">
        <v>1203636</v>
      </c>
    </row>
    <row r="18770" spans="1:10" x14ac:dyDescent="0.2">
      <c r="A18770" s="147">
        <v>4</v>
      </c>
      <c r="B18770" s="149" t="s">
        <v>6446</v>
      </c>
      <c r="C18770" s="147" t="s">
        <v>2261</v>
      </c>
      <c r="D18770" s="147" t="s">
        <v>6445</v>
      </c>
      <c r="E18770" s="147" t="s">
        <v>2246</v>
      </c>
      <c r="G18770" s="147">
        <v>0</v>
      </c>
      <c r="I18770" s="147">
        <v>4</v>
      </c>
      <c r="J18770" s="147">
        <v>1203638</v>
      </c>
    </row>
    <row r="18771" spans="1:10" x14ac:dyDescent="0.2">
      <c r="A18771" s="147">
        <v>3</v>
      </c>
      <c r="B18771" s="149" t="s">
        <v>6444</v>
      </c>
      <c r="C18771" s="147" t="s">
        <v>2242</v>
      </c>
      <c r="D18771" s="147" t="s">
        <v>6443</v>
      </c>
      <c r="E18771" s="147" t="s">
        <v>2246</v>
      </c>
      <c r="G18771" s="147">
        <v>0</v>
      </c>
      <c r="I18771" s="147">
        <v>3</v>
      </c>
      <c r="J18771" s="147">
        <v>2593035</v>
      </c>
    </row>
    <row r="18772" spans="1:10" x14ac:dyDescent="0.2">
      <c r="A18772" s="147">
        <v>4</v>
      </c>
      <c r="B18772" s="149" t="s">
        <v>6442</v>
      </c>
      <c r="C18772" s="147" t="s">
        <v>2242</v>
      </c>
      <c r="D18772" s="147" t="s">
        <v>6441</v>
      </c>
      <c r="E18772" s="147" t="s">
        <v>2246</v>
      </c>
      <c r="G18772" s="147">
        <v>0</v>
      </c>
      <c r="I18772" s="147">
        <v>4</v>
      </c>
      <c r="J18772" s="147">
        <v>2593748</v>
      </c>
    </row>
    <row r="18773" spans="1:10" x14ac:dyDescent="0.2">
      <c r="A18773" s="147">
        <v>6</v>
      </c>
      <c r="B18773" s="149" t="s">
        <v>6439</v>
      </c>
      <c r="C18773" s="147" t="s">
        <v>2242</v>
      </c>
      <c r="D18773" s="147" t="s">
        <v>6440</v>
      </c>
      <c r="E18773" s="147" t="s">
        <v>2240</v>
      </c>
      <c r="G18773" s="147">
        <v>0</v>
      </c>
      <c r="I18773" s="147">
        <v>5</v>
      </c>
      <c r="J18773" s="147">
        <v>2593758</v>
      </c>
    </row>
    <row r="18774" spans="1:10" x14ac:dyDescent="0.2">
      <c r="A18774" s="147">
        <v>6</v>
      </c>
      <c r="B18774" s="149" t="s">
        <v>6439</v>
      </c>
      <c r="C18774" s="147" t="s">
        <v>2294</v>
      </c>
      <c r="D18774" s="147" t="s">
        <v>6438</v>
      </c>
      <c r="E18774" s="147" t="s">
        <v>2246</v>
      </c>
      <c r="G18774" s="147">
        <v>0</v>
      </c>
      <c r="I18774" s="147">
        <v>5</v>
      </c>
      <c r="J18774" s="147">
        <v>1203689</v>
      </c>
    </row>
    <row r="18775" spans="1:10" x14ac:dyDescent="0.2">
      <c r="A18775" s="147">
        <v>6</v>
      </c>
      <c r="B18775" s="149" t="s">
        <v>6436</v>
      </c>
      <c r="C18775" s="147" t="s">
        <v>2242</v>
      </c>
      <c r="D18775" s="147" t="s">
        <v>6437</v>
      </c>
      <c r="E18775" s="147" t="s">
        <v>2240</v>
      </c>
      <c r="G18775" s="147">
        <v>0</v>
      </c>
      <c r="I18775" s="147">
        <v>5</v>
      </c>
      <c r="J18775" s="147">
        <v>2593755</v>
      </c>
    </row>
    <row r="18776" spans="1:10" x14ac:dyDescent="0.2">
      <c r="A18776" s="147">
        <v>6</v>
      </c>
      <c r="B18776" s="149" t="s">
        <v>6436</v>
      </c>
      <c r="C18776" s="147" t="s">
        <v>2250</v>
      </c>
      <c r="D18776" s="147" t="s">
        <v>6433</v>
      </c>
      <c r="E18776" s="147" t="s">
        <v>2246</v>
      </c>
      <c r="G18776" s="147">
        <v>0</v>
      </c>
      <c r="I18776" s="147">
        <v>5</v>
      </c>
      <c r="J18776" s="147">
        <v>1203692</v>
      </c>
    </row>
    <row r="18777" spans="1:10" x14ac:dyDescent="0.2">
      <c r="A18777" s="147">
        <v>6</v>
      </c>
      <c r="B18777" s="149" t="s">
        <v>6434</v>
      </c>
      <c r="C18777" s="147" t="s">
        <v>2242</v>
      </c>
      <c r="D18777" s="147" t="s">
        <v>6435</v>
      </c>
      <c r="E18777" s="147" t="s">
        <v>2240</v>
      </c>
      <c r="G18777" s="147">
        <v>0</v>
      </c>
      <c r="I18777" s="147">
        <v>5</v>
      </c>
      <c r="J18777" s="147">
        <v>2593751</v>
      </c>
    </row>
    <row r="18778" spans="1:10" x14ac:dyDescent="0.2">
      <c r="A18778" s="147">
        <v>6</v>
      </c>
      <c r="B18778" s="149" t="s">
        <v>6434</v>
      </c>
      <c r="C18778" s="147" t="s">
        <v>2250</v>
      </c>
      <c r="D18778" s="147" t="s">
        <v>6433</v>
      </c>
      <c r="E18778" s="147" t="s">
        <v>2246</v>
      </c>
      <c r="G18778" s="147">
        <v>0</v>
      </c>
      <c r="I18778" s="147">
        <v>5</v>
      </c>
      <c r="J18778" s="147">
        <v>1203690</v>
      </c>
    </row>
    <row r="18779" spans="1:10" x14ac:dyDescent="0.2">
      <c r="A18779" s="147">
        <v>4</v>
      </c>
      <c r="B18779" s="149" t="s">
        <v>6430</v>
      </c>
      <c r="C18779" s="147" t="s">
        <v>2242</v>
      </c>
      <c r="D18779" s="147" t="s">
        <v>6432</v>
      </c>
      <c r="E18779" s="147" t="s">
        <v>2246</v>
      </c>
      <c r="G18779" s="147">
        <v>0</v>
      </c>
      <c r="I18779" s="147">
        <v>4</v>
      </c>
      <c r="J18779" s="147">
        <v>2593728</v>
      </c>
    </row>
    <row r="18780" spans="1:10" x14ac:dyDescent="0.2">
      <c r="A18780" s="147">
        <v>4</v>
      </c>
      <c r="B18780" s="149" t="s">
        <v>6430</v>
      </c>
      <c r="C18780" s="147" t="s">
        <v>2277</v>
      </c>
      <c r="D18780" s="147" t="s">
        <v>6431</v>
      </c>
      <c r="E18780" s="147" t="s">
        <v>2246</v>
      </c>
      <c r="G18780" s="147">
        <v>0</v>
      </c>
      <c r="I18780" s="147">
        <v>4</v>
      </c>
      <c r="J18780" s="147">
        <v>1203661</v>
      </c>
    </row>
    <row r="18781" spans="1:10" x14ac:dyDescent="0.2">
      <c r="A18781" s="147">
        <v>4</v>
      </c>
      <c r="B18781" s="149" t="s">
        <v>6430</v>
      </c>
      <c r="C18781" s="147" t="s">
        <v>2277</v>
      </c>
      <c r="D18781" s="147" t="s">
        <v>6429</v>
      </c>
      <c r="E18781" s="147" t="s">
        <v>2246</v>
      </c>
      <c r="G18781" s="147">
        <v>0</v>
      </c>
      <c r="I18781" s="147">
        <v>4</v>
      </c>
      <c r="J18781" s="147">
        <v>1203653</v>
      </c>
    </row>
    <row r="18782" spans="1:10" x14ac:dyDescent="0.2">
      <c r="A18782" s="147">
        <v>5</v>
      </c>
      <c r="B18782" s="149" t="s">
        <v>6428</v>
      </c>
      <c r="C18782" s="147" t="s">
        <v>2242</v>
      </c>
      <c r="D18782" s="147" t="s">
        <v>6427</v>
      </c>
      <c r="E18782" s="147" t="s">
        <v>2246</v>
      </c>
      <c r="G18782" s="147">
        <v>0</v>
      </c>
      <c r="I18782" s="147">
        <v>5</v>
      </c>
      <c r="J18782" s="147">
        <v>2593759</v>
      </c>
    </row>
    <row r="18783" spans="1:10" x14ac:dyDescent="0.2">
      <c r="A18783" s="147">
        <v>6</v>
      </c>
      <c r="B18783" s="149" t="s">
        <v>6426</v>
      </c>
      <c r="C18783" s="147" t="s">
        <v>2242</v>
      </c>
      <c r="D18783" s="147" t="s">
        <v>6425</v>
      </c>
      <c r="E18783" s="147" t="s">
        <v>2240</v>
      </c>
      <c r="G18783" s="147">
        <v>0</v>
      </c>
      <c r="I18783" s="147">
        <v>6</v>
      </c>
      <c r="J18783" s="147">
        <v>2593773</v>
      </c>
    </row>
    <row r="18784" spans="1:10" x14ac:dyDescent="0.2">
      <c r="A18784" s="147">
        <v>6</v>
      </c>
      <c r="B18784" s="149" t="s">
        <v>6423</v>
      </c>
      <c r="C18784" s="147" t="s">
        <v>2242</v>
      </c>
      <c r="D18784" s="147" t="s">
        <v>6424</v>
      </c>
      <c r="E18784" s="147" t="s">
        <v>2240</v>
      </c>
      <c r="G18784" s="147">
        <v>0</v>
      </c>
      <c r="I18784" s="147">
        <v>5</v>
      </c>
      <c r="J18784" s="147">
        <v>2593769</v>
      </c>
    </row>
    <row r="18785" spans="1:10" x14ac:dyDescent="0.2">
      <c r="A18785" s="147">
        <v>6</v>
      </c>
      <c r="B18785" s="149" t="s">
        <v>6423</v>
      </c>
      <c r="C18785" s="147" t="s">
        <v>2261</v>
      </c>
      <c r="D18785" s="147" t="s">
        <v>6422</v>
      </c>
      <c r="E18785" s="147" t="s">
        <v>2246</v>
      </c>
      <c r="G18785" s="147">
        <v>0</v>
      </c>
      <c r="I18785" s="147">
        <v>5</v>
      </c>
      <c r="J18785" s="147">
        <v>1203698</v>
      </c>
    </row>
    <row r="18786" spans="1:10" x14ac:dyDescent="0.2">
      <c r="A18786" s="147">
        <v>6</v>
      </c>
      <c r="B18786" s="149" t="s">
        <v>6420</v>
      </c>
      <c r="C18786" s="147" t="s">
        <v>2242</v>
      </c>
      <c r="D18786" s="147" t="s">
        <v>6421</v>
      </c>
      <c r="E18786" s="147" t="s">
        <v>2240</v>
      </c>
      <c r="G18786" s="147">
        <v>0</v>
      </c>
      <c r="I18786" s="147">
        <v>5</v>
      </c>
      <c r="J18786" s="147">
        <v>2593765</v>
      </c>
    </row>
    <row r="18787" spans="1:10" x14ac:dyDescent="0.2">
      <c r="A18787" s="147">
        <v>6</v>
      </c>
      <c r="B18787" s="149" t="s">
        <v>6420</v>
      </c>
      <c r="C18787" s="147" t="s">
        <v>2261</v>
      </c>
      <c r="D18787" s="147" t="s">
        <v>6419</v>
      </c>
      <c r="E18787" s="147" t="s">
        <v>2246</v>
      </c>
      <c r="G18787" s="147">
        <v>0</v>
      </c>
      <c r="I18787" s="147">
        <v>5</v>
      </c>
      <c r="J18787" s="147">
        <v>1203695</v>
      </c>
    </row>
    <row r="18788" spans="1:10" x14ac:dyDescent="0.2">
      <c r="A18788" s="147">
        <v>6</v>
      </c>
      <c r="B18788" s="149" t="s">
        <v>6418</v>
      </c>
      <c r="C18788" s="147" t="s">
        <v>2242</v>
      </c>
      <c r="D18788" s="147" t="s">
        <v>6417</v>
      </c>
      <c r="E18788" s="147" t="s">
        <v>2240</v>
      </c>
      <c r="G18788" s="147">
        <v>0</v>
      </c>
      <c r="I18788" s="147">
        <v>5</v>
      </c>
      <c r="J18788" s="147">
        <v>2593761</v>
      </c>
    </row>
    <row r="18789" spans="1:10" x14ac:dyDescent="0.2">
      <c r="A18789" s="147">
        <v>4</v>
      </c>
      <c r="B18789" s="149" t="s">
        <v>6415</v>
      </c>
      <c r="C18789" s="147" t="s">
        <v>2242</v>
      </c>
      <c r="D18789" s="147" t="s">
        <v>6416</v>
      </c>
      <c r="E18789" s="147" t="s">
        <v>2246</v>
      </c>
      <c r="G18789" s="147">
        <v>0</v>
      </c>
      <c r="I18789" s="147">
        <v>4</v>
      </c>
      <c r="J18789" s="147">
        <v>2593747</v>
      </c>
    </row>
    <row r="18790" spans="1:10" x14ac:dyDescent="0.2">
      <c r="A18790" s="147">
        <v>4</v>
      </c>
      <c r="B18790" s="149" t="s">
        <v>6415</v>
      </c>
      <c r="C18790" s="147" t="s">
        <v>2261</v>
      </c>
      <c r="D18790" s="147" t="s">
        <v>6414</v>
      </c>
      <c r="E18790" s="147" t="s">
        <v>2246</v>
      </c>
      <c r="G18790" s="147">
        <v>0</v>
      </c>
      <c r="I18790" s="147">
        <v>4</v>
      </c>
      <c r="J18790" s="147">
        <v>1203668</v>
      </c>
    </row>
    <row r="18791" spans="1:10" x14ac:dyDescent="0.2">
      <c r="A18791" s="147">
        <v>5</v>
      </c>
      <c r="B18791" s="149" t="s">
        <v>6413</v>
      </c>
      <c r="C18791" s="147" t="s">
        <v>2242</v>
      </c>
      <c r="D18791" s="147" t="s">
        <v>6412</v>
      </c>
      <c r="E18791" s="147" t="s">
        <v>2246</v>
      </c>
      <c r="G18791" s="147">
        <v>0</v>
      </c>
      <c r="I18791" s="147">
        <v>5</v>
      </c>
      <c r="J18791" s="147">
        <v>2593788</v>
      </c>
    </row>
    <row r="18792" spans="1:10" x14ac:dyDescent="0.2">
      <c r="A18792" s="147">
        <v>6</v>
      </c>
      <c r="B18792" s="149" t="s">
        <v>6411</v>
      </c>
      <c r="C18792" s="147" t="s">
        <v>2242</v>
      </c>
      <c r="D18792" s="147" t="s">
        <v>6410</v>
      </c>
      <c r="E18792" s="147" t="s">
        <v>2240</v>
      </c>
      <c r="G18792" s="147">
        <v>0</v>
      </c>
      <c r="I18792" s="147">
        <v>6</v>
      </c>
      <c r="J18792" s="147">
        <v>2593790</v>
      </c>
    </row>
    <row r="18793" spans="1:10" x14ac:dyDescent="0.2">
      <c r="A18793" s="147">
        <v>5</v>
      </c>
      <c r="B18793" s="149" t="s">
        <v>6409</v>
      </c>
      <c r="C18793" s="147" t="s">
        <v>2242</v>
      </c>
      <c r="D18793" s="147" t="s">
        <v>6408</v>
      </c>
      <c r="E18793" s="147" t="s">
        <v>2246</v>
      </c>
      <c r="G18793" s="147">
        <v>0</v>
      </c>
      <c r="I18793" s="147">
        <v>5</v>
      </c>
      <c r="J18793" s="147">
        <v>2593785</v>
      </c>
    </row>
    <row r="18794" spans="1:10" x14ac:dyDescent="0.2">
      <c r="A18794" s="147">
        <v>6</v>
      </c>
      <c r="B18794" s="149" t="s">
        <v>6407</v>
      </c>
      <c r="C18794" s="147" t="s">
        <v>2242</v>
      </c>
      <c r="D18794" s="147" t="s">
        <v>6406</v>
      </c>
      <c r="E18794" s="147" t="s">
        <v>2240</v>
      </c>
      <c r="G18794" s="147">
        <v>0</v>
      </c>
      <c r="I18794" s="147">
        <v>6</v>
      </c>
      <c r="J18794" s="147">
        <v>2593802</v>
      </c>
    </row>
    <row r="18795" spans="1:10" x14ac:dyDescent="0.2">
      <c r="A18795" s="147">
        <v>6</v>
      </c>
      <c r="B18795" s="149" t="s">
        <v>6405</v>
      </c>
      <c r="C18795" s="147" t="s">
        <v>2242</v>
      </c>
      <c r="D18795" s="147" t="s">
        <v>6404</v>
      </c>
      <c r="E18795" s="147" t="s">
        <v>2240</v>
      </c>
      <c r="G18795" s="147">
        <v>0</v>
      </c>
      <c r="I18795" s="147">
        <v>6</v>
      </c>
      <c r="J18795" s="147">
        <v>2593797</v>
      </c>
    </row>
    <row r="18796" spans="1:10" x14ac:dyDescent="0.2">
      <c r="A18796" s="147">
        <v>6</v>
      </c>
      <c r="B18796" s="149" t="s">
        <v>6403</v>
      </c>
      <c r="C18796" s="147" t="s">
        <v>2242</v>
      </c>
      <c r="D18796" s="147" t="s">
        <v>6402</v>
      </c>
      <c r="E18796" s="147" t="s">
        <v>2240</v>
      </c>
      <c r="G18796" s="147">
        <v>0</v>
      </c>
      <c r="I18796" s="147">
        <v>6</v>
      </c>
      <c r="J18796" s="147">
        <v>2593801</v>
      </c>
    </row>
    <row r="18797" spans="1:10" x14ac:dyDescent="0.2">
      <c r="A18797" s="147">
        <v>6</v>
      </c>
      <c r="B18797" s="149" t="s">
        <v>6401</v>
      </c>
      <c r="C18797" s="147" t="s">
        <v>2242</v>
      </c>
      <c r="D18797" s="147" t="s">
        <v>6400</v>
      </c>
      <c r="E18797" s="147" t="s">
        <v>2240</v>
      </c>
      <c r="G18797" s="147">
        <v>0</v>
      </c>
      <c r="I18797" s="147">
        <v>6</v>
      </c>
      <c r="J18797" s="147">
        <v>2593800</v>
      </c>
    </row>
    <row r="18798" spans="1:10" x14ac:dyDescent="0.2">
      <c r="A18798" s="147">
        <v>6</v>
      </c>
      <c r="B18798" s="149" t="s">
        <v>6399</v>
      </c>
      <c r="C18798" s="147" t="s">
        <v>2242</v>
      </c>
      <c r="D18798" s="147" t="s">
        <v>6398</v>
      </c>
      <c r="E18798" s="147" t="s">
        <v>2240</v>
      </c>
      <c r="G18798" s="147">
        <v>0</v>
      </c>
      <c r="I18798" s="147">
        <v>6</v>
      </c>
      <c r="J18798" s="147">
        <v>2593794</v>
      </c>
    </row>
    <row r="18799" spans="1:10" x14ac:dyDescent="0.2">
      <c r="A18799" s="147">
        <v>6</v>
      </c>
      <c r="B18799" s="149" t="s">
        <v>6397</v>
      </c>
      <c r="C18799" s="147" t="s">
        <v>2242</v>
      </c>
      <c r="D18799" s="147" t="s">
        <v>6396</v>
      </c>
      <c r="E18799" s="147" t="s">
        <v>2240</v>
      </c>
      <c r="G18799" s="147">
        <v>0</v>
      </c>
      <c r="I18799" s="147">
        <v>6</v>
      </c>
      <c r="J18799" s="147">
        <v>2593805</v>
      </c>
    </row>
    <row r="18800" spans="1:10" x14ac:dyDescent="0.2">
      <c r="A18800" s="147">
        <v>5</v>
      </c>
      <c r="B18800" s="149" t="s">
        <v>6395</v>
      </c>
      <c r="C18800" s="147" t="s">
        <v>2242</v>
      </c>
      <c r="D18800" s="147" t="s">
        <v>6394</v>
      </c>
      <c r="E18800" s="147" t="s">
        <v>2246</v>
      </c>
      <c r="G18800" s="147">
        <v>0</v>
      </c>
      <c r="I18800" s="147">
        <v>5</v>
      </c>
      <c r="J18800" s="147">
        <v>2593779</v>
      </c>
    </row>
    <row r="18801" spans="1:10" x14ac:dyDescent="0.2">
      <c r="A18801" s="147">
        <v>6</v>
      </c>
      <c r="B18801" s="149" t="s">
        <v>6393</v>
      </c>
      <c r="C18801" s="147" t="s">
        <v>2242</v>
      </c>
      <c r="D18801" s="147" t="s">
        <v>6392</v>
      </c>
      <c r="E18801" s="147" t="s">
        <v>2240</v>
      </c>
      <c r="G18801" s="147">
        <v>0</v>
      </c>
      <c r="I18801" s="147">
        <v>6</v>
      </c>
      <c r="J18801" s="147">
        <v>2593810</v>
      </c>
    </row>
    <row r="18802" spans="1:10" x14ac:dyDescent="0.2">
      <c r="A18802" s="147">
        <v>6</v>
      </c>
      <c r="B18802" s="149" t="s">
        <v>6391</v>
      </c>
      <c r="C18802" s="147" t="s">
        <v>2242</v>
      </c>
      <c r="D18802" s="147" t="s">
        <v>6390</v>
      </c>
      <c r="E18802" s="147" t="s">
        <v>2240</v>
      </c>
      <c r="G18802" s="147">
        <v>0</v>
      </c>
      <c r="I18802" s="147">
        <v>6</v>
      </c>
      <c r="J18802" s="147">
        <v>2593817</v>
      </c>
    </row>
    <row r="18803" spans="1:10" x14ac:dyDescent="0.2">
      <c r="A18803" s="147">
        <v>6</v>
      </c>
      <c r="B18803" s="149" t="s">
        <v>6389</v>
      </c>
      <c r="C18803" s="147" t="s">
        <v>2242</v>
      </c>
      <c r="D18803" s="147" t="s">
        <v>6388</v>
      </c>
      <c r="E18803" s="147" t="s">
        <v>2240</v>
      </c>
      <c r="G18803" s="147">
        <v>0</v>
      </c>
      <c r="I18803" s="147">
        <v>6</v>
      </c>
      <c r="J18803" s="147">
        <v>2593823</v>
      </c>
    </row>
    <row r="18804" spans="1:10" x14ac:dyDescent="0.2">
      <c r="A18804" s="147">
        <v>6</v>
      </c>
      <c r="B18804" s="149" t="s">
        <v>6387</v>
      </c>
      <c r="C18804" s="147" t="s">
        <v>2242</v>
      </c>
      <c r="D18804" s="147" t="s">
        <v>6386</v>
      </c>
      <c r="E18804" s="147" t="s">
        <v>2240</v>
      </c>
      <c r="G18804" s="147">
        <v>0</v>
      </c>
      <c r="I18804" s="147">
        <v>6</v>
      </c>
      <c r="J18804" s="147">
        <v>2593812</v>
      </c>
    </row>
    <row r="18805" spans="1:10" x14ac:dyDescent="0.2">
      <c r="A18805" s="147">
        <v>6</v>
      </c>
      <c r="B18805" s="149" t="s">
        <v>6385</v>
      </c>
      <c r="C18805" s="147" t="s">
        <v>2242</v>
      </c>
      <c r="D18805" s="147" t="s">
        <v>6384</v>
      </c>
      <c r="E18805" s="147" t="s">
        <v>2240</v>
      </c>
      <c r="G18805" s="147">
        <v>0</v>
      </c>
      <c r="I18805" s="147">
        <v>6</v>
      </c>
      <c r="J18805" s="147">
        <v>2593825</v>
      </c>
    </row>
    <row r="18806" spans="1:10" x14ac:dyDescent="0.2">
      <c r="A18806" s="147">
        <v>6</v>
      </c>
      <c r="B18806" s="149" t="s">
        <v>6383</v>
      </c>
      <c r="C18806" s="147" t="s">
        <v>2242</v>
      </c>
      <c r="D18806" s="147" t="s">
        <v>6382</v>
      </c>
      <c r="E18806" s="147" t="s">
        <v>2240</v>
      </c>
      <c r="G18806" s="147">
        <v>0</v>
      </c>
      <c r="I18806" s="147">
        <v>6</v>
      </c>
      <c r="J18806" s="147">
        <v>2593814</v>
      </c>
    </row>
    <row r="18807" spans="1:10" x14ac:dyDescent="0.2">
      <c r="A18807" s="147">
        <v>5</v>
      </c>
      <c r="B18807" s="149" t="s">
        <v>6381</v>
      </c>
      <c r="C18807" s="147" t="s">
        <v>2242</v>
      </c>
      <c r="D18807" s="147" t="s">
        <v>6380</v>
      </c>
      <c r="E18807" s="147" t="s">
        <v>2246</v>
      </c>
      <c r="G18807" s="147">
        <v>0</v>
      </c>
      <c r="I18807" s="147">
        <v>5</v>
      </c>
      <c r="J18807" s="147">
        <v>2593786</v>
      </c>
    </row>
    <row r="18808" spans="1:10" x14ac:dyDescent="0.2">
      <c r="A18808" s="147">
        <v>6</v>
      </c>
      <c r="B18808" s="149" t="s">
        <v>6379</v>
      </c>
      <c r="C18808" s="147" t="s">
        <v>2242</v>
      </c>
      <c r="D18808" s="147" t="s">
        <v>6378</v>
      </c>
      <c r="E18808" s="147" t="s">
        <v>2240</v>
      </c>
      <c r="G18808" s="147">
        <v>0</v>
      </c>
      <c r="I18808" s="147">
        <v>6</v>
      </c>
      <c r="J18808" s="147">
        <v>2593838</v>
      </c>
    </row>
    <row r="18809" spans="1:10" x14ac:dyDescent="0.2">
      <c r="A18809" s="147">
        <v>6</v>
      </c>
      <c r="B18809" s="149" t="s">
        <v>6377</v>
      </c>
      <c r="C18809" s="147" t="s">
        <v>2242</v>
      </c>
      <c r="D18809" s="147" t="s">
        <v>6376</v>
      </c>
      <c r="E18809" s="147" t="s">
        <v>2240</v>
      </c>
      <c r="G18809" s="147">
        <v>0</v>
      </c>
      <c r="I18809" s="147">
        <v>6</v>
      </c>
      <c r="J18809" s="147">
        <v>2593845</v>
      </c>
    </row>
    <row r="18810" spans="1:10" x14ac:dyDescent="0.2">
      <c r="A18810" s="147">
        <v>6</v>
      </c>
      <c r="B18810" s="149" t="s">
        <v>6375</v>
      </c>
      <c r="C18810" s="147" t="s">
        <v>2242</v>
      </c>
      <c r="D18810" s="147" t="s">
        <v>6374</v>
      </c>
      <c r="E18810" s="147" t="s">
        <v>2240</v>
      </c>
      <c r="G18810" s="147">
        <v>0</v>
      </c>
      <c r="I18810" s="147">
        <v>6</v>
      </c>
      <c r="J18810" s="147">
        <v>2593842</v>
      </c>
    </row>
    <row r="18811" spans="1:10" x14ac:dyDescent="0.2">
      <c r="A18811" s="147">
        <v>6</v>
      </c>
      <c r="B18811" s="149" t="s">
        <v>6373</v>
      </c>
      <c r="C18811" s="147" t="s">
        <v>2242</v>
      </c>
      <c r="D18811" s="147" t="s">
        <v>6372</v>
      </c>
      <c r="E18811" s="147" t="s">
        <v>2240</v>
      </c>
      <c r="G18811" s="147">
        <v>0</v>
      </c>
      <c r="I18811" s="147">
        <v>6</v>
      </c>
      <c r="J18811" s="147">
        <v>2593833</v>
      </c>
    </row>
    <row r="18812" spans="1:10" x14ac:dyDescent="0.2">
      <c r="A18812" s="147">
        <v>6</v>
      </c>
      <c r="B18812" s="149" t="s">
        <v>6371</v>
      </c>
      <c r="C18812" s="147" t="s">
        <v>2242</v>
      </c>
      <c r="D18812" s="147" t="s">
        <v>6370</v>
      </c>
      <c r="E18812" s="147" t="s">
        <v>2240</v>
      </c>
      <c r="G18812" s="147">
        <v>0</v>
      </c>
      <c r="I18812" s="147">
        <v>6</v>
      </c>
      <c r="J18812" s="147">
        <v>2593832</v>
      </c>
    </row>
    <row r="18813" spans="1:10" x14ac:dyDescent="0.2">
      <c r="A18813" s="147">
        <v>6</v>
      </c>
      <c r="B18813" s="149" t="s">
        <v>6369</v>
      </c>
      <c r="C18813" s="147" t="s">
        <v>2242</v>
      </c>
      <c r="D18813" s="147" t="s">
        <v>6368</v>
      </c>
      <c r="E18813" s="147" t="s">
        <v>2240</v>
      </c>
      <c r="G18813" s="147">
        <v>0</v>
      </c>
      <c r="I18813" s="147">
        <v>6</v>
      </c>
      <c r="J18813" s="147">
        <v>2593835</v>
      </c>
    </row>
    <row r="18814" spans="1:10" x14ac:dyDescent="0.2">
      <c r="A18814" s="147">
        <v>6</v>
      </c>
      <c r="B18814" s="149" t="s">
        <v>6367</v>
      </c>
      <c r="C18814" s="147" t="s">
        <v>2242</v>
      </c>
      <c r="D18814" s="147" t="s">
        <v>6366</v>
      </c>
      <c r="E18814" s="147" t="s">
        <v>2240</v>
      </c>
      <c r="G18814" s="147">
        <v>0</v>
      </c>
      <c r="I18814" s="147">
        <v>5</v>
      </c>
      <c r="J18814" s="147">
        <v>2593775</v>
      </c>
    </row>
    <row r="18815" spans="1:10" x14ac:dyDescent="0.2">
      <c r="A18815" s="147">
        <v>4</v>
      </c>
      <c r="B18815" s="149" t="s">
        <v>6363</v>
      </c>
      <c r="C18815" s="147" t="s">
        <v>2242</v>
      </c>
      <c r="D18815" s="147" t="s">
        <v>6365</v>
      </c>
      <c r="E18815" s="147" t="s">
        <v>2246</v>
      </c>
      <c r="G18815" s="147">
        <v>0</v>
      </c>
      <c r="I18815" s="147">
        <v>4</v>
      </c>
      <c r="J18815" s="147">
        <v>2593733</v>
      </c>
    </row>
    <row r="18816" spans="1:10" x14ac:dyDescent="0.2">
      <c r="A18816" s="147">
        <v>4</v>
      </c>
      <c r="B18816" s="149" t="s">
        <v>6363</v>
      </c>
      <c r="C18816" s="147" t="s">
        <v>2261</v>
      </c>
      <c r="D18816" s="147" t="s">
        <v>6364</v>
      </c>
      <c r="E18816" s="147" t="s">
        <v>2246</v>
      </c>
      <c r="G18816" s="147">
        <v>0</v>
      </c>
      <c r="I18816" s="147">
        <v>4</v>
      </c>
      <c r="J18816" s="147">
        <v>1203671</v>
      </c>
    </row>
    <row r="18817" spans="1:10" x14ac:dyDescent="0.2">
      <c r="A18817" s="147">
        <v>4</v>
      </c>
      <c r="B18817" s="149" t="s">
        <v>6363</v>
      </c>
      <c r="C18817" s="147" t="s">
        <v>2261</v>
      </c>
      <c r="D18817" s="147" t="s">
        <v>6362</v>
      </c>
      <c r="E18817" s="147" t="s">
        <v>2246</v>
      </c>
      <c r="G18817" s="147">
        <v>0</v>
      </c>
      <c r="I18817" s="147">
        <v>4</v>
      </c>
      <c r="J18817" s="147">
        <v>1203669</v>
      </c>
    </row>
    <row r="18818" spans="1:10" x14ac:dyDescent="0.2">
      <c r="A18818" s="147">
        <v>5</v>
      </c>
      <c r="B18818" s="149" t="s">
        <v>6361</v>
      </c>
      <c r="C18818" s="147" t="s">
        <v>2242</v>
      </c>
      <c r="D18818" s="147" t="s">
        <v>6360</v>
      </c>
      <c r="E18818" s="147" t="s">
        <v>2246</v>
      </c>
      <c r="G18818" s="147">
        <v>0</v>
      </c>
      <c r="I18818" s="147">
        <v>5</v>
      </c>
      <c r="J18818" s="147">
        <v>2593856</v>
      </c>
    </row>
    <row r="18819" spans="1:10" x14ac:dyDescent="0.2">
      <c r="A18819" s="147">
        <v>6</v>
      </c>
      <c r="B18819" s="149" t="s">
        <v>6359</v>
      </c>
      <c r="C18819" s="147" t="s">
        <v>2242</v>
      </c>
      <c r="D18819" s="147" t="s">
        <v>6358</v>
      </c>
      <c r="E18819" s="147" t="s">
        <v>2240</v>
      </c>
      <c r="G18819" s="147">
        <v>0</v>
      </c>
      <c r="I18819" s="147">
        <v>6</v>
      </c>
      <c r="J18819" s="147">
        <v>2593871</v>
      </c>
    </row>
    <row r="18820" spans="1:10" x14ac:dyDescent="0.2">
      <c r="A18820" s="147">
        <v>6</v>
      </c>
      <c r="B18820" s="149" t="s">
        <v>6357</v>
      </c>
      <c r="C18820" s="147" t="s">
        <v>2242</v>
      </c>
      <c r="D18820" s="147" t="s">
        <v>6356</v>
      </c>
      <c r="E18820" s="147" t="s">
        <v>2240</v>
      </c>
      <c r="G18820" s="147">
        <v>0</v>
      </c>
      <c r="I18820" s="147">
        <v>5</v>
      </c>
      <c r="J18820" s="147">
        <v>2593857</v>
      </c>
    </row>
    <row r="18821" spans="1:10" x14ac:dyDescent="0.2">
      <c r="A18821" s="147">
        <v>6</v>
      </c>
      <c r="B18821" s="149" t="s">
        <v>6355</v>
      </c>
      <c r="C18821" s="147" t="s">
        <v>2242</v>
      </c>
      <c r="D18821" s="147" t="s">
        <v>6354</v>
      </c>
      <c r="E18821" s="147" t="s">
        <v>2240</v>
      </c>
      <c r="G18821" s="147">
        <v>0</v>
      </c>
      <c r="I18821" s="147">
        <v>5</v>
      </c>
      <c r="J18821" s="147">
        <v>2593855</v>
      </c>
    </row>
    <row r="18822" spans="1:10" x14ac:dyDescent="0.2">
      <c r="A18822" s="147">
        <v>6</v>
      </c>
      <c r="B18822" s="149" t="s">
        <v>6353</v>
      </c>
      <c r="C18822" s="147" t="s">
        <v>2242</v>
      </c>
      <c r="D18822" s="147" t="s">
        <v>6352</v>
      </c>
      <c r="E18822" s="147" t="s">
        <v>2240</v>
      </c>
      <c r="G18822" s="147">
        <v>0</v>
      </c>
      <c r="I18822" s="147">
        <v>5</v>
      </c>
      <c r="J18822" s="147">
        <v>2593852</v>
      </c>
    </row>
    <row r="18823" spans="1:10" x14ac:dyDescent="0.2">
      <c r="A18823" s="147">
        <v>6</v>
      </c>
      <c r="B18823" s="149" t="s">
        <v>6351</v>
      </c>
      <c r="C18823" s="147" t="s">
        <v>2242</v>
      </c>
      <c r="D18823" s="147" t="s">
        <v>6350</v>
      </c>
      <c r="E18823" s="147" t="s">
        <v>2240</v>
      </c>
      <c r="G18823" s="147">
        <v>0</v>
      </c>
      <c r="I18823" s="147">
        <v>5</v>
      </c>
      <c r="J18823" s="147">
        <v>2593850</v>
      </c>
    </row>
    <row r="18824" spans="1:10" x14ac:dyDescent="0.2">
      <c r="A18824" s="147">
        <v>6</v>
      </c>
      <c r="B18824" s="149" t="s">
        <v>6348</v>
      </c>
      <c r="C18824" s="147" t="s">
        <v>2242</v>
      </c>
      <c r="D18824" s="147" t="s">
        <v>6349</v>
      </c>
      <c r="E18824" s="147" t="s">
        <v>2240</v>
      </c>
      <c r="G18824" s="147">
        <v>0</v>
      </c>
      <c r="I18824" s="147">
        <v>5</v>
      </c>
      <c r="J18824" s="147">
        <v>2593851</v>
      </c>
    </row>
    <row r="18825" spans="1:10" x14ac:dyDescent="0.2">
      <c r="A18825" s="147">
        <v>6</v>
      </c>
      <c r="B18825" s="149" t="s">
        <v>6348</v>
      </c>
      <c r="C18825" s="147" t="s">
        <v>2294</v>
      </c>
      <c r="D18825" s="147" t="s">
        <v>6347</v>
      </c>
      <c r="E18825" s="147" t="s">
        <v>2246</v>
      </c>
      <c r="G18825" s="147">
        <v>0</v>
      </c>
      <c r="I18825" s="147">
        <v>5</v>
      </c>
      <c r="J18825" s="147">
        <v>1203701</v>
      </c>
    </row>
    <row r="18826" spans="1:10" x14ac:dyDescent="0.2">
      <c r="A18826" s="147">
        <v>6</v>
      </c>
      <c r="B18826" s="149" t="s">
        <v>6346</v>
      </c>
      <c r="C18826" s="147" t="s">
        <v>2242</v>
      </c>
      <c r="D18826" s="147" t="s">
        <v>6345</v>
      </c>
      <c r="E18826" s="147" t="s">
        <v>2240</v>
      </c>
      <c r="G18826" s="147">
        <v>0</v>
      </c>
      <c r="I18826" s="147">
        <v>5</v>
      </c>
      <c r="J18826" s="147">
        <v>2593853</v>
      </c>
    </row>
    <row r="18827" spans="1:10" x14ac:dyDescent="0.2">
      <c r="A18827" s="147">
        <v>6</v>
      </c>
      <c r="B18827" s="149" t="s">
        <v>6344</v>
      </c>
      <c r="C18827" s="147" t="s">
        <v>2242</v>
      </c>
      <c r="D18827" s="147" t="s">
        <v>6343</v>
      </c>
      <c r="E18827" s="147" t="s">
        <v>2240</v>
      </c>
      <c r="G18827" s="147">
        <v>0</v>
      </c>
      <c r="I18827" s="147">
        <v>5</v>
      </c>
      <c r="J18827" s="147">
        <v>2593869</v>
      </c>
    </row>
    <row r="18828" spans="1:10" x14ac:dyDescent="0.2">
      <c r="A18828" s="147">
        <v>4</v>
      </c>
      <c r="B18828" s="149" t="s">
        <v>6342</v>
      </c>
      <c r="C18828" s="147" t="s">
        <v>2242</v>
      </c>
      <c r="D18828" s="147" t="s">
        <v>6341</v>
      </c>
      <c r="E18828" s="147" t="s">
        <v>2240</v>
      </c>
      <c r="G18828" s="147">
        <v>0</v>
      </c>
      <c r="I18828" s="147">
        <v>4</v>
      </c>
      <c r="J18828" s="147">
        <v>2593730</v>
      </c>
    </row>
    <row r="18829" spans="1:10" x14ac:dyDescent="0.2">
      <c r="A18829" s="147">
        <v>4</v>
      </c>
      <c r="B18829" s="149" t="s">
        <v>6338</v>
      </c>
      <c r="C18829" s="147" t="s">
        <v>2242</v>
      </c>
      <c r="D18829" s="147" t="s">
        <v>6340</v>
      </c>
      <c r="E18829" s="147" t="s">
        <v>2240</v>
      </c>
      <c r="G18829" s="147">
        <v>0</v>
      </c>
      <c r="I18829" s="147">
        <v>4</v>
      </c>
      <c r="J18829" s="147">
        <v>2593726</v>
      </c>
    </row>
    <row r="18830" spans="1:10" x14ac:dyDescent="0.2">
      <c r="A18830" s="147">
        <v>4</v>
      </c>
      <c r="B18830" s="149" t="s">
        <v>6338</v>
      </c>
      <c r="C18830" s="147" t="s">
        <v>2261</v>
      </c>
      <c r="D18830" s="147" t="s">
        <v>6339</v>
      </c>
      <c r="E18830" s="147" t="s">
        <v>2246</v>
      </c>
      <c r="G18830" s="147">
        <v>0</v>
      </c>
      <c r="I18830" s="147">
        <v>4</v>
      </c>
      <c r="J18830" s="147">
        <v>1203683</v>
      </c>
    </row>
    <row r="18831" spans="1:10" x14ac:dyDescent="0.2">
      <c r="A18831" s="147">
        <v>4</v>
      </c>
      <c r="B18831" s="149" t="s">
        <v>6338</v>
      </c>
      <c r="C18831" s="147" t="s">
        <v>2261</v>
      </c>
      <c r="D18831" s="147" t="s">
        <v>6337</v>
      </c>
      <c r="E18831" s="147" t="s">
        <v>2246</v>
      </c>
      <c r="G18831" s="147">
        <v>0</v>
      </c>
      <c r="I18831" s="147">
        <v>4</v>
      </c>
      <c r="J18831" s="147">
        <v>1203651</v>
      </c>
    </row>
    <row r="18832" spans="1:10" x14ac:dyDescent="0.2">
      <c r="A18832" s="147">
        <v>4</v>
      </c>
      <c r="B18832" s="149" t="s">
        <v>6335</v>
      </c>
      <c r="C18832" s="147" t="s">
        <v>2242</v>
      </c>
      <c r="D18832" s="147" t="s">
        <v>6336</v>
      </c>
      <c r="E18832" s="147" t="s">
        <v>2246</v>
      </c>
      <c r="G18832" s="147">
        <v>0</v>
      </c>
      <c r="I18832" s="147">
        <v>4</v>
      </c>
      <c r="J18832" s="147">
        <v>2593742</v>
      </c>
    </row>
    <row r="18833" spans="1:10" x14ac:dyDescent="0.2">
      <c r="A18833" s="147">
        <v>4</v>
      </c>
      <c r="B18833" s="149" t="s">
        <v>6335</v>
      </c>
      <c r="C18833" s="147" t="s">
        <v>2261</v>
      </c>
      <c r="D18833" s="147" t="s">
        <v>6334</v>
      </c>
      <c r="E18833" s="147" t="s">
        <v>2246</v>
      </c>
      <c r="G18833" s="147">
        <v>0</v>
      </c>
      <c r="I18833" s="147">
        <v>4</v>
      </c>
      <c r="J18833" s="147">
        <v>1203650</v>
      </c>
    </row>
    <row r="18834" spans="1:10" x14ac:dyDescent="0.2">
      <c r="A18834" s="147">
        <v>5</v>
      </c>
      <c r="B18834" s="149" t="s">
        <v>6333</v>
      </c>
      <c r="C18834" s="147" t="s">
        <v>2242</v>
      </c>
      <c r="D18834" s="147" t="s">
        <v>6332</v>
      </c>
      <c r="E18834" s="147" t="s">
        <v>2246</v>
      </c>
      <c r="G18834" s="147">
        <v>0</v>
      </c>
      <c r="I18834" s="147">
        <v>5</v>
      </c>
      <c r="J18834" s="147">
        <v>2593888</v>
      </c>
    </row>
    <row r="18835" spans="1:10" x14ac:dyDescent="0.2">
      <c r="A18835" s="147">
        <v>6</v>
      </c>
      <c r="B18835" s="149" t="s">
        <v>6331</v>
      </c>
      <c r="C18835" s="147" t="s">
        <v>2242</v>
      </c>
      <c r="D18835" s="147" t="s">
        <v>6330</v>
      </c>
      <c r="E18835" s="147" t="s">
        <v>2240</v>
      </c>
      <c r="G18835" s="147">
        <v>0</v>
      </c>
      <c r="I18835" s="147">
        <v>6</v>
      </c>
      <c r="J18835" s="147">
        <v>2593908</v>
      </c>
    </row>
    <row r="18836" spans="1:10" x14ac:dyDescent="0.2">
      <c r="A18836" s="147">
        <v>6</v>
      </c>
      <c r="B18836" s="149" t="s">
        <v>6329</v>
      </c>
      <c r="C18836" s="147" t="s">
        <v>2242</v>
      </c>
      <c r="D18836" s="147" t="s">
        <v>6328</v>
      </c>
      <c r="E18836" s="147" t="s">
        <v>2240</v>
      </c>
      <c r="G18836" s="147">
        <v>0</v>
      </c>
      <c r="I18836" s="147">
        <v>5</v>
      </c>
      <c r="J18836" s="147">
        <v>2593879</v>
      </c>
    </row>
    <row r="18837" spans="1:10" x14ac:dyDescent="0.2">
      <c r="A18837" s="147">
        <v>6</v>
      </c>
      <c r="B18837" s="149" t="s">
        <v>6327</v>
      </c>
      <c r="C18837" s="147" t="s">
        <v>2242</v>
      </c>
      <c r="D18837" s="147" t="s">
        <v>6326</v>
      </c>
      <c r="E18837" s="147" t="s">
        <v>2240</v>
      </c>
      <c r="G18837" s="147">
        <v>0</v>
      </c>
      <c r="I18837" s="147">
        <v>5</v>
      </c>
      <c r="J18837" s="147">
        <v>2593876</v>
      </c>
    </row>
    <row r="18838" spans="1:10" x14ac:dyDescent="0.2">
      <c r="A18838" s="147">
        <v>6</v>
      </c>
      <c r="B18838" s="149" t="s">
        <v>6325</v>
      </c>
      <c r="C18838" s="147" t="s">
        <v>2242</v>
      </c>
      <c r="D18838" s="147" t="s">
        <v>6324</v>
      </c>
      <c r="E18838" s="147" t="s">
        <v>2240</v>
      </c>
      <c r="G18838" s="147">
        <v>0</v>
      </c>
      <c r="I18838" s="147">
        <v>5</v>
      </c>
      <c r="J18838" s="147">
        <v>2593882</v>
      </c>
    </row>
    <row r="18839" spans="1:10" x14ac:dyDescent="0.2">
      <c r="A18839" s="147">
        <v>6</v>
      </c>
      <c r="B18839" s="149" t="s">
        <v>6323</v>
      </c>
      <c r="C18839" s="147" t="s">
        <v>2242</v>
      </c>
      <c r="D18839" s="147" t="s">
        <v>6322</v>
      </c>
      <c r="E18839" s="147" t="s">
        <v>2240</v>
      </c>
      <c r="G18839" s="147">
        <v>0</v>
      </c>
      <c r="I18839" s="147">
        <v>5</v>
      </c>
      <c r="J18839" s="147">
        <v>2593881</v>
      </c>
    </row>
    <row r="18840" spans="1:10" x14ac:dyDescent="0.2">
      <c r="A18840" s="147">
        <v>6</v>
      </c>
      <c r="B18840" s="149" t="s">
        <v>6321</v>
      </c>
      <c r="C18840" s="147" t="s">
        <v>2242</v>
      </c>
      <c r="D18840" s="147" t="s">
        <v>6320</v>
      </c>
      <c r="E18840" s="147" t="s">
        <v>2240</v>
      </c>
      <c r="G18840" s="147">
        <v>0</v>
      </c>
      <c r="I18840" s="147">
        <v>5</v>
      </c>
      <c r="J18840" s="147">
        <v>2593885</v>
      </c>
    </row>
    <row r="18841" spans="1:10" x14ac:dyDescent="0.2">
      <c r="A18841" s="147">
        <v>6</v>
      </c>
      <c r="B18841" s="149" t="s">
        <v>6319</v>
      </c>
      <c r="C18841" s="147" t="s">
        <v>2242</v>
      </c>
      <c r="D18841" s="147" t="s">
        <v>6318</v>
      </c>
      <c r="E18841" s="147" t="s">
        <v>2240</v>
      </c>
      <c r="G18841" s="147">
        <v>0</v>
      </c>
      <c r="I18841" s="147">
        <v>5</v>
      </c>
      <c r="J18841" s="147">
        <v>2593903</v>
      </c>
    </row>
    <row r="18842" spans="1:10" x14ac:dyDescent="0.2">
      <c r="A18842" s="147">
        <v>6</v>
      </c>
      <c r="B18842" s="149" t="s">
        <v>6317</v>
      </c>
      <c r="C18842" s="147" t="s">
        <v>2242</v>
      </c>
      <c r="D18842" s="147" t="s">
        <v>6316</v>
      </c>
      <c r="E18842" s="147" t="s">
        <v>2240</v>
      </c>
      <c r="G18842" s="147">
        <v>0</v>
      </c>
      <c r="I18842" s="147">
        <v>5</v>
      </c>
      <c r="J18842" s="147">
        <v>2593874</v>
      </c>
    </row>
    <row r="18843" spans="1:10" x14ac:dyDescent="0.2">
      <c r="A18843" s="147">
        <v>6</v>
      </c>
      <c r="B18843" s="149" t="s">
        <v>6315</v>
      </c>
      <c r="C18843" s="147" t="s">
        <v>2242</v>
      </c>
      <c r="D18843" s="147" t="s">
        <v>6314</v>
      </c>
      <c r="E18843" s="147" t="s">
        <v>2240</v>
      </c>
      <c r="G18843" s="147">
        <v>0</v>
      </c>
      <c r="I18843" s="147">
        <v>5</v>
      </c>
      <c r="J18843" s="147">
        <v>2593873</v>
      </c>
    </row>
    <row r="18844" spans="1:10" x14ac:dyDescent="0.2">
      <c r="A18844" s="147">
        <v>6</v>
      </c>
      <c r="B18844" s="149" t="s">
        <v>6313</v>
      </c>
      <c r="C18844" s="147" t="s">
        <v>2242</v>
      </c>
      <c r="D18844" s="147" t="s">
        <v>6312</v>
      </c>
      <c r="E18844" s="147" t="s">
        <v>2240</v>
      </c>
      <c r="G18844" s="147">
        <v>0</v>
      </c>
      <c r="I18844" s="147">
        <v>5</v>
      </c>
      <c r="J18844" s="147">
        <v>2593897</v>
      </c>
    </row>
    <row r="18845" spans="1:10" x14ac:dyDescent="0.2">
      <c r="A18845" s="147">
        <v>6</v>
      </c>
      <c r="B18845" s="149" t="s">
        <v>6311</v>
      </c>
      <c r="C18845" s="147" t="s">
        <v>2242</v>
      </c>
      <c r="D18845" s="147" t="s">
        <v>6310</v>
      </c>
      <c r="E18845" s="147" t="s">
        <v>2240</v>
      </c>
      <c r="G18845" s="147">
        <v>0</v>
      </c>
      <c r="I18845" s="147">
        <v>5</v>
      </c>
      <c r="J18845" s="147">
        <v>2593905</v>
      </c>
    </row>
    <row r="18846" spans="1:10" x14ac:dyDescent="0.2">
      <c r="A18846" s="147">
        <v>4</v>
      </c>
      <c r="B18846" s="149" t="s">
        <v>6304</v>
      </c>
      <c r="C18846" s="147" t="s">
        <v>2242</v>
      </c>
      <c r="D18846" s="147" t="s">
        <v>6309</v>
      </c>
      <c r="E18846" s="147" t="s">
        <v>2246</v>
      </c>
      <c r="G18846" s="147">
        <v>0</v>
      </c>
      <c r="I18846" s="147">
        <v>4</v>
      </c>
      <c r="J18846" s="147">
        <v>2593740</v>
      </c>
    </row>
    <row r="18847" spans="1:10" x14ac:dyDescent="0.2">
      <c r="A18847" s="147">
        <v>4</v>
      </c>
      <c r="B18847" s="149" t="s">
        <v>6304</v>
      </c>
      <c r="C18847" s="147" t="s">
        <v>2261</v>
      </c>
      <c r="D18847" s="147" t="s">
        <v>6308</v>
      </c>
      <c r="E18847" s="147" t="s">
        <v>2246</v>
      </c>
      <c r="G18847" s="147">
        <v>0</v>
      </c>
      <c r="I18847" s="147">
        <v>4</v>
      </c>
      <c r="J18847" s="147">
        <v>1203670</v>
      </c>
    </row>
    <row r="18848" spans="1:10" x14ac:dyDescent="0.2">
      <c r="A18848" s="147">
        <v>4</v>
      </c>
      <c r="B18848" s="149" t="s">
        <v>6304</v>
      </c>
      <c r="C18848" s="147" t="s">
        <v>2261</v>
      </c>
      <c r="D18848" s="147" t="s">
        <v>6307</v>
      </c>
      <c r="E18848" s="147" t="s">
        <v>2246</v>
      </c>
      <c r="G18848" s="147">
        <v>0</v>
      </c>
      <c r="I18848" s="147">
        <v>4</v>
      </c>
      <c r="J18848" s="147">
        <v>1203667</v>
      </c>
    </row>
    <row r="18849" spans="1:10" x14ac:dyDescent="0.2">
      <c r="A18849" s="147">
        <v>4</v>
      </c>
      <c r="B18849" s="149" t="s">
        <v>6304</v>
      </c>
      <c r="C18849" s="147" t="s">
        <v>2261</v>
      </c>
      <c r="D18849" s="147" t="s">
        <v>6306</v>
      </c>
      <c r="E18849" s="147" t="s">
        <v>2246</v>
      </c>
      <c r="G18849" s="147">
        <v>0</v>
      </c>
      <c r="I18849" s="147">
        <v>4</v>
      </c>
      <c r="J18849" s="147">
        <v>1203655</v>
      </c>
    </row>
    <row r="18850" spans="1:10" x14ac:dyDescent="0.2">
      <c r="A18850" s="147">
        <v>4</v>
      </c>
      <c r="B18850" s="149" t="s">
        <v>6304</v>
      </c>
      <c r="C18850" s="147" t="s">
        <v>2261</v>
      </c>
      <c r="D18850" s="147" t="s">
        <v>6305</v>
      </c>
      <c r="E18850" s="147" t="s">
        <v>2246</v>
      </c>
      <c r="G18850" s="147">
        <v>0</v>
      </c>
      <c r="I18850" s="147">
        <v>4</v>
      </c>
      <c r="J18850" s="147">
        <v>1203660</v>
      </c>
    </row>
    <row r="18851" spans="1:10" x14ac:dyDescent="0.2">
      <c r="A18851" s="147">
        <v>4</v>
      </c>
      <c r="B18851" s="149" t="s">
        <v>6304</v>
      </c>
      <c r="C18851" s="147" t="s">
        <v>2261</v>
      </c>
      <c r="D18851" s="147" t="s">
        <v>6303</v>
      </c>
      <c r="E18851" s="147" t="s">
        <v>2246</v>
      </c>
      <c r="G18851" s="147">
        <v>0</v>
      </c>
      <c r="I18851" s="147">
        <v>4</v>
      </c>
      <c r="J18851" s="147">
        <v>1203648</v>
      </c>
    </row>
    <row r="18852" spans="1:10" x14ac:dyDescent="0.2">
      <c r="A18852" s="147">
        <v>5</v>
      </c>
      <c r="B18852" s="149" t="s">
        <v>6302</v>
      </c>
      <c r="C18852" s="147" t="s">
        <v>2242</v>
      </c>
      <c r="D18852" s="147" t="s">
        <v>6301</v>
      </c>
      <c r="E18852" s="147" t="s">
        <v>2246</v>
      </c>
      <c r="G18852" s="147">
        <v>0</v>
      </c>
      <c r="I18852" s="147">
        <v>5</v>
      </c>
      <c r="J18852" s="147">
        <v>2593911</v>
      </c>
    </row>
    <row r="18853" spans="1:10" x14ac:dyDescent="0.2">
      <c r="A18853" s="147">
        <v>6</v>
      </c>
      <c r="B18853" s="149" t="s">
        <v>6300</v>
      </c>
      <c r="C18853" s="147" t="s">
        <v>2242</v>
      </c>
      <c r="D18853" s="147" t="s">
        <v>6299</v>
      </c>
      <c r="E18853" s="147" t="s">
        <v>2240</v>
      </c>
      <c r="G18853" s="147">
        <v>0</v>
      </c>
      <c r="I18853" s="147">
        <v>6</v>
      </c>
      <c r="J18853" s="147">
        <v>2593919</v>
      </c>
    </row>
    <row r="18854" spans="1:10" x14ac:dyDescent="0.2">
      <c r="A18854" s="147">
        <v>6</v>
      </c>
      <c r="B18854" s="149" t="s">
        <v>6298</v>
      </c>
      <c r="C18854" s="147" t="s">
        <v>2242</v>
      </c>
      <c r="D18854" s="147" t="s">
        <v>6297</v>
      </c>
      <c r="E18854" s="147" t="s">
        <v>2240</v>
      </c>
      <c r="G18854" s="147">
        <v>0</v>
      </c>
      <c r="I18854" s="147">
        <v>5</v>
      </c>
      <c r="J18854" s="147">
        <v>2593913</v>
      </c>
    </row>
    <row r="18855" spans="1:10" x14ac:dyDescent="0.2">
      <c r="A18855" s="147">
        <v>6</v>
      </c>
      <c r="B18855" s="149" t="s">
        <v>6296</v>
      </c>
      <c r="C18855" s="147" t="s">
        <v>2242</v>
      </c>
      <c r="D18855" s="147" t="s">
        <v>6295</v>
      </c>
      <c r="E18855" s="147" t="s">
        <v>2240</v>
      </c>
      <c r="G18855" s="147">
        <v>0</v>
      </c>
      <c r="I18855" s="147">
        <v>5</v>
      </c>
      <c r="J18855" s="147">
        <v>2593914</v>
      </c>
    </row>
    <row r="18856" spans="1:10" x14ac:dyDescent="0.2">
      <c r="A18856" s="147">
        <v>2</v>
      </c>
      <c r="B18856" s="149" t="s">
        <v>6294</v>
      </c>
      <c r="C18856" s="147" t="s">
        <v>2242</v>
      </c>
      <c r="D18856" s="147" t="s">
        <v>6293</v>
      </c>
      <c r="E18856" s="147" t="s">
        <v>2246</v>
      </c>
      <c r="G18856" s="147">
        <v>0</v>
      </c>
      <c r="I18856" s="147">
        <v>2</v>
      </c>
      <c r="J18856" s="147">
        <v>2592604</v>
      </c>
    </row>
    <row r="18857" spans="1:10" x14ac:dyDescent="0.2">
      <c r="A18857" s="147">
        <v>3</v>
      </c>
      <c r="B18857" s="149" t="s">
        <v>6291</v>
      </c>
      <c r="C18857" s="147" t="s">
        <v>2242</v>
      </c>
      <c r="D18857" s="147" t="s">
        <v>6292</v>
      </c>
      <c r="E18857" s="147" t="s">
        <v>2246</v>
      </c>
      <c r="G18857" s="147">
        <v>0</v>
      </c>
      <c r="I18857" s="147">
        <v>3</v>
      </c>
      <c r="J18857" s="147">
        <v>2593926</v>
      </c>
    </row>
    <row r="18858" spans="1:10" x14ac:dyDescent="0.2">
      <c r="A18858" s="147">
        <v>3</v>
      </c>
      <c r="B18858" s="149" t="s">
        <v>6291</v>
      </c>
      <c r="C18858" s="147" t="s">
        <v>2277</v>
      </c>
      <c r="D18858" s="147" t="s">
        <v>6290</v>
      </c>
      <c r="E18858" s="147" t="s">
        <v>2246</v>
      </c>
      <c r="G18858" s="147">
        <v>0</v>
      </c>
      <c r="I18858" s="147">
        <v>3</v>
      </c>
      <c r="J18858" s="147">
        <v>1203718</v>
      </c>
    </row>
    <row r="18859" spans="1:10" x14ac:dyDescent="0.2">
      <c r="A18859" s="147">
        <v>4</v>
      </c>
      <c r="B18859" s="149" t="s">
        <v>6288</v>
      </c>
      <c r="C18859" s="147" t="s">
        <v>2242</v>
      </c>
      <c r="D18859" s="147" t="s">
        <v>6289</v>
      </c>
      <c r="E18859" s="147" t="s">
        <v>2240</v>
      </c>
      <c r="G18859" s="147">
        <v>0</v>
      </c>
      <c r="I18859" s="147">
        <v>4</v>
      </c>
      <c r="J18859" s="147">
        <v>2593967</v>
      </c>
    </row>
    <row r="18860" spans="1:10" x14ac:dyDescent="0.2">
      <c r="A18860" s="147">
        <v>4</v>
      </c>
      <c r="B18860" s="149" t="s">
        <v>6288</v>
      </c>
      <c r="C18860" s="147" t="s">
        <v>2261</v>
      </c>
      <c r="D18860" s="147" t="s">
        <v>6287</v>
      </c>
      <c r="E18860" s="147" t="s">
        <v>2246</v>
      </c>
      <c r="G18860" s="147">
        <v>0</v>
      </c>
      <c r="I18860" s="147">
        <v>4</v>
      </c>
      <c r="J18860" s="147">
        <v>1203752</v>
      </c>
    </row>
    <row r="18861" spans="1:10" x14ac:dyDescent="0.2">
      <c r="A18861" s="147">
        <v>4</v>
      </c>
      <c r="B18861" s="149" t="s">
        <v>6285</v>
      </c>
      <c r="C18861" s="147" t="s">
        <v>2242</v>
      </c>
      <c r="D18861" s="147" t="s">
        <v>6286</v>
      </c>
      <c r="E18861" s="147" t="s">
        <v>2240</v>
      </c>
      <c r="G18861" s="147">
        <v>0</v>
      </c>
      <c r="I18861" s="147">
        <v>4</v>
      </c>
      <c r="J18861" s="147">
        <v>2593968</v>
      </c>
    </row>
    <row r="18862" spans="1:10" x14ac:dyDescent="0.2">
      <c r="A18862" s="147">
        <v>4</v>
      </c>
      <c r="B18862" s="149" t="s">
        <v>6285</v>
      </c>
      <c r="C18862" s="147" t="s">
        <v>2261</v>
      </c>
      <c r="D18862" s="147" t="s">
        <v>6284</v>
      </c>
      <c r="E18862" s="147" t="s">
        <v>2246</v>
      </c>
      <c r="G18862" s="147">
        <v>0</v>
      </c>
      <c r="I18862" s="147">
        <v>4</v>
      </c>
      <c r="J18862" s="147">
        <v>1203744</v>
      </c>
    </row>
    <row r="18863" spans="1:10" x14ac:dyDescent="0.2">
      <c r="A18863" s="147">
        <v>4</v>
      </c>
      <c r="B18863" s="149" t="s">
        <v>6281</v>
      </c>
      <c r="C18863" s="147" t="s">
        <v>2242</v>
      </c>
      <c r="D18863" s="147" t="s">
        <v>6283</v>
      </c>
      <c r="E18863" s="147" t="s">
        <v>2240</v>
      </c>
      <c r="G18863" s="147">
        <v>0</v>
      </c>
      <c r="I18863" s="147">
        <v>4</v>
      </c>
      <c r="J18863" s="147">
        <v>2593979</v>
      </c>
    </row>
    <row r="18864" spans="1:10" x14ac:dyDescent="0.2">
      <c r="A18864" s="147">
        <v>4</v>
      </c>
      <c r="B18864" s="149" t="s">
        <v>6281</v>
      </c>
      <c r="C18864" s="147" t="s">
        <v>2261</v>
      </c>
      <c r="D18864" s="147" t="s">
        <v>6282</v>
      </c>
      <c r="E18864" s="147" t="s">
        <v>2246</v>
      </c>
      <c r="G18864" s="147">
        <v>0</v>
      </c>
      <c r="I18864" s="147">
        <v>4</v>
      </c>
      <c r="J18864" s="147">
        <v>1203741</v>
      </c>
    </row>
    <row r="18865" spans="1:10" x14ac:dyDescent="0.2">
      <c r="A18865" s="147">
        <v>4</v>
      </c>
      <c r="B18865" s="149" t="s">
        <v>6281</v>
      </c>
      <c r="C18865" s="147" t="s">
        <v>2261</v>
      </c>
      <c r="D18865" s="147" t="s">
        <v>6280</v>
      </c>
      <c r="E18865" s="147" t="s">
        <v>2246</v>
      </c>
      <c r="G18865" s="147">
        <v>0</v>
      </c>
      <c r="I18865" s="147">
        <v>4</v>
      </c>
      <c r="J18865" s="147">
        <v>1203745</v>
      </c>
    </row>
    <row r="18866" spans="1:10" x14ac:dyDescent="0.2">
      <c r="A18866" s="147">
        <v>4</v>
      </c>
      <c r="B18866" s="149" t="s">
        <v>6279</v>
      </c>
      <c r="C18866" s="147" t="s">
        <v>2242</v>
      </c>
      <c r="D18866" s="147" t="s">
        <v>6278</v>
      </c>
      <c r="E18866" s="147" t="s">
        <v>2240</v>
      </c>
      <c r="G18866" s="147">
        <v>0</v>
      </c>
      <c r="I18866" s="147">
        <v>4</v>
      </c>
      <c r="J18866" s="147">
        <v>2593975</v>
      </c>
    </row>
    <row r="18867" spans="1:10" x14ac:dyDescent="0.2">
      <c r="A18867" s="147">
        <v>4</v>
      </c>
      <c r="B18867" s="149" t="s">
        <v>6277</v>
      </c>
      <c r="C18867" s="147" t="s">
        <v>2242</v>
      </c>
      <c r="D18867" s="147" t="s">
        <v>6276</v>
      </c>
      <c r="E18867" s="147" t="s">
        <v>2240</v>
      </c>
      <c r="G18867" s="147">
        <v>0</v>
      </c>
      <c r="I18867" s="147">
        <v>4</v>
      </c>
      <c r="J18867" s="147">
        <v>2593965</v>
      </c>
    </row>
    <row r="18868" spans="1:10" x14ac:dyDescent="0.2">
      <c r="A18868" s="147">
        <v>4</v>
      </c>
      <c r="B18868" s="149" t="s">
        <v>6273</v>
      </c>
      <c r="C18868" s="147" t="s">
        <v>2242</v>
      </c>
      <c r="D18868" s="147" t="s">
        <v>6275</v>
      </c>
      <c r="E18868" s="147" t="s">
        <v>2240</v>
      </c>
      <c r="G18868" s="147">
        <v>0</v>
      </c>
      <c r="I18868" s="147">
        <v>4</v>
      </c>
      <c r="J18868" s="147">
        <v>2593964</v>
      </c>
    </row>
    <row r="18869" spans="1:10" x14ac:dyDescent="0.2">
      <c r="A18869" s="147">
        <v>4</v>
      </c>
      <c r="B18869" s="149" t="s">
        <v>6273</v>
      </c>
      <c r="C18869" s="147" t="s">
        <v>2261</v>
      </c>
      <c r="D18869" s="147" t="s">
        <v>6274</v>
      </c>
      <c r="E18869" s="147" t="s">
        <v>2246</v>
      </c>
      <c r="G18869" s="147">
        <v>0</v>
      </c>
      <c r="I18869" s="147">
        <v>4</v>
      </c>
      <c r="J18869" s="147">
        <v>1203750</v>
      </c>
    </row>
    <row r="18870" spans="1:10" x14ac:dyDescent="0.2">
      <c r="A18870" s="147">
        <v>4</v>
      </c>
      <c r="B18870" s="149" t="s">
        <v>6273</v>
      </c>
      <c r="C18870" s="147" t="s">
        <v>2261</v>
      </c>
      <c r="D18870" s="147" t="s">
        <v>6272</v>
      </c>
      <c r="E18870" s="147" t="s">
        <v>2246</v>
      </c>
      <c r="G18870" s="147">
        <v>0</v>
      </c>
      <c r="I18870" s="147">
        <v>4</v>
      </c>
      <c r="J18870" s="147">
        <v>1203742</v>
      </c>
    </row>
    <row r="18871" spans="1:10" x14ac:dyDescent="0.2">
      <c r="A18871" s="147">
        <v>4</v>
      </c>
      <c r="B18871" s="149" t="s">
        <v>6270</v>
      </c>
      <c r="C18871" s="147" t="s">
        <v>2242</v>
      </c>
      <c r="D18871" s="147" t="s">
        <v>6271</v>
      </c>
      <c r="E18871" s="147" t="s">
        <v>2246</v>
      </c>
      <c r="G18871" s="147">
        <v>0</v>
      </c>
      <c r="I18871" s="147">
        <v>4</v>
      </c>
      <c r="J18871" s="147">
        <v>2593954</v>
      </c>
    </row>
    <row r="18872" spans="1:10" x14ac:dyDescent="0.2">
      <c r="A18872" s="147">
        <v>4</v>
      </c>
      <c r="B18872" s="149" t="s">
        <v>6270</v>
      </c>
      <c r="C18872" s="147" t="s">
        <v>2261</v>
      </c>
      <c r="D18872" s="147" t="s">
        <v>6269</v>
      </c>
      <c r="E18872" s="147" t="s">
        <v>2246</v>
      </c>
      <c r="G18872" s="147">
        <v>0</v>
      </c>
      <c r="I18872" s="147">
        <v>4</v>
      </c>
      <c r="J18872" s="147">
        <v>1203743</v>
      </c>
    </row>
    <row r="18873" spans="1:10" x14ac:dyDescent="0.2">
      <c r="A18873" s="147">
        <v>6</v>
      </c>
      <c r="B18873" s="149" t="s">
        <v>6268</v>
      </c>
      <c r="C18873" s="147" t="s">
        <v>2242</v>
      </c>
      <c r="D18873" s="147" t="s">
        <v>6267</v>
      </c>
      <c r="E18873" s="147" t="s">
        <v>2240</v>
      </c>
      <c r="G18873" s="147">
        <v>0</v>
      </c>
      <c r="I18873" s="147">
        <v>5</v>
      </c>
      <c r="J18873" s="147">
        <v>2593989</v>
      </c>
    </row>
    <row r="18874" spans="1:10" x14ac:dyDescent="0.2">
      <c r="A18874" s="147">
        <v>5</v>
      </c>
      <c r="B18874" s="149" t="s">
        <v>6266</v>
      </c>
      <c r="C18874" s="147" t="s">
        <v>2242</v>
      </c>
      <c r="D18874" s="147" t="s">
        <v>6265</v>
      </c>
      <c r="E18874" s="147" t="s">
        <v>2246</v>
      </c>
      <c r="G18874" s="147">
        <v>0</v>
      </c>
      <c r="I18874" s="147">
        <v>5</v>
      </c>
      <c r="J18874" s="147">
        <v>2593984</v>
      </c>
    </row>
    <row r="18875" spans="1:10" x14ac:dyDescent="0.2">
      <c r="A18875" s="147">
        <v>6</v>
      </c>
      <c r="B18875" s="149" t="s">
        <v>6264</v>
      </c>
      <c r="C18875" s="147" t="s">
        <v>2242</v>
      </c>
      <c r="D18875" s="147" t="s">
        <v>6263</v>
      </c>
      <c r="E18875" s="147" t="s">
        <v>2240</v>
      </c>
      <c r="G18875" s="147">
        <v>0</v>
      </c>
      <c r="I18875" s="147">
        <v>6</v>
      </c>
      <c r="J18875" s="147">
        <v>2594009</v>
      </c>
    </row>
    <row r="18876" spans="1:10" x14ac:dyDescent="0.2">
      <c r="A18876" s="147">
        <v>6</v>
      </c>
      <c r="B18876" s="149" t="s">
        <v>6262</v>
      </c>
      <c r="C18876" s="147" t="s">
        <v>2242</v>
      </c>
      <c r="D18876" s="147" t="s">
        <v>6261</v>
      </c>
      <c r="E18876" s="147" t="s">
        <v>2240</v>
      </c>
      <c r="G18876" s="147">
        <v>0</v>
      </c>
      <c r="I18876" s="147">
        <v>6</v>
      </c>
      <c r="J18876" s="147">
        <v>2594011</v>
      </c>
    </row>
    <row r="18877" spans="1:10" x14ac:dyDescent="0.2">
      <c r="A18877" s="147">
        <v>6</v>
      </c>
      <c r="B18877" s="149" t="s">
        <v>6260</v>
      </c>
      <c r="C18877" s="147" t="s">
        <v>2242</v>
      </c>
      <c r="D18877" s="147" t="s">
        <v>6259</v>
      </c>
      <c r="E18877" s="147" t="s">
        <v>2240</v>
      </c>
      <c r="G18877" s="147">
        <v>0</v>
      </c>
      <c r="I18877" s="147">
        <v>6</v>
      </c>
      <c r="J18877" s="147">
        <v>2594019</v>
      </c>
    </row>
    <row r="18878" spans="1:10" x14ac:dyDescent="0.2">
      <c r="A18878" s="147">
        <v>6</v>
      </c>
      <c r="B18878" s="149" t="s">
        <v>6258</v>
      </c>
      <c r="C18878" s="147" t="s">
        <v>2242</v>
      </c>
      <c r="D18878" s="147" t="s">
        <v>6225</v>
      </c>
      <c r="E18878" s="147" t="s">
        <v>2240</v>
      </c>
      <c r="G18878" s="147">
        <v>0</v>
      </c>
      <c r="I18878" s="147">
        <v>6</v>
      </c>
      <c r="J18878" s="147">
        <v>2594024</v>
      </c>
    </row>
    <row r="18879" spans="1:10" x14ac:dyDescent="0.2">
      <c r="A18879" s="147">
        <v>6</v>
      </c>
      <c r="B18879" s="149" t="s">
        <v>6257</v>
      </c>
      <c r="C18879" s="147" t="s">
        <v>2242</v>
      </c>
      <c r="D18879" s="147" t="s">
        <v>6256</v>
      </c>
      <c r="E18879" s="147" t="s">
        <v>2240</v>
      </c>
      <c r="G18879" s="147">
        <v>0</v>
      </c>
      <c r="I18879" s="147">
        <v>6</v>
      </c>
      <c r="J18879" s="147">
        <v>2594010</v>
      </c>
    </row>
    <row r="18880" spans="1:10" x14ac:dyDescent="0.2">
      <c r="A18880" s="147">
        <v>6</v>
      </c>
      <c r="B18880" s="149" t="s">
        <v>6255</v>
      </c>
      <c r="C18880" s="147" t="s">
        <v>2242</v>
      </c>
      <c r="D18880" s="147" t="s">
        <v>6254</v>
      </c>
      <c r="E18880" s="147" t="s">
        <v>2240</v>
      </c>
      <c r="G18880" s="147">
        <v>0</v>
      </c>
      <c r="I18880" s="147">
        <v>6</v>
      </c>
      <c r="J18880" s="147">
        <v>2594006</v>
      </c>
    </row>
    <row r="18881" spans="1:10" x14ac:dyDescent="0.2">
      <c r="A18881" s="147">
        <v>6</v>
      </c>
      <c r="B18881" s="149" t="s">
        <v>6253</v>
      </c>
      <c r="C18881" s="147" t="s">
        <v>2242</v>
      </c>
      <c r="D18881" s="147" t="s">
        <v>6252</v>
      </c>
      <c r="E18881" s="147" t="s">
        <v>2240</v>
      </c>
      <c r="G18881" s="147">
        <v>0</v>
      </c>
      <c r="I18881" s="147">
        <v>6</v>
      </c>
      <c r="J18881" s="147">
        <v>2594021</v>
      </c>
    </row>
    <row r="18882" spans="1:10" x14ac:dyDescent="0.2">
      <c r="A18882" s="147">
        <v>5</v>
      </c>
      <c r="B18882" s="149" t="s">
        <v>6250</v>
      </c>
      <c r="C18882" s="147" t="s">
        <v>2242</v>
      </c>
      <c r="D18882" s="147" t="s">
        <v>6251</v>
      </c>
      <c r="E18882" s="147" t="s">
        <v>2246</v>
      </c>
      <c r="G18882" s="147">
        <v>0</v>
      </c>
      <c r="I18882" s="147">
        <v>5</v>
      </c>
      <c r="J18882" s="147">
        <v>2593995</v>
      </c>
    </row>
    <row r="18883" spans="1:10" x14ac:dyDescent="0.2">
      <c r="A18883" s="147">
        <v>5</v>
      </c>
      <c r="B18883" s="149" t="s">
        <v>6250</v>
      </c>
      <c r="C18883" s="147" t="s">
        <v>2261</v>
      </c>
      <c r="D18883" s="147" t="s">
        <v>6249</v>
      </c>
      <c r="E18883" s="147" t="s">
        <v>2246</v>
      </c>
      <c r="G18883" s="147">
        <v>0</v>
      </c>
      <c r="I18883" s="147">
        <v>5</v>
      </c>
      <c r="J18883" s="147">
        <v>1203757</v>
      </c>
    </row>
    <row r="18884" spans="1:10" x14ac:dyDescent="0.2">
      <c r="A18884" s="147">
        <v>6</v>
      </c>
      <c r="B18884" s="149" t="s">
        <v>6248</v>
      </c>
      <c r="C18884" s="147" t="s">
        <v>2242</v>
      </c>
      <c r="D18884" s="147" t="s">
        <v>6247</v>
      </c>
      <c r="E18884" s="147" t="s">
        <v>2240</v>
      </c>
      <c r="G18884" s="147">
        <v>0</v>
      </c>
      <c r="I18884" s="147">
        <v>6</v>
      </c>
      <c r="J18884" s="147">
        <v>2594026</v>
      </c>
    </row>
    <row r="18885" spans="1:10" x14ac:dyDescent="0.2">
      <c r="A18885" s="147">
        <v>6</v>
      </c>
      <c r="B18885" s="149" t="s">
        <v>6246</v>
      </c>
      <c r="C18885" s="147" t="s">
        <v>2242</v>
      </c>
      <c r="D18885" s="147" t="s">
        <v>6245</v>
      </c>
      <c r="E18885" s="147" t="s">
        <v>2240</v>
      </c>
      <c r="G18885" s="147">
        <v>0</v>
      </c>
      <c r="I18885" s="147">
        <v>6</v>
      </c>
      <c r="J18885" s="147">
        <v>2594029</v>
      </c>
    </row>
    <row r="18886" spans="1:10" x14ac:dyDescent="0.2">
      <c r="A18886" s="147">
        <v>6</v>
      </c>
      <c r="B18886" s="149" t="s">
        <v>6244</v>
      </c>
      <c r="C18886" s="147" t="s">
        <v>2242</v>
      </c>
      <c r="D18886" s="147" t="s">
        <v>6243</v>
      </c>
      <c r="E18886" s="147" t="s">
        <v>2240</v>
      </c>
      <c r="G18886" s="147">
        <v>0</v>
      </c>
      <c r="I18886" s="147">
        <v>6</v>
      </c>
      <c r="J18886" s="147">
        <v>2594030</v>
      </c>
    </row>
    <row r="18887" spans="1:10" x14ac:dyDescent="0.2">
      <c r="A18887" s="147">
        <v>6</v>
      </c>
      <c r="B18887" s="149" t="s">
        <v>6242</v>
      </c>
      <c r="C18887" s="147" t="s">
        <v>2242</v>
      </c>
      <c r="D18887" s="147" t="s">
        <v>6225</v>
      </c>
      <c r="E18887" s="147" t="s">
        <v>2240</v>
      </c>
      <c r="G18887" s="147">
        <v>0</v>
      </c>
      <c r="I18887" s="147">
        <v>6</v>
      </c>
      <c r="J18887" s="147">
        <v>2594038</v>
      </c>
    </row>
    <row r="18888" spans="1:10" x14ac:dyDescent="0.2">
      <c r="A18888" s="147">
        <v>6</v>
      </c>
      <c r="B18888" s="149" t="s">
        <v>6241</v>
      </c>
      <c r="C18888" s="147" t="s">
        <v>2242</v>
      </c>
      <c r="D18888" s="147" t="s">
        <v>6240</v>
      </c>
      <c r="E18888" s="147" t="s">
        <v>2240</v>
      </c>
      <c r="G18888" s="147">
        <v>0</v>
      </c>
      <c r="I18888" s="147">
        <v>6</v>
      </c>
      <c r="J18888" s="147">
        <v>2594036</v>
      </c>
    </row>
    <row r="18889" spans="1:10" x14ac:dyDescent="0.2">
      <c r="A18889" s="147">
        <v>6</v>
      </c>
      <c r="B18889" s="149" t="s">
        <v>6239</v>
      </c>
      <c r="C18889" s="147" t="s">
        <v>2242</v>
      </c>
      <c r="D18889" s="147" t="s">
        <v>6238</v>
      </c>
      <c r="E18889" s="147" t="s">
        <v>2240</v>
      </c>
      <c r="G18889" s="147">
        <v>0</v>
      </c>
      <c r="I18889" s="147">
        <v>6</v>
      </c>
      <c r="J18889" s="147">
        <v>2594039</v>
      </c>
    </row>
    <row r="18890" spans="1:10" x14ac:dyDescent="0.2">
      <c r="A18890" s="147">
        <v>6</v>
      </c>
      <c r="B18890" s="149" t="s">
        <v>6237</v>
      </c>
      <c r="C18890" s="147" t="s">
        <v>2242</v>
      </c>
      <c r="D18890" s="147" t="s">
        <v>6236</v>
      </c>
      <c r="E18890" s="147" t="s">
        <v>2240</v>
      </c>
      <c r="G18890" s="147">
        <v>0</v>
      </c>
      <c r="I18890" s="147">
        <v>6</v>
      </c>
      <c r="J18890" s="147">
        <v>2594046</v>
      </c>
    </row>
    <row r="18891" spans="1:10" x14ac:dyDescent="0.2">
      <c r="A18891" s="147">
        <v>5</v>
      </c>
      <c r="B18891" s="149" t="s">
        <v>6234</v>
      </c>
      <c r="C18891" s="147" t="s">
        <v>2242</v>
      </c>
      <c r="D18891" s="147" t="s">
        <v>6235</v>
      </c>
      <c r="E18891" s="147" t="s">
        <v>2246</v>
      </c>
      <c r="G18891" s="147">
        <v>0</v>
      </c>
      <c r="I18891" s="147">
        <v>5</v>
      </c>
      <c r="J18891" s="147">
        <v>2594002</v>
      </c>
    </row>
    <row r="18892" spans="1:10" x14ac:dyDescent="0.2">
      <c r="A18892" s="147">
        <v>5</v>
      </c>
      <c r="B18892" s="149" t="s">
        <v>6234</v>
      </c>
      <c r="C18892" s="147" t="s">
        <v>2261</v>
      </c>
      <c r="D18892" s="147" t="s">
        <v>6233</v>
      </c>
      <c r="E18892" s="147" t="s">
        <v>2246</v>
      </c>
      <c r="G18892" s="147">
        <v>0</v>
      </c>
      <c r="I18892" s="147">
        <v>5</v>
      </c>
      <c r="J18892" s="147">
        <v>1203755</v>
      </c>
    </row>
    <row r="18893" spans="1:10" x14ac:dyDescent="0.2">
      <c r="A18893" s="147">
        <v>6</v>
      </c>
      <c r="B18893" s="149" t="s">
        <v>6232</v>
      </c>
      <c r="C18893" s="147" t="s">
        <v>2242</v>
      </c>
      <c r="D18893" s="147" t="s">
        <v>6231</v>
      </c>
      <c r="E18893" s="147" t="s">
        <v>2240</v>
      </c>
      <c r="G18893" s="147">
        <v>0</v>
      </c>
      <c r="I18893" s="147">
        <v>6</v>
      </c>
      <c r="J18893" s="147">
        <v>2594054</v>
      </c>
    </row>
    <row r="18894" spans="1:10" x14ac:dyDescent="0.2">
      <c r="A18894" s="147">
        <v>6</v>
      </c>
      <c r="B18894" s="149" t="s">
        <v>6230</v>
      </c>
      <c r="C18894" s="147" t="s">
        <v>2242</v>
      </c>
      <c r="D18894" s="147" t="s">
        <v>6229</v>
      </c>
      <c r="E18894" s="147" t="s">
        <v>2240</v>
      </c>
      <c r="G18894" s="147">
        <v>0</v>
      </c>
      <c r="I18894" s="147">
        <v>6</v>
      </c>
      <c r="J18894" s="147">
        <v>2594067</v>
      </c>
    </row>
    <row r="18895" spans="1:10" x14ac:dyDescent="0.2">
      <c r="A18895" s="147">
        <v>6</v>
      </c>
      <c r="B18895" s="149" t="s">
        <v>6228</v>
      </c>
      <c r="C18895" s="147" t="s">
        <v>2242</v>
      </c>
      <c r="D18895" s="147" t="s">
        <v>6227</v>
      </c>
      <c r="E18895" s="147" t="s">
        <v>2240</v>
      </c>
      <c r="G18895" s="147">
        <v>0</v>
      </c>
      <c r="I18895" s="147">
        <v>6</v>
      </c>
      <c r="J18895" s="147">
        <v>2594051</v>
      </c>
    </row>
    <row r="18896" spans="1:10" x14ac:dyDescent="0.2">
      <c r="A18896" s="147">
        <v>6</v>
      </c>
      <c r="B18896" s="149" t="s">
        <v>6226</v>
      </c>
      <c r="C18896" s="147" t="s">
        <v>2242</v>
      </c>
      <c r="D18896" s="147" t="s">
        <v>6225</v>
      </c>
      <c r="E18896" s="147" t="s">
        <v>2240</v>
      </c>
      <c r="G18896" s="147">
        <v>0</v>
      </c>
      <c r="I18896" s="147">
        <v>6</v>
      </c>
      <c r="J18896" s="147">
        <v>2594055</v>
      </c>
    </row>
    <row r="18897" spans="1:10" x14ac:dyDescent="0.2">
      <c r="A18897" s="147">
        <v>6</v>
      </c>
      <c r="B18897" s="149" t="s">
        <v>6224</v>
      </c>
      <c r="C18897" s="147" t="s">
        <v>2242</v>
      </c>
      <c r="D18897" s="147" t="s">
        <v>6223</v>
      </c>
      <c r="E18897" s="147" t="s">
        <v>2240</v>
      </c>
      <c r="G18897" s="147">
        <v>0</v>
      </c>
      <c r="I18897" s="147">
        <v>6</v>
      </c>
      <c r="J18897" s="147">
        <v>2594047</v>
      </c>
    </row>
    <row r="18898" spans="1:10" x14ac:dyDescent="0.2">
      <c r="A18898" s="147">
        <v>6</v>
      </c>
      <c r="B18898" s="149" t="s">
        <v>6222</v>
      </c>
      <c r="C18898" s="147" t="s">
        <v>2242</v>
      </c>
      <c r="D18898" s="147" t="s">
        <v>6221</v>
      </c>
      <c r="E18898" s="147" t="s">
        <v>2240</v>
      </c>
      <c r="G18898" s="147">
        <v>0</v>
      </c>
      <c r="I18898" s="147">
        <v>6</v>
      </c>
      <c r="J18898" s="147">
        <v>2594053</v>
      </c>
    </row>
    <row r="18899" spans="1:10" x14ac:dyDescent="0.2">
      <c r="A18899" s="147">
        <v>6</v>
      </c>
      <c r="B18899" s="149" t="s">
        <v>6220</v>
      </c>
      <c r="C18899" s="147" t="s">
        <v>2242</v>
      </c>
      <c r="D18899" s="147" t="s">
        <v>6219</v>
      </c>
      <c r="E18899" s="147" t="s">
        <v>2240</v>
      </c>
      <c r="G18899" s="147">
        <v>0</v>
      </c>
      <c r="I18899" s="147">
        <v>6</v>
      </c>
      <c r="J18899" s="147">
        <v>2594059</v>
      </c>
    </row>
    <row r="18900" spans="1:10" x14ac:dyDescent="0.2">
      <c r="A18900" s="147">
        <v>5</v>
      </c>
      <c r="B18900" s="149" t="s">
        <v>6218</v>
      </c>
      <c r="C18900" s="147" t="s">
        <v>2242</v>
      </c>
      <c r="D18900" s="147" t="s">
        <v>6217</v>
      </c>
      <c r="E18900" s="147" t="s">
        <v>2246</v>
      </c>
      <c r="G18900" s="147">
        <v>0</v>
      </c>
      <c r="I18900" s="147">
        <v>5</v>
      </c>
      <c r="J18900" s="147">
        <v>2593993</v>
      </c>
    </row>
    <row r="18901" spans="1:10" x14ac:dyDescent="0.2">
      <c r="A18901" s="147">
        <v>6</v>
      </c>
      <c r="B18901" s="149" t="s">
        <v>6216</v>
      </c>
      <c r="C18901" s="147" t="s">
        <v>2242</v>
      </c>
      <c r="D18901" s="147" t="s">
        <v>6215</v>
      </c>
      <c r="E18901" s="147" t="s">
        <v>2240</v>
      </c>
      <c r="G18901" s="147">
        <v>0</v>
      </c>
      <c r="I18901" s="147">
        <v>6</v>
      </c>
      <c r="J18901" s="147">
        <v>2594075</v>
      </c>
    </row>
    <row r="18902" spans="1:10" x14ac:dyDescent="0.2">
      <c r="A18902" s="147">
        <v>6</v>
      </c>
      <c r="B18902" s="149" t="s">
        <v>6214</v>
      </c>
      <c r="C18902" s="147" t="s">
        <v>2242</v>
      </c>
      <c r="D18902" s="147" t="s">
        <v>6213</v>
      </c>
      <c r="E18902" s="147" t="s">
        <v>2240</v>
      </c>
      <c r="G18902" s="147">
        <v>0</v>
      </c>
      <c r="I18902" s="147">
        <v>6</v>
      </c>
      <c r="J18902" s="147">
        <v>2594077</v>
      </c>
    </row>
    <row r="18903" spans="1:10" x14ac:dyDescent="0.2">
      <c r="A18903" s="147">
        <v>6</v>
      </c>
      <c r="B18903" s="149" t="s">
        <v>6212</v>
      </c>
      <c r="C18903" s="147" t="s">
        <v>2242</v>
      </c>
      <c r="D18903" s="147" t="s">
        <v>6211</v>
      </c>
      <c r="E18903" s="147" t="s">
        <v>2240</v>
      </c>
      <c r="G18903" s="147">
        <v>0</v>
      </c>
      <c r="I18903" s="147">
        <v>6</v>
      </c>
      <c r="J18903" s="147">
        <v>2594079</v>
      </c>
    </row>
    <row r="18904" spans="1:10" x14ac:dyDescent="0.2">
      <c r="A18904" s="147">
        <v>6</v>
      </c>
      <c r="B18904" s="149" t="s">
        <v>6210</v>
      </c>
      <c r="C18904" s="147" t="s">
        <v>2242</v>
      </c>
      <c r="D18904" s="147" t="s">
        <v>6209</v>
      </c>
      <c r="E18904" s="147" t="s">
        <v>2240</v>
      </c>
      <c r="G18904" s="147">
        <v>0</v>
      </c>
      <c r="I18904" s="147">
        <v>6</v>
      </c>
      <c r="J18904" s="147">
        <v>2594084</v>
      </c>
    </row>
    <row r="18905" spans="1:10" x14ac:dyDescent="0.2">
      <c r="A18905" s="147">
        <v>6</v>
      </c>
      <c r="B18905" s="149" t="s">
        <v>6208</v>
      </c>
      <c r="C18905" s="147" t="s">
        <v>2242</v>
      </c>
      <c r="D18905" s="147" t="s">
        <v>6207</v>
      </c>
      <c r="E18905" s="147" t="s">
        <v>2240</v>
      </c>
      <c r="G18905" s="147">
        <v>0</v>
      </c>
      <c r="I18905" s="147">
        <v>6</v>
      </c>
      <c r="J18905" s="147">
        <v>2594080</v>
      </c>
    </row>
    <row r="18906" spans="1:10" x14ac:dyDescent="0.2">
      <c r="A18906" s="147">
        <v>6</v>
      </c>
      <c r="B18906" s="149" t="s">
        <v>6206</v>
      </c>
      <c r="C18906" s="147" t="s">
        <v>2242</v>
      </c>
      <c r="D18906" s="147" t="s">
        <v>6205</v>
      </c>
      <c r="E18906" s="147" t="s">
        <v>2240</v>
      </c>
      <c r="G18906" s="147">
        <v>0</v>
      </c>
      <c r="I18906" s="147">
        <v>6</v>
      </c>
      <c r="J18906" s="147">
        <v>2594082</v>
      </c>
    </row>
    <row r="18907" spans="1:10" x14ac:dyDescent="0.2">
      <c r="A18907" s="147">
        <v>6</v>
      </c>
      <c r="B18907" s="149" t="s">
        <v>6204</v>
      </c>
      <c r="C18907" s="147" t="s">
        <v>2242</v>
      </c>
      <c r="D18907" s="147" t="s">
        <v>6203</v>
      </c>
      <c r="E18907" s="147" t="s">
        <v>2240</v>
      </c>
      <c r="G18907" s="147">
        <v>0</v>
      </c>
      <c r="I18907" s="147">
        <v>6</v>
      </c>
      <c r="J18907" s="147">
        <v>2594068</v>
      </c>
    </row>
    <row r="18908" spans="1:10" x14ac:dyDescent="0.2">
      <c r="A18908" s="147">
        <v>5</v>
      </c>
      <c r="B18908" s="149" t="s">
        <v>6202</v>
      </c>
      <c r="C18908" s="147" t="s">
        <v>2242</v>
      </c>
      <c r="D18908" s="147" t="s">
        <v>6201</v>
      </c>
      <c r="E18908" s="147" t="s">
        <v>2246</v>
      </c>
      <c r="G18908" s="147">
        <v>0</v>
      </c>
      <c r="I18908" s="147">
        <v>5</v>
      </c>
      <c r="J18908" s="147">
        <v>2594001</v>
      </c>
    </row>
    <row r="18909" spans="1:10" x14ac:dyDescent="0.2">
      <c r="A18909" s="147">
        <v>6</v>
      </c>
      <c r="B18909" s="149" t="s">
        <v>6200</v>
      </c>
      <c r="C18909" s="147" t="s">
        <v>2242</v>
      </c>
      <c r="D18909" s="147" t="s">
        <v>6199</v>
      </c>
      <c r="E18909" s="147" t="s">
        <v>2240</v>
      </c>
      <c r="G18909" s="147">
        <v>0</v>
      </c>
      <c r="I18909" s="147">
        <v>6</v>
      </c>
      <c r="J18909" s="147">
        <v>2594101</v>
      </c>
    </row>
    <row r="18910" spans="1:10" x14ac:dyDescent="0.2">
      <c r="A18910" s="147">
        <v>6</v>
      </c>
      <c r="B18910" s="149" t="s">
        <v>6198</v>
      </c>
      <c r="C18910" s="147" t="s">
        <v>2242</v>
      </c>
      <c r="D18910" s="147" t="s">
        <v>6197</v>
      </c>
      <c r="E18910" s="147" t="s">
        <v>2240</v>
      </c>
      <c r="G18910" s="147">
        <v>0</v>
      </c>
      <c r="I18910" s="147">
        <v>6</v>
      </c>
      <c r="J18910" s="147">
        <v>2594106</v>
      </c>
    </row>
    <row r="18911" spans="1:10" x14ac:dyDescent="0.2">
      <c r="A18911" s="147">
        <v>6</v>
      </c>
      <c r="B18911" s="149" t="s">
        <v>6196</v>
      </c>
      <c r="C18911" s="147" t="s">
        <v>2242</v>
      </c>
      <c r="D18911" s="147" t="s">
        <v>6195</v>
      </c>
      <c r="E18911" s="147" t="s">
        <v>2240</v>
      </c>
      <c r="G18911" s="147">
        <v>0</v>
      </c>
      <c r="I18911" s="147">
        <v>6</v>
      </c>
      <c r="J18911" s="147">
        <v>2594107</v>
      </c>
    </row>
    <row r="18912" spans="1:10" x14ac:dyDescent="0.2">
      <c r="A18912" s="147">
        <v>6</v>
      </c>
      <c r="B18912" s="149" t="s">
        <v>6194</v>
      </c>
      <c r="C18912" s="147" t="s">
        <v>2242</v>
      </c>
      <c r="D18912" s="147" t="s">
        <v>6193</v>
      </c>
      <c r="E18912" s="147" t="s">
        <v>2240</v>
      </c>
      <c r="G18912" s="147">
        <v>0</v>
      </c>
      <c r="I18912" s="147">
        <v>6</v>
      </c>
      <c r="J18912" s="147">
        <v>2594102</v>
      </c>
    </row>
    <row r="18913" spans="1:10" x14ac:dyDescent="0.2">
      <c r="A18913" s="147">
        <v>6</v>
      </c>
      <c r="B18913" s="149" t="s">
        <v>6192</v>
      </c>
      <c r="C18913" s="147" t="s">
        <v>2242</v>
      </c>
      <c r="D18913" s="147" t="s">
        <v>6191</v>
      </c>
      <c r="E18913" s="147" t="s">
        <v>2240</v>
      </c>
      <c r="G18913" s="147">
        <v>0</v>
      </c>
      <c r="I18913" s="147">
        <v>6</v>
      </c>
      <c r="J18913" s="147">
        <v>2594095</v>
      </c>
    </row>
    <row r="18914" spans="1:10" x14ac:dyDescent="0.2">
      <c r="A18914" s="147">
        <v>6</v>
      </c>
      <c r="B18914" s="149" t="s">
        <v>6190</v>
      </c>
      <c r="C18914" s="147" t="s">
        <v>2242</v>
      </c>
      <c r="D18914" s="147" t="s">
        <v>6189</v>
      </c>
      <c r="E18914" s="147" t="s">
        <v>2240</v>
      </c>
      <c r="G18914" s="147">
        <v>0</v>
      </c>
      <c r="I18914" s="147">
        <v>6</v>
      </c>
      <c r="J18914" s="147">
        <v>2594091</v>
      </c>
    </row>
    <row r="18915" spans="1:10" x14ac:dyDescent="0.2">
      <c r="A18915" s="147">
        <v>6</v>
      </c>
      <c r="B18915" s="149" t="s">
        <v>6188</v>
      </c>
      <c r="C18915" s="147" t="s">
        <v>2242</v>
      </c>
      <c r="D18915" s="147" t="s">
        <v>6187</v>
      </c>
      <c r="E18915" s="147" t="s">
        <v>2240</v>
      </c>
      <c r="G18915" s="147">
        <v>0</v>
      </c>
      <c r="I18915" s="147">
        <v>6</v>
      </c>
      <c r="J18915" s="147">
        <v>2594103</v>
      </c>
    </row>
    <row r="18916" spans="1:10" x14ac:dyDescent="0.2">
      <c r="A18916" s="147">
        <v>5</v>
      </c>
      <c r="B18916" s="149" t="s">
        <v>6186</v>
      </c>
      <c r="C18916" s="147" t="s">
        <v>2242</v>
      </c>
      <c r="D18916" s="147" t="s">
        <v>6185</v>
      </c>
      <c r="E18916" s="147" t="s">
        <v>2246</v>
      </c>
      <c r="G18916" s="147">
        <v>0</v>
      </c>
      <c r="I18916" s="147">
        <v>5</v>
      </c>
      <c r="J18916" s="147">
        <v>2593982</v>
      </c>
    </row>
    <row r="18917" spans="1:10" x14ac:dyDescent="0.2">
      <c r="A18917" s="147">
        <v>6</v>
      </c>
      <c r="B18917" s="149" t="s">
        <v>6184</v>
      </c>
      <c r="C18917" s="147" t="s">
        <v>2242</v>
      </c>
      <c r="D18917" s="147" t="s">
        <v>6183</v>
      </c>
      <c r="E18917" s="147" t="s">
        <v>2240</v>
      </c>
      <c r="G18917" s="147">
        <v>0</v>
      </c>
      <c r="I18917" s="147">
        <v>6</v>
      </c>
      <c r="J18917" s="147">
        <v>2594115</v>
      </c>
    </row>
    <row r="18918" spans="1:10" x14ac:dyDescent="0.2">
      <c r="A18918" s="147">
        <v>6</v>
      </c>
      <c r="B18918" s="149" t="s">
        <v>6182</v>
      </c>
      <c r="C18918" s="147" t="s">
        <v>2242</v>
      </c>
      <c r="D18918" s="147" t="s">
        <v>6181</v>
      </c>
      <c r="E18918" s="147" t="s">
        <v>2240</v>
      </c>
      <c r="G18918" s="147">
        <v>0</v>
      </c>
      <c r="I18918" s="147">
        <v>6</v>
      </c>
      <c r="J18918" s="147">
        <v>2594116</v>
      </c>
    </row>
    <row r="18919" spans="1:10" x14ac:dyDescent="0.2">
      <c r="A18919" s="147">
        <v>6</v>
      </c>
      <c r="B18919" s="149" t="s">
        <v>6180</v>
      </c>
      <c r="C18919" s="147" t="s">
        <v>2242</v>
      </c>
      <c r="D18919" s="147" t="s">
        <v>6179</v>
      </c>
      <c r="E18919" s="147" t="s">
        <v>2240</v>
      </c>
      <c r="G18919" s="147">
        <v>0</v>
      </c>
      <c r="I18919" s="147">
        <v>6</v>
      </c>
      <c r="J18919" s="147">
        <v>2594114</v>
      </c>
    </row>
    <row r="18920" spans="1:10" x14ac:dyDescent="0.2">
      <c r="A18920" s="147">
        <v>6</v>
      </c>
      <c r="B18920" s="149" t="s">
        <v>6178</v>
      </c>
      <c r="C18920" s="147" t="s">
        <v>2242</v>
      </c>
      <c r="D18920" s="147" t="s">
        <v>6177</v>
      </c>
      <c r="E18920" s="147" t="s">
        <v>2240</v>
      </c>
      <c r="G18920" s="147">
        <v>0</v>
      </c>
      <c r="I18920" s="147">
        <v>6</v>
      </c>
      <c r="J18920" s="147">
        <v>2594112</v>
      </c>
    </row>
    <row r="18921" spans="1:10" x14ac:dyDescent="0.2">
      <c r="A18921" s="147">
        <v>6</v>
      </c>
      <c r="B18921" s="149" t="s">
        <v>6176</v>
      </c>
      <c r="C18921" s="147" t="s">
        <v>2242</v>
      </c>
      <c r="D18921" s="147" t="s">
        <v>6175</v>
      </c>
      <c r="E18921" s="147" t="s">
        <v>2240</v>
      </c>
      <c r="G18921" s="147">
        <v>0</v>
      </c>
      <c r="I18921" s="147">
        <v>5</v>
      </c>
      <c r="J18921" s="147">
        <v>2594004</v>
      </c>
    </row>
    <row r="18922" spans="1:10" x14ac:dyDescent="0.2">
      <c r="A18922" s="147">
        <v>4</v>
      </c>
      <c r="B18922" s="149" t="s">
        <v>6174</v>
      </c>
      <c r="C18922" s="147" t="s">
        <v>2242</v>
      </c>
      <c r="D18922" s="147" t="s">
        <v>6173</v>
      </c>
      <c r="E18922" s="147" t="s">
        <v>2246</v>
      </c>
      <c r="G18922" s="147">
        <v>0</v>
      </c>
      <c r="I18922" s="147">
        <v>4</v>
      </c>
      <c r="J18922" s="147">
        <v>2593953</v>
      </c>
    </row>
    <row r="18923" spans="1:10" x14ac:dyDescent="0.2">
      <c r="A18923" s="147">
        <v>5</v>
      </c>
      <c r="B18923" s="149" t="s">
        <v>6172</v>
      </c>
      <c r="C18923" s="147" t="s">
        <v>2242</v>
      </c>
      <c r="D18923" s="147" t="s">
        <v>6171</v>
      </c>
      <c r="E18923" s="147" t="s">
        <v>2246</v>
      </c>
      <c r="G18923" s="147">
        <v>0</v>
      </c>
      <c r="I18923" s="147">
        <v>5</v>
      </c>
      <c r="J18923" s="147">
        <v>2594129</v>
      </c>
    </row>
    <row r="18924" spans="1:10" x14ac:dyDescent="0.2">
      <c r="A18924" s="147">
        <v>6</v>
      </c>
      <c r="B18924" s="149" t="s">
        <v>6170</v>
      </c>
      <c r="C18924" s="147" t="s">
        <v>2242</v>
      </c>
      <c r="D18924" s="147" t="s">
        <v>6169</v>
      </c>
      <c r="E18924" s="147" t="s">
        <v>2240</v>
      </c>
      <c r="G18924" s="147">
        <v>0</v>
      </c>
      <c r="I18924" s="147">
        <v>6</v>
      </c>
      <c r="J18924" s="147">
        <v>2594133</v>
      </c>
    </row>
    <row r="18925" spans="1:10" x14ac:dyDescent="0.2">
      <c r="A18925" s="147">
        <v>6</v>
      </c>
      <c r="B18925" s="149" t="s">
        <v>6168</v>
      </c>
      <c r="C18925" s="147" t="s">
        <v>2242</v>
      </c>
      <c r="D18925" s="147" t="s">
        <v>6167</v>
      </c>
      <c r="E18925" s="147" t="s">
        <v>2240</v>
      </c>
      <c r="G18925" s="147">
        <v>0</v>
      </c>
      <c r="I18925" s="147">
        <v>6</v>
      </c>
      <c r="J18925" s="147">
        <v>2594132</v>
      </c>
    </row>
    <row r="18926" spans="1:10" x14ac:dyDescent="0.2">
      <c r="A18926" s="147">
        <v>5</v>
      </c>
      <c r="B18926" s="149" t="s">
        <v>6166</v>
      </c>
      <c r="C18926" s="147" t="s">
        <v>2242</v>
      </c>
      <c r="D18926" s="147" t="s">
        <v>6165</v>
      </c>
      <c r="E18926" s="147" t="s">
        <v>2246</v>
      </c>
      <c r="G18926" s="147">
        <v>0</v>
      </c>
      <c r="I18926" s="147">
        <v>5</v>
      </c>
      <c r="J18926" s="147">
        <v>2594123</v>
      </c>
    </row>
    <row r="18927" spans="1:10" x14ac:dyDescent="0.2">
      <c r="A18927" s="147">
        <v>6</v>
      </c>
      <c r="B18927" s="149" t="s">
        <v>6164</v>
      </c>
      <c r="C18927" s="147" t="s">
        <v>2242</v>
      </c>
      <c r="D18927" s="147" t="s">
        <v>6163</v>
      </c>
      <c r="E18927" s="147" t="s">
        <v>2240</v>
      </c>
      <c r="G18927" s="147">
        <v>0</v>
      </c>
      <c r="I18927" s="147">
        <v>6</v>
      </c>
      <c r="J18927" s="147">
        <v>2594137</v>
      </c>
    </row>
    <row r="18928" spans="1:10" x14ac:dyDescent="0.2">
      <c r="A18928" s="147">
        <v>6</v>
      </c>
      <c r="B18928" s="149" t="s">
        <v>6162</v>
      </c>
      <c r="C18928" s="147" t="s">
        <v>2242</v>
      </c>
      <c r="D18928" s="147" t="s">
        <v>6161</v>
      </c>
      <c r="E18928" s="147" t="s">
        <v>2240</v>
      </c>
      <c r="G18928" s="147">
        <v>0</v>
      </c>
      <c r="I18928" s="147">
        <v>6</v>
      </c>
      <c r="J18928" s="147">
        <v>2594139</v>
      </c>
    </row>
    <row r="18929" spans="1:10" x14ac:dyDescent="0.2">
      <c r="A18929" s="147">
        <v>6</v>
      </c>
      <c r="B18929" s="149" t="s">
        <v>6159</v>
      </c>
      <c r="C18929" s="147" t="s">
        <v>2242</v>
      </c>
      <c r="D18929" s="147" t="s">
        <v>6160</v>
      </c>
      <c r="E18929" s="147" t="s">
        <v>2240</v>
      </c>
      <c r="G18929" s="147">
        <v>0</v>
      </c>
      <c r="I18929" s="147">
        <v>6</v>
      </c>
      <c r="J18929" s="147">
        <v>2594140</v>
      </c>
    </row>
    <row r="18930" spans="1:10" x14ac:dyDescent="0.2">
      <c r="A18930" s="147">
        <v>6</v>
      </c>
      <c r="B18930" s="149" t="s">
        <v>6159</v>
      </c>
      <c r="C18930" s="147" t="s">
        <v>2250</v>
      </c>
      <c r="D18930" s="147" t="s">
        <v>6158</v>
      </c>
      <c r="E18930" s="147" t="s">
        <v>2246</v>
      </c>
      <c r="G18930" s="147">
        <v>0</v>
      </c>
      <c r="I18930" s="147">
        <v>6</v>
      </c>
      <c r="J18930" s="147">
        <v>1203762</v>
      </c>
    </row>
    <row r="18931" spans="1:10" x14ac:dyDescent="0.2">
      <c r="A18931" s="147">
        <v>6</v>
      </c>
      <c r="B18931" s="149" t="s">
        <v>6157</v>
      </c>
      <c r="C18931" s="147" t="s">
        <v>2242</v>
      </c>
      <c r="D18931" s="147" t="s">
        <v>6156</v>
      </c>
      <c r="E18931" s="147" t="s">
        <v>2240</v>
      </c>
      <c r="F18931" s="147" t="s">
        <v>2259</v>
      </c>
      <c r="G18931" s="147">
        <v>2</v>
      </c>
      <c r="H18931" s="148">
        <v>41204</v>
      </c>
      <c r="I18931" s="147">
        <v>5</v>
      </c>
      <c r="J18931" s="147">
        <v>2594128</v>
      </c>
    </row>
    <row r="18932" spans="1:10" x14ac:dyDescent="0.2">
      <c r="A18932" s="147">
        <v>4</v>
      </c>
      <c r="B18932" s="149" t="s">
        <v>6155</v>
      </c>
      <c r="C18932" s="147" t="s">
        <v>2242</v>
      </c>
      <c r="D18932" s="147" t="s">
        <v>6154</v>
      </c>
      <c r="E18932" s="147" t="s">
        <v>2240</v>
      </c>
      <c r="G18932" s="147">
        <v>0</v>
      </c>
      <c r="I18932" s="147">
        <v>4</v>
      </c>
      <c r="J18932" s="147">
        <v>2593960</v>
      </c>
    </row>
    <row r="18933" spans="1:10" x14ac:dyDescent="0.2">
      <c r="A18933" s="147">
        <v>4</v>
      </c>
      <c r="B18933" s="149" t="s">
        <v>6153</v>
      </c>
      <c r="C18933" s="147" t="s">
        <v>2242</v>
      </c>
      <c r="D18933" s="147" t="s">
        <v>6152</v>
      </c>
      <c r="E18933" s="147" t="s">
        <v>2246</v>
      </c>
      <c r="G18933" s="147">
        <v>0</v>
      </c>
      <c r="I18933" s="147">
        <v>4</v>
      </c>
      <c r="J18933" s="147">
        <v>2593961</v>
      </c>
    </row>
    <row r="18934" spans="1:10" x14ac:dyDescent="0.2">
      <c r="A18934" s="147">
        <v>5</v>
      </c>
      <c r="B18934" s="149" t="s">
        <v>6151</v>
      </c>
      <c r="C18934" s="147" t="s">
        <v>2242</v>
      </c>
      <c r="D18934" s="147" t="s">
        <v>6150</v>
      </c>
      <c r="E18934" s="147" t="s">
        <v>2246</v>
      </c>
      <c r="G18934" s="147">
        <v>0</v>
      </c>
      <c r="I18934" s="147">
        <v>5</v>
      </c>
      <c r="J18934" s="147">
        <v>2594156</v>
      </c>
    </row>
    <row r="18935" spans="1:10" x14ac:dyDescent="0.2">
      <c r="A18935" s="147">
        <v>6</v>
      </c>
      <c r="B18935" s="149" t="s">
        <v>6149</v>
      </c>
      <c r="C18935" s="147" t="s">
        <v>2242</v>
      </c>
      <c r="D18935" s="147" t="s">
        <v>6148</v>
      </c>
      <c r="E18935" s="147" t="s">
        <v>2240</v>
      </c>
      <c r="G18935" s="147">
        <v>0</v>
      </c>
      <c r="I18935" s="147">
        <v>6</v>
      </c>
      <c r="J18935" s="147">
        <v>2594163</v>
      </c>
    </row>
    <row r="18936" spans="1:10" x14ac:dyDescent="0.2">
      <c r="A18936" s="147">
        <v>6</v>
      </c>
      <c r="B18936" s="149" t="s">
        <v>6147</v>
      </c>
      <c r="C18936" s="147" t="s">
        <v>2242</v>
      </c>
      <c r="D18936" s="147" t="s">
        <v>6146</v>
      </c>
      <c r="E18936" s="147" t="s">
        <v>2240</v>
      </c>
      <c r="G18936" s="147">
        <v>0</v>
      </c>
      <c r="I18936" s="147">
        <v>6</v>
      </c>
      <c r="J18936" s="147">
        <v>2594166</v>
      </c>
    </row>
    <row r="18937" spans="1:10" x14ac:dyDescent="0.2">
      <c r="A18937" s="147">
        <v>5</v>
      </c>
      <c r="B18937" s="149" t="s">
        <v>6145</v>
      </c>
      <c r="C18937" s="147" t="s">
        <v>2242</v>
      </c>
      <c r="D18937" s="147" t="s">
        <v>6144</v>
      </c>
      <c r="E18937" s="147" t="s">
        <v>2246</v>
      </c>
      <c r="G18937" s="147">
        <v>0</v>
      </c>
      <c r="I18937" s="147">
        <v>5</v>
      </c>
      <c r="J18937" s="147">
        <v>2594147</v>
      </c>
    </row>
    <row r="18938" spans="1:10" x14ac:dyDescent="0.2">
      <c r="A18938" s="147">
        <v>6</v>
      </c>
      <c r="B18938" s="149" t="s">
        <v>6143</v>
      </c>
      <c r="C18938" s="147" t="s">
        <v>2242</v>
      </c>
      <c r="D18938" s="147" t="s">
        <v>6142</v>
      </c>
      <c r="E18938" s="147" t="s">
        <v>2240</v>
      </c>
      <c r="G18938" s="147">
        <v>0</v>
      </c>
      <c r="I18938" s="147">
        <v>6</v>
      </c>
      <c r="J18938" s="147">
        <v>2594172</v>
      </c>
    </row>
    <row r="18939" spans="1:10" x14ac:dyDescent="0.2">
      <c r="A18939" s="147">
        <v>6</v>
      </c>
      <c r="B18939" s="149" t="s">
        <v>6141</v>
      </c>
      <c r="C18939" s="147" t="s">
        <v>2242</v>
      </c>
      <c r="D18939" s="147" t="s">
        <v>6140</v>
      </c>
      <c r="E18939" s="147" t="s">
        <v>2240</v>
      </c>
      <c r="G18939" s="147">
        <v>0</v>
      </c>
      <c r="I18939" s="147">
        <v>6</v>
      </c>
      <c r="J18939" s="147">
        <v>2594177</v>
      </c>
    </row>
    <row r="18940" spans="1:10" x14ac:dyDescent="0.2">
      <c r="A18940" s="147">
        <v>6</v>
      </c>
      <c r="B18940" s="149" t="s">
        <v>6139</v>
      </c>
      <c r="C18940" s="147" t="s">
        <v>2242</v>
      </c>
      <c r="D18940" s="147" t="s">
        <v>6138</v>
      </c>
      <c r="E18940" s="147" t="s">
        <v>2240</v>
      </c>
      <c r="G18940" s="147">
        <v>0</v>
      </c>
      <c r="I18940" s="147">
        <v>6</v>
      </c>
      <c r="J18940" s="147">
        <v>2594168</v>
      </c>
    </row>
    <row r="18941" spans="1:10" x14ac:dyDescent="0.2">
      <c r="A18941" s="147">
        <v>6</v>
      </c>
      <c r="B18941" s="149" t="s">
        <v>6137</v>
      </c>
      <c r="C18941" s="147" t="s">
        <v>2242</v>
      </c>
      <c r="D18941" s="147" t="s">
        <v>6136</v>
      </c>
      <c r="E18941" s="147" t="s">
        <v>2240</v>
      </c>
      <c r="G18941" s="147">
        <v>0</v>
      </c>
      <c r="I18941" s="147">
        <v>6</v>
      </c>
      <c r="J18941" s="147">
        <v>2594179</v>
      </c>
    </row>
    <row r="18942" spans="1:10" x14ac:dyDescent="0.2">
      <c r="A18942" s="147">
        <v>6</v>
      </c>
      <c r="B18942" s="149" t="s">
        <v>6135</v>
      </c>
      <c r="C18942" s="147" t="s">
        <v>2242</v>
      </c>
      <c r="D18942" s="147" t="s">
        <v>6134</v>
      </c>
      <c r="E18942" s="147" t="s">
        <v>2240</v>
      </c>
      <c r="G18942" s="147">
        <v>0</v>
      </c>
      <c r="I18942" s="147">
        <v>6</v>
      </c>
      <c r="J18942" s="147">
        <v>2594174</v>
      </c>
    </row>
    <row r="18943" spans="1:10" x14ac:dyDescent="0.2">
      <c r="A18943" s="147">
        <v>5</v>
      </c>
      <c r="B18943" s="149" t="s">
        <v>6133</v>
      </c>
      <c r="C18943" s="147" t="s">
        <v>2242</v>
      </c>
      <c r="D18943" s="147" t="s">
        <v>6132</v>
      </c>
      <c r="E18943" s="147" t="s">
        <v>2246</v>
      </c>
      <c r="G18943" s="147">
        <v>0</v>
      </c>
      <c r="I18943" s="147">
        <v>5</v>
      </c>
      <c r="J18943" s="147">
        <v>2594159</v>
      </c>
    </row>
    <row r="18944" spans="1:10" x14ac:dyDescent="0.2">
      <c r="A18944" s="147">
        <v>6</v>
      </c>
      <c r="B18944" s="149" t="s">
        <v>6131</v>
      </c>
      <c r="C18944" s="147" t="s">
        <v>2242</v>
      </c>
      <c r="D18944" s="147" t="s">
        <v>6130</v>
      </c>
      <c r="E18944" s="147" t="s">
        <v>2240</v>
      </c>
      <c r="G18944" s="147">
        <v>0</v>
      </c>
      <c r="I18944" s="147">
        <v>6</v>
      </c>
      <c r="J18944" s="147">
        <v>2594186</v>
      </c>
    </row>
    <row r="18945" spans="1:10" x14ac:dyDescent="0.2">
      <c r="A18945" s="147">
        <v>6</v>
      </c>
      <c r="B18945" s="149" t="s">
        <v>6129</v>
      </c>
      <c r="C18945" s="147" t="s">
        <v>2242</v>
      </c>
      <c r="D18945" s="147" t="s">
        <v>6128</v>
      </c>
      <c r="E18945" s="147" t="s">
        <v>2240</v>
      </c>
      <c r="G18945" s="147">
        <v>0</v>
      </c>
      <c r="I18945" s="147">
        <v>6</v>
      </c>
      <c r="J18945" s="147">
        <v>2594187</v>
      </c>
    </row>
    <row r="18946" spans="1:10" x14ac:dyDescent="0.2">
      <c r="A18946" s="147">
        <v>6</v>
      </c>
      <c r="B18946" s="149" t="s">
        <v>6127</v>
      </c>
      <c r="C18946" s="147" t="s">
        <v>2242</v>
      </c>
      <c r="D18946" s="147" t="s">
        <v>6126</v>
      </c>
      <c r="E18946" s="147" t="s">
        <v>2240</v>
      </c>
      <c r="G18946" s="147">
        <v>0</v>
      </c>
      <c r="I18946" s="147">
        <v>6</v>
      </c>
      <c r="J18946" s="147">
        <v>2594194</v>
      </c>
    </row>
    <row r="18947" spans="1:10" x14ac:dyDescent="0.2">
      <c r="A18947" s="147">
        <v>6</v>
      </c>
      <c r="B18947" s="149" t="s">
        <v>6125</v>
      </c>
      <c r="C18947" s="147" t="s">
        <v>2242</v>
      </c>
      <c r="D18947" s="147" t="s">
        <v>6124</v>
      </c>
      <c r="E18947" s="147" t="s">
        <v>2240</v>
      </c>
      <c r="G18947" s="147">
        <v>0</v>
      </c>
      <c r="I18947" s="147">
        <v>6</v>
      </c>
      <c r="J18947" s="147">
        <v>2594192</v>
      </c>
    </row>
    <row r="18948" spans="1:10" x14ac:dyDescent="0.2">
      <c r="A18948" s="147">
        <v>6</v>
      </c>
      <c r="B18948" s="149" t="s">
        <v>6123</v>
      </c>
      <c r="C18948" s="147" t="s">
        <v>2242</v>
      </c>
      <c r="D18948" s="147" t="s">
        <v>6122</v>
      </c>
      <c r="E18948" s="147" t="s">
        <v>2240</v>
      </c>
      <c r="G18948" s="147">
        <v>0</v>
      </c>
      <c r="I18948" s="147">
        <v>6</v>
      </c>
      <c r="J18948" s="147">
        <v>2594195</v>
      </c>
    </row>
    <row r="18949" spans="1:10" x14ac:dyDescent="0.2">
      <c r="A18949" s="147">
        <v>6</v>
      </c>
      <c r="B18949" s="149" t="s">
        <v>6121</v>
      </c>
      <c r="C18949" s="147" t="s">
        <v>2242</v>
      </c>
      <c r="D18949" s="147" t="s">
        <v>6120</v>
      </c>
      <c r="E18949" s="147" t="s">
        <v>2240</v>
      </c>
      <c r="G18949" s="147">
        <v>0</v>
      </c>
      <c r="I18949" s="147">
        <v>6</v>
      </c>
      <c r="J18949" s="147">
        <v>2594183</v>
      </c>
    </row>
    <row r="18950" spans="1:10" x14ac:dyDescent="0.2">
      <c r="A18950" s="147">
        <v>5</v>
      </c>
      <c r="B18950" s="149" t="s">
        <v>6119</v>
      </c>
      <c r="C18950" s="147" t="s">
        <v>2242</v>
      </c>
      <c r="D18950" s="147" t="s">
        <v>6118</v>
      </c>
      <c r="E18950" s="147" t="s">
        <v>2246</v>
      </c>
      <c r="G18950" s="147">
        <v>0</v>
      </c>
      <c r="I18950" s="147">
        <v>5</v>
      </c>
      <c r="J18950" s="147">
        <v>2594150</v>
      </c>
    </row>
    <row r="18951" spans="1:10" x14ac:dyDescent="0.2">
      <c r="A18951" s="147">
        <v>6</v>
      </c>
      <c r="B18951" s="149" t="s">
        <v>6117</v>
      </c>
      <c r="C18951" s="147" t="s">
        <v>2242</v>
      </c>
      <c r="D18951" s="147" t="s">
        <v>6118</v>
      </c>
      <c r="E18951" s="147" t="s">
        <v>2240</v>
      </c>
      <c r="G18951" s="147">
        <v>0</v>
      </c>
      <c r="I18951" s="147">
        <v>6</v>
      </c>
      <c r="J18951" s="147">
        <v>2594200</v>
      </c>
    </row>
    <row r="18952" spans="1:10" x14ac:dyDescent="0.2">
      <c r="A18952" s="147">
        <v>6</v>
      </c>
      <c r="B18952" s="149" t="s">
        <v>6117</v>
      </c>
      <c r="C18952" s="147" t="s">
        <v>2250</v>
      </c>
      <c r="D18952" s="147" t="s">
        <v>6116</v>
      </c>
      <c r="E18952" s="147" t="s">
        <v>2246</v>
      </c>
      <c r="G18952" s="147">
        <v>0</v>
      </c>
      <c r="I18952" s="147">
        <v>6</v>
      </c>
      <c r="J18952" s="147">
        <v>1203769</v>
      </c>
    </row>
    <row r="18953" spans="1:10" x14ac:dyDescent="0.2">
      <c r="A18953" s="147">
        <v>5</v>
      </c>
      <c r="B18953" s="149" t="s">
        <v>6114</v>
      </c>
      <c r="C18953" s="147" t="s">
        <v>2242</v>
      </c>
      <c r="D18953" s="147" t="s">
        <v>6115</v>
      </c>
      <c r="E18953" s="147" t="s">
        <v>2246</v>
      </c>
      <c r="G18953" s="147">
        <v>0</v>
      </c>
      <c r="I18953" s="147">
        <v>5</v>
      </c>
      <c r="J18953" s="147">
        <v>2594149</v>
      </c>
    </row>
    <row r="18954" spans="1:10" x14ac:dyDescent="0.2">
      <c r="A18954" s="147">
        <v>5</v>
      </c>
      <c r="B18954" s="149" t="s">
        <v>6114</v>
      </c>
      <c r="C18954" s="147" t="s">
        <v>2250</v>
      </c>
      <c r="D18954" s="147" t="s">
        <v>6113</v>
      </c>
      <c r="E18954" s="147" t="s">
        <v>2246</v>
      </c>
      <c r="G18954" s="147">
        <v>0</v>
      </c>
      <c r="I18954" s="147">
        <v>5</v>
      </c>
      <c r="J18954" s="147">
        <v>1203764</v>
      </c>
    </row>
    <row r="18955" spans="1:10" x14ac:dyDescent="0.2">
      <c r="A18955" s="147">
        <v>6</v>
      </c>
      <c r="B18955" s="149" t="s">
        <v>6112</v>
      </c>
      <c r="C18955" s="147" t="s">
        <v>2242</v>
      </c>
      <c r="D18955" s="147" t="s">
        <v>6111</v>
      </c>
      <c r="E18955" s="147" t="s">
        <v>2240</v>
      </c>
      <c r="G18955" s="147">
        <v>0</v>
      </c>
      <c r="I18955" s="147">
        <v>6</v>
      </c>
      <c r="J18955" s="147">
        <v>2594215</v>
      </c>
    </row>
    <row r="18956" spans="1:10" x14ac:dyDescent="0.2">
      <c r="A18956" s="147">
        <v>6</v>
      </c>
      <c r="B18956" s="149" t="s">
        <v>6110</v>
      </c>
      <c r="C18956" s="147" t="s">
        <v>2242</v>
      </c>
      <c r="D18956" s="147" t="s">
        <v>6109</v>
      </c>
      <c r="E18956" s="147" t="s">
        <v>2240</v>
      </c>
      <c r="G18956" s="147">
        <v>0</v>
      </c>
      <c r="I18956" s="147">
        <v>6</v>
      </c>
      <c r="J18956" s="147">
        <v>2594220</v>
      </c>
    </row>
    <row r="18957" spans="1:10" x14ac:dyDescent="0.2">
      <c r="A18957" s="147">
        <v>6</v>
      </c>
      <c r="B18957" s="149" t="s">
        <v>6108</v>
      </c>
      <c r="C18957" s="147" t="s">
        <v>2242</v>
      </c>
      <c r="D18957" s="147" t="s">
        <v>6107</v>
      </c>
      <c r="E18957" s="147" t="s">
        <v>2240</v>
      </c>
      <c r="G18957" s="147">
        <v>0</v>
      </c>
      <c r="I18957" s="147">
        <v>6</v>
      </c>
      <c r="J18957" s="147">
        <v>2594218</v>
      </c>
    </row>
    <row r="18958" spans="1:10" x14ac:dyDescent="0.2">
      <c r="A18958" s="147">
        <v>6</v>
      </c>
      <c r="B18958" s="149" t="s">
        <v>6106</v>
      </c>
      <c r="C18958" s="147" t="s">
        <v>2242</v>
      </c>
      <c r="D18958" s="147" t="s">
        <v>6105</v>
      </c>
      <c r="E18958" s="147" t="s">
        <v>2240</v>
      </c>
      <c r="G18958" s="147">
        <v>0</v>
      </c>
      <c r="I18958" s="147">
        <v>6</v>
      </c>
      <c r="J18958" s="147">
        <v>2594213</v>
      </c>
    </row>
    <row r="18959" spans="1:10" x14ac:dyDescent="0.2">
      <c r="A18959" s="147">
        <v>6</v>
      </c>
      <c r="B18959" s="149" t="s">
        <v>6104</v>
      </c>
      <c r="C18959" s="147" t="s">
        <v>2242</v>
      </c>
      <c r="D18959" s="147" t="s">
        <v>6103</v>
      </c>
      <c r="E18959" s="147" t="s">
        <v>2240</v>
      </c>
      <c r="G18959" s="147">
        <v>0</v>
      </c>
      <c r="I18959" s="147">
        <v>6</v>
      </c>
      <c r="J18959" s="147">
        <v>2594217</v>
      </c>
    </row>
    <row r="18960" spans="1:10" x14ac:dyDescent="0.2">
      <c r="A18960" s="147">
        <v>6</v>
      </c>
      <c r="B18960" s="149" t="s">
        <v>6102</v>
      </c>
      <c r="C18960" s="147" t="s">
        <v>2242</v>
      </c>
      <c r="D18960" s="147" t="s">
        <v>6101</v>
      </c>
      <c r="E18960" s="147" t="s">
        <v>2240</v>
      </c>
      <c r="G18960" s="147">
        <v>0</v>
      </c>
      <c r="I18960" s="147">
        <v>6</v>
      </c>
      <c r="J18960" s="147">
        <v>2594219</v>
      </c>
    </row>
    <row r="18961" spans="1:10" x14ac:dyDescent="0.2">
      <c r="A18961" s="147">
        <v>3</v>
      </c>
      <c r="B18961" s="149" t="s">
        <v>6096</v>
      </c>
      <c r="C18961" s="147" t="s">
        <v>2242</v>
      </c>
      <c r="D18961" s="147" t="s">
        <v>6100</v>
      </c>
      <c r="E18961" s="147" t="s">
        <v>2246</v>
      </c>
      <c r="G18961" s="147">
        <v>0</v>
      </c>
      <c r="I18961" s="147">
        <v>3</v>
      </c>
      <c r="J18961" s="147">
        <v>2593948</v>
      </c>
    </row>
    <row r="18962" spans="1:10" x14ac:dyDescent="0.2">
      <c r="A18962" s="147">
        <v>3</v>
      </c>
      <c r="B18962" s="149" t="s">
        <v>6096</v>
      </c>
      <c r="C18962" s="147" t="s">
        <v>2277</v>
      </c>
      <c r="D18962" s="147" t="s">
        <v>6099</v>
      </c>
      <c r="E18962" s="147" t="s">
        <v>2246</v>
      </c>
      <c r="G18962" s="147">
        <v>0</v>
      </c>
      <c r="I18962" s="147">
        <v>3</v>
      </c>
      <c r="J18962" s="147">
        <v>1203731</v>
      </c>
    </row>
    <row r="18963" spans="1:10" x14ac:dyDescent="0.2">
      <c r="A18963" s="147">
        <v>3</v>
      </c>
      <c r="B18963" s="149" t="s">
        <v>6096</v>
      </c>
      <c r="C18963" s="147" t="s">
        <v>2277</v>
      </c>
      <c r="D18963" s="147" t="s">
        <v>6098</v>
      </c>
      <c r="E18963" s="147" t="s">
        <v>2246</v>
      </c>
      <c r="G18963" s="147">
        <v>0</v>
      </c>
      <c r="I18963" s="147">
        <v>3</v>
      </c>
      <c r="J18963" s="147">
        <v>1203726</v>
      </c>
    </row>
    <row r="18964" spans="1:10" x14ac:dyDescent="0.2">
      <c r="A18964" s="147">
        <v>3</v>
      </c>
      <c r="B18964" s="149" t="s">
        <v>6096</v>
      </c>
      <c r="C18964" s="147" t="s">
        <v>2277</v>
      </c>
      <c r="D18964" s="147" t="s">
        <v>5782</v>
      </c>
      <c r="E18964" s="147" t="s">
        <v>2246</v>
      </c>
      <c r="G18964" s="147">
        <v>0</v>
      </c>
      <c r="I18964" s="147">
        <v>3</v>
      </c>
      <c r="J18964" s="147">
        <v>1203728</v>
      </c>
    </row>
    <row r="18965" spans="1:10" x14ac:dyDescent="0.2">
      <c r="A18965" s="147">
        <v>3</v>
      </c>
      <c r="B18965" s="149" t="s">
        <v>6096</v>
      </c>
      <c r="C18965" s="147" t="s">
        <v>2277</v>
      </c>
      <c r="D18965" s="147" t="s">
        <v>6097</v>
      </c>
      <c r="E18965" s="147" t="s">
        <v>2246</v>
      </c>
      <c r="G18965" s="147">
        <v>0</v>
      </c>
      <c r="I18965" s="147">
        <v>3</v>
      </c>
      <c r="J18965" s="147">
        <v>1203733</v>
      </c>
    </row>
    <row r="18966" spans="1:10" x14ac:dyDescent="0.2">
      <c r="A18966" s="147">
        <v>3</v>
      </c>
      <c r="B18966" s="149" t="s">
        <v>6096</v>
      </c>
      <c r="C18966" s="147" t="s">
        <v>2277</v>
      </c>
      <c r="D18966" s="147" t="s">
        <v>6095</v>
      </c>
      <c r="E18966" s="147" t="s">
        <v>2246</v>
      </c>
      <c r="G18966" s="147">
        <v>0</v>
      </c>
      <c r="I18966" s="147">
        <v>3</v>
      </c>
      <c r="J18966" s="147">
        <v>1203703</v>
      </c>
    </row>
    <row r="18967" spans="1:10" x14ac:dyDescent="0.2">
      <c r="A18967" s="147">
        <v>4</v>
      </c>
      <c r="B18967" s="149" t="s">
        <v>6093</v>
      </c>
      <c r="C18967" s="147" t="s">
        <v>2242</v>
      </c>
      <c r="D18967" s="147" t="s">
        <v>6094</v>
      </c>
      <c r="E18967" s="147" t="s">
        <v>2240</v>
      </c>
      <c r="G18967" s="147">
        <v>0</v>
      </c>
      <c r="I18967" s="147">
        <v>4</v>
      </c>
      <c r="J18967" s="147">
        <v>2594253</v>
      </c>
    </row>
    <row r="18968" spans="1:10" x14ac:dyDescent="0.2">
      <c r="A18968" s="147">
        <v>4</v>
      </c>
      <c r="B18968" s="149" t="s">
        <v>6093</v>
      </c>
      <c r="C18968" s="147" t="s">
        <v>2261</v>
      </c>
      <c r="D18968" s="147" t="s">
        <v>6092</v>
      </c>
      <c r="E18968" s="147" t="s">
        <v>2246</v>
      </c>
      <c r="G18968" s="147">
        <v>0</v>
      </c>
      <c r="I18968" s="147">
        <v>4</v>
      </c>
      <c r="J18968" s="147">
        <v>1203771</v>
      </c>
    </row>
    <row r="18969" spans="1:10" x14ac:dyDescent="0.2">
      <c r="A18969" s="147">
        <v>4</v>
      </c>
      <c r="B18969" s="149" t="s">
        <v>6091</v>
      </c>
      <c r="C18969" s="147" t="s">
        <v>2242</v>
      </c>
      <c r="D18969" s="147" t="s">
        <v>6090</v>
      </c>
      <c r="E18969" s="147" t="s">
        <v>2240</v>
      </c>
      <c r="G18969" s="147">
        <v>0</v>
      </c>
      <c r="I18969" s="147">
        <v>4</v>
      </c>
      <c r="J18969" s="147">
        <v>2594247</v>
      </c>
    </row>
    <row r="18970" spans="1:10" x14ac:dyDescent="0.2">
      <c r="A18970" s="147">
        <v>4</v>
      </c>
      <c r="B18970" s="149" t="s">
        <v>6088</v>
      </c>
      <c r="C18970" s="147" t="s">
        <v>2242</v>
      </c>
      <c r="D18970" s="147" t="s">
        <v>6089</v>
      </c>
      <c r="E18970" s="147" t="s">
        <v>2240</v>
      </c>
      <c r="G18970" s="147">
        <v>0</v>
      </c>
      <c r="I18970" s="147">
        <v>4</v>
      </c>
      <c r="J18970" s="147">
        <v>2594251</v>
      </c>
    </row>
    <row r="18971" spans="1:10" x14ac:dyDescent="0.2">
      <c r="A18971" s="147">
        <v>4</v>
      </c>
      <c r="B18971" s="149" t="s">
        <v>6088</v>
      </c>
      <c r="C18971" s="147" t="s">
        <v>2261</v>
      </c>
      <c r="D18971" s="147" t="s">
        <v>6087</v>
      </c>
      <c r="E18971" s="147" t="s">
        <v>2246</v>
      </c>
      <c r="G18971" s="147">
        <v>0</v>
      </c>
      <c r="I18971" s="147">
        <v>4</v>
      </c>
      <c r="J18971" s="147">
        <v>1203787</v>
      </c>
    </row>
    <row r="18972" spans="1:10" x14ac:dyDescent="0.2">
      <c r="A18972" s="147">
        <v>4</v>
      </c>
      <c r="B18972" s="149" t="s">
        <v>6086</v>
      </c>
      <c r="C18972" s="147" t="s">
        <v>2242</v>
      </c>
      <c r="D18972" s="147" t="s">
        <v>6085</v>
      </c>
      <c r="E18972" s="147" t="s">
        <v>2246</v>
      </c>
      <c r="G18972" s="147">
        <v>0</v>
      </c>
      <c r="I18972" s="147">
        <v>4</v>
      </c>
      <c r="J18972" s="147">
        <v>2594244</v>
      </c>
    </row>
    <row r="18973" spans="1:10" x14ac:dyDescent="0.2">
      <c r="A18973" s="147">
        <v>6</v>
      </c>
      <c r="B18973" s="149" t="s">
        <v>6084</v>
      </c>
      <c r="C18973" s="147" t="s">
        <v>2242</v>
      </c>
      <c r="D18973" s="147" t="s">
        <v>6083</v>
      </c>
      <c r="E18973" s="147" t="s">
        <v>2240</v>
      </c>
      <c r="G18973" s="147">
        <v>0</v>
      </c>
      <c r="I18973" s="147">
        <v>5</v>
      </c>
      <c r="J18973" s="147">
        <v>2594271</v>
      </c>
    </row>
    <row r="18974" spans="1:10" x14ac:dyDescent="0.2">
      <c r="A18974" s="147">
        <v>6</v>
      </c>
      <c r="B18974" s="149" t="s">
        <v>6082</v>
      </c>
      <c r="C18974" s="147" t="s">
        <v>2242</v>
      </c>
      <c r="D18974" s="147" t="s">
        <v>6081</v>
      </c>
      <c r="E18974" s="147" t="s">
        <v>2240</v>
      </c>
      <c r="G18974" s="147">
        <v>0</v>
      </c>
      <c r="I18974" s="147">
        <v>5</v>
      </c>
      <c r="J18974" s="147">
        <v>2594320</v>
      </c>
    </row>
    <row r="18975" spans="1:10" x14ac:dyDescent="0.2">
      <c r="A18975" s="147">
        <v>6</v>
      </c>
      <c r="B18975" s="149" t="s">
        <v>6080</v>
      </c>
      <c r="C18975" s="147" t="s">
        <v>2242</v>
      </c>
      <c r="D18975" s="147" t="s">
        <v>6079</v>
      </c>
      <c r="E18975" s="147" t="s">
        <v>2240</v>
      </c>
      <c r="G18975" s="147">
        <v>0</v>
      </c>
      <c r="I18975" s="147">
        <v>5</v>
      </c>
      <c r="J18975" s="147">
        <v>2594345</v>
      </c>
    </row>
    <row r="18976" spans="1:10" x14ac:dyDescent="0.2">
      <c r="A18976" s="147">
        <v>5</v>
      </c>
      <c r="B18976" s="149" t="s">
        <v>6077</v>
      </c>
      <c r="C18976" s="147" t="s">
        <v>2242</v>
      </c>
      <c r="D18976" s="147" t="s">
        <v>6078</v>
      </c>
      <c r="E18976" s="147" t="s">
        <v>2246</v>
      </c>
      <c r="G18976" s="147">
        <v>0</v>
      </c>
      <c r="I18976" s="147">
        <v>5</v>
      </c>
      <c r="J18976" s="147">
        <v>2594309</v>
      </c>
    </row>
    <row r="18977" spans="1:10" x14ac:dyDescent="0.2">
      <c r="A18977" s="147">
        <v>5</v>
      </c>
      <c r="B18977" s="149" t="s">
        <v>6077</v>
      </c>
      <c r="C18977" s="147" t="s">
        <v>2261</v>
      </c>
      <c r="D18977" s="147" t="s">
        <v>6076</v>
      </c>
      <c r="E18977" s="147" t="s">
        <v>2246</v>
      </c>
      <c r="G18977" s="147">
        <v>0</v>
      </c>
      <c r="I18977" s="147">
        <v>5</v>
      </c>
      <c r="J18977" s="147">
        <v>1203802</v>
      </c>
    </row>
    <row r="18978" spans="1:10" x14ac:dyDescent="0.2">
      <c r="A18978" s="147">
        <v>6</v>
      </c>
      <c r="B18978" s="149" t="s">
        <v>6075</v>
      </c>
      <c r="C18978" s="147" t="s">
        <v>2242</v>
      </c>
      <c r="D18978" s="147" t="s">
        <v>6074</v>
      </c>
      <c r="E18978" s="147" t="s">
        <v>2240</v>
      </c>
      <c r="G18978" s="147">
        <v>0</v>
      </c>
      <c r="I18978" s="147">
        <v>6</v>
      </c>
      <c r="J18978" s="147">
        <v>2594364</v>
      </c>
    </row>
    <row r="18979" spans="1:10" x14ac:dyDescent="0.2">
      <c r="A18979" s="147">
        <v>6</v>
      </c>
      <c r="B18979" s="149" t="s">
        <v>6073</v>
      </c>
      <c r="C18979" s="147" t="s">
        <v>2242</v>
      </c>
      <c r="D18979" s="147" t="s">
        <v>6072</v>
      </c>
      <c r="E18979" s="147" t="s">
        <v>2240</v>
      </c>
      <c r="G18979" s="147">
        <v>0</v>
      </c>
      <c r="I18979" s="147">
        <v>6</v>
      </c>
      <c r="J18979" s="147">
        <v>2594367</v>
      </c>
    </row>
    <row r="18980" spans="1:10" x14ac:dyDescent="0.2">
      <c r="A18980" s="147">
        <v>5</v>
      </c>
      <c r="B18980" s="149" t="s">
        <v>6070</v>
      </c>
      <c r="C18980" s="147" t="s">
        <v>2242</v>
      </c>
      <c r="D18980" s="147" t="s">
        <v>6071</v>
      </c>
      <c r="E18980" s="147" t="s">
        <v>2246</v>
      </c>
      <c r="G18980" s="147">
        <v>0</v>
      </c>
      <c r="I18980" s="147">
        <v>5</v>
      </c>
      <c r="J18980" s="147">
        <v>2594282</v>
      </c>
    </row>
    <row r="18981" spans="1:10" x14ac:dyDescent="0.2">
      <c r="A18981" s="147">
        <v>5</v>
      </c>
      <c r="B18981" s="149" t="s">
        <v>6070</v>
      </c>
      <c r="C18981" s="147" t="s">
        <v>2261</v>
      </c>
      <c r="D18981" s="147" t="s">
        <v>6069</v>
      </c>
      <c r="E18981" s="147" t="s">
        <v>2246</v>
      </c>
      <c r="G18981" s="147">
        <v>0</v>
      </c>
      <c r="I18981" s="147">
        <v>5</v>
      </c>
      <c r="J18981" s="147">
        <v>1203797</v>
      </c>
    </row>
    <row r="18982" spans="1:10" x14ac:dyDescent="0.2">
      <c r="A18982" s="147">
        <v>6</v>
      </c>
      <c r="B18982" s="149" t="s">
        <v>6068</v>
      </c>
      <c r="C18982" s="147" t="s">
        <v>2242</v>
      </c>
      <c r="D18982" s="147" t="s">
        <v>6067</v>
      </c>
      <c r="E18982" s="147" t="s">
        <v>2240</v>
      </c>
      <c r="G18982" s="147">
        <v>0</v>
      </c>
      <c r="I18982" s="147">
        <v>6</v>
      </c>
      <c r="J18982" s="147">
        <v>2594390</v>
      </c>
    </row>
    <row r="18983" spans="1:10" x14ac:dyDescent="0.2">
      <c r="A18983" s="147">
        <v>6</v>
      </c>
      <c r="B18983" s="149" t="s">
        <v>6066</v>
      </c>
      <c r="C18983" s="147" t="s">
        <v>2242</v>
      </c>
      <c r="D18983" s="147" t="s">
        <v>6065</v>
      </c>
      <c r="E18983" s="147" t="s">
        <v>2240</v>
      </c>
      <c r="G18983" s="147">
        <v>0</v>
      </c>
      <c r="I18983" s="147">
        <v>6</v>
      </c>
      <c r="J18983" s="147">
        <v>2594395</v>
      </c>
    </row>
    <row r="18984" spans="1:10" x14ac:dyDescent="0.2">
      <c r="A18984" s="147">
        <v>6</v>
      </c>
      <c r="B18984" s="149" t="s">
        <v>6064</v>
      </c>
      <c r="C18984" s="147" t="s">
        <v>2242</v>
      </c>
      <c r="D18984" s="147" t="s">
        <v>6063</v>
      </c>
      <c r="E18984" s="147" t="s">
        <v>2240</v>
      </c>
      <c r="G18984" s="147">
        <v>0</v>
      </c>
      <c r="I18984" s="147">
        <v>6</v>
      </c>
      <c r="J18984" s="147">
        <v>2594396</v>
      </c>
    </row>
    <row r="18985" spans="1:10" x14ac:dyDescent="0.2">
      <c r="A18985" s="147">
        <v>6</v>
      </c>
      <c r="B18985" s="149" t="s">
        <v>6062</v>
      </c>
      <c r="C18985" s="147" t="s">
        <v>2242</v>
      </c>
      <c r="D18985" s="147" t="s">
        <v>6061</v>
      </c>
      <c r="E18985" s="147" t="s">
        <v>2240</v>
      </c>
      <c r="G18985" s="147">
        <v>0</v>
      </c>
      <c r="I18985" s="147">
        <v>6</v>
      </c>
      <c r="J18985" s="147">
        <v>2594391</v>
      </c>
    </row>
    <row r="18986" spans="1:10" x14ac:dyDescent="0.2">
      <c r="A18986" s="147">
        <v>6</v>
      </c>
      <c r="B18986" s="149" t="s">
        <v>6060</v>
      </c>
      <c r="C18986" s="147" t="s">
        <v>2242</v>
      </c>
      <c r="D18986" s="147" t="s">
        <v>6059</v>
      </c>
      <c r="E18986" s="147" t="s">
        <v>2240</v>
      </c>
      <c r="G18986" s="147">
        <v>0</v>
      </c>
      <c r="I18986" s="147">
        <v>6</v>
      </c>
      <c r="J18986" s="147">
        <v>2594384</v>
      </c>
    </row>
    <row r="18987" spans="1:10" x14ac:dyDescent="0.2">
      <c r="A18987" s="147">
        <v>6</v>
      </c>
      <c r="B18987" s="149" t="s">
        <v>6058</v>
      </c>
      <c r="C18987" s="147" t="s">
        <v>2242</v>
      </c>
      <c r="D18987" s="147" t="s">
        <v>6057</v>
      </c>
      <c r="E18987" s="147" t="s">
        <v>2240</v>
      </c>
      <c r="G18987" s="147">
        <v>0</v>
      </c>
      <c r="I18987" s="147">
        <v>6</v>
      </c>
      <c r="J18987" s="147">
        <v>2594392</v>
      </c>
    </row>
    <row r="18988" spans="1:10" x14ac:dyDescent="0.2">
      <c r="A18988" s="147">
        <v>6</v>
      </c>
      <c r="B18988" s="149" t="s">
        <v>6056</v>
      </c>
      <c r="C18988" s="147" t="s">
        <v>2242</v>
      </c>
      <c r="D18988" s="147" t="s">
        <v>6055</v>
      </c>
      <c r="E18988" s="147" t="s">
        <v>2240</v>
      </c>
      <c r="G18988" s="147">
        <v>0</v>
      </c>
      <c r="I18988" s="147">
        <v>6</v>
      </c>
      <c r="J18988" s="147">
        <v>2594370</v>
      </c>
    </row>
    <row r="18989" spans="1:10" x14ac:dyDescent="0.2">
      <c r="A18989" s="147">
        <v>6</v>
      </c>
      <c r="B18989" s="149" t="s">
        <v>6054</v>
      </c>
      <c r="C18989" s="147" t="s">
        <v>2242</v>
      </c>
      <c r="D18989" s="147" t="s">
        <v>6053</v>
      </c>
      <c r="E18989" s="147" t="s">
        <v>2240</v>
      </c>
      <c r="G18989" s="147">
        <v>0</v>
      </c>
      <c r="I18989" s="147">
        <v>6</v>
      </c>
      <c r="J18989" s="147">
        <v>2594375</v>
      </c>
    </row>
    <row r="18990" spans="1:10" x14ac:dyDescent="0.2">
      <c r="A18990" s="147">
        <v>6</v>
      </c>
      <c r="B18990" s="149" t="s">
        <v>6052</v>
      </c>
      <c r="C18990" s="147" t="s">
        <v>2242</v>
      </c>
      <c r="D18990" s="147" t="s">
        <v>6051</v>
      </c>
      <c r="E18990" s="147" t="s">
        <v>2240</v>
      </c>
      <c r="G18990" s="147">
        <v>0</v>
      </c>
      <c r="I18990" s="147">
        <v>6</v>
      </c>
      <c r="J18990" s="147">
        <v>2594388</v>
      </c>
    </row>
    <row r="18991" spans="1:10" x14ac:dyDescent="0.2">
      <c r="A18991" s="147">
        <v>6</v>
      </c>
      <c r="B18991" s="149" t="s">
        <v>6050</v>
      </c>
      <c r="C18991" s="147" t="s">
        <v>2242</v>
      </c>
      <c r="D18991" s="147" t="s">
        <v>6049</v>
      </c>
      <c r="E18991" s="147" t="s">
        <v>2240</v>
      </c>
      <c r="G18991" s="147">
        <v>0</v>
      </c>
      <c r="I18991" s="147">
        <v>6</v>
      </c>
      <c r="J18991" s="147">
        <v>2594387</v>
      </c>
    </row>
    <row r="18992" spans="1:10" x14ac:dyDescent="0.2">
      <c r="A18992" s="147">
        <v>6</v>
      </c>
      <c r="B18992" s="149" t="s">
        <v>6048</v>
      </c>
      <c r="C18992" s="147" t="s">
        <v>2242</v>
      </c>
      <c r="D18992" s="147" t="s">
        <v>6047</v>
      </c>
      <c r="E18992" s="147" t="s">
        <v>2240</v>
      </c>
      <c r="G18992" s="147">
        <v>0</v>
      </c>
      <c r="I18992" s="147">
        <v>5</v>
      </c>
      <c r="J18992" s="147">
        <v>2594315</v>
      </c>
    </row>
    <row r="18993" spans="1:10" x14ac:dyDescent="0.2">
      <c r="A18993" s="147">
        <v>6</v>
      </c>
      <c r="B18993" s="149" t="s">
        <v>6046</v>
      </c>
      <c r="C18993" s="147" t="s">
        <v>2242</v>
      </c>
      <c r="D18993" s="147" t="s">
        <v>6045</v>
      </c>
      <c r="E18993" s="147" t="s">
        <v>2240</v>
      </c>
      <c r="G18993" s="147">
        <v>0</v>
      </c>
      <c r="I18993" s="147">
        <v>5</v>
      </c>
      <c r="J18993" s="147">
        <v>2594316</v>
      </c>
    </row>
    <row r="18994" spans="1:10" x14ac:dyDescent="0.2">
      <c r="A18994" s="147">
        <v>6</v>
      </c>
      <c r="B18994" s="149" t="s">
        <v>6044</v>
      </c>
      <c r="C18994" s="147" t="s">
        <v>2242</v>
      </c>
      <c r="D18994" s="147" t="s">
        <v>6043</v>
      </c>
      <c r="E18994" s="147" t="s">
        <v>2240</v>
      </c>
      <c r="G18994" s="147">
        <v>0</v>
      </c>
      <c r="I18994" s="147">
        <v>5</v>
      </c>
      <c r="J18994" s="147">
        <v>2594267</v>
      </c>
    </row>
    <row r="18995" spans="1:10" x14ac:dyDescent="0.2">
      <c r="A18995" s="147">
        <v>6</v>
      </c>
      <c r="B18995" s="149" t="s">
        <v>6042</v>
      </c>
      <c r="C18995" s="147" t="s">
        <v>2242</v>
      </c>
      <c r="D18995" s="147" t="s">
        <v>6041</v>
      </c>
      <c r="E18995" s="147" t="s">
        <v>2240</v>
      </c>
      <c r="G18995" s="147">
        <v>0</v>
      </c>
      <c r="I18995" s="147">
        <v>5</v>
      </c>
      <c r="J18995" s="147">
        <v>2594344</v>
      </c>
    </row>
    <row r="18996" spans="1:10" x14ac:dyDescent="0.2">
      <c r="A18996" s="147">
        <v>6</v>
      </c>
      <c r="B18996" s="149" t="s">
        <v>6040</v>
      </c>
      <c r="C18996" s="147" t="s">
        <v>2242</v>
      </c>
      <c r="D18996" s="147" t="s">
        <v>6039</v>
      </c>
      <c r="E18996" s="147" t="s">
        <v>2240</v>
      </c>
      <c r="G18996" s="147">
        <v>0</v>
      </c>
      <c r="I18996" s="147">
        <v>5</v>
      </c>
      <c r="J18996" s="147">
        <v>2594263</v>
      </c>
    </row>
    <row r="18997" spans="1:10" x14ac:dyDescent="0.2">
      <c r="A18997" s="147">
        <v>6</v>
      </c>
      <c r="B18997" s="149" t="s">
        <v>6038</v>
      </c>
      <c r="C18997" s="147" t="s">
        <v>2242</v>
      </c>
      <c r="D18997" s="147" t="s">
        <v>6037</v>
      </c>
      <c r="E18997" s="147" t="s">
        <v>2240</v>
      </c>
      <c r="G18997" s="147">
        <v>0</v>
      </c>
      <c r="I18997" s="147">
        <v>5</v>
      </c>
      <c r="J18997" s="147">
        <v>2594323</v>
      </c>
    </row>
    <row r="18998" spans="1:10" x14ac:dyDescent="0.2">
      <c r="A18998" s="147">
        <v>6</v>
      </c>
      <c r="B18998" s="149" t="s">
        <v>6036</v>
      </c>
      <c r="C18998" s="147" t="s">
        <v>2242</v>
      </c>
      <c r="D18998" s="147" t="s">
        <v>6035</v>
      </c>
      <c r="E18998" s="147" t="s">
        <v>2240</v>
      </c>
      <c r="G18998" s="147">
        <v>0</v>
      </c>
      <c r="I18998" s="147">
        <v>5</v>
      </c>
      <c r="J18998" s="147">
        <v>2594269</v>
      </c>
    </row>
    <row r="18999" spans="1:10" x14ac:dyDescent="0.2">
      <c r="A18999" s="147">
        <v>6</v>
      </c>
      <c r="B18999" s="149" t="s">
        <v>6034</v>
      </c>
      <c r="C18999" s="147" t="s">
        <v>2242</v>
      </c>
      <c r="D18999" s="147" t="s">
        <v>6033</v>
      </c>
      <c r="E18999" s="147" t="s">
        <v>2240</v>
      </c>
      <c r="G18999" s="147">
        <v>0</v>
      </c>
      <c r="I18999" s="147">
        <v>5</v>
      </c>
      <c r="J18999" s="147">
        <v>2594353</v>
      </c>
    </row>
    <row r="19000" spans="1:10" x14ac:dyDescent="0.2">
      <c r="A19000" s="147">
        <v>6</v>
      </c>
      <c r="B19000" s="149" t="s">
        <v>6032</v>
      </c>
      <c r="C19000" s="147" t="s">
        <v>2242</v>
      </c>
      <c r="D19000" s="147" t="s">
        <v>6031</v>
      </c>
      <c r="E19000" s="147" t="s">
        <v>2240</v>
      </c>
      <c r="G19000" s="147">
        <v>0</v>
      </c>
      <c r="I19000" s="147">
        <v>5</v>
      </c>
      <c r="J19000" s="147">
        <v>2594289</v>
      </c>
    </row>
    <row r="19001" spans="1:10" x14ac:dyDescent="0.2">
      <c r="A19001" s="147">
        <v>6</v>
      </c>
      <c r="B19001" s="149" t="s">
        <v>6030</v>
      </c>
      <c r="C19001" s="147" t="s">
        <v>2242</v>
      </c>
      <c r="D19001" s="147" t="s">
        <v>6029</v>
      </c>
      <c r="E19001" s="147" t="s">
        <v>2240</v>
      </c>
      <c r="G19001" s="147">
        <v>0</v>
      </c>
      <c r="I19001" s="147">
        <v>5</v>
      </c>
      <c r="J19001" s="147">
        <v>2594259</v>
      </c>
    </row>
    <row r="19002" spans="1:10" x14ac:dyDescent="0.2">
      <c r="A19002" s="147">
        <v>6</v>
      </c>
      <c r="B19002" s="149" t="s">
        <v>6028</v>
      </c>
      <c r="C19002" s="147" t="s">
        <v>2242</v>
      </c>
      <c r="D19002" s="147" t="s">
        <v>6027</v>
      </c>
      <c r="E19002" s="147" t="s">
        <v>2240</v>
      </c>
      <c r="G19002" s="147">
        <v>0</v>
      </c>
      <c r="I19002" s="147">
        <v>5</v>
      </c>
      <c r="J19002" s="147">
        <v>2594333</v>
      </c>
    </row>
    <row r="19003" spans="1:10" x14ac:dyDescent="0.2">
      <c r="A19003" s="147">
        <v>6</v>
      </c>
      <c r="B19003" s="149" t="s">
        <v>6026</v>
      </c>
      <c r="C19003" s="147" t="s">
        <v>2242</v>
      </c>
      <c r="D19003" s="147" t="s">
        <v>6025</v>
      </c>
      <c r="E19003" s="147" t="s">
        <v>2240</v>
      </c>
      <c r="G19003" s="147">
        <v>0</v>
      </c>
      <c r="I19003" s="147">
        <v>5</v>
      </c>
      <c r="J19003" s="147">
        <v>2594254</v>
      </c>
    </row>
    <row r="19004" spans="1:10" x14ac:dyDescent="0.2">
      <c r="A19004" s="147">
        <v>6</v>
      </c>
      <c r="B19004" s="149" t="s">
        <v>6024</v>
      </c>
      <c r="C19004" s="147" t="s">
        <v>2242</v>
      </c>
      <c r="D19004" s="147" t="s">
        <v>6023</v>
      </c>
      <c r="E19004" s="147" t="s">
        <v>2240</v>
      </c>
      <c r="G19004" s="147">
        <v>0</v>
      </c>
      <c r="I19004" s="147">
        <v>5</v>
      </c>
      <c r="J19004" s="147">
        <v>2594308</v>
      </c>
    </row>
    <row r="19005" spans="1:10" x14ac:dyDescent="0.2">
      <c r="A19005" s="147">
        <v>6</v>
      </c>
      <c r="B19005" s="149" t="s">
        <v>6022</v>
      </c>
      <c r="C19005" s="147" t="s">
        <v>2242</v>
      </c>
      <c r="D19005" s="147" t="s">
        <v>6021</v>
      </c>
      <c r="E19005" s="147" t="s">
        <v>2240</v>
      </c>
      <c r="G19005" s="147">
        <v>0</v>
      </c>
      <c r="I19005" s="147">
        <v>5</v>
      </c>
      <c r="J19005" s="147">
        <v>2594318</v>
      </c>
    </row>
    <row r="19006" spans="1:10" x14ac:dyDescent="0.2">
      <c r="A19006" s="147">
        <v>5</v>
      </c>
      <c r="B19006" s="149" t="s">
        <v>6019</v>
      </c>
      <c r="C19006" s="147" t="s">
        <v>2242</v>
      </c>
      <c r="D19006" s="147" t="s">
        <v>6020</v>
      </c>
      <c r="E19006" s="147" t="s">
        <v>2246</v>
      </c>
      <c r="G19006" s="147">
        <v>0</v>
      </c>
      <c r="I19006" s="147">
        <v>5</v>
      </c>
      <c r="J19006" s="147">
        <v>2594311</v>
      </c>
    </row>
    <row r="19007" spans="1:10" x14ac:dyDescent="0.2">
      <c r="A19007" s="147">
        <v>5</v>
      </c>
      <c r="B19007" s="149" t="s">
        <v>6019</v>
      </c>
      <c r="C19007" s="147" t="s">
        <v>2261</v>
      </c>
      <c r="D19007" s="147" t="s">
        <v>6018</v>
      </c>
      <c r="E19007" s="147" t="s">
        <v>2246</v>
      </c>
      <c r="G19007" s="147">
        <v>0</v>
      </c>
      <c r="I19007" s="147">
        <v>5</v>
      </c>
      <c r="J19007" s="147">
        <v>1203801</v>
      </c>
    </row>
    <row r="19008" spans="1:10" x14ac:dyDescent="0.2">
      <c r="A19008" s="147">
        <v>6</v>
      </c>
      <c r="B19008" s="149" t="s">
        <v>6017</v>
      </c>
      <c r="C19008" s="147" t="s">
        <v>2242</v>
      </c>
      <c r="D19008" s="147" t="s">
        <v>6016</v>
      </c>
      <c r="E19008" s="147" t="s">
        <v>2240</v>
      </c>
      <c r="G19008" s="147">
        <v>0</v>
      </c>
      <c r="I19008" s="147">
        <v>6</v>
      </c>
      <c r="J19008" s="147">
        <v>2594410</v>
      </c>
    </row>
    <row r="19009" spans="1:10" x14ac:dyDescent="0.2">
      <c r="A19009" s="147">
        <v>6</v>
      </c>
      <c r="B19009" s="149" t="s">
        <v>6015</v>
      </c>
      <c r="C19009" s="147" t="s">
        <v>2242</v>
      </c>
      <c r="D19009" s="147" t="s">
        <v>6014</v>
      </c>
      <c r="E19009" s="147" t="s">
        <v>2240</v>
      </c>
      <c r="G19009" s="147">
        <v>0</v>
      </c>
      <c r="I19009" s="147">
        <v>6</v>
      </c>
      <c r="J19009" s="147">
        <v>2594398</v>
      </c>
    </row>
    <row r="19010" spans="1:10" x14ac:dyDescent="0.2">
      <c r="A19010" s="147">
        <v>6</v>
      </c>
      <c r="B19010" s="149" t="s">
        <v>6013</v>
      </c>
      <c r="C19010" s="147" t="s">
        <v>2242</v>
      </c>
      <c r="D19010" s="147" t="s">
        <v>6012</v>
      </c>
      <c r="E19010" s="147" t="s">
        <v>2240</v>
      </c>
      <c r="G19010" s="147">
        <v>0</v>
      </c>
      <c r="I19010" s="147">
        <v>6</v>
      </c>
      <c r="J19010" s="147">
        <v>2594427</v>
      </c>
    </row>
    <row r="19011" spans="1:10" x14ac:dyDescent="0.2">
      <c r="A19011" s="147">
        <v>6</v>
      </c>
      <c r="B19011" s="149" t="s">
        <v>6011</v>
      </c>
      <c r="C19011" s="147" t="s">
        <v>2242</v>
      </c>
      <c r="D19011" s="147" t="s">
        <v>6010</v>
      </c>
      <c r="E19011" s="147" t="s">
        <v>2240</v>
      </c>
      <c r="G19011" s="147">
        <v>0</v>
      </c>
      <c r="I19011" s="147">
        <v>6</v>
      </c>
      <c r="J19011" s="147">
        <v>2594405</v>
      </c>
    </row>
    <row r="19012" spans="1:10" x14ac:dyDescent="0.2">
      <c r="A19012" s="147">
        <v>6</v>
      </c>
      <c r="B19012" s="149" t="s">
        <v>6009</v>
      </c>
      <c r="C19012" s="147" t="s">
        <v>2242</v>
      </c>
      <c r="D19012" s="147" t="s">
        <v>6008</v>
      </c>
      <c r="E19012" s="147" t="s">
        <v>2240</v>
      </c>
      <c r="G19012" s="147">
        <v>0</v>
      </c>
      <c r="I19012" s="147">
        <v>6</v>
      </c>
      <c r="J19012" s="147">
        <v>2594403</v>
      </c>
    </row>
    <row r="19013" spans="1:10" x14ac:dyDescent="0.2">
      <c r="A19013" s="147">
        <v>6</v>
      </c>
      <c r="B19013" s="149" t="s">
        <v>6007</v>
      </c>
      <c r="C19013" s="147" t="s">
        <v>2242</v>
      </c>
      <c r="D19013" s="147" t="s">
        <v>6006</v>
      </c>
      <c r="E19013" s="147" t="s">
        <v>2240</v>
      </c>
      <c r="G19013" s="147">
        <v>0</v>
      </c>
      <c r="I19013" s="147">
        <v>6</v>
      </c>
      <c r="J19013" s="147">
        <v>2594406</v>
      </c>
    </row>
    <row r="19014" spans="1:10" x14ac:dyDescent="0.2">
      <c r="A19014" s="147">
        <v>6</v>
      </c>
      <c r="B19014" s="149" t="s">
        <v>6005</v>
      </c>
      <c r="C19014" s="147" t="s">
        <v>2242</v>
      </c>
      <c r="D19014" s="147" t="s">
        <v>6004</v>
      </c>
      <c r="E19014" s="147" t="s">
        <v>2240</v>
      </c>
      <c r="G19014" s="147">
        <v>0</v>
      </c>
      <c r="I19014" s="147">
        <v>6</v>
      </c>
      <c r="J19014" s="147">
        <v>2594408</v>
      </c>
    </row>
    <row r="19015" spans="1:10" x14ac:dyDescent="0.2">
      <c r="A19015" s="147">
        <v>6</v>
      </c>
      <c r="B19015" s="149" t="s">
        <v>6003</v>
      </c>
      <c r="C19015" s="147" t="s">
        <v>2242</v>
      </c>
      <c r="D19015" s="147" t="s">
        <v>6002</v>
      </c>
      <c r="E19015" s="147" t="s">
        <v>2240</v>
      </c>
      <c r="G19015" s="147">
        <v>0</v>
      </c>
      <c r="I19015" s="147">
        <v>6</v>
      </c>
      <c r="J19015" s="147">
        <v>2594421</v>
      </c>
    </row>
    <row r="19016" spans="1:10" x14ac:dyDescent="0.2">
      <c r="A19016" s="147">
        <v>6</v>
      </c>
      <c r="B19016" s="149" t="s">
        <v>6001</v>
      </c>
      <c r="C19016" s="147" t="s">
        <v>2242</v>
      </c>
      <c r="D19016" s="147" t="s">
        <v>6000</v>
      </c>
      <c r="E19016" s="147" t="s">
        <v>2240</v>
      </c>
      <c r="G19016" s="147">
        <v>0</v>
      </c>
      <c r="I19016" s="147">
        <v>6</v>
      </c>
      <c r="J19016" s="147">
        <v>2594426</v>
      </c>
    </row>
    <row r="19017" spans="1:10" x14ac:dyDescent="0.2">
      <c r="A19017" s="147">
        <v>6</v>
      </c>
      <c r="B19017" s="149" t="s">
        <v>5999</v>
      </c>
      <c r="C19017" s="147" t="s">
        <v>2242</v>
      </c>
      <c r="D19017" s="147" t="s">
        <v>5998</v>
      </c>
      <c r="E19017" s="147" t="s">
        <v>2240</v>
      </c>
      <c r="G19017" s="147">
        <v>0</v>
      </c>
      <c r="I19017" s="147">
        <v>6</v>
      </c>
      <c r="J19017" s="147">
        <v>2594399</v>
      </c>
    </row>
    <row r="19018" spans="1:10" x14ac:dyDescent="0.2">
      <c r="A19018" s="147">
        <v>6</v>
      </c>
      <c r="B19018" s="149" t="s">
        <v>5997</v>
      </c>
      <c r="C19018" s="147" t="s">
        <v>2242</v>
      </c>
      <c r="D19018" s="147" t="s">
        <v>5996</v>
      </c>
      <c r="E19018" s="147" t="s">
        <v>2240</v>
      </c>
      <c r="G19018" s="147">
        <v>0</v>
      </c>
      <c r="I19018" s="147">
        <v>5</v>
      </c>
      <c r="J19018" s="147">
        <v>2594288</v>
      </c>
    </row>
    <row r="19019" spans="1:10" x14ac:dyDescent="0.2">
      <c r="A19019" s="147">
        <v>6</v>
      </c>
      <c r="B19019" s="149" t="s">
        <v>5995</v>
      </c>
      <c r="C19019" s="147" t="s">
        <v>2242</v>
      </c>
      <c r="D19019" s="147" t="s">
        <v>5994</v>
      </c>
      <c r="E19019" s="147" t="s">
        <v>2240</v>
      </c>
      <c r="G19019" s="147">
        <v>0</v>
      </c>
      <c r="I19019" s="147">
        <v>5</v>
      </c>
      <c r="J19019" s="147">
        <v>2594299</v>
      </c>
    </row>
    <row r="19020" spans="1:10" x14ac:dyDescent="0.2">
      <c r="A19020" s="147">
        <v>6</v>
      </c>
      <c r="B19020" s="149" t="s">
        <v>5993</v>
      </c>
      <c r="C19020" s="147" t="s">
        <v>2242</v>
      </c>
      <c r="D19020" s="147" t="s">
        <v>5992</v>
      </c>
      <c r="E19020" s="147" t="s">
        <v>2240</v>
      </c>
      <c r="G19020" s="147">
        <v>0</v>
      </c>
      <c r="I19020" s="147">
        <v>5</v>
      </c>
      <c r="J19020" s="147">
        <v>2594305</v>
      </c>
    </row>
    <row r="19021" spans="1:10" x14ac:dyDescent="0.2">
      <c r="A19021" s="147">
        <v>6</v>
      </c>
      <c r="B19021" s="149" t="s">
        <v>5991</v>
      </c>
      <c r="C19021" s="147" t="s">
        <v>2242</v>
      </c>
      <c r="D19021" s="147" t="s">
        <v>5990</v>
      </c>
      <c r="E19021" s="147" t="s">
        <v>2240</v>
      </c>
      <c r="G19021" s="147">
        <v>0</v>
      </c>
      <c r="I19021" s="147">
        <v>5</v>
      </c>
      <c r="J19021" s="147">
        <v>2594286</v>
      </c>
    </row>
    <row r="19022" spans="1:10" x14ac:dyDescent="0.2">
      <c r="A19022" s="147">
        <v>6</v>
      </c>
      <c r="B19022" s="149" t="s">
        <v>5989</v>
      </c>
      <c r="C19022" s="147" t="s">
        <v>2242</v>
      </c>
      <c r="D19022" s="147" t="s">
        <v>5988</v>
      </c>
      <c r="E19022" s="147" t="s">
        <v>2240</v>
      </c>
      <c r="G19022" s="147">
        <v>0</v>
      </c>
      <c r="I19022" s="147">
        <v>5</v>
      </c>
      <c r="J19022" s="147">
        <v>2594332</v>
      </c>
    </row>
    <row r="19023" spans="1:10" x14ac:dyDescent="0.2">
      <c r="A19023" s="147">
        <v>6</v>
      </c>
      <c r="B19023" s="149" t="s">
        <v>5987</v>
      </c>
      <c r="C19023" s="147" t="s">
        <v>2242</v>
      </c>
      <c r="D19023" s="147" t="s">
        <v>5986</v>
      </c>
      <c r="E19023" s="147" t="s">
        <v>2240</v>
      </c>
      <c r="G19023" s="147">
        <v>0</v>
      </c>
      <c r="I19023" s="147">
        <v>5</v>
      </c>
      <c r="J19023" s="147">
        <v>2594334</v>
      </c>
    </row>
    <row r="19024" spans="1:10" x14ac:dyDescent="0.2">
      <c r="A19024" s="147">
        <v>6</v>
      </c>
      <c r="B19024" s="149" t="s">
        <v>5985</v>
      </c>
      <c r="C19024" s="147" t="s">
        <v>2242</v>
      </c>
      <c r="D19024" s="147" t="s">
        <v>5984</v>
      </c>
      <c r="E19024" s="147" t="s">
        <v>2240</v>
      </c>
      <c r="G19024" s="147">
        <v>0</v>
      </c>
      <c r="I19024" s="147">
        <v>5</v>
      </c>
      <c r="J19024" s="147">
        <v>2594349</v>
      </c>
    </row>
    <row r="19025" spans="1:10" x14ac:dyDescent="0.2">
      <c r="A19025" s="147">
        <v>6</v>
      </c>
      <c r="B19025" s="149" t="s">
        <v>5983</v>
      </c>
      <c r="C19025" s="147" t="s">
        <v>2242</v>
      </c>
      <c r="D19025" s="147" t="s">
        <v>5982</v>
      </c>
      <c r="E19025" s="147" t="s">
        <v>2240</v>
      </c>
      <c r="G19025" s="147">
        <v>0</v>
      </c>
      <c r="I19025" s="147">
        <v>5</v>
      </c>
      <c r="J19025" s="147">
        <v>2594275</v>
      </c>
    </row>
    <row r="19026" spans="1:10" x14ac:dyDescent="0.2">
      <c r="A19026" s="147">
        <v>6</v>
      </c>
      <c r="B19026" s="149" t="s">
        <v>5981</v>
      </c>
      <c r="C19026" s="147" t="s">
        <v>2242</v>
      </c>
      <c r="D19026" s="147" t="s">
        <v>5980</v>
      </c>
      <c r="E19026" s="147" t="s">
        <v>2240</v>
      </c>
      <c r="G19026" s="147">
        <v>0</v>
      </c>
      <c r="I19026" s="147">
        <v>5</v>
      </c>
      <c r="J19026" s="147">
        <v>2594291</v>
      </c>
    </row>
    <row r="19027" spans="1:10" x14ac:dyDescent="0.2">
      <c r="A19027" s="147">
        <v>6</v>
      </c>
      <c r="B19027" s="149" t="s">
        <v>5979</v>
      </c>
      <c r="C19027" s="147" t="s">
        <v>2242</v>
      </c>
      <c r="D19027" s="147" t="s">
        <v>5978</v>
      </c>
      <c r="E19027" s="147" t="s">
        <v>2240</v>
      </c>
      <c r="G19027" s="147">
        <v>0</v>
      </c>
      <c r="I19027" s="147">
        <v>5</v>
      </c>
      <c r="J19027" s="147">
        <v>2594261</v>
      </c>
    </row>
    <row r="19028" spans="1:10" x14ac:dyDescent="0.2">
      <c r="A19028" s="147">
        <v>6</v>
      </c>
      <c r="B19028" s="149" t="s">
        <v>5977</v>
      </c>
      <c r="C19028" s="147" t="s">
        <v>2242</v>
      </c>
      <c r="D19028" s="147" t="s">
        <v>5976</v>
      </c>
      <c r="E19028" s="147" t="s">
        <v>2240</v>
      </c>
      <c r="G19028" s="147">
        <v>0</v>
      </c>
      <c r="I19028" s="147">
        <v>5</v>
      </c>
      <c r="J19028" s="147">
        <v>2594350</v>
      </c>
    </row>
    <row r="19029" spans="1:10" x14ac:dyDescent="0.2">
      <c r="A19029" s="147">
        <v>6</v>
      </c>
      <c r="B19029" s="149" t="s">
        <v>5975</v>
      </c>
      <c r="C19029" s="147" t="s">
        <v>2242</v>
      </c>
      <c r="D19029" s="147" t="s">
        <v>5974</v>
      </c>
      <c r="E19029" s="147" t="s">
        <v>2240</v>
      </c>
      <c r="G19029" s="147">
        <v>0</v>
      </c>
      <c r="I19029" s="147">
        <v>5</v>
      </c>
      <c r="J19029" s="147">
        <v>2594342</v>
      </c>
    </row>
    <row r="19030" spans="1:10" x14ac:dyDescent="0.2">
      <c r="A19030" s="147">
        <v>6</v>
      </c>
      <c r="B19030" s="149" t="s">
        <v>5973</v>
      </c>
      <c r="C19030" s="147" t="s">
        <v>2242</v>
      </c>
      <c r="D19030" s="147" t="s">
        <v>5972</v>
      </c>
      <c r="E19030" s="147" t="s">
        <v>2240</v>
      </c>
      <c r="G19030" s="147">
        <v>0</v>
      </c>
      <c r="I19030" s="147">
        <v>5</v>
      </c>
      <c r="J19030" s="147">
        <v>2594265</v>
      </c>
    </row>
    <row r="19031" spans="1:10" x14ac:dyDescent="0.2">
      <c r="A19031" s="147">
        <v>6</v>
      </c>
      <c r="B19031" s="149" t="s">
        <v>5971</v>
      </c>
      <c r="C19031" s="147" t="s">
        <v>2242</v>
      </c>
      <c r="D19031" s="147" t="s">
        <v>5970</v>
      </c>
      <c r="E19031" s="147" t="s">
        <v>2240</v>
      </c>
      <c r="G19031" s="147">
        <v>0</v>
      </c>
      <c r="I19031" s="147">
        <v>5</v>
      </c>
      <c r="J19031" s="147">
        <v>2594300</v>
      </c>
    </row>
    <row r="19032" spans="1:10" x14ac:dyDescent="0.2">
      <c r="A19032" s="147">
        <v>6</v>
      </c>
      <c r="B19032" s="149" t="s">
        <v>5969</v>
      </c>
      <c r="C19032" s="147" t="s">
        <v>2242</v>
      </c>
      <c r="D19032" s="147" t="s">
        <v>5968</v>
      </c>
      <c r="E19032" s="147" t="s">
        <v>2240</v>
      </c>
      <c r="G19032" s="147">
        <v>0</v>
      </c>
      <c r="I19032" s="147">
        <v>5</v>
      </c>
      <c r="J19032" s="147">
        <v>2594327</v>
      </c>
    </row>
    <row r="19033" spans="1:10" x14ac:dyDescent="0.2">
      <c r="A19033" s="147">
        <v>5</v>
      </c>
      <c r="B19033" s="149" t="s">
        <v>5965</v>
      </c>
      <c r="C19033" s="147" t="s">
        <v>2242</v>
      </c>
      <c r="D19033" s="147" t="s">
        <v>5967</v>
      </c>
      <c r="E19033" s="147" t="s">
        <v>2246</v>
      </c>
      <c r="G19033" s="147">
        <v>0</v>
      </c>
      <c r="I19033" s="147">
        <v>5</v>
      </c>
      <c r="J19033" s="147">
        <v>2594284</v>
      </c>
    </row>
    <row r="19034" spans="1:10" x14ac:dyDescent="0.2">
      <c r="A19034" s="147">
        <v>5</v>
      </c>
      <c r="B19034" s="149" t="s">
        <v>5965</v>
      </c>
      <c r="C19034" s="147" t="s">
        <v>2261</v>
      </c>
      <c r="D19034" s="147" t="s">
        <v>5966</v>
      </c>
      <c r="E19034" s="147" t="s">
        <v>2246</v>
      </c>
      <c r="G19034" s="147">
        <v>0</v>
      </c>
      <c r="I19034" s="147">
        <v>5</v>
      </c>
      <c r="J19034" s="147">
        <v>1203807</v>
      </c>
    </row>
    <row r="19035" spans="1:10" x14ac:dyDescent="0.2">
      <c r="A19035" s="147">
        <v>5</v>
      </c>
      <c r="B19035" s="149" t="s">
        <v>5965</v>
      </c>
      <c r="C19035" s="147" t="s">
        <v>2277</v>
      </c>
      <c r="D19035" s="147" t="s">
        <v>5964</v>
      </c>
      <c r="E19035" s="147" t="s">
        <v>2246</v>
      </c>
      <c r="G19035" s="147">
        <v>0</v>
      </c>
      <c r="I19035" s="147">
        <v>5</v>
      </c>
      <c r="J19035" s="147">
        <v>1203796</v>
      </c>
    </row>
    <row r="19036" spans="1:10" x14ac:dyDescent="0.2">
      <c r="A19036" s="147">
        <v>6</v>
      </c>
      <c r="B19036" s="149" t="s">
        <v>5963</v>
      </c>
      <c r="C19036" s="147" t="s">
        <v>2242</v>
      </c>
      <c r="D19036" s="147" t="s">
        <v>5962</v>
      </c>
      <c r="E19036" s="147" t="s">
        <v>2240</v>
      </c>
      <c r="F19036" s="147" t="s">
        <v>2259</v>
      </c>
      <c r="G19036" s="147">
        <v>2</v>
      </c>
      <c r="H19036" s="148">
        <v>41204</v>
      </c>
      <c r="I19036" s="147">
        <v>6</v>
      </c>
      <c r="J19036" s="147">
        <v>2594431</v>
      </c>
    </row>
    <row r="19037" spans="1:10" x14ac:dyDescent="0.2">
      <c r="A19037" s="147">
        <v>6</v>
      </c>
      <c r="B19037" s="149" t="s">
        <v>5961</v>
      </c>
      <c r="C19037" s="147" t="s">
        <v>2242</v>
      </c>
      <c r="D19037" s="147" t="s">
        <v>5960</v>
      </c>
      <c r="E19037" s="147" t="s">
        <v>2240</v>
      </c>
      <c r="F19037" s="147" t="s">
        <v>2259</v>
      </c>
      <c r="G19037" s="147">
        <v>2</v>
      </c>
      <c r="H19037" s="148">
        <v>41204</v>
      </c>
      <c r="I19037" s="147">
        <v>6</v>
      </c>
      <c r="J19037" s="147">
        <v>2594433</v>
      </c>
    </row>
    <row r="19038" spans="1:10" x14ac:dyDescent="0.2">
      <c r="A19038" s="147">
        <v>6</v>
      </c>
      <c r="B19038" s="149" t="s">
        <v>5959</v>
      </c>
      <c r="C19038" s="147" t="s">
        <v>2242</v>
      </c>
      <c r="D19038" s="147" t="s">
        <v>5958</v>
      </c>
      <c r="E19038" s="147" t="s">
        <v>2240</v>
      </c>
      <c r="F19038" s="147" t="s">
        <v>2259</v>
      </c>
      <c r="G19038" s="147">
        <v>1</v>
      </c>
      <c r="H19038" s="148">
        <v>41204</v>
      </c>
      <c r="I19038" s="147">
        <v>6</v>
      </c>
      <c r="J19038" s="147">
        <v>2594432</v>
      </c>
    </row>
    <row r="19039" spans="1:10" x14ac:dyDescent="0.2">
      <c r="A19039" s="147">
        <v>6</v>
      </c>
      <c r="B19039" s="149" t="s">
        <v>5957</v>
      </c>
      <c r="C19039" s="147" t="s">
        <v>2242</v>
      </c>
      <c r="D19039" s="147" t="s">
        <v>5956</v>
      </c>
      <c r="E19039" s="147" t="s">
        <v>2240</v>
      </c>
      <c r="F19039" s="147" t="s">
        <v>2259</v>
      </c>
      <c r="G19039" s="147">
        <v>1</v>
      </c>
      <c r="H19039" s="148">
        <v>41204</v>
      </c>
      <c r="I19039" s="147">
        <v>6</v>
      </c>
      <c r="J19039" s="147">
        <v>2594434</v>
      </c>
    </row>
    <row r="19040" spans="1:10" x14ac:dyDescent="0.2">
      <c r="A19040" s="147">
        <v>4</v>
      </c>
      <c r="B19040" s="149" t="s">
        <v>5954</v>
      </c>
      <c r="C19040" s="147" t="s">
        <v>2242</v>
      </c>
      <c r="D19040" s="147" t="s">
        <v>5955</v>
      </c>
      <c r="E19040" s="147" t="s">
        <v>2246</v>
      </c>
      <c r="G19040" s="147">
        <v>0</v>
      </c>
      <c r="I19040" s="147">
        <v>4</v>
      </c>
      <c r="J19040" s="147">
        <v>2594243</v>
      </c>
    </row>
    <row r="19041" spans="1:10" x14ac:dyDescent="0.2">
      <c r="A19041" s="147">
        <v>4</v>
      </c>
      <c r="B19041" s="149" t="s">
        <v>5954</v>
      </c>
      <c r="C19041" s="147" t="s">
        <v>2277</v>
      </c>
      <c r="D19041" s="147" t="s">
        <v>5953</v>
      </c>
      <c r="E19041" s="147" t="s">
        <v>2246</v>
      </c>
      <c r="G19041" s="147">
        <v>0</v>
      </c>
      <c r="I19041" s="147">
        <v>4</v>
      </c>
      <c r="J19041" s="147">
        <v>1203774</v>
      </c>
    </row>
    <row r="19042" spans="1:10" x14ac:dyDescent="0.2">
      <c r="A19042" s="147">
        <v>5</v>
      </c>
      <c r="B19042" s="149" t="s">
        <v>5952</v>
      </c>
      <c r="C19042" s="147" t="s">
        <v>2242</v>
      </c>
      <c r="D19042" s="147" t="s">
        <v>5951</v>
      </c>
      <c r="E19042" s="147" t="s">
        <v>2246</v>
      </c>
      <c r="G19042" s="147">
        <v>0</v>
      </c>
      <c r="I19042" s="147">
        <v>5</v>
      </c>
      <c r="J19042" s="147">
        <v>2594441</v>
      </c>
    </row>
    <row r="19043" spans="1:10" x14ac:dyDescent="0.2">
      <c r="A19043" s="147">
        <v>6</v>
      </c>
      <c r="B19043" s="149" t="s">
        <v>5950</v>
      </c>
      <c r="C19043" s="147" t="s">
        <v>2242</v>
      </c>
      <c r="D19043" s="147" t="s">
        <v>5949</v>
      </c>
      <c r="E19043" s="147" t="s">
        <v>2240</v>
      </c>
      <c r="G19043" s="147">
        <v>0</v>
      </c>
      <c r="I19043" s="147">
        <v>6</v>
      </c>
      <c r="J19043" s="147">
        <v>2594450</v>
      </c>
    </row>
    <row r="19044" spans="1:10" x14ac:dyDescent="0.2">
      <c r="A19044" s="147">
        <v>5</v>
      </c>
      <c r="B19044" s="149" t="s">
        <v>5948</v>
      </c>
      <c r="C19044" s="147" t="s">
        <v>2242</v>
      </c>
      <c r="D19044" s="147" t="s">
        <v>5947</v>
      </c>
      <c r="E19044" s="147" t="s">
        <v>2246</v>
      </c>
      <c r="G19044" s="147">
        <v>0</v>
      </c>
      <c r="I19044" s="147">
        <v>5</v>
      </c>
      <c r="J19044" s="147">
        <v>2594445</v>
      </c>
    </row>
    <row r="19045" spans="1:10" x14ac:dyDescent="0.2">
      <c r="A19045" s="147">
        <v>6</v>
      </c>
      <c r="B19045" s="149" t="s">
        <v>5945</v>
      </c>
      <c r="C19045" s="147" t="s">
        <v>2242</v>
      </c>
      <c r="D19045" s="147" t="s">
        <v>5946</v>
      </c>
      <c r="E19045" s="147" t="s">
        <v>2240</v>
      </c>
      <c r="G19045" s="147">
        <v>0</v>
      </c>
      <c r="I19045" s="147">
        <v>6</v>
      </c>
      <c r="J19045" s="147">
        <v>2594456</v>
      </c>
    </row>
    <row r="19046" spans="1:10" x14ac:dyDescent="0.2">
      <c r="A19046" s="147">
        <v>6</v>
      </c>
      <c r="B19046" s="149" t="s">
        <v>5945</v>
      </c>
      <c r="C19046" s="147" t="s">
        <v>2261</v>
      </c>
      <c r="D19046" s="147" t="s">
        <v>5944</v>
      </c>
      <c r="E19046" s="147" t="s">
        <v>2246</v>
      </c>
      <c r="G19046" s="147">
        <v>0</v>
      </c>
      <c r="I19046" s="147">
        <v>6</v>
      </c>
      <c r="J19046" s="147">
        <v>1203812</v>
      </c>
    </row>
    <row r="19047" spans="1:10" x14ac:dyDescent="0.2">
      <c r="A19047" s="147">
        <v>6</v>
      </c>
      <c r="B19047" s="149" t="s">
        <v>5943</v>
      </c>
      <c r="C19047" s="147" t="s">
        <v>2242</v>
      </c>
      <c r="D19047" s="147" t="s">
        <v>5942</v>
      </c>
      <c r="E19047" s="147" t="s">
        <v>2240</v>
      </c>
      <c r="G19047" s="147">
        <v>0</v>
      </c>
      <c r="I19047" s="147">
        <v>6</v>
      </c>
      <c r="J19047" s="147">
        <v>2594455</v>
      </c>
    </row>
    <row r="19048" spans="1:10" x14ac:dyDescent="0.2">
      <c r="A19048" s="147">
        <v>6</v>
      </c>
      <c r="B19048" s="149" t="s">
        <v>5940</v>
      </c>
      <c r="C19048" s="147" t="s">
        <v>2242</v>
      </c>
      <c r="D19048" s="147" t="s">
        <v>5941</v>
      </c>
      <c r="E19048" s="147" t="s">
        <v>2240</v>
      </c>
      <c r="G19048" s="147">
        <v>0</v>
      </c>
      <c r="I19048" s="147">
        <v>6</v>
      </c>
      <c r="J19048" s="147">
        <v>2594460</v>
      </c>
    </row>
    <row r="19049" spans="1:10" x14ac:dyDescent="0.2">
      <c r="A19049" s="147">
        <v>6</v>
      </c>
      <c r="B19049" s="149" t="s">
        <v>5940</v>
      </c>
      <c r="C19049" s="147" t="s">
        <v>2261</v>
      </c>
      <c r="D19049" s="147" t="s">
        <v>5939</v>
      </c>
      <c r="E19049" s="147" t="s">
        <v>2246</v>
      </c>
      <c r="G19049" s="147">
        <v>0</v>
      </c>
      <c r="I19049" s="147">
        <v>6</v>
      </c>
      <c r="J19049" s="147">
        <v>1203813</v>
      </c>
    </row>
    <row r="19050" spans="1:10" x14ac:dyDescent="0.2">
      <c r="A19050" s="147">
        <v>6</v>
      </c>
      <c r="B19050" s="149" t="s">
        <v>5938</v>
      </c>
      <c r="C19050" s="147" t="s">
        <v>2242</v>
      </c>
      <c r="D19050" s="147" t="s">
        <v>5937</v>
      </c>
      <c r="E19050" s="147" t="s">
        <v>2240</v>
      </c>
      <c r="G19050" s="147">
        <v>0</v>
      </c>
      <c r="I19050" s="147">
        <v>5</v>
      </c>
      <c r="J19050" s="147">
        <v>2594448</v>
      </c>
    </row>
    <row r="19051" spans="1:10" x14ac:dyDescent="0.2">
      <c r="A19051" s="147">
        <v>4</v>
      </c>
      <c r="B19051" s="149" t="s">
        <v>5936</v>
      </c>
      <c r="C19051" s="147" t="s">
        <v>2242</v>
      </c>
      <c r="D19051" s="147" t="s">
        <v>5935</v>
      </c>
      <c r="E19051" s="147" t="s">
        <v>2246</v>
      </c>
      <c r="G19051" s="147">
        <v>0</v>
      </c>
      <c r="I19051" s="147">
        <v>4</v>
      </c>
      <c r="J19051" s="147">
        <v>2594242</v>
      </c>
    </row>
    <row r="19052" spans="1:10" x14ac:dyDescent="0.2">
      <c r="A19052" s="147">
        <v>5</v>
      </c>
      <c r="B19052" s="149" t="s">
        <v>5932</v>
      </c>
      <c r="C19052" s="147" t="s">
        <v>2242</v>
      </c>
      <c r="D19052" s="147" t="s">
        <v>5934</v>
      </c>
      <c r="E19052" s="147" t="s">
        <v>2246</v>
      </c>
      <c r="G19052" s="147">
        <v>0</v>
      </c>
      <c r="I19052" s="147">
        <v>5</v>
      </c>
      <c r="J19052" s="147">
        <v>2594512</v>
      </c>
    </row>
    <row r="19053" spans="1:10" x14ac:dyDescent="0.2">
      <c r="A19053" s="147">
        <v>5</v>
      </c>
      <c r="B19053" s="149" t="s">
        <v>5932</v>
      </c>
      <c r="C19053" s="147" t="s">
        <v>2277</v>
      </c>
      <c r="D19053" s="147" t="s">
        <v>5933</v>
      </c>
      <c r="E19053" s="147" t="s">
        <v>2246</v>
      </c>
      <c r="G19053" s="147">
        <v>0</v>
      </c>
      <c r="I19053" s="147">
        <v>5</v>
      </c>
      <c r="J19053" s="147">
        <v>1203838</v>
      </c>
    </row>
    <row r="19054" spans="1:10" x14ac:dyDescent="0.2">
      <c r="A19054" s="147">
        <v>5</v>
      </c>
      <c r="B19054" s="149" t="s">
        <v>5932</v>
      </c>
      <c r="C19054" s="147" t="s">
        <v>2277</v>
      </c>
      <c r="D19054" s="147" t="s">
        <v>5931</v>
      </c>
      <c r="E19054" s="147" t="s">
        <v>2246</v>
      </c>
      <c r="G19054" s="147">
        <v>0</v>
      </c>
      <c r="I19054" s="147">
        <v>5</v>
      </c>
      <c r="J19054" s="147">
        <v>1203843</v>
      </c>
    </row>
    <row r="19055" spans="1:10" x14ac:dyDescent="0.2">
      <c r="A19055" s="147">
        <v>6</v>
      </c>
      <c r="B19055" s="149" t="s">
        <v>5930</v>
      </c>
      <c r="C19055" s="147" t="s">
        <v>2242</v>
      </c>
      <c r="D19055" s="147" t="s">
        <v>5929</v>
      </c>
      <c r="E19055" s="147" t="s">
        <v>2240</v>
      </c>
      <c r="G19055" s="147">
        <v>0</v>
      </c>
      <c r="I19055" s="147">
        <v>6</v>
      </c>
      <c r="J19055" s="147">
        <v>2594519</v>
      </c>
    </row>
    <row r="19056" spans="1:10" x14ac:dyDescent="0.2">
      <c r="A19056" s="147">
        <v>6</v>
      </c>
      <c r="B19056" s="149" t="s">
        <v>5928</v>
      </c>
      <c r="C19056" s="147" t="s">
        <v>2242</v>
      </c>
      <c r="D19056" s="147" t="s">
        <v>5927</v>
      </c>
      <c r="E19056" s="147" t="s">
        <v>2240</v>
      </c>
      <c r="G19056" s="147">
        <v>0</v>
      </c>
      <c r="I19056" s="147">
        <v>5</v>
      </c>
      <c r="J19056" s="147">
        <v>2594488</v>
      </c>
    </row>
    <row r="19057" spans="1:10" x14ac:dyDescent="0.2">
      <c r="A19057" s="147">
        <v>6</v>
      </c>
      <c r="B19057" s="149" t="s">
        <v>5926</v>
      </c>
      <c r="C19057" s="147" t="s">
        <v>2242</v>
      </c>
      <c r="D19057" s="147" t="s">
        <v>5925</v>
      </c>
      <c r="E19057" s="147" t="s">
        <v>2240</v>
      </c>
      <c r="G19057" s="147">
        <v>0</v>
      </c>
      <c r="I19057" s="147">
        <v>5</v>
      </c>
      <c r="J19057" s="147">
        <v>2594466</v>
      </c>
    </row>
    <row r="19058" spans="1:10" x14ac:dyDescent="0.2">
      <c r="A19058" s="147">
        <v>6</v>
      </c>
      <c r="B19058" s="149" t="s">
        <v>5924</v>
      </c>
      <c r="C19058" s="147" t="s">
        <v>2242</v>
      </c>
      <c r="D19058" s="147" t="s">
        <v>5923</v>
      </c>
      <c r="E19058" s="147" t="s">
        <v>2240</v>
      </c>
      <c r="G19058" s="147">
        <v>0</v>
      </c>
      <c r="I19058" s="147">
        <v>5</v>
      </c>
      <c r="J19058" s="147">
        <v>2594517</v>
      </c>
    </row>
    <row r="19059" spans="1:10" x14ac:dyDescent="0.2">
      <c r="A19059" s="147">
        <v>6</v>
      </c>
      <c r="B19059" s="149" t="s">
        <v>5922</v>
      </c>
      <c r="C19059" s="147" t="s">
        <v>2242</v>
      </c>
      <c r="D19059" s="147" t="s">
        <v>5921</v>
      </c>
      <c r="E19059" s="147" t="s">
        <v>2240</v>
      </c>
      <c r="G19059" s="147">
        <v>0</v>
      </c>
      <c r="I19059" s="147">
        <v>5</v>
      </c>
      <c r="J19059" s="147">
        <v>2594492</v>
      </c>
    </row>
    <row r="19060" spans="1:10" x14ac:dyDescent="0.2">
      <c r="A19060" s="147">
        <v>6</v>
      </c>
      <c r="B19060" s="149" t="s">
        <v>5920</v>
      </c>
      <c r="C19060" s="147" t="s">
        <v>2242</v>
      </c>
      <c r="D19060" s="147" t="s">
        <v>5919</v>
      </c>
      <c r="E19060" s="147" t="s">
        <v>2240</v>
      </c>
      <c r="G19060" s="147">
        <v>0</v>
      </c>
      <c r="I19060" s="147">
        <v>5</v>
      </c>
      <c r="J19060" s="147">
        <v>2594481</v>
      </c>
    </row>
    <row r="19061" spans="1:10" x14ac:dyDescent="0.2">
      <c r="A19061" s="147">
        <v>6</v>
      </c>
      <c r="B19061" s="149" t="s">
        <v>5917</v>
      </c>
      <c r="C19061" s="147" t="s">
        <v>2242</v>
      </c>
      <c r="D19061" s="147" t="s">
        <v>5918</v>
      </c>
      <c r="E19061" s="147" t="s">
        <v>2240</v>
      </c>
      <c r="G19061" s="147">
        <v>0</v>
      </c>
      <c r="I19061" s="147">
        <v>5</v>
      </c>
      <c r="J19061" s="147">
        <v>2594476</v>
      </c>
    </row>
    <row r="19062" spans="1:10" x14ac:dyDescent="0.2">
      <c r="A19062" s="147">
        <v>6</v>
      </c>
      <c r="B19062" s="149" t="s">
        <v>5917</v>
      </c>
      <c r="C19062" s="147" t="s">
        <v>2261</v>
      </c>
      <c r="D19062" s="147" t="s">
        <v>5916</v>
      </c>
      <c r="E19062" s="147" t="s">
        <v>2246</v>
      </c>
      <c r="G19062" s="147">
        <v>0</v>
      </c>
      <c r="I19062" s="147">
        <v>5</v>
      </c>
      <c r="J19062" s="147">
        <v>1203834</v>
      </c>
    </row>
    <row r="19063" spans="1:10" x14ac:dyDescent="0.2">
      <c r="A19063" s="147">
        <v>6</v>
      </c>
      <c r="B19063" s="149" t="s">
        <v>5914</v>
      </c>
      <c r="C19063" s="147" t="s">
        <v>2242</v>
      </c>
      <c r="D19063" s="147" t="s">
        <v>5915</v>
      </c>
      <c r="E19063" s="147" t="s">
        <v>2240</v>
      </c>
      <c r="G19063" s="147">
        <v>0</v>
      </c>
      <c r="I19063" s="147">
        <v>5</v>
      </c>
      <c r="J19063" s="147">
        <v>2594470</v>
      </c>
    </row>
    <row r="19064" spans="1:10" x14ac:dyDescent="0.2">
      <c r="A19064" s="147">
        <v>6</v>
      </c>
      <c r="B19064" s="149" t="s">
        <v>5914</v>
      </c>
      <c r="C19064" s="147" t="s">
        <v>2261</v>
      </c>
      <c r="D19064" s="147" t="s">
        <v>5913</v>
      </c>
      <c r="E19064" s="147" t="s">
        <v>2246</v>
      </c>
      <c r="G19064" s="147">
        <v>0</v>
      </c>
      <c r="I19064" s="147">
        <v>5</v>
      </c>
      <c r="J19064" s="147">
        <v>1203818</v>
      </c>
    </row>
    <row r="19065" spans="1:10" x14ac:dyDescent="0.2">
      <c r="A19065" s="147">
        <v>6</v>
      </c>
      <c r="B19065" s="149" t="s">
        <v>5911</v>
      </c>
      <c r="C19065" s="147" t="s">
        <v>2242</v>
      </c>
      <c r="D19065" s="147" t="s">
        <v>5912</v>
      </c>
      <c r="E19065" s="147" t="s">
        <v>2240</v>
      </c>
      <c r="G19065" s="147">
        <v>0</v>
      </c>
      <c r="I19065" s="147">
        <v>5</v>
      </c>
      <c r="J19065" s="147">
        <v>2594510</v>
      </c>
    </row>
    <row r="19066" spans="1:10" x14ac:dyDescent="0.2">
      <c r="A19066" s="147">
        <v>6</v>
      </c>
      <c r="B19066" s="149" t="s">
        <v>5911</v>
      </c>
      <c r="C19066" s="147" t="s">
        <v>2261</v>
      </c>
      <c r="D19066" s="147" t="s">
        <v>5910</v>
      </c>
      <c r="E19066" s="147" t="s">
        <v>2246</v>
      </c>
      <c r="G19066" s="147">
        <v>0</v>
      </c>
      <c r="I19066" s="147">
        <v>5</v>
      </c>
      <c r="J19066" s="147">
        <v>1203849</v>
      </c>
    </row>
    <row r="19067" spans="1:10" x14ac:dyDescent="0.2">
      <c r="A19067" s="147">
        <v>6</v>
      </c>
      <c r="B19067" s="149" t="s">
        <v>5909</v>
      </c>
      <c r="C19067" s="147" t="s">
        <v>2242</v>
      </c>
      <c r="D19067" s="147" t="s">
        <v>5908</v>
      </c>
      <c r="E19067" s="147" t="s">
        <v>2240</v>
      </c>
      <c r="G19067" s="147">
        <v>0</v>
      </c>
      <c r="I19067" s="147">
        <v>5</v>
      </c>
      <c r="J19067" s="147">
        <v>2594499</v>
      </c>
    </row>
    <row r="19068" spans="1:10" x14ac:dyDescent="0.2">
      <c r="A19068" s="147">
        <v>6</v>
      </c>
      <c r="B19068" s="149" t="s">
        <v>5907</v>
      </c>
      <c r="C19068" s="147" t="s">
        <v>2242</v>
      </c>
      <c r="D19068" s="147" t="s">
        <v>5906</v>
      </c>
      <c r="E19068" s="147" t="s">
        <v>2240</v>
      </c>
      <c r="G19068" s="147">
        <v>0</v>
      </c>
      <c r="I19068" s="147">
        <v>5</v>
      </c>
      <c r="J19068" s="147">
        <v>2594493</v>
      </c>
    </row>
    <row r="19069" spans="1:10" x14ac:dyDescent="0.2">
      <c r="A19069" s="147">
        <v>6</v>
      </c>
      <c r="B19069" s="149" t="s">
        <v>5904</v>
      </c>
      <c r="C19069" s="147" t="s">
        <v>2242</v>
      </c>
      <c r="D19069" s="147" t="s">
        <v>5905</v>
      </c>
      <c r="E19069" s="147" t="s">
        <v>2240</v>
      </c>
      <c r="G19069" s="147">
        <v>0</v>
      </c>
      <c r="I19069" s="147">
        <v>5</v>
      </c>
      <c r="J19069" s="147">
        <v>2594480</v>
      </c>
    </row>
    <row r="19070" spans="1:10" x14ac:dyDescent="0.2">
      <c r="A19070" s="147">
        <v>6</v>
      </c>
      <c r="B19070" s="149" t="s">
        <v>5904</v>
      </c>
      <c r="C19070" s="147" t="s">
        <v>2261</v>
      </c>
      <c r="D19070" s="147" t="s">
        <v>5903</v>
      </c>
      <c r="E19070" s="147" t="s">
        <v>2246</v>
      </c>
      <c r="G19070" s="147">
        <v>0</v>
      </c>
      <c r="I19070" s="147">
        <v>5</v>
      </c>
      <c r="J19070" s="147">
        <v>1203846</v>
      </c>
    </row>
    <row r="19071" spans="1:10" x14ac:dyDescent="0.2">
      <c r="A19071" s="147">
        <v>6</v>
      </c>
      <c r="B19071" s="149" t="s">
        <v>5902</v>
      </c>
      <c r="C19071" s="147" t="s">
        <v>2242</v>
      </c>
      <c r="D19071" s="147" t="s">
        <v>5901</v>
      </c>
      <c r="E19071" s="147" t="s">
        <v>2240</v>
      </c>
      <c r="G19071" s="147">
        <v>0</v>
      </c>
      <c r="I19071" s="147">
        <v>5</v>
      </c>
      <c r="J19071" s="147">
        <v>2594507</v>
      </c>
    </row>
    <row r="19072" spans="1:10" x14ac:dyDescent="0.2">
      <c r="A19072" s="147">
        <v>6</v>
      </c>
      <c r="B19072" s="149" t="s">
        <v>5900</v>
      </c>
      <c r="C19072" s="147" t="s">
        <v>2242</v>
      </c>
      <c r="D19072" s="147" t="s">
        <v>5899</v>
      </c>
      <c r="E19072" s="147" t="s">
        <v>2240</v>
      </c>
      <c r="G19072" s="147">
        <v>0</v>
      </c>
      <c r="I19072" s="147">
        <v>5</v>
      </c>
      <c r="J19072" s="147">
        <v>2594465</v>
      </c>
    </row>
    <row r="19073" spans="1:10" x14ac:dyDescent="0.2">
      <c r="A19073" s="147">
        <v>6</v>
      </c>
      <c r="B19073" s="149" t="s">
        <v>5898</v>
      </c>
      <c r="C19073" s="147" t="s">
        <v>2242</v>
      </c>
      <c r="D19073" s="147" t="s">
        <v>5897</v>
      </c>
      <c r="E19073" s="147" t="s">
        <v>2240</v>
      </c>
      <c r="G19073" s="147">
        <v>0</v>
      </c>
      <c r="I19073" s="147">
        <v>5</v>
      </c>
      <c r="J19073" s="147">
        <v>2594501</v>
      </c>
    </row>
    <row r="19074" spans="1:10" x14ac:dyDescent="0.2">
      <c r="A19074" s="147">
        <v>6</v>
      </c>
      <c r="B19074" s="149" t="s">
        <v>5895</v>
      </c>
      <c r="C19074" s="147" t="s">
        <v>2242</v>
      </c>
      <c r="D19074" s="147" t="s">
        <v>5896</v>
      </c>
      <c r="E19074" s="147" t="s">
        <v>2240</v>
      </c>
      <c r="G19074" s="147">
        <v>0</v>
      </c>
      <c r="I19074" s="147">
        <v>5</v>
      </c>
      <c r="J19074" s="147">
        <v>2594463</v>
      </c>
    </row>
    <row r="19075" spans="1:10" x14ac:dyDescent="0.2">
      <c r="A19075" s="147">
        <v>6</v>
      </c>
      <c r="B19075" s="149" t="s">
        <v>5895</v>
      </c>
      <c r="C19075" s="147" t="s">
        <v>2261</v>
      </c>
      <c r="D19075" s="147" t="s">
        <v>5894</v>
      </c>
      <c r="E19075" s="147" t="s">
        <v>2246</v>
      </c>
      <c r="G19075" s="147">
        <v>0</v>
      </c>
      <c r="I19075" s="147">
        <v>5</v>
      </c>
      <c r="J19075" s="147">
        <v>1203821</v>
      </c>
    </row>
    <row r="19076" spans="1:10" x14ac:dyDescent="0.2">
      <c r="A19076" s="147">
        <v>5</v>
      </c>
      <c r="B19076" s="149" t="s">
        <v>5892</v>
      </c>
      <c r="C19076" s="147" t="s">
        <v>2242</v>
      </c>
      <c r="D19076" s="147" t="s">
        <v>5893</v>
      </c>
      <c r="E19076" s="147" t="s">
        <v>2246</v>
      </c>
      <c r="G19076" s="147">
        <v>0</v>
      </c>
      <c r="I19076" s="147">
        <v>5</v>
      </c>
      <c r="J19076" s="147">
        <v>2594502</v>
      </c>
    </row>
    <row r="19077" spans="1:10" x14ac:dyDescent="0.2">
      <c r="A19077" s="147">
        <v>5</v>
      </c>
      <c r="B19077" s="149" t="s">
        <v>5892</v>
      </c>
      <c r="C19077" s="147" t="s">
        <v>2261</v>
      </c>
      <c r="D19077" s="147" t="s">
        <v>5891</v>
      </c>
      <c r="E19077" s="147" t="s">
        <v>2246</v>
      </c>
      <c r="G19077" s="147">
        <v>0</v>
      </c>
      <c r="I19077" s="147">
        <v>5</v>
      </c>
      <c r="J19077" s="147">
        <v>1203841</v>
      </c>
    </row>
    <row r="19078" spans="1:10" x14ac:dyDescent="0.2">
      <c r="A19078" s="147">
        <v>6</v>
      </c>
      <c r="B19078" s="149" t="s">
        <v>5890</v>
      </c>
      <c r="C19078" s="147" t="s">
        <v>2242</v>
      </c>
      <c r="D19078" s="147" t="s">
        <v>5889</v>
      </c>
      <c r="E19078" s="147" t="s">
        <v>2240</v>
      </c>
      <c r="G19078" s="147">
        <v>0</v>
      </c>
      <c r="I19078" s="147">
        <v>6</v>
      </c>
      <c r="J19078" s="147">
        <v>2594527</v>
      </c>
    </row>
    <row r="19079" spans="1:10" x14ac:dyDescent="0.2">
      <c r="A19079" s="147">
        <v>6</v>
      </c>
      <c r="B19079" s="149" t="s">
        <v>5888</v>
      </c>
      <c r="C19079" s="147" t="s">
        <v>2242</v>
      </c>
      <c r="D19079" s="147" t="s">
        <v>5887</v>
      </c>
      <c r="E19079" s="147" t="s">
        <v>2240</v>
      </c>
      <c r="G19079" s="147">
        <v>0</v>
      </c>
      <c r="I19079" s="147">
        <v>6</v>
      </c>
      <c r="J19079" s="147">
        <v>2594530</v>
      </c>
    </row>
    <row r="19080" spans="1:10" x14ac:dyDescent="0.2">
      <c r="A19080" s="147">
        <v>6</v>
      </c>
      <c r="B19080" s="149" t="s">
        <v>5886</v>
      </c>
      <c r="C19080" s="147" t="s">
        <v>2242</v>
      </c>
      <c r="D19080" s="147" t="s">
        <v>5885</v>
      </c>
      <c r="E19080" s="147" t="s">
        <v>2240</v>
      </c>
      <c r="G19080" s="147">
        <v>0</v>
      </c>
      <c r="I19080" s="147">
        <v>6</v>
      </c>
      <c r="J19080" s="147">
        <v>2594524</v>
      </c>
    </row>
    <row r="19081" spans="1:10" x14ac:dyDescent="0.2">
      <c r="A19081" s="147">
        <v>6</v>
      </c>
      <c r="B19081" s="149" t="s">
        <v>5884</v>
      </c>
      <c r="C19081" s="147" t="s">
        <v>2242</v>
      </c>
      <c r="D19081" s="147" t="s">
        <v>5883</v>
      </c>
      <c r="E19081" s="147" t="s">
        <v>2240</v>
      </c>
      <c r="G19081" s="147">
        <v>0</v>
      </c>
      <c r="I19081" s="147">
        <v>6</v>
      </c>
      <c r="J19081" s="147">
        <v>2594531</v>
      </c>
    </row>
    <row r="19082" spans="1:10" x14ac:dyDescent="0.2">
      <c r="A19082" s="147">
        <v>6</v>
      </c>
      <c r="B19082" s="149" t="s">
        <v>5878</v>
      </c>
      <c r="C19082" s="147" t="s">
        <v>2242</v>
      </c>
      <c r="D19082" s="147" t="s">
        <v>5882</v>
      </c>
      <c r="E19082" s="147" t="s">
        <v>2240</v>
      </c>
      <c r="G19082" s="147">
        <v>0</v>
      </c>
      <c r="I19082" s="147">
        <v>5</v>
      </c>
      <c r="J19082" s="147">
        <v>2594515</v>
      </c>
    </row>
    <row r="19083" spans="1:10" x14ac:dyDescent="0.2">
      <c r="A19083" s="147">
        <v>6</v>
      </c>
      <c r="B19083" s="149" t="s">
        <v>5878</v>
      </c>
      <c r="C19083" s="147" t="s">
        <v>2261</v>
      </c>
      <c r="D19083" s="147" t="s">
        <v>5881</v>
      </c>
      <c r="E19083" s="147" t="s">
        <v>2246</v>
      </c>
      <c r="G19083" s="147">
        <v>0</v>
      </c>
      <c r="I19083" s="147">
        <v>5</v>
      </c>
      <c r="J19083" s="147">
        <v>1203848</v>
      </c>
    </row>
    <row r="19084" spans="1:10" x14ac:dyDescent="0.2">
      <c r="A19084" s="147">
        <v>6</v>
      </c>
      <c r="B19084" s="149" t="s">
        <v>5878</v>
      </c>
      <c r="C19084" s="147" t="s">
        <v>2250</v>
      </c>
      <c r="D19084" s="147" t="s">
        <v>5880</v>
      </c>
      <c r="E19084" s="147" t="s">
        <v>2246</v>
      </c>
      <c r="G19084" s="147">
        <v>0</v>
      </c>
      <c r="I19084" s="147">
        <v>5</v>
      </c>
      <c r="J19084" s="147">
        <v>1203817</v>
      </c>
    </row>
    <row r="19085" spans="1:10" x14ac:dyDescent="0.2">
      <c r="A19085" s="147">
        <v>6</v>
      </c>
      <c r="B19085" s="149" t="s">
        <v>5878</v>
      </c>
      <c r="C19085" s="147" t="s">
        <v>2446</v>
      </c>
      <c r="D19085" s="147" t="s">
        <v>5879</v>
      </c>
      <c r="E19085" s="147" t="s">
        <v>2246</v>
      </c>
      <c r="G19085" s="147">
        <v>0</v>
      </c>
      <c r="I19085" s="147">
        <v>5</v>
      </c>
      <c r="J19085" s="147">
        <v>1203850</v>
      </c>
    </row>
    <row r="19086" spans="1:10" x14ac:dyDescent="0.2">
      <c r="A19086" s="147">
        <v>6</v>
      </c>
      <c r="B19086" s="149" t="s">
        <v>5878</v>
      </c>
      <c r="C19086" s="147" t="s">
        <v>2446</v>
      </c>
      <c r="D19086" s="147" t="s">
        <v>5877</v>
      </c>
      <c r="E19086" s="147" t="s">
        <v>2246</v>
      </c>
      <c r="G19086" s="147">
        <v>0</v>
      </c>
      <c r="I19086" s="147">
        <v>5</v>
      </c>
      <c r="J19086" s="147">
        <v>1203845</v>
      </c>
    </row>
    <row r="19087" spans="1:10" x14ac:dyDescent="0.2">
      <c r="A19087" s="147">
        <v>6</v>
      </c>
      <c r="B19087" s="149" t="s">
        <v>5876</v>
      </c>
      <c r="C19087" s="147" t="s">
        <v>2242</v>
      </c>
      <c r="D19087" s="147" t="s">
        <v>5875</v>
      </c>
      <c r="E19087" s="147" t="s">
        <v>2240</v>
      </c>
      <c r="G19087" s="147">
        <v>0</v>
      </c>
      <c r="I19087" s="147">
        <v>5</v>
      </c>
      <c r="J19087" s="147">
        <v>2594473</v>
      </c>
    </row>
    <row r="19088" spans="1:10" x14ac:dyDescent="0.2">
      <c r="A19088" s="147">
        <v>4</v>
      </c>
      <c r="B19088" s="149" t="s">
        <v>5874</v>
      </c>
      <c r="C19088" s="147" t="s">
        <v>2242</v>
      </c>
      <c r="D19088" s="147" t="s">
        <v>5873</v>
      </c>
      <c r="E19088" s="147" t="s">
        <v>2240</v>
      </c>
      <c r="G19088" s="147">
        <v>0</v>
      </c>
      <c r="I19088" s="147">
        <v>4</v>
      </c>
      <c r="J19088" s="147">
        <v>2594231</v>
      </c>
    </row>
    <row r="19089" spans="1:10" x14ac:dyDescent="0.2">
      <c r="A19089" s="147">
        <v>4</v>
      </c>
      <c r="B19089" s="149" t="s">
        <v>5872</v>
      </c>
      <c r="C19089" s="147" t="s">
        <v>2242</v>
      </c>
      <c r="D19089" s="147" t="s">
        <v>5871</v>
      </c>
      <c r="E19089" s="147" t="s">
        <v>2246</v>
      </c>
      <c r="G19089" s="147">
        <v>0</v>
      </c>
      <c r="I19089" s="147">
        <v>4</v>
      </c>
      <c r="J19089" s="147">
        <v>2594240</v>
      </c>
    </row>
    <row r="19090" spans="1:10" x14ac:dyDescent="0.2">
      <c r="A19090" s="147">
        <v>5</v>
      </c>
      <c r="B19090" s="149" t="s">
        <v>5870</v>
      </c>
      <c r="C19090" s="147" t="s">
        <v>2242</v>
      </c>
      <c r="D19090" s="147" t="s">
        <v>5869</v>
      </c>
      <c r="E19090" s="147" t="s">
        <v>2246</v>
      </c>
      <c r="G19090" s="147">
        <v>0</v>
      </c>
      <c r="I19090" s="147">
        <v>5</v>
      </c>
      <c r="J19090" s="147">
        <v>2594540</v>
      </c>
    </row>
    <row r="19091" spans="1:10" x14ac:dyDescent="0.2">
      <c r="A19091" s="147">
        <v>6</v>
      </c>
      <c r="B19091" s="149" t="s">
        <v>5868</v>
      </c>
      <c r="C19091" s="147" t="s">
        <v>2242</v>
      </c>
      <c r="D19091" s="147" t="s">
        <v>5867</v>
      </c>
      <c r="E19091" s="147" t="s">
        <v>2240</v>
      </c>
      <c r="G19091" s="147">
        <v>0</v>
      </c>
      <c r="I19091" s="147">
        <v>6</v>
      </c>
      <c r="J19091" s="147">
        <v>2594551</v>
      </c>
    </row>
    <row r="19092" spans="1:10" x14ac:dyDescent="0.2">
      <c r="A19092" s="147">
        <v>6</v>
      </c>
      <c r="B19092" s="149" t="s">
        <v>5866</v>
      </c>
      <c r="C19092" s="147" t="s">
        <v>2242</v>
      </c>
      <c r="D19092" s="147" t="s">
        <v>5865</v>
      </c>
      <c r="E19092" s="147" t="s">
        <v>2240</v>
      </c>
      <c r="G19092" s="147">
        <v>0</v>
      </c>
      <c r="I19092" s="147">
        <v>5</v>
      </c>
      <c r="J19092" s="147">
        <v>2594542</v>
      </c>
    </row>
    <row r="19093" spans="1:10" x14ac:dyDescent="0.2">
      <c r="A19093" s="147">
        <v>6</v>
      </c>
      <c r="B19093" s="149" t="s">
        <v>5864</v>
      </c>
      <c r="C19093" s="147" t="s">
        <v>2242</v>
      </c>
      <c r="D19093" s="147" t="s">
        <v>5863</v>
      </c>
      <c r="E19093" s="147" t="s">
        <v>2240</v>
      </c>
      <c r="G19093" s="147">
        <v>0</v>
      </c>
      <c r="I19093" s="147">
        <v>5</v>
      </c>
      <c r="J19093" s="147">
        <v>2594546</v>
      </c>
    </row>
    <row r="19094" spans="1:10" x14ac:dyDescent="0.2">
      <c r="A19094" s="147">
        <v>6</v>
      </c>
      <c r="B19094" s="149" t="s">
        <v>5862</v>
      </c>
      <c r="C19094" s="147" t="s">
        <v>2242</v>
      </c>
      <c r="D19094" s="147" t="s">
        <v>5861</v>
      </c>
      <c r="E19094" s="147" t="s">
        <v>2240</v>
      </c>
      <c r="G19094" s="147">
        <v>0</v>
      </c>
      <c r="I19094" s="147">
        <v>5</v>
      </c>
      <c r="J19094" s="147">
        <v>2594545</v>
      </c>
    </row>
    <row r="19095" spans="1:10" x14ac:dyDescent="0.2">
      <c r="A19095" s="147">
        <v>6</v>
      </c>
      <c r="B19095" s="149" t="s">
        <v>5860</v>
      </c>
      <c r="C19095" s="147" t="s">
        <v>2242</v>
      </c>
      <c r="D19095" s="147" t="s">
        <v>5859</v>
      </c>
      <c r="E19095" s="147" t="s">
        <v>2240</v>
      </c>
      <c r="G19095" s="147">
        <v>0</v>
      </c>
      <c r="I19095" s="147">
        <v>5</v>
      </c>
      <c r="J19095" s="147">
        <v>2594548</v>
      </c>
    </row>
    <row r="19096" spans="1:10" x14ac:dyDescent="0.2">
      <c r="A19096" s="147">
        <v>6</v>
      </c>
      <c r="B19096" s="149" t="s">
        <v>5858</v>
      </c>
      <c r="C19096" s="147" t="s">
        <v>2242</v>
      </c>
      <c r="D19096" s="147" t="s">
        <v>5857</v>
      </c>
      <c r="E19096" s="147" t="s">
        <v>2240</v>
      </c>
      <c r="G19096" s="147">
        <v>0</v>
      </c>
      <c r="I19096" s="147">
        <v>5</v>
      </c>
      <c r="J19096" s="147">
        <v>2594547</v>
      </c>
    </row>
    <row r="19097" spans="1:10" x14ac:dyDescent="0.2">
      <c r="A19097" s="147">
        <v>4</v>
      </c>
      <c r="B19097" s="149" t="s">
        <v>5856</v>
      </c>
      <c r="C19097" s="147" t="s">
        <v>2242</v>
      </c>
      <c r="D19097" s="147" t="s">
        <v>5855</v>
      </c>
      <c r="E19097" s="147" t="s">
        <v>2246</v>
      </c>
      <c r="G19097" s="147">
        <v>0</v>
      </c>
      <c r="I19097" s="147">
        <v>4</v>
      </c>
      <c r="J19097" s="147">
        <v>2594221</v>
      </c>
    </row>
    <row r="19098" spans="1:10" x14ac:dyDescent="0.2">
      <c r="A19098" s="147">
        <v>5</v>
      </c>
      <c r="B19098" s="149" t="s">
        <v>5854</v>
      </c>
      <c r="C19098" s="147" t="s">
        <v>2242</v>
      </c>
      <c r="D19098" s="147" t="s">
        <v>5853</v>
      </c>
      <c r="E19098" s="147" t="s">
        <v>2246</v>
      </c>
      <c r="G19098" s="147">
        <v>0</v>
      </c>
      <c r="I19098" s="147">
        <v>5</v>
      </c>
      <c r="J19098" s="147">
        <v>2594561</v>
      </c>
    </row>
    <row r="19099" spans="1:10" x14ac:dyDescent="0.2">
      <c r="A19099" s="147">
        <v>6</v>
      </c>
      <c r="B19099" s="149" t="s">
        <v>5852</v>
      </c>
      <c r="C19099" s="147" t="s">
        <v>2242</v>
      </c>
      <c r="D19099" s="147" t="s">
        <v>5851</v>
      </c>
      <c r="E19099" s="147" t="s">
        <v>2240</v>
      </c>
      <c r="G19099" s="147">
        <v>0</v>
      </c>
      <c r="I19099" s="147">
        <v>6</v>
      </c>
      <c r="J19099" s="147">
        <v>2594570</v>
      </c>
    </row>
    <row r="19100" spans="1:10" x14ac:dyDescent="0.2">
      <c r="A19100" s="147">
        <v>6</v>
      </c>
      <c r="B19100" s="149" t="s">
        <v>5850</v>
      </c>
      <c r="C19100" s="147" t="s">
        <v>2242</v>
      </c>
      <c r="D19100" s="147" t="s">
        <v>5849</v>
      </c>
      <c r="E19100" s="147" t="s">
        <v>2240</v>
      </c>
      <c r="G19100" s="147">
        <v>0</v>
      </c>
      <c r="I19100" s="147">
        <v>5</v>
      </c>
      <c r="J19100" s="147">
        <v>2594562</v>
      </c>
    </row>
    <row r="19101" spans="1:10" x14ac:dyDescent="0.2">
      <c r="A19101" s="147">
        <v>6</v>
      </c>
      <c r="B19101" s="149" t="s">
        <v>5848</v>
      </c>
      <c r="C19101" s="147" t="s">
        <v>2242</v>
      </c>
      <c r="D19101" s="147" t="s">
        <v>5847</v>
      </c>
      <c r="E19101" s="147" t="s">
        <v>2240</v>
      </c>
      <c r="G19101" s="147">
        <v>0</v>
      </c>
      <c r="I19101" s="147">
        <v>5</v>
      </c>
      <c r="J19101" s="147">
        <v>2594568</v>
      </c>
    </row>
    <row r="19102" spans="1:10" x14ac:dyDescent="0.2">
      <c r="A19102" s="147">
        <v>6</v>
      </c>
      <c r="B19102" s="149" t="s">
        <v>5846</v>
      </c>
      <c r="C19102" s="147" t="s">
        <v>2242</v>
      </c>
      <c r="D19102" s="147" t="s">
        <v>5845</v>
      </c>
      <c r="E19102" s="147" t="s">
        <v>2240</v>
      </c>
      <c r="G19102" s="147">
        <v>0</v>
      </c>
      <c r="I19102" s="147">
        <v>5</v>
      </c>
      <c r="J19102" s="147">
        <v>2594558</v>
      </c>
    </row>
    <row r="19103" spans="1:10" x14ac:dyDescent="0.2">
      <c r="A19103" s="147">
        <v>6</v>
      </c>
      <c r="B19103" s="149" t="s">
        <v>5844</v>
      </c>
      <c r="C19103" s="147" t="s">
        <v>2242</v>
      </c>
      <c r="D19103" s="147" t="s">
        <v>5843</v>
      </c>
      <c r="E19103" s="147" t="s">
        <v>2240</v>
      </c>
      <c r="G19103" s="147">
        <v>0</v>
      </c>
      <c r="I19103" s="147">
        <v>5</v>
      </c>
      <c r="J19103" s="147">
        <v>2594566</v>
      </c>
    </row>
    <row r="19104" spans="1:10" x14ac:dyDescent="0.2">
      <c r="A19104" s="147">
        <v>4</v>
      </c>
      <c r="B19104" s="149" t="s">
        <v>5840</v>
      </c>
      <c r="C19104" s="147" t="s">
        <v>2242</v>
      </c>
      <c r="D19104" s="147" t="s">
        <v>5842</v>
      </c>
      <c r="E19104" s="147" t="s">
        <v>2246</v>
      </c>
      <c r="G19104" s="147">
        <v>0</v>
      </c>
      <c r="I19104" s="147">
        <v>4</v>
      </c>
      <c r="J19104" s="147">
        <v>2594245</v>
      </c>
    </row>
    <row r="19105" spans="1:10" x14ac:dyDescent="0.2">
      <c r="A19105" s="147">
        <v>4</v>
      </c>
      <c r="B19105" s="149" t="s">
        <v>5840</v>
      </c>
      <c r="C19105" s="147" t="s">
        <v>2261</v>
      </c>
      <c r="D19105" s="147" t="s">
        <v>5841</v>
      </c>
      <c r="E19105" s="147" t="s">
        <v>2246</v>
      </c>
      <c r="G19105" s="147">
        <v>0</v>
      </c>
      <c r="I19105" s="147">
        <v>4</v>
      </c>
      <c r="J19105" s="147">
        <v>1203786</v>
      </c>
    </row>
    <row r="19106" spans="1:10" x14ac:dyDescent="0.2">
      <c r="A19106" s="147">
        <v>4</v>
      </c>
      <c r="B19106" s="149" t="s">
        <v>5840</v>
      </c>
      <c r="C19106" s="147" t="s">
        <v>2261</v>
      </c>
      <c r="D19106" s="147" t="s">
        <v>5839</v>
      </c>
      <c r="E19106" s="147" t="s">
        <v>2246</v>
      </c>
      <c r="G19106" s="147">
        <v>0</v>
      </c>
      <c r="I19106" s="147">
        <v>4</v>
      </c>
      <c r="J19106" s="147">
        <v>1203778</v>
      </c>
    </row>
    <row r="19107" spans="1:10" x14ac:dyDescent="0.2">
      <c r="A19107" s="147">
        <v>5</v>
      </c>
      <c r="B19107" s="149" t="s">
        <v>5838</v>
      </c>
      <c r="C19107" s="147" t="s">
        <v>2242</v>
      </c>
      <c r="D19107" s="147" t="s">
        <v>5837</v>
      </c>
      <c r="E19107" s="147" t="s">
        <v>2246</v>
      </c>
      <c r="G19107" s="147">
        <v>0</v>
      </c>
      <c r="I19107" s="147">
        <v>5</v>
      </c>
      <c r="J19107" s="147">
        <v>2594578</v>
      </c>
    </row>
    <row r="19108" spans="1:10" x14ac:dyDescent="0.2">
      <c r="A19108" s="147">
        <v>6</v>
      </c>
      <c r="B19108" s="149" t="s">
        <v>5836</v>
      </c>
      <c r="C19108" s="147" t="s">
        <v>2242</v>
      </c>
      <c r="D19108" s="147" t="s">
        <v>5835</v>
      </c>
      <c r="E19108" s="147" t="s">
        <v>2240</v>
      </c>
      <c r="G19108" s="147">
        <v>0</v>
      </c>
      <c r="I19108" s="147">
        <v>6</v>
      </c>
      <c r="J19108" s="147">
        <v>2594585</v>
      </c>
    </row>
    <row r="19109" spans="1:10" x14ac:dyDescent="0.2">
      <c r="A19109" s="147">
        <v>6</v>
      </c>
      <c r="B19109" s="149" t="s">
        <v>5832</v>
      </c>
      <c r="C19109" s="147" t="s">
        <v>2242</v>
      </c>
      <c r="D19109" s="147" t="s">
        <v>5834</v>
      </c>
      <c r="E19109" s="147" t="s">
        <v>2240</v>
      </c>
      <c r="F19109" s="147" t="s">
        <v>2259</v>
      </c>
      <c r="G19109" s="147">
        <v>2</v>
      </c>
      <c r="H19109" s="148">
        <v>41204</v>
      </c>
      <c r="I19109" s="147">
        <v>5</v>
      </c>
      <c r="J19109" s="147">
        <v>2594582</v>
      </c>
    </row>
    <row r="19110" spans="1:10" x14ac:dyDescent="0.2">
      <c r="A19110" s="147">
        <v>6</v>
      </c>
      <c r="B19110" s="149" t="s">
        <v>5832</v>
      </c>
      <c r="C19110" s="147" t="s">
        <v>2261</v>
      </c>
      <c r="D19110" s="147" t="s">
        <v>5833</v>
      </c>
      <c r="E19110" s="147" t="s">
        <v>2246</v>
      </c>
      <c r="G19110" s="147">
        <v>0</v>
      </c>
      <c r="I19110" s="147">
        <v>5</v>
      </c>
      <c r="J19110" s="147">
        <v>1203857</v>
      </c>
    </row>
    <row r="19111" spans="1:10" x14ac:dyDescent="0.2">
      <c r="A19111" s="147">
        <v>6</v>
      </c>
      <c r="B19111" s="149" t="s">
        <v>5832</v>
      </c>
      <c r="C19111" s="147" t="s">
        <v>2250</v>
      </c>
      <c r="D19111" s="147" t="s">
        <v>5831</v>
      </c>
      <c r="E19111" s="147" t="s">
        <v>2246</v>
      </c>
      <c r="F19111" s="147" t="s">
        <v>2259</v>
      </c>
      <c r="G19111" s="147">
        <v>1</v>
      </c>
      <c r="H19111" s="148">
        <v>41204</v>
      </c>
      <c r="I19111" s="147">
        <v>5</v>
      </c>
      <c r="J19111" s="147">
        <v>1203858</v>
      </c>
    </row>
    <row r="19112" spans="1:10" x14ac:dyDescent="0.2">
      <c r="A19112" s="147">
        <v>6</v>
      </c>
      <c r="B19112" s="149" t="s">
        <v>5828</v>
      </c>
      <c r="C19112" s="147" t="s">
        <v>2242</v>
      </c>
      <c r="D19112" s="147" t="s">
        <v>5830</v>
      </c>
      <c r="E19112" s="147" t="s">
        <v>2240</v>
      </c>
      <c r="F19112" s="147" t="s">
        <v>2259</v>
      </c>
      <c r="G19112" s="147">
        <v>2</v>
      </c>
      <c r="H19112" s="148">
        <v>41204</v>
      </c>
      <c r="I19112" s="147">
        <v>5</v>
      </c>
      <c r="J19112" s="147">
        <v>2594581</v>
      </c>
    </row>
    <row r="19113" spans="1:10" x14ac:dyDescent="0.2">
      <c r="A19113" s="147">
        <v>6</v>
      </c>
      <c r="B19113" s="149" t="s">
        <v>5828</v>
      </c>
      <c r="C19113" s="147" t="s">
        <v>2261</v>
      </c>
      <c r="D19113" s="147" t="s">
        <v>5829</v>
      </c>
      <c r="E19113" s="147" t="s">
        <v>2246</v>
      </c>
      <c r="G19113" s="147">
        <v>0</v>
      </c>
      <c r="I19113" s="147">
        <v>5</v>
      </c>
      <c r="J19113" s="147">
        <v>1203856</v>
      </c>
    </row>
    <row r="19114" spans="1:10" x14ac:dyDescent="0.2">
      <c r="A19114" s="147">
        <v>6</v>
      </c>
      <c r="B19114" s="149" t="s">
        <v>5828</v>
      </c>
      <c r="C19114" s="147" t="s">
        <v>2250</v>
      </c>
      <c r="D19114" s="147" t="s">
        <v>5827</v>
      </c>
      <c r="E19114" s="147" t="s">
        <v>2246</v>
      </c>
      <c r="F19114" s="147" t="s">
        <v>2259</v>
      </c>
      <c r="G19114" s="147">
        <v>1</v>
      </c>
      <c r="H19114" s="148">
        <v>41204</v>
      </c>
      <c r="I19114" s="147">
        <v>5</v>
      </c>
      <c r="J19114" s="147">
        <v>1203859</v>
      </c>
    </row>
    <row r="19115" spans="1:10" x14ac:dyDescent="0.2">
      <c r="A19115" s="147">
        <v>6</v>
      </c>
      <c r="B19115" s="149" t="s">
        <v>5826</v>
      </c>
      <c r="C19115" s="147" t="s">
        <v>2242</v>
      </c>
      <c r="D19115" s="147" t="s">
        <v>5825</v>
      </c>
      <c r="E19115" s="147" t="s">
        <v>2240</v>
      </c>
      <c r="G19115" s="147">
        <v>0</v>
      </c>
      <c r="I19115" s="147">
        <v>5</v>
      </c>
      <c r="J19115" s="147">
        <v>2594575</v>
      </c>
    </row>
    <row r="19116" spans="1:10" x14ac:dyDescent="0.2">
      <c r="A19116" s="147">
        <v>4</v>
      </c>
      <c r="B19116" s="149" t="s">
        <v>5821</v>
      </c>
      <c r="C19116" s="147" t="s">
        <v>2242</v>
      </c>
      <c r="D19116" s="147" t="s">
        <v>5824</v>
      </c>
      <c r="E19116" s="147" t="s">
        <v>2246</v>
      </c>
      <c r="G19116" s="147">
        <v>0</v>
      </c>
      <c r="I19116" s="147">
        <v>4</v>
      </c>
      <c r="J19116" s="147">
        <v>2594233</v>
      </c>
    </row>
    <row r="19117" spans="1:10" x14ac:dyDescent="0.2">
      <c r="A19117" s="147">
        <v>4</v>
      </c>
      <c r="B19117" s="149" t="s">
        <v>5821</v>
      </c>
      <c r="C19117" s="147" t="s">
        <v>2261</v>
      </c>
      <c r="D19117" s="147" t="s">
        <v>5823</v>
      </c>
      <c r="E19117" s="147" t="s">
        <v>2246</v>
      </c>
      <c r="G19117" s="147">
        <v>0</v>
      </c>
      <c r="I19117" s="147">
        <v>4</v>
      </c>
      <c r="J19117" s="147">
        <v>1203790</v>
      </c>
    </row>
    <row r="19118" spans="1:10" x14ac:dyDescent="0.2">
      <c r="A19118" s="147">
        <v>4</v>
      </c>
      <c r="B19118" s="149" t="s">
        <v>5821</v>
      </c>
      <c r="C19118" s="147" t="s">
        <v>2294</v>
      </c>
      <c r="D19118" s="147" t="s">
        <v>5822</v>
      </c>
      <c r="E19118" s="147" t="s">
        <v>2246</v>
      </c>
      <c r="G19118" s="147">
        <v>0</v>
      </c>
      <c r="I19118" s="147">
        <v>4</v>
      </c>
      <c r="J19118" s="147">
        <v>1203777</v>
      </c>
    </row>
    <row r="19119" spans="1:10" x14ac:dyDescent="0.2">
      <c r="A19119" s="147">
        <v>4</v>
      </c>
      <c r="B19119" s="149" t="s">
        <v>5821</v>
      </c>
      <c r="C19119" s="147" t="s">
        <v>2250</v>
      </c>
      <c r="D19119" s="147" t="s">
        <v>5820</v>
      </c>
      <c r="E19119" s="147" t="s">
        <v>2246</v>
      </c>
      <c r="G19119" s="147">
        <v>0</v>
      </c>
      <c r="I19119" s="147">
        <v>4</v>
      </c>
      <c r="J19119" s="147">
        <v>1203783</v>
      </c>
    </row>
    <row r="19120" spans="1:10" x14ac:dyDescent="0.2">
      <c r="A19120" s="147">
        <v>5</v>
      </c>
      <c r="B19120" s="149" t="s">
        <v>5819</v>
      </c>
      <c r="C19120" s="147" t="s">
        <v>2242</v>
      </c>
      <c r="D19120" s="147" t="s">
        <v>5818</v>
      </c>
      <c r="E19120" s="147" t="s">
        <v>2246</v>
      </c>
      <c r="G19120" s="147">
        <v>0</v>
      </c>
      <c r="I19120" s="147">
        <v>5</v>
      </c>
      <c r="J19120" s="147">
        <v>2594592</v>
      </c>
    </row>
    <row r="19121" spans="1:10" x14ac:dyDescent="0.2">
      <c r="A19121" s="147">
        <v>6</v>
      </c>
      <c r="B19121" s="149" t="s">
        <v>5817</v>
      </c>
      <c r="C19121" s="147" t="s">
        <v>2242</v>
      </c>
      <c r="D19121" s="147" t="s">
        <v>5816</v>
      </c>
      <c r="E19121" s="147" t="s">
        <v>2240</v>
      </c>
      <c r="G19121" s="147">
        <v>0</v>
      </c>
      <c r="I19121" s="147">
        <v>6</v>
      </c>
      <c r="J19121" s="147">
        <v>2594601</v>
      </c>
    </row>
    <row r="19122" spans="1:10" x14ac:dyDescent="0.2">
      <c r="A19122" s="147">
        <v>6</v>
      </c>
      <c r="B19122" s="149" t="s">
        <v>5815</v>
      </c>
      <c r="C19122" s="147" t="s">
        <v>2242</v>
      </c>
      <c r="D19122" s="147" t="s">
        <v>5814</v>
      </c>
      <c r="E19122" s="147" t="s">
        <v>2240</v>
      </c>
      <c r="G19122" s="147">
        <v>0</v>
      </c>
      <c r="I19122" s="147">
        <v>5</v>
      </c>
      <c r="J19122" s="147">
        <v>2594588</v>
      </c>
    </row>
    <row r="19123" spans="1:10" x14ac:dyDescent="0.2">
      <c r="A19123" s="147">
        <v>6</v>
      </c>
      <c r="B19123" s="149" t="s">
        <v>5813</v>
      </c>
      <c r="C19123" s="147" t="s">
        <v>2242</v>
      </c>
      <c r="D19123" s="147" t="s">
        <v>5812</v>
      </c>
      <c r="E19123" s="147" t="s">
        <v>2240</v>
      </c>
      <c r="G19123" s="147">
        <v>0</v>
      </c>
      <c r="I19123" s="147">
        <v>5</v>
      </c>
      <c r="J19123" s="147">
        <v>2594595</v>
      </c>
    </row>
    <row r="19124" spans="1:10" x14ac:dyDescent="0.2">
      <c r="A19124" s="147">
        <v>6</v>
      </c>
      <c r="B19124" s="149" t="s">
        <v>5811</v>
      </c>
      <c r="C19124" s="147" t="s">
        <v>2242</v>
      </c>
      <c r="D19124" s="147" t="s">
        <v>5810</v>
      </c>
      <c r="E19124" s="147" t="s">
        <v>2240</v>
      </c>
      <c r="G19124" s="147">
        <v>0</v>
      </c>
      <c r="I19124" s="147">
        <v>5</v>
      </c>
      <c r="J19124" s="147">
        <v>2594587</v>
      </c>
    </row>
    <row r="19125" spans="1:10" x14ac:dyDescent="0.2">
      <c r="A19125" s="147">
        <v>3</v>
      </c>
      <c r="B19125" s="149" t="s">
        <v>5808</v>
      </c>
      <c r="C19125" s="147" t="s">
        <v>2242</v>
      </c>
      <c r="D19125" s="147" t="s">
        <v>5809</v>
      </c>
      <c r="E19125" s="147" t="s">
        <v>2246</v>
      </c>
      <c r="G19125" s="147">
        <v>0</v>
      </c>
      <c r="I19125" s="147">
        <v>3</v>
      </c>
      <c r="J19125" s="147">
        <v>2593935</v>
      </c>
    </row>
    <row r="19126" spans="1:10" x14ac:dyDescent="0.2">
      <c r="A19126" s="147">
        <v>3</v>
      </c>
      <c r="B19126" s="149" t="s">
        <v>5808</v>
      </c>
      <c r="C19126" s="147" t="s">
        <v>2277</v>
      </c>
      <c r="D19126" s="147" t="s">
        <v>5782</v>
      </c>
      <c r="E19126" s="147" t="s">
        <v>2246</v>
      </c>
      <c r="G19126" s="147">
        <v>0</v>
      </c>
      <c r="I19126" s="147">
        <v>3</v>
      </c>
      <c r="J19126" s="147">
        <v>1203711</v>
      </c>
    </row>
    <row r="19127" spans="1:10" x14ac:dyDescent="0.2">
      <c r="A19127" s="147">
        <v>4</v>
      </c>
      <c r="B19127" s="149" t="s">
        <v>5803</v>
      </c>
      <c r="C19127" s="147" t="s">
        <v>2242</v>
      </c>
      <c r="D19127" s="147" t="s">
        <v>5807</v>
      </c>
      <c r="E19127" s="147" t="s">
        <v>2240</v>
      </c>
      <c r="G19127" s="147">
        <v>0</v>
      </c>
      <c r="I19127" s="147">
        <v>4</v>
      </c>
      <c r="J19127" s="147">
        <v>2594607</v>
      </c>
    </row>
    <row r="19128" spans="1:10" x14ac:dyDescent="0.2">
      <c r="A19128" s="147">
        <v>4</v>
      </c>
      <c r="B19128" s="149" t="s">
        <v>5803</v>
      </c>
      <c r="C19128" s="147" t="s">
        <v>2261</v>
      </c>
      <c r="D19128" s="147" t="s">
        <v>5806</v>
      </c>
      <c r="E19128" s="147" t="s">
        <v>2246</v>
      </c>
      <c r="G19128" s="147">
        <v>0</v>
      </c>
      <c r="I19128" s="147">
        <v>4</v>
      </c>
      <c r="J19128" s="147">
        <v>1203878</v>
      </c>
    </row>
    <row r="19129" spans="1:10" x14ac:dyDescent="0.2">
      <c r="A19129" s="147">
        <v>4</v>
      </c>
      <c r="B19129" s="149" t="s">
        <v>5803</v>
      </c>
      <c r="C19129" s="147" t="s">
        <v>2261</v>
      </c>
      <c r="D19129" s="147" t="s">
        <v>5805</v>
      </c>
      <c r="E19129" s="147" t="s">
        <v>2246</v>
      </c>
      <c r="G19129" s="147">
        <v>0</v>
      </c>
      <c r="I19129" s="147">
        <v>4</v>
      </c>
      <c r="J19129" s="147">
        <v>1203876</v>
      </c>
    </row>
    <row r="19130" spans="1:10" x14ac:dyDescent="0.2">
      <c r="A19130" s="147">
        <v>4</v>
      </c>
      <c r="B19130" s="149" t="s">
        <v>5803</v>
      </c>
      <c r="C19130" s="147" t="s">
        <v>2261</v>
      </c>
      <c r="D19130" s="147" t="s">
        <v>5804</v>
      </c>
      <c r="E19130" s="147" t="s">
        <v>2246</v>
      </c>
      <c r="G19130" s="147">
        <v>0</v>
      </c>
      <c r="I19130" s="147">
        <v>4</v>
      </c>
      <c r="J19130" s="147">
        <v>1203875</v>
      </c>
    </row>
    <row r="19131" spans="1:10" x14ac:dyDescent="0.2">
      <c r="A19131" s="147">
        <v>4</v>
      </c>
      <c r="B19131" s="149" t="s">
        <v>5803</v>
      </c>
      <c r="C19131" s="147" t="s">
        <v>2261</v>
      </c>
      <c r="D19131" s="147" t="s">
        <v>5802</v>
      </c>
      <c r="E19131" s="147" t="s">
        <v>2246</v>
      </c>
      <c r="G19131" s="147">
        <v>0</v>
      </c>
      <c r="I19131" s="147">
        <v>4</v>
      </c>
      <c r="J19131" s="147">
        <v>1203877</v>
      </c>
    </row>
    <row r="19132" spans="1:10" x14ac:dyDescent="0.2">
      <c r="A19132" s="147">
        <v>4</v>
      </c>
      <c r="B19132" s="149" t="s">
        <v>5801</v>
      </c>
      <c r="C19132" s="147" t="s">
        <v>2242</v>
      </c>
      <c r="D19132" s="147" t="s">
        <v>5800</v>
      </c>
      <c r="E19132" s="147" t="s">
        <v>2240</v>
      </c>
      <c r="G19132" s="147">
        <v>0</v>
      </c>
      <c r="I19132" s="147">
        <v>4</v>
      </c>
      <c r="J19132" s="147">
        <v>2594614</v>
      </c>
    </row>
    <row r="19133" spans="1:10" x14ac:dyDescent="0.2">
      <c r="A19133" s="147">
        <v>4</v>
      </c>
      <c r="B19133" s="149" t="s">
        <v>5799</v>
      </c>
      <c r="C19133" s="147" t="s">
        <v>2242</v>
      </c>
      <c r="D19133" s="147" t="s">
        <v>5798</v>
      </c>
      <c r="E19133" s="147" t="s">
        <v>2240</v>
      </c>
      <c r="G19133" s="147">
        <v>0</v>
      </c>
      <c r="I19133" s="147">
        <v>4</v>
      </c>
      <c r="J19133" s="147">
        <v>2594613</v>
      </c>
    </row>
    <row r="19134" spans="1:10" x14ac:dyDescent="0.2">
      <c r="A19134" s="147">
        <v>4</v>
      </c>
      <c r="B19134" s="149" t="s">
        <v>5797</v>
      </c>
      <c r="C19134" s="147" t="s">
        <v>2242</v>
      </c>
      <c r="D19134" s="147" t="s">
        <v>5796</v>
      </c>
      <c r="E19134" s="147" t="s">
        <v>2240</v>
      </c>
      <c r="G19134" s="147">
        <v>0</v>
      </c>
      <c r="I19134" s="147">
        <v>4</v>
      </c>
      <c r="J19134" s="147">
        <v>2594615</v>
      </c>
    </row>
    <row r="19135" spans="1:10" x14ac:dyDescent="0.2">
      <c r="A19135" s="147">
        <v>4</v>
      </c>
      <c r="B19135" s="149" t="s">
        <v>5795</v>
      </c>
      <c r="C19135" s="147" t="s">
        <v>2242</v>
      </c>
      <c r="D19135" s="147" t="s">
        <v>5794</v>
      </c>
      <c r="E19135" s="147" t="s">
        <v>2240</v>
      </c>
      <c r="G19135" s="147">
        <v>0</v>
      </c>
      <c r="I19135" s="147">
        <v>4</v>
      </c>
      <c r="J19135" s="147">
        <v>2594621</v>
      </c>
    </row>
    <row r="19136" spans="1:10" x14ac:dyDescent="0.2">
      <c r="A19136" s="147">
        <v>4</v>
      </c>
      <c r="B19136" s="149" t="s">
        <v>5792</v>
      </c>
      <c r="C19136" s="147" t="s">
        <v>2242</v>
      </c>
      <c r="D19136" s="147" t="s">
        <v>5793</v>
      </c>
      <c r="E19136" s="147" t="s">
        <v>2240</v>
      </c>
      <c r="G19136" s="147">
        <v>0</v>
      </c>
      <c r="I19136" s="147">
        <v>4</v>
      </c>
      <c r="J19136" s="147">
        <v>2594604</v>
      </c>
    </row>
    <row r="19137" spans="1:10" x14ac:dyDescent="0.2">
      <c r="A19137" s="147">
        <v>4</v>
      </c>
      <c r="B19137" s="149" t="s">
        <v>5792</v>
      </c>
      <c r="C19137" s="147" t="s">
        <v>2261</v>
      </c>
      <c r="D19137" s="147" t="s">
        <v>5791</v>
      </c>
      <c r="E19137" s="147" t="s">
        <v>2246</v>
      </c>
      <c r="G19137" s="147">
        <v>0</v>
      </c>
      <c r="I19137" s="147">
        <v>4</v>
      </c>
      <c r="J19137" s="147">
        <v>1203870</v>
      </c>
    </row>
    <row r="19138" spans="1:10" x14ac:dyDescent="0.2">
      <c r="A19138" s="147">
        <v>4</v>
      </c>
      <c r="B19138" s="149" t="s">
        <v>5787</v>
      </c>
      <c r="C19138" s="147" t="s">
        <v>2242</v>
      </c>
      <c r="D19138" s="147" t="s">
        <v>5790</v>
      </c>
      <c r="E19138" s="147" t="s">
        <v>2240</v>
      </c>
      <c r="G19138" s="147">
        <v>0</v>
      </c>
      <c r="I19138" s="147">
        <v>4</v>
      </c>
      <c r="J19138" s="147">
        <v>2594617</v>
      </c>
    </row>
    <row r="19139" spans="1:10" x14ac:dyDescent="0.2">
      <c r="A19139" s="147">
        <v>4</v>
      </c>
      <c r="B19139" s="149" t="s">
        <v>5787</v>
      </c>
      <c r="C19139" s="147" t="s">
        <v>2261</v>
      </c>
      <c r="D19139" s="147" t="s">
        <v>5789</v>
      </c>
      <c r="E19139" s="147" t="s">
        <v>2246</v>
      </c>
      <c r="G19139" s="147">
        <v>0</v>
      </c>
      <c r="I19139" s="147">
        <v>4</v>
      </c>
      <c r="J19139" s="147">
        <v>1203880</v>
      </c>
    </row>
    <row r="19140" spans="1:10" x14ac:dyDescent="0.2">
      <c r="A19140" s="147">
        <v>4</v>
      </c>
      <c r="B19140" s="149" t="s">
        <v>5787</v>
      </c>
      <c r="C19140" s="147" t="s">
        <v>2261</v>
      </c>
      <c r="D19140" s="147" t="s">
        <v>5788</v>
      </c>
      <c r="E19140" s="147" t="s">
        <v>2246</v>
      </c>
      <c r="G19140" s="147">
        <v>0</v>
      </c>
      <c r="I19140" s="147">
        <v>4</v>
      </c>
      <c r="J19140" s="147">
        <v>1203867</v>
      </c>
    </row>
    <row r="19141" spans="1:10" x14ac:dyDescent="0.2">
      <c r="A19141" s="147">
        <v>4</v>
      </c>
      <c r="B19141" s="149" t="s">
        <v>5787</v>
      </c>
      <c r="C19141" s="147" t="s">
        <v>2261</v>
      </c>
      <c r="D19141" s="147" t="s">
        <v>5786</v>
      </c>
      <c r="E19141" s="147" t="s">
        <v>2246</v>
      </c>
      <c r="G19141" s="147">
        <v>0</v>
      </c>
      <c r="I19141" s="147">
        <v>4</v>
      </c>
      <c r="J19141" s="147">
        <v>1203886</v>
      </c>
    </row>
    <row r="19142" spans="1:10" x14ac:dyDescent="0.2">
      <c r="A19142" s="147">
        <v>3</v>
      </c>
      <c r="B19142" s="149" t="s">
        <v>5783</v>
      </c>
      <c r="C19142" s="147" t="s">
        <v>2242</v>
      </c>
      <c r="D19142" s="147" t="s">
        <v>5785</v>
      </c>
      <c r="E19142" s="147" t="s">
        <v>2246</v>
      </c>
      <c r="G19142" s="147">
        <v>0</v>
      </c>
      <c r="I19142" s="147">
        <v>3</v>
      </c>
      <c r="J19142" s="147">
        <v>2593937</v>
      </c>
    </row>
    <row r="19143" spans="1:10" x14ac:dyDescent="0.2">
      <c r="A19143" s="147">
        <v>3</v>
      </c>
      <c r="B19143" s="149" t="s">
        <v>5783</v>
      </c>
      <c r="C19143" s="147" t="s">
        <v>2261</v>
      </c>
      <c r="D19143" s="147" t="s">
        <v>5784</v>
      </c>
      <c r="E19143" s="147" t="s">
        <v>2246</v>
      </c>
      <c r="G19143" s="147">
        <v>0</v>
      </c>
      <c r="I19143" s="147">
        <v>3</v>
      </c>
      <c r="J19143" s="147">
        <v>1203736</v>
      </c>
    </row>
    <row r="19144" spans="1:10" x14ac:dyDescent="0.2">
      <c r="A19144" s="147">
        <v>3</v>
      </c>
      <c r="B19144" s="149" t="s">
        <v>5783</v>
      </c>
      <c r="C19144" s="147" t="s">
        <v>2277</v>
      </c>
      <c r="D19144" s="147" t="s">
        <v>5782</v>
      </c>
      <c r="E19144" s="147" t="s">
        <v>2246</v>
      </c>
      <c r="G19144" s="147">
        <v>0</v>
      </c>
      <c r="I19144" s="147">
        <v>3</v>
      </c>
      <c r="J19144" s="147">
        <v>1203709</v>
      </c>
    </row>
    <row r="19145" spans="1:10" x14ac:dyDescent="0.2">
      <c r="A19145" s="147">
        <v>4</v>
      </c>
      <c r="B19145" s="149" t="s">
        <v>5779</v>
      </c>
      <c r="C19145" s="147" t="s">
        <v>2242</v>
      </c>
      <c r="D19145" s="147" t="s">
        <v>5781</v>
      </c>
      <c r="E19145" s="147" t="s">
        <v>2240</v>
      </c>
      <c r="G19145" s="147">
        <v>0</v>
      </c>
      <c r="I19145" s="147">
        <v>4</v>
      </c>
      <c r="J19145" s="147">
        <v>2594648</v>
      </c>
    </row>
    <row r="19146" spans="1:10" x14ac:dyDescent="0.2">
      <c r="A19146" s="147">
        <v>4</v>
      </c>
      <c r="B19146" s="149" t="s">
        <v>5779</v>
      </c>
      <c r="C19146" s="147" t="s">
        <v>2261</v>
      </c>
      <c r="D19146" s="147" t="s">
        <v>5780</v>
      </c>
      <c r="E19146" s="147" t="s">
        <v>2246</v>
      </c>
      <c r="G19146" s="147">
        <v>0</v>
      </c>
      <c r="I19146" s="147">
        <v>4</v>
      </c>
      <c r="J19146" s="147">
        <v>1203909</v>
      </c>
    </row>
    <row r="19147" spans="1:10" x14ac:dyDescent="0.2">
      <c r="A19147" s="147">
        <v>4</v>
      </c>
      <c r="B19147" s="149" t="s">
        <v>5779</v>
      </c>
      <c r="C19147" s="147" t="s">
        <v>2261</v>
      </c>
      <c r="D19147" s="147" t="s">
        <v>5778</v>
      </c>
      <c r="E19147" s="147" t="s">
        <v>2246</v>
      </c>
      <c r="G19147" s="147">
        <v>0</v>
      </c>
      <c r="I19147" s="147">
        <v>4</v>
      </c>
      <c r="J19147" s="147">
        <v>1203892</v>
      </c>
    </row>
    <row r="19148" spans="1:10" x14ac:dyDescent="0.2">
      <c r="A19148" s="147">
        <v>4</v>
      </c>
      <c r="B19148" s="149" t="s">
        <v>5777</v>
      </c>
      <c r="C19148" s="147" t="s">
        <v>2242</v>
      </c>
      <c r="D19148" s="147" t="s">
        <v>5776</v>
      </c>
      <c r="E19148" s="147" t="s">
        <v>2246</v>
      </c>
      <c r="G19148" s="147">
        <v>0</v>
      </c>
      <c r="I19148" s="147">
        <v>4</v>
      </c>
      <c r="J19148" s="147">
        <v>2594634</v>
      </c>
    </row>
    <row r="19149" spans="1:10" x14ac:dyDescent="0.2">
      <c r="A19149" s="147">
        <v>5</v>
      </c>
      <c r="B19149" s="149" t="s">
        <v>5775</v>
      </c>
      <c r="C19149" s="147" t="s">
        <v>2242</v>
      </c>
      <c r="D19149" s="147" t="s">
        <v>5774</v>
      </c>
      <c r="E19149" s="147" t="s">
        <v>2246</v>
      </c>
      <c r="G19149" s="147">
        <v>0</v>
      </c>
      <c r="I19149" s="147">
        <v>5</v>
      </c>
      <c r="J19149" s="147">
        <v>2594660</v>
      </c>
    </row>
    <row r="19150" spans="1:10" x14ac:dyDescent="0.2">
      <c r="A19150" s="147">
        <v>6</v>
      </c>
      <c r="B19150" s="149" t="s">
        <v>5773</v>
      </c>
      <c r="C19150" s="147" t="s">
        <v>2242</v>
      </c>
      <c r="D19150" s="147" t="s">
        <v>5772</v>
      </c>
      <c r="E19150" s="147" t="s">
        <v>2240</v>
      </c>
      <c r="G19150" s="147">
        <v>0</v>
      </c>
      <c r="I19150" s="147">
        <v>6</v>
      </c>
      <c r="J19150" s="147">
        <v>2594668</v>
      </c>
    </row>
    <row r="19151" spans="1:10" x14ac:dyDescent="0.2">
      <c r="A19151" s="147">
        <v>6</v>
      </c>
      <c r="B19151" s="149" t="s">
        <v>5771</v>
      </c>
      <c r="C19151" s="147" t="s">
        <v>2242</v>
      </c>
      <c r="D19151" s="147" t="s">
        <v>5770</v>
      </c>
      <c r="E19151" s="147" t="s">
        <v>2240</v>
      </c>
      <c r="G19151" s="147">
        <v>0</v>
      </c>
      <c r="I19151" s="147">
        <v>5</v>
      </c>
      <c r="J19151" s="147">
        <v>2594650</v>
      </c>
    </row>
    <row r="19152" spans="1:10" x14ac:dyDescent="0.2">
      <c r="A19152" s="147">
        <v>6</v>
      </c>
      <c r="B19152" s="149" t="s">
        <v>5769</v>
      </c>
      <c r="C19152" s="147" t="s">
        <v>2242</v>
      </c>
      <c r="D19152" s="147" t="s">
        <v>5768</v>
      </c>
      <c r="E19152" s="147" t="s">
        <v>2240</v>
      </c>
      <c r="G19152" s="147">
        <v>0</v>
      </c>
      <c r="I19152" s="147">
        <v>5</v>
      </c>
      <c r="J19152" s="147">
        <v>2594663</v>
      </c>
    </row>
    <row r="19153" spans="1:10" x14ac:dyDescent="0.2">
      <c r="A19153" s="147">
        <v>6</v>
      </c>
      <c r="B19153" s="149" t="s">
        <v>5767</v>
      </c>
      <c r="C19153" s="147" t="s">
        <v>2242</v>
      </c>
      <c r="D19153" s="147" t="s">
        <v>5766</v>
      </c>
      <c r="E19153" s="147" t="s">
        <v>2240</v>
      </c>
      <c r="G19153" s="147">
        <v>0</v>
      </c>
      <c r="I19153" s="147">
        <v>5</v>
      </c>
      <c r="J19153" s="147">
        <v>2594665</v>
      </c>
    </row>
    <row r="19154" spans="1:10" x14ac:dyDescent="0.2">
      <c r="A19154" s="147">
        <v>6</v>
      </c>
      <c r="B19154" s="149" t="s">
        <v>5765</v>
      </c>
      <c r="C19154" s="147" t="s">
        <v>2242</v>
      </c>
      <c r="D19154" s="147" t="s">
        <v>5764</v>
      </c>
      <c r="E19154" s="147" t="s">
        <v>2240</v>
      </c>
      <c r="G19154" s="147">
        <v>0</v>
      </c>
      <c r="I19154" s="147">
        <v>5</v>
      </c>
      <c r="J19154" s="147">
        <v>2594664</v>
      </c>
    </row>
    <row r="19155" spans="1:10" x14ac:dyDescent="0.2">
      <c r="A19155" s="147">
        <v>6</v>
      </c>
      <c r="B19155" s="149" t="s">
        <v>5763</v>
      </c>
      <c r="C19155" s="147" t="s">
        <v>2242</v>
      </c>
      <c r="D19155" s="147" t="s">
        <v>5762</v>
      </c>
      <c r="E19155" s="147" t="s">
        <v>2240</v>
      </c>
      <c r="G19155" s="147">
        <v>0</v>
      </c>
      <c r="I19155" s="147">
        <v>5</v>
      </c>
      <c r="J19155" s="147">
        <v>2594655</v>
      </c>
    </row>
    <row r="19156" spans="1:10" x14ac:dyDescent="0.2">
      <c r="A19156" s="147">
        <v>4</v>
      </c>
      <c r="B19156" s="149" t="s">
        <v>5760</v>
      </c>
      <c r="C19156" s="147" t="s">
        <v>2242</v>
      </c>
      <c r="D19156" s="147" t="s">
        <v>5761</v>
      </c>
      <c r="E19156" s="147" t="s">
        <v>2240</v>
      </c>
      <c r="G19156" s="147">
        <v>0</v>
      </c>
      <c r="I19156" s="147">
        <v>4</v>
      </c>
      <c r="J19156" s="147">
        <v>2594635</v>
      </c>
    </row>
    <row r="19157" spans="1:10" x14ac:dyDescent="0.2">
      <c r="A19157" s="147">
        <v>4</v>
      </c>
      <c r="B19157" s="149" t="s">
        <v>5760</v>
      </c>
      <c r="C19157" s="147" t="s">
        <v>2261</v>
      </c>
      <c r="D19157" s="147" t="s">
        <v>5759</v>
      </c>
      <c r="E19157" s="147" t="s">
        <v>2246</v>
      </c>
      <c r="G19157" s="147">
        <v>0</v>
      </c>
      <c r="I19157" s="147">
        <v>4</v>
      </c>
      <c r="J19157" s="147">
        <v>1203910</v>
      </c>
    </row>
    <row r="19158" spans="1:10" x14ac:dyDescent="0.2">
      <c r="A19158" s="147">
        <v>4</v>
      </c>
      <c r="B19158" s="149" t="s">
        <v>5757</v>
      </c>
      <c r="C19158" s="147" t="s">
        <v>2242</v>
      </c>
      <c r="D19158" s="147" t="s">
        <v>5758</v>
      </c>
      <c r="E19158" s="147" t="s">
        <v>2240</v>
      </c>
      <c r="G19158" s="147">
        <v>0</v>
      </c>
      <c r="I19158" s="147">
        <v>4</v>
      </c>
      <c r="J19158" s="147">
        <v>2594637</v>
      </c>
    </row>
    <row r="19159" spans="1:10" x14ac:dyDescent="0.2">
      <c r="A19159" s="147">
        <v>4</v>
      </c>
      <c r="B19159" s="149" t="s">
        <v>5757</v>
      </c>
      <c r="C19159" s="147" t="s">
        <v>2261</v>
      </c>
      <c r="D19159" s="147" t="s">
        <v>5756</v>
      </c>
      <c r="E19159" s="147" t="s">
        <v>2246</v>
      </c>
      <c r="G19159" s="147">
        <v>0</v>
      </c>
      <c r="I19159" s="147">
        <v>4</v>
      </c>
      <c r="J19159" s="147">
        <v>1203900</v>
      </c>
    </row>
    <row r="19160" spans="1:10" x14ac:dyDescent="0.2">
      <c r="A19160" s="147">
        <v>4</v>
      </c>
      <c r="B19160" s="149" t="s">
        <v>5755</v>
      </c>
      <c r="C19160" s="147" t="s">
        <v>2242</v>
      </c>
      <c r="D19160" s="147" t="s">
        <v>5754</v>
      </c>
      <c r="E19160" s="147" t="s">
        <v>2240</v>
      </c>
      <c r="G19160" s="147">
        <v>0</v>
      </c>
      <c r="I19160" s="147">
        <v>4</v>
      </c>
      <c r="J19160" s="147">
        <v>2594632</v>
      </c>
    </row>
    <row r="19161" spans="1:10" x14ac:dyDescent="0.2">
      <c r="A19161" s="147">
        <v>4</v>
      </c>
      <c r="B19161" s="149" t="s">
        <v>5752</v>
      </c>
      <c r="C19161" s="147" t="s">
        <v>2242</v>
      </c>
      <c r="D19161" s="147" t="s">
        <v>5753</v>
      </c>
      <c r="E19161" s="147" t="s">
        <v>2240</v>
      </c>
      <c r="G19161" s="147">
        <v>0</v>
      </c>
      <c r="I19161" s="147">
        <v>4</v>
      </c>
      <c r="J19161" s="147">
        <v>2594647</v>
      </c>
    </row>
    <row r="19162" spans="1:10" x14ac:dyDescent="0.2">
      <c r="A19162" s="147">
        <v>4</v>
      </c>
      <c r="B19162" s="149" t="s">
        <v>5752</v>
      </c>
      <c r="C19162" s="147" t="s">
        <v>2261</v>
      </c>
      <c r="D19162" s="147" t="s">
        <v>5751</v>
      </c>
      <c r="E19162" s="147" t="s">
        <v>2246</v>
      </c>
      <c r="G19162" s="147">
        <v>0</v>
      </c>
      <c r="I19162" s="147">
        <v>4</v>
      </c>
      <c r="J19162" s="147">
        <v>1203908</v>
      </c>
    </row>
    <row r="19163" spans="1:10" x14ac:dyDescent="0.2">
      <c r="A19163" s="147">
        <v>4</v>
      </c>
      <c r="B19163" s="149" t="s">
        <v>5750</v>
      </c>
      <c r="C19163" s="147" t="s">
        <v>2242</v>
      </c>
      <c r="D19163" s="147" t="s">
        <v>5749</v>
      </c>
      <c r="E19163" s="147" t="s">
        <v>2240</v>
      </c>
      <c r="G19163" s="147">
        <v>0</v>
      </c>
      <c r="I19163" s="147">
        <v>4</v>
      </c>
      <c r="J19163" s="147">
        <v>2594630</v>
      </c>
    </row>
    <row r="19164" spans="1:10" x14ac:dyDescent="0.2">
      <c r="A19164" s="147">
        <v>4</v>
      </c>
      <c r="B19164" s="149" t="s">
        <v>5748</v>
      </c>
      <c r="C19164" s="147" t="s">
        <v>2242</v>
      </c>
      <c r="D19164" s="147" t="s">
        <v>5747</v>
      </c>
      <c r="E19164" s="147" t="s">
        <v>2246</v>
      </c>
      <c r="G19164" s="147">
        <v>0</v>
      </c>
      <c r="I19164" s="147">
        <v>4</v>
      </c>
      <c r="J19164" s="147">
        <v>2594640</v>
      </c>
    </row>
    <row r="19165" spans="1:10" x14ac:dyDescent="0.2">
      <c r="A19165" s="147">
        <v>5</v>
      </c>
      <c r="B19165" s="149" t="s">
        <v>5746</v>
      </c>
      <c r="C19165" s="147" t="s">
        <v>2242</v>
      </c>
      <c r="D19165" s="147" t="s">
        <v>5745</v>
      </c>
      <c r="E19165" s="147" t="s">
        <v>2246</v>
      </c>
      <c r="G19165" s="147">
        <v>0</v>
      </c>
      <c r="I19165" s="147">
        <v>5</v>
      </c>
      <c r="J19165" s="147">
        <v>2594701</v>
      </c>
    </row>
    <row r="19166" spans="1:10" x14ac:dyDescent="0.2">
      <c r="A19166" s="147">
        <v>6</v>
      </c>
      <c r="B19166" s="149" t="s">
        <v>5744</v>
      </c>
      <c r="C19166" s="147" t="s">
        <v>2242</v>
      </c>
      <c r="D19166" s="147" t="s">
        <v>5743</v>
      </c>
      <c r="E19166" s="147" t="s">
        <v>2240</v>
      </c>
      <c r="G19166" s="147">
        <v>0</v>
      </c>
      <c r="I19166" s="147">
        <v>6</v>
      </c>
      <c r="J19166" s="147">
        <v>2594721</v>
      </c>
    </row>
    <row r="19167" spans="1:10" x14ac:dyDescent="0.2">
      <c r="A19167" s="147">
        <v>6</v>
      </c>
      <c r="B19167" s="149" t="s">
        <v>5742</v>
      </c>
      <c r="C19167" s="147" t="s">
        <v>2242</v>
      </c>
      <c r="D19167" s="147" t="s">
        <v>5741</v>
      </c>
      <c r="E19167" s="147" t="s">
        <v>2240</v>
      </c>
      <c r="G19167" s="147">
        <v>0</v>
      </c>
      <c r="I19167" s="147">
        <v>5</v>
      </c>
      <c r="J19167" s="147">
        <v>2594702</v>
      </c>
    </row>
    <row r="19168" spans="1:10" x14ac:dyDescent="0.2">
      <c r="A19168" s="147">
        <v>6</v>
      </c>
      <c r="B19168" s="149" t="s">
        <v>5740</v>
      </c>
      <c r="C19168" s="147" t="s">
        <v>2242</v>
      </c>
      <c r="D19168" s="147" t="s">
        <v>5739</v>
      </c>
      <c r="E19168" s="147" t="s">
        <v>2240</v>
      </c>
      <c r="G19168" s="147">
        <v>0</v>
      </c>
      <c r="I19168" s="147">
        <v>5</v>
      </c>
      <c r="J19168" s="147">
        <v>2594704</v>
      </c>
    </row>
    <row r="19169" spans="1:10" x14ac:dyDescent="0.2">
      <c r="A19169" s="147">
        <v>6</v>
      </c>
      <c r="B19169" s="149" t="s">
        <v>5738</v>
      </c>
      <c r="C19169" s="147" t="s">
        <v>2242</v>
      </c>
      <c r="D19169" s="147" t="s">
        <v>5737</v>
      </c>
      <c r="E19169" s="147" t="s">
        <v>2240</v>
      </c>
      <c r="G19169" s="147">
        <v>0</v>
      </c>
      <c r="I19169" s="147">
        <v>5</v>
      </c>
      <c r="J19169" s="147">
        <v>2594710</v>
      </c>
    </row>
    <row r="19170" spans="1:10" x14ac:dyDescent="0.2">
      <c r="A19170" s="147">
        <v>6</v>
      </c>
      <c r="B19170" s="149" t="s">
        <v>5736</v>
      </c>
      <c r="C19170" s="147" t="s">
        <v>2242</v>
      </c>
      <c r="D19170" s="147" t="s">
        <v>5735</v>
      </c>
      <c r="E19170" s="147" t="s">
        <v>2240</v>
      </c>
      <c r="G19170" s="147">
        <v>0</v>
      </c>
      <c r="I19170" s="147">
        <v>5</v>
      </c>
      <c r="J19170" s="147">
        <v>2594682</v>
      </c>
    </row>
    <row r="19171" spans="1:10" x14ac:dyDescent="0.2">
      <c r="A19171" s="147">
        <v>6</v>
      </c>
      <c r="B19171" s="149" t="s">
        <v>5734</v>
      </c>
      <c r="C19171" s="147" t="s">
        <v>2242</v>
      </c>
      <c r="D19171" s="147" t="s">
        <v>5733</v>
      </c>
      <c r="E19171" s="147" t="s">
        <v>2240</v>
      </c>
      <c r="G19171" s="147">
        <v>0</v>
      </c>
      <c r="I19171" s="147">
        <v>5</v>
      </c>
      <c r="J19171" s="147">
        <v>2594690</v>
      </c>
    </row>
    <row r="19172" spans="1:10" x14ac:dyDescent="0.2">
      <c r="A19172" s="147">
        <v>6</v>
      </c>
      <c r="B19172" s="149" t="s">
        <v>5732</v>
      </c>
      <c r="C19172" s="147" t="s">
        <v>2242</v>
      </c>
      <c r="D19172" s="147" t="s">
        <v>5731</v>
      </c>
      <c r="E19172" s="147" t="s">
        <v>2240</v>
      </c>
      <c r="G19172" s="147">
        <v>0</v>
      </c>
      <c r="I19172" s="147">
        <v>5</v>
      </c>
      <c r="J19172" s="147">
        <v>2594677</v>
      </c>
    </row>
    <row r="19173" spans="1:10" x14ac:dyDescent="0.2">
      <c r="A19173" s="147">
        <v>6</v>
      </c>
      <c r="B19173" s="149" t="s">
        <v>5729</v>
      </c>
      <c r="C19173" s="147" t="s">
        <v>2242</v>
      </c>
      <c r="D19173" s="147" t="s">
        <v>5730</v>
      </c>
      <c r="E19173" s="147" t="s">
        <v>2240</v>
      </c>
      <c r="G19173" s="147">
        <v>0</v>
      </c>
      <c r="I19173" s="147">
        <v>5</v>
      </c>
      <c r="J19173" s="147">
        <v>2594691</v>
      </c>
    </row>
    <row r="19174" spans="1:10" x14ac:dyDescent="0.2">
      <c r="A19174" s="147">
        <v>6</v>
      </c>
      <c r="B19174" s="149" t="s">
        <v>5729</v>
      </c>
      <c r="C19174" s="147" t="s">
        <v>2250</v>
      </c>
      <c r="D19174" s="147" t="s">
        <v>5728</v>
      </c>
      <c r="E19174" s="147" t="s">
        <v>2246</v>
      </c>
      <c r="G19174" s="147">
        <v>0</v>
      </c>
      <c r="I19174" s="147">
        <v>5</v>
      </c>
      <c r="J19174" s="147">
        <v>1203918</v>
      </c>
    </row>
    <row r="19175" spans="1:10" x14ac:dyDescent="0.2">
      <c r="A19175" s="147">
        <v>6</v>
      </c>
      <c r="B19175" s="149" t="s">
        <v>5726</v>
      </c>
      <c r="C19175" s="147" t="s">
        <v>2242</v>
      </c>
      <c r="D19175" s="147" t="s">
        <v>5727</v>
      </c>
      <c r="E19175" s="147" t="s">
        <v>2240</v>
      </c>
      <c r="G19175" s="147">
        <v>0</v>
      </c>
      <c r="I19175" s="147">
        <v>5</v>
      </c>
      <c r="J19175" s="147">
        <v>2594675</v>
      </c>
    </row>
    <row r="19176" spans="1:10" x14ac:dyDescent="0.2">
      <c r="A19176" s="147">
        <v>6</v>
      </c>
      <c r="B19176" s="149" t="s">
        <v>5726</v>
      </c>
      <c r="C19176" s="147" t="s">
        <v>2261</v>
      </c>
      <c r="D19176" s="147" t="s">
        <v>5725</v>
      </c>
      <c r="E19176" s="147" t="s">
        <v>2246</v>
      </c>
      <c r="G19176" s="147">
        <v>0</v>
      </c>
      <c r="I19176" s="147">
        <v>5</v>
      </c>
      <c r="J19176" s="147">
        <v>1203917</v>
      </c>
    </row>
    <row r="19177" spans="1:10" x14ac:dyDescent="0.2">
      <c r="A19177" s="147">
        <v>6</v>
      </c>
      <c r="B19177" s="149" t="s">
        <v>5723</v>
      </c>
      <c r="C19177" s="147" t="s">
        <v>2242</v>
      </c>
      <c r="D19177" s="147" t="s">
        <v>5724</v>
      </c>
      <c r="E19177" s="147" t="s">
        <v>2240</v>
      </c>
      <c r="G19177" s="147">
        <v>0</v>
      </c>
      <c r="I19177" s="147">
        <v>5</v>
      </c>
      <c r="J19177" s="147">
        <v>2594695</v>
      </c>
    </row>
    <row r="19178" spans="1:10" x14ac:dyDescent="0.2">
      <c r="A19178" s="147">
        <v>6</v>
      </c>
      <c r="B19178" s="149" t="s">
        <v>5723</v>
      </c>
      <c r="C19178" s="147" t="s">
        <v>2261</v>
      </c>
      <c r="D19178" s="147" t="s">
        <v>5722</v>
      </c>
      <c r="E19178" s="147" t="s">
        <v>2246</v>
      </c>
      <c r="G19178" s="147">
        <v>0</v>
      </c>
      <c r="I19178" s="147">
        <v>5</v>
      </c>
      <c r="J19178" s="147">
        <v>1203920</v>
      </c>
    </row>
    <row r="19179" spans="1:10" x14ac:dyDescent="0.2">
      <c r="A19179" s="147">
        <v>6</v>
      </c>
      <c r="B19179" s="149" t="s">
        <v>5721</v>
      </c>
      <c r="C19179" s="147" t="s">
        <v>2242</v>
      </c>
      <c r="D19179" s="147" t="s">
        <v>5720</v>
      </c>
      <c r="E19179" s="147" t="s">
        <v>2240</v>
      </c>
      <c r="G19179" s="147">
        <v>0</v>
      </c>
      <c r="I19179" s="147">
        <v>5</v>
      </c>
      <c r="J19179" s="147">
        <v>2594694</v>
      </c>
    </row>
    <row r="19180" spans="1:10" x14ac:dyDescent="0.2">
      <c r="A19180" s="147">
        <v>6</v>
      </c>
      <c r="B19180" s="149" t="s">
        <v>5719</v>
      </c>
      <c r="C19180" s="147" t="s">
        <v>2242</v>
      </c>
      <c r="D19180" s="147" t="s">
        <v>5718</v>
      </c>
      <c r="E19180" s="147" t="s">
        <v>2240</v>
      </c>
      <c r="G19180" s="147">
        <v>0</v>
      </c>
      <c r="I19180" s="147">
        <v>5</v>
      </c>
      <c r="J19180" s="147">
        <v>2594696</v>
      </c>
    </row>
    <row r="19181" spans="1:10" x14ac:dyDescent="0.2">
      <c r="A19181" s="147">
        <v>6</v>
      </c>
      <c r="B19181" s="149" t="s">
        <v>5717</v>
      </c>
      <c r="C19181" s="147" t="s">
        <v>2242</v>
      </c>
      <c r="D19181" s="147" t="s">
        <v>5716</v>
      </c>
      <c r="E19181" s="147" t="s">
        <v>2240</v>
      </c>
      <c r="G19181" s="147">
        <v>0</v>
      </c>
      <c r="I19181" s="147">
        <v>5</v>
      </c>
      <c r="J19181" s="147">
        <v>2594684</v>
      </c>
    </row>
    <row r="19182" spans="1:10" x14ac:dyDescent="0.2">
      <c r="A19182" s="147">
        <v>5</v>
      </c>
      <c r="B19182" s="149" t="s">
        <v>5715</v>
      </c>
      <c r="C19182" s="147" t="s">
        <v>2242</v>
      </c>
      <c r="D19182" s="147" t="s">
        <v>5714</v>
      </c>
      <c r="E19182" s="147" t="s">
        <v>2246</v>
      </c>
      <c r="G19182" s="147">
        <v>0</v>
      </c>
      <c r="I19182" s="147">
        <v>5</v>
      </c>
      <c r="J19182" s="147">
        <v>2594715</v>
      </c>
    </row>
    <row r="19183" spans="1:10" x14ac:dyDescent="0.2">
      <c r="A19183" s="147">
        <v>6</v>
      </c>
      <c r="B19183" s="149" t="s">
        <v>5713</v>
      </c>
      <c r="C19183" s="147" t="s">
        <v>2242</v>
      </c>
      <c r="D19183" s="147" t="s">
        <v>5712</v>
      </c>
      <c r="E19183" s="147" t="s">
        <v>2240</v>
      </c>
      <c r="G19183" s="147">
        <v>0</v>
      </c>
      <c r="I19183" s="147">
        <v>6</v>
      </c>
      <c r="J19183" s="147">
        <v>2594725</v>
      </c>
    </row>
    <row r="19184" spans="1:10" x14ac:dyDescent="0.2">
      <c r="A19184" s="147">
        <v>6</v>
      </c>
      <c r="B19184" s="149" t="s">
        <v>5711</v>
      </c>
      <c r="C19184" s="147" t="s">
        <v>2242</v>
      </c>
      <c r="D19184" s="147" t="s">
        <v>5710</v>
      </c>
      <c r="E19184" s="147" t="s">
        <v>2240</v>
      </c>
      <c r="G19184" s="147">
        <v>0</v>
      </c>
      <c r="I19184" s="147">
        <v>6</v>
      </c>
      <c r="J19184" s="147">
        <v>2594733</v>
      </c>
    </row>
    <row r="19185" spans="1:10" x14ac:dyDescent="0.2">
      <c r="A19185" s="147">
        <v>6</v>
      </c>
      <c r="B19185" s="149" t="s">
        <v>5709</v>
      </c>
      <c r="C19185" s="147" t="s">
        <v>2242</v>
      </c>
      <c r="D19185" s="147" t="s">
        <v>5708</v>
      </c>
      <c r="E19185" s="147" t="s">
        <v>2240</v>
      </c>
      <c r="G19185" s="147">
        <v>0</v>
      </c>
      <c r="I19185" s="147">
        <v>6</v>
      </c>
      <c r="J19185" s="147">
        <v>2594728</v>
      </c>
    </row>
    <row r="19186" spans="1:10" x14ac:dyDescent="0.2">
      <c r="A19186" s="147">
        <v>6</v>
      </c>
      <c r="B19186" s="149" t="s">
        <v>5707</v>
      </c>
      <c r="C19186" s="147" t="s">
        <v>2242</v>
      </c>
      <c r="D19186" s="147" t="s">
        <v>5706</v>
      </c>
      <c r="E19186" s="147" t="s">
        <v>2240</v>
      </c>
      <c r="G19186" s="147">
        <v>0</v>
      </c>
      <c r="I19186" s="147">
        <v>6</v>
      </c>
      <c r="J19186" s="147">
        <v>2594723</v>
      </c>
    </row>
    <row r="19187" spans="1:10" x14ac:dyDescent="0.2">
      <c r="A19187" s="147">
        <v>5</v>
      </c>
      <c r="B19187" s="149" t="s">
        <v>5705</v>
      </c>
      <c r="C19187" s="147" t="s">
        <v>2242</v>
      </c>
      <c r="D19187" s="147" t="s">
        <v>5704</v>
      </c>
      <c r="E19187" s="147" t="s">
        <v>2246</v>
      </c>
      <c r="G19187" s="147">
        <v>0</v>
      </c>
      <c r="I19187" s="147">
        <v>5</v>
      </c>
      <c r="J19187" s="147">
        <v>2594703</v>
      </c>
    </row>
    <row r="19188" spans="1:10" x14ac:dyDescent="0.2">
      <c r="A19188" s="147">
        <v>6</v>
      </c>
      <c r="B19188" s="149" t="s">
        <v>5703</v>
      </c>
      <c r="C19188" s="147" t="s">
        <v>2242</v>
      </c>
      <c r="D19188" s="147" t="s">
        <v>5702</v>
      </c>
      <c r="E19188" s="147" t="s">
        <v>2240</v>
      </c>
      <c r="G19188" s="147">
        <v>0</v>
      </c>
      <c r="I19188" s="147">
        <v>6</v>
      </c>
      <c r="J19188" s="147">
        <v>2594738</v>
      </c>
    </row>
    <row r="19189" spans="1:10" x14ac:dyDescent="0.2">
      <c r="A19189" s="147">
        <v>6</v>
      </c>
      <c r="B19189" s="149" t="s">
        <v>5701</v>
      </c>
      <c r="C19189" s="147" t="s">
        <v>2242</v>
      </c>
      <c r="D19189" s="147" t="s">
        <v>5700</v>
      </c>
      <c r="E19189" s="147" t="s">
        <v>2240</v>
      </c>
      <c r="G19189" s="147">
        <v>0</v>
      </c>
      <c r="I19189" s="147">
        <v>6</v>
      </c>
      <c r="J19189" s="147">
        <v>2594740</v>
      </c>
    </row>
    <row r="19190" spans="1:10" x14ac:dyDescent="0.2">
      <c r="A19190" s="147">
        <v>6</v>
      </c>
      <c r="B19190" s="149" t="s">
        <v>5699</v>
      </c>
      <c r="C19190" s="147" t="s">
        <v>2242</v>
      </c>
      <c r="D19190" s="147" t="s">
        <v>5698</v>
      </c>
      <c r="E19190" s="147" t="s">
        <v>2240</v>
      </c>
      <c r="G19190" s="147">
        <v>0</v>
      </c>
      <c r="I19190" s="147">
        <v>6</v>
      </c>
      <c r="J19190" s="147">
        <v>2594744</v>
      </c>
    </row>
    <row r="19191" spans="1:10" x14ac:dyDescent="0.2">
      <c r="A19191" s="147">
        <v>6</v>
      </c>
      <c r="B19191" s="149" t="s">
        <v>5697</v>
      </c>
      <c r="C19191" s="147" t="s">
        <v>2242</v>
      </c>
      <c r="D19191" s="147" t="s">
        <v>5696</v>
      </c>
      <c r="E19191" s="147" t="s">
        <v>2240</v>
      </c>
      <c r="G19191" s="147">
        <v>0</v>
      </c>
      <c r="I19191" s="147">
        <v>6</v>
      </c>
      <c r="J19191" s="147">
        <v>2594736</v>
      </c>
    </row>
    <row r="19192" spans="1:10" x14ac:dyDescent="0.2">
      <c r="A19192" s="147">
        <v>5</v>
      </c>
      <c r="B19192" s="149" t="s">
        <v>5695</v>
      </c>
      <c r="C19192" s="147" t="s">
        <v>2242</v>
      </c>
      <c r="D19192" s="147" t="s">
        <v>5694</v>
      </c>
      <c r="E19192" s="147" t="s">
        <v>2246</v>
      </c>
      <c r="G19192" s="147">
        <v>0</v>
      </c>
      <c r="I19192" s="147">
        <v>5</v>
      </c>
      <c r="J19192" s="147">
        <v>2594676</v>
      </c>
    </row>
    <row r="19193" spans="1:10" x14ac:dyDescent="0.2">
      <c r="A19193" s="147">
        <v>6</v>
      </c>
      <c r="B19193" s="149" t="s">
        <v>5693</v>
      </c>
      <c r="C19193" s="147" t="s">
        <v>2242</v>
      </c>
      <c r="D19193" s="147" t="s">
        <v>5692</v>
      </c>
      <c r="E19193" s="147" t="s">
        <v>2240</v>
      </c>
      <c r="G19193" s="147">
        <v>0</v>
      </c>
      <c r="I19193" s="147">
        <v>6</v>
      </c>
      <c r="J19193" s="147">
        <v>2594754</v>
      </c>
    </row>
    <row r="19194" spans="1:10" x14ac:dyDescent="0.2">
      <c r="A19194" s="147">
        <v>6</v>
      </c>
      <c r="B19194" s="149" t="s">
        <v>5691</v>
      </c>
      <c r="C19194" s="147" t="s">
        <v>2242</v>
      </c>
      <c r="D19194" s="147" t="s">
        <v>5690</v>
      </c>
      <c r="E19194" s="147" t="s">
        <v>2240</v>
      </c>
      <c r="G19194" s="147">
        <v>0</v>
      </c>
      <c r="I19194" s="147">
        <v>6</v>
      </c>
      <c r="J19194" s="147">
        <v>2594750</v>
      </c>
    </row>
    <row r="19195" spans="1:10" x14ac:dyDescent="0.2">
      <c r="A19195" s="147">
        <v>6</v>
      </c>
      <c r="B19195" s="149" t="s">
        <v>5689</v>
      </c>
      <c r="C19195" s="147" t="s">
        <v>2242</v>
      </c>
      <c r="D19195" s="147" t="s">
        <v>5688</v>
      </c>
      <c r="E19195" s="147" t="s">
        <v>2240</v>
      </c>
      <c r="G19195" s="147">
        <v>0</v>
      </c>
      <c r="I19195" s="147">
        <v>6</v>
      </c>
      <c r="J19195" s="147">
        <v>2594755</v>
      </c>
    </row>
    <row r="19196" spans="1:10" x14ac:dyDescent="0.2">
      <c r="A19196" s="147">
        <v>6</v>
      </c>
      <c r="B19196" s="149" t="s">
        <v>5687</v>
      </c>
      <c r="C19196" s="147" t="s">
        <v>2242</v>
      </c>
      <c r="D19196" s="147" t="s">
        <v>5686</v>
      </c>
      <c r="E19196" s="147" t="s">
        <v>2240</v>
      </c>
      <c r="G19196" s="147">
        <v>0</v>
      </c>
      <c r="I19196" s="147">
        <v>6</v>
      </c>
      <c r="J19196" s="147">
        <v>2594753</v>
      </c>
    </row>
    <row r="19197" spans="1:10" x14ac:dyDescent="0.2">
      <c r="A19197" s="147">
        <v>4</v>
      </c>
      <c r="B19197" s="149" t="s">
        <v>5679</v>
      </c>
      <c r="C19197" s="147" t="s">
        <v>2242</v>
      </c>
      <c r="D19197" s="147" t="s">
        <v>5685</v>
      </c>
      <c r="E19197" s="147" t="s">
        <v>2246</v>
      </c>
      <c r="G19197" s="147">
        <v>0</v>
      </c>
      <c r="I19197" s="147">
        <v>4</v>
      </c>
      <c r="J19197" s="147">
        <v>2594623</v>
      </c>
    </row>
    <row r="19198" spans="1:10" x14ac:dyDescent="0.2">
      <c r="A19198" s="147">
        <v>4</v>
      </c>
      <c r="B19198" s="149" t="s">
        <v>5679</v>
      </c>
      <c r="C19198" s="147" t="s">
        <v>2277</v>
      </c>
      <c r="D19198" s="147" t="s">
        <v>5684</v>
      </c>
      <c r="E19198" s="147" t="s">
        <v>2246</v>
      </c>
      <c r="G19198" s="147">
        <v>0</v>
      </c>
      <c r="I19198" s="147">
        <v>4</v>
      </c>
      <c r="J19198" s="147">
        <v>1203911</v>
      </c>
    </row>
    <row r="19199" spans="1:10" x14ac:dyDescent="0.2">
      <c r="A19199" s="147">
        <v>4</v>
      </c>
      <c r="B19199" s="149" t="s">
        <v>5679</v>
      </c>
      <c r="C19199" s="147" t="s">
        <v>2277</v>
      </c>
      <c r="D19199" s="147" t="s">
        <v>5683</v>
      </c>
      <c r="E19199" s="147" t="s">
        <v>2246</v>
      </c>
      <c r="G19199" s="147">
        <v>0</v>
      </c>
      <c r="I19199" s="147">
        <v>4</v>
      </c>
      <c r="J19199" s="147">
        <v>1203897</v>
      </c>
    </row>
    <row r="19200" spans="1:10" x14ac:dyDescent="0.2">
      <c r="A19200" s="147">
        <v>4</v>
      </c>
      <c r="B19200" s="149" t="s">
        <v>5679</v>
      </c>
      <c r="C19200" s="147" t="s">
        <v>2277</v>
      </c>
      <c r="D19200" s="147" t="s">
        <v>5682</v>
      </c>
      <c r="E19200" s="147" t="s">
        <v>2246</v>
      </c>
      <c r="G19200" s="147">
        <v>0</v>
      </c>
      <c r="I19200" s="147">
        <v>4</v>
      </c>
      <c r="J19200" s="147">
        <v>1203915</v>
      </c>
    </row>
    <row r="19201" spans="1:10" x14ac:dyDescent="0.2">
      <c r="A19201" s="147">
        <v>4</v>
      </c>
      <c r="B19201" s="149" t="s">
        <v>5679</v>
      </c>
      <c r="C19201" s="147" t="s">
        <v>2277</v>
      </c>
      <c r="D19201" s="147" t="s">
        <v>5681</v>
      </c>
      <c r="E19201" s="147" t="s">
        <v>2246</v>
      </c>
      <c r="G19201" s="147">
        <v>0</v>
      </c>
      <c r="I19201" s="147">
        <v>4</v>
      </c>
      <c r="J19201" s="147">
        <v>1203905</v>
      </c>
    </row>
    <row r="19202" spans="1:10" x14ac:dyDescent="0.2">
      <c r="A19202" s="147">
        <v>4</v>
      </c>
      <c r="B19202" s="149" t="s">
        <v>5679</v>
      </c>
      <c r="C19202" s="147" t="s">
        <v>2277</v>
      </c>
      <c r="D19202" s="147" t="s">
        <v>5680</v>
      </c>
      <c r="E19202" s="147" t="s">
        <v>2246</v>
      </c>
      <c r="G19202" s="147">
        <v>0</v>
      </c>
      <c r="I19202" s="147">
        <v>4</v>
      </c>
      <c r="J19202" s="147">
        <v>1203894</v>
      </c>
    </row>
    <row r="19203" spans="1:10" x14ac:dyDescent="0.2">
      <c r="A19203" s="147">
        <v>4</v>
      </c>
      <c r="B19203" s="149" t="s">
        <v>5679</v>
      </c>
      <c r="C19203" s="147" t="s">
        <v>2277</v>
      </c>
      <c r="D19203" s="147" t="s">
        <v>5678</v>
      </c>
      <c r="E19203" s="147" t="s">
        <v>2246</v>
      </c>
      <c r="G19203" s="147">
        <v>0</v>
      </c>
      <c r="I19203" s="147">
        <v>4</v>
      </c>
      <c r="J19203" s="147">
        <v>1203889</v>
      </c>
    </row>
    <row r="19204" spans="1:10" x14ac:dyDescent="0.2">
      <c r="A19204" s="147">
        <v>5</v>
      </c>
      <c r="B19204" s="149" t="s">
        <v>5677</v>
      </c>
      <c r="C19204" s="147" t="s">
        <v>2242</v>
      </c>
      <c r="D19204" s="147" t="s">
        <v>5676</v>
      </c>
      <c r="E19204" s="147" t="s">
        <v>2246</v>
      </c>
      <c r="G19204" s="147">
        <v>0</v>
      </c>
      <c r="I19204" s="147">
        <v>5</v>
      </c>
      <c r="J19204" s="147">
        <v>2594775</v>
      </c>
    </row>
    <row r="19205" spans="1:10" x14ac:dyDescent="0.2">
      <c r="A19205" s="147">
        <v>6</v>
      </c>
      <c r="B19205" s="149" t="s">
        <v>5675</v>
      </c>
      <c r="C19205" s="147" t="s">
        <v>2242</v>
      </c>
      <c r="D19205" s="147" t="s">
        <v>5674</v>
      </c>
      <c r="E19205" s="147" t="s">
        <v>2240</v>
      </c>
      <c r="G19205" s="147">
        <v>0</v>
      </c>
      <c r="I19205" s="147">
        <v>6</v>
      </c>
      <c r="J19205" s="147">
        <v>2594788</v>
      </c>
    </row>
    <row r="19206" spans="1:10" x14ac:dyDescent="0.2">
      <c r="A19206" s="147">
        <v>6</v>
      </c>
      <c r="B19206" s="149" t="s">
        <v>5673</v>
      </c>
      <c r="C19206" s="147" t="s">
        <v>2242</v>
      </c>
      <c r="D19206" s="147" t="s">
        <v>5672</v>
      </c>
      <c r="E19206" s="147" t="s">
        <v>2240</v>
      </c>
      <c r="G19206" s="147">
        <v>0</v>
      </c>
      <c r="I19206" s="147">
        <v>6</v>
      </c>
      <c r="J19206" s="147">
        <v>2594789</v>
      </c>
    </row>
    <row r="19207" spans="1:10" x14ac:dyDescent="0.2">
      <c r="A19207" s="147">
        <v>6</v>
      </c>
      <c r="B19207" s="149" t="s">
        <v>5671</v>
      </c>
      <c r="C19207" s="147" t="s">
        <v>2242</v>
      </c>
      <c r="D19207" s="147" t="s">
        <v>5670</v>
      </c>
      <c r="E19207" s="147" t="s">
        <v>2240</v>
      </c>
      <c r="G19207" s="147">
        <v>0</v>
      </c>
      <c r="I19207" s="147">
        <v>5</v>
      </c>
      <c r="J19207" s="147">
        <v>2594773</v>
      </c>
    </row>
    <row r="19208" spans="1:10" x14ac:dyDescent="0.2">
      <c r="A19208" s="147">
        <v>6</v>
      </c>
      <c r="B19208" s="149" t="s">
        <v>5669</v>
      </c>
      <c r="C19208" s="147" t="s">
        <v>2242</v>
      </c>
      <c r="D19208" s="147" t="s">
        <v>5668</v>
      </c>
      <c r="E19208" s="147" t="s">
        <v>2240</v>
      </c>
      <c r="G19208" s="147">
        <v>0</v>
      </c>
      <c r="I19208" s="147">
        <v>5</v>
      </c>
      <c r="J19208" s="147">
        <v>2594768</v>
      </c>
    </row>
    <row r="19209" spans="1:10" x14ac:dyDescent="0.2">
      <c r="A19209" s="147">
        <v>5</v>
      </c>
      <c r="B19209" s="149" t="s">
        <v>5667</v>
      </c>
      <c r="C19209" s="147" t="s">
        <v>2242</v>
      </c>
      <c r="D19209" s="147" t="s">
        <v>5666</v>
      </c>
      <c r="E19209" s="147" t="s">
        <v>2246</v>
      </c>
      <c r="G19209" s="147">
        <v>0</v>
      </c>
      <c r="I19209" s="147">
        <v>5</v>
      </c>
      <c r="J19209" s="147">
        <v>2594770</v>
      </c>
    </row>
    <row r="19210" spans="1:10" x14ac:dyDescent="0.2">
      <c r="A19210" s="147">
        <v>6</v>
      </c>
      <c r="B19210" s="149" t="s">
        <v>5665</v>
      </c>
      <c r="C19210" s="147" t="s">
        <v>2242</v>
      </c>
      <c r="D19210" s="147" t="s">
        <v>5664</v>
      </c>
      <c r="E19210" s="147" t="s">
        <v>2240</v>
      </c>
      <c r="G19210" s="147">
        <v>0</v>
      </c>
      <c r="I19210" s="147">
        <v>6</v>
      </c>
      <c r="J19210" s="147">
        <v>2594792</v>
      </c>
    </row>
    <row r="19211" spans="1:10" x14ac:dyDescent="0.2">
      <c r="A19211" s="147">
        <v>6</v>
      </c>
      <c r="B19211" s="149" t="s">
        <v>5663</v>
      </c>
      <c r="C19211" s="147" t="s">
        <v>2242</v>
      </c>
      <c r="D19211" s="147" t="s">
        <v>5662</v>
      </c>
      <c r="E19211" s="147" t="s">
        <v>2240</v>
      </c>
      <c r="G19211" s="147">
        <v>0</v>
      </c>
      <c r="I19211" s="147">
        <v>6</v>
      </c>
      <c r="J19211" s="147">
        <v>2594794</v>
      </c>
    </row>
    <row r="19212" spans="1:10" x14ac:dyDescent="0.2">
      <c r="A19212" s="147">
        <v>6</v>
      </c>
      <c r="B19212" s="149" t="s">
        <v>5661</v>
      </c>
      <c r="C19212" s="147" t="s">
        <v>2242</v>
      </c>
      <c r="D19212" s="147" t="s">
        <v>5660</v>
      </c>
      <c r="E19212" s="147" t="s">
        <v>2240</v>
      </c>
      <c r="G19212" s="147">
        <v>0</v>
      </c>
      <c r="I19212" s="147">
        <v>6</v>
      </c>
      <c r="J19212" s="147">
        <v>2594793</v>
      </c>
    </row>
    <row r="19213" spans="1:10" x14ac:dyDescent="0.2">
      <c r="A19213" s="147">
        <v>6</v>
      </c>
      <c r="B19213" s="149" t="s">
        <v>5659</v>
      </c>
      <c r="C19213" s="147" t="s">
        <v>2242</v>
      </c>
      <c r="D19213" s="147" t="s">
        <v>5658</v>
      </c>
      <c r="E19213" s="147" t="s">
        <v>2240</v>
      </c>
      <c r="G19213" s="147">
        <v>0</v>
      </c>
      <c r="I19213" s="147">
        <v>6</v>
      </c>
      <c r="J19213" s="147">
        <v>2594795</v>
      </c>
    </row>
    <row r="19214" spans="1:10" x14ac:dyDescent="0.2">
      <c r="A19214" s="147">
        <v>6</v>
      </c>
      <c r="B19214" s="149" t="s">
        <v>5657</v>
      </c>
      <c r="C19214" s="147" t="s">
        <v>2242</v>
      </c>
      <c r="D19214" s="147" t="s">
        <v>5656</v>
      </c>
      <c r="E19214" s="147" t="s">
        <v>2240</v>
      </c>
      <c r="G19214" s="147">
        <v>0</v>
      </c>
      <c r="I19214" s="147">
        <v>5</v>
      </c>
      <c r="J19214" s="147">
        <v>2594772</v>
      </c>
    </row>
    <row r="19215" spans="1:10" x14ac:dyDescent="0.2">
      <c r="A19215" s="147">
        <v>6</v>
      </c>
      <c r="B19215" s="149" t="s">
        <v>5655</v>
      </c>
      <c r="C19215" s="147" t="s">
        <v>2242</v>
      </c>
      <c r="D19215" s="147" t="s">
        <v>5654</v>
      </c>
      <c r="E19215" s="147" t="s">
        <v>2240</v>
      </c>
      <c r="G19215" s="147">
        <v>0</v>
      </c>
      <c r="I19215" s="147">
        <v>5</v>
      </c>
      <c r="J19215" s="147">
        <v>2594783</v>
      </c>
    </row>
    <row r="19216" spans="1:10" x14ac:dyDescent="0.2">
      <c r="A19216" s="147">
        <v>6</v>
      </c>
      <c r="B19216" s="149" t="s">
        <v>5653</v>
      </c>
      <c r="C19216" s="147" t="s">
        <v>2242</v>
      </c>
      <c r="D19216" s="147" t="s">
        <v>5652</v>
      </c>
      <c r="E19216" s="147" t="s">
        <v>2240</v>
      </c>
      <c r="G19216" s="147">
        <v>0</v>
      </c>
      <c r="I19216" s="147">
        <v>5</v>
      </c>
      <c r="J19216" s="147">
        <v>2594774</v>
      </c>
    </row>
    <row r="19217" spans="1:10" x14ac:dyDescent="0.2">
      <c r="A19217" s="147">
        <v>5</v>
      </c>
      <c r="B19217" s="149" t="s">
        <v>5651</v>
      </c>
      <c r="C19217" s="147" t="s">
        <v>2242</v>
      </c>
      <c r="D19217" s="147" t="s">
        <v>5650</v>
      </c>
      <c r="E19217" s="147" t="s">
        <v>2246</v>
      </c>
      <c r="G19217" s="147">
        <v>0</v>
      </c>
      <c r="I19217" s="147">
        <v>5</v>
      </c>
      <c r="J19217" s="147">
        <v>2594758</v>
      </c>
    </row>
    <row r="19218" spans="1:10" x14ac:dyDescent="0.2">
      <c r="A19218" s="147">
        <v>6</v>
      </c>
      <c r="B19218" s="149" t="s">
        <v>5649</v>
      </c>
      <c r="C19218" s="147" t="s">
        <v>2242</v>
      </c>
      <c r="D19218" s="147" t="s">
        <v>5648</v>
      </c>
      <c r="E19218" s="147" t="s">
        <v>2240</v>
      </c>
      <c r="G19218" s="147">
        <v>0</v>
      </c>
      <c r="I19218" s="147">
        <v>6</v>
      </c>
      <c r="J19218" s="147">
        <v>2594811</v>
      </c>
    </row>
    <row r="19219" spans="1:10" x14ac:dyDescent="0.2">
      <c r="A19219" s="147">
        <v>6</v>
      </c>
      <c r="B19219" s="149" t="s">
        <v>5647</v>
      </c>
      <c r="C19219" s="147" t="s">
        <v>2242</v>
      </c>
      <c r="D19219" s="147" t="s">
        <v>5646</v>
      </c>
      <c r="E19219" s="147" t="s">
        <v>2240</v>
      </c>
      <c r="G19219" s="147">
        <v>0</v>
      </c>
      <c r="I19219" s="147">
        <v>6</v>
      </c>
      <c r="J19219" s="147">
        <v>2594810</v>
      </c>
    </row>
    <row r="19220" spans="1:10" x14ac:dyDescent="0.2">
      <c r="A19220" s="147">
        <v>6</v>
      </c>
      <c r="B19220" s="149" t="s">
        <v>5645</v>
      </c>
      <c r="C19220" s="147" t="s">
        <v>2242</v>
      </c>
      <c r="D19220" s="147" t="s">
        <v>5644</v>
      </c>
      <c r="E19220" s="147" t="s">
        <v>2240</v>
      </c>
      <c r="G19220" s="147">
        <v>0</v>
      </c>
      <c r="I19220" s="147">
        <v>6</v>
      </c>
      <c r="J19220" s="147">
        <v>2594808</v>
      </c>
    </row>
    <row r="19221" spans="1:10" x14ac:dyDescent="0.2">
      <c r="A19221" s="147">
        <v>5</v>
      </c>
      <c r="B19221" s="149" t="s">
        <v>5641</v>
      </c>
      <c r="C19221" s="147" t="s">
        <v>2242</v>
      </c>
      <c r="D19221" s="147" t="s">
        <v>5643</v>
      </c>
      <c r="E19221" s="147" t="s">
        <v>2246</v>
      </c>
      <c r="G19221" s="147">
        <v>0</v>
      </c>
      <c r="I19221" s="147">
        <v>5</v>
      </c>
      <c r="J19221" s="147">
        <v>2594761</v>
      </c>
    </row>
    <row r="19222" spans="1:10" x14ac:dyDescent="0.2">
      <c r="A19222" s="147">
        <v>5</v>
      </c>
      <c r="B19222" s="149" t="s">
        <v>5641</v>
      </c>
      <c r="C19222" s="147" t="s">
        <v>2261</v>
      </c>
      <c r="D19222" s="147" t="s">
        <v>5642</v>
      </c>
      <c r="E19222" s="147" t="s">
        <v>2246</v>
      </c>
      <c r="G19222" s="147">
        <v>0</v>
      </c>
      <c r="I19222" s="147">
        <v>5</v>
      </c>
      <c r="J19222" s="147">
        <v>1203927</v>
      </c>
    </row>
    <row r="19223" spans="1:10" x14ac:dyDescent="0.2">
      <c r="A19223" s="147">
        <v>5</v>
      </c>
      <c r="B19223" s="149" t="s">
        <v>5641</v>
      </c>
      <c r="C19223" s="147" t="s">
        <v>2294</v>
      </c>
      <c r="D19223" s="147" t="s">
        <v>5640</v>
      </c>
      <c r="E19223" s="147" t="s">
        <v>2246</v>
      </c>
      <c r="G19223" s="147">
        <v>0</v>
      </c>
      <c r="I19223" s="147">
        <v>5</v>
      </c>
      <c r="J19223" s="147">
        <v>1203931</v>
      </c>
    </row>
    <row r="19224" spans="1:10" x14ac:dyDescent="0.2">
      <c r="A19224" s="147">
        <v>6</v>
      </c>
      <c r="B19224" s="149" t="s">
        <v>5639</v>
      </c>
      <c r="C19224" s="147" t="s">
        <v>2242</v>
      </c>
      <c r="D19224" s="147" t="s">
        <v>5638</v>
      </c>
      <c r="E19224" s="147" t="s">
        <v>2240</v>
      </c>
      <c r="G19224" s="147">
        <v>0</v>
      </c>
      <c r="I19224" s="147">
        <v>6</v>
      </c>
      <c r="J19224" s="147">
        <v>2594813</v>
      </c>
    </row>
    <row r="19225" spans="1:10" x14ac:dyDescent="0.2">
      <c r="A19225" s="147">
        <v>6</v>
      </c>
      <c r="B19225" s="149" t="s">
        <v>5637</v>
      </c>
      <c r="C19225" s="147" t="s">
        <v>2242</v>
      </c>
      <c r="D19225" s="147" t="s">
        <v>5636</v>
      </c>
      <c r="E19225" s="147" t="s">
        <v>2240</v>
      </c>
      <c r="G19225" s="147">
        <v>0</v>
      </c>
      <c r="I19225" s="147">
        <v>6</v>
      </c>
      <c r="J19225" s="147">
        <v>2594816</v>
      </c>
    </row>
    <row r="19226" spans="1:10" x14ac:dyDescent="0.2">
      <c r="A19226" s="147">
        <v>6</v>
      </c>
      <c r="B19226" s="149" t="s">
        <v>5635</v>
      </c>
      <c r="C19226" s="147" t="s">
        <v>2242</v>
      </c>
      <c r="D19226" s="147" t="s">
        <v>5634</v>
      </c>
      <c r="E19226" s="147" t="s">
        <v>2240</v>
      </c>
      <c r="G19226" s="147">
        <v>0</v>
      </c>
      <c r="I19226" s="147">
        <v>6</v>
      </c>
      <c r="J19226" s="147">
        <v>2594829</v>
      </c>
    </row>
    <row r="19227" spans="1:10" x14ac:dyDescent="0.2">
      <c r="A19227" s="147">
        <v>6</v>
      </c>
      <c r="B19227" s="149" t="s">
        <v>5633</v>
      </c>
      <c r="C19227" s="147" t="s">
        <v>2242</v>
      </c>
      <c r="D19227" s="147" t="s">
        <v>5632</v>
      </c>
      <c r="E19227" s="147" t="s">
        <v>2240</v>
      </c>
      <c r="G19227" s="147">
        <v>0</v>
      </c>
      <c r="I19227" s="147">
        <v>6</v>
      </c>
      <c r="J19227" s="147">
        <v>2594812</v>
      </c>
    </row>
    <row r="19228" spans="1:10" x14ac:dyDescent="0.2">
      <c r="A19228" s="147">
        <v>6</v>
      </c>
      <c r="B19228" s="149" t="s">
        <v>5631</v>
      </c>
      <c r="C19228" s="147" t="s">
        <v>2242</v>
      </c>
      <c r="D19228" s="147" t="s">
        <v>5630</v>
      </c>
      <c r="E19228" s="147" t="s">
        <v>2240</v>
      </c>
      <c r="G19228" s="147">
        <v>0</v>
      </c>
      <c r="I19228" s="147">
        <v>6</v>
      </c>
      <c r="J19228" s="147">
        <v>2594817</v>
      </c>
    </row>
    <row r="19229" spans="1:10" x14ac:dyDescent="0.2">
      <c r="A19229" s="147">
        <v>6</v>
      </c>
      <c r="B19229" s="149" t="s">
        <v>5629</v>
      </c>
      <c r="C19229" s="147" t="s">
        <v>2242</v>
      </c>
      <c r="D19229" s="147" t="s">
        <v>5628</v>
      </c>
      <c r="E19229" s="147" t="s">
        <v>2240</v>
      </c>
      <c r="G19229" s="147">
        <v>0</v>
      </c>
      <c r="I19229" s="147">
        <v>6</v>
      </c>
      <c r="J19229" s="147">
        <v>2594820</v>
      </c>
    </row>
    <row r="19230" spans="1:10" x14ac:dyDescent="0.2">
      <c r="A19230" s="147">
        <v>6</v>
      </c>
      <c r="B19230" s="149" t="s">
        <v>5627</v>
      </c>
      <c r="C19230" s="147" t="s">
        <v>2242</v>
      </c>
      <c r="D19230" s="147" t="s">
        <v>5626</v>
      </c>
      <c r="E19230" s="147" t="s">
        <v>2240</v>
      </c>
      <c r="G19230" s="147">
        <v>0</v>
      </c>
      <c r="I19230" s="147">
        <v>6</v>
      </c>
      <c r="J19230" s="147">
        <v>2594815</v>
      </c>
    </row>
    <row r="19231" spans="1:10" x14ac:dyDescent="0.2">
      <c r="A19231" s="147">
        <v>3</v>
      </c>
      <c r="B19231" s="149" t="s">
        <v>5625</v>
      </c>
      <c r="C19231" s="147" t="s">
        <v>2242</v>
      </c>
      <c r="D19231" s="147" t="s">
        <v>5624</v>
      </c>
      <c r="E19231" s="147" t="s">
        <v>2246</v>
      </c>
      <c r="G19231" s="147">
        <v>0</v>
      </c>
      <c r="I19231" s="147">
        <v>3</v>
      </c>
      <c r="J19231" s="147">
        <v>2593932</v>
      </c>
    </row>
    <row r="19232" spans="1:10" x14ac:dyDescent="0.2">
      <c r="A19232" s="147">
        <v>4</v>
      </c>
      <c r="B19232" s="149" t="s">
        <v>5623</v>
      </c>
      <c r="C19232" s="147" t="s">
        <v>2242</v>
      </c>
      <c r="D19232" s="147" t="s">
        <v>5622</v>
      </c>
      <c r="E19232" s="147" t="s">
        <v>2240</v>
      </c>
      <c r="G19232" s="147">
        <v>0</v>
      </c>
      <c r="I19232" s="147">
        <v>4</v>
      </c>
      <c r="J19232" s="147">
        <v>2594848</v>
      </c>
    </row>
    <row r="19233" spans="1:10" x14ac:dyDescent="0.2">
      <c r="A19233" s="147">
        <v>4</v>
      </c>
      <c r="B19233" s="149" t="s">
        <v>5621</v>
      </c>
      <c r="C19233" s="147" t="s">
        <v>2242</v>
      </c>
      <c r="D19233" s="147" t="s">
        <v>5620</v>
      </c>
      <c r="E19233" s="147" t="s">
        <v>2240</v>
      </c>
      <c r="G19233" s="147">
        <v>0</v>
      </c>
      <c r="I19233" s="147">
        <v>4</v>
      </c>
      <c r="J19233" s="147">
        <v>2594837</v>
      </c>
    </row>
    <row r="19234" spans="1:10" x14ac:dyDescent="0.2">
      <c r="A19234" s="147">
        <v>4</v>
      </c>
      <c r="B19234" s="149" t="s">
        <v>5619</v>
      </c>
      <c r="C19234" s="147" t="s">
        <v>2242</v>
      </c>
      <c r="D19234" s="147" t="s">
        <v>5618</v>
      </c>
      <c r="E19234" s="147" t="s">
        <v>2240</v>
      </c>
      <c r="G19234" s="147">
        <v>0</v>
      </c>
      <c r="I19234" s="147">
        <v>4</v>
      </c>
      <c r="J19234" s="147">
        <v>2594840</v>
      </c>
    </row>
    <row r="19235" spans="1:10" x14ac:dyDescent="0.2">
      <c r="A19235" s="147">
        <v>4</v>
      </c>
      <c r="B19235" s="149" t="s">
        <v>5616</v>
      </c>
      <c r="C19235" s="147" t="s">
        <v>2242</v>
      </c>
      <c r="D19235" s="147" t="s">
        <v>5617</v>
      </c>
      <c r="E19235" s="147" t="s">
        <v>2240</v>
      </c>
      <c r="G19235" s="147">
        <v>0</v>
      </c>
      <c r="I19235" s="147">
        <v>4</v>
      </c>
      <c r="J19235" s="147">
        <v>2594859</v>
      </c>
    </row>
    <row r="19236" spans="1:10" x14ac:dyDescent="0.2">
      <c r="A19236" s="147">
        <v>4</v>
      </c>
      <c r="B19236" s="149" t="s">
        <v>5616</v>
      </c>
      <c r="C19236" s="147" t="s">
        <v>2261</v>
      </c>
      <c r="D19236" s="147" t="s">
        <v>5615</v>
      </c>
      <c r="E19236" s="147" t="s">
        <v>2246</v>
      </c>
      <c r="G19236" s="147">
        <v>0</v>
      </c>
      <c r="I19236" s="147">
        <v>4</v>
      </c>
      <c r="J19236" s="147">
        <v>1203946</v>
      </c>
    </row>
    <row r="19237" spans="1:10" x14ac:dyDescent="0.2">
      <c r="A19237" s="147">
        <v>4</v>
      </c>
      <c r="B19237" s="149" t="s">
        <v>5610</v>
      </c>
      <c r="C19237" s="147" t="s">
        <v>2242</v>
      </c>
      <c r="D19237" s="147" t="s">
        <v>5614</v>
      </c>
      <c r="E19237" s="147" t="s">
        <v>2240</v>
      </c>
      <c r="G19237" s="147">
        <v>0</v>
      </c>
      <c r="I19237" s="147">
        <v>4</v>
      </c>
      <c r="J19237" s="147">
        <v>2594839</v>
      </c>
    </row>
    <row r="19238" spans="1:10" x14ac:dyDescent="0.2">
      <c r="A19238" s="147">
        <v>4</v>
      </c>
      <c r="B19238" s="149" t="s">
        <v>5610</v>
      </c>
      <c r="C19238" s="147" t="s">
        <v>2261</v>
      </c>
      <c r="D19238" s="147" t="s">
        <v>5613</v>
      </c>
      <c r="E19238" s="147" t="s">
        <v>2246</v>
      </c>
      <c r="G19238" s="147">
        <v>0</v>
      </c>
      <c r="I19238" s="147">
        <v>4</v>
      </c>
      <c r="J19238" s="147">
        <v>1203933</v>
      </c>
    </row>
    <row r="19239" spans="1:10" x14ac:dyDescent="0.2">
      <c r="A19239" s="147">
        <v>4</v>
      </c>
      <c r="B19239" s="149" t="s">
        <v>5610</v>
      </c>
      <c r="C19239" s="147" t="s">
        <v>2261</v>
      </c>
      <c r="D19239" s="147" t="s">
        <v>5612</v>
      </c>
      <c r="E19239" s="147" t="s">
        <v>2246</v>
      </c>
      <c r="G19239" s="147">
        <v>0</v>
      </c>
      <c r="I19239" s="147">
        <v>4</v>
      </c>
      <c r="J19239" s="147">
        <v>1203932</v>
      </c>
    </row>
    <row r="19240" spans="1:10" x14ac:dyDescent="0.2">
      <c r="A19240" s="147">
        <v>4</v>
      </c>
      <c r="B19240" s="149" t="s">
        <v>5610</v>
      </c>
      <c r="C19240" s="147" t="s">
        <v>2261</v>
      </c>
      <c r="D19240" s="147" t="s">
        <v>5600</v>
      </c>
      <c r="E19240" s="147" t="s">
        <v>2246</v>
      </c>
      <c r="G19240" s="147">
        <v>0</v>
      </c>
      <c r="I19240" s="147">
        <v>4</v>
      </c>
      <c r="J19240" s="147">
        <v>1203940</v>
      </c>
    </row>
    <row r="19241" spans="1:10" x14ac:dyDescent="0.2">
      <c r="A19241" s="147">
        <v>4</v>
      </c>
      <c r="B19241" s="149" t="s">
        <v>5610</v>
      </c>
      <c r="C19241" s="147" t="s">
        <v>2277</v>
      </c>
      <c r="D19241" s="147" t="s">
        <v>5611</v>
      </c>
      <c r="E19241" s="147" t="s">
        <v>2246</v>
      </c>
      <c r="G19241" s="147">
        <v>0</v>
      </c>
      <c r="I19241" s="147">
        <v>4</v>
      </c>
      <c r="J19241" s="147">
        <v>1203942</v>
      </c>
    </row>
    <row r="19242" spans="1:10" x14ac:dyDescent="0.2">
      <c r="A19242" s="147">
        <v>4</v>
      </c>
      <c r="B19242" s="149" t="s">
        <v>5610</v>
      </c>
      <c r="C19242" s="147" t="s">
        <v>2277</v>
      </c>
      <c r="D19242" s="147" t="s">
        <v>5597</v>
      </c>
      <c r="E19242" s="147" t="s">
        <v>2246</v>
      </c>
      <c r="G19242" s="147">
        <v>0</v>
      </c>
      <c r="I19242" s="147">
        <v>4</v>
      </c>
      <c r="J19242" s="147">
        <v>1203953</v>
      </c>
    </row>
    <row r="19243" spans="1:10" x14ac:dyDescent="0.2">
      <c r="A19243" s="147">
        <v>4</v>
      </c>
      <c r="B19243" s="149" t="s">
        <v>5609</v>
      </c>
      <c r="C19243" s="147" t="s">
        <v>2242</v>
      </c>
      <c r="D19243" s="147" t="s">
        <v>5608</v>
      </c>
      <c r="E19243" s="147" t="s">
        <v>2240</v>
      </c>
      <c r="G19243" s="147">
        <v>0</v>
      </c>
      <c r="I19243" s="147">
        <v>4</v>
      </c>
      <c r="J19243" s="147">
        <v>2594852</v>
      </c>
    </row>
    <row r="19244" spans="1:10" x14ac:dyDescent="0.2">
      <c r="A19244" s="147">
        <v>4</v>
      </c>
      <c r="B19244" s="149" t="s">
        <v>5607</v>
      </c>
      <c r="C19244" s="147" t="s">
        <v>2242</v>
      </c>
      <c r="D19244" s="147" t="s">
        <v>5606</v>
      </c>
      <c r="E19244" s="147" t="s">
        <v>2240</v>
      </c>
      <c r="G19244" s="147">
        <v>0</v>
      </c>
      <c r="I19244" s="147">
        <v>4</v>
      </c>
      <c r="J19244" s="147">
        <v>2594838</v>
      </c>
    </row>
    <row r="19245" spans="1:10" x14ac:dyDescent="0.2">
      <c r="A19245" s="147">
        <v>4</v>
      </c>
      <c r="B19245" s="149" t="s">
        <v>5605</v>
      </c>
      <c r="C19245" s="147" t="s">
        <v>2242</v>
      </c>
      <c r="D19245" s="147" t="s">
        <v>5604</v>
      </c>
      <c r="E19245" s="147" t="s">
        <v>2240</v>
      </c>
      <c r="G19245" s="147">
        <v>0</v>
      </c>
      <c r="I19245" s="147">
        <v>4</v>
      </c>
      <c r="J19245" s="147">
        <v>2594857</v>
      </c>
    </row>
    <row r="19246" spans="1:10" x14ac:dyDescent="0.2">
      <c r="A19246" s="147">
        <v>4</v>
      </c>
      <c r="B19246" s="149" t="s">
        <v>5598</v>
      </c>
      <c r="C19246" s="147" t="s">
        <v>2242</v>
      </c>
      <c r="D19246" s="147" t="s">
        <v>5603</v>
      </c>
      <c r="E19246" s="147" t="s">
        <v>2240</v>
      </c>
      <c r="G19246" s="147">
        <v>0</v>
      </c>
      <c r="I19246" s="147">
        <v>4</v>
      </c>
      <c r="J19246" s="147">
        <v>2594858</v>
      </c>
    </row>
    <row r="19247" spans="1:10" x14ac:dyDescent="0.2">
      <c r="A19247" s="147">
        <v>4</v>
      </c>
      <c r="B19247" s="149" t="s">
        <v>5598</v>
      </c>
      <c r="C19247" s="147" t="s">
        <v>2261</v>
      </c>
      <c r="D19247" s="147" t="s">
        <v>5602</v>
      </c>
      <c r="E19247" s="147" t="s">
        <v>2246</v>
      </c>
      <c r="G19247" s="147">
        <v>0</v>
      </c>
      <c r="I19247" s="147">
        <v>4</v>
      </c>
      <c r="J19247" s="147">
        <v>1203964</v>
      </c>
    </row>
    <row r="19248" spans="1:10" x14ac:dyDescent="0.2">
      <c r="A19248" s="147">
        <v>4</v>
      </c>
      <c r="B19248" s="149" t="s">
        <v>5598</v>
      </c>
      <c r="C19248" s="147" t="s">
        <v>2261</v>
      </c>
      <c r="D19248" s="147" t="s">
        <v>5601</v>
      </c>
      <c r="E19248" s="147" t="s">
        <v>2246</v>
      </c>
      <c r="G19248" s="147">
        <v>0</v>
      </c>
      <c r="I19248" s="147">
        <v>4</v>
      </c>
      <c r="J19248" s="147">
        <v>1203957</v>
      </c>
    </row>
    <row r="19249" spans="1:10" x14ac:dyDescent="0.2">
      <c r="A19249" s="147">
        <v>4</v>
      </c>
      <c r="B19249" s="149" t="s">
        <v>5598</v>
      </c>
      <c r="C19249" s="147" t="s">
        <v>2261</v>
      </c>
      <c r="D19249" s="147" t="s">
        <v>5600</v>
      </c>
      <c r="E19249" s="147" t="s">
        <v>2246</v>
      </c>
      <c r="G19249" s="147">
        <v>0</v>
      </c>
      <c r="I19249" s="147">
        <v>4</v>
      </c>
      <c r="J19249" s="147">
        <v>1203955</v>
      </c>
    </row>
    <row r="19250" spans="1:10" x14ac:dyDescent="0.2">
      <c r="A19250" s="147">
        <v>4</v>
      </c>
      <c r="B19250" s="149" t="s">
        <v>5598</v>
      </c>
      <c r="C19250" s="147" t="s">
        <v>2277</v>
      </c>
      <c r="D19250" s="147" t="s">
        <v>5599</v>
      </c>
      <c r="E19250" s="147" t="s">
        <v>2246</v>
      </c>
      <c r="G19250" s="147">
        <v>0</v>
      </c>
      <c r="I19250" s="147">
        <v>4</v>
      </c>
      <c r="J19250" s="147">
        <v>1203941</v>
      </c>
    </row>
    <row r="19251" spans="1:10" x14ac:dyDescent="0.2">
      <c r="A19251" s="147">
        <v>4</v>
      </c>
      <c r="B19251" s="149" t="s">
        <v>5598</v>
      </c>
      <c r="C19251" s="147" t="s">
        <v>2277</v>
      </c>
      <c r="D19251" s="147" t="s">
        <v>5597</v>
      </c>
      <c r="E19251" s="147" t="s">
        <v>2246</v>
      </c>
      <c r="G19251" s="147">
        <v>0</v>
      </c>
      <c r="I19251" s="147">
        <v>4</v>
      </c>
      <c r="J19251" s="147">
        <v>1203948</v>
      </c>
    </row>
    <row r="19252" spans="1:10" x14ac:dyDescent="0.2">
      <c r="A19252" s="147">
        <v>3</v>
      </c>
      <c r="B19252" s="149" t="s">
        <v>5595</v>
      </c>
      <c r="C19252" s="147" t="s">
        <v>2242</v>
      </c>
      <c r="D19252" s="147" t="s">
        <v>5596</v>
      </c>
      <c r="E19252" s="147" t="s">
        <v>2246</v>
      </c>
      <c r="G19252" s="147">
        <v>0</v>
      </c>
      <c r="I19252" s="147">
        <v>3</v>
      </c>
      <c r="J19252" s="147">
        <v>2593922</v>
      </c>
    </row>
    <row r="19253" spans="1:10" x14ac:dyDescent="0.2">
      <c r="A19253" s="147">
        <v>3</v>
      </c>
      <c r="B19253" s="149" t="s">
        <v>5595</v>
      </c>
      <c r="C19253" s="147" t="s">
        <v>2277</v>
      </c>
      <c r="D19253" s="147" t="s">
        <v>5594</v>
      </c>
      <c r="E19253" s="147" t="s">
        <v>2246</v>
      </c>
      <c r="G19253" s="147">
        <v>0</v>
      </c>
      <c r="I19253" s="147">
        <v>3</v>
      </c>
      <c r="J19253" s="147">
        <v>1203716</v>
      </c>
    </row>
    <row r="19254" spans="1:10" x14ac:dyDescent="0.2">
      <c r="A19254" s="147">
        <v>4</v>
      </c>
      <c r="B19254" s="149" t="s">
        <v>5592</v>
      </c>
      <c r="C19254" s="147" t="s">
        <v>2242</v>
      </c>
      <c r="D19254" s="147" t="s">
        <v>5593</v>
      </c>
      <c r="E19254" s="147" t="s">
        <v>2240</v>
      </c>
      <c r="G19254" s="147">
        <v>0</v>
      </c>
      <c r="I19254" s="147">
        <v>4</v>
      </c>
      <c r="J19254" s="147">
        <v>2594880</v>
      </c>
    </row>
    <row r="19255" spans="1:10" x14ac:dyDescent="0.2">
      <c r="A19255" s="147">
        <v>4</v>
      </c>
      <c r="B19255" s="149" t="s">
        <v>5592</v>
      </c>
      <c r="C19255" s="147" t="s">
        <v>2261</v>
      </c>
      <c r="D19255" s="147" t="s">
        <v>5591</v>
      </c>
      <c r="E19255" s="147" t="s">
        <v>2246</v>
      </c>
      <c r="G19255" s="147">
        <v>0</v>
      </c>
      <c r="I19255" s="147">
        <v>4</v>
      </c>
      <c r="J19255" s="147">
        <v>1203977</v>
      </c>
    </row>
    <row r="19256" spans="1:10" x14ac:dyDescent="0.2">
      <c r="A19256" s="147">
        <v>4</v>
      </c>
      <c r="B19256" s="149" t="s">
        <v>5589</v>
      </c>
      <c r="C19256" s="147" t="s">
        <v>2242</v>
      </c>
      <c r="D19256" s="147" t="s">
        <v>5590</v>
      </c>
      <c r="E19256" s="147" t="s">
        <v>2240</v>
      </c>
      <c r="G19256" s="147">
        <v>0</v>
      </c>
      <c r="I19256" s="147">
        <v>4</v>
      </c>
      <c r="J19256" s="147">
        <v>2594884</v>
      </c>
    </row>
    <row r="19257" spans="1:10" x14ac:dyDescent="0.2">
      <c r="A19257" s="147">
        <v>4</v>
      </c>
      <c r="B19257" s="149" t="s">
        <v>5589</v>
      </c>
      <c r="C19257" s="147" t="s">
        <v>2261</v>
      </c>
      <c r="D19257" s="147" t="s">
        <v>5588</v>
      </c>
      <c r="E19257" s="147" t="s">
        <v>2246</v>
      </c>
      <c r="G19257" s="147">
        <v>0</v>
      </c>
      <c r="I19257" s="147">
        <v>4</v>
      </c>
      <c r="J19257" s="147">
        <v>1203970</v>
      </c>
    </row>
    <row r="19258" spans="1:10" x14ac:dyDescent="0.2">
      <c r="A19258" s="147">
        <v>4</v>
      </c>
      <c r="B19258" s="149" t="s">
        <v>5585</v>
      </c>
      <c r="C19258" s="147" t="s">
        <v>2242</v>
      </c>
      <c r="D19258" s="147" t="s">
        <v>5587</v>
      </c>
      <c r="E19258" s="147" t="s">
        <v>2240</v>
      </c>
      <c r="G19258" s="147">
        <v>0</v>
      </c>
      <c r="I19258" s="147">
        <v>4</v>
      </c>
      <c r="J19258" s="147">
        <v>2594873</v>
      </c>
    </row>
    <row r="19259" spans="1:10" x14ac:dyDescent="0.2">
      <c r="A19259" s="147">
        <v>4</v>
      </c>
      <c r="B19259" s="149" t="s">
        <v>5585</v>
      </c>
      <c r="C19259" s="147" t="s">
        <v>2261</v>
      </c>
      <c r="D19259" s="147" t="s">
        <v>5586</v>
      </c>
      <c r="E19259" s="147" t="s">
        <v>2246</v>
      </c>
      <c r="G19259" s="147">
        <v>0</v>
      </c>
      <c r="I19259" s="147">
        <v>4</v>
      </c>
      <c r="J19259" s="147">
        <v>1203990</v>
      </c>
    </row>
    <row r="19260" spans="1:10" x14ac:dyDescent="0.2">
      <c r="A19260" s="147">
        <v>4</v>
      </c>
      <c r="B19260" s="149" t="s">
        <v>5585</v>
      </c>
      <c r="C19260" s="147" t="s">
        <v>2261</v>
      </c>
      <c r="D19260" s="147" t="s">
        <v>5584</v>
      </c>
      <c r="E19260" s="147" t="s">
        <v>2246</v>
      </c>
      <c r="G19260" s="147">
        <v>0</v>
      </c>
      <c r="I19260" s="147">
        <v>4</v>
      </c>
      <c r="J19260" s="147">
        <v>1203987</v>
      </c>
    </row>
    <row r="19261" spans="1:10" x14ac:dyDescent="0.2">
      <c r="A19261" s="147">
        <v>4</v>
      </c>
      <c r="B19261" s="149" t="s">
        <v>5583</v>
      </c>
      <c r="C19261" s="147" t="s">
        <v>2242</v>
      </c>
      <c r="D19261" s="147" t="s">
        <v>5582</v>
      </c>
      <c r="E19261" s="147" t="s">
        <v>2240</v>
      </c>
      <c r="G19261" s="147">
        <v>0</v>
      </c>
      <c r="I19261" s="147">
        <v>4</v>
      </c>
      <c r="J19261" s="147">
        <v>2594867</v>
      </c>
    </row>
    <row r="19262" spans="1:10" x14ac:dyDescent="0.2">
      <c r="A19262" s="147">
        <v>4</v>
      </c>
      <c r="B19262" s="149" t="s">
        <v>5578</v>
      </c>
      <c r="C19262" s="147" t="s">
        <v>2242</v>
      </c>
      <c r="D19262" s="147" t="s">
        <v>5581</v>
      </c>
      <c r="E19262" s="147" t="s">
        <v>2240</v>
      </c>
      <c r="G19262" s="147">
        <v>0</v>
      </c>
      <c r="I19262" s="147">
        <v>4</v>
      </c>
      <c r="J19262" s="147">
        <v>2594869</v>
      </c>
    </row>
    <row r="19263" spans="1:10" x14ac:dyDescent="0.2">
      <c r="A19263" s="147">
        <v>4</v>
      </c>
      <c r="B19263" s="149" t="s">
        <v>5578</v>
      </c>
      <c r="C19263" s="147" t="s">
        <v>2261</v>
      </c>
      <c r="D19263" s="147" t="s">
        <v>5580</v>
      </c>
      <c r="E19263" s="147" t="s">
        <v>2246</v>
      </c>
      <c r="G19263" s="147">
        <v>0</v>
      </c>
      <c r="I19263" s="147">
        <v>4</v>
      </c>
      <c r="J19263" s="147">
        <v>1203981</v>
      </c>
    </row>
    <row r="19264" spans="1:10" x14ac:dyDescent="0.2">
      <c r="A19264" s="147">
        <v>4</v>
      </c>
      <c r="B19264" s="149" t="s">
        <v>5578</v>
      </c>
      <c r="C19264" s="147" t="s">
        <v>2277</v>
      </c>
      <c r="D19264" s="147" t="s">
        <v>5579</v>
      </c>
      <c r="E19264" s="147" t="s">
        <v>2246</v>
      </c>
      <c r="G19264" s="147">
        <v>0</v>
      </c>
      <c r="I19264" s="147">
        <v>4</v>
      </c>
      <c r="J19264" s="147">
        <v>1203969</v>
      </c>
    </row>
    <row r="19265" spans="1:10" x14ac:dyDescent="0.2">
      <c r="A19265" s="147">
        <v>4</v>
      </c>
      <c r="B19265" s="149" t="s">
        <v>5578</v>
      </c>
      <c r="C19265" s="147" t="s">
        <v>2277</v>
      </c>
      <c r="D19265" s="147" t="s">
        <v>5577</v>
      </c>
      <c r="E19265" s="147" t="s">
        <v>2246</v>
      </c>
      <c r="G19265" s="147">
        <v>0</v>
      </c>
      <c r="I19265" s="147">
        <v>4</v>
      </c>
      <c r="J19265" s="147">
        <v>1203973</v>
      </c>
    </row>
    <row r="19266" spans="1:10" x14ac:dyDescent="0.2">
      <c r="A19266" s="147">
        <v>4</v>
      </c>
      <c r="B19266" s="149" t="s">
        <v>5576</v>
      </c>
      <c r="C19266" s="147" t="s">
        <v>2242</v>
      </c>
      <c r="D19266" s="147" t="s">
        <v>5575</v>
      </c>
      <c r="E19266" s="147" t="s">
        <v>2240</v>
      </c>
      <c r="G19266" s="147">
        <v>0</v>
      </c>
      <c r="I19266" s="147">
        <v>4</v>
      </c>
      <c r="J19266" s="147">
        <v>2594874</v>
      </c>
    </row>
    <row r="19267" spans="1:10" x14ac:dyDescent="0.2">
      <c r="A19267" s="147">
        <v>4</v>
      </c>
      <c r="B19267" s="149" t="s">
        <v>5573</v>
      </c>
      <c r="C19267" s="147" t="s">
        <v>2242</v>
      </c>
      <c r="D19267" s="147" t="s">
        <v>5574</v>
      </c>
      <c r="E19267" s="147" t="s">
        <v>2240</v>
      </c>
      <c r="G19267" s="147">
        <v>0</v>
      </c>
      <c r="I19267" s="147">
        <v>4</v>
      </c>
      <c r="J19267" s="147">
        <v>2594872</v>
      </c>
    </row>
    <row r="19268" spans="1:10" x14ac:dyDescent="0.2">
      <c r="A19268" s="147">
        <v>4</v>
      </c>
      <c r="B19268" s="149" t="s">
        <v>5573</v>
      </c>
      <c r="C19268" s="147" t="s">
        <v>2277</v>
      </c>
      <c r="D19268" s="147" t="s">
        <v>5572</v>
      </c>
      <c r="E19268" s="147" t="s">
        <v>2246</v>
      </c>
      <c r="G19268" s="147">
        <v>0</v>
      </c>
      <c r="I19268" s="147">
        <v>4</v>
      </c>
      <c r="J19268" s="147">
        <v>1203991</v>
      </c>
    </row>
    <row r="19269" spans="1:10" x14ac:dyDescent="0.2">
      <c r="A19269" s="147">
        <v>4</v>
      </c>
      <c r="B19269" s="149" t="s">
        <v>5571</v>
      </c>
      <c r="C19269" s="147" t="s">
        <v>2242</v>
      </c>
      <c r="D19269" s="147" t="s">
        <v>5570</v>
      </c>
      <c r="E19269" s="147" t="s">
        <v>2240</v>
      </c>
      <c r="G19269" s="147">
        <v>0</v>
      </c>
      <c r="I19269" s="147">
        <v>4</v>
      </c>
      <c r="J19269" s="147">
        <v>2594889</v>
      </c>
    </row>
    <row r="19270" spans="1:10" x14ac:dyDescent="0.2">
      <c r="A19270" s="147">
        <v>4</v>
      </c>
      <c r="B19270" s="149" t="s">
        <v>5566</v>
      </c>
      <c r="C19270" s="147" t="s">
        <v>2242</v>
      </c>
      <c r="D19270" s="147" t="s">
        <v>5569</v>
      </c>
      <c r="E19270" s="147" t="s">
        <v>2240</v>
      </c>
      <c r="G19270" s="147">
        <v>0</v>
      </c>
      <c r="I19270" s="147">
        <v>4</v>
      </c>
      <c r="J19270" s="147">
        <v>2594882</v>
      </c>
    </row>
    <row r="19271" spans="1:10" x14ac:dyDescent="0.2">
      <c r="A19271" s="147">
        <v>4</v>
      </c>
      <c r="B19271" s="149" t="s">
        <v>5566</v>
      </c>
      <c r="C19271" s="147" t="s">
        <v>2261</v>
      </c>
      <c r="D19271" s="147" t="s">
        <v>5568</v>
      </c>
      <c r="E19271" s="147" t="s">
        <v>2246</v>
      </c>
      <c r="G19271" s="147">
        <v>0</v>
      </c>
      <c r="I19271" s="147">
        <v>4</v>
      </c>
      <c r="J19271" s="147">
        <v>1203999</v>
      </c>
    </row>
    <row r="19272" spans="1:10" x14ac:dyDescent="0.2">
      <c r="A19272" s="147">
        <v>4</v>
      </c>
      <c r="B19272" s="149" t="s">
        <v>5566</v>
      </c>
      <c r="C19272" s="147" t="s">
        <v>2277</v>
      </c>
      <c r="D19272" s="147" t="s">
        <v>5567</v>
      </c>
      <c r="E19272" s="147" t="s">
        <v>2246</v>
      </c>
      <c r="G19272" s="147">
        <v>0</v>
      </c>
      <c r="I19272" s="147">
        <v>4</v>
      </c>
      <c r="J19272" s="147">
        <v>1203997</v>
      </c>
    </row>
    <row r="19273" spans="1:10" x14ac:dyDescent="0.2">
      <c r="A19273" s="147">
        <v>4</v>
      </c>
      <c r="B19273" s="149" t="s">
        <v>5566</v>
      </c>
      <c r="C19273" s="147" t="s">
        <v>2277</v>
      </c>
      <c r="D19273" s="147" t="s">
        <v>5565</v>
      </c>
      <c r="E19273" s="147" t="s">
        <v>2246</v>
      </c>
      <c r="G19273" s="147">
        <v>0</v>
      </c>
      <c r="I19273" s="147">
        <v>4</v>
      </c>
      <c r="J19273" s="147">
        <v>1203972</v>
      </c>
    </row>
    <row r="19274" spans="1:10" x14ac:dyDescent="0.2">
      <c r="A19274" s="147">
        <v>4</v>
      </c>
      <c r="B19274" s="149" t="s">
        <v>5564</v>
      </c>
      <c r="C19274" s="147" t="s">
        <v>2242</v>
      </c>
      <c r="D19274" s="147" t="s">
        <v>5563</v>
      </c>
      <c r="E19274" s="147" t="s">
        <v>2246</v>
      </c>
      <c r="G19274" s="147">
        <v>0</v>
      </c>
      <c r="I19274" s="147">
        <v>4</v>
      </c>
      <c r="J19274" s="147">
        <v>2594864</v>
      </c>
    </row>
    <row r="19275" spans="1:10" x14ac:dyDescent="0.2">
      <c r="A19275" s="147">
        <v>5</v>
      </c>
      <c r="B19275" s="149" t="s">
        <v>5562</v>
      </c>
      <c r="C19275" s="147" t="s">
        <v>2242</v>
      </c>
      <c r="D19275" s="147" t="s">
        <v>5561</v>
      </c>
      <c r="E19275" s="147" t="s">
        <v>2246</v>
      </c>
      <c r="G19275" s="147">
        <v>0</v>
      </c>
      <c r="I19275" s="147">
        <v>5</v>
      </c>
      <c r="J19275" s="147">
        <v>2594897</v>
      </c>
    </row>
    <row r="19276" spans="1:10" x14ac:dyDescent="0.2">
      <c r="A19276" s="147">
        <v>6</v>
      </c>
      <c r="B19276" s="149" t="s">
        <v>5560</v>
      </c>
      <c r="C19276" s="147" t="s">
        <v>2242</v>
      </c>
      <c r="D19276" s="147" t="s">
        <v>5559</v>
      </c>
      <c r="E19276" s="147" t="s">
        <v>2240</v>
      </c>
      <c r="G19276" s="147">
        <v>0</v>
      </c>
      <c r="I19276" s="147">
        <v>6</v>
      </c>
      <c r="J19276" s="147">
        <v>2594904</v>
      </c>
    </row>
    <row r="19277" spans="1:10" x14ac:dyDescent="0.2">
      <c r="A19277" s="147">
        <v>6</v>
      </c>
      <c r="B19277" s="149" t="s">
        <v>5558</v>
      </c>
      <c r="C19277" s="147" t="s">
        <v>2242</v>
      </c>
      <c r="D19277" s="147" t="s">
        <v>5557</v>
      </c>
      <c r="E19277" s="147" t="s">
        <v>2240</v>
      </c>
      <c r="G19277" s="147">
        <v>0</v>
      </c>
      <c r="I19277" s="147">
        <v>5</v>
      </c>
      <c r="J19277" s="147">
        <v>2594896</v>
      </c>
    </row>
    <row r="19278" spans="1:10" x14ac:dyDescent="0.2">
      <c r="A19278" s="147">
        <v>6</v>
      </c>
      <c r="B19278" s="149" t="s">
        <v>5556</v>
      </c>
      <c r="C19278" s="147" t="s">
        <v>2242</v>
      </c>
      <c r="D19278" s="147" t="s">
        <v>5555</v>
      </c>
      <c r="E19278" s="147" t="s">
        <v>2240</v>
      </c>
      <c r="G19278" s="147">
        <v>0</v>
      </c>
      <c r="I19278" s="147">
        <v>5</v>
      </c>
      <c r="J19278" s="147">
        <v>2594890</v>
      </c>
    </row>
    <row r="19279" spans="1:10" x14ac:dyDescent="0.2">
      <c r="A19279" s="147">
        <v>6</v>
      </c>
      <c r="B19279" s="149" t="s">
        <v>5554</v>
      </c>
      <c r="C19279" s="147" t="s">
        <v>2242</v>
      </c>
      <c r="D19279" s="147" t="s">
        <v>5553</v>
      </c>
      <c r="E19279" s="147" t="s">
        <v>2240</v>
      </c>
      <c r="G19279" s="147">
        <v>0</v>
      </c>
      <c r="I19279" s="147">
        <v>5</v>
      </c>
      <c r="J19279" s="147">
        <v>2594900</v>
      </c>
    </row>
    <row r="19280" spans="1:10" x14ac:dyDescent="0.2">
      <c r="A19280" s="147">
        <v>3</v>
      </c>
      <c r="B19280" s="149" t="s">
        <v>5549</v>
      </c>
      <c r="C19280" s="147" t="s">
        <v>2242</v>
      </c>
      <c r="D19280" s="147" t="s">
        <v>5552</v>
      </c>
      <c r="E19280" s="147" t="s">
        <v>2246</v>
      </c>
      <c r="G19280" s="147">
        <v>0</v>
      </c>
      <c r="I19280" s="147">
        <v>3</v>
      </c>
      <c r="J19280" s="147">
        <v>2593933</v>
      </c>
    </row>
    <row r="19281" spans="1:10" x14ac:dyDescent="0.2">
      <c r="A19281" s="147">
        <v>3</v>
      </c>
      <c r="B19281" s="149" t="s">
        <v>5549</v>
      </c>
      <c r="C19281" s="147" t="s">
        <v>2277</v>
      </c>
      <c r="D19281" s="147" t="s">
        <v>5551</v>
      </c>
      <c r="E19281" s="147" t="s">
        <v>2246</v>
      </c>
      <c r="G19281" s="147">
        <v>0</v>
      </c>
      <c r="I19281" s="147">
        <v>3</v>
      </c>
      <c r="J19281" s="147">
        <v>1203715</v>
      </c>
    </row>
    <row r="19282" spans="1:10" x14ac:dyDescent="0.2">
      <c r="A19282" s="147">
        <v>3</v>
      </c>
      <c r="B19282" s="149" t="s">
        <v>5549</v>
      </c>
      <c r="C19282" s="147" t="s">
        <v>2277</v>
      </c>
      <c r="D19282" s="147" t="s">
        <v>5550</v>
      </c>
      <c r="E19282" s="147" t="s">
        <v>2246</v>
      </c>
      <c r="G19282" s="147">
        <v>0</v>
      </c>
      <c r="I19282" s="147">
        <v>3</v>
      </c>
      <c r="J19282" s="147">
        <v>1203739</v>
      </c>
    </row>
    <row r="19283" spans="1:10" x14ac:dyDescent="0.2">
      <c r="A19283" s="147">
        <v>3</v>
      </c>
      <c r="B19283" s="149" t="s">
        <v>5549</v>
      </c>
      <c r="C19283" s="147" t="s">
        <v>2277</v>
      </c>
      <c r="D19283" s="147" t="s">
        <v>5548</v>
      </c>
      <c r="E19283" s="147" t="s">
        <v>2246</v>
      </c>
      <c r="G19283" s="147">
        <v>0</v>
      </c>
      <c r="I19283" s="147">
        <v>3</v>
      </c>
      <c r="J19283" s="147">
        <v>1203704</v>
      </c>
    </row>
    <row r="19284" spans="1:10" x14ac:dyDescent="0.2">
      <c r="A19284" s="147">
        <v>4</v>
      </c>
      <c r="B19284" s="149" t="s">
        <v>5546</v>
      </c>
      <c r="C19284" s="147" t="s">
        <v>2242</v>
      </c>
      <c r="D19284" s="147" t="s">
        <v>5547</v>
      </c>
      <c r="E19284" s="147" t="s">
        <v>2240</v>
      </c>
      <c r="G19284" s="147">
        <v>0</v>
      </c>
      <c r="I19284" s="147">
        <v>4</v>
      </c>
      <c r="J19284" s="147">
        <v>2594914</v>
      </c>
    </row>
    <row r="19285" spans="1:10" x14ac:dyDescent="0.2">
      <c r="A19285" s="147">
        <v>4</v>
      </c>
      <c r="B19285" s="149" t="s">
        <v>5546</v>
      </c>
      <c r="C19285" s="147" t="s">
        <v>2261</v>
      </c>
      <c r="D19285" s="147" t="s">
        <v>5545</v>
      </c>
      <c r="E19285" s="147" t="s">
        <v>2246</v>
      </c>
      <c r="G19285" s="147">
        <v>0</v>
      </c>
      <c r="I19285" s="147">
        <v>4</v>
      </c>
      <c r="J19285" s="147">
        <v>1204007</v>
      </c>
    </row>
    <row r="19286" spans="1:10" x14ac:dyDescent="0.2">
      <c r="A19286" s="147">
        <v>4</v>
      </c>
      <c r="B19286" s="149" t="s">
        <v>5544</v>
      </c>
      <c r="C19286" s="147" t="s">
        <v>2242</v>
      </c>
      <c r="D19286" s="147" t="s">
        <v>5543</v>
      </c>
      <c r="E19286" s="147" t="s">
        <v>2246</v>
      </c>
      <c r="G19286" s="147">
        <v>0</v>
      </c>
      <c r="I19286" s="147">
        <v>4</v>
      </c>
      <c r="J19286" s="147">
        <v>2594921</v>
      </c>
    </row>
    <row r="19287" spans="1:10" x14ac:dyDescent="0.2">
      <c r="A19287" s="147">
        <v>5</v>
      </c>
      <c r="B19287" s="149" t="s">
        <v>5542</v>
      </c>
      <c r="C19287" s="147" t="s">
        <v>2242</v>
      </c>
      <c r="D19287" s="147" t="s">
        <v>5541</v>
      </c>
      <c r="E19287" s="147" t="s">
        <v>2246</v>
      </c>
      <c r="G19287" s="147">
        <v>0</v>
      </c>
      <c r="I19287" s="147">
        <v>5</v>
      </c>
      <c r="J19287" s="147">
        <v>2594940</v>
      </c>
    </row>
    <row r="19288" spans="1:10" x14ac:dyDescent="0.2">
      <c r="A19288" s="147">
        <v>6</v>
      </c>
      <c r="B19288" s="149" t="s">
        <v>5540</v>
      </c>
      <c r="C19288" s="147" t="s">
        <v>2242</v>
      </c>
      <c r="D19288" s="147" t="s">
        <v>5539</v>
      </c>
      <c r="E19288" s="147" t="s">
        <v>2240</v>
      </c>
      <c r="G19288" s="147">
        <v>0</v>
      </c>
      <c r="I19288" s="147">
        <v>6</v>
      </c>
      <c r="J19288" s="147">
        <v>2594948</v>
      </c>
    </row>
    <row r="19289" spans="1:10" x14ac:dyDescent="0.2">
      <c r="A19289" s="147">
        <v>6</v>
      </c>
      <c r="B19289" s="149" t="s">
        <v>5538</v>
      </c>
      <c r="C19289" s="147" t="s">
        <v>2242</v>
      </c>
      <c r="D19289" s="147" t="s">
        <v>5537</v>
      </c>
      <c r="E19289" s="147" t="s">
        <v>2240</v>
      </c>
      <c r="G19289" s="147">
        <v>0</v>
      </c>
      <c r="I19289" s="147">
        <v>5</v>
      </c>
      <c r="J19289" s="147">
        <v>2594944</v>
      </c>
    </row>
    <row r="19290" spans="1:10" x14ac:dyDescent="0.2">
      <c r="A19290" s="147">
        <v>6</v>
      </c>
      <c r="B19290" s="149" t="s">
        <v>5536</v>
      </c>
      <c r="C19290" s="147" t="s">
        <v>2242</v>
      </c>
      <c r="D19290" s="147" t="s">
        <v>5535</v>
      </c>
      <c r="E19290" s="147" t="s">
        <v>2240</v>
      </c>
      <c r="G19290" s="147">
        <v>0</v>
      </c>
      <c r="I19290" s="147">
        <v>5</v>
      </c>
      <c r="J19290" s="147">
        <v>2594938</v>
      </c>
    </row>
    <row r="19291" spans="1:10" x14ac:dyDescent="0.2">
      <c r="A19291" s="147">
        <v>6</v>
      </c>
      <c r="B19291" s="149" t="s">
        <v>5534</v>
      </c>
      <c r="C19291" s="147" t="s">
        <v>2242</v>
      </c>
      <c r="D19291" s="147" t="s">
        <v>5533</v>
      </c>
      <c r="E19291" s="147" t="s">
        <v>2240</v>
      </c>
      <c r="G19291" s="147">
        <v>0</v>
      </c>
      <c r="I19291" s="147">
        <v>5</v>
      </c>
      <c r="J19291" s="147">
        <v>2594945</v>
      </c>
    </row>
    <row r="19292" spans="1:10" x14ac:dyDescent="0.2">
      <c r="A19292" s="147">
        <v>4</v>
      </c>
      <c r="B19292" s="149" t="s">
        <v>5532</v>
      </c>
      <c r="C19292" s="147" t="s">
        <v>2242</v>
      </c>
      <c r="D19292" s="147" t="s">
        <v>5531</v>
      </c>
      <c r="E19292" s="147" t="s">
        <v>2240</v>
      </c>
      <c r="G19292" s="147">
        <v>0</v>
      </c>
      <c r="I19292" s="147">
        <v>4</v>
      </c>
      <c r="J19292" s="147">
        <v>2594906</v>
      </c>
    </row>
    <row r="19293" spans="1:10" x14ac:dyDescent="0.2">
      <c r="A19293" s="147">
        <v>4</v>
      </c>
      <c r="B19293" s="149" t="s">
        <v>5529</v>
      </c>
      <c r="C19293" s="147" t="s">
        <v>2242</v>
      </c>
      <c r="D19293" s="147" t="s">
        <v>5530</v>
      </c>
      <c r="E19293" s="147" t="s">
        <v>2240</v>
      </c>
      <c r="G19293" s="147">
        <v>0</v>
      </c>
      <c r="I19293" s="147">
        <v>4</v>
      </c>
      <c r="J19293" s="147">
        <v>2594926</v>
      </c>
    </row>
    <row r="19294" spans="1:10" x14ac:dyDescent="0.2">
      <c r="A19294" s="147">
        <v>4</v>
      </c>
      <c r="B19294" s="149" t="s">
        <v>5529</v>
      </c>
      <c r="C19294" s="147" t="s">
        <v>2277</v>
      </c>
      <c r="D19294" s="147" t="s">
        <v>5528</v>
      </c>
      <c r="E19294" s="147" t="s">
        <v>2246</v>
      </c>
      <c r="G19294" s="147">
        <v>0</v>
      </c>
      <c r="I19294" s="147">
        <v>4</v>
      </c>
      <c r="J19294" s="147">
        <v>1204001</v>
      </c>
    </row>
    <row r="19295" spans="1:10" x14ac:dyDescent="0.2">
      <c r="A19295" s="147">
        <v>4</v>
      </c>
      <c r="B19295" s="149" t="s">
        <v>5526</v>
      </c>
      <c r="C19295" s="147" t="s">
        <v>2242</v>
      </c>
      <c r="D19295" s="147" t="s">
        <v>5527</v>
      </c>
      <c r="E19295" s="147" t="s">
        <v>2240</v>
      </c>
      <c r="G19295" s="147">
        <v>0</v>
      </c>
      <c r="I19295" s="147">
        <v>4</v>
      </c>
      <c r="J19295" s="147">
        <v>2594920</v>
      </c>
    </row>
    <row r="19296" spans="1:10" x14ac:dyDescent="0.2">
      <c r="A19296" s="147">
        <v>4</v>
      </c>
      <c r="B19296" s="149" t="s">
        <v>5526</v>
      </c>
      <c r="C19296" s="147" t="s">
        <v>2261</v>
      </c>
      <c r="D19296" s="147" t="s">
        <v>5525</v>
      </c>
      <c r="E19296" s="147" t="s">
        <v>2246</v>
      </c>
      <c r="G19296" s="147">
        <v>0</v>
      </c>
      <c r="I19296" s="147">
        <v>4</v>
      </c>
      <c r="J19296" s="147">
        <v>1204000</v>
      </c>
    </row>
    <row r="19297" spans="1:10" x14ac:dyDescent="0.2">
      <c r="A19297" s="147">
        <v>4</v>
      </c>
      <c r="B19297" s="149" t="s">
        <v>5523</v>
      </c>
      <c r="C19297" s="147" t="s">
        <v>2242</v>
      </c>
      <c r="D19297" s="147" t="s">
        <v>5524</v>
      </c>
      <c r="E19297" s="147" t="s">
        <v>2240</v>
      </c>
      <c r="G19297" s="147">
        <v>0</v>
      </c>
      <c r="I19297" s="147">
        <v>4</v>
      </c>
      <c r="J19297" s="147">
        <v>2594932</v>
      </c>
    </row>
    <row r="19298" spans="1:10" x14ac:dyDescent="0.2">
      <c r="A19298" s="147">
        <v>4</v>
      </c>
      <c r="B19298" s="149" t="s">
        <v>5523</v>
      </c>
      <c r="C19298" s="147" t="s">
        <v>2277</v>
      </c>
      <c r="D19298" s="147" t="s">
        <v>5522</v>
      </c>
      <c r="E19298" s="147" t="s">
        <v>2246</v>
      </c>
      <c r="G19298" s="147">
        <v>0</v>
      </c>
      <c r="I19298" s="147">
        <v>4</v>
      </c>
      <c r="J19298" s="147">
        <v>1204019</v>
      </c>
    </row>
    <row r="19299" spans="1:10" x14ac:dyDescent="0.2">
      <c r="A19299" s="147">
        <v>4</v>
      </c>
      <c r="B19299" s="149" t="s">
        <v>5521</v>
      </c>
      <c r="C19299" s="147" t="s">
        <v>2242</v>
      </c>
      <c r="D19299" s="147" t="s">
        <v>5520</v>
      </c>
      <c r="E19299" s="147" t="s">
        <v>2240</v>
      </c>
      <c r="G19299" s="147">
        <v>0</v>
      </c>
      <c r="I19299" s="147">
        <v>4</v>
      </c>
      <c r="J19299" s="147">
        <v>2594910</v>
      </c>
    </row>
    <row r="19300" spans="1:10" x14ac:dyDescent="0.2">
      <c r="A19300" s="147">
        <v>4</v>
      </c>
      <c r="B19300" s="149" t="s">
        <v>5518</v>
      </c>
      <c r="C19300" s="147" t="s">
        <v>2242</v>
      </c>
      <c r="D19300" s="147" t="s">
        <v>5519</v>
      </c>
      <c r="E19300" s="147" t="s">
        <v>2240</v>
      </c>
      <c r="G19300" s="147">
        <v>0</v>
      </c>
      <c r="I19300" s="147">
        <v>4</v>
      </c>
      <c r="J19300" s="147">
        <v>2594929</v>
      </c>
    </row>
    <row r="19301" spans="1:10" x14ac:dyDescent="0.2">
      <c r="A19301" s="147">
        <v>4</v>
      </c>
      <c r="B19301" s="149" t="s">
        <v>5518</v>
      </c>
      <c r="C19301" s="147" t="s">
        <v>2261</v>
      </c>
      <c r="D19301" s="147" t="s">
        <v>5517</v>
      </c>
      <c r="E19301" s="147" t="s">
        <v>2246</v>
      </c>
      <c r="G19301" s="147">
        <v>0</v>
      </c>
      <c r="I19301" s="147">
        <v>4</v>
      </c>
      <c r="J19301" s="147">
        <v>1204018</v>
      </c>
    </row>
    <row r="19302" spans="1:10" x14ac:dyDescent="0.2">
      <c r="A19302" s="147">
        <v>4</v>
      </c>
      <c r="B19302" s="149" t="s">
        <v>5515</v>
      </c>
      <c r="C19302" s="147" t="s">
        <v>2242</v>
      </c>
      <c r="D19302" s="147" t="s">
        <v>5516</v>
      </c>
      <c r="E19302" s="147" t="s">
        <v>2240</v>
      </c>
      <c r="G19302" s="147">
        <v>0</v>
      </c>
      <c r="I19302" s="147">
        <v>4</v>
      </c>
      <c r="J19302" s="147">
        <v>2594922</v>
      </c>
    </row>
    <row r="19303" spans="1:10" x14ac:dyDescent="0.2">
      <c r="A19303" s="147">
        <v>4</v>
      </c>
      <c r="B19303" s="149" t="s">
        <v>5515</v>
      </c>
      <c r="C19303" s="147" t="s">
        <v>2261</v>
      </c>
      <c r="D19303" s="147" t="s">
        <v>5514</v>
      </c>
      <c r="E19303" s="147" t="s">
        <v>2246</v>
      </c>
      <c r="G19303" s="147">
        <v>0</v>
      </c>
      <c r="I19303" s="147">
        <v>4</v>
      </c>
      <c r="J19303" s="147">
        <v>1204009</v>
      </c>
    </row>
    <row r="19304" spans="1:10" x14ac:dyDescent="0.2">
      <c r="A19304" s="147">
        <v>4</v>
      </c>
      <c r="B19304" s="149" t="s">
        <v>5512</v>
      </c>
      <c r="C19304" s="147" t="s">
        <v>2242</v>
      </c>
      <c r="D19304" s="147" t="s">
        <v>5513</v>
      </c>
      <c r="E19304" s="147" t="s">
        <v>2240</v>
      </c>
      <c r="G19304" s="147">
        <v>0</v>
      </c>
      <c r="I19304" s="147">
        <v>4</v>
      </c>
      <c r="J19304" s="147">
        <v>2594917</v>
      </c>
    </row>
    <row r="19305" spans="1:10" x14ac:dyDescent="0.2">
      <c r="A19305" s="147">
        <v>4</v>
      </c>
      <c r="B19305" s="149" t="s">
        <v>5512</v>
      </c>
      <c r="C19305" s="147" t="s">
        <v>2261</v>
      </c>
      <c r="D19305" s="147" t="s">
        <v>5511</v>
      </c>
      <c r="E19305" s="147" t="s">
        <v>2246</v>
      </c>
      <c r="G19305" s="147">
        <v>0</v>
      </c>
      <c r="I19305" s="147">
        <v>4</v>
      </c>
      <c r="J19305" s="147">
        <v>1204014</v>
      </c>
    </row>
    <row r="19306" spans="1:10" x14ac:dyDescent="0.2">
      <c r="A19306" s="147">
        <v>3</v>
      </c>
      <c r="B19306" s="149" t="s">
        <v>5510</v>
      </c>
      <c r="C19306" s="147" t="s">
        <v>2242</v>
      </c>
      <c r="D19306" s="147" t="s">
        <v>5509</v>
      </c>
      <c r="E19306" s="147" t="s">
        <v>2240</v>
      </c>
      <c r="G19306" s="147">
        <v>0</v>
      </c>
      <c r="I19306" s="147">
        <v>3</v>
      </c>
      <c r="J19306" s="147">
        <v>2593923</v>
      </c>
    </row>
    <row r="19307" spans="1:10" x14ac:dyDescent="0.2">
      <c r="A19307" s="147">
        <v>3</v>
      </c>
      <c r="B19307" s="149" t="s">
        <v>5508</v>
      </c>
      <c r="C19307" s="147" t="s">
        <v>2242</v>
      </c>
      <c r="D19307" s="147" t="s">
        <v>5507</v>
      </c>
      <c r="E19307" s="147" t="s">
        <v>2246</v>
      </c>
      <c r="G19307" s="147">
        <v>0</v>
      </c>
      <c r="I19307" s="147">
        <v>3</v>
      </c>
      <c r="J19307" s="147">
        <v>2593930</v>
      </c>
    </row>
    <row r="19308" spans="1:10" x14ac:dyDescent="0.2">
      <c r="A19308" s="147">
        <v>4</v>
      </c>
      <c r="B19308" s="149" t="s">
        <v>5506</v>
      </c>
      <c r="C19308" s="147" t="s">
        <v>2242</v>
      </c>
      <c r="D19308" s="147" t="s">
        <v>5505</v>
      </c>
      <c r="E19308" s="147" t="s">
        <v>2240</v>
      </c>
      <c r="G19308" s="147">
        <v>0</v>
      </c>
      <c r="I19308" s="147">
        <v>4</v>
      </c>
      <c r="J19308" s="147">
        <v>2594962</v>
      </c>
    </row>
    <row r="19309" spans="1:10" x14ac:dyDescent="0.2">
      <c r="A19309" s="147">
        <v>4</v>
      </c>
      <c r="B19309" s="149" t="s">
        <v>5504</v>
      </c>
      <c r="C19309" s="147" t="s">
        <v>2242</v>
      </c>
      <c r="D19309" s="147" t="s">
        <v>5503</v>
      </c>
      <c r="E19309" s="147" t="s">
        <v>2240</v>
      </c>
      <c r="G19309" s="147">
        <v>0</v>
      </c>
      <c r="I19309" s="147">
        <v>4</v>
      </c>
      <c r="J19309" s="147">
        <v>2594954</v>
      </c>
    </row>
    <row r="19310" spans="1:10" x14ac:dyDescent="0.2">
      <c r="A19310" s="147">
        <v>4</v>
      </c>
      <c r="B19310" s="149" t="s">
        <v>5502</v>
      </c>
      <c r="C19310" s="147" t="s">
        <v>2242</v>
      </c>
      <c r="D19310" s="147" t="s">
        <v>5501</v>
      </c>
      <c r="E19310" s="147" t="s">
        <v>2240</v>
      </c>
      <c r="G19310" s="147">
        <v>0</v>
      </c>
      <c r="I19310" s="147">
        <v>4</v>
      </c>
      <c r="J19310" s="147">
        <v>2594953</v>
      </c>
    </row>
    <row r="19311" spans="1:10" x14ac:dyDescent="0.2">
      <c r="A19311" s="147">
        <v>4</v>
      </c>
      <c r="B19311" s="149" t="s">
        <v>5500</v>
      </c>
      <c r="C19311" s="147" t="s">
        <v>2242</v>
      </c>
      <c r="D19311" s="147" t="s">
        <v>5499</v>
      </c>
      <c r="E19311" s="147" t="s">
        <v>2240</v>
      </c>
      <c r="G19311" s="147">
        <v>0</v>
      </c>
      <c r="I19311" s="147">
        <v>4</v>
      </c>
      <c r="J19311" s="147">
        <v>2594968</v>
      </c>
    </row>
    <row r="19312" spans="1:10" x14ac:dyDescent="0.2">
      <c r="A19312" s="147">
        <v>4</v>
      </c>
      <c r="B19312" s="149" t="s">
        <v>5498</v>
      </c>
      <c r="C19312" s="147" t="s">
        <v>2242</v>
      </c>
      <c r="D19312" s="147" t="s">
        <v>5497</v>
      </c>
      <c r="E19312" s="147" t="s">
        <v>2240</v>
      </c>
      <c r="G19312" s="147">
        <v>0</v>
      </c>
      <c r="I19312" s="147">
        <v>4</v>
      </c>
      <c r="J19312" s="147">
        <v>2594951</v>
      </c>
    </row>
    <row r="19313" spans="1:10" x14ac:dyDescent="0.2">
      <c r="A19313" s="147">
        <v>4</v>
      </c>
      <c r="B19313" s="149" t="s">
        <v>5496</v>
      </c>
      <c r="C19313" s="147" t="s">
        <v>2242</v>
      </c>
      <c r="D19313" s="147" t="s">
        <v>5495</v>
      </c>
      <c r="E19313" s="147" t="s">
        <v>2240</v>
      </c>
      <c r="G19313" s="147">
        <v>0</v>
      </c>
      <c r="I19313" s="147">
        <v>4</v>
      </c>
      <c r="J19313" s="147">
        <v>2594950</v>
      </c>
    </row>
    <row r="19314" spans="1:10" x14ac:dyDescent="0.2">
      <c r="A19314" s="147">
        <v>4</v>
      </c>
      <c r="B19314" s="149" t="s">
        <v>5494</v>
      </c>
      <c r="C19314" s="147" t="s">
        <v>2242</v>
      </c>
      <c r="D19314" s="147" t="s">
        <v>5493</v>
      </c>
      <c r="E19314" s="147" t="s">
        <v>2240</v>
      </c>
      <c r="G19314" s="147">
        <v>0</v>
      </c>
      <c r="I19314" s="147">
        <v>4</v>
      </c>
      <c r="J19314" s="147">
        <v>2594964</v>
      </c>
    </row>
    <row r="19315" spans="1:10" x14ac:dyDescent="0.2">
      <c r="A19315" s="147">
        <v>3</v>
      </c>
      <c r="B19315" s="149" t="s">
        <v>5492</v>
      </c>
      <c r="C19315" s="147" t="s">
        <v>2242</v>
      </c>
      <c r="D19315" s="147" t="s">
        <v>5491</v>
      </c>
      <c r="E19315" s="147" t="s">
        <v>2246</v>
      </c>
      <c r="G19315" s="147">
        <v>0</v>
      </c>
      <c r="I19315" s="147">
        <v>3</v>
      </c>
      <c r="J19315" s="147">
        <v>2593942</v>
      </c>
    </row>
    <row r="19316" spans="1:10" x14ac:dyDescent="0.2">
      <c r="A19316" s="147">
        <v>4</v>
      </c>
      <c r="B19316" s="149" t="s">
        <v>5490</v>
      </c>
      <c r="C19316" s="147" t="s">
        <v>2242</v>
      </c>
      <c r="D19316" s="147" t="s">
        <v>5489</v>
      </c>
      <c r="E19316" s="147" t="s">
        <v>2246</v>
      </c>
      <c r="G19316" s="147">
        <v>0</v>
      </c>
      <c r="I19316" s="147">
        <v>4</v>
      </c>
      <c r="J19316" s="147">
        <v>2594976</v>
      </c>
    </row>
    <row r="19317" spans="1:10" x14ac:dyDescent="0.2">
      <c r="A19317" s="147">
        <v>5</v>
      </c>
      <c r="B19317" s="149" t="s">
        <v>5487</v>
      </c>
      <c r="C19317" s="147" t="s">
        <v>2242</v>
      </c>
      <c r="D19317" s="147" t="s">
        <v>5488</v>
      </c>
      <c r="E19317" s="147" t="s">
        <v>2246</v>
      </c>
      <c r="G19317" s="147">
        <v>0</v>
      </c>
      <c r="I19317" s="147">
        <v>5</v>
      </c>
      <c r="J19317" s="147">
        <v>2594980</v>
      </c>
    </row>
    <row r="19318" spans="1:10" x14ac:dyDescent="0.2">
      <c r="A19318" s="147">
        <v>5</v>
      </c>
      <c r="B19318" s="149" t="s">
        <v>5487</v>
      </c>
      <c r="C19318" s="147" t="s">
        <v>2261</v>
      </c>
      <c r="D19318" s="147" t="s">
        <v>5486</v>
      </c>
      <c r="E19318" s="147" t="s">
        <v>2246</v>
      </c>
      <c r="G19318" s="147">
        <v>0</v>
      </c>
      <c r="I19318" s="147">
        <v>5</v>
      </c>
      <c r="J19318" s="147">
        <v>1204029</v>
      </c>
    </row>
    <row r="19319" spans="1:10" x14ac:dyDescent="0.2">
      <c r="A19319" s="147">
        <v>6</v>
      </c>
      <c r="B19319" s="149" t="s">
        <v>5485</v>
      </c>
      <c r="C19319" s="147" t="s">
        <v>2242</v>
      </c>
      <c r="D19319" s="147" t="s">
        <v>5484</v>
      </c>
      <c r="E19319" s="147" t="s">
        <v>2240</v>
      </c>
      <c r="G19319" s="147">
        <v>0</v>
      </c>
      <c r="I19319" s="147">
        <v>6</v>
      </c>
      <c r="J19319" s="147">
        <v>2594993</v>
      </c>
    </row>
    <row r="19320" spans="1:10" x14ac:dyDescent="0.2">
      <c r="A19320" s="147">
        <v>6</v>
      </c>
      <c r="B19320" s="149" t="s">
        <v>5483</v>
      </c>
      <c r="C19320" s="147" t="s">
        <v>2242</v>
      </c>
      <c r="D19320" s="147" t="s">
        <v>5482</v>
      </c>
      <c r="E19320" s="147" t="s">
        <v>2240</v>
      </c>
      <c r="G19320" s="147">
        <v>0</v>
      </c>
      <c r="I19320" s="147">
        <v>6</v>
      </c>
      <c r="J19320" s="147">
        <v>2594983</v>
      </c>
    </row>
    <row r="19321" spans="1:10" x14ac:dyDescent="0.2">
      <c r="A19321" s="147">
        <v>6</v>
      </c>
      <c r="B19321" s="149" t="s">
        <v>5481</v>
      </c>
      <c r="C19321" s="147" t="s">
        <v>2242</v>
      </c>
      <c r="D19321" s="147" t="s">
        <v>5480</v>
      </c>
      <c r="E19321" s="147" t="s">
        <v>2240</v>
      </c>
      <c r="G19321" s="147">
        <v>0</v>
      </c>
      <c r="I19321" s="147">
        <v>6</v>
      </c>
      <c r="J19321" s="147">
        <v>2594986</v>
      </c>
    </row>
    <row r="19322" spans="1:10" x14ac:dyDescent="0.2">
      <c r="A19322" s="147">
        <v>6</v>
      </c>
      <c r="B19322" s="149" t="s">
        <v>5479</v>
      </c>
      <c r="C19322" s="147" t="s">
        <v>2242</v>
      </c>
      <c r="D19322" s="147" t="s">
        <v>5478</v>
      </c>
      <c r="E19322" s="147" t="s">
        <v>2240</v>
      </c>
      <c r="G19322" s="147">
        <v>0</v>
      </c>
      <c r="I19322" s="147">
        <v>6</v>
      </c>
      <c r="J19322" s="147">
        <v>2594984</v>
      </c>
    </row>
    <row r="19323" spans="1:10" x14ac:dyDescent="0.2">
      <c r="A19323" s="147">
        <v>4</v>
      </c>
      <c r="B19323" s="149" t="s">
        <v>5476</v>
      </c>
      <c r="C19323" s="147" t="s">
        <v>2242</v>
      </c>
      <c r="D19323" s="147" t="s">
        <v>5477</v>
      </c>
      <c r="E19323" s="147" t="s">
        <v>2240</v>
      </c>
      <c r="G19323" s="147">
        <v>0</v>
      </c>
      <c r="I19323" s="147">
        <v>4</v>
      </c>
      <c r="J19323" s="147">
        <v>2594974</v>
      </c>
    </row>
    <row r="19324" spans="1:10" x14ac:dyDescent="0.2">
      <c r="A19324" s="147">
        <v>4</v>
      </c>
      <c r="B19324" s="149" t="s">
        <v>5476</v>
      </c>
      <c r="C19324" s="147" t="s">
        <v>2261</v>
      </c>
      <c r="D19324" s="147" t="s">
        <v>5475</v>
      </c>
      <c r="E19324" s="147" t="s">
        <v>2246</v>
      </c>
      <c r="G19324" s="147">
        <v>0</v>
      </c>
      <c r="I19324" s="147">
        <v>4</v>
      </c>
      <c r="J19324" s="147">
        <v>1204027</v>
      </c>
    </row>
    <row r="19325" spans="1:10" x14ac:dyDescent="0.2">
      <c r="A19325" s="147">
        <v>4</v>
      </c>
      <c r="B19325" s="149" t="s">
        <v>5473</v>
      </c>
      <c r="C19325" s="147" t="s">
        <v>2242</v>
      </c>
      <c r="D19325" s="147" t="s">
        <v>5474</v>
      </c>
      <c r="E19325" s="147" t="s">
        <v>2240</v>
      </c>
      <c r="G19325" s="147">
        <v>0</v>
      </c>
      <c r="I19325" s="147">
        <v>4</v>
      </c>
      <c r="J19325" s="147">
        <v>2594975</v>
      </c>
    </row>
    <row r="19326" spans="1:10" x14ac:dyDescent="0.2">
      <c r="A19326" s="147">
        <v>4</v>
      </c>
      <c r="B19326" s="149" t="s">
        <v>5473</v>
      </c>
      <c r="C19326" s="147" t="s">
        <v>2250</v>
      </c>
      <c r="D19326" s="147" t="s">
        <v>5472</v>
      </c>
      <c r="E19326" s="147" t="s">
        <v>2246</v>
      </c>
      <c r="G19326" s="147">
        <v>0</v>
      </c>
      <c r="I19326" s="147">
        <v>4</v>
      </c>
      <c r="J19326" s="147">
        <v>1204025</v>
      </c>
    </row>
    <row r="19327" spans="1:10" x14ac:dyDescent="0.2">
      <c r="A19327" s="147">
        <v>2</v>
      </c>
      <c r="B19327" s="149" t="s">
        <v>5471</v>
      </c>
      <c r="C19327" s="147" t="s">
        <v>2242</v>
      </c>
      <c r="D19327" s="147" t="s">
        <v>5470</v>
      </c>
      <c r="E19327" s="147" t="s">
        <v>2246</v>
      </c>
      <c r="G19327" s="147">
        <v>0</v>
      </c>
      <c r="I19327" s="147">
        <v>2</v>
      </c>
      <c r="J19327" s="147">
        <v>2592582</v>
      </c>
    </row>
    <row r="19328" spans="1:10" x14ac:dyDescent="0.2">
      <c r="A19328" s="147">
        <v>3</v>
      </c>
      <c r="B19328" s="149" t="s">
        <v>5469</v>
      </c>
      <c r="C19328" s="147" t="s">
        <v>2242</v>
      </c>
      <c r="D19328" s="147" t="s">
        <v>5468</v>
      </c>
      <c r="E19328" s="147" t="s">
        <v>2246</v>
      </c>
      <c r="G19328" s="147">
        <v>0</v>
      </c>
      <c r="I19328" s="147">
        <v>3</v>
      </c>
      <c r="J19328" s="147">
        <v>2594997</v>
      </c>
    </row>
    <row r="19329" spans="1:10" x14ac:dyDescent="0.2">
      <c r="A19329" s="147">
        <v>4</v>
      </c>
      <c r="B19329" s="149" t="s">
        <v>5466</v>
      </c>
      <c r="C19329" s="147" t="s">
        <v>2242</v>
      </c>
      <c r="D19329" s="147" t="s">
        <v>5467</v>
      </c>
      <c r="E19329" s="147" t="s">
        <v>2240</v>
      </c>
      <c r="G19329" s="147">
        <v>0</v>
      </c>
      <c r="I19329" s="147">
        <v>4</v>
      </c>
      <c r="J19329" s="147">
        <v>2595015</v>
      </c>
    </row>
    <row r="19330" spans="1:10" x14ac:dyDescent="0.2">
      <c r="A19330" s="147">
        <v>4</v>
      </c>
      <c r="B19330" s="149" t="s">
        <v>5466</v>
      </c>
      <c r="C19330" s="147" t="s">
        <v>2261</v>
      </c>
      <c r="D19330" s="147" t="s">
        <v>5465</v>
      </c>
      <c r="E19330" s="147" t="s">
        <v>2246</v>
      </c>
      <c r="G19330" s="147">
        <v>0</v>
      </c>
      <c r="I19330" s="147">
        <v>4</v>
      </c>
      <c r="J19330" s="147">
        <v>1204048</v>
      </c>
    </row>
    <row r="19331" spans="1:10" x14ac:dyDescent="0.2">
      <c r="A19331" s="147">
        <v>4</v>
      </c>
      <c r="B19331" s="149" t="s">
        <v>5464</v>
      </c>
      <c r="C19331" s="147" t="s">
        <v>2242</v>
      </c>
      <c r="D19331" s="147" t="s">
        <v>5463</v>
      </c>
      <c r="E19331" s="147" t="s">
        <v>2240</v>
      </c>
      <c r="G19331" s="147">
        <v>0</v>
      </c>
      <c r="I19331" s="147">
        <v>4</v>
      </c>
      <c r="J19331" s="147">
        <v>2595012</v>
      </c>
    </row>
    <row r="19332" spans="1:10" x14ac:dyDescent="0.2">
      <c r="A19332" s="147">
        <v>4</v>
      </c>
      <c r="B19332" s="149" t="s">
        <v>5461</v>
      </c>
      <c r="C19332" s="147" t="s">
        <v>2242</v>
      </c>
      <c r="D19332" s="147" t="s">
        <v>5462</v>
      </c>
      <c r="E19332" s="147" t="s">
        <v>2240</v>
      </c>
      <c r="G19332" s="147">
        <v>0</v>
      </c>
      <c r="I19332" s="147">
        <v>4</v>
      </c>
      <c r="J19332" s="147">
        <v>2595018</v>
      </c>
    </row>
    <row r="19333" spans="1:10" x14ac:dyDescent="0.2">
      <c r="A19333" s="147">
        <v>4</v>
      </c>
      <c r="B19333" s="149" t="s">
        <v>5461</v>
      </c>
      <c r="C19333" s="147" t="s">
        <v>2261</v>
      </c>
      <c r="D19333" s="147" t="s">
        <v>5460</v>
      </c>
      <c r="E19333" s="147" t="s">
        <v>2246</v>
      </c>
      <c r="G19333" s="147">
        <v>0</v>
      </c>
      <c r="I19333" s="147">
        <v>4</v>
      </c>
      <c r="J19333" s="147">
        <v>1204060</v>
      </c>
    </row>
    <row r="19334" spans="1:10" x14ac:dyDescent="0.2">
      <c r="A19334" s="147">
        <v>4</v>
      </c>
      <c r="B19334" s="149" t="s">
        <v>5457</v>
      </c>
      <c r="C19334" s="147" t="s">
        <v>2242</v>
      </c>
      <c r="D19334" s="147" t="s">
        <v>5459</v>
      </c>
      <c r="E19334" s="147" t="s">
        <v>2240</v>
      </c>
      <c r="G19334" s="147">
        <v>0</v>
      </c>
      <c r="I19334" s="147">
        <v>4</v>
      </c>
      <c r="J19334" s="147">
        <v>2595014</v>
      </c>
    </row>
    <row r="19335" spans="1:10" x14ac:dyDescent="0.2">
      <c r="A19335" s="147">
        <v>4</v>
      </c>
      <c r="B19335" s="149" t="s">
        <v>5457</v>
      </c>
      <c r="C19335" s="147" t="s">
        <v>2261</v>
      </c>
      <c r="D19335" s="147" t="s">
        <v>5458</v>
      </c>
      <c r="E19335" s="147" t="s">
        <v>2246</v>
      </c>
      <c r="G19335" s="147">
        <v>0</v>
      </c>
      <c r="I19335" s="147">
        <v>4</v>
      </c>
      <c r="J19335" s="147">
        <v>1204053</v>
      </c>
    </row>
    <row r="19336" spans="1:10" x14ac:dyDescent="0.2">
      <c r="A19336" s="147">
        <v>4</v>
      </c>
      <c r="B19336" s="149" t="s">
        <v>5457</v>
      </c>
      <c r="C19336" s="147" t="s">
        <v>2261</v>
      </c>
      <c r="D19336" s="147" t="s">
        <v>5456</v>
      </c>
      <c r="E19336" s="147" t="s">
        <v>2246</v>
      </c>
      <c r="G19336" s="147">
        <v>0</v>
      </c>
      <c r="I19336" s="147">
        <v>4</v>
      </c>
      <c r="J19336" s="147">
        <v>1204063</v>
      </c>
    </row>
    <row r="19337" spans="1:10" x14ac:dyDescent="0.2">
      <c r="A19337" s="147">
        <v>4</v>
      </c>
      <c r="B19337" s="149" t="s">
        <v>5450</v>
      </c>
      <c r="C19337" s="147" t="s">
        <v>2242</v>
      </c>
      <c r="D19337" s="147" t="s">
        <v>5455</v>
      </c>
      <c r="E19337" s="147" t="s">
        <v>2246</v>
      </c>
      <c r="G19337" s="147">
        <v>0</v>
      </c>
      <c r="I19337" s="147">
        <v>4</v>
      </c>
      <c r="J19337" s="147">
        <v>2595017</v>
      </c>
    </row>
    <row r="19338" spans="1:10" x14ac:dyDescent="0.2">
      <c r="A19338" s="147">
        <v>4</v>
      </c>
      <c r="B19338" s="149" t="s">
        <v>5450</v>
      </c>
      <c r="C19338" s="147" t="s">
        <v>2261</v>
      </c>
      <c r="D19338" s="147" t="s">
        <v>5454</v>
      </c>
      <c r="E19338" s="147" t="s">
        <v>2246</v>
      </c>
      <c r="G19338" s="147">
        <v>0</v>
      </c>
      <c r="I19338" s="147">
        <v>4</v>
      </c>
      <c r="J19338" s="147">
        <v>1204047</v>
      </c>
    </row>
    <row r="19339" spans="1:10" x14ac:dyDescent="0.2">
      <c r="A19339" s="147">
        <v>4</v>
      </c>
      <c r="B19339" s="149" t="s">
        <v>5450</v>
      </c>
      <c r="C19339" s="147" t="s">
        <v>2261</v>
      </c>
      <c r="D19339" s="147" t="s">
        <v>5453</v>
      </c>
      <c r="E19339" s="147" t="s">
        <v>2246</v>
      </c>
      <c r="G19339" s="147">
        <v>0</v>
      </c>
      <c r="I19339" s="147">
        <v>4</v>
      </c>
      <c r="J19339" s="147">
        <v>1204072</v>
      </c>
    </row>
    <row r="19340" spans="1:10" x14ac:dyDescent="0.2">
      <c r="A19340" s="147">
        <v>4</v>
      </c>
      <c r="B19340" s="149" t="s">
        <v>5450</v>
      </c>
      <c r="C19340" s="147" t="s">
        <v>2261</v>
      </c>
      <c r="D19340" s="147" t="s">
        <v>5452</v>
      </c>
      <c r="E19340" s="147" t="s">
        <v>2246</v>
      </c>
      <c r="G19340" s="147">
        <v>0</v>
      </c>
      <c r="I19340" s="147">
        <v>4</v>
      </c>
      <c r="J19340" s="147">
        <v>1204054</v>
      </c>
    </row>
    <row r="19341" spans="1:10" x14ac:dyDescent="0.2">
      <c r="A19341" s="147">
        <v>4</v>
      </c>
      <c r="B19341" s="149" t="s">
        <v>5450</v>
      </c>
      <c r="C19341" s="147" t="s">
        <v>2261</v>
      </c>
      <c r="D19341" s="147" t="s">
        <v>5451</v>
      </c>
      <c r="E19341" s="147" t="s">
        <v>2246</v>
      </c>
      <c r="G19341" s="147">
        <v>0</v>
      </c>
      <c r="I19341" s="147">
        <v>4</v>
      </c>
      <c r="J19341" s="147">
        <v>1204068</v>
      </c>
    </row>
    <row r="19342" spans="1:10" x14ac:dyDescent="0.2">
      <c r="A19342" s="147">
        <v>4</v>
      </c>
      <c r="B19342" s="149" t="s">
        <v>5450</v>
      </c>
      <c r="C19342" s="147" t="s">
        <v>2261</v>
      </c>
      <c r="D19342" s="147" t="s">
        <v>5449</v>
      </c>
      <c r="E19342" s="147" t="s">
        <v>2246</v>
      </c>
      <c r="G19342" s="147">
        <v>0</v>
      </c>
      <c r="I19342" s="147">
        <v>4</v>
      </c>
      <c r="J19342" s="147">
        <v>1204057</v>
      </c>
    </row>
    <row r="19343" spans="1:10" x14ac:dyDescent="0.2">
      <c r="A19343" s="147">
        <v>5</v>
      </c>
      <c r="B19343" s="149" t="s">
        <v>5448</v>
      </c>
      <c r="C19343" s="147" t="s">
        <v>2242</v>
      </c>
      <c r="D19343" s="147" t="s">
        <v>5447</v>
      </c>
      <c r="E19343" s="147" t="s">
        <v>2246</v>
      </c>
      <c r="G19343" s="147">
        <v>0</v>
      </c>
      <c r="I19343" s="147">
        <v>5</v>
      </c>
      <c r="J19343" s="147">
        <v>2595028</v>
      </c>
    </row>
    <row r="19344" spans="1:10" x14ac:dyDescent="0.2">
      <c r="A19344" s="147">
        <v>6</v>
      </c>
      <c r="B19344" s="149" t="s">
        <v>5446</v>
      </c>
      <c r="C19344" s="147" t="s">
        <v>2242</v>
      </c>
      <c r="D19344" s="147" t="s">
        <v>5445</v>
      </c>
      <c r="E19344" s="147" t="s">
        <v>2240</v>
      </c>
      <c r="G19344" s="147">
        <v>0</v>
      </c>
      <c r="I19344" s="147">
        <v>6</v>
      </c>
      <c r="J19344" s="147">
        <v>2595036</v>
      </c>
    </row>
    <row r="19345" spans="1:10" x14ac:dyDescent="0.2">
      <c r="A19345" s="147">
        <v>6</v>
      </c>
      <c r="B19345" s="149" t="s">
        <v>5444</v>
      </c>
      <c r="C19345" s="147" t="s">
        <v>2242</v>
      </c>
      <c r="D19345" s="147" t="s">
        <v>5443</v>
      </c>
      <c r="E19345" s="147" t="s">
        <v>2240</v>
      </c>
      <c r="G19345" s="147">
        <v>0</v>
      </c>
      <c r="I19345" s="147">
        <v>6</v>
      </c>
      <c r="J19345" s="147">
        <v>2595034</v>
      </c>
    </row>
    <row r="19346" spans="1:10" x14ac:dyDescent="0.2">
      <c r="A19346" s="147">
        <v>5</v>
      </c>
      <c r="B19346" s="149" t="s">
        <v>5442</v>
      </c>
      <c r="C19346" s="147" t="s">
        <v>2242</v>
      </c>
      <c r="D19346" s="147" t="s">
        <v>5441</v>
      </c>
      <c r="E19346" s="147" t="s">
        <v>2246</v>
      </c>
      <c r="G19346" s="147">
        <v>0</v>
      </c>
      <c r="I19346" s="147">
        <v>5</v>
      </c>
      <c r="J19346" s="147">
        <v>2595029</v>
      </c>
    </row>
    <row r="19347" spans="1:10" x14ac:dyDescent="0.2">
      <c r="A19347" s="147">
        <v>6</v>
      </c>
      <c r="B19347" s="149" t="s">
        <v>5440</v>
      </c>
      <c r="C19347" s="147" t="s">
        <v>2242</v>
      </c>
      <c r="D19347" s="147" t="s">
        <v>5439</v>
      </c>
      <c r="E19347" s="147" t="s">
        <v>2240</v>
      </c>
      <c r="G19347" s="147">
        <v>0</v>
      </c>
      <c r="I19347" s="147">
        <v>6</v>
      </c>
      <c r="J19347" s="147">
        <v>2595049</v>
      </c>
    </row>
    <row r="19348" spans="1:10" x14ac:dyDescent="0.2">
      <c r="A19348" s="147">
        <v>6</v>
      </c>
      <c r="B19348" s="149" t="s">
        <v>5438</v>
      </c>
      <c r="C19348" s="147" t="s">
        <v>2242</v>
      </c>
      <c r="D19348" s="147" t="s">
        <v>5437</v>
      </c>
      <c r="E19348" s="147" t="s">
        <v>2240</v>
      </c>
      <c r="G19348" s="147">
        <v>0</v>
      </c>
      <c r="I19348" s="147">
        <v>6</v>
      </c>
      <c r="J19348" s="147">
        <v>2595051</v>
      </c>
    </row>
    <row r="19349" spans="1:10" x14ac:dyDescent="0.2">
      <c r="A19349" s="147">
        <v>6</v>
      </c>
      <c r="B19349" s="149" t="s">
        <v>5436</v>
      </c>
      <c r="C19349" s="147" t="s">
        <v>2242</v>
      </c>
      <c r="D19349" s="147" t="s">
        <v>5435</v>
      </c>
      <c r="E19349" s="147" t="s">
        <v>2240</v>
      </c>
      <c r="G19349" s="147">
        <v>0</v>
      </c>
      <c r="I19349" s="147">
        <v>6</v>
      </c>
      <c r="J19349" s="147">
        <v>2595056</v>
      </c>
    </row>
    <row r="19350" spans="1:10" x14ac:dyDescent="0.2">
      <c r="A19350" s="147">
        <v>6</v>
      </c>
      <c r="B19350" s="149" t="s">
        <v>5434</v>
      </c>
      <c r="C19350" s="147" t="s">
        <v>2242</v>
      </c>
      <c r="D19350" s="147" t="s">
        <v>5433</v>
      </c>
      <c r="E19350" s="147" t="s">
        <v>2240</v>
      </c>
      <c r="G19350" s="147">
        <v>0</v>
      </c>
      <c r="I19350" s="147">
        <v>6</v>
      </c>
      <c r="J19350" s="147">
        <v>2595042</v>
      </c>
    </row>
    <row r="19351" spans="1:10" x14ac:dyDescent="0.2">
      <c r="A19351" s="147">
        <v>6</v>
      </c>
      <c r="B19351" s="149" t="s">
        <v>5432</v>
      </c>
      <c r="C19351" s="147" t="s">
        <v>2242</v>
      </c>
      <c r="D19351" s="147" t="s">
        <v>5431</v>
      </c>
      <c r="E19351" s="147" t="s">
        <v>2240</v>
      </c>
      <c r="F19351" s="147" t="s">
        <v>2259</v>
      </c>
      <c r="G19351" s="147">
        <v>2</v>
      </c>
      <c r="H19351" s="148">
        <v>41204</v>
      </c>
      <c r="I19351" s="147">
        <v>6</v>
      </c>
      <c r="J19351" s="147">
        <v>2595040</v>
      </c>
    </row>
    <row r="19352" spans="1:10" x14ac:dyDescent="0.2">
      <c r="A19352" s="147">
        <v>6</v>
      </c>
      <c r="B19352" s="149" t="s">
        <v>5430</v>
      </c>
      <c r="C19352" s="147" t="s">
        <v>2242</v>
      </c>
      <c r="D19352" s="147" t="s">
        <v>5429</v>
      </c>
      <c r="E19352" s="147" t="s">
        <v>2240</v>
      </c>
      <c r="G19352" s="147">
        <v>0</v>
      </c>
      <c r="I19352" s="147">
        <v>6</v>
      </c>
      <c r="J19352" s="147">
        <v>2595055</v>
      </c>
    </row>
    <row r="19353" spans="1:10" x14ac:dyDescent="0.2">
      <c r="A19353" s="147">
        <v>4</v>
      </c>
      <c r="B19353" s="149" t="s">
        <v>5428</v>
      </c>
      <c r="C19353" s="147" t="s">
        <v>2242</v>
      </c>
      <c r="D19353" s="147" t="s">
        <v>5427</v>
      </c>
      <c r="E19353" s="147" t="s">
        <v>2246</v>
      </c>
      <c r="G19353" s="147">
        <v>0</v>
      </c>
      <c r="I19353" s="147">
        <v>4</v>
      </c>
      <c r="J19353" s="147">
        <v>2595024</v>
      </c>
    </row>
    <row r="19354" spans="1:10" x14ac:dyDescent="0.2">
      <c r="A19354" s="147">
        <v>5</v>
      </c>
      <c r="B19354" s="149" t="s">
        <v>5426</v>
      </c>
      <c r="C19354" s="147" t="s">
        <v>2242</v>
      </c>
      <c r="D19354" s="147" t="s">
        <v>5425</v>
      </c>
      <c r="E19354" s="147" t="s">
        <v>2246</v>
      </c>
      <c r="F19354" s="147" t="s">
        <v>2259</v>
      </c>
      <c r="G19354" s="147">
        <v>1</v>
      </c>
      <c r="H19354" s="148">
        <v>41204</v>
      </c>
      <c r="I19354" s="147">
        <v>5</v>
      </c>
      <c r="J19354" s="147">
        <v>2595062</v>
      </c>
    </row>
    <row r="19355" spans="1:10" x14ac:dyDescent="0.2">
      <c r="A19355" s="147">
        <v>6</v>
      </c>
      <c r="B19355" s="149" t="s">
        <v>5424</v>
      </c>
      <c r="C19355" s="147" t="s">
        <v>2242</v>
      </c>
      <c r="D19355" s="147" t="s">
        <v>5423</v>
      </c>
      <c r="E19355" s="147" t="s">
        <v>2240</v>
      </c>
      <c r="F19355" s="147" t="s">
        <v>2259</v>
      </c>
      <c r="G19355" s="147">
        <v>1</v>
      </c>
      <c r="H19355" s="148">
        <v>41204</v>
      </c>
      <c r="I19355" s="147">
        <v>6</v>
      </c>
      <c r="J19355" s="147">
        <v>2595067</v>
      </c>
    </row>
    <row r="19356" spans="1:10" x14ac:dyDescent="0.2">
      <c r="A19356" s="147">
        <v>6</v>
      </c>
      <c r="B19356" s="149" t="s">
        <v>5422</v>
      </c>
      <c r="C19356" s="147" t="s">
        <v>2242</v>
      </c>
      <c r="D19356" s="147" t="s">
        <v>5421</v>
      </c>
      <c r="E19356" s="147" t="s">
        <v>2240</v>
      </c>
      <c r="F19356" s="147" t="s">
        <v>2259</v>
      </c>
      <c r="G19356" s="147">
        <v>1</v>
      </c>
      <c r="H19356" s="148">
        <v>41204</v>
      </c>
      <c r="I19356" s="147">
        <v>5</v>
      </c>
      <c r="J19356" s="147">
        <v>2595061</v>
      </c>
    </row>
    <row r="19357" spans="1:10" x14ac:dyDescent="0.2">
      <c r="A19357" s="147">
        <v>6</v>
      </c>
      <c r="B19357" s="149" t="s">
        <v>5420</v>
      </c>
      <c r="C19357" s="147" t="s">
        <v>2242</v>
      </c>
      <c r="D19357" s="147" t="s">
        <v>5419</v>
      </c>
      <c r="E19357" s="147" t="s">
        <v>2240</v>
      </c>
      <c r="F19357" s="147" t="s">
        <v>2259</v>
      </c>
      <c r="G19357" s="147">
        <v>1</v>
      </c>
      <c r="H19357" s="148">
        <v>41204</v>
      </c>
      <c r="I19357" s="147">
        <v>5</v>
      </c>
      <c r="J19357" s="147">
        <v>2595063</v>
      </c>
    </row>
    <row r="19358" spans="1:10" x14ac:dyDescent="0.2">
      <c r="A19358" s="147">
        <v>3</v>
      </c>
      <c r="B19358" s="149" t="s">
        <v>5418</v>
      </c>
      <c r="C19358" s="147" t="s">
        <v>2242</v>
      </c>
      <c r="D19358" s="147" t="s">
        <v>5417</v>
      </c>
      <c r="E19358" s="147" t="s">
        <v>2246</v>
      </c>
      <c r="G19358" s="147">
        <v>0</v>
      </c>
      <c r="I19358" s="147">
        <v>3</v>
      </c>
      <c r="J19358" s="147">
        <v>2595001</v>
      </c>
    </row>
    <row r="19359" spans="1:10" x14ac:dyDescent="0.2">
      <c r="A19359" s="147">
        <v>4</v>
      </c>
      <c r="B19359" s="149" t="s">
        <v>5415</v>
      </c>
      <c r="C19359" s="147" t="s">
        <v>2242</v>
      </c>
      <c r="D19359" s="147" t="s">
        <v>5416</v>
      </c>
      <c r="E19359" s="147" t="s">
        <v>2246</v>
      </c>
      <c r="G19359" s="147">
        <v>0</v>
      </c>
      <c r="I19359" s="147">
        <v>4</v>
      </c>
      <c r="J19359" s="147">
        <v>2595090</v>
      </c>
    </row>
    <row r="19360" spans="1:10" x14ac:dyDescent="0.2">
      <c r="A19360" s="147">
        <v>4</v>
      </c>
      <c r="B19360" s="149" t="s">
        <v>5415</v>
      </c>
      <c r="C19360" s="147" t="s">
        <v>2261</v>
      </c>
      <c r="D19360" s="147" t="s">
        <v>5414</v>
      </c>
      <c r="E19360" s="147" t="s">
        <v>2246</v>
      </c>
      <c r="G19360" s="147">
        <v>0</v>
      </c>
      <c r="I19360" s="147">
        <v>4</v>
      </c>
      <c r="J19360" s="147">
        <v>1204077</v>
      </c>
    </row>
    <row r="19361" spans="1:10" x14ac:dyDescent="0.2">
      <c r="A19361" s="147">
        <v>6</v>
      </c>
      <c r="B19361" s="149" t="s">
        <v>5413</v>
      </c>
      <c r="C19361" s="147" t="s">
        <v>2242</v>
      </c>
      <c r="D19361" s="147" t="s">
        <v>5412</v>
      </c>
      <c r="E19361" s="147" t="s">
        <v>2240</v>
      </c>
      <c r="G19361" s="147">
        <v>0</v>
      </c>
      <c r="I19361" s="147">
        <v>5</v>
      </c>
      <c r="J19361" s="147">
        <v>2595097</v>
      </c>
    </row>
    <row r="19362" spans="1:10" x14ac:dyDescent="0.2">
      <c r="A19362" s="147">
        <v>6</v>
      </c>
      <c r="B19362" s="149" t="s">
        <v>5411</v>
      </c>
      <c r="C19362" s="147" t="s">
        <v>2242</v>
      </c>
      <c r="D19362" s="147" t="s">
        <v>5410</v>
      </c>
      <c r="E19362" s="147" t="s">
        <v>2240</v>
      </c>
      <c r="G19362" s="147">
        <v>0</v>
      </c>
      <c r="I19362" s="147">
        <v>5</v>
      </c>
      <c r="J19362" s="147">
        <v>2595098</v>
      </c>
    </row>
    <row r="19363" spans="1:10" x14ac:dyDescent="0.2">
      <c r="A19363" s="147">
        <v>4</v>
      </c>
      <c r="B19363" s="149" t="s">
        <v>5408</v>
      </c>
      <c r="C19363" s="147" t="s">
        <v>2242</v>
      </c>
      <c r="D19363" s="147" t="s">
        <v>5409</v>
      </c>
      <c r="E19363" s="147" t="s">
        <v>2240</v>
      </c>
      <c r="G19363" s="147">
        <v>0</v>
      </c>
      <c r="I19363" s="147">
        <v>4</v>
      </c>
      <c r="J19363" s="147">
        <v>2595084</v>
      </c>
    </row>
    <row r="19364" spans="1:10" x14ac:dyDescent="0.2">
      <c r="A19364" s="147">
        <v>4</v>
      </c>
      <c r="B19364" s="149" t="s">
        <v>5408</v>
      </c>
      <c r="C19364" s="147" t="s">
        <v>2277</v>
      </c>
      <c r="D19364" s="147" t="s">
        <v>5407</v>
      </c>
      <c r="E19364" s="147" t="s">
        <v>2246</v>
      </c>
      <c r="G19364" s="147">
        <v>0</v>
      </c>
      <c r="I19364" s="147">
        <v>4</v>
      </c>
      <c r="J19364" s="147">
        <v>1204076</v>
      </c>
    </row>
    <row r="19365" spans="1:10" x14ac:dyDescent="0.2">
      <c r="A19365" s="147">
        <v>4</v>
      </c>
      <c r="B19365" s="149" t="s">
        <v>5406</v>
      </c>
      <c r="C19365" s="147" t="s">
        <v>2242</v>
      </c>
      <c r="D19365" s="147" t="s">
        <v>5405</v>
      </c>
      <c r="E19365" s="147" t="s">
        <v>2240</v>
      </c>
      <c r="G19365" s="147">
        <v>0</v>
      </c>
      <c r="I19365" s="147">
        <v>4</v>
      </c>
      <c r="J19365" s="147">
        <v>2595072</v>
      </c>
    </row>
    <row r="19366" spans="1:10" x14ac:dyDescent="0.2">
      <c r="A19366" s="147">
        <v>4</v>
      </c>
      <c r="B19366" s="149" t="s">
        <v>5404</v>
      </c>
      <c r="C19366" s="147" t="s">
        <v>2242</v>
      </c>
      <c r="D19366" s="147" t="s">
        <v>5403</v>
      </c>
      <c r="E19366" s="147" t="s">
        <v>2240</v>
      </c>
      <c r="G19366" s="147">
        <v>0</v>
      </c>
      <c r="I19366" s="147">
        <v>4</v>
      </c>
      <c r="J19366" s="147">
        <v>2595078</v>
      </c>
    </row>
    <row r="19367" spans="1:10" x14ac:dyDescent="0.2">
      <c r="A19367" s="147">
        <v>4</v>
      </c>
      <c r="B19367" s="149" t="s">
        <v>5402</v>
      </c>
      <c r="C19367" s="147" t="s">
        <v>2242</v>
      </c>
      <c r="D19367" s="147" t="s">
        <v>5401</v>
      </c>
      <c r="E19367" s="147" t="s">
        <v>2240</v>
      </c>
      <c r="G19367" s="147">
        <v>0</v>
      </c>
      <c r="I19367" s="147">
        <v>4</v>
      </c>
      <c r="J19367" s="147">
        <v>2595075</v>
      </c>
    </row>
    <row r="19368" spans="1:10" x14ac:dyDescent="0.2">
      <c r="A19368" s="147">
        <v>4</v>
      </c>
      <c r="B19368" s="149" t="s">
        <v>5400</v>
      </c>
      <c r="C19368" s="147" t="s">
        <v>2242</v>
      </c>
      <c r="D19368" s="147" t="s">
        <v>5399</v>
      </c>
      <c r="E19368" s="147" t="s">
        <v>2240</v>
      </c>
      <c r="G19368" s="147">
        <v>0</v>
      </c>
      <c r="I19368" s="147">
        <v>4</v>
      </c>
      <c r="J19368" s="147">
        <v>2595083</v>
      </c>
    </row>
    <row r="19369" spans="1:10" x14ac:dyDescent="0.2">
      <c r="A19369" s="147">
        <v>4</v>
      </c>
      <c r="B19369" s="149" t="s">
        <v>5398</v>
      </c>
      <c r="C19369" s="147" t="s">
        <v>2242</v>
      </c>
      <c r="D19369" s="147" t="s">
        <v>5397</v>
      </c>
      <c r="E19369" s="147" t="s">
        <v>2246</v>
      </c>
      <c r="G19369" s="147">
        <v>0</v>
      </c>
      <c r="I19369" s="147">
        <v>4</v>
      </c>
      <c r="J19369" s="147">
        <v>2595091</v>
      </c>
    </row>
    <row r="19370" spans="1:10" x14ac:dyDescent="0.2">
      <c r="A19370" s="147">
        <v>6</v>
      </c>
      <c r="B19370" s="149" t="s">
        <v>5396</v>
      </c>
      <c r="C19370" s="147" t="s">
        <v>2242</v>
      </c>
      <c r="D19370" s="147" t="s">
        <v>5395</v>
      </c>
      <c r="E19370" s="147" t="s">
        <v>2240</v>
      </c>
      <c r="G19370" s="147">
        <v>0</v>
      </c>
      <c r="I19370" s="147">
        <v>5</v>
      </c>
      <c r="J19370" s="147">
        <v>2595105</v>
      </c>
    </row>
    <row r="19371" spans="1:10" x14ac:dyDescent="0.2">
      <c r="A19371" s="147">
        <v>6</v>
      </c>
      <c r="B19371" s="149" t="s">
        <v>5394</v>
      </c>
      <c r="C19371" s="147" t="s">
        <v>2242</v>
      </c>
      <c r="D19371" s="147" t="s">
        <v>5393</v>
      </c>
      <c r="E19371" s="147" t="s">
        <v>2240</v>
      </c>
      <c r="G19371" s="147">
        <v>0</v>
      </c>
      <c r="I19371" s="147">
        <v>5</v>
      </c>
      <c r="J19371" s="147">
        <v>2595111</v>
      </c>
    </row>
    <row r="19372" spans="1:10" x14ac:dyDescent="0.2">
      <c r="A19372" s="147">
        <v>6</v>
      </c>
      <c r="B19372" s="149" t="s">
        <v>5392</v>
      </c>
      <c r="C19372" s="147" t="s">
        <v>2242</v>
      </c>
      <c r="D19372" s="147" t="s">
        <v>5391</v>
      </c>
      <c r="E19372" s="147" t="s">
        <v>2240</v>
      </c>
      <c r="G19372" s="147">
        <v>0</v>
      </c>
      <c r="I19372" s="147">
        <v>5</v>
      </c>
      <c r="J19372" s="147">
        <v>2595108</v>
      </c>
    </row>
    <row r="19373" spans="1:10" x14ac:dyDescent="0.2">
      <c r="A19373" s="147">
        <v>6</v>
      </c>
      <c r="B19373" s="149" t="s">
        <v>5390</v>
      </c>
      <c r="C19373" s="147" t="s">
        <v>2242</v>
      </c>
      <c r="D19373" s="147" t="s">
        <v>5389</v>
      </c>
      <c r="E19373" s="147" t="s">
        <v>2240</v>
      </c>
      <c r="G19373" s="147">
        <v>0</v>
      </c>
      <c r="I19373" s="147">
        <v>5</v>
      </c>
      <c r="J19373" s="147">
        <v>2595118</v>
      </c>
    </row>
    <row r="19374" spans="1:10" x14ac:dyDescent="0.2">
      <c r="A19374" s="147">
        <v>6</v>
      </c>
      <c r="B19374" s="149" t="s">
        <v>5388</v>
      </c>
      <c r="C19374" s="147" t="s">
        <v>2242</v>
      </c>
      <c r="D19374" s="147" t="s">
        <v>5387</v>
      </c>
      <c r="E19374" s="147" t="s">
        <v>2240</v>
      </c>
      <c r="G19374" s="147">
        <v>0</v>
      </c>
      <c r="I19374" s="147">
        <v>5</v>
      </c>
      <c r="J19374" s="147">
        <v>2595119</v>
      </c>
    </row>
    <row r="19375" spans="1:10" x14ac:dyDescent="0.2">
      <c r="A19375" s="147">
        <v>6</v>
      </c>
      <c r="B19375" s="149" t="s">
        <v>5386</v>
      </c>
      <c r="C19375" s="147" t="s">
        <v>2242</v>
      </c>
      <c r="D19375" s="147" t="s">
        <v>5385</v>
      </c>
      <c r="E19375" s="147" t="s">
        <v>2240</v>
      </c>
      <c r="G19375" s="147">
        <v>0</v>
      </c>
      <c r="I19375" s="147">
        <v>5</v>
      </c>
      <c r="J19375" s="147">
        <v>2595109</v>
      </c>
    </row>
    <row r="19376" spans="1:10" x14ac:dyDescent="0.2">
      <c r="A19376" s="147">
        <v>6</v>
      </c>
      <c r="B19376" s="149" t="s">
        <v>5384</v>
      </c>
      <c r="C19376" s="147" t="s">
        <v>2242</v>
      </c>
      <c r="D19376" s="147" t="s">
        <v>5383</v>
      </c>
      <c r="E19376" s="147" t="s">
        <v>2240</v>
      </c>
      <c r="G19376" s="147">
        <v>0</v>
      </c>
      <c r="I19376" s="147">
        <v>5</v>
      </c>
      <c r="J19376" s="147">
        <v>2595107</v>
      </c>
    </row>
    <row r="19377" spans="1:10" x14ac:dyDescent="0.2">
      <c r="A19377" s="147">
        <v>4</v>
      </c>
      <c r="B19377" s="149" t="s">
        <v>5382</v>
      </c>
      <c r="C19377" s="147" t="s">
        <v>2242</v>
      </c>
      <c r="D19377" s="147" t="s">
        <v>5381</v>
      </c>
      <c r="E19377" s="147" t="s">
        <v>2246</v>
      </c>
      <c r="G19377" s="147">
        <v>0</v>
      </c>
      <c r="I19377" s="147">
        <v>4</v>
      </c>
      <c r="J19377" s="147">
        <v>2595073</v>
      </c>
    </row>
    <row r="19378" spans="1:10" x14ac:dyDescent="0.2">
      <c r="A19378" s="147">
        <v>6</v>
      </c>
      <c r="B19378" s="149" t="s">
        <v>5380</v>
      </c>
      <c r="C19378" s="147" t="s">
        <v>2242</v>
      </c>
      <c r="D19378" s="147" t="s">
        <v>5379</v>
      </c>
      <c r="E19378" s="147" t="s">
        <v>2240</v>
      </c>
      <c r="G19378" s="147">
        <v>0</v>
      </c>
      <c r="I19378" s="147">
        <v>5</v>
      </c>
      <c r="J19378" s="147">
        <v>2595134</v>
      </c>
    </row>
    <row r="19379" spans="1:10" x14ac:dyDescent="0.2">
      <c r="A19379" s="147">
        <v>6</v>
      </c>
      <c r="B19379" s="149" t="s">
        <v>5378</v>
      </c>
      <c r="C19379" s="147" t="s">
        <v>2242</v>
      </c>
      <c r="D19379" s="147" t="s">
        <v>5377</v>
      </c>
      <c r="E19379" s="147" t="s">
        <v>2240</v>
      </c>
      <c r="G19379" s="147">
        <v>0</v>
      </c>
      <c r="I19379" s="147">
        <v>5</v>
      </c>
      <c r="J19379" s="147">
        <v>2595123</v>
      </c>
    </row>
    <row r="19380" spans="1:10" x14ac:dyDescent="0.2">
      <c r="A19380" s="147">
        <v>6</v>
      </c>
      <c r="B19380" s="149" t="s">
        <v>5376</v>
      </c>
      <c r="C19380" s="147" t="s">
        <v>2242</v>
      </c>
      <c r="D19380" s="147" t="s">
        <v>5375</v>
      </c>
      <c r="E19380" s="147" t="s">
        <v>2240</v>
      </c>
      <c r="G19380" s="147">
        <v>0</v>
      </c>
      <c r="I19380" s="147">
        <v>5</v>
      </c>
      <c r="J19380" s="147">
        <v>2595140</v>
      </c>
    </row>
    <row r="19381" spans="1:10" x14ac:dyDescent="0.2">
      <c r="A19381" s="147">
        <v>6</v>
      </c>
      <c r="B19381" s="149" t="s">
        <v>5374</v>
      </c>
      <c r="C19381" s="147" t="s">
        <v>2242</v>
      </c>
      <c r="D19381" s="147" t="s">
        <v>5373</v>
      </c>
      <c r="E19381" s="147" t="s">
        <v>2240</v>
      </c>
      <c r="G19381" s="147">
        <v>0</v>
      </c>
      <c r="I19381" s="147">
        <v>5</v>
      </c>
      <c r="J19381" s="147">
        <v>2595141</v>
      </c>
    </row>
    <row r="19382" spans="1:10" x14ac:dyDescent="0.2">
      <c r="A19382" s="147">
        <v>6</v>
      </c>
      <c r="B19382" s="149" t="s">
        <v>5372</v>
      </c>
      <c r="C19382" s="147" t="s">
        <v>2242</v>
      </c>
      <c r="D19382" s="147" t="s">
        <v>5371</v>
      </c>
      <c r="E19382" s="147" t="s">
        <v>2240</v>
      </c>
      <c r="G19382" s="147">
        <v>0</v>
      </c>
      <c r="I19382" s="147">
        <v>5</v>
      </c>
      <c r="J19382" s="147">
        <v>2595136</v>
      </c>
    </row>
    <row r="19383" spans="1:10" x14ac:dyDescent="0.2">
      <c r="A19383" s="147">
        <v>6</v>
      </c>
      <c r="B19383" s="149" t="s">
        <v>5370</v>
      </c>
      <c r="C19383" s="147" t="s">
        <v>2242</v>
      </c>
      <c r="D19383" s="147" t="s">
        <v>5369</v>
      </c>
      <c r="E19383" s="147" t="s">
        <v>2240</v>
      </c>
      <c r="G19383" s="147">
        <v>0</v>
      </c>
      <c r="I19383" s="147">
        <v>5</v>
      </c>
      <c r="J19383" s="147">
        <v>2595132</v>
      </c>
    </row>
    <row r="19384" spans="1:10" x14ac:dyDescent="0.2">
      <c r="A19384" s="147">
        <v>6</v>
      </c>
      <c r="B19384" s="149" t="s">
        <v>5368</v>
      </c>
      <c r="C19384" s="147" t="s">
        <v>2242</v>
      </c>
      <c r="D19384" s="147" t="s">
        <v>5367</v>
      </c>
      <c r="E19384" s="147" t="s">
        <v>2240</v>
      </c>
      <c r="G19384" s="147">
        <v>0</v>
      </c>
      <c r="I19384" s="147">
        <v>5</v>
      </c>
      <c r="J19384" s="147">
        <v>2595126</v>
      </c>
    </row>
    <row r="19385" spans="1:10" x14ac:dyDescent="0.2">
      <c r="A19385" s="147">
        <v>6</v>
      </c>
      <c r="B19385" s="149" t="s">
        <v>5366</v>
      </c>
      <c r="C19385" s="147" t="s">
        <v>2242</v>
      </c>
      <c r="D19385" s="147" t="s">
        <v>5365</v>
      </c>
      <c r="E19385" s="147" t="s">
        <v>2240</v>
      </c>
      <c r="G19385" s="147">
        <v>0</v>
      </c>
      <c r="I19385" s="147">
        <v>5</v>
      </c>
      <c r="J19385" s="147">
        <v>2595137</v>
      </c>
    </row>
    <row r="19386" spans="1:10" x14ac:dyDescent="0.2">
      <c r="A19386" s="147">
        <v>3</v>
      </c>
      <c r="B19386" s="149" t="s">
        <v>5361</v>
      </c>
      <c r="C19386" s="147" t="s">
        <v>2242</v>
      </c>
      <c r="D19386" s="147" t="s">
        <v>5364</v>
      </c>
      <c r="E19386" s="147" t="s">
        <v>2246</v>
      </c>
      <c r="G19386" s="147">
        <v>0</v>
      </c>
      <c r="I19386" s="147">
        <v>3</v>
      </c>
      <c r="J19386" s="147">
        <v>2595003</v>
      </c>
    </row>
    <row r="19387" spans="1:10" x14ac:dyDescent="0.2">
      <c r="A19387" s="147">
        <v>3</v>
      </c>
      <c r="B19387" s="149" t="s">
        <v>5361</v>
      </c>
      <c r="C19387" s="147" t="s">
        <v>2277</v>
      </c>
      <c r="D19387" s="147" t="s">
        <v>5363</v>
      </c>
      <c r="E19387" s="147" t="s">
        <v>2246</v>
      </c>
      <c r="G19387" s="147">
        <v>0</v>
      </c>
      <c r="I19387" s="147">
        <v>3</v>
      </c>
      <c r="J19387" s="147">
        <v>1204046</v>
      </c>
    </row>
    <row r="19388" spans="1:10" x14ac:dyDescent="0.2">
      <c r="A19388" s="147">
        <v>3</v>
      </c>
      <c r="B19388" s="149" t="s">
        <v>5361</v>
      </c>
      <c r="C19388" s="147" t="s">
        <v>2277</v>
      </c>
      <c r="D19388" s="147" t="s">
        <v>5362</v>
      </c>
      <c r="E19388" s="147" t="s">
        <v>2246</v>
      </c>
      <c r="G19388" s="147">
        <v>0</v>
      </c>
      <c r="I19388" s="147">
        <v>3</v>
      </c>
      <c r="J19388" s="147">
        <v>1204032</v>
      </c>
    </row>
    <row r="19389" spans="1:10" x14ac:dyDescent="0.2">
      <c r="A19389" s="147">
        <v>3</v>
      </c>
      <c r="B19389" s="149" t="s">
        <v>5361</v>
      </c>
      <c r="C19389" s="147" t="s">
        <v>2277</v>
      </c>
      <c r="D19389" s="147" t="s">
        <v>5360</v>
      </c>
      <c r="E19389" s="147" t="s">
        <v>2246</v>
      </c>
      <c r="G19389" s="147">
        <v>0</v>
      </c>
      <c r="I19389" s="147">
        <v>3</v>
      </c>
      <c r="J19389" s="147">
        <v>1204041</v>
      </c>
    </row>
    <row r="19390" spans="1:10" x14ac:dyDescent="0.2">
      <c r="A19390" s="147">
        <v>4</v>
      </c>
      <c r="B19390" s="149" t="s">
        <v>5356</v>
      </c>
      <c r="C19390" s="147" t="s">
        <v>2242</v>
      </c>
      <c r="D19390" s="147" t="s">
        <v>5359</v>
      </c>
      <c r="E19390" s="147" t="s">
        <v>2240</v>
      </c>
      <c r="G19390" s="147">
        <v>0</v>
      </c>
      <c r="I19390" s="147">
        <v>4</v>
      </c>
      <c r="J19390" s="147">
        <v>2595158</v>
      </c>
    </row>
    <row r="19391" spans="1:10" x14ac:dyDescent="0.2">
      <c r="A19391" s="147">
        <v>4</v>
      </c>
      <c r="B19391" s="149" t="s">
        <v>5356</v>
      </c>
      <c r="C19391" s="147" t="s">
        <v>2261</v>
      </c>
      <c r="D19391" s="147" t="s">
        <v>5358</v>
      </c>
      <c r="E19391" s="147" t="s">
        <v>2246</v>
      </c>
      <c r="G19391" s="147">
        <v>0</v>
      </c>
      <c r="I19391" s="147">
        <v>4</v>
      </c>
      <c r="J19391" s="147">
        <v>1204102</v>
      </c>
    </row>
    <row r="19392" spans="1:10" x14ac:dyDescent="0.2">
      <c r="A19392" s="147">
        <v>4</v>
      </c>
      <c r="B19392" s="149" t="s">
        <v>5356</v>
      </c>
      <c r="C19392" s="147" t="s">
        <v>2261</v>
      </c>
      <c r="D19392" s="147" t="s">
        <v>5357</v>
      </c>
      <c r="E19392" s="147" t="s">
        <v>2246</v>
      </c>
      <c r="G19392" s="147">
        <v>0</v>
      </c>
      <c r="I19392" s="147">
        <v>4</v>
      </c>
      <c r="J19392" s="147">
        <v>1204087</v>
      </c>
    </row>
    <row r="19393" spans="1:10" x14ac:dyDescent="0.2">
      <c r="A19393" s="147">
        <v>4</v>
      </c>
      <c r="B19393" s="149" t="s">
        <v>5356</v>
      </c>
      <c r="C19393" s="147" t="s">
        <v>2294</v>
      </c>
      <c r="D19393" s="147" t="s">
        <v>5355</v>
      </c>
      <c r="E19393" s="147" t="s">
        <v>2246</v>
      </c>
      <c r="G19393" s="147">
        <v>0</v>
      </c>
      <c r="I19393" s="147">
        <v>4</v>
      </c>
      <c r="J19393" s="147">
        <v>1204130</v>
      </c>
    </row>
    <row r="19394" spans="1:10" x14ac:dyDescent="0.2">
      <c r="A19394" s="147">
        <v>4</v>
      </c>
      <c r="B19394" s="149" t="s">
        <v>5353</v>
      </c>
      <c r="C19394" s="147" t="s">
        <v>2242</v>
      </c>
      <c r="D19394" s="147" t="s">
        <v>5354</v>
      </c>
      <c r="E19394" s="147" t="s">
        <v>2246</v>
      </c>
      <c r="G19394" s="147">
        <v>0</v>
      </c>
      <c r="I19394" s="147">
        <v>4</v>
      </c>
      <c r="J19394" s="147">
        <v>2595150</v>
      </c>
    </row>
    <row r="19395" spans="1:10" x14ac:dyDescent="0.2">
      <c r="A19395" s="147">
        <v>4</v>
      </c>
      <c r="B19395" s="149" t="s">
        <v>5353</v>
      </c>
      <c r="C19395" s="147" t="s">
        <v>2261</v>
      </c>
      <c r="D19395" s="147" t="s">
        <v>5352</v>
      </c>
      <c r="E19395" s="147" t="s">
        <v>2246</v>
      </c>
      <c r="G19395" s="147">
        <v>0</v>
      </c>
      <c r="I19395" s="147">
        <v>4</v>
      </c>
      <c r="J19395" s="147">
        <v>1204083</v>
      </c>
    </row>
    <row r="19396" spans="1:10" x14ac:dyDescent="0.2">
      <c r="A19396" s="147">
        <v>5</v>
      </c>
      <c r="B19396" s="149" t="s">
        <v>5351</v>
      </c>
      <c r="C19396" s="147" t="s">
        <v>2242</v>
      </c>
      <c r="D19396" s="147" t="s">
        <v>5350</v>
      </c>
      <c r="E19396" s="147" t="s">
        <v>2246</v>
      </c>
      <c r="G19396" s="147">
        <v>0</v>
      </c>
      <c r="I19396" s="147">
        <v>5</v>
      </c>
      <c r="J19396" s="147">
        <v>2595175</v>
      </c>
    </row>
    <row r="19397" spans="1:10" x14ac:dyDescent="0.2">
      <c r="A19397" s="147">
        <v>6</v>
      </c>
      <c r="B19397" s="149" t="s">
        <v>5349</v>
      </c>
      <c r="C19397" s="147" t="s">
        <v>2242</v>
      </c>
      <c r="D19397" s="147" t="s">
        <v>5348</v>
      </c>
      <c r="E19397" s="147" t="s">
        <v>2240</v>
      </c>
      <c r="G19397" s="147">
        <v>0</v>
      </c>
      <c r="I19397" s="147">
        <v>6</v>
      </c>
      <c r="J19397" s="147">
        <v>2595184</v>
      </c>
    </row>
    <row r="19398" spans="1:10" x14ac:dyDescent="0.2">
      <c r="A19398" s="147">
        <v>6</v>
      </c>
      <c r="B19398" s="149" t="s">
        <v>5347</v>
      </c>
      <c r="C19398" s="147" t="s">
        <v>2242</v>
      </c>
      <c r="D19398" s="147" t="s">
        <v>5346</v>
      </c>
      <c r="E19398" s="147" t="s">
        <v>2240</v>
      </c>
      <c r="G19398" s="147">
        <v>0</v>
      </c>
      <c r="I19398" s="147">
        <v>6</v>
      </c>
      <c r="J19398" s="147">
        <v>2595178</v>
      </c>
    </row>
    <row r="19399" spans="1:10" x14ac:dyDescent="0.2">
      <c r="A19399" s="147">
        <v>6</v>
      </c>
      <c r="B19399" s="149" t="s">
        <v>5345</v>
      </c>
      <c r="C19399" s="147" t="s">
        <v>2242</v>
      </c>
      <c r="D19399" s="147" t="s">
        <v>5344</v>
      </c>
      <c r="E19399" s="147" t="s">
        <v>2240</v>
      </c>
      <c r="G19399" s="147">
        <v>0</v>
      </c>
      <c r="I19399" s="147">
        <v>6</v>
      </c>
      <c r="J19399" s="147">
        <v>2595182</v>
      </c>
    </row>
    <row r="19400" spans="1:10" x14ac:dyDescent="0.2">
      <c r="A19400" s="147">
        <v>4</v>
      </c>
      <c r="B19400" s="149" t="s">
        <v>5342</v>
      </c>
      <c r="C19400" s="147" t="s">
        <v>2242</v>
      </c>
      <c r="D19400" s="147" t="s">
        <v>5343</v>
      </c>
      <c r="E19400" s="147" t="s">
        <v>2246</v>
      </c>
      <c r="G19400" s="147">
        <v>0</v>
      </c>
      <c r="I19400" s="147">
        <v>4</v>
      </c>
      <c r="J19400" s="147">
        <v>2595151</v>
      </c>
    </row>
    <row r="19401" spans="1:10" x14ac:dyDescent="0.2">
      <c r="A19401" s="147">
        <v>4</v>
      </c>
      <c r="B19401" s="149" t="s">
        <v>5342</v>
      </c>
      <c r="C19401" s="147" t="s">
        <v>2261</v>
      </c>
      <c r="D19401" s="147" t="s">
        <v>5341</v>
      </c>
      <c r="E19401" s="147" t="s">
        <v>2246</v>
      </c>
      <c r="G19401" s="147">
        <v>0</v>
      </c>
      <c r="I19401" s="147">
        <v>4</v>
      </c>
      <c r="J19401" s="147">
        <v>1204092</v>
      </c>
    </row>
    <row r="19402" spans="1:10" x14ac:dyDescent="0.2">
      <c r="A19402" s="147">
        <v>5</v>
      </c>
      <c r="B19402" s="149" t="s">
        <v>5340</v>
      </c>
      <c r="C19402" s="147" t="s">
        <v>2242</v>
      </c>
      <c r="D19402" s="147" t="s">
        <v>5339</v>
      </c>
      <c r="E19402" s="147" t="s">
        <v>2246</v>
      </c>
      <c r="G19402" s="147">
        <v>0</v>
      </c>
      <c r="I19402" s="147">
        <v>5</v>
      </c>
      <c r="J19402" s="147">
        <v>2595187</v>
      </c>
    </row>
    <row r="19403" spans="1:10" x14ac:dyDescent="0.2">
      <c r="A19403" s="147">
        <v>6</v>
      </c>
      <c r="B19403" s="149" t="s">
        <v>5338</v>
      </c>
      <c r="C19403" s="147" t="s">
        <v>2242</v>
      </c>
      <c r="D19403" s="147" t="s">
        <v>5337</v>
      </c>
      <c r="E19403" s="147" t="s">
        <v>2240</v>
      </c>
      <c r="G19403" s="147">
        <v>0</v>
      </c>
      <c r="I19403" s="147">
        <v>6</v>
      </c>
      <c r="J19403" s="147">
        <v>2595197</v>
      </c>
    </row>
    <row r="19404" spans="1:10" x14ac:dyDescent="0.2">
      <c r="A19404" s="147">
        <v>6</v>
      </c>
      <c r="B19404" s="149" t="s">
        <v>5336</v>
      </c>
      <c r="C19404" s="147" t="s">
        <v>2242</v>
      </c>
      <c r="D19404" s="147" t="s">
        <v>5335</v>
      </c>
      <c r="E19404" s="147" t="s">
        <v>2240</v>
      </c>
      <c r="G19404" s="147">
        <v>0</v>
      </c>
      <c r="I19404" s="147">
        <v>6</v>
      </c>
      <c r="J19404" s="147">
        <v>2595196</v>
      </c>
    </row>
    <row r="19405" spans="1:10" x14ac:dyDescent="0.2">
      <c r="A19405" s="147">
        <v>6</v>
      </c>
      <c r="B19405" s="149" t="s">
        <v>5334</v>
      </c>
      <c r="C19405" s="147" t="s">
        <v>2242</v>
      </c>
      <c r="D19405" s="147" t="s">
        <v>5333</v>
      </c>
      <c r="E19405" s="147" t="s">
        <v>2240</v>
      </c>
      <c r="G19405" s="147">
        <v>0</v>
      </c>
      <c r="I19405" s="147">
        <v>6</v>
      </c>
      <c r="J19405" s="147">
        <v>2595193</v>
      </c>
    </row>
    <row r="19406" spans="1:10" x14ac:dyDescent="0.2">
      <c r="A19406" s="147">
        <v>5</v>
      </c>
      <c r="B19406" s="149" t="s">
        <v>5332</v>
      </c>
      <c r="C19406" s="147" t="s">
        <v>2242</v>
      </c>
      <c r="D19406" s="147" t="s">
        <v>5331</v>
      </c>
      <c r="E19406" s="147" t="s">
        <v>2246</v>
      </c>
      <c r="G19406" s="147">
        <v>0</v>
      </c>
      <c r="I19406" s="147">
        <v>5</v>
      </c>
      <c r="J19406" s="147">
        <v>2595191</v>
      </c>
    </row>
    <row r="19407" spans="1:10" x14ac:dyDescent="0.2">
      <c r="A19407" s="147">
        <v>6</v>
      </c>
      <c r="B19407" s="149" t="s">
        <v>5330</v>
      </c>
      <c r="C19407" s="147" t="s">
        <v>2242</v>
      </c>
      <c r="D19407" s="147" t="s">
        <v>5329</v>
      </c>
      <c r="E19407" s="147" t="s">
        <v>2240</v>
      </c>
      <c r="G19407" s="147">
        <v>0</v>
      </c>
      <c r="I19407" s="147">
        <v>6</v>
      </c>
      <c r="J19407" s="147">
        <v>2595209</v>
      </c>
    </row>
    <row r="19408" spans="1:10" x14ac:dyDescent="0.2">
      <c r="A19408" s="147">
        <v>6</v>
      </c>
      <c r="B19408" s="149" t="s">
        <v>5328</v>
      </c>
      <c r="C19408" s="147" t="s">
        <v>2242</v>
      </c>
      <c r="D19408" s="147" t="s">
        <v>5327</v>
      </c>
      <c r="E19408" s="147" t="s">
        <v>2240</v>
      </c>
      <c r="G19408" s="147">
        <v>0</v>
      </c>
      <c r="I19408" s="147">
        <v>6</v>
      </c>
      <c r="J19408" s="147">
        <v>2595203</v>
      </c>
    </row>
    <row r="19409" spans="1:10" x14ac:dyDescent="0.2">
      <c r="A19409" s="147">
        <v>6</v>
      </c>
      <c r="B19409" s="149" t="s">
        <v>5326</v>
      </c>
      <c r="C19409" s="147" t="s">
        <v>2242</v>
      </c>
      <c r="D19409" s="147" t="s">
        <v>5325</v>
      </c>
      <c r="E19409" s="147" t="s">
        <v>2240</v>
      </c>
      <c r="G19409" s="147">
        <v>0</v>
      </c>
      <c r="I19409" s="147">
        <v>6</v>
      </c>
      <c r="J19409" s="147">
        <v>2595202</v>
      </c>
    </row>
    <row r="19410" spans="1:10" x14ac:dyDescent="0.2">
      <c r="A19410" s="147">
        <v>4</v>
      </c>
      <c r="B19410" s="149" t="s">
        <v>5321</v>
      </c>
      <c r="C19410" s="147" t="s">
        <v>2242</v>
      </c>
      <c r="D19410" s="147" t="s">
        <v>5324</v>
      </c>
      <c r="E19410" s="147" t="s">
        <v>2246</v>
      </c>
      <c r="G19410" s="147">
        <v>0</v>
      </c>
      <c r="I19410" s="147">
        <v>4</v>
      </c>
      <c r="J19410" s="147">
        <v>2595157</v>
      </c>
    </row>
    <row r="19411" spans="1:10" x14ac:dyDescent="0.2">
      <c r="A19411" s="147">
        <v>4</v>
      </c>
      <c r="B19411" s="149" t="s">
        <v>5321</v>
      </c>
      <c r="C19411" s="147" t="s">
        <v>2261</v>
      </c>
      <c r="D19411" s="147" t="s">
        <v>5323</v>
      </c>
      <c r="E19411" s="147" t="s">
        <v>2246</v>
      </c>
      <c r="G19411" s="147">
        <v>0</v>
      </c>
      <c r="I19411" s="147">
        <v>4</v>
      </c>
      <c r="J19411" s="147">
        <v>1204097</v>
      </c>
    </row>
    <row r="19412" spans="1:10" x14ac:dyDescent="0.2">
      <c r="A19412" s="147">
        <v>4</v>
      </c>
      <c r="B19412" s="149" t="s">
        <v>5321</v>
      </c>
      <c r="C19412" s="147" t="s">
        <v>2261</v>
      </c>
      <c r="D19412" s="147" t="s">
        <v>5322</v>
      </c>
      <c r="E19412" s="147" t="s">
        <v>2246</v>
      </c>
      <c r="G19412" s="147">
        <v>0</v>
      </c>
      <c r="I19412" s="147">
        <v>4</v>
      </c>
      <c r="J19412" s="147">
        <v>1204086</v>
      </c>
    </row>
    <row r="19413" spans="1:10" x14ac:dyDescent="0.2">
      <c r="A19413" s="147">
        <v>4</v>
      </c>
      <c r="B19413" s="149" t="s">
        <v>5321</v>
      </c>
      <c r="C19413" s="147" t="s">
        <v>2261</v>
      </c>
      <c r="D19413" s="147" t="s">
        <v>5320</v>
      </c>
      <c r="E19413" s="147" t="s">
        <v>2246</v>
      </c>
      <c r="G19413" s="147">
        <v>0</v>
      </c>
      <c r="I19413" s="147">
        <v>4</v>
      </c>
      <c r="J19413" s="147">
        <v>1204082</v>
      </c>
    </row>
    <row r="19414" spans="1:10" x14ac:dyDescent="0.2">
      <c r="A19414" s="147">
        <v>6</v>
      </c>
      <c r="B19414" s="149" t="s">
        <v>5319</v>
      </c>
      <c r="C19414" s="147" t="s">
        <v>2242</v>
      </c>
      <c r="D19414" s="147" t="s">
        <v>5318</v>
      </c>
      <c r="E19414" s="147" t="s">
        <v>2240</v>
      </c>
      <c r="G19414" s="147">
        <v>0</v>
      </c>
      <c r="I19414" s="147">
        <v>5</v>
      </c>
      <c r="J19414" s="147">
        <v>2595224</v>
      </c>
    </row>
    <row r="19415" spans="1:10" x14ac:dyDescent="0.2">
      <c r="A19415" s="147">
        <v>6</v>
      </c>
      <c r="B19415" s="149" t="s">
        <v>5317</v>
      </c>
      <c r="C19415" s="147" t="s">
        <v>2242</v>
      </c>
      <c r="D19415" s="147" t="s">
        <v>5316</v>
      </c>
      <c r="E19415" s="147" t="s">
        <v>2240</v>
      </c>
      <c r="G19415" s="147">
        <v>0</v>
      </c>
      <c r="I19415" s="147">
        <v>5</v>
      </c>
      <c r="J19415" s="147">
        <v>2595220</v>
      </c>
    </row>
    <row r="19416" spans="1:10" x14ac:dyDescent="0.2">
      <c r="A19416" s="147">
        <v>6</v>
      </c>
      <c r="B19416" s="149" t="s">
        <v>5315</v>
      </c>
      <c r="C19416" s="147" t="s">
        <v>2242</v>
      </c>
      <c r="D19416" s="147" t="s">
        <v>5314</v>
      </c>
      <c r="E19416" s="147" t="s">
        <v>2240</v>
      </c>
      <c r="G19416" s="147">
        <v>0</v>
      </c>
      <c r="I19416" s="147">
        <v>5</v>
      </c>
      <c r="J19416" s="147">
        <v>2595216</v>
      </c>
    </row>
    <row r="19417" spans="1:10" x14ac:dyDescent="0.2">
      <c r="A19417" s="147">
        <v>6</v>
      </c>
      <c r="B19417" s="149" t="s">
        <v>5313</v>
      </c>
      <c r="C19417" s="147" t="s">
        <v>2242</v>
      </c>
      <c r="D19417" s="147" t="s">
        <v>5312</v>
      </c>
      <c r="E19417" s="147" t="s">
        <v>2240</v>
      </c>
      <c r="G19417" s="147">
        <v>0</v>
      </c>
      <c r="I19417" s="147">
        <v>5</v>
      </c>
      <c r="J19417" s="147">
        <v>2595211</v>
      </c>
    </row>
    <row r="19418" spans="1:10" x14ac:dyDescent="0.2">
      <c r="A19418" s="147">
        <v>6</v>
      </c>
      <c r="B19418" s="149" t="s">
        <v>5311</v>
      </c>
      <c r="C19418" s="147" t="s">
        <v>2242</v>
      </c>
      <c r="D19418" s="147" t="s">
        <v>5310</v>
      </c>
      <c r="E19418" s="147" t="s">
        <v>2240</v>
      </c>
      <c r="G19418" s="147">
        <v>0</v>
      </c>
      <c r="I19418" s="147">
        <v>5</v>
      </c>
      <c r="J19418" s="147">
        <v>2595215</v>
      </c>
    </row>
    <row r="19419" spans="1:10" x14ac:dyDescent="0.2">
      <c r="A19419" s="147">
        <v>6</v>
      </c>
      <c r="B19419" s="149" t="s">
        <v>5309</v>
      </c>
      <c r="C19419" s="147" t="s">
        <v>2242</v>
      </c>
      <c r="D19419" s="147" t="s">
        <v>5308</v>
      </c>
      <c r="E19419" s="147" t="s">
        <v>2240</v>
      </c>
      <c r="G19419" s="147">
        <v>0</v>
      </c>
      <c r="I19419" s="147">
        <v>5</v>
      </c>
      <c r="J19419" s="147">
        <v>2595213</v>
      </c>
    </row>
    <row r="19420" spans="1:10" x14ac:dyDescent="0.2">
      <c r="A19420" s="147">
        <v>4</v>
      </c>
      <c r="B19420" s="149" t="s">
        <v>5303</v>
      </c>
      <c r="C19420" s="147" t="s">
        <v>2242</v>
      </c>
      <c r="D19420" s="147" t="s">
        <v>5307</v>
      </c>
      <c r="E19420" s="147" t="s">
        <v>2246</v>
      </c>
      <c r="G19420" s="147">
        <v>0</v>
      </c>
      <c r="I19420" s="147">
        <v>4</v>
      </c>
      <c r="J19420" s="147">
        <v>2595153</v>
      </c>
    </row>
    <row r="19421" spans="1:10" x14ac:dyDescent="0.2">
      <c r="A19421" s="147">
        <v>4</v>
      </c>
      <c r="B19421" s="149" t="s">
        <v>5303</v>
      </c>
      <c r="C19421" s="147" t="s">
        <v>2261</v>
      </c>
      <c r="D19421" s="147" t="s">
        <v>5306</v>
      </c>
      <c r="E19421" s="147" t="s">
        <v>2246</v>
      </c>
      <c r="G19421" s="147">
        <v>0</v>
      </c>
      <c r="I19421" s="147">
        <v>4</v>
      </c>
      <c r="J19421" s="147">
        <v>1204099</v>
      </c>
    </row>
    <row r="19422" spans="1:10" x14ac:dyDescent="0.2">
      <c r="A19422" s="147">
        <v>4</v>
      </c>
      <c r="B19422" s="149" t="s">
        <v>5303</v>
      </c>
      <c r="C19422" s="147" t="s">
        <v>2261</v>
      </c>
      <c r="D19422" s="147" t="s">
        <v>5305</v>
      </c>
      <c r="E19422" s="147" t="s">
        <v>2246</v>
      </c>
      <c r="G19422" s="147">
        <v>0</v>
      </c>
      <c r="I19422" s="147">
        <v>4</v>
      </c>
      <c r="J19422" s="147">
        <v>1204091</v>
      </c>
    </row>
    <row r="19423" spans="1:10" x14ac:dyDescent="0.2">
      <c r="A19423" s="147">
        <v>4</v>
      </c>
      <c r="B19423" s="149" t="s">
        <v>5303</v>
      </c>
      <c r="C19423" s="147" t="s">
        <v>2261</v>
      </c>
      <c r="D19423" s="147" t="s">
        <v>5304</v>
      </c>
      <c r="E19423" s="147" t="s">
        <v>2246</v>
      </c>
      <c r="G19423" s="147">
        <v>0</v>
      </c>
      <c r="I19423" s="147">
        <v>4</v>
      </c>
      <c r="J19423" s="147">
        <v>1204124</v>
      </c>
    </row>
    <row r="19424" spans="1:10" x14ac:dyDescent="0.2">
      <c r="A19424" s="147">
        <v>4</v>
      </c>
      <c r="B19424" s="149" t="s">
        <v>5303</v>
      </c>
      <c r="C19424" s="147" t="s">
        <v>2261</v>
      </c>
      <c r="D19424" s="147" t="s">
        <v>5302</v>
      </c>
      <c r="E19424" s="147" t="s">
        <v>2246</v>
      </c>
      <c r="G19424" s="147">
        <v>0</v>
      </c>
      <c r="I19424" s="147">
        <v>4</v>
      </c>
      <c r="J19424" s="147">
        <v>1204131</v>
      </c>
    </row>
    <row r="19425" spans="1:10" x14ac:dyDescent="0.2">
      <c r="A19425" s="147">
        <v>5</v>
      </c>
      <c r="B19425" s="149" t="s">
        <v>5301</v>
      </c>
      <c r="C19425" s="147" t="s">
        <v>2242</v>
      </c>
      <c r="D19425" s="147" t="s">
        <v>5300</v>
      </c>
      <c r="E19425" s="147" t="s">
        <v>2246</v>
      </c>
      <c r="G19425" s="147">
        <v>0</v>
      </c>
      <c r="I19425" s="147">
        <v>5</v>
      </c>
      <c r="J19425" s="147">
        <v>2595231</v>
      </c>
    </row>
    <row r="19426" spans="1:10" x14ac:dyDescent="0.2">
      <c r="A19426" s="147">
        <v>6</v>
      </c>
      <c r="B19426" s="149" t="s">
        <v>5299</v>
      </c>
      <c r="C19426" s="147" t="s">
        <v>2242</v>
      </c>
      <c r="D19426" s="147" t="s">
        <v>5298</v>
      </c>
      <c r="E19426" s="147" t="s">
        <v>2240</v>
      </c>
      <c r="G19426" s="147">
        <v>0</v>
      </c>
      <c r="I19426" s="147">
        <v>6</v>
      </c>
      <c r="J19426" s="147">
        <v>2595257</v>
      </c>
    </row>
    <row r="19427" spans="1:10" x14ac:dyDescent="0.2">
      <c r="A19427" s="147">
        <v>6</v>
      </c>
      <c r="B19427" s="149" t="s">
        <v>5297</v>
      </c>
      <c r="C19427" s="147" t="s">
        <v>2242</v>
      </c>
      <c r="D19427" s="147" t="s">
        <v>5296</v>
      </c>
      <c r="E19427" s="147" t="s">
        <v>2240</v>
      </c>
      <c r="G19427" s="147">
        <v>0</v>
      </c>
      <c r="I19427" s="147">
        <v>6</v>
      </c>
      <c r="J19427" s="147">
        <v>2595248</v>
      </c>
    </row>
    <row r="19428" spans="1:10" x14ac:dyDescent="0.2">
      <c r="A19428" s="147">
        <v>6</v>
      </c>
      <c r="B19428" s="149" t="s">
        <v>5295</v>
      </c>
      <c r="C19428" s="147" t="s">
        <v>2242</v>
      </c>
      <c r="D19428" s="147" t="s">
        <v>5294</v>
      </c>
      <c r="E19428" s="147" t="s">
        <v>2240</v>
      </c>
      <c r="G19428" s="147">
        <v>0</v>
      </c>
      <c r="I19428" s="147">
        <v>6</v>
      </c>
      <c r="J19428" s="147">
        <v>2595251</v>
      </c>
    </row>
    <row r="19429" spans="1:10" x14ac:dyDescent="0.2">
      <c r="A19429" s="147">
        <v>6</v>
      </c>
      <c r="B19429" s="149" t="s">
        <v>5293</v>
      </c>
      <c r="C19429" s="147" t="s">
        <v>2242</v>
      </c>
      <c r="D19429" s="147" t="s">
        <v>5292</v>
      </c>
      <c r="E19429" s="147" t="s">
        <v>2240</v>
      </c>
      <c r="G19429" s="147">
        <v>0</v>
      </c>
      <c r="I19429" s="147">
        <v>6</v>
      </c>
      <c r="J19429" s="147">
        <v>2595243</v>
      </c>
    </row>
    <row r="19430" spans="1:10" x14ac:dyDescent="0.2">
      <c r="A19430" s="147">
        <v>6</v>
      </c>
      <c r="B19430" s="149" t="s">
        <v>5291</v>
      </c>
      <c r="C19430" s="147" t="s">
        <v>2242</v>
      </c>
      <c r="D19430" s="147" t="s">
        <v>5290</v>
      </c>
      <c r="E19430" s="147" t="s">
        <v>2240</v>
      </c>
      <c r="G19430" s="147">
        <v>0</v>
      </c>
      <c r="I19430" s="147">
        <v>6</v>
      </c>
      <c r="J19430" s="147">
        <v>2595250</v>
      </c>
    </row>
    <row r="19431" spans="1:10" x14ac:dyDescent="0.2">
      <c r="A19431" s="147">
        <v>6</v>
      </c>
      <c r="B19431" s="149" t="s">
        <v>5289</v>
      </c>
      <c r="C19431" s="147" t="s">
        <v>2242</v>
      </c>
      <c r="D19431" s="147" t="s">
        <v>5288</v>
      </c>
      <c r="E19431" s="147" t="s">
        <v>2240</v>
      </c>
      <c r="G19431" s="147">
        <v>0</v>
      </c>
      <c r="I19431" s="147">
        <v>6</v>
      </c>
      <c r="J19431" s="147">
        <v>2595254</v>
      </c>
    </row>
    <row r="19432" spans="1:10" x14ac:dyDescent="0.2">
      <c r="A19432" s="147">
        <v>5</v>
      </c>
      <c r="B19432" s="149" t="s">
        <v>5287</v>
      </c>
      <c r="C19432" s="147" t="s">
        <v>2242</v>
      </c>
      <c r="D19432" s="147" t="s">
        <v>5286</v>
      </c>
      <c r="E19432" s="147" t="s">
        <v>2246</v>
      </c>
      <c r="G19432" s="147">
        <v>0</v>
      </c>
      <c r="I19432" s="147">
        <v>5</v>
      </c>
      <c r="J19432" s="147">
        <v>2595237</v>
      </c>
    </row>
    <row r="19433" spans="1:10" x14ac:dyDescent="0.2">
      <c r="A19433" s="147">
        <v>6</v>
      </c>
      <c r="B19433" s="149" t="s">
        <v>5285</v>
      </c>
      <c r="C19433" s="147" t="s">
        <v>2242</v>
      </c>
      <c r="D19433" s="147" t="s">
        <v>5284</v>
      </c>
      <c r="E19433" s="147" t="s">
        <v>2240</v>
      </c>
      <c r="G19433" s="147">
        <v>0</v>
      </c>
      <c r="I19433" s="147">
        <v>6</v>
      </c>
      <c r="J19433" s="147">
        <v>2595264</v>
      </c>
    </row>
    <row r="19434" spans="1:10" x14ac:dyDescent="0.2">
      <c r="A19434" s="147">
        <v>6</v>
      </c>
      <c r="B19434" s="149" t="s">
        <v>5283</v>
      </c>
      <c r="C19434" s="147" t="s">
        <v>2242</v>
      </c>
      <c r="D19434" s="147" t="s">
        <v>5282</v>
      </c>
      <c r="E19434" s="147" t="s">
        <v>2240</v>
      </c>
      <c r="G19434" s="147">
        <v>0</v>
      </c>
      <c r="I19434" s="147">
        <v>6</v>
      </c>
      <c r="J19434" s="147">
        <v>2595266</v>
      </c>
    </row>
    <row r="19435" spans="1:10" x14ac:dyDescent="0.2">
      <c r="A19435" s="147">
        <v>6</v>
      </c>
      <c r="B19435" s="149" t="s">
        <v>5281</v>
      </c>
      <c r="C19435" s="147" t="s">
        <v>2242</v>
      </c>
      <c r="D19435" s="147" t="s">
        <v>5280</v>
      </c>
      <c r="E19435" s="147" t="s">
        <v>2240</v>
      </c>
      <c r="G19435" s="147">
        <v>0</v>
      </c>
      <c r="I19435" s="147">
        <v>6</v>
      </c>
      <c r="J19435" s="147">
        <v>2595269</v>
      </c>
    </row>
    <row r="19436" spans="1:10" x14ac:dyDescent="0.2">
      <c r="A19436" s="147">
        <v>6</v>
      </c>
      <c r="B19436" s="149" t="s">
        <v>5279</v>
      </c>
      <c r="C19436" s="147" t="s">
        <v>2242</v>
      </c>
      <c r="D19436" s="147" t="s">
        <v>5278</v>
      </c>
      <c r="E19436" s="147" t="s">
        <v>2240</v>
      </c>
      <c r="G19436" s="147">
        <v>0</v>
      </c>
      <c r="I19436" s="147">
        <v>6</v>
      </c>
      <c r="J19436" s="147">
        <v>2595263</v>
      </c>
    </row>
    <row r="19437" spans="1:10" x14ac:dyDescent="0.2">
      <c r="A19437" s="147">
        <v>5</v>
      </c>
      <c r="B19437" s="149" t="s">
        <v>5277</v>
      </c>
      <c r="C19437" s="147" t="s">
        <v>2242</v>
      </c>
      <c r="D19437" s="147" t="s">
        <v>5276</v>
      </c>
      <c r="E19437" s="147" t="s">
        <v>2246</v>
      </c>
      <c r="G19437" s="147">
        <v>0</v>
      </c>
      <c r="I19437" s="147">
        <v>5</v>
      </c>
      <c r="J19437" s="147">
        <v>2595232</v>
      </c>
    </row>
    <row r="19438" spans="1:10" x14ac:dyDescent="0.2">
      <c r="A19438" s="147">
        <v>6</v>
      </c>
      <c r="B19438" s="149" t="s">
        <v>5275</v>
      </c>
      <c r="C19438" s="147" t="s">
        <v>2242</v>
      </c>
      <c r="D19438" s="147" t="s">
        <v>5274</v>
      </c>
      <c r="E19438" s="147" t="s">
        <v>2240</v>
      </c>
      <c r="G19438" s="147">
        <v>0</v>
      </c>
      <c r="I19438" s="147">
        <v>6</v>
      </c>
      <c r="J19438" s="147">
        <v>2595281</v>
      </c>
    </row>
    <row r="19439" spans="1:10" x14ac:dyDescent="0.2">
      <c r="A19439" s="147">
        <v>6</v>
      </c>
      <c r="B19439" s="149" t="s">
        <v>5273</v>
      </c>
      <c r="C19439" s="147" t="s">
        <v>2242</v>
      </c>
      <c r="D19439" s="147" t="s">
        <v>5272</v>
      </c>
      <c r="E19439" s="147" t="s">
        <v>2240</v>
      </c>
      <c r="G19439" s="147">
        <v>0</v>
      </c>
      <c r="I19439" s="147">
        <v>6</v>
      </c>
      <c r="J19439" s="147">
        <v>2595273</v>
      </c>
    </row>
    <row r="19440" spans="1:10" x14ac:dyDescent="0.2">
      <c r="A19440" s="147">
        <v>6</v>
      </c>
      <c r="B19440" s="149" t="s">
        <v>5271</v>
      </c>
      <c r="C19440" s="147" t="s">
        <v>2242</v>
      </c>
      <c r="D19440" s="147" t="s">
        <v>5270</v>
      </c>
      <c r="E19440" s="147" t="s">
        <v>2240</v>
      </c>
      <c r="G19440" s="147">
        <v>0</v>
      </c>
      <c r="I19440" s="147">
        <v>6</v>
      </c>
      <c r="J19440" s="147">
        <v>2595280</v>
      </c>
    </row>
    <row r="19441" spans="1:10" x14ac:dyDescent="0.2">
      <c r="A19441" s="147">
        <v>6</v>
      </c>
      <c r="B19441" s="149" t="s">
        <v>5269</v>
      </c>
      <c r="C19441" s="147" t="s">
        <v>2242</v>
      </c>
      <c r="D19441" s="147" t="s">
        <v>5268</v>
      </c>
      <c r="E19441" s="147" t="s">
        <v>2240</v>
      </c>
      <c r="G19441" s="147">
        <v>0</v>
      </c>
      <c r="I19441" s="147">
        <v>6</v>
      </c>
      <c r="J19441" s="147">
        <v>2595278</v>
      </c>
    </row>
    <row r="19442" spans="1:10" x14ac:dyDescent="0.2">
      <c r="A19442" s="147">
        <v>5</v>
      </c>
      <c r="B19442" s="149" t="s">
        <v>5267</v>
      </c>
      <c r="C19442" s="147" t="s">
        <v>2242</v>
      </c>
      <c r="D19442" s="147" t="s">
        <v>5266</v>
      </c>
      <c r="E19442" s="147" t="s">
        <v>2246</v>
      </c>
      <c r="G19442" s="147">
        <v>0</v>
      </c>
      <c r="I19442" s="147">
        <v>5</v>
      </c>
      <c r="J19442" s="147">
        <v>2595236</v>
      </c>
    </row>
    <row r="19443" spans="1:10" x14ac:dyDescent="0.2">
      <c r="A19443" s="147">
        <v>6</v>
      </c>
      <c r="B19443" s="149" t="s">
        <v>5264</v>
      </c>
      <c r="C19443" s="147" t="s">
        <v>2242</v>
      </c>
      <c r="D19443" s="147" t="s">
        <v>5265</v>
      </c>
      <c r="E19443" s="147" t="s">
        <v>2240</v>
      </c>
      <c r="G19443" s="147">
        <v>0</v>
      </c>
      <c r="I19443" s="147">
        <v>6</v>
      </c>
      <c r="J19443" s="147">
        <v>2595283</v>
      </c>
    </row>
    <row r="19444" spans="1:10" x14ac:dyDescent="0.2">
      <c r="A19444" s="147">
        <v>6</v>
      </c>
      <c r="B19444" s="149" t="s">
        <v>5264</v>
      </c>
      <c r="C19444" s="147" t="s">
        <v>2261</v>
      </c>
      <c r="D19444" s="147" t="s">
        <v>5263</v>
      </c>
      <c r="E19444" s="147" t="s">
        <v>2246</v>
      </c>
      <c r="G19444" s="147">
        <v>0</v>
      </c>
      <c r="I19444" s="147">
        <v>6</v>
      </c>
      <c r="J19444" s="147">
        <v>1204159</v>
      </c>
    </row>
    <row r="19445" spans="1:10" x14ac:dyDescent="0.2">
      <c r="A19445" s="147">
        <v>4</v>
      </c>
      <c r="B19445" s="149" t="s">
        <v>5260</v>
      </c>
      <c r="C19445" s="147" t="s">
        <v>2242</v>
      </c>
      <c r="D19445" s="147" t="s">
        <v>5262</v>
      </c>
      <c r="E19445" s="147" t="s">
        <v>2246</v>
      </c>
      <c r="G19445" s="147">
        <v>0</v>
      </c>
      <c r="I19445" s="147">
        <v>4</v>
      </c>
      <c r="J19445" s="147">
        <v>2595147</v>
      </c>
    </row>
    <row r="19446" spans="1:10" x14ac:dyDescent="0.2">
      <c r="A19446" s="147">
        <v>4</v>
      </c>
      <c r="B19446" s="149" t="s">
        <v>5260</v>
      </c>
      <c r="C19446" s="147" t="s">
        <v>2261</v>
      </c>
      <c r="D19446" s="147" t="s">
        <v>5261</v>
      </c>
      <c r="E19446" s="147" t="s">
        <v>2246</v>
      </c>
      <c r="G19446" s="147">
        <v>0</v>
      </c>
      <c r="I19446" s="147">
        <v>4</v>
      </c>
      <c r="J19446" s="147">
        <v>1204121</v>
      </c>
    </row>
    <row r="19447" spans="1:10" x14ac:dyDescent="0.2">
      <c r="A19447" s="147">
        <v>4</v>
      </c>
      <c r="B19447" s="149" t="s">
        <v>5260</v>
      </c>
      <c r="C19447" s="147" t="s">
        <v>2277</v>
      </c>
      <c r="D19447" s="147" t="s">
        <v>5259</v>
      </c>
      <c r="E19447" s="147" t="s">
        <v>2246</v>
      </c>
      <c r="G19447" s="147">
        <v>0</v>
      </c>
      <c r="I19447" s="147">
        <v>4</v>
      </c>
      <c r="J19447" s="147">
        <v>1204100</v>
      </c>
    </row>
    <row r="19448" spans="1:10" x14ac:dyDescent="0.2">
      <c r="A19448" s="147">
        <v>5</v>
      </c>
      <c r="B19448" s="149" t="s">
        <v>5258</v>
      </c>
      <c r="C19448" s="147" t="s">
        <v>2242</v>
      </c>
      <c r="D19448" s="147" t="s">
        <v>5257</v>
      </c>
      <c r="E19448" s="147" t="s">
        <v>2246</v>
      </c>
      <c r="G19448" s="147">
        <v>0</v>
      </c>
      <c r="I19448" s="147">
        <v>5</v>
      </c>
      <c r="J19448" s="147">
        <v>2595289</v>
      </c>
    </row>
    <row r="19449" spans="1:10" x14ac:dyDescent="0.2">
      <c r="A19449" s="147">
        <v>6</v>
      </c>
      <c r="B19449" s="149" t="s">
        <v>5256</v>
      </c>
      <c r="C19449" s="147" t="s">
        <v>2242</v>
      </c>
      <c r="D19449" s="147" t="s">
        <v>5255</v>
      </c>
      <c r="E19449" s="147" t="s">
        <v>2240</v>
      </c>
      <c r="G19449" s="147">
        <v>0</v>
      </c>
      <c r="I19449" s="147">
        <v>6</v>
      </c>
      <c r="J19449" s="147">
        <v>2595307</v>
      </c>
    </row>
    <row r="19450" spans="1:10" x14ac:dyDescent="0.2">
      <c r="A19450" s="147">
        <v>6</v>
      </c>
      <c r="B19450" s="149" t="s">
        <v>5254</v>
      </c>
      <c r="C19450" s="147" t="s">
        <v>2242</v>
      </c>
      <c r="D19450" s="147" t="s">
        <v>5253</v>
      </c>
      <c r="E19450" s="147" t="s">
        <v>2240</v>
      </c>
      <c r="G19450" s="147">
        <v>0</v>
      </c>
      <c r="I19450" s="147">
        <v>6</v>
      </c>
      <c r="J19450" s="147">
        <v>2595299</v>
      </c>
    </row>
    <row r="19451" spans="1:10" x14ac:dyDescent="0.2">
      <c r="A19451" s="147">
        <v>6</v>
      </c>
      <c r="B19451" s="149" t="s">
        <v>5252</v>
      </c>
      <c r="C19451" s="147" t="s">
        <v>2242</v>
      </c>
      <c r="D19451" s="147" t="s">
        <v>5251</v>
      </c>
      <c r="E19451" s="147" t="s">
        <v>2240</v>
      </c>
      <c r="G19451" s="147">
        <v>0</v>
      </c>
      <c r="I19451" s="147">
        <v>6</v>
      </c>
      <c r="J19451" s="147">
        <v>2595302</v>
      </c>
    </row>
    <row r="19452" spans="1:10" x14ac:dyDescent="0.2">
      <c r="A19452" s="147">
        <v>6</v>
      </c>
      <c r="B19452" s="149" t="s">
        <v>5250</v>
      </c>
      <c r="C19452" s="147" t="s">
        <v>2242</v>
      </c>
      <c r="D19452" s="147" t="s">
        <v>5249</v>
      </c>
      <c r="E19452" s="147" t="s">
        <v>2240</v>
      </c>
      <c r="G19452" s="147">
        <v>0</v>
      </c>
      <c r="I19452" s="147">
        <v>6</v>
      </c>
      <c r="J19452" s="147">
        <v>2595297</v>
      </c>
    </row>
    <row r="19453" spans="1:10" x14ac:dyDescent="0.2">
      <c r="A19453" s="147">
        <v>6</v>
      </c>
      <c r="B19453" s="149" t="s">
        <v>5248</v>
      </c>
      <c r="C19453" s="147" t="s">
        <v>2242</v>
      </c>
      <c r="D19453" s="147" t="s">
        <v>5247</v>
      </c>
      <c r="E19453" s="147" t="s">
        <v>2240</v>
      </c>
      <c r="G19453" s="147">
        <v>0</v>
      </c>
      <c r="I19453" s="147">
        <v>6</v>
      </c>
      <c r="J19453" s="147">
        <v>2595310</v>
      </c>
    </row>
    <row r="19454" spans="1:10" x14ac:dyDescent="0.2">
      <c r="A19454" s="147">
        <v>6</v>
      </c>
      <c r="B19454" s="149" t="s">
        <v>5246</v>
      </c>
      <c r="C19454" s="147" t="s">
        <v>2242</v>
      </c>
      <c r="D19454" s="147" t="s">
        <v>5245</v>
      </c>
      <c r="E19454" s="147" t="s">
        <v>2240</v>
      </c>
      <c r="G19454" s="147">
        <v>0</v>
      </c>
      <c r="I19454" s="147">
        <v>6</v>
      </c>
      <c r="J19454" s="147">
        <v>2595306</v>
      </c>
    </row>
    <row r="19455" spans="1:10" x14ac:dyDescent="0.2">
      <c r="A19455" s="147">
        <v>5</v>
      </c>
      <c r="B19455" s="149" t="s">
        <v>5244</v>
      </c>
      <c r="C19455" s="147" t="s">
        <v>2242</v>
      </c>
      <c r="D19455" s="147" t="s">
        <v>5242</v>
      </c>
      <c r="E19455" s="147" t="s">
        <v>2246</v>
      </c>
      <c r="G19455" s="147">
        <v>0</v>
      </c>
      <c r="I19455" s="147">
        <v>5</v>
      </c>
      <c r="J19455" s="147">
        <v>2595292</v>
      </c>
    </row>
    <row r="19456" spans="1:10" x14ac:dyDescent="0.2">
      <c r="A19456" s="147">
        <v>6</v>
      </c>
      <c r="B19456" s="149" t="s">
        <v>5243</v>
      </c>
      <c r="C19456" s="147" t="s">
        <v>2242</v>
      </c>
      <c r="D19456" s="147" t="s">
        <v>5242</v>
      </c>
      <c r="E19456" s="147" t="s">
        <v>2240</v>
      </c>
      <c r="G19456" s="147">
        <v>0</v>
      </c>
      <c r="I19456" s="147">
        <v>6</v>
      </c>
      <c r="J19456" s="147">
        <v>2595326</v>
      </c>
    </row>
    <row r="19457" spans="1:10" x14ac:dyDescent="0.2">
      <c r="A19457" s="147">
        <v>6</v>
      </c>
      <c r="B19457" s="149" t="s">
        <v>5241</v>
      </c>
      <c r="C19457" s="147" t="s">
        <v>2242</v>
      </c>
      <c r="D19457" s="147" t="s">
        <v>5240</v>
      </c>
      <c r="E19457" s="147" t="s">
        <v>2240</v>
      </c>
      <c r="G19457" s="147">
        <v>0</v>
      </c>
      <c r="I19457" s="147">
        <v>6</v>
      </c>
      <c r="J19457" s="147">
        <v>2595314</v>
      </c>
    </row>
    <row r="19458" spans="1:10" x14ac:dyDescent="0.2">
      <c r="A19458" s="147">
        <v>6</v>
      </c>
      <c r="B19458" s="149" t="s">
        <v>5239</v>
      </c>
      <c r="C19458" s="147" t="s">
        <v>2242</v>
      </c>
      <c r="D19458" s="147" t="s">
        <v>5238</v>
      </c>
      <c r="E19458" s="147" t="s">
        <v>2240</v>
      </c>
      <c r="G19458" s="147">
        <v>0</v>
      </c>
      <c r="I19458" s="147">
        <v>6</v>
      </c>
      <c r="J19458" s="147">
        <v>2595316</v>
      </c>
    </row>
    <row r="19459" spans="1:10" x14ac:dyDescent="0.2">
      <c r="A19459" s="147">
        <v>6</v>
      </c>
      <c r="B19459" s="149" t="s">
        <v>5237</v>
      </c>
      <c r="C19459" s="147" t="s">
        <v>2242</v>
      </c>
      <c r="D19459" s="147" t="s">
        <v>5236</v>
      </c>
      <c r="E19459" s="147" t="s">
        <v>2240</v>
      </c>
      <c r="G19459" s="147">
        <v>0</v>
      </c>
      <c r="I19459" s="147">
        <v>6</v>
      </c>
      <c r="J19459" s="147">
        <v>2595319</v>
      </c>
    </row>
    <row r="19460" spans="1:10" x14ac:dyDescent="0.2">
      <c r="A19460" s="147">
        <v>6</v>
      </c>
      <c r="B19460" s="149" t="s">
        <v>5235</v>
      </c>
      <c r="C19460" s="147" t="s">
        <v>2242</v>
      </c>
      <c r="D19460" s="147" t="s">
        <v>5234</v>
      </c>
      <c r="E19460" s="147" t="s">
        <v>2240</v>
      </c>
      <c r="G19460" s="147">
        <v>0</v>
      </c>
      <c r="I19460" s="147">
        <v>6</v>
      </c>
      <c r="J19460" s="147">
        <v>2595322</v>
      </c>
    </row>
    <row r="19461" spans="1:10" x14ac:dyDescent="0.2">
      <c r="A19461" s="147">
        <v>5</v>
      </c>
      <c r="B19461" s="149" t="s">
        <v>5233</v>
      </c>
      <c r="C19461" s="147" t="s">
        <v>2242</v>
      </c>
      <c r="D19461" s="147" t="s">
        <v>5232</v>
      </c>
      <c r="E19461" s="147" t="s">
        <v>2246</v>
      </c>
      <c r="G19461" s="147">
        <v>0</v>
      </c>
      <c r="I19461" s="147">
        <v>5</v>
      </c>
      <c r="J19461" s="147">
        <v>2595287</v>
      </c>
    </row>
    <row r="19462" spans="1:10" x14ac:dyDescent="0.2">
      <c r="A19462" s="147">
        <v>6</v>
      </c>
      <c r="B19462" s="149" t="s">
        <v>5231</v>
      </c>
      <c r="C19462" s="147" t="s">
        <v>2242</v>
      </c>
      <c r="D19462" s="147" t="s">
        <v>5230</v>
      </c>
      <c r="E19462" s="147" t="s">
        <v>2240</v>
      </c>
      <c r="G19462" s="147">
        <v>0</v>
      </c>
      <c r="I19462" s="147">
        <v>6</v>
      </c>
      <c r="J19462" s="147">
        <v>2595331</v>
      </c>
    </row>
    <row r="19463" spans="1:10" x14ac:dyDescent="0.2">
      <c r="A19463" s="147">
        <v>6</v>
      </c>
      <c r="B19463" s="149" t="s">
        <v>5229</v>
      </c>
      <c r="C19463" s="147" t="s">
        <v>2242</v>
      </c>
      <c r="D19463" s="147" t="s">
        <v>5228</v>
      </c>
      <c r="E19463" s="147" t="s">
        <v>2240</v>
      </c>
      <c r="G19463" s="147">
        <v>0</v>
      </c>
      <c r="I19463" s="147">
        <v>6</v>
      </c>
      <c r="J19463" s="147">
        <v>2595332</v>
      </c>
    </row>
    <row r="19464" spans="1:10" x14ac:dyDescent="0.2">
      <c r="A19464" s="147">
        <v>6</v>
      </c>
      <c r="B19464" s="149" t="s">
        <v>5227</v>
      </c>
      <c r="C19464" s="147" t="s">
        <v>2242</v>
      </c>
      <c r="D19464" s="147" t="s">
        <v>5226</v>
      </c>
      <c r="E19464" s="147" t="s">
        <v>2240</v>
      </c>
      <c r="G19464" s="147">
        <v>0</v>
      </c>
      <c r="I19464" s="147">
        <v>6</v>
      </c>
      <c r="J19464" s="147">
        <v>2595333</v>
      </c>
    </row>
    <row r="19465" spans="1:10" x14ac:dyDescent="0.2">
      <c r="A19465" s="147">
        <v>6</v>
      </c>
      <c r="B19465" s="149" t="s">
        <v>5225</v>
      </c>
      <c r="C19465" s="147" t="s">
        <v>2242</v>
      </c>
      <c r="D19465" s="147" t="s">
        <v>5224</v>
      </c>
      <c r="E19465" s="147" t="s">
        <v>2240</v>
      </c>
      <c r="G19465" s="147">
        <v>0</v>
      </c>
      <c r="I19465" s="147">
        <v>6</v>
      </c>
      <c r="J19465" s="147">
        <v>2595335</v>
      </c>
    </row>
    <row r="19466" spans="1:10" x14ac:dyDescent="0.2">
      <c r="A19466" s="147">
        <v>4</v>
      </c>
      <c r="B19466" s="149" t="s">
        <v>5221</v>
      </c>
      <c r="C19466" s="147" t="s">
        <v>2242</v>
      </c>
      <c r="D19466" s="147" t="s">
        <v>5223</v>
      </c>
      <c r="E19466" s="147" t="s">
        <v>2246</v>
      </c>
      <c r="G19466" s="147">
        <v>0</v>
      </c>
      <c r="I19466" s="147">
        <v>4</v>
      </c>
      <c r="J19466" s="147">
        <v>2595162</v>
      </c>
    </row>
    <row r="19467" spans="1:10" x14ac:dyDescent="0.2">
      <c r="A19467" s="147">
        <v>4</v>
      </c>
      <c r="B19467" s="149" t="s">
        <v>5221</v>
      </c>
      <c r="C19467" s="147" t="s">
        <v>2261</v>
      </c>
      <c r="D19467" s="147" t="s">
        <v>5222</v>
      </c>
      <c r="E19467" s="147" t="s">
        <v>2246</v>
      </c>
      <c r="G19467" s="147">
        <v>0</v>
      </c>
      <c r="I19467" s="147">
        <v>4</v>
      </c>
      <c r="J19467" s="147">
        <v>1204120</v>
      </c>
    </row>
    <row r="19468" spans="1:10" x14ac:dyDescent="0.2">
      <c r="A19468" s="147">
        <v>4</v>
      </c>
      <c r="B19468" s="149" t="s">
        <v>5221</v>
      </c>
      <c r="C19468" s="147" t="s">
        <v>2261</v>
      </c>
      <c r="D19468" s="147" t="s">
        <v>5220</v>
      </c>
      <c r="E19468" s="147" t="s">
        <v>2246</v>
      </c>
      <c r="G19468" s="147">
        <v>0</v>
      </c>
      <c r="I19468" s="147">
        <v>4</v>
      </c>
      <c r="J19468" s="147">
        <v>1204112</v>
      </c>
    </row>
    <row r="19469" spans="1:10" x14ac:dyDescent="0.2">
      <c r="A19469" s="147">
        <v>5</v>
      </c>
      <c r="B19469" s="149" t="s">
        <v>5219</v>
      </c>
      <c r="C19469" s="147" t="s">
        <v>2242</v>
      </c>
      <c r="D19469" s="147" t="s">
        <v>5218</v>
      </c>
      <c r="E19469" s="147" t="s">
        <v>2246</v>
      </c>
      <c r="G19469" s="147">
        <v>0</v>
      </c>
      <c r="I19469" s="147">
        <v>5</v>
      </c>
      <c r="J19469" s="147">
        <v>2595340</v>
      </c>
    </row>
    <row r="19470" spans="1:10" x14ac:dyDescent="0.2">
      <c r="A19470" s="147">
        <v>6</v>
      </c>
      <c r="B19470" s="149" t="s">
        <v>5217</v>
      </c>
      <c r="C19470" s="147" t="s">
        <v>2242</v>
      </c>
      <c r="D19470" s="147" t="s">
        <v>5216</v>
      </c>
      <c r="E19470" s="147" t="s">
        <v>2240</v>
      </c>
      <c r="G19470" s="147">
        <v>0</v>
      </c>
      <c r="I19470" s="147">
        <v>6</v>
      </c>
      <c r="J19470" s="147">
        <v>2595359</v>
      </c>
    </row>
    <row r="19471" spans="1:10" x14ac:dyDescent="0.2">
      <c r="A19471" s="147">
        <v>6</v>
      </c>
      <c r="B19471" s="149" t="s">
        <v>5215</v>
      </c>
      <c r="C19471" s="147" t="s">
        <v>2242</v>
      </c>
      <c r="D19471" s="147" t="s">
        <v>5214</v>
      </c>
      <c r="E19471" s="147" t="s">
        <v>2240</v>
      </c>
      <c r="G19471" s="147">
        <v>0</v>
      </c>
      <c r="I19471" s="147">
        <v>5</v>
      </c>
      <c r="J19471" s="147">
        <v>2595347</v>
      </c>
    </row>
    <row r="19472" spans="1:10" x14ac:dyDescent="0.2">
      <c r="A19472" s="147">
        <v>6</v>
      </c>
      <c r="B19472" s="149" t="s">
        <v>5212</v>
      </c>
      <c r="C19472" s="147" t="s">
        <v>2242</v>
      </c>
      <c r="D19472" s="147" t="s">
        <v>5213</v>
      </c>
      <c r="E19472" s="147" t="s">
        <v>2240</v>
      </c>
      <c r="G19472" s="147">
        <v>0</v>
      </c>
      <c r="I19472" s="147">
        <v>5</v>
      </c>
      <c r="J19472" s="147">
        <v>2595350</v>
      </c>
    </row>
    <row r="19473" spans="1:10" x14ac:dyDescent="0.2">
      <c r="A19473" s="147">
        <v>6</v>
      </c>
      <c r="B19473" s="149" t="s">
        <v>5212</v>
      </c>
      <c r="C19473" s="147" t="s">
        <v>2294</v>
      </c>
      <c r="D19473" s="147" t="s">
        <v>5211</v>
      </c>
      <c r="E19473" s="147" t="s">
        <v>2246</v>
      </c>
      <c r="G19473" s="147">
        <v>0</v>
      </c>
      <c r="I19473" s="147">
        <v>5</v>
      </c>
      <c r="J19473" s="147">
        <v>1204162</v>
      </c>
    </row>
    <row r="19474" spans="1:10" x14ac:dyDescent="0.2">
      <c r="A19474" s="147">
        <v>6</v>
      </c>
      <c r="B19474" s="149" t="s">
        <v>5210</v>
      </c>
      <c r="C19474" s="147" t="s">
        <v>2242</v>
      </c>
      <c r="D19474" s="147" t="s">
        <v>5209</v>
      </c>
      <c r="E19474" s="147" t="s">
        <v>2240</v>
      </c>
      <c r="G19474" s="147">
        <v>0</v>
      </c>
      <c r="I19474" s="147">
        <v>5</v>
      </c>
      <c r="J19474" s="147">
        <v>2595352</v>
      </c>
    </row>
    <row r="19475" spans="1:10" x14ac:dyDescent="0.2">
      <c r="A19475" s="147">
        <v>6</v>
      </c>
      <c r="B19475" s="149" t="s">
        <v>5207</v>
      </c>
      <c r="C19475" s="147" t="s">
        <v>2242</v>
      </c>
      <c r="D19475" s="147" t="s">
        <v>5208</v>
      </c>
      <c r="E19475" s="147" t="s">
        <v>2240</v>
      </c>
      <c r="G19475" s="147">
        <v>0</v>
      </c>
      <c r="I19475" s="147">
        <v>5</v>
      </c>
      <c r="J19475" s="147">
        <v>2595343</v>
      </c>
    </row>
    <row r="19476" spans="1:10" x14ac:dyDescent="0.2">
      <c r="A19476" s="147">
        <v>6</v>
      </c>
      <c r="B19476" s="149" t="s">
        <v>5207</v>
      </c>
      <c r="C19476" s="147" t="s">
        <v>2294</v>
      </c>
      <c r="D19476" s="147" t="s">
        <v>5206</v>
      </c>
      <c r="E19476" s="147" t="s">
        <v>2246</v>
      </c>
      <c r="G19476" s="147">
        <v>0</v>
      </c>
      <c r="I19476" s="147">
        <v>5</v>
      </c>
      <c r="J19476" s="147">
        <v>1204164</v>
      </c>
    </row>
    <row r="19477" spans="1:10" x14ac:dyDescent="0.2">
      <c r="A19477" s="147">
        <v>6</v>
      </c>
      <c r="B19477" s="149" t="s">
        <v>5205</v>
      </c>
      <c r="C19477" s="147" t="s">
        <v>2242</v>
      </c>
      <c r="D19477" s="147" t="s">
        <v>5204</v>
      </c>
      <c r="E19477" s="147" t="s">
        <v>2240</v>
      </c>
      <c r="G19477" s="147">
        <v>0</v>
      </c>
      <c r="I19477" s="147">
        <v>5</v>
      </c>
      <c r="J19477" s="147">
        <v>2595354</v>
      </c>
    </row>
    <row r="19478" spans="1:10" x14ac:dyDescent="0.2">
      <c r="A19478" s="147">
        <v>4</v>
      </c>
      <c r="B19478" s="149" t="s">
        <v>5200</v>
      </c>
      <c r="C19478" s="147" t="s">
        <v>2242</v>
      </c>
      <c r="D19478" s="147" t="s">
        <v>5203</v>
      </c>
      <c r="E19478" s="147" t="s">
        <v>2246</v>
      </c>
      <c r="G19478" s="147">
        <v>0</v>
      </c>
      <c r="I19478" s="147">
        <v>4</v>
      </c>
      <c r="J19478" s="147">
        <v>2595154</v>
      </c>
    </row>
    <row r="19479" spans="1:10" x14ac:dyDescent="0.2">
      <c r="A19479" s="147">
        <v>4</v>
      </c>
      <c r="B19479" s="149" t="s">
        <v>5200</v>
      </c>
      <c r="C19479" s="147" t="s">
        <v>2261</v>
      </c>
      <c r="D19479" s="147" t="s">
        <v>5202</v>
      </c>
      <c r="E19479" s="147" t="s">
        <v>2246</v>
      </c>
      <c r="G19479" s="147">
        <v>0</v>
      </c>
      <c r="I19479" s="147">
        <v>4</v>
      </c>
      <c r="J19479" s="147">
        <v>1204141</v>
      </c>
    </row>
    <row r="19480" spans="1:10" x14ac:dyDescent="0.2">
      <c r="A19480" s="147">
        <v>4</v>
      </c>
      <c r="B19480" s="149" t="s">
        <v>5200</v>
      </c>
      <c r="C19480" s="147" t="s">
        <v>2446</v>
      </c>
      <c r="D19480" s="147" t="s">
        <v>5201</v>
      </c>
      <c r="E19480" s="147" t="s">
        <v>2246</v>
      </c>
      <c r="G19480" s="147">
        <v>0</v>
      </c>
      <c r="I19480" s="147">
        <v>4</v>
      </c>
      <c r="J19480" s="147">
        <v>1204138</v>
      </c>
    </row>
    <row r="19481" spans="1:10" x14ac:dyDescent="0.2">
      <c r="A19481" s="147">
        <v>4</v>
      </c>
      <c r="B19481" s="149" t="s">
        <v>5200</v>
      </c>
      <c r="C19481" s="147" t="s">
        <v>2277</v>
      </c>
      <c r="D19481" s="147" t="s">
        <v>5199</v>
      </c>
      <c r="E19481" s="147" t="s">
        <v>2246</v>
      </c>
      <c r="G19481" s="147">
        <v>0</v>
      </c>
      <c r="I19481" s="147">
        <v>4</v>
      </c>
      <c r="J19481" s="147">
        <v>1204144</v>
      </c>
    </row>
    <row r="19482" spans="1:10" x14ac:dyDescent="0.2">
      <c r="A19482" s="147">
        <v>6</v>
      </c>
      <c r="B19482" s="149" t="s">
        <v>5198</v>
      </c>
      <c r="C19482" s="147" t="s">
        <v>2242</v>
      </c>
      <c r="D19482" s="147" t="s">
        <v>5197</v>
      </c>
      <c r="E19482" s="147" t="s">
        <v>2240</v>
      </c>
      <c r="G19482" s="147">
        <v>0</v>
      </c>
      <c r="I19482" s="147">
        <v>5</v>
      </c>
      <c r="J19482" s="147">
        <v>2595377</v>
      </c>
    </row>
    <row r="19483" spans="1:10" x14ac:dyDescent="0.2">
      <c r="A19483" s="147">
        <v>5</v>
      </c>
      <c r="B19483" s="149" t="s">
        <v>5196</v>
      </c>
      <c r="C19483" s="147" t="s">
        <v>2242</v>
      </c>
      <c r="D19483" s="147" t="s">
        <v>5195</v>
      </c>
      <c r="E19483" s="147" t="s">
        <v>2246</v>
      </c>
      <c r="G19483" s="147">
        <v>0</v>
      </c>
      <c r="I19483" s="147">
        <v>5</v>
      </c>
      <c r="J19483" s="147">
        <v>2595370</v>
      </c>
    </row>
    <row r="19484" spans="1:10" x14ac:dyDescent="0.2">
      <c r="A19484" s="147">
        <v>6</v>
      </c>
      <c r="B19484" s="149" t="s">
        <v>5194</v>
      </c>
      <c r="C19484" s="147" t="s">
        <v>2242</v>
      </c>
      <c r="D19484" s="147" t="s">
        <v>5193</v>
      </c>
      <c r="E19484" s="147" t="s">
        <v>2240</v>
      </c>
      <c r="G19484" s="147">
        <v>0</v>
      </c>
      <c r="I19484" s="147">
        <v>6</v>
      </c>
      <c r="J19484" s="147">
        <v>2595379</v>
      </c>
    </row>
    <row r="19485" spans="1:10" x14ac:dyDescent="0.2">
      <c r="A19485" s="147">
        <v>6</v>
      </c>
      <c r="B19485" s="149" t="s">
        <v>5192</v>
      </c>
      <c r="C19485" s="147" t="s">
        <v>2242</v>
      </c>
      <c r="D19485" s="147" t="s">
        <v>5191</v>
      </c>
      <c r="E19485" s="147" t="s">
        <v>2240</v>
      </c>
      <c r="G19485" s="147">
        <v>0</v>
      </c>
      <c r="I19485" s="147">
        <v>6</v>
      </c>
      <c r="J19485" s="147">
        <v>2595384</v>
      </c>
    </row>
    <row r="19486" spans="1:10" x14ac:dyDescent="0.2">
      <c r="A19486" s="147">
        <v>6</v>
      </c>
      <c r="B19486" s="149" t="s">
        <v>5190</v>
      </c>
      <c r="C19486" s="147" t="s">
        <v>2242</v>
      </c>
      <c r="D19486" s="147" t="s">
        <v>5189</v>
      </c>
      <c r="E19486" s="147" t="s">
        <v>2240</v>
      </c>
      <c r="G19486" s="147">
        <v>0</v>
      </c>
      <c r="I19486" s="147">
        <v>6</v>
      </c>
      <c r="J19486" s="147">
        <v>2595386</v>
      </c>
    </row>
    <row r="19487" spans="1:10" x14ac:dyDescent="0.2">
      <c r="A19487" s="147">
        <v>6</v>
      </c>
      <c r="B19487" s="149" t="s">
        <v>5188</v>
      </c>
      <c r="C19487" s="147" t="s">
        <v>2242</v>
      </c>
      <c r="D19487" s="147" t="s">
        <v>5187</v>
      </c>
      <c r="E19487" s="147" t="s">
        <v>2240</v>
      </c>
      <c r="G19487" s="147">
        <v>0</v>
      </c>
      <c r="I19487" s="147">
        <v>6</v>
      </c>
      <c r="J19487" s="147">
        <v>2595382</v>
      </c>
    </row>
    <row r="19488" spans="1:10" x14ac:dyDescent="0.2">
      <c r="A19488" s="147">
        <v>5</v>
      </c>
      <c r="B19488" s="149" t="s">
        <v>5186</v>
      </c>
      <c r="C19488" s="147" t="s">
        <v>2242</v>
      </c>
      <c r="D19488" s="147" t="s">
        <v>5185</v>
      </c>
      <c r="E19488" s="147" t="s">
        <v>2246</v>
      </c>
      <c r="G19488" s="147">
        <v>0</v>
      </c>
      <c r="I19488" s="147">
        <v>5</v>
      </c>
      <c r="J19488" s="147">
        <v>2595365</v>
      </c>
    </row>
    <row r="19489" spans="1:10" x14ac:dyDescent="0.2">
      <c r="A19489" s="147">
        <v>6</v>
      </c>
      <c r="B19489" s="149" t="s">
        <v>5184</v>
      </c>
      <c r="C19489" s="147" t="s">
        <v>2242</v>
      </c>
      <c r="D19489" s="147" t="s">
        <v>5183</v>
      </c>
      <c r="E19489" s="147" t="s">
        <v>2240</v>
      </c>
      <c r="G19489" s="147">
        <v>0</v>
      </c>
      <c r="I19489" s="147">
        <v>6</v>
      </c>
      <c r="J19489" s="147">
        <v>2595396</v>
      </c>
    </row>
    <row r="19490" spans="1:10" x14ac:dyDescent="0.2">
      <c r="A19490" s="147">
        <v>6</v>
      </c>
      <c r="B19490" s="149" t="s">
        <v>5181</v>
      </c>
      <c r="C19490" s="147" t="s">
        <v>2242</v>
      </c>
      <c r="D19490" s="147" t="s">
        <v>5182</v>
      </c>
      <c r="E19490" s="147" t="s">
        <v>2240</v>
      </c>
      <c r="G19490" s="147">
        <v>0</v>
      </c>
      <c r="I19490" s="147">
        <v>6</v>
      </c>
      <c r="J19490" s="147">
        <v>2595395</v>
      </c>
    </row>
    <row r="19491" spans="1:10" x14ac:dyDescent="0.2">
      <c r="A19491" s="147">
        <v>6</v>
      </c>
      <c r="B19491" s="149" t="s">
        <v>5181</v>
      </c>
      <c r="C19491" s="147" t="s">
        <v>2277</v>
      </c>
      <c r="D19491" s="147" t="s">
        <v>5180</v>
      </c>
      <c r="E19491" s="147" t="s">
        <v>2246</v>
      </c>
      <c r="G19491" s="147">
        <v>0</v>
      </c>
      <c r="I19491" s="147">
        <v>6</v>
      </c>
      <c r="J19491" s="147">
        <v>1204167</v>
      </c>
    </row>
    <row r="19492" spans="1:10" x14ac:dyDescent="0.2">
      <c r="A19492" s="147">
        <v>6</v>
      </c>
      <c r="B19492" s="149" t="s">
        <v>5177</v>
      </c>
      <c r="C19492" s="147" t="s">
        <v>2242</v>
      </c>
      <c r="D19492" s="147" t="s">
        <v>5179</v>
      </c>
      <c r="E19492" s="147" t="s">
        <v>2240</v>
      </c>
      <c r="G19492" s="147">
        <v>0</v>
      </c>
      <c r="I19492" s="147">
        <v>6</v>
      </c>
      <c r="J19492" s="147">
        <v>2595394</v>
      </c>
    </row>
    <row r="19493" spans="1:10" x14ac:dyDescent="0.2">
      <c r="A19493" s="147">
        <v>6</v>
      </c>
      <c r="B19493" s="149" t="s">
        <v>5177</v>
      </c>
      <c r="C19493" s="147" t="s">
        <v>2261</v>
      </c>
      <c r="D19493" s="147" t="s">
        <v>5178</v>
      </c>
      <c r="E19493" s="147" t="s">
        <v>2246</v>
      </c>
      <c r="G19493" s="147">
        <v>0</v>
      </c>
      <c r="I19493" s="147">
        <v>6</v>
      </c>
      <c r="J19493" s="147">
        <v>1204173</v>
      </c>
    </row>
    <row r="19494" spans="1:10" x14ac:dyDescent="0.2">
      <c r="A19494" s="147">
        <v>6</v>
      </c>
      <c r="B19494" s="149" t="s">
        <v>5177</v>
      </c>
      <c r="C19494" s="147" t="s">
        <v>2446</v>
      </c>
      <c r="D19494" s="147" t="s">
        <v>5176</v>
      </c>
      <c r="E19494" s="147" t="s">
        <v>2246</v>
      </c>
      <c r="G19494" s="147">
        <v>0</v>
      </c>
      <c r="I19494" s="147">
        <v>6</v>
      </c>
      <c r="J19494" s="147">
        <v>1204169</v>
      </c>
    </row>
    <row r="19495" spans="1:10" x14ac:dyDescent="0.2">
      <c r="A19495" s="147">
        <v>5</v>
      </c>
      <c r="B19495" s="149" t="s">
        <v>5175</v>
      </c>
      <c r="C19495" s="147" t="s">
        <v>2242</v>
      </c>
      <c r="D19495" s="147" t="s">
        <v>5174</v>
      </c>
      <c r="E19495" s="147" t="s">
        <v>2246</v>
      </c>
      <c r="G19495" s="147">
        <v>0</v>
      </c>
      <c r="I19495" s="147">
        <v>5</v>
      </c>
      <c r="J19495" s="147">
        <v>2595374</v>
      </c>
    </row>
    <row r="19496" spans="1:10" x14ac:dyDescent="0.2">
      <c r="A19496" s="147">
        <v>6</v>
      </c>
      <c r="B19496" s="149" t="s">
        <v>5173</v>
      </c>
      <c r="C19496" s="147" t="s">
        <v>2242</v>
      </c>
      <c r="D19496" s="147" t="s">
        <v>5172</v>
      </c>
      <c r="E19496" s="147" t="s">
        <v>2240</v>
      </c>
      <c r="G19496" s="147">
        <v>0</v>
      </c>
      <c r="I19496" s="147">
        <v>6</v>
      </c>
      <c r="J19496" s="147">
        <v>2595408</v>
      </c>
    </row>
    <row r="19497" spans="1:10" x14ac:dyDescent="0.2">
      <c r="A19497" s="147">
        <v>6</v>
      </c>
      <c r="B19497" s="149" t="s">
        <v>5171</v>
      </c>
      <c r="C19497" s="147" t="s">
        <v>2242</v>
      </c>
      <c r="D19497" s="147" t="s">
        <v>5170</v>
      </c>
      <c r="E19497" s="147" t="s">
        <v>2240</v>
      </c>
      <c r="G19497" s="147">
        <v>0</v>
      </c>
      <c r="I19497" s="147">
        <v>6</v>
      </c>
      <c r="J19497" s="147">
        <v>2595400</v>
      </c>
    </row>
    <row r="19498" spans="1:10" x14ac:dyDescent="0.2">
      <c r="A19498" s="147">
        <v>6</v>
      </c>
      <c r="B19498" s="149" t="s">
        <v>5169</v>
      </c>
      <c r="C19498" s="147" t="s">
        <v>2242</v>
      </c>
      <c r="D19498" s="147" t="s">
        <v>5168</v>
      </c>
      <c r="E19498" s="147" t="s">
        <v>2240</v>
      </c>
      <c r="G19498" s="147">
        <v>0</v>
      </c>
      <c r="I19498" s="147">
        <v>6</v>
      </c>
      <c r="J19498" s="147">
        <v>2595405</v>
      </c>
    </row>
    <row r="19499" spans="1:10" x14ac:dyDescent="0.2">
      <c r="A19499" s="147">
        <v>6</v>
      </c>
      <c r="B19499" s="149" t="s">
        <v>5167</v>
      </c>
      <c r="C19499" s="147" t="s">
        <v>2242</v>
      </c>
      <c r="D19499" s="147" t="s">
        <v>5166</v>
      </c>
      <c r="E19499" s="147" t="s">
        <v>2240</v>
      </c>
      <c r="F19499" s="147" t="s">
        <v>2259</v>
      </c>
      <c r="G19499" s="147">
        <v>1</v>
      </c>
      <c r="H19499" s="148">
        <v>41204</v>
      </c>
      <c r="I19499" s="147">
        <v>5</v>
      </c>
      <c r="J19499" s="147">
        <v>2595367</v>
      </c>
    </row>
    <row r="19500" spans="1:10" x14ac:dyDescent="0.2">
      <c r="A19500" s="147">
        <v>5</v>
      </c>
      <c r="B19500" s="149" t="s">
        <v>5165</v>
      </c>
      <c r="C19500" s="147" t="s">
        <v>2242</v>
      </c>
      <c r="D19500" s="147" t="s">
        <v>5164</v>
      </c>
      <c r="E19500" s="147" t="s">
        <v>2246</v>
      </c>
      <c r="G19500" s="147">
        <v>0</v>
      </c>
      <c r="I19500" s="147">
        <v>5</v>
      </c>
      <c r="J19500" s="147">
        <v>2595368</v>
      </c>
    </row>
    <row r="19501" spans="1:10" x14ac:dyDescent="0.2">
      <c r="A19501" s="147">
        <v>6</v>
      </c>
      <c r="B19501" s="149" t="s">
        <v>5163</v>
      </c>
      <c r="C19501" s="147" t="s">
        <v>2242</v>
      </c>
      <c r="D19501" s="147" t="s">
        <v>5162</v>
      </c>
      <c r="E19501" s="147" t="s">
        <v>2240</v>
      </c>
      <c r="G19501" s="147">
        <v>0</v>
      </c>
      <c r="I19501" s="147">
        <v>6</v>
      </c>
      <c r="J19501" s="147">
        <v>2595410</v>
      </c>
    </row>
    <row r="19502" spans="1:10" x14ac:dyDescent="0.2">
      <c r="A19502" s="147">
        <v>6</v>
      </c>
      <c r="B19502" s="149" t="s">
        <v>5161</v>
      </c>
      <c r="C19502" s="147" t="s">
        <v>2242</v>
      </c>
      <c r="D19502" s="147" t="s">
        <v>5160</v>
      </c>
      <c r="E19502" s="147" t="s">
        <v>2240</v>
      </c>
      <c r="G19502" s="147">
        <v>0</v>
      </c>
      <c r="I19502" s="147">
        <v>6</v>
      </c>
      <c r="J19502" s="147">
        <v>2595423</v>
      </c>
    </row>
    <row r="19503" spans="1:10" x14ac:dyDescent="0.2">
      <c r="A19503" s="147">
        <v>6</v>
      </c>
      <c r="B19503" s="149" t="s">
        <v>5159</v>
      </c>
      <c r="C19503" s="147" t="s">
        <v>2242</v>
      </c>
      <c r="D19503" s="147" t="s">
        <v>5158</v>
      </c>
      <c r="E19503" s="147" t="s">
        <v>2240</v>
      </c>
      <c r="G19503" s="147">
        <v>0</v>
      </c>
      <c r="I19503" s="147">
        <v>6</v>
      </c>
      <c r="J19503" s="147">
        <v>2595411</v>
      </c>
    </row>
    <row r="19504" spans="1:10" x14ac:dyDescent="0.2">
      <c r="A19504" s="147">
        <v>6</v>
      </c>
      <c r="B19504" s="149" t="s">
        <v>5157</v>
      </c>
      <c r="C19504" s="147" t="s">
        <v>2242</v>
      </c>
      <c r="D19504" s="147" t="s">
        <v>5156</v>
      </c>
      <c r="E19504" s="147" t="s">
        <v>2240</v>
      </c>
      <c r="G19504" s="147">
        <v>0</v>
      </c>
      <c r="I19504" s="147">
        <v>6</v>
      </c>
      <c r="J19504" s="147">
        <v>2595422</v>
      </c>
    </row>
    <row r="19505" spans="1:10" x14ac:dyDescent="0.2">
      <c r="A19505" s="147">
        <v>6</v>
      </c>
      <c r="B19505" s="149" t="s">
        <v>5155</v>
      </c>
      <c r="C19505" s="147" t="s">
        <v>2242</v>
      </c>
      <c r="D19505" s="147" t="s">
        <v>5154</v>
      </c>
      <c r="E19505" s="147" t="s">
        <v>2240</v>
      </c>
      <c r="G19505" s="147">
        <v>0</v>
      </c>
      <c r="I19505" s="147">
        <v>6</v>
      </c>
      <c r="J19505" s="147">
        <v>2595416</v>
      </c>
    </row>
    <row r="19506" spans="1:10" x14ac:dyDescent="0.2">
      <c r="A19506" s="147">
        <v>4</v>
      </c>
      <c r="B19506" s="149" t="s">
        <v>5147</v>
      </c>
      <c r="C19506" s="147" t="s">
        <v>2242</v>
      </c>
      <c r="D19506" s="147" t="s">
        <v>5153</v>
      </c>
      <c r="E19506" s="147" t="s">
        <v>2246</v>
      </c>
      <c r="G19506" s="147">
        <v>0</v>
      </c>
      <c r="I19506" s="147">
        <v>4</v>
      </c>
      <c r="J19506" s="147">
        <v>2595168</v>
      </c>
    </row>
    <row r="19507" spans="1:10" x14ac:dyDescent="0.2">
      <c r="A19507" s="147">
        <v>4</v>
      </c>
      <c r="B19507" s="149" t="s">
        <v>5147</v>
      </c>
      <c r="C19507" s="147" t="s">
        <v>2261</v>
      </c>
      <c r="D19507" s="147" t="s">
        <v>5152</v>
      </c>
      <c r="E19507" s="147" t="s">
        <v>2246</v>
      </c>
      <c r="G19507" s="147">
        <v>0</v>
      </c>
      <c r="I19507" s="147">
        <v>4</v>
      </c>
      <c r="J19507" s="147">
        <v>1204132</v>
      </c>
    </row>
    <row r="19508" spans="1:10" x14ac:dyDescent="0.2">
      <c r="A19508" s="147">
        <v>4</v>
      </c>
      <c r="B19508" s="149" t="s">
        <v>5147</v>
      </c>
      <c r="C19508" s="147" t="s">
        <v>2261</v>
      </c>
      <c r="D19508" s="147" t="s">
        <v>5151</v>
      </c>
      <c r="E19508" s="147" t="s">
        <v>2246</v>
      </c>
      <c r="G19508" s="147">
        <v>0</v>
      </c>
      <c r="I19508" s="147">
        <v>4</v>
      </c>
      <c r="J19508" s="147">
        <v>1204156</v>
      </c>
    </row>
    <row r="19509" spans="1:10" x14ac:dyDescent="0.2">
      <c r="A19509" s="147">
        <v>4</v>
      </c>
      <c r="B19509" s="149" t="s">
        <v>5147</v>
      </c>
      <c r="C19509" s="147" t="s">
        <v>2261</v>
      </c>
      <c r="D19509" s="147" t="s">
        <v>5150</v>
      </c>
      <c r="E19509" s="147" t="s">
        <v>2246</v>
      </c>
      <c r="G19509" s="147">
        <v>0</v>
      </c>
      <c r="I19509" s="147">
        <v>4</v>
      </c>
      <c r="J19509" s="147">
        <v>1204140</v>
      </c>
    </row>
    <row r="19510" spans="1:10" x14ac:dyDescent="0.2">
      <c r="A19510" s="147">
        <v>4</v>
      </c>
      <c r="B19510" s="149" t="s">
        <v>5147</v>
      </c>
      <c r="C19510" s="147" t="s">
        <v>2261</v>
      </c>
      <c r="D19510" s="147" t="s">
        <v>5149</v>
      </c>
      <c r="E19510" s="147" t="s">
        <v>2246</v>
      </c>
      <c r="G19510" s="147">
        <v>0</v>
      </c>
      <c r="I19510" s="147">
        <v>4</v>
      </c>
      <c r="J19510" s="147">
        <v>1204150</v>
      </c>
    </row>
    <row r="19511" spans="1:10" x14ac:dyDescent="0.2">
      <c r="A19511" s="147">
        <v>4</v>
      </c>
      <c r="B19511" s="149" t="s">
        <v>5147</v>
      </c>
      <c r="C19511" s="147" t="s">
        <v>2261</v>
      </c>
      <c r="D19511" s="147" t="s">
        <v>5148</v>
      </c>
      <c r="E19511" s="147" t="s">
        <v>2246</v>
      </c>
      <c r="G19511" s="147">
        <v>0</v>
      </c>
      <c r="I19511" s="147">
        <v>4</v>
      </c>
      <c r="J19511" s="147">
        <v>1204137</v>
      </c>
    </row>
    <row r="19512" spans="1:10" x14ac:dyDescent="0.2">
      <c r="A19512" s="147">
        <v>4</v>
      </c>
      <c r="B19512" s="149" t="s">
        <v>5147</v>
      </c>
      <c r="C19512" s="147" t="s">
        <v>2261</v>
      </c>
      <c r="D19512" s="147" t="s">
        <v>5146</v>
      </c>
      <c r="E19512" s="147" t="s">
        <v>2246</v>
      </c>
      <c r="G19512" s="147">
        <v>0</v>
      </c>
      <c r="I19512" s="147">
        <v>4</v>
      </c>
      <c r="J19512" s="147">
        <v>1204154</v>
      </c>
    </row>
    <row r="19513" spans="1:10" x14ac:dyDescent="0.2">
      <c r="A19513" s="147">
        <v>6</v>
      </c>
      <c r="B19513" s="149" t="s">
        <v>5145</v>
      </c>
      <c r="C19513" s="147" t="s">
        <v>2242</v>
      </c>
      <c r="D19513" s="147" t="s">
        <v>5144</v>
      </c>
      <c r="E19513" s="147" t="s">
        <v>2240</v>
      </c>
      <c r="G19513" s="147">
        <v>0</v>
      </c>
      <c r="I19513" s="147">
        <v>5</v>
      </c>
      <c r="J19513" s="147">
        <v>2595464</v>
      </c>
    </row>
    <row r="19514" spans="1:10" x14ac:dyDescent="0.2">
      <c r="A19514" s="147">
        <v>6</v>
      </c>
      <c r="B19514" s="149" t="s">
        <v>5142</v>
      </c>
      <c r="C19514" s="147" t="s">
        <v>2242</v>
      </c>
      <c r="D19514" s="147" t="s">
        <v>5143</v>
      </c>
      <c r="E19514" s="147" t="s">
        <v>2240</v>
      </c>
      <c r="G19514" s="147">
        <v>0</v>
      </c>
      <c r="I19514" s="147">
        <v>5</v>
      </c>
      <c r="J19514" s="147">
        <v>2595450</v>
      </c>
    </row>
    <row r="19515" spans="1:10" x14ac:dyDescent="0.2">
      <c r="A19515" s="147">
        <v>6</v>
      </c>
      <c r="B19515" s="149" t="s">
        <v>5142</v>
      </c>
      <c r="C19515" s="147" t="s">
        <v>2277</v>
      </c>
      <c r="D19515" s="147" t="s">
        <v>5141</v>
      </c>
      <c r="E19515" s="147" t="s">
        <v>2246</v>
      </c>
      <c r="G19515" s="147">
        <v>0</v>
      </c>
      <c r="I19515" s="147">
        <v>5</v>
      </c>
      <c r="J19515" s="147">
        <v>1204175</v>
      </c>
    </row>
    <row r="19516" spans="1:10" x14ac:dyDescent="0.2">
      <c r="A19516" s="147">
        <v>6</v>
      </c>
      <c r="B19516" s="149" t="s">
        <v>5140</v>
      </c>
      <c r="C19516" s="147" t="s">
        <v>2242</v>
      </c>
      <c r="D19516" s="147" t="s">
        <v>5139</v>
      </c>
      <c r="E19516" s="147" t="s">
        <v>2240</v>
      </c>
      <c r="G19516" s="147">
        <v>0</v>
      </c>
      <c r="I19516" s="147">
        <v>5</v>
      </c>
      <c r="J19516" s="147">
        <v>2595424</v>
      </c>
    </row>
    <row r="19517" spans="1:10" x14ac:dyDescent="0.2">
      <c r="A19517" s="147">
        <v>6</v>
      </c>
      <c r="B19517" s="149" t="s">
        <v>5138</v>
      </c>
      <c r="C19517" s="147" t="s">
        <v>2242</v>
      </c>
      <c r="D19517" s="147" t="s">
        <v>5137</v>
      </c>
      <c r="E19517" s="147" t="s">
        <v>2240</v>
      </c>
      <c r="G19517" s="147">
        <v>0</v>
      </c>
      <c r="I19517" s="147">
        <v>5</v>
      </c>
      <c r="J19517" s="147">
        <v>2595461</v>
      </c>
    </row>
    <row r="19518" spans="1:10" x14ac:dyDescent="0.2">
      <c r="A19518" s="147">
        <v>6</v>
      </c>
      <c r="B19518" s="149" t="s">
        <v>5136</v>
      </c>
      <c r="C19518" s="147" t="s">
        <v>2242</v>
      </c>
      <c r="D19518" s="147" t="s">
        <v>5135</v>
      </c>
      <c r="E19518" s="147" t="s">
        <v>2240</v>
      </c>
      <c r="G19518" s="147">
        <v>0</v>
      </c>
      <c r="I19518" s="147">
        <v>5</v>
      </c>
      <c r="J19518" s="147">
        <v>2595463</v>
      </c>
    </row>
    <row r="19519" spans="1:10" x14ac:dyDescent="0.2">
      <c r="A19519" s="147">
        <v>6</v>
      </c>
      <c r="B19519" s="149" t="s">
        <v>5134</v>
      </c>
      <c r="C19519" s="147" t="s">
        <v>2242</v>
      </c>
      <c r="D19519" s="147" t="s">
        <v>5133</v>
      </c>
      <c r="E19519" s="147" t="s">
        <v>2240</v>
      </c>
      <c r="G19519" s="147">
        <v>0</v>
      </c>
      <c r="I19519" s="147">
        <v>5</v>
      </c>
      <c r="J19519" s="147">
        <v>2595442</v>
      </c>
    </row>
    <row r="19520" spans="1:10" x14ac:dyDescent="0.2">
      <c r="A19520" s="147">
        <v>6</v>
      </c>
      <c r="B19520" s="149" t="s">
        <v>5132</v>
      </c>
      <c r="C19520" s="147" t="s">
        <v>2242</v>
      </c>
      <c r="D19520" s="147" t="s">
        <v>5131</v>
      </c>
      <c r="E19520" s="147" t="s">
        <v>2240</v>
      </c>
      <c r="G19520" s="147">
        <v>0</v>
      </c>
      <c r="I19520" s="147">
        <v>5</v>
      </c>
      <c r="J19520" s="147">
        <v>2595469</v>
      </c>
    </row>
    <row r="19521" spans="1:10" x14ac:dyDescent="0.2">
      <c r="A19521" s="147">
        <v>6</v>
      </c>
      <c r="B19521" s="149" t="s">
        <v>5130</v>
      </c>
      <c r="C19521" s="147" t="s">
        <v>2242</v>
      </c>
      <c r="D19521" s="147" t="s">
        <v>5129</v>
      </c>
      <c r="E19521" s="147" t="s">
        <v>2240</v>
      </c>
      <c r="G19521" s="147">
        <v>0</v>
      </c>
      <c r="I19521" s="147">
        <v>5</v>
      </c>
      <c r="J19521" s="147">
        <v>2595441</v>
      </c>
    </row>
    <row r="19522" spans="1:10" x14ac:dyDescent="0.2">
      <c r="A19522" s="147">
        <v>6</v>
      </c>
      <c r="B19522" s="149" t="s">
        <v>5128</v>
      </c>
      <c r="C19522" s="147" t="s">
        <v>2242</v>
      </c>
      <c r="D19522" s="147" t="s">
        <v>5127</v>
      </c>
      <c r="E19522" s="147" t="s">
        <v>2240</v>
      </c>
      <c r="G19522" s="147">
        <v>0</v>
      </c>
      <c r="I19522" s="147">
        <v>5</v>
      </c>
      <c r="J19522" s="147">
        <v>2595455</v>
      </c>
    </row>
    <row r="19523" spans="1:10" x14ac:dyDescent="0.2">
      <c r="A19523" s="147">
        <v>6</v>
      </c>
      <c r="B19523" s="149" t="s">
        <v>5126</v>
      </c>
      <c r="C19523" s="147" t="s">
        <v>2242</v>
      </c>
      <c r="D19523" s="147" t="s">
        <v>5125</v>
      </c>
      <c r="E19523" s="147" t="s">
        <v>2240</v>
      </c>
      <c r="G19523" s="147">
        <v>0</v>
      </c>
      <c r="I19523" s="147">
        <v>5</v>
      </c>
      <c r="J19523" s="147">
        <v>2595452</v>
      </c>
    </row>
    <row r="19524" spans="1:10" x14ac:dyDescent="0.2">
      <c r="A19524" s="147">
        <v>6</v>
      </c>
      <c r="B19524" s="149" t="s">
        <v>5124</v>
      </c>
      <c r="C19524" s="147" t="s">
        <v>2242</v>
      </c>
      <c r="D19524" s="147" t="s">
        <v>5123</v>
      </c>
      <c r="E19524" s="147" t="s">
        <v>2240</v>
      </c>
      <c r="G19524" s="147">
        <v>0</v>
      </c>
      <c r="I19524" s="147">
        <v>5</v>
      </c>
      <c r="J19524" s="147">
        <v>2595429</v>
      </c>
    </row>
    <row r="19525" spans="1:10" x14ac:dyDescent="0.2">
      <c r="A19525" s="147">
        <v>6</v>
      </c>
      <c r="B19525" s="149" t="s">
        <v>5121</v>
      </c>
      <c r="C19525" s="147" t="s">
        <v>2242</v>
      </c>
      <c r="D19525" s="147" t="s">
        <v>5122</v>
      </c>
      <c r="E19525" s="147" t="s">
        <v>2240</v>
      </c>
      <c r="G19525" s="147">
        <v>0</v>
      </c>
      <c r="I19525" s="147">
        <v>5</v>
      </c>
      <c r="J19525" s="147">
        <v>2595460</v>
      </c>
    </row>
    <row r="19526" spans="1:10" x14ac:dyDescent="0.2">
      <c r="A19526" s="147">
        <v>6</v>
      </c>
      <c r="B19526" s="149" t="s">
        <v>5121</v>
      </c>
      <c r="C19526" s="147" t="s">
        <v>2261</v>
      </c>
      <c r="D19526" s="147" t="s">
        <v>5120</v>
      </c>
      <c r="E19526" s="147" t="s">
        <v>2246</v>
      </c>
      <c r="G19526" s="147">
        <v>0</v>
      </c>
      <c r="I19526" s="147">
        <v>5</v>
      </c>
      <c r="J19526" s="147">
        <v>1204178</v>
      </c>
    </row>
    <row r="19527" spans="1:10" x14ac:dyDescent="0.2">
      <c r="A19527" s="147">
        <v>6</v>
      </c>
      <c r="B19527" s="149" t="s">
        <v>5119</v>
      </c>
      <c r="C19527" s="147" t="s">
        <v>2242</v>
      </c>
      <c r="D19527" s="147" t="s">
        <v>5118</v>
      </c>
      <c r="E19527" s="147" t="s">
        <v>2240</v>
      </c>
      <c r="G19527" s="147">
        <v>0</v>
      </c>
      <c r="I19527" s="147">
        <v>5</v>
      </c>
      <c r="J19527" s="147">
        <v>2595458</v>
      </c>
    </row>
    <row r="19528" spans="1:10" x14ac:dyDescent="0.2">
      <c r="A19528" s="147">
        <v>6</v>
      </c>
      <c r="B19528" s="149" t="s">
        <v>5117</v>
      </c>
      <c r="C19528" s="147" t="s">
        <v>2242</v>
      </c>
      <c r="D19528" s="147" t="s">
        <v>5116</v>
      </c>
      <c r="E19528" s="147" t="s">
        <v>2240</v>
      </c>
      <c r="G19528" s="147">
        <v>0</v>
      </c>
      <c r="I19528" s="147">
        <v>5</v>
      </c>
      <c r="J19528" s="147">
        <v>2595454</v>
      </c>
    </row>
    <row r="19529" spans="1:10" x14ac:dyDescent="0.2">
      <c r="A19529" s="147">
        <v>6</v>
      </c>
      <c r="B19529" s="149" t="s">
        <v>5115</v>
      </c>
      <c r="C19529" s="147" t="s">
        <v>2242</v>
      </c>
      <c r="D19529" s="147" t="s">
        <v>5114</v>
      </c>
      <c r="E19529" s="147" t="s">
        <v>2240</v>
      </c>
      <c r="G19529" s="147">
        <v>0</v>
      </c>
      <c r="I19529" s="147">
        <v>5</v>
      </c>
      <c r="J19529" s="147">
        <v>2595426</v>
      </c>
    </row>
    <row r="19530" spans="1:10" x14ac:dyDescent="0.2">
      <c r="A19530" s="147">
        <v>6</v>
      </c>
      <c r="B19530" s="149" t="s">
        <v>5113</v>
      </c>
      <c r="C19530" s="147" t="s">
        <v>2242</v>
      </c>
      <c r="D19530" s="147" t="s">
        <v>5112</v>
      </c>
      <c r="E19530" s="147" t="s">
        <v>2240</v>
      </c>
      <c r="G19530" s="147">
        <v>0</v>
      </c>
      <c r="I19530" s="147">
        <v>5</v>
      </c>
      <c r="J19530" s="147">
        <v>2595466</v>
      </c>
    </row>
    <row r="19531" spans="1:10" x14ac:dyDescent="0.2">
      <c r="A19531" s="147">
        <v>4</v>
      </c>
      <c r="B19531" s="149" t="s">
        <v>5111</v>
      </c>
      <c r="C19531" s="147" t="s">
        <v>2242</v>
      </c>
      <c r="D19531" s="147" t="s">
        <v>5110</v>
      </c>
      <c r="E19531" s="147" t="s">
        <v>2246</v>
      </c>
      <c r="G19531" s="147">
        <v>0</v>
      </c>
      <c r="I19531" s="147">
        <v>4</v>
      </c>
      <c r="J19531" s="147">
        <v>2595171</v>
      </c>
    </row>
    <row r="19532" spans="1:10" x14ac:dyDescent="0.2">
      <c r="A19532" s="147">
        <v>5</v>
      </c>
      <c r="B19532" s="149" t="s">
        <v>5109</v>
      </c>
      <c r="C19532" s="147" t="s">
        <v>2242</v>
      </c>
      <c r="D19532" s="147" t="s">
        <v>5108</v>
      </c>
      <c r="E19532" s="147" t="s">
        <v>2246</v>
      </c>
      <c r="G19532" s="147">
        <v>0</v>
      </c>
      <c r="I19532" s="147">
        <v>5</v>
      </c>
      <c r="J19532" s="147">
        <v>2595485</v>
      </c>
    </row>
    <row r="19533" spans="1:10" x14ac:dyDescent="0.2">
      <c r="A19533" s="147">
        <v>6</v>
      </c>
      <c r="B19533" s="149" t="s">
        <v>5107</v>
      </c>
      <c r="C19533" s="147" t="s">
        <v>2242</v>
      </c>
      <c r="D19533" s="147" t="s">
        <v>5106</v>
      </c>
      <c r="E19533" s="147" t="s">
        <v>2240</v>
      </c>
      <c r="G19533" s="147">
        <v>0</v>
      </c>
      <c r="I19533" s="147">
        <v>6</v>
      </c>
      <c r="J19533" s="147">
        <v>2595499</v>
      </c>
    </row>
    <row r="19534" spans="1:10" x14ac:dyDescent="0.2">
      <c r="A19534" s="147">
        <v>6</v>
      </c>
      <c r="B19534" s="149" t="s">
        <v>5105</v>
      </c>
      <c r="C19534" s="147" t="s">
        <v>2242</v>
      </c>
      <c r="D19534" s="147" t="s">
        <v>5104</v>
      </c>
      <c r="E19534" s="147" t="s">
        <v>2240</v>
      </c>
      <c r="G19534" s="147">
        <v>0</v>
      </c>
      <c r="I19534" s="147">
        <v>6</v>
      </c>
      <c r="J19534" s="147">
        <v>2595500</v>
      </c>
    </row>
    <row r="19535" spans="1:10" x14ac:dyDescent="0.2">
      <c r="A19535" s="147">
        <v>5</v>
      </c>
      <c r="B19535" s="149" t="s">
        <v>5103</v>
      </c>
      <c r="C19535" s="147" t="s">
        <v>2242</v>
      </c>
      <c r="D19535" s="147" t="s">
        <v>5102</v>
      </c>
      <c r="E19535" s="147" t="s">
        <v>2246</v>
      </c>
      <c r="G19535" s="147">
        <v>0</v>
      </c>
      <c r="I19535" s="147">
        <v>5</v>
      </c>
      <c r="J19535" s="147">
        <v>2595496</v>
      </c>
    </row>
    <row r="19536" spans="1:10" x14ac:dyDescent="0.2">
      <c r="A19536" s="147">
        <v>6</v>
      </c>
      <c r="B19536" s="149" t="s">
        <v>5101</v>
      </c>
      <c r="C19536" s="147" t="s">
        <v>2242</v>
      </c>
      <c r="D19536" s="147" t="s">
        <v>5100</v>
      </c>
      <c r="E19536" s="147" t="s">
        <v>2240</v>
      </c>
      <c r="G19536" s="147">
        <v>0</v>
      </c>
      <c r="I19536" s="147">
        <v>6</v>
      </c>
      <c r="J19536" s="147">
        <v>2595512</v>
      </c>
    </row>
    <row r="19537" spans="1:10" x14ac:dyDescent="0.2">
      <c r="A19537" s="147">
        <v>6</v>
      </c>
      <c r="B19537" s="149" t="s">
        <v>5099</v>
      </c>
      <c r="C19537" s="147" t="s">
        <v>2242</v>
      </c>
      <c r="D19537" s="147" t="s">
        <v>5098</v>
      </c>
      <c r="E19537" s="147" t="s">
        <v>2240</v>
      </c>
      <c r="G19537" s="147">
        <v>0</v>
      </c>
      <c r="I19537" s="147">
        <v>6</v>
      </c>
      <c r="J19537" s="147">
        <v>2595509</v>
      </c>
    </row>
    <row r="19538" spans="1:10" x14ac:dyDescent="0.2">
      <c r="A19538" s="147">
        <v>6</v>
      </c>
      <c r="B19538" s="149" t="s">
        <v>5097</v>
      </c>
      <c r="C19538" s="147" t="s">
        <v>2242</v>
      </c>
      <c r="D19538" s="147" t="s">
        <v>5096</v>
      </c>
      <c r="E19538" s="147" t="s">
        <v>2240</v>
      </c>
      <c r="G19538" s="147">
        <v>0</v>
      </c>
      <c r="I19538" s="147">
        <v>6</v>
      </c>
      <c r="J19538" s="147">
        <v>2595511</v>
      </c>
    </row>
    <row r="19539" spans="1:10" x14ac:dyDescent="0.2">
      <c r="A19539" s="147">
        <v>6</v>
      </c>
      <c r="B19539" s="149" t="s">
        <v>5095</v>
      </c>
      <c r="C19539" s="147" t="s">
        <v>2242</v>
      </c>
      <c r="D19539" s="147" t="s">
        <v>5094</v>
      </c>
      <c r="E19539" s="147" t="s">
        <v>2240</v>
      </c>
      <c r="G19539" s="147">
        <v>0</v>
      </c>
      <c r="I19539" s="147">
        <v>6</v>
      </c>
      <c r="J19539" s="147">
        <v>2595505</v>
      </c>
    </row>
    <row r="19540" spans="1:10" x14ac:dyDescent="0.2">
      <c r="A19540" s="147">
        <v>5</v>
      </c>
      <c r="B19540" s="149" t="s">
        <v>5093</v>
      </c>
      <c r="C19540" s="147" t="s">
        <v>2242</v>
      </c>
      <c r="D19540" s="147" t="s">
        <v>5092</v>
      </c>
      <c r="E19540" s="147" t="s">
        <v>2246</v>
      </c>
      <c r="G19540" s="147">
        <v>0</v>
      </c>
      <c r="I19540" s="147">
        <v>5</v>
      </c>
      <c r="J19540" s="147">
        <v>2595478</v>
      </c>
    </row>
    <row r="19541" spans="1:10" x14ac:dyDescent="0.2">
      <c r="A19541" s="147">
        <v>6</v>
      </c>
      <c r="B19541" s="149" t="s">
        <v>5091</v>
      </c>
      <c r="C19541" s="147" t="s">
        <v>2242</v>
      </c>
      <c r="D19541" s="147" t="s">
        <v>5090</v>
      </c>
      <c r="E19541" s="147" t="s">
        <v>2240</v>
      </c>
      <c r="G19541" s="147">
        <v>0</v>
      </c>
      <c r="I19541" s="147">
        <v>6</v>
      </c>
      <c r="J19541" s="147">
        <v>2595518</v>
      </c>
    </row>
    <row r="19542" spans="1:10" x14ac:dyDescent="0.2">
      <c r="A19542" s="147">
        <v>6</v>
      </c>
      <c r="B19542" s="149" t="s">
        <v>5089</v>
      </c>
      <c r="C19542" s="147" t="s">
        <v>2242</v>
      </c>
      <c r="D19542" s="147" t="s">
        <v>5088</v>
      </c>
      <c r="E19542" s="147" t="s">
        <v>2240</v>
      </c>
      <c r="G19542" s="147">
        <v>0</v>
      </c>
      <c r="I19542" s="147">
        <v>6</v>
      </c>
      <c r="J19542" s="147">
        <v>2595526</v>
      </c>
    </row>
    <row r="19543" spans="1:10" x14ac:dyDescent="0.2">
      <c r="A19543" s="147">
        <v>6</v>
      </c>
      <c r="B19543" s="149" t="s">
        <v>5087</v>
      </c>
      <c r="C19543" s="147" t="s">
        <v>2242</v>
      </c>
      <c r="D19543" s="147" t="s">
        <v>5086</v>
      </c>
      <c r="E19543" s="147" t="s">
        <v>2240</v>
      </c>
      <c r="G19543" s="147">
        <v>0</v>
      </c>
      <c r="I19543" s="147">
        <v>6</v>
      </c>
      <c r="J19543" s="147">
        <v>2595531</v>
      </c>
    </row>
    <row r="19544" spans="1:10" x14ac:dyDescent="0.2">
      <c r="A19544" s="147">
        <v>6</v>
      </c>
      <c r="B19544" s="149" t="s">
        <v>5085</v>
      </c>
      <c r="C19544" s="147" t="s">
        <v>2242</v>
      </c>
      <c r="D19544" s="147" t="s">
        <v>5084</v>
      </c>
      <c r="E19544" s="147" t="s">
        <v>2240</v>
      </c>
      <c r="F19544" s="147" t="s">
        <v>2259</v>
      </c>
      <c r="G19544" s="147">
        <v>1</v>
      </c>
      <c r="H19544" s="148">
        <v>41204</v>
      </c>
      <c r="I19544" s="147">
        <v>6</v>
      </c>
      <c r="J19544" s="147">
        <v>2595529</v>
      </c>
    </row>
    <row r="19545" spans="1:10" x14ac:dyDescent="0.2">
      <c r="A19545" s="147">
        <v>6</v>
      </c>
      <c r="B19545" s="149" t="s">
        <v>5083</v>
      </c>
      <c r="C19545" s="147" t="s">
        <v>2242</v>
      </c>
      <c r="D19545" s="147" t="s">
        <v>5082</v>
      </c>
      <c r="E19545" s="147" t="s">
        <v>2240</v>
      </c>
      <c r="G19545" s="147">
        <v>0</v>
      </c>
      <c r="I19545" s="147">
        <v>6</v>
      </c>
      <c r="J19545" s="147">
        <v>2595517</v>
      </c>
    </row>
    <row r="19546" spans="1:10" x14ac:dyDescent="0.2">
      <c r="A19546" s="147">
        <v>5</v>
      </c>
      <c r="B19546" s="149" t="s">
        <v>5081</v>
      </c>
      <c r="C19546" s="147" t="s">
        <v>2242</v>
      </c>
      <c r="D19546" s="147" t="s">
        <v>5080</v>
      </c>
      <c r="E19546" s="147" t="s">
        <v>2246</v>
      </c>
      <c r="G19546" s="147">
        <v>0</v>
      </c>
      <c r="I19546" s="147">
        <v>5</v>
      </c>
      <c r="J19546" s="147">
        <v>2595474</v>
      </c>
    </row>
    <row r="19547" spans="1:10" x14ac:dyDescent="0.2">
      <c r="A19547" s="147">
        <v>6</v>
      </c>
      <c r="B19547" s="149" t="s">
        <v>5079</v>
      </c>
      <c r="C19547" s="147" t="s">
        <v>2242</v>
      </c>
      <c r="D19547" s="147" t="s">
        <v>5078</v>
      </c>
      <c r="E19547" s="147" t="s">
        <v>2240</v>
      </c>
      <c r="G19547" s="147">
        <v>0</v>
      </c>
      <c r="I19547" s="147">
        <v>6</v>
      </c>
      <c r="J19547" s="147">
        <v>2595558</v>
      </c>
    </row>
    <row r="19548" spans="1:10" x14ac:dyDescent="0.2">
      <c r="A19548" s="147">
        <v>6</v>
      </c>
      <c r="B19548" s="149" t="s">
        <v>5077</v>
      </c>
      <c r="C19548" s="147" t="s">
        <v>2242</v>
      </c>
      <c r="D19548" s="147" t="s">
        <v>5076</v>
      </c>
      <c r="E19548" s="147" t="s">
        <v>2240</v>
      </c>
      <c r="G19548" s="147">
        <v>0</v>
      </c>
      <c r="I19548" s="147">
        <v>6</v>
      </c>
      <c r="J19548" s="147">
        <v>2595536</v>
      </c>
    </row>
    <row r="19549" spans="1:10" x14ac:dyDescent="0.2">
      <c r="A19549" s="147">
        <v>6</v>
      </c>
      <c r="B19549" s="149" t="s">
        <v>5075</v>
      </c>
      <c r="C19549" s="147" t="s">
        <v>2242</v>
      </c>
      <c r="D19549" s="147" t="s">
        <v>5074</v>
      </c>
      <c r="E19549" s="147" t="s">
        <v>2240</v>
      </c>
      <c r="G19549" s="147">
        <v>0</v>
      </c>
      <c r="I19549" s="147">
        <v>6</v>
      </c>
      <c r="J19549" s="147">
        <v>2595533</v>
      </c>
    </row>
    <row r="19550" spans="1:10" x14ac:dyDescent="0.2">
      <c r="A19550" s="147">
        <v>6</v>
      </c>
      <c r="B19550" s="149" t="s">
        <v>5073</v>
      </c>
      <c r="C19550" s="147" t="s">
        <v>2242</v>
      </c>
      <c r="D19550" s="147" t="s">
        <v>5072</v>
      </c>
      <c r="E19550" s="147" t="s">
        <v>2240</v>
      </c>
      <c r="G19550" s="147">
        <v>0</v>
      </c>
      <c r="I19550" s="147">
        <v>6</v>
      </c>
      <c r="J19550" s="147">
        <v>2595549</v>
      </c>
    </row>
    <row r="19551" spans="1:10" x14ac:dyDescent="0.2">
      <c r="A19551" s="147">
        <v>6</v>
      </c>
      <c r="B19551" s="149" t="s">
        <v>5071</v>
      </c>
      <c r="C19551" s="147" t="s">
        <v>2242</v>
      </c>
      <c r="D19551" s="147" t="s">
        <v>5070</v>
      </c>
      <c r="E19551" s="147" t="s">
        <v>2240</v>
      </c>
      <c r="G19551" s="147">
        <v>0</v>
      </c>
      <c r="I19551" s="147">
        <v>6</v>
      </c>
      <c r="J19551" s="147">
        <v>2595560</v>
      </c>
    </row>
    <row r="19552" spans="1:10" x14ac:dyDescent="0.2">
      <c r="A19552" s="147">
        <v>6</v>
      </c>
      <c r="B19552" s="149" t="s">
        <v>5069</v>
      </c>
      <c r="C19552" s="147" t="s">
        <v>2242</v>
      </c>
      <c r="D19552" s="147" t="s">
        <v>5068</v>
      </c>
      <c r="E19552" s="147" t="s">
        <v>2240</v>
      </c>
      <c r="G19552" s="147">
        <v>0</v>
      </c>
      <c r="I19552" s="147">
        <v>6</v>
      </c>
      <c r="J19552" s="147">
        <v>2595534</v>
      </c>
    </row>
    <row r="19553" spans="1:10" x14ac:dyDescent="0.2">
      <c r="A19553" s="147">
        <v>6</v>
      </c>
      <c r="B19553" s="149" t="s">
        <v>5067</v>
      </c>
      <c r="C19553" s="147" t="s">
        <v>2242</v>
      </c>
      <c r="D19553" s="147" t="s">
        <v>5066</v>
      </c>
      <c r="E19553" s="147" t="s">
        <v>2240</v>
      </c>
      <c r="G19553" s="147">
        <v>0</v>
      </c>
      <c r="I19553" s="147">
        <v>6</v>
      </c>
      <c r="J19553" s="147">
        <v>2595541</v>
      </c>
    </row>
    <row r="19554" spans="1:10" x14ac:dyDescent="0.2">
      <c r="A19554" s="147">
        <v>6</v>
      </c>
      <c r="B19554" s="149" t="s">
        <v>5065</v>
      </c>
      <c r="C19554" s="147" t="s">
        <v>2242</v>
      </c>
      <c r="D19554" s="147" t="s">
        <v>5064</v>
      </c>
      <c r="E19554" s="147" t="s">
        <v>2240</v>
      </c>
      <c r="G19554" s="147">
        <v>0</v>
      </c>
      <c r="I19554" s="147">
        <v>6</v>
      </c>
      <c r="J19554" s="147">
        <v>2595565</v>
      </c>
    </row>
    <row r="19555" spans="1:10" x14ac:dyDescent="0.2">
      <c r="A19555" s="147">
        <v>6</v>
      </c>
      <c r="B19555" s="149" t="s">
        <v>5063</v>
      </c>
      <c r="C19555" s="147" t="s">
        <v>2242</v>
      </c>
      <c r="D19555" s="147" t="s">
        <v>5062</v>
      </c>
      <c r="E19555" s="147" t="s">
        <v>2240</v>
      </c>
      <c r="G19555" s="147">
        <v>0</v>
      </c>
      <c r="I19555" s="147">
        <v>6</v>
      </c>
      <c r="J19555" s="147">
        <v>2595557</v>
      </c>
    </row>
    <row r="19556" spans="1:10" x14ac:dyDescent="0.2">
      <c r="A19556" s="147">
        <v>6</v>
      </c>
      <c r="B19556" s="149" t="s">
        <v>5061</v>
      </c>
      <c r="C19556" s="147" t="s">
        <v>2242</v>
      </c>
      <c r="D19556" s="147" t="s">
        <v>5060</v>
      </c>
      <c r="E19556" s="147" t="s">
        <v>2240</v>
      </c>
      <c r="G19556" s="147">
        <v>0</v>
      </c>
      <c r="I19556" s="147">
        <v>6</v>
      </c>
      <c r="J19556" s="147">
        <v>2595550</v>
      </c>
    </row>
    <row r="19557" spans="1:10" x14ac:dyDescent="0.2">
      <c r="A19557" s="147">
        <v>6</v>
      </c>
      <c r="B19557" s="149" t="s">
        <v>5059</v>
      </c>
      <c r="C19557" s="147" t="s">
        <v>2242</v>
      </c>
      <c r="D19557" s="147" t="s">
        <v>5058</v>
      </c>
      <c r="E19557" s="147" t="s">
        <v>2240</v>
      </c>
      <c r="G19557" s="147">
        <v>0</v>
      </c>
      <c r="I19557" s="147">
        <v>6</v>
      </c>
      <c r="J19557" s="147">
        <v>2595532</v>
      </c>
    </row>
    <row r="19558" spans="1:10" x14ac:dyDescent="0.2">
      <c r="A19558" s="147">
        <v>6</v>
      </c>
      <c r="B19558" s="149" t="s">
        <v>5057</v>
      </c>
      <c r="C19558" s="147" t="s">
        <v>2242</v>
      </c>
      <c r="D19558" s="147" t="s">
        <v>5056</v>
      </c>
      <c r="E19558" s="147" t="s">
        <v>2240</v>
      </c>
      <c r="G19558" s="147">
        <v>0</v>
      </c>
      <c r="I19558" s="147">
        <v>6</v>
      </c>
      <c r="J19558" s="147">
        <v>2595540</v>
      </c>
    </row>
    <row r="19559" spans="1:10" x14ac:dyDescent="0.2">
      <c r="A19559" s="147">
        <v>6</v>
      </c>
      <c r="B19559" s="149" t="s">
        <v>5055</v>
      </c>
      <c r="C19559" s="147" t="s">
        <v>2242</v>
      </c>
      <c r="D19559" s="147" t="s">
        <v>5054</v>
      </c>
      <c r="E19559" s="147" t="s">
        <v>2240</v>
      </c>
      <c r="G19559" s="147">
        <v>0</v>
      </c>
      <c r="I19559" s="147">
        <v>6</v>
      </c>
      <c r="J19559" s="147">
        <v>2595567</v>
      </c>
    </row>
    <row r="19560" spans="1:10" x14ac:dyDescent="0.2">
      <c r="A19560" s="147">
        <v>6</v>
      </c>
      <c r="B19560" s="149" t="s">
        <v>5053</v>
      </c>
      <c r="C19560" s="147" t="s">
        <v>2242</v>
      </c>
      <c r="D19560" s="147" t="s">
        <v>5052</v>
      </c>
      <c r="E19560" s="147" t="s">
        <v>2240</v>
      </c>
      <c r="G19560" s="147">
        <v>0</v>
      </c>
      <c r="I19560" s="147">
        <v>6</v>
      </c>
      <c r="J19560" s="147">
        <v>2595546</v>
      </c>
    </row>
    <row r="19561" spans="1:10" x14ac:dyDescent="0.2">
      <c r="A19561" s="147">
        <v>5</v>
      </c>
      <c r="B19561" s="149" t="s">
        <v>5051</v>
      </c>
      <c r="C19561" s="147" t="s">
        <v>2242</v>
      </c>
      <c r="D19561" s="147" t="s">
        <v>5050</v>
      </c>
      <c r="E19561" s="147" t="s">
        <v>2246</v>
      </c>
      <c r="G19561" s="147">
        <v>0</v>
      </c>
      <c r="I19561" s="147">
        <v>5</v>
      </c>
      <c r="J19561" s="147">
        <v>2595488</v>
      </c>
    </row>
    <row r="19562" spans="1:10" x14ac:dyDescent="0.2">
      <c r="A19562" s="147">
        <v>6</v>
      </c>
      <c r="B19562" s="149" t="s">
        <v>5049</v>
      </c>
      <c r="C19562" s="147" t="s">
        <v>2242</v>
      </c>
      <c r="D19562" s="147" t="s">
        <v>5048</v>
      </c>
      <c r="E19562" s="147" t="s">
        <v>2240</v>
      </c>
      <c r="G19562" s="147">
        <v>0</v>
      </c>
      <c r="I19562" s="147">
        <v>6</v>
      </c>
      <c r="J19562" s="147">
        <v>2595576</v>
      </c>
    </row>
    <row r="19563" spans="1:10" x14ac:dyDescent="0.2">
      <c r="A19563" s="147">
        <v>6</v>
      </c>
      <c r="B19563" s="149" t="s">
        <v>5047</v>
      </c>
      <c r="C19563" s="147" t="s">
        <v>2242</v>
      </c>
      <c r="D19563" s="147" t="s">
        <v>5046</v>
      </c>
      <c r="E19563" s="147" t="s">
        <v>2240</v>
      </c>
      <c r="G19563" s="147">
        <v>0</v>
      </c>
      <c r="I19563" s="147">
        <v>6</v>
      </c>
      <c r="J19563" s="147">
        <v>2595579</v>
      </c>
    </row>
    <row r="19564" spans="1:10" x14ac:dyDescent="0.2">
      <c r="A19564" s="147">
        <v>6</v>
      </c>
      <c r="B19564" s="149" t="s">
        <v>5045</v>
      </c>
      <c r="C19564" s="147" t="s">
        <v>2242</v>
      </c>
      <c r="D19564" s="147" t="s">
        <v>5044</v>
      </c>
      <c r="E19564" s="147" t="s">
        <v>2240</v>
      </c>
      <c r="G19564" s="147">
        <v>0</v>
      </c>
      <c r="I19564" s="147">
        <v>5</v>
      </c>
      <c r="J19564" s="147">
        <v>2595482</v>
      </c>
    </row>
    <row r="19565" spans="1:10" x14ac:dyDescent="0.2">
      <c r="A19565" s="147">
        <v>5</v>
      </c>
      <c r="B19565" s="149" t="s">
        <v>5043</v>
      </c>
      <c r="C19565" s="147" t="s">
        <v>2242</v>
      </c>
      <c r="D19565" s="147" t="s">
        <v>5042</v>
      </c>
      <c r="E19565" s="147" t="s">
        <v>2246</v>
      </c>
      <c r="G19565" s="147">
        <v>0</v>
      </c>
      <c r="I19565" s="147">
        <v>5</v>
      </c>
      <c r="J19565" s="147">
        <v>2595493</v>
      </c>
    </row>
    <row r="19566" spans="1:10" x14ac:dyDescent="0.2">
      <c r="A19566" s="147">
        <v>6</v>
      </c>
      <c r="B19566" s="149" t="s">
        <v>5041</v>
      </c>
      <c r="C19566" s="147" t="s">
        <v>2242</v>
      </c>
      <c r="D19566" s="147" t="s">
        <v>5040</v>
      </c>
      <c r="E19566" s="147" t="s">
        <v>2240</v>
      </c>
      <c r="G19566" s="147">
        <v>0</v>
      </c>
      <c r="I19566" s="147">
        <v>6</v>
      </c>
      <c r="J19566" s="147">
        <v>2595593</v>
      </c>
    </row>
    <row r="19567" spans="1:10" x14ac:dyDescent="0.2">
      <c r="A19567" s="147">
        <v>6</v>
      </c>
      <c r="B19567" s="149" t="s">
        <v>5039</v>
      </c>
      <c r="C19567" s="147" t="s">
        <v>2242</v>
      </c>
      <c r="D19567" s="147" t="s">
        <v>5038</v>
      </c>
      <c r="E19567" s="147" t="s">
        <v>2240</v>
      </c>
      <c r="G19567" s="147">
        <v>0</v>
      </c>
      <c r="I19567" s="147">
        <v>6</v>
      </c>
      <c r="J19567" s="147">
        <v>2595586</v>
      </c>
    </row>
    <row r="19568" spans="1:10" x14ac:dyDescent="0.2">
      <c r="A19568" s="147">
        <v>6</v>
      </c>
      <c r="B19568" s="149" t="s">
        <v>5036</v>
      </c>
      <c r="C19568" s="147" t="s">
        <v>2242</v>
      </c>
      <c r="D19568" s="147" t="s">
        <v>5037</v>
      </c>
      <c r="E19568" s="147" t="s">
        <v>2240</v>
      </c>
      <c r="G19568" s="147">
        <v>0</v>
      </c>
      <c r="I19568" s="147">
        <v>6</v>
      </c>
      <c r="J19568" s="147">
        <v>2595596</v>
      </c>
    </row>
    <row r="19569" spans="1:10" x14ac:dyDescent="0.2">
      <c r="A19569" s="147">
        <v>6</v>
      </c>
      <c r="B19569" s="149" t="s">
        <v>5036</v>
      </c>
      <c r="C19569" s="147" t="s">
        <v>2261</v>
      </c>
      <c r="D19569" s="147" t="s">
        <v>5035</v>
      </c>
      <c r="E19569" s="147" t="s">
        <v>2246</v>
      </c>
      <c r="G19569" s="147">
        <v>0</v>
      </c>
      <c r="I19569" s="147">
        <v>6</v>
      </c>
      <c r="J19569" s="147">
        <v>1204189</v>
      </c>
    </row>
    <row r="19570" spans="1:10" x14ac:dyDescent="0.2">
      <c r="A19570" s="147">
        <v>6</v>
      </c>
      <c r="B19570" s="149" t="s">
        <v>5033</v>
      </c>
      <c r="C19570" s="147" t="s">
        <v>2242</v>
      </c>
      <c r="D19570" s="147" t="s">
        <v>5034</v>
      </c>
      <c r="E19570" s="147" t="s">
        <v>2240</v>
      </c>
      <c r="G19570" s="147">
        <v>0</v>
      </c>
      <c r="I19570" s="147">
        <v>6</v>
      </c>
      <c r="J19570" s="147">
        <v>2595580</v>
      </c>
    </row>
    <row r="19571" spans="1:10" x14ac:dyDescent="0.2">
      <c r="A19571" s="147">
        <v>6</v>
      </c>
      <c r="B19571" s="149" t="s">
        <v>5033</v>
      </c>
      <c r="C19571" s="147" t="s">
        <v>2261</v>
      </c>
      <c r="D19571" s="147" t="s">
        <v>5032</v>
      </c>
      <c r="E19571" s="147" t="s">
        <v>2246</v>
      </c>
      <c r="G19571" s="147">
        <v>0</v>
      </c>
      <c r="I19571" s="147">
        <v>6</v>
      </c>
      <c r="J19571" s="147">
        <v>1204185</v>
      </c>
    </row>
    <row r="19572" spans="1:10" x14ac:dyDescent="0.2">
      <c r="A19572" s="147">
        <v>6</v>
      </c>
      <c r="B19572" s="149" t="s">
        <v>5028</v>
      </c>
      <c r="C19572" s="147" t="s">
        <v>2242</v>
      </c>
      <c r="D19572" s="147" t="s">
        <v>5031</v>
      </c>
      <c r="E19572" s="147" t="s">
        <v>2240</v>
      </c>
      <c r="G19572" s="147">
        <v>0</v>
      </c>
      <c r="I19572" s="147">
        <v>6</v>
      </c>
      <c r="J19572" s="147">
        <v>2595584</v>
      </c>
    </row>
    <row r="19573" spans="1:10" x14ac:dyDescent="0.2">
      <c r="A19573" s="147">
        <v>6</v>
      </c>
      <c r="B19573" s="149" t="s">
        <v>5028</v>
      </c>
      <c r="C19573" s="147" t="s">
        <v>2261</v>
      </c>
      <c r="D19573" s="147" t="s">
        <v>5030</v>
      </c>
      <c r="E19573" s="147" t="s">
        <v>2246</v>
      </c>
      <c r="G19573" s="147">
        <v>0</v>
      </c>
      <c r="I19573" s="147">
        <v>6</v>
      </c>
      <c r="J19573" s="147">
        <v>1204195</v>
      </c>
    </row>
    <row r="19574" spans="1:10" x14ac:dyDescent="0.2">
      <c r="A19574" s="147">
        <v>6</v>
      </c>
      <c r="B19574" s="149" t="s">
        <v>5028</v>
      </c>
      <c r="C19574" s="147" t="s">
        <v>2261</v>
      </c>
      <c r="D19574" s="147" t="s">
        <v>5029</v>
      </c>
      <c r="E19574" s="147" t="s">
        <v>2246</v>
      </c>
      <c r="G19574" s="147">
        <v>0</v>
      </c>
      <c r="I19574" s="147">
        <v>6</v>
      </c>
      <c r="J19574" s="147">
        <v>1204186</v>
      </c>
    </row>
    <row r="19575" spans="1:10" x14ac:dyDescent="0.2">
      <c r="A19575" s="147">
        <v>6</v>
      </c>
      <c r="B19575" s="149" t="s">
        <v>5028</v>
      </c>
      <c r="C19575" s="147" t="s">
        <v>2261</v>
      </c>
      <c r="D19575" s="147" t="s">
        <v>5027</v>
      </c>
      <c r="E19575" s="147" t="s">
        <v>2246</v>
      </c>
      <c r="G19575" s="147">
        <v>0</v>
      </c>
      <c r="I19575" s="147">
        <v>6</v>
      </c>
      <c r="J19575" s="147">
        <v>1204191</v>
      </c>
    </row>
    <row r="19576" spans="1:10" x14ac:dyDescent="0.2">
      <c r="A19576" s="147">
        <v>6</v>
      </c>
      <c r="B19576" s="149" t="s">
        <v>5026</v>
      </c>
      <c r="C19576" s="147" t="s">
        <v>2242</v>
      </c>
      <c r="D19576" s="147" t="s">
        <v>5025</v>
      </c>
      <c r="E19576" s="147" t="s">
        <v>2240</v>
      </c>
      <c r="G19576" s="147">
        <v>0</v>
      </c>
      <c r="I19576" s="147">
        <v>6</v>
      </c>
      <c r="J19576" s="147">
        <v>2595581</v>
      </c>
    </row>
    <row r="19577" spans="1:10" x14ac:dyDescent="0.2">
      <c r="A19577" s="147">
        <v>6</v>
      </c>
      <c r="B19577" s="149" t="s">
        <v>5024</v>
      </c>
      <c r="C19577" s="147" t="s">
        <v>2242</v>
      </c>
      <c r="D19577" s="147" t="s">
        <v>5023</v>
      </c>
      <c r="E19577" s="147" t="s">
        <v>2240</v>
      </c>
      <c r="G19577" s="147">
        <v>0</v>
      </c>
      <c r="I19577" s="147">
        <v>6</v>
      </c>
      <c r="J19577" s="147">
        <v>2595588</v>
      </c>
    </row>
    <row r="19578" spans="1:10" x14ac:dyDescent="0.2">
      <c r="A19578" s="147">
        <v>5</v>
      </c>
      <c r="B19578" s="149" t="s">
        <v>5022</v>
      </c>
      <c r="C19578" s="147" t="s">
        <v>2242</v>
      </c>
      <c r="D19578" s="147" t="s">
        <v>5021</v>
      </c>
      <c r="E19578" s="147" t="s">
        <v>2246</v>
      </c>
      <c r="G19578" s="147">
        <v>0</v>
      </c>
      <c r="I19578" s="147">
        <v>5</v>
      </c>
      <c r="J19578" s="147">
        <v>2595495</v>
      </c>
    </row>
    <row r="19579" spans="1:10" x14ac:dyDescent="0.2">
      <c r="A19579" s="147">
        <v>6</v>
      </c>
      <c r="B19579" s="149" t="s">
        <v>5020</v>
      </c>
      <c r="C19579" s="147" t="s">
        <v>2242</v>
      </c>
      <c r="D19579" s="147" t="s">
        <v>5019</v>
      </c>
      <c r="E19579" s="147" t="s">
        <v>2240</v>
      </c>
      <c r="G19579" s="147">
        <v>0</v>
      </c>
      <c r="I19579" s="147">
        <v>6</v>
      </c>
      <c r="J19579" s="147">
        <v>2595603</v>
      </c>
    </row>
    <row r="19580" spans="1:10" x14ac:dyDescent="0.2">
      <c r="A19580" s="147">
        <v>6</v>
      </c>
      <c r="B19580" s="149" t="s">
        <v>5018</v>
      </c>
      <c r="C19580" s="147" t="s">
        <v>2242</v>
      </c>
      <c r="D19580" s="147" t="s">
        <v>5017</v>
      </c>
      <c r="E19580" s="147" t="s">
        <v>2240</v>
      </c>
      <c r="G19580" s="147">
        <v>0</v>
      </c>
      <c r="I19580" s="147">
        <v>6</v>
      </c>
      <c r="J19580" s="147">
        <v>2595610</v>
      </c>
    </row>
    <row r="19581" spans="1:10" x14ac:dyDescent="0.2">
      <c r="A19581" s="147">
        <v>6</v>
      </c>
      <c r="B19581" s="149" t="s">
        <v>5016</v>
      </c>
      <c r="C19581" s="147" t="s">
        <v>2242</v>
      </c>
      <c r="D19581" s="147" t="s">
        <v>5015</v>
      </c>
      <c r="E19581" s="147" t="s">
        <v>2240</v>
      </c>
      <c r="G19581" s="147">
        <v>0</v>
      </c>
      <c r="I19581" s="147">
        <v>6</v>
      </c>
      <c r="J19581" s="147">
        <v>2595614</v>
      </c>
    </row>
    <row r="19582" spans="1:10" x14ac:dyDescent="0.2">
      <c r="A19582" s="147">
        <v>6</v>
      </c>
      <c r="B19582" s="149" t="s">
        <v>5014</v>
      </c>
      <c r="C19582" s="147" t="s">
        <v>2242</v>
      </c>
      <c r="D19582" s="147" t="s">
        <v>5013</v>
      </c>
      <c r="E19582" s="147" t="s">
        <v>2240</v>
      </c>
      <c r="G19582" s="147">
        <v>0</v>
      </c>
      <c r="I19582" s="147">
        <v>6</v>
      </c>
      <c r="J19582" s="147">
        <v>2595613</v>
      </c>
    </row>
    <row r="19583" spans="1:10" x14ac:dyDescent="0.2">
      <c r="A19583" s="147">
        <v>6</v>
      </c>
      <c r="B19583" s="149" t="s">
        <v>5012</v>
      </c>
      <c r="C19583" s="147" t="s">
        <v>2242</v>
      </c>
      <c r="D19583" s="147" t="s">
        <v>5011</v>
      </c>
      <c r="E19583" s="147" t="s">
        <v>2240</v>
      </c>
      <c r="G19583" s="147">
        <v>0</v>
      </c>
      <c r="I19583" s="147">
        <v>6</v>
      </c>
      <c r="J19583" s="147">
        <v>2595601</v>
      </c>
    </row>
    <row r="19584" spans="1:10" x14ac:dyDescent="0.2">
      <c r="A19584" s="147">
        <v>6</v>
      </c>
      <c r="B19584" s="149" t="s">
        <v>5010</v>
      </c>
      <c r="C19584" s="147" t="s">
        <v>2242</v>
      </c>
      <c r="D19584" s="147" t="s">
        <v>5009</v>
      </c>
      <c r="E19584" s="147" t="s">
        <v>2240</v>
      </c>
      <c r="G19584" s="147">
        <v>0</v>
      </c>
      <c r="I19584" s="147">
        <v>6</v>
      </c>
      <c r="J19584" s="147">
        <v>2595607</v>
      </c>
    </row>
    <row r="19585" spans="1:10" x14ac:dyDescent="0.2">
      <c r="A19585" s="147">
        <v>5</v>
      </c>
      <c r="B19585" s="149" t="s">
        <v>5008</v>
      </c>
      <c r="C19585" s="147" t="s">
        <v>2242</v>
      </c>
      <c r="D19585" s="147" t="s">
        <v>5007</v>
      </c>
      <c r="E19585" s="147" t="s">
        <v>2246</v>
      </c>
      <c r="G19585" s="147">
        <v>0</v>
      </c>
      <c r="I19585" s="147">
        <v>5</v>
      </c>
      <c r="J19585" s="147">
        <v>2595492</v>
      </c>
    </row>
    <row r="19586" spans="1:10" x14ac:dyDescent="0.2">
      <c r="A19586" s="147">
        <v>6</v>
      </c>
      <c r="B19586" s="149" t="s">
        <v>5006</v>
      </c>
      <c r="C19586" s="147" t="s">
        <v>2242</v>
      </c>
      <c r="D19586" s="147" t="s">
        <v>5005</v>
      </c>
      <c r="E19586" s="147" t="s">
        <v>2240</v>
      </c>
      <c r="G19586" s="147">
        <v>0</v>
      </c>
      <c r="I19586" s="147">
        <v>6</v>
      </c>
      <c r="J19586" s="147">
        <v>2595646</v>
      </c>
    </row>
    <row r="19587" spans="1:10" x14ac:dyDescent="0.2">
      <c r="A19587" s="147">
        <v>6</v>
      </c>
      <c r="B19587" s="149" t="s">
        <v>5004</v>
      </c>
      <c r="C19587" s="147" t="s">
        <v>2242</v>
      </c>
      <c r="D19587" s="147" t="s">
        <v>5003</v>
      </c>
      <c r="E19587" s="147" t="s">
        <v>2240</v>
      </c>
      <c r="G19587" s="147">
        <v>0</v>
      </c>
      <c r="I19587" s="147">
        <v>6</v>
      </c>
      <c r="J19587" s="147">
        <v>2595619</v>
      </c>
    </row>
    <row r="19588" spans="1:10" x14ac:dyDescent="0.2">
      <c r="A19588" s="147">
        <v>6</v>
      </c>
      <c r="B19588" s="149" t="s">
        <v>5002</v>
      </c>
      <c r="C19588" s="147" t="s">
        <v>2242</v>
      </c>
      <c r="D19588" s="147" t="s">
        <v>5001</v>
      </c>
      <c r="E19588" s="147" t="s">
        <v>2240</v>
      </c>
      <c r="G19588" s="147">
        <v>0</v>
      </c>
      <c r="I19588" s="147">
        <v>6</v>
      </c>
      <c r="J19588" s="147">
        <v>2595648</v>
      </c>
    </row>
    <row r="19589" spans="1:10" x14ac:dyDescent="0.2">
      <c r="A19589" s="147">
        <v>6</v>
      </c>
      <c r="B19589" s="149" t="s">
        <v>5000</v>
      </c>
      <c r="C19589" s="147" t="s">
        <v>2242</v>
      </c>
      <c r="D19589" s="147" t="s">
        <v>4999</v>
      </c>
      <c r="E19589" s="147" t="s">
        <v>2240</v>
      </c>
      <c r="G19589" s="147">
        <v>0</v>
      </c>
      <c r="I19589" s="147">
        <v>6</v>
      </c>
      <c r="J19589" s="147">
        <v>2595641</v>
      </c>
    </row>
    <row r="19590" spans="1:10" x14ac:dyDescent="0.2">
      <c r="A19590" s="147">
        <v>6</v>
      </c>
      <c r="B19590" s="149" t="s">
        <v>4998</v>
      </c>
      <c r="C19590" s="147" t="s">
        <v>2242</v>
      </c>
      <c r="D19590" s="147" t="s">
        <v>4997</v>
      </c>
      <c r="E19590" s="147" t="s">
        <v>2240</v>
      </c>
      <c r="G19590" s="147">
        <v>0</v>
      </c>
      <c r="I19590" s="147">
        <v>6</v>
      </c>
      <c r="J19590" s="147">
        <v>2595639</v>
      </c>
    </row>
    <row r="19591" spans="1:10" x14ac:dyDescent="0.2">
      <c r="A19591" s="147">
        <v>6</v>
      </c>
      <c r="B19591" s="149" t="s">
        <v>4996</v>
      </c>
      <c r="C19591" s="147" t="s">
        <v>2242</v>
      </c>
      <c r="D19591" s="147" t="s">
        <v>4995</v>
      </c>
      <c r="E19591" s="147" t="s">
        <v>2240</v>
      </c>
      <c r="G19591" s="147">
        <v>0</v>
      </c>
      <c r="I19591" s="147">
        <v>6</v>
      </c>
      <c r="J19591" s="147">
        <v>2595636</v>
      </c>
    </row>
    <row r="19592" spans="1:10" x14ac:dyDescent="0.2">
      <c r="A19592" s="147">
        <v>6</v>
      </c>
      <c r="B19592" s="149" t="s">
        <v>4994</v>
      </c>
      <c r="C19592" s="147" t="s">
        <v>2242</v>
      </c>
      <c r="D19592" s="147" t="s">
        <v>4993</v>
      </c>
      <c r="E19592" s="147" t="s">
        <v>2240</v>
      </c>
      <c r="G19592" s="147">
        <v>0</v>
      </c>
      <c r="I19592" s="147">
        <v>6</v>
      </c>
      <c r="J19592" s="147">
        <v>2595625</v>
      </c>
    </row>
    <row r="19593" spans="1:10" x14ac:dyDescent="0.2">
      <c r="A19593" s="147">
        <v>6</v>
      </c>
      <c r="B19593" s="149" t="s">
        <v>4992</v>
      </c>
      <c r="C19593" s="147" t="s">
        <v>2242</v>
      </c>
      <c r="D19593" s="147" t="s">
        <v>4991</v>
      </c>
      <c r="E19593" s="147" t="s">
        <v>2240</v>
      </c>
      <c r="G19593" s="147">
        <v>0</v>
      </c>
      <c r="I19593" s="147">
        <v>6</v>
      </c>
      <c r="J19593" s="147">
        <v>2595637</v>
      </c>
    </row>
    <row r="19594" spans="1:10" x14ac:dyDescent="0.2">
      <c r="A19594" s="147">
        <v>6</v>
      </c>
      <c r="B19594" s="149" t="s">
        <v>4990</v>
      </c>
      <c r="C19594" s="147" t="s">
        <v>2242</v>
      </c>
      <c r="D19594" s="147" t="s">
        <v>4989</v>
      </c>
      <c r="E19594" s="147" t="s">
        <v>2240</v>
      </c>
      <c r="G19594" s="147">
        <v>0</v>
      </c>
      <c r="I19594" s="147">
        <v>6</v>
      </c>
      <c r="J19594" s="147">
        <v>2595624</v>
      </c>
    </row>
    <row r="19595" spans="1:10" x14ac:dyDescent="0.2">
      <c r="A19595" s="147">
        <v>6</v>
      </c>
      <c r="B19595" s="149" t="s">
        <v>4988</v>
      </c>
      <c r="C19595" s="147" t="s">
        <v>2242</v>
      </c>
      <c r="D19595" s="147" t="s">
        <v>4987</v>
      </c>
      <c r="E19595" s="147" t="s">
        <v>2240</v>
      </c>
      <c r="G19595" s="147">
        <v>0</v>
      </c>
      <c r="I19595" s="147">
        <v>6</v>
      </c>
      <c r="J19595" s="147">
        <v>2595647</v>
      </c>
    </row>
    <row r="19596" spans="1:10" x14ac:dyDescent="0.2">
      <c r="A19596" s="147">
        <v>3</v>
      </c>
      <c r="B19596" s="149" t="s">
        <v>4985</v>
      </c>
      <c r="C19596" s="147" t="s">
        <v>2242</v>
      </c>
      <c r="D19596" s="147" t="s">
        <v>4986</v>
      </c>
      <c r="E19596" s="147" t="s">
        <v>2246</v>
      </c>
      <c r="G19596" s="147">
        <v>0</v>
      </c>
      <c r="I19596" s="147">
        <v>3</v>
      </c>
      <c r="J19596" s="147">
        <v>2595004</v>
      </c>
    </row>
    <row r="19597" spans="1:10" x14ac:dyDescent="0.2">
      <c r="A19597" s="147">
        <v>3</v>
      </c>
      <c r="B19597" s="149" t="s">
        <v>4985</v>
      </c>
      <c r="C19597" s="147" t="s">
        <v>2446</v>
      </c>
      <c r="D19597" s="147" t="s">
        <v>4981</v>
      </c>
      <c r="E19597" s="147" t="s">
        <v>2246</v>
      </c>
      <c r="G19597" s="147">
        <v>0</v>
      </c>
      <c r="I19597" s="147">
        <v>3</v>
      </c>
      <c r="J19597" s="147">
        <v>1204033</v>
      </c>
    </row>
    <row r="19598" spans="1:10" x14ac:dyDescent="0.2">
      <c r="A19598" s="147">
        <v>3</v>
      </c>
      <c r="B19598" s="149" t="s">
        <v>4985</v>
      </c>
      <c r="C19598" s="147" t="s">
        <v>2277</v>
      </c>
      <c r="D19598" s="147" t="s">
        <v>4984</v>
      </c>
      <c r="E19598" s="147" t="s">
        <v>2246</v>
      </c>
      <c r="G19598" s="147">
        <v>0</v>
      </c>
      <c r="I19598" s="147">
        <v>3</v>
      </c>
      <c r="J19598" s="147">
        <v>1204035</v>
      </c>
    </row>
    <row r="19599" spans="1:10" x14ac:dyDescent="0.2">
      <c r="A19599" s="147">
        <v>4</v>
      </c>
      <c r="B19599" s="149" t="s">
        <v>4982</v>
      </c>
      <c r="C19599" s="147" t="s">
        <v>2242</v>
      </c>
      <c r="D19599" s="147" t="s">
        <v>4983</v>
      </c>
      <c r="E19599" s="147" t="s">
        <v>2246</v>
      </c>
      <c r="G19599" s="147">
        <v>0</v>
      </c>
      <c r="I19599" s="147">
        <v>4</v>
      </c>
      <c r="J19599" s="147">
        <v>2595653</v>
      </c>
    </row>
    <row r="19600" spans="1:10" x14ac:dyDescent="0.2">
      <c r="A19600" s="147">
        <v>4</v>
      </c>
      <c r="B19600" s="149" t="s">
        <v>4982</v>
      </c>
      <c r="C19600" s="147" t="s">
        <v>2446</v>
      </c>
      <c r="D19600" s="147" t="s">
        <v>4981</v>
      </c>
      <c r="E19600" s="147" t="s">
        <v>2246</v>
      </c>
      <c r="G19600" s="147">
        <v>0</v>
      </c>
      <c r="I19600" s="147">
        <v>4</v>
      </c>
      <c r="J19600" s="147">
        <v>1204215</v>
      </c>
    </row>
    <row r="19601" spans="1:10" x14ac:dyDescent="0.2">
      <c r="A19601" s="147">
        <v>5</v>
      </c>
      <c r="B19601" s="149" t="s">
        <v>4980</v>
      </c>
      <c r="C19601" s="147" t="s">
        <v>2242</v>
      </c>
      <c r="D19601" s="147" t="s">
        <v>4979</v>
      </c>
      <c r="E19601" s="147" t="s">
        <v>2246</v>
      </c>
      <c r="G19601" s="147">
        <v>0</v>
      </c>
      <c r="I19601" s="147">
        <v>5</v>
      </c>
      <c r="J19601" s="147">
        <v>2595671</v>
      </c>
    </row>
    <row r="19602" spans="1:10" x14ac:dyDescent="0.2">
      <c r="A19602" s="147">
        <v>6</v>
      </c>
      <c r="B19602" s="149" t="s">
        <v>4978</v>
      </c>
      <c r="C19602" s="147" t="s">
        <v>2242</v>
      </c>
      <c r="D19602" s="147" t="s">
        <v>4977</v>
      </c>
      <c r="E19602" s="147" t="s">
        <v>2240</v>
      </c>
      <c r="G19602" s="147">
        <v>0</v>
      </c>
      <c r="I19602" s="147">
        <v>6</v>
      </c>
      <c r="J19602" s="147">
        <v>2595691</v>
      </c>
    </row>
    <row r="19603" spans="1:10" x14ac:dyDescent="0.2">
      <c r="A19603" s="147">
        <v>6</v>
      </c>
      <c r="B19603" s="149" t="s">
        <v>4976</v>
      </c>
      <c r="C19603" s="147" t="s">
        <v>2242</v>
      </c>
      <c r="D19603" s="147" t="s">
        <v>4975</v>
      </c>
      <c r="E19603" s="147" t="s">
        <v>2240</v>
      </c>
      <c r="G19603" s="147">
        <v>0</v>
      </c>
      <c r="I19603" s="147">
        <v>6</v>
      </c>
      <c r="J19603" s="147">
        <v>2595688</v>
      </c>
    </row>
    <row r="19604" spans="1:10" x14ac:dyDescent="0.2">
      <c r="A19604" s="147">
        <v>6</v>
      </c>
      <c r="B19604" s="149" t="s">
        <v>4974</v>
      </c>
      <c r="C19604" s="147" t="s">
        <v>2242</v>
      </c>
      <c r="D19604" s="147" t="s">
        <v>4973</v>
      </c>
      <c r="E19604" s="147" t="s">
        <v>2240</v>
      </c>
      <c r="G19604" s="147">
        <v>0</v>
      </c>
      <c r="I19604" s="147">
        <v>6</v>
      </c>
      <c r="J19604" s="147">
        <v>2595693</v>
      </c>
    </row>
    <row r="19605" spans="1:10" x14ac:dyDescent="0.2">
      <c r="A19605" s="147">
        <v>6</v>
      </c>
      <c r="B19605" s="149" t="s">
        <v>4972</v>
      </c>
      <c r="C19605" s="147" t="s">
        <v>2242</v>
      </c>
      <c r="D19605" s="147" t="s">
        <v>4971</v>
      </c>
      <c r="E19605" s="147" t="s">
        <v>2240</v>
      </c>
      <c r="G19605" s="147">
        <v>0</v>
      </c>
      <c r="I19605" s="147">
        <v>5</v>
      </c>
      <c r="J19605" s="147">
        <v>2595680</v>
      </c>
    </row>
    <row r="19606" spans="1:10" x14ac:dyDescent="0.2">
      <c r="A19606" s="147">
        <v>6</v>
      </c>
      <c r="B19606" s="149" t="s">
        <v>4970</v>
      </c>
      <c r="C19606" s="147" t="s">
        <v>2242</v>
      </c>
      <c r="D19606" s="147" t="s">
        <v>4969</v>
      </c>
      <c r="E19606" s="147" t="s">
        <v>2240</v>
      </c>
      <c r="G19606" s="147">
        <v>0</v>
      </c>
      <c r="I19606" s="147">
        <v>5</v>
      </c>
      <c r="J19606" s="147">
        <v>2595670</v>
      </c>
    </row>
    <row r="19607" spans="1:10" x14ac:dyDescent="0.2">
      <c r="A19607" s="147">
        <v>6</v>
      </c>
      <c r="B19607" s="149" t="s">
        <v>4968</v>
      </c>
      <c r="C19607" s="147" t="s">
        <v>2242</v>
      </c>
      <c r="D19607" s="147" t="s">
        <v>4967</v>
      </c>
      <c r="E19607" s="147" t="s">
        <v>2240</v>
      </c>
      <c r="G19607" s="147">
        <v>0</v>
      </c>
      <c r="I19607" s="147">
        <v>5</v>
      </c>
      <c r="J19607" s="147">
        <v>2595673</v>
      </c>
    </row>
    <row r="19608" spans="1:10" x14ac:dyDescent="0.2">
      <c r="A19608" s="147">
        <v>6</v>
      </c>
      <c r="B19608" s="149" t="s">
        <v>4966</v>
      </c>
      <c r="C19608" s="147" t="s">
        <v>2242</v>
      </c>
      <c r="D19608" s="147" t="s">
        <v>4965</v>
      </c>
      <c r="E19608" s="147" t="s">
        <v>2240</v>
      </c>
      <c r="G19608" s="147">
        <v>0</v>
      </c>
      <c r="I19608" s="147">
        <v>5</v>
      </c>
      <c r="J19608" s="147">
        <v>2595665</v>
      </c>
    </row>
    <row r="19609" spans="1:10" x14ac:dyDescent="0.2">
      <c r="A19609" s="147">
        <v>6</v>
      </c>
      <c r="B19609" s="149" t="s">
        <v>4964</v>
      </c>
      <c r="C19609" s="147" t="s">
        <v>2242</v>
      </c>
      <c r="D19609" s="147" t="s">
        <v>4963</v>
      </c>
      <c r="E19609" s="147" t="s">
        <v>2240</v>
      </c>
      <c r="G19609" s="147">
        <v>0</v>
      </c>
      <c r="I19609" s="147">
        <v>5</v>
      </c>
      <c r="J19609" s="147">
        <v>2595683</v>
      </c>
    </row>
    <row r="19610" spans="1:10" x14ac:dyDescent="0.2">
      <c r="A19610" s="147">
        <v>6</v>
      </c>
      <c r="B19610" s="149" t="s">
        <v>4962</v>
      </c>
      <c r="C19610" s="147" t="s">
        <v>2242</v>
      </c>
      <c r="D19610" s="147" t="s">
        <v>4961</v>
      </c>
      <c r="E19610" s="147" t="s">
        <v>2240</v>
      </c>
      <c r="G19610" s="147">
        <v>0</v>
      </c>
      <c r="I19610" s="147">
        <v>5</v>
      </c>
      <c r="J19610" s="147">
        <v>2595675</v>
      </c>
    </row>
    <row r="19611" spans="1:10" x14ac:dyDescent="0.2">
      <c r="A19611" s="147">
        <v>6</v>
      </c>
      <c r="B19611" s="149" t="s">
        <v>4960</v>
      </c>
      <c r="C19611" s="147" t="s">
        <v>2242</v>
      </c>
      <c r="D19611" s="147" t="s">
        <v>4959</v>
      </c>
      <c r="E19611" s="147" t="s">
        <v>2240</v>
      </c>
      <c r="G19611" s="147">
        <v>0</v>
      </c>
      <c r="I19611" s="147">
        <v>5</v>
      </c>
      <c r="J19611" s="147">
        <v>2595686</v>
      </c>
    </row>
    <row r="19612" spans="1:10" x14ac:dyDescent="0.2">
      <c r="A19612" s="147">
        <v>4</v>
      </c>
      <c r="B19612" s="149" t="s">
        <v>4956</v>
      </c>
      <c r="C19612" s="147" t="s">
        <v>2242</v>
      </c>
      <c r="D19612" s="147" t="s">
        <v>4958</v>
      </c>
      <c r="E19612" s="147" t="s">
        <v>2246</v>
      </c>
      <c r="G19612" s="147">
        <v>0</v>
      </c>
      <c r="I19612" s="147">
        <v>4</v>
      </c>
      <c r="J19612" s="147">
        <v>2595657</v>
      </c>
    </row>
    <row r="19613" spans="1:10" x14ac:dyDescent="0.2">
      <c r="A19613" s="147">
        <v>4</v>
      </c>
      <c r="B19613" s="149" t="s">
        <v>4956</v>
      </c>
      <c r="C19613" s="147" t="s">
        <v>2261</v>
      </c>
      <c r="D19613" s="147" t="s">
        <v>4957</v>
      </c>
      <c r="E19613" s="147" t="s">
        <v>2246</v>
      </c>
      <c r="G19613" s="147">
        <v>0</v>
      </c>
      <c r="I19613" s="147">
        <v>4</v>
      </c>
      <c r="J19613" s="147">
        <v>1204213</v>
      </c>
    </row>
    <row r="19614" spans="1:10" x14ac:dyDescent="0.2">
      <c r="A19614" s="147">
        <v>4</v>
      </c>
      <c r="B19614" s="149" t="s">
        <v>4956</v>
      </c>
      <c r="C19614" s="147" t="s">
        <v>2261</v>
      </c>
      <c r="D19614" s="147" t="s">
        <v>4955</v>
      </c>
      <c r="E19614" s="147" t="s">
        <v>2246</v>
      </c>
      <c r="G19614" s="147">
        <v>0</v>
      </c>
      <c r="I19614" s="147">
        <v>4</v>
      </c>
      <c r="J19614" s="147">
        <v>1204210</v>
      </c>
    </row>
    <row r="19615" spans="1:10" x14ac:dyDescent="0.2">
      <c r="A19615" s="147">
        <v>6</v>
      </c>
      <c r="B19615" s="149" t="s">
        <v>4954</v>
      </c>
      <c r="C19615" s="147" t="s">
        <v>2242</v>
      </c>
      <c r="D19615" s="147" t="s">
        <v>4953</v>
      </c>
      <c r="E19615" s="147" t="s">
        <v>2240</v>
      </c>
      <c r="G19615" s="147">
        <v>0</v>
      </c>
      <c r="I19615" s="147">
        <v>5</v>
      </c>
      <c r="J19615" s="147">
        <v>2595701</v>
      </c>
    </row>
    <row r="19616" spans="1:10" x14ac:dyDescent="0.2">
      <c r="A19616" s="147">
        <v>6</v>
      </c>
      <c r="B19616" s="149" t="s">
        <v>4952</v>
      </c>
      <c r="C19616" s="147" t="s">
        <v>2242</v>
      </c>
      <c r="D19616" s="147" t="s">
        <v>4951</v>
      </c>
      <c r="E19616" s="147" t="s">
        <v>2240</v>
      </c>
      <c r="G19616" s="147">
        <v>0</v>
      </c>
      <c r="I19616" s="147">
        <v>5</v>
      </c>
      <c r="J19616" s="147">
        <v>2595702</v>
      </c>
    </row>
    <row r="19617" spans="1:10" x14ac:dyDescent="0.2">
      <c r="A19617" s="147">
        <v>4</v>
      </c>
      <c r="B19617" s="149" t="s">
        <v>4948</v>
      </c>
      <c r="C19617" s="147" t="s">
        <v>2242</v>
      </c>
      <c r="D19617" s="147" t="s">
        <v>4950</v>
      </c>
      <c r="E19617" s="147" t="s">
        <v>2246</v>
      </c>
      <c r="G19617" s="147">
        <v>0</v>
      </c>
      <c r="I19617" s="147">
        <v>4</v>
      </c>
      <c r="J19617" s="147">
        <v>2595651</v>
      </c>
    </row>
    <row r="19618" spans="1:10" x14ac:dyDescent="0.2">
      <c r="A19618" s="147">
        <v>4</v>
      </c>
      <c r="B19618" s="149" t="s">
        <v>4948</v>
      </c>
      <c r="C19618" s="147" t="s">
        <v>2261</v>
      </c>
      <c r="D19618" s="147" t="s">
        <v>4949</v>
      </c>
      <c r="E19618" s="147" t="s">
        <v>2246</v>
      </c>
      <c r="G19618" s="147">
        <v>0</v>
      </c>
      <c r="I19618" s="147">
        <v>4</v>
      </c>
      <c r="J19618" s="147">
        <v>1204199</v>
      </c>
    </row>
    <row r="19619" spans="1:10" x14ac:dyDescent="0.2">
      <c r="A19619" s="147">
        <v>4</v>
      </c>
      <c r="B19619" s="149" t="s">
        <v>4948</v>
      </c>
      <c r="C19619" s="147" t="s">
        <v>2261</v>
      </c>
      <c r="D19619" s="147" t="s">
        <v>4947</v>
      </c>
      <c r="E19619" s="147" t="s">
        <v>2246</v>
      </c>
      <c r="G19619" s="147">
        <v>0</v>
      </c>
      <c r="I19619" s="147">
        <v>4</v>
      </c>
      <c r="J19619" s="147">
        <v>1204205</v>
      </c>
    </row>
    <row r="19620" spans="1:10" x14ac:dyDescent="0.2">
      <c r="A19620" s="147">
        <v>6</v>
      </c>
      <c r="B19620" s="149" t="s">
        <v>4946</v>
      </c>
      <c r="C19620" s="147" t="s">
        <v>2242</v>
      </c>
      <c r="D19620" s="147" t="s">
        <v>4945</v>
      </c>
      <c r="E19620" s="147" t="s">
        <v>2240</v>
      </c>
      <c r="G19620" s="147">
        <v>0</v>
      </c>
      <c r="I19620" s="147">
        <v>5</v>
      </c>
      <c r="J19620" s="147">
        <v>2595706</v>
      </c>
    </row>
    <row r="19621" spans="1:10" x14ac:dyDescent="0.2">
      <c r="A19621" s="147">
        <v>6</v>
      </c>
      <c r="B19621" s="149" t="s">
        <v>4944</v>
      </c>
      <c r="C19621" s="147" t="s">
        <v>2242</v>
      </c>
      <c r="D19621" s="147" t="s">
        <v>4943</v>
      </c>
      <c r="E19621" s="147" t="s">
        <v>2240</v>
      </c>
      <c r="G19621" s="147">
        <v>0</v>
      </c>
      <c r="I19621" s="147">
        <v>5</v>
      </c>
      <c r="J19621" s="147">
        <v>2595705</v>
      </c>
    </row>
    <row r="19622" spans="1:10" x14ac:dyDescent="0.2">
      <c r="A19622" s="147">
        <v>4</v>
      </c>
      <c r="B19622" s="149" t="s">
        <v>4940</v>
      </c>
      <c r="C19622" s="147" t="s">
        <v>2242</v>
      </c>
      <c r="D19622" s="147" t="s">
        <v>4942</v>
      </c>
      <c r="E19622" s="147" t="s">
        <v>2246</v>
      </c>
      <c r="G19622" s="147">
        <v>0</v>
      </c>
      <c r="I19622" s="147">
        <v>4</v>
      </c>
      <c r="J19622" s="147">
        <v>2595650</v>
      </c>
    </row>
    <row r="19623" spans="1:10" x14ac:dyDescent="0.2">
      <c r="A19623" s="147">
        <v>4</v>
      </c>
      <c r="B19623" s="149" t="s">
        <v>4940</v>
      </c>
      <c r="C19623" s="147" t="s">
        <v>2261</v>
      </c>
      <c r="D19623" s="147" t="s">
        <v>4941</v>
      </c>
      <c r="E19623" s="147" t="s">
        <v>2246</v>
      </c>
      <c r="G19623" s="147">
        <v>0</v>
      </c>
      <c r="I19623" s="147">
        <v>4</v>
      </c>
      <c r="J19623" s="147">
        <v>1204198</v>
      </c>
    </row>
    <row r="19624" spans="1:10" x14ac:dyDescent="0.2">
      <c r="A19624" s="147">
        <v>4</v>
      </c>
      <c r="B19624" s="149" t="s">
        <v>4940</v>
      </c>
      <c r="C19624" s="147" t="s">
        <v>2261</v>
      </c>
      <c r="D19624" s="147" t="s">
        <v>4939</v>
      </c>
      <c r="E19624" s="147" t="s">
        <v>2246</v>
      </c>
      <c r="G19624" s="147">
        <v>0</v>
      </c>
      <c r="I19624" s="147">
        <v>4</v>
      </c>
      <c r="J19624" s="147">
        <v>1204208</v>
      </c>
    </row>
    <row r="19625" spans="1:10" x14ac:dyDescent="0.2">
      <c r="A19625" s="147">
        <v>6</v>
      </c>
      <c r="B19625" s="149" t="s">
        <v>4938</v>
      </c>
      <c r="C19625" s="147" t="s">
        <v>2242</v>
      </c>
      <c r="D19625" s="147" t="s">
        <v>4937</v>
      </c>
      <c r="E19625" s="147" t="s">
        <v>2240</v>
      </c>
      <c r="G19625" s="147">
        <v>0</v>
      </c>
      <c r="I19625" s="147">
        <v>5</v>
      </c>
      <c r="J19625" s="147">
        <v>2595715</v>
      </c>
    </row>
    <row r="19626" spans="1:10" x14ac:dyDescent="0.2">
      <c r="A19626" s="147">
        <v>6</v>
      </c>
      <c r="B19626" s="149" t="s">
        <v>4936</v>
      </c>
      <c r="C19626" s="147" t="s">
        <v>2242</v>
      </c>
      <c r="D19626" s="147" t="s">
        <v>4935</v>
      </c>
      <c r="E19626" s="147" t="s">
        <v>2240</v>
      </c>
      <c r="G19626" s="147">
        <v>0</v>
      </c>
      <c r="I19626" s="147">
        <v>5</v>
      </c>
      <c r="J19626" s="147">
        <v>2595712</v>
      </c>
    </row>
    <row r="19627" spans="1:10" x14ac:dyDescent="0.2">
      <c r="A19627" s="147">
        <v>6</v>
      </c>
      <c r="B19627" s="149" t="s">
        <v>4934</v>
      </c>
      <c r="C19627" s="147" t="s">
        <v>2242</v>
      </c>
      <c r="D19627" s="147" t="s">
        <v>4933</v>
      </c>
      <c r="E19627" s="147" t="s">
        <v>2240</v>
      </c>
      <c r="G19627" s="147">
        <v>0</v>
      </c>
      <c r="I19627" s="147">
        <v>5</v>
      </c>
      <c r="J19627" s="147">
        <v>2595713</v>
      </c>
    </row>
    <row r="19628" spans="1:10" x14ac:dyDescent="0.2">
      <c r="A19628" s="147">
        <v>4</v>
      </c>
      <c r="B19628" s="149" t="s">
        <v>4932</v>
      </c>
      <c r="C19628" s="147" t="s">
        <v>2242</v>
      </c>
      <c r="D19628" s="147" t="s">
        <v>4931</v>
      </c>
      <c r="E19628" s="147" t="s">
        <v>2246</v>
      </c>
      <c r="G19628" s="147">
        <v>0</v>
      </c>
      <c r="I19628" s="147">
        <v>4</v>
      </c>
      <c r="J19628" s="147">
        <v>2595649</v>
      </c>
    </row>
    <row r="19629" spans="1:10" x14ac:dyDescent="0.2">
      <c r="A19629" s="147">
        <v>6</v>
      </c>
      <c r="B19629" s="149" t="s">
        <v>4930</v>
      </c>
      <c r="C19629" s="147" t="s">
        <v>2242</v>
      </c>
      <c r="D19629" s="147" t="s">
        <v>4929</v>
      </c>
      <c r="E19629" s="147" t="s">
        <v>2240</v>
      </c>
      <c r="G19629" s="147">
        <v>0</v>
      </c>
      <c r="I19629" s="147">
        <v>5</v>
      </c>
      <c r="J19629" s="147">
        <v>2595744</v>
      </c>
    </row>
    <row r="19630" spans="1:10" x14ac:dyDescent="0.2">
      <c r="A19630" s="147">
        <v>6</v>
      </c>
      <c r="B19630" s="149" t="s">
        <v>4928</v>
      </c>
      <c r="C19630" s="147" t="s">
        <v>2242</v>
      </c>
      <c r="D19630" s="147" t="s">
        <v>4927</v>
      </c>
      <c r="E19630" s="147" t="s">
        <v>2240</v>
      </c>
      <c r="G19630" s="147">
        <v>0</v>
      </c>
      <c r="I19630" s="147">
        <v>5</v>
      </c>
      <c r="J19630" s="147">
        <v>2595729</v>
      </c>
    </row>
    <row r="19631" spans="1:10" x14ac:dyDescent="0.2">
      <c r="A19631" s="147">
        <v>6</v>
      </c>
      <c r="B19631" s="149" t="s">
        <v>4926</v>
      </c>
      <c r="C19631" s="147" t="s">
        <v>2242</v>
      </c>
      <c r="D19631" s="147" t="s">
        <v>4925</v>
      </c>
      <c r="E19631" s="147" t="s">
        <v>2240</v>
      </c>
      <c r="G19631" s="147">
        <v>0</v>
      </c>
      <c r="I19631" s="147">
        <v>5</v>
      </c>
      <c r="J19631" s="147">
        <v>2595732</v>
      </c>
    </row>
    <row r="19632" spans="1:10" x14ac:dyDescent="0.2">
      <c r="A19632" s="147">
        <v>6</v>
      </c>
      <c r="B19632" s="149" t="s">
        <v>4924</v>
      </c>
      <c r="C19632" s="147" t="s">
        <v>2242</v>
      </c>
      <c r="D19632" s="147" t="s">
        <v>4923</v>
      </c>
      <c r="E19632" s="147" t="s">
        <v>2240</v>
      </c>
      <c r="G19632" s="147">
        <v>0</v>
      </c>
      <c r="I19632" s="147">
        <v>5</v>
      </c>
      <c r="J19632" s="147">
        <v>2595719</v>
      </c>
    </row>
    <row r="19633" spans="1:10" x14ac:dyDescent="0.2">
      <c r="A19633" s="147">
        <v>6</v>
      </c>
      <c r="B19633" s="149" t="s">
        <v>4922</v>
      </c>
      <c r="C19633" s="147" t="s">
        <v>2242</v>
      </c>
      <c r="D19633" s="147" t="s">
        <v>4921</v>
      </c>
      <c r="E19633" s="147" t="s">
        <v>2240</v>
      </c>
      <c r="G19633" s="147">
        <v>0</v>
      </c>
      <c r="I19633" s="147">
        <v>5</v>
      </c>
      <c r="J19633" s="147">
        <v>2595728</v>
      </c>
    </row>
    <row r="19634" spans="1:10" x14ac:dyDescent="0.2">
      <c r="A19634" s="147">
        <v>6</v>
      </c>
      <c r="B19634" s="149" t="s">
        <v>4920</v>
      </c>
      <c r="C19634" s="147" t="s">
        <v>2242</v>
      </c>
      <c r="D19634" s="147" t="s">
        <v>4919</v>
      </c>
      <c r="E19634" s="147" t="s">
        <v>2240</v>
      </c>
      <c r="G19634" s="147">
        <v>0</v>
      </c>
      <c r="I19634" s="147">
        <v>5</v>
      </c>
      <c r="J19634" s="147">
        <v>2595721</v>
      </c>
    </row>
    <row r="19635" spans="1:10" x14ac:dyDescent="0.2">
      <c r="A19635" s="147">
        <v>6</v>
      </c>
      <c r="B19635" s="149" t="s">
        <v>4918</v>
      </c>
      <c r="C19635" s="147" t="s">
        <v>2242</v>
      </c>
      <c r="D19635" s="147" t="s">
        <v>4910</v>
      </c>
      <c r="E19635" s="147" t="s">
        <v>2240</v>
      </c>
      <c r="G19635" s="147">
        <v>0</v>
      </c>
      <c r="I19635" s="147">
        <v>5</v>
      </c>
      <c r="J19635" s="147">
        <v>2595747</v>
      </c>
    </row>
    <row r="19636" spans="1:10" x14ac:dyDescent="0.2">
      <c r="A19636" s="147">
        <v>6</v>
      </c>
      <c r="B19636" s="149" t="s">
        <v>4917</v>
      </c>
      <c r="C19636" s="147" t="s">
        <v>2242</v>
      </c>
      <c r="D19636" s="147" t="s">
        <v>4916</v>
      </c>
      <c r="E19636" s="147" t="s">
        <v>2240</v>
      </c>
      <c r="G19636" s="147">
        <v>0</v>
      </c>
      <c r="I19636" s="147">
        <v>5</v>
      </c>
      <c r="J19636" s="147">
        <v>2595730</v>
      </c>
    </row>
    <row r="19637" spans="1:10" x14ac:dyDescent="0.2">
      <c r="A19637" s="147">
        <v>6</v>
      </c>
      <c r="B19637" s="149" t="s">
        <v>4915</v>
      </c>
      <c r="C19637" s="147" t="s">
        <v>2242</v>
      </c>
      <c r="D19637" s="147" t="s">
        <v>4914</v>
      </c>
      <c r="E19637" s="147" t="s">
        <v>2240</v>
      </c>
      <c r="G19637" s="147">
        <v>0</v>
      </c>
      <c r="I19637" s="147">
        <v>5</v>
      </c>
      <c r="J19637" s="147">
        <v>2595749</v>
      </c>
    </row>
    <row r="19638" spans="1:10" x14ac:dyDescent="0.2">
      <c r="A19638" s="147">
        <v>6</v>
      </c>
      <c r="B19638" s="149" t="s">
        <v>4913</v>
      </c>
      <c r="C19638" s="147" t="s">
        <v>2242</v>
      </c>
      <c r="D19638" s="147" t="s">
        <v>4912</v>
      </c>
      <c r="E19638" s="147" t="s">
        <v>2240</v>
      </c>
      <c r="G19638" s="147">
        <v>0</v>
      </c>
      <c r="I19638" s="147">
        <v>5</v>
      </c>
      <c r="J19638" s="147">
        <v>2595746</v>
      </c>
    </row>
    <row r="19639" spans="1:10" x14ac:dyDescent="0.2">
      <c r="A19639" s="147">
        <v>6</v>
      </c>
      <c r="B19639" s="149" t="s">
        <v>4911</v>
      </c>
      <c r="C19639" s="147" t="s">
        <v>2242</v>
      </c>
      <c r="D19639" s="147" t="s">
        <v>4910</v>
      </c>
      <c r="E19639" s="147" t="s">
        <v>2240</v>
      </c>
      <c r="G19639" s="147">
        <v>0</v>
      </c>
      <c r="I19639" s="147">
        <v>5</v>
      </c>
      <c r="J19639" s="147">
        <v>2595725</v>
      </c>
    </row>
    <row r="19640" spans="1:10" x14ac:dyDescent="0.2">
      <c r="A19640" s="147">
        <v>3</v>
      </c>
      <c r="B19640" s="149" t="s">
        <v>4909</v>
      </c>
      <c r="C19640" s="147" t="s">
        <v>2242</v>
      </c>
      <c r="D19640" s="147" t="s">
        <v>4908</v>
      </c>
      <c r="E19640" s="147" t="s">
        <v>2246</v>
      </c>
      <c r="G19640" s="147">
        <v>0</v>
      </c>
      <c r="I19640" s="147">
        <v>3</v>
      </c>
      <c r="J19640" s="147">
        <v>2594996</v>
      </c>
    </row>
    <row r="19641" spans="1:10" x14ac:dyDescent="0.2">
      <c r="A19641" s="147">
        <v>4</v>
      </c>
      <c r="B19641" s="149" t="s">
        <v>4905</v>
      </c>
      <c r="C19641" s="147" t="s">
        <v>2242</v>
      </c>
      <c r="D19641" s="147" t="s">
        <v>4907</v>
      </c>
      <c r="E19641" s="147" t="s">
        <v>2240</v>
      </c>
      <c r="G19641" s="147">
        <v>0</v>
      </c>
      <c r="I19641" s="147">
        <v>4</v>
      </c>
      <c r="J19641" s="147">
        <v>2595751</v>
      </c>
    </row>
    <row r="19642" spans="1:10" x14ac:dyDescent="0.2">
      <c r="A19642" s="147">
        <v>4</v>
      </c>
      <c r="B19642" s="149" t="s">
        <v>4905</v>
      </c>
      <c r="C19642" s="147" t="s">
        <v>2261</v>
      </c>
      <c r="D19642" s="147" t="s">
        <v>4906</v>
      </c>
      <c r="E19642" s="147" t="s">
        <v>2246</v>
      </c>
      <c r="G19642" s="147">
        <v>0</v>
      </c>
      <c r="I19642" s="147">
        <v>4</v>
      </c>
      <c r="J19642" s="147">
        <v>1204222</v>
      </c>
    </row>
    <row r="19643" spans="1:10" x14ac:dyDescent="0.2">
      <c r="A19643" s="147">
        <v>4</v>
      </c>
      <c r="B19643" s="149" t="s">
        <v>4905</v>
      </c>
      <c r="C19643" s="147" t="s">
        <v>2261</v>
      </c>
      <c r="D19643" s="147" t="s">
        <v>4904</v>
      </c>
      <c r="E19643" s="147" t="s">
        <v>2246</v>
      </c>
      <c r="G19643" s="147">
        <v>0</v>
      </c>
      <c r="I19643" s="147">
        <v>4</v>
      </c>
      <c r="J19643" s="147">
        <v>1204220</v>
      </c>
    </row>
    <row r="19644" spans="1:10" x14ac:dyDescent="0.2">
      <c r="A19644" s="147">
        <v>2</v>
      </c>
      <c r="B19644" s="149" t="s">
        <v>4903</v>
      </c>
      <c r="C19644" s="147" t="s">
        <v>2242</v>
      </c>
      <c r="D19644" s="147" t="s">
        <v>4902</v>
      </c>
      <c r="E19644" s="147" t="s">
        <v>2246</v>
      </c>
      <c r="G19644" s="147">
        <v>0</v>
      </c>
      <c r="I19644" s="147">
        <v>2</v>
      </c>
      <c r="J19644" s="147">
        <v>2592606</v>
      </c>
    </row>
    <row r="19645" spans="1:10" x14ac:dyDescent="0.2">
      <c r="A19645" s="147">
        <v>3</v>
      </c>
      <c r="B19645" s="149" t="s">
        <v>4901</v>
      </c>
      <c r="C19645" s="147" t="s">
        <v>2242</v>
      </c>
      <c r="D19645" s="147" t="s">
        <v>4900</v>
      </c>
      <c r="E19645" s="147" t="s">
        <v>2246</v>
      </c>
      <c r="G19645" s="147">
        <v>0</v>
      </c>
      <c r="I19645" s="147">
        <v>3</v>
      </c>
      <c r="J19645" s="147">
        <v>2595754</v>
      </c>
    </row>
    <row r="19646" spans="1:10" x14ac:dyDescent="0.2">
      <c r="A19646" s="147">
        <v>4</v>
      </c>
      <c r="B19646" s="149" t="s">
        <v>4899</v>
      </c>
      <c r="C19646" s="147" t="s">
        <v>2242</v>
      </c>
      <c r="D19646" s="147" t="s">
        <v>4898</v>
      </c>
      <c r="E19646" s="147" t="s">
        <v>2240</v>
      </c>
      <c r="G19646" s="147">
        <v>0</v>
      </c>
      <c r="I19646" s="147">
        <v>4</v>
      </c>
      <c r="J19646" s="147">
        <v>2595811</v>
      </c>
    </row>
    <row r="19647" spans="1:10" x14ac:dyDescent="0.2">
      <c r="A19647" s="147">
        <v>4</v>
      </c>
      <c r="B19647" s="149" t="s">
        <v>4897</v>
      </c>
      <c r="C19647" s="147" t="s">
        <v>2242</v>
      </c>
      <c r="D19647" s="147" t="s">
        <v>4896</v>
      </c>
      <c r="E19647" s="147" t="s">
        <v>2240</v>
      </c>
      <c r="G19647" s="147">
        <v>0</v>
      </c>
      <c r="I19647" s="147">
        <v>4</v>
      </c>
      <c r="J19647" s="147">
        <v>2595798</v>
      </c>
    </row>
    <row r="19648" spans="1:10" x14ac:dyDescent="0.2">
      <c r="A19648" s="147">
        <v>4</v>
      </c>
      <c r="B19648" s="149" t="s">
        <v>4895</v>
      </c>
      <c r="C19648" s="147" t="s">
        <v>2242</v>
      </c>
      <c r="D19648" s="147" t="s">
        <v>4894</v>
      </c>
      <c r="E19648" s="147" t="s">
        <v>2240</v>
      </c>
      <c r="G19648" s="147">
        <v>0</v>
      </c>
      <c r="I19648" s="147">
        <v>4</v>
      </c>
      <c r="J19648" s="147">
        <v>2595804</v>
      </c>
    </row>
    <row r="19649" spans="1:10" x14ac:dyDescent="0.2">
      <c r="A19649" s="147">
        <v>4</v>
      </c>
      <c r="B19649" s="149" t="s">
        <v>4893</v>
      </c>
      <c r="C19649" s="147" t="s">
        <v>2242</v>
      </c>
      <c r="D19649" s="147" t="s">
        <v>4892</v>
      </c>
      <c r="E19649" s="147" t="s">
        <v>2240</v>
      </c>
      <c r="G19649" s="147">
        <v>0</v>
      </c>
      <c r="I19649" s="147">
        <v>4</v>
      </c>
      <c r="J19649" s="147">
        <v>2595792</v>
      </c>
    </row>
    <row r="19650" spans="1:10" x14ac:dyDescent="0.2">
      <c r="A19650" s="147">
        <v>4</v>
      </c>
      <c r="B19650" s="149" t="s">
        <v>4891</v>
      </c>
      <c r="C19650" s="147" t="s">
        <v>2242</v>
      </c>
      <c r="D19650" s="147" t="s">
        <v>4890</v>
      </c>
      <c r="E19650" s="147" t="s">
        <v>2240</v>
      </c>
      <c r="G19650" s="147">
        <v>0</v>
      </c>
      <c r="I19650" s="147">
        <v>4</v>
      </c>
      <c r="J19650" s="147">
        <v>2595797</v>
      </c>
    </row>
    <row r="19651" spans="1:10" x14ac:dyDescent="0.2">
      <c r="A19651" s="147">
        <v>4</v>
      </c>
      <c r="B19651" s="149" t="s">
        <v>4889</v>
      </c>
      <c r="C19651" s="147" t="s">
        <v>2242</v>
      </c>
      <c r="D19651" s="147" t="s">
        <v>4888</v>
      </c>
      <c r="E19651" s="147" t="s">
        <v>2240</v>
      </c>
      <c r="G19651" s="147">
        <v>0</v>
      </c>
      <c r="I19651" s="147">
        <v>4</v>
      </c>
      <c r="J19651" s="147">
        <v>2595789</v>
      </c>
    </row>
    <row r="19652" spans="1:10" x14ac:dyDescent="0.2">
      <c r="A19652" s="147">
        <v>4</v>
      </c>
      <c r="B19652" s="149" t="s">
        <v>4885</v>
      </c>
      <c r="C19652" s="147" t="s">
        <v>2242</v>
      </c>
      <c r="D19652" s="147" t="s">
        <v>4887</v>
      </c>
      <c r="E19652" s="147" t="s">
        <v>2240</v>
      </c>
      <c r="G19652" s="147">
        <v>0</v>
      </c>
      <c r="I19652" s="147">
        <v>4</v>
      </c>
      <c r="J19652" s="147">
        <v>2595806</v>
      </c>
    </row>
    <row r="19653" spans="1:10" x14ac:dyDescent="0.2">
      <c r="A19653" s="147">
        <v>4</v>
      </c>
      <c r="B19653" s="149" t="s">
        <v>4885</v>
      </c>
      <c r="C19653" s="147" t="s">
        <v>2261</v>
      </c>
      <c r="D19653" s="147" t="s">
        <v>4886</v>
      </c>
      <c r="E19653" s="147" t="s">
        <v>2246</v>
      </c>
      <c r="G19653" s="147">
        <v>0</v>
      </c>
      <c r="I19653" s="147">
        <v>4</v>
      </c>
      <c r="J19653" s="147">
        <v>1204249</v>
      </c>
    </row>
    <row r="19654" spans="1:10" x14ac:dyDescent="0.2">
      <c r="A19654" s="147">
        <v>4</v>
      </c>
      <c r="B19654" s="149" t="s">
        <v>4885</v>
      </c>
      <c r="C19654" s="147" t="s">
        <v>2261</v>
      </c>
      <c r="D19654" s="147" t="s">
        <v>4884</v>
      </c>
      <c r="E19654" s="147" t="s">
        <v>2246</v>
      </c>
      <c r="G19654" s="147">
        <v>0</v>
      </c>
      <c r="I19654" s="147">
        <v>4</v>
      </c>
      <c r="J19654" s="147">
        <v>1204250</v>
      </c>
    </row>
    <row r="19655" spans="1:10" x14ac:dyDescent="0.2">
      <c r="A19655" s="147">
        <v>4</v>
      </c>
      <c r="B19655" s="149" t="s">
        <v>4880</v>
      </c>
      <c r="C19655" s="147" t="s">
        <v>2242</v>
      </c>
      <c r="D19655" s="147" t="s">
        <v>4883</v>
      </c>
      <c r="E19655" s="147" t="s">
        <v>2240</v>
      </c>
      <c r="G19655" s="147">
        <v>0</v>
      </c>
      <c r="I19655" s="147">
        <v>4</v>
      </c>
      <c r="J19655" s="147">
        <v>2595795</v>
      </c>
    </row>
    <row r="19656" spans="1:10" x14ac:dyDescent="0.2">
      <c r="A19656" s="147">
        <v>4</v>
      </c>
      <c r="B19656" s="149" t="s">
        <v>4880</v>
      </c>
      <c r="C19656" s="147" t="s">
        <v>2277</v>
      </c>
      <c r="D19656" s="147" t="s">
        <v>4882</v>
      </c>
      <c r="E19656" s="147" t="s">
        <v>2246</v>
      </c>
      <c r="G19656" s="147">
        <v>0</v>
      </c>
      <c r="I19656" s="147">
        <v>4</v>
      </c>
      <c r="J19656" s="147">
        <v>1204251</v>
      </c>
    </row>
    <row r="19657" spans="1:10" x14ac:dyDescent="0.2">
      <c r="A19657" s="147">
        <v>4</v>
      </c>
      <c r="B19657" s="149" t="s">
        <v>4880</v>
      </c>
      <c r="C19657" s="147" t="s">
        <v>2277</v>
      </c>
      <c r="D19657" s="147" t="s">
        <v>4881</v>
      </c>
      <c r="E19657" s="147" t="s">
        <v>2246</v>
      </c>
      <c r="G19657" s="147">
        <v>0</v>
      </c>
      <c r="I19657" s="147">
        <v>4</v>
      </c>
      <c r="J19657" s="147">
        <v>1204255</v>
      </c>
    </row>
    <row r="19658" spans="1:10" x14ac:dyDescent="0.2">
      <c r="A19658" s="147">
        <v>4</v>
      </c>
      <c r="B19658" s="149" t="s">
        <v>4880</v>
      </c>
      <c r="C19658" s="147" t="s">
        <v>2277</v>
      </c>
      <c r="D19658" s="147" t="s">
        <v>4879</v>
      </c>
      <c r="E19658" s="147" t="s">
        <v>2246</v>
      </c>
      <c r="G19658" s="147">
        <v>0</v>
      </c>
      <c r="I19658" s="147">
        <v>4</v>
      </c>
      <c r="J19658" s="147">
        <v>1204256</v>
      </c>
    </row>
    <row r="19659" spans="1:10" x14ac:dyDescent="0.2">
      <c r="A19659" s="147">
        <v>4</v>
      </c>
      <c r="B19659" s="149" t="s">
        <v>4878</v>
      </c>
      <c r="C19659" s="147" t="s">
        <v>2242</v>
      </c>
      <c r="D19659" s="147" t="s">
        <v>4877</v>
      </c>
      <c r="E19659" s="147" t="s">
        <v>2240</v>
      </c>
      <c r="G19659" s="147">
        <v>0</v>
      </c>
      <c r="I19659" s="147">
        <v>4</v>
      </c>
      <c r="J19659" s="147">
        <v>2595794</v>
      </c>
    </row>
    <row r="19660" spans="1:10" x14ac:dyDescent="0.2">
      <c r="A19660" s="147">
        <v>3</v>
      </c>
      <c r="B19660" s="149" t="s">
        <v>4875</v>
      </c>
      <c r="C19660" s="147" t="s">
        <v>2242</v>
      </c>
      <c r="D19660" s="147" t="s">
        <v>4876</v>
      </c>
      <c r="E19660" s="147" t="s">
        <v>2246</v>
      </c>
      <c r="G19660" s="147">
        <v>0</v>
      </c>
      <c r="I19660" s="147">
        <v>3</v>
      </c>
      <c r="J19660" s="147">
        <v>2595768</v>
      </c>
    </row>
    <row r="19661" spans="1:10" x14ac:dyDescent="0.2">
      <c r="A19661" s="147">
        <v>3</v>
      </c>
      <c r="B19661" s="149" t="s">
        <v>4875</v>
      </c>
      <c r="C19661" s="147" t="s">
        <v>2261</v>
      </c>
      <c r="D19661" s="147" t="s">
        <v>4874</v>
      </c>
      <c r="E19661" s="147" t="s">
        <v>2246</v>
      </c>
      <c r="G19661" s="147">
        <v>0</v>
      </c>
      <c r="I19661" s="147">
        <v>3</v>
      </c>
      <c r="J19661" s="147">
        <v>1204241</v>
      </c>
    </row>
    <row r="19662" spans="1:10" x14ac:dyDescent="0.2">
      <c r="A19662" s="147">
        <v>4</v>
      </c>
      <c r="B19662" s="149" t="s">
        <v>4872</v>
      </c>
      <c r="C19662" s="147" t="s">
        <v>2242</v>
      </c>
      <c r="D19662" s="147" t="s">
        <v>4873</v>
      </c>
      <c r="E19662" s="147" t="s">
        <v>2240</v>
      </c>
      <c r="G19662" s="147">
        <v>0</v>
      </c>
      <c r="I19662" s="147">
        <v>4</v>
      </c>
      <c r="J19662" s="147">
        <v>2595839</v>
      </c>
    </row>
    <row r="19663" spans="1:10" x14ac:dyDescent="0.2">
      <c r="A19663" s="147">
        <v>4</v>
      </c>
      <c r="B19663" s="149" t="s">
        <v>4872</v>
      </c>
      <c r="C19663" s="147" t="s">
        <v>2277</v>
      </c>
      <c r="D19663" s="147" t="s">
        <v>4871</v>
      </c>
      <c r="E19663" s="147" t="s">
        <v>2246</v>
      </c>
      <c r="G19663" s="147">
        <v>0</v>
      </c>
      <c r="I19663" s="147">
        <v>4</v>
      </c>
      <c r="J19663" s="147">
        <v>1204273</v>
      </c>
    </row>
    <row r="19664" spans="1:10" x14ac:dyDescent="0.2">
      <c r="A19664" s="147">
        <v>4</v>
      </c>
      <c r="B19664" s="149" t="s">
        <v>4869</v>
      </c>
      <c r="C19664" s="147" t="s">
        <v>2242</v>
      </c>
      <c r="D19664" s="147" t="s">
        <v>4870</v>
      </c>
      <c r="E19664" s="147" t="s">
        <v>2240</v>
      </c>
      <c r="G19664" s="147">
        <v>0</v>
      </c>
      <c r="I19664" s="147">
        <v>4</v>
      </c>
      <c r="J19664" s="147">
        <v>2595835</v>
      </c>
    </row>
    <row r="19665" spans="1:10" x14ac:dyDescent="0.2">
      <c r="A19665" s="147">
        <v>4</v>
      </c>
      <c r="B19665" s="149" t="s">
        <v>4869</v>
      </c>
      <c r="C19665" s="147" t="s">
        <v>2261</v>
      </c>
      <c r="D19665" s="147" t="s">
        <v>4868</v>
      </c>
      <c r="E19665" s="147" t="s">
        <v>2246</v>
      </c>
      <c r="G19665" s="147">
        <v>0</v>
      </c>
      <c r="I19665" s="147">
        <v>4</v>
      </c>
      <c r="J19665" s="147">
        <v>1204269</v>
      </c>
    </row>
    <row r="19666" spans="1:10" x14ac:dyDescent="0.2">
      <c r="A19666" s="147">
        <v>4</v>
      </c>
      <c r="B19666" s="149" t="s">
        <v>4866</v>
      </c>
      <c r="C19666" s="147" t="s">
        <v>2242</v>
      </c>
      <c r="D19666" s="147" t="s">
        <v>4867</v>
      </c>
      <c r="E19666" s="147" t="s">
        <v>2240</v>
      </c>
      <c r="G19666" s="147">
        <v>0</v>
      </c>
      <c r="I19666" s="147">
        <v>4</v>
      </c>
      <c r="J19666" s="147">
        <v>2595836</v>
      </c>
    </row>
    <row r="19667" spans="1:10" x14ac:dyDescent="0.2">
      <c r="A19667" s="147">
        <v>4</v>
      </c>
      <c r="B19667" s="149" t="s">
        <v>4866</v>
      </c>
      <c r="C19667" s="147" t="s">
        <v>2261</v>
      </c>
      <c r="D19667" s="147" t="s">
        <v>4865</v>
      </c>
      <c r="E19667" s="147" t="s">
        <v>2246</v>
      </c>
      <c r="G19667" s="147">
        <v>0</v>
      </c>
      <c r="I19667" s="147">
        <v>4</v>
      </c>
      <c r="J19667" s="147">
        <v>1204264</v>
      </c>
    </row>
    <row r="19668" spans="1:10" x14ac:dyDescent="0.2">
      <c r="A19668" s="147">
        <v>4</v>
      </c>
      <c r="B19668" s="149" t="s">
        <v>4864</v>
      </c>
      <c r="C19668" s="147" t="s">
        <v>2242</v>
      </c>
      <c r="D19668" s="147" t="s">
        <v>4863</v>
      </c>
      <c r="E19668" s="147" t="s">
        <v>2240</v>
      </c>
      <c r="G19668" s="147">
        <v>0</v>
      </c>
      <c r="I19668" s="147">
        <v>4</v>
      </c>
      <c r="J19668" s="147">
        <v>2595825</v>
      </c>
    </row>
    <row r="19669" spans="1:10" x14ac:dyDescent="0.2">
      <c r="A19669" s="147">
        <v>4</v>
      </c>
      <c r="B19669" s="149" t="s">
        <v>4862</v>
      </c>
      <c r="C19669" s="147" t="s">
        <v>2242</v>
      </c>
      <c r="D19669" s="147" t="s">
        <v>4861</v>
      </c>
      <c r="E19669" s="147" t="s">
        <v>2240</v>
      </c>
      <c r="G19669" s="147">
        <v>0</v>
      </c>
      <c r="I19669" s="147">
        <v>4</v>
      </c>
      <c r="J19669" s="147">
        <v>2595819</v>
      </c>
    </row>
    <row r="19670" spans="1:10" x14ac:dyDescent="0.2">
      <c r="A19670" s="147">
        <v>4</v>
      </c>
      <c r="B19670" s="149" t="s">
        <v>4859</v>
      </c>
      <c r="C19670" s="147" t="s">
        <v>2242</v>
      </c>
      <c r="D19670" s="147" t="s">
        <v>4860</v>
      </c>
      <c r="E19670" s="147" t="s">
        <v>2240</v>
      </c>
      <c r="G19670" s="147">
        <v>0</v>
      </c>
      <c r="I19670" s="147">
        <v>4</v>
      </c>
      <c r="J19670" s="147">
        <v>2595815</v>
      </c>
    </row>
    <row r="19671" spans="1:10" x14ac:dyDescent="0.2">
      <c r="A19671" s="147">
        <v>4</v>
      </c>
      <c r="B19671" s="149" t="s">
        <v>4859</v>
      </c>
      <c r="C19671" s="147" t="s">
        <v>2277</v>
      </c>
      <c r="D19671" s="147" t="s">
        <v>4858</v>
      </c>
      <c r="E19671" s="147" t="s">
        <v>2246</v>
      </c>
      <c r="G19671" s="147">
        <v>0</v>
      </c>
      <c r="I19671" s="147">
        <v>4</v>
      </c>
      <c r="J19671" s="147">
        <v>1204272</v>
      </c>
    </row>
    <row r="19672" spans="1:10" x14ac:dyDescent="0.2">
      <c r="A19672" s="147">
        <v>4</v>
      </c>
      <c r="B19672" s="149" t="s">
        <v>4856</v>
      </c>
      <c r="C19672" s="147" t="s">
        <v>2242</v>
      </c>
      <c r="D19672" s="147" t="s">
        <v>4857</v>
      </c>
      <c r="E19672" s="147" t="s">
        <v>2240</v>
      </c>
      <c r="G19672" s="147">
        <v>0</v>
      </c>
      <c r="I19672" s="147">
        <v>4</v>
      </c>
      <c r="J19672" s="147">
        <v>2595820</v>
      </c>
    </row>
    <row r="19673" spans="1:10" x14ac:dyDescent="0.2">
      <c r="A19673" s="147">
        <v>4</v>
      </c>
      <c r="B19673" s="149" t="s">
        <v>4856</v>
      </c>
      <c r="C19673" s="147" t="s">
        <v>2261</v>
      </c>
      <c r="D19673" s="147" t="s">
        <v>4855</v>
      </c>
      <c r="E19673" s="147" t="s">
        <v>2246</v>
      </c>
      <c r="G19673" s="147">
        <v>0</v>
      </c>
      <c r="I19673" s="147">
        <v>4</v>
      </c>
      <c r="J19673" s="147">
        <v>1204271</v>
      </c>
    </row>
    <row r="19674" spans="1:10" x14ac:dyDescent="0.2">
      <c r="A19674" s="147">
        <v>4</v>
      </c>
      <c r="B19674" s="149" t="s">
        <v>4853</v>
      </c>
      <c r="C19674" s="147" t="s">
        <v>2242</v>
      </c>
      <c r="D19674" s="147" t="s">
        <v>4854</v>
      </c>
      <c r="E19674" s="147" t="s">
        <v>2246</v>
      </c>
      <c r="G19674" s="147">
        <v>0</v>
      </c>
      <c r="I19674" s="147">
        <v>4</v>
      </c>
      <c r="J19674" s="147">
        <v>2595834</v>
      </c>
    </row>
    <row r="19675" spans="1:10" x14ac:dyDescent="0.2">
      <c r="A19675" s="147">
        <v>4</v>
      </c>
      <c r="B19675" s="149" t="s">
        <v>4853</v>
      </c>
      <c r="C19675" s="147" t="s">
        <v>2261</v>
      </c>
      <c r="D19675" s="147" t="s">
        <v>4852</v>
      </c>
      <c r="E19675" s="147" t="s">
        <v>2246</v>
      </c>
      <c r="G19675" s="147">
        <v>0</v>
      </c>
      <c r="I19675" s="147">
        <v>4</v>
      </c>
      <c r="J19675" s="147">
        <v>1204265</v>
      </c>
    </row>
    <row r="19676" spans="1:10" x14ac:dyDescent="0.2">
      <c r="A19676" s="147">
        <v>5</v>
      </c>
      <c r="B19676" s="149" t="s">
        <v>4851</v>
      </c>
      <c r="C19676" s="147" t="s">
        <v>2242</v>
      </c>
      <c r="D19676" s="147" t="s">
        <v>4850</v>
      </c>
      <c r="E19676" s="147" t="s">
        <v>2246</v>
      </c>
      <c r="G19676" s="147">
        <v>0</v>
      </c>
      <c r="I19676" s="147">
        <v>5</v>
      </c>
      <c r="J19676" s="147">
        <v>2595848</v>
      </c>
    </row>
    <row r="19677" spans="1:10" x14ac:dyDescent="0.2">
      <c r="A19677" s="147">
        <v>6</v>
      </c>
      <c r="B19677" s="149" t="s">
        <v>4849</v>
      </c>
      <c r="C19677" s="147" t="s">
        <v>2242</v>
      </c>
      <c r="D19677" s="147" t="s">
        <v>4848</v>
      </c>
      <c r="E19677" s="147" t="s">
        <v>2240</v>
      </c>
      <c r="G19677" s="147">
        <v>0</v>
      </c>
      <c r="I19677" s="147">
        <v>6</v>
      </c>
      <c r="J19677" s="147">
        <v>2595852</v>
      </c>
    </row>
    <row r="19678" spans="1:10" x14ac:dyDescent="0.2">
      <c r="A19678" s="147">
        <v>6</v>
      </c>
      <c r="B19678" s="149" t="s">
        <v>4846</v>
      </c>
      <c r="C19678" s="147" t="s">
        <v>2242</v>
      </c>
      <c r="D19678" s="147" t="s">
        <v>4847</v>
      </c>
      <c r="E19678" s="147" t="s">
        <v>2240</v>
      </c>
      <c r="G19678" s="147">
        <v>0</v>
      </c>
      <c r="I19678" s="147">
        <v>5</v>
      </c>
      <c r="J19678" s="147">
        <v>2595847</v>
      </c>
    </row>
    <row r="19679" spans="1:10" x14ac:dyDescent="0.2">
      <c r="A19679" s="147">
        <v>6</v>
      </c>
      <c r="B19679" s="149" t="s">
        <v>4846</v>
      </c>
      <c r="C19679" s="147" t="s">
        <v>2250</v>
      </c>
      <c r="D19679" s="147" t="s">
        <v>4845</v>
      </c>
      <c r="E19679" s="147" t="s">
        <v>2246</v>
      </c>
      <c r="G19679" s="147">
        <v>0</v>
      </c>
      <c r="I19679" s="147">
        <v>5</v>
      </c>
      <c r="J19679" s="147">
        <v>1204275</v>
      </c>
    </row>
    <row r="19680" spans="1:10" x14ac:dyDescent="0.2">
      <c r="A19680" s="147">
        <v>6</v>
      </c>
      <c r="B19680" s="149" t="s">
        <v>4844</v>
      </c>
      <c r="C19680" s="147" t="s">
        <v>2242</v>
      </c>
      <c r="D19680" s="147" t="s">
        <v>4843</v>
      </c>
      <c r="E19680" s="147" t="s">
        <v>2240</v>
      </c>
      <c r="G19680" s="147">
        <v>0</v>
      </c>
      <c r="I19680" s="147">
        <v>5</v>
      </c>
      <c r="J19680" s="147">
        <v>2595841</v>
      </c>
    </row>
    <row r="19681" spans="1:10" x14ac:dyDescent="0.2">
      <c r="A19681" s="147">
        <v>4</v>
      </c>
      <c r="B19681" s="149" t="s">
        <v>4842</v>
      </c>
      <c r="C19681" s="147" t="s">
        <v>2242</v>
      </c>
      <c r="D19681" s="147" t="s">
        <v>4841</v>
      </c>
      <c r="E19681" s="147" t="s">
        <v>2240</v>
      </c>
      <c r="G19681" s="147">
        <v>0</v>
      </c>
      <c r="I19681" s="147">
        <v>4</v>
      </c>
      <c r="J19681" s="147">
        <v>2595816</v>
      </c>
    </row>
    <row r="19682" spans="1:10" x14ac:dyDescent="0.2">
      <c r="A19682" s="147">
        <v>3</v>
      </c>
      <c r="B19682" s="149" t="s">
        <v>4838</v>
      </c>
      <c r="C19682" s="147" t="s">
        <v>2242</v>
      </c>
      <c r="D19682" s="147" t="s">
        <v>4840</v>
      </c>
      <c r="E19682" s="147" t="s">
        <v>2246</v>
      </c>
      <c r="G19682" s="147">
        <v>0</v>
      </c>
      <c r="I19682" s="147">
        <v>3</v>
      </c>
      <c r="J19682" s="147">
        <v>2595762</v>
      </c>
    </row>
    <row r="19683" spans="1:10" x14ac:dyDescent="0.2">
      <c r="A19683" s="147">
        <v>3</v>
      </c>
      <c r="B19683" s="149" t="s">
        <v>4838</v>
      </c>
      <c r="C19683" s="147" t="s">
        <v>2261</v>
      </c>
      <c r="D19683" s="147" t="s">
        <v>4839</v>
      </c>
      <c r="E19683" s="147" t="s">
        <v>2246</v>
      </c>
      <c r="G19683" s="147">
        <v>0</v>
      </c>
      <c r="I19683" s="147">
        <v>3</v>
      </c>
      <c r="J19683" s="147">
        <v>1204240</v>
      </c>
    </row>
    <row r="19684" spans="1:10" x14ac:dyDescent="0.2">
      <c r="A19684" s="147">
        <v>3</v>
      </c>
      <c r="B19684" s="149" t="s">
        <v>4838</v>
      </c>
      <c r="C19684" s="147" t="s">
        <v>2261</v>
      </c>
      <c r="D19684" s="147" t="s">
        <v>4837</v>
      </c>
      <c r="E19684" s="147" t="s">
        <v>2246</v>
      </c>
      <c r="G19684" s="147">
        <v>0</v>
      </c>
      <c r="I19684" s="147">
        <v>3</v>
      </c>
      <c r="J19684" s="147">
        <v>1204239</v>
      </c>
    </row>
    <row r="19685" spans="1:10" x14ac:dyDescent="0.2">
      <c r="A19685" s="147">
        <v>4</v>
      </c>
      <c r="B19685" s="149" t="s">
        <v>4833</v>
      </c>
      <c r="C19685" s="147" t="s">
        <v>2242</v>
      </c>
      <c r="D19685" s="147" t="s">
        <v>4836</v>
      </c>
      <c r="E19685" s="147" t="s">
        <v>2240</v>
      </c>
      <c r="G19685" s="147">
        <v>0</v>
      </c>
      <c r="I19685" s="147">
        <v>4</v>
      </c>
      <c r="J19685" s="147">
        <v>2595875</v>
      </c>
    </row>
    <row r="19686" spans="1:10" x14ac:dyDescent="0.2">
      <c r="A19686" s="147">
        <v>4</v>
      </c>
      <c r="B19686" s="149" t="s">
        <v>4833</v>
      </c>
      <c r="C19686" s="147" t="s">
        <v>2277</v>
      </c>
      <c r="D19686" s="147" t="s">
        <v>4835</v>
      </c>
      <c r="E19686" s="147" t="s">
        <v>2246</v>
      </c>
      <c r="G19686" s="147">
        <v>0</v>
      </c>
      <c r="I19686" s="147">
        <v>4</v>
      </c>
      <c r="J19686" s="147">
        <v>1204279</v>
      </c>
    </row>
    <row r="19687" spans="1:10" x14ac:dyDescent="0.2">
      <c r="A19687" s="147">
        <v>4</v>
      </c>
      <c r="B19687" s="149" t="s">
        <v>4833</v>
      </c>
      <c r="C19687" s="147" t="s">
        <v>2277</v>
      </c>
      <c r="D19687" s="147" t="s">
        <v>4834</v>
      </c>
      <c r="E19687" s="147" t="s">
        <v>2246</v>
      </c>
      <c r="G19687" s="147">
        <v>0</v>
      </c>
      <c r="I19687" s="147">
        <v>4</v>
      </c>
      <c r="J19687" s="147">
        <v>1204289</v>
      </c>
    </row>
    <row r="19688" spans="1:10" x14ac:dyDescent="0.2">
      <c r="A19688" s="147">
        <v>4</v>
      </c>
      <c r="B19688" s="149" t="s">
        <v>4833</v>
      </c>
      <c r="C19688" s="147" t="s">
        <v>2277</v>
      </c>
      <c r="D19688" s="147" t="s">
        <v>4832</v>
      </c>
      <c r="E19688" s="147" t="s">
        <v>2246</v>
      </c>
      <c r="G19688" s="147">
        <v>0</v>
      </c>
      <c r="I19688" s="147">
        <v>4</v>
      </c>
      <c r="J19688" s="147">
        <v>1204294</v>
      </c>
    </row>
    <row r="19689" spans="1:10" x14ac:dyDescent="0.2">
      <c r="A19689" s="147">
        <v>4</v>
      </c>
      <c r="B19689" s="149" t="s">
        <v>4831</v>
      </c>
      <c r="C19689" s="147" t="s">
        <v>2242</v>
      </c>
      <c r="D19689" s="147" t="s">
        <v>4830</v>
      </c>
      <c r="E19689" s="147" t="s">
        <v>2246</v>
      </c>
      <c r="G19689" s="147">
        <v>0</v>
      </c>
      <c r="I19689" s="147">
        <v>4</v>
      </c>
      <c r="J19689" s="147">
        <v>2595859</v>
      </c>
    </row>
    <row r="19690" spans="1:10" x14ac:dyDescent="0.2">
      <c r="A19690" s="147">
        <v>5</v>
      </c>
      <c r="B19690" s="149" t="s">
        <v>4829</v>
      </c>
      <c r="C19690" s="147" t="s">
        <v>2242</v>
      </c>
      <c r="D19690" s="147" t="s">
        <v>4828</v>
      </c>
      <c r="E19690" s="147" t="s">
        <v>2246</v>
      </c>
      <c r="G19690" s="147">
        <v>0</v>
      </c>
      <c r="I19690" s="147">
        <v>5</v>
      </c>
      <c r="J19690" s="147">
        <v>2595881</v>
      </c>
    </row>
    <row r="19691" spans="1:10" x14ac:dyDescent="0.2">
      <c r="A19691" s="147">
        <v>6</v>
      </c>
      <c r="B19691" s="149" t="s">
        <v>4827</v>
      </c>
      <c r="C19691" s="147" t="s">
        <v>2242</v>
      </c>
      <c r="D19691" s="147" t="s">
        <v>4826</v>
      </c>
      <c r="E19691" s="147" t="s">
        <v>2240</v>
      </c>
      <c r="G19691" s="147">
        <v>0</v>
      </c>
      <c r="I19691" s="147">
        <v>6</v>
      </c>
      <c r="J19691" s="147">
        <v>2595890</v>
      </c>
    </row>
    <row r="19692" spans="1:10" x14ac:dyDescent="0.2">
      <c r="A19692" s="147">
        <v>6</v>
      </c>
      <c r="B19692" s="149" t="s">
        <v>4824</v>
      </c>
      <c r="C19692" s="147" t="s">
        <v>2242</v>
      </c>
      <c r="D19692" s="147" t="s">
        <v>4825</v>
      </c>
      <c r="E19692" s="147" t="s">
        <v>2240</v>
      </c>
      <c r="G19692" s="147">
        <v>0</v>
      </c>
      <c r="I19692" s="147">
        <v>5</v>
      </c>
      <c r="J19692" s="147">
        <v>2595884</v>
      </c>
    </row>
    <row r="19693" spans="1:10" x14ac:dyDescent="0.2">
      <c r="A19693" s="147">
        <v>6</v>
      </c>
      <c r="B19693" s="149" t="s">
        <v>4824</v>
      </c>
      <c r="C19693" s="147" t="s">
        <v>2261</v>
      </c>
      <c r="D19693" s="147" t="s">
        <v>4823</v>
      </c>
      <c r="E19693" s="147" t="s">
        <v>2246</v>
      </c>
      <c r="G19693" s="147">
        <v>0</v>
      </c>
      <c r="I19693" s="147">
        <v>5</v>
      </c>
      <c r="J19693" s="147">
        <v>1204297</v>
      </c>
    </row>
    <row r="19694" spans="1:10" x14ac:dyDescent="0.2">
      <c r="A19694" s="147">
        <v>6</v>
      </c>
      <c r="B19694" s="149" t="s">
        <v>4822</v>
      </c>
      <c r="C19694" s="147" t="s">
        <v>2242</v>
      </c>
      <c r="D19694" s="147" t="s">
        <v>4821</v>
      </c>
      <c r="E19694" s="147" t="s">
        <v>2240</v>
      </c>
      <c r="G19694" s="147">
        <v>0</v>
      </c>
      <c r="I19694" s="147">
        <v>5</v>
      </c>
      <c r="J19694" s="147">
        <v>2595886</v>
      </c>
    </row>
    <row r="19695" spans="1:10" x14ac:dyDescent="0.2">
      <c r="A19695" s="147">
        <v>4</v>
      </c>
      <c r="B19695" s="149" t="s">
        <v>4819</v>
      </c>
      <c r="C19695" s="147" t="s">
        <v>2242</v>
      </c>
      <c r="D19695" s="147" t="s">
        <v>4820</v>
      </c>
      <c r="E19695" s="147" t="s">
        <v>2240</v>
      </c>
      <c r="G19695" s="147">
        <v>0</v>
      </c>
      <c r="I19695" s="147">
        <v>4</v>
      </c>
      <c r="J19695" s="147">
        <v>2595876</v>
      </c>
    </row>
    <row r="19696" spans="1:10" x14ac:dyDescent="0.2">
      <c r="A19696" s="147">
        <v>4</v>
      </c>
      <c r="B19696" s="149" t="s">
        <v>4819</v>
      </c>
      <c r="C19696" s="147" t="s">
        <v>2261</v>
      </c>
      <c r="D19696" s="147" t="s">
        <v>4818</v>
      </c>
      <c r="E19696" s="147" t="s">
        <v>2246</v>
      </c>
      <c r="G19696" s="147">
        <v>0</v>
      </c>
      <c r="I19696" s="147">
        <v>4</v>
      </c>
      <c r="J19696" s="147">
        <v>1204283</v>
      </c>
    </row>
    <row r="19697" spans="1:10" x14ac:dyDescent="0.2">
      <c r="A19697" s="147">
        <v>4</v>
      </c>
      <c r="B19697" s="149" t="s">
        <v>4816</v>
      </c>
      <c r="C19697" s="147" t="s">
        <v>2242</v>
      </c>
      <c r="D19697" s="147" t="s">
        <v>4817</v>
      </c>
      <c r="E19697" s="147" t="s">
        <v>2240</v>
      </c>
      <c r="G19697" s="147">
        <v>0</v>
      </c>
      <c r="I19697" s="147">
        <v>4</v>
      </c>
      <c r="J19697" s="147">
        <v>2595866</v>
      </c>
    </row>
    <row r="19698" spans="1:10" x14ac:dyDescent="0.2">
      <c r="A19698" s="147">
        <v>4</v>
      </c>
      <c r="B19698" s="149" t="s">
        <v>4816</v>
      </c>
      <c r="C19698" s="147" t="s">
        <v>2261</v>
      </c>
      <c r="D19698" s="147" t="s">
        <v>4815</v>
      </c>
      <c r="E19698" s="147" t="s">
        <v>2246</v>
      </c>
      <c r="G19698" s="147">
        <v>0</v>
      </c>
      <c r="I19698" s="147">
        <v>4</v>
      </c>
      <c r="J19698" s="147">
        <v>1204295</v>
      </c>
    </row>
    <row r="19699" spans="1:10" x14ac:dyDescent="0.2">
      <c r="A19699" s="147">
        <v>4</v>
      </c>
      <c r="B19699" s="149" t="s">
        <v>4813</v>
      </c>
      <c r="C19699" s="147" t="s">
        <v>2242</v>
      </c>
      <c r="D19699" s="147" t="s">
        <v>4814</v>
      </c>
      <c r="E19699" s="147" t="s">
        <v>2240</v>
      </c>
      <c r="G19699" s="147">
        <v>0</v>
      </c>
      <c r="I19699" s="147">
        <v>4</v>
      </c>
      <c r="J19699" s="147">
        <v>2595869</v>
      </c>
    </row>
    <row r="19700" spans="1:10" x14ac:dyDescent="0.2">
      <c r="A19700" s="147">
        <v>4</v>
      </c>
      <c r="B19700" s="149" t="s">
        <v>4813</v>
      </c>
      <c r="C19700" s="147" t="s">
        <v>2261</v>
      </c>
      <c r="D19700" s="147" t="s">
        <v>4812</v>
      </c>
      <c r="E19700" s="147" t="s">
        <v>2246</v>
      </c>
      <c r="G19700" s="147">
        <v>0</v>
      </c>
      <c r="I19700" s="147">
        <v>4</v>
      </c>
      <c r="J19700" s="147">
        <v>1204288</v>
      </c>
    </row>
    <row r="19701" spans="1:10" x14ac:dyDescent="0.2">
      <c r="A19701" s="147">
        <v>4</v>
      </c>
      <c r="B19701" s="149" t="s">
        <v>4810</v>
      </c>
      <c r="C19701" s="147" t="s">
        <v>2242</v>
      </c>
      <c r="D19701" s="147" t="s">
        <v>4811</v>
      </c>
      <c r="E19701" s="147" t="s">
        <v>2240</v>
      </c>
      <c r="G19701" s="147">
        <v>0</v>
      </c>
      <c r="I19701" s="147">
        <v>4</v>
      </c>
      <c r="J19701" s="147">
        <v>2595877</v>
      </c>
    </row>
    <row r="19702" spans="1:10" x14ac:dyDescent="0.2">
      <c r="A19702" s="147">
        <v>4</v>
      </c>
      <c r="B19702" s="149" t="s">
        <v>4810</v>
      </c>
      <c r="C19702" s="147" t="s">
        <v>2261</v>
      </c>
      <c r="D19702" s="147" t="s">
        <v>4809</v>
      </c>
      <c r="E19702" s="147" t="s">
        <v>2246</v>
      </c>
      <c r="G19702" s="147">
        <v>0</v>
      </c>
      <c r="I19702" s="147">
        <v>4</v>
      </c>
      <c r="J19702" s="147">
        <v>1204284</v>
      </c>
    </row>
    <row r="19703" spans="1:10" x14ac:dyDescent="0.2">
      <c r="A19703" s="147">
        <v>4</v>
      </c>
      <c r="B19703" s="149" t="s">
        <v>4808</v>
      </c>
      <c r="C19703" s="147" t="s">
        <v>2242</v>
      </c>
      <c r="D19703" s="147" t="s">
        <v>4807</v>
      </c>
      <c r="E19703" s="147" t="s">
        <v>2240</v>
      </c>
      <c r="G19703" s="147">
        <v>0</v>
      </c>
      <c r="I19703" s="147">
        <v>4</v>
      </c>
      <c r="J19703" s="147">
        <v>2595878</v>
      </c>
    </row>
    <row r="19704" spans="1:10" x14ac:dyDescent="0.2">
      <c r="A19704" s="147">
        <v>4</v>
      </c>
      <c r="B19704" s="149" t="s">
        <v>4806</v>
      </c>
      <c r="C19704" s="147" t="s">
        <v>2242</v>
      </c>
      <c r="D19704" s="147" t="s">
        <v>4805</v>
      </c>
      <c r="E19704" s="147" t="s">
        <v>2240</v>
      </c>
      <c r="G19704" s="147">
        <v>0</v>
      </c>
      <c r="I19704" s="147">
        <v>4</v>
      </c>
      <c r="J19704" s="147">
        <v>2595879</v>
      </c>
    </row>
    <row r="19705" spans="1:10" x14ac:dyDescent="0.2">
      <c r="A19705" s="147">
        <v>4</v>
      </c>
      <c r="B19705" s="149" t="s">
        <v>4804</v>
      </c>
      <c r="C19705" s="147" t="s">
        <v>2242</v>
      </c>
      <c r="D19705" s="147" t="s">
        <v>4803</v>
      </c>
      <c r="E19705" s="147" t="s">
        <v>2240</v>
      </c>
      <c r="G19705" s="147">
        <v>0</v>
      </c>
      <c r="I19705" s="147">
        <v>4</v>
      </c>
      <c r="J19705" s="147">
        <v>2595868</v>
      </c>
    </row>
    <row r="19706" spans="1:10" x14ac:dyDescent="0.2">
      <c r="A19706" s="147">
        <v>3</v>
      </c>
      <c r="B19706" s="149" t="s">
        <v>4801</v>
      </c>
      <c r="C19706" s="147" t="s">
        <v>2242</v>
      </c>
      <c r="D19706" s="147" t="s">
        <v>4802</v>
      </c>
      <c r="E19706" s="147" t="s">
        <v>2246</v>
      </c>
      <c r="G19706" s="147">
        <v>0</v>
      </c>
      <c r="I19706" s="147">
        <v>3</v>
      </c>
      <c r="J19706" s="147">
        <v>2595756</v>
      </c>
    </row>
    <row r="19707" spans="1:10" x14ac:dyDescent="0.2">
      <c r="A19707" s="147">
        <v>3</v>
      </c>
      <c r="B19707" s="149" t="s">
        <v>4801</v>
      </c>
      <c r="C19707" s="147" t="s">
        <v>2261</v>
      </c>
      <c r="D19707" s="147" t="s">
        <v>4800</v>
      </c>
      <c r="E19707" s="147" t="s">
        <v>2246</v>
      </c>
      <c r="G19707" s="147">
        <v>0</v>
      </c>
      <c r="I19707" s="147">
        <v>3</v>
      </c>
      <c r="J19707" s="147">
        <v>1204232</v>
      </c>
    </row>
    <row r="19708" spans="1:10" x14ac:dyDescent="0.2">
      <c r="A19708" s="147">
        <v>4</v>
      </c>
      <c r="B19708" s="149" t="s">
        <v>4799</v>
      </c>
      <c r="C19708" s="147" t="s">
        <v>2242</v>
      </c>
      <c r="D19708" s="147" t="s">
        <v>4798</v>
      </c>
      <c r="E19708" s="147" t="s">
        <v>2240</v>
      </c>
      <c r="G19708" s="147">
        <v>0</v>
      </c>
      <c r="I19708" s="147">
        <v>4</v>
      </c>
      <c r="J19708" s="147">
        <v>2595902</v>
      </c>
    </row>
    <row r="19709" spans="1:10" x14ac:dyDescent="0.2">
      <c r="A19709" s="147">
        <v>4</v>
      </c>
      <c r="B19709" s="149" t="s">
        <v>4796</v>
      </c>
      <c r="C19709" s="147" t="s">
        <v>2242</v>
      </c>
      <c r="D19709" s="147" t="s">
        <v>4797</v>
      </c>
      <c r="E19709" s="147" t="s">
        <v>2240</v>
      </c>
      <c r="G19709" s="147">
        <v>0</v>
      </c>
      <c r="I19709" s="147">
        <v>4</v>
      </c>
      <c r="J19709" s="147">
        <v>2595893</v>
      </c>
    </row>
    <row r="19710" spans="1:10" x14ac:dyDescent="0.2">
      <c r="A19710" s="147">
        <v>4</v>
      </c>
      <c r="B19710" s="149" t="s">
        <v>4796</v>
      </c>
      <c r="C19710" s="147" t="s">
        <v>2261</v>
      </c>
      <c r="D19710" s="147" t="s">
        <v>4795</v>
      </c>
      <c r="E19710" s="147" t="s">
        <v>2246</v>
      </c>
      <c r="G19710" s="147">
        <v>0</v>
      </c>
      <c r="I19710" s="147">
        <v>4</v>
      </c>
      <c r="J19710" s="147">
        <v>1204304</v>
      </c>
    </row>
    <row r="19711" spans="1:10" x14ac:dyDescent="0.2">
      <c r="A19711" s="147">
        <v>4</v>
      </c>
      <c r="B19711" s="149" t="s">
        <v>4793</v>
      </c>
      <c r="C19711" s="147" t="s">
        <v>2242</v>
      </c>
      <c r="D19711" s="147" t="s">
        <v>4794</v>
      </c>
      <c r="E19711" s="147" t="s">
        <v>2240</v>
      </c>
      <c r="G19711" s="147">
        <v>0</v>
      </c>
      <c r="I19711" s="147">
        <v>4</v>
      </c>
      <c r="J19711" s="147">
        <v>2595909</v>
      </c>
    </row>
    <row r="19712" spans="1:10" x14ac:dyDescent="0.2">
      <c r="A19712" s="147">
        <v>4</v>
      </c>
      <c r="B19712" s="149" t="s">
        <v>4793</v>
      </c>
      <c r="C19712" s="147" t="s">
        <v>2261</v>
      </c>
      <c r="D19712" s="147" t="s">
        <v>4792</v>
      </c>
      <c r="E19712" s="147" t="s">
        <v>2246</v>
      </c>
      <c r="G19712" s="147">
        <v>0</v>
      </c>
      <c r="I19712" s="147">
        <v>4</v>
      </c>
      <c r="J19712" s="147">
        <v>1204306</v>
      </c>
    </row>
    <row r="19713" spans="1:10" x14ac:dyDescent="0.2">
      <c r="A19713" s="147">
        <v>4</v>
      </c>
      <c r="B19713" s="149" t="s">
        <v>4791</v>
      </c>
      <c r="C19713" s="147" t="s">
        <v>2242</v>
      </c>
      <c r="D19713" s="147" t="s">
        <v>4790</v>
      </c>
      <c r="E19713" s="147" t="s">
        <v>2240</v>
      </c>
      <c r="G19713" s="147">
        <v>0</v>
      </c>
      <c r="I19713" s="147">
        <v>4</v>
      </c>
      <c r="J19713" s="147">
        <v>2595896</v>
      </c>
    </row>
    <row r="19714" spans="1:10" x14ac:dyDescent="0.2">
      <c r="A19714" s="147">
        <v>4</v>
      </c>
      <c r="B19714" s="149" t="s">
        <v>4782</v>
      </c>
      <c r="C19714" s="147" t="s">
        <v>2242</v>
      </c>
      <c r="D19714" s="147" t="s">
        <v>4789</v>
      </c>
      <c r="E19714" s="147" t="s">
        <v>2240</v>
      </c>
      <c r="G19714" s="147">
        <v>0</v>
      </c>
      <c r="I19714" s="147">
        <v>4</v>
      </c>
      <c r="J19714" s="147">
        <v>2595914</v>
      </c>
    </row>
    <row r="19715" spans="1:10" x14ac:dyDescent="0.2">
      <c r="A19715" s="147">
        <v>4</v>
      </c>
      <c r="B19715" s="149" t="s">
        <v>4782</v>
      </c>
      <c r="C19715" s="147" t="s">
        <v>2261</v>
      </c>
      <c r="D19715" s="147" t="s">
        <v>4788</v>
      </c>
      <c r="E19715" s="147" t="s">
        <v>2246</v>
      </c>
      <c r="G19715" s="147">
        <v>0</v>
      </c>
      <c r="I19715" s="147">
        <v>4</v>
      </c>
      <c r="J19715" s="147">
        <v>1204300</v>
      </c>
    </row>
    <row r="19716" spans="1:10" x14ac:dyDescent="0.2">
      <c r="A19716" s="147">
        <v>4</v>
      </c>
      <c r="B19716" s="149" t="s">
        <v>4782</v>
      </c>
      <c r="C19716" s="147" t="s">
        <v>2261</v>
      </c>
      <c r="D19716" s="147" t="s">
        <v>4787</v>
      </c>
      <c r="E19716" s="147" t="s">
        <v>2246</v>
      </c>
      <c r="G19716" s="147">
        <v>0</v>
      </c>
      <c r="I19716" s="147">
        <v>4</v>
      </c>
      <c r="J19716" s="147">
        <v>1204305</v>
      </c>
    </row>
    <row r="19717" spans="1:10" x14ac:dyDescent="0.2">
      <c r="A19717" s="147">
        <v>4</v>
      </c>
      <c r="B19717" s="149" t="s">
        <v>4782</v>
      </c>
      <c r="C19717" s="147" t="s">
        <v>2261</v>
      </c>
      <c r="D19717" s="147" t="s">
        <v>4786</v>
      </c>
      <c r="E19717" s="147" t="s">
        <v>2246</v>
      </c>
      <c r="G19717" s="147">
        <v>0</v>
      </c>
      <c r="I19717" s="147">
        <v>4</v>
      </c>
      <c r="J19717" s="147">
        <v>1204313</v>
      </c>
    </row>
    <row r="19718" spans="1:10" x14ac:dyDescent="0.2">
      <c r="A19718" s="147">
        <v>4</v>
      </c>
      <c r="B19718" s="149" t="s">
        <v>4782</v>
      </c>
      <c r="C19718" s="147" t="s">
        <v>2261</v>
      </c>
      <c r="D19718" s="147" t="s">
        <v>4785</v>
      </c>
      <c r="E19718" s="147" t="s">
        <v>2246</v>
      </c>
      <c r="G19718" s="147">
        <v>0</v>
      </c>
      <c r="I19718" s="147">
        <v>4</v>
      </c>
      <c r="J19718" s="147">
        <v>1204302</v>
      </c>
    </row>
    <row r="19719" spans="1:10" x14ac:dyDescent="0.2">
      <c r="A19719" s="147">
        <v>4</v>
      </c>
      <c r="B19719" s="149" t="s">
        <v>4782</v>
      </c>
      <c r="C19719" s="147" t="s">
        <v>2261</v>
      </c>
      <c r="D19719" s="147" t="s">
        <v>4784</v>
      </c>
      <c r="E19719" s="147" t="s">
        <v>2246</v>
      </c>
      <c r="G19719" s="147">
        <v>0</v>
      </c>
      <c r="I19719" s="147">
        <v>4</v>
      </c>
      <c r="J19719" s="147">
        <v>1204307</v>
      </c>
    </row>
    <row r="19720" spans="1:10" x14ac:dyDescent="0.2">
      <c r="A19720" s="147">
        <v>4</v>
      </c>
      <c r="B19720" s="149" t="s">
        <v>4782</v>
      </c>
      <c r="C19720" s="147" t="s">
        <v>2261</v>
      </c>
      <c r="D19720" s="147" t="s">
        <v>4783</v>
      </c>
      <c r="E19720" s="147" t="s">
        <v>2246</v>
      </c>
      <c r="G19720" s="147">
        <v>0</v>
      </c>
      <c r="I19720" s="147">
        <v>4</v>
      </c>
      <c r="J19720" s="147">
        <v>1204322</v>
      </c>
    </row>
    <row r="19721" spans="1:10" x14ac:dyDescent="0.2">
      <c r="A19721" s="147">
        <v>4</v>
      </c>
      <c r="B19721" s="149" t="s">
        <v>4782</v>
      </c>
      <c r="C19721" s="147" t="s">
        <v>2277</v>
      </c>
      <c r="D19721" s="147" t="s">
        <v>2805</v>
      </c>
      <c r="E19721" s="147" t="s">
        <v>2246</v>
      </c>
      <c r="G19721" s="147">
        <v>0</v>
      </c>
      <c r="I19721" s="147">
        <v>4</v>
      </c>
      <c r="J19721" s="147">
        <v>1204309</v>
      </c>
    </row>
    <row r="19722" spans="1:10" x14ac:dyDescent="0.2">
      <c r="A19722" s="147">
        <v>4</v>
      </c>
      <c r="B19722" s="149" t="s">
        <v>4780</v>
      </c>
      <c r="C19722" s="147" t="s">
        <v>2242</v>
      </c>
      <c r="D19722" s="147" t="s">
        <v>4781</v>
      </c>
      <c r="E19722" s="147" t="s">
        <v>2246</v>
      </c>
      <c r="G19722" s="147">
        <v>0</v>
      </c>
      <c r="I19722" s="147">
        <v>4</v>
      </c>
      <c r="J19722" s="147">
        <v>2595907</v>
      </c>
    </row>
    <row r="19723" spans="1:10" x14ac:dyDescent="0.2">
      <c r="A19723" s="147">
        <v>4</v>
      </c>
      <c r="B19723" s="149" t="s">
        <v>4780</v>
      </c>
      <c r="C19723" s="147" t="s">
        <v>2261</v>
      </c>
      <c r="D19723" s="147" t="s">
        <v>4779</v>
      </c>
      <c r="E19723" s="147" t="s">
        <v>2246</v>
      </c>
      <c r="G19723" s="147">
        <v>0</v>
      </c>
      <c r="I19723" s="147">
        <v>4</v>
      </c>
      <c r="J19723" s="147">
        <v>1204315</v>
      </c>
    </row>
    <row r="19724" spans="1:10" x14ac:dyDescent="0.2">
      <c r="A19724" s="147">
        <v>5</v>
      </c>
      <c r="B19724" s="149" t="s">
        <v>4778</v>
      </c>
      <c r="C19724" s="147" t="s">
        <v>2242</v>
      </c>
      <c r="D19724" s="147" t="s">
        <v>4777</v>
      </c>
      <c r="E19724" s="147" t="s">
        <v>2246</v>
      </c>
      <c r="G19724" s="147">
        <v>0</v>
      </c>
      <c r="I19724" s="147">
        <v>5</v>
      </c>
      <c r="J19724" s="147">
        <v>2595920</v>
      </c>
    </row>
    <row r="19725" spans="1:10" x14ac:dyDescent="0.2">
      <c r="A19725" s="147">
        <v>6</v>
      </c>
      <c r="B19725" s="149" t="s">
        <v>4776</v>
      </c>
      <c r="C19725" s="147" t="s">
        <v>2242</v>
      </c>
      <c r="D19725" s="147" t="s">
        <v>4775</v>
      </c>
      <c r="E19725" s="147" t="s">
        <v>2240</v>
      </c>
      <c r="G19725" s="147">
        <v>0</v>
      </c>
      <c r="I19725" s="147">
        <v>6</v>
      </c>
      <c r="J19725" s="147">
        <v>2595928</v>
      </c>
    </row>
    <row r="19726" spans="1:10" x14ac:dyDescent="0.2">
      <c r="A19726" s="147">
        <v>6</v>
      </c>
      <c r="B19726" s="149" t="s">
        <v>4773</v>
      </c>
      <c r="C19726" s="147" t="s">
        <v>2242</v>
      </c>
      <c r="D19726" s="147" t="s">
        <v>4774</v>
      </c>
      <c r="E19726" s="147" t="s">
        <v>2240</v>
      </c>
      <c r="G19726" s="147">
        <v>0</v>
      </c>
      <c r="I19726" s="147">
        <v>5</v>
      </c>
      <c r="J19726" s="147">
        <v>2595922</v>
      </c>
    </row>
    <row r="19727" spans="1:10" x14ac:dyDescent="0.2">
      <c r="A19727" s="147">
        <v>6</v>
      </c>
      <c r="B19727" s="149" t="s">
        <v>4773</v>
      </c>
      <c r="C19727" s="147" t="s">
        <v>2250</v>
      </c>
      <c r="D19727" s="147" t="s">
        <v>4772</v>
      </c>
      <c r="E19727" s="147" t="s">
        <v>2246</v>
      </c>
      <c r="G19727" s="147">
        <v>0</v>
      </c>
      <c r="I19727" s="147">
        <v>5</v>
      </c>
      <c r="J19727" s="147">
        <v>1204328</v>
      </c>
    </row>
    <row r="19728" spans="1:10" x14ac:dyDescent="0.2">
      <c r="A19728" s="147">
        <v>6</v>
      </c>
      <c r="B19728" s="149" t="s">
        <v>4771</v>
      </c>
      <c r="C19728" s="147" t="s">
        <v>2242</v>
      </c>
      <c r="D19728" s="147" t="s">
        <v>4770</v>
      </c>
      <c r="E19728" s="147" t="s">
        <v>2240</v>
      </c>
      <c r="G19728" s="147">
        <v>0</v>
      </c>
      <c r="I19728" s="147">
        <v>5</v>
      </c>
      <c r="J19728" s="147">
        <v>2595925</v>
      </c>
    </row>
    <row r="19729" spans="1:10" x14ac:dyDescent="0.2">
      <c r="A19729" s="147">
        <v>4</v>
      </c>
      <c r="B19729" s="149" t="s">
        <v>4768</v>
      </c>
      <c r="C19729" s="147" t="s">
        <v>2242</v>
      </c>
      <c r="D19729" s="147" t="s">
        <v>4769</v>
      </c>
      <c r="E19729" s="147" t="s">
        <v>2240</v>
      </c>
      <c r="G19729" s="147">
        <v>0</v>
      </c>
      <c r="I19729" s="147">
        <v>4</v>
      </c>
      <c r="J19729" s="147">
        <v>2595900</v>
      </c>
    </row>
    <row r="19730" spans="1:10" x14ac:dyDescent="0.2">
      <c r="A19730" s="147">
        <v>4</v>
      </c>
      <c r="B19730" s="149" t="s">
        <v>4768</v>
      </c>
      <c r="C19730" s="147" t="s">
        <v>2261</v>
      </c>
      <c r="D19730" s="147" t="s">
        <v>4767</v>
      </c>
      <c r="E19730" s="147" t="s">
        <v>2246</v>
      </c>
      <c r="G19730" s="147">
        <v>0</v>
      </c>
      <c r="I19730" s="147">
        <v>4</v>
      </c>
      <c r="J19730" s="147">
        <v>1204325</v>
      </c>
    </row>
    <row r="19731" spans="1:10" x14ac:dyDescent="0.2">
      <c r="A19731" s="147">
        <v>4</v>
      </c>
      <c r="B19731" s="149" t="s">
        <v>4766</v>
      </c>
      <c r="C19731" s="147" t="s">
        <v>2242</v>
      </c>
      <c r="D19731" s="147" t="s">
        <v>4765</v>
      </c>
      <c r="E19731" s="147" t="s">
        <v>2246</v>
      </c>
      <c r="G19731" s="147">
        <v>0</v>
      </c>
      <c r="I19731" s="147">
        <v>4</v>
      </c>
      <c r="J19731" s="147">
        <v>2595897</v>
      </c>
    </row>
    <row r="19732" spans="1:10" x14ac:dyDescent="0.2">
      <c r="A19732" s="147">
        <v>5</v>
      </c>
      <c r="B19732" s="149" t="s">
        <v>4763</v>
      </c>
      <c r="C19732" s="147" t="s">
        <v>2242</v>
      </c>
      <c r="D19732" s="147" t="s">
        <v>4764</v>
      </c>
      <c r="E19732" s="147" t="s">
        <v>2246</v>
      </c>
      <c r="G19732" s="147">
        <v>0</v>
      </c>
      <c r="I19732" s="147">
        <v>5</v>
      </c>
      <c r="J19732" s="147">
        <v>2595933</v>
      </c>
    </row>
    <row r="19733" spans="1:10" x14ac:dyDescent="0.2">
      <c r="A19733" s="147">
        <v>5</v>
      </c>
      <c r="B19733" s="149" t="s">
        <v>4763</v>
      </c>
      <c r="C19733" s="147" t="s">
        <v>2261</v>
      </c>
      <c r="D19733" s="147" t="s">
        <v>4762</v>
      </c>
      <c r="E19733" s="147" t="s">
        <v>2246</v>
      </c>
      <c r="G19733" s="147">
        <v>0</v>
      </c>
      <c r="I19733" s="147">
        <v>5</v>
      </c>
      <c r="J19733" s="147">
        <v>1204347</v>
      </c>
    </row>
    <row r="19734" spans="1:10" x14ac:dyDescent="0.2">
      <c r="A19734" s="147">
        <v>6</v>
      </c>
      <c r="B19734" s="149" t="s">
        <v>4761</v>
      </c>
      <c r="C19734" s="147" t="s">
        <v>2242</v>
      </c>
      <c r="D19734" s="147" t="s">
        <v>4760</v>
      </c>
      <c r="E19734" s="147" t="s">
        <v>2240</v>
      </c>
      <c r="G19734" s="147">
        <v>0</v>
      </c>
      <c r="I19734" s="147">
        <v>6</v>
      </c>
      <c r="J19734" s="147">
        <v>2595949</v>
      </c>
    </row>
    <row r="19735" spans="1:10" x14ac:dyDescent="0.2">
      <c r="A19735" s="147">
        <v>6</v>
      </c>
      <c r="B19735" s="149" t="s">
        <v>4759</v>
      </c>
      <c r="C19735" s="147" t="s">
        <v>2242</v>
      </c>
      <c r="D19735" s="147" t="s">
        <v>4758</v>
      </c>
      <c r="E19735" s="147" t="s">
        <v>2240</v>
      </c>
      <c r="G19735" s="147">
        <v>0</v>
      </c>
      <c r="I19735" s="147">
        <v>6</v>
      </c>
      <c r="J19735" s="147">
        <v>2595962</v>
      </c>
    </row>
    <row r="19736" spans="1:10" x14ac:dyDescent="0.2">
      <c r="A19736" s="147">
        <v>6</v>
      </c>
      <c r="B19736" s="149" t="s">
        <v>4757</v>
      </c>
      <c r="C19736" s="147" t="s">
        <v>2242</v>
      </c>
      <c r="D19736" s="147" t="s">
        <v>4756</v>
      </c>
      <c r="E19736" s="147" t="s">
        <v>2240</v>
      </c>
      <c r="G19736" s="147">
        <v>0</v>
      </c>
      <c r="I19736" s="147">
        <v>6</v>
      </c>
      <c r="J19736" s="147">
        <v>2595953</v>
      </c>
    </row>
    <row r="19737" spans="1:10" x14ac:dyDescent="0.2">
      <c r="A19737" s="147">
        <v>6</v>
      </c>
      <c r="B19737" s="149" t="s">
        <v>4755</v>
      </c>
      <c r="C19737" s="147" t="s">
        <v>2242</v>
      </c>
      <c r="D19737" s="147" t="s">
        <v>4754</v>
      </c>
      <c r="E19737" s="147" t="s">
        <v>2240</v>
      </c>
      <c r="G19737" s="147">
        <v>0</v>
      </c>
      <c r="I19737" s="147">
        <v>6</v>
      </c>
      <c r="J19737" s="147">
        <v>2595956</v>
      </c>
    </row>
    <row r="19738" spans="1:10" x14ac:dyDescent="0.2">
      <c r="A19738" s="147">
        <v>6</v>
      </c>
      <c r="B19738" s="149" t="s">
        <v>4753</v>
      </c>
      <c r="C19738" s="147" t="s">
        <v>2242</v>
      </c>
      <c r="D19738" s="147" t="s">
        <v>4752</v>
      </c>
      <c r="E19738" s="147" t="s">
        <v>2240</v>
      </c>
      <c r="G19738" s="147">
        <v>0</v>
      </c>
      <c r="I19738" s="147">
        <v>6</v>
      </c>
      <c r="J19738" s="147">
        <v>2595950</v>
      </c>
    </row>
    <row r="19739" spans="1:10" x14ac:dyDescent="0.2">
      <c r="A19739" s="147">
        <v>5</v>
      </c>
      <c r="B19739" s="149" t="s">
        <v>4750</v>
      </c>
      <c r="C19739" s="147" t="s">
        <v>2242</v>
      </c>
      <c r="D19739" s="147" t="s">
        <v>4751</v>
      </c>
      <c r="E19739" s="147" t="s">
        <v>2246</v>
      </c>
      <c r="G19739" s="147">
        <v>0</v>
      </c>
      <c r="I19739" s="147">
        <v>5</v>
      </c>
      <c r="J19739" s="147">
        <v>2595939</v>
      </c>
    </row>
    <row r="19740" spans="1:10" x14ac:dyDescent="0.2">
      <c r="A19740" s="147">
        <v>5</v>
      </c>
      <c r="B19740" s="149" t="s">
        <v>4750</v>
      </c>
      <c r="C19740" s="147" t="s">
        <v>2261</v>
      </c>
      <c r="D19740" s="147" t="s">
        <v>4749</v>
      </c>
      <c r="E19740" s="147" t="s">
        <v>2246</v>
      </c>
      <c r="G19740" s="147">
        <v>0</v>
      </c>
      <c r="I19740" s="147">
        <v>5</v>
      </c>
      <c r="J19740" s="147">
        <v>1204346</v>
      </c>
    </row>
    <row r="19741" spans="1:10" x14ac:dyDescent="0.2">
      <c r="A19741" s="147">
        <v>6</v>
      </c>
      <c r="B19741" s="149" t="s">
        <v>4748</v>
      </c>
      <c r="C19741" s="147" t="s">
        <v>2242</v>
      </c>
      <c r="D19741" s="147" t="s">
        <v>4747</v>
      </c>
      <c r="E19741" s="147" t="s">
        <v>2240</v>
      </c>
      <c r="G19741" s="147">
        <v>0</v>
      </c>
      <c r="I19741" s="147">
        <v>6</v>
      </c>
      <c r="J19741" s="147">
        <v>2595972</v>
      </c>
    </row>
    <row r="19742" spans="1:10" x14ac:dyDescent="0.2">
      <c r="A19742" s="147">
        <v>6</v>
      </c>
      <c r="B19742" s="149" t="s">
        <v>4746</v>
      </c>
      <c r="C19742" s="147" t="s">
        <v>2242</v>
      </c>
      <c r="D19742" s="147" t="s">
        <v>4745</v>
      </c>
      <c r="E19742" s="147" t="s">
        <v>2240</v>
      </c>
      <c r="G19742" s="147">
        <v>0</v>
      </c>
      <c r="I19742" s="147">
        <v>6</v>
      </c>
      <c r="J19742" s="147">
        <v>2595966</v>
      </c>
    </row>
    <row r="19743" spans="1:10" x14ac:dyDescent="0.2">
      <c r="A19743" s="147">
        <v>6</v>
      </c>
      <c r="B19743" s="149" t="s">
        <v>4744</v>
      </c>
      <c r="C19743" s="147" t="s">
        <v>2242</v>
      </c>
      <c r="D19743" s="147" t="s">
        <v>4743</v>
      </c>
      <c r="E19743" s="147" t="s">
        <v>2240</v>
      </c>
      <c r="G19743" s="147">
        <v>0</v>
      </c>
      <c r="I19743" s="147">
        <v>6</v>
      </c>
      <c r="J19743" s="147">
        <v>2595965</v>
      </c>
    </row>
    <row r="19744" spans="1:10" x14ac:dyDescent="0.2">
      <c r="A19744" s="147">
        <v>6</v>
      </c>
      <c r="B19744" s="149" t="s">
        <v>4742</v>
      </c>
      <c r="C19744" s="147" t="s">
        <v>2242</v>
      </c>
      <c r="D19744" s="147" t="s">
        <v>4741</v>
      </c>
      <c r="E19744" s="147" t="s">
        <v>2240</v>
      </c>
      <c r="G19744" s="147">
        <v>0</v>
      </c>
      <c r="I19744" s="147">
        <v>6</v>
      </c>
      <c r="J19744" s="147">
        <v>2595964</v>
      </c>
    </row>
    <row r="19745" spans="1:10" x14ac:dyDescent="0.2">
      <c r="A19745" s="147">
        <v>6</v>
      </c>
      <c r="B19745" s="149" t="s">
        <v>4739</v>
      </c>
      <c r="C19745" s="147" t="s">
        <v>2242</v>
      </c>
      <c r="D19745" s="147" t="s">
        <v>4740</v>
      </c>
      <c r="E19745" s="147" t="s">
        <v>2240</v>
      </c>
      <c r="G19745" s="147">
        <v>0</v>
      </c>
      <c r="I19745" s="147">
        <v>5</v>
      </c>
      <c r="J19745" s="147">
        <v>2595946</v>
      </c>
    </row>
    <row r="19746" spans="1:10" x14ac:dyDescent="0.2">
      <c r="A19746" s="147">
        <v>6</v>
      </c>
      <c r="B19746" s="149" t="s">
        <v>4739</v>
      </c>
      <c r="C19746" s="147" t="s">
        <v>2250</v>
      </c>
      <c r="D19746" s="147" t="s">
        <v>4738</v>
      </c>
      <c r="E19746" s="147" t="s">
        <v>2246</v>
      </c>
      <c r="G19746" s="147">
        <v>0</v>
      </c>
      <c r="I19746" s="147">
        <v>5</v>
      </c>
      <c r="J19746" s="147">
        <v>1204333</v>
      </c>
    </row>
    <row r="19747" spans="1:10" x14ac:dyDescent="0.2">
      <c r="A19747" s="147">
        <v>5</v>
      </c>
      <c r="B19747" s="149" t="s">
        <v>4736</v>
      </c>
      <c r="C19747" s="147" t="s">
        <v>2242</v>
      </c>
      <c r="D19747" s="147" t="s">
        <v>4737</v>
      </c>
      <c r="E19747" s="147" t="s">
        <v>2246</v>
      </c>
      <c r="G19747" s="147">
        <v>0</v>
      </c>
      <c r="I19747" s="147">
        <v>5</v>
      </c>
      <c r="J19747" s="147">
        <v>2595940</v>
      </c>
    </row>
    <row r="19748" spans="1:10" x14ac:dyDescent="0.2">
      <c r="A19748" s="147">
        <v>5</v>
      </c>
      <c r="B19748" s="149" t="s">
        <v>4736</v>
      </c>
      <c r="C19748" s="147" t="s">
        <v>2446</v>
      </c>
      <c r="D19748" s="147" t="s">
        <v>4735</v>
      </c>
      <c r="E19748" s="147" t="s">
        <v>2246</v>
      </c>
      <c r="G19748" s="147">
        <v>0</v>
      </c>
      <c r="I19748" s="147">
        <v>5</v>
      </c>
      <c r="J19748" s="147">
        <v>1204335</v>
      </c>
    </row>
    <row r="19749" spans="1:10" x14ac:dyDescent="0.2">
      <c r="A19749" s="147">
        <v>6</v>
      </c>
      <c r="B19749" s="149" t="s">
        <v>4734</v>
      </c>
      <c r="C19749" s="147" t="s">
        <v>2242</v>
      </c>
      <c r="D19749" s="147" t="s">
        <v>4733</v>
      </c>
      <c r="E19749" s="147" t="s">
        <v>2240</v>
      </c>
      <c r="G19749" s="147">
        <v>0</v>
      </c>
      <c r="I19749" s="147">
        <v>6</v>
      </c>
      <c r="J19749" s="147">
        <v>2595982</v>
      </c>
    </row>
    <row r="19750" spans="1:10" x14ac:dyDescent="0.2">
      <c r="A19750" s="147">
        <v>6</v>
      </c>
      <c r="B19750" s="149" t="s">
        <v>4732</v>
      </c>
      <c r="C19750" s="147" t="s">
        <v>2242</v>
      </c>
      <c r="D19750" s="147" t="s">
        <v>4731</v>
      </c>
      <c r="E19750" s="147" t="s">
        <v>2240</v>
      </c>
      <c r="G19750" s="147">
        <v>0</v>
      </c>
      <c r="I19750" s="147">
        <v>6</v>
      </c>
      <c r="J19750" s="147">
        <v>2595977</v>
      </c>
    </row>
    <row r="19751" spans="1:10" x14ac:dyDescent="0.2">
      <c r="A19751" s="147">
        <v>6</v>
      </c>
      <c r="B19751" s="149" t="s">
        <v>4730</v>
      </c>
      <c r="C19751" s="147" t="s">
        <v>2242</v>
      </c>
      <c r="D19751" s="147" t="s">
        <v>4729</v>
      </c>
      <c r="E19751" s="147" t="s">
        <v>2240</v>
      </c>
      <c r="G19751" s="147">
        <v>0</v>
      </c>
      <c r="I19751" s="147">
        <v>6</v>
      </c>
      <c r="J19751" s="147">
        <v>2595980</v>
      </c>
    </row>
    <row r="19752" spans="1:10" x14ac:dyDescent="0.2">
      <c r="A19752" s="147">
        <v>5</v>
      </c>
      <c r="B19752" s="149" t="s">
        <v>4726</v>
      </c>
      <c r="C19752" s="147" t="s">
        <v>2242</v>
      </c>
      <c r="D19752" s="147" t="s">
        <v>4728</v>
      </c>
      <c r="E19752" s="147" t="s">
        <v>2246</v>
      </c>
      <c r="F19752" s="147" t="s">
        <v>2259</v>
      </c>
      <c r="G19752" s="147">
        <v>1</v>
      </c>
      <c r="H19752" s="148">
        <v>41204</v>
      </c>
      <c r="I19752" s="147">
        <v>5</v>
      </c>
      <c r="J19752" s="147">
        <v>2595947</v>
      </c>
    </row>
    <row r="19753" spans="1:10" x14ac:dyDescent="0.2">
      <c r="A19753" s="147">
        <v>5</v>
      </c>
      <c r="B19753" s="149" t="s">
        <v>4726</v>
      </c>
      <c r="C19753" s="147" t="s">
        <v>2250</v>
      </c>
      <c r="D19753" s="147" t="s">
        <v>4727</v>
      </c>
      <c r="E19753" s="147" t="s">
        <v>2246</v>
      </c>
      <c r="F19753" s="147" t="s">
        <v>2259</v>
      </c>
      <c r="G19753" s="147">
        <v>1</v>
      </c>
      <c r="H19753" s="148">
        <v>41204</v>
      </c>
      <c r="I19753" s="147">
        <v>5</v>
      </c>
      <c r="J19753" s="147">
        <v>1204343</v>
      </c>
    </row>
    <row r="19754" spans="1:10" x14ac:dyDescent="0.2">
      <c r="A19754" s="147">
        <v>5</v>
      </c>
      <c r="B19754" s="149" t="s">
        <v>4726</v>
      </c>
      <c r="C19754" s="147" t="s">
        <v>2446</v>
      </c>
      <c r="D19754" s="147" t="s">
        <v>4725</v>
      </c>
      <c r="E19754" s="147" t="s">
        <v>2246</v>
      </c>
      <c r="F19754" s="147" t="s">
        <v>2259</v>
      </c>
      <c r="G19754" s="147">
        <v>1</v>
      </c>
      <c r="H19754" s="148">
        <v>41204</v>
      </c>
      <c r="I19754" s="147">
        <v>5</v>
      </c>
      <c r="J19754" s="147">
        <v>1204344</v>
      </c>
    </row>
    <row r="19755" spans="1:10" x14ac:dyDescent="0.2">
      <c r="A19755" s="147">
        <v>6</v>
      </c>
      <c r="B19755" s="149" t="s">
        <v>4724</v>
      </c>
      <c r="C19755" s="147" t="s">
        <v>2242</v>
      </c>
      <c r="D19755" s="147" t="s">
        <v>4723</v>
      </c>
      <c r="E19755" s="147" t="s">
        <v>2240</v>
      </c>
      <c r="F19755" s="147" t="s">
        <v>2259</v>
      </c>
      <c r="G19755" s="147">
        <v>1</v>
      </c>
      <c r="H19755" s="148">
        <v>41204</v>
      </c>
      <c r="I19755" s="147">
        <v>6</v>
      </c>
      <c r="J19755" s="147">
        <v>2595992</v>
      </c>
    </row>
    <row r="19756" spans="1:10" x14ac:dyDescent="0.2">
      <c r="A19756" s="147">
        <v>6</v>
      </c>
      <c r="B19756" s="149" t="s">
        <v>4722</v>
      </c>
      <c r="C19756" s="147" t="s">
        <v>2242</v>
      </c>
      <c r="D19756" s="147" t="s">
        <v>4721</v>
      </c>
      <c r="E19756" s="147" t="s">
        <v>2240</v>
      </c>
      <c r="F19756" s="147" t="s">
        <v>2259</v>
      </c>
      <c r="G19756" s="147">
        <v>1</v>
      </c>
      <c r="H19756" s="148">
        <v>41204</v>
      </c>
      <c r="I19756" s="147">
        <v>6</v>
      </c>
      <c r="J19756" s="147">
        <v>2595993</v>
      </c>
    </row>
    <row r="19757" spans="1:10" x14ac:dyDescent="0.2">
      <c r="A19757" s="147">
        <v>6</v>
      </c>
      <c r="B19757" s="149" t="s">
        <v>4720</v>
      </c>
      <c r="C19757" s="147" t="s">
        <v>2242</v>
      </c>
      <c r="D19757" s="147" t="s">
        <v>4719</v>
      </c>
      <c r="E19757" s="147" t="s">
        <v>2240</v>
      </c>
      <c r="F19757" s="147" t="s">
        <v>2259</v>
      </c>
      <c r="G19757" s="147">
        <v>1</v>
      </c>
      <c r="H19757" s="148">
        <v>41204</v>
      </c>
      <c r="I19757" s="147">
        <v>6</v>
      </c>
      <c r="J19757" s="147">
        <v>2595999</v>
      </c>
    </row>
    <row r="19758" spans="1:10" x14ac:dyDescent="0.2">
      <c r="A19758" s="147">
        <v>6</v>
      </c>
      <c r="B19758" s="149" t="s">
        <v>4718</v>
      </c>
      <c r="C19758" s="147" t="s">
        <v>2242</v>
      </c>
      <c r="D19758" s="147" t="s">
        <v>4717</v>
      </c>
      <c r="E19758" s="147" t="s">
        <v>2240</v>
      </c>
      <c r="F19758" s="147" t="s">
        <v>2259</v>
      </c>
      <c r="G19758" s="147">
        <v>1</v>
      </c>
      <c r="H19758" s="148">
        <v>41204</v>
      </c>
      <c r="I19758" s="147">
        <v>6</v>
      </c>
      <c r="J19758" s="147">
        <v>2595997</v>
      </c>
    </row>
    <row r="19759" spans="1:10" x14ac:dyDescent="0.2">
      <c r="A19759" s="147">
        <v>6</v>
      </c>
      <c r="B19759" s="149" t="s">
        <v>4716</v>
      </c>
      <c r="C19759" s="147" t="s">
        <v>2242</v>
      </c>
      <c r="D19759" s="147" t="s">
        <v>4715</v>
      </c>
      <c r="E19759" s="147" t="s">
        <v>2240</v>
      </c>
      <c r="F19759" s="147" t="s">
        <v>2259</v>
      </c>
      <c r="G19759" s="147">
        <v>1</v>
      </c>
      <c r="H19759" s="148">
        <v>41204</v>
      </c>
      <c r="I19759" s="147">
        <v>6</v>
      </c>
      <c r="J19759" s="147">
        <v>2595998</v>
      </c>
    </row>
    <row r="19760" spans="1:10" x14ac:dyDescent="0.2">
      <c r="A19760" s="147">
        <v>5</v>
      </c>
      <c r="B19760" s="149" t="s">
        <v>4714</v>
      </c>
      <c r="C19760" s="147" t="s">
        <v>2242</v>
      </c>
      <c r="D19760" s="147" t="s">
        <v>4713</v>
      </c>
      <c r="E19760" s="147" t="s">
        <v>2246</v>
      </c>
      <c r="G19760" s="147">
        <v>0</v>
      </c>
      <c r="I19760" s="147">
        <v>5</v>
      </c>
      <c r="J19760" s="147">
        <v>2595943</v>
      </c>
    </row>
    <row r="19761" spans="1:10" x14ac:dyDescent="0.2">
      <c r="A19761" s="147">
        <v>6</v>
      </c>
      <c r="B19761" s="149" t="s">
        <v>4712</v>
      </c>
      <c r="C19761" s="147" t="s">
        <v>2242</v>
      </c>
      <c r="D19761" s="147" t="s">
        <v>4711</v>
      </c>
      <c r="E19761" s="147" t="s">
        <v>2240</v>
      </c>
      <c r="G19761" s="147">
        <v>0</v>
      </c>
      <c r="I19761" s="147">
        <v>6</v>
      </c>
      <c r="J19761" s="147">
        <v>2596001</v>
      </c>
    </row>
    <row r="19762" spans="1:10" x14ac:dyDescent="0.2">
      <c r="A19762" s="147">
        <v>4</v>
      </c>
      <c r="B19762" s="149" t="s">
        <v>4710</v>
      </c>
      <c r="C19762" s="147" t="s">
        <v>2242</v>
      </c>
      <c r="D19762" s="147" t="s">
        <v>4709</v>
      </c>
      <c r="E19762" s="147" t="s">
        <v>2246</v>
      </c>
      <c r="G19762" s="147">
        <v>0</v>
      </c>
      <c r="I19762" s="147">
        <v>4</v>
      </c>
      <c r="J19762" s="147">
        <v>2595898</v>
      </c>
    </row>
    <row r="19763" spans="1:10" x14ac:dyDescent="0.2">
      <c r="A19763" s="147">
        <v>5</v>
      </c>
      <c r="B19763" s="149" t="s">
        <v>4708</v>
      </c>
      <c r="C19763" s="147" t="s">
        <v>2242</v>
      </c>
      <c r="D19763" s="147" t="s">
        <v>4707</v>
      </c>
      <c r="E19763" s="147" t="s">
        <v>2246</v>
      </c>
      <c r="G19763" s="147">
        <v>0</v>
      </c>
      <c r="I19763" s="147">
        <v>5</v>
      </c>
      <c r="J19763" s="147">
        <v>2596019</v>
      </c>
    </row>
    <row r="19764" spans="1:10" x14ac:dyDescent="0.2">
      <c r="A19764" s="147">
        <v>6</v>
      </c>
      <c r="B19764" s="149" t="s">
        <v>4706</v>
      </c>
      <c r="C19764" s="147" t="s">
        <v>2242</v>
      </c>
      <c r="D19764" s="147" t="s">
        <v>4705</v>
      </c>
      <c r="E19764" s="147" t="s">
        <v>2240</v>
      </c>
      <c r="G19764" s="147">
        <v>0</v>
      </c>
      <c r="I19764" s="147">
        <v>6</v>
      </c>
      <c r="J19764" s="147">
        <v>2596024</v>
      </c>
    </row>
    <row r="19765" spans="1:10" x14ac:dyDescent="0.2">
      <c r="A19765" s="147">
        <v>6</v>
      </c>
      <c r="B19765" s="149" t="s">
        <v>4704</v>
      </c>
      <c r="C19765" s="147" t="s">
        <v>2242</v>
      </c>
      <c r="D19765" s="147" t="s">
        <v>4703</v>
      </c>
      <c r="E19765" s="147" t="s">
        <v>2240</v>
      </c>
      <c r="G19765" s="147">
        <v>0</v>
      </c>
      <c r="I19765" s="147">
        <v>5</v>
      </c>
      <c r="J19765" s="147">
        <v>2596021</v>
      </c>
    </row>
    <row r="19766" spans="1:10" x14ac:dyDescent="0.2">
      <c r="A19766" s="147">
        <v>6</v>
      </c>
      <c r="B19766" s="149" t="s">
        <v>4702</v>
      </c>
      <c r="C19766" s="147" t="s">
        <v>2242</v>
      </c>
      <c r="D19766" s="147" t="s">
        <v>4701</v>
      </c>
      <c r="E19766" s="147" t="s">
        <v>2240</v>
      </c>
      <c r="G19766" s="147">
        <v>0</v>
      </c>
      <c r="I19766" s="147">
        <v>5</v>
      </c>
      <c r="J19766" s="147">
        <v>2596015</v>
      </c>
    </row>
    <row r="19767" spans="1:10" x14ac:dyDescent="0.2">
      <c r="A19767" s="147">
        <v>6</v>
      </c>
      <c r="B19767" s="149" t="s">
        <v>4700</v>
      </c>
      <c r="C19767" s="147" t="s">
        <v>2242</v>
      </c>
      <c r="D19767" s="147" t="s">
        <v>4699</v>
      </c>
      <c r="E19767" s="147" t="s">
        <v>2240</v>
      </c>
      <c r="G19767" s="147">
        <v>0</v>
      </c>
      <c r="I19767" s="147">
        <v>5</v>
      </c>
      <c r="J19767" s="147">
        <v>2596010</v>
      </c>
    </row>
    <row r="19768" spans="1:10" x14ac:dyDescent="0.2">
      <c r="A19768" s="147">
        <v>6</v>
      </c>
      <c r="B19768" s="149" t="s">
        <v>4698</v>
      </c>
      <c r="C19768" s="147" t="s">
        <v>2242</v>
      </c>
      <c r="D19768" s="147" t="s">
        <v>4697</v>
      </c>
      <c r="E19768" s="147" t="s">
        <v>2240</v>
      </c>
      <c r="G19768" s="147">
        <v>0</v>
      </c>
      <c r="I19768" s="147">
        <v>5</v>
      </c>
      <c r="J19768" s="147">
        <v>2596012</v>
      </c>
    </row>
    <row r="19769" spans="1:10" x14ac:dyDescent="0.2">
      <c r="A19769" s="147">
        <v>6</v>
      </c>
      <c r="B19769" s="149" t="s">
        <v>4696</v>
      </c>
      <c r="C19769" s="147" t="s">
        <v>2242</v>
      </c>
      <c r="D19769" s="147" t="s">
        <v>4695</v>
      </c>
      <c r="E19769" s="147" t="s">
        <v>2240</v>
      </c>
      <c r="G19769" s="147">
        <v>0</v>
      </c>
      <c r="I19769" s="147">
        <v>5</v>
      </c>
      <c r="J19769" s="147">
        <v>2596003</v>
      </c>
    </row>
    <row r="19770" spans="1:10" x14ac:dyDescent="0.2">
      <c r="A19770" s="147">
        <v>6</v>
      </c>
      <c r="B19770" s="149" t="s">
        <v>4694</v>
      </c>
      <c r="C19770" s="147" t="s">
        <v>2242</v>
      </c>
      <c r="D19770" s="147" t="s">
        <v>4693</v>
      </c>
      <c r="E19770" s="147" t="s">
        <v>2240</v>
      </c>
      <c r="G19770" s="147">
        <v>0</v>
      </c>
      <c r="I19770" s="147">
        <v>5</v>
      </c>
      <c r="J19770" s="147">
        <v>2596009</v>
      </c>
    </row>
    <row r="19771" spans="1:10" x14ac:dyDescent="0.2">
      <c r="A19771" s="147">
        <v>3</v>
      </c>
      <c r="B19771" s="149" t="s">
        <v>4692</v>
      </c>
      <c r="C19771" s="147" t="s">
        <v>2242</v>
      </c>
      <c r="D19771" s="147" t="s">
        <v>4691</v>
      </c>
      <c r="E19771" s="147" t="s">
        <v>2246</v>
      </c>
      <c r="G19771" s="147">
        <v>0</v>
      </c>
      <c r="I19771" s="147">
        <v>3</v>
      </c>
      <c r="J19771" s="147">
        <v>2595767</v>
      </c>
    </row>
    <row r="19772" spans="1:10" x14ac:dyDescent="0.2">
      <c r="A19772" s="147">
        <v>4</v>
      </c>
      <c r="B19772" s="149" t="s">
        <v>4684</v>
      </c>
      <c r="C19772" s="147" t="s">
        <v>2242</v>
      </c>
      <c r="D19772" s="147" t="s">
        <v>4690</v>
      </c>
      <c r="E19772" s="147" t="s">
        <v>2240</v>
      </c>
      <c r="G19772" s="147">
        <v>0</v>
      </c>
      <c r="I19772" s="147">
        <v>4</v>
      </c>
      <c r="J19772" s="147">
        <v>2596042</v>
      </c>
    </row>
    <row r="19773" spans="1:10" x14ac:dyDescent="0.2">
      <c r="A19773" s="147">
        <v>4</v>
      </c>
      <c r="B19773" s="149" t="s">
        <v>4684</v>
      </c>
      <c r="C19773" s="147" t="s">
        <v>2261</v>
      </c>
      <c r="D19773" s="147" t="s">
        <v>4689</v>
      </c>
      <c r="E19773" s="147" t="s">
        <v>2246</v>
      </c>
      <c r="G19773" s="147">
        <v>0</v>
      </c>
      <c r="I19773" s="147">
        <v>4</v>
      </c>
      <c r="J19773" s="147">
        <v>1204383</v>
      </c>
    </row>
    <row r="19774" spans="1:10" x14ac:dyDescent="0.2">
      <c r="A19774" s="147">
        <v>4</v>
      </c>
      <c r="B19774" s="149" t="s">
        <v>4684</v>
      </c>
      <c r="C19774" s="147" t="s">
        <v>2261</v>
      </c>
      <c r="D19774" s="147" t="s">
        <v>4688</v>
      </c>
      <c r="E19774" s="147" t="s">
        <v>2246</v>
      </c>
      <c r="G19774" s="147">
        <v>0</v>
      </c>
      <c r="I19774" s="147">
        <v>4</v>
      </c>
      <c r="J19774" s="147">
        <v>1204385</v>
      </c>
    </row>
    <row r="19775" spans="1:10" x14ac:dyDescent="0.2">
      <c r="A19775" s="147">
        <v>4</v>
      </c>
      <c r="B19775" s="149" t="s">
        <v>4684</v>
      </c>
      <c r="C19775" s="147" t="s">
        <v>2261</v>
      </c>
      <c r="D19775" s="147" t="s">
        <v>4687</v>
      </c>
      <c r="E19775" s="147" t="s">
        <v>2246</v>
      </c>
      <c r="G19775" s="147">
        <v>0</v>
      </c>
      <c r="I19775" s="147">
        <v>4</v>
      </c>
      <c r="J19775" s="147">
        <v>1204358</v>
      </c>
    </row>
    <row r="19776" spans="1:10" x14ac:dyDescent="0.2">
      <c r="A19776" s="147">
        <v>4</v>
      </c>
      <c r="B19776" s="149" t="s">
        <v>4684</v>
      </c>
      <c r="C19776" s="147" t="s">
        <v>2261</v>
      </c>
      <c r="D19776" s="147" t="s">
        <v>4686</v>
      </c>
      <c r="E19776" s="147" t="s">
        <v>2246</v>
      </c>
      <c r="G19776" s="147">
        <v>0</v>
      </c>
      <c r="I19776" s="147">
        <v>4</v>
      </c>
      <c r="J19776" s="147">
        <v>1204374</v>
      </c>
    </row>
    <row r="19777" spans="1:10" x14ac:dyDescent="0.2">
      <c r="A19777" s="147">
        <v>4</v>
      </c>
      <c r="B19777" s="149" t="s">
        <v>4684</v>
      </c>
      <c r="C19777" s="147" t="s">
        <v>2261</v>
      </c>
      <c r="D19777" s="147" t="s">
        <v>4685</v>
      </c>
      <c r="E19777" s="147" t="s">
        <v>2246</v>
      </c>
      <c r="G19777" s="147">
        <v>0</v>
      </c>
      <c r="I19777" s="147">
        <v>4</v>
      </c>
      <c r="J19777" s="147">
        <v>1204397</v>
      </c>
    </row>
    <row r="19778" spans="1:10" x14ac:dyDescent="0.2">
      <c r="A19778" s="147">
        <v>4</v>
      </c>
      <c r="B19778" s="149" t="s">
        <v>4684</v>
      </c>
      <c r="C19778" s="147" t="s">
        <v>2277</v>
      </c>
      <c r="D19778" s="147" t="s">
        <v>4683</v>
      </c>
      <c r="E19778" s="147" t="s">
        <v>2246</v>
      </c>
      <c r="G19778" s="147">
        <v>0</v>
      </c>
      <c r="I19778" s="147">
        <v>4</v>
      </c>
      <c r="J19778" s="147">
        <v>1204399</v>
      </c>
    </row>
    <row r="19779" spans="1:10" x14ac:dyDescent="0.2">
      <c r="A19779" s="147">
        <v>4</v>
      </c>
      <c r="B19779" s="149" t="s">
        <v>4680</v>
      </c>
      <c r="C19779" s="147" t="s">
        <v>2242</v>
      </c>
      <c r="D19779" s="147" t="s">
        <v>4682</v>
      </c>
      <c r="E19779" s="147" t="s">
        <v>2240</v>
      </c>
      <c r="G19779" s="147">
        <v>0</v>
      </c>
      <c r="I19779" s="147">
        <v>4</v>
      </c>
      <c r="J19779" s="147">
        <v>2596032</v>
      </c>
    </row>
    <row r="19780" spans="1:10" x14ac:dyDescent="0.2">
      <c r="A19780" s="147">
        <v>4</v>
      </c>
      <c r="B19780" s="149" t="s">
        <v>4680</v>
      </c>
      <c r="C19780" s="147" t="s">
        <v>2261</v>
      </c>
      <c r="D19780" s="147" t="s">
        <v>4681</v>
      </c>
      <c r="E19780" s="147" t="s">
        <v>2246</v>
      </c>
      <c r="G19780" s="147">
        <v>0</v>
      </c>
      <c r="I19780" s="147">
        <v>4</v>
      </c>
      <c r="J19780" s="147">
        <v>1204389</v>
      </c>
    </row>
    <row r="19781" spans="1:10" x14ac:dyDescent="0.2">
      <c r="A19781" s="147">
        <v>4</v>
      </c>
      <c r="B19781" s="149" t="s">
        <v>4680</v>
      </c>
      <c r="C19781" s="147" t="s">
        <v>2277</v>
      </c>
      <c r="D19781" s="147" t="s">
        <v>4679</v>
      </c>
      <c r="E19781" s="147" t="s">
        <v>2246</v>
      </c>
      <c r="G19781" s="147">
        <v>0</v>
      </c>
      <c r="I19781" s="147">
        <v>4</v>
      </c>
      <c r="J19781" s="147">
        <v>1204355</v>
      </c>
    </row>
    <row r="19782" spans="1:10" x14ac:dyDescent="0.2">
      <c r="A19782" s="147">
        <v>4</v>
      </c>
      <c r="B19782" s="149" t="s">
        <v>4678</v>
      </c>
      <c r="C19782" s="147" t="s">
        <v>2242</v>
      </c>
      <c r="D19782" s="147" t="s">
        <v>4677</v>
      </c>
      <c r="E19782" s="147" t="s">
        <v>2240</v>
      </c>
      <c r="G19782" s="147">
        <v>0</v>
      </c>
      <c r="I19782" s="147">
        <v>4</v>
      </c>
      <c r="J19782" s="147">
        <v>2596039</v>
      </c>
    </row>
    <row r="19783" spans="1:10" x14ac:dyDescent="0.2">
      <c r="A19783" s="147">
        <v>4</v>
      </c>
      <c r="B19783" s="149" t="s">
        <v>4672</v>
      </c>
      <c r="C19783" s="147" t="s">
        <v>2242</v>
      </c>
      <c r="D19783" s="147" t="s">
        <v>4676</v>
      </c>
      <c r="E19783" s="147" t="s">
        <v>2240</v>
      </c>
      <c r="G19783" s="147">
        <v>0</v>
      </c>
      <c r="I19783" s="147">
        <v>4</v>
      </c>
      <c r="J19783" s="147">
        <v>2596033</v>
      </c>
    </row>
    <row r="19784" spans="1:10" x14ac:dyDescent="0.2">
      <c r="A19784" s="147">
        <v>4</v>
      </c>
      <c r="B19784" s="149" t="s">
        <v>4672</v>
      </c>
      <c r="C19784" s="147" t="s">
        <v>2261</v>
      </c>
      <c r="D19784" s="147" t="s">
        <v>4675</v>
      </c>
      <c r="E19784" s="147" t="s">
        <v>2246</v>
      </c>
      <c r="G19784" s="147">
        <v>0</v>
      </c>
      <c r="I19784" s="147">
        <v>4</v>
      </c>
      <c r="J19784" s="147">
        <v>1204388</v>
      </c>
    </row>
    <row r="19785" spans="1:10" x14ac:dyDescent="0.2">
      <c r="A19785" s="147">
        <v>4</v>
      </c>
      <c r="B19785" s="149" t="s">
        <v>4672</v>
      </c>
      <c r="C19785" s="147" t="s">
        <v>2261</v>
      </c>
      <c r="D19785" s="147" t="s">
        <v>4674</v>
      </c>
      <c r="E19785" s="147" t="s">
        <v>2246</v>
      </c>
      <c r="G19785" s="147">
        <v>0</v>
      </c>
      <c r="I19785" s="147">
        <v>4</v>
      </c>
      <c r="J19785" s="147">
        <v>1204369</v>
      </c>
    </row>
    <row r="19786" spans="1:10" x14ac:dyDescent="0.2">
      <c r="A19786" s="147">
        <v>4</v>
      </c>
      <c r="B19786" s="149" t="s">
        <v>4672</v>
      </c>
      <c r="C19786" s="147" t="s">
        <v>2261</v>
      </c>
      <c r="D19786" s="147" t="s">
        <v>4673</v>
      </c>
      <c r="E19786" s="147" t="s">
        <v>2246</v>
      </c>
      <c r="G19786" s="147">
        <v>0</v>
      </c>
      <c r="I19786" s="147">
        <v>4</v>
      </c>
      <c r="J19786" s="147">
        <v>1204381</v>
      </c>
    </row>
    <row r="19787" spans="1:10" x14ac:dyDescent="0.2">
      <c r="A19787" s="147">
        <v>4</v>
      </c>
      <c r="B19787" s="149" t="s">
        <v>4672</v>
      </c>
      <c r="C19787" s="147" t="s">
        <v>2261</v>
      </c>
      <c r="D19787" s="147" t="s">
        <v>4671</v>
      </c>
      <c r="E19787" s="147" t="s">
        <v>2246</v>
      </c>
      <c r="G19787" s="147">
        <v>0</v>
      </c>
      <c r="I19787" s="147">
        <v>4</v>
      </c>
      <c r="J19787" s="147">
        <v>1204396</v>
      </c>
    </row>
    <row r="19788" spans="1:10" x14ac:dyDescent="0.2">
      <c r="A19788" s="147">
        <v>4</v>
      </c>
      <c r="B19788" s="149" t="s">
        <v>4670</v>
      </c>
      <c r="C19788" s="147" t="s">
        <v>2242</v>
      </c>
      <c r="D19788" s="147" t="s">
        <v>4669</v>
      </c>
      <c r="E19788" s="147" t="s">
        <v>2240</v>
      </c>
      <c r="G19788" s="147">
        <v>0</v>
      </c>
      <c r="I19788" s="147">
        <v>4</v>
      </c>
      <c r="J19788" s="147">
        <v>2596035</v>
      </c>
    </row>
    <row r="19789" spans="1:10" x14ac:dyDescent="0.2">
      <c r="A19789" s="147">
        <v>4</v>
      </c>
      <c r="B19789" s="149" t="s">
        <v>4663</v>
      </c>
      <c r="C19789" s="147" t="s">
        <v>2242</v>
      </c>
      <c r="D19789" s="147" t="s">
        <v>4668</v>
      </c>
      <c r="E19789" s="147" t="s">
        <v>2240</v>
      </c>
      <c r="G19789" s="147">
        <v>0</v>
      </c>
      <c r="I19789" s="147">
        <v>4</v>
      </c>
      <c r="J19789" s="147">
        <v>2596028</v>
      </c>
    </row>
    <row r="19790" spans="1:10" x14ac:dyDescent="0.2">
      <c r="A19790" s="147">
        <v>4</v>
      </c>
      <c r="B19790" s="149" t="s">
        <v>4663</v>
      </c>
      <c r="C19790" s="147" t="s">
        <v>2261</v>
      </c>
      <c r="D19790" s="147" t="s">
        <v>4667</v>
      </c>
      <c r="E19790" s="147" t="s">
        <v>2246</v>
      </c>
      <c r="G19790" s="147">
        <v>0</v>
      </c>
      <c r="I19790" s="147">
        <v>4</v>
      </c>
      <c r="J19790" s="147">
        <v>1204393</v>
      </c>
    </row>
    <row r="19791" spans="1:10" x14ac:dyDescent="0.2">
      <c r="A19791" s="147">
        <v>4</v>
      </c>
      <c r="B19791" s="149" t="s">
        <v>4663</v>
      </c>
      <c r="C19791" s="147" t="s">
        <v>2261</v>
      </c>
      <c r="D19791" s="147" t="s">
        <v>4666</v>
      </c>
      <c r="E19791" s="147" t="s">
        <v>2246</v>
      </c>
      <c r="G19791" s="147">
        <v>0</v>
      </c>
      <c r="I19791" s="147">
        <v>4</v>
      </c>
      <c r="J19791" s="147">
        <v>1204391</v>
      </c>
    </row>
    <row r="19792" spans="1:10" x14ac:dyDescent="0.2">
      <c r="A19792" s="147">
        <v>4</v>
      </c>
      <c r="B19792" s="149" t="s">
        <v>4663</v>
      </c>
      <c r="C19792" s="147" t="s">
        <v>2261</v>
      </c>
      <c r="D19792" s="147" t="s">
        <v>4665</v>
      </c>
      <c r="E19792" s="147" t="s">
        <v>2246</v>
      </c>
      <c r="G19792" s="147">
        <v>0</v>
      </c>
      <c r="I19792" s="147">
        <v>4</v>
      </c>
      <c r="J19792" s="147">
        <v>1204386</v>
      </c>
    </row>
    <row r="19793" spans="1:10" x14ac:dyDescent="0.2">
      <c r="A19793" s="147">
        <v>4</v>
      </c>
      <c r="B19793" s="149" t="s">
        <v>4663</v>
      </c>
      <c r="C19793" s="147" t="s">
        <v>2261</v>
      </c>
      <c r="D19793" s="147" t="s">
        <v>4664</v>
      </c>
      <c r="E19793" s="147" t="s">
        <v>2246</v>
      </c>
      <c r="G19793" s="147">
        <v>0</v>
      </c>
      <c r="I19793" s="147">
        <v>4</v>
      </c>
      <c r="J19793" s="147">
        <v>1204362</v>
      </c>
    </row>
    <row r="19794" spans="1:10" x14ac:dyDescent="0.2">
      <c r="A19794" s="147">
        <v>4</v>
      </c>
      <c r="B19794" s="149" t="s">
        <v>4663</v>
      </c>
      <c r="C19794" s="147" t="s">
        <v>2261</v>
      </c>
      <c r="D19794" s="147" t="s">
        <v>4662</v>
      </c>
      <c r="E19794" s="147" t="s">
        <v>2246</v>
      </c>
      <c r="G19794" s="147">
        <v>0</v>
      </c>
      <c r="I19794" s="147">
        <v>4</v>
      </c>
      <c r="J19794" s="147">
        <v>1204392</v>
      </c>
    </row>
    <row r="19795" spans="1:10" x14ac:dyDescent="0.2">
      <c r="A19795" s="147">
        <v>3</v>
      </c>
      <c r="B19795" s="149" t="s">
        <v>4659</v>
      </c>
      <c r="C19795" s="147" t="s">
        <v>2242</v>
      </c>
      <c r="D19795" s="147" t="s">
        <v>4612</v>
      </c>
      <c r="E19795" s="147" t="s">
        <v>2246</v>
      </c>
      <c r="G19795" s="147">
        <v>0</v>
      </c>
      <c r="I19795" s="147">
        <v>3</v>
      </c>
      <c r="J19795" s="147">
        <v>2595772</v>
      </c>
    </row>
    <row r="19796" spans="1:10" x14ac:dyDescent="0.2">
      <c r="A19796" s="147">
        <v>3</v>
      </c>
      <c r="B19796" s="149" t="s">
        <v>4659</v>
      </c>
      <c r="C19796" s="147" t="s">
        <v>2277</v>
      </c>
      <c r="D19796" s="147" t="s">
        <v>4661</v>
      </c>
      <c r="E19796" s="147" t="s">
        <v>2246</v>
      </c>
      <c r="G19796" s="147">
        <v>0</v>
      </c>
      <c r="I19796" s="147">
        <v>3</v>
      </c>
      <c r="J19796" s="147">
        <v>1204233</v>
      </c>
    </row>
    <row r="19797" spans="1:10" x14ac:dyDescent="0.2">
      <c r="A19797" s="147">
        <v>3</v>
      </c>
      <c r="B19797" s="149" t="s">
        <v>4659</v>
      </c>
      <c r="C19797" s="147" t="s">
        <v>2277</v>
      </c>
      <c r="D19797" s="147" t="s">
        <v>4660</v>
      </c>
      <c r="E19797" s="147" t="s">
        <v>2246</v>
      </c>
      <c r="G19797" s="147">
        <v>0</v>
      </c>
      <c r="I19797" s="147">
        <v>3</v>
      </c>
      <c r="J19797" s="147">
        <v>1204231</v>
      </c>
    </row>
    <row r="19798" spans="1:10" x14ac:dyDescent="0.2">
      <c r="A19798" s="147">
        <v>3</v>
      </c>
      <c r="B19798" s="149" t="s">
        <v>4659</v>
      </c>
      <c r="C19798" s="147" t="s">
        <v>2277</v>
      </c>
      <c r="D19798" s="147" t="s">
        <v>4658</v>
      </c>
      <c r="E19798" s="147" t="s">
        <v>2246</v>
      </c>
      <c r="G19798" s="147">
        <v>0</v>
      </c>
      <c r="I19798" s="147">
        <v>3</v>
      </c>
      <c r="J19798" s="147">
        <v>1204243</v>
      </c>
    </row>
    <row r="19799" spans="1:10" x14ac:dyDescent="0.2">
      <c r="A19799" s="147">
        <v>4</v>
      </c>
      <c r="B19799" s="149" t="s">
        <v>4656</v>
      </c>
      <c r="C19799" s="147" t="s">
        <v>2242</v>
      </c>
      <c r="D19799" s="147" t="s">
        <v>4657</v>
      </c>
      <c r="E19799" s="147" t="s">
        <v>2240</v>
      </c>
      <c r="G19799" s="147">
        <v>0</v>
      </c>
      <c r="I19799" s="147">
        <v>4</v>
      </c>
      <c r="J19799" s="147">
        <v>2596046</v>
      </c>
    </row>
    <row r="19800" spans="1:10" x14ac:dyDescent="0.2">
      <c r="A19800" s="147">
        <v>4</v>
      </c>
      <c r="B19800" s="149" t="s">
        <v>4656</v>
      </c>
      <c r="C19800" s="147" t="s">
        <v>2277</v>
      </c>
      <c r="D19800" s="147" t="s">
        <v>4655</v>
      </c>
      <c r="E19800" s="147" t="s">
        <v>2246</v>
      </c>
      <c r="G19800" s="147">
        <v>0</v>
      </c>
      <c r="I19800" s="147">
        <v>4</v>
      </c>
      <c r="J19800" s="147">
        <v>1204438</v>
      </c>
    </row>
    <row r="19801" spans="1:10" x14ac:dyDescent="0.2">
      <c r="A19801" s="147">
        <v>4</v>
      </c>
      <c r="B19801" s="149" t="s">
        <v>4651</v>
      </c>
      <c r="C19801" s="147" t="s">
        <v>2242</v>
      </c>
      <c r="D19801" s="147" t="s">
        <v>4654</v>
      </c>
      <c r="E19801" s="147" t="s">
        <v>2240</v>
      </c>
      <c r="G19801" s="147">
        <v>0</v>
      </c>
      <c r="I19801" s="147">
        <v>4</v>
      </c>
      <c r="J19801" s="147">
        <v>2596065</v>
      </c>
    </row>
    <row r="19802" spans="1:10" x14ac:dyDescent="0.2">
      <c r="A19802" s="147">
        <v>4</v>
      </c>
      <c r="B19802" s="149" t="s">
        <v>4651</v>
      </c>
      <c r="C19802" s="147" t="s">
        <v>2261</v>
      </c>
      <c r="D19802" s="147" t="s">
        <v>4653</v>
      </c>
      <c r="E19802" s="147" t="s">
        <v>2246</v>
      </c>
      <c r="G19802" s="147">
        <v>0</v>
      </c>
      <c r="I19802" s="147">
        <v>4</v>
      </c>
      <c r="J19802" s="147">
        <v>1204443</v>
      </c>
    </row>
    <row r="19803" spans="1:10" x14ac:dyDescent="0.2">
      <c r="A19803" s="147">
        <v>4</v>
      </c>
      <c r="B19803" s="149" t="s">
        <v>4651</v>
      </c>
      <c r="C19803" s="147" t="s">
        <v>2261</v>
      </c>
      <c r="D19803" s="147" t="s">
        <v>4652</v>
      </c>
      <c r="E19803" s="147" t="s">
        <v>2246</v>
      </c>
      <c r="G19803" s="147">
        <v>0</v>
      </c>
      <c r="I19803" s="147">
        <v>4</v>
      </c>
      <c r="J19803" s="147">
        <v>1204475</v>
      </c>
    </row>
    <row r="19804" spans="1:10" x14ac:dyDescent="0.2">
      <c r="A19804" s="147">
        <v>4</v>
      </c>
      <c r="B19804" s="149" t="s">
        <v>4651</v>
      </c>
      <c r="C19804" s="147" t="s">
        <v>2261</v>
      </c>
      <c r="D19804" s="147" t="s">
        <v>4650</v>
      </c>
      <c r="E19804" s="147" t="s">
        <v>2246</v>
      </c>
      <c r="G19804" s="147">
        <v>0</v>
      </c>
      <c r="I19804" s="147">
        <v>4</v>
      </c>
      <c r="J19804" s="147">
        <v>1204452</v>
      </c>
    </row>
    <row r="19805" spans="1:10" x14ac:dyDescent="0.2">
      <c r="A19805" s="147">
        <v>4</v>
      </c>
      <c r="B19805" s="149" t="s">
        <v>4649</v>
      </c>
      <c r="C19805" s="147" t="s">
        <v>2242</v>
      </c>
      <c r="D19805" s="147" t="s">
        <v>4648</v>
      </c>
      <c r="E19805" s="147" t="s">
        <v>2240</v>
      </c>
      <c r="G19805" s="147">
        <v>0</v>
      </c>
      <c r="I19805" s="147">
        <v>4</v>
      </c>
      <c r="J19805" s="147">
        <v>2596058</v>
      </c>
    </row>
    <row r="19806" spans="1:10" x14ac:dyDescent="0.2">
      <c r="A19806" s="147">
        <v>4</v>
      </c>
      <c r="B19806" s="149" t="s">
        <v>4643</v>
      </c>
      <c r="C19806" s="147" t="s">
        <v>2242</v>
      </c>
      <c r="D19806" s="147" t="s">
        <v>4647</v>
      </c>
      <c r="E19806" s="147" t="s">
        <v>2240</v>
      </c>
      <c r="G19806" s="147">
        <v>0</v>
      </c>
      <c r="I19806" s="147">
        <v>4</v>
      </c>
      <c r="J19806" s="147">
        <v>2596052</v>
      </c>
    </row>
    <row r="19807" spans="1:10" x14ac:dyDescent="0.2">
      <c r="A19807" s="147">
        <v>4</v>
      </c>
      <c r="B19807" s="149" t="s">
        <v>4643</v>
      </c>
      <c r="C19807" s="147" t="s">
        <v>2261</v>
      </c>
      <c r="D19807" s="147" t="s">
        <v>4646</v>
      </c>
      <c r="E19807" s="147" t="s">
        <v>2246</v>
      </c>
      <c r="G19807" s="147">
        <v>0</v>
      </c>
      <c r="I19807" s="147">
        <v>4</v>
      </c>
      <c r="J19807" s="147">
        <v>1204458</v>
      </c>
    </row>
    <row r="19808" spans="1:10" x14ac:dyDescent="0.2">
      <c r="A19808" s="147">
        <v>4</v>
      </c>
      <c r="B19808" s="149" t="s">
        <v>4643</v>
      </c>
      <c r="C19808" s="147" t="s">
        <v>2261</v>
      </c>
      <c r="D19808" s="147" t="s">
        <v>4645</v>
      </c>
      <c r="E19808" s="147" t="s">
        <v>2246</v>
      </c>
      <c r="G19808" s="147">
        <v>0</v>
      </c>
      <c r="I19808" s="147">
        <v>4</v>
      </c>
      <c r="J19808" s="147">
        <v>1204463</v>
      </c>
    </row>
    <row r="19809" spans="1:10" x14ac:dyDescent="0.2">
      <c r="A19809" s="147">
        <v>4</v>
      </c>
      <c r="B19809" s="149" t="s">
        <v>4643</v>
      </c>
      <c r="C19809" s="147" t="s">
        <v>2261</v>
      </c>
      <c r="D19809" s="147" t="s">
        <v>4644</v>
      </c>
      <c r="E19809" s="147" t="s">
        <v>2246</v>
      </c>
      <c r="G19809" s="147">
        <v>0</v>
      </c>
      <c r="I19809" s="147">
        <v>4</v>
      </c>
      <c r="J19809" s="147">
        <v>1204473</v>
      </c>
    </row>
    <row r="19810" spans="1:10" x14ac:dyDescent="0.2">
      <c r="A19810" s="147">
        <v>4</v>
      </c>
      <c r="B19810" s="149" t="s">
        <v>4643</v>
      </c>
      <c r="C19810" s="147" t="s">
        <v>2277</v>
      </c>
      <c r="D19810" s="147" t="s">
        <v>4640</v>
      </c>
      <c r="E19810" s="147" t="s">
        <v>2246</v>
      </c>
      <c r="G19810" s="147">
        <v>0</v>
      </c>
      <c r="I19810" s="147">
        <v>4</v>
      </c>
      <c r="J19810" s="147">
        <v>1204440</v>
      </c>
    </row>
    <row r="19811" spans="1:10" x14ac:dyDescent="0.2">
      <c r="A19811" s="147">
        <v>4</v>
      </c>
      <c r="B19811" s="149" t="s">
        <v>4641</v>
      </c>
      <c r="C19811" s="147" t="s">
        <v>2242</v>
      </c>
      <c r="D19811" s="147" t="s">
        <v>4642</v>
      </c>
      <c r="E19811" s="147" t="s">
        <v>2240</v>
      </c>
      <c r="G19811" s="147">
        <v>0</v>
      </c>
      <c r="I19811" s="147">
        <v>4</v>
      </c>
      <c r="J19811" s="147">
        <v>2596068</v>
      </c>
    </row>
    <row r="19812" spans="1:10" x14ac:dyDescent="0.2">
      <c r="A19812" s="147">
        <v>4</v>
      </c>
      <c r="B19812" s="149" t="s">
        <v>4641</v>
      </c>
      <c r="C19812" s="147" t="s">
        <v>2277</v>
      </c>
      <c r="D19812" s="147" t="s">
        <v>4640</v>
      </c>
      <c r="E19812" s="147" t="s">
        <v>2246</v>
      </c>
      <c r="G19812" s="147">
        <v>0</v>
      </c>
      <c r="I19812" s="147">
        <v>4</v>
      </c>
      <c r="J19812" s="147">
        <v>1204460</v>
      </c>
    </row>
    <row r="19813" spans="1:10" x14ac:dyDescent="0.2">
      <c r="A19813" s="147">
        <v>4</v>
      </c>
      <c r="B19813" s="149" t="s">
        <v>4635</v>
      </c>
      <c r="C19813" s="147" t="s">
        <v>2242</v>
      </c>
      <c r="D19813" s="147" t="s">
        <v>4639</v>
      </c>
      <c r="E19813" s="147" t="s">
        <v>2240</v>
      </c>
      <c r="G19813" s="147">
        <v>0</v>
      </c>
      <c r="I19813" s="147">
        <v>4</v>
      </c>
      <c r="J19813" s="147">
        <v>2596063</v>
      </c>
    </row>
    <row r="19814" spans="1:10" x14ac:dyDescent="0.2">
      <c r="A19814" s="147">
        <v>4</v>
      </c>
      <c r="B19814" s="149" t="s">
        <v>4635</v>
      </c>
      <c r="C19814" s="147" t="s">
        <v>2261</v>
      </c>
      <c r="D19814" s="147" t="s">
        <v>4638</v>
      </c>
      <c r="E19814" s="147" t="s">
        <v>2246</v>
      </c>
      <c r="G19814" s="147">
        <v>0</v>
      </c>
      <c r="I19814" s="147">
        <v>4</v>
      </c>
      <c r="J19814" s="147">
        <v>1204465</v>
      </c>
    </row>
    <row r="19815" spans="1:10" x14ac:dyDescent="0.2">
      <c r="A19815" s="147">
        <v>4</v>
      </c>
      <c r="B19815" s="149" t="s">
        <v>4635</v>
      </c>
      <c r="C19815" s="147" t="s">
        <v>2261</v>
      </c>
      <c r="D19815" s="147" t="s">
        <v>4637</v>
      </c>
      <c r="E19815" s="147" t="s">
        <v>2246</v>
      </c>
      <c r="G19815" s="147">
        <v>0</v>
      </c>
      <c r="I19815" s="147">
        <v>4</v>
      </c>
      <c r="J19815" s="147">
        <v>1204428</v>
      </c>
    </row>
    <row r="19816" spans="1:10" x14ac:dyDescent="0.2">
      <c r="A19816" s="147">
        <v>4</v>
      </c>
      <c r="B19816" s="149" t="s">
        <v>4635</v>
      </c>
      <c r="C19816" s="147" t="s">
        <v>2261</v>
      </c>
      <c r="D19816" s="147" t="s">
        <v>4636</v>
      </c>
      <c r="E19816" s="147" t="s">
        <v>2246</v>
      </c>
      <c r="G19816" s="147">
        <v>0</v>
      </c>
      <c r="I19816" s="147">
        <v>4</v>
      </c>
      <c r="J19816" s="147">
        <v>1204433</v>
      </c>
    </row>
    <row r="19817" spans="1:10" x14ac:dyDescent="0.2">
      <c r="A19817" s="147">
        <v>4</v>
      </c>
      <c r="B19817" s="149" t="s">
        <v>4635</v>
      </c>
      <c r="C19817" s="147" t="s">
        <v>2261</v>
      </c>
      <c r="D19817" s="147" t="s">
        <v>4634</v>
      </c>
      <c r="E19817" s="147" t="s">
        <v>2246</v>
      </c>
      <c r="G19817" s="147">
        <v>0</v>
      </c>
      <c r="I19817" s="147">
        <v>4</v>
      </c>
      <c r="J19817" s="147">
        <v>1204419</v>
      </c>
    </row>
    <row r="19818" spans="1:10" x14ac:dyDescent="0.2">
      <c r="A19818" s="147">
        <v>4</v>
      </c>
      <c r="B19818" s="149" t="s">
        <v>4631</v>
      </c>
      <c r="C19818" s="147" t="s">
        <v>2242</v>
      </c>
      <c r="D19818" s="147" t="s">
        <v>4633</v>
      </c>
      <c r="E19818" s="147" t="s">
        <v>2246</v>
      </c>
      <c r="G19818" s="147">
        <v>0</v>
      </c>
      <c r="I19818" s="147">
        <v>4</v>
      </c>
      <c r="J19818" s="147">
        <v>2596062</v>
      </c>
    </row>
    <row r="19819" spans="1:10" x14ac:dyDescent="0.2">
      <c r="A19819" s="147">
        <v>4</v>
      </c>
      <c r="B19819" s="149" t="s">
        <v>4631</v>
      </c>
      <c r="C19819" s="147" t="s">
        <v>2261</v>
      </c>
      <c r="D19819" s="147" t="s">
        <v>4632</v>
      </c>
      <c r="E19819" s="147" t="s">
        <v>2246</v>
      </c>
      <c r="G19819" s="147">
        <v>0</v>
      </c>
      <c r="I19819" s="147">
        <v>4</v>
      </c>
      <c r="J19819" s="147">
        <v>1204445</v>
      </c>
    </row>
    <row r="19820" spans="1:10" x14ac:dyDescent="0.2">
      <c r="A19820" s="147">
        <v>4</v>
      </c>
      <c r="B19820" s="149" t="s">
        <v>4631</v>
      </c>
      <c r="C19820" s="147" t="s">
        <v>2446</v>
      </c>
      <c r="D19820" s="147" t="s">
        <v>4630</v>
      </c>
      <c r="E19820" s="147" t="s">
        <v>2246</v>
      </c>
      <c r="G19820" s="147">
        <v>0</v>
      </c>
      <c r="I19820" s="147">
        <v>4</v>
      </c>
      <c r="J19820" s="147">
        <v>1204449</v>
      </c>
    </row>
    <row r="19821" spans="1:10" x14ac:dyDescent="0.2">
      <c r="A19821" s="147">
        <v>5</v>
      </c>
      <c r="B19821" s="149" t="s">
        <v>4629</v>
      </c>
      <c r="C19821" s="147" t="s">
        <v>2242</v>
      </c>
      <c r="D19821" s="147" t="s">
        <v>4628</v>
      </c>
      <c r="E19821" s="147" t="s">
        <v>2246</v>
      </c>
      <c r="G19821" s="147">
        <v>0</v>
      </c>
      <c r="I19821" s="147">
        <v>5</v>
      </c>
      <c r="J19821" s="147">
        <v>2596074</v>
      </c>
    </row>
    <row r="19822" spans="1:10" x14ac:dyDescent="0.2">
      <c r="A19822" s="147">
        <v>6</v>
      </c>
      <c r="B19822" s="149" t="s">
        <v>4627</v>
      </c>
      <c r="C19822" s="147" t="s">
        <v>2242</v>
      </c>
      <c r="D19822" s="147" t="s">
        <v>4626</v>
      </c>
      <c r="E19822" s="147" t="s">
        <v>2240</v>
      </c>
      <c r="G19822" s="147">
        <v>0</v>
      </c>
      <c r="I19822" s="147">
        <v>6</v>
      </c>
      <c r="J19822" s="147">
        <v>2596087</v>
      </c>
    </row>
    <row r="19823" spans="1:10" x14ac:dyDescent="0.2">
      <c r="A19823" s="147">
        <v>6</v>
      </c>
      <c r="B19823" s="149" t="s">
        <v>4625</v>
      </c>
      <c r="C19823" s="147" t="s">
        <v>2242</v>
      </c>
      <c r="D19823" s="147" t="s">
        <v>4624</v>
      </c>
      <c r="E19823" s="147" t="s">
        <v>2240</v>
      </c>
      <c r="G19823" s="147">
        <v>0</v>
      </c>
      <c r="I19823" s="147">
        <v>5</v>
      </c>
      <c r="J19823" s="147">
        <v>2596085</v>
      </c>
    </row>
    <row r="19824" spans="1:10" x14ac:dyDescent="0.2">
      <c r="A19824" s="147">
        <v>6</v>
      </c>
      <c r="B19824" s="149" t="s">
        <v>4623</v>
      </c>
      <c r="C19824" s="147" t="s">
        <v>2242</v>
      </c>
      <c r="D19824" s="147" t="s">
        <v>4622</v>
      </c>
      <c r="E19824" s="147" t="s">
        <v>2240</v>
      </c>
      <c r="G19824" s="147">
        <v>0</v>
      </c>
      <c r="I19824" s="147">
        <v>5</v>
      </c>
      <c r="J19824" s="147">
        <v>2596084</v>
      </c>
    </row>
    <row r="19825" spans="1:10" x14ac:dyDescent="0.2">
      <c r="A19825" s="147">
        <v>6</v>
      </c>
      <c r="B19825" s="149" t="s">
        <v>4621</v>
      </c>
      <c r="C19825" s="147" t="s">
        <v>2242</v>
      </c>
      <c r="D19825" s="147" t="s">
        <v>4620</v>
      </c>
      <c r="E19825" s="147" t="s">
        <v>2240</v>
      </c>
      <c r="G19825" s="147">
        <v>0</v>
      </c>
      <c r="I19825" s="147">
        <v>5</v>
      </c>
      <c r="J19825" s="147">
        <v>2596075</v>
      </c>
    </row>
    <row r="19826" spans="1:10" x14ac:dyDescent="0.2">
      <c r="A19826" s="147">
        <v>6</v>
      </c>
      <c r="B19826" s="149" t="s">
        <v>4619</v>
      </c>
      <c r="C19826" s="147" t="s">
        <v>2242</v>
      </c>
      <c r="D19826" s="147" t="s">
        <v>4618</v>
      </c>
      <c r="E19826" s="147" t="s">
        <v>2240</v>
      </c>
      <c r="G19826" s="147">
        <v>0</v>
      </c>
      <c r="I19826" s="147">
        <v>5</v>
      </c>
      <c r="J19826" s="147">
        <v>2596081</v>
      </c>
    </row>
    <row r="19827" spans="1:10" x14ac:dyDescent="0.2">
      <c r="A19827" s="147">
        <v>4</v>
      </c>
      <c r="B19827" s="149" t="s">
        <v>4614</v>
      </c>
      <c r="C19827" s="147" t="s">
        <v>2242</v>
      </c>
      <c r="D19827" s="147" t="s">
        <v>4617</v>
      </c>
      <c r="E19827" s="147" t="s">
        <v>2240</v>
      </c>
      <c r="G19827" s="147">
        <v>0</v>
      </c>
      <c r="I19827" s="147">
        <v>4</v>
      </c>
      <c r="J19827" s="147">
        <v>2596064</v>
      </c>
    </row>
    <row r="19828" spans="1:10" x14ac:dyDescent="0.2">
      <c r="A19828" s="147">
        <v>4</v>
      </c>
      <c r="B19828" s="149" t="s">
        <v>4614</v>
      </c>
      <c r="C19828" s="147" t="s">
        <v>2261</v>
      </c>
      <c r="D19828" s="147" t="s">
        <v>4616</v>
      </c>
      <c r="E19828" s="147" t="s">
        <v>2246</v>
      </c>
      <c r="G19828" s="147">
        <v>0</v>
      </c>
      <c r="I19828" s="147">
        <v>4</v>
      </c>
      <c r="J19828" s="147">
        <v>1204439</v>
      </c>
    </row>
    <row r="19829" spans="1:10" x14ac:dyDescent="0.2">
      <c r="A19829" s="147">
        <v>4</v>
      </c>
      <c r="B19829" s="149" t="s">
        <v>4614</v>
      </c>
      <c r="C19829" s="147" t="s">
        <v>2261</v>
      </c>
      <c r="D19829" s="147" t="s">
        <v>4615</v>
      </c>
      <c r="E19829" s="147" t="s">
        <v>2246</v>
      </c>
      <c r="G19829" s="147">
        <v>0</v>
      </c>
      <c r="I19829" s="147">
        <v>4</v>
      </c>
      <c r="J19829" s="147">
        <v>1204468</v>
      </c>
    </row>
    <row r="19830" spans="1:10" x14ac:dyDescent="0.2">
      <c r="A19830" s="147">
        <v>4</v>
      </c>
      <c r="B19830" s="149" t="s">
        <v>4614</v>
      </c>
      <c r="C19830" s="147" t="s">
        <v>2261</v>
      </c>
      <c r="D19830" s="147" t="s">
        <v>4613</v>
      </c>
      <c r="E19830" s="147" t="s">
        <v>2246</v>
      </c>
      <c r="G19830" s="147">
        <v>0</v>
      </c>
      <c r="I19830" s="147">
        <v>4</v>
      </c>
      <c r="J19830" s="147">
        <v>1204411</v>
      </c>
    </row>
    <row r="19831" spans="1:10" x14ac:dyDescent="0.2">
      <c r="A19831" s="147">
        <v>4</v>
      </c>
      <c r="B19831" s="149" t="s">
        <v>4603</v>
      </c>
      <c r="C19831" s="147" t="s">
        <v>2242</v>
      </c>
      <c r="D19831" s="147" t="s">
        <v>4612</v>
      </c>
      <c r="E19831" s="147" t="s">
        <v>2246</v>
      </c>
      <c r="G19831" s="147">
        <v>0</v>
      </c>
      <c r="I19831" s="147">
        <v>4</v>
      </c>
      <c r="J19831" s="147">
        <v>2596047</v>
      </c>
    </row>
    <row r="19832" spans="1:10" x14ac:dyDescent="0.2">
      <c r="A19832" s="147">
        <v>4</v>
      </c>
      <c r="B19832" s="149" t="s">
        <v>4603</v>
      </c>
      <c r="C19832" s="147" t="s">
        <v>2261</v>
      </c>
      <c r="D19832" s="147" t="s">
        <v>4611</v>
      </c>
      <c r="E19832" s="147" t="s">
        <v>2246</v>
      </c>
      <c r="G19832" s="147">
        <v>0</v>
      </c>
      <c r="I19832" s="147">
        <v>4</v>
      </c>
      <c r="J19832" s="147">
        <v>1204400</v>
      </c>
    </row>
    <row r="19833" spans="1:10" x14ac:dyDescent="0.2">
      <c r="A19833" s="147">
        <v>4</v>
      </c>
      <c r="B19833" s="149" t="s">
        <v>4603</v>
      </c>
      <c r="C19833" s="147" t="s">
        <v>2261</v>
      </c>
      <c r="D19833" s="147" t="s">
        <v>4610</v>
      </c>
      <c r="E19833" s="147" t="s">
        <v>2246</v>
      </c>
      <c r="G19833" s="147">
        <v>0</v>
      </c>
      <c r="I19833" s="147">
        <v>4</v>
      </c>
      <c r="J19833" s="147">
        <v>1204402</v>
      </c>
    </row>
    <row r="19834" spans="1:10" x14ac:dyDescent="0.2">
      <c r="A19834" s="147">
        <v>4</v>
      </c>
      <c r="B19834" s="149" t="s">
        <v>4603</v>
      </c>
      <c r="C19834" s="147" t="s">
        <v>2261</v>
      </c>
      <c r="D19834" s="147" t="s">
        <v>4609</v>
      </c>
      <c r="E19834" s="147" t="s">
        <v>2246</v>
      </c>
      <c r="G19834" s="147">
        <v>0</v>
      </c>
      <c r="I19834" s="147">
        <v>4</v>
      </c>
      <c r="J19834" s="147">
        <v>1204467</v>
      </c>
    </row>
    <row r="19835" spans="1:10" x14ac:dyDescent="0.2">
      <c r="A19835" s="147">
        <v>4</v>
      </c>
      <c r="B19835" s="149" t="s">
        <v>4603</v>
      </c>
      <c r="C19835" s="147" t="s">
        <v>2261</v>
      </c>
      <c r="D19835" s="147" t="s">
        <v>4608</v>
      </c>
      <c r="E19835" s="147" t="s">
        <v>2246</v>
      </c>
      <c r="G19835" s="147">
        <v>0</v>
      </c>
      <c r="I19835" s="147">
        <v>4</v>
      </c>
      <c r="J19835" s="147">
        <v>1204476</v>
      </c>
    </row>
    <row r="19836" spans="1:10" x14ac:dyDescent="0.2">
      <c r="A19836" s="147">
        <v>4</v>
      </c>
      <c r="B19836" s="149" t="s">
        <v>4603</v>
      </c>
      <c r="C19836" s="147" t="s">
        <v>2261</v>
      </c>
      <c r="D19836" s="147" t="s">
        <v>4607</v>
      </c>
      <c r="E19836" s="147" t="s">
        <v>2246</v>
      </c>
      <c r="G19836" s="147">
        <v>0</v>
      </c>
      <c r="I19836" s="147">
        <v>4</v>
      </c>
      <c r="J19836" s="147">
        <v>1204453</v>
      </c>
    </row>
    <row r="19837" spans="1:10" x14ac:dyDescent="0.2">
      <c r="A19837" s="147">
        <v>4</v>
      </c>
      <c r="B19837" s="149" t="s">
        <v>4603</v>
      </c>
      <c r="C19837" s="147" t="s">
        <v>2261</v>
      </c>
      <c r="D19837" s="147" t="s">
        <v>4606</v>
      </c>
      <c r="E19837" s="147" t="s">
        <v>2246</v>
      </c>
      <c r="G19837" s="147">
        <v>0</v>
      </c>
      <c r="I19837" s="147">
        <v>4</v>
      </c>
      <c r="J19837" s="147">
        <v>1204432</v>
      </c>
    </row>
    <row r="19838" spans="1:10" x14ac:dyDescent="0.2">
      <c r="A19838" s="147">
        <v>4</v>
      </c>
      <c r="B19838" s="149" t="s">
        <v>4603</v>
      </c>
      <c r="C19838" s="147" t="s">
        <v>2261</v>
      </c>
      <c r="D19838" s="147" t="s">
        <v>4605</v>
      </c>
      <c r="E19838" s="147" t="s">
        <v>2246</v>
      </c>
      <c r="G19838" s="147">
        <v>0</v>
      </c>
      <c r="I19838" s="147">
        <v>4</v>
      </c>
      <c r="J19838" s="147">
        <v>1204421</v>
      </c>
    </row>
    <row r="19839" spans="1:10" x14ac:dyDescent="0.2">
      <c r="A19839" s="147">
        <v>4</v>
      </c>
      <c r="B19839" s="149" t="s">
        <v>4603</v>
      </c>
      <c r="C19839" s="147" t="s">
        <v>2261</v>
      </c>
      <c r="D19839" s="147" t="s">
        <v>4604</v>
      </c>
      <c r="E19839" s="147" t="s">
        <v>2246</v>
      </c>
      <c r="G19839" s="147">
        <v>0</v>
      </c>
      <c r="I19839" s="147">
        <v>4</v>
      </c>
      <c r="J19839" s="147">
        <v>1204406</v>
      </c>
    </row>
    <row r="19840" spans="1:10" x14ac:dyDescent="0.2">
      <c r="A19840" s="147">
        <v>4</v>
      </c>
      <c r="B19840" s="149" t="s">
        <v>4603</v>
      </c>
      <c r="C19840" s="147" t="s">
        <v>2261</v>
      </c>
      <c r="D19840" s="147" t="s">
        <v>4602</v>
      </c>
      <c r="E19840" s="147" t="s">
        <v>2246</v>
      </c>
      <c r="G19840" s="147">
        <v>0</v>
      </c>
      <c r="I19840" s="147">
        <v>4</v>
      </c>
      <c r="J19840" s="147">
        <v>1204416</v>
      </c>
    </row>
    <row r="19841" spans="1:10" x14ac:dyDescent="0.2">
      <c r="A19841" s="147">
        <v>5</v>
      </c>
      <c r="B19841" s="149" t="s">
        <v>4601</v>
      </c>
      <c r="C19841" s="147" t="s">
        <v>2242</v>
      </c>
      <c r="D19841" s="147" t="s">
        <v>4600</v>
      </c>
      <c r="E19841" s="147" t="s">
        <v>2246</v>
      </c>
      <c r="G19841" s="147">
        <v>0</v>
      </c>
      <c r="I19841" s="147">
        <v>5</v>
      </c>
      <c r="J19841" s="147">
        <v>2596090</v>
      </c>
    </row>
    <row r="19842" spans="1:10" x14ac:dyDescent="0.2">
      <c r="A19842" s="147">
        <v>6</v>
      </c>
      <c r="B19842" s="149" t="s">
        <v>4599</v>
      </c>
      <c r="C19842" s="147" t="s">
        <v>2242</v>
      </c>
      <c r="D19842" s="147" t="s">
        <v>4598</v>
      </c>
      <c r="E19842" s="147" t="s">
        <v>2240</v>
      </c>
      <c r="G19842" s="147">
        <v>0</v>
      </c>
      <c r="I19842" s="147">
        <v>6</v>
      </c>
      <c r="J19842" s="147">
        <v>2596105</v>
      </c>
    </row>
    <row r="19843" spans="1:10" x14ac:dyDescent="0.2">
      <c r="A19843" s="147">
        <v>6</v>
      </c>
      <c r="B19843" s="149" t="s">
        <v>4597</v>
      </c>
      <c r="C19843" s="147" t="s">
        <v>2242</v>
      </c>
      <c r="D19843" s="147" t="s">
        <v>4596</v>
      </c>
      <c r="E19843" s="147" t="s">
        <v>2240</v>
      </c>
      <c r="G19843" s="147">
        <v>0</v>
      </c>
      <c r="I19843" s="147">
        <v>6</v>
      </c>
      <c r="J19843" s="147">
        <v>2596103</v>
      </c>
    </row>
    <row r="19844" spans="1:10" x14ac:dyDescent="0.2">
      <c r="A19844" s="147">
        <v>5</v>
      </c>
      <c r="B19844" s="149" t="s">
        <v>4593</v>
      </c>
      <c r="C19844" s="147" t="s">
        <v>2242</v>
      </c>
      <c r="D19844" s="147" t="s">
        <v>4592</v>
      </c>
      <c r="E19844" s="147" t="s">
        <v>2246</v>
      </c>
      <c r="G19844" s="147">
        <v>0</v>
      </c>
      <c r="I19844" s="147">
        <v>5</v>
      </c>
      <c r="J19844" s="147">
        <v>2596101</v>
      </c>
    </row>
    <row r="19845" spans="1:10" x14ac:dyDescent="0.2">
      <c r="A19845" s="147">
        <v>5</v>
      </c>
      <c r="B19845" s="149" t="s">
        <v>4593</v>
      </c>
      <c r="C19845" s="147" t="s">
        <v>2250</v>
      </c>
      <c r="D19845" s="147" t="s">
        <v>4595</v>
      </c>
      <c r="E19845" s="147" t="s">
        <v>2246</v>
      </c>
      <c r="G19845" s="147">
        <v>0</v>
      </c>
      <c r="I19845" s="147">
        <v>5</v>
      </c>
      <c r="J19845" s="147">
        <v>1204495</v>
      </c>
    </row>
    <row r="19846" spans="1:10" x14ac:dyDescent="0.2">
      <c r="A19846" s="147">
        <v>5</v>
      </c>
      <c r="B19846" s="149" t="s">
        <v>4593</v>
      </c>
      <c r="C19846" s="147" t="s">
        <v>2277</v>
      </c>
      <c r="D19846" s="147" t="s">
        <v>4594</v>
      </c>
      <c r="E19846" s="147" t="s">
        <v>2246</v>
      </c>
      <c r="G19846" s="147">
        <v>0</v>
      </c>
      <c r="I19846" s="147">
        <v>5</v>
      </c>
      <c r="J19846" s="147">
        <v>1204499</v>
      </c>
    </row>
    <row r="19847" spans="1:10" x14ac:dyDescent="0.2">
      <c r="A19847" s="147">
        <v>5</v>
      </c>
      <c r="B19847" s="149" t="s">
        <v>4593</v>
      </c>
      <c r="C19847" s="147" t="s">
        <v>2277</v>
      </c>
      <c r="D19847" s="147" t="s">
        <v>4592</v>
      </c>
      <c r="E19847" s="147" t="s">
        <v>2246</v>
      </c>
      <c r="F19847" s="147" t="s">
        <v>2259</v>
      </c>
      <c r="G19847" s="147">
        <v>2</v>
      </c>
      <c r="H19847" s="148">
        <v>41204</v>
      </c>
      <c r="I19847" s="147">
        <v>5</v>
      </c>
      <c r="J19847" s="147">
        <v>1204489</v>
      </c>
    </row>
    <row r="19848" spans="1:10" x14ac:dyDescent="0.2">
      <c r="A19848" s="147">
        <v>6</v>
      </c>
      <c r="B19848" s="149" t="s">
        <v>4591</v>
      </c>
      <c r="C19848" s="147" t="s">
        <v>2242</v>
      </c>
      <c r="D19848" s="147" t="s">
        <v>4590</v>
      </c>
      <c r="E19848" s="147" t="s">
        <v>2240</v>
      </c>
      <c r="G19848" s="147">
        <v>0</v>
      </c>
      <c r="I19848" s="147">
        <v>6</v>
      </c>
      <c r="J19848" s="147">
        <v>2596119</v>
      </c>
    </row>
    <row r="19849" spans="1:10" x14ac:dyDescent="0.2">
      <c r="A19849" s="147">
        <v>6</v>
      </c>
      <c r="B19849" s="149" t="s">
        <v>4589</v>
      </c>
      <c r="C19849" s="147" t="s">
        <v>2242</v>
      </c>
      <c r="D19849" s="147" t="s">
        <v>4588</v>
      </c>
      <c r="E19849" s="147" t="s">
        <v>2240</v>
      </c>
      <c r="G19849" s="147">
        <v>0</v>
      </c>
      <c r="I19849" s="147">
        <v>6</v>
      </c>
      <c r="J19849" s="147">
        <v>2596110</v>
      </c>
    </row>
    <row r="19850" spans="1:10" x14ac:dyDescent="0.2">
      <c r="A19850" s="147">
        <v>6</v>
      </c>
      <c r="B19850" s="149" t="s">
        <v>4587</v>
      </c>
      <c r="C19850" s="147" t="s">
        <v>2242</v>
      </c>
      <c r="D19850" s="147" t="s">
        <v>4586</v>
      </c>
      <c r="E19850" s="147" t="s">
        <v>2240</v>
      </c>
      <c r="G19850" s="147">
        <v>0</v>
      </c>
      <c r="I19850" s="147">
        <v>6</v>
      </c>
      <c r="J19850" s="147">
        <v>2596114</v>
      </c>
    </row>
    <row r="19851" spans="1:10" x14ac:dyDescent="0.2">
      <c r="A19851" s="147">
        <v>6</v>
      </c>
      <c r="B19851" s="149" t="s">
        <v>4585</v>
      </c>
      <c r="C19851" s="147" t="s">
        <v>2242</v>
      </c>
      <c r="D19851" s="147" t="s">
        <v>4584</v>
      </c>
      <c r="E19851" s="147" t="s">
        <v>2240</v>
      </c>
      <c r="G19851" s="147">
        <v>0</v>
      </c>
      <c r="I19851" s="147">
        <v>6</v>
      </c>
      <c r="J19851" s="147">
        <v>2596112</v>
      </c>
    </row>
    <row r="19852" spans="1:10" x14ac:dyDescent="0.2">
      <c r="A19852" s="147">
        <v>5</v>
      </c>
      <c r="B19852" s="149" t="s">
        <v>4579</v>
      </c>
      <c r="C19852" s="147" t="s">
        <v>2242</v>
      </c>
      <c r="D19852" s="147" t="s">
        <v>4583</v>
      </c>
      <c r="E19852" s="147" t="s">
        <v>2246</v>
      </c>
      <c r="G19852" s="147">
        <v>0</v>
      </c>
      <c r="I19852" s="147">
        <v>5</v>
      </c>
      <c r="J19852" s="147">
        <v>2596098</v>
      </c>
    </row>
    <row r="19853" spans="1:10" x14ac:dyDescent="0.2">
      <c r="A19853" s="147">
        <v>5</v>
      </c>
      <c r="B19853" s="149" t="s">
        <v>4579</v>
      </c>
      <c r="C19853" s="147" t="s">
        <v>2250</v>
      </c>
      <c r="D19853" s="147" t="s">
        <v>4582</v>
      </c>
      <c r="E19853" s="147" t="s">
        <v>2246</v>
      </c>
      <c r="G19853" s="147">
        <v>0</v>
      </c>
      <c r="I19853" s="147">
        <v>5</v>
      </c>
      <c r="J19853" s="147">
        <v>1204482</v>
      </c>
    </row>
    <row r="19854" spans="1:10" x14ac:dyDescent="0.2">
      <c r="A19854" s="147">
        <v>5</v>
      </c>
      <c r="B19854" s="149" t="s">
        <v>4579</v>
      </c>
      <c r="C19854" s="147" t="s">
        <v>2277</v>
      </c>
      <c r="D19854" s="147" t="s">
        <v>4581</v>
      </c>
      <c r="E19854" s="147" t="s">
        <v>2246</v>
      </c>
      <c r="G19854" s="147">
        <v>0</v>
      </c>
      <c r="I19854" s="147">
        <v>5</v>
      </c>
      <c r="J19854" s="147">
        <v>1204492</v>
      </c>
    </row>
    <row r="19855" spans="1:10" x14ac:dyDescent="0.2">
      <c r="A19855" s="147">
        <v>5</v>
      </c>
      <c r="B19855" s="149" t="s">
        <v>4579</v>
      </c>
      <c r="C19855" s="147" t="s">
        <v>2277</v>
      </c>
      <c r="D19855" s="147" t="s">
        <v>4580</v>
      </c>
      <c r="E19855" s="147" t="s">
        <v>2246</v>
      </c>
      <c r="G19855" s="147">
        <v>0</v>
      </c>
      <c r="I19855" s="147">
        <v>5</v>
      </c>
      <c r="J19855" s="147">
        <v>1204497</v>
      </c>
    </row>
    <row r="19856" spans="1:10" x14ac:dyDescent="0.2">
      <c r="A19856" s="147">
        <v>5</v>
      </c>
      <c r="B19856" s="149" t="s">
        <v>4579</v>
      </c>
      <c r="C19856" s="147" t="s">
        <v>2277</v>
      </c>
      <c r="D19856" s="147" t="s">
        <v>4578</v>
      </c>
      <c r="E19856" s="147" t="s">
        <v>2246</v>
      </c>
      <c r="G19856" s="147">
        <v>0</v>
      </c>
      <c r="I19856" s="147">
        <v>5</v>
      </c>
      <c r="J19856" s="147">
        <v>1204496</v>
      </c>
    </row>
    <row r="19857" spans="1:10" x14ac:dyDescent="0.2">
      <c r="A19857" s="147">
        <v>6</v>
      </c>
      <c r="B19857" s="149" t="s">
        <v>4577</v>
      </c>
      <c r="C19857" s="147" t="s">
        <v>2242</v>
      </c>
      <c r="D19857" s="147" t="s">
        <v>4576</v>
      </c>
      <c r="E19857" s="147" t="s">
        <v>2240</v>
      </c>
      <c r="G19857" s="147">
        <v>0</v>
      </c>
      <c r="I19857" s="147">
        <v>6</v>
      </c>
      <c r="J19857" s="147">
        <v>2596129</v>
      </c>
    </row>
    <row r="19858" spans="1:10" x14ac:dyDescent="0.2">
      <c r="A19858" s="147">
        <v>6</v>
      </c>
      <c r="B19858" s="149" t="s">
        <v>4575</v>
      </c>
      <c r="C19858" s="147" t="s">
        <v>2242</v>
      </c>
      <c r="D19858" s="147" t="s">
        <v>4574</v>
      </c>
      <c r="E19858" s="147" t="s">
        <v>2240</v>
      </c>
      <c r="G19858" s="147">
        <v>0</v>
      </c>
      <c r="I19858" s="147">
        <v>6</v>
      </c>
      <c r="J19858" s="147">
        <v>2596128</v>
      </c>
    </row>
    <row r="19859" spans="1:10" x14ac:dyDescent="0.2">
      <c r="A19859" s="147">
        <v>6</v>
      </c>
      <c r="B19859" s="149" t="s">
        <v>4573</v>
      </c>
      <c r="C19859" s="147" t="s">
        <v>2242</v>
      </c>
      <c r="D19859" s="147" t="s">
        <v>4572</v>
      </c>
      <c r="E19859" s="147" t="s">
        <v>2240</v>
      </c>
      <c r="G19859" s="147">
        <v>0</v>
      </c>
      <c r="I19859" s="147">
        <v>6</v>
      </c>
      <c r="J19859" s="147">
        <v>2596120</v>
      </c>
    </row>
    <row r="19860" spans="1:10" x14ac:dyDescent="0.2">
      <c r="A19860" s="147">
        <v>6</v>
      </c>
      <c r="B19860" s="149" t="s">
        <v>4571</v>
      </c>
      <c r="C19860" s="147" t="s">
        <v>2242</v>
      </c>
      <c r="D19860" s="147" t="s">
        <v>4570</v>
      </c>
      <c r="E19860" s="147" t="s">
        <v>2240</v>
      </c>
      <c r="G19860" s="147">
        <v>0</v>
      </c>
      <c r="I19860" s="147">
        <v>6</v>
      </c>
      <c r="J19860" s="147">
        <v>2596121</v>
      </c>
    </row>
    <row r="19861" spans="1:10" x14ac:dyDescent="0.2">
      <c r="A19861" s="147">
        <v>5</v>
      </c>
      <c r="B19861" s="149" t="s">
        <v>4569</v>
      </c>
      <c r="C19861" s="147" t="s">
        <v>2242</v>
      </c>
      <c r="D19861" s="147" t="s">
        <v>4568</v>
      </c>
      <c r="E19861" s="147" t="s">
        <v>2246</v>
      </c>
      <c r="G19861" s="147">
        <v>0</v>
      </c>
      <c r="I19861" s="147">
        <v>5</v>
      </c>
      <c r="J19861" s="147">
        <v>2596099</v>
      </c>
    </row>
    <row r="19862" spans="1:10" x14ac:dyDescent="0.2">
      <c r="A19862" s="147">
        <v>6</v>
      </c>
      <c r="B19862" s="149" t="s">
        <v>4567</v>
      </c>
      <c r="C19862" s="147" t="s">
        <v>2242</v>
      </c>
      <c r="D19862" s="147" t="s">
        <v>4566</v>
      </c>
      <c r="E19862" s="147" t="s">
        <v>2240</v>
      </c>
      <c r="G19862" s="147">
        <v>0</v>
      </c>
      <c r="I19862" s="147">
        <v>6</v>
      </c>
      <c r="J19862" s="147">
        <v>2596143</v>
      </c>
    </row>
    <row r="19863" spans="1:10" x14ac:dyDescent="0.2">
      <c r="A19863" s="147">
        <v>6</v>
      </c>
      <c r="B19863" s="149" t="s">
        <v>4565</v>
      </c>
      <c r="C19863" s="147" t="s">
        <v>2242</v>
      </c>
      <c r="D19863" s="147" t="s">
        <v>4564</v>
      </c>
      <c r="E19863" s="147" t="s">
        <v>2240</v>
      </c>
      <c r="G19863" s="147">
        <v>0</v>
      </c>
      <c r="I19863" s="147">
        <v>6</v>
      </c>
      <c r="J19863" s="147">
        <v>2596144</v>
      </c>
    </row>
    <row r="19864" spans="1:10" x14ac:dyDescent="0.2">
      <c r="A19864" s="147">
        <v>6</v>
      </c>
      <c r="B19864" s="149" t="s">
        <v>4563</v>
      </c>
      <c r="C19864" s="147" t="s">
        <v>2242</v>
      </c>
      <c r="D19864" s="147" t="s">
        <v>4562</v>
      </c>
      <c r="E19864" s="147" t="s">
        <v>2240</v>
      </c>
      <c r="G19864" s="147">
        <v>0</v>
      </c>
      <c r="I19864" s="147">
        <v>6</v>
      </c>
      <c r="J19864" s="147">
        <v>2596141</v>
      </c>
    </row>
    <row r="19865" spans="1:10" x14ac:dyDescent="0.2">
      <c r="A19865" s="147">
        <v>6</v>
      </c>
      <c r="B19865" s="149" t="s">
        <v>4561</v>
      </c>
      <c r="C19865" s="147" t="s">
        <v>2242</v>
      </c>
      <c r="D19865" s="147" t="s">
        <v>4560</v>
      </c>
      <c r="E19865" s="147" t="s">
        <v>2240</v>
      </c>
      <c r="G19865" s="147">
        <v>0</v>
      </c>
      <c r="I19865" s="147">
        <v>6</v>
      </c>
      <c r="J19865" s="147">
        <v>2596135</v>
      </c>
    </row>
    <row r="19866" spans="1:10" x14ac:dyDescent="0.2">
      <c r="A19866" s="147">
        <v>6</v>
      </c>
      <c r="B19866" s="149" t="s">
        <v>4559</v>
      </c>
      <c r="C19866" s="147" t="s">
        <v>2242</v>
      </c>
      <c r="D19866" s="147" t="s">
        <v>4558</v>
      </c>
      <c r="E19866" s="147" t="s">
        <v>2240</v>
      </c>
      <c r="G19866" s="147">
        <v>0</v>
      </c>
      <c r="I19866" s="147">
        <v>6</v>
      </c>
      <c r="J19866" s="147">
        <v>2596138</v>
      </c>
    </row>
    <row r="19867" spans="1:10" x14ac:dyDescent="0.2">
      <c r="A19867" s="147">
        <v>3</v>
      </c>
      <c r="B19867" s="149" t="s">
        <v>4556</v>
      </c>
      <c r="C19867" s="147" t="s">
        <v>2242</v>
      </c>
      <c r="D19867" s="147" t="s">
        <v>4557</v>
      </c>
      <c r="E19867" s="147" t="s">
        <v>2246</v>
      </c>
      <c r="G19867" s="147">
        <v>0</v>
      </c>
      <c r="I19867" s="147">
        <v>3</v>
      </c>
      <c r="J19867" s="147">
        <v>2595769</v>
      </c>
    </row>
    <row r="19868" spans="1:10" x14ac:dyDescent="0.2">
      <c r="A19868" s="147">
        <v>3</v>
      </c>
      <c r="B19868" s="149" t="s">
        <v>4556</v>
      </c>
      <c r="C19868" s="147" t="s">
        <v>2261</v>
      </c>
      <c r="D19868" s="147" t="s">
        <v>4555</v>
      </c>
      <c r="E19868" s="147" t="s">
        <v>2246</v>
      </c>
      <c r="G19868" s="147">
        <v>0</v>
      </c>
      <c r="I19868" s="147">
        <v>3</v>
      </c>
      <c r="J19868" s="147">
        <v>1204229</v>
      </c>
    </row>
    <row r="19869" spans="1:10" x14ac:dyDescent="0.2">
      <c r="A19869" s="147">
        <v>4</v>
      </c>
      <c r="B19869" s="149" t="s">
        <v>4553</v>
      </c>
      <c r="C19869" s="147" t="s">
        <v>2242</v>
      </c>
      <c r="D19869" s="147" t="s">
        <v>4554</v>
      </c>
      <c r="E19869" s="147" t="s">
        <v>2240</v>
      </c>
      <c r="G19869" s="147">
        <v>0</v>
      </c>
      <c r="I19869" s="147">
        <v>4</v>
      </c>
      <c r="J19869" s="147">
        <v>2596167</v>
      </c>
    </row>
    <row r="19870" spans="1:10" x14ac:dyDescent="0.2">
      <c r="A19870" s="147">
        <v>4</v>
      </c>
      <c r="B19870" s="149" t="s">
        <v>4553</v>
      </c>
      <c r="C19870" s="147" t="s">
        <v>2261</v>
      </c>
      <c r="D19870" s="147" t="s">
        <v>4552</v>
      </c>
      <c r="E19870" s="147" t="s">
        <v>2246</v>
      </c>
      <c r="G19870" s="147">
        <v>0</v>
      </c>
      <c r="I19870" s="147">
        <v>4</v>
      </c>
      <c r="J19870" s="147">
        <v>1204510</v>
      </c>
    </row>
    <row r="19871" spans="1:10" x14ac:dyDescent="0.2">
      <c r="A19871" s="147">
        <v>4</v>
      </c>
      <c r="B19871" s="149" t="s">
        <v>4550</v>
      </c>
      <c r="C19871" s="147" t="s">
        <v>2242</v>
      </c>
      <c r="D19871" s="147" t="s">
        <v>4551</v>
      </c>
      <c r="E19871" s="147" t="s">
        <v>2240</v>
      </c>
      <c r="G19871" s="147">
        <v>0</v>
      </c>
      <c r="I19871" s="147">
        <v>4</v>
      </c>
      <c r="J19871" s="147">
        <v>2596148</v>
      </c>
    </row>
    <row r="19872" spans="1:10" x14ac:dyDescent="0.2">
      <c r="A19872" s="147">
        <v>4</v>
      </c>
      <c r="B19872" s="149" t="s">
        <v>4550</v>
      </c>
      <c r="C19872" s="147" t="s">
        <v>2261</v>
      </c>
      <c r="D19872" s="147" t="s">
        <v>4549</v>
      </c>
      <c r="E19872" s="147" t="s">
        <v>2246</v>
      </c>
      <c r="G19872" s="147">
        <v>0</v>
      </c>
      <c r="I19872" s="147">
        <v>4</v>
      </c>
      <c r="J19872" s="147">
        <v>1204507</v>
      </c>
    </row>
    <row r="19873" spans="1:10" x14ac:dyDescent="0.2">
      <c r="A19873" s="147">
        <v>4</v>
      </c>
      <c r="B19873" s="149" t="s">
        <v>4547</v>
      </c>
      <c r="C19873" s="147" t="s">
        <v>2242</v>
      </c>
      <c r="D19873" s="147" t="s">
        <v>4548</v>
      </c>
      <c r="E19873" s="147" t="s">
        <v>2240</v>
      </c>
      <c r="G19873" s="147">
        <v>0</v>
      </c>
      <c r="I19873" s="147">
        <v>4</v>
      </c>
      <c r="J19873" s="147">
        <v>2596159</v>
      </c>
    </row>
    <row r="19874" spans="1:10" x14ac:dyDescent="0.2">
      <c r="A19874" s="147">
        <v>4</v>
      </c>
      <c r="B19874" s="149" t="s">
        <v>4547</v>
      </c>
      <c r="C19874" s="147" t="s">
        <v>2261</v>
      </c>
      <c r="D19874" s="147" t="s">
        <v>4546</v>
      </c>
      <c r="E19874" s="147" t="s">
        <v>2246</v>
      </c>
      <c r="G19874" s="147">
        <v>0</v>
      </c>
      <c r="I19874" s="147">
        <v>4</v>
      </c>
      <c r="J19874" s="147">
        <v>1204505</v>
      </c>
    </row>
    <row r="19875" spans="1:10" x14ac:dyDescent="0.2">
      <c r="A19875" s="147">
        <v>4</v>
      </c>
      <c r="B19875" s="149" t="s">
        <v>4545</v>
      </c>
      <c r="C19875" s="147" t="s">
        <v>2242</v>
      </c>
      <c r="D19875" s="147" t="s">
        <v>4544</v>
      </c>
      <c r="E19875" s="147" t="s">
        <v>2240</v>
      </c>
      <c r="G19875" s="147">
        <v>0</v>
      </c>
      <c r="I19875" s="147">
        <v>4</v>
      </c>
      <c r="J19875" s="147">
        <v>2596152</v>
      </c>
    </row>
    <row r="19876" spans="1:10" x14ac:dyDescent="0.2">
      <c r="A19876" s="147">
        <v>4</v>
      </c>
      <c r="B19876" s="149" t="s">
        <v>4543</v>
      </c>
      <c r="C19876" s="147" t="s">
        <v>2242</v>
      </c>
      <c r="D19876" s="147" t="s">
        <v>4542</v>
      </c>
      <c r="E19876" s="147" t="s">
        <v>2240</v>
      </c>
      <c r="G19876" s="147">
        <v>0</v>
      </c>
      <c r="I19876" s="147">
        <v>4</v>
      </c>
      <c r="J19876" s="147">
        <v>2596160</v>
      </c>
    </row>
    <row r="19877" spans="1:10" x14ac:dyDescent="0.2">
      <c r="A19877" s="147">
        <v>4</v>
      </c>
      <c r="B19877" s="149" t="s">
        <v>4540</v>
      </c>
      <c r="C19877" s="147" t="s">
        <v>2242</v>
      </c>
      <c r="D19877" s="147" t="s">
        <v>4541</v>
      </c>
      <c r="E19877" s="147" t="s">
        <v>2240</v>
      </c>
      <c r="G19877" s="147">
        <v>0</v>
      </c>
      <c r="I19877" s="147">
        <v>4</v>
      </c>
      <c r="J19877" s="147">
        <v>2596153</v>
      </c>
    </row>
    <row r="19878" spans="1:10" x14ac:dyDescent="0.2">
      <c r="A19878" s="147">
        <v>4</v>
      </c>
      <c r="B19878" s="149" t="s">
        <v>4540</v>
      </c>
      <c r="C19878" s="147" t="s">
        <v>2261</v>
      </c>
      <c r="D19878" s="147" t="s">
        <v>4539</v>
      </c>
      <c r="E19878" s="147" t="s">
        <v>2246</v>
      </c>
      <c r="G19878" s="147">
        <v>0</v>
      </c>
      <c r="I19878" s="147">
        <v>4</v>
      </c>
      <c r="J19878" s="147">
        <v>1204501</v>
      </c>
    </row>
    <row r="19879" spans="1:10" x14ac:dyDescent="0.2">
      <c r="A19879" s="147">
        <v>4</v>
      </c>
      <c r="B19879" s="149" t="s">
        <v>4538</v>
      </c>
      <c r="C19879" s="147" t="s">
        <v>2242</v>
      </c>
      <c r="D19879" s="147" t="s">
        <v>4537</v>
      </c>
      <c r="E19879" s="147" t="s">
        <v>2240</v>
      </c>
      <c r="G19879" s="147">
        <v>0</v>
      </c>
      <c r="I19879" s="147">
        <v>4</v>
      </c>
      <c r="J19879" s="147">
        <v>2596163</v>
      </c>
    </row>
    <row r="19880" spans="1:10" x14ac:dyDescent="0.2">
      <c r="A19880" s="147">
        <v>3</v>
      </c>
      <c r="B19880" s="149" t="s">
        <v>4535</v>
      </c>
      <c r="C19880" s="147" t="s">
        <v>2242</v>
      </c>
      <c r="D19880" s="147" t="s">
        <v>4536</v>
      </c>
      <c r="E19880" s="147" t="s">
        <v>2246</v>
      </c>
      <c r="G19880" s="147">
        <v>0</v>
      </c>
      <c r="I19880" s="147">
        <v>3</v>
      </c>
      <c r="J19880" s="147">
        <v>2595775</v>
      </c>
    </row>
    <row r="19881" spans="1:10" x14ac:dyDescent="0.2">
      <c r="A19881" s="147">
        <v>3</v>
      </c>
      <c r="B19881" s="149" t="s">
        <v>4535</v>
      </c>
      <c r="C19881" s="147" t="s">
        <v>2261</v>
      </c>
      <c r="D19881" s="147" t="s">
        <v>4487</v>
      </c>
      <c r="E19881" s="147" t="s">
        <v>2246</v>
      </c>
      <c r="G19881" s="147">
        <v>0</v>
      </c>
      <c r="I19881" s="147">
        <v>3</v>
      </c>
      <c r="J19881" s="147">
        <v>1204234</v>
      </c>
    </row>
    <row r="19882" spans="1:10" x14ac:dyDescent="0.2">
      <c r="A19882" s="147">
        <v>3</v>
      </c>
      <c r="B19882" s="149" t="s">
        <v>4535</v>
      </c>
      <c r="C19882" s="147" t="s">
        <v>2261</v>
      </c>
      <c r="D19882" s="147" t="s">
        <v>4534</v>
      </c>
      <c r="E19882" s="147" t="s">
        <v>2246</v>
      </c>
      <c r="G19882" s="147">
        <v>0</v>
      </c>
      <c r="I19882" s="147">
        <v>3</v>
      </c>
      <c r="J19882" s="147">
        <v>1204224</v>
      </c>
    </row>
    <row r="19883" spans="1:10" x14ac:dyDescent="0.2">
      <c r="A19883" s="147">
        <v>4</v>
      </c>
      <c r="B19883" s="149" t="s">
        <v>4533</v>
      </c>
      <c r="C19883" s="147" t="s">
        <v>2242</v>
      </c>
      <c r="D19883" s="147" t="s">
        <v>4532</v>
      </c>
      <c r="E19883" s="147" t="s">
        <v>2246</v>
      </c>
      <c r="G19883" s="147">
        <v>0</v>
      </c>
      <c r="I19883" s="147">
        <v>4</v>
      </c>
      <c r="J19883" s="147">
        <v>2596173</v>
      </c>
    </row>
    <row r="19884" spans="1:10" x14ac:dyDescent="0.2">
      <c r="A19884" s="147">
        <v>5</v>
      </c>
      <c r="B19884" s="149" t="s">
        <v>4531</v>
      </c>
      <c r="C19884" s="147" t="s">
        <v>2242</v>
      </c>
      <c r="D19884" s="147" t="s">
        <v>4530</v>
      </c>
      <c r="E19884" s="147" t="s">
        <v>2246</v>
      </c>
      <c r="G19884" s="147">
        <v>0</v>
      </c>
      <c r="I19884" s="147">
        <v>5</v>
      </c>
      <c r="J19884" s="147">
        <v>2596190</v>
      </c>
    </row>
    <row r="19885" spans="1:10" x14ac:dyDescent="0.2">
      <c r="A19885" s="147">
        <v>6</v>
      </c>
      <c r="B19885" s="149" t="s">
        <v>4529</v>
      </c>
      <c r="C19885" s="147" t="s">
        <v>2242</v>
      </c>
      <c r="D19885" s="147" t="s">
        <v>4528</v>
      </c>
      <c r="E19885" s="147" t="s">
        <v>2240</v>
      </c>
      <c r="G19885" s="147">
        <v>0</v>
      </c>
      <c r="I19885" s="147">
        <v>6</v>
      </c>
      <c r="J19885" s="147">
        <v>2596210</v>
      </c>
    </row>
    <row r="19886" spans="1:10" x14ac:dyDescent="0.2">
      <c r="A19886" s="147">
        <v>6</v>
      </c>
      <c r="B19886" s="149" t="s">
        <v>4527</v>
      </c>
      <c r="C19886" s="147" t="s">
        <v>2242</v>
      </c>
      <c r="D19886" s="147" t="s">
        <v>4526</v>
      </c>
      <c r="E19886" s="147" t="s">
        <v>2240</v>
      </c>
      <c r="G19886" s="147">
        <v>0</v>
      </c>
      <c r="I19886" s="147">
        <v>6</v>
      </c>
      <c r="J19886" s="147">
        <v>2596219</v>
      </c>
    </row>
    <row r="19887" spans="1:10" x14ac:dyDescent="0.2">
      <c r="A19887" s="147">
        <v>6</v>
      </c>
      <c r="B19887" s="149" t="s">
        <v>4525</v>
      </c>
      <c r="C19887" s="147" t="s">
        <v>2242</v>
      </c>
      <c r="D19887" s="147" t="s">
        <v>4524</v>
      </c>
      <c r="E19887" s="147" t="s">
        <v>2240</v>
      </c>
      <c r="G19887" s="147">
        <v>0</v>
      </c>
      <c r="I19887" s="147">
        <v>6</v>
      </c>
      <c r="J19887" s="147">
        <v>2596212</v>
      </c>
    </row>
    <row r="19888" spans="1:10" x14ac:dyDescent="0.2">
      <c r="A19888" s="147">
        <v>6</v>
      </c>
      <c r="B19888" s="149" t="s">
        <v>4523</v>
      </c>
      <c r="C19888" s="147" t="s">
        <v>2242</v>
      </c>
      <c r="D19888" s="147" t="s">
        <v>4522</v>
      </c>
      <c r="E19888" s="147" t="s">
        <v>2240</v>
      </c>
      <c r="G19888" s="147">
        <v>0</v>
      </c>
      <c r="I19888" s="147">
        <v>6</v>
      </c>
      <c r="J19888" s="147">
        <v>2596198</v>
      </c>
    </row>
    <row r="19889" spans="1:10" x14ac:dyDescent="0.2">
      <c r="A19889" s="147">
        <v>6</v>
      </c>
      <c r="B19889" s="149" t="s">
        <v>4521</v>
      </c>
      <c r="C19889" s="147" t="s">
        <v>2242</v>
      </c>
      <c r="D19889" s="147" t="s">
        <v>4520</v>
      </c>
      <c r="E19889" s="147" t="s">
        <v>2240</v>
      </c>
      <c r="G19889" s="147">
        <v>0</v>
      </c>
      <c r="I19889" s="147">
        <v>6</v>
      </c>
      <c r="J19889" s="147">
        <v>2596213</v>
      </c>
    </row>
    <row r="19890" spans="1:10" x14ac:dyDescent="0.2">
      <c r="A19890" s="147">
        <v>6</v>
      </c>
      <c r="B19890" s="149" t="s">
        <v>4519</v>
      </c>
      <c r="C19890" s="147" t="s">
        <v>2242</v>
      </c>
      <c r="D19890" s="147" t="s">
        <v>4518</v>
      </c>
      <c r="E19890" s="147" t="s">
        <v>2240</v>
      </c>
      <c r="G19890" s="147">
        <v>0</v>
      </c>
      <c r="I19890" s="147">
        <v>6</v>
      </c>
      <c r="J19890" s="147">
        <v>2596217</v>
      </c>
    </row>
    <row r="19891" spans="1:10" x14ac:dyDescent="0.2">
      <c r="A19891" s="147">
        <v>6</v>
      </c>
      <c r="B19891" s="149" t="s">
        <v>4517</v>
      </c>
      <c r="C19891" s="147" t="s">
        <v>2242</v>
      </c>
      <c r="D19891" s="147" t="s">
        <v>4516</v>
      </c>
      <c r="E19891" s="147" t="s">
        <v>2240</v>
      </c>
      <c r="G19891" s="147">
        <v>0</v>
      </c>
      <c r="I19891" s="147">
        <v>6</v>
      </c>
      <c r="J19891" s="147">
        <v>2596208</v>
      </c>
    </row>
    <row r="19892" spans="1:10" x14ac:dyDescent="0.2">
      <c r="A19892" s="147">
        <v>6</v>
      </c>
      <c r="B19892" s="149" t="s">
        <v>4515</v>
      </c>
      <c r="C19892" s="147" t="s">
        <v>2242</v>
      </c>
      <c r="D19892" s="147" t="s">
        <v>4514</v>
      </c>
      <c r="E19892" s="147" t="s">
        <v>2240</v>
      </c>
      <c r="G19892" s="147">
        <v>0</v>
      </c>
      <c r="I19892" s="147">
        <v>6</v>
      </c>
      <c r="J19892" s="147">
        <v>2596211</v>
      </c>
    </row>
    <row r="19893" spans="1:10" x14ac:dyDescent="0.2">
      <c r="A19893" s="147">
        <v>6</v>
      </c>
      <c r="B19893" s="149" t="s">
        <v>4513</v>
      </c>
      <c r="C19893" s="147" t="s">
        <v>2242</v>
      </c>
      <c r="D19893" s="147" t="s">
        <v>4512</v>
      </c>
      <c r="E19893" s="147" t="s">
        <v>2240</v>
      </c>
      <c r="G19893" s="147">
        <v>0</v>
      </c>
      <c r="I19893" s="147">
        <v>6</v>
      </c>
      <c r="J19893" s="147">
        <v>2596214</v>
      </c>
    </row>
    <row r="19894" spans="1:10" x14ac:dyDescent="0.2">
      <c r="A19894" s="147">
        <v>6</v>
      </c>
      <c r="B19894" s="149" t="s">
        <v>4511</v>
      </c>
      <c r="C19894" s="147" t="s">
        <v>2242</v>
      </c>
      <c r="D19894" s="147" t="s">
        <v>4510</v>
      </c>
      <c r="E19894" s="147" t="s">
        <v>2240</v>
      </c>
      <c r="G19894" s="147">
        <v>0</v>
      </c>
      <c r="I19894" s="147">
        <v>6</v>
      </c>
      <c r="J19894" s="147">
        <v>2596206</v>
      </c>
    </row>
    <row r="19895" spans="1:10" x14ac:dyDescent="0.2">
      <c r="A19895" s="147">
        <v>6</v>
      </c>
      <c r="B19895" s="149" t="s">
        <v>4509</v>
      </c>
      <c r="C19895" s="147" t="s">
        <v>2242</v>
      </c>
      <c r="D19895" s="147" t="s">
        <v>4508</v>
      </c>
      <c r="E19895" s="147" t="s">
        <v>2240</v>
      </c>
      <c r="G19895" s="147">
        <v>0</v>
      </c>
      <c r="I19895" s="147">
        <v>6</v>
      </c>
      <c r="J19895" s="147">
        <v>2596196</v>
      </c>
    </row>
    <row r="19896" spans="1:10" x14ac:dyDescent="0.2">
      <c r="A19896" s="147">
        <v>5</v>
      </c>
      <c r="B19896" s="149" t="s">
        <v>4507</v>
      </c>
      <c r="C19896" s="147" t="s">
        <v>2242</v>
      </c>
      <c r="D19896" s="147" t="s">
        <v>4506</v>
      </c>
      <c r="E19896" s="147" t="s">
        <v>2246</v>
      </c>
      <c r="G19896" s="147">
        <v>0</v>
      </c>
      <c r="I19896" s="147">
        <v>5</v>
      </c>
      <c r="J19896" s="147">
        <v>2596187</v>
      </c>
    </row>
    <row r="19897" spans="1:10" x14ac:dyDescent="0.2">
      <c r="A19897" s="147">
        <v>6</v>
      </c>
      <c r="B19897" s="149" t="s">
        <v>4505</v>
      </c>
      <c r="C19897" s="147" t="s">
        <v>2242</v>
      </c>
      <c r="D19897" s="147" t="s">
        <v>4504</v>
      </c>
      <c r="E19897" s="147" t="s">
        <v>2240</v>
      </c>
      <c r="G19897" s="147">
        <v>0</v>
      </c>
      <c r="I19897" s="147">
        <v>6</v>
      </c>
      <c r="J19897" s="147">
        <v>2596241</v>
      </c>
    </row>
    <row r="19898" spans="1:10" x14ac:dyDescent="0.2">
      <c r="A19898" s="147">
        <v>6</v>
      </c>
      <c r="B19898" s="149" t="s">
        <v>4503</v>
      </c>
      <c r="C19898" s="147" t="s">
        <v>2242</v>
      </c>
      <c r="D19898" s="147" t="s">
        <v>4502</v>
      </c>
      <c r="E19898" s="147" t="s">
        <v>2240</v>
      </c>
      <c r="G19898" s="147">
        <v>0</v>
      </c>
      <c r="I19898" s="147">
        <v>6</v>
      </c>
      <c r="J19898" s="147">
        <v>2596228</v>
      </c>
    </row>
    <row r="19899" spans="1:10" x14ac:dyDescent="0.2">
      <c r="A19899" s="147">
        <v>6</v>
      </c>
      <c r="B19899" s="149" t="s">
        <v>4501</v>
      </c>
      <c r="C19899" s="147" t="s">
        <v>2242</v>
      </c>
      <c r="D19899" s="147" t="s">
        <v>4500</v>
      </c>
      <c r="E19899" s="147" t="s">
        <v>2240</v>
      </c>
      <c r="G19899" s="147">
        <v>0</v>
      </c>
      <c r="I19899" s="147">
        <v>6</v>
      </c>
      <c r="J19899" s="147">
        <v>2596233</v>
      </c>
    </row>
    <row r="19900" spans="1:10" x14ac:dyDescent="0.2">
      <c r="A19900" s="147">
        <v>6</v>
      </c>
      <c r="B19900" s="149" t="s">
        <v>4499</v>
      </c>
      <c r="C19900" s="147" t="s">
        <v>2242</v>
      </c>
      <c r="D19900" s="147" t="s">
        <v>4498</v>
      </c>
      <c r="E19900" s="147" t="s">
        <v>2240</v>
      </c>
      <c r="G19900" s="147">
        <v>0</v>
      </c>
      <c r="I19900" s="147">
        <v>6</v>
      </c>
      <c r="J19900" s="147">
        <v>2596229</v>
      </c>
    </row>
    <row r="19901" spans="1:10" x14ac:dyDescent="0.2">
      <c r="A19901" s="147">
        <v>6</v>
      </c>
      <c r="B19901" s="149" t="s">
        <v>4497</v>
      </c>
      <c r="C19901" s="147" t="s">
        <v>2242</v>
      </c>
      <c r="D19901" s="147" t="s">
        <v>4496</v>
      </c>
      <c r="E19901" s="147" t="s">
        <v>2240</v>
      </c>
      <c r="G19901" s="147">
        <v>0</v>
      </c>
      <c r="I19901" s="147">
        <v>6</v>
      </c>
      <c r="J19901" s="147">
        <v>2596230</v>
      </c>
    </row>
    <row r="19902" spans="1:10" x14ac:dyDescent="0.2">
      <c r="A19902" s="147">
        <v>6</v>
      </c>
      <c r="B19902" s="149" t="s">
        <v>4495</v>
      </c>
      <c r="C19902" s="147" t="s">
        <v>2242</v>
      </c>
      <c r="D19902" s="147" t="s">
        <v>4494</v>
      </c>
      <c r="E19902" s="147" t="s">
        <v>2240</v>
      </c>
      <c r="G19902" s="147">
        <v>0</v>
      </c>
      <c r="I19902" s="147">
        <v>6</v>
      </c>
      <c r="J19902" s="147">
        <v>2596235</v>
      </c>
    </row>
    <row r="19903" spans="1:10" x14ac:dyDescent="0.2">
      <c r="A19903" s="147">
        <v>5</v>
      </c>
      <c r="B19903" s="149" t="s">
        <v>4493</v>
      </c>
      <c r="C19903" s="147" t="s">
        <v>2242</v>
      </c>
      <c r="D19903" s="147" t="s">
        <v>4492</v>
      </c>
      <c r="E19903" s="147" t="s">
        <v>2246</v>
      </c>
      <c r="G19903" s="147">
        <v>0</v>
      </c>
      <c r="I19903" s="147">
        <v>5</v>
      </c>
      <c r="J19903" s="147">
        <v>2596183</v>
      </c>
    </row>
    <row r="19904" spans="1:10" x14ac:dyDescent="0.2">
      <c r="A19904" s="147">
        <v>6</v>
      </c>
      <c r="B19904" s="149" t="s">
        <v>4491</v>
      </c>
      <c r="C19904" s="147" t="s">
        <v>2242</v>
      </c>
      <c r="D19904" s="147" t="s">
        <v>4490</v>
      </c>
      <c r="E19904" s="147" t="s">
        <v>2240</v>
      </c>
      <c r="G19904" s="147">
        <v>0</v>
      </c>
      <c r="I19904" s="147">
        <v>6</v>
      </c>
      <c r="J19904" s="147">
        <v>2596245</v>
      </c>
    </row>
    <row r="19905" spans="1:10" x14ac:dyDescent="0.2">
      <c r="A19905" s="147">
        <v>4</v>
      </c>
      <c r="B19905" s="149" t="s">
        <v>4488</v>
      </c>
      <c r="C19905" s="147" t="s">
        <v>2242</v>
      </c>
      <c r="D19905" s="147" t="s">
        <v>4489</v>
      </c>
      <c r="E19905" s="147" t="s">
        <v>2240</v>
      </c>
      <c r="G19905" s="147">
        <v>0</v>
      </c>
      <c r="I19905" s="147">
        <v>4</v>
      </c>
      <c r="J19905" s="147">
        <v>2596170</v>
      </c>
    </row>
    <row r="19906" spans="1:10" x14ac:dyDescent="0.2">
      <c r="A19906" s="147">
        <v>4</v>
      </c>
      <c r="B19906" s="149" t="s">
        <v>4488</v>
      </c>
      <c r="C19906" s="147" t="s">
        <v>2261</v>
      </c>
      <c r="D19906" s="147" t="s">
        <v>4487</v>
      </c>
      <c r="E19906" s="147" t="s">
        <v>2246</v>
      </c>
      <c r="G19906" s="147">
        <v>0</v>
      </c>
      <c r="I19906" s="147">
        <v>4</v>
      </c>
      <c r="J19906" s="147">
        <v>1204513</v>
      </c>
    </row>
    <row r="19907" spans="1:10" x14ac:dyDescent="0.2">
      <c r="A19907" s="147">
        <v>4</v>
      </c>
      <c r="B19907" s="149" t="s">
        <v>4486</v>
      </c>
      <c r="C19907" s="147" t="s">
        <v>2242</v>
      </c>
      <c r="D19907" s="147" t="s">
        <v>4485</v>
      </c>
      <c r="E19907" s="147" t="s">
        <v>2240</v>
      </c>
      <c r="G19907" s="147">
        <v>0</v>
      </c>
      <c r="I19907" s="147">
        <v>4</v>
      </c>
      <c r="J19907" s="147">
        <v>2596177</v>
      </c>
    </row>
    <row r="19908" spans="1:10" x14ac:dyDescent="0.2">
      <c r="A19908" s="147">
        <v>4</v>
      </c>
      <c r="B19908" s="149" t="s">
        <v>4484</v>
      </c>
      <c r="C19908" s="147" t="s">
        <v>2242</v>
      </c>
      <c r="D19908" s="147" t="s">
        <v>4483</v>
      </c>
      <c r="E19908" s="147" t="s">
        <v>2240</v>
      </c>
      <c r="G19908" s="147">
        <v>0</v>
      </c>
      <c r="I19908" s="147">
        <v>4</v>
      </c>
      <c r="J19908" s="147">
        <v>2596181</v>
      </c>
    </row>
    <row r="19909" spans="1:10" x14ac:dyDescent="0.2">
      <c r="A19909" s="147">
        <v>4</v>
      </c>
      <c r="B19909" s="149" t="s">
        <v>4482</v>
      </c>
      <c r="C19909" s="147" t="s">
        <v>2242</v>
      </c>
      <c r="D19909" s="147" t="s">
        <v>4481</v>
      </c>
      <c r="E19909" s="147" t="s">
        <v>2240</v>
      </c>
      <c r="G19909" s="147">
        <v>0</v>
      </c>
      <c r="I19909" s="147">
        <v>4</v>
      </c>
      <c r="J19909" s="147">
        <v>2596171</v>
      </c>
    </row>
    <row r="19910" spans="1:10" x14ac:dyDescent="0.2">
      <c r="A19910" s="147">
        <v>3</v>
      </c>
      <c r="B19910" s="149" t="s">
        <v>4480</v>
      </c>
      <c r="C19910" s="147" t="s">
        <v>2242</v>
      </c>
      <c r="D19910" s="147" t="s">
        <v>4479</v>
      </c>
      <c r="E19910" s="147" t="s">
        <v>2246</v>
      </c>
      <c r="G19910" s="147">
        <v>0</v>
      </c>
      <c r="I19910" s="147">
        <v>3</v>
      </c>
      <c r="J19910" s="147">
        <v>2595755</v>
      </c>
    </row>
    <row r="19911" spans="1:10" x14ac:dyDescent="0.2">
      <c r="A19911" s="147">
        <v>4</v>
      </c>
      <c r="B19911" s="149" t="s">
        <v>4475</v>
      </c>
      <c r="C19911" s="147" t="s">
        <v>2242</v>
      </c>
      <c r="D19911" s="147" t="s">
        <v>4478</v>
      </c>
      <c r="E19911" s="147" t="s">
        <v>2240</v>
      </c>
      <c r="G19911" s="147">
        <v>0</v>
      </c>
      <c r="I19911" s="147">
        <v>4</v>
      </c>
      <c r="J19911" s="147">
        <v>2596250</v>
      </c>
    </row>
    <row r="19912" spans="1:10" x14ac:dyDescent="0.2">
      <c r="A19912" s="147">
        <v>4</v>
      </c>
      <c r="B19912" s="149" t="s">
        <v>4475</v>
      </c>
      <c r="C19912" s="147" t="s">
        <v>2261</v>
      </c>
      <c r="D19912" s="147" t="s">
        <v>4477</v>
      </c>
      <c r="E19912" s="147" t="s">
        <v>2246</v>
      </c>
      <c r="G19912" s="147">
        <v>0</v>
      </c>
      <c r="I19912" s="147">
        <v>4</v>
      </c>
      <c r="J19912" s="147">
        <v>1204527</v>
      </c>
    </row>
    <row r="19913" spans="1:10" x14ac:dyDescent="0.2">
      <c r="A19913" s="147">
        <v>4</v>
      </c>
      <c r="B19913" s="149" t="s">
        <v>4475</v>
      </c>
      <c r="C19913" s="147" t="s">
        <v>2261</v>
      </c>
      <c r="D19913" s="147" t="s">
        <v>4476</v>
      </c>
      <c r="E19913" s="147" t="s">
        <v>2246</v>
      </c>
      <c r="G19913" s="147">
        <v>0</v>
      </c>
      <c r="I19913" s="147">
        <v>4</v>
      </c>
      <c r="J19913" s="147">
        <v>1204539</v>
      </c>
    </row>
    <row r="19914" spans="1:10" x14ac:dyDescent="0.2">
      <c r="A19914" s="147">
        <v>4</v>
      </c>
      <c r="B19914" s="149" t="s">
        <v>4475</v>
      </c>
      <c r="C19914" s="147" t="s">
        <v>2277</v>
      </c>
      <c r="D19914" s="147" t="s">
        <v>4474</v>
      </c>
      <c r="E19914" s="147" t="s">
        <v>2246</v>
      </c>
      <c r="G19914" s="147">
        <v>0</v>
      </c>
      <c r="I19914" s="147">
        <v>4</v>
      </c>
      <c r="J19914" s="147">
        <v>1204546</v>
      </c>
    </row>
    <row r="19915" spans="1:10" x14ac:dyDescent="0.2">
      <c r="A19915" s="147">
        <v>4</v>
      </c>
      <c r="B19915" s="149" t="s">
        <v>4471</v>
      </c>
      <c r="C19915" s="147" t="s">
        <v>2242</v>
      </c>
      <c r="D19915" s="147" t="s">
        <v>4473</v>
      </c>
      <c r="E19915" s="147" t="s">
        <v>2240</v>
      </c>
      <c r="G19915" s="147">
        <v>0</v>
      </c>
      <c r="I19915" s="147">
        <v>4</v>
      </c>
      <c r="J19915" s="147">
        <v>2596253</v>
      </c>
    </row>
    <row r="19916" spans="1:10" x14ac:dyDescent="0.2">
      <c r="A19916" s="147">
        <v>4</v>
      </c>
      <c r="B19916" s="149" t="s">
        <v>4471</v>
      </c>
      <c r="C19916" s="147" t="s">
        <v>2261</v>
      </c>
      <c r="D19916" s="147" t="s">
        <v>4472</v>
      </c>
      <c r="E19916" s="147" t="s">
        <v>2246</v>
      </c>
      <c r="G19916" s="147">
        <v>0</v>
      </c>
      <c r="I19916" s="147">
        <v>4</v>
      </c>
      <c r="J19916" s="147">
        <v>1204536</v>
      </c>
    </row>
    <row r="19917" spans="1:10" x14ac:dyDescent="0.2">
      <c r="A19917" s="147">
        <v>4</v>
      </c>
      <c r="B19917" s="149" t="s">
        <v>4471</v>
      </c>
      <c r="C19917" s="147" t="s">
        <v>2261</v>
      </c>
      <c r="D19917" s="147" t="s">
        <v>4470</v>
      </c>
      <c r="E19917" s="147" t="s">
        <v>2246</v>
      </c>
      <c r="G19917" s="147">
        <v>0</v>
      </c>
      <c r="I19917" s="147">
        <v>4</v>
      </c>
      <c r="J19917" s="147">
        <v>1204519</v>
      </c>
    </row>
    <row r="19918" spans="1:10" x14ac:dyDescent="0.2">
      <c r="A19918" s="147">
        <v>4</v>
      </c>
      <c r="B19918" s="149" t="s">
        <v>4466</v>
      </c>
      <c r="C19918" s="147" t="s">
        <v>2242</v>
      </c>
      <c r="D19918" s="147" t="s">
        <v>4469</v>
      </c>
      <c r="E19918" s="147" t="s">
        <v>2240</v>
      </c>
      <c r="G19918" s="147">
        <v>0</v>
      </c>
      <c r="I19918" s="147">
        <v>4</v>
      </c>
      <c r="J19918" s="147">
        <v>2596247</v>
      </c>
    </row>
    <row r="19919" spans="1:10" x14ac:dyDescent="0.2">
      <c r="A19919" s="147">
        <v>4</v>
      </c>
      <c r="B19919" s="149" t="s">
        <v>4466</v>
      </c>
      <c r="C19919" s="147" t="s">
        <v>2261</v>
      </c>
      <c r="D19919" s="147" t="s">
        <v>4468</v>
      </c>
      <c r="E19919" s="147" t="s">
        <v>2246</v>
      </c>
      <c r="G19919" s="147">
        <v>0</v>
      </c>
      <c r="I19919" s="147">
        <v>4</v>
      </c>
      <c r="J19919" s="147">
        <v>1204538</v>
      </c>
    </row>
    <row r="19920" spans="1:10" x14ac:dyDescent="0.2">
      <c r="A19920" s="147">
        <v>4</v>
      </c>
      <c r="B19920" s="149" t="s">
        <v>4466</v>
      </c>
      <c r="C19920" s="147" t="s">
        <v>2261</v>
      </c>
      <c r="D19920" s="147" t="s">
        <v>4467</v>
      </c>
      <c r="E19920" s="147" t="s">
        <v>2246</v>
      </c>
      <c r="G19920" s="147">
        <v>0</v>
      </c>
      <c r="I19920" s="147">
        <v>4</v>
      </c>
      <c r="J19920" s="147">
        <v>1204528</v>
      </c>
    </row>
    <row r="19921" spans="1:10" x14ac:dyDescent="0.2">
      <c r="A19921" s="147">
        <v>4</v>
      </c>
      <c r="B19921" s="149" t="s">
        <v>4466</v>
      </c>
      <c r="C19921" s="147" t="s">
        <v>2277</v>
      </c>
      <c r="D19921" s="147" t="s">
        <v>4465</v>
      </c>
      <c r="E19921" s="147" t="s">
        <v>2246</v>
      </c>
      <c r="G19921" s="147">
        <v>0</v>
      </c>
      <c r="I19921" s="147">
        <v>4</v>
      </c>
      <c r="J19921" s="147">
        <v>1204542</v>
      </c>
    </row>
    <row r="19922" spans="1:10" x14ac:dyDescent="0.2">
      <c r="A19922" s="147">
        <v>4</v>
      </c>
      <c r="B19922" s="149" t="s">
        <v>4464</v>
      </c>
      <c r="C19922" s="147" t="s">
        <v>2242</v>
      </c>
      <c r="D19922" s="147" t="s">
        <v>4463</v>
      </c>
      <c r="E19922" s="147" t="s">
        <v>2240</v>
      </c>
      <c r="G19922" s="147">
        <v>0</v>
      </c>
      <c r="I19922" s="147">
        <v>4</v>
      </c>
      <c r="J19922" s="147">
        <v>2596264</v>
      </c>
    </row>
    <row r="19923" spans="1:10" x14ac:dyDescent="0.2">
      <c r="A19923" s="147">
        <v>4</v>
      </c>
      <c r="B19923" s="149" t="s">
        <v>4459</v>
      </c>
      <c r="C19923" s="147" t="s">
        <v>2242</v>
      </c>
      <c r="D19923" s="147" t="s">
        <v>4462</v>
      </c>
      <c r="E19923" s="147" t="s">
        <v>2240</v>
      </c>
      <c r="G19923" s="147">
        <v>0</v>
      </c>
      <c r="I19923" s="147">
        <v>4</v>
      </c>
      <c r="J19923" s="147">
        <v>2596258</v>
      </c>
    </row>
    <row r="19924" spans="1:10" x14ac:dyDescent="0.2">
      <c r="A19924" s="147">
        <v>4</v>
      </c>
      <c r="B19924" s="149" t="s">
        <v>4459</v>
      </c>
      <c r="C19924" s="147" t="s">
        <v>2261</v>
      </c>
      <c r="D19924" s="147" t="s">
        <v>4461</v>
      </c>
      <c r="E19924" s="147" t="s">
        <v>2246</v>
      </c>
      <c r="G19924" s="147">
        <v>0</v>
      </c>
      <c r="I19924" s="147">
        <v>4</v>
      </c>
      <c r="J19924" s="147">
        <v>1204525</v>
      </c>
    </row>
    <row r="19925" spans="1:10" x14ac:dyDescent="0.2">
      <c r="A19925" s="147">
        <v>4</v>
      </c>
      <c r="B19925" s="149" t="s">
        <v>4459</v>
      </c>
      <c r="C19925" s="147" t="s">
        <v>2261</v>
      </c>
      <c r="D19925" s="147" t="s">
        <v>4460</v>
      </c>
      <c r="E19925" s="147" t="s">
        <v>2246</v>
      </c>
      <c r="G19925" s="147">
        <v>0</v>
      </c>
      <c r="I19925" s="147">
        <v>4</v>
      </c>
      <c r="J19925" s="147">
        <v>1204520</v>
      </c>
    </row>
    <row r="19926" spans="1:10" x14ac:dyDescent="0.2">
      <c r="A19926" s="147">
        <v>4</v>
      </c>
      <c r="B19926" s="149" t="s">
        <v>4459</v>
      </c>
      <c r="C19926" s="147" t="s">
        <v>2261</v>
      </c>
      <c r="D19926" s="147" t="s">
        <v>4458</v>
      </c>
      <c r="E19926" s="147" t="s">
        <v>2246</v>
      </c>
      <c r="G19926" s="147">
        <v>0</v>
      </c>
      <c r="I19926" s="147">
        <v>4</v>
      </c>
      <c r="J19926" s="147">
        <v>1204523</v>
      </c>
    </row>
    <row r="19927" spans="1:10" x14ac:dyDescent="0.2">
      <c r="A19927" s="147">
        <v>4</v>
      </c>
      <c r="B19927" s="149" t="s">
        <v>4457</v>
      </c>
      <c r="C19927" s="147" t="s">
        <v>2242</v>
      </c>
      <c r="D19927" s="147" t="s">
        <v>4456</v>
      </c>
      <c r="E19927" s="147" t="s">
        <v>2246</v>
      </c>
      <c r="G19927" s="147">
        <v>0</v>
      </c>
      <c r="I19927" s="147">
        <v>4</v>
      </c>
      <c r="J19927" s="147">
        <v>2596260</v>
      </c>
    </row>
    <row r="19928" spans="1:10" x14ac:dyDescent="0.2">
      <c r="A19928" s="147">
        <v>6</v>
      </c>
      <c r="B19928" s="149" t="s">
        <v>4455</v>
      </c>
      <c r="C19928" s="147" t="s">
        <v>2242</v>
      </c>
      <c r="D19928" s="147" t="s">
        <v>4456</v>
      </c>
      <c r="E19928" s="147" t="s">
        <v>2240</v>
      </c>
      <c r="G19928" s="147">
        <v>0</v>
      </c>
      <c r="I19928" s="147">
        <v>5</v>
      </c>
      <c r="J19928" s="147">
        <v>2596285</v>
      </c>
    </row>
    <row r="19929" spans="1:10" x14ac:dyDescent="0.2">
      <c r="A19929" s="147">
        <v>6</v>
      </c>
      <c r="B19929" s="149" t="s">
        <v>4455</v>
      </c>
      <c r="C19929" s="147" t="s">
        <v>2277</v>
      </c>
      <c r="D19929" s="147" t="s">
        <v>4384</v>
      </c>
      <c r="E19929" s="147" t="s">
        <v>2246</v>
      </c>
      <c r="G19929" s="147">
        <v>0</v>
      </c>
      <c r="I19929" s="147">
        <v>5</v>
      </c>
      <c r="J19929" s="147">
        <v>1204583</v>
      </c>
    </row>
    <row r="19930" spans="1:10" x14ac:dyDescent="0.2">
      <c r="A19930" s="147">
        <v>6</v>
      </c>
      <c r="B19930" s="149" t="s">
        <v>4455</v>
      </c>
      <c r="C19930" s="147" t="s">
        <v>2277</v>
      </c>
      <c r="D19930" s="147" t="s">
        <v>4383</v>
      </c>
      <c r="E19930" s="147" t="s">
        <v>2246</v>
      </c>
      <c r="G19930" s="147">
        <v>0</v>
      </c>
      <c r="I19930" s="147">
        <v>5</v>
      </c>
      <c r="J19930" s="147">
        <v>1204569</v>
      </c>
    </row>
    <row r="19931" spans="1:10" x14ac:dyDescent="0.2">
      <c r="A19931" s="147">
        <v>6</v>
      </c>
      <c r="B19931" s="149" t="s">
        <v>4455</v>
      </c>
      <c r="C19931" s="147" t="s">
        <v>2277</v>
      </c>
      <c r="D19931" s="147" t="s">
        <v>4454</v>
      </c>
      <c r="E19931" s="147" t="s">
        <v>2246</v>
      </c>
      <c r="G19931" s="147">
        <v>0</v>
      </c>
      <c r="I19931" s="147">
        <v>5</v>
      </c>
      <c r="J19931" s="147">
        <v>1204556</v>
      </c>
    </row>
    <row r="19932" spans="1:10" x14ac:dyDescent="0.2">
      <c r="A19932" s="147">
        <v>5</v>
      </c>
      <c r="B19932" s="149" t="s">
        <v>4451</v>
      </c>
      <c r="C19932" s="147" t="s">
        <v>2242</v>
      </c>
      <c r="D19932" s="147" t="s">
        <v>4453</v>
      </c>
      <c r="E19932" s="147" t="s">
        <v>2246</v>
      </c>
      <c r="G19932" s="147">
        <v>0</v>
      </c>
      <c r="I19932" s="147">
        <v>5</v>
      </c>
      <c r="J19932" s="147">
        <v>2596300</v>
      </c>
    </row>
    <row r="19933" spans="1:10" x14ac:dyDescent="0.2">
      <c r="A19933" s="147">
        <v>5</v>
      </c>
      <c r="B19933" s="149" t="s">
        <v>4451</v>
      </c>
      <c r="C19933" s="147" t="s">
        <v>2261</v>
      </c>
      <c r="D19933" s="147" t="s">
        <v>4452</v>
      </c>
      <c r="E19933" s="147" t="s">
        <v>2246</v>
      </c>
      <c r="G19933" s="147">
        <v>0</v>
      </c>
      <c r="I19933" s="147">
        <v>5</v>
      </c>
      <c r="J19933" s="147">
        <v>1204550</v>
      </c>
    </row>
    <row r="19934" spans="1:10" x14ac:dyDescent="0.2">
      <c r="A19934" s="147">
        <v>5</v>
      </c>
      <c r="B19934" s="149" t="s">
        <v>4451</v>
      </c>
      <c r="C19934" s="147" t="s">
        <v>2277</v>
      </c>
      <c r="D19934" s="147" t="s">
        <v>4384</v>
      </c>
      <c r="E19934" s="147" t="s">
        <v>2246</v>
      </c>
      <c r="G19934" s="147">
        <v>0</v>
      </c>
      <c r="I19934" s="147">
        <v>5</v>
      </c>
      <c r="J19934" s="147">
        <v>1204570</v>
      </c>
    </row>
    <row r="19935" spans="1:10" x14ac:dyDescent="0.2">
      <c r="A19935" s="147">
        <v>5</v>
      </c>
      <c r="B19935" s="149" t="s">
        <v>4451</v>
      </c>
      <c r="C19935" s="147" t="s">
        <v>2277</v>
      </c>
      <c r="D19935" s="147" t="s">
        <v>4322</v>
      </c>
      <c r="E19935" s="147" t="s">
        <v>2246</v>
      </c>
      <c r="G19935" s="147">
        <v>0</v>
      </c>
      <c r="I19935" s="147">
        <v>5</v>
      </c>
      <c r="J19935" s="147">
        <v>1204596</v>
      </c>
    </row>
    <row r="19936" spans="1:10" x14ac:dyDescent="0.2">
      <c r="A19936" s="147">
        <v>6</v>
      </c>
      <c r="B19936" s="149" t="s">
        <v>4450</v>
      </c>
      <c r="C19936" s="147" t="s">
        <v>2242</v>
      </c>
      <c r="D19936" s="147" t="s">
        <v>4449</v>
      </c>
      <c r="E19936" s="147" t="s">
        <v>2240</v>
      </c>
      <c r="G19936" s="147">
        <v>0</v>
      </c>
      <c r="I19936" s="147">
        <v>6</v>
      </c>
      <c r="J19936" s="147">
        <v>2596307</v>
      </c>
    </row>
    <row r="19937" spans="1:10" x14ac:dyDescent="0.2">
      <c r="A19937" s="147">
        <v>6</v>
      </c>
      <c r="B19937" s="149" t="s">
        <v>4448</v>
      </c>
      <c r="C19937" s="147" t="s">
        <v>2242</v>
      </c>
      <c r="D19937" s="147" t="s">
        <v>4447</v>
      </c>
      <c r="E19937" s="147" t="s">
        <v>2240</v>
      </c>
      <c r="G19937" s="147">
        <v>0</v>
      </c>
      <c r="I19937" s="147">
        <v>6</v>
      </c>
      <c r="J19937" s="147">
        <v>2596320</v>
      </c>
    </row>
    <row r="19938" spans="1:10" x14ac:dyDescent="0.2">
      <c r="A19938" s="147">
        <v>6</v>
      </c>
      <c r="B19938" s="149" t="s">
        <v>4446</v>
      </c>
      <c r="C19938" s="147" t="s">
        <v>2242</v>
      </c>
      <c r="D19938" s="147" t="s">
        <v>4445</v>
      </c>
      <c r="E19938" s="147" t="s">
        <v>2240</v>
      </c>
      <c r="G19938" s="147">
        <v>0</v>
      </c>
      <c r="I19938" s="147">
        <v>6</v>
      </c>
      <c r="J19938" s="147">
        <v>2596314</v>
      </c>
    </row>
    <row r="19939" spans="1:10" x14ac:dyDescent="0.2">
      <c r="A19939" s="147">
        <v>6</v>
      </c>
      <c r="B19939" s="149" t="s">
        <v>4444</v>
      </c>
      <c r="C19939" s="147" t="s">
        <v>2242</v>
      </c>
      <c r="D19939" s="147" t="s">
        <v>4443</v>
      </c>
      <c r="E19939" s="147" t="s">
        <v>2240</v>
      </c>
      <c r="G19939" s="147">
        <v>0</v>
      </c>
      <c r="I19939" s="147">
        <v>6</v>
      </c>
      <c r="J19939" s="147">
        <v>2596310</v>
      </c>
    </row>
    <row r="19940" spans="1:10" x14ac:dyDescent="0.2">
      <c r="A19940" s="147">
        <v>6</v>
      </c>
      <c r="B19940" s="149" t="s">
        <v>4442</v>
      </c>
      <c r="C19940" s="147" t="s">
        <v>2242</v>
      </c>
      <c r="D19940" s="147" t="s">
        <v>4441</v>
      </c>
      <c r="E19940" s="147" t="s">
        <v>2240</v>
      </c>
      <c r="G19940" s="147">
        <v>0</v>
      </c>
      <c r="I19940" s="147">
        <v>6</v>
      </c>
      <c r="J19940" s="147">
        <v>2596306</v>
      </c>
    </row>
    <row r="19941" spans="1:10" x14ac:dyDescent="0.2">
      <c r="A19941" s="147">
        <v>6</v>
      </c>
      <c r="B19941" s="149" t="s">
        <v>4440</v>
      </c>
      <c r="C19941" s="147" t="s">
        <v>2242</v>
      </c>
      <c r="D19941" s="147" t="s">
        <v>4439</v>
      </c>
      <c r="E19941" s="147" t="s">
        <v>2240</v>
      </c>
      <c r="G19941" s="147">
        <v>0</v>
      </c>
      <c r="I19941" s="147">
        <v>6</v>
      </c>
      <c r="J19941" s="147">
        <v>2596311</v>
      </c>
    </row>
    <row r="19942" spans="1:10" x14ac:dyDescent="0.2">
      <c r="A19942" s="147">
        <v>5</v>
      </c>
      <c r="B19942" s="149" t="s">
        <v>4437</v>
      </c>
      <c r="C19942" s="147" t="s">
        <v>2242</v>
      </c>
      <c r="D19942" s="147" t="s">
        <v>4438</v>
      </c>
      <c r="E19942" s="147" t="s">
        <v>2246</v>
      </c>
      <c r="G19942" s="147">
        <v>0</v>
      </c>
      <c r="I19942" s="147">
        <v>5</v>
      </c>
      <c r="J19942" s="147">
        <v>2596272</v>
      </c>
    </row>
    <row r="19943" spans="1:10" x14ac:dyDescent="0.2">
      <c r="A19943" s="147">
        <v>5</v>
      </c>
      <c r="B19943" s="149" t="s">
        <v>4437</v>
      </c>
      <c r="C19943" s="147" t="s">
        <v>2250</v>
      </c>
      <c r="D19943" s="147" t="s">
        <v>4436</v>
      </c>
      <c r="E19943" s="147" t="s">
        <v>2246</v>
      </c>
      <c r="G19943" s="147">
        <v>0</v>
      </c>
      <c r="I19943" s="147">
        <v>5</v>
      </c>
      <c r="J19943" s="147">
        <v>1204572</v>
      </c>
    </row>
    <row r="19944" spans="1:10" x14ac:dyDescent="0.2">
      <c r="A19944" s="147">
        <v>6</v>
      </c>
      <c r="B19944" s="149" t="s">
        <v>4435</v>
      </c>
      <c r="C19944" s="147" t="s">
        <v>2242</v>
      </c>
      <c r="D19944" s="147" t="s">
        <v>4434</v>
      </c>
      <c r="E19944" s="147" t="s">
        <v>2240</v>
      </c>
      <c r="G19944" s="147">
        <v>0</v>
      </c>
      <c r="I19944" s="147">
        <v>6</v>
      </c>
      <c r="J19944" s="147">
        <v>2596333</v>
      </c>
    </row>
    <row r="19945" spans="1:10" x14ac:dyDescent="0.2">
      <c r="A19945" s="147">
        <v>6</v>
      </c>
      <c r="B19945" s="149" t="s">
        <v>4433</v>
      </c>
      <c r="C19945" s="147" t="s">
        <v>2242</v>
      </c>
      <c r="D19945" s="147" t="s">
        <v>4432</v>
      </c>
      <c r="E19945" s="147" t="s">
        <v>2240</v>
      </c>
      <c r="G19945" s="147">
        <v>0</v>
      </c>
      <c r="I19945" s="147">
        <v>6</v>
      </c>
      <c r="J19945" s="147">
        <v>2596325</v>
      </c>
    </row>
    <row r="19946" spans="1:10" x14ac:dyDescent="0.2">
      <c r="A19946" s="147">
        <v>6</v>
      </c>
      <c r="B19946" s="149" t="s">
        <v>4431</v>
      </c>
      <c r="C19946" s="147" t="s">
        <v>2242</v>
      </c>
      <c r="D19946" s="147" t="s">
        <v>4430</v>
      </c>
      <c r="E19946" s="147" t="s">
        <v>2240</v>
      </c>
      <c r="G19946" s="147">
        <v>0</v>
      </c>
      <c r="I19946" s="147">
        <v>6</v>
      </c>
      <c r="J19946" s="147">
        <v>2596327</v>
      </c>
    </row>
    <row r="19947" spans="1:10" x14ac:dyDescent="0.2">
      <c r="A19947" s="147">
        <v>6</v>
      </c>
      <c r="B19947" s="149" t="s">
        <v>4429</v>
      </c>
      <c r="C19947" s="147" t="s">
        <v>2242</v>
      </c>
      <c r="D19947" s="147" t="s">
        <v>4428</v>
      </c>
      <c r="E19947" s="147" t="s">
        <v>2240</v>
      </c>
      <c r="G19947" s="147">
        <v>0</v>
      </c>
      <c r="I19947" s="147">
        <v>6</v>
      </c>
      <c r="J19947" s="147">
        <v>2596335</v>
      </c>
    </row>
    <row r="19948" spans="1:10" x14ac:dyDescent="0.2">
      <c r="A19948" s="147">
        <v>5</v>
      </c>
      <c r="B19948" s="149" t="s">
        <v>4427</v>
      </c>
      <c r="C19948" s="147" t="s">
        <v>2242</v>
      </c>
      <c r="D19948" s="147" t="s">
        <v>4426</v>
      </c>
      <c r="E19948" s="147" t="s">
        <v>2246</v>
      </c>
      <c r="G19948" s="147">
        <v>0</v>
      </c>
      <c r="I19948" s="147">
        <v>5</v>
      </c>
      <c r="J19948" s="147">
        <v>2596275</v>
      </c>
    </row>
    <row r="19949" spans="1:10" x14ac:dyDescent="0.2">
      <c r="A19949" s="147">
        <v>6</v>
      </c>
      <c r="B19949" s="149" t="s">
        <v>4425</v>
      </c>
      <c r="C19949" s="147" t="s">
        <v>2242</v>
      </c>
      <c r="D19949" s="147" t="s">
        <v>4394</v>
      </c>
      <c r="E19949" s="147" t="s">
        <v>2240</v>
      </c>
      <c r="G19949" s="147">
        <v>0</v>
      </c>
      <c r="I19949" s="147">
        <v>6</v>
      </c>
      <c r="J19949" s="147">
        <v>2596339</v>
      </c>
    </row>
    <row r="19950" spans="1:10" x14ac:dyDescent="0.2">
      <c r="A19950" s="147">
        <v>6</v>
      </c>
      <c r="B19950" s="149" t="s">
        <v>4424</v>
      </c>
      <c r="C19950" s="147" t="s">
        <v>2242</v>
      </c>
      <c r="D19950" s="147" t="s">
        <v>4392</v>
      </c>
      <c r="E19950" s="147" t="s">
        <v>2240</v>
      </c>
      <c r="G19950" s="147">
        <v>0</v>
      </c>
      <c r="I19950" s="147">
        <v>6</v>
      </c>
      <c r="J19950" s="147">
        <v>2596340</v>
      </c>
    </row>
    <row r="19951" spans="1:10" x14ac:dyDescent="0.2">
      <c r="A19951" s="147">
        <v>6</v>
      </c>
      <c r="B19951" s="149" t="s">
        <v>4423</v>
      </c>
      <c r="C19951" s="147" t="s">
        <v>2242</v>
      </c>
      <c r="D19951" s="147" t="s">
        <v>4390</v>
      </c>
      <c r="E19951" s="147" t="s">
        <v>2240</v>
      </c>
      <c r="G19951" s="147">
        <v>0</v>
      </c>
      <c r="I19951" s="147">
        <v>6</v>
      </c>
      <c r="J19951" s="147">
        <v>2596344</v>
      </c>
    </row>
    <row r="19952" spans="1:10" x14ac:dyDescent="0.2">
      <c r="A19952" s="147">
        <v>6</v>
      </c>
      <c r="B19952" s="149" t="s">
        <v>4422</v>
      </c>
      <c r="C19952" s="147" t="s">
        <v>2242</v>
      </c>
      <c r="D19952" s="147" t="s">
        <v>4388</v>
      </c>
      <c r="E19952" s="147" t="s">
        <v>2240</v>
      </c>
      <c r="G19952" s="147">
        <v>0</v>
      </c>
      <c r="I19952" s="147">
        <v>6</v>
      </c>
      <c r="J19952" s="147">
        <v>2596342</v>
      </c>
    </row>
    <row r="19953" spans="1:10" x14ac:dyDescent="0.2">
      <c r="A19953" s="147">
        <v>5</v>
      </c>
      <c r="B19953" s="149" t="s">
        <v>4421</v>
      </c>
      <c r="C19953" s="147" t="s">
        <v>2242</v>
      </c>
      <c r="D19953" s="147" t="s">
        <v>4420</v>
      </c>
      <c r="E19953" s="147" t="s">
        <v>2246</v>
      </c>
      <c r="G19953" s="147">
        <v>0</v>
      </c>
      <c r="I19953" s="147">
        <v>5</v>
      </c>
      <c r="J19953" s="147">
        <v>2596277</v>
      </c>
    </row>
    <row r="19954" spans="1:10" x14ac:dyDescent="0.2">
      <c r="A19954" s="147">
        <v>6</v>
      </c>
      <c r="B19954" s="149" t="s">
        <v>4419</v>
      </c>
      <c r="C19954" s="147" t="s">
        <v>2242</v>
      </c>
      <c r="D19954" s="147" t="s">
        <v>4394</v>
      </c>
      <c r="E19954" s="147" t="s">
        <v>2240</v>
      </c>
      <c r="G19954" s="147">
        <v>0</v>
      </c>
      <c r="I19954" s="147">
        <v>6</v>
      </c>
      <c r="J19954" s="147">
        <v>2596357</v>
      </c>
    </row>
    <row r="19955" spans="1:10" x14ac:dyDescent="0.2">
      <c r="A19955" s="147">
        <v>6</v>
      </c>
      <c r="B19955" s="149" t="s">
        <v>4418</v>
      </c>
      <c r="C19955" s="147" t="s">
        <v>2242</v>
      </c>
      <c r="D19955" s="147" t="s">
        <v>4392</v>
      </c>
      <c r="E19955" s="147" t="s">
        <v>2240</v>
      </c>
      <c r="G19955" s="147">
        <v>0</v>
      </c>
      <c r="I19955" s="147">
        <v>6</v>
      </c>
      <c r="J19955" s="147">
        <v>2596352</v>
      </c>
    </row>
    <row r="19956" spans="1:10" x14ac:dyDescent="0.2">
      <c r="A19956" s="147">
        <v>6</v>
      </c>
      <c r="B19956" s="149" t="s">
        <v>4417</v>
      </c>
      <c r="C19956" s="147" t="s">
        <v>2242</v>
      </c>
      <c r="D19956" s="147" t="s">
        <v>4390</v>
      </c>
      <c r="E19956" s="147" t="s">
        <v>2240</v>
      </c>
      <c r="G19956" s="147">
        <v>0</v>
      </c>
      <c r="I19956" s="147">
        <v>6</v>
      </c>
      <c r="J19956" s="147">
        <v>2596353</v>
      </c>
    </row>
    <row r="19957" spans="1:10" x14ac:dyDescent="0.2">
      <c r="A19957" s="147">
        <v>6</v>
      </c>
      <c r="B19957" s="149" t="s">
        <v>4416</v>
      </c>
      <c r="C19957" s="147" t="s">
        <v>2242</v>
      </c>
      <c r="D19957" s="147" t="s">
        <v>4388</v>
      </c>
      <c r="E19957" s="147" t="s">
        <v>2240</v>
      </c>
      <c r="G19957" s="147">
        <v>0</v>
      </c>
      <c r="I19957" s="147">
        <v>6</v>
      </c>
      <c r="J19957" s="147">
        <v>2596349</v>
      </c>
    </row>
    <row r="19958" spans="1:10" x14ac:dyDescent="0.2">
      <c r="A19958" s="147">
        <v>5</v>
      </c>
      <c r="B19958" s="149" t="s">
        <v>4415</v>
      </c>
      <c r="C19958" s="147" t="s">
        <v>2242</v>
      </c>
      <c r="D19958" s="147" t="s">
        <v>4414</v>
      </c>
      <c r="E19958" s="147" t="s">
        <v>2246</v>
      </c>
      <c r="G19958" s="147">
        <v>0</v>
      </c>
      <c r="I19958" s="147">
        <v>5</v>
      </c>
      <c r="J19958" s="147">
        <v>2596305</v>
      </c>
    </row>
    <row r="19959" spans="1:10" x14ac:dyDescent="0.2">
      <c r="A19959" s="147">
        <v>6</v>
      </c>
      <c r="B19959" s="149" t="s">
        <v>4413</v>
      </c>
      <c r="C19959" s="147" t="s">
        <v>2242</v>
      </c>
      <c r="D19959" s="147" t="s">
        <v>4394</v>
      </c>
      <c r="E19959" s="147" t="s">
        <v>2240</v>
      </c>
      <c r="G19959" s="147">
        <v>0</v>
      </c>
      <c r="I19959" s="147">
        <v>6</v>
      </c>
      <c r="J19959" s="147">
        <v>2596368</v>
      </c>
    </row>
    <row r="19960" spans="1:10" x14ac:dyDescent="0.2">
      <c r="A19960" s="147">
        <v>6</v>
      </c>
      <c r="B19960" s="149" t="s">
        <v>4412</v>
      </c>
      <c r="C19960" s="147" t="s">
        <v>2242</v>
      </c>
      <c r="D19960" s="147" t="s">
        <v>4392</v>
      </c>
      <c r="E19960" s="147" t="s">
        <v>2240</v>
      </c>
      <c r="G19960" s="147">
        <v>0</v>
      </c>
      <c r="I19960" s="147">
        <v>6</v>
      </c>
      <c r="J19960" s="147">
        <v>2596365</v>
      </c>
    </row>
    <row r="19961" spans="1:10" x14ac:dyDescent="0.2">
      <c r="A19961" s="147">
        <v>6</v>
      </c>
      <c r="B19961" s="149" t="s">
        <v>4411</v>
      </c>
      <c r="C19961" s="147" t="s">
        <v>2242</v>
      </c>
      <c r="D19961" s="147" t="s">
        <v>4390</v>
      </c>
      <c r="E19961" s="147" t="s">
        <v>2240</v>
      </c>
      <c r="G19961" s="147">
        <v>0</v>
      </c>
      <c r="I19961" s="147">
        <v>6</v>
      </c>
      <c r="J19961" s="147">
        <v>2596360</v>
      </c>
    </row>
    <row r="19962" spans="1:10" x14ac:dyDescent="0.2">
      <c r="A19962" s="147">
        <v>6</v>
      </c>
      <c r="B19962" s="149" t="s">
        <v>4410</v>
      </c>
      <c r="C19962" s="147" t="s">
        <v>2242</v>
      </c>
      <c r="D19962" s="147" t="s">
        <v>4388</v>
      </c>
      <c r="E19962" s="147" t="s">
        <v>2240</v>
      </c>
      <c r="G19962" s="147">
        <v>0</v>
      </c>
      <c r="I19962" s="147">
        <v>6</v>
      </c>
      <c r="J19962" s="147">
        <v>2596366</v>
      </c>
    </row>
    <row r="19963" spans="1:10" x14ac:dyDescent="0.2">
      <c r="A19963" s="147">
        <v>5</v>
      </c>
      <c r="B19963" s="149" t="s">
        <v>4409</v>
      </c>
      <c r="C19963" s="147" t="s">
        <v>2242</v>
      </c>
      <c r="D19963" s="147" t="s">
        <v>4408</v>
      </c>
      <c r="E19963" s="147" t="s">
        <v>2246</v>
      </c>
      <c r="G19963" s="147">
        <v>0</v>
      </c>
      <c r="I19963" s="147">
        <v>5</v>
      </c>
      <c r="J19963" s="147">
        <v>2596278</v>
      </c>
    </row>
    <row r="19964" spans="1:10" x14ac:dyDescent="0.2">
      <c r="A19964" s="147">
        <v>6</v>
      </c>
      <c r="B19964" s="149" t="s">
        <v>4407</v>
      </c>
      <c r="C19964" s="147" t="s">
        <v>2242</v>
      </c>
      <c r="D19964" s="147" t="s">
        <v>4394</v>
      </c>
      <c r="E19964" s="147" t="s">
        <v>2240</v>
      </c>
      <c r="G19964" s="147">
        <v>0</v>
      </c>
      <c r="I19964" s="147">
        <v>6</v>
      </c>
      <c r="J19964" s="147">
        <v>2596377</v>
      </c>
    </row>
    <row r="19965" spans="1:10" x14ac:dyDescent="0.2">
      <c r="A19965" s="147">
        <v>6</v>
      </c>
      <c r="B19965" s="149" t="s">
        <v>4406</v>
      </c>
      <c r="C19965" s="147" t="s">
        <v>2242</v>
      </c>
      <c r="D19965" s="147" t="s">
        <v>4392</v>
      </c>
      <c r="E19965" s="147" t="s">
        <v>2240</v>
      </c>
      <c r="G19965" s="147">
        <v>0</v>
      </c>
      <c r="I19965" s="147">
        <v>6</v>
      </c>
      <c r="J19965" s="147">
        <v>2596379</v>
      </c>
    </row>
    <row r="19966" spans="1:10" x14ac:dyDescent="0.2">
      <c r="A19966" s="147">
        <v>6</v>
      </c>
      <c r="B19966" s="149" t="s">
        <v>4405</v>
      </c>
      <c r="C19966" s="147" t="s">
        <v>2242</v>
      </c>
      <c r="D19966" s="147" t="s">
        <v>4390</v>
      </c>
      <c r="E19966" s="147" t="s">
        <v>2240</v>
      </c>
      <c r="G19966" s="147">
        <v>0</v>
      </c>
      <c r="I19966" s="147">
        <v>6</v>
      </c>
      <c r="J19966" s="147">
        <v>2596381</v>
      </c>
    </row>
    <row r="19967" spans="1:10" x14ac:dyDescent="0.2">
      <c r="A19967" s="147">
        <v>6</v>
      </c>
      <c r="B19967" s="149" t="s">
        <v>4404</v>
      </c>
      <c r="C19967" s="147" t="s">
        <v>2242</v>
      </c>
      <c r="D19967" s="147" t="s">
        <v>4388</v>
      </c>
      <c r="E19967" s="147" t="s">
        <v>2240</v>
      </c>
      <c r="G19967" s="147">
        <v>0</v>
      </c>
      <c r="I19967" s="147">
        <v>6</v>
      </c>
      <c r="J19967" s="147">
        <v>2596372</v>
      </c>
    </row>
    <row r="19968" spans="1:10" x14ac:dyDescent="0.2">
      <c r="A19968" s="147">
        <v>5</v>
      </c>
      <c r="B19968" s="149" t="s">
        <v>4403</v>
      </c>
      <c r="C19968" s="147" t="s">
        <v>2242</v>
      </c>
      <c r="D19968" s="147" t="s">
        <v>4402</v>
      </c>
      <c r="E19968" s="147" t="s">
        <v>2246</v>
      </c>
      <c r="G19968" s="147">
        <v>0</v>
      </c>
      <c r="I19968" s="147">
        <v>5</v>
      </c>
      <c r="J19968" s="147">
        <v>2596282</v>
      </c>
    </row>
    <row r="19969" spans="1:10" x14ac:dyDescent="0.2">
      <c r="A19969" s="147">
        <v>6</v>
      </c>
      <c r="B19969" s="149" t="s">
        <v>4401</v>
      </c>
      <c r="C19969" s="147" t="s">
        <v>2242</v>
      </c>
      <c r="D19969" s="147" t="s">
        <v>4394</v>
      </c>
      <c r="E19969" s="147" t="s">
        <v>2240</v>
      </c>
      <c r="G19969" s="147">
        <v>0</v>
      </c>
      <c r="I19969" s="147">
        <v>6</v>
      </c>
      <c r="J19969" s="147">
        <v>2596390</v>
      </c>
    </row>
    <row r="19970" spans="1:10" x14ac:dyDescent="0.2">
      <c r="A19970" s="147">
        <v>6</v>
      </c>
      <c r="B19970" s="149" t="s">
        <v>4400</v>
      </c>
      <c r="C19970" s="147" t="s">
        <v>2242</v>
      </c>
      <c r="D19970" s="147" t="s">
        <v>4392</v>
      </c>
      <c r="E19970" s="147" t="s">
        <v>2240</v>
      </c>
      <c r="G19970" s="147">
        <v>0</v>
      </c>
      <c r="I19970" s="147">
        <v>6</v>
      </c>
      <c r="J19970" s="147">
        <v>2596384</v>
      </c>
    </row>
    <row r="19971" spans="1:10" x14ac:dyDescent="0.2">
      <c r="A19971" s="147">
        <v>6</v>
      </c>
      <c r="B19971" s="149" t="s">
        <v>4399</v>
      </c>
      <c r="C19971" s="147" t="s">
        <v>2242</v>
      </c>
      <c r="D19971" s="147" t="s">
        <v>4390</v>
      </c>
      <c r="E19971" s="147" t="s">
        <v>2240</v>
      </c>
      <c r="G19971" s="147">
        <v>0</v>
      </c>
      <c r="I19971" s="147">
        <v>6</v>
      </c>
      <c r="J19971" s="147">
        <v>2596385</v>
      </c>
    </row>
    <row r="19972" spans="1:10" x14ac:dyDescent="0.2">
      <c r="A19972" s="147">
        <v>6</v>
      </c>
      <c r="B19972" s="149" t="s">
        <v>4398</v>
      </c>
      <c r="C19972" s="147" t="s">
        <v>2242</v>
      </c>
      <c r="D19972" s="147" t="s">
        <v>4388</v>
      </c>
      <c r="E19972" s="147" t="s">
        <v>2240</v>
      </c>
      <c r="G19972" s="147">
        <v>0</v>
      </c>
      <c r="I19972" s="147">
        <v>6</v>
      </c>
      <c r="J19972" s="147">
        <v>2596394</v>
      </c>
    </row>
    <row r="19973" spans="1:10" x14ac:dyDescent="0.2">
      <c r="A19973" s="147">
        <v>5</v>
      </c>
      <c r="B19973" s="149" t="s">
        <v>4397</v>
      </c>
      <c r="C19973" s="147" t="s">
        <v>2242</v>
      </c>
      <c r="D19973" s="147" t="s">
        <v>4396</v>
      </c>
      <c r="E19973" s="147" t="s">
        <v>2246</v>
      </c>
      <c r="G19973" s="147">
        <v>0</v>
      </c>
      <c r="I19973" s="147">
        <v>5</v>
      </c>
      <c r="J19973" s="147">
        <v>2596298</v>
      </c>
    </row>
    <row r="19974" spans="1:10" x14ac:dyDescent="0.2">
      <c r="A19974" s="147">
        <v>6</v>
      </c>
      <c r="B19974" s="149" t="s">
        <v>4395</v>
      </c>
      <c r="C19974" s="147" t="s">
        <v>2242</v>
      </c>
      <c r="D19974" s="147" t="s">
        <v>4394</v>
      </c>
      <c r="E19974" s="147" t="s">
        <v>2240</v>
      </c>
      <c r="G19974" s="147">
        <v>0</v>
      </c>
      <c r="I19974" s="147">
        <v>6</v>
      </c>
      <c r="J19974" s="147">
        <v>2596406</v>
      </c>
    </row>
    <row r="19975" spans="1:10" x14ac:dyDescent="0.2">
      <c r="A19975" s="147">
        <v>6</v>
      </c>
      <c r="B19975" s="149" t="s">
        <v>4393</v>
      </c>
      <c r="C19975" s="147" t="s">
        <v>2242</v>
      </c>
      <c r="D19975" s="147" t="s">
        <v>4392</v>
      </c>
      <c r="E19975" s="147" t="s">
        <v>2240</v>
      </c>
      <c r="G19975" s="147">
        <v>0</v>
      </c>
      <c r="I19975" s="147">
        <v>6</v>
      </c>
      <c r="J19975" s="147">
        <v>2596401</v>
      </c>
    </row>
    <row r="19976" spans="1:10" x14ac:dyDescent="0.2">
      <c r="A19976" s="147">
        <v>6</v>
      </c>
      <c r="B19976" s="149" t="s">
        <v>4391</v>
      </c>
      <c r="C19976" s="147" t="s">
        <v>2242</v>
      </c>
      <c r="D19976" s="147" t="s">
        <v>4390</v>
      </c>
      <c r="E19976" s="147" t="s">
        <v>2240</v>
      </c>
      <c r="G19976" s="147">
        <v>0</v>
      </c>
      <c r="I19976" s="147">
        <v>6</v>
      </c>
      <c r="J19976" s="147">
        <v>2596402</v>
      </c>
    </row>
    <row r="19977" spans="1:10" x14ac:dyDescent="0.2">
      <c r="A19977" s="147">
        <v>6</v>
      </c>
      <c r="B19977" s="149" t="s">
        <v>4389</v>
      </c>
      <c r="C19977" s="147" t="s">
        <v>2242</v>
      </c>
      <c r="D19977" s="147" t="s">
        <v>4388</v>
      </c>
      <c r="E19977" s="147" t="s">
        <v>2240</v>
      </c>
      <c r="G19977" s="147">
        <v>0</v>
      </c>
      <c r="I19977" s="147">
        <v>6</v>
      </c>
      <c r="J19977" s="147">
        <v>2596399</v>
      </c>
    </row>
    <row r="19978" spans="1:10" x14ac:dyDescent="0.2">
      <c r="A19978" s="147">
        <v>5</v>
      </c>
      <c r="B19978" s="149" t="s">
        <v>4382</v>
      </c>
      <c r="C19978" s="147" t="s">
        <v>2242</v>
      </c>
      <c r="D19978" s="147" t="s">
        <v>4387</v>
      </c>
      <c r="E19978" s="147" t="s">
        <v>2246</v>
      </c>
      <c r="G19978" s="147">
        <v>0</v>
      </c>
      <c r="I19978" s="147">
        <v>5</v>
      </c>
      <c r="J19978" s="147">
        <v>2596280</v>
      </c>
    </row>
    <row r="19979" spans="1:10" x14ac:dyDescent="0.2">
      <c r="A19979" s="147">
        <v>5</v>
      </c>
      <c r="B19979" s="149" t="s">
        <v>4382</v>
      </c>
      <c r="C19979" s="147" t="s">
        <v>2261</v>
      </c>
      <c r="D19979" s="147" t="s">
        <v>4386</v>
      </c>
      <c r="E19979" s="147" t="s">
        <v>2246</v>
      </c>
      <c r="G19979" s="147">
        <v>0</v>
      </c>
      <c r="I19979" s="147">
        <v>5</v>
      </c>
      <c r="J19979" s="147">
        <v>1204561</v>
      </c>
    </row>
    <row r="19980" spans="1:10" x14ac:dyDescent="0.2">
      <c r="A19980" s="147">
        <v>5</v>
      </c>
      <c r="B19980" s="149" t="s">
        <v>4382</v>
      </c>
      <c r="C19980" s="147" t="s">
        <v>2446</v>
      </c>
      <c r="D19980" s="147" t="s">
        <v>4385</v>
      </c>
      <c r="E19980" s="147" t="s">
        <v>2246</v>
      </c>
      <c r="G19980" s="147">
        <v>0</v>
      </c>
      <c r="I19980" s="147">
        <v>5</v>
      </c>
      <c r="J19980" s="147">
        <v>1204592</v>
      </c>
    </row>
    <row r="19981" spans="1:10" x14ac:dyDescent="0.2">
      <c r="A19981" s="147">
        <v>5</v>
      </c>
      <c r="B19981" s="149" t="s">
        <v>4382</v>
      </c>
      <c r="C19981" s="147" t="s">
        <v>2277</v>
      </c>
      <c r="D19981" s="147" t="s">
        <v>4384</v>
      </c>
      <c r="E19981" s="147" t="s">
        <v>2246</v>
      </c>
      <c r="G19981" s="147">
        <v>0</v>
      </c>
      <c r="I19981" s="147">
        <v>5</v>
      </c>
      <c r="J19981" s="147">
        <v>1204554</v>
      </c>
    </row>
    <row r="19982" spans="1:10" x14ac:dyDescent="0.2">
      <c r="A19982" s="147">
        <v>5</v>
      </c>
      <c r="B19982" s="149" t="s">
        <v>4382</v>
      </c>
      <c r="C19982" s="147" t="s">
        <v>2277</v>
      </c>
      <c r="D19982" s="147" t="s">
        <v>4383</v>
      </c>
      <c r="E19982" s="147" t="s">
        <v>2246</v>
      </c>
      <c r="G19982" s="147">
        <v>0</v>
      </c>
      <c r="I19982" s="147">
        <v>5</v>
      </c>
      <c r="J19982" s="147">
        <v>1204571</v>
      </c>
    </row>
    <row r="19983" spans="1:10" x14ac:dyDescent="0.2">
      <c r="A19983" s="147">
        <v>5</v>
      </c>
      <c r="B19983" s="149" t="s">
        <v>4382</v>
      </c>
      <c r="C19983" s="147" t="s">
        <v>2277</v>
      </c>
      <c r="D19983" s="147" t="s">
        <v>4381</v>
      </c>
      <c r="E19983" s="147" t="s">
        <v>2246</v>
      </c>
      <c r="G19983" s="147">
        <v>0</v>
      </c>
      <c r="I19983" s="147">
        <v>5</v>
      </c>
      <c r="J19983" s="147">
        <v>1204581</v>
      </c>
    </row>
    <row r="19984" spans="1:10" x14ac:dyDescent="0.2">
      <c r="A19984" s="147">
        <v>6</v>
      </c>
      <c r="B19984" s="149" t="s">
        <v>4379</v>
      </c>
      <c r="C19984" s="147" t="s">
        <v>2242</v>
      </c>
      <c r="D19984" s="147" t="s">
        <v>4380</v>
      </c>
      <c r="E19984" s="147" t="s">
        <v>2240</v>
      </c>
      <c r="G19984" s="147">
        <v>0</v>
      </c>
      <c r="I19984" s="147">
        <v>6</v>
      </c>
      <c r="J19984" s="147">
        <v>2596408</v>
      </c>
    </row>
    <row r="19985" spans="1:10" x14ac:dyDescent="0.2">
      <c r="A19985" s="147">
        <v>6</v>
      </c>
      <c r="B19985" s="149" t="s">
        <v>4379</v>
      </c>
      <c r="C19985" s="147" t="s">
        <v>2250</v>
      </c>
      <c r="D19985" s="147" t="s">
        <v>4378</v>
      </c>
      <c r="E19985" s="147" t="s">
        <v>2246</v>
      </c>
      <c r="G19985" s="147">
        <v>0</v>
      </c>
      <c r="I19985" s="147">
        <v>6</v>
      </c>
      <c r="J19985" s="147">
        <v>1204604</v>
      </c>
    </row>
    <row r="19986" spans="1:10" x14ac:dyDescent="0.2">
      <c r="A19986" s="147">
        <v>6</v>
      </c>
      <c r="B19986" s="149" t="s">
        <v>4376</v>
      </c>
      <c r="C19986" s="147" t="s">
        <v>2242</v>
      </c>
      <c r="D19986" s="147" t="s">
        <v>4377</v>
      </c>
      <c r="E19986" s="147" t="s">
        <v>2240</v>
      </c>
      <c r="G19986" s="147">
        <v>0</v>
      </c>
      <c r="I19986" s="147">
        <v>6</v>
      </c>
      <c r="J19986" s="147">
        <v>2596409</v>
      </c>
    </row>
    <row r="19987" spans="1:10" x14ac:dyDescent="0.2">
      <c r="A19987" s="147">
        <v>6</v>
      </c>
      <c r="B19987" s="149" t="s">
        <v>4376</v>
      </c>
      <c r="C19987" s="147" t="s">
        <v>2250</v>
      </c>
      <c r="D19987" s="147" t="s">
        <v>4375</v>
      </c>
      <c r="E19987" s="147" t="s">
        <v>2246</v>
      </c>
      <c r="G19987" s="147">
        <v>0</v>
      </c>
      <c r="I19987" s="147">
        <v>6</v>
      </c>
      <c r="J19987" s="147">
        <v>1204605</v>
      </c>
    </row>
    <row r="19988" spans="1:10" x14ac:dyDescent="0.2">
      <c r="A19988" s="147">
        <v>6</v>
      </c>
      <c r="B19988" s="149" t="s">
        <v>4373</v>
      </c>
      <c r="C19988" s="147" t="s">
        <v>2242</v>
      </c>
      <c r="D19988" s="147" t="s">
        <v>4374</v>
      </c>
      <c r="E19988" s="147" t="s">
        <v>2240</v>
      </c>
      <c r="G19988" s="147">
        <v>0</v>
      </c>
      <c r="I19988" s="147">
        <v>6</v>
      </c>
      <c r="J19988" s="147">
        <v>2596416</v>
      </c>
    </row>
    <row r="19989" spans="1:10" x14ac:dyDescent="0.2">
      <c r="A19989" s="147">
        <v>6</v>
      </c>
      <c r="B19989" s="149" t="s">
        <v>4373</v>
      </c>
      <c r="C19989" s="147" t="s">
        <v>2250</v>
      </c>
      <c r="D19989" s="147" t="s">
        <v>4372</v>
      </c>
      <c r="E19989" s="147" t="s">
        <v>2246</v>
      </c>
      <c r="G19989" s="147">
        <v>0</v>
      </c>
      <c r="I19989" s="147">
        <v>6</v>
      </c>
      <c r="J19989" s="147">
        <v>1204602</v>
      </c>
    </row>
    <row r="19990" spans="1:10" x14ac:dyDescent="0.2">
      <c r="A19990" s="147">
        <v>5</v>
      </c>
      <c r="B19990" s="149" t="s">
        <v>4369</v>
      </c>
      <c r="C19990" s="147" t="s">
        <v>2242</v>
      </c>
      <c r="D19990" s="147" t="s">
        <v>4371</v>
      </c>
      <c r="E19990" s="147" t="s">
        <v>2246</v>
      </c>
      <c r="G19990" s="147">
        <v>0</v>
      </c>
      <c r="I19990" s="147">
        <v>5</v>
      </c>
      <c r="J19990" s="147">
        <v>2596301</v>
      </c>
    </row>
    <row r="19991" spans="1:10" x14ac:dyDescent="0.2">
      <c r="A19991" s="147">
        <v>5</v>
      </c>
      <c r="B19991" s="149" t="s">
        <v>4369</v>
      </c>
      <c r="C19991" s="147" t="s">
        <v>2250</v>
      </c>
      <c r="D19991" s="147" t="s">
        <v>4370</v>
      </c>
      <c r="E19991" s="147" t="s">
        <v>2246</v>
      </c>
      <c r="G19991" s="147">
        <v>0</v>
      </c>
      <c r="I19991" s="147">
        <v>5</v>
      </c>
      <c r="J19991" s="147">
        <v>1204553</v>
      </c>
    </row>
    <row r="19992" spans="1:10" x14ac:dyDescent="0.2">
      <c r="A19992" s="147">
        <v>5</v>
      </c>
      <c r="B19992" s="149" t="s">
        <v>4369</v>
      </c>
      <c r="C19992" s="147" t="s">
        <v>2277</v>
      </c>
      <c r="D19992" s="147" t="s">
        <v>4368</v>
      </c>
      <c r="E19992" s="147" t="s">
        <v>2246</v>
      </c>
      <c r="G19992" s="147">
        <v>0</v>
      </c>
      <c r="I19992" s="147">
        <v>5</v>
      </c>
      <c r="J19992" s="147">
        <v>1204563</v>
      </c>
    </row>
    <row r="19993" spans="1:10" x14ac:dyDescent="0.2">
      <c r="A19993" s="147">
        <v>6</v>
      </c>
      <c r="B19993" s="149" t="s">
        <v>4367</v>
      </c>
      <c r="C19993" s="147" t="s">
        <v>2242</v>
      </c>
      <c r="D19993" s="147" t="s">
        <v>4366</v>
      </c>
      <c r="E19993" s="147" t="s">
        <v>2240</v>
      </c>
      <c r="G19993" s="147">
        <v>0</v>
      </c>
      <c r="I19993" s="147">
        <v>6</v>
      </c>
      <c r="J19993" s="147">
        <v>2596426</v>
      </c>
    </row>
    <row r="19994" spans="1:10" x14ac:dyDescent="0.2">
      <c r="A19994" s="147">
        <v>6</v>
      </c>
      <c r="B19994" s="149" t="s">
        <v>4364</v>
      </c>
      <c r="C19994" s="147" t="s">
        <v>2242</v>
      </c>
      <c r="D19994" s="147" t="s">
        <v>4365</v>
      </c>
      <c r="E19994" s="147" t="s">
        <v>2240</v>
      </c>
      <c r="G19994" s="147">
        <v>0</v>
      </c>
      <c r="I19994" s="147">
        <v>6</v>
      </c>
      <c r="J19994" s="147">
        <v>2596420</v>
      </c>
    </row>
    <row r="19995" spans="1:10" x14ac:dyDescent="0.2">
      <c r="A19995" s="147">
        <v>6</v>
      </c>
      <c r="B19995" s="149" t="s">
        <v>4364</v>
      </c>
      <c r="C19995" s="147" t="s">
        <v>2250</v>
      </c>
      <c r="D19995" s="147" t="s">
        <v>4363</v>
      </c>
      <c r="E19995" s="147" t="s">
        <v>2246</v>
      </c>
      <c r="G19995" s="147">
        <v>0</v>
      </c>
      <c r="I19995" s="147">
        <v>6</v>
      </c>
      <c r="J19995" s="147">
        <v>1204611</v>
      </c>
    </row>
    <row r="19996" spans="1:10" x14ac:dyDescent="0.2">
      <c r="A19996" s="147">
        <v>6</v>
      </c>
      <c r="B19996" s="149" t="s">
        <v>4361</v>
      </c>
      <c r="C19996" s="147" t="s">
        <v>2242</v>
      </c>
      <c r="D19996" s="147" t="s">
        <v>4362</v>
      </c>
      <c r="E19996" s="147" t="s">
        <v>2240</v>
      </c>
      <c r="G19996" s="147">
        <v>0</v>
      </c>
      <c r="I19996" s="147">
        <v>6</v>
      </c>
      <c r="J19996" s="147">
        <v>2596427</v>
      </c>
    </row>
    <row r="19997" spans="1:10" x14ac:dyDescent="0.2">
      <c r="A19997" s="147">
        <v>6</v>
      </c>
      <c r="B19997" s="149" t="s">
        <v>4361</v>
      </c>
      <c r="C19997" s="147" t="s">
        <v>2250</v>
      </c>
      <c r="D19997" s="147" t="s">
        <v>4360</v>
      </c>
      <c r="E19997" s="147" t="s">
        <v>2246</v>
      </c>
      <c r="G19997" s="147">
        <v>0</v>
      </c>
      <c r="I19997" s="147">
        <v>6</v>
      </c>
      <c r="J19997" s="147">
        <v>1204609</v>
      </c>
    </row>
    <row r="19998" spans="1:10" x14ac:dyDescent="0.2">
      <c r="A19998" s="147">
        <v>6</v>
      </c>
      <c r="B19998" s="149" t="s">
        <v>4359</v>
      </c>
      <c r="C19998" s="147" t="s">
        <v>2242</v>
      </c>
      <c r="D19998" s="147" t="s">
        <v>4358</v>
      </c>
      <c r="E19998" s="147" t="s">
        <v>2240</v>
      </c>
      <c r="G19998" s="147">
        <v>0</v>
      </c>
      <c r="I19998" s="147">
        <v>6</v>
      </c>
      <c r="J19998" s="147">
        <v>2596422</v>
      </c>
    </row>
    <row r="19999" spans="1:10" x14ac:dyDescent="0.2">
      <c r="A19999" s="147">
        <v>5</v>
      </c>
      <c r="B19999" s="149" t="s">
        <v>4356</v>
      </c>
      <c r="C19999" s="147" t="s">
        <v>2242</v>
      </c>
      <c r="D19999" s="147" t="s">
        <v>4357</v>
      </c>
      <c r="E19999" s="147" t="s">
        <v>2246</v>
      </c>
      <c r="G19999" s="147">
        <v>0</v>
      </c>
      <c r="I19999" s="147">
        <v>5</v>
      </c>
      <c r="J19999" s="147">
        <v>2596271</v>
      </c>
    </row>
    <row r="20000" spans="1:10" x14ac:dyDescent="0.2">
      <c r="A20000" s="147">
        <v>5</v>
      </c>
      <c r="B20000" s="149" t="s">
        <v>4356</v>
      </c>
      <c r="C20000" s="147" t="s">
        <v>2261</v>
      </c>
      <c r="D20000" s="147" t="s">
        <v>4355</v>
      </c>
      <c r="E20000" s="147" t="s">
        <v>2246</v>
      </c>
      <c r="G20000" s="147">
        <v>0</v>
      </c>
      <c r="I20000" s="147">
        <v>5</v>
      </c>
      <c r="J20000" s="147">
        <v>1204591</v>
      </c>
    </row>
    <row r="20001" spans="1:10" x14ac:dyDescent="0.2">
      <c r="A20001" s="147">
        <v>6</v>
      </c>
      <c r="B20001" s="149" t="s">
        <v>4354</v>
      </c>
      <c r="C20001" s="147" t="s">
        <v>2242</v>
      </c>
      <c r="D20001" s="147" t="s">
        <v>4353</v>
      </c>
      <c r="E20001" s="147" t="s">
        <v>2240</v>
      </c>
      <c r="G20001" s="147">
        <v>0</v>
      </c>
      <c r="I20001" s="147">
        <v>6</v>
      </c>
      <c r="J20001" s="147">
        <v>2596431</v>
      </c>
    </row>
    <row r="20002" spans="1:10" x14ac:dyDescent="0.2">
      <c r="A20002" s="147">
        <v>6</v>
      </c>
      <c r="B20002" s="149" t="s">
        <v>4352</v>
      </c>
      <c r="C20002" s="147" t="s">
        <v>2242</v>
      </c>
      <c r="D20002" s="147" t="s">
        <v>4351</v>
      </c>
      <c r="E20002" s="147" t="s">
        <v>2240</v>
      </c>
      <c r="G20002" s="147">
        <v>0</v>
      </c>
      <c r="I20002" s="147">
        <v>6</v>
      </c>
      <c r="J20002" s="147">
        <v>2596435</v>
      </c>
    </row>
    <row r="20003" spans="1:10" x14ac:dyDescent="0.2">
      <c r="A20003" s="147">
        <v>6</v>
      </c>
      <c r="B20003" s="149" t="s">
        <v>4350</v>
      </c>
      <c r="C20003" s="147" t="s">
        <v>2242</v>
      </c>
      <c r="D20003" s="147" t="s">
        <v>4349</v>
      </c>
      <c r="E20003" s="147" t="s">
        <v>2240</v>
      </c>
      <c r="G20003" s="147">
        <v>0</v>
      </c>
      <c r="I20003" s="147">
        <v>6</v>
      </c>
      <c r="J20003" s="147">
        <v>2596430</v>
      </c>
    </row>
    <row r="20004" spans="1:10" x14ac:dyDescent="0.2">
      <c r="A20004" s="147">
        <v>6</v>
      </c>
      <c r="B20004" s="149" t="s">
        <v>4348</v>
      </c>
      <c r="C20004" s="147" t="s">
        <v>2242</v>
      </c>
      <c r="D20004" s="147" t="s">
        <v>4347</v>
      </c>
      <c r="E20004" s="147" t="s">
        <v>2240</v>
      </c>
      <c r="G20004" s="147">
        <v>0</v>
      </c>
      <c r="I20004" s="147">
        <v>6</v>
      </c>
      <c r="J20004" s="147">
        <v>2596429</v>
      </c>
    </row>
    <row r="20005" spans="1:10" x14ac:dyDescent="0.2">
      <c r="A20005" s="147">
        <v>5</v>
      </c>
      <c r="B20005" s="149" t="s">
        <v>4345</v>
      </c>
      <c r="C20005" s="147" t="s">
        <v>2242</v>
      </c>
      <c r="D20005" s="147" t="s">
        <v>4346</v>
      </c>
      <c r="E20005" s="147" t="s">
        <v>2246</v>
      </c>
      <c r="G20005" s="147">
        <v>0</v>
      </c>
      <c r="I20005" s="147">
        <v>5</v>
      </c>
      <c r="J20005" s="147">
        <v>2596287</v>
      </c>
    </row>
    <row r="20006" spans="1:10" x14ac:dyDescent="0.2">
      <c r="A20006" s="147">
        <v>5</v>
      </c>
      <c r="B20006" s="149" t="s">
        <v>4345</v>
      </c>
      <c r="C20006" s="147" t="s">
        <v>2250</v>
      </c>
      <c r="D20006" s="147" t="s">
        <v>4344</v>
      </c>
      <c r="E20006" s="147" t="s">
        <v>2246</v>
      </c>
      <c r="G20006" s="147">
        <v>0</v>
      </c>
      <c r="I20006" s="147">
        <v>5</v>
      </c>
      <c r="J20006" s="147">
        <v>1204582</v>
      </c>
    </row>
    <row r="20007" spans="1:10" x14ac:dyDescent="0.2">
      <c r="A20007" s="147">
        <v>6</v>
      </c>
      <c r="B20007" s="149" t="s">
        <v>4343</v>
      </c>
      <c r="C20007" s="147" t="s">
        <v>2242</v>
      </c>
      <c r="D20007" s="147" t="s">
        <v>4342</v>
      </c>
      <c r="E20007" s="147" t="s">
        <v>2240</v>
      </c>
      <c r="G20007" s="147">
        <v>0</v>
      </c>
      <c r="I20007" s="147">
        <v>6</v>
      </c>
      <c r="J20007" s="147">
        <v>2596455</v>
      </c>
    </row>
    <row r="20008" spans="1:10" x14ac:dyDescent="0.2">
      <c r="A20008" s="147">
        <v>6</v>
      </c>
      <c r="B20008" s="149" t="s">
        <v>4341</v>
      </c>
      <c r="C20008" s="147" t="s">
        <v>2242</v>
      </c>
      <c r="D20008" s="147" t="s">
        <v>4340</v>
      </c>
      <c r="E20008" s="147" t="s">
        <v>2240</v>
      </c>
      <c r="G20008" s="147">
        <v>0</v>
      </c>
      <c r="I20008" s="147">
        <v>6</v>
      </c>
      <c r="J20008" s="147">
        <v>2596445</v>
      </c>
    </row>
    <row r="20009" spans="1:10" x14ac:dyDescent="0.2">
      <c r="A20009" s="147">
        <v>6</v>
      </c>
      <c r="B20009" s="149" t="s">
        <v>4339</v>
      </c>
      <c r="C20009" s="147" t="s">
        <v>2242</v>
      </c>
      <c r="D20009" s="147" t="s">
        <v>4338</v>
      </c>
      <c r="E20009" s="147" t="s">
        <v>2240</v>
      </c>
      <c r="G20009" s="147">
        <v>0</v>
      </c>
      <c r="I20009" s="147">
        <v>6</v>
      </c>
      <c r="J20009" s="147">
        <v>2596441</v>
      </c>
    </row>
    <row r="20010" spans="1:10" x14ac:dyDescent="0.2">
      <c r="A20010" s="147">
        <v>6</v>
      </c>
      <c r="B20010" s="149" t="s">
        <v>4337</v>
      </c>
      <c r="C20010" s="147" t="s">
        <v>2242</v>
      </c>
      <c r="D20010" s="147" t="s">
        <v>4336</v>
      </c>
      <c r="E20010" s="147" t="s">
        <v>2240</v>
      </c>
      <c r="G20010" s="147">
        <v>0</v>
      </c>
      <c r="I20010" s="147">
        <v>6</v>
      </c>
      <c r="J20010" s="147">
        <v>2596452</v>
      </c>
    </row>
    <row r="20011" spans="1:10" x14ac:dyDescent="0.2">
      <c r="A20011" s="147">
        <v>6</v>
      </c>
      <c r="B20011" s="149" t="s">
        <v>4335</v>
      </c>
      <c r="C20011" s="147" t="s">
        <v>2242</v>
      </c>
      <c r="D20011" s="147" t="s">
        <v>4334</v>
      </c>
      <c r="E20011" s="147" t="s">
        <v>2240</v>
      </c>
      <c r="G20011" s="147">
        <v>0</v>
      </c>
      <c r="I20011" s="147">
        <v>6</v>
      </c>
      <c r="J20011" s="147">
        <v>2596451</v>
      </c>
    </row>
    <row r="20012" spans="1:10" x14ac:dyDescent="0.2">
      <c r="A20012" s="147">
        <v>4</v>
      </c>
      <c r="B20012" s="149" t="s">
        <v>4332</v>
      </c>
      <c r="C20012" s="147" t="s">
        <v>2242</v>
      </c>
      <c r="D20012" s="147" t="s">
        <v>4333</v>
      </c>
      <c r="E20012" s="147" t="s">
        <v>2246</v>
      </c>
      <c r="G20012" s="147">
        <v>0</v>
      </c>
      <c r="I20012" s="147">
        <v>4</v>
      </c>
      <c r="J20012" s="147">
        <v>2596249</v>
      </c>
    </row>
    <row r="20013" spans="1:10" x14ac:dyDescent="0.2">
      <c r="A20013" s="147">
        <v>4</v>
      </c>
      <c r="B20013" s="149" t="s">
        <v>4332</v>
      </c>
      <c r="C20013" s="147" t="s">
        <v>2250</v>
      </c>
      <c r="D20013" s="147" t="s">
        <v>4331</v>
      </c>
      <c r="E20013" s="147" t="s">
        <v>2246</v>
      </c>
      <c r="G20013" s="147">
        <v>0</v>
      </c>
      <c r="I20013" s="147">
        <v>4</v>
      </c>
      <c r="J20013" s="147">
        <v>1204518</v>
      </c>
    </row>
    <row r="20014" spans="1:10" x14ac:dyDescent="0.2">
      <c r="A20014" s="147">
        <v>5</v>
      </c>
      <c r="B20014" s="149" t="s">
        <v>4330</v>
      </c>
      <c r="C20014" s="147" t="s">
        <v>2242</v>
      </c>
      <c r="D20014" s="147" t="s">
        <v>4329</v>
      </c>
      <c r="E20014" s="147" t="s">
        <v>2246</v>
      </c>
      <c r="G20014" s="147">
        <v>0</v>
      </c>
      <c r="I20014" s="147">
        <v>5</v>
      </c>
      <c r="J20014" s="147">
        <v>2596456</v>
      </c>
    </row>
    <row r="20015" spans="1:10" x14ac:dyDescent="0.2">
      <c r="A20015" s="147">
        <v>6</v>
      </c>
      <c r="B20015" s="149" t="s">
        <v>4328</v>
      </c>
      <c r="C20015" s="147" t="s">
        <v>2242</v>
      </c>
      <c r="D20015" s="147" t="s">
        <v>4327</v>
      </c>
      <c r="E20015" s="147" t="s">
        <v>2240</v>
      </c>
      <c r="G20015" s="147">
        <v>0</v>
      </c>
      <c r="I20015" s="147">
        <v>6</v>
      </c>
      <c r="J20015" s="147">
        <v>2596471</v>
      </c>
    </row>
    <row r="20016" spans="1:10" x14ac:dyDescent="0.2">
      <c r="A20016" s="147">
        <v>6</v>
      </c>
      <c r="B20016" s="149" t="s">
        <v>4323</v>
      </c>
      <c r="C20016" s="147" t="s">
        <v>2242</v>
      </c>
      <c r="D20016" s="147" t="s">
        <v>4326</v>
      </c>
      <c r="E20016" s="147" t="s">
        <v>2240</v>
      </c>
      <c r="G20016" s="147">
        <v>0</v>
      </c>
      <c r="I20016" s="147">
        <v>6</v>
      </c>
      <c r="J20016" s="147">
        <v>2596472</v>
      </c>
    </row>
    <row r="20017" spans="1:10" x14ac:dyDescent="0.2">
      <c r="A20017" s="147">
        <v>6</v>
      </c>
      <c r="B20017" s="149" t="s">
        <v>4323</v>
      </c>
      <c r="C20017" s="147" t="s">
        <v>2250</v>
      </c>
      <c r="D20017" s="147" t="s">
        <v>4325</v>
      </c>
      <c r="E20017" s="147" t="s">
        <v>2246</v>
      </c>
      <c r="G20017" s="147">
        <v>0</v>
      </c>
      <c r="I20017" s="147">
        <v>6</v>
      </c>
      <c r="J20017" s="147">
        <v>1204628</v>
      </c>
    </row>
    <row r="20018" spans="1:10" x14ac:dyDescent="0.2">
      <c r="A20018" s="147">
        <v>6</v>
      </c>
      <c r="B20018" s="149" t="s">
        <v>4323</v>
      </c>
      <c r="C20018" s="147" t="s">
        <v>2277</v>
      </c>
      <c r="D20018" s="147" t="s">
        <v>4324</v>
      </c>
      <c r="E20018" s="147" t="s">
        <v>2246</v>
      </c>
      <c r="G20018" s="147">
        <v>0</v>
      </c>
      <c r="I20018" s="147">
        <v>6</v>
      </c>
      <c r="J20018" s="147">
        <v>1204623</v>
      </c>
    </row>
    <row r="20019" spans="1:10" x14ac:dyDescent="0.2">
      <c r="A20019" s="147">
        <v>6</v>
      </c>
      <c r="B20019" s="149" t="s">
        <v>4323</v>
      </c>
      <c r="C20019" s="147" t="s">
        <v>2277</v>
      </c>
      <c r="D20019" s="147" t="s">
        <v>4322</v>
      </c>
      <c r="E20019" s="147" t="s">
        <v>2246</v>
      </c>
      <c r="G20019" s="147">
        <v>0</v>
      </c>
      <c r="I20019" s="147">
        <v>6</v>
      </c>
      <c r="J20019" s="147">
        <v>1204618</v>
      </c>
    </row>
    <row r="20020" spans="1:10" x14ac:dyDescent="0.2">
      <c r="A20020" s="147">
        <v>6</v>
      </c>
      <c r="B20020" s="149" t="s">
        <v>4319</v>
      </c>
      <c r="C20020" s="147" t="s">
        <v>2242</v>
      </c>
      <c r="D20020" s="147" t="s">
        <v>4321</v>
      </c>
      <c r="E20020" s="147" t="s">
        <v>2240</v>
      </c>
      <c r="G20020" s="147">
        <v>0</v>
      </c>
      <c r="I20020" s="147">
        <v>6</v>
      </c>
      <c r="J20020" s="147">
        <v>2596467</v>
      </c>
    </row>
    <row r="20021" spans="1:10" x14ac:dyDescent="0.2">
      <c r="A20021" s="147">
        <v>6</v>
      </c>
      <c r="B20021" s="149" t="s">
        <v>4319</v>
      </c>
      <c r="C20021" s="147" t="s">
        <v>2250</v>
      </c>
      <c r="D20021" s="147" t="s">
        <v>4320</v>
      </c>
      <c r="E20021" s="147" t="s">
        <v>2246</v>
      </c>
      <c r="G20021" s="147">
        <v>0</v>
      </c>
      <c r="I20021" s="147">
        <v>6</v>
      </c>
      <c r="J20021" s="147">
        <v>1204616</v>
      </c>
    </row>
    <row r="20022" spans="1:10" x14ac:dyDescent="0.2">
      <c r="A20022" s="147">
        <v>6</v>
      </c>
      <c r="B20022" s="149" t="s">
        <v>4319</v>
      </c>
      <c r="C20022" s="147" t="s">
        <v>2277</v>
      </c>
      <c r="D20022" s="147" t="s">
        <v>4318</v>
      </c>
      <c r="E20022" s="147" t="s">
        <v>2246</v>
      </c>
      <c r="G20022" s="147">
        <v>0</v>
      </c>
      <c r="I20022" s="147">
        <v>6</v>
      </c>
      <c r="J20022" s="147">
        <v>1204620</v>
      </c>
    </row>
    <row r="20023" spans="1:10" x14ac:dyDescent="0.2">
      <c r="A20023" s="147">
        <v>6</v>
      </c>
      <c r="B20023" s="149" t="s">
        <v>4317</v>
      </c>
      <c r="C20023" s="147" t="s">
        <v>2242</v>
      </c>
      <c r="D20023" s="147" t="s">
        <v>4316</v>
      </c>
      <c r="E20023" s="147" t="s">
        <v>2240</v>
      </c>
      <c r="G20023" s="147">
        <v>0</v>
      </c>
      <c r="I20023" s="147">
        <v>6</v>
      </c>
      <c r="J20023" s="147">
        <v>2596466</v>
      </c>
    </row>
    <row r="20024" spans="1:10" x14ac:dyDescent="0.2">
      <c r="A20024" s="147">
        <v>5</v>
      </c>
      <c r="B20024" s="149" t="s">
        <v>4314</v>
      </c>
      <c r="C20024" s="147" t="s">
        <v>2242</v>
      </c>
      <c r="D20024" s="147" t="s">
        <v>4315</v>
      </c>
      <c r="E20024" s="147" t="s">
        <v>2246</v>
      </c>
      <c r="G20024" s="147">
        <v>0</v>
      </c>
      <c r="I20024" s="147">
        <v>5</v>
      </c>
      <c r="J20024" s="147">
        <v>2596457</v>
      </c>
    </row>
    <row r="20025" spans="1:10" x14ac:dyDescent="0.2">
      <c r="A20025" s="147">
        <v>5</v>
      </c>
      <c r="B20025" s="149" t="s">
        <v>4314</v>
      </c>
      <c r="C20025" s="147" t="s">
        <v>2261</v>
      </c>
      <c r="D20025" s="147" t="s">
        <v>4313</v>
      </c>
      <c r="E20025" s="147" t="s">
        <v>2246</v>
      </c>
      <c r="G20025" s="147">
        <v>0</v>
      </c>
      <c r="I20025" s="147">
        <v>5</v>
      </c>
      <c r="J20025" s="147">
        <v>1204615</v>
      </c>
    </row>
    <row r="20026" spans="1:10" x14ac:dyDescent="0.2">
      <c r="A20026" s="147">
        <v>6</v>
      </c>
      <c r="B20026" s="149" t="s">
        <v>4312</v>
      </c>
      <c r="C20026" s="147" t="s">
        <v>2242</v>
      </c>
      <c r="D20026" s="147" t="s">
        <v>4311</v>
      </c>
      <c r="E20026" s="147" t="s">
        <v>2240</v>
      </c>
      <c r="G20026" s="147">
        <v>0</v>
      </c>
      <c r="I20026" s="147">
        <v>6</v>
      </c>
      <c r="J20026" s="147">
        <v>2596476</v>
      </c>
    </row>
    <row r="20027" spans="1:10" x14ac:dyDescent="0.2">
      <c r="A20027" s="147">
        <v>6</v>
      </c>
      <c r="B20027" s="149" t="s">
        <v>4310</v>
      </c>
      <c r="C20027" s="147" t="s">
        <v>2242</v>
      </c>
      <c r="D20027" s="147" t="s">
        <v>4309</v>
      </c>
      <c r="E20027" s="147" t="s">
        <v>2240</v>
      </c>
      <c r="G20027" s="147">
        <v>0</v>
      </c>
      <c r="I20027" s="147">
        <v>6</v>
      </c>
      <c r="J20027" s="147">
        <v>2596474</v>
      </c>
    </row>
    <row r="20028" spans="1:10" x14ac:dyDescent="0.2">
      <c r="A20028" s="147">
        <v>6</v>
      </c>
      <c r="B20028" s="149" t="s">
        <v>4308</v>
      </c>
      <c r="C20028" s="147" t="s">
        <v>2242</v>
      </c>
      <c r="D20028" s="147" t="s">
        <v>4307</v>
      </c>
      <c r="E20028" s="147" t="s">
        <v>2240</v>
      </c>
      <c r="G20028" s="147">
        <v>0</v>
      </c>
      <c r="I20028" s="147">
        <v>6</v>
      </c>
      <c r="J20028" s="147">
        <v>2596475</v>
      </c>
    </row>
    <row r="20029" spans="1:10" x14ac:dyDescent="0.2">
      <c r="A20029" s="147">
        <v>6</v>
      </c>
      <c r="B20029" s="149" t="s">
        <v>4306</v>
      </c>
      <c r="C20029" s="147" t="s">
        <v>2242</v>
      </c>
      <c r="D20029" s="147" t="s">
        <v>4305</v>
      </c>
      <c r="E20029" s="147" t="s">
        <v>2240</v>
      </c>
      <c r="G20029" s="147">
        <v>0</v>
      </c>
      <c r="I20029" s="147">
        <v>6</v>
      </c>
      <c r="J20029" s="147">
        <v>2596485</v>
      </c>
    </row>
    <row r="20030" spans="1:10" x14ac:dyDescent="0.2">
      <c r="A20030" s="147">
        <v>6</v>
      </c>
      <c r="B20030" s="149" t="s">
        <v>4304</v>
      </c>
      <c r="C20030" s="147" t="s">
        <v>2242</v>
      </c>
      <c r="D20030" s="147" t="s">
        <v>4303</v>
      </c>
      <c r="E20030" s="147" t="s">
        <v>2240</v>
      </c>
      <c r="G20030" s="147">
        <v>0</v>
      </c>
      <c r="I20030" s="147">
        <v>6</v>
      </c>
      <c r="J20030" s="147">
        <v>2596487</v>
      </c>
    </row>
    <row r="20031" spans="1:10" x14ac:dyDescent="0.2">
      <c r="A20031" s="147">
        <v>3</v>
      </c>
      <c r="B20031" s="149" t="s">
        <v>4301</v>
      </c>
      <c r="C20031" s="147" t="s">
        <v>2242</v>
      </c>
      <c r="D20031" s="147" t="s">
        <v>4302</v>
      </c>
      <c r="E20031" s="147" t="s">
        <v>2246</v>
      </c>
      <c r="G20031" s="147">
        <v>0</v>
      </c>
      <c r="I20031" s="147">
        <v>3</v>
      </c>
      <c r="J20031" s="147">
        <v>2595782</v>
      </c>
    </row>
    <row r="20032" spans="1:10" x14ac:dyDescent="0.2">
      <c r="A20032" s="147">
        <v>3</v>
      </c>
      <c r="B20032" s="149" t="s">
        <v>4301</v>
      </c>
      <c r="C20032" s="147" t="s">
        <v>2277</v>
      </c>
      <c r="D20032" s="147" t="s">
        <v>4300</v>
      </c>
      <c r="E20032" s="147" t="s">
        <v>2246</v>
      </c>
      <c r="G20032" s="147">
        <v>0</v>
      </c>
      <c r="I20032" s="147">
        <v>3</v>
      </c>
      <c r="J20032" s="147">
        <v>1204236</v>
      </c>
    </row>
    <row r="20033" spans="1:10" x14ac:dyDescent="0.2">
      <c r="A20033" s="147">
        <v>4</v>
      </c>
      <c r="B20033" s="149" t="s">
        <v>4297</v>
      </c>
      <c r="C20033" s="147" t="s">
        <v>2242</v>
      </c>
      <c r="D20033" s="147" t="s">
        <v>4299</v>
      </c>
      <c r="E20033" s="147" t="s">
        <v>2246</v>
      </c>
      <c r="G20033" s="147">
        <v>0</v>
      </c>
      <c r="I20033" s="147">
        <v>4</v>
      </c>
      <c r="J20033" s="147">
        <v>2596509</v>
      </c>
    </row>
    <row r="20034" spans="1:10" x14ac:dyDescent="0.2">
      <c r="A20034" s="147">
        <v>4</v>
      </c>
      <c r="B20034" s="149" t="s">
        <v>4297</v>
      </c>
      <c r="C20034" s="147" t="s">
        <v>2261</v>
      </c>
      <c r="D20034" s="147" t="s">
        <v>4298</v>
      </c>
      <c r="E20034" s="147" t="s">
        <v>2246</v>
      </c>
      <c r="G20034" s="147">
        <v>0</v>
      </c>
      <c r="I20034" s="147">
        <v>4</v>
      </c>
      <c r="J20034" s="147">
        <v>1204647</v>
      </c>
    </row>
    <row r="20035" spans="1:10" x14ac:dyDescent="0.2">
      <c r="A20035" s="147">
        <v>4</v>
      </c>
      <c r="B20035" s="149" t="s">
        <v>4297</v>
      </c>
      <c r="C20035" s="147" t="s">
        <v>2261</v>
      </c>
      <c r="D20035" s="147" t="s">
        <v>4296</v>
      </c>
      <c r="E20035" s="147" t="s">
        <v>2246</v>
      </c>
      <c r="G20035" s="147">
        <v>0</v>
      </c>
      <c r="I20035" s="147">
        <v>4</v>
      </c>
      <c r="J20035" s="147">
        <v>1204675</v>
      </c>
    </row>
    <row r="20036" spans="1:10" x14ac:dyDescent="0.2">
      <c r="A20036" s="147">
        <v>5</v>
      </c>
      <c r="B20036" s="149" t="s">
        <v>4295</v>
      </c>
      <c r="C20036" s="147" t="s">
        <v>2242</v>
      </c>
      <c r="D20036" s="147" t="s">
        <v>4294</v>
      </c>
      <c r="E20036" s="147" t="s">
        <v>2246</v>
      </c>
      <c r="G20036" s="147">
        <v>0</v>
      </c>
      <c r="I20036" s="147">
        <v>5</v>
      </c>
      <c r="J20036" s="147">
        <v>2596526</v>
      </c>
    </row>
    <row r="20037" spans="1:10" x14ac:dyDescent="0.2">
      <c r="A20037" s="147">
        <v>6</v>
      </c>
      <c r="B20037" s="149" t="s">
        <v>4293</v>
      </c>
      <c r="C20037" s="147" t="s">
        <v>2242</v>
      </c>
      <c r="D20037" s="147" t="s">
        <v>4292</v>
      </c>
      <c r="E20037" s="147" t="s">
        <v>2240</v>
      </c>
      <c r="G20037" s="147">
        <v>0</v>
      </c>
      <c r="I20037" s="147">
        <v>6</v>
      </c>
      <c r="J20037" s="147">
        <v>2596532</v>
      </c>
    </row>
    <row r="20038" spans="1:10" x14ac:dyDescent="0.2">
      <c r="A20038" s="147">
        <v>6</v>
      </c>
      <c r="B20038" s="149" t="s">
        <v>4291</v>
      </c>
      <c r="C20038" s="147" t="s">
        <v>2242</v>
      </c>
      <c r="D20038" s="147" t="s">
        <v>4290</v>
      </c>
      <c r="E20038" s="147" t="s">
        <v>2240</v>
      </c>
      <c r="G20038" s="147">
        <v>0</v>
      </c>
      <c r="I20038" s="147">
        <v>6</v>
      </c>
      <c r="J20038" s="147">
        <v>2596536</v>
      </c>
    </row>
    <row r="20039" spans="1:10" x14ac:dyDescent="0.2">
      <c r="A20039" s="147">
        <v>5</v>
      </c>
      <c r="B20039" s="149" t="s">
        <v>4289</v>
      </c>
      <c r="C20039" s="147" t="s">
        <v>2242</v>
      </c>
      <c r="D20039" s="147" t="s">
        <v>4288</v>
      </c>
      <c r="E20039" s="147" t="s">
        <v>2246</v>
      </c>
      <c r="G20039" s="147">
        <v>0</v>
      </c>
      <c r="I20039" s="147">
        <v>5</v>
      </c>
      <c r="J20039" s="147">
        <v>2596523</v>
      </c>
    </row>
    <row r="20040" spans="1:10" x14ac:dyDescent="0.2">
      <c r="A20040" s="147">
        <v>6</v>
      </c>
      <c r="B20040" s="149" t="s">
        <v>4287</v>
      </c>
      <c r="C20040" s="147" t="s">
        <v>2242</v>
      </c>
      <c r="D20040" s="147" t="s">
        <v>4286</v>
      </c>
      <c r="E20040" s="147" t="s">
        <v>2240</v>
      </c>
      <c r="G20040" s="147">
        <v>0</v>
      </c>
      <c r="I20040" s="147">
        <v>6</v>
      </c>
      <c r="J20040" s="147">
        <v>2596541</v>
      </c>
    </row>
    <row r="20041" spans="1:10" x14ac:dyDescent="0.2">
      <c r="A20041" s="147">
        <v>6</v>
      </c>
      <c r="B20041" s="149" t="s">
        <v>4285</v>
      </c>
      <c r="C20041" s="147" t="s">
        <v>2242</v>
      </c>
      <c r="D20041" s="147" t="s">
        <v>4284</v>
      </c>
      <c r="E20041" s="147" t="s">
        <v>2240</v>
      </c>
      <c r="G20041" s="147">
        <v>0</v>
      </c>
      <c r="I20041" s="147">
        <v>6</v>
      </c>
      <c r="J20041" s="147">
        <v>2596543</v>
      </c>
    </row>
    <row r="20042" spans="1:10" x14ac:dyDescent="0.2">
      <c r="A20042" s="147">
        <v>6</v>
      </c>
      <c r="B20042" s="149" t="s">
        <v>4283</v>
      </c>
      <c r="C20042" s="147" t="s">
        <v>2242</v>
      </c>
      <c r="D20042" s="147" t="s">
        <v>4282</v>
      </c>
      <c r="E20042" s="147" t="s">
        <v>2240</v>
      </c>
      <c r="G20042" s="147">
        <v>0</v>
      </c>
      <c r="I20042" s="147">
        <v>6</v>
      </c>
      <c r="J20042" s="147">
        <v>2596544</v>
      </c>
    </row>
    <row r="20043" spans="1:10" x14ac:dyDescent="0.2">
      <c r="A20043" s="147">
        <v>6</v>
      </c>
      <c r="B20043" s="149" t="s">
        <v>4281</v>
      </c>
      <c r="C20043" s="147" t="s">
        <v>2242</v>
      </c>
      <c r="D20043" s="147" t="s">
        <v>4280</v>
      </c>
      <c r="E20043" s="147" t="s">
        <v>2240</v>
      </c>
      <c r="G20043" s="147">
        <v>0</v>
      </c>
      <c r="I20043" s="147">
        <v>6</v>
      </c>
      <c r="J20043" s="147">
        <v>2596545</v>
      </c>
    </row>
    <row r="20044" spans="1:10" x14ac:dyDescent="0.2">
      <c r="A20044" s="147">
        <v>5</v>
      </c>
      <c r="B20044" s="149" t="s">
        <v>4279</v>
      </c>
      <c r="C20044" s="147" t="s">
        <v>2242</v>
      </c>
      <c r="D20044" s="147" t="s">
        <v>4278</v>
      </c>
      <c r="E20044" s="147" t="s">
        <v>2246</v>
      </c>
      <c r="G20044" s="147">
        <v>0</v>
      </c>
      <c r="I20044" s="147">
        <v>5</v>
      </c>
      <c r="J20044" s="147">
        <v>2596530</v>
      </c>
    </row>
    <row r="20045" spans="1:10" x14ac:dyDescent="0.2">
      <c r="A20045" s="147">
        <v>6</v>
      </c>
      <c r="B20045" s="149" t="s">
        <v>4277</v>
      </c>
      <c r="C20045" s="147" t="s">
        <v>2242</v>
      </c>
      <c r="D20045" s="147" t="s">
        <v>4276</v>
      </c>
      <c r="E20045" s="147" t="s">
        <v>2240</v>
      </c>
      <c r="G20045" s="147">
        <v>0</v>
      </c>
      <c r="I20045" s="147">
        <v>6</v>
      </c>
      <c r="J20045" s="147">
        <v>2596560</v>
      </c>
    </row>
    <row r="20046" spans="1:10" x14ac:dyDescent="0.2">
      <c r="A20046" s="147">
        <v>6</v>
      </c>
      <c r="B20046" s="149" t="s">
        <v>4275</v>
      </c>
      <c r="C20046" s="147" t="s">
        <v>2242</v>
      </c>
      <c r="D20046" s="147" t="s">
        <v>4274</v>
      </c>
      <c r="E20046" s="147" t="s">
        <v>2240</v>
      </c>
      <c r="G20046" s="147">
        <v>0</v>
      </c>
      <c r="I20046" s="147">
        <v>6</v>
      </c>
      <c r="J20046" s="147">
        <v>2596551</v>
      </c>
    </row>
    <row r="20047" spans="1:10" x14ac:dyDescent="0.2">
      <c r="A20047" s="147">
        <v>6</v>
      </c>
      <c r="B20047" s="149" t="s">
        <v>4273</v>
      </c>
      <c r="C20047" s="147" t="s">
        <v>2242</v>
      </c>
      <c r="D20047" s="147" t="s">
        <v>4272</v>
      </c>
      <c r="E20047" s="147" t="s">
        <v>2240</v>
      </c>
      <c r="G20047" s="147">
        <v>0</v>
      </c>
      <c r="I20047" s="147">
        <v>6</v>
      </c>
      <c r="J20047" s="147">
        <v>2596557</v>
      </c>
    </row>
    <row r="20048" spans="1:10" x14ac:dyDescent="0.2">
      <c r="A20048" s="147">
        <v>6</v>
      </c>
      <c r="B20048" s="149" t="s">
        <v>4271</v>
      </c>
      <c r="C20048" s="147" t="s">
        <v>2242</v>
      </c>
      <c r="D20048" s="147" t="s">
        <v>4270</v>
      </c>
      <c r="E20048" s="147" t="s">
        <v>2240</v>
      </c>
      <c r="G20048" s="147">
        <v>0</v>
      </c>
      <c r="I20048" s="147">
        <v>6</v>
      </c>
      <c r="J20048" s="147">
        <v>2596550</v>
      </c>
    </row>
    <row r="20049" spans="1:10" x14ac:dyDescent="0.2">
      <c r="A20049" s="147">
        <v>4</v>
      </c>
      <c r="B20049" s="149" t="s">
        <v>4269</v>
      </c>
      <c r="C20049" s="147" t="s">
        <v>2242</v>
      </c>
      <c r="D20049" s="147" t="s">
        <v>4268</v>
      </c>
      <c r="E20049" s="147" t="s">
        <v>2240</v>
      </c>
      <c r="G20049" s="147">
        <v>0</v>
      </c>
      <c r="I20049" s="147">
        <v>4</v>
      </c>
      <c r="J20049" s="147">
        <v>2596517</v>
      </c>
    </row>
    <row r="20050" spans="1:10" x14ac:dyDescent="0.2">
      <c r="A20050" s="147">
        <v>4</v>
      </c>
      <c r="B20050" s="149" t="s">
        <v>4266</v>
      </c>
      <c r="C20050" s="147" t="s">
        <v>2242</v>
      </c>
      <c r="D20050" s="147" t="s">
        <v>4267</v>
      </c>
      <c r="E20050" s="147" t="s">
        <v>2246</v>
      </c>
      <c r="G20050" s="147">
        <v>0</v>
      </c>
      <c r="I20050" s="147">
        <v>4</v>
      </c>
      <c r="J20050" s="147">
        <v>2596495</v>
      </c>
    </row>
    <row r="20051" spans="1:10" x14ac:dyDescent="0.2">
      <c r="A20051" s="147">
        <v>4</v>
      </c>
      <c r="B20051" s="149" t="s">
        <v>4266</v>
      </c>
      <c r="C20051" s="147" t="s">
        <v>2261</v>
      </c>
      <c r="D20051" s="147" t="s">
        <v>4265</v>
      </c>
      <c r="E20051" s="147" t="s">
        <v>2246</v>
      </c>
      <c r="G20051" s="147">
        <v>0</v>
      </c>
      <c r="I20051" s="147">
        <v>4</v>
      </c>
      <c r="J20051" s="147">
        <v>1204672</v>
      </c>
    </row>
    <row r="20052" spans="1:10" x14ac:dyDescent="0.2">
      <c r="A20052" s="147">
        <v>5</v>
      </c>
      <c r="B20052" s="149" t="s">
        <v>4264</v>
      </c>
      <c r="C20052" s="147" t="s">
        <v>2242</v>
      </c>
      <c r="D20052" s="147" t="s">
        <v>4263</v>
      </c>
      <c r="E20052" s="147" t="s">
        <v>2246</v>
      </c>
      <c r="G20052" s="147">
        <v>0</v>
      </c>
      <c r="I20052" s="147">
        <v>5</v>
      </c>
      <c r="J20052" s="147">
        <v>2596564</v>
      </c>
    </row>
    <row r="20053" spans="1:10" x14ac:dyDescent="0.2">
      <c r="A20053" s="147">
        <v>6</v>
      </c>
      <c r="B20053" s="149" t="s">
        <v>4262</v>
      </c>
      <c r="C20053" s="147" t="s">
        <v>2242</v>
      </c>
      <c r="D20053" s="147" t="s">
        <v>4261</v>
      </c>
      <c r="E20053" s="147" t="s">
        <v>2240</v>
      </c>
      <c r="G20053" s="147">
        <v>0</v>
      </c>
      <c r="I20053" s="147">
        <v>6</v>
      </c>
      <c r="J20053" s="147">
        <v>2596584</v>
      </c>
    </row>
    <row r="20054" spans="1:10" x14ac:dyDescent="0.2">
      <c r="A20054" s="147">
        <v>6</v>
      </c>
      <c r="B20054" s="149" t="s">
        <v>4260</v>
      </c>
      <c r="C20054" s="147" t="s">
        <v>2242</v>
      </c>
      <c r="D20054" s="147" t="s">
        <v>4259</v>
      </c>
      <c r="E20054" s="147" t="s">
        <v>2240</v>
      </c>
      <c r="G20054" s="147">
        <v>0</v>
      </c>
      <c r="I20054" s="147">
        <v>5</v>
      </c>
      <c r="J20054" s="147">
        <v>2596577</v>
      </c>
    </row>
    <row r="20055" spans="1:10" x14ac:dyDescent="0.2">
      <c r="A20055" s="147">
        <v>6</v>
      </c>
      <c r="B20055" s="149" t="s">
        <v>4258</v>
      </c>
      <c r="C20055" s="147" t="s">
        <v>2242</v>
      </c>
      <c r="D20055" s="147" t="s">
        <v>4257</v>
      </c>
      <c r="E20055" s="147" t="s">
        <v>2240</v>
      </c>
      <c r="G20055" s="147">
        <v>0</v>
      </c>
      <c r="I20055" s="147">
        <v>5</v>
      </c>
      <c r="J20055" s="147">
        <v>2596569</v>
      </c>
    </row>
    <row r="20056" spans="1:10" x14ac:dyDescent="0.2">
      <c r="A20056" s="147">
        <v>6</v>
      </c>
      <c r="B20056" s="149" t="s">
        <v>4256</v>
      </c>
      <c r="C20056" s="147" t="s">
        <v>2242</v>
      </c>
      <c r="D20056" s="147" t="s">
        <v>4255</v>
      </c>
      <c r="E20056" s="147" t="s">
        <v>2240</v>
      </c>
      <c r="G20056" s="147">
        <v>0</v>
      </c>
      <c r="I20056" s="147">
        <v>5</v>
      </c>
      <c r="J20056" s="147">
        <v>2596563</v>
      </c>
    </row>
    <row r="20057" spans="1:10" x14ac:dyDescent="0.2">
      <c r="A20057" s="147">
        <v>6</v>
      </c>
      <c r="B20057" s="149" t="s">
        <v>4253</v>
      </c>
      <c r="C20057" s="147" t="s">
        <v>2242</v>
      </c>
      <c r="D20057" s="147" t="s">
        <v>4254</v>
      </c>
      <c r="E20057" s="147" t="s">
        <v>2240</v>
      </c>
      <c r="G20057" s="147">
        <v>0</v>
      </c>
      <c r="I20057" s="147">
        <v>5</v>
      </c>
      <c r="J20057" s="147">
        <v>2596581</v>
      </c>
    </row>
    <row r="20058" spans="1:10" x14ac:dyDescent="0.2">
      <c r="A20058" s="147">
        <v>6</v>
      </c>
      <c r="B20058" s="149" t="s">
        <v>4253</v>
      </c>
      <c r="C20058" s="147" t="s">
        <v>2261</v>
      </c>
      <c r="D20058" s="147" t="s">
        <v>4252</v>
      </c>
      <c r="E20058" s="147" t="s">
        <v>2246</v>
      </c>
      <c r="G20058" s="147">
        <v>0</v>
      </c>
      <c r="I20058" s="147">
        <v>5</v>
      </c>
      <c r="J20058" s="147">
        <v>1204677</v>
      </c>
    </row>
    <row r="20059" spans="1:10" x14ac:dyDescent="0.2">
      <c r="A20059" s="147">
        <v>6</v>
      </c>
      <c r="B20059" s="149" t="s">
        <v>4251</v>
      </c>
      <c r="C20059" s="147" t="s">
        <v>2242</v>
      </c>
      <c r="D20059" s="147" t="s">
        <v>4250</v>
      </c>
      <c r="E20059" s="147" t="s">
        <v>2240</v>
      </c>
      <c r="G20059" s="147">
        <v>0</v>
      </c>
      <c r="I20059" s="147">
        <v>5</v>
      </c>
      <c r="J20059" s="147">
        <v>2596576</v>
      </c>
    </row>
    <row r="20060" spans="1:10" x14ac:dyDescent="0.2">
      <c r="A20060" s="147">
        <v>6</v>
      </c>
      <c r="B20060" s="149" t="s">
        <v>4249</v>
      </c>
      <c r="C20060" s="147" t="s">
        <v>2242</v>
      </c>
      <c r="D20060" s="147" t="s">
        <v>4248</v>
      </c>
      <c r="E20060" s="147" t="s">
        <v>2240</v>
      </c>
      <c r="G20060" s="147">
        <v>0</v>
      </c>
      <c r="I20060" s="147">
        <v>5</v>
      </c>
      <c r="J20060" s="147">
        <v>2596579</v>
      </c>
    </row>
    <row r="20061" spans="1:10" x14ac:dyDescent="0.2">
      <c r="A20061" s="147">
        <v>4</v>
      </c>
      <c r="B20061" s="149" t="s">
        <v>4244</v>
      </c>
      <c r="C20061" s="147" t="s">
        <v>2242</v>
      </c>
      <c r="D20061" s="147" t="s">
        <v>4247</v>
      </c>
      <c r="E20061" s="147" t="s">
        <v>2240</v>
      </c>
      <c r="G20061" s="147">
        <v>0</v>
      </c>
      <c r="I20061" s="147">
        <v>4</v>
      </c>
      <c r="J20061" s="147">
        <v>2596489</v>
      </c>
    </row>
    <row r="20062" spans="1:10" x14ac:dyDescent="0.2">
      <c r="A20062" s="147">
        <v>4</v>
      </c>
      <c r="B20062" s="149" t="s">
        <v>4244</v>
      </c>
      <c r="C20062" s="147" t="s">
        <v>2261</v>
      </c>
      <c r="D20062" s="147" t="s">
        <v>4246</v>
      </c>
      <c r="E20062" s="147" t="s">
        <v>2246</v>
      </c>
      <c r="G20062" s="147">
        <v>0</v>
      </c>
      <c r="I20062" s="147">
        <v>4</v>
      </c>
      <c r="J20062" s="147">
        <v>1204656</v>
      </c>
    </row>
    <row r="20063" spans="1:10" x14ac:dyDescent="0.2">
      <c r="A20063" s="147">
        <v>4</v>
      </c>
      <c r="B20063" s="149" t="s">
        <v>4244</v>
      </c>
      <c r="C20063" s="147" t="s">
        <v>2261</v>
      </c>
      <c r="D20063" s="147" t="s">
        <v>4245</v>
      </c>
      <c r="E20063" s="147" t="s">
        <v>2246</v>
      </c>
      <c r="G20063" s="147">
        <v>0</v>
      </c>
      <c r="I20063" s="147">
        <v>4</v>
      </c>
      <c r="J20063" s="147">
        <v>1204657</v>
      </c>
    </row>
    <row r="20064" spans="1:10" x14ac:dyDescent="0.2">
      <c r="A20064" s="147">
        <v>4</v>
      </c>
      <c r="B20064" s="149" t="s">
        <v>4244</v>
      </c>
      <c r="C20064" s="147" t="s">
        <v>2261</v>
      </c>
      <c r="D20064" s="147" t="s">
        <v>4243</v>
      </c>
      <c r="E20064" s="147" t="s">
        <v>2246</v>
      </c>
      <c r="G20064" s="147">
        <v>0</v>
      </c>
      <c r="I20064" s="147">
        <v>4</v>
      </c>
      <c r="J20064" s="147">
        <v>1204664</v>
      </c>
    </row>
    <row r="20065" spans="1:10" x14ac:dyDescent="0.2">
      <c r="A20065" s="147">
        <v>4</v>
      </c>
      <c r="B20065" s="149" t="s">
        <v>4242</v>
      </c>
      <c r="C20065" s="147" t="s">
        <v>2242</v>
      </c>
      <c r="D20065" s="147" t="s">
        <v>4241</v>
      </c>
      <c r="E20065" s="147" t="s">
        <v>2240</v>
      </c>
      <c r="G20065" s="147">
        <v>0</v>
      </c>
      <c r="I20065" s="147">
        <v>4</v>
      </c>
      <c r="J20065" s="147">
        <v>2596510</v>
      </c>
    </row>
    <row r="20066" spans="1:10" x14ac:dyDescent="0.2">
      <c r="A20066" s="147">
        <v>4</v>
      </c>
      <c r="B20066" s="149" t="s">
        <v>4239</v>
      </c>
      <c r="C20066" s="147" t="s">
        <v>2242</v>
      </c>
      <c r="D20066" s="147" t="s">
        <v>4240</v>
      </c>
      <c r="E20066" s="147" t="s">
        <v>2246</v>
      </c>
      <c r="G20066" s="147">
        <v>0</v>
      </c>
      <c r="I20066" s="147">
        <v>4</v>
      </c>
      <c r="J20066" s="147">
        <v>2596505</v>
      </c>
    </row>
    <row r="20067" spans="1:10" x14ac:dyDescent="0.2">
      <c r="A20067" s="147">
        <v>4</v>
      </c>
      <c r="B20067" s="149" t="s">
        <v>4239</v>
      </c>
      <c r="C20067" s="147" t="s">
        <v>2277</v>
      </c>
      <c r="D20067" s="147" t="s">
        <v>4205</v>
      </c>
      <c r="E20067" s="147" t="s">
        <v>2246</v>
      </c>
      <c r="G20067" s="147">
        <v>0</v>
      </c>
      <c r="I20067" s="147">
        <v>4</v>
      </c>
      <c r="J20067" s="147">
        <v>1204640</v>
      </c>
    </row>
    <row r="20068" spans="1:10" x14ac:dyDescent="0.2">
      <c r="A20068" s="147">
        <v>5</v>
      </c>
      <c r="B20068" s="149" t="s">
        <v>4238</v>
      </c>
      <c r="C20068" s="147" t="s">
        <v>2242</v>
      </c>
      <c r="D20068" s="147" t="s">
        <v>4237</v>
      </c>
      <c r="E20068" s="147" t="s">
        <v>2246</v>
      </c>
      <c r="G20068" s="147">
        <v>0</v>
      </c>
      <c r="I20068" s="147">
        <v>5</v>
      </c>
      <c r="J20068" s="147">
        <v>2596598</v>
      </c>
    </row>
    <row r="20069" spans="1:10" x14ac:dyDescent="0.2">
      <c r="A20069" s="147">
        <v>6</v>
      </c>
      <c r="B20069" s="149" t="s">
        <v>4236</v>
      </c>
      <c r="C20069" s="147" t="s">
        <v>2242</v>
      </c>
      <c r="D20069" s="147" t="s">
        <v>4235</v>
      </c>
      <c r="E20069" s="147" t="s">
        <v>2240</v>
      </c>
      <c r="G20069" s="147">
        <v>0</v>
      </c>
      <c r="I20069" s="147">
        <v>6</v>
      </c>
      <c r="J20069" s="147">
        <v>2596625</v>
      </c>
    </row>
    <row r="20070" spans="1:10" x14ac:dyDescent="0.2">
      <c r="A20070" s="147">
        <v>6</v>
      </c>
      <c r="B20070" s="149" t="s">
        <v>4234</v>
      </c>
      <c r="C20070" s="147" t="s">
        <v>2242</v>
      </c>
      <c r="D20070" s="147" t="s">
        <v>4233</v>
      </c>
      <c r="E20070" s="147" t="s">
        <v>2240</v>
      </c>
      <c r="G20070" s="147">
        <v>0</v>
      </c>
      <c r="I20070" s="147">
        <v>5</v>
      </c>
      <c r="J20070" s="147">
        <v>2596614</v>
      </c>
    </row>
    <row r="20071" spans="1:10" x14ac:dyDescent="0.2">
      <c r="A20071" s="147">
        <v>6</v>
      </c>
      <c r="B20071" s="149" t="s">
        <v>4232</v>
      </c>
      <c r="C20071" s="147" t="s">
        <v>2242</v>
      </c>
      <c r="D20071" s="147" t="s">
        <v>4231</v>
      </c>
      <c r="E20071" s="147" t="s">
        <v>2240</v>
      </c>
      <c r="G20071" s="147">
        <v>0</v>
      </c>
      <c r="I20071" s="147">
        <v>5</v>
      </c>
      <c r="J20071" s="147">
        <v>2596589</v>
      </c>
    </row>
    <row r="20072" spans="1:10" x14ac:dyDescent="0.2">
      <c r="A20072" s="147">
        <v>6</v>
      </c>
      <c r="B20072" s="149" t="s">
        <v>4230</v>
      </c>
      <c r="C20072" s="147" t="s">
        <v>2242</v>
      </c>
      <c r="D20072" s="147" t="s">
        <v>4229</v>
      </c>
      <c r="E20072" s="147" t="s">
        <v>2240</v>
      </c>
      <c r="G20072" s="147">
        <v>0</v>
      </c>
      <c r="I20072" s="147">
        <v>5</v>
      </c>
      <c r="J20072" s="147">
        <v>2596609</v>
      </c>
    </row>
    <row r="20073" spans="1:10" x14ac:dyDescent="0.2">
      <c r="A20073" s="147">
        <v>6</v>
      </c>
      <c r="B20073" s="149" t="s">
        <v>4228</v>
      </c>
      <c r="C20073" s="147" t="s">
        <v>2242</v>
      </c>
      <c r="D20073" s="147" t="s">
        <v>4227</v>
      </c>
      <c r="E20073" s="147" t="s">
        <v>2240</v>
      </c>
      <c r="G20073" s="147">
        <v>0</v>
      </c>
      <c r="I20073" s="147">
        <v>5</v>
      </c>
      <c r="J20073" s="147">
        <v>2596611</v>
      </c>
    </row>
    <row r="20074" spans="1:10" x14ac:dyDescent="0.2">
      <c r="A20074" s="147">
        <v>6</v>
      </c>
      <c r="B20074" s="149" t="s">
        <v>4226</v>
      </c>
      <c r="C20074" s="147" t="s">
        <v>2242</v>
      </c>
      <c r="D20074" s="147" t="s">
        <v>4225</v>
      </c>
      <c r="E20074" s="147" t="s">
        <v>2240</v>
      </c>
      <c r="G20074" s="147">
        <v>0</v>
      </c>
      <c r="I20074" s="147">
        <v>5</v>
      </c>
      <c r="J20074" s="147">
        <v>2596594</v>
      </c>
    </row>
    <row r="20075" spans="1:10" x14ac:dyDescent="0.2">
      <c r="A20075" s="147">
        <v>6</v>
      </c>
      <c r="B20075" s="149" t="s">
        <v>4224</v>
      </c>
      <c r="C20075" s="147" t="s">
        <v>2242</v>
      </c>
      <c r="D20075" s="147" t="s">
        <v>4223</v>
      </c>
      <c r="E20075" s="147" t="s">
        <v>2240</v>
      </c>
      <c r="G20075" s="147">
        <v>0</v>
      </c>
      <c r="I20075" s="147">
        <v>5</v>
      </c>
      <c r="J20075" s="147">
        <v>2596592</v>
      </c>
    </row>
    <row r="20076" spans="1:10" x14ac:dyDescent="0.2">
      <c r="A20076" s="147">
        <v>6</v>
      </c>
      <c r="B20076" s="149" t="s">
        <v>4222</v>
      </c>
      <c r="C20076" s="147" t="s">
        <v>2242</v>
      </c>
      <c r="D20076" s="147" t="s">
        <v>4221</v>
      </c>
      <c r="E20076" s="147" t="s">
        <v>2240</v>
      </c>
      <c r="G20076" s="147">
        <v>0</v>
      </c>
      <c r="I20076" s="147">
        <v>5</v>
      </c>
      <c r="J20076" s="147">
        <v>2596607</v>
      </c>
    </row>
    <row r="20077" spans="1:10" x14ac:dyDescent="0.2">
      <c r="A20077" s="147">
        <v>6</v>
      </c>
      <c r="B20077" s="149" t="s">
        <v>4220</v>
      </c>
      <c r="C20077" s="147" t="s">
        <v>2242</v>
      </c>
      <c r="D20077" s="147" t="s">
        <v>4219</v>
      </c>
      <c r="E20077" s="147" t="s">
        <v>2240</v>
      </c>
      <c r="G20077" s="147">
        <v>0</v>
      </c>
      <c r="I20077" s="147">
        <v>5</v>
      </c>
      <c r="J20077" s="147">
        <v>2596585</v>
      </c>
    </row>
    <row r="20078" spans="1:10" x14ac:dyDescent="0.2">
      <c r="A20078" s="147">
        <v>6</v>
      </c>
      <c r="B20078" s="149" t="s">
        <v>4218</v>
      </c>
      <c r="C20078" s="147" t="s">
        <v>2242</v>
      </c>
      <c r="D20078" s="147" t="s">
        <v>4217</v>
      </c>
      <c r="E20078" s="147" t="s">
        <v>2240</v>
      </c>
      <c r="G20078" s="147">
        <v>0</v>
      </c>
      <c r="I20078" s="147">
        <v>5</v>
      </c>
      <c r="J20078" s="147">
        <v>2596604</v>
      </c>
    </row>
    <row r="20079" spans="1:10" x14ac:dyDescent="0.2">
      <c r="A20079" s="147">
        <v>6</v>
      </c>
      <c r="B20079" s="149" t="s">
        <v>4216</v>
      </c>
      <c r="C20079" s="147" t="s">
        <v>2242</v>
      </c>
      <c r="D20079" s="147" t="s">
        <v>4215</v>
      </c>
      <c r="E20079" s="147" t="s">
        <v>2240</v>
      </c>
      <c r="G20079" s="147">
        <v>0</v>
      </c>
      <c r="I20079" s="147">
        <v>5</v>
      </c>
      <c r="J20079" s="147">
        <v>2596597</v>
      </c>
    </row>
    <row r="20080" spans="1:10" x14ac:dyDescent="0.2">
      <c r="A20080" s="147">
        <v>6</v>
      </c>
      <c r="B20080" s="149" t="s">
        <v>4214</v>
      </c>
      <c r="C20080" s="147" t="s">
        <v>2242</v>
      </c>
      <c r="D20080" s="147" t="s">
        <v>4213</v>
      </c>
      <c r="E20080" s="147" t="s">
        <v>2240</v>
      </c>
      <c r="G20080" s="147">
        <v>0</v>
      </c>
      <c r="I20080" s="147">
        <v>5</v>
      </c>
      <c r="J20080" s="147">
        <v>2596619</v>
      </c>
    </row>
    <row r="20081" spans="1:10" x14ac:dyDescent="0.2">
      <c r="A20081" s="147">
        <v>6</v>
      </c>
      <c r="B20081" s="149" t="s">
        <v>4212</v>
      </c>
      <c r="C20081" s="147" t="s">
        <v>2242</v>
      </c>
      <c r="D20081" s="147" t="s">
        <v>4211</v>
      </c>
      <c r="E20081" s="147" t="s">
        <v>2240</v>
      </c>
      <c r="G20081" s="147">
        <v>0</v>
      </c>
      <c r="I20081" s="147">
        <v>5</v>
      </c>
      <c r="J20081" s="147">
        <v>2596601</v>
      </c>
    </row>
    <row r="20082" spans="1:10" x14ac:dyDescent="0.2">
      <c r="A20082" s="147">
        <v>4</v>
      </c>
      <c r="B20082" s="149" t="s">
        <v>4206</v>
      </c>
      <c r="C20082" s="147" t="s">
        <v>2242</v>
      </c>
      <c r="D20082" s="147" t="s">
        <v>4210</v>
      </c>
      <c r="E20082" s="147" t="s">
        <v>2246</v>
      </c>
      <c r="G20082" s="147">
        <v>0</v>
      </c>
      <c r="I20082" s="147">
        <v>4</v>
      </c>
      <c r="J20082" s="147">
        <v>2596512</v>
      </c>
    </row>
    <row r="20083" spans="1:10" x14ac:dyDescent="0.2">
      <c r="A20083" s="147">
        <v>4</v>
      </c>
      <c r="B20083" s="149" t="s">
        <v>4206</v>
      </c>
      <c r="C20083" s="147" t="s">
        <v>2261</v>
      </c>
      <c r="D20083" s="147" t="s">
        <v>4209</v>
      </c>
      <c r="E20083" s="147" t="s">
        <v>2246</v>
      </c>
      <c r="G20083" s="147">
        <v>0</v>
      </c>
      <c r="I20083" s="147">
        <v>4</v>
      </c>
      <c r="J20083" s="147">
        <v>1204635</v>
      </c>
    </row>
    <row r="20084" spans="1:10" x14ac:dyDescent="0.2">
      <c r="A20084" s="147">
        <v>4</v>
      </c>
      <c r="B20084" s="149" t="s">
        <v>4206</v>
      </c>
      <c r="C20084" s="147" t="s">
        <v>2261</v>
      </c>
      <c r="D20084" s="147" t="s">
        <v>4208</v>
      </c>
      <c r="E20084" s="147" t="s">
        <v>2246</v>
      </c>
      <c r="G20084" s="147">
        <v>0</v>
      </c>
      <c r="I20084" s="147">
        <v>4</v>
      </c>
      <c r="J20084" s="147">
        <v>1204668</v>
      </c>
    </row>
    <row r="20085" spans="1:10" x14ac:dyDescent="0.2">
      <c r="A20085" s="147">
        <v>4</v>
      </c>
      <c r="B20085" s="149" t="s">
        <v>4206</v>
      </c>
      <c r="C20085" s="147" t="s">
        <v>2261</v>
      </c>
      <c r="D20085" s="147" t="s">
        <v>4207</v>
      </c>
      <c r="E20085" s="147" t="s">
        <v>2246</v>
      </c>
      <c r="G20085" s="147">
        <v>0</v>
      </c>
      <c r="I20085" s="147">
        <v>4</v>
      </c>
      <c r="J20085" s="147">
        <v>1204632</v>
      </c>
    </row>
    <row r="20086" spans="1:10" x14ac:dyDescent="0.2">
      <c r="A20086" s="147">
        <v>4</v>
      </c>
      <c r="B20086" s="149" t="s">
        <v>4206</v>
      </c>
      <c r="C20086" s="147" t="s">
        <v>2277</v>
      </c>
      <c r="D20086" s="147" t="s">
        <v>4205</v>
      </c>
      <c r="E20086" s="147" t="s">
        <v>2246</v>
      </c>
      <c r="G20086" s="147">
        <v>0</v>
      </c>
      <c r="I20086" s="147">
        <v>4</v>
      </c>
      <c r="J20086" s="147">
        <v>1204649</v>
      </c>
    </row>
    <row r="20087" spans="1:10" x14ac:dyDescent="0.2">
      <c r="A20087" s="147">
        <v>5</v>
      </c>
      <c r="B20087" s="149" t="s">
        <v>4204</v>
      </c>
      <c r="C20087" s="147" t="s">
        <v>2242</v>
      </c>
      <c r="D20087" s="147" t="s">
        <v>4203</v>
      </c>
      <c r="E20087" s="147" t="s">
        <v>2246</v>
      </c>
      <c r="G20087" s="147">
        <v>0</v>
      </c>
      <c r="I20087" s="147">
        <v>5</v>
      </c>
      <c r="J20087" s="147">
        <v>2596629</v>
      </c>
    </row>
    <row r="20088" spans="1:10" x14ac:dyDescent="0.2">
      <c r="A20088" s="147">
        <v>6</v>
      </c>
      <c r="B20088" s="149" t="s">
        <v>4202</v>
      </c>
      <c r="C20088" s="147" t="s">
        <v>2242</v>
      </c>
      <c r="D20088" s="147" t="s">
        <v>4201</v>
      </c>
      <c r="E20088" s="147" t="s">
        <v>2240</v>
      </c>
      <c r="G20088" s="147">
        <v>0</v>
      </c>
      <c r="I20088" s="147">
        <v>6</v>
      </c>
      <c r="J20088" s="147">
        <v>2596636</v>
      </c>
    </row>
    <row r="20089" spans="1:10" x14ac:dyDescent="0.2">
      <c r="A20089" s="147">
        <v>6</v>
      </c>
      <c r="B20089" s="149" t="s">
        <v>4199</v>
      </c>
      <c r="C20089" s="147" t="s">
        <v>2242</v>
      </c>
      <c r="D20089" s="147" t="s">
        <v>4200</v>
      </c>
      <c r="E20089" s="147" t="s">
        <v>2240</v>
      </c>
      <c r="G20089" s="147">
        <v>0</v>
      </c>
      <c r="I20089" s="147">
        <v>5</v>
      </c>
      <c r="J20089" s="147">
        <v>2596632</v>
      </c>
    </row>
    <row r="20090" spans="1:10" x14ac:dyDescent="0.2">
      <c r="A20090" s="147">
        <v>6</v>
      </c>
      <c r="B20090" s="149" t="s">
        <v>4199</v>
      </c>
      <c r="C20090" s="147" t="s">
        <v>2446</v>
      </c>
      <c r="D20090" s="147" t="s">
        <v>4198</v>
      </c>
      <c r="E20090" s="147" t="s">
        <v>2246</v>
      </c>
      <c r="G20090" s="147">
        <v>0</v>
      </c>
      <c r="I20090" s="147">
        <v>5</v>
      </c>
      <c r="J20090" s="147">
        <v>1204681</v>
      </c>
    </row>
    <row r="20091" spans="1:10" x14ac:dyDescent="0.2">
      <c r="A20091" s="147">
        <v>6</v>
      </c>
      <c r="B20091" s="149" t="s">
        <v>4197</v>
      </c>
      <c r="C20091" s="147" t="s">
        <v>2242</v>
      </c>
      <c r="D20091" s="147" t="s">
        <v>4196</v>
      </c>
      <c r="E20091" s="147" t="s">
        <v>2240</v>
      </c>
      <c r="G20091" s="147">
        <v>0</v>
      </c>
      <c r="I20091" s="147">
        <v>5</v>
      </c>
      <c r="J20091" s="147">
        <v>2596633</v>
      </c>
    </row>
    <row r="20092" spans="1:10" x14ac:dyDescent="0.2">
      <c r="A20092" s="147">
        <v>4</v>
      </c>
      <c r="B20092" s="149" t="s">
        <v>4195</v>
      </c>
      <c r="C20092" s="147" t="s">
        <v>2242</v>
      </c>
      <c r="D20092" s="147" t="s">
        <v>4194</v>
      </c>
      <c r="E20092" s="147" t="s">
        <v>2240</v>
      </c>
      <c r="G20092" s="147">
        <v>0</v>
      </c>
      <c r="I20092" s="147">
        <v>4</v>
      </c>
      <c r="J20092" s="147">
        <v>2596519</v>
      </c>
    </row>
    <row r="20093" spans="1:10" x14ac:dyDescent="0.2">
      <c r="A20093" s="147">
        <v>4</v>
      </c>
      <c r="B20093" s="149" t="s">
        <v>4190</v>
      </c>
      <c r="C20093" s="147" t="s">
        <v>2242</v>
      </c>
      <c r="D20093" s="147" t="s">
        <v>4193</v>
      </c>
      <c r="E20093" s="147" t="s">
        <v>2240</v>
      </c>
      <c r="G20093" s="147">
        <v>0</v>
      </c>
      <c r="I20093" s="147">
        <v>4</v>
      </c>
      <c r="J20093" s="147">
        <v>2596494</v>
      </c>
    </row>
    <row r="20094" spans="1:10" x14ac:dyDescent="0.2">
      <c r="A20094" s="147">
        <v>4</v>
      </c>
      <c r="B20094" s="149" t="s">
        <v>4190</v>
      </c>
      <c r="C20094" s="147" t="s">
        <v>2261</v>
      </c>
      <c r="D20094" s="147" t="s">
        <v>4192</v>
      </c>
      <c r="E20094" s="147" t="s">
        <v>2246</v>
      </c>
      <c r="G20094" s="147">
        <v>0</v>
      </c>
      <c r="I20094" s="147">
        <v>4</v>
      </c>
      <c r="J20094" s="147">
        <v>1204631</v>
      </c>
    </row>
    <row r="20095" spans="1:10" x14ac:dyDescent="0.2">
      <c r="A20095" s="147">
        <v>4</v>
      </c>
      <c r="B20095" s="149" t="s">
        <v>4190</v>
      </c>
      <c r="C20095" s="147" t="s">
        <v>2261</v>
      </c>
      <c r="D20095" s="147" t="s">
        <v>4191</v>
      </c>
      <c r="E20095" s="147" t="s">
        <v>2246</v>
      </c>
      <c r="G20095" s="147">
        <v>0</v>
      </c>
      <c r="I20095" s="147">
        <v>4</v>
      </c>
      <c r="J20095" s="147">
        <v>1204654</v>
      </c>
    </row>
    <row r="20096" spans="1:10" x14ac:dyDescent="0.2">
      <c r="A20096" s="147">
        <v>4</v>
      </c>
      <c r="B20096" s="149" t="s">
        <v>4190</v>
      </c>
      <c r="C20096" s="147" t="s">
        <v>2277</v>
      </c>
      <c r="D20096" s="147" t="s">
        <v>4189</v>
      </c>
      <c r="E20096" s="147" t="s">
        <v>2246</v>
      </c>
      <c r="G20096" s="147">
        <v>0</v>
      </c>
      <c r="I20096" s="147">
        <v>4</v>
      </c>
      <c r="J20096" s="147">
        <v>1204673</v>
      </c>
    </row>
    <row r="20097" spans="1:10" x14ac:dyDescent="0.2">
      <c r="A20097" s="147">
        <v>4</v>
      </c>
      <c r="B20097" s="149" t="s">
        <v>4188</v>
      </c>
      <c r="C20097" s="147" t="s">
        <v>2242</v>
      </c>
      <c r="D20097" s="147" t="s">
        <v>4187</v>
      </c>
      <c r="E20097" s="147" t="s">
        <v>2246</v>
      </c>
      <c r="G20097" s="147">
        <v>0</v>
      </c>
      <c r="I20097" s="147">
        <v>4</v>
      </c>
      <c r="J20097" s="147">
        <v>2596516</v>
      </c>
    </row>
    <row r="20098" spans="1:10" x14ac:dyDescent="0.2">
      <c r="A20098" s="147">
        <v>5</v>
      </c>
      <c r="B20098" s="149" t="s">
        <v>4186</v>
      </c>
      <c r="C20098" s="147" t="s">
        <v>2242</v>
      </c>
      <c r="D20098" s="147" t="s">
        <v>4185</v>
      </c>
      <c r="E20098" s="147" t="s">
        <v>2246</v>
      </c>
      <c r="G20098" s="147">
        <v>0</v>
      </c>
      <c r="I20098" s="147">
        <v>5</v>
      </c>
      <c r="J20098" s="147">
        <v>2596642</v>
      </c>
    </row>
    <row r="20099" spans="1:10" x14ac:dyDescent="0.2">
      <c r="A20099" s="147">
        <v>6</v>
      </c>
      <c r="B20099" s="149" t="s">
        <v>4184</v>
      </c>
      <c r="C20099" s="147" t="s">
        <v>2242</v>
      </c>
      <c r="D20099" s="147" t="s">
        <v>4183</v>
      </c>
      <c r="E20099" s="147" t="s">
        <v>2240</v>
      </c>
      <c r="G20099" s="147">
        <v>0</v>
      </c>
      <c r="I20099" s="147">
        <v>6</v>
      </c>
      <c r="J20099" s="147">
        <v>2596655</v>
      </c>
    </row>
    <row r="20100" spans="1:10" x14ac:dyDescent="0.2">
      <c r="A20100" s="147">
        <v>6</v>
      </c>
      <c r="B20100" s="149" t="s">
        <v>4181</v>
      </c>
      <c r="C20100" s="147" t="s">
        <v>2242</v>
      </c>
      <c r="D20100" s="147" t="s">
        <v>4182</v>
      </c>
      <c r="E20100" s="147" t="s">
        <v>2240</v>
      </c>
      <c r="G20100" s="147">
        <v>0</v>
      </c>
      <c r="I20100" s="147">
        <v>5</v>
      </c>
      <c r="J20100" s="147">
        <v>2596649</v>
      </c>
    </row>
    <row r="20101" spans="1:10" x14ac:dyDescent="0.2">
      <c r="A20101" s="147">
        <v>6</v>
      </c>
      <c r="B20101" s="149" t="s">
        <v>4181</v>
      </c>
      <c r="C20101" s="147" t="s">
        <v>2261</v>
      </c>
      <c r="D20101" s="147" t="s">
        <v>4180</v>
      </c>
      <c r="E20101" s="147" t="s">
        <v>2246</v>
      </c>
      <c r="G20101" s="147">
        <v>0</v>
      </c>
      <c r="I20101" s="147">
        <v>5</v>
      </c>
      <c r="J20101" s="147">
        <v>1204686</v>
      </c>
    </row>
    <row r="20102" spans="1:10" x14ac:dyDescent="0.2">
      <c r="A20102" s="147">
        <v>6</v>
      </c>
      <c r="B20102" s="149" t="s">
        <v>4179</v>
      </c>
      <c r="C20102" s="147" t="s">
        <v>2242</v>
      </c>
      <c r="D20102" s="147" t="s">
        <v>4178</v>
      </c>
      <c r="E20102" s="147" t="s">
        <v>2240</v>
      </c>
      <c r="G20102" s="147">
        <v>0</v>
      </c>
      <c r="I20102" s="147">
        <v>5</v>
      </c>
      <c r="J20102" s="147">
        <v>2596643</v>
      </c>
    </row>
    <row r="20103" spans="1:10" x14ac:dyDescent="0.2">
      <c r="A20103" s="147">
        <v>6</v>
      </c>
      <c r="B20103" s="149" t="s">
        <v>4176</v>
      </c>
      <c r="C20103" s="147" t="s">
        <v>2242</v>
      </c>
      <c r="D20103" s="147" t="s">
        <v>4177</v>
      </c>
      <c r="E20103" s="147" t="s">
        <v>2240</v>
      </c>
      <c r="G20103" s="147">
        <v>0</v>
      </c>
      <c r="I20103" s="147">
        <v>5</v>
      </c>
      <c r="J20103" s="147">
        <v>2596644</v>
      </c>
    </row>
    <row r="20104" spans="1:10" x14ac:dyDescent="0.2">
      <c r="A20104" s="147">
        <v>6</v>
      </c>
      <c r="B20104" s="149" t="s">
        <v>4176</v>
      </c>
      <c r="C20104" s="147" t="s">
        <v>2250</v>
      </c>
      <c r="D20104" s="147" t="s">
        <v>4175</v>
      </c>
      <c r="E20104" s="147" t="s">
        <v>2246</v>
      </c>
      <c r="G20104" s="147">
        <v>0</v>
      </c>
      <c r="I20104" s="147">
        <v>5</v>
      </c>
      <c r="J20104" s="147">
        <v>1204684</v>
      </c>
    </row>
    <row r="20105" spans="1:10" x14ac:dyDescent="0.2">
      <c r="A20105" s="147">
        <v>6</v>
      </c>
      <c r="B20105" s="149" t="s">
        <v>4174</v>
      </c>
      <c r="C20105" s="147" t="s">
        <v>2242</v>
      </c>
      <c r="D20105" s="147" t="s">
        <v>4173</v>
      </c>
      <c r="E20105" s="147" t="s">
        <v>2240</v>
      </c>
      <c r="G20105" s="147">
        <v>0</v>
      </c>
      <c r="I20105" s="147">
        <v>5</v>
      </c>
      <c r="J20105" s="147">
        <v>2596639</v>
      </c>
    </row>
    <row r="20106" spans="1:10" x14ac:dyDescent="0.2">
      <c r="A20106" s="147">
        <v>4</v>
      </c>
      <c r="B20106" s="149" t="s">
        <v>4172</v>
      </c>
      <c r="C20106" s="147" t="s">
        <v>2242</v>
      </c>
      <c r="D20106" s="147" t="s">
        <v>4171</v>
      </c>
      <c r="E20106" s="147" t="s">
        <v>2246</v>
      </c>
      <c r="G20106" s="147">
        <v>0</v>
      </c>
      <c r="I20106" s="147">
        <v>4</v>
      </c>
      <c r="J20106" s="147">
        <v>2596520</v>
      </c>
    </row>
    <row r="20107" spans="1:10" x14ac:dyDescent="0.2">
      <c r="A20107" s="147">
        <v>5</v>
      </c>
      <c r="B20107" s="149" t="s">
        <v>4170</v>
      </c>
      <c r="C20107" s="147" t="s">
        <v>2242</v>
      </c>
      <c r="D20107" s="147" t="s">
        <v>4169</v>
      </c>
      <c r="E20107" s="147" t="s">
        <v>2246</v>
      </c>
      <c r="G20107" s="147">
        <v>0</v>
      </c>
      <c r="I20107" s="147">
        <v>5</v>
      </c>
      <c r="J20107" s="147">
        <v>2596659</v>
      </c>
    </row>
    <row r="20108" spans="1:10" x14ac:dyDescent="0.2">
      <c r="A20108" s="147">
        <v>6</v>
      </c>
      <c r="B20108" s="149" t="s">
        <v>4168</v>
      </c>
      <c r="C20108" s="147" t="s">
        <v>2242</v>
      </c>
      <c r="D20108" s="147" t="s">
        <v>4167</v>
      </c>
      <c r="E20108" s="147" t="s">
        <v>2240</v>
      </c>
      <c r="G20108" s="147">
        <v>0</v>
      </c>
      <c r="I20108" s="147">
        <v>6</v>
      </c>
      <c r="J20108" s="147">
        <v>2596665</v>
      </c>
    </row>
    <row r="20109" spans="1:10" x14ac:dyDescent="0.2">
      <c r="A20109" s="147">
        <v>6</v>
      </c>
      <c r="B20109" s="149" t="s">
        <v>4166</v>
      </c>
      <c r="C20109" s="147" t="s">
        <v>2242</v>
      </c>
      <c r="D20109" s="147" t="s">
        <v>4165</v>
      </c>
      <c r="E20109" s="147" t="s">
        <v>2240</v>
      </c>
      <c r="G20109" s="147">
        <v>0</v>
      </c>
      <c r="I20109" s="147">
        <v>6</v>
      </c>
      <c r="J20109" s="147">
        <v>2596664</v>
      </c>
    </row>
    <row r="20110" spans="1:10" x14ac:dyDescent="0.2">
      <c r="A20110" s="147">
        <v>5</v>
      </c>
      <c r="B20110" s="149" t="s">
        <v>4163</v>
      </c>
      <c r="C20110" s="147" t="s">
        <v>2242</v>
      </c>
      <c r="D20110" s="147" t="s">
        <v>4164</v>
      </c>
      <c r="E20110" s="147" t="s">
        <v>2246</v>
      </c>
      <c r="G20110" s="147">
        <v>0</v>
      </c>
      <c r="I20110" s="147">
        <v>5</v>
      </c>
      <c r="J20110" s="147">
        <v>2596658</v>
      </c>
    </row>
    <row r="20111" spans="1:10" x14ac:dyDescent="0.2">
      <c r="A20111" s="147">
        <v>5</v>
      </c>
      <c r="B20111" s="149" t="s">
        <v>4163</v>
      </c>
      <c r="C20111" s="147" t="s">
        <v>2261</v>
      </c>
      <c r="D20111" s="147" t="s">
        <v>4162</v>
      </c>
      <c r="E20111" s="147" t="s">
        <v>2246</v>
      </c>
      <c r="G20111" s="147">
        <v>0</v>
      </c>
      <c r="I20111" s="147">
        <v>5</v>
      </c>
      <c r="J20111" s="147">
        <v>1204689</v>
      </c>
    </row>
    <row r="20112" spans="1:10" x14ac:dyDescent="0.2">
      <c r="A20112" s="147">
        <v>6</v>
      </c>
      <c r="B20112" s="149" t="s">
        <v>4161</v>
      </c>
      <c r="C20112" s="147" t="s">
        <v>2242</v>
      </c>
      <c r="D20112" s="147" t="s">
        <v>4160</v>
      </c>
      <c r="E20112" s="147" t="s">
        <v>2240</v>
      </c>
      <c r="G20112" s="147">
        <v>0</v>
      </c>
      <c r="I20112" s="147">
        <v>6</v>
      </c>
      <c r="J20112" s="147">
        <v>2596680</v>
      </c>
    </row>
    <row r="20113" spans="1:10" x14ac:dyDescent="0.2">
      <c r="A20113" s="147">
        <v>6</v>
      </c>
      <c r="B20113" s="149" t="s">
        <v>4159</v>
      </c>
      <c r="C20113" s="147" t="s">
        <v>2242</v>
      </c>
      <c r="D20113" s="147" t="s">
        <v>4158</v>
      </c>
      <c r="E20113" s="147" t="s">
        <v>2240</v>
      </c>
      <c r="G20113" s="147">
        <v>0</v>
      </c>
      <c r="I20113" s="147">
        <v>6</v>
      </c>
      <c r="J20113" s="147">
        <v>2596678</v>
      </c>
    </row>
    <row r="20114" spans="1:10" x14ac:dyDescent="0.2">
      <c r="A20114" s="147">
        <v>6</v>
      </c>
      <c r="B20114" s="149" t="s">
        <v>4157</v>
      </c>
      <c r="C20114" s="147" t="s">
        <v>2242</v>
      </c>
      <c r="D20114" s="147" t="s">
        <v>4156</v>
      </c>
      <c r="E20114" s="147" t="s">
        <v>2240</v>
      </c>
      <c r="G20114" s="147">
        <v>0</v>
      </c>
      <c r="I20114" s="147">
        <v>6</v>
      </c>
      <c r="J20114" s="147">
        <v>2596671</v>
      </c>
    </row>
    <row r="20115" spans="1:10" x14ac:dyDescent="0.2">
      <c r="A20115" s="147">
        <v>6</v>
      </c>
      <c r="B20115" s="149" t="s">
        <v>4155</v>
      </c>
      <c r="C20115" s="147" t="s">
        <v>2242</v>
      </c>
      <c r="D20115" s="147" t="s">
        <v>4154</v>
      </c>
      <c r="E20115" s="147" t="s">
        <v>2240</v>
      </c>
      <c r="G20115" s="147">
        <v>0</v>
      </c>
      <c r="I20115" s="147">
        <v>6</v>
      </c>
      <c r="J20115" s="147">
        <v>2596676</v>
      </c>
    </row>
    <row r="20116" spans="1:10" x14ac:dyDescent="0.2">
      <c r="A20116" s="147">
        <v>6</v>
      </c>
      <c r="B20116" s="149" t="s">
        <v>4153</v>
      </c>
      <c r="C20116" s="147" t="s">
        <v>2242</v>
      </c>
      <c r="D20116" s="147" t="s">
        <v>4152</v>
      </c>
      <c r="E20116" s="147" t="s">
        <v>2240</v>
      </c>
      <c r="G20116" s="147">
        <v>0</v>
      </c>
      <c r="I20116" s="147">
        <v>6</v>
      </c>
      <c r="J20116" s="147">
        <v>2596677</v>
      </c>
    </row>
    <row r="20117" spans="1:10" x14ac:dyDescent="0.2">
      <c r="A20117" s="147">
        <v>3</v>
      </c>
      <c r="B20117" s="149" t="s">
        <v>4150</v>
      </c>
      <c r="C20117" s="147" t="s">
        <v>2242</v>
      </c>
      <c r="D20117" s="147" t="s">
        <v>4151</v>
      </c>
      <c r="E20117" s="147" t="s">
        <v>2246</v>
      </c>
      <c r="G20117" s="147">
        <v>0</v>
      </c>
      <c r="I20117" s="147">
        <v>3</v>
      </c>
      <c r="J20117" s="147">
        <v>2595784</v>
      </c>
    </row>
    <row r="20118" spans="1:10" x14ac:dyDescent="0.2">
      <c r="A20118" s="147">
        <v>3</v>
      </c>
      <c r="B20118" s="149" t="s">
        <v>4150</v>
      </c>
      <c r="C20118" s="147" t="s">
        <v>2277</v>
      </c>
      <c r="D20118" s="147" t="s">
        <v>4149</v>
      </c>
      <c r="E20118" s="147" t="s">
        <v>2246</v>
      </c>
      <c r="G20118" s="147">
        <v>0</v>
      </c>
      <c r="I20118" s="147">
        <v>3</v>
      </c>
      <c r="J20118" s="147">
        <v>1204248</v>
      </c>
    </row>
    <row r="20119" spans="1:10" x14ac:dyDescent="0.2">
      <c r="A20119" s="147">
        <v>4</v>
      </c>
      <c r="B20119" s="149" t="s">
        <v>4148</v>
      </c>
      <c r="C20119" s="147" t="s">
        <v>2242</v>
      </c>
      <c r="D20119" s="147" t="s">
        <v>4147</v>
      </c>
      <c r="E20119" s="147" t="s">
        <v>2246</v>
      </c>
      <c r="G20119" s="147">
        <v>0</v>
      </c>
      <c r="I20119" s="147">
        <v>4</v>
      </c>
      <c r="J20119" s="147">
        <v>2596691</v>
      </c>
    </row>
    <row r="20120" spans="1:10" x14ac:dyDescent="0.2">
      <c r="A20120" s="147">
        <v>5</v>
      </c>
      <c r="B20120" s="149" t="s">
        <v>4146</v>
      </c>
      <c r="C20120" s="147" t="s">
        <v>2242</v>
      </c>
      <c r="D20120" s="147" t="s">
        <v>4145</v>
      </c>
      <c r="E20120" s="147" t="s">
        <v>2246</v>
      </c>
      <c r="G20120" s="147">
        <v>0</v>
      </c>
      <c r="I20120" s="147">
        <v>5</v>
      </c>
      <c r="J20120" s="147">
        <v>2596707</v>
      </c>
    </row>
    <row r="20121" spans="1:10" x14ac:dyDescent="0.2">
      <c r="A20121" s="147">
        <v>6</v>
      </c>
      <c r="B20121" s="149" t="s">
        <v>4144</v>
      </c>
      <c r="C20121" s="147" t="s">
        <v>2242</v>
      </c>
      <c r="D20121" s="147" t="s">
        <v>4143</v>
      </c>
      <c r="E20121" s="147" t="s">
        <v>2240</v>
      </c>
      <c r="G20121" s="147">
        <v>0</v>
      </c>
      <c r="I20121" s="147">
        <v>6</v>
      </c>
      <c r="J20121" s="147">
        <v>2596708</v>
      </c>
    </row>
    <row r="20122" spans="1:10" x14ac:dyDescent="0.2">
      <c r="A20122" s="147">
        <v>6</v>
      </c>
      <c r="B20122" s="149" t="s">
        <v>4142</v>
      </c>
      <c r="C20122" s="147" t="s">
        <v>2242</v>
      </c>
      <c r="D20122" s="147" t="s">
        <v>4141</v>
      </c>
      <c r="E20122" s="147" t="s">
        <v>2240</v>
      </c>
      <c r="G20122" s="147">
        <v>0</v>
      </c>
      <c r="I20122" s="147">
        <v>6</v>
      </c>
      <c r="J20122" s="147">
        <v>2596712</v>
      </c>
    </row>
    <row r="20123" spans="1:10" x14ac:dyDescent="0.2">
      <c r="A20123" s="147">
        <v>6</v>
      </c>
      <c r="B20123" s="149" t="s">
        <v>4139</v>
      </c>
      <c r="C20123" s="147" t="s">
        <v>2242</v>
      </c>
      <c r="D20123" s="147" t="s">
        <v>4140</v>
      </c>
      <c r="E20123" s="147" t="s">
        <v>2240</v>
      </c>
      <c r="G20123" s="147">
        <v>0</v>
      </c>
      <c r="I20123" s="147">
        <v>5</v>
      </c>
      <c r="J20123" s="147">
        <v>2596697</v>
      </c>
    </row>
    <row r="20124" spans="1:10" x14ac:dyDescent="0.2">
      <c r="A20124" s="147">
        <v>6</v>
      </c>
      <c r="B20124" s="149" t="s">
        <v>4139</v>
      </c>
      <c r="C20124" s="147" t="s">
        <v>2261</v>
      </c>
      <c r="D20124" s="147" t="s">
        <v>4138</v>
      </c>
      <c r="E20124" s="147" t="s">
        <v>2246</v>
      </c>
      <c r="G20124" s="147">
        <v>0</v>
      </c>
      <c r="I20124" s="147">
        <v>5</v>
      </c>
      <c r="J20124" s="147">
        <v>1204709</v>
      </c>
    </row>
    <row r="20125" spans="1:10" x14ac:dyDescent="0.2">
      <c r="A20125" s="147">
        <v>6</v>
      </c>
      <c r="B20125" s="149" t="s">
        <v>4136</v>
      </c>
      <c r="C20125" s="147" t="s">
        <v>2242</v>
      </c>
      <c r="D20125" s="147" t="s">
        <v>4137</v>
      </c>
      <c r="E20125" s="147" t="s">
        <v>2240</v>
      </c>
      <c r="G20125" s="147">
        <v>0</v>
      </c>
      <c r="I20125" s="147">
        <v>5</v>
      </c>
      <c r="J20125" s="147">
        <v>2596696</v>
      </c>
    </row>
    <row r="20126" spans="1:10" x14ac:dyDescent="0.2">
      <c r="A20126" s="147">
        <v>6</v>
      </c>
      <c r="B20126" s="149" t="s">
        <v>4136</v>
      </c>
      <c r="C20126" s="147" t="s">
        <v>2261</v>
      </c>
      <c r="D20126" s="147" t="s">
        <v>4135</v>
      </c>
      <c r="E20126" s="147" t="s">
        <v>2246</v>
      </c>
      <c r="G20126" s="147">
        <v>0</v>
      </c>
      <c r="I20126" s="147">
        <v>5</v>
      </c>
      <c r="J20126" s="147">
        <v>1204706</v>
      </c>
    </row>
    <row r="20127" spans="1:10" x14ac:dyDescent="0.2">
      <c r="A20127" s="147">
        <v>6</v>
      </c>
      <c r="B20127" s="149" t="s">
        <v>4133</v>
      </c>
      <c r="C20127" s="147" t="s">
        <v>2242</v>
      </c>
      <c r="D20127" s="147" t="s">
        <v>4134</v>
      </c>
      <c r="E20127" s="147" t="s">
        <v>2240</v>
      </c>
      <c r="G20127" s="147">
        <v>0</v>
      </c>
      <c r="I20127" s="147">
        <v>5</v>
      </c>
      <c r="J20127" s="147">
        <v>2596700</v>
      </c>
    </row>
    <row r="20128" spans="1:10" x14ac:dyDescent="0.2">
      <c r="A20128" s="147">
        <v>6</v>
      </c>
      <c r="B20128" s="149" t="s">
        <v>4133</v>
      </c>
      <c r="C20128" s="147" t="s">
        <v>2250</v>
      </c>
      <c r="D20128" s="147" t="s">
        <v>4132</v>
      </c>
      <c r="E20128" s="147" t="s">
        <v>2246</v>
      </c>
      <c r="G20128" s="147">
        <v>0</v>
      </c>
      <c r="I20128" s="147">
        <v>5</v>
      </c>
      <c r="J20128" s="147">
        <v>1204713</v>
      </c>
    </row>
    <row r="20129" spans="1:10" x14ac:dyDescent="0.2">
      <c r="A20129" s="147">
        <v>4</v>
      </c>
      <c r="B20129" s="149" t="s">
        <v>4130</v>
      </c>
      <c r="C20129" s="147" t="s">
        <v>2242</v>
      </c>
      <c r="D20129" s="147" t="s">
        <v>4131</v>
      </c>
      <c r="E20129" s="147" t="s">
        <v>2240</v>
      </c>
      <c r="G20129" s="147">
        <v>0</v>
      </c>
      <c r="I20129" s="147">
        <v>4</v>
      </c>
      <c r="J20129" s="147">
        <v>2596689</v>
      </c>
    </row>
    <row r="20130" spans="1:10" x14ac:dyDescent="0.2">
      <c r="A20130" s="147">
        <v>4</v>
      </c>
      <c r="B20130" s="149" t="s">
        <v>4130</v>
      </c>
      <c r="C20130" s="147" t="s">
        <v>2250</v>
      </c>
      <c r="D20130" s="147" t="s">
        <v>4129</v>
      </c>
      <c r="E20130" s="147" t="s">
        <v>2246</v>
      </c>
      <c r="G20130" s="147">
        <v>0</v>
      </c>
      <c r="I20130" s="147">
        <v>4</v>
      </c>
      <c r="J20130" s="147">
        <v>1204698</v>
      </c>
    </row>
    <row r="20131" spans="1:10" x14ac:dyDescent="0.2">
      <c r="A20131" s="147">
        <v>4</v>
      </c>
      <c r="B20131" s="149" t="s">
        <v>4128</v>
      </c>
      <c r="C20131" s="147" t="s">
        <v>2242</v>
      </c>
      <c r="D20131" s="147" t="s">
        <v>4127</v>
      </c>
      <c r="E20131" s="147" t="s">
        <v>2246</v>
      </c>
      <c r="G20131" s="147">
        <v>0</v>
      </c>
      <c r="I20131" s="147">
        <v>4</v>
      </c>
      <c r="J20131" s="147">
        <v>2596694</v>
      </c>
    </row>
    <row r="20132" spans="1:10" x14ac:dyDescent="0.2">
      <c r="A20132" s="147">
        <v>5</v>
      </c>
      <c r="B20132" s="149" t="s">
        <v>4125</v>
      </c>
      <c r="C20132" s="147" t="s">
        <v>2242</v>
      </c>
      <c r="D20132" s="147" t="s">
        <v>4126</v>
      </c>
      <c r="E20132" s="147" t="s">
        <v>2246</v>
      </c>
      <c r="G20132" s="147">
        <v>0</v>
      </c>
      <c r="I20132" s="147">
        <v>5</v>
      </c>
      <c r="J20132" s="147">
        <v>2596716</v>
      </c>
    </row>
    <row r="20133" spans="1:10" x14ac:dyDescent="0.2">
      <c r="A20133" s="147">
        <v>5</v>
      </c>
      <c r="B20133" s="149" t="s">
        <v>4125</v>
      </c>
      <c r="C20133" s="147" t="s">
        <v>2250</v>
      </c>
      <c r="D20133" s="147" t="s">
        <v>4124</v>
      </c>
      <c r="E20133" s="147" t="s">
        <v>2246</v>
      </c>
      <c r="G20133" s="147">
        <v>0</v>
      </c>
      <c r="I20133" s="147">
        <v>5</v>
      </c>
      <c r="J20133" s="147">
        <v>1204716</v>
      </c>
    </row>
    <row r="20134" spans="1:10" x14ac:dyDescent="0.2">
      <c r="A20134" s="147">
        <v>6</v>
      </c>
      <c r="B20134" s="149" t="s">
        <v>4123</v>
      </c>
      <c r="C20134" s="147" t="s">
        <v>2242</v>
      </c>
      <c r="D20134" s="147" t="s">
        <v>4122</v>
      </c>
      <c r="E20134" s="147" t="s">
        <v>2240</v>
      </c>
      <c r="G20134" s="147">
        <v>0</v>
      </c>
      <c r="I20134" s="147">
        <v>6</v>
      </c>
      <c r="J20134" s="147">
        <v>2596727</v>
      </c>
    </row>
    <row r="20135" spans="1:10" x14ac:dyDescent="0.2">
      <c r="A20135" s="147">
        <v>6</v>
      </c>
      <c r="B20135" s="149" t="s">
        <v>4121</v>
      </c>
      <c r="C20135" s="147" t="s">
        <v>2242</v>
      </c>
      <c r="D20135" s="147" t="s">
        <v>4120</v>
      </c>
      <c r="E20135" s="147" t="s">
        <v>2240</v>
      </c>
      <c r="G20135" s="147">
        <v>0</v>
      </c>
      <c r="I20135" s="147">
        <v>6</v>
      </c>
      <c r="J20135" s="147">
        <v>2596729</v>
      </c>
    </row>
    <row r="20136" spans="1:10" x14ac:dyDescent="0.2">
      <c r="A20136" s="147">
        <v>5</v>
      </c>
      <c r="B20136" s="149" t="s">
        <v>4119</v>
      </c>
      <c r="C20136" s="147" t="s">
        <v>2242</v>
      </c>
      <c r="D20136" s="147" t="s">
        <v>4118</v>
      </c>
      <c r="E20136" s="147" t="s">
        <v>2246</v>
      </c>
      <c r="G20136" s="147">
        <v>0</v>
      </c>
      <c r="I20136" s="147">
        <v>5</v>
      </c>
      <c r="J20136" s="147">
        <v>2596721</v>
      </c>
    </row>
    <row r="20137" spans="1:10" x14ac:dyDescent="0.2">
      <c r="A20137" s="147">
        <v>6</v>
      </c>
      <c r="B20137" s="149" t="s">
        <v>4117</v>
      </c>
      <c r="C20137" s="147" t="s">
        <v>2242</v>
      </c>
      <c r="D20137" s="147" t="s">
        <v>4116</v>
      </c>
      <c r="E20137" s="147" t="s">
        <v>2240</v>
      </c>
      <c r="G20137" s="147">
        <v>0</v>
      </c>
      <c r="I20137" s="147">
        <v>6</v>
      </c>
      <c r="J20137" s="147">
        <v>2596732</v>
      </c>
    </row>
    <row r="20138" spans="1:10" x14ac:dyDescent="0.2">
      <c r="A20138" s="147">
        <v>6</v>
      </c>
      <c r="B20138" s="149" t="s">
        <v>4115</v>
      </c>
      <c r="C20138" s="147" t="s">
        <v>2242</v>
      </c>
      <c r="D20138" s="147" t="s">
        <v>4114</v>
      </c>
      <c r="E20138" s="147" t="s">
        <v>2240</v>
      </c>
      <c r="G20138" s="147">
        <v>0</v>
      </c>
      <c r="I20138" s="147">
        <v>6</v>
      </c>
      <c r="J20138" s="147">
        <v>2596735</v>
      </c>
    </row>
    <row r="20139" spans="1:10" x14ac:dyDescent="0.2">
      <c r="A20139" s="147">
        <v>6</v>
      </c>
      <c r="B20139" s="149" t="s">
        <v>4113</v>
      </c>
      <c r="C20139" s="147" t="s">
        <v>2242</v>
      </c>
      <c r="D20139" s="147" t="s">
        <v>4112</v>
      </c>
      <c r="E20139" s="147" t="s">
        <v>2240</v>
      </c>
      <c r="G20139" s="147">
        <v>0</v>
      </c>
      <c r="I20139" s="147">
        <v>6</v>
      </c>
      <c r="J20139" s="147">
        <v>2596740</v>
      </c>
    </row>
    <row r="20140" spans="1:10" x14ac:dyDescent="0.2">
      <c r="A20140" s="147">
        <v>6</v>
      </c>
      <c r="B20140" s="149" t="s">
        <v>4111</v>
      </c>
      <c r="C20140" s="147" t="s">
        <v>2242</v>
      </c>
      <c r="D20140" s="147" t="s">
        <v>4110</v>
      </c>
      <c r="E20140" s="147" t="s">
        <v>2240</v>
      </c>
      <c r="G20140" s="147">
        <v>0</v>
      </c>
      <c r="I20140" s="147">
        <v>6</v>
      </c>
      <c r="J20140" s="147">
        <v>2596734</v>
      </c>
    </row>
    <row r="20141" spans="1:10" x14ac:dyDescent="0.2">
      <c r="A20141" s="147">
        <v>6</v>
      </c>
      <c r="B20141" s="149" t="s">
        <v>4109</v>
      </c>
      <c r="C20141" s="147" t="s">
        <v>2242</v>
      </c>
      <c r="D20141" s="147" t="s">
        <v>4108</v>
      </c>
      <c r="E20141" s="147" t="s">
        <v>2240</v>
      </c>
      <c r="G20141" s="147">
        <v>0</v>
      </c>
      <c r="I20141" s="147">
        <v>6</v>
      </c>
      <c r="J20141" s="147">
        <v>2596745</v>
      </c>
    </row>
    <row r="20142" spans="1:10" x14ac:dyDescent="0.2">
      <c r="A20142" s="147">
        <v>5</v>
      </c>
      <c r="B20142" s="149" t="s">
        <v>4106</v>
      </c>
      <c r="C20142" s="147" t="s">
        <v>2242</v>
      </c>
      <c r="D20142" s="147" t="s">
        <v>4107</v>
      </c>
      <c r="E20142" s="147" t="s">
        <v>2246</v>
      </c>
      <c r="G20142" s="147">
        <v>0</v>
      </c>
      <c r="I20142" s="147">
        <v>5</v>
      </c>
      <c r="J20142" s="147">
        <v>2596722</v>
      </c>
    </row>
    <row r="20143" spans="1:10" x14ac:dyDescent="0.2">
      <c r="A20143" s="147">
        <v>5</v>
      </c>
      <c r="B20143" s="149" t="s">
        <v>4106</v>
      </c>
      <c r="C20143" s="147" t="s">
        <v>2261</v>
      </c>
      <c r="D20143" s="147" t="s">
        <v>4089</v>
      </c>
      <c r="E20143" s="147" t="s">
        <v>2246</v>
      </c>
      <c r="G20143" s="147">
        <v>0</v>
      </c>
      <c r="I20143" s="147">
        <v>5</v>
      </c>
      <c r="J20143" s="147">
        <v>1204722</v>
      </c>
    </row>
    <row r="20144" spans="1:10" x14ac:dyDescent="0.2">
      <c r="A20144" s="147">
        <v>6</v>
      </c>
      <c r="B20144" s="149" t="s">
        <v>4105</v>
      </c>
      <c r="C20144" s="147" t="s">
        <v>2242</v>
      </c>
      <c r="D20144" s="147" t="s">
        <v>4104</v>
      </c>
      <c r="E20144" s="147" t="s">
        <v>2240</v>
      </c>
      <c r="G20144" s="147">
        <v>0</v>
      </c>
      <c r="I20144" s="147">
        <v>6</v>
      </c>
      <c r="J20144" s="147">
        <v>2596763</v>
      </c>
    </row>
    <row r="20145" spans="1:10" x14ac:dyDescent="0.2">
      <c r="A20145" s="147">
        <v>6</v>
      </c>
      <c r="B20145" s="149" t="s">
        <v>4103</v>
      </c>
      <c r="C20145" s="147" t="s">
        <v>2242</v>
      </c>
      <c r="D20145" s="147" t="s">
        <v>4102</v>
      </c>
      <c r="E20145" s="147" t="s">
        <v>2240</v>
      </c>
      <c r="G20145" s="147">
        <v>0</v>
      </c>
      <c r="I20145" s="147">
        <v>6</v>
      </c>
      <c r="J20145" s="147">
        <v>2596767</v>
      </c>
    </row>
    <row r="20146" spans="1:10" x14ac:dyDescent="0.2">
      <c r="A20146" s="147">
        <v>6</v>
      </c>
      <c r="B20146" s="149" t="s">
        <v>4101</v>
      </c>
      <c r="C20146" s="147" t="s">
        <v>2242</v>
      </c>
      <c r="D20146" s="147" t="s">
        <v>4100</v>
      </c>
      <c r="E20146" s="147" t="s">
        <v>2240</v>
      </c>
      <c r="G20146" s="147">
        <v>0</v>
      </c>
      <c r="I20146" s="147">
        <v>6</v>
      </c>
      <c r="J20146" s="147">
        <v>2596760</v>
      </c>
    </row>
    <row r="20147" spans="1:10" x14ac:dyDescent="0.2">
      <c r="A20147" s="147">
        <v>6</v>
      </c>
      <c r="B20147" s="149" t="s">
        <v>4099</v>
      </c>
      <c r="C20147" s="147" t="s">
        <v>2242</v>
      </c>
      <c r="D20147" s="147" t="s">
        <v>4098</v>
      </c>
      <c r="E20147" s="147" t="s">
        <v>2240</v>
      </c>
      <c r="G20147" s="147">
        <v>0</v>
      </c>
      <c r="I20147" s="147">
        <v>6</v>
      </c>
      <c r="J20147" s="147">
        <v>2596764</v>
      </c>
    </row>
    <row r="20148" spans="1:10" x14ac:dyDescent="0.2">
      <c r="A20148" s="147">
        <v>6</v>
      </c>
      <c r="B20148" s="149" t="s">
        <v>4097</v>
      </c>
      <c r="C20148" s="147" t="s">
        <v>2242</v>
      </c>
      <c r="D20148" s="147" t="s">
        <v>4096</v>
      </c>
      <c r="E20148" s="147" t="s">
        <v>2240</v>
      </c>
      <c r="G20148" s="147">
        <v>0</v>
      </c>
      <c r="I20148" s="147">
        <v>6</v>
      </c>
      <c r="J20148" s="147">
        <v>2596759</v>
      </c>
    </row>
    <row r="20149" spans="1:10" x14ac:dyDescent="0.2">
      <c r="A20149" s="147">
        <v>6</v>
      </c>
      <c r="B20149" s="149" t="s">
        <v>4095</v>
      </c>
      <c r="C20149" s="147" t="s">
        <v>2242</v>
      </c>
      <c r="D20149" s="147" t="s">
        <v>4094</v>
      </c>
      <c r="E20149" s="147" t="s">
        <v>2240</v>
      </c>
      <c r="G20149" s="147">
        <v>0</v>
      </c>
      <c r="I20149" s="147">
        <v>6</v>
      </c>
      <c r="J20149" s="147">
        <v>2596756</v>
      </c>
    </row>
    <row r="20150" spans="1:10" x14ac:dyDescent="0.2">
      <c r="A20150" s="147">
        <v>6</v>
      </c>
      <c r="B20150" s="149" t="s">
        <v>4093</v>
      </c>
      <c r="C20150" s="147" t="s">
        <v>2242</v>
      </c>
      <c r="D20150" s="147" t="s">
        <v>4092</v>
      </c>
      <c r="E20150" s="147" t="s">
        <v>2240</v>
      </c>
      <c r="G20150" s="147">
        <v>0</v>
      </c>
      <c r="I20150" s="147">
        <v>6</v>
      </c>
      <c r="J20150" s="147">
        <v>2596757</v>
      </c>
    </row>
    <row r="20151" spans="1:10" x14ac:dyDescent="0.2">
      <c r="A20151" s="147">
        <v>5</v>
      </c>
      <c r="B20151" s="149" t="s">
        <v>4090</v>
      </c>
      <c r="C20151" s="147" t="s">
        <v>2242</v>
      </c>
      <c r="D20151" s="147" t="s">
        <v>4091</v>
      </c>
      <c r="E20151" s="147" t="s">
        <v>2246</v>
      </c>
      <c r="G20151" s="147">
        <v>0</v>
      </c>
      <c r="I20151" s="147">
        <v>5</v>
      </c>
      <c r="J20151" s="147">
        <v>2596720</v>
      </c>
    </row>
    <row r="20152" spans="1:10" x14ac:dyDescent="0.2">
      <c r="A20152" s="147">
        <v>5</v>
      </c>
      <c r="B20152" s="149" t="s">
        <v>4090</v>
      </c>
      <c r="C20152" s="147" t="s">
        <v>2250</v>
      </c>
      <c r="D20152" s="147" t="s">
        <v>4089</v>
      </c>
      <c r="E20152" s="147" t="s">
        <v>2246</v>
      </c>
      <c r="G20152" s="147">
        <v>0</v>
      </c>
      <c r="I20152" s="147">
        <v>5</v>
      </c>
      <c r="J20152" s="147">
        <v>1204715</v>
      </c>
    </row>
    <row r="20153" spans="1:10" x14ac:dyDescent="0.2">
      <c r="A20153" s="147">
        <v>6</v>
      </c>
      <c r="B20153" s="149" t="s">
        <v>4088</v>
      </c>
      <c r="C20153" s="147" t="s">
        <v>2242</v>
      </c>
      <c r="D20153" s="147" t="s">
        <v>4087</v>
      </c>
      <c r="E20153" s="147" t="s">
        <v>2240</v>
      </c>
      <c r="G20153" s="147">
        <v>0</v>
      </c>
      <c r="I20153" s="147">
        <v>6</v>
      </c>
      <c r="J20153" s="147">
        <v>2596771</v>
      </c>
    </row>
    <row r="20154" spans="1:10" x14ac:dyDescent="0.2">
      <c r="A20154" s="147">
        <v>6</v>
      </c>
      <c r="B20154" s="149" t="s">
        <v>4086</v>
      </c>
      <c r="C20154" s="147" t="s">
        <v>2242</v>
      </c>
      <c r="D20154" s="147" t="s">
        <v>4085</v>
      </c>
      <c r="E20154" s="147" t="s">
        <v>2240</v>
      </c>
      <c r="G20154" s="147">
        <v>0</v>
      </c>
      <c r="I20154" s="147">
        <v>6</v>
      </c>
      <c r="J20154" s="147">
        <v>2596774</v>
      </c>
    </row>
    <row r="20155" spans="1:10" x14ac:dyDescent="0.2">
      <c r="A20155" s="147">
        <v>6</v>
      </c>
      <c r="B20155" s="149" t="s">
        <v>4084</v>
      </c>
      <c r="C20155" s="147" t="s">
        <v>2242</v>
      </c>
      <c r="D20155" s="147" t="s">
        <v>4083</v>
      </c>
      <c r="E20155" s="147" t="s">
        <v>2240</v>
      </c>
      <c r="G20155" s="147">
        <v>0</v>
      </c>
      <c r="I20155" s="147">
        <v>6</v>
      </c>
      <c r="J20155" s="147">
        <v>2596776</v>
      </c>
    </row>
    <row r="20156" spans="1:10" x14ac:dyDescent="0.2">
      <c r="A20156" s="147">
        <v>6</v>
      </c>
      <c r="B20156" s="149" t="s">
        <v>4082</v>
      </c>
      <c r="C20156" s="147" t="s">
        <v>2242</v>
      </c>
      <c r="D20156" s="147" t="s">
        <v>4081</v>
      </c>
      <c r="E20156" s="147" t="s">
        <v>2240</v>
      </c>
      <c r="G20156" s="147">
        <v>0</v>
      </c>
      <c r="I20156" s="147">
        <v>6</v>
      </c>
      <c r="J20156" s="147">
        <v>2596781</v>
      </c>
    </row>
    <row r="20157" spans="1:10" x14ac:dyDescent="0.2">
      <c r="A20157" s="147">
        <v>6</v>
      </c>
      <c r="B20157" s="149" t="s">
        <v>4080</v>
      </c>
      <c r="C20157" s="147" t="s">
        <v>2242</v>
      </c>
      <c r="D20157" s="147" t="s">
        <v>4079</v>
      </c>
      <c r="E20157" s="147" t="s">
        <v>2240</v>
      </c>
      <c r="G20157" s="147">
        <v>0</v>
      </c>
      <c r="I20157" s="147">
        <v>6</v>
      </c>
      <c r="J20157" s="147">
        <v>2596778</v>
      </c>
    </row>
    <row r="20158" spans="1:10" x14ac:dyDescent="0.2">
      <c r="A20158" s="147">
        <v>4</v>
      </c>
      <c r="B20158" s="149" t="s">
        <v>4074</v>
      </c>
      <c r="C20158" s="147" t="s">
        <v>2242</v>
      </c>
      <c r="D20158" s="147" t="s">
        <v>4078</v>
      </c>
      <c r="E20158" s="147" t="s">
        <v>2246</v>
      </c>
      <c r="G20158" s="147">
        <v>0</v>
      </c>
      <c r="I20158" s="147">
        <v>4</v>
      </c>
      <c r="J20158" s="147">
        <v>2596685</v>
      </c>
    </row>
    <row r="20159" spans="1:10" x14ac:dyDescent="0.2">
      <c r="A20159" s="147">
        <v>4</v>
      </c>
      <c r="B20159" s="149" t="s">
        <v>4074</v>
      </c>
      <c r="C20159" s="147" t="s">
        <v>2446</v>
      </c>
      <c r="D20159" s="147" t="s">
        <v>4077</v>
      </c>
      <c r="E20159" s="147" t="s">
        <v>2246</v>
      </c>
      <c r="G20159" s="147">
        <v>0</v>
      </c>
      <c r="I20159" s="147">
        <v>4</v>
      </c>
      <c r="J20159" s="147">
        <v>1204697</v>
      </c>
    </row>
    <row r="20160" spans="1:10" x14ac:dyDescent="0.2">
      <c r="A20160" s="147">
        <v>4</v>
      </c>
      <c r="B20160" s="149" t="s">
        <v>4074</v>
      </c>
      <c r="C20160" s="147" t="s">
        <v>2446</v>
      </c>
      <c r="D20160" s="147" t="s">
        <v>4076</v>
      </c>
      <c r="E20160" s="147" t="s">
        <v>2246</v>
      </c>
      <c r="G20160" s="147">
        <v>0</v>
      </c>
      <c r="I20160" s="147">
        <v>4</v>
      </c>
      <c r="J20160" s="147">
        <v>1204703</v>
      </c>
    </row>
    <row r="20161" spans="1:10" x14ac:dyDescent="0.2">
      <c r="A20161" s="147">
        <v>4</v>
      </c>
      <c r="B20161" s="149" t="s">
        <v>4074</v>
      </c>
      <c r="C20161" s="147" t="s">
        <v>2446</v>
      </c>
      <c r="D20161" s="147" t="s">
        <v>4075</v>
      </c>
      <c r="E20161" s="147" t="s">
        <v>2246</v>
      </c>
      <c r="G20161" s="147">
        <v>0</v>
      </c>
      <c r="I20161" s="147">
        <v>4</v>
      </c>
      <c r="J20161" s="147">
        <v>1204699</v>
      </c>
    </row>
    <row r="20162" spans="1:10" x14ac:dyDescent="0.2">
      <c r="A20162" s="147">
        <v>4</v>
      </c>
      <c r="B20162" s="149" t="s">
        <v>4074</v>
      </c>
      <c r="C20162" s="147" t="s">
        <v>2446</v>
      </c>
      <c r="D20162" s="147" t="s">
        <v>4073</v>
      </c>
      <c r="E20162" s="147" t="s">
        <v>2246</v>
      </c>
      <c r="G20162" s="147">
        <v>0</v>
      </c>
      <c r="I20162" s="147">
        <v>4</v>
      </c>
      <c r="J20162" s="147">
        <v>1204702</v>
      </c>
    </row>
    <row r="20163" spans="1:10" x14ac:dyDescent="0.2">
      <c r="A20163" s="147">
        <v>5</v>
      </c>
      <c r="B20163" s="149" t="s">
        <v>4072</v>
      </c>
      <c r="C20163" s="147" t="s">
        <v>2242</v>
      </c>
      <c r="D20163" s="147" t="s">
        <v>4071</v>
      </c>
      <c r="E20163" s="147" t="s">
        <v>2246</v>
      </c>
      <c r="G20163" s="147">
        <v>0</v>
      </c>
      <c r="I20163" s="147">
        <v>5</v>
      </c>
      <c r="J20163" s="147">
        <v>2596785</v>
      </c>
    </row>
    <row r="20164" spans="1:10" x14ac:dyDescent="0.2">
      <c r="A20164" s="147">
        <v>6</v>
      </c>
      <c r="B20164" s="149" t="s">
        <v>4070</v>
      </c>
      <c r="C20164" s="147" t="s">
        <v>2242</v>
      </c>
      <c r="D20164" s="147" t="s">
        <v>4069</v>
      </c>
      <c r="E20164" s="147" t="s">
        <v>2240</v>
      </c>
      <c r="G20164" s="147">
        <v>0</v>
      </c>
      <c r="I20164" s="147">
        <v>6</v>
      </c>
      <c r="J20164" s="147">
        <v>2596794</v>
      </c>
    </row>
    <row r="20165" spans="1:10" x14ac:dyDescent="0.2">
      <c r="A20165" s="147">
        <v>6</v>
      </c>
      <c r="B20165" s="149" t="s">
        <v>4068</v>
      </c>
      <c r="C20165" s="147" t="s">
        <v>2242</v>
      </c>
      <c r="D20165" s="147" t="s">
        <v>4067</v>
      </c>
      <c r="E20165" s="147" t="s">
        <v>2240</v>
      </c>
      <c r="G20165" s="147">
        <v>0</v>
      </c>
      <c r="I20165" s="147">
        <v>6</v>
      </c>
      <c r="J20165" s="147">
        <v>2596792</v>
      </c>
    </row>
    <row r="20166" spans="1:10" x14ac:dyDescent="0.2">
      <c r="A20166" s="147">
        <v>5</v>
      </c>
      <c r="B20166" s="149" t="s">
        <v>4065</v>
      </c>
      <c r="C20166" s="147" t="s">
        <v>2242</v>
      </c>
      <c r="D20166" s="147" t="s">
        <v>4066</v>
      </c>
      <c r="E20166" s="147" t="s">
        <v>2246</v>
      </c>
      <c r="G20166" s="147">
        <v>0</v>
      </c>
      <c r="I20166" s="147">
        <v>5</v>
      </c>
      <c r="J20166" s="147">
        <v>2596790</v>
      </c>
    </row>
    <row r="20167" spans="1:10" x14ac:dyDescent="0.2">
      <c r="A20167" s="147">
        <v>5</v>
      </c>
      <c r="B20167" s="149" t="s">
        <v>4065</v>
      </c>
      <c r="C20167" s="147" t="s">
        <v>2250</v>
      </c>
      <c r="D20167" s="147" t="s">
        <v>4064</v>
      </c>
      <c r="E20167" s="147" t="s">
        <v>2246</v>
      </c>
      <c r="G20167" s="147">
        <v>0</v>
      </c>
      <c r="I20167" s="147">
        <v>5</v>
      </c>
      <c r="J20167" s="147">
        <v>1204729</v>
      </c>
    </row>
    <row r="20168" spans="1:10" x14ac:dyDescent="0.2">
      <c r="A20168" s="147">
        <v>6</v>
      </c>
      <c r="B20168" s="149" t="s">
        <v>4063</v>
      </c>
      <c r="C20168" s="147" t="s">
        <v>2242</v>
      </c>
      <c r="D20168" s="147" t="s">
        <v>4062</v>
      </c>
      <c r="E20168" s="147" t="s">
        <v>2240</v>
      </c>
      <c r="G20168" s="147">
        <v>0</v>
      </c>
      <c r="I20168" s="147">
        <v>6</v>
      </c>
      <c r="J20168" s="147">
        <v>2596802</v>
      </c>
    </row>
    <row r="20169" spans="1:10" x14ac:dyDescent="0.2">
      <c r="A20169" s="147">
        <v>6</v>
      </c>
      <c r="B20169" s="149" t="s">
        <v>4061</v>
      </c>
      <c r="C20169" s="147" t="s">
        <v>2242</v>
      </c>
      <c r="D20169" s="147" t="s">
        <v>4060</v>
      </c>
      <c r="E20169" s="147" t="s">
        <v>2240</v>
      </c>
      <c r="G20169" s="147">
        <v>0</v>
      </c>
      <c r="I20169" s="147">
        <v>6</v>
      </c>
      <c r="J20169" s="147">
        <v>2596804</v>
      </c>
    </row>
    <row r="20170" spans="1:10" x14ac:dyDescent="0.2">
      <c r="A20170" s="147">
        <v>6</v>
      </c>
      <c r="B20170" s="149" t="s">
        <v>4059</v>
      </c>
      <c r="C20170" s="147" t="s">
        <v>2242</v>
      </c>
      <c r="D20170" s="147" t="s">
        <v>4058</v>
      </c>
      <c r="E20170" s="147" t="s">
        <v>2240</v>
      </c>
      <c r="G20170" s="147">
        <v>0</v>
      </c>
      <c r="I20170" s="147">
        <v>6</v>
      </c>
      <c r="J20170" s="147">
        <v>2596801</v>
      </c>
    </row>
    <row r="20171" spans="1:10" x14ac:dyDescent="0.2">
      <c r="A20171" s="147">
        <v>5</v>
      </c>
      <c r="B20171" s="149" t="s">
        <v>4056</v>
      </c>
      <c r="C20171" s="147" t="s">
        <v>2242</v>
      </c>
      <c r="D20171" s="147" t="s">
        <v>4057</v>
      </c>
      <c r="E20171" s="147" t="s">
        <v>2246</v>
      </c>
      <c r="G20171" s="147">
        <v>0</v>
      </c>
      <c r="I20171" s="147">
        <v>5</v>
      </c>
      <c r="J20171" s="147">
        <v>2596789</v>
      </c>
    </row>
    <row r="20172" spans="1:10" x14ac:dyDescent="0.2">
      <c r="A20172" s="147">
        <v>5</v>
      </c>
      <c r="B20172" s="149" t="s">
        <v>4056</v>
      </c>
      <c r="C20172" s="147" t="s">
        <v>2250</v>
      </c>
      <c r="D20172" s="147" t="s">
        <v>4055</v>
      </c>
      <c r="E20172" s="147" t="s">
        <v>2246</v>
      </c>
      <c r="G20172" s="147">
        <v>0</v>
      </c>
      <c r="I20172" s="147">
        <v>5</v>
      </c>
      <c r="J20172" s="147">
        <v>1204730</v>
      </c>
    </row>
    <row r="20173" spans="1:10" x14ac:dyDescent="0.2">
      <c r="A20173" s="147">
        <v>6</v>
      </c>
      <c r="B20173" s="149" t="s">
        <v>4054</v>
      </c>
      <c r="C20173" s="147" t="s">
        <v>2242</v>
      </c>
      <c r="D20173" s="147" t="s">
        <v>4053</v>
      </c>
      <c r="E20173" s="147" t="s">
        <v>2240</v>
      </c>
      <c r="G20173" s="147">
        <v>0</v>
      </c>
      <c r="I20173" s="147">
        <v>6</v>
      </c>
      <c r="J20173" s="147">
        <v>2596809</v>
      </c>
    </row>
    <row r="20174" spans="1:10" x14ac:dyDescent="0.2">
      <c r="A20174" s="147">
        <v>2</v>
      </c>
      <c r="B20174" s="149" t="s">
        <v>4052</v>
      </c>
      <c r="C20174" s="147" t="s">
        <v>2242</v>
      </c>
      <c r="D20174" s="147" t="s">
        <v>4051</v>
      </c>
      <c r="E20174" s="147" t="s">
        <v>2246</v>
      </c>
      <c r="G20174" s="147">
        <v>0</v>
      </c>
      <c r="I20174" s="147">
        <v>2</v>
      </c>
      <c r="J20174" s="147">
        <v>2592577</v>
      </c>
    </row>
    <row r="20175" spans="1:10" x14ac:dyDescent="0.2">
      <c r="A20175" s="147">
        <v>3</v>
      </c>
      <c r="B20175" s="149" t="s">
        <v>4050</v>
      </c>
      <c r="C20175" s="147" t="s">
        <v>2242</v>
      </c>
      <c r="D20175" s="147" t="s">
        <v>4049</v>
      </c>
      <c r="E20175" s="147" t="s">
        <v>2246</v>
      </c>
      <c r="G20175" s="147">
        <v>0</v>
      </c>
      <c r="I20175" s="147">
        <v>3</v>
      </c>
      <c r="J20175" s="147">
        <v>2596814</v>
      </c>
    </row>
    <row r="20176" spans="1:10" x14ac:dyDescent="0.2">
      <c r="A20176" s="147">
        <v>4</v>
      </c>
      <c r="B20176" s="149" t="s">
        <v>4045</v>
      </c>
      <c r="C20176" s="147" t="s">
        <v>2242</v>
      </c>
      <c r="D20176" s="147" t="s">
        <v>4048</v>
      </c>
      <c r="E20176" s="147" t="s">
        <v>2240</v>
      </c>
      <c r="G20176" s="147">
        <v>0</v>
      </c>
      <c r="I20176" s="147">
        <v>4</v>
      </c>
      <c r="J20176" s="147">
        <v>2596843</v>
      </c>
    </row>
    <row r="20177" spans="1:10" x14ac:dyDescent="0.2">
      <c r="A20177" s="147">
        <v>4</v>
      </c>
      <c r="B20177" s="149" t="s">
        <v>4045</v>
      </c>
      <c r="C20177" s="147" t="s">
        <v>2261</v>
      </c>
      <c r="D20177" s="147" t="s">
        <v>4047</v>
      </c>
      <c r="E20177" s="147" t="s">
        <v>2246</v>
      </c>
      <c r="G20177" s="147">
        <v>0</v>
      </c>
      <c r="I20177" s="147">
        <v>4</v>
      </c>
      <c r="J20177" s="147">
        <v>1204742</v>
      </c>
    </row>
    <row r="20178" spans="1:10" x14ac:dyDescent="0.2">
      <c r="A20178" s="147">
        <v>4</v>
      </c>
      <c r="B20178" s="149" t="s">
        <v>4045</v>
      </c>
      <c r="C20178" s="147" t="s">
        <v>2261</v>
      </c>
      <c r="D20178" s="147" t="s">
        <v>4046</v>
      </c>
      <c r="E20178" s="147" t="s">
        <v>2246</v>
      </c>
      <c r="G20178" s="147">
        <v>0</v>
      </c>
      <c r="I20178" s="147">
        <v>4</v>
      </c>
      <c r="J20178" s="147">
        <v>1204753</v>
      </c>
    </row>
    <row r="20179" spans="1:10" x14ac:dyDescent="0.2">
      <c r="A20179" s="147">
        <v>4</v>
      </c>
      <c r="B20179" s="149" t="s">
        <v>4045</v>
      </c>
      <c r="C20179" s="147" t="s">
        <v>2261</v>
      </c>
      <c r="D20179" s="147" t="s">
        <v>4044</v>
      </c>
      <c r="E20179" s="147" t="s">
        <v>2246</v>
      </c>
      <c r="G20179" s="147">
        <v>0</v>
      </c>
      <c r="I20179" s="147">
        <v>4</v>
      </c>
      <c r="J20179" s="147">
        <v>1204759</v>
      </c>
    </row>
    <row r="20180" spans="1:10" x14ac:dyDescent="0.2">
      <c r="A20180" s="147">
        <v>4</v>
      </c>
      <c r="B20180" s="149" t="s">
        <v>4039</v>
      </c>
      <c r="C20180" s="147" t="s">
        <v>2242</v>
      </c>
      <c r="D20180" s="147" t="s">
        <v>4043</v>
      </c>
      <c r="E20180" s="147" t="s">
        <v>2240</v>
      </c>
      <c r="G20180" s="147">
        <v>0</v>
      </c>
      <c r="I20180" s="147">
        <v>4</v>
      </c>
      <c r="J20180" s="147">
        <v>2596844</v>
      </c>
    </row>
    <row r="20181" spans="1:10" x14ac:dyDescent="0.2">
      <c r="A20181" s="147">
        <v>4</v>
      </c>
      <c r="B20181" s="149" t="s">
        <v>4039</v>
      </c>
      <c r="C20181" s="147" t="s">
        <v>2261</v>
      </c>
      <c r="D20181" s="147" t="s">
        <v>4042</v>
      </c>
      <c r="E20181" s="147" t="s">
        <v>2246</v>
      </c>
      <c r="G20181" s="147">
        <v>0</v>
      </c>
      <c r="I20181" s="147">
        <v>4</v>
      </c>
      <c r="J20181" s="147">
        <v>1204750</v>
      </c>
    </row>
    <row r="20182" spans="1:10" x14ac:dyDescent="0.2">
      <c r="A20182" s="147">
        <v>4</v>
      </c>
      <c r="B20182" s="149" t="s">
        <v>4039</v>
      </c>
      <c r="C20182" s="147" t="s">
        <v>2261</v>
      </c>
      <c r="D20182" s="147" t="s">
        <v>4041</v>
      </c>
      <c r="E20182" s="147" t="s">
        <v>2246</v>
      </c>
      <c r="G20182" s="147">
        <v>0</v>
      </c>
      <c r="I20182" s="147">
        <v>4</v>
      </c>
      <c r="J20182" s="147">
        <v>1204754</v>
      </c>
    </row>
    <row r="20183" spans="1:10" x14ac:dyDescent="0.2">
      <c r="A20183" s="147">
        <v>4</v>
      </c>
      <c r="B20183" s="149" t="s">
        <v>4039</v>
      </c>
      <c r="C20183" s="147" t="s">
        <v>2261</v>
      </c>
      <c r="D20183" s="147" t="s">
        <v>4040</v>
      </c>
      <c r="E20183" s="147" t="s">
        <v>2246</v>
      </c>
      <c r="G20183" s="147">
        <v>0</v>
      </c>
      <c r="I20183" s="147">
        <v>4</v>
      </c>
      <c r="J20183" s="147">
        <v>1204740</v>
      </c>
    </row>
    <row r="20184" spans="1:10" x14ac:dyDescent="0.2">
      <c r="A20184" s="147">
        <v>4</v>
      </c>
      <c r="B20184" s="149" t="s">
        <v>4039</v>
      </c>
      <c r="C20184" s="147" t="s">
        <v>2261</v>
      </c>
      <c r="D20184" s="147" t="s">
        <v>4038</v>
      </c>
      <c r="E20184" s="147" t="s">
        <v>2246</v>
      </c>
      <c r="G20184" s="147">
        <v>0</v>
      </c>
      <c r="I20184" s="147">
        <v>4</v>
      </c>
      <c r="J20184" s="147">
        <v>1204757</v>
      </c>
    </row>
    <row r="20185" spans="1:10" x14ac:dyDescent="0.2">
      <c r="A20185" s="147">
        <v>4</v>
      </c>
      <c r="B20185" s="149" t="s">
        <v>4037</v>
      </c>
      <c r="C20185" s="147" t="s">
        <v>2242</v>
      </c>
      <c r="D20185" s="147" t="s">
        <v>4036</v>
      </c>
      <c r="E20185" s="147" t="s">
        <v>2240</v>
      </c>
      <c r="G20185" s="147">
        <v>0</v>
      </c>
      <c r="I20185" s="147">
        <v>4</v>
      </c>
      <c r="J20185" s="147">
        <v>2596850</v>
      </c>
    </row>
    <row r="20186" spans="1:10" x14ac:dyDescent="0.2">
      <c r="A20186" s="147">
        <v>4</v>
      </c>
      <c r="B20186" s="149" t="s">
        <v>4035</v>
      </c>
      <c r="C20186" s="147" t="s">
        <v>2242</v>
      </c>
      <c r="D20186" s="147" t="s">
        <v>4034</v>
      </c>
      <c r="E20186" s="147" t="s">
        <v>2240</v>
      </c>
      <c r="G20186" s="147">
        <v>0</v>
      </c>
      <c r="I20186" s="147">
        <v>4</v>
      </c>
      <c r="J20186" s="147">
        <v>2596853</v>
      </c>
    </row>
    <row r="20187" spans="1:10" x14ac:dyDescent="0.2">
      <c r="A20187" s="147">
        <v>4</v>
      </c>
      <c r="B20187" s="149" t="s">
        <v>4033</v>
      </c>
      <c r="C20187" s="147" t="s">
        <v>2242</v>
      </c>
      <c r="D20187" s="147" t="s">
        <v>4032</v>
      </c>
      <c r="E20187" s="147" t="s">
        <v>2240</v>
      </c>
      <c r="G20187" s="147">
        <v>0</v>
      </c>
      <c r="I20187" s="147">
        <v>4</v>
      </c>
      <c r="J20187" s="147">
        <v>2596842</v>
      </c>
    </row>
    <row r="20188" spans="1:10" x14ac:dyDescent="0.2">
      <c r="A20188" s="147">
        <v>3</v>
      </c>
      <c r="B20188" s="149" t="s">
        <v>4031</v>
      </c>
      <c r="C20188" s="147" t="s">
        <v>2242</v>
      </c>
      <c r="D20188" s="147" t="s">
        <v>4030</v>
      </c>
      <c r="E20188" s="147" t="s">
        <v>2246</v>
      </c>
      <c r="G20188" s="147">
        <v>0</v>
      </c>
      <c r="I20188" s="147">
        <v>3</v>
      </c>
      <c r="J20188" s="147">
        <v>2596811</v>
      </c>
    </row>
    <row r="20189" spans="1:10" x14ac:dyDescent="0.2">
      <c r="A20189" s="147">
        <v>4</v>
      </c>
      <c r="B20189" s="149" t="s">
        <v>4024</v>
      </c>
      <c r="C20189" s="147" t="s">
        <v>2242</v>
      </c>
      <c r="D20189" s="147" t="s">
        <v>4029</v>
      </c>
      <c r="E20189" s="147" t="s">
        <v>2240</v>
      </c>
      <c r="G20189" s="147">
        <v>0</v>
      </c>
      <c r="I20189" s="147">
        <v>4</v>
      </c>
      <c r="J20189" s="147">
        <v>2596858</v>
      </c>
    </row>
    <row r="20190" spans="1:10" x14ac:dyDescent="0.2">
      <c r="A20190" s="147">
        <v>4</v>
      </c>
      <c r="B20190" s="149" t="s">
        <v>4024</v>
      </c>
      <c r="C20190" s="147" t="s">
        <v>2261</v>
      </c>
      <c r="D20190" s="147" t="s">
        <v>4028</v>
      </c>
      <c r="E20190" s="147" t="s">
        <v>2246</v>
      </c>
      <c r="G20190" s="147">
        <v>0</v>
      </c>
      <c r="I20190" s="147">
        <v>4</v>
      </c>
      <c r="J20190" s="147">
        <v>1204777</v>
      </c>
    </row>
    <row r="20191" spans="1:10" x14ac:dyDescent="0.2">
      <c r="A20191" s="147">
        <v>4</v>
      </c>
      <c r="B20191" s="149" t="s">
        <v>4024</v>
      </c>
      <c r="C20191" s="147" t="s">
        <v>2261</v>
      </c>
      <c r="D20191" s="147" t="s">
        <v>4027</v>
      </c>
      <c r="E20191" s="147" t="s">
        <v>2246</v>
      </c>
      <c r="G20191" s="147">
        <v>0</v>
      </c>
      <c r="I20191" s="147">
        <v>4</v>
      </c>
      <c r="J20191" s="147">
        <v>1204767</v>
      </c>
    </row>
    <row r="20192" spans="1:10" x14ac:dyDescent="0.2">
      <c r="A20192" s="147">
        <v>4</v>
      </c>
      <c r="B20192" s="149" t="s">
        <v>4024</v>
      </c>
      <c r="C20192" s="147" t="s">
        <v>2261</v>
      </c>
      <c r="D20192" s="147" t="s">
        <v>4026</v>
      </c>
      <c r="E20192" s="147" t="s">
        <v>2246</v>
      </c>
      <c r="G20192" s="147">
        <v>0</v>
      </c>
      <c r="I20192" s="147">
        <v>4</v>
      </c>
      <c r="J20192" s="147">
        <v>1204776</v>
      </c>
    </row>
    <row r="20193" spans="1:10" x14ac:dyDescent="0.2">
      <c r="A20193" s="147">
        <v>4</v>
      </c>
      <c r="B20193" s="149" t="s">
        <v>4024</v>
      </c>
      <c r="C20193" s="147" t="s">
        <v>2261</v>
      </c>
      <c r="D20193" s="147" t="s">
        <v>4025</v>
      </c>
      <c r="E20193" s="147" t="s">
        <v>2246</v>
      </c>
      <c r="G20193" s="147">
        <v>0</v>
      </c>
      <c r="I20193" s="147">
        <v>4</v>
      </c>
      <c r="J20193" s="147">
        <v>1204769</v>
      </c>
    </row>
    <row r="20194" spans="1:10" x14ac:dyDescent="0.2">
      <c r="A20194" s="147">
        <v>4</v>
      </c>
      <c r="B20194" s="149" t="s">
        <v>4024</v>
      </c>
      <c r="C20194" s="147" t="s">
        <v>2261</v>
      </c>
      <c r="D20194" s="147" t="s">
        <v>4023</v>
      </c>
      <c r="E20194" s="147" t="s">
        <v>2246</v>
      </c>
      <c r="G20194" s="147">
        <v>0</v>
      </c>
      <c r="I20194" s="147">
        <v>4</v>
      </c>
      <c r="J20194" s="147">
        <v>1204772</v>
      </c>
    </row>
    <row r="20195" spans="1:10" x14ac:dyDescent="0.2">
      <c r="A20195" s="147">
        <v>4</v>
      </c>
      <c r="B20195" s="149" t="s">
        <v>4022</v>
      </c>
      <c r="C20195" s="147" t="s">
        <v>2242</v>
      </c>
      <c r="D20195" s="147" t="s">
        <v>4021</v>
      </c>
      <c r="E20195" s="147" t="s">
        <v>2240</v>
      </c>
      <c r="G20195" s="147">
        <v>0</v>
      </c>
      <c r="I20195" s="147">
        <v>4</v>
      </c>
      <c r="J20195" s="147">
        <v>2596856</v>
      </c>
    </row>
    <row r="20196" spans="1:10" x14ac:dyDescent="0.2">
      <c r="A20196" s="147">
        <v>4</v>
      </c>
      <c r="B20196" s="149" t="s">
        <v>4019</v>
      </c>
      <c r="C20196" s="147" t="s">
        <v>2242</v>
      </c>
      <c r="D20196" s="147" t="s">
        <v>4020</v>
      </c>
      <c r="E20196" s="147" t="s">
        <v>2240</v>
      </c>
      <c r="G20196" s="147">
        <v>0</v>
      </c>
      <c r="I20196" s="147">
        <v>4</v>
      </c>
      <c r="J20196" s="147">
        <v>2596869</v>
      </c>
    </row>
    <row r="20197" spans="1:10" x14ac:dyDescent="0.2">
      <c r="A20197" s="147">
        <v>4</v>
      </c>
      <c r="B20197" s="149" t="s">
        <v>4019</v>
      </c>
      <c r="C20197" s="147" t="s">
        <v>2261</v>
      </c>
      <c r="D20197" s="147" t="s">
        <v>4018</v>
      </c>
      <c r="E20197" s="147" t="s">
        <v>2246</v>
      </c>
      <c r="G20197" s="147">
        <v>0</v>
      </c>
      <c r="I20197" s="147">
        <v>4</v>
      </c>
      <c r="J20197" s="147">
        <v>1204785</v>
      </c>
    </row>
    <row r="20198" spans="1:10" x14ac:dyDescent="0.2">
      <c r="A20198" s="147">
        <v>4</v>
      </c>
      <c r="B20198" s="149" t="s">
        <v>4016</v>
      </c>
      <c r="C20198" s="147" t="s">
        <v>2242</v>
      </c>
      <c r="D20198" s="147" t="s">
        <v>4017</v>
      </c>
      <c r="E20198" s="147" t="s">
        <v>2240</v>
      </c>
      <c r="F20198" s="147" t="s">
        <v>2259</v>
      </c>
      <c r="G20198" s="147">
        <v>1</v>
      </c>
      <c r="H20198" s="148">
        <v>41204</v>
      </c>
      <c r="I20198" s="147">
        <v>4</v>
      </c>
      <c r="J20198" s="147">
        <v>2596866</v>
      </c>
    </row>
    <row r="20199" spans="1:10" x14ac:dyDescent="0.2">
      <c r="A20199" s="147">
        <v>4</v>
      </c>
      <c r="B20199" s="149" t="s">
        <v>4016</v>
      </c>
      <c r="C20199" s="147" t="s">
        <v>2250</v>
      </c>
      <c r="D20199" s="147" t="s">
        <v>4015</v>
      </c>
      <c r="E20199" s="147" t="s">
        <v>2246</v>
      </c>
      <c r="F20199" s="147" t="s">
        <v>2259</v>
      </c>
      <c r="G20199" s="147">
        <v>1</v>
      </c>
      <c r="H20199" s="148">
        <v>41204</v>
      </c>
      <c r="I20199" s="147">
        <v>4</v>
      </c>
      <c r="J20199" s="147">
        <v>1204774</v>
      </c>
    </row>
    <row r="20200" spans="1:10" x14ac:dyDescent="0.2">
      <c r="A20200" s="147">
        <v>4</v>
      </c>
      <c r="B20200" s="149" t="s">
        <v>4013</v>
      </c>
      <c r="C20200" s="147" t="s">
        <v>2242</v>
      </c>
      <c r="D20200" s="147" t="s">
        <v>4014</v>
      </c>
      <c r="E20200" s="147" t="s">
        <v>2240</v>
      </c>
      <c r="G20200" s="147">
        <v>0</v>
      </c>
      <c r="I20200" s="147">
        <v>4</v>
      </c>
      <c r="J20200" s="147">
        <v>2596868</v>
      </c>
    </row>
    <row r="20201" spans="1:10" x14ac:dyDescent="0.2">
      <c r="A20201" s="147">
        <v>4</v>
      </c>
      <c r="B20201" s="149" t="s">
        <v>4013</v>
      </c>
      <c r="C20201" s="147" t="s">
        <v>2261</v>
      </c>
      <c r="D20201" s="147" t="s">
        <v>4012</v>
      </c>
      <c r="E20201" s="147" t="s">
        <v>2246</v>
      </c>
      <c r="G20201" s="147">
        <v>0</v>
      </c>
      <c r="I20201" s="147">
        <v>4</v>
      </c>
      <c r="J20201" s="147">
        <v>1204770</v>
      </c>
    </row>
    <row r="20202" spans="1:10" x14ac:dyDescent="0.2">
      <c r="A20202" s="147">
        <v>3</v>
      </c>
      <c r="B20202" s="149" t="s">
        <v>4010</v>
      </c>
      <c r="C20202" s="147" t="s">
        <v>2242</v>
      </c>
      <c r="D20202" s="147" t="s">
        <v>4011</v>
      </c>
      <c r="E20202" s="147" t="s">
        <v>2246</v>
      </c>
      <c r="G20202" s="147">
        <v>0</v>
      </c>
      <c r="I20202" s="147">
        <v>3</v>
      </c>
      <c r="J20202" s="147">
        <v>2596818</v>
      </c>
    </row>
    <row r="20203" spans="1:10" x14ac:dyDescent="0.2">
      <c r="A20203" s="147">
        <v>3</v>
      </c>
      <c r="B20203" s="149" t="s">
        <v>4010</v>
      </c>
      <c r="C20203" s="147" t="s">
        <v>2261</v>
      </c>
      <c r="D20203" s="147" t="s">
        <v>4009</v>
      </c>
      <c r="E20203" s="147" t="s">
        <v>2246</v>
      </c>
      <c r="G20203" s="147">
        <v>0</v>
      </c>
      <c r="I20203" s="147">
        <v>3</v>
      </c>
      <c r="J20203" s="147">
        <v>1204731</v>
      </c>
    </row>
    <row r="20204" spans="1:10" x14ac:dyDescent="0.2">
      <c r="A20204" s="147">
        <v>4</v>
      </c>
      <c r="B20204" s="149" t="s">
        <v>4007</v>
      </c>
      <c r="C20204" s="147" t="s">
        <v>2242</v>
      </c>
      <c r="D20204" s="147" t="s">
        <v>4008</v>
      </c>
      <c r="E20204" s="147" t="s">
        <v>2240</v>
      </c>
      <c r="G20204" s="147">
        <v>0</v>
      </c>
      <c r="I20204" s="147">
        <v>4</v>
      </c>
      <c r="J20204" s="147">
        <v>2596886</v>
      </c>
    </row>
    <row r="20205" spans="1:10" x14ac:dyDescent="0.2">
      <c r="A20205" s="147">
        <v>4</v>
      </c>
      <c r="B20205" s="149" t="s">
        <v>4007</v>
      </c>
      <c r="C20205" s="147" t="s">
        <v>2261</v>
      </c>
      <c r="D20205" s="147" t="s">
        <v>4006</v>
      </c>
      <c r="E20205" s="147" t="s">
        <v>2246</v>
      </c>
      <c r="G20205" s="147">
        <v>0</v>
      </c>
      <c r="I20205" s="147">
        <v>4</v>
      </c>
      <c r="J20205" s="147">
        <v>1204790</v>
      </c>
    </row>
    <row r="20206" spans="1:10" x14ac:dyDescent="0.2">
      <c r="A20206" s="147">
        <v>4</v>
      </c>
      <c r="B20206" s="149" t="s">
        <v>4005</v>
      </c>
      <c r="C20206" s="147" t="s">
        <v>2242</v>
      </c>
      <c r="D20206" s="147" t="s">
        <v>4004</v>
      </c>
      <c r="E20206" s="147" t="s">
        <v>2240</v>
      </c>
      <c r="G20206" s="147">
        <v>0</v>
      </c>
      <c r="I20206" s="147">
        <v>4</v>
      </c>
      <c r="J20206" s="147">
        <v>2596889</v>
      </c>
    </row>
    <row r="20207" spans="1:10" x14ac:dyDescent="0.2">
      <c r="A20207" s="147">
        <v>4</v>
      </c>
      <c r="B20207" s="149" t="s">
        <v>4003</v>
      </c>
      <c r="C20207" s="147" t="s">
        <v>2242</v>
      </c>
      <c r="D20207" s="147" t="s">
        <v>4002</v>
      </c>
      <c r="E20207" s="147" t="s">
        <v>2240</v>
      </c>
      <c r="G20207" s="147">
        <v>0</v>
      </c>
      <c r="I20207" s="147">
        <v>4</v>
      </c>
      <c r="J20207" s="147">
        <v>2596892</v>
      </c>
    </row>
    <row r="20208" spans="1:10" x14ac:dyDescent="0.2">
      <c r="A20208" s="147">
        <v>4</v>
      </c>
      <c r="B20208" s="149" t="s">
        <v>4001</v>
      </c>
      <c r="C20208" s="147" t="s">
        <v>2242</v>
      </c>
      <c r="D20208" s="147" t="s">
        <v>4000</v>
      </c>
      <c r="E20208" s="147" t="s">
        <v>2240</v>
      </c>
      <c r="G20208" s="147">
        <v>0</v>
      </c>
      <c r="I20208" s="147">
        <v>4</v>
      </c>
      <c r="J20208" s="147">
        <v>2596880</v>
      </c>
    </row>
    <row r="20209" spans="1:10" x14ac:dyDescent="0.2">
      <c r="A20209" s="147">
        <v>4</v>
      </c>
      <c r="B20209" s="149" t="s">
        <v>3999</v>
      </c>
      <c r="C20209" s="147" t="s">
        <v>2242</v>
      </c>
      <c r="D20209" s="147" t="s">
        <v>3998</v>
      </c>
      <c r="E20209" s="147" t="s">
        <v>2240</v>
      </c>
      <c r="G20209" s="147">
        <v>0</v>
      </c>
      <c r="I20209" s="147">
        <v>4</v>
      </c>
      <c r="J20209" s="147">
        <v>2596877</v>
      </c>
    </row>
    <row r="20210" spans="1:10" x14ac:dyDescent="0.2">
      <c r="A20210" s="147">
        <v>4</v>
      </c>
      <c r="B20210" s="149" t="s">
        <v>3997</v>
      </c>
      <c r="C20210" s="147" t="s">
        <v>2242</v>
      </c>
      <c r="D20210" s="147" t="s">
        <v>3996</v>
      </c>
      <c r="E20210" s="147" t="s">
        <v>2240</v>
      </c>
      <c r="G20210" s="147">
        <v>0</v>
      </c>
      <c r="I20210" s="147">
        <v>4</v>
      </c>
      <c r="J20210" s="147">
        <v>2596891</v>
      </c>
    </row>
    <row r="20211" spans="1:10" x14ac:dyDescent="0.2">
      <c r="A20211" s="147">
        <v>4</v>
      </c>
      <c r="B20211" s="149" t="s">
        <v>3994</v>
      </c>
      <c r="C20211" s="147" t="s">
        <v>2242</v>
      </c>
      <c r="D20211" s="147" t="s">
        <v>3995</v>
      </c>
      <c r="E20211" s="147" t="s">
        <v>2240</v>
      </c>
      <c r="G20211" s="147">
        <v>0</v>
      </c>
      <c r="I20211" s="147">
        <v>4</v>
      </c>
      <c r="J20211" s="147">
        <v>2596872</v>
      </c>
    </row>
    <row r="20212" spans="1:10" x14ac:dyDescent="0.2">
      <c r="A20212" s="147">
        <v>4</v>
      </c>
      <c r="B20212" s="149" t="s">
        <v>3994</v>
      </c>
      <c r="C20212" s="147" t="s">
        <v>2261</v>
      </c>
      <c r="D20212" s="147" t="s">
        <v>3993</v>
      </c>
      <c r="E20212" s="147" t="s">
        <v>2246</v>
      </c>
      <c r="G20212" s="147">
        <v>0</v>
      </c>
      <c r="I20212" s="147">
        <v>4</v>
      </c>
      <c r="J20212" s="147">
        <v>1204792</v>
      </c>
    </row>
    <row r="20213" spans="1:10" x14ac:dyDescent="0.2">
      <c r="A20213" s="147">
        <v>4</v>
      </c>
      <c r="B20213" s="149" t="s">
        <v>3991</v>
      </c>
      <c r="C20213" s="147" t="s">
        <v>2242</v>
      </c>
      <c r="D20213" s="147" t="s">
        <v>3992</v>
      </c>
      <c r="E20213" s="147" t="s">
        <v>2240</v>
      </c>
      <c r="G20213" s="147">
        <v>0</v>
      </c>
      <c r="I20213" s="147">
        <v>4</v>
      </c>
      <c r="J20213" s="147">
        <v>2596874</v>
      </c>
    </row>
    <row r="20214" spans="1:10" x14ac:dyDescent="0.2">
      <c r="A20214" s="147">
        <v>4</v>
      </c>
      <c r="B20214" s="149" t="s">
        <v>3991</v>
      </c>
      <c r="C20214" s="147" t="s">
        <v>2261</v>
      </c>
      <c r="D20214" s="147" t="s">
        <v>3990</v>
      </c>
      <c r="E20214" s="147" t="s">
        <v>2246</v>
      </c>
      <c r="G20214" s="147">
        <v>0</v>
      </c>
      <c r="I20214" s="147">
        <v>4</v>
      </c>
      <c r="J20214" s="147">
        <v>1204789</v>
      </c>
    </row>
    <row r="20215" spans="1:10" x14ac:dyDescent="0.2">
      <c r="A20215" s="147">
        <v>3</v>
      </c>
      <c r="B20215" s="149" t="s">
        <v>3989</v>
      </c>
      <c r="C20215" s="147" t="s">
        <v>2242</v>
      </c>
      <c r="D20215" s="147" t="s">
        <v>3988</v>
      </c>
      <c r="E20215" s="147" t="s">
        <v>2246</v>
      </c>
      <c r="G20215" s="147">
        <v>0</v>
      </c>
      <c r="I20215" s="147">
        <v>3</v>
      </c>
      <c r="J20215" s="147">
        <v>2596824</v>
      </c>
    </row>
    <row r="20216" spans="1:10" x14ac:dyDescent="0.2">
      <c r="A20216" s="147">
        <v>4</v>
      </c>
      <c r="B20216" s="149" t="s">
        <v>3987</v>
      </c>
      <c r="C20216" s="147" t="s">
        <v>2242</v>
      </c>
      <c r="D20216" s="147" t="s">
        <v>3986</v>
      </c>
      <c r="E20216" s="147" t="s">
        <v>2240</v>
      </c>
      <c r="G20216" s="147">
        <v>0</v>
      </c>
      <c r="I20216" s="147">
        <v>4</v>
      </c>
      <c r="J20216" s="147">
        <v>2596911</v>
      </c>
    </row>
    <row r="20217" spans="1:10" x14ac:dyDescent="0.2">
      <c r="A20217" s="147">
        <v>4</v>
      </c>
      <c r="B20217" s="149" t="s">
        <v>3984</v>
      </c>
      <c r="C20217" s="147" t="s">
        <v>2242</v>
      </c>
      <c r="D20217" s="147" t="s">
        <v>3985</v>
      </c>
      <c r="E20217" s="147" t="s">
        <v>2240</v>
      </c>
      <c r="G20217" s="147">
        <v>0</v>
      </c>
      <c r="I20217" s="147">
        <v>4</v>
      </c>
      <c r="J20217" s="147">
        <v>2596913</v>
      </c>
    </row>
    <row r="20218" spans="1:10" x14ac:dyDescent="0.2">
      <c r="A20218" s="147">
        <v>4</v>
      </c>
      <c r="B20218" s="149" t="s">
        <v>3984</v>
      </c>
      <c r="C20218" s="147" t="s">
        <v>2261</v>
      </c>
      <c r="D20218" s="147" t="s">
        <v>3983</v>
      </c>
      <c r="E20218" s="147" t="s">
        <v>2246</v>
      </c>
      <c r="G20218" s="147">
        <v>0</v>
      </c>
      <c r="I20218" s="147">
        <v>4</v>
      </c>
      <c r="J20218" s="147">
        <v>1204801</v>
      </c>
    </row>
    <row r="20219" spans="1:10" x14ac:dyDescent="0.2">
      <c r="A20219" s="147">
        <v>4</v>
      </c>
      <c r="B20219" s="149" t="s">
        <v>3978</v>
      </c>
      <c r="C20219" s="147" t="s">
        <v>2242</v>
      </c>
      <c r="D20219" s="147" t="s">
        <v>3982</v>
      </c>
      <c r="E20219" s="147" t="s">
        <v>2240</v>
      </c>
      <c r="G20219" s="147">
        <v>0</v>
      </c>
      <c r="I20219" s="147">
        <v>4</v>
      </c>
      <c r="J20219" s="147">
        <v>2596906</v>
      </c>
    </row>
    <row r="20220" spans="1:10" x14ac:dyDescent="0.2">
      <c r="A20220" s="147">
        <v>4</v>
      </c>
      <c r="B20220" s="149" t="s">
        <v>3978</v>
      </c>
      <c r="C20220" s="147" t="s">
        <v>2261</v>
      </c>
      <c r="D20220" s="147" t="s">
        <v>3981</v>
      </c>
      <c r="E20220" s="147" t="s">
        <v>2246</v>
      </c>
      <c r="G20220" s="147">
        <v>0</v>
      </c>
      <c r="I20220" s="147">
        <v>4</v>
      </c>
      <c r="J20220" s="147">
        <v>1204817</v>
      </c>
    </row>
    <row r="20221" spans="1:10" x14ac:dyDescent="0.2">
      <c r="A20221" s="147">
        <v>4</v>
      </c>
      <c r="B20221" s="149" t="s">
        <v>3978</v>
      </c>
      <c r="C20221" s="147" t="s">
        <v>2261</v>
      </c>
      <c r="D20221" s="147" t="s">
        <v>3980</v>
      </c>
      <c r="E20221" s="147" t="s">
        <v>2246</v>
      </c>
      <c r="G20221" s="147">
        <v>0</v>
      </c>
      <c r="I20221" s="147">
        <v>4</v>
      </c>
      <c r="J20221" s="147">
        <v>1204811</v>
      </c>
    </row>
    <row r="20222" spans="1:10" x14ac:dyDescent="0.2">
      <c r="A20222" s="147">
        <v>4</v>
      </c>
      <c r="B20222" s="149" t="s">
        <v>3978</v>
      </c>
      <c r="C20222" s="147" t="s">
        <v>2261</v>
      </c>
      <c r="D20222" s="147" t="s">
        <v>3979</v>
      </c>
      <c r="E20222" s="147" t="s">
        <v>2246</v>
      </c>
      <c r="G20222" s="147">
        <v>0</v>
      </c>
      <c r="I20222" s="147">
        <v>4</v>
      </c>
      <c r="J20222" s="147">
        <v>1204796</v>
      </c>
    </row>
    <row r="20223" spans="1:10" x14ac:dyDescent="0.2">
      <c r="A20223" s="147">
        <v>4</v>
      </c>
      <c r="B20223" s="149" t="s">
        <v>3978</v>
      </c>
      <c r="C20223" s="147" t="s">
        <v>2261</v>
      </c>
      <c r="D20223" s="147" t="s">
        <v>3977</v>
      </c>
      <c r="E20223" s="147" t="s">
        <v>2246</v>
      </c>
      <c r="G20223" s="147">
        <v>0</v>
      </c>
      <c r="I20223" s="147">
        <v>4</v>
      </c>
      <c r="J20223" s="147">
        <v>1204816</v>
      </c>
    </row>
    <row r="20224" spans="1:10" x14ac:dyDescent="0.2">
      <c r="A20224" s="147">
        <v>4</v>
      </c>
      <c r="B20224" s="149" t="s">
        <v>3975</v>
      </c>
      <c r="C20224" s="147" t="s">
        <v>2242</v>
      </c>
      <c r="D20224" s="147" t="s">
        <v>3976</v>
      </c>
      <c r="E20224" s="147" t="s">
        <v>2240</v>
      </c>
      <c r="G20224" s="147">
        <v>0</v>
      </c>
      <c r="I20224" s="147">
        <v>4</v>
      </c>
      <c r="J20224" s="147">
        <v>2596914</v>
      </c>
    </row>
    <row r="20225" spans="1:10" x14ac:dyDescent="0.2">
      <c r="A20225" s="147">
        <v>4</v>
      </c>
      <c r="B20225" s="149" t="s">
        <v>3975</v>
      </c>
      <c r="C20225" s="147" t="s">
        <v>2277</v>
      </c>
      <c r="D20225" s="147" t="s">
        <v>3974</v>
      </c>
      <c r="E20225" s="147" t="s">
        <v>2246</v>
      </c>
      <c r="G20225" s="147">
        <v>0</v>
      </c>
      <c r="I20225" s="147">
        <v>4</v>
      </c>
      <c r="J20225" s="147">
        <v>1204797</v>
      </c>
    </row>
    <row r="20226" spans="1:10" x14ac:dyDescent="0.2">
      <c r="A20226" s="147">
        <v>4</v>
      </c>
      <c r="B20226" s="149" t="s">
        <v>3972</v>
      </c>
      <c r="C20226" s="147" t="s">
        <v>2242</v>
      </c>
      <c r="D20226" s="147" t="s">
        <v>3973</v>
      </c>
      <c r="E20226" s="147" t="s">
        <v>2240</v>
      </c>
      <c r="G20226" s="147">
        <v>0</v>
      </c>
      <c r="I20226" s="147">
        <v>4</v>
      </c>
      <c r="J20226" s="147">
        <v>2596909</v>
      </c>
    </row>
    <row r="20227" spans="1:10" x14ac:dyDescent="0.2">
      <c r="A20227" s="147">
        <v>4</v>
      </c>
      <c r="B20227" s="149" t="s">
        <v>3972</v>
      </c>
      <c r="C20227" s="147" t="s">
        <v>2277</v>
      </c>
      <c r="D20227" s="147" t="s">
        <v>3971</v>
      </c>
      <c r="E20227" s="147" t="s">
        <v>2246</v>
      </c>
      <c r="G20227" s="147">
        <v>0</v>
      </c>
      <c r="I20227" s="147">
        <v>4</v>
      </c>
      <c r="J20227" s="147">
        <v>1204803</v>
      </c>
    </row>
    <row r="20228" spans="1:10" x14ac:dyDescent="0.2">
      <c r="A20228" s="147">
        <v>4</v>
      </c>
      <c r="B20228" s="149" t="s">
        <v>3970</v>
      </c>
      <c r="C20228" s="147" t="s">
        <v>2242</v>
      </c>
      <c r="D20228" s="147" t="s">
        <v>3969</v>
      </c>
      <c r="E20228" s="147" t="s">
        <v>2240</v>
      </c>
      <c r="G20228" s="147">
        <v>0</v>
      </c>
      <c r="I20228" s="147">
        <v>4</v>
      </c>
      <c r="J20228" s="147">
        <v>2596902</v>
      </c>
    </row>
    <row r="20229" spans="1:10" x14ac:dyDescent="0.2">
      <c r="A20229" s="147">
        <v>4</v>
      </c>
      <c r="B20229" s="149" t="s">
        <v>3968</v>
      </c>
      <c r="C20229" s="147" t="s">
        <v>2242</v>
      </c>
      <c r="D20229" s="147" t="s">
        <v>3967</v>
      </c>
      <c r="E20229" s="147" t="s">
        <v>2240</v>
      </c>
      <c r="G20229" s="147">
        <v>0</v>
      </c>
      <c r="I20229" s="147">
        <v>4</v>
      </c>
      <c r="J20229" s="147">
        <v>2596903</v>
      </c>
    </row>
    <row r="20230" spans="1:10" x14ac:dyDescent="0.2">
      <c r="A20230" s="147">
        <v>4</v>
      </c>
      <c r="B20230" s="149" t="s">
        <v>3966</v>
      </c>
      <c r="C20230" s="147" t="s">
        <v>2242</v>
      </c>
      <c r="D20230" s="147" t="s">
        <v>3965</v>
      </c>
      <c r="E20230" s="147" t="s">
        <v>2240</v>
      </c>
      <c r="G20230" s="147">
        <v>0</v>
      </c>
      <c r="I20230" s="147">
        <v>4</v>
      </c>
      <c r="J20230" s="147">
        <v>2596905</v>
      </c>
    </row>
    <row r="20231" spans="1:10" x14ac:dyDescent="0.2">
      <c r="A20231" s="147">
        <v>4</v>
      </c>
      <c r="B20231" s="149" t="s">
        <v>3964</v>
      </c>
      <c r="C20231" s="147" t="s">
        <v>2242</v>
      </c>
      <c r="D20231" s="147" t="s">
        <v>3961</v>
      </c>
      <c r="E20231" s="147" t="s">
        <v>2246</v>
      </c>
      <c r="G20231" s="147">
        <v>0</v>
      </c>
      <c r="I20231" s="147">
        <v>4</v>
      </c>
      <c r="J20231" s="147">
        <v>2596912</v>
      </c>
    </row>
    <row r="20232" spans="1:10" x14ac:dyDescent="0.2">
      <c r="A20232" s="147">
        <v>4</v>
      </c>
      <c r="B20232" s="149" t="s">
        <v>3964</v>
      </c>
      <c r="C20232" s="147" t="s">
        <v>2261</v>
      </c>
      <c r="D20232" s="147" t="s">
        <v>3963</v>
      </c>
      <c r="E20232" s="147" t="s">
        <v>2246</v>
      </c>
      <c r="G20232" s="147">
        <v>0</v>
      </c>
      <c r="I20232" s="147">
        <v>4</v>
      </c>
      <c r="J20232" s="147">
        <v>1204809</v>
      </c>
    </row>
    <row r="20233" spans="1:10" x14ac:dyDescent="0.2">
      <c r="A20233" s="147">
        <v>6</v>
      </c>
      <c r="B20233" s="149" t="s">
        <v>3962</v>
      </c>
      <c r="C20233" s="147" t="s">
        <v>2242</v>
      </c>
      <c r="D20233" s="147" t="s">
        <v>3961</v>
      </c>
      <c r="E20233" s="147" t="s">
        <v>2240</v>
      </c>
      <c r="G20233" s="147">
        <v>0</v>
      </c>
      <c r="I20233" s="147">
        <v>5</v>
      </c>
      <c r="J20233" s="147">
        <v>2596925</v>
      </c>
    </row>
    <row r="20234" spans="1:10" x14ac:dyDescent="0.2">
      <c r="A20234" s="147">
        <v>5</v>
      </c>
      <c r="B20234" s="149" t="s">
        <v>3959</v>
      </c>
      <c r="C20234" s="147" t="s">
        <v>2242</v>
      </c>
      <c r="D20234" s="147" t="s">
        <v>3960</v>
      </c>
      <c r="E20234" s="147" t="s">
        <v>2246</v>
      </c>
      <c r="G20234" s="147">
        <v>0</v>
      </c>
      <c r="I20234" s="147">
        <v>5</v>
      </c>
      <c r="J20234" s="147">
        <v>2596923</v>
      </c>
    </row>
    <row r="20235" spans="1:10" x14ac:dyDescent="0.2">
      <c r="A20235" s="147">
        <v>5</v>
      </c>
      <c r="B20235" s="149" t="s">
        <v>3959</v>
      </c>
      <c r="C20235" s="147" t="s">
        <v>2261</v>
      </c>
      <c r="D20235" s="147" t="s">
        <v>3958</v>
      </c>
      <c r="E20235" s="147" t="s">
        <v>2246</v>
      </c>
      <c r="G20235" s="147">
        <v>0</v>
      </c>
      <c r="I20235" s="147">
        <v>5</v>
      </c>
      <c r="J20235" s="147">
        <v>1204825</v>
      </c>
    </row>
    <row r="20236" spans="1:10" x14ac:dyDescent="0.2">
      <c r="A20236" s="147">
        <v>6</v>
      </c>
      <c r="B20236" s="149" t="s">
        <v>3956</v>
      </c>
      <c r="C20236" s="147" t="s">
        <v>2242</v>
      </c>
      <c r="D20236" s="147" t="s">
        <v>3957</v>
      </c>
      <c r="E20236" s="147" t="s">
        <v>2240</v>
      </c>
      <c r="G20236" s="147">
        <v>0</v>
      </c>
      <c r="I20236" s="147">
        <v>6</v>
      </c>
      <c r="J20236" s="147">
        <v>2596929</v>
      </c>
    </row>
    <row r="20237" spans="1:10" x14ac:dyDescent="0.2">
      <c r="A20237" s="147">
        <v>6</v>
      </c>
      <c r="B20237" s="149" t="s">
        <v>3956</v>
      </c>
      <c r="C20237" s="147" t="s">
        <v>2261</v>
      </c>
      <c r="D20237" s="147" t="s">
        <v>3955</v>
      </c>
      <c r="E20237" s="147" t="s">
        <v>2246</v>
      </c>
      <c r="G20237" s="147">
        <v>0</v>
      </c>
      <c r="I20237" s="147">
        <v>6</v>
      </c>
      <c r="J20237" s="147">
        <v>1204832</v>
      </c>
    </row>
    <row r="20238" spans="1:10" x14ac:dyDescent="0.2">
      <c r="A20238" s="147">
        <v>6</v>
      </c>
      <c r="B20238" s="149" t="s">
        <v>3953</v>
      </c>
      <c r="C20238" s="147" t="s">
        <v>2242</v>
      </c>
      <c r="D20238" s="147" t="s">
        <v>3954</v>
      </c>
      <c r="E20238" s="147" t="s">
        <v>2240</v>
      </c>
      <c r="G20238" s="147">
        <v>0</v>
      </c>
      <c r="I20238" s="147">
        <v>6</v>
      </c>
      <c r="J20238" s="147">
        <v>2596927</v>
      </c>
    </row>
    <row r="20239" spans="1:10" x14ac:dyDescent="0.2">
      <c r="A20239" s="147">
        <v>6</v>
      </c>
      <c r="B20239" s="149" t="s">
        <v>3953</v>
      </c>
      <c r="C20239" s="147" t="s">
        <v>2261</v>
      </c>
      <c r="D20239" s="147" t="s">
        <v>3952</v>
      </c>
      <c r="E20239" s="147" t="s">
        <v>2246</v>
      </c>
      <c r="G20239" s="147">
        <v>0</v>
      </c>
      <c r="I20239" s="147">
        <v>6</v>
      </c>
      <c r="J20239" s="147">
        <v>1204830</v>
      </c>
    </row>
    <row r="20240" spans="1:10" x14ac:dyDescent="0.2">
      <c r="A20240" s="147">
        <v>6</v>
      </c>
      <c r="B20240" s="149" t="s">
        <v>3950</v>
      </c>
      <c r="C20240" s="147" t="s">
        <v>2242</v>
      </c>
      <c r="D20240" s="147" t="s">
        <v>3951</v>
      </c>
      <c r="E20240" s="147" t="s">
        <v>2240</v>
      </c>
      <c r="G20240" s="147">
        <v>0</v>
      </c>
      <c r="I20240" s="147">
        <v>6</v>
      </c>
      <c r="J20240" s="147">
        <v>2596935</v>
      </c>
    </row>
    <row r="20241" spans="1:10" x14ac:dyDescent="0.2">
      <c r="A20241" s="147">
        <v>6</v>
      </c>
      <c r="B20241" s="149" t="s">
        <v>3950</v>
      </c>
      <c r="C20241" s="147" t="s">
        <v>2261</v>
      </c>
      <c r="D20241" s="147" t="s">
        <v>3949</v>
      </c>
      <c r="E20241" s="147" t="s">
        <v>2246</v>
      </c>
      <c r="G20241" s="147">
        <v>0</v>
      </c>
      <c r="I20241" s="147">
        <v>6</v>
      </c>
      <c r="J20241" s="147">
        <v>1204827</v>
      </c>
    </row>
    <row r="20242" spans="1:10" x14ac:dyDescent="0.2">
      <c r="A20242" s="147">
        <v>3</v>
      </c>
      <c r="B20242" s="149" t="s">
        <v>3948</v>
      </c>
      <c r="C20242" s="147" t="s">
        <v>2242</v>
      </c>
      <c r="D20242" s="147" t="s">
        <v>3947</v>
      </c>
      <c r="E20242" s="147" t="s">
        <v>2246</v>
      </c>
      <c r="G20242" s="147">
        <v>0</v>
      </c>
      <c r="I20242" s="147">
        <v>3</v>
      </c>
      <c r="J20242" s="147">
        <v>2596838</v>
      </c>
    </row>
    <row r="20243" spans="1:10" x14ac:dyDescent="0.2">
      <c r="A20243" s="147">
        <v>4</v>
      </c>
      <c r="B20243" s="149" t="s">
        <v>3946</v>
      </c>
      <c r="C20243" s="147" t="s">
        <v>2242</v>
      </c>
      <c r="D20243" s="147" t="s">
        <v>3945</v>
      </c>
      <c r="E20243" s="147" t="s">
        <v>2240</v>
      </c>
      <c r="G20243" s="147">
        <v>0</v>
      </c>
      <c r="I20243" s="147">
        <v>4</v>
      </c>
      <c r="J20243" s="147">
        <v>2596937</v>
      </c>
    </row>
    <row r="20244" spans="1:10" x14ac:dyDescent="0.2">
      <c r="A20244" s="147">
        <v>4</v>
      </c>
      <c r="B20244" s="149" t="s">
        <v>3944</v>
      </c>
      <c r="C20244" s="147" t="s">
        <v>2242</v>
      </c>
      <c r="D20244" s="147" t="s">
        <v>3943</v>
      </c>
      <c r="E20244" s="147" t="s">
        <v>2240</v>
      </c>
      <c r="G20244" s="147">
        <v>0</v>
      </c>
      <c r="I20244" s="147">
        <v>4</v>
      </c>
      <c r="J20244" s="147">
        <v>2596950</v>
      </c>
    </row>
    <row r="20245" spans="1:10" x14ac:dyDescent="0.2">
      <c r="A20245" s="147">
        <v>4</v>
      </c>
      <c r="B20245" s="149" t="s">
        <v>3942</v>
      </c>
      <c r="C20245" s="147" t="s">
        <v>2242</v>
      </c>
      <c r="D20245" s="147" t="s">
        <v>3941</v>
      </c>
      <c r="E20245" s="147" t="s">
        <v>2240</v>
      </c>
      <c r="G20245" s="147">
        <v>0</v>
      </c>
      <c r="I20245" s="147">
        <v>4</v>
      </c>
      <c r="J20245" s="147">
        <v>2596948</v>
      </c>
    </row>
    <row r="20246" spans="1:10" x14ac:dyDescent="0.2">
      <c r="A20246" s="147">
        <v>4</v>
      </c>
      <c r="B20246" s="149" t="s">
        <v>3940</v>
      </c>
      <c r="C20246" s="147" t="s">
        <v>2242</v>
      </c>
      <c r="D20246" s="147" t="s">
        <v>3939</v>
      </c>
      <c r="E20246" s="147" t="s">
        <v>2240</v>
      </c>
      <c r="G20246" s="147">
        <v>0</v>
      </c>
      <c r="I20246" s="147">
        <v>4</v>
      </c>
      <c r="J20246" s="147">
        <v>2596939</v>
      </c>
    </row>
    <row r="20247" spans="1:10" x14ac:dyDescent="0.2">
      <c r="A20247" s="147">
        <v>4</v>
      </c>
      <c r="B20247" s="149" t="s">
        <v>3938</v>
      </c>
      <c r="C20247" s="147" t="s">
        <v>2242</v>
      </c>
      <c r="D20247" s="147" t="s">
        <v>3937</v>
      </c>
      <c r="E20247" s="147" t="s">
        <v>2240</v>
      </c>
      <c r="G20247" s="147">
        <v>0</v>
      </c>
      <c r="I20247" s="147">
        <v>4</v>
      </c>
      <c r="J20247" s="147">
        <v>2596954</v>
      </c>
    </row>
    <row r="20248" spans="1:10" x14ac:dyDescent="0.2">
      <c r="A20248" s="147">
        <v>4</v>
      </c>
      <c r="B20248" s="149" t="s">
        <v>3936</v>
      </c>
      <c r="C20248" s="147" t="s">
        <v>2242</v>
      </c>
      <c r="D20248" s="147" t="s">
        <v>3935</v>
      </c>
      <c r="E20248" s="147" t="s">
        <v>2240</v>
      </c>
      <c r="G20248" s="147">
        <v>0</v>
      </c>
      <c r="I20248" s="147">
        <v>4</v>
      </c>
      <c r="J20248" s="147">
        <v>2596955</v>
      </c>
    </row>
    <row r="20249" spans="1:10" x14ac:dyDescent="0.2">
      <c r="A20249" s="147">
        <v>4</v>
      </c>
      <c r="B20249" s="149" t="s">
        <v>3934</v>
      </c>
      <c r="C20249" s="147" t="s">
        <v>2242</v>
      </c>
      <c r="D20249" s="147" t="s">
        <v>3933</v>
      </c>
      <c r="E20249" s="147" t="s">
        <v>2240</v>
      </c>
      <c r="G20249" s="147">
        <v>0</v>
      </c>
      <c r="I20249" s="147">
        <v>4</v>
      </c>
      <c r="J20249" s="147">
        <v>2596945</v>
      </c>
    </row>
    <row r="20250" spans="1:10" x14ac:dyDescent="0.2">
      <c r="A20250" s="147">
        <v>3</v>
      </c>
      <c r="B20250" s="149" t="s">
        <v>3932</v>
      </c>
      <c r="C20250" s="147" t="s">
        <v>2242</v>
      </c>
      <c r="D20250" s="147" t="s">
        <v>3931</v>
      </c>
      <c r="E20250" s="147" t="s">
        <v>2246</v>
      </c>
      <c r="G20250" s="147">
        <v>0</v>
      </c>
      <c r="I20250" s="147">
        <v>3</v>
      </c>
      <c r="J20250" s="147">
        <v>2596831</v>
      </c>
    </row>
    <row r="20251" spans="1:10" x14ac:dyDescent="0.2">
      <c r="A20251" s="147">
        <v>4</v>
      </c>
      <c r="B20251" s="149" t="s">
        <v>3930</v>
      </c>
      <c r="C20251" s="147" t="s">
        <v>2242</v>
      </c>
      <c r="D20251" s="147" t="s">
        <v>3929</v>
      </c>
      <c r="E20251" s="147" t="s">
        <v>2240</v>
      </c>
      <c r="G20251" s="147">
        <v>0</v>
      </c>
      <c r="I20251" s="147">
        <v>4</v>
      </c>
      <c r="J20251" s="147">
        <v>2596967</v>
      </c>
    </row>
    <row r="20252" spans="1:10" x14ac:dyDescent="0.2">
      <c r="A20252" s="147">
        <v>4</v>
      </c>
      <c r="B20252" s="149" t="s">
        <v>3926</v>
      </c>
      <c r="C20252" s="147" t="s">
        <v>2242</v>
      </c>
      <c r="D20252" s="147" t="s">
        <v>3928</v>
      </c>
      <c r="E20252" s="147" t="s">
        <v>2240</v>
      </c>
      <c r="G20252" s="147">
        <v>0</v>
      </c>
      <c r="I20252" s="147">
        <v>4</v>
      </c>
      <c r="J20252" s="147">
        <v>2596957</v>
      </c>
    </row>
    <row r="20253" spans="1:10" x14ac:dyDescent="0.2">
      <c r="A20253" s="147">
        <v>4</v>
      </c>
      <c r="B20253" s="149" t="s">
        <v>3926</v>
      </c>
      <c r="C20253" s="147" t="s">
        <v>2261</v>
      </c>
      <c r="D20253" s="147" t="s">
        <v>3927</v>
      </c>
      <c r="E20253" s="147" t="s">
        <v>2246</v>
      </c>
      <c r="G20253" s="147">
        <v>0</v>
      </c>
      <c r="I20253" s="147">
        <v>4</v>
      </c>
      <c r="J20253" s="147">
        <v>1204837</v>
      </c>
    </row>
    <row r="20254" spans="1:10" x14ac:dyDescent="0.2">
      <c r="A20254" s="147">
        <v>4</v>
      </c>
      <c r="B20254" s="149" t="s">
        <v>3926</v>
      </c>
      <c r="C20254" s="147" t="s">
        <v>2261</v>
      </c>
      <c r="D20254" s="147" t="s">
        <v>3925</v>
      </c>
      <c r="E20254" s="147" t="s">
        <v>2246</v>
      </c>
      <c r="G20254" s="147">
        <v>0</v>
      </c>
      <c r="I20254" s="147">
        <v>4</v>
      </c>
      <c r="J20254" s="147">
        <v>1204838</v>
      </c>
    </row>
    <row r="20255" spans="1:10" x14ac:dyDescent="0.2">
      <c r="A20255" s="147">
        <v>4</v>
      </c>
      <c r="B20255" s="149" t="s">
        <v>3924</v>
      </c>
      <c r="C20255" s="147" t="s">
        <v>2242</v>
      </c>
      <c r="D20255" s="147" t="s">
        <v>3923</v>
      </c>
      <c r="E20255" s="147" t="s">
        <v>2240</v>
      </c>
      <c r="G20255" s="147">
        <v>0</v>
      </c>
      <c r="I20255" s="147">
        <v>4</v>
      </c>
      <c r="J20255" s="147">
        <v>2596974</v>
      </c>
    </row>
    <row r="20256" spans="1:10" x14ac:dyDescent="0.2">
      <c r="A20256" s="147">
        <v>4</v>
      </c>
      <c r="B20256" s="149" t="s">
        <v>3922</v>
      </c>
      <c r="C20256" s="147" t="s">
        <v>2242</v>
      </c>
      <c r="D20256" s="147" t="s">
        <v>3921</v>
      </c>
      <c r="E20256" s="147" t="s">
        <v>2240</v>
      </c>
      <c r="G20256" s="147">
        <v>0</v>
      </c>
      <c r="I20256" s="147">
        <v>4</v>
      </c>
      <c r="J20256" s="147">
        <v>2596960</v>
      </c>
    </row>
    <row r="20257" spans="1:10" x14ac:dyDescent="0.2">
      <c r="A20257" s="147">
        <v>4</v>
      </c>
      <c r="B20257" s="149" t="s">
        <v>3920</v>
      </c>
      <c r="C20257" s="147" t="s">
        <v>2242</v>
      </c>
      <c r="D20257" s="147" t="s">
        <v>3919</v>
      </c>
      <c r="E20257" s="147" t="s">
        <v>2240</v>
      </c>
      <c r="G20257" s="147">
        <v>0</v>
      </c>
      <c r="I20257" s="147">
        <v>4</v>
      </c>
      <c r="J20257" s="147">
        <v>2596964</v>
      </c>
    </row>
    <row r="20258" spans="1:10" x14ac:dyDescent="0.2">
      <c r="A20258" s="147">
        <v>4</v>
      </c>
      <c r="B20258" s="149" t="s">
        <v>3918</v>
      </c>
      <c r="C20258" s="147" t="s">
        <v>2242</v>
      </c>
      <c r="D20258" s="147" t="s">
        <v>3917</v>
      </c>
      <c r="E20258" s="147" t="s">
        <v>2240</v>
      </c>
      <c r="G20258" s="147">
        <v>0</v>
      </c>
      <c r="I20258" s="147">
        <v>4</v>
      </c>
      <c r="J20258" s="147">
        <v>2596969</v>
      </c>
    </row>
    <row r="20259" spans="1:10" x14ac:dyDescent="0.2">
      <c r="A20259" s="147">
        <v>3</v>
      </c>
      <c r="B20259" s="149" t="s">
        <v>3916</v>
      </c>
      <c r="C20259" s="147" t="s">
        <v>2242</v>
      </c>
      <c r="D20259" s="147" t="s">
        <v>3915</v>
      </c>
      <c r="E20259" s="147" t="s">
        <v>2246</v>
      </c>
      <c r="G20259" s="147">
        <v>0</v>
      </c>
      <c r="I20259" s="147">
        <v>3</v>
      </c>
      <c r="J20259" s="147">
        <v>2596810</v>
      </c>
    </row>
    <row r="20260" spans="1:10" x14ac:dyDescent="0.2">
      <c r="A20260" s="147">
        <v>4</v>
      </c>
      <c r="B20260" s="149" t="s">
        <v>3914</v>
      </c>
      <c r="C20260" s="147" t="s">
        <v>2242</v>
      </c>
      <c r="D20260" s="147" t="s">
        <v>3913</v>
      </c>
      <c r="E20260" s="147" t="s">
        <v>2240</v>
      </c>
      <c r="G20260" s="147">
        <v>0</v>
      </c>
      <c r="I20260" s="147">
        <v>4</v>
      </c>
      <c r="J20260" s="147">
        <v>2597004</v>
      </c>
    </row>
    <row r="20261" spans="1:10" x14ac:dyDescent="0.2">
      <c r="A20261" s="147">
        <v>4</v>
      </c>
      <c r="B20261" s="149" t="s">
        <v>3912</v>
      </c>
      <c r="C20261" s="147" t="s">
        <v>2242</v>
      </c>
      <c r="D20261" s="147" t="s">
        <v>3911</v>
      </c>
      <c r="E20261" s="147" t="s">
        <v>2240</v>
      </c>
      <c r="G20261" s="147">
        <v>0</v>
      </c>
      <c r="I20261" s="147">
        <v>4</v>
      </c>
      <c r="J20261" s="147">
        <v>2596997</v>
      </c>
    </row>
    <row r="20262" spans="1:10" x14ac:dyDescent="0.2">
      <c r="A20262" s="147">
        <v>4</v>
      </c>
      <c r="B20262" s="149" t="s">
        <v>3910</v>
      </c>
      <c r="C20262" s="147" t="s">
        <v>2242</v>
      </c>
      <c r="D20262" s="147" t="s">
        <v>3909</v>
      </c>
      <c r="E20262" s="147" t="s">
        <v>2240</v>
      </c>
      <c r="G20262" s="147">
        <v>0</v>
      </c>
      <c r="I20262" s="147">
        <v>4</v>
      </c>
      <c r="J20262" s="147">
        <v>2596994</v>
      </c>
    </row>
    <row r="20263" spans="1:10" x14ac:dyDescent="0.2">
      <c r="A20263" s="147">
        <v>4</v>
      </c>
      <c r="B20263" s="149" t="s">
        <v>3908</v>
      </c>
      <c r="C20263" s="147" t="s">
        <v>2242</v>
      </c>
      <c r="D20263" s="147" t="s">
        <v>3907</v>
      </c>
      <c r="E20263" s="147" t="s">
        <v>2240</v>
      </c>
      <c r="G20263" s="147">
        <v>0</v>
      </c>
      <c r="I20263" s="147">
        <v>4</v>
      </c>
      <c r="J20263" s="147">
        <v>2596988</v>
      </c>
    </row>
    <row r="20264" spans="1:10" x14ac:dyDescent="0.2">
      <c r="A20264" s="147">
        <v>4</v>
      </c>
      <c r="B20264" s="149" t="s">
        <v>3906</v>
      </c>
      <c r="C20264" s="147" t="s">
        <v>2242</v>
      </c>
      <c r="D20264" s="147" t="s">
        <v>3905</v>
      </c>
      <c r="E20264" s="147" t="s">
        <v>2240</v>
      </c>
      <c r="G20264" s="147">
        <v>0</v>
      </c>
      <c r="I20264" s="147">
        <v>4</v>
      </c>
      <c r="J20264" s="147">
        <v>2596993</v>
      </c>
    </row>
    <row r="20265" spans="1:10" x14ac:dyDescent="0.2">
      <c r="A20265" s="147">
        <v>4</v>
      </c>
      <c r="B20265" s="149" t="s">
        <v>3904</v>
      </c>
      <c r="C20265" s="147" t="s">
        <v>2242</v>
      </c>
      <c r="D20265" s="147" t="s">
        <v>3903</v>
      </c>
      <c r="E20265" s="147" t="s">
        <v>2240</v>
      </c>
      <c r="G20265" s="147">
        <v>0</v>
      </c>
      <c r="I20265" s="147">
        <v>4</v>
      </c>
      <c r="J20265" s="147">
        <v>2596987</v>
      </c>
    </row>
    <row r="20266" spans="1:10" x14ac:dyDescent="0.2">
      <c r="A20266" s="147">
        <v>4</v>
      </c>
      <c r="B20266" s="149" t="s">
        <v>3902</v>
      </c>
      <c r="C20266" s="147" t="s">
        <v>2242</v>
      </c>
      <c r="D20266" s="147" t="s">
        <v>3901</v>
      </c>
      <c r="E20266" s="147" t="s">
        <v>2240</v>
      </c>
      <c r="G20266" s="147">
        <v>0</v>
      </c>
      <c r="I20266" s="147">
        <v>4</v>
      </c>
      <c r="J20266" s="147">
        <v>2596983</v>
      </c>
    </row>
    <row r="20267" spans="1:10" x14ac:dyDescent="0.2">
      <c r="A20267" s="147">
        <v>4</v>
      </c>
      <c r="B20267" s="149" t="s">
        <v>3900</v>
      </c>
      <c r="C20267" s="147" t="s">
        <v>2242</v>
      </c>
      <c r="D20267" s="147" t="s">
        <v>3899</v>
      </c>
      <c r="E20267" s="147" t="s">
        <v>2240</v>
      </c>
      <c r="G20267" s="147">
        <v>0</v>
      </c>
      <c r="I20267" s="147">
        <v>4</v>
      </c>
      <c r="J20267" s="147">
        <v>2596998</v>
      </c>
    </row>
    <row r="20268" spans="1:10" x14ac:dyDescent="0.2">
      <c r="A20268" s="147">
        <v>4</v>
      </c>
      <c r="B20268" s="149" t="s">
        <v>3898</v>
      </c>
      <c r="C20268" s="147" t="s">
        <v>2242</v>
      </c>
      <c r="D20268" s="147" t="s">
        <v>3897</v>
      </c>
      <c r="E20268" s="147" t="s">
        <v>2240</v>
      </c>
      <c r="G20268" s="147">
        <v>0</v>
      </c>
      <c r="I20268" s="147">
        <v>4</v>
      </c>
      <c r="J20268" s="147">
        <v>2596977</v>
      </c>
    </row>
    <row r="20269" spans="1:10" x14ac:dyDescent="0.2">
      <c r="A20269" s="147">
        <v>4</v>
      </c>
      <c r="B20269" s="149" t="s">
        <v>3895</v>
      </c>
      <c r="C20269" s="147" t="s">
        <v>2242</v>
      </c>
      <c r="D20269" s="147" t="s">
        <v>3896</v>
      </c>
      <c r="E20269" s="147" t="s">
        <v>2246</v>
      </c>
      <c r="G20269" s="147">
        <v>0</v>
      </c>
      <c r="I20269" s="147">
        <v>4</v>
      </c>
      <c r="J20269" s="147">
        <v>2597000</v>
      </c>
    </row>
    <row r="20270" spans="1:10" x14ac:dyDescent="0.2">
      <c r="A20270" s="147">
        <v>4</v>
      </c>
      <c r="B20270" s="149" t="s">
        <v>3895</v>
      </c>
      <c r="C20270" s="147" t="s">
        <v>2261</v>
      </c>
      <c r="D20270" s="147" t="s">
        <v>3894</v>
      </c>
      <c r="E20270" s="147" t="s">
        <v>2246</v>
      </c>
      <c r="G20270" s="147">
        <v>0</v>
      </c>
      <c r="I20270" s="147">
        <v>4</v>
      </c>
      <c r="J20270" s="147">
        <v>1204841</v>
      </c>
    </row>
    <row r="20271" spans="1:10" x14ac:dyDescent="0.2">
      <c r="A20271" s="147">
        <v>5</v>
      </c>
      <c r="B20271" s="149" t="s">
        <v>3893</v>
      </c>
      <c r="C20271" s="147" t="s">
        <v>2242</v>
      </c>
      <c r="D20271" s="147" t="s">
        <v>3892</v>
      </c>
      <c r="E20271" s="147" t="s">
        <v>2246</v>
      </c>
      <c r="G20271" s="147">
        <v>0</v>
      </c>
      <c r="I20271" s="147">
        <v>5</v>
      </c>
      <c r="J20271" s="147">
        <v>2597019</v>
      </c>
    </row>
    <row r="20272" spans="1:10" x14ac:dyDescent="0.2">
      <c r="A20272" s="147">
        <v>6</v>
      </c>
      <c r="B20272" s="149" t="s">
        <v>3891</v>
      </c>
      <c r="C20272" s="147" t="s">
        <v>2242</v>
      </c>
      <c r="D20272" s="147" t="s">
        <v>3890</v>
      </c>
      <c r="E20272" s="147" t="s">
        <v>2240</v>
      </c>
      <c r="G20272" s="147">
        <v>0</v>
      </c>
      <c r="I20272" s="147">
        <v>5</v>
      </c>
      <c r="J20272" s="147">
        <v>2597007</v>
      </c>
    </row>
    <row r="20273" spans="1:10" x14ac:dyDescent="0.2">
      <c r="A20273" s="147">
        <v>6</v>
      </c>
      <c r="B20273" s="149" t="s">
        <v>3889</v>
      </c>
      <c r="C20273" s="147" t="s">
        <v>2242</v>
      </c>
      <c r="D20273" s="147" t="s">
        <v>3888</v>
      </c>
      <c r="E20273" s="147" t="s">
        <v>2240</v>
      </c>
      <c r="G20273" s="147">
        <v>0</v>
      </c>
      <c r="I20273" s="147">
        <v>5</v>
      </c>
      <c r="J20273" s="147">
        <v>2597013</v>
      </c>
    </row>
    <row r="20274" spans="1:10" x14ac:dyDescent="0.2">
      <c r="A20274" s="147">
        <v>6</v>
      </c>
      <c r="B20274" s="149" t="s">
        <v>3887</v>
      </c>
      <c r="C20274" s="147" t="s">
        <v>2242</v>
      </c>
      <c r="D20274" s="147" t="s">
        <v>3886</v>
      </c>
      <c r="E20274" s="147" t="s">
        <v>2240</v>
      </c>
      <c r="G20274" s="147">
        <v>0</v>
      </c>
      <c r="I20274" s="147">
        <v>5</v>
      </c>
      <c r="J20274" s="147">
        <v>2597014</v>
      </c>
    </row>
    <row r="20275" spans="1:10" x14ac:dyDescent="0.2">
      <c r="A20275" s="147">
        <v>6</v>
      </c>
      <c r="B20275" s="149" t="s">
        <v>3885</v>
      </c>
      <c r="C20275" s="147" t="s">
        <v>2242</v>
      </c>
      <c r="D20275" s="147" t="s">
        <v>3884</v>
      </c>
      <c r="E20275" s="147" t="s">
        <v>2240</v>
      </c>
      <c r="G20275" s="147">
        <v>0</v>
      </c>
      <c r="I20275" s="147">
        <v>5</v>
      </c>
      <c r="J20275" s="147">
        <v>2597006</v>
      </c>
    </row>
    <row r="20276" spans="1:10" x14ac:dyDescent="0.2">
      <c r="A20276" s="147">
        <v>3</v>
      </c>
      <c r="B20276" s="149" t="s">
        <v>3883</v>
      </c>
      <c r="C20276" s="147" t="s">
        <v>2242</v>
      </c>
      <c r="D20276" s="147" t="s">
        <v>3882</v>
      </c>
      <c r="E20276" s="147" t="s">
        <v>2246</v>
      </c>
      <c r="G20276" s="147">
        <v>0</v>
      </c>
      <c r="I20276" s="147">
        <v>3</v>
      </c>
      <c r="J20276" s="147">
        <v>2596826</v>
      </c>
    </row>
    <row r="20277" spans="1:10" x14ac:dyDescent="0.2">
      <c r="A20277" s="147">
        <v>4</v>
      </c>
      <c r="B20277" s="149" t="s">
        <v>3881</v>
      </c>
      <c r="C20277" s="147" t="s">
        <v>2242</v>
      </c>
      <c r="D20277" s="147" t="s">
        <v>3882</v>
      </c>
      <c r="E20277" s="147" t="s">
        <v>2246</v>
      </c>
      <c r="G20277" s="147">
        <v>0</v>
      </c>
      <c r="I20277" s="147">
        <v>4</v>
      </c>
      <c r="J20277" s="147">
        <v>2597020</v>
      </c>
    </row>
    <row r="20278" spans="1:10" x14ac:dyDescent="0.2">
      <c r="A20278" s="147">
        <v>4</v>
      </c>
      <c r="B20278" s="149" t="s">
        <v>3881</v>
      </c>
      <c r="C20278" s="147" t="s">
        <v>2261</v>
      </c>
      <c r="D20278" s="147" t="s">
        <v>3880</v>
      </c>
      <c r="E20278" s="147" t="s">
        <v>2246</v>
      </c>
      <c r="G20278" s="147">
        <v>0</v>
      </c>
      <c r="I20278" s="147">
        <v>4</v>
      </c>
      <c r="J20278" s="147">
        <v>1204844</v>
      </c>
    </row>
    <row r="20279" spans="1:10" x14ac:dyDescent="0.2">
      <c r="A20279" s="147">
        <v>5</v>
      </c>
      <c r="B20279" s="149" t="s">
        <v>3879</v>
      </c>
      <c r="C20279" s="147" t="s">
        <v>2242</v>
      </c>
      <c r="D20279" s="147" t="s">
        <v>3878</v>
      </c>
      <c r="E20279" s="147" t="s">
        <v>2246</v>
      </c>
      <c r="G20279" s="147">
        <v>0</v>
      </c>
      <c r="I20279" s="147">
        <v>5</v>
      </c>
      <c r="J20279" s="147">
        <v>2597027</v>
      </c>
    </row>
    <row r="20280" spans="1:10" x14ac:dyDescent="0.2">
      <c r="A20280" s="147">
        <v>6</v>
      </c>
      <c r="B20280" s="149" t="s">
        <v>3877</v>
      </c>
      <c r="C20280" s="147" t="s">
        <v>2242</v>
      </c>
      <c r="D20280" s="147" t="s">
        <v>3876</v>
      </c>
      <c r="E20280" s="147" t="s">
        <v>2240</v>
      </c>
      <c r="G20280" s="147">
        <v>0</v>
      </c>
      <c r="I20280" s="147">
        <v>6</v>
      </c>
      <c r="J20280" s="147">
        <v>2597056</v>
      </c>
    </row>
    <row r="20281" spans="1:10" x14ac:dyDescent="0.2">
      <c r="A20281" s="147">
        <v>6</v>
      </c>
      <c r="B20281" s="149" t="s">
        <v>3874</v>
      </c>
      <c r="C20281" s="147" t="s">
        <v>2242</v>
      </c>
      <c r="D20281" s="147" t="s">
        <v>3875</v>
      </c>
      <c r="E20281" s="147" t="s">
        <v>2240</v>
      </c>
      <c r="G20281" s="147">
        <v>0</v>
      </c>
      <c r="I20281" s="147">
        <v>5</v>
      </c>
      <c r="J20281" s="147">
        <v>2597055</v>
      </c>
    </row>
    <row r="20282" spans="1:10" x14ac:dyDescent="0.2">
      <c r="A20282" s="147">
        <v>6</v>
      </c>
      <c r="B20282" s="149" t="s">
        <v>3874</v>
      </c>
      <c r="C20282" s="147" t="s">
        <v>2261</v>
      </c>
      <c r="D20282" s="147" t="s">
        <v>3873</v>
      </c>
      <c r="E20282" s="147" t="s">
        <v>2246</v>
      </c>
      <c r="G20282" s="147">
        <v>0</v>
      </c>
      <c r="I20282" s="147">
        <v>5</v>
      </c>
      <c r="J20282" s="147">
        <v>1204864</v>
      </c>
    </row>
    <row r="20283" spans="1:10" x14ac:dyDescent="0.2">
      <c r="A20283" s="147">
        <v>6</v>
      </c>
      <c r="B20283" s="149" t="s">
        <v>3871</v>
      </c>
      <c r="C20283" s="147" t="s">
        <v>2242</v>
      </c>
      <c r="D20283" s="147" t="s">
        <v>3872</v>
      </c>
      <c r="E20283" s="147" t="s">
        <v>2240</v>
      </c>
      <c r="G20283" s="147">
        <v>0</v>
      </c>
      <c r="I20283" s="147">
        <v>5</v>
      </c>
      <c r="J20283" s="147">
        <v>2597051</v>
      </c>
    </row>
    <row r="20284" spans="1:10" x14ac:dyDescent="0.2">
      <c r="A20284" s="147">
        <v>6</v>
      </c>
      <c r="B20284" s="149" t="s">
        <v>3871</v>
      </c>
      <c r="C20284" s="147" t="s">
        <v>2261</v>
      </c>
      <c r="D20284" s="147" t="s">
        <v>3870</v>
      </c>
      <c r="E20284" s="147" t="s">
        <v>2246</v>
      </c>
      <c r="G20284" s="147">
        <v>0</v>
      </c>
      <c r="I20284" s="147">
        <v>5</v>
      </c>
      <c r="J20284" s="147">
        <v>1204849</v>
      </c>
    </row>
    <row r="20285" spans="1:10" x14ac:dyDescent="0.2">
      <c r="A20285" s="147">
        <v>6</v>
      </c>
      <c r="B20285" s="149" t="s">
        <v>3868</v>
      </c>
      <c r="C20285" s="147" t="s">
        <v>2242</v>
      </c>
      <c r="D20285" s="147" t="s">
        <v>3869</v>
      </c>
      <c r="E20285" s="147" t="s">
        <v>2240</v>
      </c>
      <c r="G20285" s="147">
        <v>0</v>
      </c>
      <c r="I20285" s="147">
        <v>5</v>
      </c>
      <c r="J20285" s="147">
        <v>2597045</v>
      </c>
    </row>
    <row r="20286" spans="1:10" x14ac:dyDescent="0.2">
      <c r="A20286" s="147">
        <v>6</v>
      </c>
      <c r="B20286" s="149" t="s">
        <v>3868</v>
      </c>
      <c r="C20286" s="147" t="s">
        <v>2261</v>
      </c>
      <c r="D20286" s="147" t="s">
        <v>3867</v>
      </c>
      <c r="E20286" s="147" t="s">
        <v>2246</v>
      </c>
      <c r="G20286" s="147">
        <v>0</v>
      </c>
      <c r="I20286" s="147">
        <v>5</v>
      </c>
      <c r="J20286" s="147">
        <v>1204873</v>
      </c>
    </row>
    <row r="20287" spans="1:10" x14ac:dyDescent="0.2">
      <c r="A20287" s="147">
        <v>6</v>
      </c>
      <c r="B20287" s="149" t="s">
        <v>3865</v>
      </c>
      <c r="C20287" s="147" t="s">
        <v>2242</v>
      </c>
      <c r="D20287" s="147" t="s">
        <v>3866</v>
      </c>
      <c r="E20287" s="147" t="s">
        <v>2240</v>
      </c>
      <c r="G20287" s="147">
        <v>0</v>
      </c>
      <c r="I20287" s="147">
        <v>5</v>
      </c>
      <c r="J20287" s="147">
        <v>2597043</v>
      </c>
    </row>
    <row r="20288" spans="1:10" x14ac:dyDescent="0.2">
      <c r="A20288" s="147">
        <v>6</v>
      </c>
      <c r="B20288" s="149" t="s">
        <v>3865</v>
      </c>
      <c r="C20288" s="147" t="s">
        <v>2261</v>
      </c>
      <c r="D20288" s="147" t="s">
        <v>3864</v>
      </c>
      <c r="E20288" s="147" t="s">
        <v>2246</v>
      </c>
      <c r="G20288" s="147">
        <v>0</v>
      </c>
      <c r="I20288" s="147">
        <v>5</v>
      </c>
      <c r="J20288" s="147">
        <v>1204852</v>
      </c>
    </row>
    <row r="20289" spans="1:10" x14ac:dyDescent="0.2">
      <c r="A20289" s="147">
        <v>6</v>
      </c>
      <c r="B20289" s="149" t="s">
        <v>3862</v>
      </c>
      <c r="C20289" s="147" t="s">
        <v>2242</v>
      </c>
      <c r="D20289" s="147" t="s">
        <v>3863</v>
      </c>
      <c r="E20289" s="147" t="s">
        <v>2240</v>
      </c>
      <c r="G20289" s="147">
        <v>0</v>
      </c>
      <c r="I20289" s="147">
        <v>5</v>
      </c>
      <c r="J20289" s="147">
        <v>2597048</v>
      </c>
    </row>
    <row r="20290" spans="1:10" x14ac:dyDescent="0.2">
      <c r="A20290" s="147">
        <v>6</v>
      </c>
      <c r="B20290" s="149" t="s">
        <v>3862</v>
      </c>
      <c r="C20290" s="147" t="s">
        <v>2261</v>
      </c>
      <c r="D20290" s="147" t="s">
        <v>3861</v>
      </c>
      <c r="E20290" s="147" t="s">
        <v>2246</v>
      </c>
      <c r="G20290" s="147">
        <v>0</v>
      </c>
      <c r="I20290" s="147">
        <v>5</v>
      </c>
      <c r="J20290" s="147">
        <v>1204866</v>
      </c>
    </row>
    <row r="20291" spans="1:10" x14ac:dyDescent="0.2">
      <c r="A20291" s="147">
        <v>6</v>
      </c>
      <c r="B20291" s="149" t="s">
        <v>3859</v>
      </c>
      <c r="C20291" s="147" t="s">
        <v>2242</v>
      </c>
      <c r="D20291" s="147" t="s">
        <v>3860</v>
      </c>
      <c r="E20291" s="147" t="s">
        <v>2240</v>
      </c>
      <c r="G20291" s="147">
        <v>0</v>
      </c>
      <c r="I20291" s="147">
        <v>5</v>
      </c>
      <c r="J20291" s="147">
        <v>2597041</v>
      </c>
    </row>
    <row r="20292" spans="1:10" x14ac:dyDescent="0.2">
      <c r="A20292" s="147">
        <v>6</v>
      </c>
      <c r="B20292" s="149" t="s">
        <v>3859</v>
      </c>
      <c r="C20292" s="147" t="s">
        <v>2261</v>
      </c>
      <c r="D20292" s="147" t="s">
        <v>3858</v>
      </c>
      <c r="E20292" s="147" t="s">
        <v>2246</v>
      </c>
      <c r="G20292" s="147">
        <v>0</v>
      </c>
      <c r="I20292" s="147">
        <v>5</v>
      </c>
      <c r="J20292" s="147">
        <v>1204860</v>
      </c>
    </row>
    <row r="20293" spans="1:10" x14ac:dyDescent="0.2">
      <c r="A20293" s="147">
        <v>6</v>
      </c>
      <c r="B20293" s="149" t="s">
        <v>3856</v>
      </c>
      <c r="C20293" s="147" t="s">
        <v>2242</v>
      </c>
      <c r="D20293" s="147" t="s">
        <v>3857</v>
      </c>
      <c r="E20293" s="147" t="s">
        <v>2240</v>
      </c>
      <c r="G20293" s="147">
        <v>0</v>
      </c>
      <c r="I20293" s="147">
        <v>5</v>
      </c>
      <c r="J20293" s="147">
        <v>2597035</v>
      </c>
    </row>
    <row r="20294" spans="1:10" x14ac:dyDescent="0.2">
      <c r="A20294" s="147">
        <v>6</v>
      </c>
      <c r="B20294" s="149" t="s">
        <v>3856</v>
      </c>
      <c r="C20294" s="147" t="s">
        <v>2261</v>
      </c>
      <c r="D20294" s="147" t="s">
        <v>3855</v>
      </c>
      <c r="E20294" s="147" t="s">
        <v>2246</v>
      </c>
      <c r="G20294" s="147">
        <v>0</v>
      </c>
      <c r="I20294" s="147">
        <v>5</v>
      </c>
      <c r="J20294" s="147">
        <v>1204872</v>
      </c>
    </row>
    <row r="20295" spans="1:10" x14ac:dyDescent="0.2">
      <c r="A20295" s="147">
        <v>6</v>
      </c>
      <c r="B20295" s="149" t="s">
        <v>3853</v>
      </c>
      <c r="C20295" s="147" t="s">
        <v>2242</v>
      </c>
      <c r="D20295" s="147" t="s">
        <v>3854</v>
      </c>
      <c r="E20295" s="147" t="s">
        <v>2240</v>
      </c>
      <c r="F20295" s="147" t="s">
        <v>2259</v>
      </c>
      <c r="G20295" s="147">
        <v>1</v>
      </c>
      <c r="H20295" s="148">
        <v>41204</v>
      </c>
      <c r="I20295" s="147">
        <v>5</v>
      </c>
      <c r="J20295" s="147">
        <v>2597054</v>
      </c>
    </row>
    <row r="20296" spans="1:10" x14ac:dyDescent="0.2">
      <c r="A20296" s="147">
        <v>6</v>
      </c>
      <c r="B20296" s="149" t="s">
        <v>3853</v>
      </c>
      <c r="C20296" s="147" t="s">
        <v>2250</v>
      </c>
      <c r="D20296" s="147" t="s">
        <v>3852</v>
      </c>
      <c r="E20296" s="147" t="s">
        <v>2246</v>
      </c>
      <c r="F20296" s="147" t="s">
        <v>2259</v>
      </c>
      <c r="G20296" s="147">
        <v>1</v>
      </c>
      <c r="H20296" s="148">
        <v>41204</v>
      </c>
      <c r="I20296" s="147">
        <v>5</v>
      </c>
      <c r="J20296" s="147">
        <v>1204858</v>
      </c>
    </row>
    <row r="20297" spans="1:10" x14ac:dyDescent="0.2">
      <c r="A20297" s="147">
        <v>6</v>
      </c>
      <c r="B20297" s="149" t="s">
        <v>3850</v>
      </c>
      <c r="C20297" s="147" t="s">
        <v>2242</v>
      </c>
      <c r="D20297" s="147" t="s">
        <v>3851</v>
      </c>
      <c r="E20297" s="147" t="s">
        <v>2240</v>
      </c>
      <c r="G20297" s="147">
        <v>0</v>
      </c>
      <c r="I20297" s="147">
        <v>5</v>
      </c>
      <c r="J20297" s="147">
        <v>2597037</v>
      </c>
    </row>
    <row r="20298" spans="1:10" x14ac:dyDescent="0.2">
      <c r="A20298" s="147">
        <v>6</v>
      </c>
      <c r="B20298" s="149" t="s">
        <v>3850</v>
      </c>
      <c r="C20298" s="147" t="s">
        <v>2261</v>
      </c>
      <c r="D20298" s="147" t="s">
        <v>3849</v>
      </c>
      <c r="E20298" s="147" t="s">
        <v>2246</v>
      </c>
      <c r="G20298" s="147">
        <v>0</v>
      </c>
      <c r="I20298" s="147">
        <v>5</v>
      </c>
      <c r="J20298" s="147">
        <v>1204859</v>
      </c>
    </row>
    <row r="20299" spans="1:10" x14ac:dyDescent="0.2">
      <c r="A20299" s="147">
        <v>6</v>
      </c>
      <c r="B20299" s="149" t="s">
        <v>3848</v>
      </c>
      <c r="C20299" s="147" t="s">
        <v>2242</v>
      </c>
      <c r="D20299" s="147" t="s">
        <v>3847</v>
      </c>
      <c r="E20299" s="147" t="s">
        <v>2240</v>
      </c>
      <c r="G20299" s="147">
        <v>0</v>
      </c>
      <c r="I20299" s="147">
        <v>5</v>
      </c>
      <c r="J20299" s="147">
        <v>2597025</v>
      </c>
    </row>
    <row r="20300" spans="1:10" x14ac:dyDescent="0.2">
      <c r="A20300" s="147">
        <v>3</v>
      </c>
      <c r="B20300" s="149" t="s">
        <v>3845</v>
      </c>
      <c r="C20300" s="147" t="s">
        <v>2242</v>
      </c>
      <c r="D20300" s="147" t="s">
        <v>3842</v>
      </c>
      <c r="E20300" s="147" t="s">
        <v>2246</v>
      </c>
      <c r="G20300" s="147">
        <v>0</v>
      </c>
      <c r="I20300" s="147">
        <v>3</v>
      </c>
      <c r="J20300" s="147">
        <v>2596813</v>
      </c>
    </row>
    <row r="20301" spans="1:10" x14ac:dyDescent="0.2">
      <c r="A20301" s="147">
        <v>3</v>
      </c>
      <c r="B20301" s="149" t="s">
        <v>3845</v>
      </c>
      <c r="C20301" s="147" t="s">
        <v>2261</v>
      </c>
      <c r="D20301" s="147" t="s">
        <v>3846</v>
      </c>
      <c r="E20301" s="147" t="s">
        <v>2246</v>
      </c>
      <c r="G20301" s="147">
        <v>0</v>
      </c>
      <c r="I20301" s="147">
        <v>3</v>
      </c>
      <c r="J20301" s="147">
        <v>1204732</v>
      </c>
    </row>
    <row r="20302" spans="1:10" x14ac:dyDescent="0.2">
      <c r="A20302" s="147">
        <v>3</v>
      </c>
      <c r="B20302" s="149" t="s">
        <v>3845</v>
      </c>
      <c r="C20302" s="147" t="s">
        <v>2261</v>
      </c>
      <c r="D20302" s="147" t="s">
        <v>3844</v>
      </c>
      <c r="E20302" s="147" t="s">
        <v>2246</v>
      </c>
      <c r="G20302" s="147">
        <v>0</v>
      </c>
      <c r="I20302" s="147">
        <v>3</v>
      </c>
      <c r="J20302" s="147">
        <v>1204737</v>
      </c>
    </row>
    <row r="20303" spans="1:10" x14ac:dyDescent="0.2">
      <c r="A20303" s="147">
        <v>4</v>
      </c>
      <c r="B20303" s="149" t="s">
        <v>3843</v>
      </c>
      <c r="C20303" s="147" t="s">
        <v>2242</v>
      </c>
      <c r="D20303" s="147" t="s">
        <v>3842</v>
      </c>
      <c r="E20303" s="147" t="s">
        <v>2246</v>
      </c>
      <c r="G20303" s="147">
        <v>0</v>
      </c>
      <c r="I20303" s="147">
        <v>4</v>
      </c>
      <c r="J20303" s="147">
        <v>2597059</v>
      </c>
    </row>
    <row r="20304" spans="1:10" x14ac:dyDescent="0.2">
      <c r="A20304" s="147">
        <v>5</v>
      </c>
      <c r="B20304" s="149" t="s">
        <v>3841</v>
      </c>
      <c r="C20304" s="147" t="s">
        <v>2242</v>
      </c>
      <c r="D20304" s="147" t="s">
        <v>3840</v>
      </c>
      <c r="E20304" s="147" t="s">
        <v>2246</v>
      </c>
      <c r="G20304" s="147">
        <v>0</v>
      </c>
      <c r="I20304" s="147">
        <v>5</v>
      </c>
      <c r="J20304" s="147">
        <v>2597062</v>
      </c>
    </row>
    <row r="20305" spans="1:10" x14ac:dyDescent="0.2">
      <c r="A20305" s="147">
        <v>6</v>
      </c>
      <c r="B20305" s="149" t="s">
        <v>3839</v>
      </c>
      <c r="C20305" s="147" t="s">
        <v>2242</v>
      </c>
      <c r="D20305" s="147" t="s">
        <v>3838</v>
      </c>
      <c r="E20305" s="147" t="s">
        <v>2240</v>
      </c>
      <c r="G20305" s="147">
        <v>0</v>
      </c>
      <c r="I20305" s="147">
        <v>6</v>
      </c>
      <c r="J20305" s="147">
        <v>2597083</v>
      </c>
    </row>
    <row r="20306" spans="1:10" x14ac:dyDescent="0.2">
      <c r="A20306" s="147">
        <v>5</v>
      </c>
      <c r="B20306" s="149" t="s">
        <v>3836</v>
      </c>
      <c r="C20306" s="147" t="s">
        <v>2242</v>
      </c>
      <c r="D20306" s="147" t="s">
        <v>3837</v>
      </c>
      <c r="E20306" s="147" t="s">
        <v>2246</v>
      </c>
      <c r="G20306" s="147">
        <v>0</v>
      </c>
      <c r="I20306" s="147">
        <v>5</v>
      </c>
      <c r="J20306" s="147">
        <v>2597072</v>
      </c>
    </row>
    <row r="20307" spans="1:10" x14ac:dyDescent="0.2">
      <c r="A20307" s="147">
        <v>5</v>
      </c>
      <c r="B20307" s="149" t="s">
        <v>3836</v>
      </c>
      <c r="C20307" s="147" t="s">
        <v>2261</v>
      </c>
      <c r="D20307" s="147" t="s">
        <v>3835</v>
      </c>
      <c r="E20307" s="147" t="s">
        <v>2246</v>
      </c>
      <c r="G20307" s="147">
        <v>0</v>
      </c>
      <c r="I20307" s="147">
        <v>5</v>
      </c>
      <c r="J20307" s="147">
        <v>1204879</v>
      </c>
    </row>
    <row r="20308" spans="1:10" x14ac:dyDescent="0.2">
      <c r="A20308" s="147">
        <v>6</v>
      </c>
      <c r="B20308" s="149" t="s">
        <v>3834</v>
      </c>
      <c r="C20308" s="147" t="s">
        <v>2242</v>
      </c>
      <c r="D20308" s="147" t="s">
        <v>3833</v>
      </c>
      <c r="E20308" s="147" t="s">
        <v>2240</v>
      </c>
      <c r="G20308" s="147">
        <v>0</v>
      </c>
      <c r="I20308" s="147">
        <v>6</v>
      </c>
      <c r="J20308" s="147">
        <v>2597087</v>
      </c>
    </row>
    <row r="20309" spans="1:10" x14ac:dyDescent="0.2">
      <c r="A20309" s="147">
        <v>6</v>
      </c>
      <c r="B20309" s="149" t="s">
        <v>3832</v>
      </c>
      <c r="C20309" s="147" t="s">
        <v>2242</v>
      </c>
      <c r="D20309" s="147" t="s">
        <v>3831</v>
      </c>
      <c r="E20309" s="147" t="s">
        <v>2240</v>
      </c>
      <c r="G20309" s="147">
        <v>0</v>
      </c>
      <c r="I20309" s="147">
        <v>6</v>
      </c>
      <c r="J20309" s="147">
        <v>2597094</v>
      </c>
    </row>
    <row r="20310" spans="1:10" x14ac:dyDescent="0.2">
      <c r="A20310" s="147">
        <v>6</v>
      </c>
      <c r="B20310" s="149" t="s">
        <v>3830</v>
      </c>
      <c r="C20310" s="147" t="s">
        <v>2242</v>
      </c>
      <c r="D20310" s="147" t="s">
        <v>3829</v>
      </c>
      <c r="E20310" s="147" t="s">
        <v>2240</v>
      </c>
      <c r="G20310" s="147">
        <v>0</v>
      </c>
      <c r="I20310" s="147">
        <v>6</v>
      </c>
      <c r="J20310" s="147">
        <v>2597089</v>
      </c>
    </row>
    <row r="20311" spans="1:10" x14ac:dyDescent="0.2">
      <c r="A20311" s="147">
        <v>5</v>
      </c>
      <c r="B20311" s="149" t="s">
        <v>3827</v>
      </c>
      <c r="C20311" s="147" t="s">
        <v>2242</v>
      </c>
      <c r="D20311" s="147" t="s">
        <v>3828</v>
      </c>
      <c r="E20311" s="147" t="s">
        <v>2246</v>
      </c>
      <c r="G20311" s="147">
        <v>0</v>
      </c>
      <c r="I20311" s="147">
        <v>5</v>
      </c>
      <c r="J20311" s="147">
        <v>2597077</v>
      </c>
    </row>
    <row r="20312" spans="1:10" x14ac:dyDescent="0.2">
      <c r="A20312" s="147">
        <v>5</v>
      </c>
      <c r="B20312" s="149" t="s">
        <v>3827</v>
      </c>
      <c r="C20312" s="147" t="s">
        <v>2261</v>
      </c>
      <c r="D20312" s="147" t="s">
        <v>3826</v>
      </c>
      <c r="E20312" s="147" t="s">
        <v>2246</v>
      </c>
      <c r="G20312" s="147">
        <v>0</v>
      </c>
      <c r="I20312" s="147">
        <v>5</v>
      </c>
      <c r="J20312" s="147">
        <v>1204881</v>
      </c>
    </row>
    <row r="20313" spans="1:10" x14ac:dyDescent="0.2">
      <c r="A20313" s="147">
        <v>6</v>
      </c>
      <c r="B20313" s="149" t="s">
        <v>3825</v>
      </c>
      <c r="C20313" s="147" t="s">
        <v>2242</v>
      </c>
      <c r="D20313" s="147" t="s">
        <v>3824</v>
      </c>
      <c r="E20313" s="147" t="s">
        <v>2240</v>
      </c>
      <c r="G20313" s="147">
        <v>0</v>
      </c>
      <c r="I20313" s="147">
        <v>6</v>
      </c>
      <c r="J20313" s="147">
        <v>2597103</v>
      </c>
    </row>
    <row r="20314" spans="1:10" x14ac:dyDescent="0.2">
      <c r="A20314" s="147">
        <v>6</v>
      </c>
      <c r="B20314" s="149" t="s">
        <v>3823</v>
      </c>
      <c r="C20314" s="147" t="s">
        <v>2242</v>
      </c>
      <c r="D20314" s="147" t="s">
        <v>3822</v>
      </c>
      <c r="E20314" s="147" t="s">
        <v>2240</v>
      </c>
      <c r="G20314" s="147">
        <v>0</v>
      </c>
      <c r="I20314" s="147">
        <v>6</v>
      </c>
      <c r="J20314" s="147">
        <v>2597096</v>
      </c>
    </row>
    <row r="20315" spans="1:10" x14ac:dyDescent="0.2">
      <c r="A20315" s="147">
        <v>6</v>
      </c>
      <c r="B20315" s="149" t="s">
        <v>3821</v>
      </c>
      <c r="C20315" s="147" t="s">
        <v>2242</v>
      </c>
      <c r="D20315" s="147" t="s">
        <v>3820</v>
      </c>
      <c r="E20315" s="147" t="s">
        <v>2240</v>
      </c>
      <c r="G20315" s="147">
        <v>0</v>
      </c>
      <c r="I20315" s="147">
        <v>6</v>
      </c>
      <c r="J20315" s="147">
        <v>2597100</v>
      </c>
    </row>
    <row r="20316" spans="1:10" x14ac:dyDescent="0.2">
      <c r="A20316" s="147">
        <v>5</v>
      </c>
      <c r="B20316" s="149" t="s">
        <v>3818</v>
      </c>
      <c r="C20316" s="147" t="s">
        <v>2242</v>
      </c>
      <c r="D20316" s="147" t="s">
        <v>3819</v>
      </c>
      <c r="E20316" s="147" t="s">
        <v>2246</v>
      </c>
      <c r="G20316" s="147">
        <v>0</v>
      </c>
      <c r="I20316" s="147">
        <v>5</v>
      </c>
      <c r="J20316" s="147">
        <v>2597069</v>
      </c>
    </row>
    <row r="20317" spans="1:10" x14ac:dyDescent="0.2">
      <c r="A20317" s="147">
        <v>5</v>
      </c>
      <c r="B20317" s="149" t="s">
        <v>3818</v>
      </c>
      <c r="C20317" s="147" t="s">
        <v>2261</v>
      </c>
      <c r="D20317" s="147" t="s">
        <v>3817</v>
      </c>
      <c r="E20317" s="147" t="s">
        <v>2246</v>
      </c>
      <c r="G20317" s="147">
        <v>0</v>
      </c>
      <c r="I20317" s="147">
        <v>5</v>
      </c>
      <c r="J20317" s="147">
        <v>1204888</v>
      </c>
    </row>
    <row r="20318" spans="1:10" x14ac:dyDescent="0.2">
      <c r="A20318" s="147">
        <v>6</v>
      </c>
      <c r="B20318" s="149" t="s">
        <v>3816</v>
      </c>
      <c r="C20318" s="147" t="s">
        <v>2242</v>
      </c>
      <c r="D20318" s="147" t="s">
        <v>3815</v>
      </c>
      <c r="E20318" s="147" t="s">
        <v>2240</v>
      </c>
      <c r="G20318" s="147">
        <v>0</v>
      </c>
      <c r="I20318" s="147">
        <v>6</v>
      </c>
      <c r="J20318" s="147">
        <v>2597110</v>
      </c>
    </row>
    <row r="20319" spans="1:10" x14ac:dyDescent="0.2">
      <c r="A20319" s="147">
        <v>6</v>
      </c>
      <c r="B20319" s="149" t="s">
        <v>3814</v>
      </c>
      <c r="C20319" s="147" t="s">
        <v>2242</v>
      </c>
      <c r="D20319" s="147" t="s">
        <v>3813</v>
      </c>
      <c r="E20319" s="147" t="s">
        <v>2240</v>
      </c>
      <c r="G20319" s="147">
        <v>0</v>
      </c>
      <c r="I20319" s="147">
        <v>6</v>
      </c>
      <c r="J20319" s="147">
        <v>2597106</v>
      </c>
    </row>
    <row r="20320" spans="1:10" x14ac:dyDescent="0.2">
      <c r="A20320" s="147">
        <v>6</v>
      </c>
      <c r="B20320" s="149" t="s">
        <v>3812</v>
      </c>
      <c r="C20320" s="147" t="s">
        <v>2242</v>
      </c>
      <c r="D20320" s="147" t="s">
        <v>3811</v>
      </c>
      <c r="E20320" s="147" t="s">
        <v>2240</v>
      </c>
      <c r="G20320" s="147">
        <v>0</v>
      </c>
      <c r="I20320" s="147">
        <v>6</v>
      </c>
      <c r="J20320" s="147">
        <v>2597111</v>
      </c>
    </row>
    <row r="20321" spans="1:10" x14ac:dyDescent="0.2">
      <c r="A20321" s="147">
        <v>5</v>
      </c>
      <c r="B20321" s="149" t="s">
        <v>3808</v>
      </c>
      <c r="C20321" s="147" t="s">
        <v>2242</v>
      </c>
      <c r="D20321" s="147" t="s">
        <v>3810</v>
      </c>
      <c r="E20321" s="147" t="s">
        <v>2246</v>
      </c>
      <c r="G20321" s="147">
        <v>0</v>
      </c>
      <c r="I20321" s="147">
        <v>5</v>
      </c>
      <c r="J20321" s="147">
        <v>2597071</v>
      </c>
    </row>
    <row r="20322" spans="1:10" x14ac:dyDescent="0.2">
      <c r="A20322" s="147">
        <v>5</v>
      </c>
      <c r="B20322" s="149" t="s">
        <v>3808</v>
      </c>
      <c r="C20322" s="147" t="s">
        <v>2261</v>
      </c>
      <c r="D20322" s="147" t="s">
        <v>3809</v>
      </c>
      <c r="E20322" s="147" t="s">
        <v>2246</v>
      </c>
      <c r="G20322" s="147">
        <v>0</v>
      </c>
      <c r="I20322" s="147">
        <v>5</v>
      </c>
      <c r="J20322" s="147">
        <v>1204876</v>
      </c>
    </row>
    <row r="20323" spans="1:10" x14ac:dyDescent="0.2">
      <c r="A20323" s="147">
        <v>5</v>
      </c>
      <c r="B20323" s="149" t="s">
        <v>3808</v>
      </c>
      <c r="C20323" s="147" t="s">
        <v>2294</v>
      </c>
      <c r="D20323" s="147" t="s">
        <v>3807</v>
      </c>
      <c r="E20323" s="147" t="s">
        <v>2246</v>
      </c>
      <c r="G20323" s="147">
        <v>0</v>
      </c>
      <c r="I20323" s="147">
        <v>5</v>
      </c>
      <c r="J20323" s="147">
        <v>1204886</v>
      </c>
    </row>
    <row r="20324" spans="1:10" x14ac:dyDescent="0.2">
      <c r="A20324" s="147">
        <v>6</v>
      </c>
      <c r="B20324" s="149" t="s">
        <v>3806</v>
      </c>
      <c r="C20324" s="147" t="s">
        <v>2242</v>
      </c>
      <c r="D20324" s="147" t="s">
        <v>3805</v>
      </c>
      <c r="E20324" s="147" t="s">
        <v>2240</v>
      </c>
      <c r="G20324" s="147">
        <v>0</v>
      </c>
      <c r="I20324" s="147">
        <v>6</v>
      </c>
      <c r="J20324" s="147">
        <v>2597119</v>
      </c>
    </row>
    <row r="20325" spans="1:10" x14ac:dyDescent="0.2">
      <c r="A20325" s="147">
        <v>6</v>
      </c>
      <c r="B20325" s="149" t="s">
        <v>3804</v>
      </c>
      <c r="C20325" s="147" t="s">
        <v>2242</v>
      </c>
      <c r="D20325" s="147" t="s">
        <v>3803</v>
      </c>
      <c r="E20325" s="147" t="s">
        <v>2240</v>
      </c>
      <c r="G20325" s="147">
        <v>0</v>
      </c>
      <c r="I20325" s="147">
        <v>6</v>
      </c>
      <c r="J20325" s="147">
        <v>2597116</v>
      </c>
    </row>
    <row r="20326" spans="1:10" x14ac:dyDescent="0.2">
      <c r="A20326" s="147">
        <v>6</v>
      </c>
      <c r="B20326" s="149" t="s">
        <v>3802</v>
      </c>
      <c r="C20326" s="147" t="s">
        <v>2242</v>
      </c>
      <c r="D20326" s="147" t="s">
        <v>3801</v>
      </c>
      <c r="E20326" s="147" t="s">
        <v>2240</v>
      </c>
      <c r="G20326" s="147">
        <v>0</v>
      </c>
      <c r="I20326" s="147">
        <v>6</v>
      </c>
      <c r="J20326" s="147">
        <v>2597114</v>
      </c>
    </row>
    <row r="20327" spans="1:10" x14ac:dyDescent="0.2">
      <c r="A20327" s="147">
        <v>5</v>
      </c>
      <c r="B20327" s="149" t="s">
        <v>3799</v>
      </c>
      <c r="C20327" s="147" t="s">
        <v>2242</v>
      </c>
      <c r="D20327" s="147" t="s">
        <v>3800</v>
      </c>
      <c r="E20327" s="147" t="s">
        <v>2246</v>
      </c>
      <c r="G20327" s="147">
        <v>0</v>
      </c>
      <c r="I20327" s="147">
        <v>5</v>
      </c>
      <c r="J20327" s="147">
        <v>2597080</v>
      </c>
    </row>
    <row r="20328" spans="1:10" x14ac:dyDescent="0.2">
      <c r="A20328" s="147">
        <v>5</v>
      </c>
      <c r="B20328" s="149" t="s">
        <v>3799</v>
      </c>
      <c r="C20328" s="147" t="s">
        <v>2261</v>
      </c>
      <c r="D20328" s="147" t="s">
        <v>3798</v>
      </c>
      <c r="E20328" s="147" t="s">
        <v>2246</v>
      </c>
      <c r="G20328" s="147">
        <v>0</v>
      </c>
      <c r="I20328" s="147">
        <v>5</v>
      </c>
      <c r="J20328" s="147">
        <v>1204889</v>
      </c>
    </row>
    <row r="20329" spans="1:10" x14ac:dyDescent="0.2">
      <c r="A20329" s="147">
        <v>6</v>
      </c>
      <c r="B20329" s="149" t="s">
        <v>3797</v>
      </c>
      <c r="C20329" s="147" t="s">
        <v>2242</v>
      </c>
      <c r="D20329" s="147" t="s">
        <v>3796</v>
      </c>
      <c r="E20329" s="147" t="s">
        <v>2240</v>
      </c>
      <c r="G20329" s="147">
        <v>0</v>
      </c>
      <c r="I20329" s="147">
        <v>6</v>
      </c>
      <c r="J20329" s="147">
        <v>2597125</v>
      </c>
    </row>
    <row r="20330" spans="1:10" x14ac:dyDescent="0.2">
      <c r="A20330" s="147">
        <v>6</v>
      </c>
      <c r="B20330" s="149" t="s">
        <v>3795</v>
      </c>
      <c r="C20330" s="147" t="s">
        <v>2242</v>
      </c>
      <c r="D20330" s="147" t="s">
        <v>3794</v>
      </c>
      <c r="E20330" s="147" t="s">
        <v>2240</v>
      </c>
      <c r="G20330" s="147">
        <v>0</v>
      </c>
      <c r="I20330" s="147">
        <v>6</v>
      </c>
      <c r="J20330" s="147">
        <v>2597130</v>
      </c>
    </row>
    <row r="20331" spans="1:10" x14ac:dyDescent="0.2">
      <c r="A20331" s="147">
        <v>6</v>
      </c>
      <c r="B20331" s="149" t="s">
        <v>3793</v>
      </c>
      <c r="C20331" s="147" t="s">
        <v>2242</v>
      </c>
      <c r="D20331" s="147" t="s">
        <v>3792</v>
      </c>
      <c r="E20331" s="147" t="s">
        <v>2240</v>
      </c>
      <c r="G20331" s="147">
        <v>0</v>
      </c>
      <c r="I20331" s="147">
        <v>6</v>
      </c>
      <c r="J20331" s="147">
        <v>2597123</v>
      </c>
    </row>
    <row r="20332" spans="1:10" x14ac:dyDescent="0.2">
      <c r="A20332" s="147">
        <v>6</v>
      </c>
      <c r="B20332" s="149" t="s">
        <v>3791</v>
      </c>
      <c r="C20332" s="147" t="s">
        <v>2242</v>
      </c>
      <c r="D20332" s="147" t="s">
        <v>3790</v>
      </c>
      <c r="E20332" s="147" t="s">
        <v>2240</v>
      </c>
      <c r="G20332" s="147">
        <v>0</v>
      </c>
      <c r="I20332" s="147">
        <v>5</v>
      </c>
      <c r="J20332" s="147">
        <v>2597081</v>
      </c>
    </row>
    <row r="20333" spans="1:10" x14ac:dyDescent="0.2">
      <c r="A20333" s="147">
        <v>3</v>
      </c>
      <c r="B20333" s="149" t="s">
        <v>3789</v>
      </c>
      <c r="C20333" s="147" t="s">
        <v>2242</v>
      </c>
      <c r="D20333" s="147" t="s">
        <v>3788</v>
      </c>
      <c r="E20333" s="147" t="s">
        <v>2246</v>
      </c>
      <c r="G20333" s="147">
        <v>0</v>
      </c>
      <c r="I20333" s="147">
        <v>3</v>
      </c>
      <c r="J20333" s="147">
        <v>2596832</v>
      </c>
    </row>
    <row r="20334" spans="1:10" x14ac:dyDescent="0.2">
      <c r="A20334" s="147">
        <v>4</v>
      </c>
      <c r="B20334" s="149" t="s">
        <v>3786</v>
      </c>
      <c r="C20334" s="147" t="s">
        <v>2242</v>
      </c>
      <c r="D20334" s="147" t="s">
        <v>3787</v>
      </c>
      <c r="E20334" s="147" t="s">
        <v>2246</v>
      </c>
      <c r="G20334" s="147">
        <v>0</v>
      </c>
      <c r="I20334" s="147">
        <v>4</v>
      </c>
      <c r="J20334" s="147">
        <v>2597135</v>
      </c>
    </row>
    <row r="20335" spans="1:10" x14ac:dyDescent="0.2">
      <c r="A20335" s="147">
        <v>4</v>
      </c>
      <c r="B20335" s="149" t="s">
        <v>3786</v>
      </c>
      <c r="C20335" s="147" t="s">
        <v>2261</v>
      </c>
      <c r="D20335" s="147" t="s">
        <v>3785</v>
      </c>
      <c r="E20335" s="147" t="s">
        <v>2246</v>
      </c>
      <c r="G20335" s="147">
        <v>0</v>
      </c>
      <c r="I20335" s="147">
        <v>4</v>
      </c>
      <c r="J20335" s="147">
        <v>1204893</v>
      </c>
    </row>
    <row r="20336" spans="1:10" x14ac:dyDescent="0.2">
      <c r="A20336" s="147">
        <v>5</v>
      </c>
      <c r="B20336" s="149" t="s">
        <v>3784</v>
      </c>
      <c r="C20336" s="147" t="s">
        <v>2242</v>
      </c>
      <c r="D20336" s="147" t="s">
        <v>3783</v>
      </c>
      <c r="E20336" s="147" t="s">
        <v>2246</v>
      </c>
      <c r="G20336" s="147">
        <v>0</v>
      </c>
      <c r="I20336" s="147">
        <v>5</v>
      </c>
      <c r="J20336" s="147">
        <v>2597146</v>
      </c>
    </row>
    <row r="20337" spans="1:10" x14ac:dyDescent="0.2">
      <c r="A20337" s="147">
        <v>6</v>
      </c>
      <c r="B20337" s="149" t="s">
        <v>3782</v>
      </c>
      <c r="C20337" s="147" t="s">
        <v>2242</v>
      </c>
      <c r="D20337" s="147" t="s">
        <v>3781</v>
      </c>
      <c r="E20337" s="147" t="s">
        <v>2240</v>
      </c>
      <c r="G20337" s="147">
        <v>0</v>
      </c>
      <c r="I20337" s="147">
        <v>6</v>
      </c>
      <c r="J20337" s="147">
        <v>2597153</v>
      </c>
    </row>
    <row r="20338" spans="1:10" x14ac:dyDescent="0.2">
      <c r="A20338" s="147">
        <v>6</v>
      </c>
      <c r="B20338" s="149" t="s">
        <v>3780</v>
      </c>
      <c r="C20338" s="147" t="s">
        <v>2242</v>
      </c>
      <c r="D20338" s="147" t="s">
        <v>3779</v>
      </c>
      <c r="E20338" s="147" t="s">
        <v>2240</v>
      </c>
      <c r="G20338" s="147">
        <v>0</v>
      </c>
      <c r="I20338" s="147">
        <v>5</v>
      </c>
      <c r="J20338" s="147">
        <v>2597139</v>
      </c>
    </row>
    <row r="20339" spans="1:10" x14ac:dyDescent="0.2">
      <c r="A20339" s="147">
        <v>6</v>
      </c>
      <c r="B20339" s="149" t="s">
        <v>3778</v>
      </c>
      <c r="C20339" s="147" t="s">
        <v>2242</v>
      </c>
      <c r="D20339" s="147" t="s">
        <v>3777</v>
      </c>
      <c r="E20339" s="147" t="s">
        <v>2240</v>
      </c>
      <c r="G20339" s="147">
        <v>0</v>
      </c>
      <c r="I20339" s="147">
        <v>5</v>
      </c>
      <c r="J20339" s="147">
        <v>2597151</v>
      </c>
    </row>
    <row r="20340" spans="1:10" x14ac:dyDescent="0.2">
      <c r="A20340" s="147">
        <v>6</v>
      </c>
      <c r="B20340" s="149" t="s">
        <v>3776</v>
      </c>
      <c r="C20340" s="147" t="s">
        <v>2242</v>
      </c>
      <c r="D20340" s="147" t="s">
        <v>3775</v>
      </c>
      <c r="E20340" s="147" t="s">
        <v>2240</v>
      </c>
      <c r="G20340" s="147">
        <v>0</v>
      </c>
      <c r="I20340" s="147">
        <v>5</v>
      </c>
      <c r="J20340" s="147">
        <v>2597144</v>
      </c>
    </row>
    <row r="20341" spans="1:10" x14ac:dyDescent="0.2">
      <c r="A20341" s="147">
        <v>6</v>
      </c>
      <c r="B20341" s="149" t="s">
        <v>3774</v>
      </c>
      <c r="C20341" s="147" t="s">
        <v>2242</v>
      </c>
      <c r="D20341" s="147" t="s">
        <v>3773</v>
      </c>
      <c r="E20341" s="147" t="s">
        <v>2240</v>
      </c>
      <c r="G20341" s="147">
        <v>0</v>
      </c>
      <c r="I20341" s="147">
        <v>5</v>
      </c>
      <c r="J20341" s="147">
        <v>2597140</v>
      </c>
    </row>
    <row r="20342" spans="1:10" x14ac:dyDescent="0.2">
      <c r="A20342" s="147">
        <v>4</v>
      </c>
      <c r="B20342" s="149" t="s">
        <v>3771</v>
      </c>
      <c r="C20342" s="147" t="s">
        <v>2242</v>
      </c>
      <c r="D20342" s="147" t="s">
        <v>3772</v>
      </c>
      <c r="E20342" s="147" t="s">
        <v>2246</v>
      </c>
      <c r="G20342" s="147">
        <v>0</v>
      </c>
      <c r="I20342" s="147">
        <v>4</v>
      </c>
      <c r="J20342" s="147">
        <v>2597136</v>
      </c>
    </row>
    <row r="20343" spans="1:10" x14ac:dyDescent="0.2">
      <c r="A20343" s="147">
        <v>4</v>
      </c>
      <c r="B20343" s="149" t="s">
        <v>3771</v>
      </c>
      <c r="C20343" s="147" t="s">
        <v>2261</v>
      </c>
      <c r="D20343" s="147" t="s">
        <v>3770</v>
      </c>
      <c r="E20343" s="147" t="s">
        <v>2246</v>
      </c>
      <c r="F20343" s="147" t="s">
        <v>2259</v>
      </c>
      <c r="G20343" s="147">
        <v>2</v>
      </c>
      <c r="H20343" s="148">
        <v>41204</v>
      </c>
      <c r="I20343" s="147">
        <v>4</v>
      </c>
      <c r="J20343" s="147">
        <v>1204895</v>
      </c>
    </row>
    <row r="20344" spans="1:10" x14ac:dyDescent="0.2">
      <c r="A20344" s="147">
        <v>5</v>
      </c>
      <c r="B20344" s="149" t="s">
        <v>3769</v>
      </c>
      <c r="C20344" s="147" t="s">
        <v>2242</v>
      </c>
      <c r="D20344" s="147" t="s">
        <v>3768</v>
      </c>
      <c r="E20344" s="147" t="s">
        <v>2246</v>
      </c>
      <c r="G20344" s="147">
        <v>0</v>
      </c>
      <c r="I20344" s="147">
        <v>5</v>
      </c>
      <c r="J20344" s="147">
        <v>2597162</v>
      </c>
    </row>
    <row r="20345" spans="1:10" x14ac:dyDescent="0.2">
      <c r="A20345" s="147">
        <v>6</v>
      </c>
      <c r="B20345" s="149" t="s">
        <v>3767</v>
      </c>
      <c r="C20345" s="147" t="s">
        <v>2242</v>
      </c>
      <c r="D20345" s="147" t="s">
        <v>3766</v>
      </c>
      <c r="E20345" s="147" t="s">
        <v>2240</v>
      </c>
      <c r="G20345" s="147">
        <v>0</v>
      </c>
      <c r="I20345" s="147">
        <v>5</v>
      </c>
      <c r="J20345" s="147">
        <v>2597155</v>
      </c>
    </row>
    <row r="20346" spans="1:10" x14ac:dyDescent="0.2">
      <c r="A20346" s="147">
        <v>6</v>
      </c>
      <c r="B20346" s="149" t="s">
        <v>3765</v>
      </c>
      <c r="C20346" s="147" t="s">
        <v>2242</v>
      </c>
      <c r="D20346" s="147" t="s">
        <v>3764</v>
      </c>
      <c r="E20346" s="147" t="s">
        <v>2240</v>
      </c>
      <c r="G20346" s="147">
        <v>0</v>
      </c>
      <c r="I20346" s="147">
        <v>5</v>
      </c>
      <c r="J20346" s="147">
        <v>2597161</v>
      </c>
    </row>
    <row r="20347" spans="1:10" x14ac:dyDescent="0.2">
      <c r="A20347" s="147">
        <v>6</v>
      </c>
      <c r="B20347" s="149" t="s">
        <v>3763</v>
      </c>
      <c r="C20347" s="147" t="s">
        <v>2242</v>
      </c>
      <c r="D20347" s="147" t="s">
        <v>3762</v>
      </c>
      <c r="E20347" s="147" t="s">
        <v>2240</v>
      </c>
      <c r="G20347" s="147">
        <v>0</v>
      </c>
      <c r="I20347" s="147">
        <v>5</v>
      </c>
      <c r="J20347" s="147">
        <v>2597164</v>
      </c>
    </row>
    <row r="20348" spans="1:10" x14ac:dyDescent="0.2">
      <c r="A20348" s="147">
        <v>2</v>
      </c>
      <c r="B20348" s="149" t="s">
        <v>3761</v>
      </c>
      <c r="C20348" s="147" t="s">
        <v>2242</v>
      </c>
      <c r="D20348" s="147" t="s">
        <v>3760</v>
      </c>
      <c r="E20348" s="147" t="s">
        <v>2246</v>
      </c>
      <c r="G20348" s="147">
        <v>0</v>
      </c>
      <c r="I20348" s="147">
        <v>2</v>
      </c>
      <c r="J20348" s="147">
        <v>2592600</v>
      </c>
    </row>
    <row r="20349" spans="1:10" x14ac:dyDescent="0.2">
      <c r="A20349" s="147">
        <v>3</v>
      </c>
      <c r="B20349" s="149" t="s">
        <v>3759</v>
      </c>
      <c r="C20349" s="147" t="s">
        <v>2242</v>
      </c>
      <c r="D20349" s="147" t="s">
        <v>3758</v>
      </c>
      <c r="E20349" s="147" t="s">
        <v>2246</v>
      </c>
      <c r="G20349" s="147">
        <v>0</v>
      </c>
      <c r="I20349" s="147">
        <v>3</v>
      </c>
      <c r="J20349" s="147">
        <v>2597178</v>
      </c>
    </row>
    <row r="20350" spans="1:10" x14ac:dyDescent="0.2">
      <c r="A20350" s="147">
        <v>4</v>
      </c>
      <c r="B20350" s="149" t="s">
        <v>3756</v>
      </c>
      <c r="C20350" s="147" t="s">
        <v>2242</v>
      </c>
      <c r="D20350" s="147" t="s">
        <v>3757</v>
      </c>
      <c r="E20350" s="147" t="s">
        <v>2240</v>
      </c>
      <c r="G20350" s="147">
        <v>0</v>
      </c>
      <c r="I20350" s="147">
        <v>4</v>
      </c>
      <c r="J20350" s="147">
        <v>2597189</v>
      </c>
    </row>
    <row r="20351" spans="1:10" x14ac:dyDescent="0.2">
      <c r="A20351" s="147">
        <v>4</v>
      </c>
      <c r="B20351" s="149" t="s">
        <v>3756</v>
      </c>
      <c r="C20351" s="147" t="s">
        <v>2261</v>
      </c>
      <c r="D20351" s="147" t="s">
        <v>3755</v>
      </c>
      <c r="E20351" s="147" t="s">
        <v>2246</v>
      </c>
      <c r="G20351" s="147">
        <v>0</v>
      </c>
      <c r="I20351" s="147">
        <v>4</v>
      </c>
      <c r="J20351" s="147">
        <v>1204918</v>
      </c>
    </row>
    <row r="20352" spans="1:10" x14ac:dyDescent="0.2">
      <c r="A20352" s="147">
        <v>4</v>
      </c>
      <c r="B20352" s="149" t="s">
        <v>3753</v>
      </c>
      <c r="C20352" s="147" t="s">
        <v>2242</v>
      </c>
      <c r="D20352" s="147" t="s">
        <v>3754</v>
      </c>
      <c r="E20352" s="147" t="s">
        <v>2240</v>
      </c>
      <c r="G20352" s="147">
        <v>0</v>
      </c>
      <c r="I20352" s="147">
        <v>4</v>
      </c>
      <c r="J20352" s="147">
        <v>2597196</v>
      </c>
    </row>
    <row r="20353" spans="1:11" x14ac:dyDescent="0.2">
      <c r="A20353" s="147">
        <v>4</v>
      </c>
      <c r="B20353" s="149" t="s">
        <v>3753</v>
      </c>
      <c r="C20353" s="147" t="s">
        <v>2261</v>
      </c>
      <c r="D20353" s="147" t="s">
        <v>3752</v>
      </c>
      <c r="E20353" s="147" t="s">
        <v>2246</v>
      </c>
      <c r="G20353" s="147">
        <v>0</v>
      </c>
      <c r="I20353" s="147">
        <v>4</v>
      </c>
      <c r="J20353" s="147">
        <v>1204907</v>
      </c>
    </row>
    <row r="20354" spans="1:11" x14ac:dyDescent="0.2">
      <c r="A20354" s="147">
        <v>4</v>
      </c>
      <c r="B20354" s="149" t="s">
        <v>3749</v>
      </c>
      <c r="C20354" s="147" t="s">
        <v>2242</v>
      </c>
      <c r="D20354" s="147" t="s">
        <v>3751</v>
      </c>
      <c r="E20354" s="147" t="s">
        <v>2246</v>
      </c>
      <c r="G20354" s="147">
        <v>0</v>
      </c>
      <c r="I20354" s="147">
        <v>4</v>
      </c>
      <c r="J20354" s="147">
        <v>2597191</v>
      </c>
    </row>
    <row r="20355" spans="1:11" x14ac:dyDescent="0.2">
      <c r="A20355" s="147">
        <v>4</v>
      </c>
      <c r="B20355" s="149" t="s">
        <v>3749</v>
      </c>
      <c r="C20355" s="147" t="s">
        <v>2261</v>
      </c>
      <c r="D20355" s="147" t="s">
        <v>3750</v>
      </c>
      <c r="E20355" s="147" t="s">
        <v>2246</v>
      </c>
      <c r="G20355" s="147">
        <v>0</v>
      </c>
      <c r="I20355" s="147">
        <v>4</v>
      </c>
      <c r="J20355" s="147">
        <v>1204917</v>
      </c>
    </row>
    <row r="20356" spans="1:11" x14ac:dyDescent="0.2">
      <c r="A20356" s="147">
        <v>4</v>
      </c>
      <c r="B20356" s="149" t="s">
        <v>3749</v>
      </c>
      <c r="C20356" s="147" t="s">
        <v>2261</v>
      </c>
      <c r="D20356" s="147" t="s">
        <v>3748</v>
      </c>
      <c r="E20356" s="147" t="s">
        <v>2246</v>
      </c>
      <c r="G20356" s="147">
        <v>0</v>
      </c>
      <c r="I20356" s="147">
        <v>4</v>
      </c>
      <c r="J20356" s="147">
        <v>1204912</v>
      </c>
    </row>
    <row r="20357" spans="1:11" x14ac:dyDescent="0.2">
      <c r="A20357" s="147">
        <v>5</v>
      </c>
      <c r="B20357" s="149" t="s">
        <v>3747</v>
      </c>
      <c r="C20357" s="147" t="s">
        <v>2242</v>
      </c>
      <c r="D20357" s="147" t="s">
        <v>3746</v>
      </c>
      <c r="E20357" s="147" t="s">
        <v>2246</v>
      </c>
      <c r="G20357" s="147">
        <v>0</v>
      </c>
      <c r="I20357" s="147">
        <v>5</v>
      </c>
      <c r="J20357" s="147">
        <v>2597214</v>
      </c>
    </row>
    <row r="20358" spans="1:11" x14ac:dyDescent="0.2">
      <c r="A20358" s="147">
        <v>6</v>
      </c>
      <c r="B20358" s="149" t="s">
        <v>3745</v>
      </c>
      <c r="C20358" s="147" t="s">
        <v>2242</v>
      </c>
      <c r="D20358" s="147" t="s">
        <v>3744</v>
      </c>
      <c r="E20358" s="147" t="s">
        <v>2240</v>
      </c>
      <c r="G20358" s="147">
        <v>0</v>
      </c>
      <c r="I20358" s="147">
        <v>6</v>
      </c>
      <c r="J20358" s="147">
        <v>2597217</v>
      </c>
      <c r="K20358" s="147" t="s">
        <v>2769</v>
      </c>
    </row>
    <row r="20359" spans="1:11" x14ac:dyDescent="0.2">
      <c r="A20359" s="147">
        <v>6</v>
      </c>
      <c r="B20359" s="149" t="s">
        <v>3742</v>
      </c>
      <c r="C20359" s="147" t="s">
        <v>2242</v>
      </c>
      <c r="D20359" s="147" t="s">
        <v>3743</v>
      </c>
      <c r="E20359" s="147" t="s">
        <v>2240</v>
      </c>
      <c r="G20359" s="147">
        <v>0</v>
      </c>
      <c r="I20359" s="147">
        <v>5</v>
      </c>
      <c r="J20359" s="147">
        <v>2597212</v>
      </c>
      <c r="K20359" s="147" t="s">
        <v>2769</v>
      </c>
    </row>
    <row r="20360" spans="1:11" x14ac:dyDescent="0.2">
      <c r="A20360" s="147">
        <v>6</v>
      </c>
      <c r="B20360" s="149" t="s">
        <v>3742</v>
      </c>
      <c r="C20360" s="147" t="s">
        <v>2261</v>
      </c>
      <c r="D20360" s="147" t="s">
        <v>3741</v>
      </c>
      <c r="E20360" s="147" t="s">
        <v>2246</v>
      </c>
      <c r="G20360" s="147">
        <v>0</v>
      </c>
      <c r="I20360" s="147">
        <v>5</v>
      </c>
      <c r="J20360" s="147">
        <v>1204922</v>
      </c>
    </row>
    <row r="20361" spans="1:11" x14ac:dyDescent="0.2">
      <c r="A20361" s="147">
        <v>6</v>
      </c>
      <c r="B20361" s="149" t="s">
        <v>3740</v>
      </c>
      <c r="C20361" s="147" t="s">
        <v>2242</v>
      </c>
      <c r="D20361" s="147" t="s">
        <v>3739</v>
      </c>
      <c r="E20361" s="147" t="s">
        <v>2240</v>
      </c>
      <c r="G20361" s="147">
        <v>0</v>
      </c>
      <c r="I20361" s="147">
        <v>5</v>
      </c>
      <c r="J20361" s="147">
        <v>2597213</v>
      </c>
      <c r="K20361" s="147" t="s">
        <v>2769</v>
      </c>
    </row>
    <row r="20362" spans="1:11" x14ac:dyDescent="0.2">
      <c r="A20362" s="147">
        <v>4</v>
      </c>
      <c r="B20362" s="149" t="s">
        <v>3737</v>
      </c>
      <c r="C20362" s="147" t="s">
        <v>2242</v>
      </c>
      <c r="D20362" s="147" t="s">
        <v>3738</v>
      </c>
      <c r="E20362" s="147" t="s">
        <v>2240</v>
      </c>
      <c r="G20362" s="147">
        <v>0</v>
      </c>
      <c r="I20362" s="147">
        <v>4</v>
      </c>
      <c r="J20362" s="147">
        <v>2597197</v>
      </c>
    </row>
    <row r="20363" spans="1:11" x14ac:dyDescent="0.2">
      <c r="A20363" s="147">
        <v>4</v>
      </c>
      <c r="B20363" s="149" t="s">
        <v>3737</v>
      </c>
      <c r="C20363" s="147" t="s">
        <v>2446</v>
      </c>
      <c r="D20363" s="147" t="s">
        <v>3736</v>
      </c>
      <c r="E20363" s="147" t="s">
        <v>2246</v>
      </c>
      <c r="G20363" s="147">
        <v>0</v>
      </c>
      <c r="I20363" s="147">
        <v>4</v>
      </c>
      <c r="J20363" s="147">
        <v>1204905</v>
      </c>
    </row>
    <row r="20364" spans="1:11" x14ac:dyDescent="0.2">
      <c r="A20364" s="147">
        <v>4</v>
      </c>
      <c r="B20364" s="149" t="s">
        <v>3735</v>
      </c>
      <c r="C20364" s="147" t="s">
        <v>2242</v>
      </c>
      <c r="D20364" s="147" t="s">
        <v>3734</v>
      </c>
      <c r="E20364" s="147" t="s">
        <v>2240</v>
      </c>
      <c r="G20364" s="147">
        <v>0</v>
      </c>
      <c r="I20364" s="147">
        <v>4</v>
      </c>
      <c r="J20364" s="147">
        <v>2597203</v>
      </c>
    </row>
    <row r="20365" spans="1:11" x14ac:dyDescent="0.2">
      <c r="A20365" s="147">
        <v>4</v>
      </c>
      <c r="B20365" s="149" t="s">
        <v>3733</v>
      </c>
      <c r="C20365" s="147" t="s">
        <v>2242</v>
      </c>
      <c r="D20365" s="147" t="s">
        <v>3732</v>
      </c>
      <c r="E20365" s="147" t="s">
        <v>2240</v>
      </c>
      <c r="G20365" s="147">
        <v>0</v>
      </c>
      <c r="I20365" s="147">
        <v>4</v>
      </c>
      <c r="J20365" s="147">
        <v>2597195</v>
      </c>
    </row>
    <row r="20366" spans="1:11" x14ac:dyDescent="0.2">
      <c r="A20366" s="147">
        <v>4</v>
      </c>
      <c r="B20366" s="149" t="s">
        <v>3731</v>
      </c>
      <c r="C20366" s="147" t="s">
        <v>2242</v>
      </c>
      <c r="D20366" s="147" t="s">
        <v>3730</v>
      </c>
      <c r="E20366" s="147" t="s">
        <v>2240</v>
      </c>
      <c r="G20366" s="147">
        <v>0</v>
      </c>
      <c r="I20366" s="147">
        <v>4</v>
      </c>
      <c r="J20366" s="147">
        <v>2597185</v>
      </c>
    </row>
    <row r="20367" spans="1:11" x14ac:dyDescent="0.2">
      <c r="A20367" s="147">
        <v>4</v>
      </c>
      <c r="B20367" s="149" t="s">
        <v>3728</v>
      </c>
      <c r="C20367" s="147" t="s">
        <v>2242</v>
      </c>
      <c r="D20367" s="147" t="s">
        <v>3729</v>
      </c>
      <c r="E20367" s="147" t="s">
        <v>2240</v>
      </c>
      <c r="G20367" s="147">
        <v>0</v>
      </c>
      <c r="I20367" s="147">
        <v>4</v>
      </c>
      <c r="J20367" s="147">
        <v>2597201</v>
      </c>
    </row>
    <row r="20368" spans="1:11" x14ac:dyDescent="0.2">
      <c r="A20368" s="147">
        <v>4</v>
      </c>
      <c r="B20368" s="149" t="s">
        <v>3728</v>
      </c>
      <c r="C20368" s="147" t="s">
        <v>2261</v>
      </c>
      <c r="D20368" s="147" t="s">
        <v>3727</v>
      </c>
      <c r="E20368" s="147" t="s">
        <v>2246</v>
      </c>
      <c r="G20368" s="147">
        <v>0</v>
      </c>
      <c r="I20368" s="147">
        <v>4</v>
      </c>
      <c r="J20368" s="147">
        <v>1204911</v>
      </c>
    </row>
    <row r="20369" spans="1:10" x14ac:dyDescent="0.2">
      <c r="A20369" s="147">
        <v>3</v>
      </c>
      <c r="B20369" s="149" t="s">
        <v>3726</v>
      </c>
      <c r="C20369" s="147" t="s">
        <v>2242</v>
      </c>
      <c r="D20369" s="147" t="s">
        <v>3725</v>
      </c>
      <c r="E20369" s="147" t="s">
        <v>2246</v>
      </c>
      <c r="G20369" s="147">
        <v>0</v>
      </c>
      <c r="I20369" s="147">
        <v>3</v>
      </c>
      <c r="J20369" s="147">
        <v>2597169</v>
      </c>
    </row>
    <row r="20370" spans="1:10" x14ac:dyDescent="0.2">
      <c r="A20370" s="147">
        <v>4</v>
      </c>
      <c r="B20370" s="149" t="s">
        <v>3724</v>
      </c>
      <c r="C20370" s="147" t="s">
        <v>2242</v>
      </c>
      <c r="D20370" s="147" t="s">
        <v>3723</v>
      </c>
      <c r="E20370" s="147" t="s">
        <v>2240</v>
      </c>
      <c r="G20370" s="147">
        <v>0</v>
      </c>
      <c r="I20370" s="147">
        <v>4</v>
      </c>
      <c r="J20370" s="147">
        <v>2597235</v>
      </c>
    </row>
    <row r="20371" spans="1:10" x14ac:dyDescent="0.2">
      <c r="A20371" s="147">
        <v>4</v>
      </c>
      <c r="B20371" s="149" t="s">
        <v>3722</v>
      </c>
      <c r="C20371" s="147" t="s">
        <v>2242</v>
      </c>
      <c r="D20371" s="147" t="s">
        <v>3721</v>
      </c>
      <c r="E20371" s="147" t="s">
        <v>2240</v>
      </c>
      <c r="G20371" s="147">
        <v>0</v>
      </c>
      <c r="I20371" s="147">
        <v>4</v>
      </c>
      <c r="J20371" s="147">
        <v>2597223</v>
      </c>
    </row>
    <row r="20372" spans="1:10" x14ac:dyDescent="0.2">
      <c r="A20372" s="147">
        <v>4</v>
      </c>
      <c r="B20372" s="149" t="s">
        <v>3720</v>
      </c>
      <c r="C20372" s="147" t="s">
        <v>2242</v>
      </c>
      <c r="D20372" s="147" t="s">
        <v>3719</v>
      </c>
      <c r="E20372" s="147" t="s">
        <v>2240</v>
      </c>
      <c r="G20372" s="147">
        <v>0</v>
      </c>
      <c r="I20372" s="147">
        <v>4</v>
      </c>
      <c r="J20372" s="147">
        <v>2597230</v>
      </c>
    </row>
    <row r="20373" spans="1:10" x14ac:dyDescent="0.2">
      <c r="A20373" s="147">
        <v>4</v>
      </c>
      <c r="B20373" s="149" t="s">
        <v>3718</v>
      </c>
      <c r="C20373" s="147" t="s">
        <v>2242</v>
      </c>
      <c r="D20373" s="147" t="s">
        <v>3717</v>
      </c>
      <c r="E20373" s="147" t="s">
        <v>2240</v>
      </c>
      <c r="G20373" s="147">
        <v>0</v>
      </c>
      <c r="I20373" s="147">
        <v>4</v>
      </c>
      <c r="J20373" s="147">
        <v>2597227</v>
      </c>
    </row>
    <row r="20374" spans="1:10" x14ac:dyDescent="0.2">
      <c r="A20374" s="147">
        <v>4</v>
      </c>
      <c r="B20374" s="149" t="s">
        <v>3716</v>
      </c>
      <c r="C20374" s="147" t="s">
        <v>2242</v>
      </c>
      <c r="D20374" s="147" t="s">
        <v>3715</v>
      </c>
      <c r="E20374" s="147" t="s">
        <v>2240</v>
      </c>
      <c r="G20374" s="147">
        <v>0</v>
      </c>
      <c r="I20374" s="147">
        <v>4</v>
      </c>
      <c r="J20374" s="147">
        <v>2597224</v>
      </c>
    </row>
    <row r="20375" spans="1:10" x14ac:dyDescent="0.2">
      <c r="A20375" s="147">
        <v>4</v>
      </c>
      <c r="B20375" s="149" t="s">
        <v>3714</v>
      </c>
      <c r="C20375" s="147" t="s">
        <v>2242</v>
      </c>
      <c r="D20375" s="147" t="s">
        <v>3713</v>
      </c>
      <c r="E20375" s="147" t="s">
        <v>2240</v>
      </c>
      <c r="G20375" s="147">
        <v>0</v>
      </c>
      <c r="I20375" s="147">
        <v>4</v>
      </c>
      <c r="J20375" s="147">
        <v>2597229</v>
      </c>
    </row>
    <row r="20376" spans="1:10" x14ac:dyDescent="0.2">
      <c r="A20376" s="147">
        <v>3</v>
      </c>
      <c r="B20376" s="149" t="s">
        <v>3711</v>
      </c>
      <c r="C20376" s="147" t="s">
        <v>2242</v>
      </c>
      <c r="D20376" s="147" t="s">
        <v>3712</v>
      </c>
      <c r="E20376" s="147" t="s">
        <v>2246</v>
      </c>
      <c r="G20376" s="147">
        <v>0</v>
      </c>
      <c r="I20376" s="147">
        <v>3</v>
      </c>
      <c r="J20376" s="147">
        <v>2597170</v>
      </c>
    </row>
    <row r="20377" spans="1:10" x14ac:dyDescent="0.2">
      <c r="A20377" s="147">
        <v>3</v>
      </c>
      <c r="B20377" s="149" t="s">
        <v>3711</v>
      </c>
      <c r="C20377" s="147" t="s">
        <v>2277</v>
      </c>
      <c r="D20377" s="147" t="s">
        <v>3710</v>
      </c>
      <c r="E20377" s="147" t="s">
        <v>2246</v>
      </c>
      <c r="G20377" s="147">
        <v>0</v>
      </c>
      <c r="I20377" s="147">
        <v>3</v>
      </c>
      <c r="J20377" s="147">
        <v>1204900</v>
      </c>
    </row>
    <row r="20378" spans="1:10" x14ac:dyDescent="0.2">
      <c r="A20378" s="147">
        <v>4</v>
      </c>
      <c r="B20378" s="149" t="s">
        <v>3709</v>
      </c>
      <c r="C20378" s="147" t="s">
        <v>2242</v>
      </c>
      <c r="D20378" s="147" t="s">
        <v>3708</v>
      </c>
      <c r="E20378" s="147" t="s">
        <v>2240</v>
      </c>
      <c r="G20378" s="147">
        <v>0</v>
      </c>
      <c r="I20378" s="147">
        <v>4</v>
      </c>
      <c r="J20378" s="147">
        <v>2597244</v>
      </c>
    </row>
    <row r="20379" spans="1:10" x14ac:dyDescent="0.2">
      <c r="A20379" s="147">
        <v>4</v>
      </c>
      <c r="B20379" s="149" t="s">
        <v>3707</v>
      </c>
      <c r="C20379" s="147" t="s">
        <v>2242</v>
      </c>
      <c r="D20379" s="147" t="s">
        <v>3706</v>
      </c>
      <c r="E20379" s="147" t="s">
        <v>2240</v>
      </c>
      <c r="G20379" s="147">
        <v>0</v>
      </c>
      <c r="I20379" s="147">
        <v>4</v>
      </c>
      <c r="J20379" s="147">
        <v>2597240</v>
      </c>
    </row>
    <row r="20380" spans="1:10" x14ac:dyDescent="0.2">
      <c r="A20380" s="147">
        <v>4</v>
      </c>
      <c r="B20380" s="149" t="s">
        <v>3705</v>
      </c>
      <c r="C20380" s="147" t="s">
        <v>2242</v>
      </c>
      <c r="D20380" s="147" t="s">
        <v>3704</v>
      </c>
      <c r="E20380" s="147" t="s">
        <v>2240</v>
      </c>
      <c r="G20380" s="147">
        <v>0</v>
      </c>
      <c r="I20380" s="147">
        <v>4</v>
      </c>
      <c r="J20380" s="147">
        <v>2597236</v>
      </c>
    </row>
    <row r="20381" spans="1:10" x14ac:dyDescent="0.2">
      <c r="A20381" s="147">
        <v>4</v>
      </c>
      <c r="B20381" s="149" t="s">
        <v>3703</v>
      </c>
      <c r="C20381" s="147" t="s">
        <v>2242</v>
      </c>
      <c r="D20381" s="147" t="s">
        <v>3702</v>
      </c>
      <c r="E20381" s="147" t="s">
        <v>2240</v>
      </c>
      <c r="G20381" s="147">
        <v>0</v>
      </c>
      <c r="I20381" s="147">
        <v>4</v>
      </c>
      <c r="J20381" s="147">
        <v>2597238</v>
      </c>
    </row>
    <row r="20382" spans="1:10" x14ac:dyDescent="0.2">
      <c r="A20382" s="147">
        <v>4</v>
      </c>
      <c r="B20382" s="149" t="s">
        <v>3701</v>
      </c>
      <c r="C20382" s="147" t="s">
        <v>2242</v>
      </c>
      <c r="D20382" s="147" t="s">
        <v>3700</v>
      </c>
      <c r="E20382" s="147" t="s">
        <v>2240</v>
      </c>
      <c r="G20382" s="147">
        <v>0</v>
      </c>
      <c r="I20382" s="147">
        <v>4</v>
      </c>
      <c r="J20382" s="147">
        <v>2597248</v>
      </c>
    </row>
    <row r="20383" spans="1:10" x14ac:dyDescent="0.2">
      <c r="A20383" s="147">
        <v>4</v>
      </c>
      <c r="B20383" s="149" t="s">
        <v>3699</v>
      </c>
      <c r="C20383" s="147" t="s">
        <v>2242</v>
      </c>
      <c r="D20383" s="147" t="s">
        <v>3698</v>
      </c>
      <c r="E20383" s="147" t="s">
        <v>2240</v>
      </c>
      <c r="G20383" s="147">
        <v>0</v>
      </c>
      <c r="I20383" s="147">
        <v>4</v>
      </c>
      <c r="J20383" s="147">
        <v>2597246</v>
      </c>
    </row>
    <row r="20384" spans="1:10" x14ac:dyDescent="0.2">
      <c r="A20384" s="147">
        <v>3</v>
      </c>
      <c r="B20384" s="149" t="s">
        <v>3697</v>
      </c>
      <c r="C20384" s="147" t="s">
        <v>2242</v>
      </c>
      <c r="D20384" s="147" t="s">
        <v>3696</v>
      </c>
      <c r="E20384" s="147" t="s">
        <v>2246</v>
      </c>
      <c r="G20384" s="147">
        <v>0</v>
      </c>
      <c r="I20384" s="147">
        <v>3</v>
      </c>
      <c r="J20384" s="147">
        <v>2597180</v>
      </c>
    </row>
    <row r="20385" spans="1:10" x14ac:dyDescent="0.2">
      <c r="A20385" s="147">
        <v>4</v>
      </c>
      <c r="B20385" s="149" t="s">
        <v>3695</v>
      </c>
      <c r="C20385" s="147" t="s">
        <v>2242</v>
      </c>
      <c r="D20385" s="147" t="s">
        <v>3694</v>
      </c>
      <c r="E20385" s="147" t="s">
        <v>2240</v>
      </c>
      <c r="G20385" s="147">
        <v>0</v>
      </c>
      <c r="I20385" s="147">
        <v>4</v>
      </c>
      <c r="J20385" s="147">
        <v>2597269</v>
      </c>
    </row>
    <row r="20386" spans="1:10" x14ac:dyDescent="0.2">
      <c r="A20386" s="147">
        <v>4</v>
      </c>
      <c r="B20386" s="149" t="s">
        <v>3693</v>
      </c>
      <c r="C20386" s="147" t="s">
        <v>2242</v>
      </c>
      <c r="D20386" s="147" t="s">
        <v>3692</v>
      </c>
      <c r="E20386" s="147" t="s">
        <v>2240</v>
      </c>
      <c r="G20386" s="147">
        <v>0</v>
      </c>
      <c r="I20386" s="147">
        <v>4</v>
      </c>
      <c r="J20386" s="147">
        <v>2597259</v>
      </c>
    </row>
    <row r="20387" spans="1:10" x14ac:dyDescent="0.2">
      <c r="A20387" s="147">
        <v>4</v>
      </c>
      <c r="B20387" s="149" t="s">
        <v>3691</v>
      </c>
      <c r="C20387" s="147" t="s">
        <v>2242</v>
      </c>
      <c r="D20387" s="147" t="s">
        <v>3690</v>
      </c>
      <c r="E20387" s="147" t="s">
        <v>2240</v>
      </c>
      <c r="G20387" s="147">
        <v>0</v>
      </c>
      <c r="I20387" s="147">
        <v>4</v>
      </c>
      <c r="J20387" s="147">
        <v>2597258</v>
      </c>
    </row>
    <row r="20388" spans="1:10" x14ac:dyDescent="0.2">
      <c r="A20388" s="147">
        <v>4</v>
      </c>
      <c r="B20388" s="149" t="s">
        <v>3689</v>
      </c>
      <c r="C20388" s="147" t="s">
        <v>2242</v>
      </c>
      <c r="D20388" s="147" t="s">
        <v>3688</v>
      </c>
      <c r="E20388" s="147" t="s">
        <v>2240</v>
      </c>
      <c r="G20388" s="147">
        <v>0</v>
      </c>
      <c r="I20388" s="147">
        <v>4</v>
      </c>
      <c r="J20388" s="147">
        <v>2597265</v>
      </c>
    </row>
    <row r="20389" spans="1:10" x14ac:dyDescent="0.2">
      <c r="A20389" s="147">
        <v>4</v>
      </c>
      <c r="B20389" s="149" t="s">
        <v>3685</v>
      </c>
      <c r="C20389" s="147" t="s">
        <v>2242</v>
      </c>
      <c r="D20389" s="147" t="s">
        <v>3687</v>
      </c>
      <c r="E20389" s="147" t="s">
        <v>2240</v>
      </c>
      <c r="G20389" s="147">
        <v>0</v>
      </c>
      <c r="I20389" s="147">
        <v>4</v>
      </c>
      <c r="J20389" s="147">
        <v>2597262</v>
      </c>
    </row>
    <row r="20390" spans="1:10" x14ac:dyDescent="0.2">
      <c r="A20390" s="147">
        <v>4</v>
      </c>
      <c r="B20390" s="149" t="s">
        <v>3685</v>
      </c>
      <c r="C20390" s="147" t="s">
        <v>2261</v>
      </c>
      <c r="D20390" s="147" t="s">
        <v>3686</v>
      </c>
      <c r="E20390" s="147" t="s">
        <v>2246</v>
      </c>
      <c r="G20390" s="147">
        <v>0</v>
      </c>
      <c r="I20390" s="147">
        <v>4</v>
      </c>
      <c r="J20390" s="147">
        <v>1204924</v>
      </c>
    </row>
    <row r="20391" spans="1:10" x14ac:dyDescent="0.2">
      <c r="A20391" s="147">
        <v>4</v>
      </c>
      <c r="B20391" s="149" t="s">
        <v>3685</v>
      </c>
      <c r="C20391" s="147" t="s">
        <v>2261</v>
      </c>
      <c r="D20391" s="147" t="s">
        <v>3684</v>
      </c>
      <c r="E20391" s="147" t="s">
        <v>2246</v>
      </c>
      <c r="G20391" s="147">
        <v>0</v>
      </c>
      <c r="I20391" s="147">
        <v>4</v>
      </c>
      <c r="J20391" s="147">
        <v>1204931</v>
      </c>
    </row>
    <row r="20392" spans="1:10" x14ac:dyDescent="0.2">
      <c r="A20392" s="147">
        <v>4</v>
      </c>
      <c r="B20392" s="149" t="s">
        <v>3681</v>
      </c>
      <c r="C20392" s="147" t="s">
        <v>2242</v>
      </c>
      <c r="D20392" s="147" t="s">
        <v>3683</v>
      </c>
      <c r="E20392" s="147" t="s">
        <v>2240</v>
      </c>
      <c r="G20392" s="147">
        <v>0</v>
      </c>
      <c r="I20392" s="147">
        <v>4</v>
      </c>
      <c r="J20392" s="147">
        <v>2597263</v>
      </c>
    </row>
    <row r="20393" spans="1:10" x14ac:dyDescent="0.2">
      <c r="A20393" s="147">
        <v>4</v>
      </c>
      <c r="B20393" s="149" t="s">
        <v>3681</v>
      </c>
      <c r="C20393" s="147" t="s">
        <v>2261</v>
      </c>
      <c r="D20393" s="147" t="s">
        <v>3682</v>
      </c>
      <c r="E20393" s="147" t="s">
        <v>2246</v>
      </c>
      <c r="G20393" s="147">
        <v>0</v>
      </c>
      <c r="I20393" s="147">
        <v>4</v>
      </c>
      <c r="J20393" s="147">
        <v>1204923</v>
      </c>
    </row>
    <row r="20394" spans="1:10" x14ac:dyDescent="0.2">
      <c r="A20394" s="147">
        <v>4</v>
      </c>
      <c r="B20394" s="149" t="s">
        <v>3681</v>
      </c>
      <c r="C20394" s="147" t="s">
        <v>2261</v>
      </c>
      <c r="D20394" s="147" t="s">
        <v>3680</v>
      </c>
      <c r="E20394" s="147" t="s">
        <v>2246</v>
      </c>
      <c r="G20394" s="147">
        <v>0</v>
      </c>
      <c r="I20394" s="147">
        <v>4</v>
      </c>
      <c r="J20394" s="147">
        <v>1204925</v>
      </c>
    </row>
    <row r="20395" spans="1:10" x14ac:dyDescent="0.2">
      <c r="A20395" s="147">
        <v>3</v>
      </c>
      <c r="B20395" s="149" t="s">
        <v>3679</v>
      </c>
      <c r="C20395" s="147" t="s">
        <v>2242</v>
      </c>
      <c r="D20395" s="147" t="s">
        <v>3678</v>
      </c>
      <c r="E20395" s="147" t="s">
        <v>2246</v>
      </c>
      <c r="G20395" s="147">
        <v>0</v>
      </c>
      <c r="I20395" s="147">
        <v>3</v>
      </c>
      <c r="J20395" s="147">
        <v>2597177</v>
      </c>
    </row>
    <row r="20396" spans="1:10" x14ac:dyDescent="0.2">
      <c r="A20396" s="147">
        <v>4</v>
      </c>
      <c r="B20396" s="149" t="s">
        <v>3672</v>
      </c>
      <c r="C20396" s="147" t="s">
        <v>2242</v>
      </c>
      <c r="D20396" s="147" t="s">
        <v>3677</v>
      </c>
      <c r="E20396" s="147" t="s">
        <v>2240</v>
      </c>
      <c r="G20396" s="147">
        <v>0</v>
      </c>
      <c r="I20396" s="147">
        <v>4</v>
      </c>
      <c r="J20396" s="147">
        <v>2597296</v>
      </c>
    </row>
    <row r="20397" spans="1:10" x14ac:dyDescent="0.2">
      <c r="A20397" s="147">
        <v>4</v>
      </c>
      <c r="B20397" s="149" t="s">
        <v>3672</v>
      </c>
      <c r="C20397" s="147" t="s">
        <v>2261</v>
      </c>
      <c r="D20397" s="147" t="s">
        <v>3676</v>
      </c>
      <c r="E20397" s="147" t="s">
        <v>2246</v>
      </c>
      <c r="G20397" s="147">
        <v>0</v>
      </c>
      <c r="I20397" s="147">
        <v>4</v>
      </c>
      <c r="J20397" s="147">
        <v>1204969</v>
      </c>
    </row>
    <row r="20398" spans="1:10" x14ac:dyDescent="0.2">
      <c r="A20398" s="147">
        <v>4</v>
      </c>
      <c r="B20398" s="149" t="s">
        <v>3672</v>
      </c>
      <c r="C20398" s="147" t="s">
        <v>2261</v>
      </c>
      <c r="D20398" s="147" t="s">
        <v>3675</v>
      </c>
      <c r="E20398" s="147" t="s">
        <v>2246</v>
      </c>
      <c r="G20398" s="147">
        <v>0</v>
      </c>
      <c r="I20398" s="147">
        <v>4</v>
      </c>
      <c r="J20398" s="147">
        <v>1204987</v>
      </c>
    </row>
    <row r="20399" spans="1:10" x14ac:dyDescent="0.2">
      <c r="A20399" s="147">
        <v>4</v>
      </c>
      <c r="B20399" s="149" t="s">
        <v>3672</v>
      </c>
      <c r="C20399" s="147" t="s">
        <v>2261</v>
      </c>
      <c r="D20399" s="147" t="s">
        <v>3674</v>
      </c>
      <c r="E20399" s="147" t="s">
        <v>2246</v>
      </c>
      <c r="G20399" s="147">
        <v>0</v>
      </c>
      <c r="I20399" s="147">
        <v>4</v>
      </c>
      <c r="J20399" s="147">
        <v>1204936</v>
      </c>
    </row>
    <row r="20400" spans="1:10" x14ac:dyDescent="0.2">
      <c r="A20400" s="147">
        <v>4</v>
      </c>
      <c r="B20400" s="149" t="s">
        <v>3672</v>
      </c>
      <c r="C20400" s="147" t="s">
        <v>2261</v>
      </c>
      <c r="D20400" s="147" t="s">
        <v>3673</v>
      </c>
      <c r="E20400" s="147" t="s">
        <v>2246</v>
      </c>
      <c r="G20400" s="147">
        <v>0</v>
      </c>
      <c r="I20400" s="147">
        <v>4</v>
      </c>
      <c r="J20400" s="147">
        <v>1204967</v>
      </c>
    </row>
    <row r="20401" spans="1:10" x14ac:dyDescent="0.2">
      <c r="A20401" s="147">
        <v>4</v>
      </c>
      <c r="B20401" s="149" t="s">
        <v>3672</v>
      </c>
      <c r="C20401" s="147" t="s">
        <v>2261</v>
      </c>
      <c r="D20401" s="147" t="s">
        <v>3671</v>
      </c>
      <c r="E20401" s="147" t="s">
        <v>2246</v>
      </c>
      <c r="G20401" s="147">
        <v>0</v>
      </c>
      <c r="I20401" s="147">
        <v>4</v>
      </c>
      <c r="J20401" s="147">
        <v>1204971</v>
      </c>
    </row>
    <row r="20402" spans="1:10" x14ac:dyDescent="0.2">
      <c r="A20402" s="147">
        <v>4</v>
      </c>
      <c r="B20402" s="149" t="s">
        <v>3668</v>
      </c>
      <c r="C20402" s="147" t="s">
        <v>2242</v>
      </c>
      <c r="D20402" s="147" t="s">
        <v>3670</v>
      </c>
      <c r="E20402" s="147" t="s">
        <v>2240</v>
      </c>
      <c r="G20402" s="147">
        <v>0</v>
      </c>
      <c r="I20402" s="147">
        <v>4</v>
      </c>
      <c r="J20402" s="147">
        <v>2597282</v>
      </c>
    </row>
    <row r="20403" spans="1:10" x14ac:dyDescent="0.2">
      <c r="A20403" s="147">
        <v>4</v>
      </c>
      <c r="B20403" s="149" t="s">
        <v>3668</v>
      </c>
      <c r="C20403" s="147" t="s">
        <v>2261</v>
      </c>
      <c r="D20403" s="147" t="s">
        <v>3669</v>
      </c>
      <c r="E20403" s="147" t="s">
        <v>2246</v>
      </c>
      <c r="G20403" s="147">
        <v>0</v>
      </c>
      <c r="I20403" s="147">
        <v>4</v>
      </c>
      <c r="J20403" s="147">
        <v>1204974</v>
      </c>
    </row>
    <row r="20404" spans="1:10" x14ac:dyDescent="0.2">
      <c r="A20404" s="147">
        <v>4</v>
      </c>
      <c r="B20404" s="149" t="s">
        <v>3668</v>
      </c>
      <c r="C20404" s="147" t="s">
        <v>2261</v>
      </c>
      <c r="D20404" s="147" t="s">
        <v>3667</v>
      </c>
      <c r="E20404" s="147" t="s">
        <v>2246</v>
      </c>
      <c r="G20404" s="147">
        <v>0</v>
      </c>
      <c r="I20404" s="147">
        <v>4</v>
      </c>
      <c r="J20404" s="147">
        <v>1204970</v>
      </c>
    </row>
    <row r="20405" spans="1:10" x14ac:dyDescent="0.2">
      <c r="A20405" s="147">
        <v>4</v>
      </c>
      <c r="B20405" s="149" t="s">
        <v>3661</v>
      </c>
      <c r="C20405" s="147" t="s">
        <v>2242</v>
      </c>
      <c r="D20405" s="147" t="s">
        <v>3666</v>
      </c>
      <c r="E20405" s="147" t="s">
        <v>2240</v>
      </c>
      <c r="G20405" s="147">
        <v>0</v>
      </c>
      <c r="I20405" s="147">
        <v>4</v>
      </c>
      <c r="J20405" s="147">
        <v>2597281</v>
      </c>
    </row>
    <row r="20406" spans="1:10" x14ac:dyDescent="0.2">
      <c r="A20406" s="147">
        <v>4</v>
      </c>
      <c r="B20406" s="149" t="s">
        <v>3661</v>
      </c>
      <c r="C20406" s="147" t="s">
        <v>2261</v>
      </c>
      <c r="D20406" s="147" t="s">
        <v>3665</v>
      </c>
      <c r="E20406" s="147" t="s">
        <v>2246</v>
      </c>
      <c r="G20406" s="147">
        <v>0</v>
      </c>
      <c r="I20406" s="147">
        <v>4</v>
      </c>
      <c r="J20406" s="147">
        <v>1204946</v>
      </c>
    </row>
    <row r="20407" spans="1:10" x14ac:dyDescent="0.2">
      <c r="A20407" s="147">
        <v>4</v>
      </c>
      <c r="B20407" s="149" t="s">
        <v>3661</v>
      </c>
      <c r="C20407" s="147" t="s">
        <v>2261</v>
      </c>
      <c r="D20407" s="147" t="s">
        <v>3664</v>
      </c>
      <c r="E20407" s="147" t="s">
        <v>2246</v>
      </c>
      <c r="G20407" s="147">
        <v>0</v>
      </c>
      <c r="I20407" s="147">
        <v>4</v>
      </c>
      <c r="J20407" s="147">
        <v>1204968</v>
      </c>
    </row>
    <row r="20408" spans="1:10" x14ac:dyDescent="0.2">
      <c r="A20408" s="147">
        <v>4</v>
      </c>
      <c r="B20408" s="149" t="s">
        <v>3661</v>
      </c>
      <c r="C20408" s="147" t="s">
        <v>2261</v>
      </c>
      <c r="D20408" s="147" t="s">
        <v>3663</v>
      </c>
      <c r="E20408" s="147" t="s">
        <v>2246</v>
      </c>
      <c r="G20408" s="147">
        <v>0</v>
      </c>
      <c r="I20408" s="147">
        <v>4</v>
      </c>
      <c r="J20408" s="147">
        <v>1204965</v>
      </c>
    </row>
    <row r="20409" spans="1:10" x14ac:dyDescent="0.2">
      <c r="A20409" s="147">
        <v>4</v>
      </c>
      <c r="B20409" s="149" t="s">
        <v>3661</v>
      </c>
      <c r="C20409" s="147" t="s">
        <v>2261</v>
      </c>
      <c r="D20409" s="147" t="s">
        <v>3662</v>
      </c>
      <c r="E20409" s="147" t="s">
        <v>2246</v>
      </c>
      <c r="G20409" s="147">
        <v>0</v>
      </c>
      <c r="I20409" s="147">
        <v>4</v>
      </c>
      <c r="J20409" s="147">
        <v>1204958</v>
      </c>
    </row>
    <row r="20410" spans="1:10" x14ac:dyDescent="0.2">
      <c r="A20410" s="147">
        <v>4</v>
      </c>
      <c r="B20410" s="149" t="s">
        <v>3661</v>
      </c>
      <c r="C20410" s="147" t="s">
        <v>2261</v>
      </c>
      <c r="D20410" s="147" t="s">
        <v>3660</v>
      </c>
      <c r="E20410" s="147" t="s">
        <v>2246</v>
      </c>
      <c r="G20410" s="147">
        <v>0</v>
      </c>
      <c r="I20410" s="147">
        <v>4</v>
      </c>
      <c r="J20410" s="147">
        <v>1204959</v>
      </c>
    </row>
    <row r="20411" spans="1:10" x14ac:dyDescent="0.2">
      <c r="A20411" s="147">
        <v>4</v>
      </c>
      <c r="B20411" s="149" t="s">
        <v>3658</v>
      </c>
      <c r="C20411" s="147" t="s">
        <v>2242</v>
      </c>
      <c r="D20411" s="147" t="s">
        <v>3659</v>
      </c>
      <c r="E20411" s="147" t="s">
        <v>2240</v>
      </c>
      <c r="G20411" s="147">
        <v>0</v>
      </c>
      <c r="I20411" s="147">
        <v>4</v>
      </c>
      <c r="J20411" s="147">
        <v>2597288</v>
      </c>
    </row>
    <row r="20412" spans="1:10" x14ac:dyDescent="0.2">
      <c r="A20412" s="147">
        <v>4</v>
      </c>
      <c r="B20412" s="149" t="s">
        <v>3658</v>
      </c>
      <c r="C20412" s="147" t="s">
        <v>2261</v>
      </c>
      <c r="D20412" s="147" t="s">
        <v>3657</v>
      </c>
      <c r="E20412" s="147" t="s">
        <v>2246</v>
      </c>
      <c r="G20412" s="147">
        <v>0</v>
      </c>
      <c r="I20412" s="147">
        <v>4</v>
      </c>
      <c r="J20412" s="147">
        <v>1204984</v>
      </c>
    </row>
    <row r="20413" spans="1:10" x14ac:dyDescent="0.2">
      <c r="A20413" s="147">
        <v>4</v>
      </c>
      <c r="B20413" s="149" t="s">
        <v>3655</v>
      </c>
      <c r="C20413" s="147" t="s">
        <v>2242</v>
      </c>
      <c r="D20413" s="147" t="s">
        <v>3656</v>
      </c>
      <c r="E20413" s="147" t="s">
        <v>2240</v>
      </c>
      <c r="G20413" s="147">
        <v>0</v>
      </c>
      <c r="I20413" s="147">
        <v>4</v>
      </c>
      <c r="J20413" s="147">
        <v>2597301</v>
      </c>
    </row>
    <row r="20414" spans="1:10" x14ac:dyDescent="0.2">
      <c r="A20414" s="147">
        <v>4</v>
      </c>
      <c r="B20414" s="149" t="s">
        <v>3655</v>
      </c>
      <c r="C20414" s="147" t="s">
        <v>2261</v>
      </c>
      <c r="D20414" s="147" t="s">
        <v>3654</v>
      </c>
      <c r="E20414" s="147" t="s">
        <v>2246</v>
      </c>
      <c r="G20414" s="147">
        <v>0</v>
      </c>
      <c r="I20414" s="147">
        <v>4</v>
      </c>
      <c r="J20414" s="147">
        <v>1204952</v>
      </c>
    </row>
    <row r="20415" spans="1:10" x14ac:dyDescent="0.2">
      <c r="A20415" s="147">
        <v>4</v>
      </c>
      <c r="B20415" s="149" t="s">
        <v>3653</v>
      </c>
      <c r="C20415" s="147" t="s">
        <v>2242</v>
      </c>
      <c r="D20415" s="147" t="s">
        <v>3652</v>
      </c>
      <c r="E20415" s="147" t="s">
        <v>2240</v>
      </c>
      <c r="G20415" s="147">
        <v>0</v>
      </c>
      <c r="I20415" s="147">
        <v>4</v>
      </c>
      <c r="J20415" s="147">
        <v>2597276</v>
      </c>
    </row>
    <row r="20416" spans="1:10" x14ac:dyDescent="0.2">
      <c r="A20416" s="147">
        <v>4</v>
      </c>
      <c r="B20416" s="149" t="s">
        <v>3651</v>
      </c>
      <c r="C20416" s="147" t="s">
        <v>2242</v>
      </c>
      <c r="D20416" s="147" t="s">
        <v>3650</v>
      </c>
      <c r="E20416" s="147" t="s">
        <v>2240</v>
      </c>
      <c r="G20416" s="147">
        <v>0</v>
      </c>
      <c r="I20416" s="147">
        <v>4</v>
      </c>
      <c r="J20416" s="147">
        <v>2597290</v>
      </c>
    </row>
    <row r="20417" spans="1:10" x14ac:dyDescent="0.2">
      <c r="A20417" s="147">
        <v>4</v>
      </c>
      <c r="B20417" s="149" t="s">
        <v>3647</v>
      </c>
      <c r="C20417" s="147" t="s">
        <v>2242</v>
      </c>
      <c r="D20417" s="147" t="s">
        <v>3649</v>
      </c>
      <c r="E20417" s="147" t="s">
        <v>2240</v>
      </c>
      <c r="G20417" s="147">
        <v>0</v>
      </c>
      <c r="I20417" s="147">
        <v>4</v>
      </c>
      <c r="J20417" s="147">
        <v>2597289</v>
      </c>
    </row>
    <row r="20418" spans="1:10" x14ac:dyDescent="0.2">
      <c r="A20418" s="147">
        <v>4</v>
      </c>
      <c r="B20418" s="149" t="s">
        <v>3647</v>
      </c>
      <c r="C20418" s="147" t="s">
        <v>2261</v>
      </c>
      <c r="D20418" s="147" t="s">
        <v>3648</v>
      </c>
      <c r="E20418" s="147" t="s">
        <v>2246</v>
      </c>
      <c r="G20418" s="147">
        <v>0</v>
      </c>
      <c r="I20418" s="147">
        <v>4</v>
      </c>
      <c r="J20418" s="147">
        <v>1204943</v>
      </c>
    </row>
    <row r="20419" spans="1:10" x14ac:dyDescent="0.2">
      <c r="A20419" s="147">
        <v>4</v>
      </c>
      <c r="B20419" s="149" t="s">
        <v>3647</v>
      </c>
      <c r="C20419" s="147" t="s">
        <v>2277</v>
      </c>
      <c r="D20419" s="147" t="s">
        <v>3646</v>
      </c>
      <c r="E20419" s="147" t="s">
        <v>2246</v>
      </c>
      <c r="G20419" s="147">
        <v>0</v>
      </c>
      <c r="I20419" s="147">
        <v>4</v>
      </c>
      <c r="J20419" s="147">
        <v>1204941</v>
      </c>
    </row>
    <row r="20420" spans="1:10" x14ac:dyDescent="0.2">
      <c r="A20420" s="147">
        <v>4</v>
      </c>
      <c r="B20420" s="149" t="s">
        <v>3644</v>
      </c>
      <c r="C20420" s="147" t="s">
        <v>2242</v>
      </c>
      <c r="D20420" s="147" t="s">
        <v>3645</v>
      </c>
      <c r="E20420" s="147" t="s">
        <v>2240</v>
      </c>
      <c r="G20420" s="147">
        <v>0</v>
      </c>
      <c r="I20420" s="147">
        <v>4</v>
      </c>
      <c r="J20420" s="147">
        <v>2597283</v>
      </c>
    </row>
    <row r="20421" spans="1:10" x14ac:dyDescent="0.2">
      <c r="A20421" s="147">
        <v>4</v>
      </c>
      <c r="B20421" s="149" t="s">
        <v>3644</v>
      </c>
      <c r="C20421" s="147" t="s">
        <v>2261</v>
      </c>
      <c r="D20421" s="147" t="s">
        <v>3643</v>
      </c>
      <c r="E20421" s="147" t="s">
        <v>2246</v>
      </c>
      <c r="G20421" s="147">
        <v>0</v>
      </c>
      <c r="I20421" s="147">
        <v>4</v>
      </c>
      <c r="J20421" s="147">
        <v>1204935</v>
      </c>
    </row>
    <row r="20422" spans="1:10" x14ac:dyDescent="0.2">
      <c r="A20422" s="147">
        <v>4</v>
      </c>
      <c r="B20422" s="149" t="s">
        <v>3641</v>
      </c>
      <c r="C20422" s="147" t="s">
        <v>2242</v>
      </c>
      <c r="D20422" s="147" t="s">
        <v>3642</v>
      </c>
      <c r="E20422" s="147" t="s">
        <v>2240</v>
      </c>
      <c r="G20422" s="147">
        <v>0</v>
      </c>
      <c r="I20422" s="147">
        <v>4</v>
      </c>
      <c r="J20422" s="147">
        <v>2597284</v>
      </c>
    </row>
    <row r="20423" spans="1:10" x14ac:dyDescent="0.2">
      <c r="A20423" s="147">
        <v>4</v>
      </c>
      <c r="B20423" s="149" t="s">
        <v>3641</v>
      </c>
      <c r="C20423" s="147" t="s">
        <v>2261</v>
      </c>
      <c r="D20423" s="147" t="s">
        <v>3640</v>
      </c>
      <c r="E20423" s="147" t="s">
        <v>2246</v>
      </c>
      <c r="G20423" s="147">
        <v>0</v>
      </c>
      <c r="I20423" s="147">
        <v>4</v>
      </c>
      <c r="J20423" s="147">
        <v>1204950</v>
      </c>
    </row>
    <row r="20424" spans="1:10" x14ac:dyDescent="0.2">
      <c r="A20424" s="147">
        <v>2</v>
      </c>
      <c r="B20424" s="149" t="s">
        <v>3639</v>
      </c>
      <c r="C20424" s="147" t="s">
        <v>2242</v>
      </c>
      <c r="D20424" s="147" t="s">
        <v>3638</v>
      </c>
      <c r="E20424" s="147" t="s">
        <v>2246</v>
      </c>
      <c r="G20424" s="147">
        <v>0</v>
      </c>
      <c r="I20424" s="147">
        <v>2</v>
      </c>
      <c r="J20424" s="147">
        <v>2592576</v>
      </c>
    </row>
    <row r="20425" spans="1:10" x14ac:dyDescent="0.2">
      <c r="A20425" s="147">
        <v>3</v>
      </c>
      <c r="B20425" s="149" t="s">
        <v>3637</v>
      </c>
      <c r="C20425" s="147" t="s">
        <v>2242</v>
      </c>
      <c r="D20425" s="147" t="s">
        <v>3636</v>
      </c>
      <c r="E20425" s="147" t="s">
        <v>2246</v>
      </c>
      <c r="G20425" s="147">
        <v>0</v>
      </c>
      <c r="I20425" s="147">
        <v>3</v>
      </c>
      <c r="J20425" s="147">
        <v>2597314</v>
      </c>
    </row>
    <row r="20426" spans="1:10" x14ac:dyDescent="0.2">
      <c r="A20426" s="147">
        <v>4</v>
      </c>
      <c r="B20426" s="149" t="s">
        <v>3635</v>
      </c>
      <c r="C20426" s="147" t="s">
        <v>2242</v>
      </c>
      <c r="D20426" s="147" t="s">
        <v>3634</v>
      </c>
      <c r="E20426" s="147" t="s">
        <v>2240</v>
      </c>
      <c r="G20426" s="147">
        <v>0</v>
      </c>
      <c r="I20426" s="147">
        <v>4</v>
      </c>
      <c r="J20426" s="147">
        <v>2597347</v>
      </c>
    </row>
    <row r="20427" spans="1:10" x14ac:dyDescent="0.2">
      <c r="A20427" s="147">
        <v>4</v>
      </c>
      <c r="B20427" s="149" t="s">
        <v>3633</v>
      </c>
      <c r="C20427" s="147" t="s">
        <v>2242</v>
      </c>
      <c r="D20427" s="147" t="s">
        <v>3632</v>
      </c>
      <c r="E20427" s="147" t="s">
        <v>2240</v>
      </c>
      <c r="G20427" s="147">
        <v>0</v>
      </c>
      <c r="I20427" s="147">
        <v>4</v>
      </c>
      <c r="J20427" s="147">
        <v>2597349</v>
      </c>
    </row>
    <row r="20428" spans="1:10" x14ac:dyDescent="0.2">
      <c r="A20428" s="147">
        <v>4</v>
      </c>
      <c r="B20428" s="149" t="s">
        <v>3631</v>
      </c>
      <c r="C20428" s="147" t="s">
        <v>2242</v>
      </c>
      <c r="D20428" s="147" t="s">
        <v>3630</v>
      </c>
      <c r="E20428" s="147" t="s">
        <v>2240</v>
      </c>
      <c r="G20428" s="147">
        <v>0</v>
      </c>
      <c r="I20428" s="147">
        <v>4</v>
      </c>
      <c r="J20428" s="147">
        <v>2597330</v>
      </c>
    </row>
    <row r="20429" spans="1:10" x14ac:dyDescent="0.2">
      <c r="A20429" s="147">
        <v>4</v>
      </c>
      <c r="B20429" s="149" t="s">
        <v>3629</v>
      </c>
      <c r="C20429" s="147" t="s">
        <v>2242</v>
      </c>
      <c r="D20429" s="147" t="s">
        <v>3628</v>
      </c>
      <c r="E20429" s="147" t="s">
        <v>2240</v>
      </c>
      <c r="G20429" s="147">
        <v>0</v>
      </c>
      <c r="I20429" s="147">
        <v>4</v>
      </c>
      <c r="J20429" s="147">
        <v>2597337</v>
      </c>
    </row>
    <row r="20430" spans="1:10" x14ac:dyDescent="0.2">
      <c r="A20430" s="147">
        <v>4</v>
      </c>
      <c r="B20430" s="149" t="s">
        <v>3626</v>
      </c>
      <c r="C20430" s="147" t="s">
        <v>2242</v>
      </c>
      <c r="D20430" s="147" t="s">
        <v>3627</v>
      </c>
      <c r="E20430" s="147" t="s">
        <v>2240</v>
      </c>
      <c r="G20430" s="147">
        <v>0</v>
      </c>
      <c r="I20430" s="147">
        <v>4</v>
      </c>
      <c r="J20430" s="147">
        <v>2597345</v>
      </c>
    </row>
    <row r="20431" spans="1:10" x14ac:dyDescent="0.2">
      <c r="A20431" s="147">
        <v>4</v>
      </c>
      <c r="B20431" s="149" t="s">
        <v>3626</v>
      </c>
      <c r="C20431" s="147" t="s">
        <v>2277</v>
      </c>
      <c r="D20431" s="147" t="s">
        <v>3625</v>
      </c>
      <c r="E20431" s="147" t="s">
        <v>2246</v>
      </c>
      <c r="G20431" s="147">
        <v>0</v>
      </c>
      <c r="I20431" s="147">
        <v>4</v>
      </c>
      <c r="J20431" s="147">
        <v>1204992</v>
      </c>
    </row>
    <row r="20432" spans="1:10" x14ac:dyDescent="0.2">
      <c r="A20432" s="147">
        <v>4</v>
      </c>
      <c r="B20432" s="149" t="s">
        <v>3622</v>
      </c>
      <c r="C20432" s="147" t="s">
        <v>2242</v>
      </c>
      <c r="D20432" s="147" t="s">
        <v>3624</v>
      </c>
      <c r="E20432" s="147" t="s">
        <v>2240</v>
      </c>
      <c r="G20432" s="147">
        <v>0</v>
      </c>
      <c r="I20432" s="147">
        <v>4</v>
      </c>
      <c r="J20432" s="147">
        <v>2597328</v>
      </c>
    </row>
    <row r="20433" spans="1:11" x14ac:dyDescent="0.2">
      <c r="A20433" s="147">
        <v>4</v>
      </c>
      <c r="B20433" s="149" t="s">
        <v>3622</v>
      </c>
      <c r="C20433" s="147" t="s">
        <v>2261</v>
      </c>
      <c r="D20433" s="147" t="s">
        <v>3623</v>
      </c>
      <c r="E20433" s="147" t="s">
        <v>2246</v>
      </c>
      <c r="G20433" s="147">
        <v>0</v>
      </c>
      <c r="I20433" s="147">
        <v>4</v>
      </c>
      <c r="J20433" s="147">
        <v>1205006</v>
      </c>
    </row>
    <row r="20434" spans="1:11" x14ac:dyDescent="0.2">
      <c r="A20434" s="147">
        <v>4</v>
      </c>
      <c r="B20434" s="149" t="s">
        <v>3622</v>
      </c>
      <c r="C20434" s="147" t="s">
        <v>2261</v>
      </c>
      <c r="D20434" s="147" t="s">
        <v>3621</v>
      </c>
      <c r="E20434" s="147" t="s">
        <v>2246</v>
      </c>
      <c r="G20434" s="147">
        <v>0</v>
      </c>
      <c r="I20434" s="147">
        <v>4</v>
      </c>
      <c r="J20434" s="147">
        <v>1205014</v>
      </c>
    </row>
    <row r="20435" spans="1:11" x14ac:dyDescent="0.2">
      <c r="A20435" s="147">
        <v>4</v>
      </c>
      <c r="B20435" s="149" t="s">
        <v>3617</v>
      </c>
      <c r="C20435" s="147" t="s">
        <v>2242</v>
      </c>
      <c r="D20435" s="147" t="s">
        <v>3620</v>
      </c>
      <c r="E20435" s="147" t="s">
        <v>2240</v>
      </c>
      <c r="G20435" s="147">
        <v>0</v>
      </c>
      <c r="I20435" s="147">
        <v>4</v>
      </c>
      <c r="J20435" s="147">
        <v>2597335</v>
      </c>
    </row>
    <row r="20436" spans="1:11" x14ac:dyDescent="0.2">
      <c r="A20436" s="147">
        <v>4</v>
      </c>
      <c r="B20436" s="149" t="s">
        <v>3617</v>
      </c>
      <c r="C20436" s="147" t="s">
        <v>2261</v>
      </c>
      <c r="D20436" s="147" t="s">
        <v>3619</v>
      </c>
      <c r="E20436" s="147" t="s">
        <v>2246</v>
      </c>
      <c r="G20436" s="147">
        <v>0</v>
      </c>
      <c r="I20436" s="147">
        <v>4</v>
      </c>
      <c r="J20436" s="147">
        <v>1205017</v>
      </c>
    </row>
    <row r="20437" spans="1:11" x14ac:dyDescent="0.2">
      <c r="A20437" s="147">
        <v>4</v>
      </c>
      <c r="B20437" s="149" t="s">
        <v>3617</v>
      </c>
      <c r="C20437" s="147" t="s">
        <v>2261</v>
      </c>
      <c r="D20437" s="147" t="s">
        <v>3618</v>
      </c>
      <c r="E20437" s="147" t="s">
        <v>2246</v>
      </c>
      <c r="G20437" s="147">
        <v>0</v>
      </c>
      <c r="I20437" s="147">
        <v>4</v>
      </c>
      <c r="J20437" s="147">
        <v>1204996</v>
      </c>
    </row>
    <row r="20438" spans="1:11" x14ac:dyDescent="0.2">
      <c r="A20438" s="147">
        <v>4</v>
      </c>
      <c r="B20438" s="149" t="s">
        <v>3617</v>
      </c>
      <c r="C20438" s="147" t="s">
        <v>2277</v>
      </c>
      <c r="D20438" s="147" t="s">
        <v>3616</v>
      </c>
      <c r="E20438" s="147" t="s">
        <v>2246</v>
      </c>
      <c r="G20438" s="147">
        <v>0</v>
      </c>
      <c r="I20438" s="147">
        <v>4</v>
      </c>
      <c r="J20438" s="147">
        <v>1205000</v>
      </c>
    </row>
    <row r="20439" spans="1:11" x14ac:dyDescent="0.2">
      <c r="A20439" s="147">
        <v>4</v>
      </c>
      <c r="B20439" s="149" t="s">
        <v>3613</v>
      </c>
      <c r="C20439" s="147" t="s">
        <v>2242</v>
      </c>
      <c r="D20439" s="147" t="s">
        <v>3615</v>
      </c>
      <c r="E20439" s="147" t="s">
        <v>2240</v>
      </c>
      <c r="G20439" s="147">
        <v>0</v>
      </c>
      <c r="I20439" s="147">
        <v>4</v>
      </c>
      <c r="J20439" s="147">
        <v>2597332</v>
      </c>
    </row>
    <row r="20440" spans="1:11" x14ac:dyDescent="0.2">
      <c r="A20440" s="147">
        <v>4</v>
      </c>
      <c r="B20440" s="149" t="s">
        <v>3613</v>
      </c>
      <c r="C20440" s="147" t="s">
        <v>2261</v>
      </c>
      <c r="D20440" s="147" t="s">
        <v>3614</v>
      </c>
      <c r="E20440" s="147" t="s">
        <v>2246</v>
      </c>
      <c r="G20440" s="147">
        <v>0</v>
      </c>
      <c r="I20440" s="147">
        <v>4</v>
      </c>
      <c r="J20440" s="147">
        <v>1204999</v>
      </c>
    </row>
    <row r="20441" spans="1:11" x14ac:dyDescent="0.2">
      <c r="A20441" s="147">
        <v>4</v>
      </c>
      <c r="B20441" s="149" t="s">
        <v>3613</v>
      </c>
      <c r="C20441" s="147" t="s">
        <v>2277</v>
      </c>
      <c r="D20441" s="147" t="s">
        <v>3612</v>
      </c>
      <c r="E20441" s="147" t="s">
        <v>2246</v>
      </c>
      <c r="F20441" s="147" t="s">
        <v>2259</v>
      </c>
      <c r="G20441" s="147">
        <v>1</v>
      </c>
      <c r="H20441" s="148">
        <v>41204</v>
      </c>
      <c r="I20441" s="147">
        <v>4</v>
      </c>
      <c r="J20441" s="147">
        <v>1205791</v>
      </c>
    </row>
    <row r="20442" spans="1:11" x14ac:dyDescent="0.2">
      <c r="A20442" s="147">
        <v>4</v>
      </c>
      <c r="B20442" s="149" t="s">
        <v>3609</v>
      </c>
      <c r="C20442" s="147" t="s">
        <v>2242</v>
      </c>
      <c r="D20442" s="147" t="s">
        <v>3611</v>
      </c>
      <c r="E20442" s="147" t="s">
        <v>2240</v>
      </c>
      <c r="G20442" s="147">
        <v>0</v>
      </c>
      <c r="I20442" s="147">
        <v>4</v>
      </c>
      <c r="J20442" s="147">
        <v>2597350</v>
      </c>
    </row>
    <row r="20443" spans="1:11" x14ac:dyDescent="0.2">
      <c r="A20443" s="147">
        <v>4</v>
      </c>
      <c r="B20443" s="149" t="s">
        <v>3609</v>
      </c>
      <c r="C20443" s="147" t="s">
        <v>2261</v>
      </c>
      <c r="D20443" s="147" t="s">
        <v>3610</v>
      </c>
      <c r="E20443" s="147" t="s">
        <v>2246</v>
      </c>
      <c r="G20443" s="147">
        <v>0</v>
      </c>
      <c r="I20443" s="147">
        <v>4</v>
      </c>
      <c r="J20443" s="147">
        <v>1204994</v>
      </c>
    </row>
    <row r="20444" spans="1:11" x14ac:dyDescent="0.2">
      <c r="A20444" s="147">
        <v>4</v>
      </c>
      <c r="B20444" s="149" t="s">
        <v>3609</v>
      </c>
      <c r="C20444" s="147" t="s">
        <v>2261</v>
      </c>
      <c r="D20444" s="147" t="s">
        <v>3608</v>
      </c>
      <c r="E20444" s="147" t="s">
        <v>2246</v>
      </c>
      <c r="G20444" s="147">
        <v>0</v>
      </c>
      <c r="I20444" s="147">
        <v>4</v>
      </c>
      <c r="J20444" s="147">
        <v>1204997</v>
      </c>
    </row>
    <row r="20445" spans="1:11" x14ac:dyDescent="0.2">
      <c r="A20445" s="147">
        <v>3</v>
      </c>
      <c r="B20445" s="149" t="s">
        <v>3606</v>
      </c>
      <c r="C20445" s="147" t="s">
        <v>2242</v>
      </c>
      <c r="D20445" s="147" t="s">
        <v>3607</v>
      </c>
      <c r="E20445" s="147" t="s">
        <v>2246</v>
      </c>
      <c r="G20445" s="147">
        <v>0</v>
      </c>
      <c r="I20445" s="147">
        <v>3</v>
      </c>
      <c r="J20445" s="147">
        <v>2597304</v>
      </c>
    </row>
    <row r="20446" spans="1:11" x14ac:dyDescent="0.2">
      <c r="A20446" s="147">
        <v>3</v>
      </c>
      <c r="B20446" s="149" t="s">
        <v>3606</v>
      </c>
      <c r="C20446" s="147" t="s">
        <v>2277</v>
      </c>
      <c r="D20446" s="147" t="s">
        <v>3605</v>
      </c>
      <c r="E20446" s="147" t="s">
        <v>2246</v>
      </c>
      <c r="G20446" s="147">
        <v>0</v>
      </c>
      <c r="I20446" s="147">
        <v>3</v>
      </c>
      <c r="J20446" s="147">
        <v>1204991</v>
      </c>
    </row>
    <row r="20447" spans="1:11" x14ac:dyDescent="0.2">
      <c r="A20447" s="147">
        <v>4</v>
      </c>
      <c r="B20447" s="149" t="s">
        <v>3604</v>
      </c>
      <c r="C20447" s="147" t="s">
        <v>2242</v>
      </c>
      <c r="D20447" s="147" t="s">
        <v>3603</v>
      </c>
      <c r="E20447" s="147" t="s">
        <v>2240</v>
      </c>
      <c r="G20447" s="147">
        <v>0</v>
      </c>
      <c r="I20447" s="147">
        <v>4</v>
      </c>
      <c r="J20447" s="147">
        <v>2597370</v>
      </c>
      <c r="K20447" s="147" t="s">
        <v>2769</v>
      </c>
    </row>
    <row r="20448" spans="1:11" x14ac:dyDescent="0.2">
      <c r="A20448" s="147">
        <v>4</v>
      </c>
      <c r="B20448" s="149" t="s">
        <v>3602</v>
      </c>
      <c r="C20448" s="147" t="s">
        <v>2242</v>
      </c>
      <c r="D20448" s="147" t="s">
        <v>3601</v>
      </c>
      <c r="E20448" s="147" t="s">
        <v>2240</v>
      </c>
      <c r="G20448" s="147">
        <v>0</v>
      </c>
      <c r="I20448" s="147">
        <v>4</v>
      </c>
      <c r="J20448" s="147">
        <v>2597356</v>
      </c>
    </row>
    <row r="20449" spans="1:10" x14ac:dyDescent="0.2">
      <c r="A20449" s="147">
        <v>4</v>
      </c>
      <c r="B20449" s="149" t="s">
        <v>3599</v>
      </c>
      <c r="C20449" s="147" t="s">
        <v>2242</v>
      </c>
      <c r="D20449" s="147" t="s">
        <v>3600</v>
      </c>
      <c r="E20449" s="147" t="s">
        <v>2240</v>
      </c>
      <c r="G20449" s="147">
        <v>0</v>
      </c>
      <c r="I20449" s="147">
        <v>4</v>
      </c>
      <c r="J20449" s="147">
        <v>2597358</v>
      </c>
    </row>
    <row r="20450" spans="1:10" x14ac:dyDescent="0.2">
      <c r="A20450" s="147">
        <v>4</v>
      </c>
      <c r="B20450" s="149" t="s">
        <v>3599</v>
      </c>
      <c r="C20450" s="147" t="s">
        <v>2261</v>
      </c>
      <c r="D20450" s="147" t="s">
        <v>3598</v>
      </c>
      <c r="E20450" s="147" t="s">
        <v>2246</v>
      </c>
      <c r="G20450" s="147">
        <v>0</v>
      </c>
      <c r="I20450" s="147">
        <v>4</v>
      </c>
      <c r="J20450" s="147">
        <v>1205018</v>
      </c>
    </row>
    <row r="20451" spans="1:10" x14ac:dyDescent="0.2">
      <c r="A20451" s="147">
        <v>4</v>
      </c>
      <c r="B20451" s="149" t="s">
        <v>3597</v>
      </c>
      <c r="C20451" s="147" t="s">
        <v>2242</v>
      </c>
      <c r="D20451" s="147" t="s">
        <v>3596</v>
      </c>
      <c r="E20451" s="147" t="s">
        <v>2240</v>
      </c>
      <c r="G20451" s="147">
        <v>0</v>
      </c>
      <c r="I20451" s="147">
        <v>4</v>
      </c>
      <c r="J20451" s="147">
        <v>2597364</v>
      </c>
    </row>
    <row r="20452" spans="1:10" x14ac:dyDescent="0.2">
      <c r="A20452" s="147">
        <v>4</v>
      </c>
      <c r="B20452" s="149" t="s">
        <v>3595</v>
      </c>
      <c r="C20452" s="147" t="s">
        <v>2242</v>
      </c>
      <c r="D20452" s="147" t="s">
        <v>3594</v>
      </c>
      <c r="E20452" s="147" t="s">
        <v>2240</v>
      </c>
      <c r="G20452" s="147">
        <v>0</v>
      </c>
      <c r="I20452" s="147">
        <v>4</v>
      </c>
      <c r="J20452" s="147">
        <v>2597362</v>
      </c>
    </row>
    <row r="20453" spans="1:10" x14ac:dyDescent="0.2">
      <c r="A20453" s="147">
        <v>4</v>
      </c>
      <c r="B20453" s="149" t="s">
        <v>3593</v>
      </c>
      <c r="C20453" s="147" t="s">
        <v>2242</v>
      </c>
      <c r="D20453" s="147" t="s">
        <v>3592</v>
      </c>
      <c r="E20453" s="147" t="s">
        <v>2240</v>
      </c>
      <c r="G20453" s="147">
        <v>0</v>
      </c>
      <c r="I20453" s="147">
        <v>4</v>
      </c>
      <c r="J20453" s="147">
        <v>2597367</v>
      </c>
    </row>
    <row r="20454" spans="1:10" x14ac:dyDescent="0.2">
      <c r="A20454" s="147">
        <v>4</v>
      </c>
      <c r="B20454" s="149" t="s">
        <v>3590</v>
      </c>
      <c r="C20454" s="147" t="s">
        <v>2242</v>
      </c>
      <c r="D20454" s="147" t="s">
        <v>3591</v>
      </c>
      <c r="E20454" s="147" t="s">
        <v>2240</v>
      </c>
      <c r="G20454" s="147">
        <v>0</v>
      </c>
      <c r="I20454" s="147">
        <v>4</v>
      </c>
      <c r="J20454" s="147">
        <v>2597369</v>
      </c>
    </row>
    <row r="20455" spans="1:10" x14ac:dyDescent="0.2">
      <c r="A20455" s="147">
        <v>4</v>
      </c>
      <c r="B20455" s="149" t="s">
        <v>3590</v>
      </c>
      <c r="C20455" s="147" t="s">
        <v>2261</v>
      </c>
      <c r="D20455" s="147" t="s">
        <v>3589</v>
      </c>
      <c r="E20455" s="147" t="s">
        <v>2246</v>
      </c>
      <c r="G20455" s="147">
        <v>0</v>
      </c>
      <c r="I20455" s="147">
        <v>4</v>
      </c>
      <c r="J20455" s="147">
        <v>1205019</v>
      </c>
    </row>
    <row r="20456" spans="1:10" x14ac:dyDescent="0.2">
      <c r="A20456" s="147">
        <v>3</v>
      </c>
      <c r="B20456" s="149" t="s">
        <v>3588</v>
      </c>
      <c r="C20456" s="147" t="s">
        <v>2242</v>
      </c>
      <c r="D20456" s="147" t="s">
        <v>3587</v>
      </c>
      <c r="E20456" s="147" t="s">
        <v>2246</v>
      </c>
      <c r="G20456" s="147">
        <v>0</v>
      </c>
      <c r="I20456" s="147">
        <v>3</v>
      </c>
      <c r="J20456" s="147">
        <v>2597316</v>
      </c>
    </row>
    <row r="20457" spans="1:10" x14ac:dyDescent="0.2">
      <c r="A20457" s="147">
        <v>4</v>
      </c>
      <c r="B20457" s="149" t="s">
        <v>3586</v>
      </c>
      <c r="C20457" s="147" t="s">
        <v>2242</v>
      </c>
      <c r="D20457" s="147" t="s">
        <v>3585</v>
      </c>
      <c r="E20457" s="147" t="s">
        <v>2240</v>
      </c>
      <c r="G20457" s="147">
        <v>0</v>
      </c>
      <c r="I20457" s="147">
        <v>4</v>
      </c>
      <c r="J20457" s="147">
        <v>2597389</v>
      </c>
    </row>
    <row r="20458" spans="1:10" x14ac:dyDescent="0.2">
      <c r="A20458" s="147">
        <v>4</v>
      </c>
      <c r="B20458" s="149" t="s">
        <v>3584</v>
      </c>
      <c r="C20458" s="147" t="s">
        <v>2242</v>
      </c>
      <c r="D20458" s="147" t="s">
        <v>3583</v>
      </c>
      <c r="E20458" s="147" t="s">
        <v>2240</v>
      </c>
      <c r="G20458" s="147">
        <v>0</v>
      </c>
      <c r="I20458" s="147">
        <v>4</v>
      </c>
      <c r="J20458" s="147">
        <v>2597400</v>
      </c>
    </row>
    <row r="20459" spans="1:10" x14ac:dyDescent="0.2">
      <c r="A20459" s="147">
        <v>4</v>
      </c>
      <c r="B20459" s="149" t="s">
        <v>3582</v>
      </c>
      <c r="C20459" s="147" t="s">
        <v>2242</v>
      </c>
      <c r="D20459" s="147" t="s">
        <v>3581</v>
      </c>
      <c r="E20459" s="147" t="s">
        <v>2240</v>
      </c>
      <c r="G20459" s="147">
        <v>0</v>
      </c>
      <c r="I20459" s="147">
        <v>4</v>
      </c>
      <c r="J20459" s="147">
        <v>2597375</v>
      </c>
    </row>
    <row r="20460" spans="1:10" x14ac:dyDescent="0.2">
      <c r="A20460" s="147">
        <v>4</v>
      </c>
      <c r="B20460" s="149" t="s">
        <v>3580</v>
      </c>
      <c r="C20460" s="147" t="s">
        <v>2242</v>
      </c>
      <c r="D20460" s="147" t="s">
        <v>3579</v>
      </c>
      <c r="E20460" s="147" t="s">
        <v>2240</v>
      </c>
      <c r="G20460" s="147">
        <v>0</v>
      </c>
      <c r="I20460" s="147">
        <v>4</v>
      </c>
      <c r="J20460" s="147">
        <v>2597384</v>
      </c>
    </row>
    <row r="20461" spans="1:10" x14ac:dyDescent="0.2">
      <c r="A20461" s="147">
        <v>4</v>
      </c>
      <c r="B20461" s="149" t="s">
        <v>3576</v>
      </c>
      <c r="C20461" s="147" t="s">
        <v>2242</v>
      </c>
      <c r="D20461" s="147" t="s">
        <v>3578</v>
      </c>
      <c r="E20461" s="147" t="s">
        <v>2240</v>
      </c>
      <c r="G20461" s="147">
        <v>0</v>
      </c>
      <c r="I20461" s="147">
        <v>4</v>
      </c>
      <c r="J20461" s="147">
        <v>2597395</v>
      </c>
    </row>
    <row r="20462" spans="1:10" x14ac:dyDescent="0.2">
      <c r="A20462" s="147">
        <v>4</v>
      </c>
      <c r="B20462" s="149" t="s">
        <v>3576</v>
      </c>
      <c r="C20462" s="147" t="s">
        <v>2261</v>
      </c>
      <c r="D20462" s="147" t="s">
        <v>3577</v>
      </c>
      <c r="E20462" s="147" t="s">
        <v>2246</v>
      </c>
      <c r="G20462" s="147">
        <v>0</v>
      </c>
      <c r="I20462" s="147">
        <v>4</v>
      </c>
      <c r="J20462" s="147">
        <v>1205025</v>
      </c>
    </row>
    <row r="20463" spans="1:10" x14ac:dyDescent="0.2">
      <c r="A20463" s="147">
        <v>4</v>
      </c>
      <c r="B20463" s="149" t="s">
        <v>3576</v>
      </c>
      <c r="C20463" s="147" t="s">
        <v>2277</v>
      </c>
      <c r="D20463" s="147" t="s">
        <v>3575</v>
      </c>
      <c r="E20463" s="147" t="s">
        <v>2246</v>
      </c>
      <c r="G20463" s="147">
        <v>0</v>
      </c>
      <c r="I20463" s="147">
        <v>4</v>
      </c>
      <c r="J20463" s="147">
        <v>1205020</v>
      </c>
    </row>
    <row r="20464" spans="1:10" x14ac:dyDescent="0.2">
      <c r="A20464" s="147">
        <v>4</v>
      </c>
      <c r="B20464" s="149" t="s">
        <v>3574</v>
      </c>
      <c r="C20464" s="147" t="s">
        <v>2242</v>
      </c>
      <c r="D20464" s="147" t="s">
        <v>3573</v>
      </c>
      <c r="E20464" s="147" t="s">
        <v>2240</v>
      </c>
      <c r="G20464" s="147">
        <v>0</v>
      </c>
      <c r="I20464" s="147">
        <v>4</v>
      </c>
      <c r="J20464" s="147">
        <v>2597385</v>
      </c>
    </row>
    <row r="20465" spans="1:10" x14ac:dyDescent="0.2">
      <c r="A20465" s="147">
        <v>4</v>
      </c>
      <c r="B20465" s="149" t="s">
        <v>3572</v>
      </c>
      <c r="C20465" s="147" t="s">
        <v>2242</v>
      </c>
      <c r="D20465" s="147" t="s">
        <v>3571</v>
      </c>
      <c r="E20465" s="147" t="s">
        <v>2240</v>
      </c>
      <c r="G20465" s="147">
        <v>0</v>
      </c>
      <c r="I20465" s="147">
        <v>4</v>
      </c>
      <c r="J20465" s="147">
        <v>2597380</v>
      </c>
    </row>
    <row r="20466" spans="1:10" x14ac:dyDescent="0.2">
      <c r="A20466" s="147">
        <v>4</v>
      </c>
      <c r="B20466" s="149" t="s">
        <v>3570</v>
      </c>
      <c r="C20466" s="147" t="s">
        <v>2242</v>
      </c>
      <c r="D20466" s="147" t="s">
        <v>3569</v>
      </c>
      <c r="E20466" s="147" t="s">
        <v>2240</v>
      </c>
      <c r="G20466" s="147">
        <v>0</v>
      </c>
      <c r="I20466" s="147">
        <v>4</v>
      </c>
      <c r="J20466" s="147">
        <v>2597381</v>
      </c>
    </row>
    <row r="20467" spans="1:10" x14ac:dyDescent="0.2">
      <c r="A20467" s="147">
        <v>4</v>
      </c>
      <c r="B20467" s="149" t="s">
        <v>3562</v>
      </c>
      <c r="C20467" s="147" t="s">
        <v>2242</v>
      </c>
      <c r="D20467" s="147" t="s">
        <v>3568</v>
      </c>
      <c r="E20467" s="147" t="s">
        <v>2240</v>
      </c>
      <c r="G20467" s="147">
        <v>0</v>
      </c>
      <c r="I20467" s="147">
        <v>4</v>
      </c>
      <c r="J20467" s="147">
        <v>2597396</v>
      </c>
    </row>
    <row r="20468" spans="1:10" x14ac:dyDescent="0.2">
      <c r="A20468" s="147">
        <v>4</v>
      </c>
      <c r="B20468" s="149" t="s">
        <v>3562</v>
      </c>
      <c r="C20468" s="147" t="s">
        <v>2261</v>
      </c>
      <c r="D20468" s="147" t="s">
        <v>3567</v>
      </c>
      <c r="E20468" s="147" t="s">
        <v>2246</v>
      </c>
      <c r="G20468" s="147">
        <v>0</v>
      </c>
      <c r="I20468" s="147">
        <v>4</v>
      </c>
      <c r="J20468" s="147">
        <v>1205022</v>
      </c>
    </row>
    <row r="20469" spans="1:10" x14ac:dyDescent="0.2">
      <c r="A20469" s="147">
        <v>4</v>
      </c>
      <c r="B20469" s="149" t="s">
        <v>3562</v>
      </c>
      <c r="C20469" s="147" t="s">
        <v>2261</v>
      </c>
      <c r="D20469" s="147" t="s">
        <v>3566</v>
      </c>
      <c r="E20469" s="147" t="s">
        <v>2246</v>
      </c>
      <c r="G20469" s="147">
        <v>0</v>
      </c>
      <c r="I20469" s="147">
        <v>4</v>
      </c>
      <c r="J20469" s="147">
        <v>1205041</v>
      </c>
    </row>
    <row r="20470" spans="1:10" x14ac:dyDescent="0.2">
      <c r="A20470" s="147">
        <v>4</v>
      </c>
      <c r="B20470" s="149" t="s">
        <v>3562</v>
      </c>
      <c r="C20470" s="147" t="s">
        <v>2261</v>
      </c>
      <c r="D20470" s="147" t="s">
        <v>3565</v>
      </c>
      <c r="E20470" s="147" t="s">
        <v>2246</v>
      </c>
      <c r="G20470" s="147">
        <v>0</v>
      </c>
      <c r="I20470" s="147">
        <v>4</v>
      </c>
      <c r="J20470" s="147">
        <v>1205032</v>
      </c>
    </row>
    <row r="20471" spans="1:10" x14ac:dyDescent="0.2">
      <c r="A20471" s="147">
        <v>4</v>
      </c>
      <c r="B20471" s="149" t="s">
        <v>3562</v>
      </c>
      <c r="C20471" s="147" t="s">
        <v>2261</v>
      </c>
      <c r="D20471" s="147" t="s">
        <v>3564</v>
      </c>
      <c r="E20471" s="147" t="s">
        <v>2246</v>
      </c>
      <c r="G20471" s="147">
        <v>0</v>
      </c>
      <c r="I20471" s="147">
        <v>4</v>
      </c>
      <c r="J20471" s="147">
        <v>1205023</v>
      </c>
    </row>
    <row r="20472" spans="1:10" x14ac:dyDescent="0.2">
      <c r="A20472" s="147">
        <v>4</v>
      </c>
      <c r="B20472" s="149" t="s">
        <v>3562</v>
      </c>
      <c r="C20472" s="147" t="s">
        <v>2261</v>
      </c>
      <c r="D20472" s="147" t="s">
        <v>3563</v>
      </c>
      <c r="E20472" s="147" t="s">
        <v>2246</v>
      </c>
      <c r="G20472" s="147">
        <v>0</v>
      </c>
      <c r="I20472" s="147">
        <v>4</v>
      </c>
      <c r="J20472" s="147">
        <v>1205040</v>
      </c>
    </row>
    <row r="20473" spans="1:10" x14ac:dyDescent="0.2">
      <c r="A20473" s="147">
        <v>4</v>
      </c>
      <c r="B20473" s="149" t="s">
        <v>3562</v>
      </c>
      <c r="C20473" s="147" t="s">
        <v>2277</v>
      </c>
      <c r="D20473" s="147" t="s">
        <v>3561</v>
      </c>
      <c r="E20473" s="147" t="s">
        <v>2246</v>
      </c>
      <c r="G20473" s="147">
        <v>0</v>
      </c>
      <c r="I20473" s="147">
        <v>4</v>
      </c>
      <c r="J20473" s="147">
        <v>1205033</v>
      </c>
    </row>
    <row r="20474" spans="1:10" x14ac:dyDescent="0.2">
      <c r="A20474" s="147">
        <v>3</v>
      </c>
      <c r="B20474" s="149" t="s">
        <v>3560</v>
      </c>
      <c r="C20474" s="147" t="s">
        <v>2242</v>
      </c>
      <c r="D20474" s="147" t="s">
        <v>3559</v>
      </c>
      <c r="E20474" s="147" t="s">
        <v>2246</v>
      </c>
      <c r="G20474" s="147">
        <v>0</v>
      </c>
      <c r="I20474" s="147">
        <v>3</v>
      </c>
      <c r="J20474" s="147">
        <v>2597308</v>
      </c>
    </row>
    <row r="20475" spans="1:10" x14ac:dyDescent="0.2">
      <c r="A20475" s="147">
        <v>4</v>
      </c>
      <c r="B20475" s="149" t="s">
        <v>3556</v>
      </c>
      <c r="C20475" s="147" t="s">
        <v>2242</v>
      </c>
      <c r="D20475" s="147" t="s">
        <v>3558</v>
      </c>
      <c r="E20475" s="147" t="s">
        <v>2240</v>
      </c>
      <c r="G20475" s="147">
        <v>0</v>
      </c>
      <c r="I20475" s="147">
        <v>4</v>
      </c>
      <c r="J20475" s="147">
        <v>2597409</v>
      </c>
    </row>
    <row r="20476" spans="1:10" x14ac:dyDescent="0.2">
      <c r="A20476" s="147">
        <v>4</v>
      </c>
      <c r="B20476" s="149" t="s">
        <v>3556</v>
      </c>
      <c r="C20476" s="147" t="s">
        <v>2261</v>
      </c>
      <c r="D20476" s="147" t="s">
        <v>3557</v>
      </c>
      <c r="E20476" s="147" t="s">
        <v>2246</v>
      </c>
      <c r="G20476" s="147">
        <v>0</v>
      </c>
      <c r="I20476" s="147">
        <v>4</v>
      </c>
      <c r="J20476" s="147">
        <v>1205045</v>
      </c>
    </row>
    <row r="20477" spans="1:10" x14ac:dyDescent="0.2">
      <c r="A20477" s="147">
        <v>4</v>
      </c>
      <c r="B20477" s="149" t="s">
        <v>3556</v>
      </c>
      <c r="C20477" s="147" t="s">
        <v>2261</v>
      </c>
      <c r="D20477" s="147" t="s">
        <v>3555</v>
      </c>
      <c r="E20477" s="147" t="s">
        <v>2246</v>
      </c>
      <c r="G20477" s="147">
        <v>0</v>
      </c>
      <c r="I20477" s="147">
        <v>4</v>
      </c>
      <c r="J20477" s="147">
        <v>1205050</v>
      </c>
    </row>
    <row r="20478" spans="1:10" x14ac:dyDescent="0.2">
      <c r="A20478" s="147">
        <v>4</v>
      </c>
      <c r="B20478" s="149" t="s">
        <v>3554</v>
      </c>
      <c r="C20478" s="147" t="s">
        <v>2242</v>
      </c>
      <c r="D20478" s="147" t="s">
        <v>3553</v>
      </c>
      <c r="E20478" s="147" t="s">
        <v>2240</v>
      </c>
      <c r="G20478" s="147">
        <v>0</v>
      </c>
      <c r="I20478" s="147">
        <v>4</v>
      </c>
      <c r="J20478" s="147">
        <v>2597411</v>
      </c>
    </row>
    <row r="20479" spans="1:10" x14ac:dyDescent="0.2">
      <c r="A20479" s="147">
        <v>4</v>
      </c>
      <c r="B20479" s="149" t="s">
        <v>3552</v>
      </c>
      <c r="C20479" s="147" t="s">
        <v>2242</v>
      </c>
      <c r="D20479" s="147" t="s">
        <v>3551</v>
      </c>
      <c r="E20479" s="147" t="s">
        <v>2240</v>
      </c>
      <c r="G20479" s="147">
        <v>0</v>
      </c>
      <c r="I20479" s="147">
        <v>4</v>
      </c>
      <c r="J20479" s="147">
        <v>2597420</v>
      </c>
    </row>
    <row r="20480" spans="1:10" x14ac:dyDescent="0.2">
      <c r="A20480" s="147">
        <v>4</v>
      </c>
      <c r="B20480" s="149" t="s">
        <v>3550</v>
      </c>
      <c r="C20480" s="147" t="s">
        <v>2242</v>
      </c>
      <c r="D20480" s="147" t="s">
        <v>3549</v>
      </c>
      <c r="E20480" s="147" t="s">
        <v>2240</v>
      </c>
      <c r="G20480" s="147">
        <v>0</v>
      </c>
      <c r="I20480" s="147">
        <v>4</v>
      </c>
      <c r="J20480" s="147">
        <v>2597414</v>
      </c>
    </row>
    <row r="20481" spans="1:10" x14ac:dyDescent="0.2">
      <c r="A20481" s="147">
        <v>4</v>
      </c>
      <c r="B20481" s="149" t="s">
        <v>3548</v>
      </c>
      <c r="C20481" s="147" t="s">
        <v>2242</v>
      </c>
      <c r="D20481" s="147" t="s">
        <v>3547</v>
      </c>
      <c r="E20481" s="147" t="s">
        <v>2240</v>
      </c>
      <c r="G20481" s="147">
        <v>0</v>
      </c>
      <c r="I20481" s="147">
        <v>4</v>
      </c>
      <c r="J20481" s="147">
        <v>2597417</v>
      </c>
    </row>
    <row r="20482" spans="1:10" x14ac:dyDescent="0.2">
      <c r="A20482" s="147">
        <v>4</v>
      </c>
      <c r="B20482" s="149" t="s">
        <v>3546</v>
      </c>
      <c r="C20482" s="147" t="s">
        <v>2242</v>
      </c>
      <c r="D20482" s="147" t="s">
        <v>3545</v>
      </c>
      <c r="E20482" s="147" t="s">
        <v>2240</v>
      </c>
      <c r="G20482" s="147">
        <v>0</v>
      </c>
      <c r="I20482" s="147">
        <v>4</v>
      </c>
      <c r="J20482" s="147">
        <v>2597410</v>
      </c>
    </row>
    <row r="20483" spans="1:10" x14ac:dyDescent="0.2">
      <c r="A20483" s="147">
        <v>4</v>
      </c>
      <c r="B20483" s="149" t="s">
        <v>3544</v>
      </c>
      <c r="C20483" s="147" t="s">
        <v>2242</v>
      </c>
      <c r="D20483" s="147" t="s">
        <v>3543</v>
      </c>
      <c r="E20483" s="147" t="s">
        <v>2240</v>
      </c>
      <c r="G20483" s="147">
        <v>0</v>
      </c>
      <c r="I20483" s="147">
        <v>4</v>
      </c>
      <c r="J20483" s="147">
        <v>2597418</v>
      </c>
    </row>
    <row r="20484" spans="1:10" x14ac:dyDescent="0.2">
      <c r="A20484" s="147">
        <v>4</v>
      </c>
      <c r="B20484" s="149" t="s">
        <v>3540</v>
      </c>
      <c r="C20484" s="147" t="s">
        <v>2242</v>
      </c>
      <c r="D20484" s="147" t="s">
        <v>3542</v>
      </c>
      <c r="E20484" s="147" t="s">
        <v>2240</v>
      </c>
      <c r="G20484" s="147">
        <v>0</v>
      </c>
      <c r="I20484" s="147">
        <v>4</v>
      </c>
      <c r="J20484" s="147">
        <v>2597422</v>
      </c>
    </row>
    <row r="20485" spans="1:10" x14ac:dyDescent="0.2">
      <c r="A20485" s="147">
        <v>4</v>
      </c>
      <c r="B20485" s="149" t="s">
        <v>3540</v>
      </c>
      <c r="C20485" s="147" t="s">
        <v>2261</v>
      </c>
      <c r="D20485" s="147" t="s">
        <v>3541</v>
      </c>
      <c r="E20485" s="147" t="s">
        <v>2246</v>
      </c>
      <c r="G20485" s="147">
        <v>0</v>
      </c>
      <c r="I20485" s="147">
        <v>4</v>
      </c>
      <c r="J20485" s="147">
        <v>1205055</v>
      </c>
    </row>
    <row r="20486" spans="1:10" x14ac:dyDescent="0.2">
      <c r="A20486" s="147">
        <v>4</v>
      </c>
      <c r="B20486" s="149" t="s">
        <v>3540</v>
      </c>
      <c r="C20486" s="147" t="s">
        <v>2261</v>
      </c>
      <c r="D20486" s="147" t="s">
        <v>3539</v>
      </c>
      <c r="E20486" s="147" t="s">
        <v>2246</v>
      </c>
      <c r="G20486" s="147">
        <v>0</v>
      </c>
      <c r="I20486" s="147">
        <v>4</v>
      </c>
      <c r="J20486" s="147">
        <v>1205044</v>
      </c>
    </row>
    <row r="20487" spans="1:10" x14ac:dyDescent="0.2">
      <c r="A20487" s="147">
        <v>4</v>
      </c>
      <c r="B20487" s="149" t="s">
        <v>3536</v>
      </c>
      <c r="C20487" s="147" t="s">
        <v>2242</v>
      </c>
      <c r="D20487" s="147" t="s">
        <v>3538</v>
      </c>
      <c r="E20487" s="147" t="s">
        <v>2240</v>
      </c>
      <c r="G20487" s="147">
        <v>0</v>
      </c>
      <c r="I20487" s="147">
        <v>4</v>
      </c>
      <c r="J20487" s="147">
        <v>2597407</v>
      </c>
    </row>
    <row r="20488" spans="1:10" x14ac:dyDescent="0.2">
      <c r="A20488" s="147">
        <v>4</v>
      </c>
      <c r="B20488" s="149" t="s">
        <v>3536</v>
      </c>
      <c r="C20488" s="147" t="s">
        <v>2261</v>
      </c>
      <c r="D20488" s="147" t="s">
        <v>3537</v>
      </c>
      <c r="E20488" s="147" t="s">
        <v>2246</v>
      </c>
      <c r="G20488" s="147">
        <v>0</v>
      </c>
      <c r="I20488" s="147">
        <v>4</v>
      </c>
      <c r="J20488" s="147">
        <v>1205048</v>
      </c>
    </row>
    <row r="20489" spans="1:10" x14ac:dyDescent="0.2">
      <c r="A20489" s="147">
        <v>4</v>
      </c>
      <c r="B20489" s="149" t="s">
        <v>3536</v>
      </c>
      <c r="C20489" s="147" t="s">
        <v>2277</v>
      </c>
      <c r="D20489" s="147" t="s">
        <v>3535</v>
      </c>
      <c r="E20489" s="147" t="s">
        <v>2246</v>
      </c>
      <c r="G20489" s="147">
        <v>0</v>
      </c>
      <c r="I20489" s="147">
        <v>4</v>
      </c>
      <c r="J20489" s="147">
        <v>1205046</v>
      </c>
    </row>
    <row r="20490" spans="1:10" x14ac:dyDescent="0.2">
      <c r="A20490" s="147">
        <v>3</v>
      </c>
      <c r="B20490" s="149" t="s">
        <v>3534</v>
      </c>
      <c r="C20490" s="147" t="s">
        <v>2242</v>
      </c>
      <c r="D20490" s="147" t="s">
        <v>3533</v>
      </c>
      <c r="E20490" s="147" t="s">
        <v>2246</v>
      </c>
      <c r="G20490" s="147">
        <v>0</v>
      </c>
      <c r="I20490" s="147">
        <v>3</v>
      </c>
      <c r="J20490" s="147">
        <v>2597319</v>
      </c>
    </row>
    <row r="20491" spans="1:10" x14ac:dyDescent="0.2">
      <c r="A20491" s="147">
        <v>4</v>
      </c>
      <c r="B20491" s="149" t="s">
        <v>3532</v>
      </c>
      <c r="C20491" s="147" t="s">
        <v>2242</v>
      </c>
      <c r="D20491" s="147" t="s">
        <v>3531</v>
      </c>
      <c r="E20491" s="147" t="s">
        <v>2240</v>
      </c>
      <c r="G20491" s="147">
        <v>0</v>
      </c>
      <c r="I20491" s="147">
        <v>4</v>
      </c>
      <c r="J20491" s="147">
        <v>2597434</v>
      </c>
    </row>
    <row r="20492" spans="1:10" x14ac:dyDescent="0.2">
      <c r="A20492" s="147">
        <v>4</v>
      </c>
      <c r="B20492" s="149" t="s">
        <v>3530</v>
      </c>
      <c r="C20492" s="147" t="s">
        <v>2242</v>
      </c>
      <c r="D20492" s="147" t="s">
        <v>3529</v>
      </c>
      <c r="E20492" s="147" t="s">
        <v>2240</v>
      </c>
      <c r="G20492" s="147">
        <v>0</v>
      </c>
      <c r="I20492" s="147">
        <v>4</v>
      </c>
      <c r="J20492" s="147">
        <v>2597432</v>
      </c>
    </row>
    <row r="20493" spans="1:10" x14ac:dyDescent="0.2">
      <c r="A20493" s="147">
        <v>4</v>
      </c>
      <c r="B20493" s="149" t="s">
        <v>3528</v>
      </c>
      <c r="C20493" s="147" t="s">
        <v>2242</v>
      </c>
      <c r="D20493" s="147" t="s">
        <v>3527</v>
      </c>
      <c r="E20493" s="147" t="s">
        <v>2240</v>
      </c>
      <c r="G20493" s="147">
        <v>0</v>
      </c>
      <c r="I20493" s="147">
        <v>4</v>
      </c>
      <c r="J20493" s="147">
        <v>2597448</v>
      </c>
    </row>
    <row r="20494" spans="1:10" x14ac:dyDescent="0.2">
      <c r="A20494" s="147">
        <v>4</v>
      </c>
      <c r="B20494" s="149" t="s">
        <v>3526</v>
      </c>
      <c r="C20494" s="147" t="s">
        <v>2242</v>
      </c>
      <c r="D20494" s="147" t="s">
        <v>3525</v>
      </c>
      <c r="E20494" s="147" t="s">
        <v>2240</v>
      </c>
      <c r="G20494" s="147">
        <v>0</v>
      </c>
      <c r="I20494" s="147">
        <v>4</v>
      </c>
      <c r="J20494" s="147">
        <v>2597453</v>
      </c>
    </row>
    <row r="20495" spans="1:10" x14ac:dyDescent="0.2">
      <c r="A20495" s="147">
        <v>4</v>
      </c>
      <c r="B20495" s="149" t="s">
        <v>3524</v>
      </c>
      <c r="C20495" s="147" t="s">
        <v>2242</v>
      </c>
      <c r="D20495" s="147" t="s">
        <v>3523</v>
      </c>
      <c r="E20495" s="147" t="s">
        <v>2240</v>
      </c>
      <c r="G20495" s="147">
        <v>0</v>
      </c>
      <c r="I20495" s="147">
        <v>4</v>
      </c>
      <c r="J20495" s="147">
        <v>2597438</v>
      </c>
    </row>
    <row r="20496" spans="1:10" x14ac:dyDescent="0.2">
      <c r="A20496" s="147">
        <v>4</v>
      </c>
      <c r="B20496" s="149" t="s">
        <v>3522</v>
      </c>
      <c r="C20496" s="147" t="s">
        <v>2242</v>
      </c>
      <c r="D20496" s="147" t="s">
        <v>3521</v>
      </c>
      <c r="E20496" s="147" t="s">
        <v>2240</v>
      </c>
      <c r="G20496" s="147">
        <v>0</v>
      </c>
      <c r="I20496" s="147">
        <v>4</v>
      </c>
      <c r="J20496" s="147">
        <v>2597450</v>
      </c>
    </row>
    <row r="20497" spans="1:11" x14ac:dyDescent="0.2">
      <c r="A20497" s="147">
        <v>4</v>
      </c>
      <c r="B20497" s="149" t="s">
        <v>3520</v>
      </c>
      <c r="C20497" s="147" t="s">
        <v>2242</v>
      </c>
      <c r="D20497" s="147" t="s">
        <v>3519</v>
      </c>
      <c r="E20497" s="147" t="s">
        <v>2240</v>
      </c>
      <c r="G20497" s="147">
        <v>0</v>
      </c>
      <c r="I20497" s="147">
        <v>4</v>
      </c>
      <c r="J20497" s="147">
        <v>2597449</v>
      </c>
    </row>
    <row r="20498" spans="1:11" x14ac:dyDescent="0.2">
      <c r="A20498" s="147">
        <v>4</v>
      </c>
      <c r="B20498" s="149" t="s">
        <v>3518</v>
      </c>
      <c r="C20498" s="147" t="s">
        <v>2242</v>
      </c>
      <c r="D20498" s="147" t="s">
        <v>3517</v>
      </c>
      <c r="E20498" s="147" t="s">
        <v>2240</v>
      </c>
      <c r="G20498" s="147">
        <v>0</v>
      </c>
      <c r="I20498" s="147">
        <v>4</v>
      </c>
      <c r="J20498" s="147">
        <v>2597429</v>
      </c>
    </row>
    <row r="20499" spans="1:11" x14ac:dyDescent="0.2">
      <c r="A20499" s="147">
        <v>4</v>
      </c>
      <c r="B20499" s="149" t="s">
        <v>3515</v>
      </c>
      <c r="C20499" s="147" t="s">
        <v>2242</v>
      </c>
      <c r="D20499" s="147" t="s">
        <v>3516</v>
      </c>
      <c r="E20499" s="147" t="s">
        <v>2240</v>
      </c>
      <c r="G20499" s="147">
        <v>0</v>
      </c>
      <c r="I20499" s="147">
        <v>4</v>
      </c>
      <c r="J20499" s="147">
        <v>2597435</v>
      </c>
    </row>
    <row r="20500" spans="1:11" x14ac:dyDescent="0.2">
      <c r="A20500" s="147">
        <v>4</v>
      </c>
      <c r="B20500" s="149" t="s">
        <v>3515</v>
      </c>
      <c r="C20500" s="147" t="s">
        <v>2261</v>
      </c>
      <c r="D20500" s="147" t="s">
        <v>3514</v>
      </c>
      <c r="E20500" s="147" t="s">
        <v>2246</v>
      </c>
      <c r="G20500" s="147">
        <v>0</v>
      </c>
      <c r="I20500" s="147">
        <v>4</v>
      </c>
      <c r="J20500" s="147">
        <v>1205063</v>
      </c>
    </row>
    <row r="20501" spans="1:11" x14ac:dyDescent="0.2">
      <c r="A20501" s="147">
        <v>3</v>
      </c>
      <c r="B20501" s="149" t="s">
        <v>3513</v>
      </c>
      <c r="C20501" s="147" t="s">
        <v>2242</v>
      </c>
      <c r="D20501" s="147" t="s">
        <v>3512</v>
      </c>
      <c r="E20501" s="147" t="s">
        <v>2246</v>
      </c>
      <c r="G20501" s="147">
        <v>0</v>
      </c>
      <c r="I20501" s="147">
        <v>3</v>
      </c>
      <c r="J20501" s="147">
        <v>2597324</v>
      </c>
    </row>
    <row r="20502" spans="1:11" x14ac:dyDescent="0.2">
      <c r="A20502" s="147">
        <v>4</v>
      </c>
      <c r="B20502" s="149" t="s">
        <v>3509</v>
      </c>
      <c r="C20502" s="147" t="s">
        <v>2242</v>
      </c>
      <c r="D20502" s="147" t="s">
        <v>3511</v>
      </c>
      <c r="E20502" s="147" t="s">
        <v>2240</v>
      </c>
      <c r="G20502" s="147">
        <v>0</v>
      </c>
      <c r="I20502" s="147">
        <v>4</v>
      </c>
      <c r="J20502" s="147">
        <v>2597469</v>
      </c>
      <c r="K20502" s="147" t="s">
        <v>2769</v>
      </c>
    </row>
    <row r="20503" spans="1:11" x14ac:dyDescent="0.2">
      <c r="A20503" s="147">
        <v>4</v>
      </c>
      <c r="B20503" s="149" t="s">
        <v>3509</v>
      </c>
      <c r="C20503" s="147" t="s">
        <v>2261</v>
      </c>
      <c r="D20503" s="147" t="s">
        <v>3510</v>
      </c>
      <c r="E20503" s="147" t="s">
        <v>2246</v>
      </c>
      <c r="G20503" s="147">
        <v>0</v>
      </c>
      <c r="I20503" s="147">
        <v>4</v>
      </c>
      <c r="J20503" s="147">
        <v>1205075</v>
      </c>
    </row>
    <row r="20504" spans="1:11" x14ac:dyDescent="0.2">
      <c r="A20504" s="147">
        <v>4</v>
      </c>
      <c r="B20504" s="149" t="s">
        <v>3509</v>
      </c>
      <c r="C20504" s="147" t="s">
        <v>2277</v>
      </c>
      <c r="D20504" s="147" t="s">
        <v>3508</v>
      </c>
      <c r="E20504" s="147" t="s">
        <v>2246</v>
      </c>
      <c r="G20504" s="147">
        <v>0</v>
      </c>
      <c r="I20504" s="147">
        <v>4</v>
      </c>
      <c r="J20504" s="147">
        <v>1205065</v>
      </c>
    </row>
    <row r="20505" spans="1:11" x14ac:dyDescent="0.2">
      <c r="A20505" s="147">
        <v>4</v>
      </c>
      <c r="B20505" s="149" t="s">
        <v>3506</v>
      </c>
      <c r="C20505" s="147" t="s">
        <v>2242</v>
      </c>
      <c r="D20505" s="147" t="s">
        <v>3507</v>
      </c>
      <c r="E20505" s="147" t="s">
        <v>2240</v>
      </c>
      <c r="G20505" s="147">
        <v>0</v>
      </c>
      <c r="I20505" s="147">
        <v>4</v>
      </c>
      <c r="J20505" s="147">
        <v>2597456</v>
      </c>
      <c r="K20505" s="147" t="s">
        <v>2769</v>
      </c>
    </row>
    <row r="20506" spans="1:11" x14ac:dyDescent="0.2">
      <c r="A20506" s="147">
        <v>4</v>
      </c>
      <c r="B20506" s="149" t="s">
        <v>3506</v>
      </c>
      <c r="C20506" s="147" t="s">
        <v>2261</v>
      </c>
      <c r="D20506" s="147" t="s">
        <v>3505</v>
      </c>
      <c r="E20506" s="147" t="s">
        <v>2246</v>
      </c>
      <c r="G20506" s="147">
        <v>0</v>
      </c>
      <c r="I20506" s="147">
        <v>4</v>
      </c>
      <c r="J20506" s="147">
        <v>1205085</v>
      </c>
    </row>
    <row r="20507" spans="1:11" x14ac:dyDescent="0.2">
      <c r="A20507" s="147">
        <v>4</v>
      </c>
      <c r="B20507" s="149" t="s">
        <v>3504</v>
      </c>
      <c r="C20507" s="147" t="s">
        <v>2242</v>
      </c>
      <c r="D20507" s="147" t="s">
        <v>3503</v>
      </c>
      <c r="E20507" s="147" t="s">
        <v>2240</v>
      </c>
      <c r="G20507" s="147">
        <v>0</v>
      </c>
      <c r="I20507" s="147">
        <v>4</v>
      </c>
      <c r="J20507" s="147">
        <v>2597464</v>
      </c>
    </row>
    <row r="20508" spans="1:11" x14ac:dyDescent="0.2">
      <c r="A20508" s="147">
        <v>4</v>
      </c>
      <c r="B20508" s="149" t="s">
        <v>3500</v>
      </c>
      <c r="C20508" s="147" t="s">
        <v>2242</v>
      </c>
      <c r="D20508" s="147" t="s">
        <v>3502</v>
      </c>
      <c r="E20508" s="147" t="s">
        <v>2240</v>
      </c>
      <c r="G20508" s="147">
        <v>0</v>
      </c>
      <c r="I20508" s="147">
        <v>4</v>
      </c>
      <c r="J20508" s="147">
        <v>2597478</v>
      </c>
    </row>
    <row r="20509" spans="1:11" x14ac:dyDescent="0.2">
      <c r="A20509" s="147">
        <v>4</v>
      </c>
      <c r="B20509" s="149" t="s">
        <v>3500</v>
      </c>
      <c r="C20509" s="147" t="s">
        <v>2261</v>
      </c>
      <c r="D20509" s="147" t="s">
        <v>3501</v>
      </c>
      <c r="E20509" s="147" t="s">
        <v>2246</v>
      </c>
      <c r="G20509" s="147">
        <v>0</v>
      </c>
      <c r="I20509" s="147">
        <v>4</v>
      </c>
      <c r="J20509" s="147">
        <v>1205077</v>
      </c>
    </row>
    <row r="20510" spans="1:11" x14ac:dyDescent="0.2">
      <c r="A20510" s="147">
        <v>4</v>
      </c>
      <c r="B20510" s="149" t="s">
        <v>3500</v>
      </c>
      <c r="C20510" s="147" t="s">
        <v>2261</v>
      </c>
      <c r="D20510" s="147" t="s">
        <v>3499</v>
      </c>
      <c r="E20510" s="147" t="s">
        <v>2246</v>
      </c>
      <c r="G20510" s="147">
        <v>0</v>
      </c>
      <c r="I20510" s="147">
        <v>4</v>
      </c>
      <c r="J20510" s="147">
        <v>1205066</v>
      </c>
    </row>
    <row r="20511" spans="1:11" x14ac:dyDescent="0.2">
      <c r="A20511" s="147">
        <v>4</v>
      </c>
      <c r="B20511" s="149" t="s">
        <v>3498</v>
      </c>
      <c r="C20511" s="147" t="s">
        <v>2242</v>
      </c>
      <c r="D20511" s="147" t="s">
        <v>3497</v>
      </c>
      <c r="E20511" s="147" t="s">
        <v>2240</v>
      </c>
      <c r="G20511" s="147">
        <v>0</v>
      </c>
      <c r="I20511" s="147">
        <v>4</v>
      </c>
      <c r="J20511" s="147">
        <v>2597465</v>
      </c>
    </row>
    <row r="20512" spans="1:11" x14ac:dyDescent="0.2">
      <c r="A20512" s="147">
        <v>4</v>
      </c>
      <c r="B20512" s="149" t="s">
        <v>3494</v>
      </c>
      <c r="C20512" s="147" t="s">
        <v>2242</v>
      </c>
      <c r="D20512" s="147" t="s">
        <v>3496</v>
      </c>
      <c r="E20512" s="147" t="s">
        <v>2240</v>
      </c>
      <c r="G20512" s="147">
        <v>0</v>
      </c>
      <c r="I20512" s="147">
        <v>4</v>
      </c>
      <c r="J20512" s="147">
        <v>2597462</v>
      </c>
    </row>
    <row r="20513" spans="1:10" x14ac:dyDescent="0.2">
      <c r="A20513" s="147">
        <v>4</v>
      </c>
      <c r="B20513" s="149" t="s">
        <v>3494</v>
      </c>
      <c r="C20513" s="147" t="s">
        <v>2277</v>
      </c>
      <c r="D20513" s="147" t="s">
        <v>3495</v>
      </c>
      <c r="E20513" s="147" t="s">
        <v>2246</v>
      </c>
      <c r="G20513" s="147">
        <v>0</v>
      </c>
      <c r="I20513" s="147">
        <v>4</v>
      </c>
      <c r="J20513" s="147">
        <v>1205082</v>
      </c>
    </row>
    <row r="20514" spans="1:10" x14ac:dyDescent="0.2">
      <c r="A20514" s="147">
        <v>4</v>
      </c>
      <c r="B20514" s="149" t="s">
        <v>3494</v>
      </c>
      <c r="C20514" s="147" t="s">
        <v>2277</v>
      </c>
      <c r="D20514" s="147" t="s">
        <v>3493</v>
      </c>
      <c r="E20514" s="147" t="s">
        <v>2246</v>
      </c>
      <c r="G20514" s="147">
        <v>0</v>
      </c>
      <c r="I20514" s="147">
        <v>4</v>
      </c>
      <c r="J20514" s="147">
        <v>1205083</v>
      </c>
    </row>
    <row r="20515" spans="1:10" x14ac:dyDescent="0.2">
      <c r="A20515" s="147">
        <v>4</v>
      </c>
      <c r="B20515" s="149" t="s">
        <v>3492</v>
      </c>
      <c r="C20515" s="147" t="s">
        <v>2242</v>
      </c>
      <c r="D20515" s="147" t="s">
        <v>3491</v>
      </c>
      <c r="E20515" s="147" t="s">
        <v>2240</v>
      </c>
      <c r="G20515" s="147">
        <v>0</v>
      </c>
      <c r="I20515" s="147">
        <v>4</v>
      </c>
      <c r="J20515" s="147">
        <v>2597481</v>
      </c>
    </row>
    <row r="20516" spans="1:10" x14ac:dyDescent="0.2">
      <c r="A20516" s="147">
        <v>4</v>
      </c>
      <c r="B20516" s="149" t="s">
        <v>3490</v>
      </c>
      <c r="C20516" s="147" t="s">
        <v>2242</v>
      </c>
      <c r="D20516" s="147" t="s">
        <v>3489</v>
      </c>
      <c r="E20516" s="147" t="s">
        <v>2240</v>
      </c>
      <c r="G20516" s="147">
        <v>0</v>
      </c>
      <c r="I20516" s="147">
        <v>4</v>
      </c>
      <c r="J20516" s="147">
        <v>2597474</v>
      </c>
    </row>
    <row r="20517" spans="1:10" x14ac:dyDescent="0.2">
      <c r="A20517" s="147">
        <v>4</v>
      </c>
      <c r="B20517" s="149" t="s">
        <v>3486</v>
      </c>
      <c r="C20517" s="147" t="s">
        <v>2242</v>
      </c>
      <c r="D20517" s="147" t="s">
        <v>3488</v>
      </c>
      <c r="E20517" s="147" t="s">
        <v>2240</v>
      </c>
      <c r="G20517" s="147">
        <v>0</v>
      </c>
      <c r="I20517" s="147">
        <v>4</v>
      </c>
      <c r="J20517" s="147">
        <v>2597457</v>
      </c>
    </row>
    <row r="20518" spans="1:10" x14ac:dyDescent="0.2">
      <c r="A20518" s="147">
        <v>4</v>
      </c>
      <c r="B20518" s="149" t="s">
        <v>3486</v>
      </c>
      <c r="C20518" s="147" t="s">
        <v>2261</v>
      </c>
      <c r="D20518" s="147" t="s">
        <v>3487</v>
      </c>
      <c r="E20518" s="147" t="s">
        <v>2246</v>
      </c>
      <c r="G20518" s="147">
        <v>0</v>
      </c>
      <c r="I20518" s="147">
        <v>4</v>
      </c>
      <c r="J20518" s="147">
        <v>1205088</v>
      </c>
    </row>
    <row r="20519" spans="1:10" x14ac:dyDescent="0.2">
      <c r="A20519" s="147">
        <v>4</v>
      </c>
      <c r="B20519" s="149" t="s">
        <v>3486</v>
      </c>
      <c r="C20519" s="147" t="s">
        <v>2277</v>
      </c>
      <c r="D20519" s="147" t="s">
        <v>3485</v>
      </c>
      <c r="E20519" s="147" t="s">
        <v>2246</v>
      </c>
      <c r="G20519" s="147">
        <v>0</v>
      </c>
      <c r="I20519" s="147">
        <v>4</v>
      </c>
      <c r="J20519" s="147">
        <v>1205074</v>
      </c>
    </row>
    <row r="20520" spans="1:10" x14ac:dyDescent="0.2">
      <c r="A20520" s="147">
        <v>3</v>
      </c>
      <c r="B20520" s="149" t="s">
        <v>3484</v>
      </c>
      <c r="C20520" s="147" t="s">
        <v>2242</v>
      </c>
      <c r="D20520" s="147" t="s">
        <v>3483</v>
      </c>
      <c r="E20520" s="147" t="s">
        <v>2240</v>
      </c>
      <c r="G20520" s="147">
        <v>0</v>
      </c>
      <c r="I20520" s="147">
        <v>3</v>
      </c>
      <c r="J20520" s="147">
        <v>2597323</v>
      </c>
    </row>
    <row r="20521" spans="1:10" x14ac:dyDescent="0.2">
      <c r="A20521" s="147">
        <v>3</v>
      </c>
      <c r="B20521" s="149" t="s">
        <v>3482</v>
      </c>
      <c r="C20521" s="147" t="s">
        <v>2242</v>
      </c>
      <c r="D20521" s="147" t="s">
        <v>3481</v>
      </c>
      <c r="E20521" s="147" t="s">
        <v>2246</v>
      </c>
      <c r="G20521" s="147">
        <v>0</v>
      </c>
      <c r="I20521" s="147">
        <v>3</v>
      </c>
      <c r="J20521" s="147">
        <v>2597310</v>
      </c>
    </row>
    <row r="20522" spans="1:10" x14ac:dyDescent="0.2">
      <c r="A20522" s="147">
        <v>4</v>
      </c>
      <c r="B20522" s="149" t="s">
        <v>3480</v>
      </c>
      <c r="C20522" s="147" t="s">
        <v>2242</v>
      </c>
      <c r="D20522" s="147" t="s">
        <v>3479</v>
      </c>
      <c r="E20522" s="147" t="s">
        <v>2246</v>
      </c>
      <c r="G20522" s="147">
        <v>0</v>
      </c>
      <c r="I20522" s="147">
        <v>4</v>
      </c>
      <c r="J20522" s="147">
        <v>2597482</v>
      </c>
    </row>
    <row r="20523" spans="1:10" x14ac:dyDescent="0.2">
      <c r="A20523" s="147">
        <v>5</v>
      </c>
      <c r="B20523" s="149" t="s">
        <v>3478</v>
      </c>
      <c r="C20523" s="147" t="s">
        <v>2242</v>
      </c>
      <c r="D20523" s="147" t="s">
        <v>3477</v>
      </c>
      <c r="E20523" s="147" t="s">
        <v>2246</v>
      </c>
      <c r="G20523" s="147">
        <v>0</v>
      </c>
      <c r="I20523" s="147">
        <v>5</v>
      </c>
      <c r="J20523" s="147">
        <v>2597487</v>
      </c>
    </row>
    <row r="20524" spans="1:10" x14ac:dyDescent="0.2">
      <c r="A20524" s="147">
        <v>6</v>
      </c>
      <c r="B20524" s="149" t="s">
        <v>3476</v>
      </c>
      <c r="C20524" s="147" t="s">
        <v>2242</v>
      </c>
      <c r="D20524" s="147" t="s">
        <v>3475</v>
      </c>
      <c r="E20524" s="147" t="s">
        <v>2240</v>
      </c>
      <c r="G20524" s="147">
        <v>0</v>
      </c>
      <c r="I20524" s="147">
        <v>6</v>
      </c>
      <c r="J20524" s="147">
        <v>2597499</v>
      </c>
    </row>
    <row r="20525" spans="1:10" x14ac:dyDescent="0.2">
      <c r="A20525" s="147">
        <v>6</v>
      </c>
      <c r="B20525" s="149" t="s">
        <v>3474</v>
      </c>
      <c r="C20525" s="147" t="s">
        <v>2242</v>
      </c>
      <c r="D20525" s="147" t="s">
        <v>3473</v>
      </c>
      <c r="E20525" s="147" t="s">
        <v>2240</v>
      </c>
      <c r="G20525" s="147">
        <v>0</v>
      </c>
      <c r="I20525" s="147">
        <v>5</v>
      </c>
      <c r="J20525" s="147">
        <v>2597490</v>
      </c>
    </row>
    <row r="20526" spans="1:10" x14ac:dyDescent="0.2">
      <c r="A20526" s="147">
        <v>6</v>
      </c>
      <c r="B20526" s="149" t="s">
        <v>3472</v>
      </c>
      <c r="C20526" s="147" t="s">
        <v>2242</v>
      </c>
      <c r="D20526" s="147" t="s">
        <v>3471</v>
      </c>
      <c r="E20526" s="147" t="s">
        <v>2240</v>
      </c>
      <c r="G20526" s="147">
        <v>0</v>
      </c>
      <c r="I20526" s="147">
        <v>5</v>
      </c>
      <c r="J20526" s="147">
        <v>2597493</v>
      </c>
    </row>
    <row r="20527" spans="1:10" x14ac:dyDescent="0.2">
      <c r="A20527" s="147">
        <v>6</v>
      </c>
      <c r="B20527" s="149" t="s">
        <v>3470</v>
      </c>
      <c r="C20527" s="147" t="s">
        <v>2242</v>
      </c>
      <c r="D20527" s="147" t="s">
        <v>3469</v>
      </c>
      <c r="E20527" s="147" t="s">
        <v>2240</v>
      </c>
      <c r="G20527" s="147">
        <v>0</v>
      </c>
      <c r="I20527" s="147">
        <v>5</v>
      </c>
      <c r="J20527" s="147">
        <v>2597485</v>
      </c>
    </row>
    <row r="20528" spans="1:10" x14ac:dyDescent="0.2">
      <c r="A20528" s="147">
        <v>2</v>
      </c>
      <c r="B20528" s="149" t="s">
        <v>3468</v>
      </c>
      <c r="C20528" s="147" t="s">
        <v>2242</v>
      </c>
      <c r="D20528" s="147" t="s">
        <v>3467</v>
      </c>
      <c r="E20528" s="147" t="s">
        <v>2246</v>
      </c>
      <c r="G20528" s="147">
        <v>0</v>
      </c>
      <c r="I20528" s="147">
        <v>2</v>
      </c>
      <c r="J20528" s="147">
        <v>2592591</v>
      </c>
    </row>
    <row r="20529" spans="1:10" x14ac:dyDescent="0.2">
      <c r="A20529" s="147">
        <v>3</v>
      </c>
      <c r="B20529" s="149" t="s">
        <v>3466</v>
      </c>
      <c r="C20529" s="147" t="s">
        <v>2242</v>
      </c>
      <c r="D20529" s="147" t="s">
        <v>3465</v>
      </c>
      <c r="E20529" s="147" t="s">
        <v>2246</v>
      </c>
      <c r="G20529" s="147">
        <v>0</v>
      </c>
      <c r="I20529" s="147">
        <v>3</v>
      </c>
      <c r="J20529" s="147">
        <v>2597514</v>
      </c>
    </row>
    <row r="20530" spans="1:10" x14ac:dyDescent="0.2">
      <c r="A20530" s="147">
        <v>4</v>
      </c>
      <c r="B20530" s="149" t="s">
        <v>3464</v>
      </c>
      <c r="C20530" s="147" t="s">
        <v>2242</v>
      </c>
      <c r="D20530" s="147" t="s">
        <v>3463</v>
      </c>
      <c r="E20530" s="147" t="s">
        <v>2240</v>
      </c>
      <c r="G20530" s="147">
        <v>0</v>
      </c>
      <c r="I20530" s="147">
        <v>4</v>
      </c>
      <c r="J20530" s="147">
        <v>2597530</v>
      </c>
    </row>
    <row r="20531" spans="1:10" x14ac:dyDescent="0.2">
      <c r="A20531" s="147">
        <v>4</v>
      </c>
      <c r="B20531" s="149" t="s">
        <v>3462</v>
      </c>
      <c r="C20531" s="147" t="s">
        <v>2242</v>
      </c>
      <c r="D20531" s="147" t="s">
        <v>3461</v>
      </c>
      <c r="E20531" s="147" t="s">
        <v>2240</v>
      </c>
      <c r="G20531" s="147">
        <v>0</v>
      </c>
      <c r="I20531" s="147">
        <v>4</v>
      </c>
      <c r="J20531" s="147">
        <v>2597533</v>
      </c>
    </row>
    <row r="20532" spans="1:10" x14ac:dyDescent="0.2">
      <c r="A20532" s="147">
        <v>4</v>
      </c>
      <c r="B20532" s="149" t="s">
        <v>3460</v>
      </c>
      <c r="C20532" s="147" t="s">
        <v>2242</v>
      </c>
      <c r="D20532" s="147" t="s">
        <v>3459</v>
      </c>
      <c r="E20532" s="147" t="s">
        <v>2240</v>
      </c>
      <c r="G20532" s="147">
        <v>0</v>
      </c>
      <c r="I20532" s="147">
        <v>4</v>
      </c>
      <c r="J20532" s="147">
        <v>2597539</v>
      </c>
    </row>
    <row r="20533" spans="1:10" x14ac:dyDescent="0.2">
      <c r="A20533" s="147">
        <v>4</v>
      </c>
      <c r="B20533" s="149" t="s">
        <v>3458</v>
      </c>
      <c r="C20533" s="147" t="s">
        <v>2242</v>
      </c>
      <c r="D20533" s="147" t="s">
        <v>3457</v>
      </c>
      <c r="E20533" s="147" t="s">
        <v>2240</v>
      </c>
      <c r="G20533" s="147">
        <v>0</v>
      </c>
      <c r="I20533" s="147">
        <v>4</v>
      </c>
      <c r="J20533" s="147">
        <v>2597528</v>
      </c>
    </row>
    <row r="20534" spans="1:10" x14ac:dyDescent="0.2">
      <c r="A20534" s="147">
        <v>4</v>
      </c>
      <c r="B20534" s="149" t="s">
        <v>3456</v>
      </c>
      <c r="C20534" s="147" t="s">
        <v>2242</v>
      </c>
      <c r="D20534" s="147" t="s">
        <v>3455</v>
      </c>
      <c r="E20534" s="147" t="s">
        <v>2240</v>
      </c>
      <c r="G20534" s="147">
        <v>0</v>
      </c>
      <c r="I20534" s="147">
        <v>4</v>
      </c>
      <c r="J20534" s="147">
        <v>2597536</v>
      </c>
    </row>
    <row r="20535" spans="1:10" x14ac:dyDescent="0.2">
      <c r="A20535" s="147">
        <v>3</v>
      </c>
      <c r="B20535" s="149" t="s">
        <v>3454</v>
      </c>
      <c r="C20535" s="147" t="s">
        <v>2242</v>
      </c>
      <c r="D20535" s="147" t="s">
        <v>3453</v>
      </c>
      <c r="E20535" s="147" t="s">
        <v>2246</v>
      </c>
      <c r="G20535" s="147">
        <v>0</v>
      </c>
      <c r="I20535" s="147">
        <v>3</v>
      </c>
      <c r="J20535" s="147">
        <v>2597521</v>
      </c>
    </row>
    <row r="20536" spans="1:10" x14ac:dyDescent="0.2">
      <c r="A20536" s="147">
        <v>4</v>
      </c>
      <c r="B20536" s="149" t="s">
        <v>3452</v>
      </c>
      <c r="C20536" s="147" t="s">
        <v>2242</v>
      </c>
      <c r="D20536" s="147" t="s">
        <v>3451</v>
      </c>
      <c r="E20536" s="147" t="s">
        <v>2240</v>
      </c>
      <c r="G20536" s="147">
        <v>0</v>
      </c>
      <c r="I20536" s="147">
        <v>4</v>
      </c>
      <c r="J20536" s="147">
        <v>2597544</v>
      </c>
    </row>
    <row r="20537" spans="1:10" x14ac:dyDescent="0.2">
      <c r="A20537" s="147">
        <v>4</v>
      </c>
      <c r="B20537" s="149" t="s">
        <v>3450</v>
      </c>
      <c r="C20537" s="147" t="s">
        <v>2242</v>
      </c>
      <c r="D20537" s="147" t="s">
        <v>3449</v>
      </c>
      <c r="E20537" s="147" t="s">
        <v>2240</v>
      </c>
      <c r="G20537" s="147">
        <v>0</v>
      </c>
      <c r="I20537" s="147">
        <v>4</v>
      </c>
      <c r="J20537" s="147">
        <v>2597549</v>
      </c>
    </row>
    <row r="20538" spans="1:10" x14ac:dyDescent="0.2">
      <c r="A20538" s="147">
        <v>4</v>
      </c>
      <c r="B20538" s="149" t="s">
        <v>3448</v>
      </c>
      <c r="C20538" s="147" t="s">
        <v>2242</v>
      </c>
      <c r="D20538" s="147" t="s">
        <v>3447</v>
      </c>
      <c r="E20538" s="147" t="s">
        <v>2240</v>
      </c>
      <c r="G20538" s="147">
        <v>0</v>
      </c>
      <c r="I20538" s="147">
        <v>4</v>
      </c>
      <c r="J20538" s="147">
        <v>2597545</v>
      </c>
    </row>
    <row r="20539" spans="1:10" x14ac:dyDescent="0.2">
      <c r="A20539" s="147">
        <v>4</v>
      </c>
      <c r="B20539" s="149" t="s">
        <v>3446</v>
      </c>
      <c r="C20539" s="147" t="s">
        <v>2242</v>
      </c>
      <c r="D20539" s="147" t="s">
        <v>3445</v>
      </c>
      <c r="E20539" s="147" t="s">
        <v>2240</v>
      </c>
      <c r="G20539" s="147">
        <v>0</v>
      </c>
      <c r="I20539" s="147">
        <v>4</v>
      </c>
      <c r="J20539" s="147">
        <v>2597559</v>
      </c>
    </row>
    <row r="20540" spans="1:10" x14ac:dyDescent="0.2">
      <c r="A20540" s="147">
        <v>4</v>
      </c>
      <c r="B20540" s="149" t="s">
        <v>3444</v>
      </c>
      <c r="C20540" s="147" t="s">
        <v>2242</v>
      </c>
      <c r="D20540" s="147" t="s">
        <v>3443</v>
      </c>
      <c r="E20540" s="147" t="s">
        <v>2240</v>
      </c>
      <c r="G20540" s="147">
        <v>0</v>
      </c>
      <c r="I20540" s="147">
        <v>4</v>
      </c>
      <c r="J20540" s="147">
        <v>2597543</v>
      </c>
    </row>
    <row r="20541" spans="1:10" x14ac:dyDescent="0.2">
      <c r="A20541" s="147">
        <v>4</v>
      </c>
      <c r="B20541" s="149" t="s">
        <v>3440</v>
      </c>
      <c r="C20541" s="147" t="s">
        <v>2242</v>
      </c>
      <c r="D20541" s="147" t="s">
        <v>3442</v>
      </c>
      <c r="E20541" s="147" t="s">
        <v>2240</v>
      </c>
      <c r="G20541" s="147">
        <v>0</v>
      </c>
      <c r="I20541" s="147">
        <v>4</v>
      </c>
      <c r="J20541" s="147">
        <v>2597552</v>
      </c>
    </row>
    <row r="20542" spans="1:10" x14ac:dyDescent="0.2">
      <c r="A20542" s="147">
        <v>4</v>
      </c>
      <c r="B20542" s="149" t="s">
        <v>3440</v>
      </c>
      <c r="C20542" s="147" t="s">
        <v>2277</v>
      </c>
      <c r="D20542" s="147" t="s">
        <v>3441</v>
      </c>
      <c r="E20542" s="147" t="s">
        <v>2246</v>
      </c>
      <c r="G20542" s="147">
        <v>0</v>
      </c>
      <c r="I20542" s="147">
        <v>4</v>
      </c>
      <c r="J20542" s="147">
        <v>1205094</v>
      </c>
    </row>
    <row r="20543" spans="1:10" x14ac:dyDescent="0.2">
      <c r="A20543" s="147">
        <v>4</v>
      </c>
      <c r="B20543" s="149" t="s">
        <v>3440</v>
      </c>
      <c r="C20543" s="147" t="s">
        <v>2277</v>
      </c>
      <c r="D20543" s="147" t="s">
        <v>3439</v>
      </c>
      <c r="E20543" s="147" t="s">
        <v>2246</v>
      </c>
      <c r="G20543" s="147">
        <v>0</v>
      </c>
      <c r="I20543" s="147">
        <v>4</v>
      </c>
      <c r="J20543" s="147">
        <v>1205095</v>
      </c>
    </row>
    <row r="20544" spans="1:10" x14ac:dyDescent="0.2">
      <c r="A20544" s="147">
        <v>3</v>
      </c>
      <c r="B20544" s="149" t="s">
        <v>3438</v>
      </c>
      <c r="C20544" s="147" t="s">
        <v>2242</v>
      </c>
      <c r="D20544" s="147" t="s">
        <v>3437</v>
      </c>
      <c r="E20544" s="147" t="s">
        <v>2246</v>
      </c>
      <c r="G20544" s="147">
        <v>0</v>
      </c>
      <c r="I20544" s="147">
        <v>3</v>
      </c>
      <c r="J20544" s="147">
        <v>2597504</v>
      </c>
    </row>
    <row r="20545" spans="1:11" x14ac:dyDescent="0.2">
      <c r="A20545" s="147">
        <v>4</v>
      </c>
      <c r="B20545" s="149" t="s">
        <v>3436</v>
      </c>
      <c r="C20545" s="147" t="s">
        <v>2242</v>
      </c>
      <c r="D20545" s="147" t="s">
        <v>3435</v>
      </c>
      <c r="E20545" s="147" t="s">
        <v>2240</v>
      </c>
      <c r="G20545" s="147">
        <v>0</v>
      </c>
      <c r="I20545" s="147">
        <v>4</v>
      </c>
      <c r="J20545" s="147">
        <v>2597576</v>
      </c>
    </row>
    <row r="20546" spans="1:11" x14ac:dyDescent="0.2">
      <c r="A20546" s="147">
        <v>4</v>
      </c>
      <c r="B20546" s="149" t="s">
        <v>3434</v>
      </c>
      <c r="C20546" s="147" t="s">
        <v>2242</v>
      </c>
      <c r="D20546" s="147" t="s">
        <v>3433</v>
      </c>
      <c r="E20546" s="147" t="s">
        <v>2240</v>
      </c>
      <c r="G20546" s="147">
        <v>0</v>
      </c>
      <c r="I20546" s="147">
        <v>4</v>
      </c>
      <c r="J20546" s="147">
        <v>2597563</v>
      </c>
    </row>
    <row r="20547" spans="1:11" x14ac:dyDescent="0.2">
      <c r="A20547" s="147">
        <v>4</v>
      </c>
      <c r="B20547" s="149" t="s">
        <v>3432</v>
      </c>
      <c r="C20547" s="147" t="s">
        <v>2242</v>
      </c>
      <c r="D20547" s="147" t="s">
        <v>3431</v>
      </c>
      <c r="E20547" s="147" t="s">
        <v>2240</v>
      </c>
      <c r="G20547" s="147">
        <v>0</v>
      </c>
      <c r="I20547" s="147">
        <v>4</v>
      </c>
      <c r="J20547" s="147">
        <v>2597580</v>
      </c>
    </row>
    <row r="20548" spans="1:11" x14ac:dyDescent="0.2">
      <c r="A20548" s="147">
        <v>4</v>
      </c>
      <c r="B20548" s="149" t="s">
        <v>3430</v>
      </c>
      <c r="C20548" s="147" t="s">
        <v>2242</v>
      </c>
      <c r="D20548" s="147" t="s">
        <v>3429</v>
      </c>
      <c r="E20548" s="147" t="s">
        <v>2240</v>
      </c>
      <c r="G20548" s="147">
        <v>0</v>
      </c>
      <c r="I20548" s="147">
        <v>4</v>
      </c>
      <c r="J20548" s="147">
        <v>2597569</v>
      </c>
    </row>
    <row r="20549" spans="1:11" x14ac:dyDescent="0.2">
      <c r="A20549" s="147">
        <v>4</v>
      </c>
      <c r="B20549" s="149" t="s">
        <v>3428</v>
      </c>
      <c r="C20549" s="147" t="s">
        <v>2242</v>
      </c>
      <c r="D20549" s="147" t="s">
        <v>3427</v>
      </c>
      <c r="E20549" s="147" t="s">
        <v>2240</v>
      </c>
      <c r="G20549" s="147">
        <v>0</v>
      </c>
      <c r="I20549" s="147">
        <v>4</v>
      </c>
      <c r="J20549" s="147">
        <v>2597572</v>
      </c>
    </row>
    <row r="20550" spans="1:11" x14ac:dyDescent="0.2">
      <c r="A20550" s="147">
        <v>4</v>
      </c>
      <c r="B20550" s="149" t="s">
        <v>3426</v>
      </c>
      <c r="C20550" s="147" t="s">
        <v>2242</v>
      </c>
      <c r="D20550" s="147" t="s">
        <v>3425</v>
      </c>
      <c r="E20550" s="147" t="s">
        <v>2240</v>
      </c>
      <c r="G20550" s="147">
        <v>0</v>
      </c>
      <c r="I20550" s="147">
        <v>4</v>
      </c>
      <c r="J20550" s="147">
        <v>2597567</v>
      </c>
    </row>
    <row r="20551" spans="1:11" x14ac:dyDescent="0.2">
      <c r="A20551" s="147">
        <v>4</v>
      </c>
      <c r="B20551" s="149" t="s">
        <v>3424</v>
      </c>
      <c r="C20551" s="147" t="s">
        <v>2242</v>
      </c>
      <c r="D20551" s="147" t="s">
        <v>3423</v>
      </c>
      <c r="E20551" s="147" t="s">
        <v>2240</v>
      </c>
      <c r="G20551" s="147">
        <v>0</v>
      </c>
      <c r="I20551" s="147">
        <v>4</v>
      </c>
      <c r="J20551" s="147">
        <v>2597578</v>
      </c>
    </row>
    <row r="20552" spans="1:11" x14ac:dyDescent="0.2">
      <c r="A20552" s="147">
        <v>3</v>
      </c>
      <c r="B20552" s="149" t="s">
        <v>3422</v>
      </c>
      <c r="C20552" s="147" t="s">
        <v>2242</v>
      </c>
      <c r="D20552" s="147" t="s">
        <v>3421</v>
      </c>
      <c r="E20552" s="147" t="s">
        <v>2246</v>
      </c>
      <c r="G20552" s="147">
        <v>0</v>
      </c>
      <c r="I20552" s="147">
        <v>3</v>
      </c>
      <c r="J20552" s="147">
        <v>2597524</v>
      </c>
    </row>
    <row r="20553" spans="1:11" x14ac:dyDescent="0.2">
      <c r="A20553" s="147">
        <v>4</v>
      </c>
      <c r="B20553" s="149" t="s">
        <v>3418</v>
      </c>
      <c r="C20553" s="147" t="s">
        <v>2242</v>
      </c>
      <c r="D20553" s="147" t="s">
        <v>3420</v>
      </c>
      <c r="E20553" s="147" t="s">
        <v>2240</v>
      </c>
      <c r="G20553" s="147">
        <v>0</v>
      </c>
      <c r="I20553" s="147">
        <v>4</v>
      </c>
      <c r="J20553" s="147">
        <v>2597599</v>
      </c>
      <c r="K20553" s="147" t="s">
        <v>2769</v>
      </c>
    </row>
    <row r="20554" spans="1:11" x14ac:dyDescent="0.2">
      <c r="A20554" s="147">
        <v>4</v>
      </c>
      <c r="B20554" s="149" t="s">
        <v>3418</v>
      </c>
      <c r="C20554" s="147" t="s">
        <v>2277</v>
      </c>
      <c r="D20554" s="147" t="s">
        <v>3419</v>
      </c>
      <c r="E20554" s="147" t="s">
        <v>2246</v>
      </c>
      <c r="G20554" s="147">
        <v>0</v>
      </c>
      <c r="I20554" s="147">
        <v>4</v>
      </c>
      <c r="J20554" s="147">
        <v>1205099</v>
      </c>
    </row>
    <row r="20555" spans="1:11" x14ac:dyDescent="0.2">
      <c r="A20555" s="147">
        <v>4</v>
      </c>
      <c r="B20555" s="149" t="s">
        <v>3418</v>
      </c>
      <c r="C20555" s="147" t="s">
        <v>2277</v>
      </c>
      <c r="D20555" s="147" t="s">
        <v>3417</v>
      </c>
      <c r="E20555" s="147" t="s">
        <v>2246</v>
      </c>
      <c r="G20555" s="147">
        <v>0</v>
      </c>
      <c r="I20555" s="147">
        <v>4</v>
      </c>
      <c r="J20555" s="147">
        <v>1205102</v>
      </c>
    </row>
    <row r="20556" spans="1:11" x14ac:dyDescent="0.2">
      <c r="A20556" s="147">
        <v>4</v>
      </c>
      <c r="B20556" s="149" t="s">
        <v>3416</v>
      </c>
      <c r="C20556" s="147" t="s">
        <v>2242</v>
      </c>
      <c r="D20556" s="147" t="s">
        <v>3415</v>
      </c>
      <c r="E20556" s="147" t="s">
        <v>2240</v>
      </c>
      <c r="G20556" s="147">
        <v>0</v>
      </c>
      <c r="I20556" s="147">
        <v>4</v>
      </c>
      <c r="J20556" s="147">
        <v>2597604</v>
      </c>
    </row>
    <row r="20557" spans="1:11" x14ac:dyDescent="0.2">
      <c r="A20557" s="147">
        <v>4</v>
      </c>
      <c r="B20557" s="149" t="s">
        <v>3414</v>
      </c>
      <c r="C20557" s="147" t="s">
        <v>2242</v>
      </c>
      <c r="D20557" s="147" t="s">
        <v>3413</v>
      </c>
      <c r="E20557" s="147" t="s">
        <v>2240</v>
      </c>
      <c r="G20557" s="147">
        <v>0</v>
      </c>
      <c r="I20557" s="147">
        <v>4</v>
      </c>
      <c r="J20557" s="147">
        <v>2597606</v>
      </c>
    </row>
    <row r="20558" spans="1:11" x14ac:dyDescent="0.2">
      <c r="A20558" s="147">
        <v>4</v>
      </c>
      <c r="B20558" s="149" t="s">
        <v>3412</v>
      </c>
      <c r="C20558" s="147" t="s">
        <v>2242</v>
      </c>
      <c r="D20558" s="147" t="s">
        <v>3411</v>
      </c>
      <c r="E20558" s="147" t="s">
        <v>2240</v>
      </c>
      <c r="G20558" s="147">
        <v>0</v>
      </c>
      <c r="I20558" s="147">
        <v>4</v>
      </c>
      <c r="J20558" s="147">
        <v>2597585</v>
      </c>
    </row>
    <row r="20559" spans="1:11" x14ac:dyDescent="0.2">
      <c r="A20559" s="147">
        <v>4</v>
      </c>
      <c r="B20559" s="149" t="s">
        <v>3410</v>
      </c>
      <c r="C20559" s="147" t="s">
        <v>2242</v>
      </c>
      <c r="D20559" s="147" t="s">
        <v>3409</v>
      </c>
      <c r="E20559" s="147" t="s">
        <v>2240</v>
      </c>
      <c r="G20559" s="147">
        <v>0</v>
      </c>
      <c r="I20559" s="147">
        <v>4</v>
      </c>
      <c r="J20559" s="147">
        <v>2597584</v>
      </c>
    </row>
    <row r="20560" spans="1:11" x14ac:dyDescent="0.2">
      <c r="A20560" s="147">
        <v>4</v>
      </c>
      <c r="B20560" s="149" t="s">
        <v>3408</v>
      </c>
      <c r="C20560" s="147" t="s">
        <v>2242</v>
      </c>
      <c r="D20560" s="147" t="s">
        <v>3407</v>
      </c>
      <c r="E20560" s="147" t="s">
        <v>2240</v>
      </c>
      <c r="G20560" s="147">
        <v>0</v>
      </c>
      <c r="I20560" s="147">
        <v>4</v>
      </c>
      <c r="J20560" s="147">
        <v>2597587</v>
      </c>
    </row>
    <row r="20561" spans="1:10" x14ac:dyDescent="0.2">
      <c r="A20561" s="147">
        <v>4</v>
      </c>
      <c r="B20561" s="149" t="s">
        <v>3406</v>
      </c>
      <c r="C20561" s="147" t="s">
        <v>2242</v>
      </c>
      <c r="D20561" s="147" t="s">
        <v>3405</v>
      </c>
      <c r="E20561" s="147" t="s">
        <v>2240</v>
      </c>
      <c r="G20561" s="147">
        <v>0</v>
      </c>
      <c r="I20561" s="147">
        <v>4</v>
      </c>
      <c r="J20561" s="147">
        <v>2597598</v>
      </c>
    </row>
    <row r="20562" spans="1:10" x14ac:dyDescent="0.2">
      <c r="A20562" s="147">
        <v>4</v>
      </c>
      <c r="B20562" s="149" t="s">
        <v>3404</v>
      </c>
      <c r="C20562" s="147" t="s">
        <v>2242</v>
      </c>
      <c r="D20562" s="147" t="s">
        <v>3403</v>
      </c>
      <c r="E20562" s="147" t="s">
        <v>2240</v>
      </c>
      <c r="G20562" s="147">
        <v>0</v>
      </c>
      <c r="I20562" s="147">
        <v>4</v>
      </c>
      <c r="J20562" s="147">
        <v>2597590</v>
      </c>
    </row>
    <row r="20563" spans="1:10" x14ac:dyDescent="0.2">
      <c r="A20563" s="147">
        <v>4</v>
      </c>
      <c r="B20563" s="149" t="s">
        <v>3401</v>
      </c>
      <c r="C20563" s="147" t="s">
        <v>2242</v>
      </c>
      <c r="D20563" s="147" t="s">
        <v>3402</v>
      </c>
      <c r="E20563" s="147" t="s">
        <v>2240</v>
      </c>
      <c r="G20563" s="147">
        <v>0</v>
      </c>
      <c r="I20563" s="147">
        <v>4</v>
      </c>
      <c r="J20563" s="147">
        <v>2597593</v>
      </c>
    </row>
    <row r="20564" spans="1:10" x14ac:dyDescent="0.2">
      <c r="A20564" s="147">
        <v>4</v>
      </c>
      <c r="B20564" s="149" t="s">
        <v>3401</v>
      </c>
      <c r="C20564" s="147" t="s">
        <v>2277</v>
      </c>
      <c r="D20564" s="147" t="s">
        <v>3400</v>
      </c>
      <c r="E20564" s="147" t="s">
        <v>2246</v>
      </c>
      <c r="G20564" s="147">
        <v>0</v>
      </c>
      <c r="I20564" s="147">
        <v>4</v>
      </c>
      <c r="J20564" s="147">
        <v>1205104</v>
      </c>
    </row>
    <row r="20565" spans="1:10" x14ac:dyDescent="0.2">
      <c r="A20565" s="147">
        <v>3</v>
      </c>
      <c r="B20565" s="149" t="s">
        <v>3399</v>
      </c>
      <c r="C20565" s="147" t="s">
        <v>2242</v>
      </c>
      <c r="D20565" s="147" t="s">
        <v>3398</v>
      </c>
      <c r="E20565" s="147" t="s">
        <v>2246</v>
      </c>
      <c r="G20565" s="147">
        <v>0</v>
      </c>
      <c r="I20565" s="147">
        <v>3</v>
      </c>
      <c r="J20565" s="147">
        <v>2597523</v>
      </c>
    </row>
    <row r="20566" spans="1:10" x14ac:dyDescent="0.2">
      <c r="A20566" s="147">
        <v>4</v>
      </c>
      <c r="B20566" s="149" t="s">
        <v>3397</v>
      </c>
      <c r="C20566" s="147" t="s">
        <v>2242</v>
      </c>
      <c r="D20566" s="147" t="s">
        <v>3396</v>
      </c>
      <c r="E20566" s="147" t="s">
        <v>2240</v>
      </c>
      <c r="G20566" s="147">
        <v>0</v>
      </c>
      <c r="I20566" s="147">
        <v>4</v>
      </c>
      <c r="J20566" s="147">
        <v>2597619</v>
      </c>
    </row>
    <row r="20567" spans="1:10" x14ac:dyDescent="0.2">
      <c r="A20567" s="147">
        <v>4</v>
      </c>
      <c r="B20567" s="149" t="s">
        <v>3395</v>
      </c>
      <c r="C20567" s="147" t="s">
        <v>2242</v>
      </c>
      <c r="D20567" s="147" t="s">
        <v>3394</v>
      </c>
      <c r="E20567" s="147" t="s">
        <v>2240</v>
      </c>
      <c r="G20567" s="147">
        <v>0</v>
      </c>
      <c r="I20567" s="147">
        <v>4</v>
      </c>
      <c r="J20567" s="147">
        <v>2597616</v>
      </c>
    </row>
    <row r="20568" spans="1:10" x14ac:dyDescent="0.2">
      <c r="A20568" s="147">
        <v>4</v>
      </c>
      <c r="B20568" s="149" t="s">
        <v>3393</v>
      </c>
      <c r="C20568" s="147" t="s">
        <v>2242</v>
      </c>
      <c r="D20568" s="147" t="s">
        <v>3392</v>
      </c>
      <c r="E20568" s="147" t="s">
        <v>2240</v>
      </c>
      <c r="G20568" s="147">
        <v>0</v>
      </c>
      <c r="I20568" s="147">
        <v>4</v>
      </c>
      <c r="J20568" s="147">
        <v>2597610</v>
      </c>
    </row>
    <row r="20569" spans="1:10" x14ac:dyDescent="0.2">
      <c r="A20569" s="147">
        <v>4</v>
      </c>
      <c r="B20569" s="149" t="s">
        <v>3386</v>
      </c>
      <c r="C20569" s="147" t="s">
        <v>2242</v>
      </c>
      <c r="D20569" s="147" t="s">
        <v>3391</v>
      </c>
      <c r="E20569" s="147" t="s">
        <v>2240</v>
      </c>
      <c r="G20569" s="147">
        <v>0</v>
      </c>
      <c r="I20569" s="147">
        <v>4</v>
      </c>
      <c r="J20569" s="147">
        <v>2597622</v>
      </c>
    </row>
    <row r="20570" spans="1:10" x14ac:dyDescent="0.2">
      <c r="A20570" s="147">
        <v>4</v>
      </c>
      <c r="B20570" s="149" t="s">
        <v>3386</v>
      </c>
      <c r="C20570" s="147" t="s">
        <v>2261</v>
      </c>
      <c r="D20570" s="147" t="s">
        <v>3390</v>
      </c>
      <c r="E20570" s="147" t="s">
        <v>2246</v>
      </c>
      <c r="G20570" s="147">
        <v>0</v>
      </c>
      <c r="I20570" s="147">
        <v>4</v>
      </c>
      <c r="J20570" s="147">
        <v>1205125</v>
      </c>
    </row>
    <row r="20571" spans="1:10" x14ac:dyDescent="0.2">
      <c r="A20571" s="147">
        <v>4</v>
      </c>
      <c r="B20571" s="149" t="s">
        <v>3386</v>
      </c>
      <c r="C20571" s="147" t="s">
        <v>2261</v>
      </c>
      <c r="D20571" s="147" t="s">
        <v>3389</v>
      </c>
      <c r="E20571" s="147" t="s">
        <v>2246</v>
      </c>
      <c r="G20571" s="147">
        <v>0</v>
      </c>
      <c r="I20571" s="147">
        <v>4</v>
      </c>
      <c r="J20571" s="147">
        <v>1205111</v>
      </c>
    </row>
    <row r="20572" spans="1:10" x14ac:dyDescent="0.2">
      <c r="A20572" s="147">
        <v>4</v>
      </c>
      <c r="B20572" s="149" t="s">
        <v>3386</v>
      </c>
      <c r="C20572" s="147" t="s">
        <v>2261</v>
      </c>
      <c r="D20572" s="147" t="s">
        <v>3388</v>
      </c>
      <c r="E20572" s="147" t="s">
        <v>2246</v>
      </c>
      <c r="G20572" s="147">
        <v>0</v>
      </c>
      <c r="I20572" s="147">
        <v>4</v>
      </c>
      <c r="J20572" s="147">
        <v>1205117</v>
      </c>
    </row>
    <row r="20573" spans="1:10" x14ac:dyDescent="0.2">
      <c r="A20573" s="147">
        <v>4</v>
      </c>
      <c r="B20573" s="149" t="s">
        <v>3386</v>
      </c>
      <c r="C20573" s="147" t="s">
        <v>2261</v>
      </c>
      <c r="D20573" s="147" t="s">
        <v>3387</v>
      </c>
      <c r="E20573" s="147" t="s">
        <v>2246</v>
      </c>
      <c r="G20573" s="147">
        <v>0</v>
      </c>
      <c r="I20573" s="147">
        <v>4</v>
      </c>
      <c r="J20573" s="147">
        <v>1205115</v>
      </c>
    </row>
    <row r="20574" spans="1:10" x14ac:dyDescent="0.2">
      <c r="A20574" s="147">
        <v>4</v>
      </c>
      <c r="B20574" s="149" t="s">
        <v>3386</v>
      </c>
      <c r="C20574" s="147" t="s">
        <v>2261</v>
      </c>
      <c r="D20574" s="147" t="s">
        <v>3385</v>
      </c>
      <c r="E20574" s="147" t="s">
        <v>2246</v>
      </c>
      <c r="G20574" s="147">
        <v>0</v>
      </c>
      <c r="I20574" s="147">
        <v>4</v>
      </c>
      <c r="J20574" s="147">
        <v>1205109</v>
      </c>
    </row>
    <row r="20575" spans="1:10" x14ac:dyDescent="0.2">
      <c r="A20575" s="147">
        <v>4</v>
      </c>
      <c r="B20575" s="149" t="s">
        <v>3383</v>
      </c>
      <c r="C20575" s="147" t="s">
        <v>2242</v>
      </c>
      <c r="D20575" s="147" t="s">
        <v>3384</v>
      </c>
      <c r="E20575" s="147" t="s">
        <v>2240</v>
      </c>
      <c r="G20575" s="147">
        <v>0</v>
      </c>
      <c r="I20575" s="147">
        <v>4</v>
      </c>
      <c r="J20575" s="147">
        <v>2597612</v>
      </c>
    </row>
    <row r="20576" spans="1:10" x14ac:dyDescent="0.2">
      <c r="A20576" s="147">
        <v>4</v>
      </c>
      <c r="B20576" s="149" t="s">
        <v>3383</v>
      </c>
      <c r="C20576" s="147" t="s">
        <v>2277</v>
      </c>
      <c r="D20576" s="147" t="s">
        <v>3277</v>
      </c>
      <c r="E20576" s="147" t="s">
        <v>2246</v>
      </c>
      <c r="G20576" s="147">
        <v>0</v>
      </c>
      <c r="I20576" s="147">
        <v>4</v>
      </c>
      <c r="J20576" s="147">
        <v>1205113</v>
      </c>
    </row>
    <row r="20577" spans="1:11" x14ac:dyDescent="0.2">
      <c r="A20577" s="147">
        <v>3</v>
      </c>
      <c r="B20577" s="149" t="s">
        <v>3382</v>
      </c>
      <c r="C20577" s="147" t="s">
        <v>2242</v>
      </c>
      <c r="D20577" s="147" t="s">
        <v>3381</v>
      </c>
      <c r="E20577" s="147" t="s">
        <v>2246</v>
      </c>
      <c r="G20577" s="147">
        <v>0</v>
      </c>
      <c r="I20577" s="147">
        <v>3</v>
      </c>
      <c r="J20577" s="147">
        <v>2597525</v>
      </c>
    </row>
    <row r="20578" spans="1:11" x14ac:dyDescent="0.2">
      <c r="A20578" s="147">
        <v>4</v>
      </c>
      <c r="B20578" s="149" t="s">
        <v>3380</v>
      </c>
      <c r="C20578" s="147" t="s">
        <v>2242</v>
      </c>
      <c r="D20578" s="147" t="s">
        <v>3379</v>
      </c>
      <c r="E20578" s="147" t="s">
        <v>2240</v>
      </c>
      <c r="G20578" s="147">
        <v>0</v>
      </c>
      <c r="I20578" s="147">
        <v>4</v>
      </c>
      <c r="J20578" s="147">
        <v>2597636</v>
      </c>
    </row>
    <row r="20579" spans="1:11" x14ac:dyDescent="0.2">
      <c r="A20579" s="147">
        <v>4</v>
      </c>
      <c r="B20579" s="149" t="s">
        <v>3378</v>
      </c>
      <c r="C20579" s="147" t="s">
        <v>2242</v>
      </c>
      <c r="D20579" s="147" t="s">
        <v>3377</v>
      </c>
      <c r="E20579" s="147" t="s">
        <v>2240</v>
      </c>
      <c r="G20579" s="147">
        <v>0</v>
      </c>
      <c r="I20579" s="147">
        <v>4</v>
      </c>
      <c r="J20579" s="147">
        <v>2597623</v>
      </c>
    </row>
    <row r="20580" spans="1:11" x14ac:dyDescent="0.2">
      <c r="A20580" s="147">
        <v>4</v>
      </c>
      <c r="B20580" s="149" t="s">
        <v>3376</v>
      </c>
      <c r="C20580" s="147" t="s">
        <v>2242</v>
      </c>
      <c r="D20580" s="147" t="s">
        <v>3375</v>
      </c>
      <c r="E20580" s="147" t="s">
        <v>2240</v>
      </c>
      <c r="G20580" s="147">
        <v>0</v>
      </c>
      <c r="I20580" s="147">
        <v>4</v>
      </c>
      <c r="J20580" s="147">
        <v>2597631</v>
      </c>
    </row>
    <row r="20581" spans="1:11" x14ac:dyDescent="0.2">
      <c r="A20581" s="147">
        <v>4</v>
      </c>
      <c r="B20581" s="149" t="s">
        <v>3374</v>
      </c>
      <c r="C20581" s="147" t="s">
        <v>2242</v>
      </c>
      <c r="D20581" s="147" t="s">
        <v>3373</v>
      </c>
      <c r="E20581" s="147" t="s">
        <v>2240</v>
      </c>
      <c r="G20581" s="147">
        <v>0</v>
      </c>
      <c r="I20581" s="147">
        <v>4</v>
      </c>
      <c r="J20581" s="147">
        <v>2597625</v>
      </c>
    </row>
    <row r="20582" spans="1:11" x14ac:dyDescent="0.2">
      <c r="A20582" s="147">
        <v>4</v>
      </c>
      <c r="B20582" s="149" t="s">
        <v>3371</v>
      </c>
      <c r="C20582" s="147" t="s">
        <v>2242</v>
      </c>
      <c r="D20582" s="147" t="s">
        <v>3372</v>
      </c>
      <c r="E20582" s="147" t="s">
        <v>2240</v>
      </c>
      <c r="G20582" s="147">
        <v>0</v>
      </c>
      <c r="I20582" s="147">
        <v>4</v>
      </c>
      <c r="J20582" s="147">
        <v>2597635</v>
      </c>
    </row>
    <row r="20583" spans="1:11" x14ac:dyDescent="0.2">
      <c r="A20583" s="147">
        <v>4</v>
      </c>
      <c r="B20583" s="149" t="s">
        <v>3371</v>
      </c>
      <c r="C20583" s="147" t="s">
        <v>2261</v>
      </c>
      <c r="D20583" s="147" t="s">
        <v>3370</v>
      </c>
      <c r="E20583" s="147" t="s">
        <v>2246</v>
      </c>
      <c r="G20583" s="147">
        <v>0</v>
      </c>
      <c r="I20583" s="147">
        <v>4</v>
      </c>
      <c r="J20583" s="147">
        <v>1205132</v>
      </c>
    </row>
    <row r="20584" spans="1:11" x14ac:dyDescent="0.2">
      <c r="A20584" s="147">
        <v>4</v>
      </c>
      <c r="B20584" s="149" t="s">
        <v>3369</v>
      </c>
      <c r="C20584" s="147" t="s">
        <v>2242</v>
      </c>
      <c r="D20584" s="147" t="s">
        <v>3368</v>
      </c>
      <c r="E20584" s="147" t="s">
        <v>2240</v>
      </c>
      <c r="G20584" s="147">
        <v>0</v>
      </c>
      <c r="I20584" s="147">
        <v>4</v>
      </c>
      <c r="J20584" s="147">
        <v>2597638</v>
      </c>
    </row>
    <row r="20585" spans="1:11" x14ac:dyDescent="0.2">
      <c r="A20585" s="147">
        <v>4</v>
      </c>
      <c r="B20585" s="149" t="s">
        <v>3366</v>
      </c>
      <c r="C20585" s="147" t="s">
        <v>2242</v>
      </c>
      <c r="D20585" s="147" t="s">
        <v>3367</v>
      </c>
      <c r="E20585" s="147" t="s">
        <v>2240</v>
      </c>
      <c r="G20585" s="147">
        <v>0</v>
      </c>
      <c r="I20585" s="147">
        <v>4</v>
      </c>
      <c r="J20585" s="147">
        <v>2597641</v>
      </c>
    </row>
    <row r="20586" spans="1:11" x14ac:dyDescent="0.2">
      <c r="A20586" s="147">
        <v>4</v>
      </c>
      <c r="B20586" s="149" t="s">
        <v>3366</v>
      </c>
      <c r="C20586" s="147" t="s">
        <v>2261</v>
      </c>
      <c r="D20586" s="147" t="s">
        <v>3365</v>
      </c>
      <c r="E20586" s="147" t="s">
        <v>2246</v>
      </c>
      <c r="G20586" s="147">
        <v>0</v>
      </c>
      <c r="I20586" s="147">
        <v>4</v>
      </c>
      <c r="J20586" s="147">
        <v>1205130</v>
      </c>
    </row>
    <row r="20587" spans="1:11" x14ac:dyDescent="0.2">
      <c r="A20587" s="147">
        <v>3</v>
      </c>
      <c r="B20587" s="149" t="s">
        <v>3364</v>
      </c>
      <c r="C20587" s="147" t="s">
        <v>2242</v>
      </c>
      <c r="D20587" s="147" t="s">
        <v>3363</v>
      </c>
      <c r="E20587" s="147" t="s">
        <v>2246</v>
      </c>
      <c r="G20587" s="147">
        <v>0</v>
      </c>
      <c r="I20587" s="147">
        <v>3</v>
      </c>
      <c r="J20587" s="147">
        <v>2597508</v>
      </c>
    </row>
    <row r="20588" spans="1:11" x14ac:dyDescent="0.2">
      <c r="A20588" s="147">
        <v>4</v>
      </c>
      <c r="B20588" s="149" t="s">
        <v>3362</v>
      </c>
      <c r="C20588" s="147" t="s">
        <v>2242</v>
      </c>
      <c r="D20588" s="147" t="s">
        <v>3361</v>
      </c>
      <c r="E20588" s="147" t="s">
        <v>2240</v>
      </c>
      <c r="G20588" s="147">
        <v>0</v>
      </c>
      <c r="I20588" s="147">
        <v>4</v>
      </c>
      <c r="J20588" s="147">
        <v>2597644</v>
      </c>
      <c r="K20588" s="147" t="s">
        <v>2769</v>
      </c>
    </row>
    <row r="20589" spans="1:11" x14ac:dyDescent="0.2">
      <c r="A20589" s="147">
        <v>4</v>
      </c>
      <c r="B20589" s="149" t="s">
        <v>3360</v>
      </c>
      <c r="C20589" s="147" t="s">
        <v>2242</v>
      </c>
      <c r="D20589" s="147" t="s">
        <v>3359</v>
      </c>
      <c r="E20589" s="147" t="s">
        <v>2240</v>
      </c>
      <c r="G20589" s="147">
        <v>0</v>
      </c>
      <c r="I20589" s="147">
        <v>4</v>
      </c>
      <c r="J20589" s="147">
        <v>2597659</v>
      </c>
      <c r="K20589" s="147" t="s">
        <v>2769</v>
      </c>
    </row>
    <row r="20590" spans="1:11" x14ac:dyDescent="0.2">
      <c r="A20590" s="147">
        <v>4</v>
      </c>
      <c r="B20590" s="149" t="s">
        <v>3358</v>
      </c>
      <c r="C20590" s="147" t="s">
        <v>2242</v>
      </c>
      <c r="D20590" s="147" t="s">
        <v>3357</v>
      </c>
      <c r="E20590" s="147" t="s">
        <v>2240</v>
      </c>
      <c r="G20590" s="147">
        <v>0</v>
      </c>
      <c r="I20590" s="147">
        <v>4</v>
      </c>
      <c r="J20590" s="147">
        <v>2597655</v>
      </c>
    </row>
    <row r="20591" spans="1:11" x14ac:dyDescent="0.2">
      <c r="A20591" s="147">
        <v>4</v>
      </c>
      <c r="B20591" s="149" t="s">
        <v>3355</v>
      </c>
      <c r="C20591" s="147" t="s">
        <v>2242</v>
      </c>
      <c r="D20591" s="147" t="s">
        <v>3356</v>
      </c>
      <c r="E20591" s="147" t="s">
        <v>2240</v>
      </c>
      <c r="G20591" s="147">
        <v>0</v>
      </c>
      <c r="I20591" s="147">
        <v>4</v>
      </c>
      <c r="J20591" s="147">
        <v>2597654</v>
      </c>
    </row>
    <row r="20592" spans="1:11" x14ac:dyDescent="0.2">
      <c r="A20592" s="147">
        <v>4</v>
      </c>
      <c r="B20592" s="149" t="s">
        <v>3355</v>
      </c>
      <c r="C20592" s="147" t="s">
        <v>2261</v>
      </c>
      <c r="D20592" s="147" t="s">
        <v>3354</v>
      </c>
      <c r="E20592" s="147" t="s">
        <v>2246</v>
      </c>
      <c r="G20592" s="147">
        <v>0</v>
      </c>
      <c r="I20592" s="147">
        <v>4</v>
      </c>
      <c r="J20592" s="147">
        <v>1205134</v>
      </c>
    </row>
    <row r="20593" spans="1:10" x14ac:dyDescent="0.2">
      <c r="A20593" s="147">
        <v>4</v>
      </c>
      <c r="B20593" s="149" t="s">
        <v>3353</v>
      </c>
      <c r="C20593" s="147" t="s">
        <v>2242</v>
      </c>
      <c r="D20593" s="147" t="s">
        <v>3352</v>
      </c>
      <c r="E20593" s="147" t="s">
        <v>2240</v>
      </c>
      <c r="G20593" s="147">
        <v>0</v>
      </c>
      <c r="I20593" s="147">
        <v>4</v>
      </c>
      <c r="J20593" s="147">
        <v>2597645</v>
      </c>
    </row>
    <row r="20594" spans="1:10" x14ac:dyDescent="0.2">
      <c r="A20594" s="147">
        <v>4</v>
      </c>
      <c r="B20594" s="149" t="s">
        <v>3351</v>
      </c>
      <c r="C20594" s="147" t="s">
        <v>2242</v>
      </c>
      <c r="D20594" s="147" t="s">
        <v>3350</v>
      </c>
      <c r="E20594" s="147" t="s">
        <v>2240</v>
      </c>
      <c r="G20594" s="147">
        <v>0</v>
      </c>
      <c r="I20594" s="147">
        <v>4</v>
      </c>
      <c r="J20594" s="147">
        <v>2597661</v>
      </c>
    </row>
    <row r="20595" spans="1:10" x14ac:dyDescent="0.2">
      <c r="A20595" s="147">
        <v>3</v>
      </c>
      <c r="B20595" s="149" t="s">
        <v>3348</v>
      </c>
      <c r="C20595" s="147" t="s">
        <v>2242</v>
      </c>
      <c r="D20595" s="147" t="s">
        <v>3349</v>
      </c>
      <c r="E20595" s="147" t="s">
        <v>2246</v>
      </c>
      <c r="G20595" s="147">
        <v>0</v>
      </c>
      <c r="I20595" s="147">
        <v>3</v>
      </c>
      <c r="J20595" s="147">
        <v>2597513</v>
      </c>
    </row>
    <row r="20596" spans="1:10" x14ac:dyDescent="0.2">
      <c r="A20596" s="147">
        <v>3</v>
      </c>
      <c r="B20596" s="149" t="s">
        <v>3348</v>
      </c>
      <c r="C20596" s="147" t="s">
        <v>2261</v>
      </c>
      <c r="D20596" s="147" t="s">
        <v>3347</v>
      </c>
      <c r="E20596" s="147" t="s">
        <v>2246</v>
      </c>
      <c r="G20596" s="147">
        <v>0</v>
      </c>
      <c r="I20596" s="147">
        <v>3</v>
      </c>
      <c r="J20596" s="147">
        <v>1205092</v>
      </c>
    </row>
    <row r="20597" spans="1:10" x14ac:dyDescent="0.2">
      <c r="A20597" s="147">
        <v>4</v>
      </c>
      <c r="B20597" s="149" t="s">
        <v>3346</v>
      </c>
      <c r="C20597" s="147" t="s">
        <v>2242</v>
      </c>
      <c r="D20597" s="147" t="s">
        <v>3345</v>
      </c>
      <c r="E20597" s="147" t="s">
        <v>2240</v>
      </c>
      <c r="G20597" s="147">
        <v>0</v>
      </c>
      <c r="I20597" s="147">
        <v>4</v>
      </c>
      <c r="J20597" s="147">
        <v>2597667</v>
      </c>
    </row>
    <row r="20598" spans="1:10" x14ac:dyDescent="0.2">
      <c r="A20598" s="147">
        <v>4</v>
      </c>
      <c r="B20598" s="149" t="s">
        <v>3344</v>
      </c>
      <c r="C20598" s="147" t="s">
        <v>2242</v>
      </c>
      <c r="D20598" s="147" t="s">
        <v>3343</v>
      </c>
      <c r="E20598" s="147" t="s">
        <v>2240</v>
      </c>
      <c r="G20598" s="147">
        <v>0</v>
      </c>
      <c r="I20598" s="147">
        <v>4</v>
      </c>
      <c r="J20598" s="147">
        <v>2597672</v>
      </c>
    </row>
    <row r="20599" spans="1:10" x14ac:dyDescent="0.2">
      <c r="A20599" s="147">
        <v>4</v>
      </c>
      <c r="B20599" s="149" t="s">
        <v>3342</v>
      </c>
      <c r="C20599" s="147" t="s">
        <v>2242</v>
      </c>
      <c r="D20599" s="147" t="s">
        <v>3341</v>
      </c>
      <c r="E20599" s="147" t="s">
        <v>2240</v>
      </c>
      <c r="G20599" s="147">
        <v>0</v>
      </c>
      <c r="I20599" s="147">
        <v>4</v>
      </c>
      <c r="J20599" s="147">
        <v>2597678</v>
      </c>
    </row>
    <row r="20600" spans="1:10" x14ac:dyDescent="0.2">
      <c r="A20600" s="147">
        <v>4</v>
      </c>
      <c r="B20600" s="149" t="s">
        <v>3340</v>
      </c>
      <c r="C20600" s="147" t="s">
        <v>2242</v>
      </c>
      <c r="D20600" s="147" t="s">
        <v>3339</v>
      </c>
      <c r="E20600" s="147" t="s">
        <v>2240</v>
      </c>
      <c r="G20600" s="147">
        <v>0</v>
      </c>
      <c r="I20600" s="147">
        <v>4</v>
      </c>
      <c r="J20600" s="147">
        <v>2597664</v>
      </c>
    </row>
    <row r="20601" spans="1:10" x14ac:dyDescent="0.2">
      <c r="A20601" s="147">
        <v>4</v>
      </c>
      <c r="B20601" s="149" t="s">
        <v>3338</v>
      </c>
      <c r="C20601" s="147" t="s">
        <v>2242</v>
      </c>
      <c r="D20601" s="147" t="s">
        <v>3337</v>
      </c>
      <c r="E20601" s="147" t="s">
        <v>2240</v>
      </c>
      <c r="G20601" s="147">
        <v>0</v>
      </c>
      <c r="I20601" s="147">
        <v>4</v>
      </c>
      <c r="J20601" s="147">
        <v>2597666</v>
      </c>
    </row>
    <row r="20602" spans="1:10" x14ac:dyDescent="0.2">
      <c r="A20602" s="147">
        <v>4</v>
      </c>
      <c r="B20602" s="149" t="s">
        <v>3335</v>
      </c>
      <c r="C20602" s="147" t="s">
        <v>2242</v>
      </c>
      <c r="D20602" s="147" t="s">
        <v>3336</v>
      </c>
      <c r="E20602" s="147" t="s">
        <v>2240</v>
      </c>
      <c r="G20602" s="147">
        <v>0</v>
      </c>
      <c r="I20602" s="147">
        <v>4</v>
      </c>
      <c r="J20602" s="147">
        <v>2597677</v>
      </c>
    </row>
    <row r="20603" spans="1:10" x14ac:dyDescent="0.2">
      <c r="A20603" s="147">
        <v>4</v>
      </c>
      <c r="B20603" s="149" t="s">
        <v>3335</v>
      </c>
      <c r="C20603" s="147" t="s">
        <v>2261</v>
      </c>
      <c r="D20603" s="147" t="s">
        <v>3334</v>
      </c>
      <c r="E20603" s="147" t="s">
        <v>2246</v>
      </c>
      <c r="G20603" s="147">
        <v>0</v>
      </c>
      <c r="I20603" s="147">
        <v>4</v>
      </c>
      <c r="J20603" s="147">
        <v>1205137</v>
      </c>
    </row>
    <row r="20604" spans="1:10" x14ac:dyDescent="0.2">
      <c r="A20604" s="147">
        <v>3</v>
      </c>
      <c r="B20604" s="149" t="s">
        <v>3333</v>
      </c>
      <c r="C20604" s="147" t="s">
        <v>2242</v>
      </c>
      <c r="D20604" s="147" t="s">
        <v>3332</v>
      </c>
      <c r="E20604" s="147" t="s">
        <v>2246</v>
      </c>
      <c r="G20604" s="147">
        <v>0</v>
      </c>
      <c r="I20604" s="147">
        <v>3</v>
      </c>
      <c r="J20604" s="147">
        <v>2597507</v>
      </c>
    </row>
    <row r="20605" spans="1:10" x14ac:dyDescent="0.2">
      <c r="A20605" s="147">
        <v>4</v>
      </c>
      <c r="B20605" s="149" t="s">
        <v>3331</v>
      </c>
      <c r="C20605" s="147" t="s">
        <v>2242</v>
      </c>
      <c r="D20605" s="147" t="s">
        <v>3330</v>
      </c>
      <c r="E20605" s="147" t="s">
        <v>2240</v>
      </c>
      <c r="G20605" s="147">
        <v>0</v>
      </c>
      <c r="I20605" s="147">
        <v>4</v>
      </c>
      <c r="J20605" s="147">
        <v>2597697</v>
      </c>
    </row>
    <row r="20606" spans="1:10" x14ac:dyDescent="0.2">
      <c r="A20606" s="147">
        <v>4</v>
      </c>
      <c r="B20606" s="149" t="s">
        <v>3329</v>
      </c>
      <c r="C20606" s="147" t="s">
        <v>2242</v>
      </c>
      <c r="D20606" s="147" t="s">
        <v>3328</v>
      </c>
      <c r="E20606" s="147" t="s">
        <v>2240</v>
      </c>
      <c r="G20606" s="147">
        <v>0</v>
      </c>
      <c r="I20606" s="147">
        <v>4</v>
      </c>
      <c r="J20606" s="147">
        <v>2597683</v>
      </c>
    </row>
    <row r="20607" spans="1:10" x14ac:dyDescent="0.2">
      <c r="A20607" s="147">
        <v>4</v>
      </c>
      <c r="B20607" s="149" t="s">
        <v>3327</v>
      </c>
      <c r="C20607" s="147" t="s">
        <v>2242</v>
      </c>
      <c r="D20607" s="147" t="s">
        <v>3326</v>
      </c>
      <c r="E20607" s="147" t="s">
        <v>2240</v>
      </c>
      <c r="G20607" s="147">
        <v>0</v>
      </c>
      <c r="I20607" s="147">
        <v>4</v>
      </c>
      <c r="J20607" s="147">
        <v>2597686</v>
      </c>
    </row>
    <row r="20608" spans="1:10" x14ac:dyDescent="0.2">
      <c r="A20608" s="147">
        <v>4</v>
      </c>
      <c r="B20608" s="149" t="s">
        <v>3325</v>
      </c>
      <c r="C20608" s="147" t="s">
        <v>2242</v>
      </c>
      <c r="D20608" s="147" t="s">
        <v>3324</v>
      </c>
      <c r="E20608" s="147" t="s">
        <v>2240</v>
      </c>
      <c r="G20608" s="147">
        <v>0</v>
      </c>
      <c r="I20608" s="147">
        <v>4</v>
      </c>
      <c r="J20608" s="147">
        <v>2597704</v>
      </c>
    </row>
    <row r="20609" spans="1:10" x14ac:dyDescent="0.2">
      <c r="A20609" s="147">
        <v>4</v>
      </c>
      <c r="B20609" s="149" t="s">
        <v>3323</v>
      </c>
      <c r="C20609" s="147" t="s">
        <v>2242</v>
      </c>
      <c r="D20609" s="147" t="s">
        <v>3322</v>
      </c>
      <c r="E20609" s="147" t="s">
        <v>2240</v>
      </c>
      <c r="G20609" s="147">
        <v>0</v>
      </c>
      <c r="I20609" s="147">
        <v>4</v>
      </c>
      <c r="J20609" s="147">
        <v>2597705</v>
      </c>
    </row>
    <row r="20610" spans="1:10" x14ac:dyDescent="0.2">
      <c r="A20610" s="147">
        <v>4</v>
      </c>
      <c r="B20610" s="149" t="s">
        <v>3321</v>
      </c>
      <c r="C20610" s="147" t="s">
        <v>2242</v>
      </c>
      <c r="D20610" s="147" t="s">
        <v>3320</v>
      </c>
      <c r="E20610" s="147" t="s">
        <v>2240</v>
      </c>
      <c r="G20610" s="147">
        <v>0</v>
      </c>
      <c r="I20610" s="147">
        <v>4</v>
      </c>
      <c r="J20610" s="147">
        <v>2597702</v>
      </c>
    </row>
    <row r="20611" spans="1:10" x14ac:dyDescent="0.2">
      <c r="A20611" s="147">
        <v>4</v>
      </c>
      <c r="B20611" s="149" t="s">
        <v>3319</v>
      </c>
      <c r="C20611" s="147" t="s">
        <v>2242</v>
      </c>
      <c r="D20611" s="147" t="s">
        <v>3318</v>
      </c>
      <c r="E20611" s="147" t="s">
        <v>2240</v>
      </c>
      <c r="G20611" s="147">
        <v>0</v>
      </c>
      <c r="I20611" s="147">
        <v>4</v>
      </c>
      <c r="J20611" s="147">
        <v>2597693</v>
      </c>
    </row>
    <row r="20612" spans="1:10" x14ac:dyDescent="0.2">
      <c r="A20612" s="147">
        <v>4</v>
      </c>
      <c r="B20612" s="149" t="s">
        <v>3313</v>
      </c>
      <c r="C20612" s="147" t="s">
        <v>2242</v>
      </c>
      <c r="D20612" s="147" t="s">
        <v>3317</v>
      </c>
      <c r="E20612" s="147" t="s">
        <v>2240</v>
      </c>
      <c r="G20612" s="147">
        <v>0</v>
      </c>
      <c r="I20612" s="147">
        <v>4</v>
      </c>
      <c r="J20612" s="147">
        <v>2597684</v>
      </c>
    </row>
    <row r="20613" spans="1:10" x14ac:dyDescent="0.2">
      <c r="A20613" s="147">
        <v>4</v>
      </c>
      <c r="B20613" s="149" t="s">
        <v>3313</v>
      </c>
      <c r="C20613" s="147" t="s">
        <v>2261</v>
      </c>
      <c r="D20613" s="147" t="s">
        <v>3316</v>
      </c>
      <c r="E20613" s="147" t="s">
        <v>2246</v>
      </c>
      <c r="G20613" s="147">
        <v>0</v>
      </c>
      <c r="I20613" s="147">
        <v>4</v>
      </c>
      <c r="J20613" s="147">
        <v>1205144</v>
      </c>
    </row>
    <row r="20614" spans="1:10" x14ac:dyDescent="0.2">
      <c r="A20614" s="147">
        <v>4</v>
      </c>
      <c r="B20614" s="149" t="s">
        <v>3313</v>
      </c>
      <c r="C20614" s="147" t="s">
        <v>2261</v>
      </c>
      <c r="D20614" s="147" t="s">
        <v>3315</v>
      </c>
      <c r="E20614" s="147" t="s">
        <v>2246</v>
      </c>
      <c r="G20614" s="147">
        <v>0</v>
      </c>
      <c r="I20614" s="147">
        <v>4</v>
      </c>
      <c r="J20614" s="147">
        <v>1205150</v>
      </c>
    </row>
    <row r="20615" spans="1:10" x14ac:dyDescent="0.2">
      <c r="A20615" s="147">
        <v>4</v>
      </c>
      <c r="B20615" s="149" t="s">
        <v>3313</v>
      </c>
      <c r="C20615" s="147" t="s">
        <v>2261</v>
      </c>
      <c r="D20615" s="147" t="s">
        <v>3314</v>
      </c>
      <c r="E20615" s="147" t="s">
        <v>2246</v>
      </c>
      <c r="G20615" s="147">
        <v>0</v>
      </c>
      <c r="I20615" s="147">
        <v>4</v>
      </c>
      <c r="J20615" s="147">
        <v>1205149</v>
      </c>
    </row>
    <row r="20616" spans="1:10" x14ac:dyDescent="0.2">
      <c r="A20616" s="147">
        <v>4</v>
      </c>
      <c r="B20616" s="149" t="s">
        <v>3313</v>
      </c>
      <c r="C20616" s="147" t="s">
        <v>2261</v>
      </c>
      <c r="D20616" s="147" t="s">
        <v>3312</v>
      </c>
      <c r="E20616" s="147" t="s">
        <v>2246</v>
      </c>
      <c r="G20616" s="147">
        <v>0</v>
      </c>
      <c r="I20616" s="147">
        <v>4</v>
      </c>
      <c r="J20616" s="147">
        <v>1205148</v>
      </c>
    </row>
    <row r="20617" spans="1:10" x14ac:dyDescent="0.2">
      <c r="A20617" s="147">
        <v>4</v>
      </c>
      <c r="B20617" s="149" t="s">
        <v>3311</v>
      </c>
      <c r="C20617" s="147" t="s">
        <v>2242</v>
      </c>
      <c r="D20617" s="147" t="s">
        <v>3310</v>
      </c>
      <c r="E20617" s="147" t="s">
        <v>2240</v>
      </c>
      <c r="G20617" s="147">
        <v>0</v>
      </c>
      <c r="I20617" s="147">
        <v>4</v>
      </c>
      <c r="J20617" s="147">
        <v>2597685</v>
      </c>
    </row>
    <row r="20618" spans="1:10" x14ac:dyDescent="0.2">
      <c r="A20618" s="147">
        <v>2</v>
      </c>
      <c r="B20618" s="149" t="s">
        <v>3309</v>
      </c>
      <c r="C20618" s="147" t="s">
        <v>2242</v>
      </c>
      <c r="D20618" s="147" t="s">
        <v>3308</v>
      </c>
      <c r="E20618" s="147" t="s">
        <v>2246</v>
      </c>
      <c r="G20618" s="147">
        <v>0</v>
      </c>
      <c r="I20618" s="147">
        <v>2</v>
      </c>
      <c r="J20618" s="147">
        <v>2592584</v>
      </c>
    </row>
    <row r="20619" spans="1:10" x14ac:dyDescent="0.2">
      <c r="A20619" s="147">
        <v>3</v>
      </c>
      <c r="B20619" s="149" t="s">
        <v>3306</v>
      </c>
      <c r="C20619" s="147" t="s">
        <v>2242</v>
      </c>
      <c r="D20619" s="147" t="s">
        <v>3307</v>
      </c>
      <c r="E20619" s="147" t="s">
        <v>2246</v>
      </c>
      <c r="G20619" s="147">
        <v>0</v>
      </c>
      <c r="I20619" s="147">
        <v>3</v>
      </c>
      <c r="J20619" s="147">
        <v>2597713</v>
      </c>
    </row>
    <row r="20620" spans="1:10" x14ac:dyDescent="0.2">
      <c r="A20620" s="147">
        <v>3</v>
      </c>
      <c r="B20620" s="149" t="s">
        <v>3306</v>
      </c>
      <c r="C20620" s="147" t="s">
        <v>2277</v>
      </c>
      <c r="D20620" s="147" t="s">
        <v>3305</v>
      </c>
      <c r="E20620" s="147" t="s">
        <v>2246</v>
      </c>
      <c r="G20620" s="147">
        <v>0</v>
      </c>
      <c r="I20620" s="147">
        <v>3</v>
      </c>
      <c r="J20620" s="147">
        <v>1205158</v>
      </c>
    </row>
    <row r="20621" spans="1:10" x14ac:dyDescent="0.2">
      <c r="A20621" s="147">
        <v>4</v>
      </c>
      <c r="B20621" s="149" t="s">
        <v>3304</v>
      </c>
      <c r="C20621" s="147" t="s">
        <v>2242</v>
      </c>
      <c r="D20621" s="147" t="s">
        <v>3303</v>
      </c>
      <c r="E20621" s="147" t="s">
        <v>2240</v>
      </c>
      <c r="G20621" s="147">
        <v>0</v>
      </c>
      <c r="I20621" s="147">
        <v>4</v>
      </c>
      <c r="J20621" s="147">
        <v>2597726</v>
      </c>
    </row>
    <row r="20622" spans="1:10" x14ac:dyDescent="0.2">
      <c r="A20622" s="147">
        <v>4</v>
      </c>
      <c r="B20622" s="149" t="s">
        <v>3302</v>
      </c>
      <c r="C20622" s="147" t="s">
        <v>2242</v>
      </c>
      <c r="D20622" s="147" t="s">
        <v>3301</v>
      </c>
      <c r="E20622" s="147" t="s">
        <v>2240</v>
      </c>
      <c r="G20622" s="147">
        <v>0</v>
      </c>
      <c r="I20622" s="147">
        <v>4</v>
      </c>
      <c r="J20622" s="147">
        <v>2597722</v>
      </c>
    </row>
    <row r="20623" spans="1:10" x14ac:dyDescent="0.2">
      <c r="A20623" s="147">
        <v>4</v>
      </c>
      <c r="B20623" s="149" t="s">
        <v>3300</v>
      </c>
      <c r="C20623" s="147" t="s">
        <v>2242</v>
      </c>
      <c r="D20623" s="147" t="s">
        <v>3299</v>
      </c>
      <c r="E20623" s="147" t="s">
        <v>2240</v>
      </c>
      <c r="G20623" s="147">
        <v>0</v>
      </c>
      <c r="I20623" s="147">
        <v>4</v>
      </c>
      <c r="J20623" s="147">
        <v>2597728</v>
      </c>
    </row>
    <row r="20624" spans="1:10" x14ac:dyDescent="0.2">
      <c r="A20624" s="147">
        <v>4</v>
      </c>
      <c r="B20624" s="149" t="s">
        <v>3298</v>
      </c>
      <c r="C20624" s="147" t="s">
        <v>2242</v>
      </c>
      <c r="D20624" s="147" t="s">
        <v>3297</v>
      </c>
      <c r="E20624" s="147" t="s">
        <v>2240</v>
      </c>
      <c r="G20624" s="147">
        <v>0</v>
      </c>
      <c r="I20624" s="147">
        <v>4</v>
      </c>
      <c r="J20624" s="147">
        <v>2597725</v>
      </c>
    </row>
    <row r="20625" spans="1:11" x14ac:dyDescent="0.2">
      <c r="A20625" s="147">
        <v>4</v>
      </c>
      <c r="B20625" s="149" t="s">
        <v>3296</v>
      </c>
      <c r="C20625" s="147" t="s">
        <v>2242</v>
      </c>
      <c r="D20625" s="147" t="s">
        <v>3295</v>
      </c>
      <c r="E20625" s="147" t="s">
        <v>2240</v>
      </c>
      <c r="G20625" s="147">
        <v>0</v>
      </c>
      <c r="I20625" s="147">
        <v>4</v>
      </c>
      <c r="J20625" s="147">
        <v>2597730</v>
      </c>
    </row>
    <row r="20626" spans="1:11" x14ac:dyDescent="0.2">
      <c r="A20626" s="147">
        <v>3</v>
      </c>
      <c r="B20626" s="149" t="s">
        <v>3289</v>
      </c>
      <c r="C20626" s="147" t="s">
        <v>2242</v>
      </c>
      <c r="D20626" s="147" t="s">
        <v>3294</v>
      </c>
      <c r="E20626" s="147" t="s">
        <v>2246</v>
      </c>
      <c r="G20626" s="147">
        <v>0</v>
      </c>
      <c r="I20626" s="147">
        <v>3</v>
      </c>
      <c r="J20626" s="147">
        <v>2597710</v>
      </c>
    </row>
    <row r="20627" spans="1:11" x14ac:dyDescent="0.2">
      <c r="A20627" s="147">
        <v>3</v>
      </c>
      <c r="B20627" s="149" t="s">
        <v>3289</v>
      </c>
      <c r="C20627" s="147" t="s">
        <v>2277</v>
      </c>
      <c r="D20627" s="147" t="s">
        <v>3293</v>
      </c>
      <c r="E20627" s="147" t="s">
        <v>2246</v>
      </c>
      <c r="G20627" s="147">
        <v>0</v>
      </c>
      <c r="I20627" s="147">
        <v>3</v>
      </c>
      <c r="J20627" s="147">
        <v>1205162</v>
      </c>
    </row>
    <row r="20628" spans="1:11" x14ac:dyDescent="0.2">
      <c r="A20628" s="147">
        <v>3</v>
      </c>
      <c r="B20628" s="149" t="s">
        <v>3289</v>
      </c>
      <c r="C20628" s="147" t="s">
        <v>2277</v>
      </c>
      <c r="D20628" s="147" t="s">
        <v>3292</v>
      </c>
      <c r="E20628" s="147" t="s">
        <v>2246</v>
      </c>
      <c r="G20628" s="147">
        <v>0</v>
      </c>
      <c r="I20628" s="147">
        <v>3</v>
      </c>
      <c r="J20628" s="147">
        <v>1205152</v>
      </c>
    </row>
    <row r="20629" spans="1:11" x14ac:dyDescent="0.2">
      <c r="A20629" s="147">
        <v>3</v>
      </c>
      <c r="B20629" s="149" t="s">
        <v>3289</v>
      </c>
      <c r="C20629" s="147" t="s">
        <v>2277</v>
      </c>
      <c r="D20629" s="147" t="s">
        <v>3291</v>
      </c>
      <c r="E20629" s="147" t="s">
        <v>2246</v>
      </c>
      <c r="G20629" s="147">
        <v>0</v>
      </c>
      <c r="I20629" s="147">
        <v>3</v>
      </c>
      <c r="J20629" s="147">
        <v>1205176</v>
      </c>
    </row>
    <row r="20630" spans="1:11" x14ac:dyDescent="0.2">
      <c r="A20630" s="147">
        <v>3</v>
      </c>
      <c r="B20630" s="149" t="s">
        <v>3289</v>
      </c>
      <c r="C20630" s="147" t="s">
        <v>2277</v>
      </c>
      <c r="D20630" s="147" t="s">
        <v>3290</v>
      </c>
      <c r="E20630" s="147" t="s">
        <v>2246</v>
      </c>
      <c r="G20630" s="147">
        <v>0</v>
      </c>
      <c r="I20630" s="147">
        <v>3</v>
      </c>
      <c r="J20630" s="147">
        <v>1205163</v>
      </c>
    </row>
    <row r="20631" spans="1:11" x14ac:dyDescent="0.2">
      <c r="A20631" s="147">
        <v>3</v>
      </c>
      <c r="B20631" s="149" t="s">
        <v>3289</v>
      </c>
      <c r="C20631" s="147" t="s">
        <v>2277</v>
      </c>
      <c r="D20631" s="147" t="s">
        <v>3288</v>
      </c>
      <c r="E20631" s="147" t="s">
        <v>2246</v>
      </c>
      <c r="G20631" s="147">
        <v>0</v>
      </c>
      <c r="I20631" s="147">
        <v>3</v>
      </c>
      <c r="J20631" s="147">
        <v>1205159</v>
      </c>
    </row>
    <row r="20632" spans="1:11" x14ac:dyDescent="0.2">
      <c r="A20632" s="147">
        <v>4</v>
      </c>
      <c r="B20632" s="149" t="s">
        <v>3287</v>
      </c>
      <c r="C20632" s="147" t="s">
        <v>2242</v>
      </c>
      <c r="D20632" s="147" t="s">
        <v>3286</v>
      </c>
      <c r="E20632" s="147" t="s">
        <v>2240</v>
      </c>
      <c r="G20632" s="147">
        <v>0</v>
      </c>
      <c r="I20632" s="147">
        <v>4</v>
      </c>
      <c r="J20632" s="147">
        <v>2597738</v>
      </c>
      <c r="K20632" s="147" t="s">
        <v>2769</v>
      </c>
    </row>
    <row r="20633" spans="1:11" x14ac:dyDescent="0.2">
      <c r="A20633" s="147">
        <v>4</v>
      </c>
      <c r="B20633" s="149" t="s">
        <v>3285</v>
      </c>
      <c r="C20633" s="147" t="s">
        <v>2242</v>
      </c>
      <c r="D20633" s="147" t="s">
        <v>3284</v>
      </c>
      <c r="E20633" s="147" t="s">
        <v>2240</v>
      </c>
      <c r="G20633" s="147">
        <v>0</v>
      </c>
      <c r="I20633" s="147">
        <v>4</v>
      </c>
      <c r="J20633" s="147">
        <v>2597746</v>
      </c>
      <c r="K20633" s="147" t="s">
        <v>2769</v>
      </c>
    </row>
    <row r="20634" spans="1:11" x14ac:dyDescent="0.2">
      <c r="A20634" s="147">
        <v>4</v>
      </c>
      <c r="B20634" s="149" t="s">
        <v>3283</v>
      </c>
      <c r="C20634" s="147" t="s">
        <v>2242</v>
      </c>
      <c r="D20634" s="147" t="s">
        <v>3282</v>
      </c>
      <c r="E20634" s="147" t="s">
        <v>2240</v>
      </c>
      <c r="G20634" s="147">
        <v>0</v>
      </c>
      <c r="I20634" s="147">
        <v>4</v>
      </c>
      <c r="J20634" s="147">
        <v>2597734</v>
      </c>
    </row>
    <row r="20635" spans="1:11" x14ac:dyDescent="0.2">
      <c r="A20635" s="147">
        <v>4</v>
      </c>
      <c r="B20635" s="149" t="s">
        <v>3281</v>
      </c>
      <c r="C20635" s="147" t="s">
        <v>2242</v>
      </c>
      <c r="D20635" s="147" t="s">
        <v>3280</v>
      </c>
      <c r="E20635" s="147" t="s">
        <v>2240</v>
      </c>
      <c r="G20635" s="147">
        <v>0</v>
      </c>
      <c r="I20635" s="147">
        <v>4</v>
      </c>
      <c r="J20635" s="147">
        <v>2597744</v>
      </c>
    </row>
    <row r="20636" spans="1:11" x14ac:dyDescent="0.2">
      <c r="A20636" s="147">
        <v>4</v>
      </c>
      <c r="B20636" s="149" t="s">
        <v>3278</v>
      </c>
      <c r="C20636" s="147" t="s">
        <v>2242</v>
      </c>
      <c r="D20636" s="147" t="s">
        <v>3279</v>
      </c>
      <c r="E20636" s="147" t="s">
        <v>2240</v>
      </c>
      <c r="G20636" s="147">
        <v>0</v>
      </c>
      <c r="I20636" s="147">
        <v>4</v>
      </c>
      <c r="J20636" s="147">
        <v>2597752</v>
      </c>
    </row>
    <row r="20637" spans="1:11" x14ac:dyDescent="0.2">
      <c r="A20637" s="147">
        <v>4</v>
      </c>
      <c r="B20637" s="149" t="s">
        <v>3278</v>
      </c>
      <c r="C20637" s="147" t="s">
        <v>2277</v>
      </c>
      <c r="D20637" s="147" t="s">
        <v>3277</v>
      </c>
      <c r="E20637" s="147" t="s">
        <v>2246</v>
      </c>
      <c r="G20637" s="147">
        <v>0</v>
      </c>
      <c r="I20637" s="147">
        <v>4</v>
      </c>
      <c r="J20637" s="147">
        <v>1205184</v>
      </c>
    </row>
    <row r="20638" spans="1:11" x14ac:dyDescent="0.2">
      <c r="A20638" s="147">
        <v>4</v>
      </c>
      <c r="B20638" s="149" t="s">
        <v>3275</v>
      </c>
      <c r="C20638" s="147" t="s">
        <v>2242</v>
      </c>
      <c r="D20638" s="147" t="s">
        <v>3276</v>
      </c>
      <c r="E20638" s="147" t="s">
        <v>2240</v>
      </c>
      <c r="G20638" s="147">
        <v>0</v>
      </c>
      <c r="I20638" s="147">
        <v>4</v>
      </c>
      <c r="J20638" s="147">
        <v>2597750</v>
      </c>
    </row>
    <row r="20639" spans="1:11" x14ac:dyDescent="0.2">
      <c r="A20639" s="147">
        <v>4</v>
      </c>
      <c r="B20639" s="149" t="s">
        <v>3275</v>
      </c>
      <c r="C20639" s="147" t="s">
        <v>2277</v>
      </c>
      <c r="D20639" s="147" t="s">
        <v>3274</v>
      </c>
      <c r="E20639" s="147" t="s">
        <v>2246</v>
      </c>
      <c r="G20639" s="147">
        <v>0</v>
      </c>
      <c r="I20639" s="147">
        <v>4</v>
      </c>
      <c r="J20639" s="147">
        <v>1205186</v>
      </c>
    </row>
    <row r="20640" spans="1:11" x14ac:dyDescent="0.2">
      <c r="A20640" s="147">
        <v>4</v>
      </c>
      <c r="B20640" s="149" t="s">
        <v>3273</v>
      </c>
      <c r="C20640" s="147" t="s">
        <v>2242</v>
      </c>
      <c r="D20640" s="147" t="s">
        <v>3272</v>
      </c>
      <c r="E20640" s="147" t="s">
        <v>2240</v>
      </c>
      <c r="G20640" s="147">
        <v>0</v>
      </c>
      <c r="I20640" s="147">
        <v>4</v>
      </c>
      <c r="J20640" s="147">
        <v>2597739</v>
      </c>
    </row>
    <row r="20641" spans="1:11" x14ac:dyDescent="0.2">
      <c r="A20641" s="147">
        <v>4</v>
      </c>
      <c r="B20641" s="149" t="s">
        <v>3271</v>
      </c>
      <c r="C20641" s="147" t="s">
        <v>2242</v>
      </c>
      <c r="D20641" s="147" t="s">
        <v>3270</v>
      </c>
      <c r="E20641" s="147" t="s">
        <v>2240</v>
      </c>
      <c r="G20641" s="147">
        <v>0</v>
      </c>
      <c r="I20641" s="147">
        <v>4</v>
      </c>
      <c r="J20641" s="147">
        <v>2597757</v>
      </c>
    </row>
    <row r="20642" spans="1:11" x14ac:dyDescent="0.2">
      <c r="A20642" s="147">
        <v>4</v>
      </c>
      <c r="B20642" s="149" t="s">
        <v>3269</v>
      </c>
      <c r="C20642" s="147" t="s">
        <v>2242</v>
      </c>
      <c r="D20642" s="147" t="s">
        <v>3268</v>
      </c>
      <c r="E20642" s="147" t="s">
        <v>2240</v>
      </c>
      <c r="G20642" s="147">
        <v>0</v>
      </c>
      <c r="I20642" s="147">
        <v>4</v>
      </c>
      <c r="J20642" s="147">
        <v>2597741</v>
      </c>
    </row>
    <row r="20643" spans="1:11" x14ac:dyDescent="0.2">
      <c r="A20643" s="147">
        <v>3</v>
      </c>
      <c r="B20643" s="149" t="s">
        <v>3265</v>
      </c>
      <c r="C20643" s="147" t="s">
        <v>2242</v>
      </c>
      <c r="D20643" s="147" t="s">
        <v>3267</v>
      </c>
      <c r="E20643" s="147" t="s">
        <v>2246</v>
      </c>
      <c r="G20643" s="147">
        <v>0</v>
      </c>
      <c r="I20643" s="147">
        <v>3</v>
      </c>
      <c r="J20643" s="147">
        <v>2597717</v>
      </c>
    </row>
    <row r="20644" spans="1:11" x14ac:dyDescent="0.2">
      <c r="A20644" s="147">
        <v>3</v>
      </c>
      <c r="B20644" s="149" t="s">
        <v>3265</v>
      </c>
      <c r="C20644" s="147" t="s">
        <v>2277</v>
      </c>
      <c r="D20644" s="147" t="s">
        <v>3266</v>
      </c>
      <c r="E20644" s="147" t="s">
        <v>2246</v>
      </c>
      <c r="G20644" s="147">
        <v>0</v>
      </c>
      <c r="I20644" s="147">
        <v>3</v>
      </c>
      <c r="J20644" s="147">
        <v>1205179</v>
      </c>
    </row>
    <row r="20645" spans="1:11" x14ac:dyDescent="0.2">
      <c r="A20645" s="147">
        <v>3</v>
      </c>
      <c r="B20645" s="149" t="s">
        <v>3265</v>
      </c>
      <c r="C20645" s="147" t="s">
        <v>2277</v>
      </c>
      <c r="D20645" s="147" t="s">
        <v>3264</v>
      </c>
      <c r="E20645" s="147" t="s">
        <v>2246</v>
      </c>
      <c r="G20645" s="147">
        <v>0</v>
      </c>
      <c r="I20645" s="147">
        <v>3</v>
      </c>
      <c r="J20645" s="147">
        <v>1205166</v>
      </c>
    </row>
    <row r="20646" spans="1:11" x14ac:dyDescent="0.2">
      <c r="A20646" s="147">
        <v>4</v>
      </c>
      <c r="B20646" s="149" t="s">
        <v>3263</v>
      </c>
      <c r="C20646" s="147" t="s">
        <v>2242</v>
      </c>
      <c r="D20646" s="147" t="s">
        <v>3262</v>
      </c>
      <c r="E20646" s="147" t="s">
        <v>2240</v>
      </c>
      <c r="G20646" s="147">
        <v>0</v>
      </c>
      <c r="I20646" s="147">
        <v>4</v>
      </c>
      <c r="J20646" s="147">
        <v>2597781</v>
      </c>
    </row>
    <row r="20647" spans="1:11" x14ac:dyDescent="0.2">
      <c r="A20647" s="147">
        <v>4</v>
      </c>
      <c r="B20647" s="149" t="s">
        <v>3261</v>
      </c>
      <c r="C20647" s="147" t="s">
        <v>2242</v>
      </c>
      <c r="D20647" s="147" t="s">
        <v>3260</v>
      </c>
      <c r="E20647" s="147" t="s">
        <v>2240</v>
      </c>
      <c r="G20647" s="147">
        <v>0</v>
      </c>
      <c r="I20647" s="147">
        <v>4</v>
      </c>
      <c r="J20647" s="147">
        <v>2597784</v>
      </c>
      <c r="K20647" s="147" t="s">
        <v>2769</v>
      </c>
    </row>
    <row r="20648" spans="1:11" x14ac:dyDescent="0.2">
      <c r="A20648" s="147">
        <v>4</v>
      </c>
      <c r="B20648" s="149" t="s">
        <v>3258</v>
      </c>
      <c r="C20648" s="147" t="s">
        <v>2242</v>
      </c>
      <c r="D20648" s="147" t="s">
        <v>3259</v>
      </c>
      <c r="E20648" s="147" t="s">
        <v>2240</v>
      </c>
      <c r="G20648" s="147">
        <v>0</v>
      </c>
      <c r="I20648" s="147">
        <v>4</v>
      </c>
      <c r="J20648" s="147">
        <v>2597767</v>
      </c>
    </row>
    <row r="20649" spans="1:11" x14ac:dyDescent="0.2">
      <c r="A20649" s="147">
        <v>4</v>
      </c>
      <c r="B20649" s="149" t="s">
        <v>3258</v>
      </c>
      <c r="C20649" s="147" t="s">
        <v>2261</v>
      </c>
      <c r="D20649" s="147" t="s">
        <v>3257</v>
      </c>
      <c r="E20649" s="147" t="s">
        <v>2246</v>
      </c>
      <c r="G20649" s="147">
        <v>0</v>
      </c>
      <c r="I20649" s="147">
        <v>4</v>
      </c>
      <c r="J20649" s="147">
        <v>1205189</v>
      </c>
    </row>
    <row r="20650" spans="1:11" x14ac:dyDescent="0.2">
      <c r="A20650" s="147">
        <v>4</v>
      </c>
      <c r="B20650" s="149" t="s">
        <v>3256</v>
      </c>
      <c r="C20650" s="147" t="s">
        <v>2242</v>
      </c>
      <c r="D20650" s="147" t="s">
        <v>3255</v>
      </c>
      <c r="E20650" s="147" t="s">
        <v>2240</v>
      </c>
      <c r="G20650" s="147">
        <v>0</v>
      </c>
      <c r="I20650" s="147">
        <v>4</v>
      </c>
      <c r="J20650" s="147">
        <v>2597782</v>
      </c>
    </row>
    <row r="20651" spans="1:11" x14ac:dyDescent="0.2">
      <c r="A20651" s="147">
        <v>4</v>
      </c>
      <c r="B20651" s="149" t="s">
        <v>3254</v>
      </c>
      <c r="C20651" s="147" t="s">
        <v>2242</v>
      </c>
      <c r="D20651" s="147" t="s">
        <v>3253</v>
      </c>
      <c r="E20651" s="147" t="s">
        <v>2240</v>
      </c>
      <c r="G20651" s="147">
        <v>0</v>
      </c>
      <c r="I20651" s="147">
        <v>4</v>
      </c>
      <c r="J20651" s="147">
        <v>2597783</v>
      </c>
    </row>
    <row r="20652" spans="1:11" x14ac:dyDescent="0.2">
      <c r="A20652" s="147">
        <v>4</v>
      </c>
      <c r="B20652" s="149" t="s">
        <v>3252</v>
      </c>
      <c r="C20652" s="147" t="s">
        <v>2242</v>
      </c>
      <c r="D20652" s="147" t="s">
        <v>3251</v>
      </c>
      <c r="E20652" s="147" t="s">
        <v>2240</v>
      </c>
      <c r="G20652" s="147">
        <v>0</v>
      </c>
      <c r="I20652" s="147">
        <v>4</v>
      </c>
      <c r="J20652" s="147">
        <v>2597775</v>
      </c>
    </row>
    <row r="20653" spans="1:11" x14ac:dyDescent="0.2">
      <c r="A20653" s="147">
        <v>4</v>
      </c>
      <c r="B20653" s="149" t="s">
        <v>3250</v>
      </c>
      <c r="C20653" s="147" t="s">
        <v>2242</v>
      </c>
      <c r="D20653" s="147" t="s">
        <v>3249</v>
      </c>
      <c r="E20653" s="147" t="s">
        <v>2240</v>
      </c>
      <c r="G20653" s="147">
        <v>0</v>
      </c>
      <c r="I20653" s="147">
        <v>4</v>
      </c>
      <c r="J20653" s="147">
        <v>2597785</v>
      </c>
      <c r="K20653" s="147" t="s">
        <v>2769</v>
      </c>
    </row>
    <row r="20654" spans="1:11" x14ac:dyDescent="0.2">
      <c r="A20654" s="147">
        <v>4</v>
      </c>
      <c r="B20654" s="149" t="s">
        <v>3248</v>
      </c>
      <c r="C20654" s="147" t="s">
        <v>2242</v>
      </c>
      <c r="D20654" s="147" t="s">
        <v>3247</v>
      </c>
      <c r="E20654" s="147" t="s">
        <v>2240</v>
      </c>
      <c r="G20654" s="147">
        <v>0</v>
      </c>
      <c r="I20654" s="147">
        <v>4</v>
      </c>
      <c r="J20654" s="147">
        <v>2597769</v>
      </c>
      <c r="K20654" s="147" t="s">
        <v>2769</v>
      </c>
    </row>
    <row r="20655" spans="1:11" x14ac:dyDescent="0.2">
      <c r="A20655" s="147">
        <v>4</v>
      </c>
      <c r="B20655" s="149" t="s">
        <v>3246</v>
      </c>
      <c r="C20655" s="147" t="s">
        <v>2242</v>
      </c>
      <c r="D20655" s="147" t="s">
        <v>3245</v>
      </c>
      <c r="E20655" s="147" t="s">
        <v>2240</v>
      </c>
      <c r="G20655" s="147">
        <v>0</v>
      </c>
      <c r="I20655" s="147">
        <v>4</v>
      </c>
      <c r="J20655" s="147">
        <v>2597768</v>
      </c>
      <c r="K20655" s="147" t="s">
        <v>2769</v>
      </c>
    </row>
    <row r="20656" spans="1:11" x14ac:dyDescent="0.2">
      <c r="A20656" s="147">
        <v>4</v>
      </c>
      <c r="B20656" s="149" t="s">
        <v>3244</v>
      </c>
      <c r="C20656" s="147" t="s">
        <v>2242</v>
      </c>
      <c r="D20656" s="147" t="s">
        <v>3243</v>
      </c>
      <c r="E20656" s="147" t="s">
        <v>2240</v>
      </c>
      <c r="G20656" s="147">
        <v>0</v>
      </c>
      <c r="I20656" s="147">
        <v>4</v>
      </c>
      <c r="J20656" s="147">
        <v>2597765</v>
      </c>
      <c r="K20656" s="147" t="s">
        <v>2769</v>
      </c>
    </row>
    <row r="20657" spans="1:10" x14ac:dyDescent="0.2">
      <c r="A20657" s="147">
        <v>3</v>
      </c>
      <c r="B20657" s="149" t="s">
        <v>3239</v>
      </c>
      <c r="C20657" s="147" t="s">
        <v>2242</v>
      </c>
      <c r="D20657" s="147" t="s">
        <v>3242</v>
      </c>
      <c r="E20657" s="147" t="s">
        <v>2246</v>
      </c>
      <c r="G20657" s="147">
        <v>0</v>
      </c>
      <c r="I20657" s="147">
        <v>3</v>
      </c>
      <c r="J20657" s="147">
        <v>2597712</v>
      </c>
    </row>
    <row r="20658" spans="1:10" x14ac:dyDescent="0.2">
      <c r="A20658" s="147">
        <v>3</v>
      </c>
      <c r="B20658" s="149" t="s">
        <v>3239</v>
      </c>
      <c r="C20658" s="147" t="s">
        <v>2261</v>
      </c>
      <c r="D20658" s="147" t="s">
        <v>3241</v>
      </c>
      <c r="E20658" s="147" t="s">
        <v>2246</v>
      </c>
      <c r="G20658" s="147">
        <v>0</v>
      </c>
      <c r="I20658" s="147">
        <v>3</v>
      </c>
      <c r="J20658" s="147">
        <v>1205160</v>
      </c>
    </row>
    <row r="20659" spans="1:10" x14ac:dyDescent="0.2">
      <c r="A20659" s="147">
        <v>3</v>
      </c>
      <c r="B20659" s="149" t="s">
        <v>3239</v>
      </c>
      <c r="C20659" s="147" t="s">
        <v>2261</v>
      </c>
      <c r="D20659" s="147" t="s">
        <v>3240</v>
      </c>
      <c r="E20659" s="147" t="s">
        <v>2246</v>
      </c>
      <c r="G20659" s="147">
        <v>0</v>
      </c>
      <c r="I20659" s="147">
        <v>3</v>
      </c>
      <c r="J20659" s="147">
        <v>1205154</v>
      </c>
    </row>
    <row r="20660" spans="1:10" x14ac:dyDescent="0.2">
      <c r="A20660" s="147">
        <v>3</v>
      </c>
      <c r="B20660" s="149" t="s">
        <v>3239</v>
      </c>
      <c r="C20660" s="147" t="s">
        <v>2261</v>
      </c>
      <c r="D20660" s="147" t="s">
        <v>3238</v>
      </c>
      <c r="E20660" s="147" t="s">
        <v>2246</v>
      </c>
      <c r="G20660" s="147">
        <v>0</v>
      </c>
      <c r="I20660" s="147">
        <v>3</v>
      </c>
      <c r="J20660" s="147">
        <v>1205156</v>
      </c>
    </row>
    <row r="20661" spans="1:10" x14ac:dyDescent="0.2">
      <c r="A20661" s="147">
        <v>4</v>
      </c>
      <c r="B20661" s="149" t="s">
        <v>3237</v>
      </c>
      <c r="C20661" s="147" t="s">
        <v>2242</v>
      </c>
      <c r="D20661" s="147" t="s">
        <v>3236</v>
      </c>
      <c r="E20661" s="147" t="s">
        <v>2240</v>
      </c>
      <c r="G20661" s="147">
        <v>0</v>
      </c>
      <c r="I20661" s="147">
        <v>4</v>
      </c>
      <c r="J20661" s="147">
        <v>2597799</v>
      </c>
    </row>
    <row r="20662" spans="1:10" x14ac:dyDescent="0.2">
      <c r="A20662" s="147">
        <v>4</v>
      </c>
      <c r="B20662" s="149" t="s">
        <v>3235</v>
      </c>
      <c r="C20662" s="147" t="s">
        <v>2242</v>
      </c>
      <c r="D20662" s="147" t="s">
        <v>3234</v>
      </c>
      <c r="E20662" s="147" t="s">
        <v>2240</v>
      </c>
      <c r="G20662" s="147">
        <v>0</v>
      </c>
      <c r="I20662" s="147">
        <v>4</v>
      </c>
      <c r="J20662" s="147">
        <v>2597796</v>
      </c>
    </row>
    <row r="20663" spans="1:10" x14ac:dyDescent="0.2">
      <c r="A20663" s="147">
        <v>4</v>
      </c>
      <c r="B20663" s="149" t="s">
        <v>3233</v>
      </c>
      <c r="C20663" s="147" t="s">
        <v>2242</v>
      </c>
      <c r="D20663" s="147" t="s">
        <v>3232</v>
      </c>
      <c r="E20663" s="147" t="s">
        <v>2240</v>
      </c>
      <c r="G20663" s="147">
        <v>0</v>
      </c>
      <c r="I20663" s="147">
        <v>4</v>
      </c>
      <c r="J20663" s="147">
        <v>2597800</v>
      </c>
    </row>
    <row r="20664" spans="1:10" x14ac:dyDescent="0.2">
      <c r="A20664" s="147">
        <v>4</v>
      </c>
      <c r="B20664" s="149" t="s">
        <v>3231</v>
      </c>
      <c r="C20664" s="147" t="s">
        <v>2242</v>
      </c>
      <c r="D20664" s="147" t="s">
        <v>3230</v>
      </c>
      <c r="E20664" s="147" t="s">
        <v>2240</v>
      </c>
      <c r="G20664" s="147">
        <v>0</v>
      </c>
      <c r="I20664" s="147">
        <v>4</v>
      </c>
      <c r="J20664" s="147">
        <v>2597795</v>
      </c>
    </row>
    <row r="20665" spans="1:10" x14ac:dyDescent="0.2">
      <c r="A20665" s="147">
        <v>2</v>
      </c>
      <c r="B20665" s="149" t="s">
        <v>3229</v>
      </c>
      <c r="C20665" s="147" t="s">
        <v>2242</v>
      </c>
      <c r="D20665" s="147" t="s">
        <v>3228</v>
      </c>
      <c r="E20665" s="147" t="s">
        <v>2246</v>
      </c>
      <c r="G20665" s="147">
        <v>0</v>
      </c>
      <c r="I20665" s="147">
        <v>2</v>
      </c>
      <c r="J20665" s="147">
        <v>2592590</v>
      </c>
    </row>
    <row r="20666" spans="1:10" x14ac:dyDescent="0.2">
      <c r="A20666" s="147">
        <v>3</v>
      </c>
      <c r="B20666" s="149" t="s">
        <v>3226</v>
      </c>
      <c r="C20666" s="147" t="s">
        <v>2242</v>
      </c>
      <c r="D20666" s="147" t="s">
        <v>3227</v>
      </c>
      <c r="E20666" s="147" t="s">
        <v>2246</v>
      </c>
      <c r="G20666" s="147">
        <v>0</v>
      </c>
      <c r="I20666" s="147">
        <v>3</v>
      </c>
      <c r="J20666" s="147">
        <v>2597813</v>
      </c>
    </row>
    <row r="20667" spans="1:10" x14ac:dyDescent="0.2">
      <c r="A20667" s="147">
        <v>3</v>
      </c>
      <c r="B20667" s="149" t="s">
        <v>3226</v>
      </c>
      <c r="C20667" s="147" t="s">
        <v>2446</v>
      </c>
      <c r="D20667" s="147" t="s">
        <v>3225</v>
      </c>
      <c r="E20667" s="147" t="s">
        <v>2246</v>
      </c>
      <c r="G20667" s="147">
        <v>0</v>
      </c>
      <c r="I20667" s="147">
        <v>3</v>
      </c>
      <c r="J20667" s="147">
        <v>1205262</v>
      </c>
    </row>
    <row r="20668" spans="1:10" x14ac:dyDescent="0.2">
      <c r="A20668" s="147">
        <v>4</v>
      </c>
      <c r="B20668" s="149" t="s">
        <v>3221</v>
      </c>
      <c r="C20668" s="147" t="s">
        <v>2242</v>
      </c>
      <c r="D20668" s="147" t="s">
        <v>3224</v>
      </c>
      <c r="E20668" s="147" t="s">
        <v>2240</v>
      </c>
      <c r="G20668" s="147">
        <v>0</v>
      </c>
      <c r="I20668" s="147">
        <v>4</v>
      </c>
      <c r="J20668" s="147">
        <v>2597844</v>
      </c>
    </row>
    <row r="20669" spans="1:10" x14ac:dyDescent="0.2">
      <c r="A20669" s="147">
        <v>4</v>
      </c>
      <c r="B20669" s="149" t="s">
        <v>3221</v>
      </c>
      <c r="C20669" s="147" t="s">
        <v>2261</v>
      </c>
      <c r="D20669" s="147" t="s">
        <v>3223</v>
      </c>
      <c r="E20669" s="147" t="s">
        <v>2246</v>
      </c>
      <c r="G20669" s="147">
        <v>0</v>
      </c>
      <c r="I20669" s="147">
        <v>4</v>
      </c>
      <c r="J20669" s="147">
        <v>1205278</v>
      </c>
    </row>
    <row r="20670" spans="1:10" x14ac:dyDescent="0.2">
      <c r="A20670" s="147">
        <v>4</v>
      </c>
      <c r="B20670" s="149" t="s">
        <v>3221</v>
      </c>
      <c r="C20670" s="147" t="s">
        <v>2261</v>
      </c>
      <c r="D20670" s="147" t="s">
        <v>3222</v>
      </c>
      <c r="E20670" s="147" t="s">
        <v>2246</v>
      </c>
      <c r="G20670" s="147">
        <v>0</v>
      </c>
      <c r="I20670" s="147">
        <v>4</v>
      </c>
      <c r="J20670" s="147">
        <v>1205270</v>
      </c>
    </row>
    <row r="20671" spans="1:10" x14ac:dyDescent="0.2">
      <c r="A20671" s="147">
        <v>4</v>
      </c>
      <c r="B20671" s="149" t="s">
        <v>3221</v>
      </c>
      <c r="C20671" s="147" t="s">
        <v>2261</v>
      </c>
      <c r="D20671" s="147" t="s">
        <v>3220</v>
      </c>
      <c r="E20671" s="147" t="s">
        <v>2246</v>
      </c>
      <c r="G20671" s="147">
        <v>0</v>
      </c>
      <c r="I20671" s="147">
        <v>4</v>
      </c>
      <c r="J20671" s="147">
        <v>1205296</v>
      </c>
    </row>
    <row r="20672" spans="1:10" x14ac:dyDescent="0.2">
      <c r="A20672" s="147">
        <v>4</v>
      </c>
      <c r="B20672" s="149" t="s">
        <v>3216</v>
      </c>
      <c r="C20672" s="147" t="s">
        <v>2242</v>
      </c>
      <c r="D20672" s="147" t="s">
        <v>3219</v>
      </c>
      <c r="E20672" s="147" t="s">
        <v>2240</v>
      </c>
      <c r="G20672" s="147">
        <v>0</v>
      </c>
      <c r="I20672" s="147">
        <v>4</v>
      </c>
      <c r="J20672" s="147">
        <v>2597840</v>
      </c>
    </row>
    <row r="20673" spans="1:10" x14ac:dyDescent="0.2">
      <c r="A20673" s="147">
        <v>4</v>
      </c>
      <c r="B20673" s="149" t="s">
        <v>3216</v>
      </c>
      <c r="C20673" s="147" t="s">
        <v>2261</v>
      </c>
      <c r="D20673" s="147" t="s">
        <v>3218</v>
      </c>
      <c r="E20673" s="147" t="s">
        <v>2246</v>
      </c>
      <c r="G20673" s="147">
        <v>0</v>
      </c>
      <c r="I20673" s="147">
        <v>4</v>
      </c>
      <c r="J20673" s="147">
        <v>1205298</v>
      </c>
    </row>
    <row r="20674" spans="1:10" x14ac:dyDescent="0.2">
      <c r="A20674" s="147">
        <v>4</v>
      </c>
      <c r="B20674" s="149" t="s">
        <v>3216</v>
      </c>
      <c r="C20674" s="147" t="s">
        <v>2261</v>
      </c>
      <c r="D20674" s="147" t="s">
        <v>3217</v>
      </c>
      <c r="E20674" s="147" t="s">
        <v>2246</v>
      </c>
      <c r="G20674" s="147">
        <v>0</v>
      </c>
      <c r="I20674" s="147">
        <v>4</v>
      </c>
      <c r="J20674" s="147">
        <v>1205297</v>
      </c>
    </row>
    <row r="20675" spans="1:10" x14ac:dyDescent="0.2">
      <c r="A20675" s="147">
        <v>4</v>
      </c>
      <c r="B20675" s="149" t="s">
        <v>3216</v>
      </c>
      <c r="C20675" s="147" t="s">
        <v>2277</v>
      </c>
      <c r="D20675" s="147" t="s">
        <v>3215</v>
      </c>
      <c r="E20675" s="147" t="s">
        <v>2246</v>
      </c>
      <c r="G20675" s="147">
        <v>0</v>
      </c>
      <c r="I20675" s="147">
        <v>4</v>
      </c>
      <c r="J20675" s="147">
        <v>1205284</v>
      </c>
    </row>
    <row r="20676" spans="1:10" x14ac:dyDescent="0.2">
      <c r="A20676" s="147">
        <v>4</v>
      </c>
      <c r="B20676" s="149" t="s">
        <v>3213</v>
      </c>
      <c r="C20676" s="147" t="s">
        <v>2242</v>
      </c>
      <c r="D20676" s="147" t="s">
        <v>3214</v>
      </c>
      <c r="E20676" s="147" t="s">
        <v>2240</v>
      </c>
      <c r="G20676" s="147">
        <v>0</v>
      </c>
      <c r="I20676" s="147">
        <v>4</v>
      </c>
      <c r="J20676" s="147">
        <v>2597839</v>
      </c>
    </row>
    <row r="20677" spans="1:10" x14ac:dyDescent="0.2">
      <c r="A20677" s="147">
        <v>4</v>
      </c>
      <c r="B20677" s="149" t="s">
        <v>3213</v>
      </c>
      <c r="C20677" s="147" t="s">
        <v>2261</v>
      </c>
      <c r="D20677" s="147" t="s">
        <v>3212</v>
      </c>
      <c r="E20677" s="147" t="s">
        <v>2246</v>
      </c>
      <c r="G20677" s="147">
        <v>0</v>
      </c>
      <c r="I20677" s="147">
        <v>4</v>
      </c>
      <c r="J20677" s="147">
        <v>1205274</v>
      </c>
    </row>
    <row r="20678" spans="1:10" x14ac:dyDescent="0.2">
      <c r="A20678" s="147">
        <v>4</v>
      </c>
      <c r="B20678" s="149" t="s">
        <v>3209</v>
      </c>
      <c r="C20678" s="147" t="s">
        <v>2242</v>
      </c>
      <c r="D20678" s="147" t="s">
        <v>3204</v>
      </c>
      <c r="E20678" s="147" t="s">
        <v>2246</v>
      </c>
      <c r="G20678" s="147">
        <v>0</v>
      </c>
      <c r="I20678" s="147">
        <v>4</v>
      </c>
      <c r="J20678" s="147">
        <v>2597853</v>
      </c>
    </row>
    <row r="20679" spans="1:10" x14ac:dyDescent="0.2">
      <c r="A20679" s="147">
        <v>4</v>
      </c>
      <c r="B20679" s="149" t="s">
        <v>3209</v>
      </c>
      <c r="C20679" s="147" t="s">
        <v>2261</v>
      </c>
      <c r="D20679" s="147" t="s">
        <v>3211</v>
      </c>
      <c r="E20679" s="147" t="s">
        <v>2246</v>
      </c>
      <c r="G20679" s="147">
        <v>0</v>
      </c>
      <c r="I20679" s="147">
        <v>4</v>
      </c>
      <c r="J20679" s="147">
        <v>1205287</v>
      </c>
    </row>
    <row r="20680" spans="1:10" x14ac:dyDescent="0.2">
      <c r="A20680" s="147">
        <v>4</v>
      </c>
      <c r="B20680" s="149" t="s">
        <v>3209</v>
      </c>
      <c r="C20680" s="147" t="s">
        <v>2261</v>
      </c>
      <c r="D20680" s="147" t="s">
        <v>3210</v>
      </c>
      <c r="E20680" s="147" t="s">
        <v>2246</v>
      </c>
      <c r="G20680" s="147">
        <v>0</v>
      </c>
      <c r="I20680" s="147">
        <v>4</v>
      </c>
      <c r="J20680" s="147">
        <v>1205301</v>
      </c>
    </row>
    <row r="20681" spans="1:10" x14ac:dyDescent="0.2">
      <c r="A20681" s="147">
        <v>4</v>
      </c>
      <c r="B20681" s="149" t="s">
        <v>3209</v>
      </c>
      <c r="C20681" s="147" t="s">
        <v>2261</v>
      </c>
      <c r="D20681" s="147" t="s">
        <v>3208</v>
      </c>
      <c r="E20681" s="147" t="s">
        <v>2246</v>
      </c>
      <c r="G20681" s="147">
        <v>0</v>
      </c>
      <c r="I20681" s="147">
        <v>4</v>
      </c>
      <c r="J20681" s="147">
        <v>1205299</v>
      </c>
    </row>
    <row r="20682" spans="1:10" x14ac:dyDescent="0.2">
      <c r="A20682" s="147">
        <v>5</v>
      </c>
      <c r="B20682" s="149" t="s">
        <v>3207</v>
      </c>
      <c r="C20682" s="147" t="s">
        <v>2242</v>
      </c>
      <c r="D20682" s="147" t="s">
        <v>3206</v>
      </c>
      <c r="E20682" s="147" t="s">
        <v>2246</v>
      </c>
      <c r="G20682" s="147">
        <v>0</v>
      </c>
      <c r="I20682" s="147">
        <v>5</v>
      </c>
      <c r="J20682" s="147">
        <v>2597876</v>
      </c>
    </row>
    <row r="20683" spans="1:10" x14ac:dyDescent="0.2">
      <c r="A20683" s="147">
        <v>6</v>
      </c>
      <c r="B20683" s="149" t="s">
        <v>3205</v>
      </c>
      <c r="C20683" s="147" t="s">
        <v>2242</v>
      </c>
      <c r="D20683" s="147" t="s">
        <v>3204</v>
      </c>
      <c r="E20683" s="147" t="s">
        <v>2240</v>
      </c>
      <c r="G20683" s="147">
        <v>0</v>
      </c>
      <c r="I20683" s="147">
        <v>6</v>
      </c>
      <c r="J20683" s="147">
        <v>2597881</v>
      </c>
    </row>
    <row r="20684" spans="1:10" x14ac:dyDescent="0.2">
      <c r="A20684" s="147">
        <v>6</v>
      </c>
      <c r="B20684" s="149" t="s">
        <v>3203</v>
      </c>
      <c r="C20684" s="147" t="s">
        <v>2242</v>
      </c>
      <c r="D20684" s="147" t="s">
        <v>3202</v>
      </c>
      <c r="E20684" s="147" t="s">
        <v>2240</v>
      </c>
      <c r="G20684" s="147">
        <v>0</v>
      </c>
      <c r="I20684" s="147">
        <v>5</v>
      </c>
      <c r="J20684" s="147">
        <v>2597875</v>
      </c>
    </row>
    <row r="20685" spans="1:10" x14ac:dyDescent="0.2">
      <c r="A20685" s="147">
        <v>6</v>
      </c>
      <c r="B20685" s="149" t="s">
        <v>3201</v>
      </c>
      <c r="C20685" s="147" t="s">
        <v>2242</v>
      </c>
      <c r="D20685" s="147" t="s">
        <v>3200</v>
      </c>
      <c r="E20685" s="147" t="s">
        <v>2240</v>
      </c>
      <c r="G20685" s="147">
        <v>0</v>
      </c>
      <c r="I20685" s="147">
        <v>5</v>
      </c>
      <c r="J20685" s="147">
        <v>2597880</v>
      </c>
    </row>
    <row r="20686" spans="1:10" x14ac:dyDescent="0.2">
      <c r="A20686" s="147">
        <v>6</v>
      </c>
      <c r="B20686" s="149" t="s">
        <v>3199</v>
      </c>
      <c r="C20686" s="147" t="s">
        <v>2242</v>
      </c>
      <c r="D20686" s="147" t="s">
        <v>3198</v>
      </c>
      <c r="E20686" s="147" t="s">
        <v>2240</v>
      </c>
      <c r="G20686" s="147">
        <v>0</v>
      </c>
      <c r="I20686" s="147">
        <v>5</v>
      </c>
      <c r="J20686" s="147">
        <v>2597873</v>
      </c>
    </row>
    <row r="20687" spans="1:10" x14ac:dyDescent="0.2">
      <c r="A20687" s="147">
        <v>4</v>
      </c>
      <c r="B20687" s="149" t="s">
        <v>3197</v>
      </c>
      <c r="C20687" s="147" t="s">
        <v>2242</v>
      </c>
      <c r="D20687" s="147" t="s">
        <v>3196</v>
      </c>
      <c r="E20687" s="147" t="s">
        <v>2246</v>
      </c>
      <c r="G20687" s="147">
        <v>0</v>
      </c>
      <c r="I20687" s="147">
        <v>4</v>
      </c>
      <c r="J20687" s="147">
        <v>2597860</v>
      </c>
    </row>
    <row r="20688" spans="1:10" x14ac:dyDescent="0.2">
      <c r="A20688" s="147">
        <v>5</v>
      </c>
      <c r="B20688" s="149" t="s">
        <v>3195</v>
      </c>
      <c r="C20688" s="147" t="s">
        <v>2242</v>
      </c>
      <c r="D20688" s="147" t="s">
        <v>3194</v>
      </c>
      <c r="E20688" s="147" t="s">
        <v>2246</v>
      </c>
      <c r="G20688" s="147">
        <v>0</v>
      </c>
      <c r="I20688" s="147">
        <v>5</v>
      </c>
      <c r="J20688" s="147">
        <v>2597961</v>
      </c>
    </row>
    <row r="20689" spans="1:10" x14ac:dyDescent="0.2">
      <c r="A20689" s="147">
        <v>6</v>
      </c>
      <c r="B20689" s="149" t="s">
        <v>3193</v>
      </c>
      <c r="C20689" s="147" t="s">
        <v>2242</v>
      </c>
      <c r="D20689" s="147" t="s">
        <v>3192</v>
      </c>
      <c r="E20689" s="147" t="s">
        <v>2240</v>
      </c>
      <c r="G20689" s="147">
        <v>0</v>
      </c>
      <c r="I20689" s="147">
        <v>6</v>
      </c>
      <c r="J20689" s="147">
        <v>2597966</v>
      </c>
    </row>
    <row r="20690" spans="1:10" x14ac:dyDescent="0.2">
      <c r="A20690" s="147">
        <v>6</v>
      </c>
      <c r="B20690" s="149" t="s">
        <v>3191</v>
      </c>
      <c r="C20690" s="147" t="s">
        <v>2242</v>
      </c>
      <c r="D20690" s="147" t="s">
        <v>3190</v>
      </c>
      <c r="E20690" s="147" t="s">
        <v>2240</v>
      </c>
      <c r="G20690" s="147">
        <v>0</v>
      </c>
      <c r="I20690" s="147">
        <v>5</v>
      </c>
      <c r="J20690" s="147">
        <v>2597933</v>
      </c>
    </row>
    <row r="20691" spans="1:10" x14ac:dyDescent="0.2">
      <c r="A20691" s="147">
        <v>6</v>
      </c>
      <c r="B20691" s="149" t="s">
        <v>3189</v>
      </c>
      <c r="C20691" s="147" t="s">
        <v>2242</v>
      </c>
      <c r="D20691" s="147" t="s">
        <v>3188</v>
      </c>
      <c r="E20691" s="147" t="s">
        <v>2240</v>
      </c>
      <c r="G20691" s="147">
        <v>0</v>
      </c>
      <c r="I20691" s="147">
        <v>5</v>
      </c>
      <c r="J20691" s="147">
        <v>2597923</v>
      </c>
    </row>
    <row r="20692" spans="1:10" x14ac:dyDescent="0.2">
      <c r="A20692" s="147">
        <v>6</v>
      </c>
      <c r="B20692" s="149" t="s">
        <v>3187</v>
      </c>
      <c r="C20692" s="147" t="s">
        <v>2242</v>
      </c>
      <c r="D20692" s="147" t="s">
        <v>3186</v>
      </c>
      <c r="E20692" s="147" t="s">
        <v>2240</v>
      </c>
      <c r="G20692" s="147">
        <v>0</v>
      </c>
      <c r="I20692" s="147">
        <v>5</v>
      </c>
      <c r="J20692" s="147">
        <v>2597890</v>
      </c>
    </row>
    <row r="20693" spans="1:10" x14ac:dyDescent="0.2">
      <c r="A20693" s="147">
        <v>6</v>
      </c>
      <c r="B20693" s="149" t="s">
        <v>3185</v>
      </c>
      <c r="C20693" s="147" t="s">
        <v>2242</v>
      </c>
      <c r="D20693" s="147" t="s">
        <v>3184</v>
      </c>
      <c r="E20693" s="147" t="s">
        <v>2240</v>
      </c>
      <c r="F20693" s="147" t="s">
        <v>2259</v>
      </c>
      <c r="G20693" s="147">
        <v>1</v>
      </c>
      <c r="H20693" s="148">
        <v>41204</v>
      </c>
      <c r="I20693" s="147">
        <v>5</v>
      </c>
      <c r="J20693" s="147">
        <v>2597884</v>
      </c>
    </row>
    <row r="20694" spans="1:10" x14ac:dyDescent="0.2">
      <c r="A20694" s="147">
        <v>6</v>
      </c>
      <c r="B20694" s="149" t="s">
        <v>3183</v>
      </c>
      <c r="C20694" s="147" t="s">
        <v>2242</v>
      </c>
      <c r="D20694" s="147" t="s">
        <v>3182</v>
      </c>
      <c r="E20694" s="147" t="s">
        <v>2240</v>
      </c>
      <c r="F20694" s="147" t="s">
        <v>2259</v>
      </c>
      <c r="G20694" s="147">
        <v>1</v>
      </c>
      <c r="H20694" s="148">
        <v>41204</v>
      </c>
      <c r="I20694" s="147">
        <v>5</v>
      </c>
      <c r="J20694" s="147">
        <v>2597892</v>
      </c>
    </row>
    <row r="20695" spans="1:10" x14ac:dyDescent="0.2">
      <c r="A20695" s="147">
        <v>6</v>
      </c>
      <c r="B20695" s="149" t="s">
        <v>3181</v>
      </c>
      <c r="C20695" s="147" t="s">
        <v>2242</v>
      </c>
      <c r="D20695" s="147" t="s">
        <v>3180</v>
      </c>
      <c r="E20695" s="147" t="s">
        <v>2240</v>
      </c>
      <c r="F20695" s="147" t="s">
        <v>2259</v>
      </c>
      <c r="G20695" s="147">
        <v>1</v>
      </c>
      <c r="H20695" s="148">
        <v>41204</v>
      </c>
      <c r="I20695" s="147">
        <v>5</v>
      </c>
      <c r="J20695" s="147">
        <v>2597925</v>
      </c>
    </row>
    <row r="20696" spans="1:10" x14ac:dyDescent="0.2">
      <c r="A20696" s="147">
        <v>6</v>
      </c>
      <c r="B20696" s="149" t="s">
        <v>3179</v>
      </c>
      <c r="C20696" s="147" t="s">
        <v>2242</v>
      </c>
      <c r="D20696" s="147" t="s">
        <v>3178</v>
      </c>
      <c r="E20696" s="147" t="s">
        <v>2240</v>
      </c>
      <c r="F20696" s="147" t="s">
        <v>2259</v>
      </c>
      <c r="G20696" s="147">
        <v>1</v>
      </c>
      <c r="H20696" s="148">
        <v>41204</v>
      </c>
      <c r="I20696" s="147">
        <v>5</v>
      </c>
      <c r="J20696" s="147">
        <v>2597940</v>
      </c>
    </row>
    <row r="20697" spans="1:10" x14ac:dyDescent="0.2">
      <c r="A20697" s="147">
        <v>6</v>
      </c>
      <c r="B20697" s="149" t="s">
        <v>3177</v>
      </c>
      <c r="C20697" s="147" t="s">
        <v>2242</v>
      </c>
      <c r="D20697" s="147" t="s">
        <v>3176</v>
      </c>
      <c r="E20697" s="147" t="s">
        <v>2240</v>
      </c>
      <c r="F20697" s="147" t="s">
        <v>2259</v>
      </c>
      <c r="G20697" s="147">
        <v>1</v>
      </c>
      <c r="H20697" s="148">
        <v>41204</v>
      </c>
      <c r="I20697" s="147">
        <v>5</v>
      </c>
      <c r="J20697" s="147">
        <v>2597947</v>
      </c>
    </row>
    <row r="20698" spans="1:10" x14ac:dyDescent="0.2">
      <c r="A20698" s="147">
        <v>6</v>
      </c>
      <c r="B20698" s="149" t="s">
        <v>3175</v>
      </c>
      <c r="C20698" s="147" t="s">
        <v>2242</v>
      </c>
      <c r="D20698" s="147" t="s">
        <v>3174</v>
      </c>
      <c r="E20698" s="147" t="s">
        <v>2240</v>
      </c>
      <c r="F20698" s="147" t="s">
        <v>2259</v>
      </c>
      <c r="G20698" s="147">
        <v>1</v>
      </c>
      <c r="H20698" s="148">
        <v>41204</v>
      </c>
      <c r="I20698" s="147">
        <v>5</v>
      </c>
      <c r="J20698" s="147">
        <v>2597920</v>
      </c>
    </row>
    <row r="20699" spans="1:10" x14ac:dyDescent="0.2">
      <c r="A20699" s="147">
        <v>6</v>
      </c>
      <c r="B20699" s="149" t="s">
        <v>3173</v>
      </c>
      <c r="C20699" s="147" t="s">
        <v>2242</v>
      </c>
      <c r="D20699" s="147" t="s">
        <v>3172</v>
      </c>
      <c r="E20699" s="147" t="s">
        <v>2240</v>
      </c>
      <c r="F20699" s="147" t="s">
        <v>2259</v>
      </c>
      <c r="G20699" s="147">
        <v>1</v>
      </c>
      <c r="H20699" s="148">
        <v>41204</v>
      </c>
      <c r="I20699" s="147">
        <v>5</v>
      </c>
      <c r="J20699" s="147">
        <v>2597950</v>
      </c>
    </row>
    <row r="20700" spans="1:10" x14ac:dyDescent="0.2">
      <c r="A20700" s="147">
        <v>6</v>
      </c>
      <c r="B20700" s="149" t="s">
        <v>3171</v>
      </c>
      <c r="C20700" s="147" t="s">
        <v>2242</v>
      </c>
      <c r="D20700" s="147" t="s">
        <v>3170</v>
      </c>
      <c r="E20700" s="147" t="s">
        <v>2240</v>
      </c>
      <c r="F20700" s="147" t="s">
        <v>2259</v>
      </c>
      <c r="G20700" s="147">
        <v>1</v>
      </c>
      <c r="H20700" s="148">
        <v>41204</v>
      </c>
      <c r="I20700" s="147">
        <v>5</v>
      </c>
      <c r="J20700" s="147">
        <v>2597951</v>
      </c>
    </row>
    <row r="20701" spans="1:10" x14ac:dyDescent="0.2">
      <c r="A20701" s="147">
        <v>6</v>
      </c>
      <c r="B20701" s="149" t="s">
        <v>3169</v>
      </c>
      <c r="C20701" s="147" t="s">
        <v>2242</v>
      </c>
      <c r="D20701" s="147" t="s">
        <v>3168</v>
      </c>
      <c r="E20701" s="147" t="s">
        <v>2240</v>
      </c>
      <c r="F20701" s="147" t="s">
        <v>2259</v>
      </c>
      <c r="G20701" s="147">
        <v>1</v>
      </c>
      <c r="H20701" s="148">
        <v>41204</v>
      </c>
      <c r="I20701" s="147">
        <v>5</v>
      </c>
      <c r="J20701" s="147">
        <v>2597939</v>
      </c>
    </row>
    <row r="20702" spans="1:10" x14ac:dyDescent="0.2">
      <c r="A20702" s="147">
        <v>6</v>
      </c>
      <c r="B20702" s="149" t="s">
        <v>3167</v>
      </c>
      <c r="C20702" s="147" t="s">
        <v>2242</v>
      </c>
      <c r="D20702" s="147" t="s">
        <v>3166</v>
      </c>
      <c r="E20702" s="147" t="s">
        <v>2240</v>
      </c>
      <c r="F20702" s="147" t="s">
        <v>2259</v>
      </c>
      <c r="G20702" s="147">
        <v>1</v>
      </c>
      <c r="H20702" s="148">
        <v>41204</v>
      </c>
      <c r="I20702" s="147">
        <v>5</v>
      </c>
      <c r="J20702" s="147">
        <v>2597924</v>
      </c>
    </row>
    <row r="20703" spans="1:10" x14ac:dyDescent="0.2">
      <c r="A20703" s="147">
        <v>6</v>
      </c>
      <c r="B20703" s="149" t="s">
        <v>3165</v>
      </c>
      <c r="C20703" s="147" t="s">
        <v>2242</v>
      </c>
      <c r="D20703" s="147" t="s">
        <v>3164</v>
      </c>
      <c r="E20703" s="147" t="s">
        <v>2240</v>
      </c>
      <c r="F20703" s="147" t="s">
        <v>2259</v>
      </c>
      <c r="G20703" s="147">
        <v>1</v>
      </c>
      <c r="H20703" s="148">
        <v>41204</v>
      </c>
      <c r="I20703" s="147">
        <v>5</v>
      </c>
      <c r="J20703" s="147">
        <v>2597907</v>
      </c>
    </row>
    <row r="20704" spans="1:10" x14ac:dyDescent="0.2">
      <c r="A20704" s="147">
        <v>6</v>
      </c>
      <c r="B20704" s="149" t="s">
        <v>3163</v>
      </c>
      <c r="C20704" s="147" t="s">
        <v>2242</v>
      </c>
      <c r="D20704" s="147" t="s">
        <v>3162</v>
      </c>
      <c r="E20704" s="147" t="s">
        <v>2240</v>
      </c>
      <c r="F20704" s="147" t="s">
        <v>2259</v>
      </c>
      <c r="G20704" s="147">
        <v>1</v>
      </c>
      <c r="H20704" s="148">
        <v>41204</v>
      </c>
      <c r="I20704" s="147">
        <v>5</v>
      </c>
      <c r="J20704" s="147">
        <v>2597926</v>
      </c>
    </row>
    <row r="20705" spans="1:10" x14ac:dyDescent="0.2">
      <c r="A20705" s="147">
        <v>6</v>
      </c>
      <c r="B20705" s="149" t="s">
        <v>3161</v>
      </c>
      <c r="C20705" s="147" t="s">
        <v>2242</v>
      </c>
      <c r="D20705" s="147" t="s">
        <v>3160</v>
      </c>
      <c r="E20705" s="147" t="s">
        <v>2240</v>
      </c>
      <c r="F20705" s="147" t="s">
        <v>2259</v>
      </c>
      <c r="G20705" s="147">
        <v>1</v>
      </c>
      <c r="H20705" s="148">
        <v>41204</v>
      </c>
      <c r="I20705" s="147">
        <v>5</v>
      </c>
      <c r="J20705" s="147">
        <v>2597911</v>
      </c>
    </row>
    <row r="20706" spans="1:10" x14ac:dyDescent="0.2">
      <c r="A20706" s="147">
        <v>6</v>
      </c>
      <c r="B20706" s="149" t="s">
        <v>3159</v>
      </c>
      <c r="C20706" s="147" t="s">
        <v>2242</v>
      </c>
      <c r="D20706" s="147" t="s">
        <v>3158</v>
      </c>
      <c r="E20706" s="147" t="s">
        <v>2240</v>
      </c>
      <c r="F20706" s="147" t="s">
        <v>2259</v>
      </c>
      <c r="G20706" s="147">
        <v>1</v>
      </c>
      <c r="H20706" s="148">
        <v>41204</v>
      </c>
      <c r="I20706" s="147">
        <v>5</v>
      </c>
      <c r="J20706" s="147">
        <v>2597954</v>
      </c>
    </row>
    <row r="20707" spans="1:10" x14ac:dyDescent="0.2">
      <c r="A20707" s="147">
        <v>6</v>
      </c>
      <c r="B20707" s="149" t="s">
        <v>3157</v>
      </c>
      <c r="C20707" s="147" t="s">
        <v>2242</v>
      </c>
      <c r="D20707" s="147" t="s">
        <v>3156</v>
      </c>
      <c r="E20707" s="147" t="s">
        <v>2240</v>
      </c>
      <c r="F20707" s="147" t="s">
        <v>2259</v>
      </c>
      <c r="G20707" s="147">
        <v>1</v>
      </c>
      <c r="H20707" s="148">
        <v>41204</v>
      </c>
      <c r="I20707" s="147">
        <v>5</v>
      </c>
      <c r="J20707" s="147">
        <v>2597895</v>
      </c>
    </row>
    <row r="20708" spans="1:10" x14ac:dyDescent="0.2">
      <c r="A20708" s="147">
        <v>6</v>
      </c>
      <c r="B20708" s="149" t="s">
        <v>3155</v>
      </c>
      <c r="C20708" s="147" t="s">
        <v>2242</v>
      </c>
      <c r="D20708" s="147" t="s">
        <v>3154</v>
      </c>
      <c r="E20708" s="147" t="s">
        <v>2240</v>
      </c>
      <c r="F20708" s="147" t="s">
        <v>2259</v>
      </c>
      <c r="G20708" s="147">
        <v>1</v>
      </c>
      <c r="H20708" s="148">
        <v>41204</v>
      </c>
      <c r="I20708" s="147">
        <v>5</v>
      </c>
      <c r="J20708" s="147">
        <v>2597932</v>
      </c>
    </row>
    <row r="20709" spans="1:10" x14ac:dyDescent="0.2">
      <c r="A20709" s="147">
        <v>6</v>
      </c>
      <c r="B20709" s="149" t="s">
        <v>3153</v>
      </c>
      <c r="C20709" s="147" t="s">
        <v>2242</v>
      </c>
      <c r="D20709" s="147" t="s">
        <v>3152</v>
      </c>
      <c r="E20709" s="147" t="s">
        <v>2240</v>
      </c>
      <c r="F20709" s="147" t="s">
        <v>2259</v>
      </c>
      <c r="G20709" s="147">
        <v>1</v>
      </c>
      <c r="H20709" s="148">
        <v>41204</v>
      </c>
      <c r="I20709" s="147">
        <v>5</v>
      </c>
      <c r="J20709" s="147">
        <v>2597949</v>
      </c>
    </row>
    <row r="20710" spans="1:10" x14ac:dyDescent="0.2">
      <c r="A20710" s="147">
        <v>6</v>
      </c>
      <c r="B20710" s="149" t="s">
        <v>3151</v>
      </c>
      <c r="C20710" s="147" t="s">
        <v>2242</v>
      </c>
      <c r="D20710" s="147" t="s">
        <v>3150</v>
      </c>
      <c r="E20710" s="147" t="s">
        <v>2240</v>
      </c>
      <c r="F20710" s="147" t="s">
        <v>2259</v>
      </c>
      <c r="G20710" s="147">
        <v>1</v>
      </c>
      <c r="H20710" s="148">
        <v>41204</v>
      </c>
      <c r="I20710" s="147">
        <v>5</v>
      </c>
      <c r="J20710" s="147">
        <v>2597918</v>
      </c>
    </row>
    <row r="20711" spans="1:10" x14ac:dyDescent="0.2">
      <c r="A20711" s="147">
        <v>6</v>
      </c>
      <c r="B20711" s="149" t="s">
        <v>3149</v>
      </c>
      <c r="C20711" s="147" t="s">
        <v>2242</v>
      </c>
      <c r="D20711" s="147" t="s">
        <v>3148</v>
      </c>
      <c r="E20711" s="147" t="s">
        <v>2240</v>
      </c>
      <c r="F20711" s="147" t="s">
        <v>2259</v>
      </c>
      <c r="G20711" s="147">
        <v>1</v>
      </c>
      <c r="H20711" s="148">
        <v>41204</v>
      </c>
      <c r="I20711" s="147">
        <v>5</v>
      </c>
      <c r="J20711" s="147">
        <v>2597960</v>
      </c>
    </row>
    <row r="20712" spans="1:10" x14ac:dyDescent="0.2">
      <c r="A20712" s="147">
        <v>6</v>
      </c>
      <c r="B20712" s="149" t="s">
        <v>3147</v>
      </c>
      <c r="C20712" s="147" t="s">
        <v>2242</v>
      </c>
      <c r="D20712" s="147" t="s">
        <v>3146</v>
      </c>
      <c r="E20712" s="147" t="s">
        <v>2240</v>
      </c>
      <c r="F20712" s="147" t="s">
        <v>2259</v>
      </c>
      <c r="G20712" s="147">
        <v>1</v>
      </c>
      <c r="H20712" s="148">
        <v>41204</v>
      </c>
      <c r="I20712" s="147">
        <v>5</v>
      </c>
      <c r="J20712" s="147">
        <v>2597900</v>
      </c>
    </row>
    <row r="20713" spans="1:10" x14ac:dyDescent="0.2">
      <c r="A20713" s="147">
        <v>6</v>
      </c>
      <c r="B20713" s="149" t="s">
        <v>3145</v>
      </c>
      <c r="C20713" s="147" t="s">
        <v>2242</v>
      </c>
      <c r="D20713" s="147" t="s">
        <v>3144</v>
      </c>
      <c r="E20713" s="147" t="s">
        <v>2240</v>
      </c>
      <c r="F20713" s="147" t="s">
        <v>2259</v>
      </c>
      <c r="G20713" s="147">
        <v>1</v>
      </c>
      <c r="H20713" s="148">
        <v>41204</v>
      </c>
      <c r="I20713" s="147">
        <v>5</v>
      </c>
      <c r="J20713" s="147">
        <v>2597921</v>
      </c>
    </row>
    <row r="20714" spans="1:10" x14ac:dyDescent="0.2">
      <c r="A20714" s="147">
        <v>6</v>
      </c>
      <c r="B20714" s="149" t="s">
        <v>3143</v>
      </c>
      <c r="C20714" s="147" t="s">
        <v>2242</v>
      </c>
      <c r="D20714" s="147" t="s">
        <v>3142</v>
      </c>
      <c r="E20714" s="147" t="s">
        <v>2240</v>
      </c>
      <c r="F20714" s="147" t="s">
        <v>2259</v>
      </c>
      <c r="G20714" s="147">
        <v>1</v>
      </c>
      <c r="H20714" s="148">
        <v>41204</v>
      </c>
      <c r="I20714" s="147">
        <v>5</v>
      </c>
      <c r="J20714" s="147">
        <v>2597957</v>
      </c>
    </row>
    <row r="20715" spans="1:10" x14ac:dyDescent="0.2">
      <c r="A20715" s="147">
        <v>6</v>
      </c>
      <c r="B20715" s="149" t="s">
        <v>3141</v>
      </c>
      <c r="C20715" s="147" t="s">
        <v>2242</v>
      </c>
      <c r="D20715" s="147" t="s">
        <v>3140</v>
      </c>
      <c r="E20715" s="147" t="s">
        <v>2240</v>
      </c>
      <c r="G20715" s="147">
        <v>0</v>
      </c>
      <c r="I20715" s="147">
        <v>5</v>
      </c>
      <c r="J20715" s="147">
        <v>2597952</v>
      </c>
    </row>
    <row r="20716" spans="1:10" x14ac:dyDescent="0.2">
      <c r="A20716" s="147">
        <v>4</v>
      </c>
      <c r="B20716" s="149" t="s">
        <v>3138</v>
      </c>
      <c r="C20716" s="147" t="s">
        <v>2242</v>
      </c>
      <c r="D20716" s="147" t="s">
        <v>3139</v>
      </c>
      <c r="E20716" s="147" t="s">
        <v>2246</v>
      </c>
      <c r="G20716" s="147">
        <v>0</v>
      </c>
      <c r="I20716" s="147">
        <v>4</v>
      </c>
      <c r="J20716" s="147">
        <v>2597849</v>
      </c>
    </row>
    <row r="20717" spans="1:10" x14ac:dyDescent="0.2">
      <c r="A20717" s="147">
        <v>4</v>
      </c>
      <c r="B20717" s="149" t="s">
        <v>3138</v>
      </c>
      <c r="C20717" s="147" t="s">
        <v>2261</v>
      </c>
      <c r="D20717" s="147" t="s">
        <v>3137</v>
      </c>
      <c r="E20717" s="147" t="s">
        <v>2246</v>
      </c>
      <c r="G20717" s="147">
        <v>0</v>
      </c>
      <c r="I20717" s="147">
        <v>4</v>
      </c>
      <c r="J20717" s="147">
        <v>1205291</v>
      </c>
    </row>
    <row r="20718" spans="1:10" x14ac:dyDescent="0.2">
      <c r="A20718" s="147">
        <v>5</v>
      </c>
      <c r="B20718" s="149" t="s">
        <v>3136</v>
      </c>
      <c r="C20718" s="147" t="s">
        <v>2242</v>
      </c>
      <c r="D20718" s="147" t="s">
        <v>3135</v>
      </c>
      <c r="E20718" s="147" t="s">
        <v>2246</v>
      </c>
      <c r="G20718" s="147">
        <v>0</v>
      </c>
      <c r="I20718" s="147">
        <v>5</v>
      </c>
      <c r="J20718" s="147">
        <v>2598130</v>
      </c>
    </row>
    <row r="20719" spans="1:10" x14ac:dyDescent="0.2">
      <c r="A20719" s="147">
        <v>6</v>
      </c>
      <c r="B20719" s="149" t="s">
        <v>3134</v>
      </c>
      <c r="C20719" s="147" t="s">
        <v>2242</v>
      </c>
      <c r="D20719" s="147" t="s">
        <v>3133</v>
      </c>
      <c r="E20719" s="147" t="s">
        <v>2240</v>
      </c>
      <c r="G20719" s="147">
        <v>0</v>
      </c>
      <c r="I20719" s="147">
        <v>6</v>
      </c>
      <c r="J20719" s="147">
        <v>2598143</v>
      </c>
    </row>
    <row r="20720" spans="1:10" x14ac:dyDescent="0.2">
      <c r="A20720" s="147">
        <v>6</v>
      </c>
      <c r="B20720" s="149" t="s">
        <v>3132</v>
      </c>
      <c r="C20720" s="147" t="s">
        <v>2242</v>
      </c>
      <c r="D20720" s="147" t="s">
        <v>3131</v>
      </c>
      <c r="E20720" s="147" t="s">
        <v>2240</v>
      </c>
      <c r="G20720" s="147">
        <v>0</v>
      </c>
      <c r="I20720" s="147">
        <v>5</v>
      </c>
      <c r="J20720" s="147">
        <v>2598123</v>
      </c>
    </row>
    <row r="20721" spans="1:10" x14ac:dyDescent="0.2">
      <c r="A20721" s="147">
        <v>6</v>
      </c>
      <c r="B20721" s="149" t="s">
        <v>3130</v>
      </c>
      <c r="C20721" s="147" t="s">
        <v>2242</v>
      </c>
      <c r="D20721" s="147" t="s">
        <v>3129</v>
      </c>
      <c r="E20721" s="147" t="s">
        <v>2240</v>
      </c>
      <c r="G20721" s="147">
        <v>0</v>
      </c>
      <c r="I20721" s="147">
        <v>5</v>
      </c>
      <c r="J20721" s="147">
        <v>2598106</v>
      </c>
    </row>
    <row r="20722" spans="1:10" x14ac:dyDescent="0.2">
      <c r="A20722" s="147">
        <v>6</v>
      </c>
      <c r="B20722" s="149" t="s">
        <v>3128</v>
      </c>
      <c r="C20722" s="147" t="s">
        <v>2242</v>
      </c>
      <c r="D20722" s="147" t="s">
        <v>3127</v>
      </c>
      <c r="E20722" s="147" t="s">
        <v>2240</v>
      </c>
      <c r="G20722" s="147">
        <v>0</v>
      </c>
      <c r="I20722" s="147">
        <v>5</v>
      </c>
      <c r="J20722" s="147">
        <v>2598019</v>
      </c>
    </row>
    <row r="20723" spans="1:10" x14ac:dyDescent="0.2">
      <c r="A20723" s="147">
        <v>6</v>
      </c>
      <c r="B20723" s="149" t="s">
        <v>3126</v>
      </c>
      <c r="C20723" s="147" t="s">
        <v>2242</v>
      </c>
      <c r="D20723" s="147" t="s">
        <v>3125</v>
      </c>
      <c r="E20723" s="147" t="s">
        <v>2240</v>
      </c>
      <c r="G20723" s="147">
        <v>0</v>
      </c>
      <c r="I20723" s="147">
        <v>5</v>
      </c>
      <c r="J20723" s="147">
        <v>2598023</v>
      </c>
    </row>
    <row r="20724" spans="1:10" x14ac:dyDescent="0.2">
      <c r="A20724" s="147">
        <v>6</v>
      </c>
      <c r="B20724" s="149" t="s">
        <v>3124</v>
      </c>
      <c r="C20724" s="147" t="s">
        <v>2242</v>
      </c>
      <c r="D20724" s="147" t="s">
        <v>3123</v>
      </c>
      <c r="E20724" s="147" t="s">
        <v>2240</v>
      </c>
      <c r="G20724" s="147">
        <v>0</v>
      </c>
      <c r="I20724" s="147">
        <v>5</v>
      </c>
      <c r="J20724" s="147">
        <v>2597984</v>
      </c>
    </row>
    <row r="20725" spans="1:10" x14ac:dyDescent="0.2">
      <c r="A20725" s="147">
        <v>6</v>
      </c>
      <c r="B20725" s="149" t="s">
        <v>3122</v>
      </c>
      <c r="C20725" s="147" t="s">
        <v>2242</v>
      </c>
      <c r="D20725" s="147" t="s">
        <v>3121</v>
      </c>
      <c r="E20725" s="147" t="s">
        <v>2240</v>
      </c>
      <c r="F20725" s="147" t="s">
        <v>2259</v>
      </c>
      <c r="G20725" s="147">
        <v>1</v>
      </c>
      <c r="H20725" s="148">
        <v>41204</v>
      </c>
      <c r="I20725" s="147">
        <v>5</v>
      </c>
      <c r="J20725" s="147">
        <v>2598069</v>
      </c>
    </row>
    <row r="20726" spans="1:10" x14ac:dyDescent="0.2">
      <c r="A20726" s="147">
        <v>6</v>
      </c>
      <c r="B20726" s="149" t="s">
        <v>3120</v>
      </c>
      <c r="C20726" s="147" t="s">
        <v>2242</v>
      </c>
      <c r="D20726" s="147" t="s">
        <v>3119</v>
      </c>
      <c r="E20726" s="147" t="s">
        <v>2240</v>
      </c>
      <c r="F20726" s="147" t="s">
        <v>2259</v>
      </c>
      <c r="G20726" s="147">
        <v>1</v>
      </c>
      <c r="H20726" s="148">
        <v>41204</v>
      </c>
      <c r="I20726" s="147">
        <v>5</v>
      </c>
      <c r="J20726" s="147">
        <v>2598061</v>
      </c>
    </row>
    <row r="20727" spans="1:10" x14ac:dyDescent="0.2">
      <c r="A20727" s="147">
        <v>6</v>
      </c>
      <c r="B20727" s="149" t="s">
        <v>3118</v>
      </c>
      <c r="C20727" s="147" t="s">
        <v>2242</v>
      </c>
      <c r="D20727" s="147" t="s">
        <v>3117</v>
      </c>
      <c r="E20727" s="147" t="s">
        <v>2240</v>
      </c>
      <c r="F20727" s="147" t="s">
        <v>2259</v>
      </c>
      <c r="G20727" s="147">
        <v>1</v>
      </c>
      <c r="H20727" s="148">
        <v>41204</v>
      </c>
      <c r="I20727" s="147">
        <v>5</v>
      </c>
      <c r="J20727" s="147">
        <v>2598131</v>
      </c>
    </row>
    <row r="20728" spans="1:10" x14ac:dyDescent="0.2">
      <c r="A20728" s="147">
        <v>6</v>
      </c>
      <c r="B20728" s="149" t="s">
        <v>3116</v>
      </c>
      <c r="C20728" s="147" t="s">
        <v>2242</v>
      </c>
      <c r="D20728" s="147" t="s">
        <v>3115</v>
      </c>
      <c r="E20728" s="147" t="s">
        <v>2240</v>
      </c>
      <c r="F20728" s="147" t="s">
        <v>2259</v>
      </c>
      <c r="G20728" s="147">
        <v>1</v>
      </c>
      <c r="H20728" s="148">
        <v>41204</v>
      </c>
      <c r="I20728" s="147">
        <v>5</v>
      </c>
      <c r="J20728" s="147">
        <v>2598057</v>
      </c>
    </row>
    <row r="20729" spans="1:10" x14ac:dyDescent="0.2">
      <c r="A20729" s="147">
        <v>6</v>
      </c>
      <c r="B20729" s="149" t="s">
        <v>3114</v>
      </c>
      <c r="C20729" s="147" t="s">
        <v>2242</v>
      </c>
      <c r="D20729" s="147" t="s">
        <v>3113</v>
      </c>
      <c r="E20729" s="147" t="s">
        <v>2240</v>
      </c>
      <c r="F20729" s="147" t="s">
        <v>2259</v>
      </c>
      <c r="G20729" s="147">
        <v>1</v>
      </c>
      <c r="H20729" s="148">
        <v>41204</v>
      </c>
      <c r="I20729" s="147">
        <v>5</v>
      </c>
      <c r="J20729" s="147">
        <v>2598011</v>
      </c>
    </row>
    <row r="20730" spans="1:10" x14ac:dyDescent="0.2">
      <c r="A20730" s="147">
        <v>6</v>
      </c>
      <c r="B20730" s="149" t="s">
        <v>3112</v>
      </c>
      <c r="C20730" s="147" t="s">
        <v>2242</v>
      </c>
      <c r="D20730" s="147" t="s">
        <v>3111</v>
      </c>
      <c r="E20730" s="147" t="s">
        <v>2240</v>
      </c>
      <c r="F20730" s="147" t="s">
        <v>2259</v>
      </c>
      <c r="G20730" s="147">
        <v>1</v>
      </c>
      <c r="H20730" s="148">
        <v>41204</v>
      </c>
      <c r="I20730" s="147">
        <v>5</v>
      </c>
      <c r="J20730" s="147">
        <v>2597968</v>
      </c>
    </row>
    <row r="20731" spans="1:10" x14ac:dyDescent="0.2">
      <c r="A20731" s="147">
        <v>6</v>
      </c>
      <c r="B20731" s="149" t="s">
        <v>3110</v>
      </c>
      <c r="C20731" s="147" t="s">
        <v>2242</v>
      </c>
      <c r="D20731" s="147" t="s">
        <v>3109</v>
      </c>
      <c r="E20731" s="147" t="s">
        <v>2240</v>
      </c>
      <c r="F20731" s="147" t="s">
        <v>2259</v>
      </c>
      <c r="G20731" s="147">
        <v>1</v>
      </c>
      <c r="H20731" s="148">
        <v>41204</v>
      </c>
      <c r="I20731" s="147">
        <v>5</v>
      </c>
      <c r="J20731" s="147">
        <v>2597970</v>
      </c>
    </row>
    <row r="20732" spans="1:10" x14ac:dyDescent="0.2">
      <c r="A20732" s="147">
        <v>6</v>
      </c>
      <c r="B20732" s="149" t="s">
        <v>3108</v>
      </c>
      <c r="C20732" s="147" t="s">
        <v>2242</v>
      </c>
      <c r="D20732" s="147" t="s">
        <v>3107</v>
      </c>
      <c r="E20732" s="147" t="s">
        <v>2240</v>
      </c>
      <c r="F20732" s="147" t="s">
        <v>2259</v>
      </c>
      <c r="G20732" s="147">
        <v>1</v>
      </c>
      <c r="H20732" s="148">
        <v>41204</v>
      </c>
      <c r="I20732" s="147">
        <v>5</v>
      </c>
      <c r="J20732" s="147">
        <v>2598052</v>
      </c>
    </row>
    <row r="20733" spans="1:10" x14ac:dyDescent="0.2">
      <c r="A20733" s="147">
        <v>6</v>
      </c>
      <c r="B20733" s="149" t="s">
        <v>3106</v>
      </c>
      <c r="C20733" s="147" t="s">
        <v>2242</v>
      </c>
      <c r="D20733" s="147" t="s">
        <v>3105</v>
      </c>
      <c r="E20733" s="147" t="s">
        <v>2240</v>
      </c>
      <c r="F20733" s="147" t="s">
        <v>2259</v>
      </c>
      <c r="G20733" s="147">
        <v>1</v>
      </c>
      <c r="H20733" s="148">
        <v>41204</v>
      </c>
      <c r="I20733" s="147">
        <v>5</v>
      </c>
      <c r="J20733" s="147">
        <v>2598084</v>
      </c>
    </row>
    <row r="20734" spans="1:10" x14ac:dyDescent="0.2">
      <c r="A20734" s="147">
        <v>6</v>
      </c>
      <c r="B20734" s="149" t="s">
        <v>3104</v>
      </c>
      <c r="C20734" s="147" t="s">
        <v>2242</v>
      </c>
      <c r="D20734" s="147" t="s">
        <v>3103</v>
      </c>
      <c r="E20734" s="147" t="s">
        <v>2240</v>
      </c>
      <c r="F20734" s="147" t="s">
        <v>2259</v>
      </c>
      <c r="G20734" s="147">
        <v>1</v>
      </c>
      <c r="H20734" s="148">
        <v>41204</v>
      </c>
      <c r="I20734" s="147">
        <v>5</v>
      </c>
      <c r="J20734" s="147">
        <v>2598054</v>
      </c>
    </row>
    <row r="20735" spans="1:10" x14ac:dyDescent="0.2">
      <c r="A20735" s="147">
        <v>6</v>
      </c>
      <c r="B20735" s="149" t="s">
        <v>3102</v>
      </c>
      <c r="C20735" s="147" t="s">
        <v>2242</v>
      </c>
      <c r="D20735" s="147" t="s">
        <v>3101</v>
      </c>
      <c r="E20735" s="147" t="s">
        <v>2240</v>
      </c>
      <c r="F20735" s="147" t="s">
        <v>2259</v>
      </c>
      <c r="G20735" s="147">
        <v>1</v>
      </c>
      <c r="H20735" s="148">
        <v>41204</v>
      </c>
      <c r="I20735" s="147">
        <v>5</v>
      </c>
      <c r="J20735" s="147">
        <v>2598022</v>
      </c>
    </row>
    <row r="20736" spans="1:10" x14ac:dyDescent="0.2">
      <c r="A20736" s="147">
        <v>6</v>
      </c>
      <c r="B20736" s="149" t="s">
        <v>3100</v>
      </c>
      <c r="C20736" s="147" t="s">
        <v>2242</v>
      </c>
      <c r="D20736" s="147" t="s">
        <v>3099</v>
      </c>
      <c r="E20736" s="147" t="s">
        <v>2240</v>
      </c>
      <c r="F20736" s="147" t="s">
        <v>2259</v>
      </c>
      <c r="G20736" s="147">
        <v>1</v>
      </c>
      <c r="H20736" s="148">
        <v>41204</v>
      </c>
      <c r="I20736" s="147">
        <v>5</v>
      </c>
      <c r="J20736" s="147">
        <v>2598102</v>
      </c>
    </row>
    <row r="20737" spans="1:10" x14ac:dyDescent="0.2">
      <c r="A20737" s="147">
        <v>6</v>
      </c>
      <c r="B20737" s="149" t="s">
        <v>3098</v>
      </c>
      <c r="C20737" s="147" t="s">
        <v>2242</v>
      </c>
      <c r="D20737" s="147" t="s">
        <v>3097</v>
      </c>
      <c r="E20737" s="147" t="s">
        <v>2240</v>
      </c>
      <c r="F20737" s="147" t="s">
        <v>2259</v>
      </c>
      <c r="G20737" s="147">
        <v>1</v>
      </c>
      <c r="H20737" s="148">
        <v>41204</v>
      </c>
      <c r="I20737" s="147">
        <v>5</v>
      </c>
      <c r="J20737" s="147">
        <v>2598015</v>
      </c>
    </row>
    <row r="20738" spans="1:10" x14ac:dyDescent="0.2">
      <c r="A20738" s="147">
        <v>6</v>
      </c>
      <c r="B20738" s="149" t="s">
        <v>3096</v>
      </c>
      <c r="C20738" s="147" t="s">
        <v>2242</v>
      </c>
      <c r="D20738" s="147" t="s">
        <v>3095</v>
      </c>
      <c r="E20738" s="147" t="s">
        <v>2240</v>
      </c>
      <c r="F20738" s="147" t="s">
        <v>2259</v>
      </c>
      <c r="G20738" s="147">
        <v>1</v>
      </c>
      <c r="H20738" s="148">
        <v>41204</v>
      </c>
      <c r="I20738" s="147">
        <v>5</v>
      </c>
      <c r="J20738" s="147">
        <v>2598092</v>
      </c>
    </row>
    <row r="20739" spans="1:10" x14ac:dyDescent="0.2">
      <c r="A20739" s="147">
        <v>6</v>
      </c>
      <c r="B20739" s="149" t="s">
        <v>3094</v>
      </c>
      <c r="C20739" s="147" t="s">
        <v>2242</v>
      </c>
      <c r="D20739" s="147" t="s">
        <v>3093</v>
      </c>
      <c r="E20739" s="147" t="s">
        <v>2240</v>
      </c>
      <c r="F20739" s="147" t="s">
        <v>2259</v>
      </c>
      <c r="G20739" s="147">
        <v>1</v>
      </c>
      <c r="H20739" s="148">
        <v>41204</v>
      </c>
      <c r="I20739" s="147">
        <v>5</v>
      </c>
      <c r="J20739" s="147">
        <v>2597988</v>
      </c>
    </row>
    <row r="20740" spans="1:10" x14ac:dyDescent="0.2">
      <c r="A20740" s="147">
        <v>6</v>
      </c>
      <c r="B20740" s="149" t="s">
        <v>3092</v>
      </c>
      <c r="C20740" s="147" t="s">
        <v>2242</v>
      </c>
      <c r="D20740" s="147" t="s">
        <v>3091</v>
      </c>
      <c r="E20740" s="147" t="s">
        <v>2240</v>
      </c>
      <c r="F20740" s="147" t="s">
        <v>2259</v>
      </c>
      <c r="G20740" s="147">
        <v>1</v>
      </c>
      <c r="H20740" s="148">
        <v>41204</v>
      </c>
      <c r="I20740" s="147">
        <v>5</v>
      </c>
      <c r="J20740" s="147">
        <v>2597980</v>
      </c>
    </row>
    <row r="20741" spans="1:10" x14ac:dyDescent="0.2">
      <c r="A20741" s="147">
        <v>6</v>
      </c>
      <c r="B20741" s="149" t="s">
        <v>3090</v>
      </c>
      <c r="C20741" s="147" t="s">
        <v>2242</v>
      </c>
      <c r="D20741" s="147" t="s">
        <v>3089</v>
      </c>
      <c r="E20741" s="147" t="s">
        <v>2240</v>
      </c>
      <c r="F20741" s="147" t="s">
        <v>2259</v>
      </c>
      <c r="G20741" s="147">
        <v>1</v>
      </c>
      <c r="H20741" s="148">
        <v>41204</v>
      </c>
      <c r="I20741" s="147">
        <v>5</v>
      </c>
      <c r="J20741" s="147">
        <v>2598074</v>
      </c>
    </row>
    <row r="20742" spans="1:10" x14ac:dyDescent="0.2">
      <c r="A20742" s="147">
        <v>6</v>
      </c>
      <c r="B20742" s="149" t="s">
        <v>3088</v>
      </c>
      <c r="C20742" s="147" t="s">
        <v>2242</v>
      </c>
      <c r="D20742" s="147" t="s">
        <v>3087</v>
      </c>
      <c r="E20742" s="147" t="s">
        <v>2240</v>
      </c>
      <c r="F20742" s="147" t="s">
        <v>2259</v>
      </c>
      <c r="G20742" s="147">
        <v>1</v>
      </c>
      <c r="H20742" s="148">
        <v>41204</v>
      </c>
      <c r="I20742" s="147">
        <v>5</v>
      </c>
      <c r="J20742" s="147">
        <v>2598017</v>
      </c>
    </row>
    <row r="20743" spans="1:10" x14ac:dyDescent="0.2">
      <c r="A20743" s="147">
        <v>6</v>
      </c>
      <c r="B20743" s="149" t="s">
        <v>3086</v>
      </c>
      <c r="C20743" s="147" t="s">
        <v>2242</v>
      </c>
      <c r="D20743" s="147" t="s">
        <v>3085</v>
      </c>
      <c r="E20743" s="147" t="s">
        <v>2240</v>
      </c>
      <c r="F20743" s="147" t="s">
        <v>2259</v>
      </c>
      <c r="G20743" s="147">
        <v>1</v>
      </c>
      <c r="H20743" s="148">
        <v>41204</v>
      </c>
      <c r="I20743" s="147">
        <v>5</v>
      </c>
      <c r="J20743" s="147">
        <v>2598010</v>
      </c>
    </row>
    <row r="20744" spans="1:10" x14ac:dyDescent="0.2">
      <c r="A20744" s="147">
        <v>6</v>
      </c>
      <c r="B20744" s="149" t="s">
        <v>3084</v>
      </c>
      <c r="C20744" s="147" t="s">
        <v>2242</v>
      </c>
      <c r="D20744" s="147" t="s">
        <v>3083</v>
      </c>
      <c r="E20744" s="147" t="s">
        <v>2240</v>
      </c>
      <c r="F20744" s="147" t="s">
        <v>2259</v>
      </c>
      <c r="G20744" s="147">
        <v>1</v>
      </c>
      <c r="H20744" s="148">
        <v>41204</v>
      </c>
      <c r="I20744" s="147">
        <v>5</v>
      </c>
      <c r="J20744" s="147">
        <v>2598065</v>
      </c>
    </row>
    <row r="20745" spans="1:10" x14ac:dyDescent="0.2">
      <c r="A20745" s="147">
        <v>6</v>
      </c>
      <c r="B20745" s="149" t="s">
        <v>3082</v>
      </c>
      <c r="C20745" s="147" t="s">
        <v>2242</v>
      </c>
      <c r="D20745" s="147" t="s">
        <v>3081</v>
      </c>
      <c r="E20745" s="147" t="s">
        <v>2240</v>
      </c>
      <c r="F20745" s="147" t="s">
        <v>2259</v>
      </c>
      <c r="G20745" s="147">
        <v>1</v>
      </c>
      <c r="H20745" s="148">
        <v>41204</v>
      </c>
      <c r="I20745" s="147">
        <v>5</v>
      </c>
      <c r="J20745" s="147">
        <v>2598068</v>
      </c>
    </row>
    <row r="20746" spans="1:10" x14ac:dyDescent="0.2">
      <c r="A20746" s="147">
        <v>6</v>
      </c>
      <c r="B20746" s="149" t="s">
        <v>3080</v>
      </c>
      <c r="C20746" s="147" t="s">
        <v>2242</v>
      </c>
      <c r="D20746" s="147" t="s">
        <v>3079</v>
      </c>
      <c r="E20746" s="147" t="s">
        <v>2240</v>
      </c>
      <c r="F20746" s="147" t="s">
        <v>2259</v>
      </c>
      <c r="G20746" s="147">
        <v>1</v>
      </c>
      <c r="H20746" s="148">
        <v>41204</v>
      </c>
      <c r="I20746" s="147">
        <v>5</v>
      </c>
      <c r="J20746" s="147">
        <v>2598041</v>
      </c>
    </row>
    <row r="20747" spans="1:10" x14ac:dyDescent="0.2">
      <c r="A20747" s="147">
        <v>5</v>
      </c>
      <c r="B20747" s="149" t="s">
        <v>3077</v>
      </c>
      <c r="C20747" s="147" t="s">
        <v>2242</v>
      </c>
      <c r="D20747" s="147" t="s">
        <v>3078</v>
      </c>
      <c r="E20747" s="147" t="s">
        <v>2246</v>
      </c>
      <c r="F20747" s="147" t="s">
        <v>2259</v>
      </c>
      <c r="G20747" s="147">
        <v>1</v>
      </c>
      <c r="H20747" s="148">
        <v>41204</v>
      </c>
      <c r="I20747" s="147">
        <v>5</v>
      </c>
      <c r="J20747" s="147">
        <v>2598062</v>
      </c>
    </row>
    <row r="20748" spans="1:10" x14ac:dyDescent="0.2">
      <c r="A20748" s="147">
        <v>5</v>
      </c>
      <c r="B20748" s="149" t="s">
        <v>3077</v>
      </c>
      <c r="C20748" s="147" t="s">
        <v>2250</v>
      </c>
      <c r="D20748" s="147" t="s">
        <v>3076</v>
      </c>
      <c r="E20748" s="147" t="s">
        <v>2246</v>
      </c>
      <c r="F20748" s="147" t="s">
        <v>2259</v>
      </c>
      <c r="G20748" s="147">
        <v>1</v>
      </c>
      <c r="H20748" s="148">
        <v>41204</v>
      </c>
      <c r="I20748" s="147">
        <v>5</v>
      </c>
      <c r="J20748" s="147">
        <v>1205319</v>
      </c>
    </row>
    <row r="20749" spans="1:10" x14ac:dyDescent="0.2">
      <c r="A20749" s="147">
        <v>6</v>
      </c>
      <c r="B20749" s="149" t="s">
        <v>3075</v>
      </c>
      <c r="C20749" s="147" t="s">
        <v>2242</v>
      </c>
      <c r="D20749" s="147" t="s">
        <v>3074</v>
      </c>
      <c r="E20749" s="147" t="s">
        <v>2240</v>
      </c>
      <c r="F20749" s="147" t="s">
        <v>2259</v>
      </c>
      <c r="G20749" s="147">
        <v>2</v>
      </c>
      <c r="H20749" s="148">
        <v>41204</v>
      </c>
      <c r="I20749" s="147">
        <v>5</v>
      </c>
      <c r="J20749" s="147">
        <v>2597997</v>
      </c>
    </row>
    <row r="20750" spans="1:10" x14ac:dyDescent="0.2">
      <c r="A20750" s="147">
        <v>6</v>
      </c>
      <c r="B20750" s="149" t="s">
        <v>3073</v>
      </c>
      <c r="C20750" s="147" t="s">
        <v>2242</v>
      </c>
      <c r="D20750" s="147" t="s">
        <v>3072</v>
      </c>
      <c r="E20750" s="147" t="s">
        <v>2240</v>
      </c>
      <c r="F20750" s="147" t="s">
        <v>2259</v>
      </c>
      <c r="G20750" s="147">
        <v>1</v>
      </c>
      <c r="H20750" s="148">
        <v>41204</v>
      </c>
      <c r="I20750" s="147">
        <v>6</v>
      </c>
      <c r="J20750" s="147">
        <v>2598198</v>
      </c>
    </row>
    <row r="20751" spans="1:10" x14ac:dyDescent="0.2">
      <c r="A20751" s="147">
        <v>6</v>
      </c>
      <c r="B20751" s="149" t="s">
        <v>3071</v>
      </c>
      <c r="C20751" s="147" t="s">
        <v>2242</v>
      </c>
      <c r="D20751" s="147" t="s">
        <v>3070</v>
      </c>
      <c r="E20751" s="147" t="s">
        <v>2240</v>
      </c>
      <c r="F20751" s="147" t="s">
        <v>2259</v>
      </c>
      <c r="G20751" s="147">
        <v>1</v>
      </c>
      <c r="H20751" s="148">
        <v>41204</v>
      </c>
      <c r="I20751" s="147">
        <v>6</v>
      </c>
      <c r="J20751" s="147">
        <v>2598153</v>
      </c>
    </row>
    <row r="20752" spans="1:10" x14ac:dyDescent="0.2">
      <c r="A20752" s="147">
        <v>6</v>
      </c>
      <c r="B20752" s="149" t="s">
        <v>3069</v>
      </c>
      <c r="C20752" s="147" t="s">
        <v>2242</v>
      </c>
      <c r="D20752" s="147" t="s">
        <v>3068</v>
      </c>
      <c r="E20752" s="147" t="s">
        <v>2240</v>
      </c>
      <c r="F20752" s="147" t="s">
        <v>2259</v>
      </c>
      <c r="G20752" s="147">
        <v>1</v>
      </c>
      <c r="H20752" s="148">
        <v>41204</v>
      </c>
      <c r="I20752" s="147">
        <v>6</v>
      </c>
      <c r="J20752" s="147">
        <v>2598176</v>
      </c>
    </row>
    <row r="20753" spans="1:10" x14ac:dyDescent="0.2">
      <c r="A20753" s="147">
        <v>6</v>
      </c>
      <c r="B20753" s="149" t="s">
        <v>3067</v>
      </c>
      <c r="C20753" s="147" t="s">
        <v>2242</v>
      </c>
      <c r="D20753" s="147" t="s">
        <v>3066</v>
      </c>
      <c r="E20753" s="147" t="s">
        <v>2240</v>
      </c>
      <c r="F20753" s="147" t="s">
        <v>2259</v>
      </c>
      <c r="G20753" s="147">
        <v>1</v>
      </c>
      <c r="H20753" s="148">
        <v>41204</v>
      </c>
      <c r="I20753" s="147">
        <v>6</v>
      </c>
      <c r="J20753" s="147">
        <v>2598149</v>
      </c>
    </row>
    <row r="20754" spans="1:10" x14ac:dyDescent="0.2">
      <c r="A20754" s="147">
        <v>6</v>
      </c>
      <c r="B20754" s="149" t="s">
        <v>3065</v>
      </c>
      <c r="C20754" s="147" t="s">
        <v>2242</v>
      </c>
      <c r="D20754" s="147" t="s">
        <v>3064</v>
      </c>
      <c r="E20754" s="147" t="s">
        <v>2240</v>
      </c>
      <c r="F20754" s="147" t="s">
        <v>2259</v>
      </c>
      <c r="G20754" s="147">
        <v>1</v>
      </c>
      <c r="H20754" s="148">
        <v>41204</v>
      </c>
      <c r="I20754" s="147">
        <v>6</v>
      </c>
      <c r="J20754" s="147">
        <v>2598178</v>
      </c>
    </row>
    <row r="20755" spans="1:10" x14ac:dyDescent="0.2">
      <c r="A20755" s="147">
        <v>6</v>
      </c>
      <c r="B20755" s="149" t="s">
        <v>3063</v>
      </c>
      <c r="C20755" s="147" t="s">
        <v>2242</v>
      </c>
      <c r="D20755" s="147" t="s">
        <v>3062</v>
      </c>
      <c r="E20755" s="147" t="s">
        <v>2240</v>
      </c>
      <c r="F20755" s="147" t="s">
        <v>2259</v>
      </c>
      <c r="G20755" s="147">
        <v>1</v>
      </c>
      <c r="H20755" s="148">
        <v>41204</v>
      </c>
      <c r="I20755" s="147">
        <v>6</v>
      </c>
      <c r="J20755" s="147">
        <v>2598212</v>
      </c>
    </row>
    <row r="20756" spans="1:10" x14ac:dyDescent="0.2">
      <c r="A20756" s="147">
        <v>6</v>
      </c>
      <c r="B20756" s="149" t="s">
        <v>3061</v>
      </c>
      <c r="C20756" s="147" t="s">
        <v>2242</v>
      </c>
      <c r="D20756" s="147" t="s">
        <v>3060</v>
      </c>
      <c r="E20756" s="147" t="s">
        <v>2240</v>
      </c>
      <c r="F20756" s="147" t="s">
        <v>2259</v>
      </c>
      <c r="G20756" s="147">
        <v>1</v>
      </c>
      <c r="H20756" s="148">
        <v>41204</v>
      </c>
      <c r="I20756" s="147">
        <v>6</v>
      </c>
      <c r="J20756" s="147">
        <v>2598160</v>
      </c>
    </row>
    <row r="20757" spans="1:10" x14ac:dyDescent="0.2">
      <c r="A20757" s="147">
        <v>6</v>
      </c>
      <c r="B20757" s="149" t="s">
        <v>3059</v>
      </c>
      <c r="C20757" s="147" t="s">
        <v>2242</v>
      </c>
      <c r="D20757" s="147" t="s">
        <v>3058</v>
      </c>
      <c r="E20757" s="147" t="s">
        <v>2240</v>
      </c>
      <c r="F20757" s="147" t="s">
        <v>2259</v>
      </c>
      <c r="G20757" s="147">
        <v>1</v>
      </c>
      <c r="H20757" s="148">
        <v>41204</v>
      </c>
      <c r="I20757" s="147">
        <v>6</v>
      </c>
      <c r="J20757" s="147">
        <v>2598151</v>
      </c>
    </row>
    <row r="20758" spans="1:10" x14ac:dyDescent="0.2">
      <c r="A20758" s="147">
        <v>6</v>
      </c>
      <c r="B20758" s="149" t="s">
        <v>3057</v>
      </c>
      <c r="C20758" s="147" t="s">
        <v>2242</v>
      </c>
      <c r="D20758" s="147" t="s">
        <v>3056</v>
      </c>
      <c r="E20758" s="147" t="s">
        <v>2240</v>
      </c>
      <c r="F20758" s="147" t="s">
        <v>2259</v>
      </c>
      <c r="G20758" s="147">
        <v>1</v>
      </c>
      <c r="H20758" s="148">
        <v>41204</v>
      </c>
      <c r="I20758" s="147">
        <v>6</v>
      </c>
      <c r="J20758" s="147">
        <v>2598216</v>
      </c>
    </row>
    <row r="20759" spans="1:10" x14ac:dyDescent="0.2">
      <c r="A20759" s="147">
        <v>6</v>
      </c>
      <c r="B20759" s="149" t="s">
        <v>3055</v>
      </c>
      <c r="C20759" s="147" t="s">
        <v>2242</v>
      </c>
      <c r="D20759" s="147" t="s">
        <v>3054</v>
      </c>
      <c r="E20759" s="147" t="s">
        <v>2240</v>
      </c>
      <c r="F20759" s="147" t="s">
        <v>2259</v>
      </c>
      <c r="G20759" s="147">
        <v>1</v>
      </c>
      <c r="H20759" s="148">
        <v>41204</v>
      </c>
      <c r="I20759" s="147">
        <v>6</v>
      </c>
      <c r="J20759" s="147">
        <v>2598162</v>
      </c>
    </row>
    <row r="20760" spans="1:10" x14ac:dyDescent="0.2">
      <c r="A20760" s="147">
        <v>6</v>
      </c>
      <c r="B20760" s="149" t="s">
        <v>3053</v>
      </c>
      <c r="C20760" s="147" t="s">
        <v>2242</v>
      </c>
      <c r="D20760" s="147" t="s">
        <v>3052</v>
      </c>
      <c r="E20760" s="147" t="s">
        <v>2240</v>
      </c>
      <c r="F20760" s="147" t="s">
        <v>2259</v>
      </c>
      <c r="G20760" s="147">
        <v>1</v>
      </c>
      <c r="H20760" s="148">
        <v>41204</v>
      </c>
      <c r="I20760" s="147">
        <v>6</v>
      </c>
      <c r="J20760" s="147">
        <v>2598185</v>
      </c>
    </row>
    <row r="20761" spans="1:10" x14ac:dyDescent="0.2">
      <c r="A20761" s="147">
        <v>6</v>
      </c>
      <c r="B20761" s="149" t="s">
        <v>3051</v>
      </c>
      <c r="C20761" s="147" t="s">
        <v>2242</v>
      </c>
      <c r="D20761" s="147" t="s">
        <v>3050</v>
      </c>
      <c r="E20761" s="147" t="s">
        <v>2240</v>
      </c>
      <c r="F20761" s="147" t="s">
        <v>2259</v>
      </c>
      <c r="G20761" s="147">
        <v>1</v>
      </c>
      <c r="H20761" s="148">
        <v>41204</v>
      </c>
      <c r="I20761" s="147">
        <v>6</v>
      </c>
      <c r="J20761" s="147">
        <v>2598159</v>
      </c>
    </row>
    <row r="20762" spans="1:10" x14ac:dyDescent="0.2">
      <c r="A20762" s="147">
        <v>6</v>
      </c>
      <c r="B20762" s="149" t="s">
        <v>3049</v>
      </c>
      <c r="C20762" s="147" t="s">
        <v>2242</v>
      </c>
      <c r="D20762" s="147" t="s">
        <v>3048</v>
      </c>
      <c r="E20762" s="147" t="s">
        <v>2240</v>
      </c>
      <c r="F20762" s="147" t="s">
        <v>2259</v>
      </c>
      <c r="G20762" s="147">
        <v>1</v>
      </c>
      <c r="H20762" s="148">
        <v>41204</v>
      </c>
      <c r="I20762" s="147">
        <v>6</v>
      </c>
      <c r="J20762" s="147">
        <v>2598197</v>
      </c>
    </row>
    <row r="20763" spans="1:10" x14ac:dyDescent="0.2">
      <c r="A20763" s="147">
        <v>6</v>
      </c>
      <c r="B20763" s="149" t="s">
        <v>3047</v>
      </c>
      <c r="C20763" s="147" t="s">
        <v>2242</v>
      </c>
      <c r="D20763" s="147" t="s">
        <v>3046</v>
      </c>
      <c r="E20763" s="147" t="s">
        <v>2240</v>
      </c>
      <c r="F20763" s="147" t="s">
        <v>2259</v>
      </c>
      <c r="G20763" s="147">
        <v>1</v>
      </c>
      <c r="H20763" s="148">
        <v>41204</v>
      </c>
      <c r="I20763" s="147">
        <v>6</v>
      </c>
      <c r="J20763" s="147">
        <v>2598148</v>
      </c>
    </row>
    <row r="20764" spans="1:10" x14ac:dyDescent="0.2">
      <c r="A20764" s="147">
        <v>6</v>
      </c>
      <c r="B20764" s="149" t="s">
        <v>3045</v>
      </c>
      <c r="C20764" s="147" t="s">
        <v>2242</v>
      </c>
      <c r="D20764" s="147" t="s">
        <v>3044</v>
      </c>
      <c r="E20764" s="147" t="s">
        <v>2240</v>
      </c>
      <c r="F20764" s="147" t="s">
        <v>2259</v>
      </c>
      <c r="G20764" s="147">
        <v>1</v>
      </c>
      <c r="H20764" s="148">
        <v>41204</v>
      </c>
      <c r="I20764" s="147">
        <v>6</v>
      </c>
      <c r="J20764" s="147">
        <v>2598154</v>
      </c>
    </row>
    <row r="20765" spans="1:10" x14ac:dyDescent="0.2">
      <c r="A20765" s="147">
        <v>6</v>
      </c>
      <c r="B20765" s="149" t="s">
        <v>3043</v>
      </c>
      <c r="C20765" s="147" t="s">
        <v>2242</v>
      </c>
      <c r="D20765" s="147" t="s">
        <v>3042</v>
      </c>
      <c r="E20765" s="147" t="s">
        <v>2240</v>
      </c>
      <c r="F20765" s="147" t="s">
        <v>2259</v>
      </c>
      <c r="G20765" s="147">
        <v>1</v>
      </c>
      <c r="H20765" s="148">
        <v>41204</v>
      </c>
      <c r="I20765" s="147">
        <v>6</v>
      </c>
      <c r="J20765" s="147">
        <v>2598161</v>
      </c>
    </row>
    <row r="20766" spans="1:10" x14ac:dyDescent="0.2">
      <c r="A20766" s="147">
        <v>6</v>
      </c>
      <c r="B20766" s="149" t="s">
        <v>3041</v>
      </c>
      <c r="C20766" s="147" t="s">
        <v>2242</v>
      </c>
      <c r="D20766" s="147" t="s">
        <v>3040</v>
      </c>
      <c r="E20766" s="147" t="s">
        <v>2240</v>
      </c>
      <c r="F20766" s="147" t="s">
        <v>2259</v>
      </c>
      <c r="G20766" s="147">
        <v>1</v>
      </c>
      <c r="H20766" s="148">
        <v>41204</v>
      </c>
      <c r="I20766" s="147">
        <v>6</v>
      </c>
      <c r="J20766" s="147">
        <v>2598188</v>
      </c>
    </row>
    <row r="20767" spans="1:10" x14ac:dyDescent="0.2">
      <c r="A20767" s="147">
        <v>6</v>
      </c>
      <c r="B20767" s="149" t="s">
        <v>3039</v>
      </c>
      <c r="C20767" s="147" t="s">
        <v>2242</v>
      </c>
      <c r="D20767" s="147" t="s">
        <v>3038</v>
      </c>
      <c r="E20767" s="147" t="s">
        <v>2240</v>
      </c>
      <c r="F20767" s="147" t="s">
        <v>2259</v>
      </c>
      <c r="G20767" s="147">
        <v>1</v>
      </c>
      <c r="H20767" s="148">
        <v>41204</v>
      </c>
      <c r="I20767" s="147">
        <v>6</v>
      </c>
      <c r="J20767" s="147">
        <v>2598147</v>
      </c>
    </row>
    <row r="20768" spans="1:10" x14ac:dyDescent="0.2">
      <c r="A20768" s="147">
        <v>6</v>
      </c>
      <c r="B20768" s="149" t="s">
        <v>3037</v>
      </c>
      <c r="C20768" s="147" t="s">
        <v>2242</v>
      </c>
      <c r="D20768" s="147" t="s">
        <v>3036</v>
      </c>
      <c r="E20768" s="147" t="s">
        <v>2240</v>
      </c>
      <c r="F20768" s="147" t="s">
        <v>2259</v>
      </c>
      <c r="G20768" s="147">
        <v>1</v>
      </c>
      <c r="H20768" s="148">
        <v>41204</v>
      </c>
      <c r="I20768" s="147">
        <v>6</v>
      </c>
      <c r="J20768" s="147">
        <v>2598196</v>
      </c>
    </row>
    <row r="20769" spans="1:10" x14ac:dyDescent="0.2">
      <c r="A20769" s="147">
        <v>6</v>
      </c>
      <c r="B20769" s="149" t="s">
        <v>3035</v>
      </c>
      <c r="C20769" s="147" t="s">
        <v>2242</v>
      </c>
      <c r="D20769" s="147" t="s">
        <v>3034</v>
      </c>
      <c r="E20769" s="147" t="s">
        <v>2240</v>
      </c>
      <c r="F20769" s="147" t="s">
        <v>2259</v>
      </c>
      <c r="G20769" s="147">
        <v>1</v>
      </c>
      <c r="H20769" s="148">
        <v>41204</v>
      </c>
      <c r="I20769" s="147">
        <v>6</v>
      </c>
      <c r="J20769" s="147">
        <v>2598146</v>
      </c>
    </row>
    <row r="20770" spans="1:10" x14ac:dyDescent="0.2">
      <c r="A20770" s="147">
        <v>6</v>
      </c>
      <c r="B20770" s="149" t="s">
        <v>3033</v>
      </c>
      <c r="C20770" s="147" t="s">
        <v>2242</v>
      </c>
      <c r="D20770" s="147" t="s">
        <v>3032</v>
      </c>
      <c r="E20770" s="147" t="s">
        <v>2240</v>
      </c>
      <c r="F20770" s="147" t="s">
        <v>2259</v>
      </c>
      <c r="G20770" s="147">
        <v>1</v>
      </c>
      <c r="H20770" s="148">
        <v>41204</v>
      </c>
      <c r="I20770" s="147">
        <v>6</v>
      </c>
      <c r="J20770" s="147">
        <v>2598166</v>
      </c>
    </row>
    <row r="20771" spans="1:10" x14ac:dyDescent="0.2">
      <c r="A20771" s="147">
        <v>6</v>
      </c>
      <c r="B20771" s="149" t="s">
        <v>3031</v>
      </c>
      <c r="C20771" s="147" t="s">
        <v>2242</v>
      </c>
      <c r="D20771" s="147" t="s">
        <v>3030</v>
      </c>
      <c r="E20771" s="147" t="s">
        <v>2240</v>
      </c>
      <c r="F20771" s="147" t="s">
        <v>2259</v>
      </c>
      <c r="G20771" s="147">
        <v>1</v>
      </c>
      <c r="H20771" s="148">
        <v>41204</v>
      </c>
      <c r="I20771" s="147">
        <v>6</v>
      </c>
      <c r="J20771" s="147">
        <v>2598213</v>
      </c>
    </row>
    <row r="20772" spans="1:10" x14ac:dyDescent="0.2">
      <c r="A20772" s="147">
        <v>6</v>
      </c>
      <c r="B20772" s="149" t="s">
        <v>3029</v>
      </c>
      <c r="C20772" s="147" t="s">
        <v>2242</v>
      </c>
      <c r="D20772" s="147" t="s">
        <v>3028</v>
      </c>
      <c r="E20772" s="147" t="s">
        <v>2240</v>
      </c>
      <c r="F20772" s="147" t="s">
        <v>2259</v>
      </c>
      <c r="G20772" s="147">
        <v>1</v>
      </c>
      <c r="H20772" s="148">
        <v>41204</v>
      </c>
      <c r="I20772" s="147">
        <v>6</v>
      </c>
      <c r="J20772" s="147">
        <v>2598150</v>
      </c>
    </row>
    <row r="20773" spans="1:10" x14ac:dyDescent="0.2">
      <c r="A20773" s="147">
        <v>6</v>
      </c>
      <c r="B20773" s="149" t="s">
        <v>3027</v>
      </c>
      <c r="C20773" s="147" t="s">
        <v>2242</v>
      </c>
      <c r="D20773" s="147" t="s">
        <v>3026</v>
      </c>
      <c r="E20773" s="147" t="s">
        <v>2240</v>
      </c>
      <c r="F20773" s="147" t="s">
        <v>2259</v>
      </c>
      <c r="G20773" s="147">
        <v>1</v>
      </c>
      <c r="H20773" s="148">
        <v>41204</v>
      </c>
      <c r="I20773" s="147">
        <v>6</v>
      </c>
      <c r="J20773" s="147">
        <v>2598163</v>
      </c>
    </row>
    <row r="20774" spans="1:10" x14ac:dyDescent="0.2">
      <c r="A20774" s="147">
        <v>6</v>
      </c>
      <c r="B20774" s="149" t="s">
        <v>3025</v>
      </c>
      <c r="C20774" s="147" t="s">
        <v>2242</v>
      </c>
      <c r="D20774" s="147" t="s">
        <v>3024</v>
      </c>
      <c r="E20774" s="147" t="s">
        <v>2240</v>
      </c>
      <c r="G20774" s="147">
        <v>0</v>
      </c>
      <c r="I20774" s="147">
        <v>5</v>
      </c>
      <c r="J20774" s="147">
        <v>2598012</v>
      </c>
    </row>
    <row r="20775" spans="1:10" x14ac:dyDescent="0.2">
      <c r="A20775" s="147">
        <v>6</v>
      </c>
      <c r="B20775" s="149" t="s">
        <v>3023</v>
      </c>
      <c r="C20775" s="147" t="s">
        <v>2242</v>
      </c>
      <c r="D20775" s="147" t="s">
        <v>3022</v>
      </c>
      <c r="E20775" s="147" t="s">
        <v>2240</v>
      </c>
      <c r="F20775" s="147" t="s">
        <v>2259</v>
      </c>
      <c r="G20775" s="147">
        <v>1</v>
      </c>
      <c r="H20775" s="148">
        <v>41204</v>
      </c>
      <c r="I20775" s="147">
        <v>5</v>
      </c>
      <c r="J20775" s="147">
        <v>2597969</v>
      </c>
    </row>
    <row r="20776" spans="1:10" x14ac:dyDescent="0.2">
      <c r="A20776" s="147">
        <v>6</v>
      </c>
      <c r="B20776" s="149" t="s">
        <v>3021</v>
      </c>
      <c r="C20776" s="147" t="s">
        <v>2242</v>
      </c>
      <c r="D20776" s="147" t="s">
        <v>3020</v>
      </c>
      <c r="E20776" s="147" t="s">
        <v>2240</v>
      </c>
      <c r="F20776" s="147" t="s">
        <v>2259</v>
      </c>
      <c r="G20776" s="147">
        <v>1</v>
      </c>
      <c r="H20776" s="148">
        <v>41204</v>
      </c>
      <c r="I20776" s="147">
        <v>5</v>
      </c>
      <c r="J20776" s="147">
        <v>2598116</v>
      </c>
    </row>
    <row r="20777" spans="1:10" x14ac:dyDescent="0.2">
      <c r="A20777" s="147">
        <v>6</v>
      </c>
      <c r="B20777" s="149" t="s">
        <v>3019</v>
      </c>
      <c r="C20777" s="147" t="s">
        <v>2242</v>
      </c>
      <c r="D20777" s="147" t="s">
        <v>3018</v>
      </c>
      <c r="E20777" s="147" t="s">
        <v>2240</v>
      </c>
      <c r="F20777" s="147" t="s">
        <v>2259</v>
      </c>
      <c r="G20777" s="147">
        <v>1</v>
      </c>
      <c r="H20777" s="148">
        <v>41204</v>
      </c>
      <c r="I20777" s="147">
        <v>5</v>
      </c>
      <c r="J20777" s="147">
        <v>2598075</v>
      </c>
    </row>
    <row r="20778" spans="1:10" x14ac:dyDescent="0.2">
      <c r="A20778" s="147">
        <v>6</v>
      </c>
      <c r="B20778" s="149" t="s">
        <v>3017</v>
      </c>
      <c r="C20778" s="147" t="s">
        <v>2242</v>
      </c>
      <c r="D20778" s="147" t="s">
        <v>3016</v>
      </c>
      <c r="E20778" s="147" t="s">
        <v>2240</v>
      </c>
      <c r="F20778" s="147" t="s">
        <v>2259</v>
      </c>
      <c r="G20778" s="147">
        <v>1</v>
      </c>
      <c r="H20778" s="148">
        <v>41204</v>
      </c>
      <c r="I20778" s="147">
        <v>5</v>
      </c>
      <c r="J20778" s="147">
        <v>2598037</v>
      </c>
    </row>
    <row r="20779" spans="1:10" x14ac:dyDescent="0.2">
      <c r="A20779" s="147">
        <v>6</v>
      </c>
      <c r="B20779" s="149" t="s">
        <v>3015</v>
      </c>
      <c r="C20779" s="147" t="s">
        <v>2242</v>
      </c>
      <c r="D20779" s="147" t="s">
        <v>3014</v>
      </c>
      <c r="E20779" s="147" t="s">
        <v>2240</v>
      </c>
      <c r="F20779" s="147" t="s">
        <v>2259</v>
      </c>
      <c r="G20779" s="147">
        <v>1</v>
      </c>
      <c r="H20779" s="148">
        <v>41204</v>
      </c>
      <c r="I20779" s="147">
        <v>5</v>
      </c>
      <c r="J20779" s="147">
        <v>2598127</v>
      </c>
    </row>
    <row r="20780" spans="1:10" x14ac:dyDescent="0.2">
      <c r="A20780" s="147">
        <v>6</v>
      </c>
      <c r="B20780" s="149" t="s">
        <v>3013</v>
      </c>
      <c r="C20780" s="147" t="s">
        <v>2242</v>
      </c>
      <c r="D20780" s="147" t="s">
        <v>3012</v>
      </c>
      <c r="E20780" s="147" t="s">
        <v>2240</v>
      </c>
      <c r="F20780" s="147" t="s">
        <v>2259</v>
      </c>
      <c r="G20780" s="147">
        <v>1</v>
      </c>
      <c r="H20780" s="148">
        <v>41204</v>
      </c>
      <c r="I20780" s="147">
        <v>5</v>
      </c>
      <c r="J20780" s="147">
        <v>2598030</v>
      </c>
    </row>
    <row r="20781" spans="1:10" x14ac:dyDescent="0.2">
      <c r="A20781" s="147">
        <v>6</v>
      </c>
      <c r="B20781" s="149" t="s">
        <v>3011</v>
      </c>
      <c r="C20781" s="147" t="s">
        <v>2242</v>
      </c>
      <c r="D20781" s="147" t="s">
        <v>3010</v>
      </c>
      <c r="E20781" s="147" t="s">
        <v>2240</v>
      </c>
      <c r="F20781" s="147" t="s">
        <v>2259</v>
      </c>
      <c r="G20781" s="147">
        <v>1</v>
      </c>
      <c r="H20781" s="148">
        <v>41204</v>
      </c>
      <c r="I20781" s="147">
        <v>5</v>
      </c>
      <c r="J20781" s="147">
        <v>2598122</v>
      </c>
    </row>
    <row r="20782" spans="1:10" x14ac:dyDescent="0.2">
      <c r="A20782" s="147">
        <v>6</v>
      </c>
      <c r="B20782" s="149" t="s">
        <v>3009</v>
      </c>
      <c r="C20782" s="147" t="s">
        <v>2242</v>
      </c>
      <c r="D20782" s="147" t="s">
        <v>3008</v>
      </c>
      <c r="E20782" s="147" t="s">
        <v>2240</v>
      </c>
      <c r="F20782" s="147" t="s">
        <v>2259</v>
      </c>
      <c r="G20782" s="147">
        <v>1</v>
      </c>
      <c r="H20782" s="148">
        <v>41204</v>
      </c>
      <c r="I20782" s="147">
        <v>5</v>
      </c>
      <c r="J20782" s="147">
        <v>2598055</v>
      </c>
    </row>
    <row r="20783" spans="1:10" x14ac:dyDescent="0.2">
      <c r="A20783" s="147">
        <v>6</v>
      </c>
      <c r="B20783" s="149" t="s">
        <v>3007</v>
      </c>
      <c r="C20783" s="147" t="s">
        <v>2242</v>
      </c>
      <c r="D20783" s="147" t="s">
        <v>3006</v>
      </c>
      <c r="E20783" s="147" t="s">
        <v>2240</v>
      </c>
      <c r="F20783" s="147" t="s">
        <v>2259</v>
      </c>
      <c r="G20783" s="147">
        <v>1</v>
      </c>
      <c r="H20783" s="148">
        <v>41204</v>
      </c>
      <c r="I20783" s="147">
        <v>5</v>
      </c>
      <c r="J20783" s="147">
        <v>2598094</v>
      </c>
    </row>
    <row r="20784" spans="1:10" x14ac:dyDescent="0.2">
      <c r="A20784" s="147">
        <v>6</v>
      </c>
      <c r="B20784" s="149" t="s">
        <v>3005</v>
      </c>
      <c r="C20784" s="147" t="s">
        <v>2242</v>
      </c>
      <c r="D20784" s="147" t="s">
        <v>3004</v>
      </c>
      <c r="E20784" s="147" t="s">
        <v>2240</v>
      </c>
      <c r="F20784" s="147" t="s">
        <v>2259</v>
      </c>
      <c r="G20784" s="147">
        <v>1</v>
      </c>
      <c r="H20784" s="148">
        <v>41204</v>
      </c>
      <c r="I20784" s="147">
        <v>5</v>
      </c>
      <c r="J20784" s="147">
        <v>2598044</v>
      </c>
    </row>
    <row r="20785" spans="1:10" x14ac:dyDescent="0.2">
      <c r="A20785" s="147">
        <v>6</v>
      </c>
      <c r="B20785" s="149" t="s">
        <v>3003</v>
      </c>
      <c r="C20785" s="147" t="s">
        <v>2242</v>
      </c>
      <c r="D20785" s="147" t="s">
        <v>3002</v>
      </c>
      <c r="E20785" s="147" t="s">
        <v>2240</v>
      </c>
      <c r="F20785" s="147" t="s">
        <v>2259</v>
      </c>
      <c r="G20785" s="147">
        <v>1</v>
      </c>
      <c r="H20785" s="148">
        <v>41204</v>
      </c>
      <c r="I20785" s="147">
        <v>5</v>
      </c>
      <c r="J20785" s="147">
        <v>2598002</v>
      </c>
    </row>
    <row r="20786" spans="1:10" x14ac:dyDescent="0.2">
      <c r="A20786" s="147">
        <v>6</v>
      </c>
      <c r="B20786" s="149" t="s">
        <v>3001</v>
      </c>
      <c r="C20786" s="147" t="s">
        <v>2242</v>
      </c>
      <c r="D20786" s="147" t="s">
        <v>3000</v>
      </c>
      <c r="E20786" s="147" t="s">
        <v>2240</v>
      </c>
      <c r="F20786" s="147" t="s">
        <v>2259</v>
      </c>
      <c r="G20786" s="147">
        <v>1</v>
      </c>
      <c r="H20786" s="148">
        <v>41204</v>
      </c>
      <c r="I20786" s="147">
        <v>5</v>
      </c>
      <c r="J20786" s="147">
        <v>2597971</v>
      </c>
    </row>
    <row r="20787" spans="1:10" x14ac:dyDescent="0.2">
      <c r="A20787" s="147">
        <v>6</v>
      </c>
      <c r="B20787" s="149" t="s">
        <v>2999</v>
      </c>
      <c r="C20787" s="147" t="s">
        <v>2242</v>
      </c>
      <c r="D20787" s="147" t="s">
        <v>2998</v>
      </c>
      <c r="E20787" s="147" t="s">
        <v>2240</v>
      </c>
      <c r="F20787" s="147" t="s">
        <v>2259</v>
      </c>
      <c r="G20787" s="147">
        <v>1</v>
      </c>
      <c r="H20787" s="148">
        <v>41204</v>
      </c>
      <c r="I20787" s="147">
        <v>5</v>
      </c>
      <c r="J20787" s="147">
        <v>2598060</v>
      </c>
    </row>
    <row r="20788" spans="1:10" x14ac:dyDescent="0.2">
      <c r="A20788" s="147">
        <v>6</v>
      </c>
      <c r="B20788" s="149" t="s">
        <v>2997</v>
      </c>
      <c r="C20788" s="147" t="s">
        <v>2242</v>
      </c>
      <c r="D20788" s="147" t="s">
        <v>2996</v>
      </c>
      <c r="E20788" s="147" t="s">
        <v>2240</v>
      </c>
      <c r="F20788" s="147" t="s">
        <v>2259</v>
      </c>
      <c r="G20788" s="147">
        <v>1</v>
      </c>
      <c r="H20788" s="148">
        <v>41204</v>
      </c>
      <c r="I20788" s="147">
        <v>5</v>
      </c>
      <c r="J20788" s="147">
        <v>2598121</v>
      </c>
    </row>
    <row r="20789" spans="1:10" x14ac:dyDescent="0.2">
      <c r="A20789" s="147">
        <v>6</v>
      </c>
      <c r="B20789" s="149" t="s">
        <v>2995</v>
      </c>
      <c r="C20789" s="147" t="s">
        <v>2242</v>
      </c>
      <c r="D20789" s="147" t="s">
        <v>2994</v>
      </c>
      <c r="E20789" s="147" t="s">
        <v>2240</v>
      </c>
      <c r="F20789" s="147" t="s">
        <v>2259</v>
      </c>
      <c r="G20789" s="147">
        <v>1</v>
      </c>
      <c r="H20789" s="148">
        <v>41204</v>
      </c>
      <c r="I20789" s="147">
        <v>5</v>
      </c>
      <c r="J20789" s="147">
        <v>2598118</v>
      </c>
    </row>
    <row r="20790" spans="1:10" x14ac:dyDescent="0.2">
      <c r="A20790" s="147">
        <v>6</v>
      </c>
      <c r="B20790" s="149" t="s">
        <v>2993</v>
      </c>
      <c r="C20790" s="147" t="s">
        <v>2242</v>
      </c>
      <c r="D20790" s="147" t="s">
        <v>2992</v>
      </c>
      <c r="E20790" s="147" t="s">
        <v>2240</v>
      </c>
      <c r="F20790" s="147" t="s">
        <v>2259</v>
      </c>
      <c r="G20790" s="147">
        <v>1</v>
      </c>
      <c r="H20790" s="148">
        <v>41204</v>
      </c>
      <c r="I20790" s="147">
        <v>5</v>
      </c>
      <c r="J20790" s="147">
        <v>2598031</v>
      </c>
    </row>
    <row r="20791" spans="1:10" x14ac:dyDescent="0.2">
      <c r="A20791" s="147">
        <v>6</v>
      </c>
      <c r="B20791" s="149" t="s">
        <v>2991</v>
      </c>
      <c r="C20791" s="147" t="s">
        <v>2242</v>
      </c>
      <c r="D20791" s="147" t="s">
        <v>2990</v>
      </c>
      <c r="E20791" s="147" t="s">
        <v>2240</v>
      </c>
      <c r="F20791" s="147" t="s">
        <v>2259</v>
      </c>
      <c r="G20791" s="147">
        <v>1</v>
      </c>
      <c r="H20791" s="148">
        <v>41204</v>
      </c>
      <c r="I20791" s="147">
        <v>5</v>
      </c>
      <c r="J20791" s="147">
        <v>2598079</v>
      </c>
    </row>
    <row r="20792" spans="1:10" x14ac:dyDescent="0.2">
      <c r="A20792" s="147">
        <v>6</v>
      </c>
      <c r="B20792" s="149" t="s">
        <v>2989</v>
      </c>
      <c r="C20792" s="147" t="s">
        <v>2242</v>
      </c>
      <c r="D20792" s="147" t="s">
        <v>2988</v>
      </c>
      <c r="E20792" s="147" t="s">
        <v>2240</v>
      </c>
      <c r="F20792" s="147" t="s">
        <v>2259</v>
      </c>
      <c r="G20792" s="147">
        <v>1</v>
      </c>
      <c r="H20792" s="148">
        <v>41204</v>
      </c>
      <c r="I20792" s="147">
        <v>5</v>
      </c>
      <c r="J20792" s="147">
        <v>2598139</v>
      </c>
    </row>
    <row r="20793" spans="1:10" x14ac:dyDescent="0.2">
      <c r="A20793" s="147">
        <v>6</v>
      </c>
      <c r="B20793" s="149" t="s">
        <v>2987</v>
      </c>
      <c r="C20793" s="147" t="s">
        <v>2242</v>
      </c>
      <c r="D20793" s="147" t="s">
        <v>2986</v>
      </c>
      <c r="E20793" s="147" t="s">
        <v>2240</v>
      </c>
      <c r="F20793" s="147" t="s">
        <v>2259</v>
      </c>
      <c r="G20793" s="147">
        <v>1</v>
      </c>
      <c r="H20793" s="148">
        <v>41204</v>
      </c>
      <c r="I20793" s="147">
        <v>5</v>
      </c>
      <c r="J20793" s="147">
        <v>2598134</v>
      </c>
    </row>
    <row r="20794" spans="1:10" x14ac:dyDescent="0.2">
      <c r="A20794" s="147">
        <v>6</v>
      </c>
      <c r="B20794" s="149" t="s">
        <v>2985</v>
      </c>
      <c r="C20794" s="147" t="s">
        <v>2242</v>
      </c>
      <c r="D20794" s="147" t="s">
        <v>2984</v>
      </c>
      <c r="E20794" s="147" t="s">
        <v>2240</v>
      </c>
      <c r="F20794" s="147" t="s">
        <v>2259</v>
      </c>
      <c r="G20794" s="147">
        <v>1</v>
      </c>
      <c r="H20794" s="148">
        <v>41204</v>
      </c>
      <c r="I20794" s="147">
        <v>5</v>
      </c>
      <c r="J20794" s="147">
        <v>2598036</v>
      </c>
    </row>
    <row r="20795" spans="1:10" x14ac:dyDescent="0.2">
      <c r="A20795" s="147">
        <v>6</v>
      </c>
      <c r="B20795" s="149" t="s">
        <v>2983</v>
      </c>
      <c r="C20795" s="147" t="s">
        <v>2242</v>
      </c>
      <c r="D20795" s="147" t="s">
        <v>2982</v>
      </c>
      <c r="E20795" s="147" t="s">
        <v>2240</v>
      </c>
      <c r="F20795" s="147" t="s">
        <v>2259</v>
      </c>
      <c r="G20795" s="147">
        <v>1</v>
      </c>
      <c r="H20795" s="148">
        <v>41204</v>
      </c>
      <c r="I20795" s="147">
        <v>5</v>
      </c>
      <c r="J20795" s="147">
        <v>2598018</v>
      </c>
    </row>
    <row r="20796" spans="1:10" x14ac:dyDescent="0.2">
      <c r="A20796" s="147">
        <v>6</v>
      </c>
      <c r="B20796" s="149" t="s">
        <v>2981</v>
      </c>
      <c r="C20796" s="147" t="s">
        <v>2242</v>
      </c>
      <c r="D20796" s="147" t="s">
        <v>2980</v>
      </c>
      <c r="E20796" s="147" t="s">
        <v>2240</v>
      </c>
      <c r="F20796" s="147" t="s">
        <v>2259</v>
      </c>
      <c r="G20796" s="147">
        <v>1</v>
      </c>
      <c r="H20796" s="148">
        <v>41204</v>
      </c>
      <c r="I20796" s="147">
        <v>5</v>
      </c>
      <c r="J20796" s="147">
        <v>2598038</v>
      </c>
    </row>
    <row r="20797" spans="1:10" x14ac:dyDescent="0.2">
      <c r="A20797" s="147">
        <v>6</v>
      </c>
      <c r="B20797" s="149" t="s">
        <v>2979</v>
      </c>
      <c r="C20797" s="147" t="s">
        <v>2242</v>
      </c>
      <c r="D20797" s="147" t="s">
        <v>2978</v>
      </c>
      <c r="E20797" s="147" t="s">
        <v>2240</v>
      </c>
      <c r="F20797" s="147" t="s">
        <v>2259</v>
      </c>
      <c r="G20797" s="147">
        <v>1</v>
      </c>
      <c r="H20797" s="148">
        <v>41204</v>
      </c>
      <c r="I20797" s="147">
        <v>5</v>
      </c>
      <c r="J20797" s="147">
        <v>2597994</v>
      </c>
    </row>
    <row r="20798" spans="1:10" x14ac:dyDescent="0.2">
      <c r="A20798" s="147">
        <v>6</v>
      </c>
      <c r="B20798" s="149" t="s">
        <v>2977</v>
      </c>
      <c r="C20798" s="147" t="s">
        <v>2242</v>
      </c>
      <c r="D20798" s="147" t="s">
        <v>2976</v>
      </c>
      <c r="E20798" s="147" t="s">
        <v>2240</v>
      </c>
      <c r="F20798" s="147" t="s">
        <v>2259</v>
      </c>
      <c r="G20798" s="147">
        <v>1</v>
      </c>
      <c r="H20798" s="148">
        <v>41204</v>
      </c>
      <c r="I20798" s="147">
        <v>5</v>
      </c>
      <c r="J20798" s="147">
        <v>2598136</v>
      </c>
    </row>
    <row r="20799" spans="1:10" x14ac:dyDescent="0.2">
      <c r="A20799" s="147">
        <v>6</v>
      </c>
      <c r="B20799" s="149" t="s">
        <v>2975</v>
      </c>
      <c r="C20799" s="147" t="s">
        <v>2242</v>
      </c>
      <c r="D20799" s="147" t="s">
        <v>2974</v>
      </c>
      <c r="E20799" s="147" t="s">
        <v>2240</v>
      </c>
      <c r="F20799" s="147" t="s">
        <v>2259</v>
      </c>
      <c r="G20799" s="147">
        <v>1</v>
      </c>
      <c r="H20799" s="148">
        <v>41204</v>
      </c>
      <c r="I20799" s="147">
        <v>5</v>
      </c>
      <c r="J20799" s="147">
        <v>2597993</v>
      </c>
    </row>
    <row r="20800" spans="1:10" x14ac:dyDescent="0.2">
      <c r="A20800" s="147">
        <v>6</v>
      </c>
      <c r="B20800" s="149" t="s">
        <v>2973</v>
      </c>
      <c r="C20800" s="147" t="s">
        <v>2242</v>
      </c>
      <c r="D20800" s="147" t="s">
        <v>2972</v>
      </c>
      <c r="E20800" s="147" t="s">
        <v>2240</v>
      </c>
      <c r="F20800" s="147" t="s">
        <v>2259</v>
      </c>
      <c r="G20800" s="147">
        <v>1</v>
      </c>
      <c r="H20800" s="148">
        <v>41204</v>
      </c>
      <c r="I20800" s="147">
        <v>5</v>
      </c>
      <c r="J20800" s="147">
        <v>2598045</v>
      </c>
    </row>
    <row r="20801" spans="1:10" x14ac:dyDescent="0.2">
      <c r="A20801" s="147">
        <v>6</v>
      </c>
      <c r="B20801" s="149" t="s">
        <v>2971</v>
      </c>
      <c r="C20801" s="147" t="s">
        <v>2242</v>
      </c>
      <c r="D20801" s="147" t="s">
        <v>2970</v>
      </c>
      <c r="E20801" s="147" t="s">
        <v>2240</v>
      </c>
      <c r="G20801" s="147">
        <v>0</v>
      </c>
      <c r="I20801" s="147">
        <v>5</v>
      </c>
      <c r="J20801" s="147">
        <v>2598101</v>
      </c>
    </row>
    <row r="20802" spans="1:10" x14ac:dyDescent="0.2">
      <c r="A20802" s="147">
        <v>4</v>
      </c>
      <c r="B20802" s="149" t="s">
        <v>2968</v>
      </c>
      <c r="C20802" s="147" t="s">
        <v>2242</v>
      </c>
      <c r="D20802" s="147" t="s">
        <v>2969</v>
      </c>
      <c r="E20802" s="147" t="s">
        <v>2246</v>
      </c>
      <c r="G20802" s="147">
        <v>0</v>
      </c>
      <c r="I20802" s="147">
        <v>4</v>
      </c>
      <c r="J20802" s="147">
        <v>2597842</v>
      </c>
    </row>
    <row r="20803" spans="1:10" x14ac:dyDescent="0.2">
      <c r="A20803" s="147">
        <v>4</v>
      </c>
      <c r="B20803" s="149" t="s">
        <v>2968</v>
      </c>
      <c r="C20803" s="147" t="s">
        <v>2261</v>
      </c>
      <c r="D20803" s="147" t="s">
        <v>2967</v>
      </c>
      <c r="E20803" s="147" t="s">
        <v>2246</v>
      </c>
      <c r="G20803" s="147">
        <v>0</v>
      </c>
      <c r="I20803" s="147">
        <v>4</v>
      </c>
      <c r="J20803" s="147">
        <v>1205285</v>
      </c>
    </row>
    <row r="20804" spans="1:10" x14ac:dyDescent="0.2">
      <c r="A20804" s="147">
        <v>5</v>
      </c>
      <c r="B20804" s="149" t="s">
        <v>2966</v>
      </c>
      <c r="C20804" s="147" t="s">
        <v>2242</v>
      </c>
      <c r="D20804" s="147" t="s">
        <v>2965</v>
      </c>
      <c r="E20804" s="147" t="s">
        <v>2246</v>
      </c>
      <c r="G20804" s="147">
        <v>0</v>
      </c>
      <c r="I20804" s="147">
        <v>5</v>
      </c>
      <c r="J20804" s="147">
        <v>2598222</v>
      </c>
    </row>
    <row r="20805" spans="1:10" x14ac:dyDescent="0.2">
      <c r="A20805" s="147">
        <v>6</v>
      </c>
      <c r="B20805" s="149" t="s">
        <v>2964</v>
      </c>
      <c r="C20805" s="147" t="s">
        <v>2242</v>
      </c>
      <c r="D20805" s="147" t="s">
        <v>2963</v>
      </c>
      <c r="E20805" s="147" t="s">
        <v>2240</v>
      </c>
      <c r="G20805" s="147">
        <v>0</v>
      </c>
      <c r="I20805" s="147">
        <v>6</v>
      </c>
      <c r="J20805" s="147">
        <v>2598228</v>
      </c>
    </row>
    <row r="20806" spans="1:10" x14ac:dyDescent="0.2">
      <c r="A20806" s="147">
        <v>6</v>
      </c>
      <c r="B20806" s="149" t="s">
        <v>2962</v>
      </c>
      <c r="C20806" s="147" t="s">
        <v>2242</v>
      </c>
      <c r="D20806" s="147" t="s">
        <v>2961</v>
      </c>
      <c r="E20806" s="147" t="s">
        <v>2240</v>
      </c>
      <c r="G20806" s="147">
        <v>0</v>
      </c>
      <c r="I20806" s="147">
        <v>5</v>
      </c>
      <c r="J20806" s="147">
        <v>2598225</v>
      </c>
    </row>
    <row r="20807" spans="1:10" x14ac:dyDescent="0.2">
      <c r="A20807" s="147">
        <v>6</v>
      </c>
      <c r="B20807" s="149" t="s">
        <v>2960</v>
      </c>
      <c r="C20807" s="147" t="s">
        <v>2242</v>
      </c>
      <c r="D20807" s="147" t="s">
        <v>2959</v>
      </c>
      <c r="E20807" s="147" t="s">
        <v>2240</v>
      </c>
      <c r="G20807" s="147">
        <v>0</v>
      </c>
      <c r="I20807" s="147">
        <v>5</v>
      </c>
      <c r="J20807" s="147">
        <v>2598223</v>
      </c>
    </row>
    <row r="20808" spans="1:10" x14ac:dyDescent="0.2">
      <c r="A20808" s="147">
        <v>4</v>
      </c>
      <c r="B20808" s="149" t="s">
        <v>2957</v>
      </c>
      <c r="C20808" s="147" t="s">
        <v>2242</v>
      </c>
      <c r="D20808" s="147" t="s">
        <v>2958</v>
      </c>
      <c r="E20808" s="147" t="s">
        <v>2246</v>
      </c>
      <c r="G20808" s="147">
        <v>0</v>
      </c>
      <c r="I20808" s="147">
        <v>4</v>
      </c>
      <c r="J20808" s="147">
        <v>2597846</v>
      </c>
    </row>
    <row r="20809" spans="1:10" x14ac:dyDescent="0.2">
      <c r="A20809" s="147">
        <v>4</v>
      </c>
      <c r="B20809" s="149" t="s">
        <v>2957</v>
      </c>
      <c r="C20809" s="147" t="s">
        <v>2261</v>
      </c>
      <c r="D20809" s="147" t="s">
        <v>2956</v>
      </c>
      <c r="E20809" s="147" t="s">
        <v>2246</v>
      </c>
      <c r="G20809" s="147">
        <v>0</v>
      </c>
      <c r="I20809" s="147">
        <v>4</v>
      </c>
      <c r="J20809" s="147">
        <v>1205276</v>
      </c>
    </row>
    <row r="20810" spans="1:10" x14ac:dyDescent="0.2">
      <c r="A20810" s="147">
        <v>5</v>
      </c>
      <c r="B20810" s="149" t="s">
        <v>2955</v>
      </c>
      <c r="C20810" s="147" t="s">
        <v>2242</v>
      </c>
      <c r="D20810" s="147" t="s">
        <v>2954</v>
      </c>
      <c r="E20810" s="147" t="s">
        <v>2246</v>
      </c>
      <c r="G20810" s="147">
        <v>0</v>
      </c>
      <c r="I20810" s="147">
        <v>5</v>
      </c>
      <c r="J20810" s="147">
        <v>2598235</v>
      </c>
    </row>
    <row r="20811" spans="1:10" x14ac:dyDescent="0.2">
      <c r="A20811" s="147">
        <v>6</v>
      </c>
      <c r="B20811" s="149" t="s">
        <v>2953</v>
      </c>
      <c r="C20811" s="147" t="s">
        <v>2242</v>
      </c>
      <c r="D20811" s="147" t="s">
        <v>2952</v>
      </c>
      <c r="E20811" s="147" t="s">
        <v>2240</v>
      </c>
      <c r="G20811" s="147">
        <v>0</v>
      </c>
      <c r="I20811" s="147">
        <v>6</v>
      </c>
      <c r="J20811" s="147">
        <v>2598243</v>
      </c>
    </row>
    <row r="20812" spans="1:10" x14ac:dyDescent="0.2">
      <c r="A20812" s="147">
        <v>6</v>
      </c>
      <c r="B20812" s="149" t="s">
        <v>2951</v>
      </c>
      <c r="C20812" s="147" t="s">
        <v>2242</v>
      </c>
      <c r="D20812" s="147" t="s">
        <v>2950</v>
      </c>
      <c r="E20812" s="147" t="s">
        <v>2240</v>
      </c>
      <c r="G20812" s="147">
        <v>0</v>
      </c>
      <c r="I20812" s="147">
        <v>5</v>
      </c>
      <c r="J20812" s="147">
        <v>2598234</v>
      </c>
    </row>
    <row r="20813" spans="1:10" x14ac:dyDescent="0.2">
      <c r="A20813" s="147">
        <v>6</v>
      </c>
      <c r="B20813" s="149" t="s">
        <v>2949</v>
      </c>
      <c r="C20813" s="147" t="s">
        <v>2242</v>
      </c>
      <c r="D20813" s="147" t="s">
        <v>2948</v>
      </c>
      <c r="E20813" s="147" t="s">
        <v>2240</v>
      </c>
      <c r="G20813" s="147">
        <v>0</v>
      </c>
      <c r="I20813" s="147">
        <v>5</v>
      </c>
      <c r="J20813" s="147">
        <v>2598232</v>
      </c>
    </row>
    <row r="20814" spans="1:10" x14ac:dyDescent="0.2">
      <c r="A20814" s="147">
        <v>6</v>
      </c>
      <c r="B20814" s="149" t="s">
        <v>2947</v>
      </c>
      <c r="C20814" s="147" t="s">
        <v>2242</v>
      </c>
      <c r="D20814" s="147" t="s">
        <v>2946</v>
      </c>
      <c r="E20814" s="147" t="s">
        <v>2240</v>
      </c>
      <c r="G20814" s="147">
        <v>0</v>
      </c>
      <c r="I20814" s="147">
        <v>5</v>
      </c>
      <c r="J20814" s="147">
        <v>2598238</v>
      </c>
    </row>
    <row r="20815" spans="1:10" x14ac:dyDescent="0.2">
      <c r="A20815" s="147">
        <v>4</v>
      </c>
      <c r="B20815" s="149" t="s">
        <v>2944</v>
      </c>
      <c r="C20815" s="147" t="s">
        <v>2242</v>
      </c>
      <c r="D20815" s="147" t="s">
        <v>2945</v>
      </c>
      <c r="E20815" s="147" t="s">
        <v>2240</v>
      </c>
      <c r="G20815" s="147">
        <v>0</v>
      </c>
      <c r="I20815" s="147">
        <v>4</v>
      </c>
      <c r="J20815" s="147">
        <v>2597868</v>
      </c>
    </row>
    <row r="20816" spans="1:10" x14ac:dyDescent="0.2">
      <c r="A20816" s="147">
        <v>4</v>
      </c>
      <c r="B20816" s="149" t="s">
        <v>2944</v>
      </c>
      <c r="C20816" s="147" t="s">
        <v>2261</v>
      </c>
      <c r="D20816" s="147" t="s">
        <v>2943</v>
      </c>
      <c r="E20816" s="147" t="s">
        <v>2246</v>
      </c>
      <c r="G20816" s="147">
        <v>0</v>
      </c>
      <c r="I20816" s="147">
        <v>4</v>
      </c>
      <c r="J20816" s="147">
        <v>1205308</v>
      </c>
    </row>
    <row r="20817" spans="1:10" x14ac:dyDescent="0.2">
      <c r="A20817" s="147">
        <v>4</v>
      </c>
      <c r="B20817" s="149" t="s">
        <v>2939</v>
      </c>
      <c r="C20817" s="147" t="s">
        <v>2242</v>
      </c>
      <c r="D20817" s="147" t="s">
        <v>2942</v>
      </c>
      <c r="E20817" s="147" t="s">
        <v>2246</v>
      </c>
      <c r="G20817" s="147">
        <v>0</v>
      </c>
      <c r="I20817" s="147">
        <v>4</v>
      </c>
      <c r="J20817" s="147">
        <v>2597866</v>
      </c>
    </row>
    <row r="20818" spans="1:10" x14ac:dyDescent="0.2">
      <c r="A20818" s="147">
        <v>4</v>
      </c>
      <c r="B20818" s="149" t="s">
        <v>2939</v>
      </c>
      <c r="C20818" s="147" t="s">
        <v>2261</v>
      </c>
      <c r="D20818" s="147" t="s">
        <v>2941</v>
      </c>
      <c r="E20818" s="147" t="s">
        <v>2246</v>
      </c>
      <c r="G20818" s="147">
        <v>0</v>
      </c>
      <c r="I20818" s="147">
        <v>4</v>
      </c>
      <c r="J20818" s="147">
        <v>1205311</v>
      </c>
    </row>
    <row r="20819" spans="1:10" x14ac:dyDescent="0.2">
      <c r="A20819" s="147">
        <v>4</v>
      </c>
      <c r="B20819" s="149" t="s">
        <v>2939</v>
      </c>
      <c r="C20819" s="147" t="s">
        <v>2261</v>
      </c>
      <c r="D20819" s="147" t="s">
        <v>2940</v>
      </c>
      <c r="E20819" s="147" t="s">
        <v>2246</v>
      </c>
      <c r="G20819" s="147">
        <v>0</v>
      </c>
      <c r="I20819" s="147">
        <v>4</v>
      </c>
      <c r="J20819" s="147">
        <v>1205316</v>
      </c>
    </row>
    <row r="20820" spans="1:10" x14ac:dyDescent="0.2">
      <c r="A20820" s="147">
        <v>4</v>
      </c>
      <c r="B20820" s="149" t="s">
        <v>2939</v>
      </c>
      <c r="C20820" s="147" t="s">
        <v>2277</v>
      </c>
      <c r="D20820" s="147" t="s">
        <v>2938</v>
      </c>
      <c r="E20820" s="147" t="s">
        <v>2246</v>
      </c>
      <c r="G20820" s="147">
        <v>0</v>
      </c>
      <c r="I20820" s="147">
        <v>4</v>
      </c>
      <c r="J20820" s="147">
        <v>1205304</v>
      </c>
    </row>
    <row r="20821" spans="1:10" x14ac:dyDescent="0.2">
      <c r="A20821" s="147">
        <v>6</v>
      </c>
      <c r="B20821" s="149" t="s">
        <v>2937</v>
      </c>
      <c r="C20821" s="147" t="s">
        <v>2242</v>
      </c>
      <c r="D20821" s="147" t="s">
        <v>2936</v>
      </c>
      <c r="E20821" s="147" t="s">
        <v>2240</v>
      </c>
      <c r="G20821" s="147">
        <v>0</v>
      </c>
      <c r="I20821" s="147">
        <v>5</v>
      </c>
      <c r="J20821" s="147">
        <v>2598273</v>
      </c>
    </row>
    <row r="20822" spans="1:10" x14ac:dyDescent="0.2">
      <c r="A20822" s="147">
        <v>6</v>
      </c>
      <c r="B20822" s="149" t="s">
        <v>2935</v>
      </c>
      <c r="C20822" s="147" t="s">
        <v>2242</v>
      </c>
      <c r="D20822" s="147" t="s">
        <v>2934</v>
      </c>
      <c r="E20822" s="147" t="s">
        <v>2240</v>
      </c>
      <c r="G20822" s="147">
        <v>0</v>
      </c>
      <c r="I20822" s="147">
        <v>5</v>
      </c>
      <c r="J20822" s="147">
        <v>2598261</v>
      </c>
    </row>
    <row r="20823" spans="1:10" x14ac:dyDescent="0.2">
      <c r="A20823" s="147">
        <v>6</v>
      </c>
      <c r="B20823" s="149" t="s">
        <v>2933</v>
      </c>
      <c r="C20823" s="147" t="s">
        <v>2242</v>
      </c>
      <c r="D20823" s="147" t="s">
        <v>2932</v>
      </c>
      <c r="E20823" s="147" t="s">
        <v>2240</v>
      </c>
      <c r="F20823" s="147" t="s">
        <v>2259</v>
      </c>
      <c r="G20823" s="147">
        <v>1</v>
      </c>
      <c r="H20823" s="148">
        <v>41204</v>
      </c>
      <c r="I20823" s="147">
        <v>5</v>
      </c>
      <c r="J20823" s="147">
        <v>2598255</v>
      </c>
    </row>
    <row r="20824" spans="1:10" x14ac:dyDescent="0.2">
      <c r="A20824" s="147">
        <v>6</v>
      </c>
      <c r="B20824" s="149" t="s">
        <v>2931</v>
      </c>
      <c r="C20824" s="147" t="s">
        <v>2242</v>
      </c>
      <c r="D20824" s="147" t="s">
        <v>2930</v>
      </c>
      <c r="E20824" s="147" t="s">
        <v>2240</v>
      </c>
      <c r="F20824" s="147" t="s">
        <v>2259</v>
      </c>
      <c r="G20824" s="147">
        <v>1</v>
      </c>
      <c r="H20824" s="148">
        <v>41204</v>
      </c>
      <c r="I20824" s="147">
        <v>5</v>
      </c>
      <c r="J20824" s="147">
        <v>2598268</v>
      </c>
    </row>
    <row r="20825" spans="1:10" x14ac:dyDescent="0.2">
      <c r="A20825" s="147">
        <v>6</v>
      </c>
      <c r="B20825" s="149" t="s">
        <v>2929</v>
      </c>
      <c r="C20825" s="147" t="s">
        <v>2242</v>
      </c>
      <c r="D20825" s="147" t="s">
        <v>2928</v>
      </c>
      <c r="E20825" s="147" t="s">
        <v>2240</v>
      </c>
      <c r="F20825" s="147" t="s">
        <v>2259</v>
      </c>
      <c r="G20825" s="147">
        <v>1</v>
      </c>
      <c r="H20825" s="148">
        <v>41204</v>
      </c>
      <c r="I20825" s="147">
        <v>5</v>
      </c>
      <c r="J20825" s="147">
        <v>2598256</v>
      </c>
    </row>
    <row r="20826" spans="1:10" x14ac:dyDescent="0.2">
      <c r="A20826" s="147">
        <v>6</v>
      </c>
      <c r="B20826" s="149" t="s">
        <v>2927</v>
      </c>
      <c r="C20826" s="147" t="s">
        <v>2242</v>
      </c>
      <c r="D20826" s="147" t="s">
        <v>2926</v>
      </c>
      <c r="E20826" s="147" t="s">
        <v>2240</v>
      </c>
      <c r="F20826" s="147" t="s">
        <v>2259</v>
      </c>
      <c r="G20826" s="147">
        <v>1</v>
      </c>
      <c r="H20826" s="148">
        <v>41204</v>
      </c>
      <c r="I20826" s="147">
        <v>5</v>
      </c>
      <c r="J20826" s="147">
        <v>2598253</v>
      </c>
    </row>
    <row r="20827" spans="1:10" x14ac:dyDescent="0.2">
      <c r="A20827" s="147">
        <v>6</v>
      </c>
      <c r="B20827" s="149" t="s">
        <v>2924</v>
      </c>
      <c r="C20827" s="147" t="s">
        <v>2242</v>
      </c>
      <c r="D20827" s="147" t="s">
        <v>2925</v>
      </c>
      <c r="E20827" s="147" t="s">
        <v>2240</v>
      </c>
      <c r="G20827" s="147">
        <v>0</v>
      </c>
      <c r="I20827" s="147">
        <v>5</v>
      </c>
      <c r="J20827" s="147">
        <v>2598247</v>
      </c>
    </row>
    <row r="20828" spans="1:10" x14ac:dyDescent="0.2">
      <c r="A20828" s="147">
        <v>6</v>
      </c>
      <c r="B20828" s="149" t="s">
        <v>2924</v>
      </c>
      <c r="C20828" s="147" t="s">
        <v>2261</v>
      </c>
      <c r="D20828" s="147" t="s">
        <v>2923</v>
      </c>
      <c r="E20828" s="147" t="s">
        <v>2246</v>
      </c>
      <c r="G20828" s="147">
        <v>0</v>
      </c>
      <c r="I20828" s="147">
        <v>5</v>
      </c>
      <c r="J20828" s="147">
        <v>1205323</v>
      </c>
    </row>
    <row r="20829" spans="1:10" x14ac:dyDescent="0.2">
      <c r="A20829" s="147">
        <v>6</v>
      </c>
      <c r="B20829" s="149" t="s">
        <v>2922</v>
      </c>
      <c r="C20829" s="147" t="s">
        <v>2242</v>
      </c>
      <c r="D20829" s="147" t="s">
        <v>2921</v>
      </c>
      <c r="E20829" s="147" t="s">
        <v>2240</v>
      </c>
      <c r="F20829" s="147" t="s">
        <v>2259</v>
      </c>
      <c r="G20829" s="147">
        <v>1</v>
      </c>
      <c r="H20829" s="148">
        <v>41204</v>
      </c>
      <c r="I20829" s="147">
        <v>5</v>
      </c>
      <c r="J20829" s="147">
        <v>2598258</v>
      </c>
    </row>
    <row r="20830" spans="1:10" x14ac:dyDescent="0.2">
      <c r="A20830" s="147">
        <v>6</v>
      </c>
      <c r="B20830" s="149" t="s">
        <v>2920</v>
      </c>
      <c r="C20830" s="147" t="s">
        <v>2242</v>
      </c>
      <c r="D20830" s="147" t="s">
        <v>2919</v>
      </c>
      <c r="E20830" s="147" t="s">
        <v>2240</v>
      </c>
      <c r="F20830" s="147" t="s">
        <v>2259</v>
      </c>
      <c r="G20830" s="147">
        <v>1</v>
      </c>
      <c r="H20830" s="148">
        <v>41204</v>
      </c>
      <c r="I20830" s="147">
        <v>5</v>
      </c>
      <c r="J20830" s="147">
        <v>2598265</v>
      </c>
    </row>
    <row r="20831" spans="1:10" x14ac:dyDescent="0.2">
      <c r="A20831" s="147">
        <v>6</v>
      </c>
      <c r="B20831" s="149" t="s">
        <v>2918</v>
      </c>
      <c r="C20831" s="147" t="s">
        <v>2242</v>
      </c>
      <c r="D20831" s="147" t="s">
        <v>2917</v>
      </c>
      <c r="E20831" s="147" t="s">
        <v>2240</v>
      </c>
      <c r="F20831" s="147" t="s">
        <v>2259</v>
      </c>
      <c r="G20831" s="147">
        <v>1</v>
      </c>
      <c r="H20831" s="148">
        <v>41204</v>
      </c>
      <c r="I20831" s="147">
        <v>5</v>
      </c>
      <c r="J20831" s="147">
        <v>2598270</v>
      </c>
    </row>
    <row r="20832" spans="1:10" x14ac:dyDescent="0.2">
      <c r="A20832" s="147">
        <v>3</v>
      </c>
      <c r="B20832" s="149" t="s">
        <v>2915</v>
      </c>
      <c r="C20832" s="147" t="s">
        <v>2242</v>
      </c>
      <c r="D20832" s="147" t="s">
        <v>2916</v>
      </c>
      <c r="E20832" s="147" t="s">
        <v>2246</v>
      </c>
      <c r="G20832" s="147">
        <v>0</v>
      </c>
      <c r="I20832" s="147">
        <v>3</v>
      </c>
      <c r="J20832" s="147">
        <v>2597804</v>
      </c>
    </row>
    <row r="20833" spans="1:10" x14ac:dyDescent="0.2">
      <c r="A20833" s="147">
        <v>3</v>
      </c>
      <c r="B20833" s="149" t="s">
        <v>2915</v>
      </c>
      <c r="C20833" s="147" t="s">
        <v>2294</v>
      </c>
      <c r="D20833" s="147" t="s">
        <v>2863</v>
      </c>
      <c r="E20833" s="147" t="s">
        <v>2246</v>
      </c>
      <c r="G20833" s="147">
        <v>0</v>
      </c>
      <c r="I20833" s="147">
        <v>3</v>
      </c>
      <c r="J20833" s="147">
        <v>1205238</v>
      </c>
    </row>
    <row r="20834" spans="1:10" x14ac:dyDescent="0.2">
      <c r="A20834" s="147">
        <v>4</v>
      </c>
      <c r="B20834" s="149" t="s">
        <v>2905</v>
      </c>
      <c r="C20834" s="147" t="s">
        <v>2242</v>
      </c>
      <c r="D20834" s="147" t="s">
        <v>2914</v>
      </c>
      <c r="E20834" s="147" t="s">
        <v>2246</v>
      </c>
      <c r="G20834" s="147">
        <v>0</v>
      </c>
      <c r="I20834" s="147">
        <v>4</v>
      </c>
      <c r="J20834" s="147">
        <v>2598275</v>
      </c>
    </row>
    <row r="20835" spans="1:10" x14ac:dyDescent="0.2">
      <c r="A20835" s="147">
        <v>4</v>
      </c>
      <c r="B20835" s="149" t="s">
        <v>2905</v>
      </c>
      <c r="C20835" s="147" t="s">
        <v>2261</v>
      </c>
      <c r="D20835" s="147" t="s">
        <v>2913</v>
      </c>
      <c r="E20835" s="147" t="s">
        <v>2246</v>
      </c>
      <c r="G20835" s="147">
        <v>0</v>
      </c>
      <c r="I20835" s="147">
        <v>4</v>
      </c>
      <c r="J20835" s="147">
        <v>1205360</v>
      </c>
    </row>
    <row r="20836" spans="1:10" x14ac:dyDescent="0.2">
      <c r="A20836" s="147">
        <v>4</v>
      </c>
      <c r="B20836" s="149" t="s">
        <v>2905</v>
      </c>
      <c r="C20836" s="147" t="s">
        <v>2261</v>
      </c>
      <c r="D20836" s="147" t="s">
        <v>2912</v>
      </c>
      <c r="E20836" s="147" t="s">
        <v>2246</v>
      </c>
      <c r="G20836" s="147">
        <v>0</v>
      </c>
      <c r="I20836" s="147">
        <v>4</v>
      </c>
      <c r="J20836" s="147">
        <v>1205361</v>
      </c>
    </row>
    <row r="20837" spans="1:10" x14ac:dyDescent="0.2">
      <c r="A20837" s="147">
        <v>4</v>
      </c>
      <c r="B20837" s="149" t="s">
        <v>2905</v>
      </c>
      <c r="C20837" s="147" t="s">
        <v>2261</v>
      </c>
      <c r="D20837" s="147" t="s">
        <v>2911</v>
      </c>
      <c r="E20837" s="147" t="s">
        <v>2246</v>
      </c>
      <c r="G20837" s="147">
        <v>0</v>
      </c>
      <c r="I20837" s="147">
        <v>4</v>
      </c>
      <c r="J20837" s="147">
        <v>1205358</v>
      </c>
    </row>
    <row r="20838" spans="1:10" x14ac:dyDescent="0.2">
      <c r="A20838" s="147">
        <v>4</v>
      </c>
      <c r="B20838" s="149" t="s">
        <v>2905</v>
      </c>
      <c r="C20838" s="147" t="s">
        <v>2261</v>
      </c>
      <c r="D20838" s="147" t="s">
        <v>2910</v>
      </c>
      <c r="E20838" s="147" t="s">
        <v>2246</v>
      </c>
      <c r="G20838" s="147">
        <v>0</v>
      </c>
      <c r="I20838" s="147">
        <v>4</v>
      </c>
      <c r="J20838" s="147">
        <v>1205335</v>
      </c>
    </row>
    <row r="20839" spans="1:10" x14ac:dyDescent="0.2">
      <c r="A20839" s="147">
        <v>4</v>
      </c>
      <c r="B20839" s="149" t="s">
        <v>2905</v>
      </c>
      <c r="C20839" s="147" t="s">
        <v>2261</v>
      </c>
      <c r="D20839" s="147" t="s">
        <v>2909</v>
      </c>
      <c r="E20839" s="147" t="s">
        <v>2246</v>
      </c>
      <c r="G20839" s="147">
        <v>0</v>
      </c>
      <c r="I20839" s="147">
        <v>4</v>
      </c>
      <c r="J20839" s="147">
        <v>1205344</v>
      </c>
    </row>
    <row r="20840" spans="1:10" x14ac:dyDescent="0.2">
      <c r="A20840" s="147">
        <v>4</v>
      </c>
      <c r="B20840" s="149" t="s">
        <v>2905</v>
      </c>
      <c r="C20840" s="147" t="s">
        <v>2261</v>
      </c>
      <c r="D20840" s="147" t="s">
        <v>2908</v>
      </c>
      <c r="E20840" s="147" t="s">
        <v>2246</v>
      </c>
      <c r="G20840" s="147">
        <v>0</v>
      </c>
      <c r="I20840" s="147">
        <v>4</v>
      </c>
      <c r="J20840" s="147">
        <v>1205333</v>
      </c>
    </row>
    <row r="20841" spans="1:10" x14ac:dyDescent="0.2">
      <c r="A20841" s="147">
        <v>4</v>
      </c>
      <c r="B20841" s="149" t="s">
        <v>2905</v>
      </c>
      <c r="C20841" s="147" t="s">
        <v>2261</v>
      </c>
      <c r="D20841" s="147" t="s">
        <v>2907</v>
      </c>
      <c r="E20841" s="147" t="s">
        <v>2246</v>
      </c>
      <c r="G20841" s="147">
        <v>0</v>
      </c>
      <c r="I20841" s="147">
        <v>4</v>
      </c>
      <c r="J20841" s="147">
        <v>1205334</v>
      </c>
    </row>
    <row r="20842" spans="1:10" x14ac:dyDescent="0.2">
      <c r="A20842" s="147">
        <v>4</v>
      </c>
      <c r="B20842" s="149" t="s">
        <v>2905</v>
      </c>
      <c r="C20842" s="147" t="s">
        <v>2277</v>
      </c>
      <c r="D20842" s="147" t="s">
        <v>2906</v>
      </c>
      <c r="E20842" s="147" t="s">
        <v>2246</v>
      </c>
      <c r="G20842" s="147">
        <v>0</v>
      </c>
      <c r="I20842" s="147">
        <v>4</v>
      </c>
      <c r="J20842" s="147">
        <v>1205337</v>
      </c>
    </row>
    <row r="20843" spans="1:10" x14ac:dyDescent="0.2">
      <c r="A20843" s="147">
        <v>4</v>
      </c>
      <c r="B20843" s="149" t="s">
        <v>2905</v>
      </c>
      <c r="C20843" s="147" t="s">
        <v>2277</v>
      </c>
      <c r="D20843" s="147" t="s">
        <v>2904</v>
      </c>
      <c r="E20843" s="147" t="s">
        <v>2246</v>
      </c>
      <c r="G20843" s="147">
        <v>0</v>
      </c>
      <c r="I20843" s="147">
        <v>4</v>
      </c>
      <c r="J20843" s="147">
        <v>1205364</v>
      </c>
    </row>
    <row r="20844" spans="1:10" x14ac:dyDescent="0.2">
      <c r="A20844" s="147">
        <v>5</v>
      </c>
      <c r="B20844" s="149" t="s">
        <v>2903</v>
      </c>
      <c r="C20844" s="147" t="s">
        <v>2242</v>
      </c>
      <c r="D20844" s="147" t="s">
        <v>2902</v>
      </c>
      <c r="E20844" s="147" t="s">
        <v>2246</v>
      </c>
      <c r="G20844" s="147">
        <v>0</v>
      </c>
      <c r="I20844" s="147">
        <v>5</v>
      </c>
      <c r="J20844" s="147">
        <v>2598293</v>
      </c>
    </row>
    <row r="20845" spans="1:10" x14ac:dyDescent="0.2">
      <c r="A20845" s="147">
        <v>6</v>
      </c>
      <c r="B20845" s="149" t="s">
        <v>2901</v>
      </c>
      <c r="C20845" s="147" t="s">
        <v>2242</v>
      </c>
      <c r="D20845" s="147" t="s">
        <v>2900</v>
      </c>
      <c r="E20845" s="147" t="s">
        <v>2240</v>
      </c>
      <c r="G20845" s="147">
        <v>0</v>
      </c>
      <c r="I20845" s="147">
        <v>6</v>
      </c>
      <c r="J20845" s="147">
        <v>2598308</v>
      </c>
    </row>
    <row r="20846" spans="1:10" x14ac:dyDescent="0.2">
      <c r="A20846" s="147">
        <v>6</v>
      </c>
      <c r="B20846" s="149" t="s">
        <v>2899</v>
      </c>
      <c r="C20846" s="147" t="s">
        <v>2242</v>
      </c>
      <c r="D20846" s="147" t="s">
        <v>2898</v>
      </c>
      <c r="E20846" s="147" t="s">
        <v>2240</v>
      </c>
      <c r="F20846" s="147" t="s">
        <v>2259</v>
      </c>
      <c r="G20846" s="147">
        <v>2</v>
      </c>
      <c r="H20846" s="148">
        <v>41204</v>
      </c>
      <c r="I20846" s="147">
        <v>5</v>
      </c>
      <c r="J20846" s="147">
        <v>2598306</v>
      </c>
    </row>
    <row r="20847" spans="1:10" x14ac:dyDescent="0.2">
      <c r="A20847" s="147">
        <v>6</v>
      </c>
      <c r="B20847" s="149" t="s">
        <v>2897</v>
      </c>
      <c r="C20847" s="147" t="s">
        <v>2242</v>
      </c>
      <c r="D20847" s="147" t="s">
        <v>2896</v>
      </c>
      <c r="E20847" s="147" t="s">
        <v>2240</v>
      </c>
      <c r="F20847" s="147" t="s">
        <v>2259</v>
      </c>
      <c r="G20847" s="147">
        <v>2</v>
      </c>
      <c r="H20847" s="148">
        <v>41204</v>
      </c>
      <c r="I20847" s="147">
        <v>5</v>
      </c>
      <c r="J20847" s="147">
        <v>2598287</v>
      </c>
    </row>
    <row r="20848" spans="1:10" x14ac:dyDescent="0.2">
      <c r="A20848" s="147">
        <v>6</v>
      </c>
      <c r="B20848" s="149" t="s">
        <v>2895</v>
      </c>
      <c r="C20848" s="147" t="s">
        <v>2242</v>
      </c>
      <c r="D20848" s="147" t="s">
        <v>2894</v>
      </c>
      <c r="E20848" s="147" t="s">
        <v>2240</v>
      </c>
      <c r="F20848" s="147" t="s">
        <v>2259</v>
      </c>
      <c r="G20848" s="147">
        <v>2</v>
      </c>
      <c r="H20848" s="148">
        <v>41204</v>
      </c>
      <c r="I20848" s="147">
        <v>5</v>
      </c>
      <c r="J20848" s="147">
        <v>2598291</v>
      </c>
    </row>
    <row r="20849" spans="1:10" x14ac:dyDescent="0.2">
      <c r="A20849" s="147">
        <v>6</v>
      </c>
      <c r="B20849" s="149" t="s">
        <v>2893</v>
      </c>
      <c r="C20849" s="147" t="s">
        <v>2242</v>
      </c>
      <c r="D20849" s="147" t="s">
        <v>2892</v>
      </c>
      <c r="E20849" s="147" t="s">
        <v>2240</v>
      </c>
      <c r="F20849" s="147" t="s">
        <v>2259</v>
      </c>
      <c r="G20849" s="147">
        <v>2</v>
      </c>
      <c r="H20849" s="148">
        <v>41204</v>
      </c>
      <c r="I20849" s="147">
        <v>5</v>
      </c>
      <c r="J20849" s="147">
        <v>2598299</v>
      </c>
    </row>
    <row r="20850" spans="1:10" x14ac:dyDescent="0.2">
      <c r="A20850" s="147">
        <v>6</v>
      </c>
      <c r="B20850" s="149" t="s">
        <v>2891</v>
      </c>
      <c r="C20850" s="147" t="s">
        <v>2242</v>
      </c>
      <c r="D20850" s="147" t="s">
        <v>2890</v>
      </c>
      <c r="E20850" s="147" t="s">
        <v>2240</v>
      </c>
      <c r="F20850" s="147" t="s">
        <v>2259</v>
      </c>
      <c r="G20850" s="147">
        <v>2</v>
      </c>
      <c r="H20850" s="148">
        <v>41204</v>
      </c>
      <c r="I20850" s="147">
        <v>5</v>
      </c>
      <c r="J20850" s="147">
        <v>2598300</v>
      </c>
    </row>
    <row r="20851" spans="1:10" x14ac:dyDescent="0.2">
      <c r="A20851" s="147">
        <v>6</v>
      </c>
      <c r="B20851" s="149" t="s">
        <v>2889</v>
      </c>
      <c r="C20851" s="147" t="s">
        <v>2242</v>
      </c>
      <c r="D20851" s="147" t="s">
        <v>2888</v>
      </c>
      <c r="E20851" s="147" t="s">
        <v>2240</v>
      </c>
      <c r="G20851" s="147">
        <v>0</v>
      </c>
      <c r="I20851" s="147">
        <v>5</v>
      </c>
      <c r="J20851" s="147">
        <v>2598298</v>
      </c>
    </row>
    <row r="20852" spans="1:10" x14ac:dyDescent="0.2">
      <c r="A20852" s="147">
        <v>4</v>
      </c>
      <c r="B20852" s="149" t="s">
        <v>2886</v>
      </c>
      <c r="C20852" s="147" t="s">
        <v>2242</v>
      </c>
      <c r="D20852" s="147" t="s">
        <v>2887</v>
      </c>
      <c r="E20852" s="147" t="s">
        <v>2246</v>
      </c>
      <c r="G20852" s="147">
        <v>0</v>
      </c>
      <c r="I20852" s="147">
        <v>4</v>
      </c>
      <c r="J20852" s="147">
        <v>2598285</v>
      </c>
    </row>
    <row r="20853" spans="1:10" x14ac:dyDescent="0.2">
      <c r="A20853" s="147">
        <v>4</v>
      </c>
      <c r="B20853" s="149" t="s">
        <v>2886</v>
      </c>
      <c r="C20853" s="147" t="s">
        <v>2261</v>
      </c>
      <c r="D20853" s="147" t="s">
        <v>2885</v>
      </c>
      <c r="E20853" s="147" t="s">
        <v>2246</v>
      </c>
      <c r="G20853" s="147">
        <v>0</v>
      </c>
      <c r="I20853" s="147">
        <v>4</v>
      </c>
      <c r="J20853" s="147">
        <v>1205356</v>
      </c>
    </row>
    <row r="20854" spans="1:10" x14ac:dyDescent="0.2">
      <c r="A20854" s="147">
        <v>5</v>
      </c>
      <c r="B20854" s="149" t="s">
        <v>2884</v>
      </c>
      <c r="C20854" s="147" t="s">
        <v>2242</v>
      </c>
      <c r="D20854" s="147" t="s">
        <v>2883</v>
      </c>
      <c r="E20854" s="147" t="s">
        <v>2246</v>
      </c>
      <c r="G20854" s="147">
        <v>0</v>
      </c>
      <c r="I20854" s="147">
        <v>5</v>
      </c>
      <c r="J20854" s="147">
        <v>2598323</v>
      </c>
    </row>
    <row r="20855" spans="1:10" x14ac:dyDescent="0.2">
      <c r="A20855" s="147">
        <v>6</v>
      </c>
      <c r="B20855" s="149" t="s">
        <v>2882</v>
      </c>
      <c r="C20855" s="147" t="s">
        <v>2242</v>
      </c>
      <c r="D20855" s="147" t="s">
        <v>2881</v>
      </c>
      <c r="E20855" s="147" t="s">
        <v>2240</v>
      </c>
      <c r="G20855" s="147">
        <v>0</v>
      </c>
      <c r="I20855" s="147">
        <v>5</v>
      </c>
      <c r="J20855" s="147">
        <v>2598316</v>
      </c>
    </row>
    <row r="20856" spans="1:10" x14ac:dyDescent="0.2">
      <c r="A20856" s="147">
        <v>6</v>
      </c>
      <c r="B20856" s="149" t="s">
        <v>2880</v>
      </c>
      <c r="C20856" s="147" t="s">
        <v>2242</v>
      </c>
      <c r="D20856" s="147" t="s">
        <v>2879</v>
      </c>
      <c r="E20856" s="147" t="s">
        <v>2240</v>
      </c>
      <c r="G20856" s="147">
        <v>0</v>
      </c>
      <c r="I20856" s="147">
        <v>5</v>
      </c>
      <c r="J20856" s="147">
        <v>2598318</v>
      </c>
    </row>
    <row r="20857" spans="1:10" x14ac:dyDescent="0.2">
      <c r="A20857" s="147">
        <v>6</v>
      </c>
      <c r="B20857" s="149" t="s">
        <v>2878</v>
      </c>
      <c r="C20857" s="147" t="s">
        <v>2242</v>
      </c>
      <c r="D20857" s="147" t="s">
        <v>2877</v>
      </c>
      <c r="E20857" s="147" t="s">
        <v>2240</v>
      </c>
      <c r="G20857" s="147">
        <v>0</v>
      </c>
      <c r="I20857" s="147">
        <v>5</v>
      </c>
      <c r="J20857" s="147">
        <v>2598313</v>
      </c>
    </row>
    <row r="20858" spans="1:10" x14ac:dyDescent="0.2">
      <c r="A20858" s="147">
        <v>6</v>
      </c>
      <c r="B20858" s="149" t="s">
        <v>2876</v>
      </c>
      <c r="C20858" s="147" t="s">
        <v>2242</v>
      </c>
      <c r="D20858" s="147" t="s">
        <v>2875</v>
      </c>
      <c r="E20858" s="147" t="s">
        <v>2240</v>
      </c>
      <c r="G20858" s="147">
        <v>0</v>
      </c>
      <c r="I20858" s="147">
        <v>5</v>
      </c>
      <c r="J20858" s="147">
        <v>2598317</v>
      </c>
    </row>
    <row r="20859" spans="1:10" x14ac:dyDescent="0.2">
      <c r="A20859" s="147">
        <v>6</v>
      </c>
      <c r="B20859" s="149" t="s">
        <v>2874</v>
      </c>
      <c r="C20859" s="147" t="s">
        <v>2242</v>
      </c>
      <c r="D20859" s="147" t="s">
        <v>2873</v>
      </c>
      <c r="E20859" s="147" t="s">
        <v>2240</v>
      </c>
      <c r="G20859" s="147">
        <v>0</v>
      </c>
      <c r="I20859" s="147">
        <v>5</v>
      </c>
      <c r="J20859" s="147">
        <v>2598314</v>
      </c>
    </row>
    <row r="20860" spans="1:10" x14ac:dyDescent="0.2">
      <c r="A20860" s="147">
        <v>4</v>
      </c>
      <c r="B20860" s="149" t="s">
        <v>2869</v>
      </c>
      <c r="C20860" s="147" t="s">
        <v>2242</v>
      </c>
      <c r="D20860" s="147" t="s">
        <v>2872</v>
      </c>
      <c r="E20860" s="147" t="s">
        <v>2240</v>
      </c>
      <c r="G20860" s="147">
        <v>0</v>
      </c>
      <c r="I20860" s="147">
        <v>4</v>
      </c>
      <c r="J20860" s="147">
        <v>2598278</v>
      </c>
    </row>
    <row r="20861" spans="1:10" x14ac:dyDescent="0.2">
      <c r="A20861" s="147">
        <v>4</v>
      </c>
      <c r="B20861" s="149" t="s">
        <v>2869</v>
      </c>
      <c r="C20861" s="147" t="s">
        <v>2261</v>
      </c>
      <c r="D20861" s="147" t="s">
        <v>2871</v>
      </c>
      <c r="E20861" s="147" t="s">
        <v>2246</v>
      </c>
      <c r="G20861" s="147">
        <v>0</v>
      </c>
      <c r="I20861" s="147">
        <v>4</v>
      </c>
      <c r="J20861" s="147">
        <v>1205363</v>
      </c>
    </row>
    <row r="20862" spans="1:10" x14ac:dyDescent="0.2">
      <c r="A20862" s="147">
        <v>4</v>
      </c>
      <c r="B20862" s="149" t="s">
        <v>2869</v>
      </c>
      <c r="C20862" s="147" t="s">
        <v>2261</v>
      </c>
      <c r="D20862" s="147" t="s">
        <v>2870</v>
      </c>
      <c r="E20862" s="147" t="s">
        <v>2246</v>
      </c>
      <c r="G20862" s="147">
        <v>0</v>
      </c>
      <c r="I20862" s="147">
        <v>4</v>
      </c>
      <c r="J20862" s="147">
        <v>1205341</v>
      </c>
    </row>
    <row r="20863" spans="1:10" x14ac:dyDescent="0.2">
      <c r="A20863" s="147">
        <v>4</v>
      </c>
      <c r="B20863" s="149" t="s">
        <v>2869</v>
      </c>
      <c r="C20863" s="147" t="s">
        <v>2261</v>
      </c>
      <c r="D20863" s="147" t="s">
        <v>2868</v>
      </c>
      <c r="E20863" s="147" t="s">
        <v>2246</v>
      </c>
      <c r="G20863" s="147">
        <v>0</v>
      </c>
      <c r="I20863" s="147">
        <v>4</v>
      </c>
      <c r="J20863" s="147">
        <v>1205349</v>
      </c>
    </row>
    <row r="20864" spans="1:10" x14ac:dyDescent="0.2">
      <c r="A20864" s="147">
        <v>4</v>
      </c>
      <c r="B20864" s="149" t="s">
        <v>2866</v>
      </c>
      <c r="C20864" s="147" t="s">
        <v>2242</v>
      </c>
      <c r="D20864" s="147" t="s">
        <v>2867</v>
      </c>
      <c r="E20864" s="147" t="s">
        <v>2240</v>
      </c>
      <c r="G20864" s="147">
        <v>0</v>
      </c>
      <c r="I20864" s="147">
        <v>4</v>
      </c>
      <c r="J20864" s="147">
        <v>2598283</v>
      </c>
    </row>
    <row r="20865" spans="1:10" x14ac:dyDescent="0.2">
      <c r="A20865" s="147">
        <v>4</v>
      </c>
      <c r="B20865" s="149" t="s">
        <v>2866</v>
      </c>
      <c r="C20865" s="147" t="s">
        <v>2261</v>
      </c>
      <c r="D20865" s="147" t="s">
        <v>2865</v>
      </c>
      <c r="E20865" s="147" t="s">
        <v>2246</v>
      </c>
      <c r="F20865" s="147" t="s">
        <v>2259</v>
      </c>
      <c r="G20865" s="147">
        <v>1</v>
      </c>
      <c r="H20865" s="148">
        <v>41204</v>
      </c>
      <c r="I20865" s="147">
        <v>4</v>
      </c>
      <c r="J20865" s="147">
        <v>1205338</v>
      </c>
    </row>
    <row r="20866" spans="1:10" x14ac:dyDescent="0.2">
      <c r="A20866" s="147">
        <v>3</v>
      </c>
      <c r="B20866" s="149" t="s">
        <v>2849</v>
      </c>
      <c r="C20866" s="147" t="s">
        <v>2242</v>
      </c>
      <c r="D20866" s="147" t="s">
        <v>2745</v>
      </c>
      <c r="E20866" s="147" t="s">
        <v>2246</v>
      </c>
      <c r="G20866" s="147">
        <v>0</v>
      </c>
      <c r="I20866" s="147">
        <v>3</v>
      </c>
      <c r="J20866" s="147">
        <v>2597803</v>
      </c>
    </row>
    <row r="20867" spans="1:10" x14ac:dyDescent="0.2">
      <c r="A20867" s="147">
        <v>3</v>
      </c>
      <c r="B20867" s="149" t="s">
        <v>2849</v>
      </c>
      <c r="C20867" s="147" t="s">
        <v>2261</v>
      </c>
      <c r="D20867" s="147" t="s">
        <v>2864</v>
      </c>
      <c r="E20867" s="147" t="s">
        <v>2246</v>
      </c>
      <c r="G20867" s="147">
        <v>0</v>
      </c>
      <c r="I20867" s="147">
        <v>3</v>
      </c>
      <c r="J20867" s="147">
        <v>1205253</v>
      </c>
    </row>
    <row r="20868" spans="1:10" x14ac:dyDescent="0.2">
      <c r="A20868" s="147">
        <v>3</v>
      </c>
      <c r="B20868" s="149" t="s">
        <v>2849</v>
      </c>
      <c r="C20868" s="147" t="s">
        <v>2294</v>
      </c>
      <c r="D20868" s="147" t="s">
        <v>2863</v>
      </c>
      <c r="E20868" s="147" t="s">
        <v>2246</v>
      </c>
      <c r="G20868" s="147">
        <v>0</v>
      </c>
      <c r="I20868" s="147">
        <v>3</v>
      </c>
      <c r="J20868" s="147">
        <v>1205248</v>
      </c>
    </row>
    <row r="20869" spans="1:10" x14ac:dyDescent="0.2">
      <c r="A20869" s="147">
        <v>3</v>
      </c>
      <c r="B20869" s="149" t="s">
        <v>2849</v>
      </c>
      <c r="C20869" s="147" t="s">
        <v>2446</v>
      </c>
      <c r="D20869" s="147" t="s">
        <v>2862</v>
      </c>
      <c r="E20869" s="147" t="s">
        <v>2246</v>
      </c>
      <c r="G20869" s="147">
        <v>0</v>
      </c>
      <c r="I20869" s="147">
        <v>3</v>
      </c>
      <c r="J20869" s="147">
        <v>1205229</v>
      </c>
    </row>
    <row r="20870" spans="1:10" x14ac:dyDescent="0.2">
      <c r="A20870" s="147">
        <v>3</v>
      </c>
      <c r="B20870" s="149" t="s">
        <v>2849</v>
      </c>
      <c r="C20870" s="147" t="s">
        <v>2446</v>
      </c>
      <c r="D20870" s="147" t="s">
        <v>2861</v>
      </c>
      <c r="E20870" s="147" t="s">
        <v>2246</v>
      </c>
      <c r="G20870" s="147">
        <v>0</v>
      </c>
      <c r="I20870" s="147">
        <v>3</v>
      </c>
      <c r="J20870" s="147">
        <v>1205258</v>
      </c>
    </row>
    <row r="20871" spans="1:10" x14ac:dyDescent="0.2">
      <c r="A20871" s="147">
        <v>3</v>
      </c>
      <c r="B20871" s="149" t="s">
        <v>2849</v>
      </c>
      <c r="C20871" s="147" t="s">
        <v>2446</v>
      </c>
      <c r="D20871" s="147" t="s">
        <v>2860</v>
      </c>
      <c r="E20871" s="147" t="s">
        <v>2246</v>
      </c>
      <c r="G20871" s="147">
        <v>0</v>
      </c>
      <c r="I20871" s="147">
        <v>3</v>
      </c>
      <c r="J20871" s="147">
        <v>1205264</v>
      </c>
    </row>
    <row r="20872" spans="1:10" x14ac:dyDescent="0.2">
      <c r="A20872" s="147">
        <v>3</v>
      </c>
      <c r="B20872" s="149" t="s">
        <v>2849</v>
      </c>
      <c r="C20872" s="147" t="s">
        <v>2446</v>
      </c>
      <c r="D20872" s="147" t="s">
        <v>2859</v>
      </c>
      <c r="E20872" s="147" t="s">
        <v>2246</v>
      </c>
      <c r="G20872" s="147">
        <v>0</v>
      </c>
      <c r="I20872" s="147">
        <v>3</v>
      </c>
      <c r="J20872" s="147">
        <v>1205209</v>
      </c>
    </row>
    <row r="20873" spans="1:10" x14ac:dyDescent="0.2">
      <c r="A20873" s="147">
        <v>3</v>
      </c>
      <c r="B20873" s="149" t="s">
        <v>2849</v>
      </c>
      <c r="C20873" s="147" t="s">
        <v>2446</v>
      </c>
      <c r="D20873" s="147" t="s">
        <v>2858</v>
      </c>
      <c r="E20873" s="147" t="s">
        <v>2246</v>
      </c>
      <c r="G20873" s="147">
        <v>0</v>
      </c>
      <c r="I20873" s="147">
        <v>3</v>
      </c>
      <c r="J20873" s="147">
        <v>1205208</v>
      </c>
    </row>
    <row r="20874" spans="1:10" x14ac:dyDescent="0.2">
      <c r="A20874" s="147">
        <v>3</v>
      </c>
      <c r="B20874" s="149" t="s">
        <v>2849</v>
      </c>
      <c r="C20874" s="147" t="s">
        <v>2446</v>
      </c>
      <c r="D20874" s="147" t="s">
        <v>2857</v>
      </c>
      <c r="E20874" s="147" t="s">
        <v>2246</v>
      </c>
      <c r="G20874" s="147">
        <v>0</v>
      </c>
      <c r="I20874" s="147">
        <v>3</v>
      </c>
      <c r="J20874" s="147">
        <v>1205225</v>
      </c>
    </row>
    <row r="20875" spans="1:10" x14ac:dyDescent="0.2">
      <c r="A20875" s="147">
        <v>3</v>
      </c>
      <c r="B20875" s="149" t="s">
        <v>2849</v>
      </c>
      <c r="C20875" s="147" t="s">
        <v>2446</v>
      </c>
      <c r="D20875" s="147" t="s">
        <v>2856</v>
      </c>
      <c r="E20875" s="147" t="s">
        <v>2246</v>
      </c>
      <c r="G20875" s="147">
        <v>0</v>
      </c>
      <c r="I20875" s="147">
        <v>3</v>
      </c>
      <c r="J20875" s="147">
        <v>1205214</v>
      </c>
    </row>
    <row r="20876" spans="1:10" x14ac:dyDescent="0.2">
      <c r="A20876" s="147">
        <v>3</v>
      </c>
      <c r="B20876" s="149" t="s">
        <v>2849</v>
      </c>
      <c r="C20876" s="147" t="s">
        <v>2446</v>
      </c>
      <c r="D20876" s="147" t="s">
        <v>2855</v>
      </c>
      <c r="E20876" s="147" t="s">
        <v>2246</v>
      </c>
      <c r="G20876" s="147">
        <v>0</v>
      </c>
      <c r="I20876" s="147">
        <v>3</v>
      </c>
      <c r="J20876" s="147">
        <v>1205261</v>
      </c>
    </row>
    <row r="20877" spans="1:10" x14ac:dyDescent="0.2">
      <c r="A20877" s="147">
        <v>3</v>
      </c>
      <c r="B20877" s="149" t="s">
        <v>2849</v>
      </c>
      <c r="C20877" s="147" t="s">
        <v>2446</v>
      </c>
      <c r="D20877" s="147" t="s">
        <v>2854</v>
      </c>
      <c r="E20877" s="147" t="s">
        <v>2246</v>
      </c>
      <c r="G20877" s="147">
        <v>0</v>
      </c>
      <c r="I20877" s="147">
        <v>3</v>
      </c>
      <c r="J20877" s="147">
        <v>1205217</v>
      </c>
    </row>
    <row r="20878" spans="1:10" x14ac:dyDescent="0.2">
      <c r="A20878" s="147">
        <v>3</v>
      </c>
      <c r="B20878" s="149" t="s">
        <v>2849</v>
      </c>
      <c r="C20878" s="147" t="s">
        <v>2446</v>
      </c>
      <c r="D20878" s="147" t="s">
        <v>2853</v>
      </c>
      <c r="E20878" s="147" t="s">
        <v>2246</v>
      </c>
      <c r="G20878" s="147">
        <v>0</v>
      </c>
      <c r="I20878" s="147">
        <v>3</v>
      </c>
      <c r="J20878" s="147">
        <v>1205244</v>
      </c>
    </row>
    <row r="20879" spans="1:10" x14ac:dyDescent="0.2">
      <c r="A20879" s="147">
        <v>3</v>
      </c>
      <c r="B20879" s="149" t="s">
        <v>2849</v>
      </c>
      <c r="C20879" s="147" t="s">
        <v>2446</v>
      </c>
      <c r="D20879" s="147" t="s">
        <v>2852</v>
      </c>
      <c r="E20879" s="147" t="s">
        <v>2246</v>
      </c>
      <c r="G20879" s="147">
        <v>0</v>
      </c>
      <c r="I20879" s="147">
        <v>3</v>
      </c>
      <c r="J20879" s="147">
        <v>1205220</v>
      </c>
    </row>
    <row r="20880" spans="1:10" x14ac:dyDescent="0.2">
      <c r="A20880" s="147">
        <v>3</v>
      </c>
      <c r="B20880" s="149" t="s">
        <v>2849</v>
      </c>
      <c r="C20880" s="147" t="s">
        <v>2446</v>
      </c>
      <c r="D20880" s="147" t="s">
        <v>2851</v>
      </c>
      <c r="E20880" s="147" t="s">
        <v>2246</v>
      </c>
      <c r="G20880" s="147">
        <v>0</v>
      </c>
      <c r="I20880" s="147">
        <v>3</v>
      </c>
      <c r="J20880" s="147">
        <v>1205199</v>
      </c>
    </row>
    <row r="20881" spans="1:10" x14ac:dyDescent="0.2">
      <c r="A20881" s="147">
        <v>3</v>
      </c>
      <c r="B20881" s="149" t="s">
        <v>2849</v>
      </c>
      <c r="C20881" s="147" t="s">
        <v>2446</v>
      </c>
      <c r="D20881" s="147" t="s">
        <v>2850</v>
      </c>
      <c r="E20881" s="147" t="s">
        <v>2246</v>
      </c>
      <c r="G20881" s="147">
        <v>0</v>
      </c>
      <c r="I20881" s="147">
        <v>3</v>
      </c>
      <c r="J20881" s="147">
        <v>1205230</v>
      </c>
    </row>
    <row r="20882" spans="1:10" x14ac:dyDescent="0.2">
      <c r="A20882" s="147">
        <v>3</v>
      </c>
      <c r="B20882" s="149" t="s">
        <v>2849</v>
      </c>
      <c r="C20882" s="147" t="s">
        <v>2446</v>
      </c>
      <c r="D20882" s="147" t="s">
        <v>2848</v>
      </c>
      <c r="E20882" s="147" t="s">
        <v>2246</v>
      </c>
      <c r="G20882" s="147">
        <v>0</v>
      </c>
      <c r="I20882" s="147">
        <v>3</v>
      </c>
      <c r="J20882" s="147">
        <v>1205211</v>
      </c>
    </row>
    <row r="20883" spans="1:10" x14ac:dyDescent="0.2">
      <c r="A20883" s="147">
        <v>4</v>
      </c>
      <c r="B20883" s="149" t="s">
        <v>2847</v>
      </c>
      <c r="C20883" s="147" t="s">
        <v>2242</v>
      </c>
      <c r="D20883" s="147" t="s">
        <v>2846</v>
      </c>
      <c r="E20883" s="147" t="s">
        <v>2246</v>
      </c>
      <c r="G20883" s="147">
        <v>0</v>
      </c>
      <c r="I20883" s="147">
        <v>4</v>
      </c>
      <c r="J20883" s="147">
        <v>2598329</v>
      </c>
    </row>
    <row r="20884" spans="1:10" x14ac:dyDescent="0.2">
      <c r="A20884" s="147">
        <v>5</v>
      </c>
      <c r="B20884" s="149" t="s">
        <v>2845</v>
      </c>
      <c r="C20884" s="147" t="s">
        <v>2242</v>
      </c>
      <c r="D20884" s="147" t="s">
        <v>2844</v>
      </c>
      <c r="E20884" s="147" t="s">
        <v>2246</v>
      </c>
      <c r="G20884" s="147">
        <v>0</v>
      </c>
      <c r="I20884" s="147">
        <v>5</v>
      </c>
      <c r="J20884" s="147">
        <v>2598344</v>
      </c>
    </row>
    <row r="20885" spans="1:10" x14ac:dyDescent="0.2">
      <c r="A20885" s="147">
        <v>6</v>
      </c>
      <c r="B20885" s="149" t="s">
        <v>2843</v>
      </c>
      <c r="C20885" s="147" t="s">
        <v>2242</v>
      </c>
      <c r="D20885" s="147" t="s">
        <v>2842</v>
      </c>
      <c r="E20885" s="147" t="s">
        <v>2240</v>
      </c>
      <c r="G20885" s="147">
        <v>0</v>
      </c>
      <c r="I20885" s="147">
        <v>6</v>
      </c>
      <c r="J20885" s="147">
        <v>2598349</v>
      </c>
    </row>
    <row r="20886" spans="1:10" x14ac:dyDescent="0.2">
      <c r="A20886" s="147">
        <v>6</v>
      </c>
      <c r="B20886" s="149" t="s">
        <v>2841</v>
      </c>
      <c r="C20886" s="147" t="s">
        <v>2242</v>
      </c>
      <c r="D20886" s="147" t="s">
        <v>2840</v>
      </c>
      <c r="E20886" s="147" t="s">
        <v>2240</v>
      </c>
      <c r="G20886" s="147">
        <v>0</v>
      </c>
      <c r="I20886" s="147">
        <v>6</v>
      </c>
      <c r="J20886" s="147">
        <v>2598347</v>
      </c>
    </row>
    <row r="20887" spans="1:10" x14ac:dyDescent="0.2">
      <c r="A20887" s="147">
        <v>5</v>
      </c>
      <c r="B20887" s="149" t="s">
        <v>2839</v>
      </c>
      <c r="C20887" s="147" t="s">
        <v>2242</v>
      </c>
      <c r="D20887" s="147" t="s">
        <v>2838</v>
      </c>
      <c r="E20887" s="147" t="s">
        <v>2246</v>
      </c>
      <c r="G20887" s="147">
        <v>0</v>
      </c>
      <c r="I20887" s="147">
        <v>5</v>
      </c>
      <c r="J20887" s="147">
        <v>2598343</v>
      </c>
    </row>
    <row r="20888" spans="1:10" x14ac:dyDescent="0.2">
      <c r="A20888" s="147">
        <v>6</v>
      </c>
      <c r="B20888" s="149" t="s">
        <v>2837</v>
      </c>
      <c r="C20888" s="147" t="s">
        <v>2242</v>
      </c>
      <c r="D20888" s="147" t="s">
        <v>2836</v>
      </c>
      <c r="E20888" s="147" t="s">
        <v>2240</v>
      </c>
      <c r="G20888" s="147">
        <v>0</v>
      </c>
      <c r="I20888" s="147">
        <v>6</v>
      </c>
      <c r="J20888" s="147">
        <v>2598360</v>
      </c>
    </row>
    <row r="20889" spans="1:10" x14ac:dyDescent="0.2">
      <c r="A20889" s="147">
        <v>6</v>
      </c>
      <c r="B20889" s="149" t="s">
        <v>2835</v>
      </c>
      <c r="C20889" s="147" t="s">
        <v>2242</v>
      </c>
      <c r="D20889" s="147" t="s">
        <v>2834</v>
      </c>
      <c r="E20889" s="147" t="s">
        <v>2240</v>
      </c>
      <c r="G20889" s="147">
        <v>0</v>
      </c>
      <c r="I20889" s="147">
        <v>6</v>
      </c>
      <c r="J20889" s="147">
        <v>2598354</v>
      </c>
    </row>
    <row r="20890" spans="1:10" x14ac:dyDescent="0.2">
      <c r="A20890" s="147">
        <v>6</v>
      </c>
      <c r="B20890" s="149" t="s">
        <v>2833</v>
      </c>
      <c r="C20890" s="147" t="s">
        <v>2242</v>
      </c>
      <c r="D20890" s="147" t="s">
        <v>2832</v>
      </c>
      <c r="E20890" s="147" t="s">
        <v>2240</v>
      </c>
      <c r="G20890" s="147">
        <v>0</v>
      </c>
      <c r="I20890" s="147">
        <v>6</v>
      </c>
      <c r="J20890" s="147">
        <v>2598364</v>
      </c>
    </row>
    <row r="20891" spans="1:10" x14ac:dyDescent="0.2">
      <c r="A20891" s="147">
        <v>6</v>
      </c>
      <c r="B20891" s="149" t="s">
        <v>2831</v>
      </c>
      <c r="C20891" s="147" t="s">
        <v>2242</v>
      </c>
      <c r="D20891" s="147" t="s">
        <v>2830</v>
      </c>
      <c r="E20891" s="147" t="s">
        <v>2240</v>
      </c>
      <c r="G20891" s="147">
        <v>0</v>
      </c>
      <c r="I20891" s="147">
        <v>6</v>
      </c>
      <c r="J20891" s="147">
        <v>2598359</v>
      </c>
    </row>
    <row r="20892" spans="1:10" x14ac:dyDescent="0.2">
      <c r="A20892" s="147">
        <v>6</v>
      </c>
      <c r="B20892" s="149" t="s">
        <v>2829</v>
      </c>
      <c r="C20892" s="147" t="s">
        <v>2242</v>
      </c>
      <c r="D20892" s="147" t="s">
        <v>2828</v>
      </c>
      <c r="E20892" s="147" t="s">
        <v>2240</v>
      </c>
      <c r="G20892" s="147">
        <v>0</v>
      </c>
      <c r="I20892" s="147">
        <v>6</v>
      </c>
      <c r="J20892" s="147">
        <v>2598366</v>
      </c>
    </row>
    <row r="20893" spans="1:10" x14ac:dyDescent="0.2">
      <c r="A20893" s="147">
        <v>6</v>
      </c>
      <c r="B20893" s="149" t="s">
        <v>2827</v>
      </c>
      <c r="C20893" s="147" t="s">
        <v>2242</v>
      </c>
      <c r="D20893" s="147" t="s">
        <v>2826</v>
      </c>
      <c r="E20893" s="147" t="s">
        <v>2240</v>
      </c>
      <c r="G20893" s="147">
        <v>0</v>
      </c>
      <c r="I20893" s="147">
        <v>6</v>
      </c>
      <c r="J20893" s="147">
        <v>2598362</v>
      </c>
    </row>
    <row r="20894" spans="1:10" x14ac:dyDescent="0.2">
      <c r="A20894" s="147">
        <v>4</v>
      </c>
      <c r="B20894" s="149" t="s">
        <v>2819</v>
      </c>
      <c r="C20894" s="147" t="s">
        <v>2242</v>
      </c>
      <c r="D20894" s="147" t="s">
        <v>2825</v>
      </c>
      <c r="E20894" s="147" t="s">
        <v>2246</v>
      </c>
      <c r="G20894" s="147">
        <v>0</v>
      </c>
      <c r="I20894" s="147">
        <v>4</v>
      </c>
      <c r="J20894" s="147">
        <v>2598331</v>
      </c>
    </row>
    <row r="20895" spans="1:10" x14ac:dyDescent="0.2">
      <c r="A20895" s="147">
        <v>4</v>
      </c>
      <c r="B20895" s="149" t="s">
        <v>2819</v>
      </c>
      <c r="C20895" s="147" t="s">
        <v>2261</v>
      </c>
      <c r="D20895" s="147" t="s">
        <v>2824</v>
      </c>
      <c r="E20895" s="147" t="s">
        <v>2246</v>
      </c>
      <c r="G20895" s="147">
        <v>0</v>
      </c>
      <c r="I20895" s="147">
        <v>4</v>
      </c>
      <c r="J20895" s="147">
        <v>1205370</v>
      </c>
    </row>
    <row r="20896" spans="1:10" x14ac:dyDescent="0.2">
      <c r="A20896" s="147">
        <v>4</v>
      </c>
      <c r="B20896" s="149" t="s">
        <v>2819</v>
      </c>
      <c r="C20896" s="147" t="s">
        <v>2261</v>
      </c>
      <c r="D20896" s="147" t="s">
        <v>2823</v>
      </c>
      <c r="E20896" s="147" t="s">
        <v>2246</v>
      </c>
      <c r="G20896" s="147">
        <v>0</v>
      </c>
      <c r="I20896" s="147">
        <v>4</v>
      </c>
      <c r="J20896" s="147">
        <v>1205393</v>
      </c>
    </row>
    <row r="20897" spans="1:10" x14ac:dyDescent="0.2">
      <c r="A20897" s="147">
        <v>4</v>
      </c>
      <c r="B20897" s="149" t="s">
        <v>2819</v>
      </c>
      <c r="C20897" s="147" t="s">
        <v>2446</v>
      </c>
      <c r="D20897" s="147" t="s">
        <v>2822</v>
      </c>
      <c r="E20897" s="147" t="s">
        <v>2246</v>
      </c>
      <c r="G20897" s="147">
        <v>0</v>
      </c>
      <c r="I20897" s="147">
        <v>4</v>
      </c>
      <c r="J20897" s="147">
        <v>1205397</v>
      </c>
    </row>
    <row r="20898" spans="1:10" x14ac:dyDescent="0.2">
      <c r="A20898" s="147">
        <v>4</v>
      </c>
      <c r="B20898" s="149" t="s">
        <v>2819</v>
      </c>
      <c r="C20898" s="147" t="s">
        <v>2277</v>
      </c>
      <c r="D20898" s="147" t="s">
        <v>2821</v>
      </c>
      <c r="E20898" s="147" t="s">
        <v>2246</v>
      </c>
      <c r="G20898" s="147">
        <v>0</v>
      </c>
      <c r="I20898" s="147">
        <v>4</v>
      </c>
      <c r="J20898" s="147">
        <v>1205377</v>
      </c>
    </row>
    <row r="20899" spans="1:10" x14ac:dyDescent="0.2">
      <c r="A20899" s="147">
        <v>4</v>
      </c>
      <c r="B20899" s="149" t="s">
        <v>2819</v>
      </c>
      <c r="C20899" s="147" t="s">
        <v>2277</v>
      </c>
      <c r="D20899" s="147" t="s">
        <v>2820</v>
      </c>
      <c r="E20899" s="147" t="s">
        <v>2246</v>
      </c>
      <c r="G20899" s="147">
        <v>0</v>
      </c>
      <c r="I20899" s="147">
        <v>4</v>
      </c>
      <c r="J20899" s="147">
        <v>1205392</v>
      </c>
    </row>
    <row r="20900" spans="1:10" x14ac:dyDescent="0.2">
      <c r="A20900" s="147">
        <v>4</v>
      </c>
      <c r="B20900" s="149" t="s">
        <v>2819</v>
      </c>
      <c r="C20900" s="147" t="s">
        <v>2277</v>
      </c>
      <c r="D20900" s="147" t="s">
        <v>2818</v>
      </c>
      <c r="E20900" s="147" t="s">
        <v>2246</v>
      </c>
      <c r="G20900" s="147">
        <v>0</v>
      </c>
      <c r="I20900" s="147">
        <v>4</v>
      </c>
      <c r="J20900" s="147">
        <v>1205391</v>
      </c>
    </row>
    <row r="20901" spans="1:10" x14ac:dyDescent="0.2">
      <c r="A20901" s="147">
        <v>6</v>
      </c>
      <c r="B20901" s="149" t="s">
        <v>2817</v>
      </c>
      <c r="C20901" s="147" t="s">
        <v>2242</v>
      </c>
      <c r="D20901" s="147" t="s">
        <v>2816</v>
      </c>
      <c r="E20901" s="147" t="s">
        <v>2240</v>
      </c>
      <c r="G20901" s="147">
        <v>0</v>
      </c>
      <c r="I20901" s="147">
        <v>5</v>
      </c>
      <c r="J20901" s="147">
        <v>2598375</v>
      </c>
    </row>
    <row r="20902" spans="1:10" x14ac:dyDescent="0.2">
      <c r="A20902" s="147">
        <v>6</v>
      </c>
      <c r="B20902" s="149" t="s">
        <v>2812</v>
      </c>
      <c r="C20902" s="147" t="s">
        <v>2242</v>
      </c>
      <c r="D20902" s="147" t="s">
        <v>2815</v>
      </c>
      <c r="E20902" s="147" t="s">
        <v>2240</v>
      </c>
      <c r="G20902" s="147">
        <v>0</v>
      </c>
      <c r="I20902" s="147">
        <v>5</v>
      </c>
      <c r="J20902" s="147">
        <v>2598377</v>
      </c>
    </row>
    <row r="20903" spans="1:10" x14ac:dyDescent="0.2">
      <c r="A20903" s="147">
        <v>6</v>
      </c>
      <c r="B20903" s="149" t="s">
        <v>2812</v>
      </c>
      <c r="C20903" s="147" t="s">
        <v>2261</v>
      </c>
      <c r="D20903" s="147" t="s">
        <v>2814</v>
      </c>
      <c r="E20903" s="147" t="s">
        <v>2246</v>
      </c>
      <c r="G20903" s="147">
        <v>0</v>
      </c>
      <c r="I20903" s="147">
        <v>5</v>
      </c>
      <c r="J20903" s="147">
        <v>1205437</v>
      </c>
    </row>
    <row r="20904" spans="1:10" x14ac:dyDescent="0.2">
      <c r="A20904" s="147">
        <v>6</v>
      </c>
      <c r="B20904" s="149" t="s">
        <v>2812</v>
      </c>
      <c r="C20904" s="147" t="s">
        <v>2261</v>
      </c>
      <c r="D20904" s="147" t="s">
        <v>2813</v>
      </c>
      <c r="E20904" s="147" t="s">
        <v>2246</v>
      </c>
      <c r="G20904" s="147">
        <v>0</v>
      </c>
      <c r="I20904" s="147">
        <v>5</v>
      </c>
      <c r="J20904" s="147">
        <v>1205452</v>
      </c>
    </row>
    <row r="20905" spans="1:10" x14ac:dyDescent="0.2">
      <c r="A20905" s="147">
        <v>6</v>
      </c>
      <c r="B20905" s="149" t="s">
        <v>2812</v>
      </c>
      <c r="C20905" s="147" t="s">
        <v>2277</v>
      </c>
      <c r="D20905" s="147" t="s">
        <v>2800</v>
      </c>
      <c r="E20905" s="147" t="s">
        <v>2246</v>
      </c>
      <c r="G20905" s="147">
        <v>0</v>
      </c>
      <c r="I20905" s="147">
        <v>5</v>
      </c>
      <c r="J20905" s="147">
        <v>1205451</v>
      </c>
    </row>
    <row r="20906" spans="1:10" x14ac:dyDescent="0.2">
      <c r="A20906" s="147">
        <v>6</v>
      </c>
      <c r="B20906" s="149" t="s">
        <v>2808</v>
      </c>
      <c r="C20906" s="147" t="s">
        <v>2242</v>
      </c>
      <c r="D20906" s="147" t="s">
        <v>2811</v>
      </c>
      <c r="E20906" s="147" t="s">
        <v>2240</v>
      </c>
      <c r="G20906" s="147">
        <v>0</v>
      </c>
      <c r="I20906" s="147">
        <v>5</v>
      </c>
      <c r="J20906" s="147">
        <v>2598374</v>
      </c>
    </row>
    <row r="20907" spans="1:10" x14ac:dyDescent="0.2">
      <c r="A20907" s="147">
        <v>6</v>
      </c>
      <c r="B20907" s="149" t="s">
        <v>2808</v>
      </c>
      <c r="C20907" s="147" t="s">
        <v>2261</v>
      </c>
      <c r="D20907" s="147" t="s">
        <v>2810</v>
      </c>
      <c r="E20907" s="147" t="s">
        <v>2246</v>
      </c>
      <c r="G20907" s="147">
        <v>0</v>
      </c>
      <c r="I20907" s="147">
        <v>5</v>
      </c>
      <c r="J20907" s="147">
        <v>1205450</v>
      </c>
    </row>
    <row r="20908" spans="1:10" x14ac:dyDescent="0.2">
      <c r="A20908" s="147">
        <v>6</v>
      </c>
      <c r="B20908" s="149" t="s">
        <v>2808</v>
      </c>
      <c r="C20908" s="147" t="s">
        <v>2261</v>
      </c>
      <c r="D20908" s="147" t="s">
        <v>2809</v>
      </c>
      <c r="E20908" s="147" t="s">
        <v>2246</v>
      </c>
      <c r="G20908" s="147">
        <v>0</v>
      </c>
      <c r="I20908" s="147">
        <v>5</v>
      </c>
      <c r="J20908" s="147">
        <v>1205434</v>
      </c>
    </row>
    <row r="20909" spans="1:10" x14ac:dyDescent="0.2">
      <c r="A20909" s="147">
        <v>6</v>
      </c>
      <c r="B20909" s="149" t="s">
        <v>2808</v>
      </c>
      <c r="C20909" s="147" t="s">
        <v>2277</v>
      </c>
      <c r="D20909" s="147" t="s">
        <v>2800</v>
      </c>
      <c r="E20909" s="147" t="s">
        <v>2246</v>
      </c>
      <c r="G20909" s="147">
        <v>0</v>
      </c>
      <c r="I20909" s="147">
        <v>5</v>
      </c>
      <c r="J20909" s="147">
        <v>1205444</v>
      </c>
    </row>
    <row r="20910" spans="1:10" x14ac:dyDescent="0.2">
      <c r="A20910" s="147">
        <v>6</v>
      </c>
      <c r="B20910" s="149" t="s">
        <v>2806</v>
      </c>
      <c r="C20910" s="147" t="s">
        <v>2242</v>
      </c>
      <c r="D20910" s="147" t="s">
        <v>2807</v>
      </c>
      <c r="E20910" s="147" t="s">
        <v>2240</v>
      </c>
      <c r="G20910" s="147">
        <v>0</v>
      </c>
      <c r="I20910" s="147">
        <v>5</v>
      </c>
      <c r="J20910" s="147">
        <v>2598378</v>
      </c>
    </row>
    <row r="20911" spans="1:10" x14ac:dyDescent="0.2">
      <c r="A20911" s="147">
        <v>6</v>
      </c>
      <c r="B20911" s="149" t="s">
        <v>2806</v>
      </c>
      <c r="C20911" s="147" t="s">
        <v>2446</v>
      </c>
      <c r="D20911" s="147" t="s">
        <v>2805</v>
      </c>
      <c r="E20911" s="147" t="s">
        <v>2246</v>
      </c>
      <c r="G20911" s="147">
        <v>0</v>
      </c>
      <c r="I20911" s="147">
        <v>5</v>
      </c>
      <c r="J20911" s="147">
        <v>1205453</v>
      </c>
    </row>
    <row r="20912" spans="1:10" x14ac:dyDescent="0.2">
      <c r="A20912" s="147">
        <v>5</v>
      </c>
      <c r="B20912" s="149" t="s">
        <v>2801</v>
      </c>
      <c r="C20912" s="147" t="s">
        <v>2242</v>
      </c>
      <c r="D20912" s="147" t="s">
        <v>2804</v>
      </c>
      <c r="E20912" s="147" t="s">
        <v>2246</v>
      </c>
      <c r="G20912" s="147">
        <v>0</v>
      </c>
      <c r="I20912" s="147">
        <v>5</v>
      </c>
      <c r="J20912" s="147">
        <v>2598372</v>
      </c>
    </row>
    <row r="20913" spans="1:10" x14ac:dyDescent="0.2">
      <c r="A20913" s="147">
        <v>5</v>
      </c>
      <c r="B20913" s="149" t="s">
        <v>2801</v>
      </c>
      <c r="C20913" s="147" t="s">
        <v>2261</v>
      </c>
      <c r="D20913" s="147" t="s">
        <v>2803</v>
      </c>
      <c r="E20913" s="147" t="s">
        <v>2246</v>
      </c>
      <c r="G20913" s="147">
        <v>0</v>
      </c>
      <c r="I20913" s="147">
        <v>5</v>
      </c>
      <c r="J20913" s="147">
        <v>1205443</v>
      </c>
    </row>
    <row r="20914" spans="1:10" x14ac:dyDescent="0.2">
      <c r="A20914" s="147">
        <v>5</v>
      </c>
      <c r="B20914" s="149" t="s">
        <v>2801</v>
      </c>
      <c r="C20914" s="147" t="s">
        <v>2250</v>
      </c>
      <c r="D20914" s="147" t="s">
        <v>2802</v>
      </c>
      <c r="E20914" s="147" t="s">
        <v>2246</v>
      </c>
      <c r="G20914" s="147">
        <v>0</v>
      </c>
      <c r="I20914" s="147">
        <v>5</v>
      </c>
      <c r="J20914" s="147">
        <v>1205439</v>
      </c>
    </row>
    <row r="20915" spans="1:10" x14ac:dyDescent="0.2">
      <c r="A20915" s="147">
        <v>5</v>
      </c>
      <c r="B20915" s="149" t="s">
        <v>2801</v>
      </c>
      <c r="C20915" s="147" t="s">
        <v>2277</v>
      </c>
      <c r="D20915" s="147" t="s">
        <v>2800</v>
      </c>
      <c r="E20915" s="147" t="s">
        <v>2246</v>
      </c>
      <c r="G20915" s="147">
        <v>0</v>
      </c>
      <c r="I20915" s="147">
        <v>5</v>
      </c>
      <c r="J20915" s="147">
        <v>1205438</v>
      </c>
    </row>
    <row r="20916" spans="1:10" x14ac:dyDescent="0.2">
      <c r="A20916" s="147">
        <v>6</v>
      </c>
      <c r="B20916" s="149" t="s">
        <v>2798</v>
      </c>
      <c r="C20916" s="147" t="s">
        <v>2242</v>
      </c>
      <c r="D20916" s="147" t="s">
        <v>2799</v>
      </c>
      <c r="E20916" s="147" t="s">
        <v>2240</v>
      </c>
      <c r="G20916" s="147">
        <v>0</v>
      </c>
      <c r="I20916" s="147">
        <v>6</v>
      </c>
      <c r="J20916" s="147">
        <v>2598390</v>
      </c>
    </row>
    <row r="20917" spans="1:10" x14ac:dyDescent="0.2">
      <c r="A20917" s="147">
        <v>6</v>
      </c>
      <c r="B20917" s="149" t="s">
        <v>2798</v>
      </c>
      <c r="C20917" s="147" t="s">
        <v>2261</v>
      </c>
      <c r="D20917" s="147" t="s">
        <v>2797</v>
      </c>
      <c r="E20917" s="147" t="s">
        <v>2246</v>
      </c>
      <c r="G20917" s="147">
        <v>0</v>
      </c>
      <c r="I20917" s="147">
        <v>6</v>
      </c>
      <c r="J20917" s="147">
        <v>1205469</v>
      </c>
    </row>
    <row r="20918" spans="1:10" x14ac:dyDescent="0.2">
      <c r="A20918" s="147">
        <v>6</v>
      </c>
      <c r="B20918" s="149" t="s">
        <v>2795</v>
      </c>
      <c r="C20918" s="147" t="s">
        <v>2242</v>
      </c>
      <c r="D20918" s="147" t="s">
        <v>2796</v>
      </c>
      <c r="E20918" s="147" t="s">
        <v>2240</v>
      </c>
      <c r="G20918" s="147">
        <v>0</v>
      </c>
      <c r="I20918" s="147">
        <v>6</v>
      </c>
      <c r="J20918" s="147">
        <v>2598387</v>
      </c>
    </row>
    <row r="20919" spans="1:10" x14ac:dyDescent="0.2">
      <c r="A20919" s="147">
        <v>6</v>
      </c>
      <c r="B20919" s="149" t="s">
        <v>2795</v>
      </c>
      <c r="C20919" s="147" t="s">
        <v>2261</v>
      </c>
      <c r="D20919" s="147" t="s">
        <v>2794</v>
      </c>
      <c r="E20919" s="147" t="s">
        <v>2246</v>
      </c>
      <c r="F20919" s="147" t="s">
        <v>2259</v>
      </c>
      <c r="G20919" s="147">
        <v>2</v>
      </c>
      <c r="H20919" s="148">
        <v>41204</v>
      </c>
      <c r="I20919" s="147">
        <v>6</v>
      </c>
      <c r="J20919" s="147">
        <v>1205465</v>
      </c>
    </row>
    <row r="20920" spans="1:10" x14ac:dyDescent="0.2">
      <c r="A20920" s="147">
        <v>4</v>
      </c>
      <c r="B20920" s="149" t="s">
        <v>2788</v>
      </c>
      <c r="C20920" s="147" t="s">
        <v>2242</v>
      </c>
      <c r="D20920" s="147" t="s">
        <v>2793</v>
      </c>
      <c r="E20920" s="147" t="s">
        <v>2246</v>
      </c>
      <c r="G20920" s="147">
        <v>0</v>
      </c>
      <c r="I20920" s="147">
        <v>4</v>
      </c>
      <c r="J20920" s="147">
        <v>2598335</v>
      </c>
    </row>
    <row r="20921" spans="1:10" x14ac:dyDescent="0.2">
      <c r="A20921" s="147">
        <v>4</v>
      </c>
      <c r="B20921" s="149" t="s">
        <v>2788</v>
      </c>
      <c r="C20921" s="147" t="s">
        <v>2261</v>
      </c>
      <c r="D20921" s="147" t="s">
        <v>2792</v>
      </c>
      <c r="E20921" s="147" t="s">
        <v>2246</v>
      </c>
      <c r="G20921" s="147">
        <v>0</v>
      </c>
      <c r="I20921" s="147">
        <v>4</v>
      </c>
      <c r="J20921" s="147">
        <v>1205382</v>
      </c>
    </row>
    <row r="20922" spans="1:10" x14ac:dyDescent="0.2">
      <c r="A20922" s="147">
        <v>4</v>
      </c>
      <c r="B20922" s="149" t="s">
        <v>2788</v>
      </c>
      <c r="C20922" s="147" t="s">
        <v>2261</v>
      </c>
      <c r="D20922" s="147" t="s">
        <v>2791</v>
      </c>
      <c r="E20922" s="147" t="s">
        <v>2246</v>
      </c>
      <c r="G20922" s="147">
        <v>0</v>
      </c>
      <c r="I20922" s="147">
        <v>4</v>
      </c>
      <c r="J20922" s="147">
        <v>1205385</v>
      </c>
    </row>
    <row r="20923" spans="1:10" x14ac:dyDescent="0.2">
      <c r="A20923" s="147">
        <v>4</v>
      </c>
      <c r="B20923" s="149" t="s">
        <v>2788</v>
      </c>
      <c r="C20923" s="147" t="s">
        <v>2261</v>
      </c>
      <c r="D20923" s="147" t="s">
        <v>2790</v>
      </c>
      <c r="E20923" s="147" t="s">
        <v>2246</v>
      </c>
      <c r="G20923" s="147">
        <v>0</v>
      </c>
      <c r="I20923" s="147">
        <v>4</v>
      </c>
      <c r="J20923" s="147">
        <v>1205386</v>
      </c>
    </row>
    <row r="20924" spans="1:10" x14ac:dyDescent="0.2">
      <c r="A20924" s="147">
        <v>4</v>
      </c>
      <c r="B20924" s="149" t="s">
        <v>2788</v>
      </c>
      <c r="C20924" s="147" t="s">
        <v>2261</v>
      </c>
      <c r="D20924" s="147" t="s">
        <v>2789</v>
      </c>
      <c r="E20924" s="147" t="s">
        <v>2246</v>
      </c>
      <c r="G20924" s="147">
        <v>0</v>
      </c>
      <c r="I20924" s="147">
        <v>4</v>
      </c>
      <c r="J20924" s="147">
        <v>1205384</v>
      </c>
    </row>
    <row r="20925" spans="1:10" x14ac:dyDescent="0.2">
      <c r="A20925" s="147">
        <v>4</v>
      </c>
      <c r="B20925" s="149" t="s">
        <v>2788</v>
      </c>
      <c r="C20925" s="147" t="s">
        <v>2261</v>
      </c>
      <c r="D20925" s="147" t="s">
        <v>2787</v>
      </c>
      <c r="E20925" s="147" t="s">
        <v>2246</v>
      </c>
      <c r="G20925" s="147">
        <v>0</v>
      </c>
      <c r="I20925" s="147">
        <v>4</v>
      </c>
      <c r="J20925" s="147">
        <v>1205390</v>
      </c>
    </row>
    <row r="20926" spans="1:10" x14ac:dyDescent="0.2">
      <c r="A20926" s="147">
        <v>5</v>
      </c>
      <c r="B20926" s="149" t="s">
        <v>2786</v>
      </c>
      <c r="C20926" s="147" t="s">
        <v>2242</v>
      </c>
      <c r="D20926" s="147" t="s">
        <v>2785</v>
      </c>
      <c r="E20926" s="147" t="s">
        <v>2246</v>
      </c>
      <c r="G20926" s="147">
        <v>0</v>
      </c>
      <c r="I20926" s="147">
        <v>5</v>
      </c>
      <c r="J20926" s="147">
        <v>2598392</v>
      </c>
    </row>
    <row r="20927" spans="1:10" x14ac:dyDescent="0.2">
      <c r="A20927" s="147">
        <v>6</v>
      </c>
      <c r="B20927" s="149" t="s">
        <v>2784</v>
      </c>
      <c r="C20927" s="147" t="s">
        <v>2242</v>
      </c>
      <c r="D20927" s="147" t="s">
        <v>2783</v>
      </c>
      <c r="E20927" s="147" t="s">
        <v>2240</v>
      </c>
      <c r="G20927" s="147">
        <v>0</v>
      </c>
      <c r="I20927" s="147">
        <v>6</v>
      </c>
      <c r="J20927" s="147">
        <v>2598422</v>
      </c>
    </row>
    <row r="20928" spans="1:10" x14ac:dyDescent="0.2">
      <c r="A20928" s="147">
        <v>6</v>
      </c>
      <c r="B20928" s="149" t="s">
        <v>2781</v>
      </c>
      <c r="C20928" s="147" t="s">
        <v>2242</v>
      </c>
      <c r="D20928" s="147" t="s">
        <v>2782</v>
      </c>
      <c r="E20928" s="147" t="s">
        <v>2240</v>
      </c>
      <c r="G20928" s="147">
        <v>0</v>
      </c>
      <c r="I20928" s="147">
        <v>6</v>
      </c>
      <c r="J20928" s="147">
        <v>2598409</v>
      </c>
    </row>
    <row r="20929" spans="1:11" x14ac:dyDescent="0.2">
      <c r="A20929" s="147">
        <v>6</v>
      </c>
      <c r="B20929" s="149" t="s">
        <v>2781</v>
      </c>
      <c r="C20929" s="147" t="s">
        <v>2277</v>
      </c>
      <c r="D20929" s="147" t="s">
        <v>2780</v>
      </c>
      <c r="E20929" s="147" t="s">
        <v>2246</v>
      </c>
      <c r="G20929" s="147">
        <v>0</v>
      </c>
      <c r="I20929" s="147">
        <v>6</v>
      </c>
      <c r="J20929" s="147">
        <v>1205471</v>
      </c>
    </row>
    <row r="20930" spans="1:11" x14ac:dyDescent="0.2">
      <c r="A20930" s="147">
        <v>6</v>
      </c>
      <c r="B20930" s="149" t="s">
        <v>2779</v>
      </c>
      <c r="C20930" s="147" t="s">
        <v>2242</v>
      </c>
      <c r="D20930" s="147" t="s">
        <v>2778</v>
      </c>
      <c r="E20930" s="147" t="s">
        <v>2240</v>
      </c>
      <c r="G20930" s="147">
        <v>0</v>
      </c>
      <c r="I20930" s="147">
        <v>6</v>
      </c>
      <c r="J20930" s="147">
        <v>2598410</v>
      </c>
    </row>
    <row r="20931" spans="1:11" x14ac:dyDescent="0.2">
      <c r="A20931" s="147">
        <v>6</v>
      </c>
      <c r="B20931" s="149" t="s">
        <v>2777</v>
      </c>
      <c r="C20931" s="147" t="s">
        <v>2242</v>
      </c>
      <c r="D20931" s="147" t="s">
        <v>2776</v>
      </c>
      <c r="E20931" s="147" t="s">
        <v>2240</v>
      </c>
      <c r="G20931" s="147">
        <v>0</v>
      </c>
      <c r="I20931" s="147">
        <v>6</v>
      </c>
      <c r="J20931" s="147">
        <v>2598397</v>
      </c>
    </row>
    <row r="20932" spans="1:11" x14ac:dyDescent="0.2">
      <c r="A20932" s="147">
        <v>6</v>
      </c>
      <c r="B20932" s="149" t="s">
        <v>2775</v>
      </c>
      <c r="C20932" s="147" t="s">
        <v>2242</v>
      </c>
      <c r="D20932" s="147" t="s">
        <v>2774</v>
      </c>
      <c r="E20932" s="147" t="s">
        <v>2240</v>
      </c>
      <c r="G20932" s="147">
        <v>0</v>
      </c>
      <c r="I20932" s="147">
        <v>6</v>
      </c>
      <c r="J20932" s="147">
        <v>2598407</v>
      </c>
    </row>
    <row r="20933" spans="1:11" x14ac:dyDescent="0.2">
      <c r="A20933" s="147">
        <v>6</v>
      </c>
      <c r="B20933" s="149" t="s">
        <v>2773</v>
      </c>
      <c r="C20933" s="147" t="s">
        <v>2242</v>
      </c>
      <c r="D20933" s="147" t="s">
        <v>2772</v>
      </c>
      <c r="E20933" s="147" t="s">
        <v>2240</v>
      </c>
      <c r="G20933" s="147">
        <v>0</v>
      </c>
      <c r="I20933" s="147">
        <v>6</v>
      </c>
      <c r="J20933" s="147">
        <v>2598412</v>
      </c>
    </row>
    <row r="20934" spans="1:11" x14ac:dyDescent="0.2">
      <c r="A20934" s="147">
        <v>6</v>
      </c>
      <c r="B20934" s="149" t="s">
        <v>2771</v>
      </c>
      <c r="C20934" s="147" t="s">
        <v>2242</v>
      </c>
      <c r="D20934" s="147" t="s">
        <v>2770</v>
      </c>
      <c r="E20934" s="147" t="s">
        <v>2240</v>
      </c>
      <c r="G20934" s="147">
        <v>0</v>
      </c>
      <c r="I20934" s="147">
        <v>6</v>
      </c>
      <c r="J20934" s="147">
        <v>2598417</v>
      </c>
      <c r="K20934" s="147" t="s">
        <v>2769</v>
      </c>
    </row>
    <row r="20935" spans="1:11" x14ac:dyDescent="0.2">
      <c r="A20935" s="147">
        <v>6</v>
      </c>
      <c r="B20935" s="149" t="s">
        <v>2768</v>
      </c>
      <c r="C20935" s="147" t="s">
        <v>2242</v>
      </c>
      <c r="D20935" s="147" t="s">
        <v>2767</v>
      </c>
      <c r="E20935" s="147" t="s">
        <v>2240</v>
      </c>
      <c r="G20935" s="147">
        <v>0</v>
      </c>
      <c r="I20935" s="147">
        <v>6</v>
      </c>
      <c r="J20935" s="147">
        <v>2598420</v>
      </c>
    </row>
    <row r="20936" spans="1:11" x14ac:dyDescent="0.2">
      <c r="A20936" s="147">
        <v>6</v>
      </c>
      <c r="B20936" s="149" t="s">
        <v>2766</v>
      </c>
      <c r="C20936" s="147" t="s">
        <v>2242</v>
      </c>
      <c r="D20936" s="147" t="s">
        <v>2765</v>
      </c>
      <c r="E20936" s="147" t="s">
        <v>2240</v>
      </c>
      <c r="G20936" s="147">
        <v>0</v>
      </c>
      <c r="I20936" s="147">
        <v>6</v>
      </c>
      <c r="J20936" s="147">
        <v>2598415</v>
      </c>
    </row>
    <row r="20937" spans="1:11" x14ac:dyDescent="0.2">
      <c r="A20937" s="147">
        <v>5</v>
      </c>
      <c r="B20937" s="149" t="s">
        <v>2764</v>
      </c>
      <c r="C20937" s="147" t="s">
        <v>2242</v>
      </c>
      <c r="D20937" s="147" t="s">
        <v>2763</v>
      </c>
      <c r="E20937" s="147" t="s">
        <v>2246</v>
      </c>
      <c r="G20937" s="147">
        <v>0</v>
      </c>
      <c r="I20937" s="147">
        <v>5</v>
      </c>
      <c r="J20937" s="147">
        <v>2598391</v>
      </c>
    </row>
    <row r="20938" spans="1:11" x14ac:dyDescent="0.2">
      <c r="A20938" s="147">
        <v>6</v>
      </c>
      <c r="B20938" s="149" t="s">
        <v>2762</v>
      </c>
      <c r="C20938" s="147" t="s">
        <v>2242</v>
      </c>
      <c r="D20938" s="147" t="s">
        <v>2761</v>
      </c>
      <c r="E20938" s="147" t="s">
        <v>2240</v>
      </c>
      <c r="G20938" s="147">
        <v>0</v>
      </c>
      <c r="I20938" s="147">
        <v>6</v>
      </c>
      <c r="J20938" s="147">
        <v>2598432</v>
      </c>
    </row>
    <row r="20939" spans="1:11" x14ac:dyDescent="0.2">
      <c r="A20939" s="147">
        <v>6</v>
      </c>
      <c r="B20939" s="149" t="s">
        <v>2759</v>
      </c>
      <c r="C20939" s="147" t="s">
        <v>2242</v>
      </c>
      <c r="D20939" s="147" t="s">
        <v>2760</v>
      </c>
      <c r="E20939" s="147" t="s">
        <v>2240</v>
      </c>
      <c r="G20939" s="147">
        <v>0</v>
      </c>
      <c r="I20939" s="147">
        <v>6</v>
      </c>
      <c r="J20939" s="147">
        <v>2598441</v>
      </c>
    </row>
    <row r="20940" spans="1:11" x14ac:dyDescent="0.2">
      <c r="A20940" s="147">
        <v>6</v>
      </c>
      <c r="B20940" s="149" t="s">
        <v>2759</v>
      </c>
      <c r="C20940" s="147" t="s">
        <v>2261</v>
      </c>
      <c r="D20940" s="147" t="s">
        <v>2758</v>
      </c>
      <c r="E20940" s="147" t="s">
        <v>2246</v>
      </c>
      <c r="G20940" s="147">
        <v>0</v>
      </c>
      <c r="I20940" s="147">
        <v>6</v>
      </c>
      <c r="J20940" s="147">
        <v>1205474</v>
      </c>
    </row>
    <row r="20941" spans="1:11" x14ac:dyDescent="0.2">
      <c r="A20941" s="147">
        <v>6</v>
      </c>
      <c r="B20941" s="149" t="s">
        <v>2756</v>
      </c>
      <c r="C20941" s="147" t="s">
        <v>2242</v>
      </c>
      <c r="D20941" s="147" t="s">
        <v>2757</v>
      </c>
      <c r="E20941" s="147" t="s">
        <v>2240</v>
      </c>
      <c r="G20941" s="147">
        <v>0</v>
      </c>
      <c r="I20941" s="147">
        <v>6</v>
      </c>
      <c r="J20941" s="147">
        <v>2598424</v>
      </c>
    </row>
    <row r="20942" spans="1:11" x14ac:dyDescent="0.2">
      <c r="A20942" s="147">
        <v>6</v>
      </c>
      <c r="B20942" s="149" t="s">
        <v>2756</v>
      </c>
      <c r="C20942" s="147" t="s">
        <v>2261</v>
      </c>
      <c r="D20942" s="147" t="s">
        <v>2755</v>
      </c>
      <c r="E20942" s="147" t="s">
        <v>2246</v>
      </c>
      <c r="G20942" s="147">
        <v>0</v>
      </c>
      <c r="I20942" s="147">
        <v>6</v>
      </c>
      <c r="J20942" s="147">
        <v>1205475</v>
      </c>
    </row>
    <row r="20943" spans="1:11" x14ac:dyDescent="0.2">
      <c r="A20943" s="147">
        <v>6</v>
      </c>
      <c r="B20943" s="149" t="s">
        <v>2753</v>
      </c>
      <c r="C20943" s="147" t="s">
        <v>2242</v>
      </c>
      <c r="D20943" s="147" t="s">
        <v>2754</v>
      </c>
      <c r="E20943" s="147" t="s">
        <v>2240</v>
      </c>
      <c r="G20943" s="147">
        <v>0</v>
      </c>
      <c r="I20943" s="147">
        <v>6</v>
      </c>
      <c r="J20943" s="147">
        <v>2598440</v>
      </c>
    </row>
    <row r="20944" spans="1:11" x14ac:dyDescent="0.2">
      <c r="A20944" s="147">
        <v>6</v>
      </c>
      <c r="B20944" s="149" t="s">
        <v>2753</v>
      </c>
      <c r="C20944" s="147" t="s">
        <v>2261</v>
      </c>
      <c r="D20944" s="147" t="s">
        <v>2752</v>
      </c>
      <c r="E20944" s="147" t="s">
        <v>2246</v>
      </c>
      <c r="G20944" s="147">
        <v>0</v>
      </c>
      <c r="I20944" s="147">
        <v>6</v>
      </c>
      <c r="J20944" s="147">
        <v>1205476</v>
      </c>
    </row>
    <row r="20945" spans="1:10" x14ac:dyDescent="0.2">
      <c r="A20945" s="147">
        <v>6</v>
      </c>
      <c r="B20945" s="149" t="s">
        <v>2751</v>
      </c>
      <c r="C20945" s="147" t="s">
        <v>2242</v>
      </c>
      <c r="D20945" s="147" t="s">
        <v>2750</v>
      </c>
      <c r="E20945" s="147" t="s">
        <v>2240</v>
      </c>
      <c r="G20945" s="147">
        <v>0</v>
      </c>
      <c r="I20945" s="147">
        <v>6</v>
      </c>
      <c r="J20945" s="147">
        <v>2598431</v>
      </c>
    </row>
    <row r="20946" spans="1:10" x14ac:dyDescent="0.2">
      <c r="A20946" s="147">
        <v>6</v>
      </c>
      <c r="B20946" s="149" t="s">
        <v>2749</v>
      </c>
      <c r="C20946" s="147" t="s">
        <v>2242</v>
      </c>
      <c r="D20946" s="147" t="s">
        <v>2748</v>
      </c>
      <c r="E20946" s="147" t="s">
        <v>2240</v>
      </c>
      <c r="G20946" s="147">
        <v>0</v>
      </c>
      <c r="I20946" s="147">
        <v>6</v>
      </c>
      <c r="J20946" s="147">
        <v>2598426</v>
      </c>
    </row>
    <row r="20947" spans="1:10" x14ac:dyDescent="0.2">
      <c r="A20947" s="147">
        <v>6</v>
      </c>
      <c r="B20947" s="149" t="s">
        <v>2747</v>
      </c>
      <c r="C20947" s="147" t="s">
        <v>2242</v>
      </c>
      <c r="D20947" s="147" t="s">
        <v>2746</v>
      </c>
      <c r="E20947" s="147" t="s">
        <v>2240</v>
      </c>
      <c r="G20947" s="147">
        <v>0</v>
      </c>
      <c r="I20947" s="147">
        <v>6</v>
      </c>
      <c r="J20947" s="147">
        <v>2598434</v>
      </c>
    </row>
    <row r="20948" spans="1:10" x14ac:dyDescent="0.2">
      <c r="A20948" s="147">
        <v>4</v>
      </c>
      <c r="B20948" s="149" t="s">
        <v>2736</v>
      </c>
      <c r="C20948" s="147" t="s">
        <v>2242</v>
      </c>
      <c r="D20948" s="147" t="s">
        <v>2745</v>
      </c>
      <c r="E20948" s="147" t="s">
        <v>2246</v>
      </c>
      <c r="G20948" s="147">
        <v>0</v>
      </c>
      <c r="I20948" s="147">
        <v>4</v>
      </c>
      <c r="J20948" s="147">
        <v>2598337</v>
      </c>
    </row>
    <row r="20949" spans="1:10" x14ac:dyDescent="0.2">
      <c r="A20949" s="147">
        <v>4</v>
      </c>
      <c r="B20949" s="149" t="s">
        <v>2736</v>
      </c>
      <c r="C20949" s="147" t="s">
        <v>2277</v>
      </c>
      <c r="D20949" s="147" t="s">
        <v>2744</v>
      </c>
      <c r="E20949" s="147" t="s">
        <v>2246</v>
      </c>
      <c r="G20949" s="147">
        <v>0</v>
      </c>
      <c r="I20949" s="147">
        <v>4</v>
      </c>
      <c r="J20949" s="147">
        <v>1205414</v>
      </c>
    </row>
    <row r="20950" spans="1:10" x14ac:dyDescent="0.2">
      <c r="A20950" s="147">
        <v>4</v>
      </c>
      <c r="B20950" s="149" t="s">
        <v>2736</v>
      </c>
      <c r="C20950" s="147" t="s">
        <v>2277</v>
      </c>
      <c r="D20950" s="147" t="s">
        <v>2743</v>
      </c>
      <c r="E20950" s="147" t="s">
        <v>2246</v>
      </c>
      <c r="G20950" s="147">
        <v>0</v>
      </c>
      <c r="I20950" s="147">
        <v>4</v>
      </c>
      <c r="J20950" s="147">
        <v>1205431</v>
      </c>
    </row>
    <row r="20951" spans="1:10" x14ac:dyDescent="0.2">
      <c r="A20951" s="147">
        <v>4</v>
      </c>
      <c r="B20951" s="149" t="s">
        <v>2736</v>
      </c>
      <c r="C20951" s="147" t="s">
        <v>2277</v>
      </c>
      <c r="D20951" s="147" t="s">
        <v>2742</v>
      </c>
      <c r="E20951" s="147" t="s">
        <v>2246</v>
      </c>
      <c r="G20951" s="147">
        <v>0</v>
      </c>
      <c r="I20951" s="147">
        <v>4</v>
      </c>
      <c r="J20951" s="147">
        <v>1205423</v>
      </c>
    </row>
    <row r="20952" spans="1:10" x14ac:dyDescent="0.2">
      <c r="A20952" s="147">
        <v>4</v>
      </c>
      <c r="B20952" s="149" t="s">
        <v>2736</v>
      </c>
      <c r="C20952" s="147" t="s">
        <v>2277</v>
      </c>
      <c r="D20952" s="147" t="s">
        <v>2741</v>
      </c>
      <c r="E20952" s="147" t="s">
        <v>2246</v>
      </c>
      <c r="G20952" s="147">
        <v>0</v>
      </c>
      <c r="I20952" s="147">
        <v>4</v>
      </c>
      <c r="J20952" s="147">
        <v>1205422</v>
      </c>
    </row>
    <row r="20953" spans="1:10" x14ac:dyDescent="0.2">
      <c r="A20953" s="147">
        <v>4</v>
      </c>
      <c r="B20953" s="149" t="s">
        <v>2736</v>
      </c>
      <c r="C20953" s="147" t="s">
        <v>2277</v>
      </c>
      <c r="D20953" s="147" t="s">
        <v>2740</v>
      </c>
      <c r="E20953" s="147" t="s">
        <v>2246</v>
      </c>
      <c r="G20953" s="147">
        <v>0</v>
      </c>
      <c r="I20953" s="147">
        <v>4</v>
      </c>
      <c r="J20953" s="147">
        <v>1205428</v>
      </c>
    </row>
    <row r="20954" spans="1:10" x14ac:dyDescent="0.2">
      <c r="A20954" s="147">
        <v>4</v>
      </c>
      <c r="B20954" s="149" t="s">
        <v>2736</v>
      </c>
      <c r="C20954" s="147" t="s">
        <v>2277</v>
      </c>
      <c r="D20954" s="147" t="s">
        <v>2739</v>
      </c>
      <c r="E20954" s="147" t="s">
        <v>2246</v>
      </c>
      <c r="G20954" s="147">
        <v>0</v>
      </c>
      <c r="I20954" s="147">
        <v>4</v>
      </c>
      <c r="J20954" s="147">
        <v>1205413</v>
      </c>
    </row>
    <row r="20955" spans="1:10" x14ac:dyDescent="0.2">
      <c r="A20955" s="147">
        <v>4</v>
      </c>
      <c r="B20955" s="149" t="s">
        <v>2736</v>
      </c>
      <c r="C20955" s="147" t="s">
        <v>2277</v>
      </c>
      <c r="D20955" s="147" t="s">
        <v>2738</v>
      </c>
      <c r="E20955" s="147" t="s">
        <v>2246</v>
      </c>
      <c r="G20955" s="147">
        <v>0</v>
      </c>
      <c r="I20955" s="147">
        <v>4</v>
      </c>
      <c r="J20955" s="147">
        <v>1205417</v>
      </c>
    </row>
    <row r="20956" spans="1:10" x14ac:dyDescent="0.2">
      <c r="A20956" s="147">
        <v>4</v>
      </c>
      <c r="B20956" s="149" t="s">
        <v>2736</v>
      </c>
      <c r="C20956" s="147" t="s">
        <v>2277</v>
      </c>
      <c r="D20956" s="147" t="s">
        <v>2737</v>
      </c>
      <c r="E20956" s="147" t="s">
        <v>2246</v>
      </c>
      <c r="G20956" s="147">
        <v>0</v>
      </c>
      <c r="I20956" s="147">
        <v>4</v>
      </c>
      <c r="J20956" s="147">
        <v>1205418</v>
      </c>
    </row>
    <row r="20957" spans="1:10" x14ac:dyDescent="0.2">
      <c r="A20957" s="147">
        <v>4</v>
      </c>
      <c r="B20957" s="149" t="s">
        <v>2736</v>
      </c>
      <c r="C20957" s="147" t="s">
        <v>2277</v>
      </c>
      <c r="D20957" s="147" t="s">
        <v>2735</v>
      </c>
      <c r="E20957" s="147" t="s">
        <v>2246</v>
      </c>
      <c r="G20957" s="147">
        <v>0</v>
      </c>
      <c r="I20957" s="147">
        <v>4</v>
      </c>
      <c r="J20957" s="147">
        <v>1205421</v>
      </c>
    </row>
    <row r="20958" spans="1:10" x14ac:dyDescent="0.2">
      <c r="A20958" s="147">
        <v>5</v>
      </c>
      <c r="B20958" s="149" t="s">
        <v>2734</v>
      </c>
      <c r="C20958" s="147" t="s">
        <v>2242</v>
      </c>
      <c r="D20958" s="147" t="s">
        <v>2733</v>
      </c>
      <c r="E20958" s="147" t="s">
        <v>2246</v>
      </c>
      <c r="G20958" s="147">
        <v>0</v>
      </c>
      <c r="I20958" s="147">
        <v>5</v>
      </c>
      <c r="J20958" s="147">
        <v>2598448</v>
      </c>
    </row>
    <row r="20959" spans="1:10" x14ac:dyDescent="0.2">
      <c r="A20959" s="147">
        <v>6</v>
      </c>
      <c r="B20959" s="149" t="s">
        <v>2732</v>
      </c>
      <c r="C20959" s="147" t="s">
        <v>2242</v>
      </c>
      <c r="D20959" s="147" t="s">
        <v>2731</v>
      </c>
      <c r="E20959" s="147" t="s">
        <v>2240</v>
      </c>
      <c r="G20959" s="147">
        <v>0</v>
      </c>
      <c r="I20959" s="147">
        <v>6</v>
      </c>
      <c r="J20959" s="147">
        <v>2598453</v>
      </c>
    </row>
    <row r="20960" spans="1:10" x14ac:dyDescent="0.2">
      <c r="A20960" s="147">
        <v>6</v>
      </c>
      <c r="B20960" s="149" t="s">
        <v>2730</v>
      </c>
      <c r="C20960" s="147" t="s">
        <v>2242</v>
      </c>
      <c r="D20960" s="147" t="s">
        <v>2729</v>
      </c>
      <c r="E20960" s="147" t="s">
        <v>2240</v>
      </c>
      <c r="G20960" s="147">
        <v>0</v>
      </c>
      <c r="I20960" s="147">
        <v>6</v>
      </c>
      <c r="J20960" s="147">
        <v>2598454</v>
      </c>
    </row>
    <row r="20961" spans="1:10" x14ac:dyDescent="0.2">
      <c r="A20961" s="147">
        <v>6</v>
      </c>
      <c r="B20961" s="149" t="s">
        <v>2727</v>
      </c>
      <c r="C20961" s="147" t="s">
        <v>2242</v>
      </c>
      <c r="D20961" s="147" t="s">
        <v>2728</v>
      </c>
      <c r="E20961" s="147" t="s">
        <v>2240</v>
      </c>
      <c r="G20961" s="147">
        <v>0</v>
      </c>
      <c r="I20961" s="147">
        <v>5</v>
      </c>
      <c r="J20961" s="147">
        <v>2598445</v>
      </c>
    </row>
    <row r="20962" spans="1:10" x14ac:dyDescent="0.2">
      <c r="A20962" s="147">
        <v>6</v>
      </c>
      <c r="B20962" s="149" t="s">
        <v>2727</v>
      </c>
      <c r="C20962" s="147" t="s">
        <v>2261</v>
      </c>
      <c r="D20962" s="147" t="s">
        <v>2726</v>
      </c>
      <c r="E20962" s="147" t="s">
        <v>2246</v>
      </c>
      <c r="G20962" s="147">
        <v>0</v>
      </c>
      <c r="I20962" s="147">
        <v>5</v>
      </c>
      <c r="J20962" s="147">
        <v>1205482</v>
      </c>
    </row>
    <row r="20963" spans="1:10" x14ac:dyDescent="0.2">
      <c r="A20963" s="147">
        <v>3</v>
      </c>
      <c r="B20963" s="149" t="s">
        <v>2725</v>
      </c>
      <c r="C20963" s="147" t="s">
        <v>2242</v>
      </c>
      <c r="D20963" s="147" t="s">
        <v>2724</v>
      </c>
      <c r="E20963" s="147" t="s">
        <v>2246</v>
      </c>
      <c r="G20963" s="147">
        <v>0</v>
      </c>
      <c r="I20963" s="147">
        <v>3</v>
      </c>
      <c r="J20963" s="147">
        <v>2597817</v>
      </c>
    </row>
    <row r="20964" spans="1:10" x14ac:dyDescent="0.2">
      <c r="A20964" s="147">
        <v>4</v>
      </c>
      <c r="B20964" s="149" t="s">
        <v>2723</v>
      </c>
      <c r="C20964" s="147" t="s">
        <v>2242</v>
      </c>
      <c r="D20964" s="147" t="s">
        <v>2722</v>
      </c>
      <c r="E20964" s="147" t="s">
        <v>2240</v>
      </c>
      <c r="G20964" s="147">
        <v>0</v>
      </c>
      <c r="I20964" s="147">
        <v>4</v>
      </c>
      <c r="J20964" s="147">
        <v>2598467</v>
      </c>
    </row>
    <row r="20965" spans="1:10" x14ac:dyDescent="0.2">
      <c r="A20965" s="147">
        <v>4</v>
      </c>
      <c r="B20965" s="149" t="s">
        <v>2720</v>
      </c>
      <c r="C20965" s="147" t="s">
        <v>2242</v>
      </c>
      <c r="D20965" s="147" t="s">
        <v>2721</v>
      </c>
      <c r="E20965" s="147" t="s">
        <v>2240</v>
      </c>
      <c r="G20965" s="147">
        <v>0</v>
      </c>
      <c r="I20965" s="147">
        <v>4</v>
      </c>
      <c r="J20965" s="147">
        <v>2598468</v>
      </c>
    </row>
    <row r="20966" spans="1:10" x14ac:dyDescent="0.2">
      <c r="A20966" s="147">
        <v>4</v>
      </c>
      <c r="B20966" s="149" t="s">
        <v>2720</v>
      </c>
      <c r="C20966" s="147" t="s">
        <v>2261</v>
      </c>
      <c r="D20966" s="147" t="s">
        <v>2719</v>
      </c>
      <c r="E20966" s="147" t="s">
        <v>2246</v>
      </c>
      <c r="G20966" s="147">
        <v>0</v>
      </c>
      <c r="I20966" s="147">
        <v>4</v>
      </c>
      <c r="J20966" s="147">
        <v>1205511</v>
      </c>
    </row>
    <row r="20967" spans="1:10" x14ac:dyDescent="0.2">
      <c r="A20967" s="147">
        <v>4</v>
      </c>
      <c r="B20967" s="149" t="s">
        <v>2717</v>
      </c>
      <c r="C20967" s="147" t="s">
        <v>2242</v>
      </c>
      <c r="D20967" s="147" t="s">
        <v>2718</v>
      </c>
      <c r="E20967" s="147" t="s">
        <v>2240</v>
      </c>
      <c r="G20967" s="147">
        <v>0</v>
      </c>
      <c r="I20967" s="147">
        <v>4</v>
      </c>
      <c r="J20967" s="147">
        <v>2598474</v>
      </c>
    </row>
    <row r="20968" spans="1:10" x14ac:dyDescent="0.2">
      <c r="A20968" s="147">
        <v>4</v>
      </c>
      <c r="B20968" s="149" t="s">
        <v>2717</v>
      </c>
      <c r="C20968" s="147" t="s">
        <v>2261</v>
      </c>
      <c r="D20968" s="147" t="s">
        <v>2716</v>
      </c>
      <c r="E20968" s="147" t="s">
        <v>2246</v>
      </c>
      <c r="G20968" s="147">
        <v>0</v>
      </c>
      <c r="I20968" s="147">
        <v>4</v>
      </c>
      <c r="J20968" s="147">
        <v>1205501</v>
      </c>
    </row>
    <row r="20969" spans="1:10" x14ac:dyDescent="0.2">
      <c r="A20969" s="147">
        <v>4</v>
      </c>
      <c r="B20969" s="149" t="s">
        <v>2715</v>
      </c>
      <c r="C20969" s="147" t="s">
        <v>2242</v>
      </c>
      <c r="D20969" s="147" t="s">
        <v>2714</v>
      </c>
      <c r="E20969" s="147" t="s">
        <v>2240</v>
      </c>
      <c r="G20969" s="147">
        <v>0</v>
      </c>
      <c r="I20969" s="147">
        <v>4</v>
      </c>
      <c r="J20969" s="147">
        <v>2598458</v>
      </c>
    </row>
    <row r="20970" spans="1:10" x14ac:dyDescent="0.2">
      <c r="A20970" s="147">
        <v>4</v>
      </c>
      <c r="B20970" s="149" t="s">
        <v>2713</v>
      </c>
      <c r="C20970" s="147" t="s">
        <v>2242</v>
      </c>
      <c r="D20970" s="147" t="s">
        <v>2712</v>
      </c>
      <c r="E20970" s="147" t="s">
        <v>2240</v>
      </c>
      <c r="G20970" s="147">
        <v>0</v>
      </c>
      <c r="I20970" s="147">
        <v>4</v>
      </c>
      <c r="J20970" s="147">
        <v>2598461</v>
      </c>
    </row>
    <row r="20971" spans="1:10" x14ac:dyDescent="0.2">
      <c r="A20971" s="147">
        <v>4</v>
      </c>
      <c r="B20971" s="149" t="s">
        <v>2708</v>
      </c>
      <c r="C20971" s="147" t="s">
        <v>2242</v>
      </c>
      <c r="D20971" s="147" t="s">
        <v>2711</v>
      </c>
      <c r="E20971" s="147" t="s">
        <v>2240</v>
      </c>
      <c r="G20971" s="147">
        <v>0</v>
      </c>
      <c r="I20971" s="147">
        <v>4</v>
      </c>
      <c r="J20971" s="147">
        <v>2598475</v>
      </c>
    </row>
    <row r="20972" spans="1:10" x14ac:dyDescent="0.2">
      <c r="A20972" s="147">
        <v>4</v>
      </c>
      <c r="B20972" s="149" t="s">
        <v>2708</v>
      </c>
      <c r="C20972" s="147" t="s">
        <v>2261</v>
      </c>
      <c r="D20972" s="147" t="s">
        <v>2710</v>
      </c>
      <c r="E20972" s="147" t="s">
        <v>2246</v>
      </c>
      <c r="G20972" s="147">
        <v>0</v>
      </c>
      <c r="I20972" s="147">
        <v>4</v>
      </c>
      <c r="J20972" s="147">
        <v>1205502</v>
      </c>
    </row>
    <row r="20973" spans="1:10" x14ac:dyDescent="0.2">
      <c r="A20973" s="147">
        <v>4</v>
      </c>
      <c r="B20973" s="149" t="s">
        <v>2708</v>
      </c>
      <c r="C20973" s="147" t="s">
        <v>2277</v>
      </c>
      <c r="D20973" s="147" t="s">
        <v>2709</v>
      </c>
      <c r="E20973" s="147" t="s">
        <v>2246</v>
      </c>
      <c r="G20973" s="147">
        <v>0</v>
      </c>
      <c r="I20973" s="147">
        <v>4</v>
      </c>
      <c r="J20973" s="147">
        <v>1205509</v>
      </c>
    </row>
    <row r="20974" spans="1:10" x14ac:dyDescent="0.2">
      <c r="A20974" s="147">
        <v>4</v>
      </c>
      <c r="B20974" s="149" t="s">
        <v>2708</v>
      </c>
      <c r="C20974" s="147" t="s">
        <v>2277</v>
      </c>
      <c r="D20974" s="147" t="s">
        <v>2701</v>
      </c>
      <c r="E20974" s="147" t="s">
        <v>2246</v>
      </c>
      <c r="G20974" s="147">
        <v>0</v>
      </c>
      <c r="I20974" s="147">
        <v>4</v>
      </c>
      <c r="J20974" s="147">
        <v>1205500</v>
      </c>
    </row>
    <row r="20975" spans="1:10" x14ac:dyDescent="0.2">
      <c r="A20975" s="147">
        <v>4</v>
      </c>
      <c r="B20975" s="149" t="s">
        <v>2706</v>
      </c>
      <c r="C20975" s="147" t="s">
        <v>2242</v>
      </c>
      <c r="D20975" s="147" t="s">
        <v>2707</v>
      </c>
      <c r="E20975" s="147" t="s">
        <v>2240</v>
      </c>
      <c r="G20975" s="147">
        <v>0</v>
      </c>
      <c r="I20975" s="147">
        <v>4</v>
      </c>
      <c r="J20975" s="147">
        <v>2598479</v>
      </c>
    </row>
    <row r="20976" spans="1:10" x14ac:dyDescent="0.2">
      <c r="A20976" s="147">
        <v>4</v>
      </c>
      <c r="B20976" s="149" t="s">
        <v>2706</v>
      </c>
      <c r="C20976" s="147" t="s">
        <v>2277</v>
      </c>
      <c r="D20976" s="147" t="s">
        <v>2701</v>
      </c>
      <c r="E20976" s="147" t="s">
        <v>2246</v>
      </c>
      <c r="G20976" s="147">
        <v>0</v>
      </c>
      <c r="I20976" s="147">
        <v>4</v>
      </c>
      <c r="J20976" s="147">
        <v>1205490</v>
      </c>
    </row>
    <row r="20977" spans="1:10" x14ac:dyDescent="0.2">
      <c r="A20977" s="147">
        <v>4</v>
      </c>
      <c r="B20977" s="149" t="s">
        <v>2702</v>
      </c>
      <c r="C20977" s="147" t="s">
        <v>2242</v>
      </c>
      <c r="D20977" s="147" t="s">
        <v>2705</v>
      </c>
      <c r="E20977" s="147" t="s">
        <v>2240</v>
      </c>
      <c r="G20977" s="147">
        <v>0</v>
      </c>
      <c r="I20977" s="147">
        <v>4</v>
      </c>
      <c r="J20977" s="147">
        <v>2598460</v>
      </c>
    </row>
    <row r="20978" spans="1:10" x14ac:dyDescent="0.2">
      <c r="A20978" s="147">
        <v>4</v>
      </c>
      <c r="B20978" s="149" t="s">
        <v>2702</v>
      </c>
      <c r="C20978" s="147" t="s">
        <v>2261</v>
      </c>
      <c r="D20978" s="147" t="s">
        <v>2704</v>
      </c>
      <c r="E20978" s="147" t="s">
        <v>2246</v>
      </c>
      <c r="G20978" s="147">
        <v>0</v>
      </c>
      <c r="I20978" s="147">
        <v>4</v>
      </c>
      <c r="J20978" s="147">
        <v>1205494</v>
      </c>
    </row>
    <row r="20979" spans="1:10" x14ac:dyDescent="0.2">
      <c r="A20979" s="147">
        <v>4</v>
      </c>
      <c r="B20979" s="149" t="s">
        <v>2702</v>
      </c>
      <c r="C20979" s="147" t="s">
        <v>2277</v>
      </c>
      <c r="D20979" s="147" t="s">
        <v>2703</v>
      </c>
      <c r="E20979" s="147" t="s">
        <v>2246</v>
      </c>
      <c r="G20979" s="147">
        <v>0</v>
      </c>
      <c r="I20979" s="147">
        <v>4</v>
      </c>
      <c r="J20979" s="147">
        <v>1205507</v>
      </c>
    </row>
    <row r="20980" spans="1:10" x14ac:dyDescent="0.2">
      <c r="A20980" s="147">
        <v>4</v>
      </c>
      <c r="B20980" s="149" t="s">
        <v>2702</v>
      </c>
      <c r="C20980" s="147" t="s">
        <v>2277</v>
      </c>
      <c r="D20980" s="147" t="s">
        <v>2701</v>
      </c>
      <c r="E20980" s="147" t="s">
        <v>2246</v>
      </c>
      <c r="G20980" s="147">
        <v>0</v>
      </c>
      <c r="I20980" s="147">
        <v>4</v>
      </c>
      <c r="J20980" s="147">
        <v>1205496</v>
      </c>
    </row>
    <row r="20981" spans="1:10" x14ac:dyDescent="0.2">
      <c r="A20981" s="147">
        <v>4</v>
      </c>
      <c r="B20981" s="149" t="s">
        <v>2700</v>
      </c>
      <c r="C20981" s="147" t="s">
        <v>2242</v>
      </c>
      <c r="D20981" s="147" t="s">
        <v>2699</v>
      </c>
      <c r="E20981" s="147" t="s">
        <v>2240</v>
      </c>
      <c r="G20981" s="147">
        <v>0</v>
      </c>
      <c r="I20981" s="147">
        <v>4</v>
      </c>
      <c r="J20981" s="147">
        <v>2598462</v>
      </c>
    </row>
    <row r="20982" spans="1:10" x14ac:dyDescent="0.2">
      <c r="A20982" s="147">
        <v>3</v>
      </c>
      <c r="B20982" s="149" t="s">
        <v>2698</v>
      </c>
      <c r="C20982" s="147" t="s">
        <v>2242</v>
      </c>
      <c r="D20982" s="147" t="s">
        <v>2697</v>
      </c>
      <c r="E20982" s="147" t="s">
        <v>2246</v>
      </c>
      <c r="G20982" s="147">
        <v>0</v>
      </c>
      <c r="I20982" s="147">
        <v>3</v>
      </c>
      <c r="J20982" s="147">
        <v>2597826</v>
      </c>
    </row>
    <row r="20983" spans="1:10" x14ac:dyDescent="0.2">
      <c r="A20983" s="147">
        <v>4</v>
      </c>
      <c r="B20983" s="149" t="s">
        <v>2696</v>
      </c>
      <c r="C20983" s="147" t="s">
        <v>2242</v>
      </c>
      <c r="D20983" s="147" t="s">
        <v>2695</v>
      </c>
      <c r="E20983" s="147" t="s">
        <v>2240</v>
      </c>
      <c r="G20983" s="147">
        <v>0</v>
      </c>
      <c r="I20983" s="147">
        <v>4</v>
      </c>
      <c r="J20983" s="147">
        <v>2598487</v>
      </c>
    </row>
    <row r="20984" spans="1:10" x14ac:dyDescent="0.2">
      <c r="A20984" s="147">
        <v>4</v>
      </c>
      <c r="B20984" s="149" t="s">
        <v>2694</v>
      </c>
      <c r="C20984" s="147" t="s">
        <v>2242</v>
      </c>
      <c r="D20984" s="147" t="s">
        <v>2693</v>
      </c>
      <c r="E20984" s="147" t="s">
        <v>2240</v>
      </c>
      <c r="G20984" s="147">
        <v>0</v>
      </c>
      <c r="I20984" s="147">
        <v>4</v>
      </c>
      <c r="J20984" s="147">
        <v>2598484</v>
      </c>
    </row>
    <row r="20985" spans="1:10" x14ac:dyDescent="0.2">
      <c r="A20985" s="147">
        <v>4</v>
      </c>
      <c r="B20985" s="149" t="s">
        <v>2692</v>
      </c>
      <c r="C20985" s="147" t="s">
        <v>2242</v>
      </c>
      <c r="D20985" s="147" t="s">
        <v>2691</v>
      </c>
      <c r="E20985" s="147" t="s">
        <v>2240</v>
      </c>
      <c r="G20985" s="147">
        <v>0</v>
      </c>
      <c r="I20985" s="147">
        <v>4</v>
      </c>
      <c r="J20985" s="147">
        <v>2598500</v>
      </c>
    </row>
    <row r="20986" spans="1:10" x14ac:dyDescent="0.2">
      <c r="A20986" s="147">
        <v>4</v>
      </c>
      <c r="B20986" s="149" t="s">
        <v>2690</v>
      </c>
      <c r="C20986" s="147" t="s">
        <v>2242</v>
      </c>
      <c r="D20986" s="147" t="s">
        <v>2689</v>
      </c>
      <c r="E20986" s="147" t="s">
        <v>2240</v>
      </c>
      <c r="G20986" s="147">
        <v>0</v>
      </c>
      <c r="I20986" s="147">
        <v>4</v>
      </c>
      <c r="J20986" s="147">
        <v>2598490</v>
      </c>
    </row>
    <row r="20987" spans="1:10" x14ac:dyDescent="0.2">
      <c r="A20987" s="147">
        <v>4</v>
      </c>
      <c r="B20987" s="149" t="s">
        <v>2687</v>
      </c>
      <c r="C20987" s="147" t="s">
        <v>2242</v>
      </c>
      <c r="D20987" s="147" t="s">
        <v>2688</v>
      </c>
      <c r="E20987" s="147" t="s">
        <v>2240</v>
      </c>
      <c r="G20987" s="147">
        <v>0</v>
      </c>
      <c r="I20987" s="147">
        <v>4</v>
      </c>
      <c r="J20987" s="147">
        <v>2598502</v>
      </c>
    </row>
    <row r="20988" spans="1:10" x14ac:dyDescent="0.2">
      <c r="A20988" s="147">
        <v>4</v>
      </c>
      <c r="B20988" s="149" t="s">
        <v>2687</v>
      </c>
      <c r="C20988" s="147" t="s">
        <v>2277</v>
      </c>
      <c r="D20988" s="147" t="s">
        <v>2686</v>
      </c>
      <c r="E20988" s="147" t="s">
        <v>2246</v>
      </c>
      <c r="G20988" s="147">
        <v>0</v>
      </c>
      <c r="I20988" s="147">
        <v>4</v>
      </c>
      <c r="J20988" s="147">
        <v>1205514</v>
      </c>
    </row>
    <row r="20989" spans="1:10" x14ac:dyDescent="0.2">
      <c r="A20989" s="147">
        <v>4</v>
      </c>
      <c r="B20989" s="149" t="s">
        <v>2684</v>
      </c>
      <c r="C20989" s="147" t="s">
        <v>2242</v>
      </c>
      <c r="D20989" s="147" t="s">
        <v>2685</v>
      </c>
      <c r="E20989" s="147" t="s">
        <v>2240</v>
      </c>
      <c r="G20989" s="147">
        <v>0</v>
      </c>
      <c r="I20989" s="147">
        <v>4</v>
      </c>
      <c r="J20989" s="147">
        <v>2598499</v>
      </c>
    </row>
    <row r="20990" spans="1:10" x14ac:dyDescent="0.2">
      <c r="A20990" s="147">
        <v>4</v>
      </c>
      <c r="B20990" s="149" t="s">
        <v>2684</v>
      </c>
      <c r="C20990" s="147" t="s">
        <v>2277</v>
      </c>
      <c r="D20990" s="147" t="s">
        <v>2681</v>
      </c>
      <c r="E20990" s="147" t="s">
        <v>2246</v>
      </c>
      <c r="G20990" s="147">
        <v>0</v>
      </c>
      <c r="I20990" s="147">
        <v>4</v>
      </c>
      <c r="J20990" s="147">
        <v>1205517</v>
      </c>
    </row>
    <row r="20991" spans="1:10" x14ac:dyDescent="0.2">
      <c r="A20991" s="147">
        <v>4</v>
      </c>
      <c r="B20991" s="149" t="s">
        <v>2682</v>
      </c>
      <c r="C20991" s="147" t="s">
        <v>2242</v>
      </c>
      <c r="D20991" s="147" t="s">
        <v>2683</v>
      </c>
      <c r="E20991" s="147" t="s">
        <v>2240</v>
      </c>
      <c r="G20991" s="147">
        <v>0</v>
      </c>
      <c r="I20991" s="147">
        <v>4</v>
      </c>
      <c r="J20991" s="147">
        <v>2598486</v>
      </c>
    </row>
    <row r="20992" spans="1:10" x14ac:dyDescent="0.2">
      <c r="A20992" s="147">
        <v>4</v>
      </c>
      <c r="B20992" s="149" t="s">
        <v>2682</v>
      </c>
      <c r="C20992" s="147" t="s">
        <v>2277</v>
      </c>
      <c r="D20992" s="147" t="s">
        <v>2681</v>
      </c>
      <c r="E20992" s="147" t="s">
        <v>2246</v>
      </c>
      <c r="G20992" s="147">
        <v>0</v>
      </c>
      <c r="I20992" s="147">
        <v>4</v>
      </c>
      <c r="J20992" s="147">
        <v>1205516</v>
      </c>
    </row>
    <row r="20993" spans="1:10" x14ac:dyDescent="0.2">
      <c r="A20993" s="147">
        <v>4</v>
      </c>
      <c r="B20993" s="149" t="s">
        <v>2680</v>
      </c>
      <c r="C20993" s="147" t="s">
        <v>2242</v>
      </c>
      <c r="D20993" s="147" t="s">
        <v>2679</v>
      </c>
      <c r="E20993" s="147" t="s">
        <v>2240</v>
      </c>
      <c r="G20993" s="147">
        <v>0</v>
      </c>
      <c r="I20993" s="147">
        <v>4</v>
      </c>
      <c r="J20993" s="147">
        <v>2598489</v>
      </c>
    </row>
    <row r="20994" spans="1:10" x14ac:dyDescent="0.2">
      <c r="A20994" s="147">
        <v>3</v>
      </c>
      <c r="B20994" s="149" t="s">
        <v>2678</v>
      </c>
      <c r="C20994" s="147" t="s">
        <v>2242</v>
      </c>
      <c r="D20994" s="147" t="s">
        <v>2652</v>
      </c>
      <c r="E20994" s="147" t="s">
        <v>2246</v>
      </c>
      <c r="G20994" s="147">
        <v>0</v>
      </c>
      <c r="I20994" s="147">
        <v>3</v>
      </c>
      <c r="J20994" s="147">
        <v>2597815</v>
      </c>
    </row>
    <row r="20995" spans="1:10" x14ac:dyDescent="0.2">
      <c r="A20995" s="147">
        <v>4</v>
      </c>
      <c r="B20995" s="149" t="s">
        <v>2677</v>
      </c>
      <c r="C20995" s="147" t="s">
        <v>2242</v>
      </c>
      <c r="D20995" s="147" t="s">
        <v>2676</v>
      </c>
      <c r="E20995" s="147" t="s">
        <v>2240</v>
      </c>
      <c r="G20995" s="147">
        <v>0</v>
      </c>
      <c r="I20995" s="147">
        <v>4</v>
      </c>
      <c r="J20995" s="147">
        <v>2598524</v>
      </c>
    </row>
    <row r="20996" spans="1:10" x14ac:dyDescent="0.2">
      <c r="A20996" s="147">
        <v>4</v>
      </c>
      <c r="B20996" s="149" t="s">
        <v>2675</v>
      </c>
      <c r="C20996" s="147" t="s">
        <v>2242</v>
      </c>
      <c r="D20996" s="147" t="s">
        <v>2674</v>
      </c>
      <c r="E20996" s="147" t="s">
        <v>2240</v>
      </c>
      <c r="G20996" s="147">
        <v>0</v>
      </c>
      <c r="I20996" s="147">
        <v>4</v>
      </c>
      <c r="J20996" s="147">
        <v>2598526</v>
      </c>
    </row>
    <row r="20997" spans="1:10" x14ac:dyDescent="0.2">
      <c r="A20997" s="147">
        <v>4</v>
      </c>
      <c r="B20997" s="149" t="s">
        <v>2673</v>
      </c>
      <c r="C20997" s="147" t="s">
        <v>2242</v>
      </c>
      <c r="D20997" s="147" t="s">
        <v>2672</v>
      </c>
      <c r="E20997" s="147" t="s">
        <v>2240</v>
      </c>
      <c r="G20997" s="147">
        <v>0</v>
      </c>
      <c r="I20997" s="147">
        <v>4</v>
      </c>
      <c r="J20997" s="147">
        <v>2598513</v>
      </c>
    </row>
    <row r="20998" spans="1:10" x14ac:dyDescent="0.2">
      <c r="A20998" s="147">
        <v>4</v>
      </c>
      <c r="B20998" s="149" t="s">
        <v>2671</v>
      </c>
      <c r="C20998" s="147" t="s">
        <v>2242</v>
      </c>
      <c r="D20998" s="147" t="s">
        <v>2670</v>
      </c>
      <c r="E20998" s="147" t="s">
        <v>2240</v>
      </c>
      <c r="G20998" s="147">
        <v>0</v>
      </c>
      <c r="I20998" s="147">
        <v>4</v>
      </c>
      <c r="J20998" s="147">
        <v>2598529</v>
      </c>
    </row>
    <row r="20999" spans="1:10" x14ac:dyDescent="0.2">
      <c r="A20999" s="147">
        <v>4</v>
      </c>
      <c r="B20999" s="149" t="s">
        <v>2663</v>
      </c>
      <c r="C20999" s="147" t="s">
        <v>2242</v>
      </c>
      <c r="D20999" s="147" t="s">
        <v>2669</v>
      </c>
      <c r="E20999" s="147" t="s">
        <v>2240</v>
      </c>
      <c r="G20999" s="147">
        <v>0</v>
      </c>
      <c r="I20999" s="147">
        <v>4</v>
      </c>
      <c r="J20999" s="147">
        <v>2598522</v>
      </c>
    </row>
    <row r="21000" spans="1:10" x14ac:dyDescent="0.2">
      <c r="A21000" s="147">
        <v>4</v>
      </c>
      <c r="B21000" s="149" t="s">
        <v>2663</v>
      </c>
      <c r="C21000" s="147" t="s">
        <v>2261</v>
      </c>
      <c r="D21000" s="147" t="s">
        <v>2668</v>
      </c>
      <c r="E21000" s="147" t="s">
        <v>2246</v>
      </c>
      <c r="G21000" s="147">
        <v>0</v>
      </c>
      <c r="I21000" s="147">
        <v>4</v>
      </c>
      <c r="J21000" s="147">
        <v>1205547</v>
      </c>
    </row>
    <row r="21001" spans="1:10" x14ac:dyDescent="0.2">
      <c r="A21001" s="147">
        <v>4</v>
      </c>
      <c r="B21001" s="149" t="s">
        <v>2663</v>
      </c>
      <c r="C21001" s="147" t="s">
        <v>2261</v>
      </c>
      <c r="D21001" s="147" t="s">
        <v>2667</v>
      </c>
      <c r="E21001" s="147" t="s">
        <v>2246</v>
      </c>
      <c r="G21001" s="147">
        <v>0</v>
      </c>
      <c r="I21001" s="147">
        <v>4</v>
      </c>
      <c r="J21001" s="147">
        <v>1205545</v>
      </c>
    </row>
    <row r="21002" spans="1:10" x14ac:dyDescent="0.2">
      <c r="A21002" s="147">
        <v>4</v>
      </c>
      <c r="B21002" s="149" t="s">
        <v>2663</v>
      </c>
      <c r="C21002" s="147" t="s">
        <v>2261</v>
      </c>
      <c r="D21002" s="147" t="s">
        <v>2666</v>
      </c>
      <c r="E21002" s="147" t="s">
        <v>2246</v>
      </c>
      <c r="G21002" s="147">
        <v>0</v>
      </c>
      <c r="I21002" s="147">
        <v>4</v>
      </c>
      <c r="J21002" s="147">
        <v>1205536</v>
      </c>
    </row>
    <row r="21003" spans="1:10" x14ac:dyDescent="0.2">
      <c r="A21003" s="147">
        <v>4</v>
      </c>
      <c r="B21003" s="149" t="s">
        <v>2663</v>
      </c>
      <c r="C21003" s="147" t="s">
        <v>2261</v>
      </c>
      <c r="D21003" s="147" t="s">
        <v>2665</v>
      </c>
      <c r="E21003" s="147" t="s">
        <v>2246</v>
      </c>
      <c r="G21003" s="147">
        <v>0</v>
      </c>
      <c r="I21003" s="147">
        <v>4</v>
      </c>
      <c r="J21003" s="147">
        <v>1205524</v>
      </c>
    </row>
    <row r="21004" spans="1:10" x14ac:dyDescent="0.2">
      <c r="A21004" s="147">
        <v>4</v>
      </c>
      <c r="B21004" s="149" t="s">
        <v>2663</v>
      </c>
      <c r="C21004" s="147" t="s">
        <v>2261</v>
      </c>
      <c r="D21004" s="147" t="s">
        <v>2664</v>
      </c>
      <c r="E21004" s="147" t="s">
        <v>2246</v>
      </c>
      <c r="G21004" s="147">
        <v>0</v>
      </c>
      <c r="I21004" s="147">
        <v>4</v>
      </c>
      <c r="J21004" s="147">
        <v>1205528</v>
      </c>
    </row>
    <row r="21005" spans="1:10" x14ac:dyDescent="0.2">
      <c r="A21005" s="147">
        <v>4</v>
      </c>
      <c r="B21005" s="149" t="s">
        <v>2663</v>
      </c>
      <c r="C21005" s="147" t="s">
        <v>2261</v>
      </c>
      <c r="D21005" s="147" t="s">
        <v>2662</v>
      </c>
      <c r="E21005" s="147" t="s">
        <v>2246</v>
      </c>
      <c r="G21005" s="147">
        <v>0</v>
      </c>
      <c r="I21005" s="147">
        <v>4</v>
      </c>
      <c r="J21005" s="147">
        <v>1205535</v>
      </c>
    </row>
    <row r="21006" spans="1:10" x14ac:dyDescent="0.2">
      <c r="A21006" s="147">
        <v>4</v>
      </c>
      <c r="B21006" s="149" t="s">
        <v>2661</v>
      </c>
      <c r="C21006" s="147" t="s">
        <v>2242</v>
      </c>
      <c r="D21006" s="147" t="s">
        <v>2660</v>
      </c>
      <c r="E21006" s="147" t="s">
        <v>2240</v>
      </c>
      <c r="G21006" s="147">
        <v>0</v>
      </c>
      <c r="I21006" s="147">
        <v>4</v>
      </c>
      <c r="J21006" s="147">
        <v>2598512</v>
      </c>
    </row>
    <row r="21007" spans="1:10" x14ac:dyDescent="0.2">
      <c r="A21007" s="147">
        <v>4</v>
      </c>
      <c r="B21007" s="149" t="s">
        <v>2659</v>
      </c>
      <c r="C21007" s="147" t="s">
        <v>2242</v>
      </c>
      <c r="D21007" s="147" t="s">
        <v>2658</v>
      </c>
      <c r="E21007" s="147" t="s">
        <v>2240</v>
      </c>
      <c r="G21007" s="147">
        <v>0</v>
      </c>
      <c r="I21007" s="147">
        <v>4</v>
      </c>
      <c r="J21007" s="147">
        <v>2598510</v>
      </c>
    </row>
    <row r="21008" spans="1:10" x14ac:dyDescent="0.2">
      <c r="A21008" s="147">
        <v>4</v>
      </c>
      <c r="B21008" s="149" t="s">
        <v>2654</v>
      </c>
      <c r="C21008" s="147" t="s">
        <v>2242</v>
      </c>
      <c r="D21008" s="147" t="s">
        <v>2657</v>
      </c>
      <c r="E21008" s="147" t="s">
        <v>2240</v>
      </c>
      <c r="G21008" s="147">
        <v>0</v>
      </c>
      <c r="I21008" s="147">
        <v>4</v>
      </c>
      <c r="J21008" s="147">
        <v>2598532</v>
      </c>
    </row>
    <row r="21009" spans="1:10" x14ac:dyDescent="0.2">
      <c r="A21009" s="147">
        <v>4</v>
      </c>
      <c r="B21009" s="149" t="s">
        <v>2654</v>
      </c>
      <c r="C21009" s="147" t="s">
        <v>2261</v>
      </c>
      <c r="D21009" s="147" t="s">
        <v>2656</v>
      </c>
      <c r="E21009" s="147" t="s">
        <v>2246</v>
      </c>
      <c r="G21009" s="147">
        <v>0</v>
      </c>
      <c r="I21009" s="147">
        <v>4</v>
      </c>
      <c r="J21009" s="147">
        <v>1205543</v>
      </c>
    </row>
    <row r="21010" spans="1:10" x14ac:dyDescent="0.2">
      <c r="A21010" s="147">
        <v>4</v>
      </c>
      <c r="B21010" s="149" t="s">
        <v>2654</v>
      </c>
      <c r="C21010" s="147" t="s">
        <v>2261</v>
      </c>
      <c r="D21010" s="147" t="s">
        <v>2655</v>
      </c>
      <c r="E21010" s="147" t="s">
        <v>2246</v>
      </c>
      <c r="G21010" s="147">
        <v>0</v>
      </c>
      <c r="I21010" s="147">
        <v>4</v>
      </c>
      <c r="J21010" s="147">
        <v>1205546</v>
      </c>
    </row>
    <row r="21011" spans="1:10" x14ac:dyDescent="0.2">
      <c r="A21011" s="147">
        <v>4</v>
      </c>
      <c r="B21011" s="149" t="s">
        <v>2654</v>
      </c>
      <c r="C21011" s="147" t="s">
        <v>2261</v>
      </c>
      <c r="D21011" s="147" t="s">
        <v>2653</v>
      </c>
      <c r="E21011" s="147" t="s">
        <v>2246</v>
      </c>
      <c r="G21011" s="147">
        <v>0</v>
      </c>
      <c r="I21011" s="147">
        <v>4</v>
      </c>
      <c r="J21011" s="147">
        <v>1205532</v>
      </c>
    </row>
    <row r="21012" spans="1:10" x14ac:dyDescent="0.2">
      <c r="A21012" s="147">
        <v>4</v>
      </c>
      <c r="B21012" s="149" t="s">
        <v>2650</v>
      </c>
      <c r="C21012" s="147" t="s">
        <v>2242</v>
      </c>
      <c r="D21012" s="147" t="s">
        <v>2652</v>
      </c>
      <c r="E21012" s="147" t="s">
        <v>2240</v>
      </c>
      <c r="G21012" s="147">
        <v>0</v>
      </c>
      <c r="I21012" s="147">
        <v>4</v>
      </c>
      <c r="J21012" s="147">
        <v>2598528</v>
      </c>
    </row>
    <row r="21013" spans="1:10" x14ac:dyDescent="0.2">
      <c r="A21013" s="147">
        <v>4</v>
      </c>
      <c r="B21013" s="149" t="s">
        <v>2650</v>
      </c>
      <c r="C21013" s="147" t="s">
        <v>2261</v>
      </c>
      <c r="D21013" s="147" t="s">
        <v>2651</v>
      </c>
      <c r="E21013" s="147" t="s">
        <v>2246</v>
      </c>
      <c r="G21013" s="147">
        <v>0</v>
      </c>
      <c r="I21013" s="147">
        <v>4</v>
      </c>
      <c r="J21013" s="147">
        <v>1205551</v>
      </c>
    </row>
    <row r="21014" spans="1:10" x14ac:dyDescent="0.2">
      <c r="A21014" s="147">
        <v>4</v>
      </c>
      <c r="B21014" s="149" t="s">
        <v>2650</v>
      </c>
      <c r="C21014" s="147" t="s">
        <v>2277</v>
      </c>
      <c r="D21014" s="147" t="s">
        <v>2649</v>
      </c>
      <c r="E21014" s="147" t="s">
        <v>2246</v>
      </c>
      <c r="G21014" s="147">
        <v>0</v>
      </c>
      <c r="I21014" s="147">
        <v>4</v>
      </c>
      <c r="J21014" s="147">
        <v>1205550</v>
      </c>
    </row>
    <row r="21015" spans="1:10" x14ac:dyDescent="0.2">
      <c r="A21015" s="147">
        <v>3</v>
      </c>
      <c r="B21015" s="149" t="s">
        <v>2645</v>
      </c>
      <c r="C21015" s="147" t="s">
        <v>2242</v>
      </c>
      <c r="D21015" s="147" t="s">
        <v>2648</v>
      </c>
      <c r="E21015" s="147" t="s">
        <v>2246</v>
      </c>
      <c r="G21015" s="147">
        <v>0</v>
      </c>
      <c r="I21015" s="147">
        <v>3</v>
      </c>
      <c r="J21015" s="147">
        <v>2597819</v>
      </c>
    </row>
    <row r="21016" spans="1:10" x14ac:dyDescent="0.2">
      <c r="A21016" s="147">
        <v>3</v>
      </c>
      <c r="B21016" s="149" t="s">
        <v>2645</v>
      </c>
      <c r="C21016" s="147" t="s">
        <v>2277</v>
      </c>
      <c r="D21016" s="147" t="s">
        <v>2647</v>
      </c>
      <c r="E21016" s="147" t="s">
        <v>2246</v>
      </c>
      <c r="G21016" s="147">
        <v>0</v>
      </c>
      <c r="I21016" s="147">
        <v>3</v>
      </c>
      <c r="J21016" s="147">
        <v>1205206</v>
      </c>
    </row>
    <row r="21017" spans="1:10" x14ac:dyDescent="0.2">
      <c r="A21017" s="147">
        <v>3</v>
      </c>
      <c r="B21017" s="149" t="s">
        <v>2645</v>
      </c>
      <c r="C21017" s="147" t="s">
        <v>2277</v>
      </c>
      <c r="D21017" s="147" t="s">
        <v>2646</v>
      </c>
      <c r="E21017" s="147" t="s">
        <v>2246</v>
      </c>
      <c r="G21017" s="147">
        <v>0</v>
      </c>
      <c r="I21017" s="147">
        <v>3</v>
      </c>
      <c r="J21017" s="147">
        <v>1205197</v>
      </c>
    </row>
    <row r="21018" spans="1:10" x14ac:dyDescent="0.2">
      <c r="A21018" s="147">
        <v>3</v>
      </c>
      <c r="B21018" s="149" t="s">
        <v>2645</v>
      </c>
      <c r="C21018" s="147" t="s">
        <v>2277</v>
      </c>
      <c r="D21018" s="147" t="s">
        <v>2644</v>
      </c>
      <c r="E21018" s="147" t="s">
        <v>2246</v>
      </c>
      <c r="G21018" s="147">
        <v>0</v>
      </c>
      <c r="I21018" s="147">
        <v>3</v>
      </c>
      <c r="J21018" s="147">
        <v>1205204</v>
      </c>
    </row>
    <row r="21019" spans="1:10" x14ac:dyDescent="0.2">
      <c r="A21019" s="147">
        <v>4</v>
      </c>
      <c r="B21019" s="149" t="s">
        <v>2643</v>
      </c>
      <c r="C21019" s="147" t="s">
        <v>2242</v>
      </c>
      <c r="D21019" s="147" t="s">
        <v>2642</v>
      </c>
      <c r="E21019" s="147" t="s">
        <v>2240</v>
      </c>
      <c r="G21019" s="147">
        <v>0</v>
      </c>
      <c r="I21019" s="147">
        <v>4</v>
      </c>
      <c r="J21019" s="147">
        <v>2598535</v>
      </c>
    </row>
    <row r="21020" spans="1:10" x14ac:dyDescent="0.2">
      <c r="A21020" s="147">
        <v>4</v>
      </c>
      <c r="B21020" s="149" t="s">
        <v>2641</v>
      </c>
      <c r="C21020" s="147" t="s">
        <v>2242</v>
      </c>
      <c r="D21020" s="147" t="s">
        <v>2640</v>
      </c>
      <c r="E21020" s="147" t="s">
        <v>2240</v>
      </c>
      <c r="G21020" s="147">
        <v>0</v>
      </c>
      <c r="I21020" s="147">
        <v>4</v>
      </c>
      <c r="J21020" s="147">
        <v>2598549</v>
      </c>
    </row>
    <row r="21021" spans="1:10" x14ac:dyDescent="0.2">
      <c r="A21021" s="147">
        <v>4</v>
      </c>
      <c r="B21021" s="149" t="s">
        <v>2634</v>
      </c>
      <c r="C21021" s="147" t="s">
        <v>2242</v>
      </c>
      <c r="D21021" s="147" t="s">
        <v>2639</v>
      </c>
      <c r="E21021" s="147" t="s">
        <v>2240</v>
      </c>
      <c r="G21021" s="147">
        <v>0</v>
      </c>
      <c r="I21021" s="147">
        <v>4</v>
      </c>
      <c r="J21021" s="147">
        <v>2598538</v>
      </c>
    </row>
    <row r="21022" spans="1:10" x14ac:dyDescent="0.2">
      <c r="A21022" s="147">
        <v>4</v>
      </c>
      <c r="B21022" s="149" t="s">
        <v>2634</v>
      </c>
      <c r="C21022" s="147" t="s">
        <v>2261</v>
      </c>
      <c r="D21022" s="147" t="s">
        <v>2638</v>
      </c>
      <c r="E21022" s="147" t="s">
        <v>2246</v>
      </c>
      <c r="G21022" s="147">
        <v>0</v>
      </c>
      <c r="I21022" s="147">
        <v>4</v>
      </c>
      <c r="J21022" s="147">
        <v>1205560</v>
      </c>
    </row>
    <row r="21023" spans="1:10" x14ac:dyDescent="0.2">
      <c r="A21023" s="147">
        <v>4</v>
      </c>
      <c r="B21023" s="149" t="s">
        <v>2634</v>
      </c>
      <c r="C21023" s="147" t="s">
        <v>2261</v>
      </c>
      <c r="D21023" s="147" t="s">
        <v>2637</v>
      </c>
      <c r="E21023" s="147" t="s">
        <v>2246</v>
      </c>
      <c r="G21023" s="147">
        <v>0</v>
      </c>
      <c r="I21023" s="147">
        <v>4</v>
      </c>
      <c r="J21023" s="147">
        <v>1205562</v>
      </c>
    </row>
    <row r="21024" spans="1:10" x14ac:dyDescent="0.2">
      <c r="A21024" s="147">
        <v>4</v>
      </c>
      <c r="B21024" s="149" t="s">
        <v>2634</v>
      </c>
      <c r="C21024" s="147" t="s">
        <v>2261</v>
      </c>
      <c r="D21024" s="147" t="s">
        <v>2636</v>
      </c>
      <c r="E21024" s="147" t="s">
        <v>2246</v>
      </c>
      <c r="G21024" s="147">
        <v>0</v>
      </c>
      <c r="I21024" s="147">
        <v>4</v>
      </c>
      <c r="J21024" s="147">
        <v>1205577</v>
      </c>
    </row>
    <row r="21025" spans="1:10" x14ac:dyDescent="0.2">
      <c r="A21025" s="147">
        <v>4</v>
      </c>
      <c r="B21025" s="149" t="s">
        <v>2634</v>
      </c>
      <c r="C21025" s="147" t="s">
        <v>2261</v>
      </c>
      <c r="D21025" s="147" t="s">
        <v>2635</v>
      </c>
      <c r="E21025" s="147" t="s">
        <v>2246</v>
      </c>
      <c r="G21025" s="147">
        <v>0</v>
      </c>
      <c r="I21025" s="147">
        <v>4</v>
      </c>
      <c r="J21025" s="147">
        <v>1205561</v>
      </c>
    </row>
    <row r="21026" spans="1:10" x14ac:dyDescent="0.2">
      <c r="A21026" s="147">
        <v>4</v>
      </c>
      <c r="B21026" s="149" t="s">
        <v>2634</v>
      </c>
      <c r="C21026" s="147" t="s">
        <v>2261</v>
      </c>
      <c r="D21026" s="147" t="s">
        <v>2633</v>
      </c>
      <c r="E21026" s="147" t="s">
        <v>2246</v>
      </c>
      <c r="G21026" s="147">
        <v>0</v>
      </c>
      <c r="I21026" s="147">
        <v>4</v>
      </c>
      <c r="J21026" s="147">
        <v>1205575</v>
      </c>
    </row>
    <row r="21027" spans="1:10" x14ac:dyDescent="0.2">
      <c r="A21027" s="147">
        <v>4</v>
      </c>
      <c r="B21027" s="149" t="s">
        <v>2630</v>
      </c>
      <c r="C21027" s="147" t="s">
        <v>2242</v>
      </c>
      <c r="D21027" s="147" t="s">
        <v>2632</v>
      </c>
      <c r="E21027" s="147" t="s">
        <v>2240</v>
      </c>
      <c r="G21027" s="147">
        <v>0</v>
      </c>
      <c r="I21027" s="147">
        <v>4</v>
      </c>
      <c r="J21027" s="147">
        <v>2598539</v>
      </c>
    </row>
    <row r="21028" spans="1:10" x14ac:dyDescent="0.2">
      <c r="A21028" s="147">
        <v>4</v>
      </c>
      <c r="B21028" s="149" t="s">
        <v>2630</v>
      </c>
      <c r="C21028" s="147" t="s">
        <v>2261</v>
      </c>
      <c r="D21028" s="147" t="s">
        <v>2631</v>
      </c>
      <c r="E21028" s="147" t="s">
        <v>2246</v>
      </c>
      <c r="G21028" s="147">
        <v>0</v>
      </c>
      <c r="I21028" s="147">
        <v>4</v>
      </c>
      <c r="J21028" s="147">
        <v>1205571</v>
      </c>
    </row>
    <row r="21029" spans="1:10" x14ac:dyDescent="0.2">
      <c r="A21029" s="147">
        <v>4</v>
      </c>
      <c r="B21029" s="149" t="s">
        <v>2630</v>
      </c>
      <c r="C21029" s="147" t="s">
        <v>2261</v>
      </c>
      <c r="D21029" s="147" t="s">
        <v>2629</v>
      </c>
      <c r="E21029" s="147" t="s">
        <v>2246</v>
      </c>
      <c r="G21029" s="147">
        <v>0</v>
      </c>
      <c r="I21029" s="147">
        <v>4</v>
      </c>
      <c r="J21029" s="147">
        <v>1205566</v>
      </c>
    </row>
    <row r="21030" spans="1:10" x14ac:dyDescent="0.2">
      <c r="A21030" s="147">
        <v>4</v>
      </c>
      <c r="B21030" s="149" t="s">
        <v>2628</v>
      </c>
      <c r="C21030" s="147" t="s">
        <v>2242</v>
      </c>
      <c r="D21030" s="147" t="s">
        <v>2627</v>
      </c>
      <c r="E21030" s="147" t="s">
        <v>2240</v>
      </c>
      <c r="G21030" s="147">
        <v>0</v>
      </c>
      <c r="I21030" s="147">
        <v>4</v>
      </c>
      <c r="J21030" s="147">
        <v>2598541</v>
      </c>
    </row>
    <row r="21031" spans="1:10" x14ac:dyDescent="0.2">
      <c r="A21031" s="147">
        <v>4</v>
      </c>
      <c r="B21031" s="149" t="s">
        <v>2625</v>
      </c>
      <c r="C21031" s="147" t="s">
        <v>2242</v>
      </c>
      <c r="D21031" s="147" t="s">
        <v>2626</v>
      </c>
      <c r="E21031" s="147" t="s">
        <v>2240</v>
      </c>
      <c r="G21031" s="147">
        <v>0</v>
      </c>
      <c r="I21031" s="147">
        <v>4</v>
      </c>
      <c r="J21031" s="147">
        <v>2598543</v>
      </c>
    </row>
    <row r="21032" spans="1:10" x14ac:dyDescent="0.2">
      <c r="A21032" s="147">
        <v>4</v>
      </c>
      <c r="B21032" s="149" t="s">
        <v>2625</v>
      </c>
      <c r="C21032" s="147" t="s">
        <v>2261</v>
      </c>
      <c r="D21032" s="147" t="s">
        <v>2624</v>
      </c>
      <c r="E21032" s="147" t="s">
        <v>2246</v>
      </c>
      <c r="G21032" s="147">
        <v>0</v>
      </c>
      <c r="I21032" s="147">
        <v>4</v>
      </c>
      <c r="J21032" s="147">
        <v>1205574</v>
      </c>
    </row>
    <row r="21033" spans="1:10" x14ac:dyDescent="0.2">
      <c r="A21033" s="147">
        <v>4</v>
      </c>
      <c r="B21033" s="149" t="s">
        <v>2623</v>
      </c>
      <c r="C21033" s="147" t="s">
        <v>2242</v>
      </c>
      <c r="D21033" s="147" t="s">
        <v>2622</v>
      </c>
      <c r="E21033" s="147" t="s">
        <v>2240</v>
      </c>
      <c r="G21033" s="147">
        <v>0</v>
      </c>
      <c r="I21033" s="147">
        <v>4</v>
      </c>
      <c r="J21033" s="147">
        <v>2598553</v>
      </c>
    </row>
    <row r="21034" spans="1:10" x14ac:dyDescent="0.2">
      <c r="A21034" s="147">
        <v>3</v>
      </c>
      <c r="B21034" s="149" t="s">
        <v>2621</v>
      </c>
      <c r="C21034" s="147" t="s">
        <v>2242</v>
      </c>
      <c r="D21034" s="147" t="s">
        <v>2620</v>
      </c>
      <c r="E21034" s="147" t="s">
        <v>2246</v>
      </c>
      <c r="G21034" s="147">
        <v>0</v>
      </c>
      <c r="I21034" s="147">
        <v>3</v>
      </c>
      <c r="J21034" s="147">
        <v>2597805</v>
      </c>
    </row>
    <row r="21035" spans="1:10" x14ac:dyDescent="0.2">
      <c r="A21035" s="147">
        <v>4</v>
      </c>
      <c r="B21035" s="149" t="s">
        <v>2617</v>
      </c>
      <c r="C21035" s="147" t="s">
        <v>2242</v>
      </c>
      <c r="D21035" s="147" t="s">
        <v>2619</v>
      </c>
      <c r="E21035" s="147" t="s">
        <v>2246</v>
      </c>
      <c r="G21035" s="147">
        <v>0</v>
      </c>
      <c r="I21035" s="147">
        <v>4</v>
      </c>
      <c r="J21035" s="147">
        <v>2598559</v>
      </c>
    </row>
    <row r="21036" spans="1:10" x14ac:dyDescent="0.2">
      <c r="A21036" s="147">
        <v>4</v>
      </c>
      <c r="B21036" s="149" t="s">
        <v>2617</v>
      </c>
      <c r="C21036" s="147" t="s">
        <v>2261</v>
      </c>
      <c r="D21036" s="147" t="s">
        <v>2618</v>
      </c>
      <c r="E21036" s="147" t="s">
        <v>2246</v>
      </c>
      <c r="G21036" s="147">
        <v>0</v>
      </c>
      <c r="I21036" s="147">
        <v>4</v>
      </c>
      <c r="J21036" s="147">
        <v>1205591</v>
      </c>
    </row>
    <row r="21037" spans="1:10" x14ac:dyDescent="0.2">
      <c r="A21037" s="147">
        <v>4</v>
      </c>
      <c r="B21037" s="149" t="s">
        <v>2617</v>
      </c>
      <c r="C21037" s="147" t="s">
        <v>2277</v>
      </c>
      <c r="D21037" s="147" t="s">
        <v>2616</v>
      </c>
      <c r="E21037" s="147" t="s">
        <v>2246</v>
      </c>
      <c r="G21037" s="147">
        <v>0</v>
      </c>
      <c r="I21037" s="147">
        <v>4</v>
      </c>
      <c r="J21037" s="147">
        <v>1205606</v>
      </c>
    </row>
    <row r="21038" spans="1:10" x14ac:dyDescent="0.2">
      <c r="A21038" s="147">
        <v>5</v>
      </c>
      <c r="B21038" s="149" t="s">
        <v>2615</v>
      </c>
      <c r="C21038" s="147" t="s">
        <v>2242</v>
      </c>
      <c r="D21038" s="147" t="s">
        <v>2614</v>
      </c>
      <c r="E21038" s="147" t="s">
        <v>2246</v>
      </c>
      <c r="G21038" s="147">
        <v>0</v>
      </c>
      <c r="I21038" s="147">
        <v>5</v>
      </c>
      <c r="J21038" s="147">
        <v>2598594</v>
      </c>
    </row>
    <row r="21039" spans="1:10" x14ac:dyDescent="0.2">
      <c r="A21039" s="147">
        <v>6</v>
      </c>
      <c r="B21039" s="149" t="s">
        <v>2613</v>
      </c>
      <c r="C21039" s="147" t="s">
        <v>2242</v>
      </c>
      <c r="D21039" s="147" t="s">
        <v>2612</v>
      </c>
      <c r="E21039" s="147" t="s">
        <v>2240</v>
      </c>
      <c r="G21039" s="147">
        <v>0</v>
      </c>
      <c r="I21039" s="147">
        <v>6</v>
      </c>
      <c r="J21039" s="147">
        <v>2598597</v>
      </c>
    </row>
    <row r="21040" spans="1:10" x14ac:dyDescent="0.2">
      <c r="A21040" s="147">
        <v>6</v>
      </c>
      <c r="B21040" s="149" t="s">
        <v>2611</v>
      </c>
      <c r="C21040" s="147" t="s">
        <v>2242</v>
      </c>
      <c r="D21040" s="147" t="s">
        <v>2610</v>
      </c>
      <c r="E21040" s="147" t="s">
        <v>2240</v>
      </c>
      <c r="G21040" s="147">
        <v>0</v>
      </c>
      <c r="I21040" s="147">
        <v>5</v>
      </c>
      <c r="J21040" s="147">
        <v>2598586</v>
      </c>
    </row>
    <row r="21041" spans="1:10" x14ac:dyDescent="0.2">
      <c r="A21041" s="147">
        <v>6</v>
      </c>
      <c r="B21041" s="149" t="s">
        <v>2609</v>
      </c>
      <c r="C21041" s="147" t="s">
        <v>2242</v>
      </c>
      <c r="D21041" s="147" t="s">
        <v>2608</v>
      </c>
      <c r="E21041" s="147" t="s">
        <v>2240</v>
      </c>
      <c r="G21041" s="147">
        <v>0</v>
      </c>
      <c r="I21041" s="147">
        <v>5</v>
      </c>
      <c r="J21041" s="147">
        <v>2598588</v>
      </c>
    </row>
    <row r="21042" spans="1:10" x14ac:dyDescent="0.2">
      <c r="A21042" s="147">
        <v>6</v>
      </c>
      <c r="B21042" s="149" t="s">
        <v>2607</v>
      </c>
      <c r="C21042" s="147" t="s">
        <v>2242</v>
      </c>
      <c r="D21042" s="147" t="s">
        <v>2606</v>
      </c>
      <c r="E21042" s="147" t="s">
        <v>2240</v>
      </c>
      <c r="G21042" s="147">
        <v>0</v>
      </c>
      <c r="I21042" s="147">
        <v>5</v>
      </c>
      <c r="J21042" s="147">
        <v>2598593</v>
      </c>
    </row>
    <row r="21043" spans="1:10" x14ac:dyDescent="0.2">
      <c r="A21043" s="147">
        <v>4</v>
      </c>
      <c r="B21043" s="149" t="s">
        <v>2604</v>
      </c>
      <c r="C21043" s="147" t="s">
        <v>2242</v>
      </c>
      <c r="D21043" s="147" t="s">
        <v>2605</v>
      </c>
      <c r="E21043" s="147" t="s">
        <v>2240</v>
      </c>
      <c r="G21043" s="147">
        <v>0</v>
      </c>
      <c r="I21043" s="147">
        <v>4</v>
      </c>
      <c r="J21043" s="147">
        <v>2598579</v>
      </c>
    </row>
    <row r="21044" spans="1:10" x14ac:dyDescent="0.2">
      <c r="A21044" s="147">
        <v>4</v>
      </c>
      <c r="B21044" s="149" t="s">
        <v>2604</v>
      </c>
      <c r="C21044" s="147" t="s">
        <v>2261</v>
      </c>
      <c r="D21044" s="147" t="s">
        <v>2603</v>
      </c>
      <c r="E21044" s="147" t="s">
        <v>2246</v>
      </c>
      <c r="G21044" s="147">
        <v>0</v>
      </c>
      <c r="I21044" s="147">
        <v>4</v>
      </c>
      <c r="J21044" s="147">
        <v>1205609</v>
      </c>
    </row>
    <row r="21045" spans="1:10" x14ac:dyDescent="0.2">
      <c r="A21045" s="147">
        <v>4</v>
      </c>
      <c r="B21045" s="149" t="s">
        <v>2601</v>
      </c>
      <c r="C21045" s="147" t="s">
        <v>2242</v>
      </c>
      <c r="D21045" s="147" t="s">
        <v>2602</v>
      </c>
      <c r="E21045" s="147" t="s">
        <v>2240</v>
      </c>
      <c r="G21045" s="147">
        <v>0</v>
      </c>
      <c r="I21045" s="147">
        <v>4</v>
      </c>
      <c r="J21045" s="147">
        <v>2598558</v>
      </c>
    </row>
    <row r="21046" spans="1:10" x14ac:dyDescent="0.2">
      <c r="A21046" s="147">
        <v>4</v>
      </c>
      <c r="B21046" s="149" t="s">
        <v>2601</v>
      </c>
      <c r="C21046" s="147" t="s">
        <v>2261</v>
      </c>
      <c r="D21046" s="147" t="s">
        <v>2600</v>
      </c>
      <c r="E21046" s="147" t="s">
        <v>2246</v>
      </c>
      <c r="G21046" s="147">
        <v>0</v>
      </c>
      <c r="I21046" s="147">
        <v>4</v>
      </c>
      <c r="J21046" s="147">
        <v>1205600</v>
      </c>
    </row>
    <row r="21047" spans="1:10" x14ac:dyDescent="0.2">
      <c r="A21047" s="147">
        <v>4</v>
      </c>
      <c r="B21047" s="149" t="s">
        <v>2599</v>
      </c>
      <c r="C21047" s="147" t="s">
        <v>2242</v>
      </c>
      <c r="D21047" s="147" t="s">
        <v>2598</v>
      </c>
      <c r="E21047" s="147" t="s">
        <v>2240</v>
      </c>
      <c r="F21047" s="147" t="s">
        <v>2259</v>
      </c>
      <c r="G21047" s="147">
        <v>2</v>
      </c>
      <c r="H21047" s="148">
        <v>41204</v>
      </c>
      <c r="I21047" s="147">
        <v>4</v>
      </c>
      <c r="J21047" s="147">
        <v>2598565</v>
      </c>
    </row>
    <row r="21048" spans="1:10" x14ac:dyDescent="0.2">
      <c r="A21048" s="147">
        <v>4</v>
      </c>
      <c r="B21048" s="149" t="s">
        <v>2597</v>
      </c>
      <c r="C21048" s="147" t="s">
        <v>2242</v>
      </c>
      <c r="D21048" s="147" t="s">
        <v>2596</v>
      </c>
      <c r="E21048" s="147" t="s">
        <v>2240</v>
      </c>
      <c r="G21048" s="147">
        <v>0</v>
      </c>
      <c r="I21048" s="147">
        <v>4</v>
      </c>
      <c r="J21048" s="147">
        <v>2598557</v>
      </c>
    </row>
    <row r="21049" spans="1:10" x14ac:dyDescent="0.2">
      <c r="A21049" s="147">
        <v>4</v>
      </c>
      <c r="B21049" s="149" t="s">
        <v>2593</v>
      </c>
      <c r="C21049" s="147" t="s">
        <v>2242</v>
      </c>
      <c r="D21049" s="147" t="s">
        <v>2595</v>
      </c>
      <c r="E21049" s="147" t="s">
        <v>2246</v>
      </c>
      <c r="G21049" s="147">
        <v>0</v>
      </c>
      <c r="I21049" s="147">
        <v>4</v>
      </c>
      <c r="J21049" s="147">
        <v>2598571</v>
      </c>
    </row>
    <row r="21050" spans="1:10" x14ac:dyDescent="0.2">
      <c r="A21050" s="147">
        <v>4</v>
      </c>
      <c r="B21050" s="149" t="s">
        <v>2593</v>
      </c>
      <c r="C21050" s="147" t="s">
        <v>2261</v>
      </c>
      <c r="D21050" s="147" t="s">
        <v>2594</v>
      </c>
      <c r="E21050" s="147" t="s">
        <v>2246</v>
      </c>
      <c r="G21050" s="147">
        <v>0</v>
      </c>
      <c r="I21050" s="147">
        <v>4</v>
      </c>
      <c r="J21050" s="147">
        <v>1205614</v>
      </c>
    </row>
    <row r="21051" spans="1:10" x14ac:dyDescent="0.2">
      <c r="A21051" s="147">
        <v>4</v>
      </c>
      <c r="B21051" s="149" t="s">
        <v>2593</v>
      </c>
      <c r="C21051" s="147" t="s">
        <v>2261</v>
      </c>
      <c r="D21051" s="147" t="s">
        <v>2592</v>
      </c>
      <c r="E21051" s="147" t="s">
        <v>2246</v>
      </c>
      <c r="G21051" s="147">
        <v>0</v>
      </c>
      <c r="I21051" s="147">
        <v>4</v>
      </c>
      <c r="J21051" s="147">
        <v>1205586</v>
      </c>
    </row>
    <row r="21052" spans="1:10" x14ac:dyDescent="0.2">
      <c r="A21052" s="147">
        <v>5</v>
      </c>
      <c r="B21052" s="149" t="s">
        <v>2591</v>
      </c>
      <c r="C21052" s="147" t="s">
        <v>2242</v>
      </c>
      <c r="D21052" s="147" t="s">
        <v>2590</v>
      </c>
      <c r="E21052" s="147" t="s">
        <v>2246</v>
      </c>
      <c r="G21052" s="147">
        <v>0</v>
      </c>
      <c r="I21052" s="147">
        <v>5</v>
      </c>
      <c r="J21052" s="147">
        <v>2598603</v>
      </c>
    </row>
    <row r="21053" spans="1:10" x14ac:dyDescent="0.2">
      <c r="A21053" s="147">
        <v>6</v>
      </c>
      <c r="B21053" s="149" t="s">
        <v>2589</v>
      </c>
      <c r="C21053" s="147" t="s">
        <v>2242</v>
      </c>
      <c r="D21053" s="147" t="s">
        <v>2588</v>
      </c>
      <c r="E21053" s="147" t="s">
        <v>2240</v>
      </c>
      <c r="G21053" s="147">
        <v>0</v>
      </c>
      <c r="I21053" s="147">
        <v>6</v>
      </c>
      <c r="J21053" s="147">
        <v>2598613</v>
      </c>
    </row>
    <row r="21054" spans="1:10" x14ac:dyDescent="0.2">
      <c r="A21054" s="147">
        <v>6</v>
      </c>
      <c r="B21054" s="149" t="s">
        <v>2587</v>
      </c>
      <c r="C21054" s="147" t="s">
        <v>2242</v>
      </c>
      <c r="D21054" s="147" t="s">
        <v>2586</v>
      </c>
      <c r="E21054" s="147" t="s">
        <v>2240</v>
      </c>
      <c r="G21054" s="147">
        <v>0</v>
      </c>
      <c r="I21054" s="147">
        <v>5</v>
      </c>
      <c r="J21054" s="147">
        <v>2598601</v>
      </c>
    </row>
    <row r="21055" spans="1:10" x14ac:dyDescent="0.2">
      <c r="A21055" s="147">
        <v>6</v>
      </c>
      <c r="B21055" s="149" t="s">
        <v>2585</v>
      </c>
      <c r="C21055" s="147" t="s">
        <v>2242</v>
      </c>
      <c r="D21055" s="147" t="s">
        <v>2584</v>
      </c>
      <c r="E21055" s="147" t="s">
        <v>2240</v>
      </c>
      <c r="G21055" s="147">
        <v>0</v>
      </c>
      <c r="I21055" s="147">
        <v>5</v>
      </c>
      <c r="J21055" s="147">
        <v>2598611</v>
      </c>
    </row>
    <row r="21056" spans="1:10" x14ac:dyDescent="0.2">
      <c r="A21056" s="147">
        <v>6</v>
      </c>
      <c r="B21056" s="149" t="s">
        <v>2583</v>
      </c>
      <c r="C21056" s="147" t="s">
        <v>2242</v>
      </c>
      <c r="D21056" s="147" t="s">
        <v>2582</v>
      </c>
      <c r="E21056" s="147" t="s">
        <v>2240</v>
      </c>
      <c r="G21056" s="147">
        <v>0</v>
      </c>
      <c r="I21056" s="147">
        <v>5</v>
      </c>
      <c r="J21056" s="147">
        <v>2598598</v>
      </c>
    </row>
    <row r="21057" spans="1:10" x14ac:dyDescent="0.2">
      <c r="A21057" s="147">
        <v>6</v>
      </c>
      <c r="B21057" s="149" t="s">
        <v>2581</v>
      </c>
      <c r="C21057" s="147" t="s">
        <v>2242</v>
      </c>
      <c r="D21057" s="147" t="s">
        <v>2580</v>
      </c>
      <c r="E21057" s="147" t="s">
        <v>2240</v>
      </c>
      <c r="G21057" s="147">
        <v>0</v>
      </c>
      <c r="I21057" s="147">
        <v>5</v>
      </c>
      <c r="J21057" s="147">
        <v>2598604</v>
      </c>
    </row>
    <row r="21058" spans="1:10" x14ac:dyDescent="0.2">
      <c r="A21058" s="147">
        <v>4</v>
      </c>
      <c r="B21058" s="149" t="s">
        <v>2579</v>
      </c>
      <c r="C21058" s="147" t="s">
        <v>2242</v>
      </c>
      <c r="D21058" s="147" t="s">
        <v>2578</v>
      </c>
      <c r="E21058" s="147" t="s">
        <v>2240</v>
      </c>
      <c r="G21058" s="147">
        <v>0</v>
      </c>
      <c r="I21058" s="147">
        <v>4</v>
      </c>
      <c r="J21058" s="147">
        <v>2598582</v>
      </c>
    </row>
    <row r="21059" spans="1:10" x14ac:dyDescent="0.2">
      <c r="A21059" s="147">
        <v>4</v>
      </c>
      <c r="B21059" s="149" t="s">
        <v>2572</v>
      </c>
      <c r="C21059" s="147" t="s">
        <v>2242</v>
      </c>
      <c r="D21059" s="147" t="s">
        <v>2577</v>
      </c>
      <c r="E21059" s="147" t="s">
        <v>2240</v>
      </c>
      <c r="G21059" s="147">
        <v>0</v>
      </c>
      <c r="I21059" s="147">
        <v>4</v>
      </c>
      <c r="J21059" s="147">
        <v>2598575</v>
      </c>
    </row>
    <row r="21060" spans="1:10" x14ac:dyDescent="0.2">
      <c r="A21060" s="147">
        <v>4</v>
      </c>
      <c r="B21060" s="149" t="s">
        <v>2572</v>
      </c>
      <c r="C21060" s="147" t="s">
        <v>2261</v>
      </c>
      <c r="D21060" s="147" t="s">
        <v>2576</v>
      </c>
      <c r="E21060" s="147" t="s">
        <v>2246</v>
      </c>
      <c r="G21060" s="147">
        <v>0</v>
      </c>
      <c r="I21060" s="147">
        <v>4</v>
      </c>
      <c r="J21060" s="147">
        <v>1205597</v>
      </c>
    </row>
    <row r="21061" spans="1:10" x14ac:dyDescent="0.2">
      <c r="A21061" s="147">
        <v>4</v>
      </c>
      <c r="B21061" s="149" t="s">
        <v>2572</v>
      </c>
      <c r="C21061" s="147" t="s">
        <v>2261</v>
      </c>
      <c r="D21061" s="147" t="s">
        <v>2575</v>
      </c>
      <c r="E21061" s="147" t="s">
        <v>2246</v>
      </c>
      <c r="G21061" s="147">
        <v>0</v>
      </c>
      <c r="I21061" s="147">
        <v>4</v>
      </c>
      <c r="J21061" s="147">
        <v>1205607</v>
      </c>
    </row>
    <row r="21062" spans="1:10" x14ac:dyDescent="0.2">
      <c r="A21062" s="147">
        <v>4</v>
      </c>
      <c r="B21062" s="149" t="s">
        <v>2572</v>
      </c>
      <c r="C21062" s="147" t="s">
        <v>2277</v>
      </c>
      <c r="D21062" s="147" t="s">
        <v>2574</v>
      </c>
      <c r="E21062" s="147" t="s">
        <v>2246</v>
      </c>
      <c r="G21062" s="147">
        <v>0</v>
      </c>
      <c r="I21062" s="147">
        <v>4</v>
      </c>
      <c r="J21062" s="147">
        <v>1205581</v>
      </c>
    </row>
    <row r="21063" spans="1:10" x14ac:dyDescent="0.2">
      <c r="A21063" s="147">
        <v>4</v>
      </c>
      <c r="B21063" s="149" t="s">
        <v>2572</v>
      </c>
      <c r="C21063" s="147" t="s">
        <v>2277</v>
      </c>
      <c r="D21063" s="147" t="s">
        <v>2573</v>
      </c>
      <c r="E21063" s="147" t="s">
        <v>2246</v>
      </c>
      <c r="G21063" s="147">
        <v>0</v>
      </c>
      <c r="I21063" s="147">
        <v>4</v>
      </c>
      <c r="J21063" s="147">
        <v>1205610</v>
      </c>
    </row>
    <row r="21064" spans="1:10" x14ac:dyDescent="0.2">
      <c r="A21064" s="147">
        <v>4</v>
      </c>
      <c r="B21064" s="149" t="s">
        <v>2572</v>
      </c>
      <c r="C21064" s="147" t="s">
        <v>2277</v>
      </c>
      <c r="D21064" s="147" t="s">
        <v>2571</v>
      </c>
      <c r="E21064" s="147" t="s">
        <v>2246</v>
      </c>
      <c r="G21064" s="147">
        <v>0</v>
      </c>
      <c r="I21064" s="147">
        <v>4</v>
      </c>
      <c r="J21064" s="147">
        <v>1205608</v>
      </c>
    </row>
    <row r="21065" spans="1:10" x14ac:dyDescent="0.2">
      <c r="A21065" s="147">
        <v>4</v>
      </c>
      <c r="B21065" s="149" t="s">
        <v>2570</v>
      </c>
      <c r="C21065" s="147" t="s">
        <v>2242</v>
      </c>
      <c r="D21065" s="147" t="s">
        <v>2569</v>
      </c>
      <c r="E21065" s="147" t="s">
        <v>2246</v>
      </c>
      <c r="G21065" s="147">
        <v>0</v>
      </c>
      <c r="I21065" s="147">
        <v>4</v>
      </c>
      <c r="J21065" s="147">
        <v>2598574</v>
      </c>
    </row>
    <row r="21066" spans="1:10" x14ac:dyDescent="0.2">
      <c r="A21066" s="147">
        <v>6</v>
      </c>
      <c r="B21066" s="149" t="s">
        <v>2568</v>
      </c>
      <c r="C21066" s="147" t="s">
        <v>2242</v>
      </c>
      <c r="D21066" s="147" t="s">
        <v>2567</v>
      </c>
      <c r="E21066" s="147" t="s">
        <v>2240</v>
      </c>
      <c r="G21066" s="147">
        <v>0</v>
      </c>
      <c r="I21066" s="147">
        <v>5</v>
      </c>
      <c r="J21066" s="147">
        <v>2598621</v>
      </c>
    </row>
    <row r="21067" spans="1:10" x14ac:dyDescent="0.2">
      <c r="A21067" s="147">
        <v>6</v>
      </c>
      <c r="B21067" s="149" t="s">
        <v>2566</v>
      </c>
      <c r="C21067" s="147" t="s">
        <v>2242</v>
      </c>
      <c r="D21067" s="147" t="s">
        <v>2565</v>
      </c>
      <c r="E21067" s="147" t="s">
        <v>2240</v>
      </c>
      <c r="G21067" s="147">
        <v>0</v>
      </c>
      <c r="I21067" s="147">
        <v>5</v>
      </c>
      <c r="J21067" s="147">
        <v>2598632</v>
      </c>
    </row>
    <row r="21068" spans="1:10" x14ac:dyDescent="0.2">
      <c r="A21068" s="147">
        <v>6</v>
      </c>
      <c r="B21068" s="149" t="s">
        <v>2564</v>
      </c>
      <c r="C21068" s="147" t="s">
        <v>2242</v>
      </c>
      <c r="D21068" s="147" t="s">
        <v>2563</v>
      </c>
      <c r="E21068" s="147" t="s">
        <v>2240</v>
      </c>
      <c r="G21068" s="147">
        <v>0</v>
      </c>
      <c r="I21068" s="147">
        <v>5</v>
      </c>
      <c r="J21068" s="147">
        <v>2598628</v>
      </c>
    </row>
    <row r="21069" spans="1:10" x14ac:dyDescent="0.2">
      <c r="A21069" s="147">
        <v>6</v>
      </c>
      <c r="B21069" s="149" t="s">
        <v>2562</v>
      </c>
      <c r="C21069" s="147" t="s">
        <v>2242</v>
      </c>
      <c r="D21069" s="147" t="s">
        <v>2561</v>
      </c>
      <c r="E21069" s="147" t="s">
        <v>2240</v>
      </c>
      <c r="G21069" s="147">
        <v>0</v>
      </c>
      <c r="I21069" s="147">
        <v>5</v>
      </c>
      <c r="J21069" s="147">
        <v>2598627</v>
      </c>
    </row>
    <row r="21070" spans="1:10" x14ac:dyDescent="0.2">
      <c r="A21070" s="147">
        <v>6</v>
      </c>
      <c r="B21070" s="149" t="s">
        <v>2560</v>
      </c>
      <c r="C21070" s="147" t="s">
        <v>2242</v>
      </c>
      <c r="D21070" s="147" t="s">
        <v>2559</v>
      </c>
      <c r="E21070" s="147" t="s">
        <v>2240</v>
      </c>
      <c r="G21070" s="147">
        <v>0</v>
      </c>
      <c r="I21070" s="147">
        <v>5</v>
      </c>
      <c r="J21070" s="147">
        <v>2598616</v>
      </c>
    </row>
    <row r="21071" spans="1:10" x14ac:dyDescent="0.2">
      <c r="A21071" s="147">
        <v>6</v>
      </c>
      <c r="B21071" s="149" t="s">
        <v>2557</v>
      </c>
      <c r="C21071" s="147" t="s">
        <v>2242</v>
      </c>
      <c r="D21071" s="147" t="s">
        <v>2558</v>
      </c>
      <c r="E21071" s="147" t="s">
        <v>2240</v>
      </c>
      <c r="G21071" s="147">
        <v>0</v>
      </c>
      <c r="I21071" s="147">
        <v>5</v>
      </c>
      <c r="J21071" s="147">
        <v>2598620</v>
      </c>
    </row>
    <row r="21072" spans="1:10" x14ac:dyDescent="0.2">
      <c r="A21072" s="147">
        <v>6</v>
      </c>
      <c r="B21072" s="149" t="s">
        <v>2557</v>
      </c>
      <c r="C21072" s="147" t="s">
        <v>2261</v>
      </c>
      <c r="D21072" s="147" t="s">
        <v>2556</v>
      </c>
      <c r="E21072" s="147" t="s">
        <v>2246</v>
      </c>
      <c r="G21072" s="147">
        <v>0</v>
      </c>
      <c r="I21072" s="147">
        <v>5</v>
      </c>
      <c r="J21072" s="147">
        <v>1205616</v>
      </c>
    </row>
    <row r="21073" spans="1:10" x14ac:dyDescent="0.2">
      <c r="A21073" s="147">
        <v>3</v>
      </c>
      <c r="B21073" s="149" t="s">
        <v>2555</v>
      </c>
      <c r="C21073" s="147" t="s">
        <v>2242</v>
      </c>
      <c r="D21073" s="147" t="s">
        <v>2554</v>
      </c>
      <c r="E21073" s="147" t="s">
        <v>2246</v>
      </c>
      <c r="G21073" s="147">
        <v>0</v>
      </c>
      <c r="I21073" s="147">
        <v>3</v>
      </c>
      <c r="J21073" s="147">
        <v>2597831</v>
      </c>
    </row>
    <row r="21074" spans="1:10" x14ac:dyDescent="0.2">
      <c r="A21074" s="147">
        <v>4</v>
      </c>
      <c r="B21074" s="149" t="s">
        <v>2550</v>
      </c>
      <c r="C21074" s="147" t="s">
        <v>2242</v>
      </c>
      <c r="D21074" s="147" t="s">
        <v>2553</v>
      </c>
      <c r="E21074" s="147" t="s">
        <v>2246</v>
      </c>
      <c r="G21074" s="147">
        <v>0</v>
      </c>
      <c r="I21074" s="147">
        <v>4</v>
      </c>
      <c r="J21074" s="147">
        <v>2598640</v>
      </c>
    </row>
    <row r="21075" spans="1:10" x14ac:dyDescent="0.2">
      <c r="A21075" s="147">
        <v>4</v>
      </c>
      <c r="B21075" s="149" t="s">
        <v>2550</v>
      </c>
      <c r="C21075" s="147" t="s">
        <v>2277</v>
      </c>
      <c r="D21075" s="147" t="s">
        <v>2552</v>
      </c>
      <c r="E21075" s="147" t="s">
        <v>2246</v>
      </c>
      <c r="G21075" s="147">
        <v>0</v>
      </c>
      <c r="I21075" s="147">
        <v>4</v>
      </c>
      <c r="J21075" s="147">
        <v>1205620</v>
      </c>
    </row>
    <row r="21076" spans="1:10" x14ac:dyDescent="0.2">
      <c r="A21076" s="147">
        <v>4</v>
      </c>
      <c r="B21076" s="149" t="s">
        <v>2550</v>
      </c>
      <c r="C21076" s="147" t="s">
        <v>2277</v>
      </c>
      <c r="D21076" s="147" t="s">
        <v>2551</v>
      </c>
      <c r="E21076" s="147" t="s">
        <v>2246</v>
      </c>
      <c r="G21076" s="147">
        <v>0</v>
      </c>
      <c r="I21076" s="147">
        <v>4</v>
      </c>
      <c r="J21076" s="147">
        <v>1205661</v>
      </c>
    </row>
    <row r="21077" spans="1:10" x14ac:dyDescent="0.2">
      <c r="A21077" s="147">
        <v>4</v>
      </c>
      <c r="B21077" s="149" t="s">
        <v>2550</v>
      </c>
      <c r="C21077" s="147" t="s">
        <v>2277</v>
      </c>
      <c r="D21077" s="147" t="s">
        <v>2549</v>
      </c>
      <c r="E21077" s="147" t="s">
        <v>2246</v>
      </c>
      <c r="G21077" s="147">
        <v>0</v>
      </c>
      <c r="I21077" s="147">
        <v>4</v>
      </c>
      <c r="J21077" s="147">
        <v>1205648</v>
      </c>
    </row>
    <row r="21078" spans="1:10" x14ac:dyDescent="0.2">
      <c r="A21078" s="147">
        <v>5</v>
      </c>
      <c r="B21078" s="149" t="s">
        <v>2548</v>
      </c>
      <c r="C21078" s="147" t="s">
        <v>2242</v>
      </c>
      <c r="D21078" s="147" t="s">
        <v>2547</v>
      </c>
      <c r="E21078" s="147" t="s">
        <v>2246</v>
      </c>
      <c r="G21078" s="147">
        <v>0</v>
      </c>
      <c r="I21078" s="147">
        <v>5</v>
      </c>
      <c r="J21078" s="147">
        <v>2598657</v>
      </c>
    </row>
    <row r="21079" spans="1:10" x14ac:dyDescent="0.2">
      <c r="A21079" s="147">
        <v>6</v>
      </c>
      <c r="B21079" s="149" t="s">
        <v>2546</v>
      </c>
      <c r="C21079" s="147" t="s">
        <v>2242</v>
      </c>
      <c r="D21079" s="147" t="s">
        <v>2545</v>
      </c>
      <c r="E21079" s="147" t="s">
        <v>2240</v>
      </c>
      <c r="G21079" s="147">
        <v>0</v>
      </c>
      <c r="I21079" s="147">
        <v>6</v>
      </c>
      <c r="J21079" s="147">
        <v>2598668</v>
      </c>
    </row>
    <row r="21080" spans="1:10" x14ac:dyDescent="0.2">
      <c r="A21080" s="147">
        <v>6</v>
      </c>
      <c r="B21080" s="149" t="s">
        <v>2544</v>
      </c>
      <c r="C21080" s="147" t="s">
        <v>2242</v>
      </c>
      <c r="D21080" s="147" t="s">
        <v>2543</v>
      </c>
      <c r="E21080" s="147" t="s">
        <v>2240</v>
      </c>
      <c r="G21080" s="147">
        <v>0</v>
      </c>
      <c r="I21080" s="147">
        <v>5</v>
      </c>
      <c r="J21080" s="147">
        <v>2598662</v>
      </c>
    </row>
    <row r="21081" spans="1:10" x14ac:dyDescent="0.2">
      <c r="A21081" s="147">
        <v>6</v>
      </c>
      <c r="B21081" s="149" t="s">
        <v>2541</v>
      </c>
      <c r="C21081" s="147" t="s">
        <v>2242</v>
      </c>
      <c r="D21081" s="147" t="s">
        <v>2542</v>
      </c>
      <c r="E21081" s="147" t="s">
        <v>2240</v>
      </c>
      <c r="G21081" s="147">
        <v>0</v>
      </c>
      <c r="I21081" s="147">
        <v>5</v>
      </c>
      <c r="J21081" s="147">
        <v>2598661</v>
      </c>
    </row>
    <row r="21082" spans="1:10" x14ac:dyDescent="0.2">
      <c r="A21082" s="147">
        <v>6</v>
      </c>
      <c r="B21082" s="149" t="s">
        <v>2541</v>
      </c>
      <c r="C21082" s="147" t="s">
        <v>2294</v>
      </c>
      <c r="D21082" s="147" t="s">
        <v>2540</v>
      </c>
      <c r="E21082" s="147" t="s">
        <v>2246</v>
      </c>
      <c r="G21082" s="147">
        <v>0</v>
      </c>
      <c r="I21082" s="147">
        <v>5</v>
      </c>
      <c r="J21082" s="147">
        <v>1205698</v>
      </c>
    </row>
    <row r="21083" spans="1:10" x14ac:dyDescent="0.2">
      <c r="A21083" s="147">
        <v>6</v>
      </c>
      <c r="B21083" s="149" t="s">
        <v>2539</v>
      </c>
      <c r="C21083" s="147" t="s">
        <v>2242</v>
      </c>
      <c r="D21083" s="147" t="s">
        <v>2538</v>
      </c>
      <c r="E21083" s="147" t="s">
        <v>2240</v>
      </c>
      <c r="G21083" s="147">
        <v>0</v>
      </c>
      <c r="I21083" s="147">
        <v>5</v>
      </c>
      <c r="J21083" s="147">
        <v>2598660</v>
      </c>
    </row>
    <row r="21084" spans="1:10" x14ac:dyDescent="0.2">
      <c r="A21084" s="147">
        <v>4</v>
      </c>
      <c r="B21084" s="149" t="s">
        <v>2536</v>
      </c>
      <c r="C21084" s="147" t="s">
        <v>2242</v>
      </c>
      <c r="D21084" s="147" t="s">
        <v>2537</v>
      </c>
      <c r="E21084" s="147" t="s">
        <v>2240</v>
      </c>
      <c r="G21084" s="147">
        <v>0</v>
      </c>
      <c r="I21084" s="147">
        <v>4</v>
      </c>
      <c r="J21084" s="147">
        <v>2598634</v>
      </c>
    </row>
    <row r="21085" spans="1:10" x14ac:dyDescent="0.2">
      <c r="A21085" s="147">
        <v>4</v>
      </c>
      <c r="B21085" s="149" t="s">
        <v>2536</v>
      </c>
      <c r="C21085" s="147" t="s">
        <v>2261</v>
      </c>
      <c r="D21085" s="147" t="s">
        <v>2535</v>
      </c>
      <c r="E21085" s="147" t="s">
        <v>2246</v>
      </c>
      <c r="G21085" s="147">
        <v>0</v>
      </c>
      <c r="I21085" s="147">
        <v>4</v>
      </c>
      <c r="J21085" s="147">
        <v>1205633</v>
      </c>
    </row>
    <row r="21086" spans="1:10" x14ac:dyDescent="0.2">
      <c r="A21086" s="147">
        <v>4</v>
      </c>
      <c r="B21086" s="149" t="s">
        <v>2523</v>
      </c>
      <c r="C21086" s="147" t="s">
        <v>2242</v>
      </c>
      <c r="D21086" s="147" t="s">
        <v>2534</v>
      </c>
      <c r="E21086" s="147" t="s">
        <v>2240</v>
      </c>
      <c r="G21086" s="147">
        <v>0</v>
      </c>
      <c r="I21086" s="147">
        <v>4</v>
      </c>
      <c r="J21086" s="147">
        <v>2598647</v>
      </c>
    </row>
    <row r="21087" spans="1:10" x14ac:dyDescent="0.2">
      <c r="A21087" s="147">
        <v>4</v>
      </c>
      <c r="B21087" s="149" t="s">
        <v>2523</v>
      </c>
      <c r="C21087" s="147" t="s">
        <v>2261</v>
      </c>
      <c r="D21087" s="147" t="s">
        <v>2533</v>
      </c>
      <c r="E21087" s="147" t="s">
        <v>2246</v>
      </c>
      <c r="G21087" s="147">
        <v>0</v>
      </c>
      <c r="I21087" s="147">
        <v>4</v>
      </c>
      <c r="J21087" s="147">
        <v>1205638</v>
      </c>
    </row>
    <row r="21088" spans="1:10" x14ac:dyDescent="0.2">
      <c r="A21088" s="147">
        <v>4</v>
      </c>
      <c r="B21088" s="149" t="s">
        <v>2523</v>
      </c>
      <c r="C21088" s="147" t="s">
        <v>2277</v>
      </c>
      <c r="D21088" s="147" t="s">
        <v>2532</v>
      </c>
      <c r="E21088" s="147" t="s">
        <v>2246</v>
      </c>
      <c r="G21088" s="147">
        <v>0</v>
      </c>
      <c r="I21088" s="147">
        <v>4</v>
      </c>
      <c r="J21088" s="147">
        <v>1205644</v>
      </c>
    </row>
    <row r="21089" spans="1:10" x14ac:dyDescent="0.2">
      <c r="A21089" s="147">
        <v>4</v>
      </c>
      <c r="B21089" s="149" t="s">
        <v>2523</v>
      </c>
      <c r="C21089" s="147" t="s">
        <v>2277</v>
      </c>
      <c r="D21089" s="147" t="s">
        <v>2531</v>
      </c>
      <c r="E21089" s="147" t="s">
        <v>2246</v>
      </c>
      <c r="G21089" s="147">
        <v>0</v>
      </c>
      <c r="I21089" s="147">
        <v>4</v>
      </c>
      <c r="J21089" s="147">
        <v>1205632</v>
      </c>
    </row>
    <row r="21090" spans="1:10" x14ac:dyDescent="0.2">
      <c r="A21090" s="147">
        <v>4</v>
      </c>
      <c r="B21090" s="149" t="s">
        <v>2523</v>
      </c>
      <c r="C21090" s="147" t="s">
        <v>2277</v>
      </c>
      <c r="D21090" s="147" t="s">
        <v>2530</v>
      </c>
      <c r="E21090" s="147" t="s">
        <v>2246</v>
      </c>
      <c r="G21090" s="147">
        <v>0</v>
      </c>
      <c r="I21090" s="147">
        <v>4</v>
      </c>
      <c r="J21090" s="147">
        <v>1205674</v>
      </c>
    </row>
    <row r="21091" spans="1:10" x14ac:dyDescent="0.2">
      <c r="A21091" s="147">
        <v>4</v>
      </c>
      <c r="B21091" s="149" t="s">
        <v>2523</v>
      </c>
      <c r="C21091" s="147" t="s">
        <v>2277</v>
      </c>
      <c r="D21091" s="147" t="s">
        <v>2529</v>
      </c>
      <c r="E21091" s="147" t="s">
        <v>2246</v>
      </c>
      <c r="G21091" s="147">
        <v>0</v>
      </c>
      <c r="I21091" s="147">
        <v>4</v>
      </c>
      <c r="J21091" s="147">
        <v>1205663</v>
      </c>
    </row>
    <row r="21092" spans="1:10" x14ac:dyDescent="0.2">
      <c r="A21092" s="147">
        <v>4</v>
      </c>
      <c r="B21092" s="149" t="s">
        <v>2523</v>
      </c>
      <c r="C21092" s="147" t="s">
        <v>2277</v>
      </c>
      <c r="D21092" s="147" t="s">
        <v>2528</v>
      </c>
      <c r="E21092" s="147" t="s">
        <v>2246</v>
      </c>
      <c r="G21092" s="147">
        <v>0</v>
      </c>
      <c r="I21092" s="147">
        <v>4</v>
      </c>
      <c r="J21092" s="147">
        <v>1205667</v>
      </c>
    </row>
    <row r="21093" spans="1:10" x14ac:dyDescent="0.2">
      <c r="A21093" s="147">
        <v>4</v>
      </c>
      <c r="B21093" s="149" t="s">
        <v>2523</v>
      </c>
      <c r="C21093" s="147" t="s">
        <v>2277</v>
      </c>
      <c r="D21093" s="147" t="s">
        <v>2527</v>
      </c>
      <c r="E21093" s="147" t="s">
        <v>2246</v>
      </c>
      <c r="G21093" s="147">
        <v>0</v>
      </c>
      <c r="I21093" s="147">
        <v>4</v>
      </c>
      <c r="J21093" s="147">
        <v>1205649</v>
      </c>
    </row>
    <row r="21094" spans="1:10" x14ac:dyDescent="0.2">
      <c r="A21094" s="147">
        <v>4</v>
      </c>
      <c r="B21094" s="149" t="s">
        <v>2523</v>
      </c>
      <c r="C21094" s="147" t="s">
        <v>2277</v>
      </c>
      <c r="D21094" s="147" t="s">
        <v>2526</v>
      </c>
      <c r="E21094" s="147" t="s">
        <v>2246</v>
      </c>
      <c r="G21094" s="147">
        <v>0</v>
      </c>
      <c r="I21094" s="147">
        <v>4</v>
      </c>
      <c r="J21094" s="147">
        <v>1205619</v>
      </c>
    </row>
    <row r="21095" spans="1:10" x14ac:dyDescent="0.2">
      <c r="A21095" s="147">
        <v>4</v>
      </c>
      <c r="B21095" s="149" t="s">
        <v>2523</v>
      </c>
      <c r="C21095" s="147" t="s">
        <v>2277</v>
      </c>
      <c r="D21095" s="147" t="s">
        <v>2525</v>
      </c>
      <c r="E21095" s="147" t="s">
        <v>2246</v>
      </c>
      <c r="G21095" s="147">
        <v>0</v>
      </c>
      <c r="I21095" s="147">
        <v>4</v>
      </c>
      <c r="J21095" s="147">
        <v>1205675</v>
      </c>
    </row>
    <row r="21096" spans="1:10" x14ac:dyDescent="0.2">
      <c r="A21096" s="147">
        <v>4</v>
      </c>
      <c r="B21096" s="149" t="s">
        <v>2523</v>
      </c>
      <c r="C21096" s="147" t="s">
        <v>2277</v>
      </c>
      <c r="D21096" s="147" t="s">
        <v>2524</v>
      </c>
      <c r="E21096" s="147" t="s">
        <v>2246</v>
      </c>
      <c r="G21096" s="147">
        <v>0</v>
      </c>
      <c r="I21096" s="147">
        <v>4</v>
      </c>
      <c r="J21096" s="147">
        <v>1205639</v>
      </c>
    </row>
    <row r="21097" spans="1:10" x14ac:dyDescent="0.2">
      <c r="A21097" s="147">
        <v>4</v>
      </c>
      <c r="B21097" s="149" t="s">
        <v>2523</v>
      </c>
      <c r="C21097" s="147" t="s">
        <v>2277</v>
      </c>
      <c r="D21097" s="147" t="s">
        <v>2522</v>
      </c>
      <c r="E21097" s="147" t="s">
        <v>2246</v>
      </c>
      <c r="G21097" s="147">
        <v>0</v>
      </c>
      <c r="I21097" s="147">
        <v>4</v>
      </c>
      <c r="J21097" s="147">
        <v>1205626</v>
      </c>
    </row>
    <row r="21098" spans="1:10" x14ac:dyDescent="0.2">
      <c r="A21098" s="147">
        <v>4</v>
      </c>
      <c r="B21098" s="149" t="s">
        <v>2518</v>
      </c>
      <c r="C21098" s="147" t="s">
        <v>2242</v>
      </c>
      <c r="D21098" s="147" t="s">
        <v>2521</v>
      </c>
      <c r="E21098" s="147" t="s">
        <v>2246</v>
      </c>
      <c r="G21098" s="147">
        <v>0</v>
      </c>
      <c r="I21098" s="147">
        <v>4</v>
      </c>
      <c r="J21098" s="147">
        <v>2598636</v>
      </c>
    </row>
    <row r="21099" spans="1:10" x14ac:dyDescent="0.2">
      <c r="A21099" s="147">
        <v>4</v>
      </c>
      <c r="B21099" s="149" t="s">
        <v>2518</v>
      </c>
      <c r="C21099" s="147" t="s">
        <v>2261</v>
      </c>
      <c r="D21099" s="147" t="s">
        <v>2520</v>
      </c>
      <c r="E21099" s="147" t="s">
        <v>2246</v>
      </c>
      <c r="G21099" s="147">
        <v>0</v>
      </c>
      <c r="I21099" s="147">
        <v>4</v>
      </c>
      <c r="J21099" s="147">
        <v>1205662</v>
      </c>
    </row>
    <row r="21100" spans="1:10" x14ac:dyDescent="0.2">
      <c r="A21100" s="147">
        <v>4</v>
      </c>
      <c r="B21100" s="149" t="s">
        <v>2518</v>
      </c>
      <c r="C21100" s="147" t="s">
        <v>2261</v>
      </c>
      <c r="D21100" s="147" t="s">
        <v>2519</v>
      </c>
      <c r="E21100" s="147" t="s">
        <v>2246</v>
      </c>
      <c r="G21100" s="147">
        <v>0</v>
      </c>
      <c r="I21100" s="147">
        <v>4</v>
      </c>
      <c r="J21100" s="147">
        <v>1205681</v>
      </c>
    </row>
    <row r="21101" spans="1:10" x14ac:dyDescent="0.2">
      <c r="A21101" s="147">
        <v>4</v>
      </c>
      <c r="B21101" s="149" t="s">
        <v>2518</v>
      </c>
      <c r="C21101" s="147" t="s">
        <v>2261</v>
      </c>
      <c r="D21101" s="147" t="s">
        <v>2517</v>
      </c>
      <c r="E21101" s="147" t="s">
        <v>2246</v>
      </c>
      <c r="G21101" s="147">
        <v>0</v>
      </c>
      <c r="I21101" s="147">
        <v>4</v>
      </c>
      <c r="J21101" s="147">
        <v>1205693</v>
      </c>
    </row>
    <row r="21102" spans="1:10" x14ac:dyDescent="0.2">
      <c r="A21102" s="147">
        <v>5</v>
      </c>
      <c r="B21102" s="149" t="s">
        <v>2516</v>
      </c>
      <c r="C21102" s="147" t="s">
        <v>2242</v>
      </c>
      <c r="D21102" s="147" t="s">
        <v>2515</v>
      </c>
      <c r="E21102" s="147" t="s">
        <v>2246</v>
      </c>
      <c r="G21102" s="147">
        <v>0</v>
      </c>
      <c r="I21102" s="147">
        <v>5</v>
      </c>
      <c r="J21102" s="147">
        <v>2598679</v>
      </c>
    </row>
    <row r="21103" spans="1:10" x14ac:dyDescent="0.2">
      <c r="A21103" s="147">
        <v>6</v>
      </c>
      <c r="B21103" s="149" t="s">
        <v>2514</v>
      </c>
      <c r="C21103" s="147" t="s">
        <v>2242</v>
      </c>
      <c r="D21103" s="147" t="s">
        <v>2513</v>
      </c>
      <c r="E21103" s="147" t="s">
        <v>2240</v>
      </c>
      <c r="G21103" s="147">
        <v>0</v>
      </c>
      <c r="I21103" s="147">
        <v>6</v>
      </c>
      <c r="J21103" s="147">
        <v>2598690</v>
      </c>
    </row>
    <row r="21104" spans="1:10" x14ac:dyDescent="0.2">
      <c r="A21104" s="147">
        <v>6</v>
      </c>
      <c r="B21104" s="149" t="s">
        <v>2512</v>
      </c>
      <c r="C21104" s="147" t="s">
        <v>2242</v>
      </c>
      <c r="D21104" s="147" t="s">
        <v>2511</v>
      </c>
      <c r="E21104" s="147" t="s">
        <v>2240</v>
      </c>
      <c r="G21104" s="147">
        <v>0</v>
      </c>
      <c r="I21104" s="147">
        <v>6</v>
      </c>
      <c r="J21104" s="147">
        <v>2598691</v>
      </c>
    </row>
    <row r="21105" spans="1:10" x14ac:dyDescent="0.2">
      <c r="A21105" s="147">
        <v>5</v>
      </c>
      <c r="B21105" s="149" t="s">
        <v>2510</v>
      </c>
      <c r="C21105" s="147" t="s">
        <v>2242</v>
      </c>
      <c r="D21105" s="147" t="s">
        <v>2508</v>
      </c>
      <c r="E21105" s="147" t="s">
        <v>2246</v>
      </c>
      <c r="G21105" s="147">
        <v>0</v>
      </c>
      <c r="I21105" s="147">
        <v>5</v>
      </c>
      <c r="J21105" s="147">
        <v>2598673</v>
      </c>
    </row>
    <row r="21106" spans="1:10" x14ac:dyDescent="0.2">
      <c r="A21106" s="147">
        <v>6</v>
      </c>
      <c r="B21106" s="149" t="s">
        <v>2509</v>
      </c>
      <c r="C21106" s="147" t="s">
        <v>2242</v>
      </c>
      <c r="D21106" s="147" t="s">
        <v>2508</v>
      </c>
      <c r="E21106" s="147" t="s">
        <v>2240</v>
      </c>
      <c r="G21106" s="147">
        <v>0</v>
      </c>
      <c r="I21106" s="147">
        <v>6</v>
      </c>
      <c r="J21106" s="147">
        <v>2598707</v>
      </c>
    </row>
    <row r="21107" spans="1:10" x14ac:dyDescent="0.2">
      <c r="A21107" s="147">
        <v>6</v>
      </c>
      <c r="B21107" s="149" t="s">
        <v>2507</v>
      </c>
      <c r="C21107" s="147" t="s">
        <v>2242</v>
      </c>
      <c r="D21107" s="147" t="s">
        <v>2506</v>
      </c>
      <c r="E21107" s="147" t="s">
        <v>2240</v>
      </c>
      <c r="G21107" s="147">
        <v>0</v>
      </c>
      <c r="I21107" s="147">
        <v>6</v>
      </c>
      <c r="J21107" s="147">
        <v>2598700</v>
      </c>
    </row>
    <row r="21108" spans="1:10" x14ac:dyDescent="0.2">
      <c r="A21108" s="147">
        <v>6</v>
      </c>
      <c r="B21108" s="149" t="s">
        <v>2505</v>
      </c>
      <c r="C21108" s="147" t="s">
        <v>2242</v>
      </c>
      <c r="D21108" s="147" t="s">
        <v>2504</v>
      </c>
      <c r="E21108" s="147" t="s">
        <v>2240</v>
      </c>
      <c r="G21108" s="147">
        <v>0</v>
      </c>
      <c r="I21108" s="147">
        <v>6</v>
      </c>
      <c r="J21108" s="147">
        <v>2598694</v>
      </c>
    </row>
    <row r="21109" spans="1:10" x14ac:dyDescent="0.2">
      <c r="A21109" s="147">
        <v>6</v>
      </c>
      <c r="B21109" s="149" t="s">
        <v>2503</v>
      </c>
      <c r="C21109" s="147" t="s">
        <v>2242</v>
      </c>
      <c r="D21109" s="147" t="s">
        <v>2502</v>
      </c>
      <c r="E21109" s="147" t="s">
        <v>2240</v>
      </c>
      <c r="G21109" s="147">
        <v>0</v>
      </c>
      <c r="I21109" s="147">
        <v>6</v>
      </c>
      <c r="J21109" s="147">
        <v>2598706</v>
      </c>
    </row>
    <row r="21110" spans="1:10" x14ac:dyDescent="0.2">
      <c r="A21110" s="147">
        <v>6</v>
      </c>
      <c r="B21110" s="149" t="s">
        <v>2501</v>
      </c>
      <c r="C21110" s="147" t="s">
        <v>2242</v>
      </c>
      <c r="D21110" s="147" t="s">
        <v>2500</v>
      </c>
      <c r="E21110" s="147" t="s">
        <v>2240</v>
      </c>
      <c r="G21110" s="147">
        <v>0</v>
      </c>
      <c r="I21110" s="147">
        <v>6</v>
      </c>
      <c r="J21110" s="147">
        <v>2598704</v>
      </c>
    </row>
    <row r="21111" spans="1:10" x14ac:dyDescent="0.2">
      <c r="A21111" s="147">
        <v>5</v>
      </c>
      <c r="B21111" s="149" t="s">
        <v>2499</v>
      </c>
      <c r="C21111" s="147" t="s">
        <v>2242</v>
      </c>
      <c r="D21111" s="147" t="s">
        <v>2498</v>
      </c>
      <c r="E21111" s="147" t="s">
        <v>2246</v>
      </c>
      <c r="G21111" s="147">
        <v>0</v>
      </c>
      <c r="I21111" s="147">
        <v>5</v>
      </c>
      <c r="J21111" s="147">
        <v>2598685</v>
      </c>
    </row>
    <row r="21112" spans="1:10" x14ac:dyDescent="0.2">
      <c r="A21112" s="147">
        <v>6</v>
      </c>
      <c r="B21112" s="149" t="s">
        <v>2497</v>
      </c>
      <c r="C21112" s="147" t="s">
        <v>2242</v>
      </c>
      <c r="D21112" s="147" t="s">
        <v>2496</v>
      </c>
      <c r="E21112" s="147" t="s">
        <v>2240</v>
      </c>
      <c r="G21112" s="147">
        <v>0</v>
      </c>
      <c r="I21112" s="147">
        <v>6</v>
      </c>
      <c r="J21112" s="147">
        <v>2598713</v>
      </c>
    </row>
    <row r="21113" spans="1:10" x14ac:dyDescent="0.2">
      <c r="A21113" s="147">
        <v>6</v>
      </c>
      <c r="B21113" s="149" t="s">
        <v>2495</v>
      </c>
      <c r="C21113" s="147" t="s">
        <v>2242</v>
      </c>
      <c r="D21113" s="147" t="s">
        <v>2494</v>
      </c>
      <c r="E21113" s="147" t="s">
        <v>2240</v>
      </c>
      <c r="G21113" s="147">
        <v>0</v>
      </c>
      <c r="I21113" s="147">
        <v>6</v>
      </c>
      <c r="J21113" s="147">
        <v>2598709</v>
      </c>
    </row>
    <row r="21114" spans="1:10" x14ac:dyDescent="0.2">
      <c r="A21114" s="147">
        <v>6</v>
      </c>
      <c r="B21114" s="149" t="s">
        <v>2493</v>
      </c>
      <c r="C21114" s="147" t="s">
        <v>2242</v>
      </c>
      <c r="D21114" s="147" t="s">
        <v>2492</v>
      </c>
      <c r="E21114" s="147" t="s">
        <v>2240</v>
      </c>
      <c r="G21114" s="147">
        <v>0</v>
      </c>
      <c r="I21114" s="147">
        <v>6</v>
      </c>
      <c r="J21114" s="147">
        <v>2598717</v>
      </c>
    </row>
    <row r="21115" spans="1:10" x14ac:dyDescent="0.2">
      <c r="A21115" s="147">
        <v>6</v>
      </c>
      <c r="B21115" s="149" t="s">
        <v>2491</v>
      </c>
      <c r="C21115" s="147" t="s">
        <v>2242</v>
      </c>
      <c r="D21115" s="147" t="s">
        <v>2490</v>
      </c>
      <c r="E21115" s="147" t="s">
        <v>2240</v>
      </c>
      <c r="G21115" s="147">
        <v>0</v>
      </c>
      <c r="I21115" s="147">
        <v>6</v>
      </c>
      <c r="J21115" s="147">
        <v>2598720</v>
      </c>
    </row>
    <row r="21116" spans="1:10" x14ac:dyDescent="0.2">
      <c r="A21116" s="147">
        <v>6</v>
      </c>
      <c r="B21116" s="149" t="s">
        <v>2489</v>
      </c>
      <c r="C21116" s="147" t="s">
        <v>2242</v>
      </c>
      <c r="D21116" s="147" t="s">
        <v>2488</v>
      </c>
      <c r="E21116" s="147" t="s">
        <v>2240</v>
      </c>
      <c r="G21116" s="147">
        <v>0</v>
      </c>
      <c r="I21116" s="147">
        <v>6</v>
      </c>
      <c r="J21116" s="147">
        <v>2598718</v>
      </c>
    </row>
    <row r="21117" spans="1:10" x14ac:dyDescent="0.2">
      <c r="A21117" s="147">
        <v>5</v>
      </c>
      <c r="B21117" s="149" t="s">
        <v>2487</v>
      </c>
      <c r="C21117" s="147" t="s">
        <v>2242</v>
      </c>
      <c r="D21117" s="147" t="s">
        <v>2486</v>
      </c>
      <c r="E21117" s="147" t="s">
        <v>2246</v>
      </c>
      <c r="G21117" s="147">
        <v>0</v>
      </c>
      <c r="I21117" s="147">
        <v>5</v>
      </c>
      <c r="J21117" s="147">
        <v>2598677</v>
      </c>
    </row>
    <row r="21118" spans="1:10" x14ac:dyDescent="0.2">
      <c r="A21118" s="147">
        <v>6</v>
      </c>
      <c r="B21118" s="149" t="s">
        <v>2485</v>
      </c>
      <c r="C21118" s="147" t="s">
        <v>2242</v>
      </c>
      <c r="D21118" s="147" t="s">
        <v>2484</v>
      </c>
      <c r="E21118" s="147" t="s">
        <v>2240</v>
      </c>
      <c r="G21118" s="147">
        <v>0</v>
      </c>
      <c r="I21118" s="147">
        <v>6</v>
      </c>
      <c r="J21118" s="147">
        <v>2598728</v>
      </c>
    </row>
    <row r="21119" spans="1:10" x14ac:dyDescent="0.2">
      <c r="A21119" s="147">
        <v>6</v>
      </c>
      <c r="B21119" s="149" t="s">
        <v>2483</v>
      </c>
      <c r="C21119" s="147" t="s">
        <v>2242</v>
      </c>
      <c r="D21119" s="147" t="s">
        <v>2482</v>
      </c>
      <c r="E21119" s="147" t="s">
        <v>2240</v>
      </c>
      <c r="G21119" s="147">
        <v>0</v>
      </c>
      <c r="I21119" s="147">
        <v>6</v>
      </c>
      <c r="J21119" s="147">
        <v>2598737</v>
      </c>
    </row>
    <row r="21120" spans="1:10" x14ac:dyDescent="0.2">
      <c r="A21120" s="147">
        <v>6</v>
      </c>
      <c r="B21120" s="149" t="s">
        <v>2481</v>
      </c>
      <c r="C21120" s="147" t="s">
        <v>2242</v>
      </c>
      <c r="D21120" s="147" t="s">
        <v>2480</v>
      </c>
      <c r="E21120" s="147" t="s">
        <v>2240</v>
      </c>
      <c r="G21120" s="147">
        <v>0</v>
      </c>
      <c r="I21120" s="147">
        <v>6</v>
      </c>
      <c r="J21120" s="147">
        <v>2598724</v>
      </c>
    </row>
    <row r="21121" spans="1:10" x14ac:dyDescent="0.2">
      <c r="A21121" s="147">
        <v>6</v>
      </c>
      <c r="B21121" s="149" t="s">
        <v>2479</v>
      </c>
      <c r="C21121" s="147" t="s">
        <v>2242</v>
      </c>
      <c r="D21121" s="147" t="s">
        <v>2478</v>
      </c>
      <c r="E21121" s="147" t="s">
        <v>2240</v>
      </c>
      <c r="G21121" s="147">
        <v>0</v>
      </c>
      <c r="I21121" s="147">
        <v>6</v>
      </c>
      <c r="J21121" s="147">
        <v>2598725</v>
      </c>
    </row>
    <row r="21122" spans="1:10" x14ac:dyDescent="0.2">
      <c r="A21122" s="147">
        <v>6</v>
      </c>
      <c r="B21122" s="149" t="s">
        <v>2477</v>
      </c>
      <c r="C21122" s="147" t="s">
        <v>2242</v>
      </c>
      <c r="D21122" s="147" t="s">
        <v>2476</v>
      </c>
      <c r="E21122" s="147" t="s">
        <v>2240</v>
      </c>
      <c r="G21122" s="147">
        <v>0</v>
      </c>
      <c r="I21122" s="147">
        <v>6</v>
      </c>
      <c r="J21122" s="147">
        <v>2598732</v>
      </c>
    </row>
    <row r="21123" spans="1:10" x14ac:dyDescent="0.2">
      <c r="A21123" s="147">
        <v>5</v>
      </c>
      <c r="B21123" s="149" t="s">
        <v>2474</v>
      </c>
      <c r="C21123" s="147" t="s">
        <v>2242</v>
      </c>
      <c r="D21123" s="147" t="s">
        <v>2475</v>
      </c>
      <c r="E21123" s="147" t="s">
        <v>2246</v>
      </c>
      <c r="G21123" s="147">
        <v>0</v>
      </c>
      <c r="I21123" s="147">
        <v>5</v>
      </c>
      <c r="J21123" s="147">
        <v>2598675</v>
      </c>
    </row>
    <row r="21124" spans="1:10" x14ac:dyDescent="0.2">
      <c r="A21124" s="147">
        <v>5</v>
      </c>
      <c r="B21124" s="149" t="s">
        <v>2474</v>
      </c>
      <c r="C21124" s="147" t="s">
        <v>2250</v>
      </c>
      <c r="D21124" s="147" t="s">
        <v>2473</v>
      </c>
      <c r="E21124" s="147" t="s">
        <v>2246</v>
      </c>
      <c r="G21124" s="147">
        <v>0</v>
      </c>
      <c r="I21124" s="147">
        <v>5</v>
      </c>
      <c r="J21124" s="147">
        <v>1205703</v>
      </c>
    </row>
    <row r="21125" spans="1:10" x14ac:dyDescent="0.2">
      <c r="A21125" s="147">
        <v>6</v>
      </c>
      <c r="B21125" s="149" t="s">
        <v>2472</v>
      </c>
      <c r="C21125" s="147" t="s">
        <v>2242</v>
      </c>
      <c r="D21125" s="147" t="s">
        <v>2471</v>
      </c>
      <c r="E21125" s="147" t="s">
        <v>2240</v>
      </c>
      <c r="G21125" s="147">
        <v>0</v>
      </c>
      <c r="I21125" s="147">
        <v>6</v>
      </c>
      <c r="J21125" s="147">
        <v>2598750</v>
      </c>
    </row>
    <row r="21126" spans="1:10" x14ac:dyDescent="0.2">
      <c r="A21126" s="147">
        <v>6</v>
      </c>
      <c r="B21126" s="149" t="s">
        <v>2470</v>
      </c>
      <c r="C21126" s="147" t="s">
        <v>2242</v>
      </c>
      <c r="D21126" s="147" t="s">
        <v>2469</v>
      </c>
      <c r="E21126" s="147" t="s">
        <v>2240</v>
      </c>
      <c r="G21126" s="147">
        <v>0</v>
      </c>
      <c r="I21126" s="147">
        <v>6</v>
      </c>
      <c r="J21126" s="147">
        <v>2598746</v>
      </c>
    </row>
    <row r="21127" spans="1:10" x14ac:dyDescent="0.2">
      <c r="A21127" s="147">
        <v>6</v>
      </c>
      <c r="B21127" s="149" t="s">
        <v>2468</v>
      </c>
      <c r="C21127" s="147" t="s">
        <v>2242</v>
      </c>
      <c r="D21127" s="147" t="s">
        <v>2467</v>
      </c>
      <c r="E21127" s="147" t="s">
        <v>2240</v>
      </c>
      <c r="G21127" s="147">
        <v>0</v>
      </c>
      <c r="I21127" s="147">
        <v>6</v>
      </c>
      <c r="J21127" s="147">
        <v>2598747</v>
      </c>
    </row>
    <row r="21128" spans="1:10" x14ac:dyDescent="0.2">
      <c r="A21128" s="147">
        <v>6</v>
      </c>
      <c r="B21128" s="149" t="s">
        <v>2466</v>
      </c>
      <c r="C21128" s="147" t="s">
        <v>2242</v>
      </c>
      <c r="D21128" s="147" t="s">
        <v>2465</v>
      </c>
      <c r="E21128" s="147" t="s">
        <v>2240</v>
      </c>
      <c r="G21128" s="147">
        <v>0</v>
      </c>
      <c r="I21128" s="147">
        <v>6</v>
      </c>
      <c r="J21128" s="147">
        <v>2598742</v>
      </c>
    </row>
    <row r="21129" spans="1:10" x14ac:dyDescent="0.2">
      <c r="A21129" s="147">
        <v>6</v>
      </c>
      <c r="B21129" s="149" t="s">
        <v>2464</v>
      </c>
      <c r="C21129" s="147" t="s">
        <v>2242</v>
      </c>
      <c r="D21129" s="147" t="s">
        <v>2463</v>
      </c>
      <c r="E21129" s="147" t="s">
        <v>2240</v>
      </c>
      <c r="G21129" s="147">
        <v>0</v>
      </c>
      <c r="I21129" s="147">
        <v>6</v>
      </c>
      <c r="J21129" s="147">
        <v>2598739</v>
      </c>
    </row>
    <row r="21130" spans="1:10" x14ac:dyDescent="0.2">
      <c r="A21130" s="147">
        <v>5</v>
      </c>
      <c r="B21130" s="149" t="s">
        <v>2461</v>
      </c>
      <c r="C21130" s="147" t="s">
        <v>2242</v>
      </c>
      <c r="D21130" s="147" t="s">
        <v>2462</v>
      </c>
      <c r="E21130" s="147" t="s">
        <v>2246</v>
      </c>
      <c r="G21130" s="147">
        <v>0</v>
      </c>
      <c r="I21130" s="147">
        <v>5</v>
      </c>
      <c r="J21130" s="147">
        <v>2598680</v>
      </c>
    </row>
    <row r="21131" spans="1:10" x14ac:dyDescent="0.2">
      <c r="A21131" s="147">
        <v>5</v>
      </c>
      <c r="B21131" s="149" t="s">
        <v>2461</v>
      </c>
      <c r="C21131" s="147" t="s">
        <v>2250</v>
      </c>
      <c r="D21131" s="147" t="s">
        <v>2460</v>
      </c>
      <c r="E21131" s="147" t="s">
        <v>2246</v>
      </c>
      <c r="G21131" s="147">
        <v>0</v>
      </c>
      <c r="I21131" s="147">
        <v>5</v>
      </c>
      <c r="J21131" s="147">
        <v>1205700</v>
      </c>
    </row>
    <row r="21132" spans="1:10" x14ac:dyDescent="0.2">
      <c r="A21132" s="147">
        <v>6</v>
      </c>
      <c r="B21132" s="149" t="s">
        <v>2459</v>
      </c>
      <c r="C21132" s="147" t="s">
        <v>2242</v>
      </c>
      <c r="D21132" s="147" t="s">
        <v>2458</v>
      </c>
      <c r="E21132" s="147" t="s">
        <v>2240</v>
      </c>
      <c r="G21132" s="147">
        <v>0</v>
      </c>
      <c r="I21132" s="147">
        <v>6</v>
      </c>
      <c r="J21132" s="147">
        <v>2598766</v>
      </c>
    </row>
    <row r="21133" spans="1:10" x14ac:dyDescent="0.2">
      <c r="A21133" s="147">
        <v>6</v>
      </c>
      <c r="B21133" s="149" t="s">
        <v>2457</v>
      </c>
      <c r="C21133" s="147" t="s">
        <v>2242</v>
      </c>
      <c r="D21133" s="147" t="s">
        <v>2456</v>
      </c>
      <c r="E21133" s="147" t="s">
        <v>2240</v>
      </c>
      <c r="G21133" s="147">
        <v>0</v>
      </c>
      <c r="I21133" s="147">
        <v>6</v>
      </c>
      <c r="J21133" s="147">
        <v>2598755</v>
      </c>
    </row>
    <row r="21134" spans="1:10" x14ac:dyDescent="0.2">
      <c r="A21134" s="147">
        <v>6</v>
      </c>
      <c r="B21134" s="149" t="s">
        <v>2455</v>
      </c>
      <c r="C21134" s="147" t="s">
        <v>2242</v>
      </c>
      <c r="D21134" s="147" t="s">
        <v>2454</v>
      </c>
      <c r="E21134" s="147" t="s">
        <v>2240</v>
      </c>
      <c r="G21134" s="147">
        <v>0</v>
      </c>
      <c r="I21134" s="147">
        <v>6</v>
      </c>
      <c r="J21134" s="147">
        <v>2598759</v>
      </c>
    </row>
    <row r="21135" spans="1:10" x14ac:dyDescent="0.2">
      <c r="A21135" s="147">
        <v>6</v>
      </c>
      <c r="B21135" s="149" t="s">
        <v>2453</v>
      </c>
      <c r="C21135" s="147" t="s">
        <v>2242</v>
      </c>
      <c r="D21135" s="147" t="s">
        <v>2452</v>
      </c>
      <c r="E21135" s="147" t="s">
        <v>2240</v>
      </c>
      <c r="G21135" s="147">
        <v>0</v>
      </c>
      <c r="I21135" s="147">
        <v>6</v>
      </c>
      <c r="J21135" s="147">
        <v>2598762</v>
      </c>
    </row>
    <row r="21136" spans="1:10" x14ac:dyDescent="0.2">
      <c r="A21136" s="147">
        <v>6</v>
      </c>
      <c r="B21136" s="149" t="s">
        <v>2451</v>
      </c>
      <c r="C21136" s="147" t="s">
        <v>2242</v>
      </c>
      <c r="D21136" s="147" t="s">
        <v>2450</v>
      </c>
      <c r="E21136" s="147" t="s">
        <v>2240</v>
      </c>
      <c r="G21136" s="147">
        <v>0</v>
      </c>
      <c r="I21136" s="147">
        <v>6</v>
      </c>
      <c r="J21136" s="147">
        <v>2598764</v>
      </c>
    </row>
    <row r="21137" spans="1:10" x14ac:dyDescent="0.2">
      <c r="A21137" s="147">
        <v>4</v>
      </c>
      <c r="B21137" s="149" t="s">
        <v>2447</v>
      </c>
      <c r="C21137" s="147" t="s">
        <v>2242</v>
      </c>
      <c r="D21137" s="147" t="s">
        <v>2449</v>
      </c>
      <c r="E21137" s="147" t="s">
        <v>2240</v>
      </c>
      <c r="G21137" s="147">
        <v>0</v>
      </c>
      <c r="I21137" s="147">
        <v>4</v>
      </c>
      <c r="J21137" s="147">
        <v>2598648</v>
      </c>
    </row>
    <row r="21138" spans="1:10" x14ac:dyDescent="0.2">
      <c r="A21138" s="147">
        <v>4</v>
      </c>
      <c r="B21138" s="149" t="s">
        <v>2447</v>
      </c>
      <c r="C21138" s="147" t="s">
        <v>2261</v>
      </c>
      <c r="D21138" s="147" t="s">
        <v>2448</v>
      </c>
      <c r="E21138" s="147" t="s">
        <v>2246</v>
      </c>
      <c r="G21138" s="147">
        <v>0</v>
      </c>
      <c r="I21138" s="147">
        <v>4</v>
      </c>
      <c r="J21138" s="147">
        <v>1205677</v>
      </c>
    </row>
    <row r="21139" spans="1:10" x14ac:dyDescent="0.2">
      <c r="A21139" s="147">
        <v>4</v>
      </c>
      <c r="B21139" s="149" t="s">
        <v>2447</v>
      </c>
      <c r="C21139" s="147" t="s">
        <v>2446</v>
      </c>
      <c r="D21139" s="147" t="s">
        <v>2445</v>
      </c>
      <c r="E21139" s="147" t="s">
        <v>2246</v>
      </c>
      <c r="G21139" s="147">
        <v>0</v>
      </c>
      <c r="I21139" s="147">
        <v>4</v>
      </c>
      <c r="J21139" s="147">
        <v>1205645</v>
      </c>
    </row>
    <row r="21140" spans="1:10" x14ac:dyDescent="0.2">
      <c r="A21140" s="147">
        <v>4</v>
      </c>
      <c r="B21140" s="149" t="s">
        <v>2443</v>
      </c>
      <c r="C21140" s="147" t="s">
        <v>2242</v>
      </c>
      <c r="D21140" s="147" t="s">
        <v>2444</v>
      </c>
      <c r="E21140" s="147" t="s">
        <v>2240</v>
      </c>
      <c r="G21140" s="147">
        <v>0</v>
      </c>
      <c r="I21140" s="147">
        <v>4</v>
      </c>
      <c r="J21140" s="147">
        <v>2598635</v>
      </c>
    </row>
    <row r="21141" spans="1:10" x14ac:dyDescent="0.2">
      <c r="A21141" s="147">
        <v>4</v>
      </c>
      <c r="B21141" s="149" t="s">
        <v>2443</v>
      </c>
      <c r="C21141" s="147" t="s">
        <v>2277</v>
      </c>
      <c r="D21141" s="147" t="s">
        <v>2442</v>
      </c>
      <c r="E21141" s="147" t="s">
        <v>2246</v>
      </c>
      <c r="G21141" s="147">
        <v>0</v>
      </c>
      <c r="I21141" s="147">
        <v>4</v>
      </c>
      <c r="J21141" s="147">
        <v>1205691</v>
      </c>
    </row>
    <row r="21142" spans="1:10" x14ac:dyDescent="0.2">
      <c r="A21142" s="147">
        <v>4</v>
      </c>
      <c r="B21142" s="149" t="s">
        <v>2437</v>
      </c>
      <c r="C21142" s="147" t="s">
        <v>2242</v>
      </c>
      <c r="D21142" s="147" t="s">
        <v>2441</v>
      </c>
      <c r="E21142" s="147" t="s">
        <v>2240</v>
      </c>
      <c r="G21142" s="147">
        <v>0</v>
      </c>
      <c r="I21142" s="147">
        <v>4</v>
      </c>
      <c r="J21142" s="147">
        <v>2598654</v>
      </c>
    </row>
    <row r="21143" spans="1:10" x14ac:dyDescent="0.2">
      <c r="A21143" s="147">
        <v>4</v>
      </c>
      <c r="B21143" s="149" t="s">
        <v>2437</v>
      </c>
      <c r="C21143" s="147" t="s">
        <v>2261</v>
      </c>
      <c r="D21143" s="147" t="s">
        <v>2440</v>
      </c>
      <c r="E21143" s="147" t="s">
        <v>2246</v>
      </c>
      <c r="G21143" s="147">
        <v>0</v>
      </c>
      <c r="I21143" s="147">
        <v>4</v>
      </c>
      <c r="J21143" s="147">
        <v>1205628</v>
      </c>
    </row>
    <row r="21144" spans="1:10" x14ac:dyDescent="0.2">
      <c r="A21144" s="147">
        <v>4</v>
      </c>
      <c r="B21144" s="149" t="s">
        <v>2437</v>
      </c>
      <c r="C21144" s="147" t="s">
        <v>2261</v>
      </c>
      <c r="D21144" s="147" t="s">
        <v>2439</v>
      </c>
      <c r="E21144" s="147" t="s">
        <v>2246</v>
      </c>
      <c r="G21144" s="147">
        <v>0</v>
      </c>
      <c r="I21144" s="147">
        <v>4</v>
      </c>
      <c r="J21144" s="147">
        <v>1205673</v>
      </c>
    </row>
    <row r="21145" spans="1:10" x14ac:dyDescent="0.2">
      <c r="A21145" s="147">
        <v>4</v>
      </c>
      <c r="B21145" s="149" t="s">
        <v>2437</v>
      </c>
      <c r="C21145" s="147" t="s">
        <v>2277</v>
      </c>
      <c r="D21145" s="147" t="s">
        <v>2438</v>
      </c>
      <c r="E21145" s="147" t="s">
        <v>2246</v>
      </c>
      <c r="G21145" s="147">
        <v>0</v>
      </c>
      <c r="I21145" s="147">
        <v>4</v>
      </c>
      <c r="J21145" s="147">
        <v>1205622</v>
      </c>
    </row>
    <row r="21146" spans="1:10" x14ac:dyDescent="0.2">
      <c r="A21146" s="147">
        <v>4</v>
      </c>
      <c r="B21146" s="149" t="s">
        <v>2437</v>
      </c>
      <c r="C21146" s="147" t="s">
        <v>2277</v>
      </c>
      <c r="D21146" s="147" t="s">
        <v>2436</v>
      </c>
      <c r="E21146" s="147" t="s">
        <v>2246</v>
      </c>
      <c r="G21146" s="147">
        <v>0</v>
      </c>
      <c r="I21146" s="147">
        <v>4</v>
      </c>
      <c r="J21146" s="147">
        <v>1205624</v>
      </c>
    </row>
    <row r="21147" spans="1:10" x14ac:dyDescent="0.2">
      <c r="A21147" s="147">
        <v>3</v>
      </c>
      <c r="B21147" s="149" t="s">
        <v>2435</v>
      </c>
      <c r="C21147" s="147" t="s">
        <v>2242</v>
      </c>
      <c r="D21147" s="147" t="s">
        <v>2417</v>
      </c>
      <c r="E21147" s="147" t="s">
        <v>2246</v>
      </c>
      <c r="G21147" s="147">
        <v>0</v>
      </c>
      <c r="I21147" s="147">
        <v>3</v>
      </c>
      <c r="J21147" s="147">
        <v>2597827</v>
      </c>
    </row>
    <row r="21148" spans="1:10" x14ac:dyDescent="0.2">
      <c r="A21148" s="147">
        <v>4</v>
      </c>
      <c r="B21148" s="149" t="s">
        <v>2434</v>
      </c>
      <c r="C21148" s="147" t="s">
        <v>2242</v>
      </c>
      <c r="D21148" s="147" t="s">
        <v>2433</v>
      </c>
      <c r="E21148" s="147" t="s">
        <v>2240</v>
      </c>
      <c r="G21148" s="147">
        <v>0</v>
      </c>
      <c r="I21148" s="147">
        <v>4</v>
      </c>
      <c r="J21148" s="147">
        <v>2598772</v>
      </c>
    </row>
    <row r="21149" spans="1:10" x14ac:dyDescent="0.2">
      <c r="A21149" s="147">
        <v>4</v>
      </c>
      <c r="B21149" s="149" t="s">
        <v>2431</v>
      </c>
      <c r="C21149" s="147" t="s">
        <v>2242</v>
      </c>
      <c r="D21149" s="147" t="s">
        <v>2432</v>
      </c>
      <c r="E21149" s="147" t="s">
        <v>2240</v>
      </c>
      <c r="G21149" s="147">
        <v>0</v>
      </c>
      <c r="I21149" s="147">
        <v>4</v>
      </c>
      <c r="J21149" s="147">
        <v>2598770</v>
      </c>
    </row>
    <row r="21150" spans="1:10" x14ac:dyDescent="0.2">
      <c r="A21150" s="147">
        <v>4</v>
      </c>
      <c r="B21150" s="149" t="s">
        <v>2431</v>
      </c>
      <c r="C21150" s="147" t="s">
        <v>2277</v>
      </c>
      <c r="D21150" s="147" t="s">
        <v>2430</v>
      </c>
      <c r="E21150" s="147" t="s">
        <v>2246</v>
      </c>
      <c r="G21150" s="147">
        <v>0</v>
      </c>
      <c r="I21150" s="147">
        <v>4</v>
      </c>
      <c r="J21150" s="147">
        <v>1205705</v>
      </c>
    </row>
    <row r="21151" spans="1:10" x14ac:dyDescent="0.2">
      <c r="A21151" s="147">
        <v>4</v>
      </c>
      <c r="B21151" s="149" t="s">
        <v>2429</v>
      </c>
      <c r="C21151" s="147" t="s">
        <v>2242</v>
      </c>
      <c r="D21151" s="147" t="s">
        <v>2428</v>
      </c>
      <c r="E21151" s="147" t="s">
        <v>2240</v>
      </c>
      <c r="G21151" s="147">
        <v>0</v>
      </c>
      <c r="I21151" s="147">
        <v>4</v>
      </c>
      <c r="J21151" s="147">
        <v>2598788</v>
      </c>
    </row>
    <row r="21152" spans="1:10" x14ac:dyDescent="0.2">
      <c r="A21152" s="147">
        <v>4</v>
      </c>
      <c r="B21152" s="149" t="s">
        <v>2427</v>
      </c>
      <c r="C21152" s="147" t="s">
        <v>2242</v>
      </c>
      <c r="D21152" s="147" t="s">
        <v>2426</v>
      </c>
      <c r="E21152" s="147" t="s">
        <v>2240</v>
      </c>
      <c r="G21152" s="147">
        <v>0</v>
      </c>
      <c r="I21152" s="147">
        <v>4</v>
      </c>
      <c r="J21152" s="147">
        <v>2598778</v>
      </c>
    </row>
    <row r="21153" spans="1:10" x14ac:dyDescent="0.2">
      <c r="A21153" s="147">
        <v>4</v>
      </c>
      <c r="B21153" s="149" t="s">
        <v>2425</v>
      </c>
      <c r="C21153" s="147" t="s">
        <v>2242</v>
      </c>
      <c r="D21153" s="147" t="s">
        <v>2424</v>
      </c>
      <c r="E21153" s="147" t="s">
        <v>2240</v>
      </c>
      <c r="G21153" s="147">
        <v>0</v>
      </c>
      <c r="I21153" s="147">
        <v>4</v>
      </c>
      <c r="J21153" s="147">
        <v>2598779</v>
      </c>
    </row>
    <row r="21154" spans="1:10" x14ac:dyDescent="0.2">
      <c r="A21154" s="147">
        <v>4</v>
      </c>
      <c r="B21154" s="149" t="s">
        <v>2423</v>
      </c>
      <c r="C21154" s="147" t="s">
        <v>2242</v>
      </c>
      <c r="D21154" s="147" t="s">
        <v>2422</v>
      </c>
      <c r="E21154" s="147" t="s">
        <v>2240</v>
      </c>
      <c r="G21154" s="147">
        <v>0</v>
      </c>
      <c r="I21154" s="147">
        <v>4</v>
      </c>
      <c r="J21154" s="147">
        <v>2598784</v>
      </c>
    </row>
    <row r="21155" spans="1:10" x14ac:dyDescent="0.2">
      <c r="A21155" s="147">
        <v>4</v>
      </c>
      <c r="B21155" s="149" t="s">
        <v>2421</v>
      </c>
      <c r="C21155" s="147" t="s">
        <v>2242</v>
      </c>
      <c r="D21155" s="147" t="s">
        <v>2420</v>
      </c>
      <c r="E21155" s="147" t="s">
        <v>2240</v>
      </c>
      <c r="G21155" s="147">
        <v>0</v>
      </c>
      <c r="I21155" s="147">
        <v>4</v>
      </c>
      <c r="J21155" s="147">
        <v>2598783</v>
      </c>
    </row>
    <row r="21156" spans="1:10" x14ac:dyDescent="0.2">
      <c r="A21156" s="147">
        <v>4</v>
      </c>
      <c r="B21156" s="149" t="s">
        <v>2419</v>
      </c>
      <c r="C21156" s="147" t="s">
        <v>2242</v>
      </c>
      <c r="D21156" s="147" t="s">
        <v>2418</v>
      </c>
      <c r="E21156" s="147" t="s">
        <v>2240</v>
      </c>
      <c r="G21156" s="147">
        <v>0</v>
      </c>
      <c r="I21156" s="147">
        <v>4</v>
      </c>
      <c r="J21156" s="147">
        <v>2598777</v>
      </c>
    </row>
    <row r="21157" spans="1:10" x14ac:dyDescent="0.2">
      <c r="A21157" s="147">
        <v>4</v>
      </c>
      <c r="B21157" s="149" t="s">
        <v>2416</v>
      </c>
      <c r="C21157" s="147" t="s">
        <v>2242</v>
      </c>
      <c r="D21157" s="147" t="s">
        <v>2417</v>
      </c>
      <c r="E21157" s="147" t="s">
        <v>2246</v>
      </c>
      <c r="G21157" s="147">
        <v>0</v>
      </c>
      <c r="I21157" s="147">
        <v>4</v>
      </c>
      <c r="J21157" s="147">
        <v>2598774</v>
      </c>
    </row>
    <row r="21158" spans="1:10" x14ac:dyDescent="0.2">
      <c r="A21158" s="147">
        <v>4</v>
      </c>
      <c r="B21158" s="149" t="s">
        <v>2416</v>
      </c>
      <c r="C21158" s="147" t="s">
        <v>2261</v>
      </c>
      <c r="D21158" s="147" t="s">
        <v>2415</v>
      </c>
      <c r="E21158" s="147" t="s">
        <v>2246</v>
      </c>
      <c r="G21158" s="147">
        <v>0</v>
      </c>
      <c r="I21158" s="147">
        <v>4</v>
      </c>
      <c r="J21158" s="147">
        <v>1205711</v>
      </c>
    </row>
    <row r="21159" spans="1:10" x14ac:dyDescent="0.2">
      <c r="A21159" s="147">
        <v>5</v>
      </c>
      <c r="B21159" s="149" t="s">
        <v>2414</v>
      </c>
      <c r="C21159" s="147" t="s">
        <v>2242</v>
      </c>
      <c r="D21159" s="147" t="s">
        <v>2413</v>
      </c>
      <c r="E21159" s="147" t="s">
        <v>2246</v>
      </c>
      <c r="G21159" s="147">
        <v>0</v>
      </c>
      <c r="I21159" s="147">
        <v>5</v>
      </c>
      <c r="J21159" s="147">
        <v>2598798</v>
      </c>
    </row>
    <row r="21160" spans="1:10" x14ac:dyDescent="0.2">
      <c r="A21160" s="147">
        <v>6</v>
      </c>
      <c r="B21160" s="149" t="s">
        <v>2412</v>
      </c>
      <c r="C21160" s="147" t="s">
        <v>2242</v>
      </c>
      <c r="D21160" s="147" t="s">
        <v>2411</v>
      </c>
      <c r="E21160" s="147" t="s">
        <v>2240</v>
      </c>
      <c r="G21160" s="147">
        <v>0</v>
      </c>
      <c r="I21160" s="147">
        <v>6</v>
      </c>
      <c r="J21160" s="147">
        <v>2598800</v>
      </c>
    </row>
    <row r="21161" spans="1:10" x14ac:dyDescent="0.2">
      <c r="A21161" s="147">
        <v>6</v>
      </c>
      <c r="B21161" s="149" t="s">
        <v>2410</v>
      </c>
      <c r="C21161" s="147" t="s">
        <v>2242</v>
      </c>
      <c r="D21161" s="147" t="s">
        <v>2409</v>
      </c>
      <c r="E21161" s="147" t="s">
        <v>2240</v>
      </c>
      <c r="G21161" s="147">
        <v>0</v>
      </c>
      <c r="I21161" s="147">
        <v>6</v>
      </c>
      <c r="J21161" s="147">
        <v>2598810</v>
      </c>
    </row>
    <row r="21162" spans="1:10" x14ac:dyDescent="0.2">
      <c r="A21162" s="147">
        <v>6</v>
      </c>
      <c r="B21162" s="149" t="s">
        <v>2408</v>
      </c>
      <c r="C21162" s="147" t="s">
        <v>2242</v>
      </c>
      <c r="D21162" s="147" t="s">
        <v>2407</v>
      </c>
      <c r="E21162" s="147" t="s">
        <v>2240</v>
      </c>
      <c r="G21162" s="147">
        <v>0</v>
      </c>
      <c r="I21162" s="147">
        <v>6</v>
      </c>
      <c r="J21162" s="147">
        <v>2598801</v>
      </c>
    </row>
    <row r="21163" spans="1:10" x14ac:dyDescent="0.2">
      <c r="A21163" s="147">
        <v>6</v>
      </c>
      <c r="B21163" s="149" t="s">
        <v>2406</v>
      </c>
      <c r="C21163" s="147" t="s">
        <v>2242</v>
      </c>
      <c r="D21163" s="147" t="s">
        <v>2405</v>
      </c>
      <c r="E21163" s="147" t="s">
        <v>2240</v>
      </c>
      <c r="G21163" s="147">
        <v>0</v>
      </c>
      <c r="I21163" s="147">
        <v>6</v>
      </c>
      <c r="J21163" s="147">
        <v>2598805</v>
      </c>
    </row>
    <row r="21164" spans="1:10" x14ac:dyDescent="0.2">
      <c r="A21164" s="147">
        <v>3</v>
      </c>
      <c r="B21164" s="149" t="s">
        <v>2404</v>
      </c>
      <c r="C21164" s="147" t="s">
        <v>2242</v>
      </c>
      <c r="D21164" s="147" t="s">
        <v>2403</v>
      </c>
      <c r="E21164" s="147" t="s">
        <v>2246</v>
      </c>
      <c r="G21164" s="147">
        <v>0</v>
      </c>
      <c r="I21164" s="147">
        <v>3</v>
      </c>
      <c r="J21164" s="147">
        <v>2597830</v>
      </c>
    </row>
    <row r="21165" spans="1:10" x14ac:dyDescent="0.2">
      <c r="A21165" s="147">
        <v>4</v>
      </c>
      <c r="B21165" s="149" t="s">
        <v>2401</v>
      </c>
      <c r="C21165" s="147" t="s">
        <v>2242</v>
      </c>
      <c r="D21165" s="147" t="s">
        <v>2402</v>
      </c>
      <c r="E21165" s="147" t="s">
        <v>2246</v>
      </c>
      <c r="G21165" s="147">
        <v>0</v>
      </c>
      <c r="I21165" s="147">
        <v>4</v>
      </c>
      <c r="J21165" s="147">
        <v>2598828</v>
      </c>
    </row>
    <row r="21166" spans="1:10" x14ac:dyDescent="0.2">
      <c r="A21166" s="147">
        <v>4</v>
      </c>
      <c r="B21166" s="149" t="s">
        <v>2401</v>
      </c>
      <c r="C21166" s="147" t="s">
        <v>2261</v>
      </c>
      <c r="D21166" s="147" t="s">
        <v>2400</v>
      </c>
      <c r="E21166" s="147" t="s">
        <v>2246</v>
      </c>
      <c r="G21166" s="147">
        <v>0</v>
      </c>
      <c r="I21166" s="147">
        <v>4</v>
      </c>
      <c r="J21166" s="147">
        <v>1205726</v>
      </c>
    </row>
    <row r="21167" spans="1:10" x14ac:dyDescent="0.2">
      <c r="A21167" s="147">
        <v>5</v>
      </c>
      <c r="B21167" s="149" t="s">
        <v>2399</v>
      </c>
      <c r="C21167" s="147" t="s">
        <v>2242</v>
      </c>
      <c r="D21167" s="147" t="s">
        <v>2398</v>
      </c>
      <c r="E21167" s="147" t="s">
        <v>2246</v>
      </c>
      <c r="G21167" s="147">
        <v>0</v>
      </c>
      <c r="I21167" s="147">
        <v>5</v>
      </c>
      <c r="J21167" s="147">
        <v>2598831</v>
      </c>
    </row>
    <row r="21168" spans="1:10" x14ac:dyDescent="0.2">
      <c r="A21168" s="147">
        <v>6</v>
      </c>
      <c r="B21168" s="149" t="s">
        <v>2397</v>
      </c>
      <c r="C21168" s="147" t="s">
        <v>2242</v>
      </c>
      <c r="D21168" s="147" t="s">
        <v>2396</v>
      </c>
      <c r="E21168" s="147" t="s">
        <v>2240</v>
      </c>
      <c r="G21168" s="147">
        <v>0</v>
      </c>
      <c r="I21168" s="147">
        <v>6</v>
      </c>
      <c r="J21168" s="147">
        <v>2598838</v>
      </c>
    </row>
    <row r="21169" spans="1:10" x14ac:dyDescent="0.2">
      <c r="A21169" s="147">
        <v>6</v>
      </c>
      <c r="B21169" s="149" t="s">
        <v>2394</v>
      </c>
      <c r="C21169" s="147" t="s">
        <v>2242</v>
      </c>
      <c r="D21169" s="147" t="s">
        <v>2395</v>
      </c>
      <c r="E21169" s="147" t="s">
        <v>2240</v>
      </c>
      <c r="G21169" s="147">
        <v>0</v>
      </c>
      <c r="I21169" s="147">
        <v>6</v>
      </c>
      <c r="J21169" s="147">
        <v>2598833</v>
      </c>
    </row>
    <row r="21170" spans="1:10" x14ac:dyDescent="0.2">
      <c r="A21170" s="147">
        <v>6</v>
      </c>
      <c r="B21170" s="149" t="s">
        <v>2394</v>
      </c>
      <c r="C21170" s="147" t="s">
        <v>2261</v>
      </c>
      <c r="D21170" s="147" t="s">
        <v>2393</v>
      </c>
      <c r="E21170" s="147" t="s">
        <v>2246</v>
      </c>
      <c r="G21170" s="147">
        <v>0</v>
      </c>
      <c r="I21170" s="147">
        <v>6</v>
      </c>
      <c r="J21170" s="147">
        <v>1205731</v>
      </c>
    </row>
    <row r="21171" spans="1:10" x14ac:dyDescent="0.2">
      <c r="A21171" s="147">
        <v>6</v>
      </c>
      <c r="B21171" s="149" t="s">
        <v>2391</v>
      </c>
      <c r="C21171" s="147" t="s">
        <v>2242</v>
      </c>
      <c r="D21171" s="147" t="s">
        <v>2392</v>
      </c>
      <c r="E21171" s="147" t="s">
        <v>2240</v>
      </c>
      <c r="G21171" s="147">
        <v>0</v>
      </c>
      <c r="I21171" s="147">
        <v>6</v>
      </c>
      <c r="J21171" s="147">
        <v>2598840</v>
      </c>
    </row>
    <row r="21172" spans="1:10" x14ac:dyDescent="0.2">
      <c r="A21172" s="147">
        <v>6</v>
      </c>
      <c r="B21172" s="149" t="s">
        <v>2391</v>
      </c>
      <c r="C21172" s="147" t="s">
        <v>2261</v>
      </c>
      <c r="D21172" s="147" t="s">
        <v>2390</v>
      </c>
      <c r="E21172" s="147" t="s">
        <v>2246</v>
      </c>
      <c r="G21172" s="147">
        <v>0</v>
      </c>
      <c r="I21172" s="147">
        <v>6</v>
      </c>
      <c r="J21172" s="147">
        <v>1205729</v>
      </c>
    </row>
    <row r="21173" spans="1:10" x14ac:dyDescent="0.2">
      <c r="A21173" s="147">
        <v>4</v>
      </c>
      <c r="B21173" s="149" t="s">
        <v>2389</v>
      </c>
      <c r="C21173" s="147" t="s">
        <v>2242</v>
      </c>
      <c r="D21173" s="147" t="s">
        <v>2388</v>
      </c>
      <c r="E21173" s="147" t="s">
        <v>2246</v>
      </c>
      <c r="G21173" s="147">
        <v>0</v>
      </c>
      <c r="I21173" s="147">
        <v>4</v>
      </c>
      <c r="J21173" s="147">
        <v>2598812</v>
      </c>
    </row>
    <row r="21174" spans="1:10" x14ac:dyDescent="0.2">
      <c r="A21174" s="147">
        <v>5</v>
      </c>
      <c r="B21174" s="149" t="s">
        <v>2387</v>
      </c>
      <c r="C21174" s="147" t="s">
        <v>2242</v>
      </c>
      <c r="D21174" s="147" t="s">
        <v>2386</v>
      </c>
      <c r="E21174" s="147" t="s">
        <v>2246</v>
      </c>
      <c r="G21174" s="147">
        <v>0</v>
      </c>
      <c r="I21174" s="147">
        <v>5</v>
      </c>
      <c r="J21174" s="147">
        <v>2598851</v>
      </c>
    </row>
    <row r="21175" spans="1:10" x14ac:dyDescent="0.2">
      <c r="A21175" s="147">
        <v>6</v>
      </c>
      <c r="B21175" s="149" t="s">
        <v>2385</v>
      </c>
      <c r="C21175" s="147" t="s">
        <v>2242</v>
      </c>
      <c r="D21175" s="147" t="s">
        <v>2384</v>
      </c>
      <c r="E21175" s="147" t="s">
        <v>2240</v>
      </c>
      <c r="G21175" s="147">
        <v>0</v>
      </c>
      <c r="I21175" s="147">
        <v>5</v>
      </c>
      <c r="J21175" s="147">
        <v>2598853</v>
      </c>
    </row>
    <row r="21176" spans="1:10" x14ac:dyDescent="0.2">
      <c r="A21176" s="147">
        <v>6</v>
      </c>
      <c r="B21176" s="149" t="s">
        <v>2382</v>
      </c>
      <c r="C21176" s="147" t="s">
        <v>2242</v>
      </c>
      <c r="D21176" s="147" t="s">
        <v>2383</v>
      </c>
      <c r="E21176" s="147" t="s">
        <v>2240</v>
      </c>
      <c r="G21176" s="147">
        <v>0</v>
      </c>
      <c r="I21176" s="147">
        <v>5</v>
      </c>
      <c r="J21176" s="147">
        <v>2598847</v>
      </c>
    </row>
    <row r="21177" spans="1:10" x14ac:dyDescent="0.2">
      <c r="A21177" s="147">
        <v>6</v>
      </c>
      <c r="B21177" s="149" t="s">
        <v>2382</v>
      </c>
      <c r="C21177" s="147" t="s">
        <v>2261</v>
      </c>
      <c r="D21177" s="147" t="s">
        <v>2381</v>
      </c>
      <c r="E21177" s="147" t="s">
        <v>2246</v>
      </c>
      <c r="G21177" s="147">
        <v>0</v>
      </c>
      <c r="I21177" s="147">
        <v>5</v>
      </c>
      <c r="J21177" s="147">
        <v>1205739</v>
      </c>
    </row>
    <row r="21178" spans="1:10" x14ac:dyDescent="0.2">
      <c r="A21178" s="147">
        <v>6</v>
      </c>
      <c r="B21178" s="149" t="s">
        <v>2379</v>
      </c>
      <c r="C21178" s="147" t="s">
        <v>2242</v>
      </c>
      <c r="D21178" s="147" t="s">
        <v>2380</v>
      </c>
      <c r="E21178" s="147" t="s">
        <v>2240</v>
      </c>
      <c r="G21178" s="147">
        <v>0</v>
      </c>
      <c r="I21178" s="147">
        <v>5</v>
      </c>
      <c r="J21178" s="147">
        <v>2598850</v>
      </c>
    </row>
    <row r="21179" spans="1:10" x14ac:dyDescent="0.2">
      <c r="A21179" s="147">
        <v>6</v>
      </c>
      <c r="B21179" s="149" t="s">
        <v>2379</v>
      </c>
      <c r="C21179" s="147" t="s">
        <v>2261</v>
      </c>
      <c r="D21179" s="147" t="s">
        <v>2378</v>
      </c>
      <c r="E21179" s="147" t="s">
        <v>2246</v>
      </c>
      <c r="G21179" s="147">
        <v>0</v>
      </c>
      <c r="I21179" s="147">
        <v>5</v>
      </c>
      <c r="J21179" s="147">
        <v>1205736</v>
      </c>
    </row>
    <row r="21180" spans="1:10" x14ac:dyDescent="0.2">
      <c r="A21180" s="147">
        <v>6</v>
      </c>
      <c r="B21180" s="149" t="s">
        <v>2376</v>
      </c>
      <c r="C21180" s="147" t="s">
        <v>2242</v>
      </c>
      <c r="D21180" s="147" t="s">
        <v>2377</v>
      </c>
      <c r="E21180" s="147" t="s">
        <v>2240</v>
      </c>
      <c r="G21180" s="147">
        <v>0</v>
      </c>
      <c r="I21180" s="147">
        <v>5</v>
      </c>
      <c r="J21180" s="147">
        <v>2598844</v>
      </c>
    </row>
    <row r="21181" spans="1:10" x14ac:dyDescent="0.2">
      <c r="A21181" s="147">
        <v>6</v>
      </c>
      <c r="B21181" s="149" t="s">
        <v>2376</v>
      </c>
      <c r="C21181" s="147" t="s">
        <v>2261</v>
      </c>
      <c r="D21181" s="147" t="s">
        <v>2375</v>
      </c>
      <c r="E21181" s="147" t="s">
        <v>2246</v>
      </c>
      <c r="G21181" s="147">
        <v>0</v>
      </c>
      <c r="I21181" s="147">
        <v>5</v>
      </c>
      <c r="J21181" s="147">
        <v>1205738</v>
      </c>
    </row>
    <row r="21182" spans="1:10" x14ac:dyDescent="0.2">
      <c r="A21182" s="147">
        <v>4</v>
      </c>
      <c r="B21182" s="149" t="s">
        <v>2373</v>
      </c>
      <c r="C21182" s="147" t="s">
        <v>2242</v>
      </c>
      <c r="D21182" s="147" t="s">
        <v>2374</v>
      </c>
      <c r="E21182" s="147" t="s">
        <v>2246</v>
      </c>
      <c r="G21182" s="147">
        <v>0</v>
      </c>
      <c r="I21182" s="147">
        <v>4</v>
      </c>
      <c r="J21182" s="147">
        <v>2598825</v>
      </c>
    </row>
    <row r="21183" spans="1:10" x14ac:dyDescent="0.2">
      <c r="A21183" s="147">
        <v>4</v>
      </c>
      <c r="B21183" s="149" t="s">
        <v>2373</v>
      </c>
      <c r="C21183" s="147" t="s">
        <v>2261</v>
      </c>
      <c r="D21183" s="147" t="s">
        <v>2372</v>
      </c>
      <c r="E21183" s="147" t="s">
        <v>2246</v>
      </c>
      <c r="G21183" s="147">
        <v>0</v>
      </c>
      <c r="I21183" s="147">
        <v>4</v>
      </c>
      <c r="J21183" s="147">
        <v>1205717</v>
      </c>
    </row>
    <row r="21184" spans="1:10" x14ac:dyDescent="0.2">
      <c r="A21184" s="147">
        <v>5</v>
      </c>
      <c r="B21184" s="149" t="s">
        <v>2371</v>
      </c>
      <c r="C21184" s="147" t="s">
        <v>2242</v>
      </c>
      <c r="D21184" s="147" t="s">
        <v>2370</v>
      </c>
      <c r="E21184" s="147" t="s">
        <v>2246</v>
      </c>
      <c r="G21184" s="147">
        <v>0</v>
      </c>
      <c r="I21184" s="147">
        <v>5</v>
      </c>
      <c r="J21184" s="147">
        <v>2598861</v>
      </c>
    </row>
    <row r="21185" spans="1:10" x14ac:dyDescent="0.2">
      <c r="A21185" s="147">
        <v>6</v>
      </c>
      <c r="B21185" s="149" t="s">
        <v>2369</v>
      </c>
      <c r="C21185" s="147" t="s">
        <v>2242</v>
      </c>
      <c r="D21185" s="147" t="s">
        <v>2368</v>
      </c>
      <c r="E21185" s="147" t="s">
        <v>2240</v>
      </c>
      <c r="G21185" s="147">
        <v>0</v>
      </c>
      <c r="I21185" s="147">
        <v>5</v>
      </c>
      <c r="J21185" s="147">
        <v>2598859</v>
      </c>
    </row>
    <row r="21186" spans="1:10" x14ac:dyDescent="0.2">
      <c r="A21186" s="147">
        <v>6</v>
      </c>
      <c r="B21186" s="149" t="s">
        <v>2367</v>
      </c>
      <c r="C21186" s="147" t="s">
        <v>2242</v>
      </c>
      <c r="D21186" s="147" t="s">
        <v>2366</v>
      </c>
      <c r="E21186" s="147" t="s">
        <v>2240</v>
      </c>
      <c r="G21186" s="147">
        <v>0</v>
      </c>
      <c r="I21186" s="147">
        <v>5</v>
      </c>
      <c r="J21186" s="147">
        <v>2598864</v>
      </c>
    </row>
    <row r="21187" spans="1:10" x14ac:dyDescent="0.2">
      <c r="A21187" s="147">
        <v>4</v>
      </c>
      <c r="B21187" s="149" t="s">
        <v>2364</v>
      </c>
      <c r="C21187" s="147" t="s">
        <v>2242</v>
      </c>
      <c r="D21187" s="147" t="s">
        <v>2365</v>
      </c>
      <c r="E21187" s="147" t="s">
        <v>2246</v>
      </c>
      <c r="G21187" s="147">
        <v>0</v>
      </c>
      <c r="I21187" s="147">
        <v>4</v>
      </c>
      <c r="J21187" s="147">
        <v>2598818</v>
      </c>
    </row>
    <row r="21188" spans="1:10" x14ac:dyDescent="0.2">
      <c r="A21188" s="147">
        <v>4</v>
      </c>
      <c r="B21188" s="149" t="s">
        <v>2364</v>
      </c>
      <c r="C21188" s="147" t="s">
        <v>2261</v>
      </c>
      <c r="D21188" s="147" t="s">
        <v>2363</v>
      </c>
      <c r="E21188" s="147" t="s">
        <v>2246</v>
      </c>
      <c r="G21188" s="147">
        <v>0</v>
      </c>
      <c r="I21188" s="147">
        <v>4</v>
      </c>
      <c r="J21188" s="147">
        <v>1205721</v>
      </c>
    </row>
    <row r="21189" spans="1:10" x14ac:dyDescent="0.2">
      <c r="A21189" s="147">
        <v>5</v>
      </c>
      <c r="B21189" s="149" t="s">
        <v>2362</v>
      </c>
      <c r="C21189" s="147" t="s">
        <v>2242</v>
      </c>
      <c r="D21189" s="147" t="s">
        <v>2361</v>
      </c>
      <c r="E21189" s="147" t="s">
        <v>2246</v>
      </c>
      <c r="G21189" s="147">
        <v>0</v>
      </c>
      <c r="I21189" s="147">
        <v>5</v>
      </c>
      <c r="J21189" s="147">
        <v>2598879</v>
      </c>
    </row>
    <row r="21190" spans="1:10" x14ac:dyDescent="0.2">
      <c r="A21190" s="147">
        <v>6</v>
      </c>
      <c r="B21190" s="149" t="s">
        <v>2360</v>
      </c>
      <c r="C21190" s="147" t="s">
        <v>2242</v>
      </c>
      <c r="D21190" s="147" t="s">
        <v>2359</v>
      </c>
      <c r="E21190" s="147" t="s">
        <v>2240</v>
      </c>
      <c r="G21190" s="147">
        <v>0</v>
      </c>
      <c r="I21190" s="147">
        <v>5</v>
      </c>
      <c r="J21190" s="147">
        <v>2598877</v>
      </c>
    </row>
    <row r="21191" spans="1:10" x14ac:dyDescent="0.2">
      <c r="A21191" s="147">
        <v>6</v>
      </c>
      <c r="B21191" s="149" t="s">
        <v>2357</v>
      </c>
      <c r="C21191" s="147" t="s">
        <v>2242</v>
      </c>
      <c r="D21191" s="147" t="s">
        <v>2358</v>
      </c>
      <c r="E21191" s="147" t="s">
        <v>2240</v>
      </c>
      <c r="G21191" s="147">
        <v>0</v>
      </c>
      <c r="I21191" s="147">
        <v>5</v>
      </c>
      <c r="J21191" s="147">
        <v>2598866</v>
      </c>
    </row>
    <row r="21192" spans="1:10" x14ac:dyDescent="0.2">
      <c r="A21192" s="147">
        <v>6</v>
      </c>
      <c r="B21192" s="149" t="s">
        <v>2357</v>
      </c>
      <c r="C21192" s="147" t="s">
        <v>2261</v>
      </c>
      <c r="D21192" s="147" t="s">
        <v>2356</v>
      </c>
      <c r="E21192" s="147" t="s">
        <v>2246</v>
      </c>
      <c r="G21192" s="147">
        <v>0</v>
      </c>
      <c r="I21192" s="147">
        <v>5</v>
      </c>
      <c r="J21192" s="147">
        <v>1205743</v>
      </c>
    </row>
    <row r="21193" spans="1:10" x14ac:dyDescent="0.2">
      <c r="A21193" s="147">
        <v>6</v>
      </c>
      <c r="B21193" s="149" t="s">
        <v>2355</v>
      </c>
      <c r="C21193" s="147" t="s">
        <v>2242</v>
      </c>
      <c r="D21193" s="147" t="s">
        <v>2354</v>
      </c>
      <c r="E21193" s="147" t="s">
        <v>2240</v>
      </c>
      <c r="G21193" s="147">
        <v>0</v>
      </c>
      <c r="I21193" s="147">
        <v>5</v>
      </c>
      <c r="J21193" s="147">
        <v>2598867</v>
      </c>
    </row>
    <row r="21194" spans="1:10" x14ac:dyDescent="0.2">
      <c r="A21194" s="147">
        <v>6</v>
      </c>
      <c r="B21194" s="149" t="s">
        <v>2352</v>
      </c>
      <c r="C21194" s="147" t="s">
        <v>2242</v>
      </c>
      <c r="D21194" s="147" t="s">
        <v>2353</v>
      </c>
      <c r="E21194" s="147" t="s">
        <v>2240</v>
      </c>
      <c r="G21194" s="147">
        <v>0</v>
      </c>
      <c r="I21194" s="147">
        <v>5</v>
      </c>
      <c r="J21194" s="147">
        <v>2598871</v>
      </c>
    </row>
    <row r="21195" spans="1:10" x14ac:dyDescent="0.2">
      <c r="A21195" s="147">
        <v>6</v>
      </c>
      <c r="B21195" s="149" t="s">
        <v>2352</v>
      </c>
      <c r="C21195" s="147" t="s">
        <v>2261</v>
      </c>
      <c r="D21195" s="147" t="s">
        <v>2351</v>
      </c>
      <c r="E21195" s="147" t="s">
        <v>2246</v>
      </c>
      <c r="G21195" s="147">
        <v>0</v>
      </c>
      <c r="I21195" s="147">
        <v>5</v>
      </c>
      <c r="J21195" s="147">
        <v>1205745</v>
      </c>
    </row>
    <row r="21196" spans="1:10" x14ac:dyDescent="0.2">
      <c r="A21196" s="147">
        <v>4</v>
      </c>
      <c r="B21196" s="149" t="s">
        <v>2349</v>
      </c>
      <c r="C21196" s="147" t="s">
        <v>2242</v>
      </c>
      <c r="D21196" s="147" t="s">
        <v>2350</v>
      </c>
      <c r="E21196" s="147" t="s">
        <v>2240</v>
      </c>
      <c r="G21196" s="147">
        <v>0</v>
      </c>
      <c r="I21196" s="147">
        <v>4</v>
      </c>
      <c r="J21196" s="147">
        <v>2598827</v>
      </c>
    </row>
    <row r="21197" spans="1:10" x14ac:dyDescent="0.2">
      <c r="A21197" s="147">
        <v>4</v>
      </c>
      <c r="B21197" s="149" t="s">
        <v>2349</v>
      </c>
      <c r="C21197" s="147" t="s">
        <v>2261</v>
      </c>
      <c r="D21197" s="147" t="s">
        <v>2348</v>
      </c>
      <c r="E21197" s="147" t="s">
        <v>2246</v>
      </c>
      <c r="G21197" s="147">
        <v>0</v>
      </c>
      <c r="I21197" s="147">
        <v>4</v>
      </c>
      <c r="J21197" s="147">
        <v>1205719</v>
      </c>
    </row>
    <row r="21198" spans="1:10" x14ac:dyDescent="0.2">
      <c r="A21198" s="147">
        <v>4</v>
      </c>
      <c r="B21198" s="149" t="s">
        <v>2346</v>
      </c>
      <c r="C21198" s="147" t="s">
        <v>2242</v>
      </c>
      <c r="D21198" s="147" t="s">
        <v>2347</v>
      </c>
      <c r="E21198" s="147" t="s">
        <v>2246</v>
      </c>
      <c r="G21198" s="147">
        <v>0</v>
      </c>
      <c r="I21198" s="147">
        <v>4</v>
      </c>
      <c r="J21198" s="147">
        <v>2598822</v>
      </c>
    </row>
    <row r="21199" spans="1:10" x14ac:dyDescent="0.2">
      <c r="A21199" s="147">
        <v>4</v>
      </c>
      <c r="B21199" s="149" t="s">
        <v>2346</v>
      </c>
      <c r="C21199" s="147" t="s">
        <v>2261</v>
      </c>
      <c r="D21199" s="147" t="s">
        <v>2345</v>
      </c>
      <c r="E21199" s="147" t="s">
        <v>2246</v>
      </c>
      <c r="G21199" s="147">
        <v>0</v>
      </c>
      <c r="I21199" s="147">
        <v>4</v>
      </c>
      <c r="J21199" s="147">
        <v>1205722</v>
      </c>
    </row>
    <row r="21200" spans="1:10" x14ac:dyDescent="0.2">
      <c r="A21200" s="147">
        <v>5</v>
      </c>
      <c r="B21200" s="149" t="s">
        <v>2344</v>
      </c>
      <c r="C21200" s="147" t="s">
        <v>2242</v>
      </c>
      <c r="D21200" s="147" t="s">
        <v>2343</v>
      </c>
      <c r="E21200" s="147" t="s">
        <v>2246</v>
      </c>
      <c r="G21200" s="147">
        <v>0</v>
      </c>
      <c r="I21200" s="147">
        <v>5</v>
      </c>
      <c r="J21200" s="147">
        <v>2598881</v>
      </c>
    </row>
    <row r="21201" spans="1:10" x14ac:dyDescent="0.2">
      <c r="A21201" s="147">
        <v>6</v>
      </c>
      <c r="B21201" s="149" t="s">
        <v>2342</v>
      </c>
      <c r="C21201" s="147" t="s">
        <v>2242</v>
      </c>
      <c r="D21201" s="147" t="s">
        <v>2341</v>
      </c>
      <c r="E21201" s="147" t="s">
        <v>2240</v>
      </c>
      <c r="G21201" s="147">
        <v>0</v>
      </c>
      <c r="I21201" s="147">
        <v>5</v>
      </c>
      <c r="J21201" s="147">
        <v>2598880</v>
      </c>
    </row>
    <row r="21202" spans="1:10" x14ac:dyDescent="0.2">
      <c r="A21202" s="147">
        <v>6</v>
      </c>
      <c r="B21202" s="149" t="s">
        <v>2340</v>
      </c>
      <c r="C21202" s="147" t="s">
        <v>2242</v>
      </c>
      <c r="D21202" s="147" t="s">
        <v>2339</v>
      </c>
      <c r="E21202" s="147" t="s">
        <v>2240</v>
      </c>
      <c r="G21202" s="147">
        <v>0</v>
      </c>
      <c r="I21202" s="147">
        <v>5</v>
      </c>
      <c r="J21202" s="147">
        <v>2598884</v>
      </c>
    </row>
    <row r="21203" spans="1:10" x14ac:dyDescent="0.2">
      <c r="A21203" s="147">
        <v>3</v>
      </c>
      <c r="B21203" s="149" t="s">
        <v>2338</v>
      </c>
      <c r="C21203" s="147" t="s">
        <v>2242</v>
      </c>
      <c r="D21203" s="147" t="s">
        <v>2337</v>
      </c>
      <c r="E21203" s="147" t="s">
        <v>2246</v>
      </c>
      <c r="G21203" s="147">
        <v>0</v>
      </c>
      <c r="I21203" s="147">
        <v>3</v>
      </c>
      <c r="J21203" s="147">
        <v>2597810</v>
      </c>
    </row>
    <row r="21204" spans="1:10" x14ac:dyDescent="0.2">
      <c r="A21204" s="147">
        <v>4</v>
      </c>
      <c r="B21204" s="149" t="s">
        <v>2335</v>
      </c>
      <c r="C21204" s="147" t="s">
        <v>2242</v>
      </c>
      <c r="D21204" s="147" t="s">
        <v>2336</v>
      </c>
      <c r="E21204" s="147" t="s">
        <v>2246</v>
      </c>
      <c r="G21204" s="147">
        <v>0</v>
      </c>
      <c r="I21204" s="147">
        <v>4</v>
      </c>
      <c r="J21204" s="147">
        <v>2598894</v>
      </c>
    </row>
    <row r="21205" spans="1:10" x14ac:dyDescent="0.2">
      <c r="A21205" s="147">
        <v>4</v>
      </c>
      <c r="B21205" s="149" t="s">
        <v>2335</v>
      </c>
      <c r="C21205" s="147" t="s">
        <v>2261</v>
      </c>
      <c r="D21205" s="147" t="s">
        <v>2334</v>
      </c>
      <c r="E21205" s="147" t="s">
        <v>2246</v>
      </c>
      <c r="G21205" s="147">
        <v>0</v>
      </c>
      <c r="I21205" s="147">
        <v>4</v>
      </c>
      <c r="J21205" s="147">
        <v>1205752</v>
      </c>
    </row>
    <row r="21206" spans="1:10" x14ac:dyDescent="0.2">
      <c r="A21206" s="147">
        <v>5</v>
      </c>
      <c r="B21206" s="149" t="s">
        <v>2333</v>
      </c>
      <c r="C21206" s="147" t="s">
        <v>2242</v>
      </c>
      <c r="D21206" s="147" t="s">
        <v>2332</v>
      </c>
      <c r="E21206" s="147" t="s">
        <v>2246</v>
      </c>
      <c r="G21206" s="147">
        <v>0</v>
      </c>
      <c r="I21206" s="147">
        <v>5</v>
      </c>
      <c r="J21206" s="147">
        <v>2598909</v>
      </c>
    </row>
    <row r="21207" spans="1:10" x14ac:dyDescent="0.2">
      <c r="A21207" s="147">
        <v>6</v>
      </c>
      <c r="B21207" s="149" t="s">
        <v>2331</v>
      </c>
      <c r="C21207" s="147" t="s">
        <v>2242</v>
      </c>
      <c r="D21207" s="147" t="s">
        <v>2330</v>
      </c>
      <c r="E21207" s="147" t="s">
        <v>2240</v>
      </c>
      <c r="G21207" s="147">
        <v>0</v>
      </c>
      <c r="I21207" s="147">
        <v>5</v>
      </c>
      <c r="J21207" s="147">
        <v>2598908</v>
      </c>
    </row>
    <row r="21208" spans="1:10" x14ac:dyDescent="0.2">
      <c r="A21208" s="147">
        <v>6</v>
      </c>
      <c r="B21208" s="149" t="s">
        <v>2329</v>
      </c>
      <c r="C21208" s="147" t="s">
        <v>2242</v>
      </c>
      <c r="D21208" s="147" t="s">
        <v>2328</v>
      </c>
      <c r="E21208" s="147" t="s">
        <v>2240</v>
      </c>
      <c r="G21208" s="147">
        <v>0</v>
      </c>
      <c r="I21208" s="147">
        <v>5</v>
      </c>
      <c r="J21208" s="147">
        <v>2598916</v>
      </c>
    </row>
    <row r="21209" spans="1:10" x14ac:dyDescent="0.2">
      <c r="A21209" s="147">
        <v>6</v>
      </c>
      <c r="B21209" s="149" t="s">
        <v>2327</v>
      </c>
      <c r="C21209" s="147" t="s">
        <v>2242</v>
      </c>
      <c r="D21209" s="147" t="s">
        <v>2326</v>
      </c>
      <c r="E21209" s="147" t="s">
        <v>2240</v>
      </c>
      <c r="G21209" s="147">
        <v>0</v>
      </c>
      <c r="I21209" s="147">
        <v>5</v>
      </c>
      <c r="J21209" s="147">
        <v>2598927</v>
      </c>
    </row>
    <row r="21210" spans="1:10" x14ac:dyDescent="0.2">
      <c r="A21210" s="147">
        <v>6</v>
      </c>
      <c r="B21210" s="149" t="s">
        <v>2325</v>
      </c>
      <c r="C21210" s="147" t="s">
        <v>2242</v>
      </c>
      <c r="D21210" s="147" t="s">
        <v>2324</v>
      </c>
      <c r="E21210" s="147" t="s">
        <v>2240</v>
      </c>
      <c r="G21210" s="147">
        <v>0</v>
      </c>
      <c r="I21210" s="147">
        <v>5</v>
      </c>
      <c r="J21210" s="147">
        <v>2598915</v>
      </c>
    </row>
    <row r="21211" spans="1:10" x14ac:dyDescent="0.2">
      <c r="A21211" s="147">
        <v>6</v>
      </c>
      <c r="B21211" s="149" t="s">
        <v>2323</v>
      </c>
      <c r="C21211" s="147" t="s">
        <v>2242</v>
      </c>
      <c r="D21211" s="147" t="s">
        <v>2322</v>
      </c>
      <c r="E21211" s="147" t="s">
        <v>2240</v>
      </c>
      <c r="G21211" s="147">
        <v>0</v>
      </c>
      <c r="I21211" s="147">
        <v>5</v>
      </c>
      <c r="J21211" s="147">
        <v>2598918</v>
      </c>
    </row>
    <row r="21212" spans="1:10" x14ac:dyDescent="0.2">
      <c r="A21212" s="147">
        <v>6</v>
      </c>
      <c r="B21212" s="149" t="s">
        <v>2321</v>
      </c>
      <c r="C21212" s="147" t="s">
        <v>2242</v>
      </c>
      <c r="D21212" s="147" t="s">
        <v>2320</v>
      </c>
      <c r="E21212" s="147" t="s">
        <v>2240</v>
      </c>
      <c r="G21212" s="147">
        <v>0</v>
      </c>
      <c r="I21212" s="147">
        <v>5</v>
      </c>
      <c r="J21212" s="147">
        <v>2598912</v>
      </c>
    </row>
    <row r="21213" spans="1:10" x14ac:dyDescent="0.2">
      <c r="A21213" s="147">
        <v>4</v>
      </c>
      <c r="B21213" s="149" t="s">
        <v>2318</v>
      </c>
      <c r="C21213" s="147" t="s">
        <v>2242</v>
      </c>
      <c r="D21213" s="147" t="s">
        <v>2319</v>
      </c>
      <c r="E21213" s="147" t="s">
        <v>2246</v>
      </c>
      <c r="G21213" s="147">
        <v>0</v>
      </c>
      <c r="I21213" s="147">
        <v>4</v>
      </c>
      <c r="J21213" s="147">
        <v>2598901</v>
      </c>
    </row>
    <row r="21214" spans="1:10" x14ac:dyDescent="0.2">
      <c r="A21214" s="147">
        <v>4</v>
      </c>
      <c r="B21214" s="149" t="s">
        <v>2318</v>
      </c>
      <c r="C21214" s="147" t="s">
        <v>2261</v>
      </c>
      <c r="D21214" s="147" t="s">
        <v>2317</v>
      </c>
      <c r="E21214" s="147" t="s">
        <v>2246</v>
      </c>
      <c r="G21214" s="147">
        <v>0</v>
      </c>
      <c r="I21214" s="147">
        <v>4</v>
      </c>
      <c r="J21214" s="147">
        <v>1205750</v>
      </c>
    </row>
    <row r="21215" spans="1:10" x14ac:dyDescent="0.2">
      <c r="A21215" s="147">
        <v>5</v>
      </c>
      <c r="B21215" s="149" t="s">
        <v>2316</v>
      </c>
      <c r="C21215" s="147" t="s">
        <v>2242</v>
      </c>
      <c r="D21215" s="147" t="s">
        <v>2315</v>
      </c>
      <c r="E21215" s="147" t="s">
        <v>2246</v>
      </c>
      <c r="G21215" s="147">
        <v>0</v>
      </c>
      <c r="I21215" s="147">
        <v>5</v>
      </c>
      <c r="J21215" s="147">
        <v>2598936</v>
      </c>
    </row>
    <row r="21216" spans="1:10" x14ac:dyDescent="0.2">
      <c r="A21216" s="147">
        <v>6</v>
      </c>
      <c r="B21216" s="149" t="s">
        <v>2314</v>
      </c>
      <c r="C21216" s="147" t="s">
        <v>2242</v>
      </c>
      <c r="D21216" s="147" t="s">
        <v>2313</v>
      </c>
      <c r="E21216" s="147" t="s">
        <v>2240</v>
      </c>
      <c r="G21216" s="147">
        <v>0</v>
      </c>
      <c r="I21216" s="147">
        <v>5</v>
      </c>
      <c r="J21216" s="147">
        <v>2598933</v>
      </c>
    </row>
    <row r="21217" spans="1:10" x14ac:dyDescent="0.2">
      <c r="A21217" s="147">
        <v>6</v>
      </c>
      <c r="B21217" s="149" t="s">
        <v>2312</v>
      </c>
      <c r="C21217" s="147" t="s">
        <v>2242</v>
      </c>
      <c r="D21217" s="147" t="s">
        <v>2311</v>
      </c>
      <c r="E21217" s="147" t="s">
        <v>2240</v>
      </c>
      <c r="G21217" s="147">
        <v>0</v>
      </c>
      <c r="I21217" s="147">
        <v>5</v>
      </c>
      <c r="J21217" s="147">
        <v>2598931</v>
      </c>
    </row>
    <row r="21218" spans="1:10" x14ac:dyDescent="0.2">
      <c r="A21218" s="147">
        <v>6</v>
      </c>
      <c r="B21218" s="149" t="s">
        <v>2310</v>
      </c>
      <c r="C21218" s="147" t="s">
        <v>2242</v>
      </c>
      <c r="D21218" s="147" t="s">
        <v>2309</v>
      </c>
      <c r="E21218" s="147" t="s">
        <v>2240</v>
      </c>
      <c r="G21218" s="147">
        <v>0</v>
      </c>
      <c r="I21218" s="147">
        <v>5</v>
      </c>
      <c r="J21218" s="147">
        <v>2598938</v>
      </c>
    </row>
    <row r="21219" spans="1:10" x14ac:dyDescent="0.2">
      <c r="A21219" s="147">
        <v>4</v>
      </c>
      <c r="B21219" s="149" t="s">
        <v>2307</v>
      </c>
      <c r="C21219" s="147" t="s">
        <v>2242</v>
      </c>
      <c r="D21219" s="147" t="s">
        <v>2308</v>
      </c>
      <c r="E21219" s="147" t="s">
        <v>2246</v>
      </c>
      <c r="G21219" s="147">
        <v>0</v>
      </c>
      <c r="I21219" s="147">
        <v>4</v>
      </c>
      <c r="J21219" s="147">
        <v>2598904</v>
      </c>
    </row>
    <row r="21220" spans="1:10" x14ac:dyDescent="0.2">
      <c r="A21220" s="147">
        <v>4</v>
      </c>
      <c r="B21220" s="149" t="s">
        <v>2307</v>
      </c>
      <c r="C21220" s="147" t="s">
        <v>2261</v>
      </c>
      <c r="D21220" s="147" t="s">
        <v>2306</v>
      </c>
      <c r="E21220" s="147" t="s">
        <v>2246</v>
      </c>
      <c r="G21220" s="147">
        <v>0</v>
      </c>
      <c r="I21220" s="147">
        <v>4</v>
      </c>
      <c r="J21220" s="147">
        <v>1205762</v>
      </c>
    </row>
    <row r="21221" spans="1:10" x14ac:dyDescent="0.2">
      <c r="A21221" s="147">
        <v>5</v>
      </c>
      <c r="B21221" s="149" t="s">
        <v>2305</v>
      </c>
      <c r="C21221" s="147" t="s">
        <v>2242</v>
      </c>
      <c r="D21221" s="147" t="s">
        <v>2304</v>
      </c>
      <c r="E21221" s="147" t="s">
        <v>2246</v>
      </c>
      <c r="G21221" s="147">
        <v>0</v>
      </c>
      <c r="I21221" s="147">
        <v>5</v>
      </c>
      <c r="J21221" s="147">
        <v>2598942</v>
      </c>
    </row>
    <row r="21222" spans="1:10" x14ac:dyDescent="0.2">
      <c r="A21222" s="147">
        <v>6</v>
      </c>
      <c r="B21222" s="149" t="s">
        <v>2303</v>
      </c>
      <c r="C21222" s="147" t="s">
        <v>2242</v>
      </c>
      <c r="D21222" s="147" t="s">
        <v>2302</v>
      </c>
      <c r="E21222" s="147" t="s">
        <v>2240</v>
      </c>
      <c r="G21222" s="147">
        <v>0</v>
      </c>
      <c r="I21222" s="147">
        <v>5</v>
      </c>
      <c r="J21222" s="147">
        <v>2598947</v>
      </c>
    </row>
    <row r="21223" spans="1:10" x14ac:dyDescent="0.2">
      <c r="A21223" s="147">
        <v>6</v>
      </c>
      <c r="B21223" s="149" t="s">
        <v>2301</v>
      </c>
      <c r="C21223" s="147" t="s">
        <v>2242</v>
      </c>
      <c r="D21223" s="147" t="s">
        <v>2300</v>
      </c>
      <c r="E21223" s="147" t="s">
        <v>2240</v>
      </c>
      <c r="G21223" s="147">
        <v>0</v>
      </c>
      <c r="I21223" s="147">
        <v>5</v>
      </c>
      <c r="J21223" s="147">
        <v>2598941</v>
      </c>
    </row>
    <row r="21224" spans="1:10" x14ac:dyDescent="0.2">
      <c r="A21224" s="147">
        <v>6</v>
      </c>
      <c r="B21224" s="149" t="s">
        <v>2299</v>
      </c>
      <c r="C21224" s="147" t="s">
        <v>2242</v>
      </c>
      <c r="D21224" s="147" t="s">
        <v>2298</v>
      </c>
      <c r="E21224" s="147" t="s">
        <v>2240</v>
      </c>
      <c r="G21224" s="147">
        <v>0</v>
      </c>
      <c r="I21224" s="147">
        <v>5</v>
      </c>
      <c r="J21224" s="147">
        <v>2598950</v>
      </c>
    </row>
    <row r="21225" spans="1:10" x14ac:dyDescent="0.2">
      <c r="A21225" s="147">
        <v>4</v>
      </c>
      <c r="B21225" s="149" t="s">
        <v>2295</v>
      </c>
      <c r="C21225" s="147" t="s">
        <v>2242</v>
      </c>
      <c r="D21225" s="147" t="s">
        <v>2297</v>
      </c>
      <c r="E21225" s="147" t="s">
        <v>2246</v>
      </c>
      <c r="G21225" s="147">
        <v>0</v>
      </c>
      <c r="I21225" s="147">
        <v>4</v>
      </c>
      <c r="J21225" s="147">
        <v>2598903</v>
      </c>
    </row>
    <row r="21226" spans="1:10" x14ac:dyDescent="0.2">
      <c r="A21226" s="147">
        <v>4</v>
      </c>
      <c r="B21226" s="149" t="s">
        <v>2295</v>
      </c>
      <c r="C21226" s="147" t="s">
        <v>2261</v>
      </c>
      <c r="D21226" s="147" t="s">
        <v>2296</v>
      </c>
      <c r="E21226" s="147" t="s">
        <v>2246</v>
      </c>
      <c r="G21226" s="147">
        <v>0</v>
      </c>
      <c r="I21226" s="147">
        <v>4</v>
      </c>
      <c r="J21226" s="147">
        <v>1205753</v>
      </c>
    </row>
    <row r="21227" spans="1:10" x14ac:dyDescent="0.2">
      <c r="A21227" s="147">
        <v>4</v>
      </c>
      <c r="B21227" s="149" t="s">
        <v>2295</v>
      </c>
      <c r="C21227" s="147" t="s">
        <v>2294</v>
      </c>
      <c r="D21227" s="147" t="s">
        <v>2293</v>
      </c>
      <c r="E21227" s="147" t="s">
        <v>2246</v>
      </c>
      <c r="G21227" s="147">
        <v>0</v>
      </c>
      <c r="I21227" s="147">
        <v>4</v>
      </c>
      <c r="J21227" s="147">
        <v>1205748</v>
      </c>
    </row>
    <row r="21228" spans="1:10" x14ac:dyDescent="0.2">
      <c r="A21228" s="147">
        <v>5</v>
      </c>
      <c r="B21228" s="149" t="s">
        <v>2292</v>
      </c>
      <c r="C21228" s="147" t="s">
        <v>2242</v>
      </c>
      <c r="D21228" s="147" t="s">
        <v>2291</v>
      </c>
      <c r="E21228" s="147" t="s">
        <v>2246</v>
      </c>
      <c r="G21228" s="147">
        <v>0</v>
      </c>
      <c r="I21228" s="147">
        <v>5</v>
      </c>
      <c r="J21228" s="147">
        <v>2598956</v>
      </c>
    </row>
    <row r="21229" spans="1:10" x14ac:dyDescent="0.2">
      <c r="A21229" s="147">
        <v>6</v>
      </c>
      <c r="B21229" s="149" t="s">
        <v>2290</v>
      </c>
      <c r="C21229" s="147" t="s">
        <v>2242</v>
      </c>
      <c r="D21229" s="147" t="s">
        <v>2289</v>
      </c>
      <c r="E21229" s="147" t="s">
        <v>2240</v>
      </c>
      <c r="G21229" s="147">
        <v>0</v>
      </c>
      <c r="I21229" s="147">
        <v>5</v>
      </c>
      <c r="J21229" s="147">
        <v>2598959</v>
      </c>
    </row>
    <row r="21230" spans="1:10" x14ac:dyDescent="0.2">
      <c r="A21230" s="147">
        <v>6</v>
      </c>
      <c r="B21230" s="149" t="s">
        <v>2288</v>
      </c>
      <c r="C21230" s="147" t="s">
        <v>2242</v>
      </c>
      <c r="D21230" s="147" t="s">
        <v>2287</v>
      </c>
      <c r="E21230" s="147" t="s">
        <v>2240</v>
      </c>
      <c r="G21230" s="147">
        <v>0</v>
      </c>
      <c r="I21230" s="147">
        <v>5</v>
      </c>
      <c r="J21230" s="147">
        <v>2598955</v>
      </c>
    </row>
    <row r="21231" spans="1:10" x14ac:dyDescent="0.2">
      <c r="A21231" s="147">
        <v>6</v>
      </c>
      <c r="B21231" s="149" t="s">
        <v>2286</v>
      </c>
      <c r="C21231" s="147" t="s">
        <v>2242</v>
      </c>
      <c r="D21231" s="147" t="s">
        <v>2285</v>
      </c>
      <c r="E21231" s="147" t="s">
        <v>2240</v>
      </c>
      <c r="G21231" s="147">
        <v>0</v>
      </c>
      <c r="I21231" s="147">
        <v>5</v>
      </c>
      <c r="J21231" s="147">
        <v>2598952</v>
      </c>
    </row>
    <row r="21232" spans="1:10" x14ac:dyDescent="0.2">
      <c r="A21232" s="147">
        <v>4</v>
      </c>
      <c r="B21232" s="149" t="s">
        <v>2284</v>
      </c>
      <c r="C21232" s="147" t="s">
        <v>2242</v>
      </c>
      <c r="D21232" s="147" t="s">
        <v>2283</v>
      </c>
      <c r="E21232" s="147" t="s">
        <v>2246</v>
      </c>
      <c r="G21232" s="147">
        <v>0</v>
      </c>
      <c r="I21232" s="147">
        <v>4</v>
      </c>
      <c r="J21232" s="147">
        <v>2598900</v>
      </c>
    </row>
    <row r="21233" spans="1:10" x14ac:dyDescent="0.2">
      <c r="A21233" s="147">
        <v>5</v>
      </c>
      <c r="B21233" s="149" t="s">
        <v>2282</v>
      </c>
      <c r="C21233" s="147" t="s">
        <v>2242</v>
      </c>
      <c r="D21233" s="147" t="s">
        <v>2281</v>
      </c>
      <c r="E21233" s="147" t="s">
        <v>2246</v>
      </c>
      <c r="G21233" s="147">
        <v>0</v>
      </c>
      <c r="I21233" s="147">
        <v>5</v>
      </c>
      <c r="J21233" s="147">
        <v>2598969</v>
      </c>
    </row>
    <row r="21234" spans="1:10" x14ac:dyDescent="0.2">
      <c r="A21234" s="147">
        <v>6</v>
      </c>
      <c r="B21234" s="149" t="s">
        <v>2278</v>
      </c>
      <c r="C21234" s="147" t="s">
        <v>2242</v>
      </c>
      <c r="D21234" s="147" t="s">
        <v>2280</v>
      </c>
      <c r="E21234" s="147" t="s">
        <v>2240</v>
      </c>
      <c r="G21234" s="147">
        <v>0</v>
      </c>
      <c r="I21234" s="147">
        <v>5</v>
      </c>
      <c r="J21234" s="147">
        <v>2598974</v>
      </c>
    </row>
    <row r="21235" spans="1:10" x14ac:dyDescent="0.2">
      <c r="A21235" s="147">
        <v>6</v>
      </c>
      <c r="B21235" s="149" t="s">
        <v>2278</v>
      </c>
      <c r="C21235" s="147" t="s">
        <v>2261</v>
      </c>
      <c r="D21235" s="147" t="s">
        <v>2279</v>
      </c>
      <c r="E21235" s="147" t="s">
        <v>2246</v>
      </c>
      <c r="G21235" s="147">
        <v>0</v>
      </c>
      <c r="I21235" s="147">
        <v>5</v>
      </c>
      <c r="J21235" s="147">
        <v>1205777</v>
      </c>
    </row>
    <row r="21236" spans="1:10" x14ac:dyDescent="0.2">
      <c r="A21236" s="147">
        <v>6</v>
      </c>
      <c r="B21236" s="149" t="s">
        <v>2278</v>
      </c>
      <c r="C21236" s="147" t="s">
        <v>2277</v>
      </c>
      <c r="D21236" s="147" t="s">
        <v>2276</v>
      </c>
      <c r="E21236" s="147" t="s">
        <v>2246</v>
      </c>
      <c r="G21236" s="147">
        <v>0</v>
      </c>
      <c r="I21236" s="147">
        <v>5</v>
      </c>
      <c r="J21236" s="147">
        <v>1205767</v>
      </c>
    </row>
    <row r="21237" spans="1:10" x14ac:dyDescent="0.2">
      <c r="A21237" s="147">
        <v>6</v>
      </c>
      <c r="B21237" s="149" t="s">
        <v>2274</v>
      </c>
      <c r="C21237" s="147" t="s">
        <v>2242</v>
      </c>
      <c r="D21237" s="147" t="s">
        <v>2275</v>
      </c>
      <c r="E21237" s="147" t="s">
        <v>2240</v>
      </c>
      <c r="G21237" s="147">
        <v>0</v>
      </c>
      <c r="I21237" s="147">
        <v>5</v>
      </c>
      <c r="J21237" s="147">
        <v>2598971</v>
      </c>
    </row>
    <row r="21238" spans="1:10" x14ac:dyDescent="0.2">
      <c r="A21238" s="147">
        <v>6</v>
      </c>
      <c r="B21238" s="149" t="s">
        <v>2274</v>
      </c>
      <c r="C21238" s="147" t="s">
        <v>2261</v>
      </c>
      <c r="D21238" s="147" t="s">
        <v>2273</v>
      </c>
      <c r="E21238" s="147" t="s">
        <v>2246</v>
      </c>
      <c r="G21238" s="147">
        <v>0</v>
      </c>
      <c r="I21238" s="147">
        <v>5</v>
      </c>
      <c r="J21238" s="147">
        <v>1205769</v>
      </c>
    </row>
    <row r="21239" spans="1:10" x14ac:dyDescent="0.2">
      <c r="A21239" s="147">
        <v>5</v>
      </c>
      <c r="B21239" s="149" t="s">
        <v>2271</v>
      </c>
      <c r="C21239" s="147" t="s">
        <v>2242</v>
      </c>
      <c r="D21239" s="147" t="s">
        <v>2272</v>
      </c>
      <c r="E21239" s="147" t="s">
        <v>2246</v>
      </c>
      <c r="G21239" s="147">
        <v>0</v>
      </c>
      <c r="I21239" s="147">
        <v>5</v>
      </c>
      <c r="J21239" s="147">
        <v>2598964</v>
      </c>
    </row>
    <row r="21240" spans="1:10" x14ac:dyDescent="0.2">
      <c r="A21240" s="147">
        <v>5</v>
      </c>
      <c r="B21240" s="149" t="s">
        <v>2271</v>
      </c>
      <c r="C21240" s="147" t="s">
        <v>2261</v>
      </c>
      <c r="D21240" s="147" t="s">
        <v>2270</v>
      </c>
      <c r="E21240" s="147" t="s">
        <v>2246</v>
      </c>
      <c r="G21240" s="147">
        <v>0</v>
      </c>
      <c r="I21240" s="147">
        <v>5</v>
      </c>
      <c r="J21240" s="147">
        <v>1205774</v>
      </c>
    </row>
    <row r="21241" spans="1:10" x14ac:dyDescent="0.2">
      <c r="A21241" s="147">
        <v>6</v>
      </c>
      <c r="B21241" s="149" t="s">
        <v>2269</v>
      </c>
      <c r="C21241" s="147" t="s">
        <v>2242</v>
      </c>
      <c r="D21241" s="147" t="s">
        <v>2268</v>
      </c>
      <c r="E21241" s="147" t="s">
        <v>2240</v>
      </c>
      <c r="G21241" s="147">
        <v>0</v>
      </c>
      <c r="I21241" s="147">
        <v>6</v>
      </c>
      <c r="J21241" s="147">
        <v>2598980</v>
      </c>
    </row>
    <row r="21242" spans="1:10" x14ac:dyDescent="0.2">
      <c r="A21242" s="147">
        <v>6</v>
      </c>
      <c r="B21242" s="149" t="s">
        <v>2267</v>
      </c>
      <c r="C21242" s="147" t="s">
        <v>2242</v>
      </c>
      <c r="D21242" s="147" t="s">
        <v>2266</v>
      </c>
      <c r="E21242" s="147" t="s">
        <v>2240</v>
      </c>
      <c r="G21242" s="147">
        <v>0</v>
      </c>
      <c r="I21242" s="147">
        <v>6</v>
      </c>
      <c r="J21242" s="147">
        <v>2598986</v>
      </c>
    </row>
    <row r="21243" spans="1:10" x14ac:dyDescent="0.2">
      <c r="A21243" s="147">
        <v>6</v>
      </c>
      <c r="B21243" s="149" t="s">
        <v>2265</v>
      </c>
      <c r="C21243" s="147" t="s">
        <v>2242</v>
      </c>
      <c r="D21243" s="147" t="s">
        <v>2264</v>
      </c>
      <c r="E21243" s="147" t="s">
        <v>2240</v>
      </c>
      <c r="G21243" s="147">
        <v>0</v>
      </c>
      <c r="I21243" s="147">
        <v>6</v>
      </c>
      <c r="J21243" s="147">
        <v>2598981</v>
      </c>
    </row>
    <row r="21244" spans="1:10" x14ac:dyDescent="0.2">
      <c r="A21244" s="147">
        <v>5</v>
      </c>
      <c r="B21244" s="149" t="s">
        <v>2262</v>
      </c>
      <c r="C21244" s="147" t="s">
        <v>2242</v>
      </c>
      <c r="D21244" s="147" t="s">
        <v>2263</v>
      </c>
      <c r="E21244" s="147" t="s">
        <v>2246</v>
      </c>
      <c r="G21244" s="147">
        <v>0</v>
      </c>
      <c r="I21244" s="147">
        <v>5</v>
      </c>
      <c r="J21244" s="147">
        <v>2598978</v>
      </c>
    </row>
    <row r="21245" spans="1:10" x14ac:dyDescent="0.2">
      <c r="A21245" s="147">
        <v>5</v>
      </c>
      <c r="B21245" s="149" t="s">
        <v>2262</v>
      </c>
      <c r="C21245" s="147" t="s">
        <v>2261</v>
      </c>
      <c r="D21245" s="147" t="s">
        <v>2260</v>
      </c>
      <c r="E21245" s="147" t="s">
        <v>2246</v>
      </c>
      <c r="F21245" s="147" t="s">
        <v>2259</v>
      </c>
      <c r="G21245" s="147">
        <v>2</v>
      </c>
      <c r="H21245" s="148">
        <v>41204</v>
      </c>
      <c r="I21245" s="147">
        <v>5</v>
      </c>
      <c r="J21245" s="147">
        <v>1205779</v>
      </c>
    </row>
    <row r="21246" spans="1:10" x14ac:dyDescent="0.2">
      <c r="A21246" s="147">
        <v>6</v>
      </c>
      <c r="B21246" s="149" t="s">
        <v>2258</v>
      </c>
      <c r="C21246" s="147" t="s">
        <v>2242</v>
      </c>
      <c r="D21246" s="147" t="s">
        <v>2257</v>
      </c>
      <c r="E21246" s="147" t="s">
        <v>2240</v>
      </c>
      <c r="G21246" s="147">
        <v>0</v>
      </c>
      <c r="I21246" s="147">
        <v>6</v>
      </c>
      <c r="J21246" s="147">
        <v>2598988</v>
      </c>
    </row>
    <row r="21247" spans="1:10" x14ac:dyDescent="0.2">
      <c r="A21247" s="147">
        <v>6</v>
      </c>
      <c r="B21247" s="149" t="s">
        <v>2256</v>
      </c>
      <c r="C21247" s="147" t="s">
        <v>2242</v>
      </c>
      <c r="D21247" s="147" t="s">
        <v>2255</v>
      </c>
      <c r="E21247" s="147" t="s">
        <v>2240</v>
      </c>
      <c r="G21247" s="147">
        <v>0</v>
      </c>
      <c r="I21247" s="147">
        <v>6</v>
      </c>
      <c r="J21247" s="147">
        <v>2598996</v>
      </c>
    </row>
    <row r="21248" spans="1:10" x14ac:dyDescent="0.2">
      <c r="A21248" s="147">
        <v>6</v>
      </c>
      <c r="B21248" s="149" t="s">
        <v>2254</v>
      </c>
      <c r="C21248" s="147" t="s">
        <v>2242</v>
      </c>
      <c r="D21248" s="147" t="s">
        <v>2253</v>
      </c>
      <c r="E21248" s="147" t="s">
        <v>2240</v>
      </c>
      <c r="G21248" s="147">
        <v>0</v>
      </c>
      <c r="I21248" s="147">
        <v>6</v>
      </c>
      <c r="J21248" s="147">
        <v>2598989</v>
      </c>
    </row>
    <row r="21249" spans="1:10" x14ac:dyDescent="0.2">
      <c r="A21249" s="147">
        <v>4</v>
      </c>
      <c r="B21249" s="149" t="s">
        <v>2251</v>
      </c>
      <c r="C21249" s="147" t="s">
        <v>2242</v>
      </c>
      <c r="D21249" s="147" t="s">
        <v>2252</v>
      </c>
      <c r="E21249" s="147" t="s">
        <v>2246</v>
      </c>
      <c r="G21249" s="147">
        <v>0</v>
      </c>
      <c r="I21249" s="147">
        <v>4</v>
      </c>
      <c r="J21249" s="147">
        <v>2598897</v>
      </c>
    </row>
    <row r="21250" spans="1:10" x14ac:dyDescent="0.2">
      <c r="A21250" s="147">
        <v>4</v>
      </c>
      <c r="B21250" s="149" t="s">
        <v>2251</v>
      </c>
      <c r="C21250" s="147" t="s">
        <v>2250</v>
      </c>
      <c r="D21250" s="147" t="s">
        <v>2249</v>
      </c>
      <c r="E21250" s="147" t="s">
        <v>2246</v>
      </c>
      <c r="G21250" s="147">
        <v>0</v>
      </c>
      <c r="I21250" s="147">
        <v>4</v>
      </c>
      <c r="J21250" s="147">
        <v>1205757</v>
      </c>
    </row>
    <row r="21251" spans="1:10" x14ac:dyDescent="0.2">
      <c r="A21251" s="147">
        <v>5</v>
      </c>
      <c r="B21251" s="149" t="s">
        <v>2248</v>
      </c>
      <c r="C21251" s="147" t="s">
        <v>2242</v>
      </c>
      <c r="D21251" s="147" t="s">
        <v>2247</v>
      </c>
      <c r="E21251" s="147" t="s">
        <v>2246</v>
      </c>
      <c r="G21251" s="147">
        <v>0</v>
      </c>
      <c r="I21251" s="147">
        <v>5</v>
      </c>
      <c r="J21251" s="147">
        <v>2598997</v>
      </c>
    </row>
    <row r="21252" spans="1:10" x14ac:dyDescent="0.2">
      <c r="A21252" s="147">
        <v>6</v>
      </c>
      <c r="B21252" s="149" t="s">
        <v>2245</v>
      </c>
      <c r="C21252" s="147" t="s">
        <v>2242</v>
      </c>
      <c r="D21252" s="147" t="s">
        <v>2244</v>
      </c>
      <c r="E21252" s="147" t="s">
        <v>2240</v>
      </c>
      <c r="G21252" s="147">
        <v>0</v>
      </c>
      <c r="I21252" s="147">
        <v>5</v>
      </c>
      <c r="J21252" s="147">
        <v>2599000</v>
      </c>
    </row>
    <row r="21253" spans="1:10" x14ac:dyDescent="0.2">
      <c r="A21253" s="147">
        <v>6</v>
      </c>
      <c r="B21253" s="149" t="s">
        <v>2243</v>
      </c>
      <c r="C21253" s="147" t="s">
        <v>2242</v>
      </c>
      <c r="D21253" s="147" t="s">
        <v>2241</v>
      </c>
      <c r="E21253" s="147" t="s">
        <v>2240</v>
      </c>
      <c r="G21253" s="147">
        <v>0</v>
      </c>
      <c r="I21253" s="147">
        <v>5</v>
      </c>
      <c r="J21253" s="147">
        <v>2598999</v>
      </c>
    </row>
  </sheetData>
  <pageMargins left="0.7" right="0.7" top="0.75" bottom="0.75" header="0.3" footer="0.3"/>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4" tint="0.79998168889431442"/>
  </sheetPr>
  <dimension ref="A1:BL52"/>
  <sheetViews>
    <sheetView showZeros="0" zoomScale="70" workbookViewId="0">
      <pane xSplit="1" ySplit="1" topLeftCell="B2" activePane="bottomRight" state="frozen"/>
      <selection activeCell="A51" sqref="A51"/>
      <selection pane="topRight" activeCell="A51" sqref="A51"/>
      <selection pane="bottomLeft" activeCell="A51" sqref="A51"/>
      <selection pane="bottomRight" activeCell="A51" sqref="A51"/>
    </sheetView>
  </sheetViews>
  <sheetFormatPr defaultColWidth="3.28515625" defaultRowHeight="12.75" x14ac:dyDescent="0.2"/>
  <cols>
    <col min="1" max="1" width="12" style="28" customWidth="1"/>
    <col min="2" max="16384" width="3.28515625" style="26"/>
  </cols>
  <sheetData>
    <row r="1" spans="1:64" ht="61.5" customHeight="1" x14ac:dyDescent="0.2">
      <c r="A1" s="27" t="s">
        <v>443</v>
      </c>
      <c r="B1" s="59">
        <v>41365</v>
      </c>
      <c r="C1" s="60">
        <f t="shared" ref="C1:AH1" si="0">B1+1</f>
        <v>41366</v>
      </c>
      <c r="D1" s="60">
        <f t="shared" si="0"/>
        <v>41367</v>
      </c>
      <c r="E1" s="60">
        <f t="shared" si="0"/>
        <v>41368</v>
      </c>
      <c r="F1" s="60">
        <f t="shared" si="0"/>
        <v>41369</v>
      </c>
      <c r="G1" s="60">
        <f t="shared" si="0"/>
        <v>41370</v>
      </c>
      <c r="H1" s="60">
        <f t="shared" si="0"/>
        <v>41371</v>
      </c>
      <c r="I1" s="60">
        <f t="shared" si="0"/>
        <v>41372</v>
      </c>
      <c r="J1" s="60">
        <f t="shared" si="0"/>
        <v>41373</v>
      </c>
      <c r="K1" s="60">
        <f t="shared" si="0"/>
        <v>41374</v>
      </c>
      <c r="L1" s="60">
        <f t="shared" si="0"/>
        <v>41375</v>
      </c>
      <c r="M1" s="60">
        <f t="shared" si="0"/>
        <v>41376</v>
      </c>
      <c r="N1" s="60">
        <f t="shared" si="0"/>
        <v>41377</v>
      </c>
      <c r="O1" s="60">
        <f t="shared" si="0"/>
        <v>41378</v>
      </c>
      <c r="P1" s="60">
        <f t="shared" si="0"/>
        <v>41379</v>
      </c>
      <c r="Q1" s="60">
        <f t="shared" si="0"/>
        <v>41380</v>
      </c>
      <c r="R1" s="60">
        <f t="shared" si="0"/>
        <v>41381</v>
      </c>
      <c r="S1" s="60">
        <f t="shared" si="0"/>
        <v>41382</v>
      </c>
      <c r="T1" s="60">
        <f t="shared" si="0"/>
        <v>41383</v>
      </c>
      <c r="U1" s="60">
        <f t="shared" si="0"/>
        <v>41384</v>
      </c>
      <c r="V1" s="60">
        <f t="shared" si="0"/>
        <v>41385</v>
      </c>
      <c r="W1" s="60">
        <f t="shared" si="0"/>
        <v>41386</v>
      </c>
      <c r="X1" s="60">
        <f t="shared" si="0"/>
        <v>41387</v>
      </c>
      <c r="Y1" s="60">
        <f t="shared" si="0"/>
        <v>41388</v>
      </c>
      <c r="Z1" s="60">
        <f t="shared" si="0"/>
        <v>41389</v>
      </c>
      <c r="AA1" s="60">
        <f t="shared" si="0"/>
        <v>41390</v>
      </c>
      <c r="AB1" s="60">
        <f t="shared" si="0"/>
        <v>41391</v>
      </c>
      <c r="AC1" s="60">
        <f t="shared" si="0"/>
        <v>41392</v>
      </c>
      <c r="AD1" s="60">
        <f t="shared" si="0"/>
        <v>41393</v>
      </c>
      <c r="AE1" s="60">
        <f t="shared" si="0"/>
        <v>41394</v>
      </c>
      <c r="AF1" s="60">
        <f t="shared" si="0"/>
        <v>41395</v>
      </c>
      <c r="AG1" s="60">
        <f t="shared" si="0"/>
        <v>41396</v>
      </c>
      <c r="AH1" s="60">
        <f t="shared" si="0"/>
        <v>41397</v>
      </c>
      <c r="AI1" s="60">
        <f t="shared" ref="AI1:BL1" si="1">AH1+1</f>
        <v>41398</v>
      </c>
      <c r="AJ1" s="60">
        <f t="shared" si="1"/>
        <v>41399</v>
      </c>
      <c r="AK1" s="60">
        <f t="shared" si="1"/>
        <v>41400</v>
      </c>
      <c r="AL1" s="60">
        <f t="shared" si="1"/>
        <v>41401</v>
      </c>
      <c r="AM1" s="60">
        <f t="shared" si="1"/>
        <v>41402</v>
      </c>
      <c r="AN1" s="60">
        <f t="shared" si="1"/>
        <v>41403</v>
      </c>
      <c r="AO1" s="60">
        <f t="shared" si="1"/>
        <v>41404</v>
      </c>
      <c r="AP1" s="60">
        <f t="shared" si="1"/>
        <v>41405</v>
      </c>
      <c r="AQ1" s="60">
        <f t="shared" si="1"/>
        <v>41406</v>
      </c>
      <c r="AR1" s="60">
        <f t="shared" si="1"/>
        <v>41407</v>
      </c>
      <c r="AS1" s="60">
        <f t="shared" si="1"/>
        <v>41408</v>
      </c>
      <c r="AT1" s="60">
        <f t="shared" si="1"/>
        <v>41409</v>
      </c>
      <c r="AU1" s="60">
        <f t="shared" si="1"/>
        <v>41410</v>
      </c>
      <c r="AV1" s="60">
        <f t="shared" si="1"/>
        <v>41411</v>
      </c>
      <c r="AW1" s="60">
        <f t="shared" si="1"/>
        <v>41412</v>
      </c>
      <c r="AX1" s="60">
        <f t="shared" si="1"/>
        <v>41413</v>
      </c>
      <c r="AY1" s="60">
        <f t="shared" si="1"/>
        <v>41414</v>
      </c>
      <c r="AZ1" s="60">
        <f t="shared" si="1"/>
        <v>41415</v>
      </c>
      <c r="BA1" s="60">
        <f t="shared" si="1"/>
        <v>41416</v>
      </c>
      <c r="BB1" s="60">
        <f t="shared" si="1"/>
        <v>41417</v>
      </c>
      <c r="BC1" s="60">
        <f t="shared" si="1"/>
        <v>41418</v>
      </c>
      <c r="BD1" s="60">
        <f t="shared" si="1"/>
        <v>41419</v>
      </c>
      <c r="BE1" s="60">
        <f t="shared" si="1"/>
        <v>41420</v>
      </c>
      <c r="BF1" s="60">
        <f t="shared" si="1"/>
        <v>41421</v>
      </c>
      <c r="BG1" s="60">
        <f t="shared" si="1"/>
        <v>41422</v>
      </c>
      <c r="BH1" s="60">
        <f t="shared" si="1"/>
        <v>41423</v>
      </c>
      <c r="BI1" s="60">
        <f t="shared" si="1"/>
        <v>41424</v>
      </c>
      <c r="BJ1" s="60">
        <f t="shared" si="1"/>
        <v>41425</v>
      </c>
      <c r="BK1" s="60">
        <f t="shared" si="1"/>
        <v>41426</v>
      </c>
      <c r="BL1" s="60">
        <f t="shared" si="1"/>
        <v>41427</v>
      </c>
    </row>
    <row r="2" spans="1:64" x14ac:dyDescent="0.2">
      <c r="A2" s="21" t="s">
        <v>197</v>
      </c>
      <c r="B2" s="24" t="e">
        <f>SUMPRODUCT(('lits saisie'!$E$2:$E$46&lt;=B$1)*('lits saisie'!#REF!&gt;=B$1)*('lits saisie'!$A$2:$A$46=$A2))</f>
        <v>#REF!</v>
      </c>
      <c r="C2" s="24" t="e">
        <f>SUMPRODUCT(('lits saisie'!$E$2:$E$46&lt;=C$1)*('lits saisie'!#REF!&gt;=C$1)*('lits saisie'!$A$2:$A$46=$A2))</f>
        <v>#REF!</v>
      </c>
      <c r="D2" s="24" t="e">
        <f>SUMPRODUCT(('lits saisie'!$E$2:$E$46&lt;=D$1)*('lits saisie'!#REF!&gt;=D$1)*('lits saisie'!$A$2:$A$46=$A2))</f>
        <v>#REF!</v>
      </c>
      <c r="E2" s="24" t="e">
        <f>SUMPRODUCT(('lits saisie'!$E$2:$E$46&lt;=E$1)*('lits saisie'!#REF!&gt;=E$1)*('lits saisie'!$A$2:$A$46=$A2))</f>
        <v>#REF!</v>
      </c>
      <c r="F2" s="24" t="e">
        <f>SUMPRODUCT(('lits saisie'!$E$2:$E$46&lt;=F$1)*('lits saisie'!#REF!&gt;=F$1)*('lits saisie'!$A$2:$A$46=$A2))</f>
        <v>#REF!</v>
      </c>
      <c r="G2" s="24" t="e">
        <f>SUMPRODUCT(('lits saisie'!$E$2:$E$46&lt;=G$1)*('lits saisie'!#REF!&gt;=G$1)*('lits saisie'!$A$2:$A$46=$A2))</f>
        <v>#REF!</v>
      </c>
      <c r="H2" s="24" t="e">
        <f>SUMPRODUCT(('lits saisie'!$E$2:$E$46&lt;=H$1)*('lits saisie'!#REF!&gt;=H$1)*('lits saisie'!$A$2:$A$46=$A2))</f>
        <v>#REF!</v>
      </c>
      <c r="I2" s="24" t="e">
        <f>SUMPRODUCT(('lits saisie'!$E$2:$E$46&lt;=I$1)*('lits saisie'!#REF!&gt;=I$1)*('lits saisie'!$A$2:$A$46=$A2))</f>
        <v>#REF!</v>
      </c>
      <c r="J2" s="24" t="e">
        <f>SUMPRODUCT(('lits saisie'!$E$2:$E$46&lt;=J$1)*('lits saisie'!#REF!&gt;=J$1)*('lits saisie'!$A$2:$A$46=$A2))</f>
        <v>#REF!</v>
      </c>
      <c r="K2" s="24" t="e">
        <f>SUMPRODUCT(('lits saisie'!$E$2:$E$46&lt;=K$1)*('lits saisie'!#REF!&gt;=K$1)*('lits saisie'!$A$2:$A$46=$A2))</f>
        <v>#REF!</v>
      </c>
      <c r="L2" s="24" t="e">
        <f>SUMPRODUCT(('lits saisie'!$E$2:$E$46&lt;=L$1)*('lits saisie'!#REF!&gt;=L$1)*('lits saisie'!$A$2:$A$46=$A2))</f>
        <v>#REF!</v>
      </c>
      <c r="M2" s="24" t="e">
        <f>SUMPRODUCT(('lits saisie'!$E$2:$E$46&lt;=M$1)*('lits saisie'!#REF!&gt;=M$1)*('lits saisie'!$A$2:$A$46=$A2))</f>
        <v>#REF!</v>
      </c>
      <c r="N2" s="24" t="e">
        <f>SUMPRODUCT(('lits saisie'!$E$2:$E$46&lt;=N$1)*('lits saisie'!#REF!&gt;=N$1)*('lits saisie'!$A$2:$A$46=$A2))</f>
        <v>#REF!</v>
      </c>
      <c r="O2" s="25" t="e">
        <f>SUMPRODUCT(('lits saisie'!$E$2:$E$46&lt;=O$1)*('lits saisie'!#REF!&gt;=O$1)*('lits saisie'!$A$2:$A$46=$A2))</f>
        <v>#REF!</v>
      </c>
      <c r="P2" s="25" t="e">
        <f>SUMPRODUCT(('lits saisie'!$E$2:$E$46&lt;=P$1)*('lits saisie'!#REF!&gt;=P$1)*('lits saisie'!$A$2:$A$46=$A2))</f>
        <v>#REF!</v>
      </c>
      <c r="Q2" s="25" t="e">
        <f>SUMPRODUCT(('lits saisie'!$E$2:$E$46&lt;=Q$1)*('lits saisie'!#REF!&gt;=Q$1)*('lits saisie'!$A$2:$A$46=$A2))</f>
        <v>#REF!</v>
      </c>
      <c r="R2" s="25" t="e">
        <f>SUMPRODUCT(('lits saisie'!$E$2:$E$46&lt;=R$1)*('lits saisie'!#REF!&gt;=R$1)*('lits saisie'!$A$2:$A$46=$A2))</f>
        <v>#REF!</v>
      </c>
      <c r="S2" s="25" t="e">
        <f>SUMPRODUCT(('lits saisie'!$E$2:$E$46&lt;=S$1)*('lits saisie'!#REF!&gt;=S$1)*('lits saisie'!$A$2:$A$46=$A2))</f>
        <v>#REF!</v>
      </c>
      <c r="T2" s="25" t="e">
        <f>SUMPRODUCT(('lits saisie'!$E$2:$E$46&lt;=T$1)*('lits saisie'!#REF!&gt;=T$1)*('lits saisie'!$A$2:$A$46=$A2))</f>
        <v>#REF!</v>
      </c>
      <c r="U2" s="24" t="e">
        <f>SUMPRODUCT(('lits saisie'!$E$2:$E$46&lt;=U$1)*('lits saisie'!#REF!&gt;=U$1)*('lits saisie'!$A$2:$A$46=$A2))</f>
        <v>#REF!</v>
      </c>
      <c r="V2" s="24" t="e">
        <f>SUMPRODUCT(('lits saisie'!$E$2:$E$46&lt;=V$1)*('lits saisie'!#REF!&gt;=V$1)*('lits saisie'!$A$2:$A$46=$A2))</f>
        <v>#REF!</v>
      </c>
      <c r="W2" s="24" t="e">
        <f>SUMPRODUCT(('lits saisie'!$E$2:$E$46&lt;=W$1)*('lits saisie'!#REF!&gt;=W$1)*('lits saisie'!$A$2:$A$46=$A2))</f>
        <v>#REF!</v>
      </c>
      <c r="X2" s="24" t="e">
        <f>SUMPRODUCT(('lits saisie'!$E$2:$E$46&lt;=X$1)*('lits saisie'!#REF!&gt;=X$1)*('lits saisie'!$A$2:$A$46=$A2))</f>
        <v>#REF!</v>
      </c>
      <c r="Y2" s="24" t="e">
        <f>SUMPRODUCT(('lits saisie'!$E$2:$E$46&lt;=Y$1)*('lits saisie'!#REF!&gt;=Y$1)*('lits saisie'!$A$2:$A$46=$A2))</f>
        <v>#REF!</v>
      </c>
      <c r="Z2" s="24" t="e">
        <f>SUMPRODUCT(('lits saisie'!$E$2:$E$46&lt;=Z$1)*('lits saisie'!#REF!&gt;=Z$1)*('lits saisie'!$A$2:$A$46=$A2))</f>
        <v>#REF!</v>
      </c>
      <c r="AA2" s="24" t="e">
        <f>SUMPRODUCT(('lits saisie'!$E$2:$E$46&lt;=AA$1)*('lits saisie'!#REF!&gt;=AA$1)*('lits saisie'!$A$2:$A$46=$A2))</f>
        <v>#REF!</v>
      </c>
      <c r="AB2" s="24" t="e">
        <f>SUMPRODUCT(('lits saisie'!$E$2:$E$46&lt;=AB$1)*('lits saisie'!#REF!&gt;=AB$1)*('lits saisie'!$A$2:$A$46=$A2))</f>
        <v>#REF!</v>
      </c>
      <c r="AC2" s="24" t="e">
        <f>SUMPRODUCT(('lits saisie'!$E$2:$E$46&lt;=AC$1)*('lits saisie'!#REF!&gt;=AC$1)*('lits saisie'!$A$2:$A$46=$A2))</f>
        <v>#REF!</v>
      </c>
      <c r="AD2" s="24" t="e">
        <f>SUMPRODUCT(('lits saisie'!$E$2:$E$46&lt;=AD$1)*('lits saisie'!#REF!&gt;=AD$1)*('lits saisie'!$A$2:$A$46=$A2))</f>
        <v>#REF!</v>
      </c>
      <c r="AE2" s="24" t="e">
        <f>SUMPRODUCT(('lits saisie'!$E$2:$E$46&lt;=AE$1)*('lits saisie'!#REF!&gt;=AE$1)*('lits saisie'!$A$2:$A$46=$A2))</f>
        <v>#REF!</v>
      </c>
      <c r="AF2" s="24" t="e">
        <f>SUMPRODUCT(('lits saisie'!$E$2:$E$46&lt;=AF$1)*('lits saisie'!#REF!&gt;=AF$1)*('lits saisie'!$A$2:$A$46=$A2))</f>
        <v>#REF!</v>
      </c>
      <c r="AG2" s="24" t="e">
        <f>SUMPRODUCT(('lits saisie'!$E$2:$E$46&lt;=AG$1)*('lits saisie'!#REF!&gt;=AG$1)*('lits saisie'!$A$2:$A$46=$A2))</f>
        <v>#REF!</v>
      </c>
      <c r="AH2" s="24" t="e">
        <f>SUMPRODUCT(('lits saisie'!$E$2:$E$46&lt;=AH$1)*('lits saisie'!#REF!&gt;=AH$1)*('lits saisie'!$A$2:$A$46=$A2))</f>
        <v>#REF!</v>
      </c>
      <c r="AI2" s="24" t="e">
        <f>SUMPRODUCT(('lits saisie'!$E$2:$E$46&lt;=AI$1)*('lits saisie'!#REF!&gt;=AI$1)*('lits saisie'!$A$2:$A$46=$A2))</f>
        <v>#REF!</v>
      </c>
      <c r="AJ2" s="24" t="e">
        <f>SUMPRODUCT(('lits saisie'!$E$2:$E$46&lt;=AJ$1)*('lits saisie'!#REF!&gt;=AJ$1)*('lits saisie'!$A$2:$A$46=$A2))</f>
        <v>#REF!</v>
      </c>
      <c r="AK2" s="24" t="e">
        <f>SUMPRODUCT(('lits saisie'!$E$2:$E$46&lt;=AK$1)*('lits saisie'!#REF!&gt;=AK$1)*('lits saisie'!$A$2:$A$46=$A2))</f>
        <v>#REF!</v>
      </c>
      <c r="AL2" s="24" t="e">
        <f>SUMPRODUCT(('lits saisie'!$E$2:$E$46&lt;=AL$1)*('lits saisie'!#REF!&gt;=AL$1)*('lits saisie'!$A$2:$A$46=$A2))</f>
        <v>#REF!</v>
      </c>
      <c r="AM2" s="24" t="e">
        <f>SUMPRODUCT(('lits saisie'!$E$2:$E$46&lt;=AM$1)*('lits saisie'!#REF!&gt;=AM$1)*('lits saisie'!$A$2:$A$46=$A2))</f>
        <v>#REF!</v>
      </c>
      <c r="AN2" s="24" t="e">
        <f>SUMPRODUCT(('lits saisie'!$E$2:$E$46&lt;=AN$1)*('lits saisie'!#REF!&gt;=AN$1)*('lits saisie'!$A$2:$A$46=$A2))</f>
        <v>#REF!</v>
      </c>
      <c r="AO2" s="24" t="e">
        <f>SUMPRODUCT(('lits saisie'!$E$2:$E$46&lt;=AO$1)*('lits saisie'!#REF!&gt;=AO$1)*('lits saisie'!$A$2:$A$46=$A2))</f>
        <v>#REF!</v>
      </c>
      <c r="AP2" s="24" t="e">
        <f>SUMPRODUCT(('lits saisie'!$E$2:$E$46&lt;=AP$1)*('lits saisie'!#REF!&gt;=AP$1)*('lits saisie'!$A$2:$A$46=$A2))</f>
        <v>#REF!</v>
      </c>
      <c r="AQ2" s="24" t="e">
        <f>SUMPRODUCT(('lits saisie'!$E$2:$E$46&lt;=AQ$1)*('lits saisie'!#REF!&gt;=AQ$1)*('lits saisie'!$A$2:$A$46=$A2))</f>
        <v>#REF!</v>
      </c>
      <c r="AR2" s="24" t="e">
        <f>SUMPRODUCT(('lits saisie'!$E$2:$E$46&lt;=AR$1)*('lits saisie'!#REF!&gt;=AR$1)*('lits saisie'!$A$2:$A$46=$A2))</f>
        <v>#REF!</v>
      </c>
      <c r="AS2" s="24" t="e">
        <f>SUMPRODUCT(('lits saisie'!$E$2:$E$46&lt;=AS$1)*('lits saisie'!#REF!&gt;=AS$1)*('lits saisie'!$A$2:$A$46=$A2))</f>
        <v>#REF!</v>
      </c>
      <c r="AT2" s="24" t="e">
        <f>SUMPRODUCT(('lits saisie'!$E$2:$E$46&lt;=AT$1)*('lits saisie'!#REF!&gt;=AT$1)*('lits saisie'!$A$2:$A$46=$A2))</f>
        <v>#REF!</v>
      </c>
      <c r="AU2" s="24" t="e">
        <f>SUMPRODUCT(('lits saisie'!$E$2:$E$46&lt;=AU$1)*('lits saisie'!#REF!&gt;=AU$1)*('lits saisie'!$A$2:$A$46=$A2))</f>
        <v>#REF!</v>
      </c>
      <c r="AV2" s="24" t="e">
        <f>SUMPRODUCT(('lits saisie'!$E$2:$E$46&lt;=AV$1)*('lits saisie'!#REF!&gt;=AV$1)*('lits saisie'!$A$2:$A$46=$A2))</f>
        <v>#REF!</v>
      </c>
      <c r="AW2" s="24" t="e">
        <f>SUMPRODUCT(('lits saisie'!$E$2:$E$46&lt;=AW$1)*('lits saisie'!#REF!&gt;=AW$1)*('lits saisie'!$A$2:$A$46=$A2))</f>
        <v>#REF!</v>
      </c>
      <c r="AX2" s="24" t="e">
        <f>SUMPRODUCT(('lits saisie'!$E$2:$E$46&lt;=AX$1)*('lits saisie'!#REF!&gt;=AX$1)*('lits saisie'!$A$2:$A$46=$A2))</f>
        <v>#REF!</v>
      </c>
      <c r="AY2" s="24" t="e">
        <f>SUMPRODUCT(('lits saisie'!$E$2:$E$46&lt;=AY$1)*('lits saisie'!#REF!&gt;=AY$1)*('lits saisie'!$A$2:$A$46=$A2))</f>
        <v>#REF!</v>
      </c>
      <c r="AZ2" s="24" t="e">
        <f>SUMPRODUCT(('lits saisie'!$E$2:$E$46&lt;=AZ$1)*('lits saisie'!#REF!&gt;=AZ$1)*('lits saisie'!$A$2:$A$46=$A2))</f>
        <v>#REF!</v>
      </c>
      <c r="BA2" s="24" t="e">
        <f>SUMPRODUCT(('lits saisie'!$E$2:$E$46&lt;=BA$1)*('lits saisie'!#REF!&gt;=BA$1)*('lits saisie'!$A$2:$A$46=$A2))</f>
        <v>#REF!</v>
      </c>
      <c r="BB2" s="24" t="e">
        <f>SUMPRODUCT(('lits saisie'!$E$2:$E$46&lt;=BB$1)*('lits saisie'!#REF!&gt;=BB$1)*('lits saisie'!$A$2:$A$46=$A2))</f>
        <v>#REF!</v>
      </c>
      <c r="BC2" s="24" t="e">
        <f>SUMPRODUCT(('lits saisie'!$E$2:$E$46&lt;=BC$1)*('lits saisie'!#REF!&gt;=BC$1)*('lits saisie'!$A$2:$A$46=$A2))</f>
        <v>#REF!</v>
      </c>
      <c r="BD2" s="24" t="e">
        <f>SUMPRODUCT(('lits saisie'!$E$2:$E$46&lt;=BD$1)*('lits saisie'!#REF!&gt;=BD$1)*('lits saisie'!$A$2:$A$46=$A2))</f>
        <v>#REF!</v>
      </c>
      <c r="BE2" s="24" t="e">
        <f>SUMPRODUCT(('lits saisie'!$E$2:$E$46&lt;=BE$1)*('lits saisie'!#REF!&gt;=BE$1)*('lits saisie'!$A$2:$A$46=$A2))</f>
        <v>#REF!</v>
      </c>
      <c r="BF2" s="24" t="e">
        <f>SUMPRODUCT(('lits saisie'!$E$2:$E$46&lt;=BF$1)*('lits saisie'!#REF!&gt;=BF$1)*('lits saisie'!$A$2:$A$46=$A2))</f>
        <v>#REF!</v>
      </c>
      <c r="BG2" s="24" t="e">
        <f>SUMPRODUCT(('lits saisie'!$E$2:$E$46&lt;=BG$1)*('lits saisie'!#REF!&gt;=BG$1)*('lits saisie'!$A$2:$A$46=$A2))</f>
        <v>#REF!</v>
      </c>
      <c r="BH2" s="24" t="e">
        <f>SUMPRODUCT(('lits saisie'!$E$2:$E$46&lt;=BH$1)*('lits saisie'!#REF!&gt;=BH$1)*('lits saisie'!$A$2:$A$46=$A2))</f>
        <v>#REF!</v>
      </c>
      <c r="BI2" s="24" t="e">
        <f>SUMPRODUCT(('lits saisie'!$E$2:$E$46&lt;=BI$1)*('lits saisie'!#REF!&gt;=BI$1)*('lits saisie'!$A$2:$A$46=$A2))</f>
        <v>#REF!</v>
      </c>
      <c r="BJ2" s="24" t="e">
        <f>SUMPRODUCT(('lits saisie'!$E$2:$E$46&lt;=BJ$1)*('lits saisie'!#REF!&gt;=BJ$1)*('lits saisie'!$A$2:$A$46=$A2))</f>
        <v>#REF!</v>
      </c>
      <c r="BK2" s="24" t="e">
        <f>SUMPRODUCT(('lits saisie'!$E$2:$E$46&lt;=BK$1)*('lits saisie'!#REF!&gt;=BK$1)*('lits saisie'!$A$2:$A$46=$A2))</f>
        <v>#REF!</v>
      </c>
      <c r="BL2" s="24" t="e">
        <f>SUMPRODUCT(('lits saisie'!$E$2:$E$46&lt;=BL$1)*('lits saisie'!#REF!&gt;=BL$1)*('lits saisie'!$A$2:$A$46=$A2))</f>
        <v>#REF!</v>
      </c>
    </row>
    <row r="3" spans="1:64" x14ac:dyDescent="0.2">
      <c r="A3" s="21" t="s">
        <v>198</v>
      </c>
      <c r="B3" s="24" t="e">
        <f>SUMPRODUCT(('lits saisie'!$E$2:$E$46&lt;=B$1)*('lits saisie'!#REF!&gt;=B$1)*('lits saisie'!$A$2:$A$46=$A3))</f>
        <v>#REF!</v>
      </c>
      <c r="C3" s="24" t="e">
        <f>SUMPRODUCT(('lits saisie'!$E$2:$E$46&lt;=C$1)*('lits saisie'!#REF!&gt;=C$1)*('lits saisie'!$A$2:$A$46=$A3))</f>
        <v>#REF!</v>
      </c>
      <c r="D3" s="24" t="e">
        <f>SUMPRODUCT(('lits saisie'!$E$2:$E$46&lt;=D$1)*('lits saisie'!#REF!&gt;=D$1)*('lits saisie'!$A$2:$A$46=$A3))</f>
        <v>#REF!</v>
      </c>
      <c r="E3" s="24" t="e">
        <f>SUMPRODUCT(('lits saisie'!$E$2:$E$46&lt;=E$1)*('lits saisie'!#REF!&gt;=E$1)*('lits saisie'!$A$2:$A$46=$A3))</f>
        <v>#REF!</v>
      </c>
      <c r="F3" s="24" t="e">
        <f>SUMPRODUCT(('lits saisie'!$E$2:$E$46&lt;=F$1)*('lits saisie'!#REF!&gt;=F$1)*('lits saisie'!$A$2:$A$46=$A3))</f>
        <v>#REF!</v>
      </c>
      <c r="G3" s="24" t="e">
        <f>SUMPRODUCT(('lits saisie'!$E$2:$E$46&lt;=G$1)*('lits saisie'!#REF!&gt;=G$1)*('lits saisie'!$A$2:$A$46=$A3))</f>
        <v>#REF!</v>
      </c>
      <c r="H3" s="24" t="e">
        <f>SUMPRODUCT(('lits saisie'!$E$2:$E$46&lt;=H$1)*('lits saisie'!#REF!&gt;=H$1)*('lits saisie'!$A$2:$A$46=$A3))</f>
        <v>#REF!</v>
      </c>
      <c r="I3" s="24" t="e">
        <f>SUMPRODUCT(('lits saisie'!$E$2:$E$46&lt;=I$1)*('lits saisie'!#REF!&gt;=I$1)*('lits saisie'!$A$2:$A$46=$A3))</f>
        <v>#REF!</v>
      </c>
      <c r="J3" s="24" t="e">
        <f>SUMPRODUCT(('lits saisie'!$E$2:$E$46&lt;=J$1)*('lits saisie'!#REF!&gt;=J$1)*('lits saisie'!$A$2:$A$46=$A3))</f>
        <v>#REF!</v>
      </c>
      <c r="K3" s="24" t="e">
        <f>SUMPRODUCT(('lits saisie'!$E$2:$E$46&lt;=K$1)*('lits saisie'!#REF!&gt;=K$1)*('lits saisie'!$A$2:$A$46=$A3))</f>
        <v>#REF!</v>
      </c>
      <c r="L3" s="24" t="e">
        <f>SUMPRODUCT(('lits saisie'!$E$2:$E$46&lt;=L$1)*('lits saisie'!#REF!&gt;=L$1)*('lits saisie'!$A$2:$A$46=$A3))</f>
        <v>#REF!</v>
      </c>
      <c r="M3" s="24" t="e">
        <f>SUMPRODUCT(('lits saisie'!$E$2:$E$46&lt;=M$1)*('lits saisie'!#REF!&gt;=M$1)*('lits saisie'!$A$2:$A$46=$A3))</f>
        <v>#REF!</v>
      </c>
      <c r="N3" s="24" t="e">
        <f>SUMPRODUCT(('lits saisie'!$E$2:$E$46&lt;=N$1)*('lits saisie'!#REF!&gt;=N$1)*('lits saisie'!$A$2:$A$46=$A3))</f>
        <v>#REF!</v>
      </c>
      <c r="O3" s="24" t="e">
        <f>SUMPRODUCT(('lits saisie'!$E$2:$E$46&lt;=O$1)*('lits saisie'!#REF!&gt;=O$1)*('lits saisie'!$A$2:$A$46=$A3))</f>
        <v>#REF!</v>
      </c>
      <c r="P3" s="24" t="e">
        <f>SUMPRODUCT(('lits saisie'!$E$2:$E$46&lt;=P$1)*('lits saisie'!#REF!&gt;=P$1)*('lits saisie'!$A$2:$A$46=$A3))</f>
        <v>#REF!</v>
      </c>
      <c r="Q3" s="24" t="e">
        <f>SUMPRODUCT(('lits saisie'!$E$2:$E$46&lt;=Q$1)*('lits saisie'!#REF!&gt;=Q$1)*('lits saisie'!$A$2:$A$46=$A3))</f>
        <v>#REF!</v>
      </c>
      <c r="R3" s="24" t="e">
        <f>SUMPRODUCT(('lits saisie'!$E$2:$E$46&lt;=R$1)*('lits saisie'!#REF!&gt;=R$1)*('lits saisie'!$A$2:$A$46=$A3))</f>
        <v>#REF!</v>
      </c>
      <c r="S3" s="24" t="e">
        <f>SUMPRODUCT(('lits saisie'!$E$2:$E$46&lt;=S$1)*('lits saisie'!#REF!&gt;=S$1)*('lits saisie'!$A$2:$A$46=$A3))</f>
        <v>#REF!</v>
      </c>
      <c r="T3" s="24" t="e">
        <f>SUMPRODUCT(('lits saisie'!$E$2:$E$46&lt;=T$1)*('lits saisie'!#REF!&gt;=T$1)*('lits saisie'!$A$2:$A$46=$A3))</f>
        <v>#REF!</v>
      </c>
      <c r="U3" s="24" t="e">
        <f>SUMPRODUCT(('lits saisie'!$E$2:$E$46&lt;=U$1)*('lits saisie'!#REF!&gt;=U$1)*('lits saisie'!$A$2:$A$46=$A3))</f>
        <v>#REF!</v>
      </c>
      <c r="V3" s="24" t="e">
        <f>SUMPRODUCT(('lits saisie'!$E$2:$E$46&lt;=V$1)*('lits saisie'!#REF!&gt;=V$1)*('lits saisie'!$A$2:$A$46=$A3))</f>
        <v>#REF!</v>
      </c>
      <c r="W3" s="24" t="e">
        <f>SUMPRODUCT(('lits saisie'!$E$2:$E$46&lt;=W$1)*('lits saisie'!#REF!&gt;=W$1)*('lits saisie'!$A$2:$A$46=$A3))</f>
        <v>#REF!</v>
      </c>
      <c r="X3" s="24" t="e">
        <f>SUMPRODUCT(('lits saisie'!$E$2:$E$46&lt;=X$1)*('lits saisie'!#REF!&gt;=X$1)*('lits saisie'!$A$2:$A$46=$A3))</f>
        <v>#REF!</v>
      </c>
      <c r="Y3" s="24" t="e">
        <f>SUMPRODUCT(('lits saisie'!$E$2:$E$46&lt;=Y$1)*('lits saisie'!#REF!&gt;=Y$1)*('lits saisie'!$A$2:$A$46=$A3))</f>
        <v>#REF!</v>
      </c>
      <c r="Z3" s="24" t="e">
        <f>SUMPRODUCT(('lits saisie'!$E$2:$E$46&lt;=Z$1)*('lits saisie'!#REF!&gt;=Z$1)*('lits saisie'!$A$2:$A$46=$A3))</f>
        <v>#REF!</v>
      </c>
      <c r="AA3" s="24" t="e">
        <f>SUMPRODUCT(('lits saisie'!$E$2:$E$46&lt;=AA$1)*('lits saisie'!#REF!&gt;=AA$1)*('lits saisie'!$A$2:$A$46=$A3))</f>
        <v>#REF!</v>
      </c>
      <c r="AB3" s="24" t="e">
        <f>SUMPRODUCT(('lits saisie'!$E$2:$E$46&lt;=AB$1)*('lits saisie'!#REF!&gt;=AB$1)*('lits saisie'!$A$2:$A$46=$A3))</f>
        <v>#REF!</v>
      </c>
      <c r="AC3" s="24" t="e">
        <f>SUMPRODUCT(('lits saisie'!$E$2:$E$46&lt;=AC$1)*('lits saisie'!#REF!&gt;=AC$1)*('lits saisie'!$A$2:$A$46=$A3))</f>
        <v>#REF!</v>
      </c>
      <c r="AD3" s="24" t="e">
        <f>SUMPRODUCT(('lits saisie'!$E$2:$E$46&lt;=AD$1)*('lits saisie'!#REF!&gt;=AD$1)*('lits saisie'!$A$2:$A$46=$A3))</f>
        <v>#REF!</v>
      </c>
      <c r="AE3" s="24" t="e">
        <f>SUMPRODUCT(('lits saisie'!$E$2:$E$46&lt;=AE$1)*('lits saisie'!#REF!&gt;=AE$1)*('lits saisie'!$A$2:$A$46=$A3))</f>
        <v>#REF!</v>
      </c>
      <c r="AF3" s="24" t="e">
        <f>SUMPRODUCT(('lits saisie'!$E$2:$E$46&lt;=AF$1)*('lits saisie'!#REF!&gt;=AF$1)*('lits saisie'!$A$2:$A$46=$A3))</f>
        <v>#REF!</v>
      </c>
      <c r="AG3" s="24" t="e">
        <f>SUMPRODUCT(('lits saisie'!$E$2:$E$46&lt;=AG$1)*('lits saisie'!#REF!&gt;=AG$1)*('lits saisie'!$A$2:$A$46=$A3))</f>
        <v>#REF!</v>
      </c>
      <c r="AH3" s="24" t="e">
        <f>SUMPRODUCT(('lits saisie'!$E$2:$E$46&lt;=AH$1)*('lits saisie'!#REF!&gt;=AH$1)*('lits saisie'!$A$2:$A$46=$A3))</f>
        <v>#REF!</v>
      </c>
      <c r="AI3" s="24" t="e">
        <f>SUMPRODUCT(('lits saisie'!$E$2:$E$46&lt;=AI$1)*('lits saisie'!#REF!&gt;=AI$1)*('lits saisie'!$A$2:$A$46=$A3))</f>
        <v>#REF!</v>
      </c>
      <c r="AJ3" s="24" t="e">
        <f>SUMPRODUCT(('lits saisie'!$E$2:$E$46&lt;=AJ$1)*('lits saisie'!#REF!&gt;=AJ$1)*('lits saisie'!$A$2:$A$46=$A3))</f>
        <v>#REF!</v>
      </c>
      <c r="AK3" s="24" t="e">
        <f>SUMPRODUCT(('lits saisie'!$E$2:$E$46&lt;=AK$1)*('lits saisie'!#REF!&gt;=AK$1)*('lits saisie'!$A$2:$A$46=$A3))</f>
        <v>#REF!</v>
      </c>
      <c r="AL3" s="24" t="e">
        <f>SUMPRODUCT(('lits saisie'!$E$2:$E$46&lt;=AL$1)*('lits saisie'!#REF!&gt;=AL$1)*('lits saisie'!$A$2:$A$46=$A3))</f>
        <v>#REF!</v>
      </c>
      <c r="AM3" s="24" t="e">
        <f>SUMPRODUCT(('lits saisie'!$E$2:$E$46&lt;=AM$1)*('lits saisie'!#REF!&gt;=AM$1)*('lits saisie'!$A$2:$A$46=$A3))</f>
        <v>#REF!</v>
      </c>
      <c r="AN3" s="24" t="e">
        <f>SUMPRODUCT(('lits saisie'!$E$2:$E$46&lt;=AN$1)*('lits saisie'!#REF!&gt;=AN$1)*('lits saisie'!$A$2:$A$46=$A3))</f>
        <v>#REF!</v>
      </c>
      <c r="AO3" s="24" t="e">
        <f>SUMPRODUCT(('lits saisie'!$E$2:$E$46&lt;=AO$1)*('lits saisie'!#REF!&gt;=AO$1)*('lits saisie'!$A$2:$A$46=$A3))</f>
        <v>#REF!</v>
      </c>
      <c r="AP3" s="24" t="e">
        <f>SUMPRODUCT(('lits saisie'!$E$2:$E$46&lt;=AP$1)*('lits saisie'!#REF!&gt;=AP$1)*('lits saisie'!$A$2:$A$46=$A3))</f>
        <v>#REF!</v>
      </c>
      <c r="AQ3" s="24" t="e">
        <f>SUMPRODUCT(('lits saisie'!$E$2:$E$46&lt;=AQ$1)*('lits saisie'!#REF!&gt;=AQ$1)*('lits saisie'!$A$2:$A$46=$A3))</f>
        <v>#REF!</v>
      </c>
      <c r="AR3" s="24" t="e">
        <f>SUMPRODUCT(('lits saisie'!$E$2:$E$46&lt;=AR$1)*('lits saisie'!#REF!&gt;=AR$1)*('lits saisie'!$A$2:$A$46=$A3))</f>
        <v>#REF!</v>
      </c>
      <c r="AS3" s="24" t="e">
        <f>SUMPRODUCT(('lits saisie'!$E$2:$E$46&lt;=AS$1)*('lits saisie'!#REF!&gt;=AS$1)*('lits saisie'!$A$2:$A$46=$A3))</f>
        <v>#REF!</v>
      </c>
      <c r="AT3" s="24" t="e">
        <f>SUMPRODUCT(('lits saisie'!$E$2:$E$46&lt;=AT$1)*('lits saisie'!#REF!&gt;=AT$1)*('lits saisie'!$A$2:$A$46=$A3))</f>
        <v>#REF!</v>
      </c>
      <c r="AU3" s="24" t="e">
        <f>SUMPRODUCT(('lits saisie'!$E$2:$E$46&lt;=AU$1)*('lits saisie'!#REF!&gt;=AU$1)*('lits saisie'!$A$2:$A$46=$A3))</f>
        <v>#REF!</v>
      </c>
      <c r="AV3" s="24" t="e">
        <f>SUMPRODUCT(('lits saisie'!$E$2:$E$46&lt;=AV$1)*('lits saisie'!#REF!&gt;=AV$1)*('lits saisie'!$A$2:$A$46=$A3))</f>
        <v>#REF!</v>
      </c>
      <c r="AW3" s="24" t="e">
        <f>SUMPRODUCT(('lits saisie'!$E$2:$E$46&lt;=AW$1)*('lits saisie'!#REF!&gt;=AW$1)*('lits saisie'!$A$2:$A$46=$A3))</f>
        <v>#REF!</v>
      </c>
      <c r="AX3" s="24" t="e">
        <f>SUMPRODUCT(('lits saisie'!$E$2:$E$46&lt;=AX$1)*('lits saisie'!#REF!&gt;=AX$1)*('lits saisie'!$A$2:$A$46=$A3))</f>
        <v>#REF!</v>
      </c>
      <c r="AY3" s="24" t="e">
        <f>SUMPRODUCT(('lits saisie'!$E$2:$E$46&lt;=AY$1)*('lits saisie'!#REF!&gt;=AY$1)*('lits saisie'!$A$2:$A$46=$A3))</f>
        <v>#REF!</v>
      </c>
      <c r="AZ3" s="24" t="e">
        <f>SUMPRODUCT(('lits saisie'!$E$2:$E$46&lt;=AZ$1)*('lits saisie'!#REF!&gt;=AZ$1)*('lits saisie'!$A$2:$A$46=$A3))</f>
        <v>#REF!</v>
      </c>
      <c r="BA3" s="24" t="e">
        <f>SUMPRODUCT(('lits saisie'!$E$2:$E$46&lt;=BA$1)*('lits saisie'!#REF!&gt;=BA$1)*('lits saisie'!$A$2:$A$46=$A3))</f>
        <v>#REF!</v>
      </c>
      <c r="BB3" s="24" t="e">
        <f>SUMPRODUCT(('lits saisie'!$E$2:$E$46&lt;=BB$1)*('lits saisie'!#REF!&gt;=BB$1)*('lits saisie'!$A$2:$A$46=$A3))</f>
        <v>#REF!</v>
      </c>
      <c r="BC3" s="24" t="e">
        <f>SUMPRODUCT(('lits saisie'!$E$2:$E$46&lt;=BC$1)*('lits saisie'!#REF!&gt;=BC$1)*('lits saisie'!$A$2:$A$46=$A3))</f>
        <v>#REF!</v>
      </c>
      <c r="BD3" s="24" t="e">
        <f>SUMPRODUCT(('lits saisie'!$E$2:$E$46&lt;=BD$1)*('lits saisie'!#REF!&gt;=BD$1)*('lits saisie'!$A$2:$A$46=$A3))</f>
        <v>#REF!</v>
      </c>
      <c r="BE3" s="24" t="e">
        <f>SUMPRODUCT(('lits saisie'!$E$2:$E$46&lt;=BE$1)*('lits saisie'!#REF!&gt;=BE$1)*('lits saisie'!$A$2:$A$46=$A3))</f>
        <v>#REF!</v>
      </c>
      <c r="BF3" s="24" t="e">
        <f>SUMPRODUCT(('lits saisie'!$E$2:$E$46&lt;=BF$1)*('lits saisie'!#REF!&gt;=BF$1)*('lits saisie'!$A$2:$A$46=$A3))</f>
        <v>#REF!</v>
      </c>
      <c r="BG3" s="24" t="e">
        <f>SUMPRODUCT(('lits saisie'!$E$2:$E$46&lt;=BG$1)*('lits saisie'!#REF!&gt;=BG$1)*('lits saisie'!$A$2:$A$46=$A3))</f>
        <v>#REF!</v>
      </c>
      <c r="BH3" s="24" t="e">
        <f>SUMPRODUCT(('lits saisie'!$E$2:$E$46&lt;=BH$1)*('lits saisie'!#REF!&gt;=BH$1)*('lits saisie'!$A$2:$A$46=$A3))</f>
        <v>#REF!</v>
      </c>
      <c r="BI3" s="24" t="e">
        <f>SUMPRODUCT(('lits saisie'!$E$2:$E$46&lt;=BI$1)*('lits saisie'!#REF!&gt;=BI$1)*('lits saisie'!$A$2:$A$46=$A3))</f>
        <v>#REF!</v>
      </c>
      <c r="BJ3" s="24" t="e">
        <f>SUMPRODUCT(('lits saisie'!$E$2:$E$46&lt;=BJ$1)*('lits saisie'!#REF!&gt;=BJ$1)*('lits saisie'!$A$2:$A$46=$A3))</f>
        <v>#REF!</v>
      </c>
      <c r="BK3" s="24" t="e">
        <f>SUMPRODUCT(('lits saisie'!$E$2:$E$46&lt;=BK$1)*('lits saisie'!#REF!&gt;=BK$1)*('lits saisie'!$A$2:$A$46=$A3))</f>
        <v>#REF!</v>
      </c>
      <c r="BL3" s="24" t="e">
        <f>SUMPRODUCT(('lits saisie'!$E$2:$E$46&lt;=BL$1)*('lits saisie'!#REF!&gt;=BL$1)*('lits saisie'!$A$2:$A$46=$A3))</f>
        <v>#REF!</v>
      </c>
    </row>
    <row r="4" spans="1:64" x14ac:dyDescent="0.2">
      <c r="A4" s="21" t="s">
        <v>199</v>
      </c>
      <c r="B4" s="24" t="e">
        <f>SUMPRODUCT(('lits saisie'!$E$2:$E$46&lt;=B$1)*('lits saisie'!#REF!&gt;=B$1)*('lits saisie'!$A$2:$A$46=$A4))</f>
        <v>#REF!</v>
      </c>
      <c r="C4" s="24" t="e">
        <f>SUMPRODUCT(('lits saisie'!$E$2:$E$46&lt;=C$1)*('lits saisie'!#REF!&gt;=C$1)*('lits saisie'!$A$2:$A$46=$A4))</f>
        <v>#REF!</v>
      </c>
      <c r="D4" s="24" t="e">
        <f>SUMPRODUCT(('lits saisie'!$E$2:$E$46&lt;=D$1)*('lits saisie'!#REF!&gt;=D$1)*('lits saisie'!$A$2:$A$46=$A4))</f>
        <v>#REF!</v>
      </c>
      <c r="E4" s="24" t="e">
        <f>SUMPRODUCT(('lits saisie'!$E$2:$E$46&lt;=E$1)*('lits saisie'!#REF!&gt;=E$1)*('lits saisie'!$A$2:$A$46=$A4))</f>
        <v>#REF!</v>
      </c>
      <c r="F4" s="24" t="e">
        <f>SUMPRODUCT(('lits saisie'!$E$2:$E$46&lt;=F$1)*('lits saisie'!#REF!&gt;=F$1)*('lits saisie'!$A$2:$A$46=$A4))</f>
        <v>#REF!</v>
      </c>
      <c r="G4" s="24" t="e">
        <f>SUMPRODUCT(('lits saisie'!$E$2:$E$46&lt;=G$1)*('lits saisie'!#REF!&gt;=G$1)*('lits saisie'!$A$2:$A$46=$A4))</f>
        <v>#REF!</v>
      </c>
      <c r="H4" s="24" t="e">
        <f>SUMPRODUCT(('lits saisie'!$E$2:$E$46&lt;=H$1)*('lits saisie'!#REF!&gt;=H$1)*('lits saisie'!$A$2:$A$46=$A4))</f>
        <v>#REF!</v>
      </c>
      <c r="I4" s="24" t="e">
        <f>SUMPRODUCT(('lits saisie'!$E$2:$E$46&lt;=I$1)*('lits saisie'!#REF!&gt;=I$1)*('lits saisie'!$A$2:$A$46=$A4))</f>
        <v>#REF!</v>
      </c>
      <c r="J4" s="24" t="e">
        <f>SUMPRODUCT(('lits saisie'!$E$2:$E$46&lt;=J$1)*('lits saisie'!#REF!&gt;=J$1)*('lits saisie'!$A$2:$A$46=$A4))</f>
        <v>#REF!</v>
      </c>
      <c r="K4" s="24" t="e">
        <f>SUMPRODUCT(('lits saisie'!$E$2:$E$46&lt;=K$1)*('lits saisie'!#REF!&gt;=K$1)*('lits saisie'!$A$2:$A$46=$A4))</f>
        <v>#REF!</v>
      </c>
      <c r="L4" s="24" t="e">
        <f>SUMPRODUCT(('lits saisie'!$E$2:$E$46&lt;=L$1)*('lits saisie'!#REF!&gt;=L$1)*('lits saisie'!$A$2:$A$46=$A4))</f>
        <v>#REF!</v>
      </c>
      <c r="M4" s="24" t="e">
        <f>SUMPRODUCT(('lits saisie'!$E$2:$E$46&lt;=M$1)*('lits saisie'!#REF!&gt;=M$1)*('lits saisie'!$A$2:$A$46=$A4))</f>
        <v>#REF!</v>
      </c>
      <c r="N4" s="24" t="e">
        <f>SUMPRODUCT(('lits saisie'!$E$2:$E$46&lt;=N$1)*('lits saisie'!#REF!&gt;=N$1)*('lits saisie'!$A$2:$A$46=$A4))</f>
        <v>#REF!</v>
      </c>
      <c r="O4" s="24" t="e">
        <f>SUMPRODUCT(('lits saisie'!$E$2:$E$46&lt;=O$1)*('lits saisie'!#REF!&gt;=O$1)*('lits saisie'!$A$2:$A$46=$A4))</f>
        <v>#REF!</v>
      </c>
      <c r="P4" s="24" t="e">
        <f>SUMPRODUCT(('lits saisie'!$E$2:$E$46&lt;=P$1)*('lits saisie'!#REF!&gt;=P$1)*('lits saisie'!$A$2:$A$46=$A4))</f>
        <v>#REF!</v>
      </c>
      <c r="Q4" s="24" t="e">
        <f>SUMPRODUCT(('lits saisie'!$E$2:$E$46&lt;=Q$1)*('lits saisie'!#REF!&gt;=Q$1)*('lits saisie'!$A$2:$A$46=$A4))</f>
        <v>#REF!</v>
      </c>
      <c r="R4" s="24" t="e">
        <f>SUMPRODUCT(('lits saisie'!$E$2:$E$46&lt;=R$1)*('lits saisie'!#REF!&gt;=R$1)*('lits saisie'!$A$2:$A$46=$A4))</f>
        <v>#REF!</v>
      </c>
      <c r="S4" s="24" t="e">
        <f>SUMPRODUCT(('lits saisie'!$E$2:$E$46&lt;=S$1)*('lits saisie'!#REF!&gt;=S$1)*('lits saisie'!$A$2:$A$46=$A4))</f>
        <v>#REF!</v>
      </c>
      <c r="T4" s="24" t="e">
        <f>SUMPRODUCT(('lits saisie'!$E$2:$E$46&lt;=T$1)*('lits saisie'!#REF!&gt;=T$1)*('lits saisie'!$A$2:$A$46=$A4))</f>
        <v>#REF!</v>
      </c>
      <c r="U4" s="24" t="e">
        <f>SUMPRODUCT(('lits saisie'!$E$2:$E$46&lt;=U$1)*('lits saisie'!#REF!&gt;=U$1)*('lits saisie'!$A$2:$A$46=$A4))</f>
        <v>#REF!</v>
      </c>
      <c r="V4" s="24" t="e">
        <f>SUMPRODUCT(('lits saisie'!$E$2:$E$46&lt;=V$1)*('lits saisie'!#REF!&gt;=V$1)*('lits saisie'!$A$2:$A$46=$A4))</f>
        <v>#REF!</v>
      </c>
      <c r="W4" s="24" t="e">
        <f>SUMPRODUCT(('lits saisie'!$E$2:$E$46&lt;=W$1)*('lits saisie'!#REF!&gt;=W$1)*('lits saisie'!$A$2:$A$46=$A4))</f>
        <v>#REF!</v>
      </c>
      <c r="X4" s="24" t="e">
        <f>SUMPRODUCT(('lits saisie'!$E$2:$E$46&lt;=X$1)*('lits saisie'!#REF!&gt;=X$1)*('lits saisie'!$A$2:$A$46=$A4))</f>
        <v>#REF!</v>
      </c>
      <c r="Y4" s="24" t="e">
        <f>SUMPRODUCT(('lits saisie'!$E$2:$E$46&lt;=Y$1)*('lits saisie'!#REF!&gt;=Y$1)*('lits saisie'!$A$2:$A$46=$A4))</f>
        <v>#REF!</v>
      </c>
      <c r="Z4" s="24" t="e">
        <f>SUMPRODUCT(('lits saisie'!$E$2:$E$46&lt;=Z$1)*('lits saisie'!#REF!&gt;=Z$1)*('lits saisie'!$A$2:$A$46=$A4))</f>
        <v>#REF!</v>
      </c>
      <c r="AA4" s="24" t="e">
        <f>SUMPRODUCT(('lits saisie'!$E$2:$E$46&lt;=AA$1)*('lits saisie'!#REF!&gt;=AA$1)*('lits saisie'!$A$2:$A$46=$A4))</f>
        <v>#REF!</v>
      </c>
      <c r="AB4" s="24" t="e">
        <f>SUMPRODUCT(('lits saisie'!$E$2:$E$46&lt;=AB$1)*('lits saisie'!#REF!&gt;=AB$1)*('lits saisie'!$A$2:$A$46=$A4))</f>
        <v>#REF!</v>
      </c>
      <c r="AC4" s="24" t="e">
        <f>SUMPRODUCT(('lits saisie'!$E$2:$E$46&lt;=AC$1)*('lits saisie'!#REF!&gt;=AC$1)*('lits saisie'!$A$2:$A$46=$A4))</f>
        <v>#REF!</v>
      </c>
      <c r="AD4" s="24" t="e">
        <f>SUMPRODUCT(('lits saisie'!$E$2:$E$46&lt;=AD$1)*('lits saisie'!#REF!&gt;=AD$1)*('lits saisie'!$A$2:$A$46=$A4))</f>
        <v>#REF!</v>
      </c>
      <c r="AE4" s="24" t="e">
        <f>SUMPRODUCT(('lits saisie'!$E$2:$E$46&lt;=AE$1)*('lits saisie'!#REF!&gt;=AE$1)*('lits saisie'!$A$2:$A$46=$A4))</f>
        <v>#REF!</v>
      </c>
      <c r="AF4" s="24" t="e">
        <f>SUMPRODUCT(('lits saisie'!$E$2:$E$46&lt;=AF$1)*('lits saisie'!#REF!&gt;=AF$1)*('lits saisie'!$A$2:$A$46=$A4))</f>
        <v>#REF!</v>
      </c>
      <c r="AG4" s="24" t="e">
        <f>SUMPRODUCT(('lits saisie'!$E$2:$E$46&lt;=AG$1)*('lits saisie'!#REF!&gt;=AG$1)*('lits saisie'!$A$2:$A$46=$A4))</f>
        <v>#REF!</v>
      </c>
      <c r="AH4" s="24" t="e">
        <f>SUMPRODUCT(('lits saisie'!$E$2:$E$46&lt;=AH$1)*('lits saisie'!#REF!&gt;=AH$1)*('lits saisie'!$A$2:$A$46=$A4))</f>
        <v>#REF!</v>
      </c>
      <c r="AI4" s="24" t="e">
        <f>SUMPRODUCT(('lits saisie'!$E$2:$E$46&lt;=AI$1)*('lits saisie'!#REF!&gt;=AI$1)*('lits saisie'!$A$2:$A$46=$A4))</f>
        <v>#REF!</v>
      </c>
      <c r="AJ4" s="24" t="e">
        <f>SUMPRODUCT(('lits saisie'!$E$2:$E$46&lt;=AJ$1)*('lits saisie'!#REF!&gt;=AJ$1)*('lits saisie'!$A$2:$A$46=$A4))</f>
        <v>#REF!</v>
      </c>
      <c r="AK4" s="24" t="e">
        <f>SUMPRODUCT(('lits saisie'!$E$2:$E$46&lt;=AK$1)*('lits saisie'!#REF!&gt;=AK$1)*('lits saisie'!$A$2:$A$46=$A4))</f>
        <v>#REF!</v>
      </c>
      <c r="AL4" s="24" t="e">
        <f>SUMPRODUCT(('lits saisie'!$E$2:$E$46&lt;=AL$1)*('lits saisie'!#REF!&gt;=AL$1)*('lits saisie'!$A$2:$A$46=$A4))</f>
        <v>#REF!</v>
      </c>
      <c r="AM4" s="24" t="e">
        <f>SUMPRODUCT(('lits saisie'!$E$2:$E$46&lt;=AM$1)*('lits saisie'!#REF!&gt;=AM$1)*('lits saisie'!$A$2:$A$46=$A4))</f>
        <v>#REF!</v>
      </c>
      <c r="AN4" s="24" t="e">
        <f>SUMPRODUCT(('lits saisie'!$E$2:$E$46&lt;=AN$1)*('lits saisie'!#REF!&gt;=AN$1)*('lits saisie'!$A$2:$A$46=$A4))</f>
        <v>#REF!</v>
      </c>
      <c r="AO4" s="24" t="e">
        <f>SUMPRODUCT(('lits saisie'!$E$2:$E$46&lt;=AO$1)*('lits saisie'!#REF!&gt;=AO$1)*('lits saisie'!$A$2:$A$46=$A4))</f>
        <v>#REF!</v>
      </c>
      <c r="AP4" s="24" t="e">
        <f>SUMPRODUCT(('lits saisie'!$E$2:$E$46&lt;=AP$1)*('lits saisie'!#REF!&gt;=AP$1)*('lits saisie'!$A$2:$A$46=$A4))</f>
        <v>#REF!</v>
      </c>
      <c r="AQ4" s="24" t="e">
        <f>SUMPRODUCT(('lits saisie'!$E$2:$E$46&lt;=AQ$1)*('lits saisie'!#REF!&gt;=AQ$1)*('lits saisie'!$A$2:$A$46=$A4))</f>
        <v>#REF!</v>
      </c>
      <c r="AR4" s="24" t="e">
        <f>SUMPRODUCT(('lits saisie'!$E$2:$E$46&lt;=AR$1)*('lits saisie'!#REF!&gt;=AR$1)*('lits saisie'!$A$2:$A$46=$A4))</f>
        <v>#REF!</v>
      </c>
      <c r="AS4" s="24" t="e">
        <f>SUMPRODUCT(('lits saisie'!$E$2:$E$46&lt;=AS$1)*('lits saisie'!#REF!&gt;=AS$1)*('lits saisie'!$A$2:$A$46=$A4))</f>
        <v>#REF!</v>
      </c>
      <c r="AT4" s="24" t="e">
        <f>SUMPRODUCT(('lits saisie'!$E$2:$E$46&lt;=AT$1)*('lits saisie'!#REF!&gt;=AT$1)*('lits saisie'!$A$2:$A$46=$A4))</f>
        <v>#REF!</v>
      </c>
      <c r="AU4" s="24" t="e">
        <f>SUMPRODUCT(('lits saisie'!$E$2:$E$46&lt;=AU$1)*('lits saisie'!#REF!&gt;=AU$1)*('lits saisie'!$A$2:$A$46=$A4))</f>
        <v>#REF!</v>
      </c>
      <c r="AV4" s="24" t="e">
        <f>SUMPRODUCT(('lits saisie'!$E$2:$E$46&lt;=AV$1)*('lits saisie'!#REF!&gt;=AV$1)*('lits saisie'!$A$2:$A$46=$A4))</f>
        <v>#REF!</v>
      </c>
      <c r="AW4" s="24" t="e">
        <f>SUMPRODUCT(('lits saisie'!$E$2:$E$46&lt;=AW$1)*('lits saisie'!#REF!&gt;=AW$1)*('lits saisie'!$A$2:$A$46=$A4))</f>
        <v>#REF!</v>
      </c>
      <c r="AX4" s="24" t="e">
        <f>SUMPRODUCT(('lits saisie'!$E$2:$E$46&lt;=AX$1)*('lits saisie'!#REF!&gt;=AX$1)*('lits saisie'!$A$2:$A$46=$A4))</f>
        <v>#REF!</v>
      </c>
      <c r="AY4" s="24" t="e">
        <f>SUMPRODUCT(('lits saisie'!$E$2:$E$46&lt;=AY$1)*('lits saisie'!#REF!&gt;=AY$1)*('lits saisie'!$A$2:$A$46=$A4))</f>
        <v>#REF!</v>
      </c>
      <c r="AZ4" s="24" t="e">
        <f>SUMPRODUCT(('lits saisie'!$E$2:$E$46&lt;=AZ$1)*('lits saisie'!#REF!&gt;=AZ$1)*('lits saisie'!$A$2:$A$46=$A4))</f>
        <v>#REF!</v>
      </c>
      <c r="BA4" s="24" t="e">
        <f>SUMPRODUCT(('lits saisie'!$E$2:$E$46&lt;=BA$1)*('lits saisie'!#REF!&gt;=BA$1)*('lits saisie'!$A$2:$A$46=$A4))</f>
        <v>#REF!</v>
      </c>
      <c r="BB4" s="24" t="e">
        <f>SUMPRODUCT(('lits saisie'!$E$2:$E$46&lt;=BB$1)*('lits saisie'!#REF!&gt;=BB$1)*('lits saisie'!$A$2:$A$46=$A4))</f>
        <v>#REF!</v>
      </c>
      <c r="BC4" s="24" t="e">
        <f>SUMPRODUCT(('lits saisie'!$E$2:$E$46&lt;=BC$1)*('lits saisie'!#REF!&gt;=BC$1)*('lits saisie'!$A$2:$A$46=$A4))</f>
        <v>#REF!</v>
      </c>
      <c r="BD4" s="24" t="e">
        <f>SUMPRODUCT(('lits saisie'!$E$2:$E$46&lt;=BD$1)*('lits saisie'!#REF!&gt;=BD$1)*('lits saisie'!$A$2:$A$46=$A4))</f>
        <v>#REF!</v>
      </c>
      <c r="BE4" s="24" t="e">
        <f>SUMPRODUCT(('lits saisie'!$E$2:$E$46&lt;=BE$1)*('lits saisie'!#REF!&gt;=BE$1)*('lits saisie'!$A$2:$A$46=$A4))</f>
        <v>#REF!</v>
      </c>
      <c r="BF4" s="24" t="e">
        <f>SUMPRODUCT(('lits saisie'!$E$2:$E$46&lt;=BF$1)*('lits saisie'!#REF!&gt;=BF$1)*('lits saisie'!$A$2:$A$46=$A4))</f>
        <v>#REF!</v>
      </c>
      <c r="BG4" s="24" t="e">
        <f>SUMPRODUCT(('lits saisie'!$E$2:$E$46&lt;=BG$1)*('lits saisie'!#REF!&gt;=BG$1)*('lits saisie'!$A$2:$A$46=$A4))</f>
        <v>#REF!</v>
      </c>
      <c r="BH4" s="24" t="e">
        <f>SUMPRODUCT(('lits saisie'!$E$2:$E$46&lt;=BH$1)*('lits saisie'!#REF!&gt;=BH$1)*('lits saisie'!$A$2:$A$46=$A4))</f>
        <v>#REF!</v>
      </c>
      <c r="BI4" s="24" t="e">
        <f>SUMPRODUCT(('lits saisie'!$E$2:$E$46&lt;=BI$1)*('lits saisie'!#REF!&gt;=BI$1)*('lits saisie'!$A$2:$A$46=$A4))</f>
        <v>#REF!</v>
      </c>
      <c r="BJ4" s="24" t="e">
        <f>SUMPRODUCT(('lits saisie'!$E$2:$E$46&lt;=BJ$1)*('lits saisie'!#REF!&gt;=BJ$1)*('lits saisie'!$A$2:$A$46=$A4))</f>
        <v>#REF!</v>
      </c>
      <c r="BK4" s="24" t="e">
        <f>SUMPRODUCT(('lits saisie'!$E$2:$E$46&lt;=BK$1)*('lits saisie'!#REF!&gt;=BK$1)*('lits saisie'!$A$2:$A$46=$A4))</f>
        <v>#REF!</v>
      </c>
      <c r="BL4" s="24" t="e">
        <f>SUMPRODUCT(('lits saisie'!$E$2:$E$46&lt;=BL$1)*('lits saisie'!#REF!&gt;=BL$1)*('lits saisie'!$A$2:$A$46=$A4))</f>
        <v>#REF!</v>
      </c>
    </row>
    <row r="5" spans="1:64" x14ac:dyDescent="0.2">
      <c r="A5" s="21" t="s">
        <v>200</v>
      </c>
      <c r="B5" s="24" t="e">
        <f>SUMPRODUCT(('lits saisie'!$E$2:$E$46&lt;=B$1)*('lits saisie'!#REF!&gt;=B$1)*('lits saisie'!$A$2:$A$46=$A5))</f>
        <v>#REF!</v>
      </c>
      <c r="C5" s="24" t="e">
        <f>SUMPRODUCT(('lits saisie'!$E$2:$E$46&lt;=C$1)*('lits saisie'!#REF!&gt;=C$1)*('lits saisie'!$A$2:$A$46=$A5))</f>
        <v>#REF!</v>
      </c>
      <c r="D5" s="24" t="e">
        <f>SUMPRODUCT(('lits saisie'!$E$2:$E$46&lt;=D$1)*('lits saisie'!#REF!&gt;=D$1)*('lits saisie'!$A$2:$A$46=$A5))</f>
        <v>#REF!</v>
      </c>
      <c r="E5" s="24" t="e">
        <f>SUMPRODUCT(('lits saisie'!$E$2:$E$46&lt;=E$1)*('lits saisie'!#REF!&gt;=E$1)*('lits saisie'!$A$2:$A$46=$A5))</f>
        <v>#REF!</v>
      </c>
      <c r="F5" s="24" t="e">
        <f>SUMPRODUCT(('lits saisie'!$E$2:$E$46&lt;=F$1)*('lits saisie'!#REF!&gt;=F$1)*('lits saisie'!$A$2:$A$46=$A5))</f>
        <v>#REF!</v>
      </c>
      <c r="G5" s="24" t="e">
        <f>SUMPRODUCT(('lits saisie'!$E$2:$E$46&lt;=G$1)*('lits saisie'!#REF!&gt;=G$1)*('lits saisie'!$A$2:$A$46=$A5))</f>
        <v>#REF!</v>
      </c>
      <c r="H5" s="24" t="e">
        <f>SUMPRODUCT(('lits saisie'!$E$2:$E$46&lt;=H$1)*('lits saisie'!#REF!&gt;=H$1)*('lits saisie'!$A$2:$A$46=$A5))</f>
        <v>#REF!</v>
      </c>
      <c r="I5" s="24" t="e">
        <f>SUMPRODUCT(('lits saisie'!$E$2:$E$46&lt;=I$1)*('lits saisie'!#REF!&gt;=I$1)*('lits saisie'!$A$2:$A$46=$A5))</f>
        <v>#REF!</v>
      </c>
      <c r="J5" s="24" t="e">
        <f>SUMPRODUCT(('lits saisie'!$E$2:$E$46&lt;=J$1)*('lits saisie'!#REF!&gt;=J$1)*('lits saisie'!$A$2:$A$46=$A5))</f>
        <v>#REF!</v>
      </c>
      <c r="K5" s="24" t="e">
        <f>SUMPRODUCT(('lits saisie'!$E$2:$E$46&lt;=K$1)*('lits saisie'!#REF!&gt;=K$1)*('lits saisie'!$A$2:$A$46=$A5))</f>
        <v>#REF!</v>
      </c>
      <c r="L5" s="24" t="e">
        <f>SUMPRODUCT(('lits saisie'!$E$2:$E$46&lt;=L$1)*('lits saisie'!#REF!&gt;=L$1)*('lits saisie'!$A$2:$A$46=$A5))</f>
        <v>#REF!</v>
      </c>
      <c r="M5" s="24" t="e">
        <f>SUMPRODUCT(('lits saisie'!$E$2:$E$46&lt;=M$1)*('lits saisie'!#REF!&gt;=M$1)*('lits saisie'!$A$2:$A$46=$A5))</f>
        <v>#REF!</v>
      </c>
      <c r="N5" s="24" t="e">
        <f>SUMPRODUCT(('lits saisie'!$E$2:$E$46&lt;=N$1)*('lits saisie'!#REF!&gt;=N$1)*('lits saisie'!$A$2:$A$46=$A5))</f>
        <v>#REF!</v>
      </c>
      <c r="O5" s="24" t="e">
        <f>SUMPRODUCT(('lits saisie'!$E$2:$E$46&lt;=O$1)*('lits saisie'!#REF!&gt;=O$1)*('lits saisie'!$A$2:$A$46=$A5))</f>
        <v>#REF!</v>
      </c>
      <c r="P5" s="24" t="e">
        <f>SUMPRODUCT(('lits saisie'!$E$2:$E$46&lt;=P$1)*('lits saisie'!#REF!&gt;=P$1)*('lits saisie'!$A$2:$A$46=$A5))</f>
        <v>#REF!</v>
      </c>
      <c r="Q5" s="24" t="e">
        <f>SUMPRODUCT(('lits saisie'!$E$2:$E$46&lt;=Q$1)*('lits saisie'!#REF!&gt;=Q$1)*('lits saisie'!$A$2:$A$46=$A5))</f>
        <v>#REF!</v>
      </c>
      <c r="R5" s="24" t="e">
        <f>SUMPRODUCT(('lits saisie'!$E$2:$E$46&lt;=R$1)*('lits saisie'!#REF!&gt;=R$1)*('lits saisie'!$A$2:$A$46=$A5))</f>
        <v>#REF!</v>
      </c>
      <c r="S5" s="24" t="e">
        <f>SUMPRODUCT(('lits saisie'!$E$2:$E$46&lt;=S$1)*('lits saisie'!#REF!&gt;=S$1)*('lits saisie'!$A$2:$A$46=$A5))</f>
        <v>#REF!</v>
      </c>
      <c r="T5" s="24" t="e">
        <f>SUMPRODUCT(('lits saisie'!$E$2:$E$46&lt;=T$1)*('lits saisie'!#REF!&gt;=T$1)*('lits saisie'!$A$2:$A$46=$A5))</f>
        <v>#REF!</v>
      </c>
      <c r="U5" s="24" t="e">
        <f>SUMPRODUCT(('lits saisie'!$E$2:$E$46&lt;=U$1)*('lits saisie'!#REF!&gt;=U$1)*('lits saisie'!$A$2:$A$46=$A5))</f>
        <v>#REF!</v>
      </c>
      <c r="V5" s="24" t="e">
        <f>SUMPRODUCT(('lits saisie'!$E$2:$E$46&lt;=V$1)*('lits saisie'!#REF!&gt;=V$1)*('lits saisie'!$A$2:$A$46=$A5))</f>
        <v>#REF!</v>
      </c>
      <c r="W5" s="24" t="e">
        <f>SUMPRODUCT(('lits saisie'!$E$2:$E$46&lt;=W$1)*('lits saisie'!#REF!&gt;=W$1)*('lits saisie'!$A$2:$A$46=$A5))</f>
        <v>#REF!</v>
      </c>
      <c r="X5" s="24" t="e">
        <f>SUMPRODUCT(('lits saisie'!$E$2:$E$46&lt;=X$1)*('lits saisie'!#REF!&gt;=X$1)*('lits saisie'!$A$2:$A$46=$A5))</f>
        <v>#REF!</v>
      </c>
      <c r="Y5" s="24" t="e">
        <f>SUMPRODUCT(('lits saisie'!$E$2:$E$46&lt;=Y$1)*('lits saisie'!#REF!&gt;=Y$1)*('lits saisie'!$A$2:$A$46=$A5))</f>
        <v>#REF!</v>
      </c>
      <c r="Z5" s="24" t="e">
        <f>SUMPRODUCT(('lits saisie'!$E$2:$E$46&lt;=Z$1)*('lits saisie'!#REF!&gt;=Z$1)*('lits saisie'!$A$2:$A$46=$A5))</f>
        <v>#REF!</v>
      </c>
      <c r="AA5" s="24" t="e">
        <f>SUMPRODUCT(('lits saisie'!$E$2:$E$46&lt;=AA$1)*('lits saisie'!#REF!&gt;=AA$1)*('lits saisie'!$A$2:$A$46=$A5))</f>
        <v>#REF!</v>
      </c>
      <c r="AB5" s="24" t="e">
        <f>SUMPRODUCT(('lits saisie'!$E$2:$E$46&lt;=AB$1)*('lits saisie'!#REF!&gt;=AB$1)*('lits saisie'!$A$2:$A$46=$A5))</f>
        <v>#REF!</v>
      </c>
      <c r="AC5" s="24" t="e">
        <f>SUMPRODUCT(('lits saisie'!$E$2:$E$46&lt;=AC$1)*('lits saisie'!#REF!&gt;=AC$1)*('lits saisie'!$A$2:$A$46=$A5))</f>
        <v>#REF!</v>
      </c>
      <c r="AD5" s="24" t="e">
        <f>SUMPRODUCT(('lits saisie'!$E$2:$E$46&lt;=AD$1)*('lits saisie'!#REF!&gt;=AD$1)*('lits saisie'!$A$2:$A$46=$A5))</f>
        <v>#REF!</v>
      </c>
      <c r="AE5" s="24" t="e">
        <f>SUMPRODUCT(('lits saisie'!$E$2:$E$46&lt;=AE$1)*('lits saisie'!#REF!&gt;=AE$1)*('lits saisie'!$A$2:$A$46=$A5))</f>
        <v>#REF!</v>
      </c>
      <c r="AF5" s="24" t="e">
        <f>SUMPRODUCT(('lits saisie'!$E$2:$E$46&lt;=AF$1)*('lits saisie'!#REF!&gt;=AF$1)*('lits saisie'!$A$2:$A$46=$A5))</f>
        <v>#REF!</v>
      </c>
      <c r="AG5" s="24" t="e">
        <f>SUMPRODUCT(('lits saisie'!$E$2:$E$46&lt;=AG$1)*('lits saisie'!#REF!&gt;=AG$1)*('lits saisie'!$A$2:$A$46=$A5))</f>
        <v>#REF!</v>
      </c>
      <c r="AH5" s="24" t="e">
        <f>SUMPRODUCT(('lits saisie'!$E$2:$E$46&lt;=AH$1)*('lits saisie'!#REF!&gt;=AH$1)*('lits saisie'!$A$2:$A$46=$A5))</f>
        <v>#REF!</v>
      </c>
      <c r="AI5" s="24" t="e">
        <f>SUMPRODUCT(('lits saisie'!$E$2:$E$46&lt;=AI$1)*('lits saisie'!#REF!&gt;=AI$1)*('lits saisie'!$A$2:$A$46=$A5))</f>
        <v>#REF!</v>
      </c>
      <c r="AJ5" s="24" t="e">
        <f>SUMPRODUCT(('lits saisie'!$E$2:$E$46&lt;=AJ$1)*('lits saisie'!#REF!&gt;=AJ$1)*('lits saisie'!$A$2:$A$46=$A5))</f>
        <v>#REF!</v>
      </c>
      <c r="AK5" s="24" t="e">
        <f>SUMPRODUCT(('lits saisie'!$E$2:$E$46&lt;=AK$1)*('lits saisie'!#REF!&gt;=AK$1)*('lits saisie'!$A$2:$A$46=$A5))</f>
        <v>#REF!</v>
      </c>
      <c r="AL5" s="24" t="e">
        <f>SUMPRODUCT(('lits saisie'!$E$2:$E$46&lt;=AL$1)*('lits saisie'!#REF!&gt;=AL$1)*('lits saisie'!$A$2:$A$46=$A5))</f>
        <v>#REF!</v>
      </c>
      <c r="AM5" s="24" t="e">
        <f>SUMPRODUCT(('lits saisie'!$E$2:$E$46&lt;=AM$1)*('lits saisie'!#REF!&gt;=AM$1)*('lits saisie'!$A$2:$A$46=$A5))</f>
        <v>#REF!</v>
      </c>
      <c r="AN5" s="24" t="e">
        <f>SUMPRODUCT(('lits saisie'!$E$2:$E$46&lt;=AN$1)*('lits saisie'!#REF!&gt;=AN$1)*('lits saisie'!$A$2:$A$46=$A5))</f>
        <v>#REF!</v>
      </c>
      <c r="AO5" s="24" t="e">
        <f>SUMPRODUCT(('lits saisie'!$E$2:$E$46&lt;=AO$1)*('lits saisie'!#REF!&gt;=AO$1)*('lits saisie'!$A$2:$A$46=$A5))</f>
        <v>#REF!</v>
      </c>
      <c r="AP5" s="24" t="e">
        <f>SUMPRODUCT(('lits saisie'!$E$2:$E$46&lt;=AP$1)*('lits saisie'!#REF!&gt;=AP$1)*('lits saisie'!$A$2:$A$46=$A5))</f>
        <v>#REF!</v>
      </c>
      <c r="AQ5" s="24" t="e">
        <f>SUMPRODUCT(('lits saisie'!$E$2:$E$46&lt;=AQ$1)*('lits saisie'!#REF!&gt;=AQ$1)*('lits saisie'!$A$2:$A$46=$A5))</f>
        <v>#REF!</v>
      </c>
      <c r="AR5" s="24" t="e">
        <f>SUMPRODUCT(('lits saisie'!$E$2:$E$46&lt;=AR$1)*('lits saisie'!#REF!&gt;=AR$1)*('lits saisie'!$A$2:$A$46=$A5))</f>
        <v>#REF!</v>
      </c>
      <c r="AS5" s="24" t="e">
        <f>SUMPRODUCT(('lits saisie'!$E$2:$E$46&lt;=AS$1)*('lits saisie'!#REF!&gt;=AS$1)*('lits saisie'!$A$2:$A$46=$A5))</f>
        <v>#REF!</v>
      </c>
      <c r="AT5" s="24" t="e">
        <f>SUMPRODUCT(('lits saisie'!$E$2:$E$46&lt;=AT$1)*('lits saisie'!#REF!&gt;=AT$1)*('lits saisie'!$A$2:$A$46=$A5))</f>
        <v>#REF!</v>
      </c>
      <c r="AU5" s="24" t="e">
        <f>SUMPRODUCT(('lits saisie'!$E$2:$E$46&lt;=AU$1)*('lits saisie'!#REF!&gt;=AU$1)*('lits saisie'!$A$2:$A$46=$A5))</f>
        <v>#REF!</v>
      </c>
      <c r="AV5" s="24" t="e">
        <f>SUMPRODUCT(('lits saisie'!$E$2:$E$46&lt;=AV$1)*('lits saisie'!#REF!&gt;=AV$1)*('lits saisie'!$A$2:$A$46=$A5))</f>
        <v>#REF!</v>
      </c>
      <c r="AW5" s="24" t="e">
        <f>SUMPRODUCT(('lits saisie'!$E$2:$E$46&lt;=AW$1)*('lits saisie'!#REF!&gt;=AW$1)*('lits saisie'!$A$2:$A$46=$A5))</f>
        <v>#REF!</v>
      </c>
      <c r="AX5" s="24" t="e">
        <f>SUMPRODUCT(('lits saisie'!$E$2:$E$46&lt;=AX$1)*('lits saisie'!#REF!&gt;=AX$1)*('lits saisie'!$A$2:$A$46=$A5))</f>
        <v>#REF!</v>
      </c>
      <c r="AY5" s="24" t="e">
        <f>SUMPRODUCT(('lits saisie'!$E$2:$E$46&lt;=AY$1)*('lits saisie'!#REF!&gt;=AY$1)*('lits saisie'!$A$2:$A$46=$A5))</f>
        <v>#REF!</v>
      </c>
      <c r="AZ5" s="24" t="e">
        <f>SUMPRODUCT(('lits saisie'!$E$2:$E$46&lt;=AZ$1)*('lits saisie'!#REF!&gt;=AZ$1)*('lits saisie'!$A$2:$A$46=$A5))</f>
        <v>#REF!</v>
      </c>
      <c r="BA5" s="24" t="e">
        <f>SUMPRODUCT(('lits saisie'!$E$2:$E$46&lt;=BA$1)*('lits saisie'!#REF!&gt;=BA$1)*('lits saisie'!$A$2:$A$46=$A5))</f>
        <v>#REF!</v>
      </c>
      <c r="BB5" s="24" t="e">
        <f>SUMPRODUCT(('lits saisie'!$E$2:$E$46&lt;=BB$1)*('lits saisie'!#REF!&gt;=BB$1)*('lits saisie'!$A$2:$A$46=$A5))</f>
        <v>#REF!</v>
      </c>
      <c r="BC5" s="24" t="e">
        <f>SUMPRODUCT(('lits saisie'!$E$2:$E$46&lt;=BC$1)*('lits saisie'!#REF!&gt;=BC$1)*('lits saisie'!$A$2:$A$46=$A5))</f>
        <v>#REF!</v>
      </c>
      <c r="BD5" s="24" t="e">
        <f>SUMPRODUCT(('lits saisie'!$E$2:$E$46&lt;=BD$1)*('lits saisie'!#REF!&gt;=BD$1)*('lits saisie'!$A$2:$A$46=$A5))</f>
        <v>#REF!</v>
      </c>
      <c r="BE5" s="24" t="e">
        <f>SUMPRODUCT(('lits saisie'!$E$2:$E$46&lt;=BE$1)*('lits saisie'!#REF!&gt;=BE$1)*('lits saisie'!$A$2:$A$46=$A5))</f>
        <v>#REF!</v>
      </c>
      <c r="BF5" s="24" t="e">
        <f>SUMPRODUCT(('lits saisie'!$E$2:$E$46&lt;=BF$1)*('lits saisie'!#REF!&gt;=BF$1)*('lits saisie'!$A$2:$A$46=$A5))</f>
        <v>#REF!</v>
      </c>
      <c r="BG5" s="24" t="e">
        <f>SUMPRODUCT(('lits saisie'!$E$2:$E$46&lt;=BG$1)*('lits saisie'!#REF!&gt;=BG$1)*('lits saisie'!$A$2:$A$46=$A5))</f>
        <v>#REF!</v>
      </c>
      <c r="BH5" s="24" t="e">
        <f>SUMPRODUCT(('lits saisie'!$E$2:$E$46&lt;=BH$1)*('lits saisie'!#REF!&gt;=BH$1)*('lits saisie'!$A$2:$A$46=$A5))</f>
        <v>#REF!</v>
      </c>
      <c r="BI5" s="24" t="e">
        <f>SUMPRODUCT(('lits saisie'!$E$2:$E$46&lt;=BI$1)*('lits saisie'!#REF!&gt;=BI$1)*('lits saisie'!$A$2:$A$46=$A5))</f>
        <v>#REF!</v>
      </c>
      <c r="BJ5" s="24" t="e">
        <f>SUMPRODUCT(('lits saisie'!$E$2:$E$46&lt;=BJ$1)*('lits saisie'!#REF!&gt;=BJ$1)*('lits saisie'!$A$2:$A$46=$A5))</f>
        <v>#REF!</v>
      </c>
      <c r="BK5" s="24" t="e">
        <f>SUMPRODUCT(('lits saisie'!$E$2:$E$46&lt;=BK$1)*('lits saisie'!#REF!&gt;=BK$1)*('lits saisie'!$A$2:$A$46=$A5))</f>
        <v>#REF!</v>
      </c>
      <c r="BL5" s="24" t="e">
        <f>SUMPRODUCT(('lits saisie'!$E$2:$E$46&lt;=BL$1)*('lits saisie'!#REF!&gt;=BL$1)*('lits saisie'!$A$2:$A$46=$A5))</f>
        <v>#REF!</v>
      </c>
    </row>
    <row r="6" spans="1:64" x14ac:dyDescent="0.2">
      <c r="A6" s="21" t="s">
        <v>201</v>
      </c>
      <c r="B6" s="24" t="e">
        <f>SUMPRODUCT(('lits saisie'!$E$2:$E$46&lt;=B$1)*('lits saisie'!#REF!&gt;=B$1)*('lits saisie'!$A$2:$A$46=$A6))</f>
        <v>#REF!</v>
      </c>
      <c r="C6" s="24" t="e">
        <f>SUMPRODUCT(('lits saisie'!$E$2:$E$46&lt;=C$1)*('lits saisie'!#REF!&gt;=C$1)*('lits saisie'!$A$2:$A$46=$A6))</f>
        <v>#REF!</v>
      </c>
      <c r="D6" s="24" t="e">
        <f>SUMPRODUCT(('lits saisie'!$E$2:$E$46&lt;=D$1)*('lits saisie'!#REF!&gt;=D$1)*('lits saisie'!$A$2:$A$46=$A6))</f>
        <v>#REF!</v>
      </c>
      <c r="E6" s="24" t="e">
        <f>SUMPRODUCT(('lits saisie'!$E$2:$E$46&lt;=E$1)*('lits saisie'!#REF!&gt;=E$1)*('lits saisie'!$A$2:$A$46=$A6))</f>
        <v>#REF!</v>
      </c>
      <c r="F6" s="24" t="e">
        <f>SUMPRODUCT(('lits saisie'!$E$2:$E$46&lt;=F$1)*('lits saisie'!#REF!&gt;=F$1)*('lits saisie'!$A$2:$A$46=$A6))</f>
        <v>#REF!</v>
      </c>
      <c r="G6" s="24" t="e">
        <f>SUMPRODUCT(('lits saisie'!$E$2:$E$46&lt;=G$1)*('lits saisie'!#REF!&gt;=G$1)*('lits saisie'!$A$2:$A$46=$A6))</f>
        <v>#REF!</v>
      </c>
      <c r="H6" s="24" t="e">
        <f>SUMPRODUCT(('lits saisie'!$E$2:$E$46&lt;=H$1)*('lits saisie'!#REF!&gt;=H$1)*('lits saisie'!$A$2:$A$46=$A6))</f>
        <v>#REF!</v>
      </c>
      <c r="I6" s="24" t="e">
        <f>SUMPRODUCT(('lits saisie'!$E$2:$E$46&lt;=I$1)*('lits saisie'!#REF!&gt;=I$1)*('lits saisie'!$A$2:$A$46=$A6))</f>
        <v>#REF!</v>
      </c>
      <c r="J6" s="24" t="e">
        <f>SUMPRODUCT(('lits saisie'!$E$2:$E$46&lt;=J$1)*('lits saisie'!#REF!&gt;=J$1)*('lits saisie'!$A$2:$A$46=$A6))</f>
        <v>#REF!</v>
      </c>
      <c r="K6" s="24" t="e">
        <f>SUMPRODUCT(('lits saisie'!$E$2:$E$46&lt;=K$1)*('lits saisie'!#REF!&gt;=K$1)*('lits saisie'!$A$2:$A$46=$A6))</f>
        <v>#REF!</v>
      </c>
      <c r="L6" s="24" t="e">
        <f>SUMPRODUCT(('lits saisie'!$E$2:$E$46&lt;=L$1)*('lits saisie'!#REF!&gt;=L$1)*('lits saisie'!$A$2:$A$46=$A6))</f>
        <v>#REF!</v>
      </c>
      <c r="M6" s="24" t="e">
        <f>SUMPRODUCT(('lits saisie'!$E$2:$E$46&lt;=M$1)*('lits saisie'!#REF!&gt;=M$1)*('lits saisie'!$A$2:$A$46=$A6))</f>
        <v>#REF!</v>
      </c>
      <c r="N6" s="24" t="e">
        <f>SUMPRODUCT(('lits saisie'!$E$2:$E$46&lt;=N$1)*('lits saisie'!#REF!&gt;=N$1)*('lits saisie'!$A$2:$A$46=$A6))</f>
        <v>#REF!</v>
      </c>
      <c r="O6" s="24" t="e">
        <f>SUMPRODUCT(('lits saisie'!$E$2:$E$46&lt;=O$1)*('lits saisie'!#REF!&gt;=O$1)*('lits saisie'!$A$2:$A$46=$A6))</f>
        <v>#REF!</v>
      </c>
      <c r="P6" s="24" t="e">
        <f>SUMPRODUCT(('lits saisie'!$E$2:$E$46&lt;=P$1)*('lits saisie'!#REF!&gt;=P$1)*('lits saisie'!$A$2:$A$46=$A6))</f>
        <v>#REF!</v>
      </c>
      <c r="Q6" s="24" t="e">
        <f>SUMPRODUCT(('lits saisie'!$E$2:$E$46&lt;=Q$1)*('lits saisie'!#REF!&gt;=Q$1)*('lits saisie'!$A$2:$A$46=$A6))</f>
        <v>#REF!</v>
      </c>
      <c r="R6" s="24" t="e">
        <f>SUMPRODUCT(('lits saisie'!$E$2:$E$46&lt;=R$1)*('lits saisie'!#REF!&gt;=R$1)*('lits saisie'!$A$2:$A$46=$A6))</f>
        <v>#REF!</v>
      </c>
      <c r="S6" s="24" t="e">
        <f>SUMPRODUCT(('lits saisie'!$E$2:$E$46&lt;=S$1)*('lits saisie'!#REF!&gt;=S$1)*('lits saisie'!$A$2:$A$46=$A6))</f>
        <v>#REF!</v>
      </c>
      <c r="T6" s="24" t="e">
        <f>SUMPRODUCT(('lits saisie'!$E$2:$E$46&lt;=T$1)*('lits saisie'!#REF!&gt;=T$1)*('lits saisie'!$A$2:$A$46=$A6))</f>
        <v>#REF!</v>
      </c>
      <c r="U6" s="24" t="e">
        <f>SUMPRODUCT(('lits saisie'!$E$2:$E$46&lt;=U$1)*('lits saisie'!#REF!&gt;=U$1)*('lits saisie'!$A$2:$A$46=$A6))</f>
        <v>#REF!</v>
      </c>
      <c r="V6" s="24" t="e">
        <f>SUMPRODUCT(('lits saisie'!$E$2:$E$46&lt;=V$1)*('lits saisie'!#REF!&gt;=V$1)*('lits saisie'!$A$2:$A$46=$A6))</f>
        <v>#REF!</v>
      </c>
      <c r="W6" s="24" t="e">
        <f>SUMPRODUCT(('lits saisie'!$E$2:$E$46&lt;=W$1)*('lits saisie'!#REF!&gt;=W$1)*('lits saisie'!$A$2:$A$46=$A6))</f>
        <v>#REF!</v>
      </c>
      <c r="X6" s="24" t="e">
        <f>SUMPRODUCT(('lits saisie'!$E$2:$E$46&lt;=X$1)*('lits saisie'!#REF!&gt;=X$1)*('lits saisie'!$A$2:$A$46=$A6))</f>
        <v>#REF!</v>
      </c>
      <c r="Y6" s="24" t="e">
        <f>SUMPRODUCT(('lits saisie'!$E$2:$E$46&lt;=Y$1)*('lits saisie'!#REF!&gt;=Y$1)*('lits saisie'!$A$2:$A$46=$A6))</f>
        <v>#REF!</v>
      </c>
      <c r="Z6" s="24" t="e">
        <f>SUMPRODUCT(('lits saisie'!$E$2:$E$46&lt;=Z$1)*('lits saisie'!#REF!&gt;=Z$1)*('lits saisie'!$A$2:$A$46=$A6))</f>
        <v>#REF!</v>
      </c>
      <c r="AA6" s="24" t="e">
        <f>SUMPRODUCT(('lits saisie'!$E$2:$E$46&lt;=AA$1)*('lits saisie'!#REF!&gt;=AA$1)*('lits saisie'!$A$2:$A$46=$A6))</f>
        <v>#REF!</v>
      </c>
      <c r="AB6" s="24" t="e">
        <f>SUMPRODUCT(('lits saisie'!$E$2:$E$46&lt;=AB$1)*('lits saisie'!#REF!&gt;=AB$1)*('lits saisie'!$A$2:$A$46=$A6))</f>
        <v>#REF!</v>
      </c>
      <c r="AC6" s="24" t="e">
        <f>SUMPRODUCT(('lits saisie'!$E$2:$E$46&lt;=AC$1)*('lits saisie'!#REF!&gt;=AC$1)*('lits saisie'!$A$2:$A$46=$A6))</f>
        <v>#REF!</v>
      </c>
      <c r="AD6" s="24" t="e">
        <f>SUMPRODUCT(('lits saisie'!$E$2:$E$46&lt;=AD$1)*('lits saisie'!#REF!&gt;=AD$1)*('lits saisie'!$A$2:$A$46=$A6))</f>
        <v>#REF!</v>
      </c>
      <c r="AE6" s="24" t="e">
        <f>SUMPRODUCT(('lits saisie'!$E$2:$E$46&lt;=AE$1)*('lits saisie'!#REF!&gt;=AE$1)*('lits saisie'!$A$2:$A$46=$A6))</f>
        <v>#REF!</v>
      </c>
      <c r="AF6" s="24" t="e">
        <f>SUMPRODUCT(('lits saisie'!$E$2:$E$46&lt;=AF$1)*('lits saisie'!#REF!&gt;=AF$1)*('lits saisie'!$A$2:$A$46=$A6))</f>
        <v>#REF!</v>
      </c>
      <c r="AG6" s="24" t="e">
        <f>SUMPRODUCT(('lits saisie'!$E$2:$E$46&lt;=AG$1)*('lits saisie'!#REF!&gt;=AG$1)*('lits saisie'!$A$2:$A$46=$A6))</f>
        <v>#REF!</v>
      </c>
      <c r="AH6" s="24" t="e">
        <f>SUMPRODUCT(('lits saisie'!$E$2:$E$46&lt;=AH$1)*('lits saisie'!#REF!&gt;=AH$1)*('lits saisie'!$A$2:$A$46=$A6))</f>
        <v>#REF!</v>
      </c>
      <c r="AI6" s="24" t="e">
        <f>SUMPRODUCT(('lits saisie'!$E$2:$E$46&lt;=AI$1)*('lits saisie'!#REF!&gt;=AI$1)*('lits saisie'!$A$2:$A$46=$A6))</f>
        <v>#REF!</v>
      </c>
      <c r="AJ6" s="24" t="e">
        <f>SUMPRODUCT(('lits saisie'!$E$2:$E$46&lt;=AJ$1)*('lits saisie'!#REF!&gt;=AJ$1)*('lits saisie'!$A$2:$A$46=$A6))</f>
        <v>#REF!</v>
      </c>
      <c r="AK6" s="24" t="e">
        <f>SUMPRODUCT(('lits saisie'!$E$2:$E$46&lt;=AK$1)*('lits saisie'!#REF!&gt;=AK$1)*('lits saisie'!$A$2:$A$46=$A6))</f>
        <v>#REF!</v>
      </c>
      <c r="AL6" s="24" t="e">
        <f>SUMPRODUCT(('lits saisie'!$E$2:$E$46&lt;=AL$1)*('lits saisie'!#REF!&gt;=AL$1)*('lits saisie'!$A$2:$A$46=$A6))</f>
        <v>#REF!</v>
      </c>
      <c r="AM6" s="24" t="e">
        <f>SUMPRODUCT(('lits saisie'!$E$2:$E$46&lt;=AM$1)*('lits saisie'!#REF!&gt;=AM$1)*('lits saisie'!$A$2:$A$46=$A6))</f>
        <v>#REF!</v>
      </c>
      <c r="AN6" s="24" t="e">
        <f>SUMPRODUCT(('lits saisie'!$E$2:$E$46&lt;=AN$1)*('lits saisie'!#REF!&gt;=AN$1)*('lits saisie'!$A$2:$A$46=$A6))</f>
        <v>#REF!</v>
      </c>
      <c r="AO6" s="24" t="e">
        <f>SUMPRODUCT(('lits saisie'!$E$2:$E$46&lt;=AO$1)*('lits saisie'!#REF!&gt;=AO$1)*('lits saisie'!$A$2:$A$46=$A6))</f>
        <v>#REF!</v>
      </c>
      <c r="AP6" s="24" t="e">
        <f>SUMPRODUCT(('lits saisie'!$E$2:$E$46&lt;=AP$1)*('lits saisie'!#REF!&gt;=AP$1)*('lits saisie'!$A$2:$A$46=$A6))</f>
        <v>#REF!</v>
      </c>
      <c r="AQ6" s="24" t="e">
        <f>SUMPRODUCT(('lits saisie'!$E$2:$E$46&lt;=AQ$1)*('lits saisie'!#REF!&gt;=AQ$1)*('lits saisie'!$A$2:$A$46=$A6))</f>
        <v>#REF!</v>
      </c>
      <c r="AR6" s="24" t="e">
        <f>SUMPRODUCT(('lits saisie'!$E$2:$E$46&lt;=AR$1)*('lits saisie'!#REF!&gt;=AR$1)*('lits saisie'!$A$2:$A$46=$A6))</f>
        <v>#REF!</v>
      </c>
      <c r="AS6" s="24" t="e">
        <f>SUMPRODUCT(('lits saisie'!$E$2:$E$46&lt;=AS$1)*('lits saisie'!#REF!&gt;=AS$1)*('lits saisie'!$A$2:$A$46=$A6))</f>
        <v>#REF!</v>
      </c>
      <c r="AT6" s="24" t="e">
        <f>SUMPRODUCT(('lits saisie'!$E$2:$E$46&lt;=AT$1)*('lits saisie'!#REF!&gt;=AT$1)*('lits saisie'!$A$2:$A$46=$A6))</f>
        <v>#REF!</v>
      </c>
      <c r="AU6" s="24" t="e">
        <f>SUMPRODUCT(('lits saisie'!$E$2:$E$46&lt;=AU$1)*('lits saisie'!#REF!&gt;=AU$1)*('lits saisie'!$A$2:$A$46=$A6))</f>
        <v>#REF!</v>
      </c>
      <c r="AV6" s="24" t="e">
        <f>SUMPRODUCT(('lits saisie'!$E$2:$E$46&lt;=AV$1)*('lits saisie'!#REF!&gt;=AV$1)*('lits saisie'!$A$2:$A$46=$A6))</f>
        <v>#REF!</v>
      </c>
      <c r="AW6" s="24" t="e">
        <f>SUMPRODUCT(('lits saisie'!$E$2:$E$46&lt;=AW$1)*('lits saisie'!#REF!&gt;=AW$1)*('lits saisie'!$A$2:$A$46=$A6))</f>
        <v>#REF!</v>
      </c>
      <c r="AX6" s="24" t="e">
        <f>SUMPRODUCT(('lits saisie'!$E$2:$E$46&lt;=AX$1)*('lits saisie'!#REF!&gt;=AX$1)*('lits saisie'!$A$2:$A$46=$A6))</f>
        <v>#REF!</v>
      </c>
      <c r="AY6" s="24" t="e">
        <f>SUMPRODUCT(('lits saisie'!$E$2:$E$46&lt;=AY$1)*('lits saisie'!#REF!&gt;=AY$1)*('lits saisie'!$A$2:$A$46=$A6))</f>
        <v>#REF!</v>
      </c>
      <c r="AZ6" s="24" t="e">
        <f>SUMPRODUCT(('lits saisie'!$E$2:$E$46&lt;=AZ$1)*('lits saisie'!#REF!&gt;=AZ$1)*('lits saisie'!$A$2:$A$46=$A6))</f>
        <v>#REF!</v>
      </c>
      <c r="BA6" s="24" t="e">
        <f>SUMPRODUCT(('lits saisie'!$E$2:$E$46&lt;=BA$1)*('lits saisie'!#REF!&gt;=BA$1)*('lits saisie'!$A$2:$A$46=$A6))</f>
        <v>#REF!</v>
      </c>
      <c r="BB6" s="24" t="e">
        <f>SUMPRODUCT(('lits saisie'!$E$2:$E$46&lt;=BB$1)*('lits saisie'!#REF!&gt;=BB$1)*('lits saisie'!$A$2:$A$46=$A6))</f>
        <v>#REF!</v>
      </c>
      <c r="BC6" s="24" t="e">
        <f>SUMPRODUCT(('lits saisie'!$E$2:$E$46&lt;=BC$1)*('lits saisie'!#REF!&gt;=BC$1)*('lits saisie'!$A$2:$A$46=$A6))</f>
        <v>#REF!</v>
      </c>
      <c r="BD6" s="24" t="e">
        <f>SUMPRODUCT(('lits saisie'!$E$2:$E$46&lt;=BD$1)*('lits saisie'!#REF!&gt;=BD$1)*('lits saisie'!$A$2:$A$46=$A6))</f>
        <v>#REF!</v>
      </c>
      <c r="BE6" s="24" t="e">
        <f>SUMPRODUCT(('lits saisie'!$E$2:$E$46&lt;=BE$1)*('lits saisie'!#REF!&gt;=BE$1)*('lits saisie'!$A$2:$A$46=$A6))</f>
        <v>#REF!</v>
      </c>
      <c r="BF6" s="24" t="e">
        <f>SUMPRODUCT(('lits saisie'!$E$2:$E$46&lt;=BF$1)*('lits saisie'!#REF!&gt;=BF$1)*('lits saisie'!$A$2:$A$46=$A6))</f>
        <v>#REF!</v>
      </c>
      <c r="BG6" s="24" t="e">
        <f>SUMPRODUCT(('lits saisie'!$E$2:$E$46&lt;=BG$1)*('lits saisie'!#REF!&gt;=BG$1)*('lits saisie'!$A$2:$A$46=$A6))</f>
        <v>#REF!</v>
      </c>
      <c r="BH6" s="24" t="e">
        <f>SUMPRODUCT(('lits saisie'!$E$2:$E$46&lt;=BH$1)*('lits saisie'!#REF!&gt;=BH$1)*('lits saisie'!$A$2:$A$46=$A6))</f>
        <v>#REF!</v>
      </c>
      <c r="BI6" s="24" t="e">
        <f>SUMPRODUCT(('lits saisie'!$E$2:$E$46&lt;=BI$1)*('lits saisie'!#REF!&gt;=BI$1)*('lits saisie'!$A$2:$A$46=$A6))</f>
        <v>#REF!</v>
      </c>
      <c r="BJ6" s="24" t="e">
        <f>SUMPRODUCT(('lits saisie'!$E$2:$E$46&lt;=BJ$1)*('lits saisie'!#REF!&gt;=BJ$1)*('lits saisie'!$A$2:$A$46=$A6))</f>
        <v>#REF!</v>
      </c>
      <c r="BK6" s="24" t="e">
        <f>SUMPRODUCT(('lits saisie'!$E$2:$E$46&lt;=BK$1)*('lits saisie'!#REF!&gt;=BK$1)*('lits saisie'!$A$2:$A$46=$A6))</f>
        <v>#REF!</v>
      </c>
      <c r="BL6" s="24" t="e">
        <f>SUMPRODUCT(('lits saisie'!$E$2:$E$46&lt;=BL$1)*('lits saisie'!#REF!&gt;=BL$1)*('lits saisie'!$A$2:$A$46=$A6))</f>
        <v>#REF!</v>
      </c>
    </row>
    <row r="7" spans="1:64" x14ac:dyDescent="0.2">
      <c r="A7" s="21" t="s">
        <v>202</v>
      </c>
      <c r="B7" s="24" t="e">
        <f>SUMPRODUCT(('lits saisie'!$E$2:$E$46&lt;=B$1)*('lits saisie'!#REF!&gt;=B$1)*('lits saisie'!$A$2:$A$46=$A7))</f>
        <v>#REF!</v>
      </c>
      <c r="C7" s="24" t="e">
        <f>SUMPRODUCT(('lits saisie'!$E$2:$E$46&lt;=C$1)*('lits saisie'!#REF!&gt;=C$1)*('lits saisie'!$A$2:$A$46=$A7))</f>
        <v>#REF!</v>
      </c>
      <c r="D7" s="24" t="e">
        <f>SUMPRODUCT(('lits saisie'!$E$2:$E$46&lt;=D$1)*('lits saisie'!#REF!&gt;=D$1)*('lits saisie'!$A$2:$A$46=$A7))</f>
        <v>#REF!</v>
      </c>
      <c r="E7" s="24" t="e">
        <f>SUMPRODUCT(('lits saisie'!$E$2:$E$46&lt;=E$1)*('lits saisie'!#REF!&gt;=E$1)*('lits saisie'!$A$2:$A$46=$A7))</f>
        <v>#REF!</v>
      </c>
      <c r="F7" s="24" t="e">
        <f>SUMPRODUCT(('lits saisie'!$E$2:$E$46&lt;=F$1)*('lits saisie'!#REF!&gt;=F$1)*('lits saisie'!$A$2:$A$46=$A7))</f>
        <v>#REF!</v>
      </c>
      <c r="G7" s="24" t="e">
        <f>SUMPRODUCT(('lits saisie'!$E$2:$E$46&lt;=G$1)*('lits saisie'!#REF!&gt;=G$1)*('lits saisie'!$A$2:$A$46=$A7))</f>
        <v>#REF!</v>
      </c>
      <c r="H7" s="24" t="e">
        <f>SUMPRODUCT(('lits saisie'!$E$2:$E$46&lt;=H$1)*('lits saisie'!#REF!&gt;=H$1)*('lits saisie'!$A$2:$A$46=$A7))</f>
        <v>#REF!</v>
      </c>
      <c r="I7" s="24" t="e">
        <f>SUMPRODUCT(('lits saisie'!$E$2:$E$46&lt;=I$1)*('lits saisie'!#REF!&gt;=I$1)*('lits saisie'!$A$2:$A$46=$A7))</f>
        <v>#REF!</v>
      </c>
      <c r="J7" s="24" t="e">
        <f>SUMPRODUCT(('lits saisie'!$E$2:$E$46&lt;=J$1)*('lits saisie'!#REF!&gt;=J$1)*('lits saisie'!$A$2:$A$46=$A7))</f>
        <v>#REF!</v>
      </c>
      <c r="K7" s="24" t="e">
        <f>SUMPRODUCT(('lits saisie'!$E$2:$E$46&lt;=K$1)*('lits saisie'!#REF!&gt;=K$1)*('lits saisie'!$A$2:$A$46=$A7))</f>
        <v>#REF!</v>
      </c>
      <c r="L7" s="24" t="e">
        <f>SUMPRODUCT(('lits saisie'!$E$2:$E$46&lt;=L$1)*('lits saisie'!#REF!&gt;=L$1)*('lits saisie'!$A$2:$A$46=$A7))</f>
        <v>#REF!</v>
      </c>
      <c r="M7" s="24" t="e">
        <f>SUMPRODUCT(('lits saisie'!$E$2:$E$46&lt;=M$1)*('lits saisie'!#REF!&gt;=M$1)*('lits saisie'!$A$2:$A$46=$A7))</f>
        <v>#REF!</v>
      </c>
      <c r="N7" s="24" t="e">
        <f>SUMPRODUCT(('lits saisie'!$E$2:$E$46&lt;=N$1)*('lits saisie'!#REF!&gt;=N$1)*('lits saisie'!$A$2:$A$46=$A7))</f>
        <v>#REF!</v>
      </c>
      <c r="O7" s="24" t="e">
        <f>SUMPRODUCT(('lits saisie'!$E$2:$E$46&lt;=O$1)*('lits saisie'!#REF!&gt;=O$1)*('lits saisie'!$A$2:$A$46=$A7))</f>
        <v>#REF!</v>
      </c>
      <c r="P7" s="24" t="e">
        <f>SUMPRODUCT(('lits saisie'!$E$2:$E$46&lt;=P$1)*('lits saisie'!#REF!&gt;=P$1)*('lits saisie'!$A$2:$A$46=$A7))</f>
        <v>#REF!</v>
      </c>
      <c r="Q7" s="24" t="e">
        <f>SUMPRODUCT(('lits saisie'!$E$2:$E$46&lt;=Q$1)*('lits saisie'!#REF!&gt;=Q$1)*('lits saisie'!$A$2:$A$46=$A7))</f>
        <v>#REF!</v>
      </c>
      <c r="R7" s="24" t="e">
        <f>SUMPRODUCT(('lits saisie'!$E$2:$E$46&lt;=R$1)*('lits saisie'!#REF!&gt;=R$1)*('lits saisie'!$A$2:$A$46=$A7))</f>
        <v>#REF!</v>
      </c>
      <c r="S7" s="24" t="e">
        <f>SUMPRODUCT(('lits saisie'!$E$2:$E$46&lt;=S$1)*('lits saisie'!#REF!&gt;=S$1)*('lits saisie'!$A$2:$A$46=$A7))</f>
        <v>#REF!</v>
      </c>
      <c r="T7" s="24" t="e">
        <f>SUMPRODUCT(('lits saisie'!$E$2:$E$46&lt;=T$1)*('lits saisie'!#REF!&gt;=T$1)*('lits saisie'!$A$2:$A$46=$A7))</f>
        <v>#REF!</v>
      </c>
      <c r="U7" s="24" t="e">
        <f>SUMPRODUCT(('lits saisie'!$E$2:$E$46&lt;=U$1)*('lits saisie'!#REF!&gt;=U$1)*('lits saisie'!$A$2:$A$46=$A7))</f>
        <v>#REF!</v>
      </c>
      <c r="V7" s="24" t="e">
        <f>SUMPRODUCT(('lits saisie'!$E$2:$E$46&lt;=V$1)*('lits saisie'!#REF!&gt;=V$1)*('lits saisie'!$A$2:$A$46=$A7))</f>
        <v>#REF!</v>
      </c>
      <c r="W7" s="24" t="e">
        <f>SUMPRODUCT(('lits saisie'!$E$2:$E$46&lt;=W$1)*('lits saisie'!#REF!&gt;=W$1)*('lits saisie'!$A$2:$A$46=$A7))</f>
        <v>#REF!</v>
      </c>
      <c r="X7" s="24" t="e">
        <f>SUMPRODUCT(('lits saisie'!$E$2:$E$46&lt;=X$1)*('lits saisie'!#REF!&gt;=X$1)*('lits saisie'!$A$2:$A$46=$A7))</f>
        <v>#REF!</v>
      </c>
      <c r="Y7" s="24" t="e">
        <f>SUMPRODUCT(('lits saisie'!$E$2:$E$46&lt;=Y$1)*('lits saisie'!#REF!&gt;=Y$1)*('lits saisie'!$A$2:$A$46=$A7))</f>
        <v>#REF!</v>
      </c>
      <c r="Z7" s="24" t="e">
        <f>SUMPRODUCT(('lits saisie'!$E$2:$E$46&lt;=Z$1)*('lits saisie'!#REF!&gt;=Z$1)*('lits saisie'!$A$2:$A$46=$A7))</f>
        <v>#REF!</v>
      </c>
      <c r="AA7" s="24" t="e">
        <f>SUMPRODUCT(('lits saisie'!$E$2:$E$46&lt;=AA$1)*('lits saisie'!#REF!&gt;=AA$1)*('lits saisie'!$A$2:$A$46=$A7))</f>
        <v>#REF!</v>
      </c>
      <c r="AB7" s="24" t="e">
        <f>SUMPRODUCT(('lits saisie'!$E$2:$E$46&lt;=AB$1)*('lits saisie'!#REF!&gt;=AB$1)*('lits saisie'!$A$2:$A$46=$A7))</f>
        <v>#REF!</v>
      </c>
      <c r="AC7" s="24" t="e">
        <f>SUMPRODUCT(('lits saisie'!$E$2:$E$46&lt;=AC$1)*('lits saisie'!#REF!&gt;=AC$1)*('lits saisie'!$A$2:$A$46=$A7))</f>
        <v>#REF!</v>
      </c>
      <c r="AD7" s="24" t="e">
        <f>SUMPRODUCT(('lits saisie'!$E$2:$E$46&lt;=AD$1)*('lits saisie'!#REF!&gt;=AD$1)*('lits saisie'!$A$2:$A$46=$A7))</f>
        <v>#REF!</v>
      </c>
      <c r="AE7" s="24" t="e">
        <f>SUMPRODUCT(('lits saisie'!$E$2:$E$46&lt;=AE$1)*('lits saisie'!#REF!&gt;=AE$1)*('lits saisie'!$A$2:$A$46=$A7))</f>
        <v>#REF!</v>
      </c>
      <c r="AF7" s="24" t="e">
        <f>SUMPRODUCT(('lits saisie'!$E$2:$E$46&lt;=AF$1)*('lits saisie'!#REF!&gt;=AF$1)*('lits saisie'!$A$2:$A$46=$A7))</f>
        <v>#REF!</v>
      </c>
      <c r="AG7" s="24" t="e">
        <f>SUMPRODUCT(('lits saisie'!$E$2:$E$46&lt;=AG$1)*('lits saisie'!#REF!&gt;=AG$1)*('lits saisie'!$A$2:$A$46=$A7))</f>
        <v>#REF!</v>
      </c>
      <c r="AH7" s="24" t="e">
        <f>SUMPRODUCT(('lits saisie'!$E$2:$E$46&lt;=AH$1)*('lits saisie'!#REF!&gt;=AH$1)*('lits saisie'!$A$2:$A$46=$A7))</f>
        <v>#REF!</v>
      </c>
      <c r="AI7" s="24" t="e">
        <f>SUMPRODUCT(('lits saisie'!$E$2:$E$46&lt;=AI$1)*('lits saisie'!#REF!&gt;=AI$1)*('lits saisie'!$A$2:$A$46=$A7))</f>
        <v>#REF!</v>
      </c>
      <c r="AJ7" s="24" t="e">
        <f>SUMPRODUCT(('lits saisie'!$E$2:$E$46&lt;=AJ$1)*('lits saisie'!#REF!&gt;=AJ$1)*('lits saisie'!$A$2:$A$46=$A7))</f>
        <v>#REF!</v>
      </c>
      <c r="AK7" s="24" t="e">
        <f>SUMPRODUCT(('lits saisie'!$E$2:$E$46&lt;=AK$1)*('lits saisie'!#REF!&gt;=AK$1)*('lits saisie'!$A$2:$A$46=$A7))</f>
        <v>#REF!</v>
      </c>
      <c r="AL7" s="24" t="e">
        <f>SUMPRODUCT(('lits saisie'!$E$2:$E$46&lt;=AL$1)*('lits saisie'!#REF!&gt;=AL$1)*('lits saisie'!$A$2:$A$46=$A7))</f>
        <v>#REF!</v>
      </c>
      <c r="AM7" s="24" t="e">
        <f>SUMPRODUCT(('lits saisie'!$E$2:$E$46&lt;=AM$1)*('lits saisie'!#REF!&gt;=AM$1)*('lits saisie'!$A$2:$A$46=$A7))</f>
        <v>#REF!</v>
      </c>
      <c r="AN7" s="24" t="e">
        <f>SUMPRODUCT(('lits saisie'!$E$2:$E$46&lt;=AN$1)*('lits saisie'!#REF!&gt;=AN$1)*('lits saisie'!$A$2:$A$46=$A7))</f>
        <v>#REF!</v>
      </c>
      <c r="AO7" s="24" t="e">
        <f>SUMPRODUCT(('lits saisie'!$E$2:$E$46&lt;=AO$1)*('lits saisie'!#REF!&gt;=AO$1)*('lits saisie'!$A$2:$A$46=$A7))</f>
        <v>#REF!</v>
      </c>
      <c r="AP7" s="24" t="e">
        <f>SUMPRODUCT(('lits saisie'!$E$2:$E$46&lt;=AP$1)*('lits saisie'!#REF!&gt;=AP$1)*('lits saisie'!$A$2:$A$46=$A7))</f>
        <v>#REF!</v>
      </c>
      <c r="AQ7" s="24" t="e">
        <f>SUMPRODUCT(('lits saisie'!$E$2:$E$46&lt;=AQ$1)*('lits saisie'!#REF!&gt;=AQ$1)*('lits saisie'!$A$2:$A$46=$A7))</f>
        <v>#REF!</v>
      </c>
      <c r="AR7" s="24" t="e">
        <f>SUMPRODUCT(('lits saisie'!$E$2:$E$46&lt;=AR$1)*('lits saisie'!#REF!&gt;=AR$1)*('lits saisie'!$A$2:$A$46=$A7))</f>
        <v>#REF!</v>
      </c>
      <c r="AS7" s="24" t="e">
        <f>SUMPRODUCT(('lits saisie'!$E$2:$E$46&lt;=AS$1)*('lits saisie'!#REF!&gt;=AS$1)*('lits saisie'!$A$2:$A$46=$A7))</f>
        <v>#REF!</v>
      </c>
      <c r="AT7" s="24" t="e">
        <f>SUMPRODUCT(('lits saisie'!$E$2:$E$46&lt;=AT$1)*('lits saisie'!#REF!&gt;=AT$1)*('lits saisie'!$A$2:$A$46=$A7))</f>
        <v>#REF!</v>
      </c>
      <c r="AU7" s="24" t="e">
        <f>SUMPRODUCT(('lits saisie'!$E$2:$E$46&lt;=AU$1)*('lits saisie'!#REF!&gt;=AU$1)*('lits saisie'!$A$2:$A$46=$A7))</f>
        <v>#REF!</v>
      </c>
      <c r="AV7" s="24" t="e">
        <f>SUMPRODUCT(('lits saisie'!$E$2:$E$46&lt;=AV$1)*('lits saisie'!#REF!&gt;=AV$1)*('lits saisie'!$A$2:$A$46=$A7))</f>
        <v>#REF!</v>
      </c>
      <c r="AW7" s="24" t="e">
        <f>SUMPRODUCT(('lits saisie'!$E$2:$E$46&lt;=AW$1)*('lits saisie'!#REF!&gt;=AW$1)*('lits saisie'!$A$2:$A$46=$A7))</f>
        <v>#REF!</v>
      </c>
      <c r="AX7" s="24" t="e">
        <f>SUMPRODUCT(('lits saisie'!$E$2:$E$46&lt;=AX$1)*('lits saisie'!#REF!&gt;=AX$1)*('lits saisie'!$A$2:$A$46=$A7))</f>
        <v>#REF!</v>
      </c>
      <c r="AY7" s="24" t="e">
        <f>SUMPRODUCT(('lits saisie'!$E$2:$E$46&lt;=AY$1)*('lits saisie'!#REF!&gt;=AY$1)*('lits saisie'!$A$2:$A$46=$A7))</f>
        <v>#REF!</v>
      </c>
      <c r="AZ7" s="24" t="e">
        <f>SUMPRODUCT(('lits saisie'!$E$2:$E$46&lt;=AZ$1)*('lits saisie'!#REF!&gt;=AZ$1)*('lits saisie'!$A$2:$A$46=$A7))</f>
        <v>#REF!</v>
      </c>
      <c r="BA7" s="24" t="e">
        <f>SUMPRODUCT(('lits saisie'!$E$2:$E$46&lt;=BA$1)*('lits saisie'!#REF!&gt;=BA$1)*('lits saisie'!$A$2:$A$46=$A7))</f>
        <v>#REF!</v>
      </c>
      <c r="BB7" s="24" t="e">
        <f>SUMPRODUCT(('lits saisie'!$E$2:$E$46&lt;=BB$1)*('lits saisie'!#REF!&gt;=BB$1)*('lits saisie'!$A$2:$A$46=$A7))</f>
        <v>#REF!</v>
      </c>
      <c r="BC7" s="24" t="e">
        <f>SUMPRODUCT(('lits saisie'!$E$2:$E$46&lt;=BC$1)*('lits saisie'!#REF!&gt;=BC$1)*('lits saisie'!$A$2:$A$46=$A7))</f>
        <v>#REF!</v>
      </c>
      <c r="BD7" s="24" t="e">
        <f>SUMPRODUCT(('lits saisie'!$E$2:$E$46&lt;=BD$1)*('lits saisie'!#REF!&gt;=BD$1)*('lits saisie'!$A$2:$A$46=$A7))</f>
        <v>#REF!</v>
      </c>
      <c r="BE7" s="24" t="e">
        <f>SUMPRODUCT(('lits saisie'!$E$2:$E$46&lt;=BE$1)*('lits saisie'!#REF!&gt;=BE$1)*('lits saisie'!$A$2:$A$46=$A7))</f>
        <v>#REF!</v>
      </c>
      <c r="BF7" s="24" t="e">
        <f>SUMPRODUCT(('lits saisie'!$E$2:$E$46&lt;=BF$1)*('lits saisie'!#REF!&gt;=BF$1)*('lits saisie'!$A$2:$A$46=$A7))</f>
        <v>#REF!</v>
      </c>
      <c r="BG7" s="24" t="e">
        <f>SUMPRODUCT(('lits saisie'!$E$2:$E$46&lt;=BG$1)*('lits saisie'!#REF!&gt;=BG$1)*('lits saisie'!$A$2:$A$46=$A7))</f>
        <v>#REF!</v>
      </c>
      <c r="BH7" s="24" t="e">
        <f>SUMPRODUCT(('lits saisie'!$E$2:$E$46&lt;=BH$1)*('lits saisie'!#REF!&gt;=BH$1)*('lits saisie'!$A$2:$A$46=$A7))</f>
        <v>#REF!</v>
      </c>
      <c r="BI7" s="24" t="e">
        <f>SUMPRODUCT(('lits saisie'!$E$2:$E$46&lt;=BI$1)*('lits saisie'!#REF!&gt;=BI$1)*('lits saisie'!$A$2:$A$46=$A7))</f>
        <v>#REF!</v>
      </c>
      <c r="BJ7" s="24" t="e">
        <f>SUMPRODUCT(('lits saisie'!$E$2:$E$46&lt;=BJ$1)*('lits saisie'!#REF!&gt;=BJ$1)*('lits saisie'!$A$2:$A$46=$A7))</f>
        <v>#REF!</v>
      </c>
      <c r="BK7" s="24" t="e">
        <f>SUMPRODUCT(('lits saisie'!$E$2:$E$46&lt;=BK$1)*('lits saisie'!#REF!&gt;=BK$1)*('lits saisie'!$A$2:$A$46=$A7))</f>
        <v>#REF!</v>
      </c>
      <c r="BL7" s="24" t="e">
        <f>SUMPRODUCT(('lits saisie'!$E$2:$E$46&lt;=BL$1)*('lits saisie'!#REF!&gt;=BL$1)*('lits saisie'!$A$2:$A$46=$A7))</f>
        <v>#REF!</v>
      </c>
    </row>
    <row r="8" spans="1:64" x14ac:dyDescent="0.2">
      <c r="A8" s="21" t="s">
        <v>203</v>
      </c>
      <c r="B8" s="24" t="e">
        <f>SUMPRODUCT(('lits saisie'!$E$2:$E$46&lt;=B$1)*('lits saisie'!#REF!&gt;=B$1)*('lits saisie'!$A$2:$A$46=$A8))</f>
        <v>#REF!</v>
      </c>
      <c r="C8" s="24" t="e">
        <f>SUMPRODUCT(('lits saisie'!$E$2:$E$46&lt;=C$1)*('lits saisie'!#REF!&gt;=C$1)*('lits saisie'!$A$2:$A$46=$A8))</f>
        <v>#REF!</v>
      </c>
      <c r="D8" s="24" t="e">
        <f>SUMPRODUCT(('lits saisie'!$E$2:$E$46&lt;=D$1)*('lits saisie'!#REF!&gt;=D$1)*('lits saisie'!$A$2:$A$46=$A8))</f>
        <v>#REF!</v>
      </c>
      <c r="E8" s="24" t="e">
        <f>SUMPRODUCT(('lits saisie'!$E$2:$E$46&lt;=E$1)*('lits saisie'!#REF!&gt;=E$1)*('lits saisie'!$A$2:$A$46=$A8))</f>
        <v>#REF!</v>
      </c>
      <c r="F8" s="24" t="e">
        <f>SUMPRODUCT(('lits saisie'!$E$2:$E$46&lt;=F$1)*('lits saisie'!#REF!&gt;=F$1)*('lits saisie'!$A$2:$A$46=$A8))</f>
        <v>#REF!</v>
      </c>
      <c r="G8" s="24" t="e">
        <f>SUMPRODUCT(('lits saisie'!$E$2:$E$46&lt;=G$1)*('lits saisie'!#REF!&gt;=G$1)*('lits saisie'!$A$2:$A$46=$A8))</f>
        <v>#REF!</v>
      </c>
      <c r="H8" s="24" t="e">
        <f>SUMPRODUCT(('lits saisie'!$E$2:$E$46&lt;=H$1)*('lits saisie'!#REF!&gt;=H$1)*('lits saisie'!$A$2:$A$46=$A8))</f>
        <v>#REF!</v>
      </c>
      <c r="I8" s="24" t="e">
        <f>SUMPRODUCT(('lits saisie'!$E$2:$E$46&lt;=I$1)*('lits saisie'!#REF!&gt;=I$1)*('lits saisie'!$A$2:$A$46=$A8))</f>
        <v>#REF!</v>
      </c>
      <c r="J8" s="24" t="e">
        <f>SUMPRODUCT(('lits saisie'!$E$2:$E$46&lt;=J$1)*('lits saisie'!#REF!&gt;=J$1)*('lits saisie'!$A$2:$A$46=$A8))</f>
        <v>#REF!</v>
      </c>
      <c r="K8" s="24" t="e">
        <f>SUMPRODUCT(('lits saisie'!$E$2:$E$46&lt;=K$1)*('lits saisie'!#REF!&gt;=K$1)*('lits saisie'!$A$2:$A$46=$A8))</f>
        <v>#REF!</v>
      </c>
      <c r="L8" s="24" t="e">
        <f>SUMPRODUCT(('lits saisie'!$E$2:$E$46&lt;=L$1)*('lits saisie'!#REF!&gt;=L$1)*('lits saisie'!$A$2:$A$46=$A8))</f>
        <v>#REF!</v>
      </c>
      <c r="M8" s="24" t="e">
        <f>SUMPRODUCT(('lits saisie'!$E$2:$E$46&lt;=M$1)*('lits saisie'!#REF!&gt;=M$1)*('lits saisie'!$A$2:$A$46=$A8))</f>
        <v>#REF!</v>
      </c>
      <c r="N8" s="24" t="e">
        <f>SUMPRODUCT(('lits saisie'!$E$2:$E$46&lt;=N$1)*('lits saisie'!#REF!&gt;=N$1)*('lits saisie'!$A$2:$A$46=$A8))</f>
        <v>#REF!</v>
      </c>
      <c r="O8" s="24" t="e">
        <f>SUMPRODUCT(('lits saisie'!$E$2:$E$46&lt;=O$1)*('lits saisie'!#REF!&gt;=O$1)*('lits saisie'!$A$2:$A$46=$A8))</f>
        <v>#REF!</v>
      </c>
      <c r="P8" s="24" t="e">
        <f>SUMPRODUCT(('lits saisie'!$E$2:$E$46&lt;=P$1)*('lits saisie'!#REF!&gt;=P$1)*('lits saisie'!$A$2:$A$46=$A8))</f>
        <v>#REF!</v>
      </c>
      <c r="Q8" s="24" t="e">
        <f>SUMPRODUCT(('lits saisie'!$E$2:$E$46&lt;=Q$1)*('lits saisie'!#REF!&gt;=Q$1)*('lits saisie'!$A$2:$A$46=$A8))</f>
        <v>#REF!</v>
      </c>
      <c r="R8" s="24" t="e">
        <f>SUMPRODUCT(('lits saisie'!$E$2:$E$46&lt;=R$1)*('lits saisie'!#REF!&gt;=R$1)*('lits saisie'!$A$2:$A$46=$A8))</f>
        <v>#REF!</v>
      </c>
      <c r="S8" s="24" t="e">
        <f>SUMPRODUCT(('lits saisie'!$E$2:$E$46&lt;=S$1)*('lits saisie'!#REF!&gt;=S$1)*('lits saisie'!$A$2:$A$46=$A8))</f>
        <v>#REF!</v>
      </c>
      <c r="T8" s="24" t="e">
        <f>SUMPRODUCT(('lits saisie'!$E$2:$E$46&lt;=T$1)*('lits saisie'!#REF!&gt;=T$1)*('lits saisie'!$A$2:$A$46=$A8))</f>
        <v>#REF!</v>
      </c>
      <c r="U8" s="24" t="e">
        <f>SUMPRODUCT(('lits saisie'!$E$2:$E$46&lt;=U$1)*('lits saisie'!#REF!&gt;=U$1)*('lits saisie'!$A$2:$A$46=$A8))</f>
        <v>#REF!</v>
      </c>
      <c r="V8" s="24" t="e">
        <f>SUMPRODUCT(('lits saisie'!$E$2:$E$46&lt;=V$1)*('lits saisie'!#REF!&gt;=V$1)*('lits saisie'!$A$2:$A$46=$A8))</f>
        <v>#REF!</v>
      </c>
      <c r="W8" s="24" t="e">
        <f>SUMPRODUCT(('lits saisie'!$E$2:$E$46&lt;=W$1)*('lits saisie'!#REF!&gt;=W$1)*('lits saisie'!$A$2:$A$46=$A8))</f>
        <v>#REF!</v>
      </c>
      <c r="X8" s="24" t="e">
        <f>SUMPRODUCT(('lits saisie'!$E$2:$E$46&lt;=X$1)*('lits saisie'!#REF!&gt;=X$1)*('lits saisie'!$A$2:$A$46=$A8))</f>
        <v>#REF!</v>
      </c>
      <c r="Y8" s="24" t="e">
        <f>SUMPRODUCT(('lits saisie'!$E$2:$E$46&lt;=Y$1)*('lits saisie'!#REF!&gt;=Y$1)*('lits saisie'!$A$2:$A$46=$A8))</f>
        <v>#REF!</v>
      </c>
      <c r="Z8" s="24" t="e">
        <f>SUMPRODUCT(('lits saisie'!$E$2:$E$46&lt;=Z$1)*('lits saisie'!#REF!&gt;=Z$1)*('lits saisie'!$A$2:$A$46=$A8))</f>
        <v>#REF!</v>
      </c>
      <c r="AA8" s="24" t="e">
        <f>SUMPRODUCT(('lits saisie'!$E$2:$E$46&lt;=AA$1)*('lits saisie'!#REF!&gt;=AA$1)*('lits saisie'!$A$2:$A$46=$A8))</f>
        <v>#REF!</v>
      </c>
      <c r="AB8" s="24" t="e">
        <f>SUMPRODUCT(('lits saisie'!$E$2:$E$46&lt;=AB$1)*('lits saisie'!#REF!&gt;=AB$1)*('lits saisie'!$A$2:$A$46=$A8))</f>
        <v>#REF!</v>
      </c>
      <c r="AC8" s="24" t="e">
        <f>SUMPRODUCT(('lits saisie'!$E$2:$E$46&lt;=AC$1)*('lits saisie'!#REF!&gt;=AC$1)*('lits saisie'!$A$2:$A$46=$A8))</f>
        <v>#REF!</v>
      </c>
      <c r="AD8" s="24" t="e">
        <f>SUMPRODUCT(('lits saisie'!$E$2:$E$46&lt;=AD$1)*('lits saisie'!#REF!&gt;=AD$1)*('lits saisie'!$A$2:$A$46=$A8))</f>
        <v>#REF!</v>
      </c>
      <c r="AE8" s="24" t="e">
        <f>SUMPRODUCT(('lits saisie'!$E$2:$E$46&lt;=AE$1)*('lits saisie'!#REF!&gt;=AE$1)*('lits saisie'!$A$2:$A$46=$A8))</f>
        <v>#REF!</v>
      </c>
      <c r="AF8" s="24" t="e">
        <f>SUMPRODUCT(('lits saisie'!$E$2:$E$46&lt;=AF$1)*('lits saisie'!#REF!&gt;=AF$1)*('lits saisie'!$A$2:$A$46=$A8))</f>
        <v>#REF!</v>
      </c>
      <c r="AG8" s="24" t="e">
        <f>SUMPRODUCT(('lits saisie'!$E$2:$E$46&lt;=AG$1)*('lits saisie'!#REF!&gt;=AG$1)*('lits saisie'!$A$2:$A$46=$A8))</f>
        <v>#REF!</v>
      </c>
      <c r="AH8" s="24" t="e">
        <f>SUMPRODUCT(('lits saisie'!$E$2:$E$46&lt;=AH$1)*('lits saisie'!#REF!&gt;=AH$1)*('lits saisie'!$A$2:$A$46=$A8))</f>
        <v>#REF!</v>
      </c>
      <c r="AI8" s="24" t="e">
        <f>SUMPRODUCT(('lits saisie'!$E$2:$E$46&lt;=AI$1)*('lits saisie'!#REF!&gt;=AI$1)*('lits saisie'!$A$2:$A$46=$A8))</f>
        <v>#REF!</v>
      </c>
      <c r="AJ8" s="24" t="e">
        <f>SUMPRODUCT(('lits saisie'!$E$2:$E$46&lt;=AJ$1)*('lits saisie'!#REF!&gt;=AJ$1)*('lits saisie'!$A$2:$A$46=$A8))</f>
        <v>#REF!</v>
      </c>
      <c r="AK8" s="24" t="e">
        <f>SUMPRODUCT(('lits saisie'!$E$2:$E$46&lt;=AK$1)*('lits saisie'!#REF!&gt;=AK$1)*('lits saisie'!$A$2:$A$46=$A8))</f>
        <v>#REF!</v>
      </c>
      <c r="AL8" s="24" t="e">
        <f>SUMPRODUCT(('lits saisie'!$E$2:$E$46&lt;=AL$1)*('lits saisie'!#REF!&gt;=AL$1)*('lits saisie'!$A$2:$A$46=$A8))</f>
        <v>#REF!</v>
      </c>
      <c r="AM8" s="24" t="e">
        <f>SUMPRODUCT(('lits saisie'!$E$2:$E$46&lt;=AM$1)*('lits saisie'!#REF!&gt;=AM$1)*('lits saisie'!$A$2:$A$46=$A8))</f>
        <v>#REF!</v>
      </c>
      <c r="AN8" s="24" t="e">
        <f>SUMPRODUCT(('lits saisie'!$E$2:$E$46&lt;=AN$1)*('lits saisie'!#REF!&gt;=AN$1)*('lits saisie'!$A$2:$A$46=$A8))</f>
        <v>#REF!</v>
      </c>
      <c r="AO8" s="24" t="e">
        <f>SUMPRODUCT(('lits saisie'!$E$2:$E$46&lt;=AO$1)*('lits saisie'!#REF!&gt;=AO$1)*('lits saisie'!$A$2:$A$46=$A8))</f>
        <v>#REF!</v>
      </c>
      <c r="AP8" s="24" t="e">
        <f>SUMPRODUCT(('lits saisie'!$E$2:$E$46&lt;=AP$1)*('lits saisie'!#REF!&gt;=AP$1)*('lits saisie'!$A$2:$A$46=$A8))</f>
        <v>#REF!</v>
      </c>
      <c r="AQ8" s="24" t="e">
        <f>SUMPRODUCT(('lits saisie'!$E$2:$E$46&lt;=AQ$1)*('lits saisie'!#REF!&gt;=AQ$1)*('lits saisie'!$A$2:$A$46=$A8))</f>
        <v>#REF!</v>
      </c>
      <c r="AR8" s="24" t="e">
        <f>SUMPRODUCT(('lits saisie'!$E$2:$E$46&lt;=AR$1)*('lits saisie'!#REF!&gt;=AR$1)*('lits saisie'!$A$2:$A$46=$A8))</f>
        <v>#REF!</v>
      </c>
      <c r="AS8" s="24" t="e">
        <f>SUMPRODUCT(('lits saisie'!$E$2:$E$46&lt;=AS$1)*('lits saisie'!#REF!&gt;=AS$1)*('lits saisie'!$A$2:$A$46=$A8))</f>
        <v>#REF!</v>
      </c>
      <c r="AT8" s="24" t="e">
        <f>SUMPRODUCT(('lits saisie'!$E$2:$E$46&lt;=AT$1)*('lits saisie'!#REF!&gt;=AT$1)*('lits saisie'!$A$2:$A$46=$A8))</f>
        <v>#REF!</v>
      </c>
      <c r="AU8" s="24" t="e">
        <f>SUMPRODUCT(('lits saisie'!$E$2:$E$46&lt;=AU$1)*('lits saisie'!#REF!&gt;=AU$1)*('lits saisie'!$A$2:$A$46=$A8))</f>
        <v>#REF!</v>
      </c>
      <c r="AV8" s="24" t="e">
        <f>SUMPRODUCT(('lits saisie'!$E$2:$E$46&lt;=AV$1)*('lits saisie'!#REF!&gt;=AV$1)*('lits saisie'!$A$2:$A$46=$A8))</f>
        <v>#REF!</v>
      </c>
      <c r="AW8" s="24" t="e">
        <f>SUMPRODUCT(('lits saisie'!$E$2:$E$46&lt;=AW$1)*('lits saisie'!#REF!&gt;=AW$1)*('lits saisie'!$A$2:$A$46=$A8))</f>
        <v>#REF!</v>
      </c>
      <c r="AX8" s="24" t="e">
        <f>SUMPRODUCT(('lits saisie'!$E$2:$E$46&lt;=AX$1)*('lits saisie'!#REF!&gt;=AX$1)*('lits saisie'!$A$2:$A$46=$A8))</f>
        <v>#REF!</v>
      </c>
      <c r="AY8" s="24" t="e">
        <f>SUMPRODUCT(('lits saisie'!$E$2:$E$46&lt;=AY$1)*('lits saisie'!#REF!&gt;=AY$1)*('lits saisie'!$A$2:$A$46=$A8))</f>
        <v>#REF!</v>
      </c>
      <c r="AZ8" s="24" t="e">
        <f>SUMPRODUCT(('lits saisie'!$E$2:$E$46&lt;=AZ$1)*('lits saisie'!#REF!&gt;=AZ$1)*('lits saisie'!$A$2:$A$46=$A8))</f>
        <v>#REF!</v>
      </c>
      <c r="BA8" s="24" t="e">
        <f>SUMPRODUCT(('lits saisie'!$E$2:$E$46&lt;=BA$1)*('lits saisie'!#REF!&gt;=BA$1)*('lits saisie'!$A$2:$A$46=$A8))</f>
        <v>#REF!</v>
      </c>
      <c r="BB8" s="24" t="e">
        <f>SUMPRODUCT(('lits saisie'!$E$2:$E$46&lt;=BB$1)*('lits saisie'!#REF!&gt;=BB$1)*('lits saisie'!$A$2:$A$46=$A8))</f>
        <v>#REF!</v>
      </c>
      <c r="BC8" s="24" t="e">
        <f>SUMPRODUCT(('lits saisie'!$E$2:$E$46&lt;=BC$1)*('lits saisie'!#REF!&gt;=BC$1)*('lits saisie'!$A$2:$A$46=$A8))</f>
        <v>#REF!</v>
      </c>
      <c r="BD8" s="24" t="e">
        <f>SUMPRODUCT(('lits saisie'!$E$2:$E$46&lt;=BD$1)*('lits saisie'!#REF!&gt;=BD$1)*('lits saisie'!$A$2:$A$46=$A8))</f>
        <v>#REF!</v>
      </c>
      <c r="BE8" s="24" t="e">
        <f>SUMPRODUCT(('lits saisie'!$E$2:$E$46&lt;=BE$1)*('lits saisie'!#REF!&gt;=BE$1)*('lits saisie'!$A$2:$A$46=$A8))</f>
        <v>#REF!</v>
      </c>
      <c r="BF8" s="24" t="e">
        <f>SUMPRODUCT(('lits saisie'!$E$2:$E$46&lt;=BF$1)*('lits saisie'!#REF!&gt;=BF$1)*('lits saisie'!$A$2:$A$46=$A8))</f>
        <v>#REF!</v>
      </c>
      <c r="BG8" s="24" t="e">
        <f>SUMPRODUCT(('lits saisie'!$E$2:$E$46&lt;=BG$1)*('lits saisie'!#REF!&gt;=BG$1)*('lits saisie'!$A$2:$A$46=$A8))</f>
        <v>#REF!</v>
      </c>
      <c r="BH8" s="24" t="e">
        <f>SUMPRODUCT(('lits saisie'!$E$2:$E$46&lt;=BH$1)*('lits saisie'!#REF!&gt;=BH$1)*('lits saisie'!$A$2:$A$46=$A8))</f>
        <v>#REF!</v>
      </c>
      <c r="BI8" s="24" t="e">
        <f>SUMPRODUCT(('lits saisie'!$E$2:$E$46&lt;=BI$1)*('lits saisie'!#REF!&gt;=BI$1)*('lits saisie'!$A$2:$A$46=$A8))</f>
        <v>#REF!</v>
      </c>
      <c r="BJ8" s="24" t="e">
        <f>SUMPRODUCT(('lits saisie'!$E$2:$E$46&lt;=BJ$1)*('lits saisie'!#REF!&gt;=BJ$1)*('lits saisie'!$A$2:$A$46=$A8))</f>
        <v>#REF!</v>
      </c>
      <c r="BK8" s="24" t="e">
        <f>SUMPRODUCT(('lits saisie'!$E$2:$E$46&lt;=BK$1)*('lits saisie'!#REF!&gt;=BK$1)*('lits saisie'!$A$2:$A$46=$A8))</f>
        <v>#REF!</v>
      </c>
      <c r="BL8" s="24" t="e">
        <f>SUMPRODUCT(('lits saisie'!$E$2:$E$46&lt;=BL$1)*('lits saisie'!#REF!&gt;=BL$1)*('lits saisie'!$A$2:$A$46=$A8))</f>
        <v>#REF!</v>
      </c>
    </row>
    <row r="9" spans="1:64" x14ac:dyDescent="0.2">
      <c r="A9" s="21" t="s">
        <v>204</v>
      </c>
      <c r="B9" s="24" t="e">
        <f>SUMPRODUCT(('lits saisie'!$E$2:$E$46&lt;=B$1)*('lits saisie'!#REF!&gt;=B$1)*('lits saisie'!$A$2:$A$46=$A9))</f>
        <v>#REF!</v>
      </c>
      <c r="C9" s="24" t="e">
        <f>SUMPRODUCT(('lits saisie'!$E$2:$E$46&lt;=C$1)*('lits saisie'!#REF!&gt;=C$1)*('lits saisie'!$A$2:$A$46=$A9))</f>
        <v>#REF!</v>
      </c>
      <c r="D9" s="24" t="e">
        <f>SUMPRODUCT(('lits saisie'!$E$2:$E$46&lt;=D$1)*('lits saisie'!#REF!&gt;=D$1)*('lits saisie'!$A$2:$A$46=$A9))</f>
        <v>#REF!</v>
      </c>
      <c r="E9" s="24" t="e">
        <f>SUMPRODUCT(('lits saisie'!$E$2:$E$46&lt;=E$1)*('lits saisie'!#REF!&gt;=E$1)*('lits saisie'!$A$2:$A$46=$A9))</f>
        <v>#REF!</v>
      </c>
      <c r="F9" s="24" t="e">
        <f>SUMPRODUCT(('lits saisie'!$E$2:$E$46&lt;=F$1)*('lits saisie'!#REF!&gt;=F$1)*('lits saisie'!$A$2:$A$46=$A9))</f>
        <v>#REF!</v>
      </c>
      <c r="G9" s="24" t="e">
        <f>SUMPRODUCT(('lits saisie'!$E$2:$E$46&lt;=G$1)*('lits saisie'!#REF!&gt;=G$1)*('lits saisie'!$A$2:$A$46=$A9))</f>
        <v>#REF!</v>
      </c>
      <c r="H9" s="24" t="e">
        <f>SUMPRODUCT(('lits saisie'!$E$2:$E$46&lt;=H$1)*('lits saisie'!#REF!&gt;=H$1)*('lits saisie'!$A$2:$A$46=$A9))</f>
        <v>#REF!</v>
      </c>
      <c r="I9" s="24" t="e">
        <f>SUMPRODUCT(('lits saisie'!$E$2:$E$46&lt;=I$1)*('lits saisie'!#REF!&gt;=I$1)*('lits saisie'!$A$2:$A$46=$A9))</f>
        <v>#REF!</v>
      </c>
      <c r="J9" s="24" t="e">
        <f>SUMPRODUCT(('lits saisie'!$E$2:$E$46&lt;=J$1)*('lits saisie'!#REF!&gt;=J$1)*('lits saisie'!$A$2:$A$46=$A9))</f>
        <v>#REF!</v>
      </c>
      <c r="K9" s="24" t="e">
        <f>SUMPRODUCT(('lits saisie'!$E$2:$E$46&lt;=K$1)*('lits saisie'!#REF!&gt;=K$1)*('lits saisie'!$A$2:$A$46=$A9))</f>
        <v>#REF!</v>
      </c>
      <c r="L9" s="24" t="e">
        <f>SUMPRODUCT(('lits saisie'!$E$2:$E$46&lt;=L$1)*('lits saisie'!#REF!&gt;=L$1)*('lits saisie'!$A$2:$A$46=$A9))</f>
        <v>#REF!</v>
      </c>
      <c r="M9" s="24" t="e">
        <f>SUMPRODUCT(('lits saisie'!$E$2:$E$46&lt;=M$1)*('lits saisie'!#REF!&gt;=M$1)*('lits saisie'!$A$2:$A$46=$A9))</f>
        <v>#REF!</v>
      </c>
      <c r="N9" s="24" t="e">
        <f>SUMPRODUCT(('lits saisie'!$E$2:$E$46&lt;=N$1)*('lits saisie'!#REF!&gt;=N$1)*('lits saisie'!$A$2:$A$46=$A9))</f>
        <v>#REF!</v>
      </c>
      <c r="O9" s="24" t="e">
        <f>SUMPRODUCT(('lits saisie'!$E$2:$E$46&lt;=O$1)*('lits saisie'!#REF!&gt;=O$1)*('lits saisie'!$A$2:$A$46=$A9))</f>
        <v>#REF!</v>
      </c>
      <c r="P9" s="24" t="e">
        <f>SUMPRODUCT(('lits saisie'!$E$2:$E$46&lt;=P$1)*('lits saisie'!#REF!&gt;=P$1)*('lits saisie'!$A$2:$A$46=$A9))</f>
        <v>#REF!</v>
      </c>
      <c r="Q9" s="24" t="e">
        <f>SUMPRODUCT(('lits saisie'!$E$2:$E$46&lt;=Q$1)*('lits saisie'!#REF!&gt;=Q$1)*('lits saisie'!$A$2:$A$46=$A9))</f>
        <v>#REF!</v>
      </c>
      <c r="R9" s="24" t="e">
        <f>SUMPRODUCT(('lits saisie'!$E$2:$E$46&lt;=R$1)*('lits saisie'!#REF!&gt;=R$1)*('lits saisie'!$A$2:$A$46=$A9))</f>
        <v>#REF!</v>
      </c>
      <c r="S9" s="24" t="e">
        <f>SUMPRODUCT(('lits saisie'!$E$2:$E$46&lt;=S$1)*('lits saisie'!#REF!&gt;=S$1)*('lits saisie'!$A$2:$A$46=$A9))</f>
        <v>#REF!</v>
      </c>
      <c r="T9" s="24" t="e">
        <f>SUMPRODUCT(('lits saisie'!$E$2:$E$46&lt;=T$1)*('lits saisie'!#REF!&gt;=T$1)*('lits saisie'!$A$2:$A$46=$A9))</f>
        <v>#REF!</v>
      </c>
      <c r="U9" s="24" t="e">
        <f>SUMPRODUCT(('lits saisie'!$E$2:$E$46&lt;=U$1)*('lits saisie'!#REF!&gt;=U$1)*('lits saisie'!$A$2:$A$46=$A9))</f>
        <v>#REF!</v>
      </c>
      <c r="V9" s="24" t="e">
        <f>SUMPRODUCT(('lits saisie'!$E$2:$E$46&lt;=V$1)*('lits saisie'!#REF!&gt;=V$1)*('lits saisie'!$A$2:$A$46=$A9))</f>
        <v>#REF!</v>
      </c>
      <c r="W9" s="24" t="e">
        <f>SUMPRODUCT(('lits saisie'!$E$2:$E$46&lt;=W$1)*('lits saisie'!#REF!&gt;=W$1)*('lits saisie'!$A$2:$A$46=$A9))</f>
        <v>#REF!</v>
      </c>
      <c r="X9" s="24" t="e">
        <f>SUMPRODUCT(('lits saisie'!$E$2:$E$46&lt;=X$1)*('lits saisie'!#REF!&gt;=X$1)*('lits saisie'!$A$2:$A$46=$A9))</f>
        <v>#REF!</v>
      </c>
      <c r="Y9" s="24" t="e">
        <f>SUMPRODUCT(('lits saisie'!$E$2:$E$46&lt;=Y$1)*('lits saisie'!#REF!&gt;=Y$1)*('lits saisie'!$A$2:$A$46=$A9))</f>
        <v>#REF!</v>
      </c>
      <c r="Z9" s="24" t="e">
        <f>SUMPRODUCT(('lits saisie'!$E$2:$E$46&lt;=Z$1)*('lits saisie'!#REF!&gt;=Z$1)*('lits saisie'!$A$2:$A$46=$A9))</f>
        <v>#REF!</v>
      </c>
      <c r="AA9" s="24" t="e">
        <f>SUMPRODUCT(('lits saisie'!$E$2:$E$46&lt;=AA$1)*('lits saisie'!#REF!&gt;=AA$1)*('lits saisie'!$A$2:$A$46=$A9))</f>
        <v>#REF!</v>
      </c>
      <c r="AB9" s="24" t="e">
        <f>SUMPRODUCT(('lits saisie'!$E$2:$E$46&lt;=AB$1)*('lits saisie'!#REF!&gt;=AB$1)*('lits saisie'!$A$2:$A$46=$A9))</f>
        <v>#REF!</v>
      </c>
      <c r="AC9" s="24" t="e">
        <f>SUMPRODUCT(('lits saisie'!$E$2:$E$46&lt;=AC$1)*('lits saisie'!#REF!&gt;=AC$1)*('lits saisie'!$A$2:$A$46=$A9))</f>
        <v>#REF!</v>
      </c>
      <c r="AD9" s="24" t="e">
        <f>SUMPRODUCT(('lits saisie'!$E$2:$E$46&lt;=AD$1)*('lits saisie'!#REF!&gt;=AD$1)*('lits saisie'!$A$2:$A$46=$A9))</f>
        <v>#REF!</v>
      </c>
      <c r="AE9" s="24" t="e">
        <f>SUMPRODUCT(('lits saisie'!$E$2:$E$46&lt;=AE$1)*('lits saisie'!#REF!&gt;=AE$1)*('lits saisie'!$A$2:$A$46=$A9))</f>
        <v>#REF!</v>
      </c>
      <c r="AF9" s="24" t="e">
        <f>SUMPRODUCT(('lits saisie'!$E$2:$E$46&lt;=AF$1)*('lits saisie'!#REF!&gt;=AF$1)*('lits saisie'!$A$2:$A$46=$A9))</f>
        <v>#REF!</v>
      </c>
      <c r="AG9" s="24" t="e">
        <f>SUMPRODUCT(('lits saisie'!$E$2:$E$46&lt;=AG$1)*('lits saisie'!#REF!&gt;=AG$1)*('lits saisie'!$A$2:$A$46=$A9))</f>
        <v>#REF!</v>
      </c>
      <c r="AH9" s="24" t="e">
        <f>SUMPRODUCT(('lits saisie'!$E$2:$E$46&lt;=AH$1)*('lits saisie'!#REF!&gt;=AH$1)*('lits saisie'!$A$2:$A$46=$A9))</f>
        <v>#REF!</v>
      </c>
      <c r="AI9" s="24" t="e">
        <f>SUMPRODUCT(('lits saisie'!$E$2:$E$46&lt;=AI$1)*('lits saisie'!#REF!&gt;=AI$1)*('lits saisie'!$A$2:$A$46=$A9))</f>
        <v>#REF!</v>
      </c>
      <c r="AJ9" s="24" t="e">
        <f>SUMPRODUCT(('lits saisie'!$E$2:$E$46&lt;=AJ$1)*('lits saisie'!#REF!&gt;=AJ$1)*('lits saisie'!$A$2:$A$46=$A9))</f>
        <v>#REF!</v>
      </c>
      <c r="AK9" s="24" t="e">
        <f>SUMPRODUCT(('lits saisie'!$E$2:$E$46&lt;=AK$1)*('lits saisie'!#REF!&gt;=AK$1)*('lits saisie'!$A$2:$A$46=$A9))</f>
        <v>#REF!</v>
      </c>
      <c r="AL9" s="24" t="e">
        <f>SUMPRODUCT(('lits saisie'!$E$2:$E$46&lt;=AL$1)*('lits saisie'!#REF!&gt;=AL$1)*('lits saisie'!$A$2:$A$46=$A9))</f>
        <v>#REF!</v>
      </c>
      <c r="AM9" s="24" t="e">
        <f>SUMPRODUCT(('lits saisie'!$E$2:$E$46&lt;=AM$1)*('lits saisie'!#REF!&gt;=AM$1)*('lits saisie'!$A$2:$A$46=$A9))</f>
        <v>#REF!</v>
      </c>
      <c r="AN9" s="24" t="e">
        <f>SUMPRODUCT(('lits saisie'!$E$2:$E$46&lt;=AN$1)*('lits saisie'!#REF!&gt;=AN$1)*('lits saisie'!$A$2:$A$46=$A9))</f>
        <v>#REF!</v>
      </c>
      <c r="AO9" s="24" t="e">
        <f>SUMPRODUCT(('lits saisie'!$E$2:$E$46&lt;=AO$1)*('lits saisie'!#REF!&gt;=AO$1)*('lits saisie'!$A$2:$A$46=$A9))</f>
        <v>#REF!</v>
      </c>
      <c r="AP9" s="24" t="e">
        <f>SUMPRODUCT(('lits saisie'!$E$2:$E$46&lt;=AP$1)*('lits saisie'!#REF!&gt;=AP$1)*('lits saisie'!$A$2:$A$46=$A9))</f>
        <v>#REF!</v>
      </c>
      <c r="AQ9" s="24" t="e">
        <f>SUMPRODUCT(('lits saisie'!$E$2:$E$46&lt;=AQ$1)*('lits saisie'!#REF!&gt;=AQ$1)*('lits saisie'!$A$2:$A$46=$A9))</f>
        <v>#REF!</v>
      </c>
      <c r="AR9" s="24" t="e">
        <f>SUMPRODUCT(('lits saisie'!$E$2:$E$46&lt;=AR$1)*('lits saisie'!#REF!&gt;=AR$1)*('lits saisie'!$A$2:$A$46=$A9))</f>
        <v>#REF!</v>
      </c>
      <c r="AS9" s="24" t="e">
        <f>SUMPRODUCT(('lits saisie'!$E$2:$E$46&lt;=AS$1)*('lits saisie'!#REF!&gt;=AS$1)*('lits saisie'!$A$2:$A$46=$A9))</f>
        <v>#REF!</v>
      </c>
      <c r="AT9" s="24" t="e">
        <f>SUMPRODUCT(('lits saisie'!$E$2:$E$46&lt;=AT$1)*('lits saisie'!#REF!&gt;=AT$1)*('lits saisie'!$A$2:$A$46=$A9))</f>
        <v>#REF!</v>
      </c>
      <c r="AU9" s="24" t="e">
        <f>SUMPRODUCT(('lits saisie'!$E$2:$E$46&lt;=AU$1)*('lits saisie'!#REF!&gt;=AU$1)*('lits saisie'!$A$2:$A$46=$A9))</f>
        <v>#REF!</v>
      </c>
      <c r="AV9" s="24" t="e">
        <f>SUMPRODUCT(('lits saisie'!$E$2:$E$46&lt;=AV$1)*('lits saisie'!#REF!&gt;=AV$1)*('lits saisie'!$A$2:$A$46=$A9))</f>
        <v>#REF!</v>
      </c>
      <c r="AW9" s="24" t="e">
        <f>SUMPRODUCT(('lits saisie'!$E$2:$E$46&lt;=AW$1)*('lits saisie'!#REF!&gt;=AW$1)*('lits saisie'!$A$2:$A$46=$A9))</f>
        <v>#REF!</v>
      </c>
      <c r="AX9" s="24" t="e">
        <f>SUMPRODUCT(('lits saisie'!$E$2:$E$46&lt;=AX$1)*('lits saisie'!#REF!&gt;=AX$1)*('lits saisie'!$A$2:$A$46=$A9))</f>
        <v>#REF!</v>
      </c>
      <c r="AY9" s="24" t="e">
        <f>SUMPRODUCT(('lits saisie'!$E$2:$E$46&lt;=AY$1)*('lits saisie'!#REF!&gt;=AY$1)*('lits saisie'!$A$2:$A$46=$A9))</f>
        <v>#REF!</v>
      </c>
      <c r="AZ9" s="24" t="e">
        <f>SUMPRODUCT(('lits saisie'!$E$2:$E$46&lt;=AZ$1)*('lits saisie'!#REF!&gt;=AZ$1)*('lits saisie'!$A$2:$A$46=$A9))</f>
        <v>#REF!</v>
      </c>
      <c r="BA9" s="24" t="e">
        <f>SUMPRODUCT(('lits saisie'!$E$2:$E$46&lt;=BA$1)*('lits saisie'!#REF!&gt;=BA$1)*('lits saisie'!$A$2:$A$46=$A9))</f>
        <v>#REF!</v>
      </c>
      <c r="BB9" s="24" t="e">
        <f>SUMPRODUCT(('lits saisie'!$E$2:$E$46&lt;=BB$1)*('lits saisie'!#REF!&gt;=BB$1)*('lits saisie'!$A$2:$A$46=$A9))</f>
        <v>#REF!</v>
      </c>
      <c r="BC9" s="24" t="e">
        <f>SUMPRODUCT(('lits saisie'!$E$2:$E$46&lt;=BC$1)*('lits saisie'!#REF!&gt;=BC$1)*('lits saisie'!$A$2:$A$46=$A9))</f>
        <v>#REF!</v>
      </c>
      <c r="BD9" s="24" t="e">
        <f>SUMPRODUCT(('lits saisie'!$E$2:$E$46&lt;=BD$1)*('lits saisie'!#REF!&gt;=BD$1)*('lits saisie'!$A$2:$A$46=$A9))</f>
        <v>#REF!</v>
      </c>
      <c r="BE9" s="24" t="e">
        <f>SUMPRODUCT(('lits saisie'!$E$2:$E$46&lt;=BE$1)*('lits saisie'!#REF!&gt;=BE$1)*('lits saisie'!$A$2:$A$46=$A9))</f>
        <v>#REF!</v>
      </c>
      <c r="BF9" s="24" t="e">
        <f>SUMPRODUCT(('lits saisie'!$E$2:$E$46&lt;=BF$1)*('lits saisie'!#REF!&gt;=BF$1)*('lits saisie'!$A$2:$A$46=$A9))</f>
        <v>#REF!</v>
      </c>
      <c r="BG9" s="24" t="e">
        <f>SUMPRODUCT(('lits saisie'!$E$2:$E$46&lt;=BG$1)*('lits saisie'!#REF!&gt;=BG$1)*('lits saisie'!$A$2:$A$46=$A9))</f>
        <v>#REF!</v>
      </c>
      <c r="BH9" s="24" t="e">
        <f>SUMPRODUCT(('lits saisie'!$E$2:$E$46&lt;=BH$1)*('lits saisie'!#REF!&gt;=BH$1)*('lits saisie'!$A$2:$A$46=$A9))</f>
        <v>#REF!</v>
      </c>
      <c r="BI9" s="24" t="e">
        <f>SUMPRODUCT(('lits saisie'!$E$2:$E$46&lt;=BI$1)*('lits saisie'!#REF!&gt;=BI$1)*('lits saisie'!$A$2:$A$46=$A9))</f>
        <v>#REF!</v>
      </c>
      <c r="BJ9" s="24" t="e">
        <f>SUMPRODUCT(('lits saisie'!$E$2:$E$46&lt;=BJ$1)*('lits saisie'!#REF!&gt;=BJ$1)*('lits saisie'!$A$2:$A$46=$A9))</f>
        <v>#REF!</v>
      </c>
      <c r="BK9" s="24" t="e">
        <f>SUMPRODUCT(('lits saisie'!$E$2:$E$46&lt;=BK$1)*('lits saisie'!#REF!&gt;=BK$1)*('lits saisie'!$A$2:$A$46=$A9))</f>
        <v>#REF!</v>
      </c>
      <c r="BL9" s="24" t="e">
        <f>SUMPRODUCT(('lits saisie'!$E$2:$E$46&lt;=BL$1)*('lits saisie'!#REF!&gt;=BL$1)*('lits saisie'!$A$2:$A$46=$A9))</f>
        <v>#REF!</v>
      </c>
    </row>
    <row r="10" spans="1:64" x14ac:dyDescent="0.2">
      <c r="A10" s="21" t="s">
        <v>205</v>
      </c>
      <c r="B10" s="24" t="e">
        <f>SUMPRODUCT(('lits saisie'!$E$2:$E$46&lt;=B$1)*('lits saisie'!#REF!&gt;=B$1)*('lits saisie'!$A$2:$A$46=$A10))</f>
        <v>#REF!</v>
      </c>
      <c r="C10" s="24" t="e">
        <f>SUMPRODUCT(('lits saisie'!$E$2:$E$46&lt;=C$1)*('lits saisie'!#REF!&gt;=C$1)*('lits saisie'!$A$2:$A$46=$A10))</f>
        <v>#REF!</v>
      </c>
      <c r="D10" s="24" t="e">
        <f>SUMPRODUCT(('lits saisie'!$E$2:$E$46&lt;=D$1)*('lits saisie'!#REF!&gt;=D$1)*('lits saisie'!$A$2:$A$46=$A10))</f>
        <v>#REF!</v>
      </c>
      <c r="E10" s="24" t="e">
        <f>SUMPRODUCT(('lits saisie'!$E$2:$E$46&lt;=E$1)*('lits saisie'!#REF!&gt;=E$1)*('lits saisie'!$A$2:$A$46=$A10))</f>
        <v>#REF!</v>
      </c>
      <c r="F10" s="24" t="e">
        <f>SUMPRODUCT(('lits saisie'!$E$2:$E$46&lt;=F$1)*('lits saisie'!#REF!&gt;=F$1)*('lits saisie'!$A$2:$A$46=$A10))</f>
        <v>#REF!</v>
      </c>
      <c r="G10" s="24" t="e">
        <f>SUMPRODUCT(('lits saisie'!$E$2:$E$46&lt;=G$1)*('lits saisie'!#REF!&gt;=G$1)*('lits saisie'!$A$2:$A$46=$A10))</f>
        <v>#REF!</v>
      </c>
      <c r="H10" s="24" t="e">
        <f>SUMPRODUCT(('lits saisie'!$E$2:$E$46&lt;=H$1)*('lits saisie'!#REF!&gt;=H$1)*('lits saisie'!$A$2:$A$46=$A10))</f>
        <v>#REF!</v>
      </c>
      <c r="I10" s="24" t="e">
        <f>SUMPRODUCT(('lits saisie'!$E$2:$E$46&lt;=I$1)*('lits saisie'!#REF!&gt;=I$1)*('lits saisie'!$A$2:$A$46=$A10))</f>
        <v>#REF!</v>
      </c>
      <c r="J10" s="24" t="e">
        <f>SUMPRODUCT(('lits saisie'!$E$2:$E$46&lt;=J$1)*('lits saisie'!#REF!&gt;=J$1)*('lits saisie'!$A$2:$A$46=$A10))</f>
        <v>#REF!</v>
      </c>
      <c r="K10" s="24" t="e">
        <f>SUMPRODUCT(('lits saisie'!$E$2:$E$46&lt;=K$1)*('lits saisie'!#REF!&gt;=K$1)*('lits saisie'!$A$2:$A$46=$A10))</f>
        <v>#REF!</v>
      </c>
      <c r="L10" s="24" t="e">
        <f>SUMPRODUCT(('lits saisie'!$E$2:$E$46&lt;=L$1)*('lits saisie'!#REF!&gt;=L$1)*('lits saisie'!$A$2:$A$46=$A10))</f>
        <v>#REF!</v>
      </c>
      <c r="M10" s="24" t="e">
        <f>SUMPRODUCT(('lits saisie'!$E$2:$E$46&lt;=M$1)*('lits saisie'!#REF!&gt;=M$1)*('lits saisie'!$A$2:$A$46=$A10))</f>
        <v>#REF!</v>
      </c>
      <c r="N10" s="24" t="e">
        <f>SUMPRODUCT(('lits saisie'!$E$2:$E$46&lt;=N$1)*('lits saisie'!#REF!&gt;=N$1)*('lits saisie'!$A$2:$A$46=$A10))</f>
        <v>#REF!</v>
      </c>
      <c r="O10" s="24" t="e">
        <f>SUMPRODUCT(('lits saisie'!$E$2:$E$46&lt;=O$1)*('lits saisie'!#REF!&gt;=O$1)*('lits saisie'!$A$2:$A$46=$A10))</f>
        <v>#REF!</v>
      </c>
      <c r="P10" s="24" t="e">
        <f>SUMPRODUCT(('lits saisie'!$E$2:$E$46&lt;=P$1)*('lits saisie'!#REF!&gt;=P$1)*('lits saisie'!$A$2:$A$46=$A10))</f>
        <v>#REF!</v>
      </c>
      <c r="Q10" s="24" t="e">
        <f>SUMPRODUCT(('lits saisie'!$E$2:$E$46&lt;=Q$1)*('lits saisie'!#REF!&gt;=Q$1)*('lits saisie'!$A$2:$A$46=$A10))</f>
        <v>#REF!</v>
      </c>
      <c r="R10" s="24" t="e">
        <f>SUMPRODUCT(('lits saisie'!$E$2:$E$46&lt;=R$1)*('lits saisie'!#REF!&gt;=R$1)*('lits saisie'!$A$2:$A$46=$A10))</f>
        <v>#REF!</v>
      </c>
      <c r="S10" s="24" t="e">
        <f>SUMPRODUCT(('lits saisie'!$E$2:$E$46&lt;=S$1)*('lits saisie'!#REF!&gt;=S$1)*('lits saisie'!$A$2:$A$46=$A10))</f>
        <v>#REF!</v>
      </c>
      <c r="T10" s="24" t="e">
        <f>SUMPRODUCT(('lits saisie'!$E$2:$E$46&lt;=T$1)*('lits saisie'!#REF!&gt;=T$1)*('lits saisie'!$A$2:$A$46=$A10))</f>
        <v>#REF!</v>
      </c>
      <c r="U10" s="24" t="e">
        <f>SUMPRODUCT(('lits saisie'!$E$2:$E$46&lt;=U$1)*('lits saisie'!#REF!&gt;=U$1)*('lits saisie'!$A$2:$A$46=$A10))</f>
        <v>#REF!</v>
      </c>
      <c r="V10" s="24" t="e">
        <f>SUMPRODUCT(('lits saisie'!$E$2:$E$46&lt;=V$1)*('lits saisie'!#REF!&gt;=V$1)*('lits saisie'!$A$2:$A$46=$A10))</f>
        <v>#REF!</v>
      </c>
      <c r="W10" s="24" t="e">
        <f>SUMPRODUCT(('lits saisie'!$E$2:$E$46&lt;=W$1)*('lits saisie'!#REF!&gt;=W$1)*('lits saisie'!$A$2:$A$46=$A10))</f>
        <v>#REF!</v>
      </c>
      <c r="X10" s="24" t="e">
        <f>SUMPRODUCT(('lits saisie'!$E$2:$E$46&lt;=X$1)*('lits saisie'!#REF!&gt;=X$1)*('lits saisie'!$A$2:$A$46=$A10))</f>
        <v>#REF!</v>
      </c>
      <c r="Y10" s="24" t="e">
        <f>SUMPRODUCT(('lits saisie'!$E$2:$E$46&lt;=Y$1)*('lits saisie'!#REF!&gt;=Y$1)*('lits saisie'!$A$2:$A$46=$A10))</f>
        <v>#REF!</v>
      </c>
      <c r="Z10" s="24" t="e">
        <f>SUMPRODUCT(('lits saisie'!$E$2:$E$46&lt;=Z$1)*('lits saisie'!#REF!&gt;=Z$1)*('lits saisie'!$A$2:$A$46=$A10))</f>
        <v>#REF!</v>
      </c>
      <c r="AA10" s="24" t="e">
        <f>SUMPRODUCT(('lits saisie'!$E$2:$E$46&lt;=AA$1)*('lits saisie'!#REF!&gt;=AA$1)*('lits saisie'!$A$2:$A$46=$A10))</f>
        <v>#REF!</v>
      </c>
      <c r="AB10" s="24" t="e">
        <f>SUMPRODUCT(('lits saisie'!$E$2:$E$46&lt;=AB$1)*('lits saisie'!#REF!&gt;=AB$1)*('lits saisie'!$A$2:$A$46=$A10))</f>
        <v>#REF!</v>
      </c>
      <c r="AC10" s="24" t="e">
        <f>SUMPRODUCT(('lits saisie'!$E$2:$E$46&lt;=AC$1)*('lits saisie'!#REF!&gt;=AC$1)*('lits saisie'!$A$2:$A$46=$A10))</f>
        <v>#REF!</v>
      </c>
      <c r="AD10" s="24" t="e">
        <f>SUMPRODUCT(('lits saisie'!$E$2:$E$46&lt;=AD$1)*('lits saisie'!#REF!&gt;=AD$1)*('lits saisie'!$A$2:$A$46=$A10))</f>
        <v>#REF!</v>
      </c>
      <c r="AE10" s="24" t="e">
        <f>SUMPRODUCT(('lits saisie'!$E$2:$E$46&lt;=AE$1)*('lits saisie'!#REF!&gt;=AE$1)*('lits saisie'!$A$2:$A$46=$A10))</f>
        <v>#REF!</v>
      </c>
      <c r="AF10" s="24" t="e">
        <f>SUMPRODUCT(('lits saisie'!$E$2:$E$46&lt;=AF$1)*('lits saisie'!#REF!&gt;=AF$1)*('lits saisie'!$A$2:$A$46=$A10))</f>
        <v>#REF!</v>
      </c>
      <c r="AG10" s="24" t="e">
        <f>SUMPRODUCT(('lits saisie'!$E$2:$E$46&lt;=AG$1)*('lits saisie'!#REF!&gt;=AG$1)*('lits saisie'!$A$2:$A$46=$A10))</f>
        <v>#REF!</v>
      </c>
      <c r="AH10" s="24" t="e">
        <f>SUMPRODUCT(('lits saisie'!$E$2:$E$46&lt;=AH$1)*('lits saisie'!#REF!&gt;=AH$1)*('lits saisie'!$A$2:$A$46=$A10))</f>
        <v>#REF!</v>
      </c>
      <c r="AI10" s="24" t="e">
        <f>SUMPRODUCT(('lits saisie'!$E$2:$E$46&lt;=AI$1)*('lits saisie'!#REF!&gt;=AI$1)*('lits saisie'!$A$2:$A$46=$A10))</f>
        <v>#REF!</v>
      </c>
      <c r="AJ10" s="24" t="e">
        <f>SUMPRODUCT(('lits saisie'!$E$2:$E$46&lt;=AJ$1)*('lits saisie'!#REF!&gt;=AJ$1)*('lits saisie'!$A$2:$A$46=$A10))</f>
        <v>#REF!</v>
      </c>
      <c r="AK10" s="24" t="e">
        <f>SUMPRODUCT(('lits saisie'!$E$2:$E$46&lt;=AK$1)*('lits saisie'!#REF!&gt;=AK$1)*('lits saisie'!$A$2:$A$46=$A10))</f>
        <v>#REF!</v>
      </c>
      <c r="AL10" s="24" t="e">
        <f>SUMPRODUCT(('lits saisie'!$E$2:$E$46&lt;=AL$1)*('lits saisie'!#REF!&gt;=AL$1)*('lits saisie'!$A$2:$A$46=$A10))</f>
        <v>#REF!</v>
      </c>
      <c r="AM10" s="24" t="e">
        <f>SUMPRODUCT(('lits saisie'!$E$2:$E$46&lt;=AM$1)*('lits saisie'!#REF!&gt;=AM$1)*('lits saisie'!$A$2:$A$46=$A10))</f>
        <v>#REF!</v>
      </c>
      <c r="AN10" s="24" t="e">
        <f>SUMPRODUCT(('lits saisie'!$E$2:$E$46&lt;=AN$1)*('lits saisie'!#REF!&gt;=AN$1)*('lits saisie'!$A$2:$A$46=$A10))</f>
        <v>#REF!</v>
      </c>
      <c r="AO10" s="24" t="e">
        <f>SUMPRODUCT(('lits saisie'!$E$2:$E$46&lt;=AO$1)*('lits saisie'!#REF!&gt;=AO$1)*('lits saisie'!$A$2:$A$46=$A10))</f>
        <v>#REF!</v>
      </c>
      <c r="AP10" s="24" t="e">
        <f>SUMPRODUCT(('lits saisie'!$E$2:$E$46&lt;=AP$1)*('lits saisie'!#REF!&gt;=AP$1)*('lits saisie'!$A$2:$A$46=$A10))</f>
        <v>#REF!</v>
      </c>
      <c r="AQ10" s="24" t="e">
        <f>SUMPRODUCT(('lits saisie'!$E$2:$E$46&lt;=AQ$1)*('lits saisie'!#REF!&gt;=AQ$1)*('lits saisie'!$A$2:$A$46=$A10))</f>
        <v>#REF!</v>
      </c>
      <c r="AR10" s="24" t="e">
        <f>SUMPRODUCT(('lits saisie'!$E$2:$E$46&lt;=AR$1)*('lits saisie'!#REF!&gt;=AR$1)*('lits saisie'!$A$2:$A$46=$A10))</f>
        <v>#REF!</v>
      </c>
      <c r="AS10" s="24" t="e">
        <f>SUMPRODUCT(('lits saisie'!$E$2:$E$46&lt;=AS$1)*('lits saisie'!#REF!&gt;=AS$1)*('lits saisie'!$A$2:$A$46=$A10))</f>
        <v>#REF!</v>
      </c>
      <c r="AT10" s="24" t="e">
        <f>SUMPRODUCT(('lits saisie'!$E$2:$E$46&lt;=AT$1)*('lits saisie'!#REF!&gt;=AT$1)*('lits saisie'!$A$2:$A$46=$A10))</f>
        <v>#REF!</v>
      </c>
      <c r="AU10" s="24" t="e">
        <f>SUMPRODUCT(('lits saisie'!$E$2:$E$46&lt;=AU$1)*('lits saisie'!#REF!&gt;=AU$1)*('lits saisie'!$A$2:$A$46=$A10))</f>
        <v>#REF!</v>
      </c>
      <c r="AV10" s="24" t="e">
        <f>SUMPRODUCT(('lits saisie'!$E$2:$E$46&lt;=AV$1)*('lits saisie'!#REF!&gt;=AV$1)*('lits saisie'!$A$2:$A$46=$A10))</f>
        <v>#REF!</v>
      </c>
      <c r="AW10" s="24" t="e">
        <f>SUMPRODUCT(('lits saisie'!$E$2:$E$46&lt;=AW$1)*('lits saisie'!#REF!&gt;=AW$1)*('lits saisie'!$A$2:$A$46=$A10))</f>
        <v>#REF!</v>
      </c>
      <c r="AX10" s="24" t="e">
        <f>SUMPRODUCT(('lits saisie'!$E$2:$E$46&lt;=AX$1)*('lits saisie'!#REF!&gt;=AX$1)*('lits saisie'!$A$2:$A$46=$A10))</f>
        <v>#REF!</v>
      </c>
      <c r="AY10" s="24" t="e">
        <f>SUMPRODUCT(('lits saisie'!$E$2:$E$46&lt;=AY$1)*('lits saisie'!#REF!&gt;=AY$1)*('lits saisie'!$A$2:$A$46=$A10))</f>
        <v>#REF!</v>
      </c>
      <c r="AZ10" s="24" t="e">
        <f>SUMPRODUCT(('lits saisie'!$E$2:$E$46&lt;=AZ$1)*('lits saisie'!#REF!&gt;=AZ$1)*('lits saisie'!$A$2:$A$46=$A10))</f>
        <v>#REF!</v>
      </c>
      <c r="BA10" s="24" t="e">
        <f>SUMPRODUCT(('lits saisie'!$E$2:$E$46&lt;=BA$1)*('lits saisie'!#REF!&gt;=BA$1)*('lits saisie'!$A$2:$A$46=$A10))</f>
        <v>#REF!</v>
      </c>
      <c r="BB10" s="24" t="e">
        <f>SUMPRODUCT(('lits saisie'!$E$2:$E$46&lt;=BB$1)*('lits saisie'!#REF!&gt;=BB$1)*('lits saisie'!$A$2:$A$46=$A10))</f>
        <v>#REF!</v>
      </c>
      <c r="BC10" s="24" t="e">
        <f>SUMPRODUCT(('lits saisie'!$E$2:$E$46&lt;=BC$1)*('lits saisie'!#REF!&gt;=BC$1)*('lits saisie'!$A$2:$A$46=$A10))</f>
        <v>#REF!</v>
      </c>
      <c r="BD10" s="24" t="e">
        <f>SUMPRODUCT(('lits saisie'!$E$2:$E$46&lt;=BD$1)*('lits saisie'!#REF!&gt;=BD$1)*('lits saisie'!$A$2:$A$46=$A10))</f>
        <v>#REF!</v>
      </c>
      <c r="BE10" s="24" t="e">
        <f>SUMPRODUCT(('lits saisie'!$E$2:$E$46&lt;=BE$1)*('lits saisie'!#REF!&gt;=BE$1)*('lits saisie'!$A$2:$A$46=$A10))</f>
        <v>#REF!</v>
      </c>
      <c r="BF10" s="24" t="e">
        <f>SUMPRODUCT(('lits saisie'!$E$2:$E$46&lt;=BF$1)*('lits saisie'!#REF!&gt;=BF$1)*('lits saisie'!$A$2:$A$46=$A10))</f>
        <v>#REF!</v>
      </c>
      <c r="BG10" s="24" t="e">
        <f>SUMPRODUCT(('lits saisie'!$E$2:$E$46&lt;=BG$1)*('lits saisie'!#REF!&gt;=BG$1)*('lits saisie'!$A$2:$A$46=$A10))</f>
        <v>#REF!</v>
      </c>
      <c r="BH10" s="24" t="e">
        <f>SUMPRODUCT(('lits saisie'!$E$2:$E$46&lt;=BH$1)*('lits saisie'!#REF!&gt;=BH$1)*('lits saisie'!$A$2:$A$46=$A10))</f>
        <v>#REF!</v>
      </c>
      <c r="BI10" s="24" t="e">
        <f>SUMPRODUCT(('lits saisie'!$E$2:$E$46&lt;=BI$1)*('lits saisie'!#REF!&gt;=BI$1)*('lits saisie'!$A$2:$A$46=$A10))</f>
        <v>#REF!</v>
      </c>
      <c r="BJ10" s="24" t="e">
        <f>SUMPRODUCT(('lits saisie'!$E$2:$E$46&lt;=BJ$1)*('lits saisie'!#REF!&gt;=BJ$1)*('lits saisie'!$A$2:$A$46=$A10))</f>
        <v>#REF!</v>
      </c>
      <c r="BK10" s="24" t="e">
        <f>SUMPRODUCT(('lits saisie'!$E$2:$E$46&lt;=BK$1)*('lits saisie'!#REF!&gt;=BK$1)*('lits saisie'!$A$2:$A$46=$A10))</f>
        <v>#REF!</v>
      </c>
      <c r="BL10" s="24" t="e">
        <f>SUMPRODUCT(('lits saisie'!$E$2:$E$46&lt;=BL$1)*('lits saisie'!#REF!&gt;=BL$1)*('lits saisie'!$A$2:$A$46=$A10))</f>
        <v>#REF!</v>
      </c>
    </row>
    <row r="11" spans="1:64" x14ac:dyDescent="0.2">
      <c r="A11" s="21" t="s">
        <v>206</v>
      </c>
      <c r="B11" s="24" t="e">
        <f>SUMPRODUCT(('lits saisie'!$E$2:$E$46&lt;=B$1)*('lits saisie'!#REF!&gt;=B$1)*('lits saisie'!$A$2:$A$46=$A11))</f>
        <v>#REF!</v>
      </c>
      <c r="C11" s="24" t="e">
        <f>SUMPRODUCT(('lits saisie'!$E$2:$E$46&lt;=C$1)*('lits saisie'!#REF!&gt;=C$1)*('lits saisie'!$A$2:$A$46=$A11))</f>
        <v>#REF!</v>
      </c>
      <c r="D11" s="24" t="e">
        <f>SUMPRODUCT(('lits saisie'!$E$2:$E$46&lt;=D$1)*('lits saisie'!#REF!&gt;=D$1)*('lits saisie'!$A$2:$A$46=$A11))</f>
        <v>#REF!</v>
      </c>
      <c r="E11" s="24" t="e">
        <f>SUMPRODUCT(('lits saisie'!$E$2:$E$46&lt;=E$1)*('lits saisie'!#REF!&gt;=E$1)*('lits saisie'!$A$2:$A$46=$A11))</f>
        <v>#REF!</v>
      </c>
      <c r="F11" s="24" t="e">
        <f>SUMPRODUCT(('lits saisie'!$E$2:$E$46&lt;=F$1)*('lits saisie'!#REF!&gt;=F$1)*('lits saisie'!$A$2:$A$46=$A11))</f>
        <v>#REF!</v>
      </c>
      <c r="G11" s="24" t="e">
        <f>SUMPRODUCT(('lits saisie'!$E$2:$E$46&lt;=G$1)*('lits saisie'!#REF!&gt;=G$1)*('lits saisie'!$A$2:$A$46=$A11))</f>
        <v>#REF!</v>
      </c>
      <c r="H11" s="24" t="e">
        <f>SUMPRODUCT(('lits saisie'!$E$2:$E$46&lt;=H$1)*('lits saisie'!#REF!&gt;=H$1)*('lits saisie'!$A$2:$A$46=$A11))</f>
        <v>#REF!</v>
      </c>
      <c r="I11" s="24" t="e">
        <f>SUMPRODUCT(('lits saisie'!$E$2:$E$46&lt;=I$1)*('lits saisie'!#REF!&gt;=I$1)*('lits saisie'!$A$2:$A$46=$A11))</f>
        <v>#REF!</v>
      </c>
      <c r="J11" s="24" t="e">
        <f>SUMPRODUCT(('lits saisie'!$E$2:$E$46&lt;=J$1)*('lits saisie'!#REF!&gt;=J$1)*('lits saisie'!$A$2:$A$46=$A11))</f>
        <v>#REF!</v>
      </c>
      <c r="K11" s="24" t="e">
        <f>SUMPRODUCT(('lits saisie'!$E$2:$E$46&lt;=K$1)*('lits saisie'!#REF!&gt;=K$1)*('lits saisie'!$A$2:$A$46=$A11))</f>
        <v>#REF!</v>
      </c>
      <c r="L11" s="24" t="e">
        <f>SUMPRODUCT(('lits saisie'!$E$2:$E$46&lt;=L$1)*('lits saisie'!#REF!&gt;=L$1)*('lits saisie'!$A$2:$A$46=$A11))</f>
        <v>#REF!</v>
      </c>
      <c r="M11" s="24" t="e">
        <f>SUMPRODUCT(('lits saisie'!$E$2:$E$46&lt;=M$1)*('lits saisie'!#REF!&gt;=M$1)*('lits saisie'!$A$2:$A$46=$A11))</f>
        <v>#REF!</v>
      </c>
      <c r="N11" s="24" t="e">
        <f>SUMPRODUCT(('lits saisie'!$E$2:$E$46&lt;=N$1)*('lits saisie'!#REF!&gt;=N$1)*('lits saisie'!$A$2:$A$46=$A11))</f>
        <v>#REF!</v>
      </c>
      <c r="O11" s="24" t="e">
        <f>SUMPRODUCT(('lits saisie'!$E$2:$E$46&lt;=O$1)*('lits saisie'!#REF!&gt;=O$1)*('lits saisie'!$A$2:$A$46=$A11))</f>
        <v>#REF!</v>
      </c>
      <c r="P11" s="24" t="e">
        <f>SUMPRODUCT(('lits saisie'!$E$2:$E$46&lt;=P$1)*('lits saisie'!#REF!&gt;=P$1)*('lits saisie'!$A$2:$A$46=$A11))</f>
        <v>#REF!</v>
      </c>
      <c r="Q11" s="24" t="e">
        <f>SUMPRODUCT(('lits saisie'!$E$2:$E$46&lt;=Q$1)*('lits saisie'!#REF!&gt;=Q$1)*('lits saisie'!$A$2:$A$46=$A11))</f>
        <v>#REF!</v>
      </c>
      <c r="R11" s="24" t="e">
        <f>SUMPRODUCT(('lits saisie'!$E$2:$E$46&lt;=R$1)*('lits saisie'!#REF!&gt;=R$1)*('lits saisie'!$A$2:$A$46=$A11))</f>
        <v>#REF!</v>
      </c>
      <c r="S11" s="24" t="e">
        <f>SUMPRODUCT(('lits saisie'!$E$2:$E$46&lt;=S$1)*('lits saisie'!#REF!&gt;=S$1)*('lits saisie'!$A$2:$A$46=$A11))</f>
        <v>#REF!</v>
      </c>
      <c r="T11" s="24" t="e">
        <f>SUMPRODUCT(('lits saisie'!$E$2:$E$46&lt;=T$1)*('lits saisie'!#REF!&gt;=T$1)*('lits saisie'!$A$2:$A$46=$A11))</f>
        <v>#REF!</v>
      </c>
      <c r="U11" s="24" t="e">
        <f>SUMPRODUCT(('lits saisie'!$E$2:$E$46&lt;=U$1)*('lits saisie'!#REF!&gt;=U$1)*('lits saisie'!$A$2:$A$46=$A11))</f>
        <v>#REF!</v>
      </c>
      <c r="V11" s="24" t="e">
        <f>SUMPRODUCT(('lits saisie'!$E$2:$E$46&lt;=V$1)*('lits saisie'!#REF!&gt;=V$1)*('lits saisie'!$A$2:$A$46=$A11))</f>
        <v>#REF!</v>
      </c>
      <c r="W11" s="24" t="e">
        <f>SUMPRODUCT(('lits saisie'!$E$2:$E$46&lt;=W$1)*('lits saisie'!#REF!&gt;=W$1)*('lits saisie'!$A$2:$A$46=$A11))</f>
        <v>#REF!</v>
      </c>
      <c r="X11" s="24" t="e">
        <f>SUMPRODUCT(('lits saisie'!$E$2:$E$46&lt;=X$1)*('lits saisie'!#REF!&gt;=X$1)*('lits saisie'!$A$2:$A$46=$A11))</f>
        <v>#REF!</v>
      </c>
      <c r="Y11" s="24" t="e">
        <f>SUMPRODUCT(('lits saisie'!$E$2:$E$46&lt;=Y$1)*('lits saisie'!#REF!&gt;=Y$1)*('lits saisie'!$A$2:$A$46=$A11))</f>
        <v>#REF!</v>
      </c>
      <c r="Z11" s="24" t="e">
        <f>SUMPRODUCT(('lits saisie'!$E$2:$E$46&lt;=Z$1)*('lits saisie'!#REF!&gt;=Z$1)*('lits saisie'!$A$2:$A$46=$A11))</f>
        <v>#REF!</v>
      </c>
      <c r="AA11" s="24" t="e">
        <f>SUMPRODUCT(('lits saisie'!$E$2:$E$46&lt;=AA$1)*('lits saisie'!#REF!&gt;=AA$1)*('lits saisie'!$A$2:$A$46=$A11))</f>
        <v>#REF!</v>
      </c>
      <c r="AB11" s="24" t="e">
        <f>SUMPRODUCT(('lits saisie'!$E$2:$E$46&lt;=AB$1)*('lits saisie'!#REF!&gt;=AB$1)*('lits saisie'!$A$2:$A$46=$A11))</f>
        <v>#REF!</v>
      </c>
      <c r="AC11" s="24" t="e">
        <f>SUMPRODUCT(('lits saisie'!$E$2:$E$46&lt;=AC$1)*('lits saisie'!#REF!&gt;=AC$1)*('lits saisie'!$A$2:$A$46=$A11))</f>
        <v>#REF!</v>
      </c>
      <c r="AD11" s="24" t="e">
        <f>SUMPRODUCT(('lits saisie'!$E$2:$E$46&lt;=AD$1)*('lits saisie'!#REF!&gt;=AD$1)*('lits saisie'!$A$2:$A$46=$A11))</f>
        <v>#REF!</v>
      </c>
      <c r="AE11" s="24" t="e">
        <f>SUMPRODUCT(('lits saisie'!$E$2:$E$46&lt;=AE$1)*('lits saisie'!#REF!&gt;=AE$1)*('lits saisie'!$A$2:$A$46=$A11))</f>
        <v>#REF!</v>
      </c>
      <c r="AF11" s="24" t="e">
        <f>SUMPRODUCT(('lits saisie'!$E$2:$E$46&lt;=AF$1)*('lits saisie'!#REF!&gt;=AF$1)*('lits saisie'!$A$2:$A$46=$A11))</f>
        <v>#REF!</v>
      </c>
      <c r="AG11" s="24" t="e">
        <f>SUMPRODUCT(('lits saisie'!$E$2:$E$46&lt;=AG$1)*('lits saisie'!#REF!&gt;=AG$1)*('lits saisie'!$A$2:$A$46=$A11))</f>
        <v>#REF!</v>
      </c>
      <c r="AH11" s="24" t="e">
        <f>SUMPRODUCT(('lits saisie'!$E$2:$E$46&lt;=AH$1)*('lits saisie'!#REF!&gt;=AH$1)*('lits saisie'!$A$2:$A$46=$A11))</f>
        <v>#REF!</v>
      </c>
      <c r="AI11" s="24" t="e">
        <f>SUMPRODUCT(('lits saisie'!$E$2:$E$46&lt;=AI$1)*('lits saisie'!#REF!&gt;=AI$1)*('lits saisie'!$A$2:$A$46=$A11))</f>
        <v>#REF!</v>
      </c>
      <c r="AJ11" s="24" t="e">
        <f>SUMPRODUCT(('lits saisie'!$E$2:$E$46&lt;=AJ$1)*('lits saisie'!#REF!&gt;=AJ$1)*('lits saisie'!$A$2:$A$46=$A11))</f>
        <v>#REF!</v>
      </c>
      <c r="AK11" s="24" t="e">
        <f>SUMPRODUCT(('lits saisie'!$E$2:$E$46&lt;=AK$1)*('lits saisie'!#REF!&gt;=AK$1)*('lits saisie'!$A$2:$A$46=$A11))</f>
        <v>#REF!</v>
      </c>
      <c r="AL11" s="24" t="e">
        <f>SUMPRODUCT(('lits saisie'!$E$2:$E$46&lt;=AL$1)*('lits saisie'!#REF!&gt;=AL$1)*('lits saisie'!$A$2:$A$46=$A11))</f>
        <v>#REF!</v>
      </c>
      <c r="AM11" s="24" t="e">
        <f>SUMPRODUCT(('lits saisie'!$E$2:$E$46&lt;=AM$1)*('lits saisie'!#REF!&gt;=AM$1)*('lits saisie'!$A$2:$A$46=$A11))</f>
        <v>#REF!</v>
      </c>
      <c r="AN11" s="24" t="e">
        <f>SUMPRODUCT(('lits saisie'!$E$2:$E$46&lt;=AN$1)*('lits saisie'!#REF!&gt;=AN$1)*('lits saisie'!$A$2:$A$46=$A11))</f>
        <v>#REF!</v>
      </c>
      <c r="AO11" s="24" t="e">
        <f>SUMPRODUCT(('lits saisie'!$E$2:$E$46&lt;=AO$1)*('lits saisie'!#REF!&gt;=AO$1)*('lits saisie'!$A$2:$A$46=$A11))</f>
        <v>#REF!</v>
      </c>
      <c r="AP11" s="24" t="e">
        <f>SUMPRODUCT(('lits saisie'!$E$2:$E$46&lt;=AP$1)*('lits saisie'!#REF!&gt;=AP$1)*('lits saisie'!$A$2:$A$46=$A11))</f>
        <v>#REF!</v>
      </c>
      <c r="AQ11" s="24" t="e">
        <f>SUMPRODUCT(('lits saisie'!$E$2:$E$46&lt;=AQ$1)*('lits saisie'!#REF!&gt;=AQ$1)*('lits saisie'!$A$2:$A$46=$A11))</f>
        <v>#REF!</v>
      </c>
      <c r="AR11" s="24" t="e">
        <f>SUMPRODUCT(('lits saisie'!$E$2:$E$46&lt;=AR$1)*('lits saisie'!#REF!&gt;=AR$1)*('lits saisie'!$A$2:$A$46=$A11))</f>
        <v>#REF!</v>
      </c>
      <c r="AS11" s="24" t="e">
        <f>SUMPRODUCT(('lits saisie'!$E$2:$E$46&lt;=AS$1)*('lits saisie'!#REF!&gt;=AS$1)*('lits saisie'!$A$2:$A$46=$A11))</f>
        <v>#REF!</v>
      </c>
      <c r="AT11" s="24" t="e">
        <f>SUMPRODUCT(('lits saisie'!$E$2:$E$46&lt;=AT$1)*('lits saisie'!#REF!&gt;=AT$1)*('lits saisie'!$A$2:$A$46=$A11))</f>
        <v>#REF!</v>
      </c>
      <c r="AU11" s="24" t="e">
        <f>SUMPRODUCT(('lits saisie'!$E$2:$E$46&lt;=AU$1)*('lits saisie'!#REF!&gt;=AU$1)*('lits saisie'!$A$2:$A$46=$A11))</f>
        <v>#REF!</v>
      </c>
      <c r="AV11" s="24" t="e">
        <f>SUMPRODUCT(('lits saisie'!$E$2:$E$46&lt;=AV$1)*('lits saisie'!#REF!&gt;=AV$1)*('lits saisie'!$A$2:$A$46=$A11))</f>
        <v>#REF!</v>
      </c>
      <c r="AW11" s="24" t="e">
        <f>SUMPRODUCT(('lits saisie'!$E$2:$E$46&lt;=AW$1)*('lits saisie'!#REF!&gt;=AW$1)*('lits saisie'!$A$2:$A$46=$A11))</f>
        <v>#REF!</v>
      </c>
      <c r="AX11" s="24" t="e">
        <f>SUMPRODUCT(('lits saisie'!$E$2:$E$46&lt;=AX$1)*('lits saisie'!#REF!&gt;=AX$1)*('lits saisie'!$A$2:$A$46=$A11))</f>
        <v>#REF!</v>
      </c>
      <c r="AY11" s="24" t="e">
        <f>SUMPRODUCT(('lits saisie'!$E$2:$E$46&lt;=AY$1)*('lits saisie'!#REF!&gt;=AY$1)*('lits saisie'!$A$2:$A$46=$A11))</f>
        <v>#REF!</v>
      </c>
      <c r="AZ11" s="24" t="e">
        <f>SUMPRODUCT(('lits saisie'!$E$2:$E$46&lt;=AZ$1)*('lits saisie'!#REF!&gt;=AZ$1)*('lits saisie'!$A$2:$A$46=$A11))</f>
        <v>#REF!</v>
      </c>
      <c r="BA11" s="24" t="e">
        <f>SUMPRODUCT(('lits saisie'!$E$2:$E$46&lt;=BA$1)*('lits saisie'!#REF!&gt;=BA$1)*('lits saisie'!$A$2:$A$46=$A11))</f>
        <v>#REF!</v>
      </c>
      <c r="BB11" s="24" t="e">
        <f>SUMPRODUCT(('lits saisie'!$E$2:$E$46&lt;=BB$1)*('lits saisie'!#REF!&gt;=BB$1)*('lits saisie'!$A$2:$A$46=$A11))</f>
        <v>#REF!</v>
      </c>
      <c r="BC11" s="24" t="e">
        <f>SUMPRODUCT(('lits saisie'!$E$2:$E$46&lt;=BC$1)*('lits saisie'!#REF!&gt;=BC$1)*('lits saisie'!$A$2:$A$46=$A11))</f>
        <v>#REF!</v>
      </c>
      <c r="BD11" s="24" t="e">
        <f>SUMPRODUCT(('lits saisie'!$E$2:$E$46&lt;=BD$1)*('lits saisie'!#REF!&gt;=BD$1)*('lits saisie'!$A$2:$A$46=$A11))</f>
        <v>#REF!</v>
      </c>
      <c r="BE11" s="24" t="e">
        <f>SUMPRODUCT(('lits saisie'!$E$2:$E$46&lt;=BE$1)*('lits saisie'!#REF!&gt;=BE$1)*('lits saisie'!$A$2:$A$46=$A11))</f>
        <v>#REF!</v>
      </c>
      <c r="BF11" s="24" t="e">
        <f>SUMPRODUCT(('lits saisie'!$E$2:$E$46&lt;=BF$1)*('lits saisie'!#REF!&gt;=BF$1)*('lits saisie'!$A$2:$A$46=$A11))</f>
        <v>#REF!</v>
      </c>
      <c r="BG11" s="24" t="e">
        <f>SUMPRODUCT(('lits saisie'!$E$2:$E$46&lt;=BG$1)*('lits saisie'!#REF!&gt;=BG$1)*('lits saisie'!$A$2:$A$46=$A11))</f>
        <v>#REF!</v>
      </c>
      <c r="BH11" s="24" t="e">
        <f>SUMPRODUCT(('lits saisie'!$E$2:$E$46&lt;=BH$1)*('lits saisie'!#REF!&gt;=BH$1)*('lits saisie'!$A$2:$A$46=$A11))</f>
        <v>#REF!</v>
      </c>
      <c r="BI11" s="24" t="e">
        <f>SUMPRODUCT(('lits saisie'!$E$2:$E$46&lt;=BI$1)*('lits saisie'!#REF!&gt;=BI$1)*('lits saisie'!$A$2:$A$46=$A11))</f>
        <v>#REF!</v>
      </c>
      <c r="BJ11" s="24" t="e">
        <f>SUMPRODUCT(('lits saisie'!$E$2:$E$46&lt;=BJ$1)*('lits saisie'!#REF!&gt;=BJ$1)*('lits saisie'!$A$2:$A$46=$A11))</f>
        <v>#REF!</v>
      </c>
      <c r="BK11" s="24" t="e">
        <f>SUMPRODUCT(('lits saisie'!$E$2:$E$46&lt;=BK$1)*('lits saisie'!#REF!&gt;=BK$1)*('lits saisie'!$A$2:$A$46=$A11))</f>
        <v>#REF!</v>
      </c>
      <c r="BL11" s="24" t="e">
        <f>SUMPRODUCT(('lits saisie'!$E$2:$E$46&lt;=BL$1)*('lits saisie'!#REF!&gt;=BL$1)*('lits saisie'!$A$2:$A$46=$A11))</f>
        <v>#REF!</v>
      </c>
    </row>
    <row r="12" spans="1:64" x14ac:dyDescent="0.2">
      <c r="A12" s="21" t="s">
        <v>207</v>
      </c>
      <c r="B12" s="24" t="e">
        <f>SUMPRODUCT(('lits saisie'!$E$2:$E$46&lt;=B$1)*('lits saisie'!#REF!&gt;=B$1)*('lits saisie'!$A$2:$A$46=$A12))</f>
        <v>#REF!</v>
      </c>
      <c r="C12" s="24" t="e">
        <f>SUMPRODUCT(('lits saisie'!$E$2:$E$46&lt;=C$1)*('lits saisie'!#REF!&gt;=C$1)*('lits saisie'!$A$2:$A$46=$A12))</f>
        <v>#REF!</v>
      </c>
      <c r="D12" s="24" t="e">
        <f>SUMPRODUCT(('lits saisie'!$E$2:$E$46&lt;=D$1)*('lits saisie'!#REF!&gt;=D$1)*('lits saisie'!$A$2:$A$46=$A12))</f>
        <v>#REF!</v>
      </c>
      <c r="E12" s="24" t="e">
        <f>SUMPRODUCT(('lits saisie'!$E$2:$E$46&lt;=E$1)*('lits saisie'!#REF!&gt;=E$1)*('lits saisie'!$A$2:$A$46=$A12))</f>
        <v>#REF!</v>
      </c>
      <c r="F12" s="24" t="e">
        <f>SUMPRODUCT(('lits saisie'!$E$2:$E$46&lt;=F$1)*('lits saisie'!#REF!&gt;=F$1)*('lits saisie'!$A$2:$A$46=$A12))</f>
        <v>#REF!</v>
      </c>
      <c r="G12" s="24" t="e">
        <f>SUMPRODUCT(('lits saisie'!$E$2:$E$46&lt;=G$1)*('lits saisie'!#REF!&gt;=G$1)*('lits saisie'!$A$2:$A$46=$A12))</f>
        <v>#REF!</v>
      </c>
      <c r="H12" s="24" t="e">
        <f>SUMPRODUCT(('lits saisie'!$E$2:$E$46&lt;=H$1)*('lits saisie'!#REF!&gt;=H$1)*('lits saisie'!$A$2:$A$46=$A12))</f>
        <v>#REF!</v>
      </c>
      <c r="I12" s="24" t="e">
        <f>SUMPRODUCT(('lits saisie'!$E$2:$E$46&lt;=I$1)*('lits saisie'!#REF!&gt;=I$1)*('lits saisie'!$A$2:$A$46=$A12))</f>
        <v>#REF!</v>
      </c>
      <c r="J12" s="24" t="e">
        <f>SUMPRODUCT(('lits saisie'!$E$2:$E$46&lt;=J$1)*('lits saisie'!#REF!&gt;=J$1)*('lits saisie'!$A$2:$A$46=$A12))</f>
        <v>#REF!</v>
      </c>
      <c r="K12" s="24" t="e">
        <f>SUMPRODUCT(('lits saisie'!$E$2:$E$46&lt;=K$1)*('lits saisie'!#REF!&gt;=K$1)*('lits saisie'!$A$2:$A$46=$A12))</f>
        <v>#REF!</v>
      </c>
      <c r="L12" s="24" t="e">
        <f>SUMPRODUCT(('lits saisie'!$E$2:$E$46&lt;=L$1)*('lits saisie'!#REF!&gt;=L$1)*('lits saisie'!$A$2:$A$46=$A12))</f>
        <v>#REF!</v>
      </c>
      <c r="M12" s="24" t="e">
        <f>SUMPRODUCT(('lits saisie'!$E$2:$E$46&lt;=M$1)*('lits saisie'!#REF!&gt;=M$1)*('lits saisie'!$A$2:$A$46=$A12))</f>
        <v>#REF!</v>
      </c>
      <c r="N12" s="24" t="e">
        <f>SUMPRODUCT(('lits saisie'!$E$2:$E$46&lt;=N$1)*('lits saisie'!#REF!&gt;=N$1)*('lits saisie'!$A$2:$A$46=$A12))</f>
        <v>#REF!</v>
      </c>
      <c r="O12" s="24" t="e">
        <f>SUMPRODUCT(('lits saisie'!$E$2:$E$46&lt;=O$1)*('lits saisie'!#REF!&gt;=O$1)*('lits saisie'!$A$2:$A$46=$A12))</f>
        <v>#REF!</v>
      </c>
      <c r="P12" s="24" t="e">
        <f>SUMPRODUCT(('lits saisie'!$E$2:$E$46&lt;=P$1)*('lits saisie'!#REF!&gt;=P$1)*('lits saisie'!$A$2:$A$46=$A12))</f>
        <v>#REF!</v>
      </c>
      <c r="Q12" s="24" t="e">
        <f>SUMPRODUCT(('lits saisie'!$E$2:$E$46&lt;=Q$1)*('lits saisie'!#REF!&gt;=Q$1)*('lits saisie'!$A$2:$A$46=$A12))</f>
        <v>#REF!</v>
      </c>
      <c r="R12" s="24" t="e">
        <f>SUMPRODUCT(('lits saisie'!$E$2:$E$46&lt;=R$1)*('lits saisie'!#REF!&gt;=R$1)*('lits saisie'!$A$2:$A$46=$A12))</f>
        <v>#REF!</v>
      </c>
      <c r="S12" s="24" t="e">
        <f>SUMPRODUCT(('lits saisie'!$E$2:$E$46&lt;=S$1)*('lits saisie'!#REF!&gt;=S$1)*('lits saisie'!$A$2:$A$46=$A12))</f>
        <v>#REF!</v>
      </c>
      <c r="T12" s="24" t="e">
        <f>SUMPRODUCT(('lits saisie'!$E$2:$E$46&lt;=T$1)*('lits saisie'!#REF!&gt;=T$1)*('lits saisie'!$A$2:$A$46=$A12))</f>
        <v>#REF!</v>
      </c>
      <c r="U12" s="24" t="e">
        <f>SUMPRODUCT(('lits saisie'!$E$2:$E$46&lt;=U$1)*('lits saisie'!#REF!&gt;=U$1)*('lits saisie'!$A$2:$A$46=$A12))</f>
        <v>#REF!</v>
      </c>
      <c r="V12" s="24" t="e">
        <f>SUMPRODUCT(('lits saisie'!$E$2:$E$46&lt;=V$1)*('lits saisie'!#REF!&gt;=V$1)*('lits saisie'!$A$2:$A$46=$A12))</f>
        <v>#REF!</v>
      </c>
      <c r="W12" s="24" t="e">
        <f>SUMPRODUCT(('lits saisie'!$E$2:$E$46&lt;=W$1)*('lits saisie'!#REF!&gt;=W$1)*('lits saisie'!$A$2:$A$46=$A12))</f>
        <v>#REF!</v>
      </c>
      <c r="X12" s="24" t="e">
        <f>SUMPRODUCT(('lits saisie'!$E$2:$E$46&lt;=X$1)*('lits saisie'!#REF!&gt;=X$1)*('lits saisie'!$A$2:$A$46=$A12))</f>
        <v>#REF!</v>
      </c>
      <c r="Y12" s="24" t="e">
        <f>SUMPRODUCT(('lits saisie'!$E$2:$E$46&lt;=Y$1)*('lits saisie'!#REF!&gt;=Y$1)*('lits saisie'!$A$2:$A$46=$A12))</f>
        <v>#REF!</v>
      </c>
      <c r="Z12" s="24" t="e">
        <f>SUMPRODUCT(('lits saisie'!$E$2:$E$46&lt;=Z$1)*('lits saisie'!#REF!&gt;=Z$1)*('lits saisie'!$A$2:$A$46=$A12))</f>
        <v>#REF!</v>
      </c>
      <c r="AA12" s="24" t="e">
        <f>SUMPRODUCT(('lits saisie'!$E$2:$E$46&lt;=AA$1)*('lits saisie'!#REF!&gt;=AA$1)*('lits saisie'!$A$2:$A$46=$A12))</f>
        <v>#REF!</v>
      </c>
      <c r="AB12" s="24" t="e">
        <f>SUMPRODUCT(('lits saisie'!$E$2:$E$46&lt;=AB$1)*('lits saisie'!#REF!&gt;=AB$1)*('lits saisie'!$A$2:$A$46=$A12))</f>
        <v>#REF!</v>
      </c>
      <c r="AC12" s="24" t="e">
        <f>SUMPRODUCT(('lits saisie'!$E$2:$E$46&lt;=AC$1)*('lits saisie'!#REF!&gt;=AC$1)*('lits saisie'!$A$2:$A$46=$A12))</f>
        <v>#REF!</v>
      </c>
      <c r="AD12" s="24" t="e">
        <f>SUMPRODUCT(('lits saisie'!$E$2:$E$46&lt;=AD$1)*('lits saisie'!#REF!&gt;=AD$1)*('lits saisie'!$A$2:$A$46=$A12))</f>
        <v>#REF!</v>
      </c>
      <c r="AE12" s="24" t="e">
        <f>SUMPRODUCT(('lits saisie'!$E$2:$E$46&lt;=AE$1)*('lits saisie'!#REF!&gt;=AE$1)*('lits saisie'!$A$2:$A$46=$A12))</f>
        <v>#REF!</v>
      </c>
      <c r="AF12" s="24" t="e">
        <f>SUMPRODUCT(('lits saisie'!$E$2:$E$46&lt;=AF$1)*('lits saisie'!#REF!&gt;=AF$1)*('lits saisie'!$A$2:$A$46=$A12))</f>
        <v>#REF!</v>
      </c>
      <c r="AG12" s="24" t="e">
        <f>SUMPRODUCT(('lits saisie'!$E$2:$E$46&lt;=AG$1)*('lits saisie'!#REF!&gt;=AG$1)*('lits saisie'!$A$2:$A$46=$A12))</f>
        <v>#REF!</v>
      </c>
      <c r="AH12" s="24" t="e">
        <f>SUMPRODUCT(('lits saisie'!$E$2:$E$46&lt;=AH$1)*('lits saisie'!#REF!&gt;=AH$1)*('lits saisie'!$A$2:$A$46=$A12))</f>
        <v>#REF!</v>
      </c>
      <c r="AI12" s="24" t="e">
        <f>SUMPRODUCT(('lits saisie'!$E$2:$E$46&lt;=AI$1)*('lits saisie'!#REF!&gt;=AI$1)*('lits saisie'!$A$2:$A$46=$A12))</f>
        <v>#REF!</v>
      </c>
      <c r="AJ12" s="24" t="e">
        <f>SUMPRODUCT(('lits saisie'!$E$2:$E$46&lt;=AJ$1)*('lits saisie'!#REF!&gt;=AJ$1)*('lits saisie'!$A$2:$A$46=$A12))</f>
        <v>#REF!</v>
      </c>
      <c r="AK12" s="24" t="e">
        <f>SUMPRODUCT(('lits saisie'!$E$2:$E$46&lt;=AK$1)*('lits saisie'!#REF!&gt;=AK$1)*('lits saisie'!$A$2:$A$46=$A12))</f>
        <v>#REF!</v>
      </c>
      <c r="AL12" s="24" t="e">
        <f>SUMPRODUCT(('lits saisie'!$E$2:$E$46&lt;=AL$1)*('lits saisie'!#REF!&gt;=AL$1)*('lits saisie'!$A$2:$A$46=$A12))</f>
        <v>#REF!</v>
      </c>
      <c r="AM12" s="24" t="e">
        <f>SUMPRODUCT(('lits saisie'!$E$2:$E$46&lt;=AM$1)*('lits saisie'!#REF!&gt;=AM$1)*('lits saisie'!$A$2:$A$46=$A12))</f>
        <v>#REF!</v>
      </c>
      <c r="AN12" s="24" t="e">
        <f>SUMPRODUCT(('lits saisie'!$E$2:$E$46&lt;=AN$1)*('lits saisie'!#REF!&gt;=AN$1)*('lits saisie'!$A$2:$A$46=$A12))</f>
        <v>#REF!</v>
      </c>
      <c r="AO12" s="24" t="e">
        <f>SUMPRODUCT(('lits saisie'!$E$2:$E$46&lt;=AO$1)*('lits saisie'!#REF!&gt;=AO$1)*('lits saisie'!$A$2:$A$46=$A12))</f>
        <v>#REF!</v>
      </c>
      <c r="AP12" s="24" t="e">
        <f>SUMPRODUCT(('lits saisie'!$E$2:$E$46&lt;=AP$1)*('lits saisie'!#REF!&gt;=AP$1)*('lits saisie'!$A$2:$A$46=$A12))</f>
        <v>#REF!</v>
      </c>
      <c r="AQ12" s="24" t="e">
        <f>SUMPRODUCT(('lits saisie'!$E$2:$E$46&lt;=AQ$1)*('lits saisie'!#REF!&gt;=AQ$1)*('lits saisie'!$A$2:$A$46=$A12))</f>
        <v>#REF!</v>
      </c>
      <c r="AR12" s="24" t="e">
        <f>SUMPRODUCT(('lits saisie'!$E$2:$E$46&lt;=AR$1)*('lits saisie'!#REF!&gt;=AR$1)*('lits saisie'!$A$2:$A$46=$A12))</f>
        <v>#REF!</v>
      </c>
      <c r="AS12" s="24" t="e">
        <f>SUMPRODUCT(('lits saisie'!$E$2:$E$46&lt;=AS$1)*('lits saisie'!#REF!&gt;=AS$1)*('lits saisie'!$A$2:$A$46=$A12))</f>
        <v>#REF!</v>
      </c>
      <c r="AT12" s="24" t="e">
        <f>SUMPRODUCT(('lits saisie'!$E$2:$E$46&lt;=AT$1)*('lits saisie'!#REF!&gt;=AT$1)*('lits saisie'!$A$2:$A$46=$A12))</f>
        <v>#REF!</v>
      </c>
      <c r="AU12" s="24" t="e">
        <f>SUMPRODUCT(('lits saisie'!$E$2:$E$46&lt;=AU$1)*('lits saisie'!#REF!&gt;=AU$1)*('lits saisie'!$A$2:$A$46=$A12))</f>
        <v>#REF!</v>
      </c>
      <c r="AV12" s="24" t="e">
        <f>SUMPRODUCT(('lits saisie'!$E$2:$E$46&lt;=AV$1)*('lits saisie'!#REF!&gt;=AV$1)*('lits saisie'!$A$2:$A$46=$A12))</f>
        <v>#REF!</v>
      </c>
      <c r="AW12" s="24" t="e">
        <f>SUMPRODUCT(('lits saisie'!$E$2:$E$46&lt;=AW$1)*('lits saisie'!#REF!&gt;=AW$1)*('lits saisie'!$A$2:$A$46=$A12))</f>
        <v>#REF!</v>
      </c>
      <c r="AX12" s="24" t="e">
        <f>SUMPRODUCT(('lits saisie'!$E$2:$E$46&lt;=AX$1)*('lits saisie'!#REF!&gt;=AX$1)*('lits saisie'!$A$2:$A$46=$A12))</f>
        <v>#REF!</v>
      </c>
      <c r="AY12" s="24" t="e">
        <f>SUMPRODUCT(('lits saisie'!$E$2:$E$46&lt;=AY$1)*('lits saisie'!#REF!&gt;=AY$1)*('lits saisie'!$A$2:$A$46=$A12))</f>
        <v>#REF!</v>
      </c>
      <c r="AZ12" s="24" t="e">
        <f>SUMPRODUCT(('lits saisie'!$E$2:$E$46&lt;=AZ$1)*('lits saisie'!#REF!&gt;=AZ$1)*('lits saisie'!$A$2:$A$46=$A12))</f>
        <v>#REF!</v>
      </c>
      <c r="BA12" s="24" t="e">
        <f>SUMPRODUCT(('lits saisie'!$E$2:$E$46&lt;=BA$1)*('lits saisie'!#REF!&gt;=BA$1)*('lits saisie'!$A$2:$A$46=$A12))</f>
        <v>#REF!</v>
      </c>
      <c r="BB12" s="24" t="e">
        <f>SUMPRODUCT(('lits saisie'!$E$2:$E$46&lt;=BB$1)*('lits saisie'!#REF!&gt;=BB$1)*('lits saisie'!$A$2:$A$46=$A12))</f>
        <v>#REF!</v>
      </c>
      <c r="BC12" s="24" t="e">
        <f>SUMPRODUCT(('lits saisie'!$E$2:$E$46&lt;=BC$1)*('lits saisie'!#REF!&gt;=BC$1)*('lits saisie'!$A$2:$A$46=$A12))</f>
        <v>#REF!</v>
      </c>
      <c r="BD12" s="24" t="e">
        <f>SUMPRODUCT(('lits saisie'!$E$2:$E$46&lt;=BD$1)*('lits saisie'!#REF!&gt;=BD$1)*('lits saisie'!$A$2:$A$46=$A12))</f>
        <v>#REF!</v>
      </c>
      <c r="BE12" s="24" t="e">
        <f>SUMPRODUCT(('lits saisie'!$E$2:$E$46&lt;=BE$1)*('lits saisie'!#REF!&gt;=BE$1)*('lits saisie'!$A$2:$A$46=$A12))</f>
        <v>#REF!</v>
      </c>
      <c r="BF12" s="24" t="e">
        <f>SUMPRODUCT(('lits saisie'!$E$2:$E$46&lt;=BF$1)*('lits saisie'!#REF!&gt;=BF$1)*('lits saisie'!$A$2:$A$46=$A12))</f>
        <v>#REF!</v>
      </c>
      <c r="BG12" s="24" t="e">
        <f>SUMPRODUCT(('lits saisie'!$E$2:$E$46&lt;=BG$1)*('lits saisie'!#REF!&gt;=BG$1)*('lits saisie'!$A$2:$A$46=$A12))</f>
        <v>#REF!</v>
      </c>
      <c r="BH12" s="24" t="e">
        <f>SUMPRODUCT(('lits saisie'!$E$2:$E$46&lt;=BH$1)*('lits saisie'!#REF!&gt;=BH$1)*('lits saisie'!$A$2:$A$46=$A12))</f>
        <v>#REF!</v>
      </c>
      <c r="BI12" s="24" t="e">
        <f>SUMPRODUCT(('lits saisie'!$E$2:$E$46&lt;=BI$1)*('lits saisie'!#REF!&gt;=BI$1)*('lits saisie'!$A$2:$A$46=$A12))</f>
        <v>#REF!</v>
      </c>
      <c r="BJ12" s="24" t="e">
        <f>SUMPRODUCT(('lits saisie'!$E$2:$E$46&lt;=BJ$1)*('lits saisie'!#REF!&gt;=BJ$1)*('lits saisie'!$A$2:$A$46=$A12))</f>
        <v>#REF!</v>
      </c>
      <c r="BK12" s="24" t="e">
        <f>SUMPRODUCT(('lits saisie'!$E$2:$E$46&lt;=BK$1)*('lits saisie'!#REF!&gt;=BK$1)*('lits saisie'!$A$2:$A$46=$A12))</f>
        <v>#REF!</v>
      </c>
      <c r="BL12" s="24" t="e">
        <f>SUMPRODUCT(('lits saisie'!$E$2:$E$46&lt;=BL$1)*('lits saisie'!#REF!&gt;=BL$1)*('lits saisie'!$A$2:$A$46=$A12))</f>
        <v>#REF!</v>
      </c>
    </row>
    <row r="13" spans="1:64" x14ac:dyDescent="0.2">
      <c r="A13" s="21" t="s">
        <v>208</v>
      </c>
      <c r="B13" s="24" t="e">
        <f>SUMPRODUCT(('lits saisie'!$E$2:$E$46&lt;=B$1)*('lits saisie'!#REF!&gt;=B$1)*('lits saisie'!$A$2:$A$46=$A13))</f>
        <v>#REF!</v>
      </c>
      <c r="C13" s="24" t="e">
        <f>SUMPRODUCT(('lits saisie'!$E$2:$E$46&lt;=C$1)*('lits saisie'!#REF!&gt;=C$1)*('lits saisie'!$A$2:$A$46=$A13))</f>
        <v>#REF!</v>
      </c>
      <c r="D13" s="24" t="e">
        <f>SUMPRODUCT(('lits saisie'!$E$2:$E$46&lt;=D$1)*('lits saisie'!#REF!&gt;=D$1)*('lits saisie'!$A$2:$A$46=$A13))</f>
        <v>#REF!</v>
      </c>
      <c r="E13" s="24" t="e">
        <f>SUMPRODUCT(('lits saisie'!$E$2:$E$46&lt;=E$1)*('lits saisie'!#REF!&gt;=E$1)*('lits saisie'!$A$2:$A$46=$A13))</f>
        <v>#REF!</v>
      </c>
      <c r="F13" s="24" t="e">
        <f>SUMPRODUCT(('lits saisie'!$E$2:$E$46&lt;=F$1)*('lits saisie'!#REF!&gt;=F$1)*('lits saisie'!$A$2:$A$46=$A13))</f>
        <v>#REF!</v>
      </c>
      <c r="G13" s="24" t="e">
        <f>SUMPRODUCT(('lits saisie'!$E$2:$E$46&lt;=G$1)*('lits saisie'!#REF!&gt;=G$1)*('lits saisie'!$A$2:$A$46=$A13))</f>
        <v>#REF!</v>
      </c>
      <c r="H13" s="24" t="e">
        <f>SUMPRODUCT(('lits saisie'!$E$2:$E$46&lt;=H$1)*('lits saisie'!#REF!&gt;=H$1)*('lits saisie'!$A$2:$A$46=$A13))</f>
        <v>#REF!</v>
      </c>
      <c r="I13" s="24" t="e">
        <f>SUMPRODUCT(('lits saisie'!$E$2:$E$46&lt;=I$1)*('lits saisie'!#REF!&gt;=I$1)*('lits saisie'!$A$2:$A$46=$A13))</f>
        <v>#REF!</v>
      </c>
      <c r="J13" s="24" t="e">
        <f>SUMPRODUCT(('lits saisie'!$E$2:$E$46&lt;=J$1)*('lits saisie'!#REF!&gt;=J$1)*('lits saisie'!$A$2:$A$46=$A13))</f>
        <v>#REF!</v>
      </c>
      <c r="K13" s="24" t="e">
        <f>SUMPRODUCT(('lits saisie'!$E$2:$E$46&lt;=K$1)*('lits saisie'!#REF!&gt;=K$1)*('lits saisie'!$A$2:$A$46=$A13))</f>
        <v>#REF!</v>
      </c>
      <c r="L13" s="24" t="e">
        <f>SUMPRODUCT(('lits saisie'!$E$2:$E$46&lt;=L$1)*('lits saisie'!#REF!&gt;=L$1)*('lits saisie'!$A$2:$A$46=$A13))</f>
        <v>#REF!</v>
      </c>
      <c r="M13" s="24" t="e">
        <f>SUMPRODUCT(('lits saisie'!$E$2:$E$46&lt;=M$1)*('lits saisie'!#REF!&gt;=M$1)*('lits saisie'!$A$2:$A$46=$A13))</f>
        <v>#REF!</v>
      </c>
      <c r="N13" s="24" t="e">
        <f>SUMPRODUCT(('lits saisie'!$E$2:$E$46&lt;=N$1)*('lits saisie'!#REF!&gt;=N$1)*('lits saisie'!$A$2:$A$46=$A13))</f>
        <v>#REF!</v>
      </c>
      <c r="O13" s="24" t="e">
        <f>SUMPRODUCT(('lits saisie'!$E$2:$E$46&lt;=O$1)*('lits saisie'!#REF!&gt;=O$1)*('lits saisie'!$A$2:$A$46=$A13))</f>
        <v>#REF!</v>
      </c>
      <c r="P13" s="24" t="e">
        <f>SUMPRODUCT(('lits saisie'!$E$2:$E$46&lt;=P$1)*('lits saisie'!#REF!&gt;=P$1)*('lits saisie'!$A$2:$A$46=$A13))</f>
        <v>#REF!</v>
      </c>
      <c r="Q13" s="24" t="e">
        <f>SUMPRODUCT(('lits saisie'!$E$2:$E$46&lt;=Q$1)*('lits saisie'!#REF!&gt;=Q$1)*('lits saisie'!$A$2:$A$46=$A13))</f>
        <v>#REF!</v>
      </c>
      <c r="R13" s="24" t="e">
        <f>SUMPRODUCT(('lits saisie'!$E$2:$E$46&lt;=R$1)*('lits saisie'!#REF!&gt;=R$1)*('lits saisie'!$A$2:$A$46=$A13))</f>
        <v>#REF!</v>
      </c>
      <c r="S13" s="24" t="e">
        <f>SUMPRODUCT(('lits saisie'!$E$2:$E$46&lt;=S$1)*('lits saisie'!#REF!&gt;=S$1)*('lits saisie'!$A$2:$A$46=$A13))</f>
        <v>#REF!</v>
      </c>
      <c r="T13" s="24" t="e">
        <f>SUMPRODUCT(('lits saisie'!$E$2:$E$46&lt;=T$1)*('lits saisie'!#REF!&gt;=T$1)*('lits saisie'!$A$2:$A$46=$A13))</f>
        <v>#REF!</v>
      </c>
      <c r="U13" s="24" t="e">
        <f>SUMPRODUCT(('lits saisie'!$E$2:$E$46&lt;=U$1)*('lits saisie'!#REF!&gt;=U$1)*('lits saisie'!$A$2:$A$46=$A13))</f>
        <v>#REF!</v>
      </c>
      <c r="V13" s="24" t="e">
        <f>SUMPRODUCT(('lits saisie'!$E$2:$E$46&lt;=V$1)*('lits saisie'!#REF!&gt;=V$1)*('lits saisie'!$A$2:$A$46=$A13))</f>
        <v>#REF!</v>
      </c>
      <c r="W13" s="24" t="e">
        <f>SUMPRODUCT(('lits saisie'!$E$2:$E$46&lt;=W$1)*('lits saisie'!#REF!&gt;=W$1)*('lits saisie'!$A$2:$A$46=$A13))</f>
        <v>#REF!</v>
      </c>
      <c r="X13" s="24" t="e">
        <f>SUMPRODUCT(('lits saisie'!$E$2:$E$46&lt;=X$1)*('lits saisie'!#REF!&gt;=X$1)*('lits saisie'!$A$2:$A$46=$A13))</f>
        <v>#REF!</v>
      </c>
      <c r="Y13" s="24" t="e">
        <f>SUMPRODUCT(('lits saisie'!$E$2:$E$46&lt;=Y$1)*('lits saisie'!#REF!&gt;=Y$1)*('lits saisie'!$A$2:$A$46=$A13))</f>
        <v>#REF!</v>
      </c>
      <c r="Z13" s="24" t="e">
        <f>SUMPRODUCT(('lits saisie'!$E$2:$E$46&lt;=Z$1)*('lits saisie'!#REF!&gt;=Z$1)*('lits saisie'!$A$2:$A$46=$A13))</f>
        <v>#REF!</v>
      </c>
      <c r="AA13" s="24" t="e">
        <f>SUMPRODUCT(('lits saisie'!$E$2:$E$46&lt;=AA$1)*('lits saisie'!#REF!&gt;=AA$1)*('lits saisie'!$A$2:$A$46=$A13))</f>
        <v>#REF!</v>
      </c>
      <c r="AB13" s="24" t="e">
        <f>SUMPRODUCT(('lits saisie'!$E$2:$E$46&lt;=AB$1)*('lits saisie'!#REF!&gt;=AB$1)*('lits saisie'!$A$2:$A$46=$A13))</f>
        <v>#REF!</v>
      </c>
      <c r="AC13" s="24" t="e">
        <f>SUMPRODUCT(('lits saisie'!$E$2:$E$46&lt;=AC$1)*('lits saisie'!#REF!&gt;=AC$1)*('lits saisie'!$A$2:$A$46=$A13))</f>
        <v>#REF!</v>
      </c>
      <c r="AD13" s="24" t="e">
        <f>SUMPRODUCT(('lits saisie'!$E$2:$E$46&lt;=AD$1)*('lits saisie'!#REF!&gt;=AD$1)*('lits saisie'!$A$2:$A$46=$A13))</f>
        <v>#REF!</v>
      </c>
      <c r="AE13" s="24" t="e">
        <f>SUMPRODUCT(('lits saisie'!$E$2:$E$46&lt;=AE$1)*('lits saisie'!#REF!&gt;=AE$1)*('lits saisie'!$A$2:$A$46=$A13))</f>
        <v>#REF!</v>
      </c>
      <c r="AF13" s="24" t="e">
        <f>SUMPRODUCT(('lits saisie'!$E$2:$E$46&lt;=AF$1)*('lits saisie'!#REF!&gt;=AF$1)*('lits saisie'!$A$2:$A$46=$A13))</f>
        <v>#REF!</v>
      </c>
      <c r="AG13" s="24" t="e">
        <f>SUMPRODUCT(('lits saisie'!$E$2:$E$46&lt;=AG$1)*('lits saisie'!#REF!&gt;=AG$1)*('lits saisie'!$A$2:$A$46=$A13))</f>
        <v>#REF!</v>
      </c>
      <c r="AH13" s="24" t="e">
        <f>SUMPRODUCT(('lits saisie'!$E$2:$E$46&lt;=AH$1)*('lits saisie'!#REF!&gt;=AH$1)*('lits saisie'!$A$2:$A$46=$A13))</f>
        <v>#REF!</v>
      </c>
      <c r="AI13" s="24" t="e">
        <f>SUMPRODUCT(('lits saisie'!$E$2:$E$46&lt;=AI$1)*('lits saisie'!#REF!&gt;=AI$1)*('lits saisie'!$A$2:$A$46=$A13))</f>
        <v>#REF!</v>
      </c>
      <c r="AJ13" s="24" t="e">
        <f>SUMPRODUCT(('lits saisie'!$E$2:$E$46&lt;=AJ$1)*('lits saisie'!#REF!&gt;=AJ$1)*('lits saisie'!$A$2:$A$46=$A13))</f>
        <v>#REF!</v>
      </c>
      <c r="AK13" s="24" t="e">
        <f>SUMPRODUCT(('lits saisie'!$E$2:$E$46&lt;=AK$1)*('lits saisie'!#REF!&gt;=AK$1)*('lits saisie'!$A$2:$A$46=$A13))</f>
        <v>#REF!</v>
      </c>
      <c r="AL13" s="24" t="e">
        <f>SUMPRODUCT(('lits saisie'!$E$2:$E$46&lt;=AL$1)*('lits saisie'!#REF!&gt;=AL$1)*('lits saisie'!$A$2:$A$46=$A13))</f>
        <v>#REF!</v>
      </c>
      <c r="AM13" s="24" t="e">
        <f>SUMPRODUCT(('lits saisie'!$E$2:$E$46&lt;=AM$1)*('lits saisie'!#REF!&gt;=AM$1)*('lits saisie'!$A$2:$A$46=$A13))</f>
        <v>#REF!</v>
      </c>
      <c r="AN13" s="24" t="e">
        <f>SUMPRODUCT(('lits saisie'!$E$2:$E$46&lt;=AN$1)*('lits saisie'!#REF!&gt;=AN$1)*('lits saisie'!$A$2:$A$46=$A13))</f>
        <v>#REF!</v>
      </c>
      <c r="AO13" s="24" t="e">
        <f>SUMPRODUCT(('lits saisie'!$E$2:$E$46&lt;=AO$1)*('lits saisie'!#REF!&gt;=AO$1)*('lits saisie'!$A$2:$A$46=$A13))</f>
        <v>#REF!</v>
      </c>
      <c r="AP13" s="24" t="e">
        <f>SUMPRODUCT(('lits saisie'!$E$2:$E$46&lt;=AP$1)*('lits saisie'!#REF!&gt;=AP$1)*('lits saisie'!$A$2:$A$46=$A13))</f>
        <v>#REF!</v>
      </c>
      <c r="AQ13" s="24" t="e">
        <f>SUMPRODUCT(('lits saisie'!$E$2:$E$46&lt;=AQ$1)*('lits saisie'!#REF!&gt;=AQ$1)*('lits saisie'!$A$2:$A$46=$A13))</f>
        <v>#REF!</v>
      </c>
      <c r="AR13" s="24" t="e">
        <f>SUMPRODUCT(('lits saisie'!$E$2:$E$46&lt;=AR$1)*('lits saisie'!#REF!&gt;=AR$1)*('lits saisie'!$A$2:$A$46=$A13))</f>
        <v>#REF!</v>
      </c>
      <c r="AS13" s="24" t="e">
        <f>SUMPRODUCT(('lits saisie'!$E$2:$E$46&lt;=AS$1)*('lits saisie'!#REF!&gt;=AS$1)*('lits saisie'!$A$2:$A$46=$A13))</f>
        <v>#REF!</v>
      </c>
      <c r="AT13" s="24" t="e">
        <f>SUMPRODUCT(('lits saisie'!$E$2:$E$46&lt;=AT$1)*('lits saisie'!#REF!&gt;=AT$1)*('lits saisie'!$A$2:$A$46=$A13))</f>
        <v>#REF!</v>
      </c>
      <c r="AU13" s="24" t="e">
        <f>SUMPRODUCT(('lits saisie'!$E$2:$E$46&lt;=AU$1)*('lits saisie'!#REF!&gt;=AU$1)*('lits saisie'!$A$2:$A$46=$A13))</f>
        <v>#REF!</v>
      </c>
      <c r="AV13" s="24" t="e">
        <f>SUMPRODUCT(('lits saisie'!$E$2:$E$46&lt;=AV$1)*('lits saisie'!#REF!&gt;=AV$1)*('lits saisie'!$A$2:$A$46=$A13))</f>
        <v>#REF!</v>
      </c>
      <c r="AW13" s="24" t="e">
        <f>SUMPRODUCT(('lits saisie'!$E$2:$E$46&lt;=AW$1)*('lits saisie'!#REF!&gt;=AW$1)*('lits saisie'!$A$2:$A$46=$A13))</f>
        <v>#REF!</v>
      </c>
      <c r="AX13" s="24" t="e">
        <f>SUMPRODUCT(('lits saisie'!$E$2:$E$46&lt;=AX$1)*('lits saisie'!#REF!&gt;=AX$1)*('lits saisie'!$A$2:$A$46=$A13))</f>
        <v>#REF!</v>
      </c>
      <c r="AY13" s="24" t="e">
        <f>SUMPRODUCT(('lits saisie'!$E$2:$E$46&lt;=AY$1)*('lits saisie'!#REF!&gt;=AY$1)*('lits saisie'!$A$2:$A$46=$A13))</f>
        <v>#REF!</v>
      </c>
      <c r="AZ13" s="24" t="e">
        <f>SUMPRODUCT(('lits saisie'!$E$2:$E$46&lt;=AZ$1)*('lits saisie'!#REF!&gt;=AZ$1)*('lits saisie'!$A$2:$A$46=$A13))</f>
        <v>#REF!</v>
      </c>
      <c r="BA13" s="24" t="e">
        <f>SUMPRODUCT(('lits saisie'!$E$2:$E$46&lt;=BA$1)*('lits saisie'!#REF!&gt;=BA$1)*('lits saisie'!$A$2:$A$46=$A13))</f>
        <v>#REF!</v>
      </c>
      <c r="BB13" s="24" t="e">
        <f>SUMPRODUCT(('lits saisie'!$E$2:$E$46&lt;=BB$1)*('lits saisie'!#REF!&gt;=BB$1)*('lits saisie'!$A$2:$A$46=$A13))</f>
        <v>#REF!</v>
      </c>
      <c r="BC13" s="24" t="e">
        <f>SUMPRODUCT(('lits saisie'!$E$2:$E$46&lt;=BC$1)*('lits saisie'!#REF!&gt;=BC$1)*('lits saisie'!$A$2:$A$46=$A13))</f>
        <v>#REF!</v>
      </c>
      <c r="BD13" s="24" t="e">
        <f>SUMPRODUCT(('lits saisie'!$E$2:$E$46&lt;=BD$1)*('lits saisie'!#REF!&gt;=BD$1)*('lits saisie'!$A$2:$A$46=$A13))</f>
        <v>#REF!</v>
      </c>
      <c r="BE13" s="24" t="e">
        <f>SUMPRODUCT(('lits saisie'!$E$2:$E$46&lt;=BE$1)*('lits saisie'!#REF!&gt;=BE$1)*('lits saisie'!$A$2:$A$46=$A13))</f>
        <v>#REF!</v>
      </c>
      <c r="BF13" s="24" t="e">
        <f>SUMPRODUCT(('lits saisie'!$E$2:$E$46&lt;=BF$1)*('lits saisie'!#REF!&gt;=BF$1)*('lits saisie'!$A$2:$A$46=$A13))</f>
        <v>#REF!</v>
      </c>
      <c r="BG13" s="24" t="e">
        <f>SUMPRODUCT(('lits saisie'!$E$2:$E$46&lt;=BG$1)*('lits saisie'!#REF!&gt;=BG$1)*('lits saisie'!$A$2:$A$46=$A13))</f>
        <v>#REF!</v>
      </c>
      <c r="BH13" s="24" t="e">
        <f>SUMPRODUCT(('lits saisie'!$E$2:$E$46&lt;=BH$1)*('lits saisie'!#REF!&gt;=BH$1)*('lits saisie'!$A$2:$A$46=$A13))</f>
        <v>#REF!</v>
      </c>
      <c r="BI13" s="24" t="e">
        <f>SUMPRODUCT(('lits saisie'!$E$2:$E$46&lt;=BI$1)*('lits saisie'!#REF!&gt;=BI$1)*('lits saisie'!$A$2:$A$46=$A13))</f>
        <v>#REF!</v>
      </c>
      <c r="BJ13" s="24" t="e">
        <f>SUMPRODUCT(('lits saisie'!$E$2:$E$46&lt;=BJ$1)*('lits saisie'!#REF!&gt;=BJ$1)*('lits saisie'!$A$2:$A$46=$A13))</f>
        <v>#REF!</v>
      </c>
      <c r="BK13" s="24" t="e">
        <f>SUMPRODUCT(('lits saisie'!$E$2:$E$46&lt;=BK$1)*('lits saisie'!#REF!&gt;=BK$1)*('lits saisie'!$A$2:$A$46=$A13))</f>
        <v>#REF!</v>
      </c>
      <c r="BL13" s="24" t="e">
        <f>SUMPRODUCT(('lits saisie'!$E$2:$E$46&lt;=BL$1)*('lits saisie'!#REF!&gt;=BL$1)*('lits saisie'!$A$2:$A$46=$A13))</f>
        <v>#REF!</v>
      </c>
    </row>
    <row r="14" spans="1:64" x14ac:dyDescent="0.2">
      <c r="A14" s="21" t="s">
        <v>209</v>
      </c>
      <c r="B14" s="24" t="e">
        <f>SUMPRODUCT(('lits saisie'!$E$2:$E$46&lt;=B$1)*('lits saisie'!#REF!&gt;=B$1)*('lits saisie'!$A$2:$A$46=$A14))</f>
        <v>#REF!</v>
      </c>
      <c r="C14" s="24" t="e">
        <f>SUMPRODUCT(('lits saisie'!$E$2:$E$46&lt;=C$1)*('lits saisie'!#REF!&gt;=C$1)*('lits saisie'!$A$2:$A$46=$A14))</f>
        <v>#REF!</v>
      </c>
      <c r="D14" s="24" t="e">
        <f>SUMPRODUCT(('lits saisie'!$E$2:$E$46&lt;=D$1)*('lits saisie'!#REF!&gt;=D$1)*('lits saisie'!$A$2:$A$46=$A14))</f>
        <v>#REF!</v>
      </c>
      <c r="E14" s="24" t="e">
        <f>SUMPRODUCT(('lits saisie'!$E$2:$E$46&lt;=E$1)*('lits saisie'!#REF!&gt;=E$1)*('lits saisie'!$A$2:$A$46=$A14))</f>
        <v>#REF!</v>
      </c>
      <c r="F14" s="24" t="e">
        <f>SUMPRODUCT(('lits saisie'!$E$2:$E$46&lt;=F$1)*('lits saisie'!#REF!&gt;=F$1)*('lits saisie'!$A$2:$A$46=$A14))</f>
        <v>#REF!</v>
      </c>
      <c r="G14" s="24" t="e">
        <f>SUMPRODUCT(('lits saisie'!$E$2:$E$46&lt;=G$1)*('lits saisie'!#REF!&gt;=G$1)*('lits saisie'!$A$2:$A$46=$A14))</f>
        <v>#REF!</v>
      </c>
      <c r="H14" s="24" t="e">
        <f>SUMPRODUCT(('lits saisie'!$E$2:$E$46&lt;=H$1)*('lits saisie'!#REF!&gt;=H$1)*('lits saisie'!$A$2:$A$46=$A14))</f>
        <v>#REF!</v>
      </c>
      <c r="I14" s="24" t="e">
        <f>SUMPRODUCT(('lits saisie'!$E$2:$E$46&lt;=I$1)*('lits saisie'!#REF!&gt;=I$1)*('lits saisie'!$A$2:$A$46=$A14))</f>
        <v>#REF!</v>
      </c>
      <c r="J14" s="24" t="e">
        <f>SUMPRODUCT(('lits saisie'!$E$2:$E$46&lt;=J$1)*('lits saisie'!#REF!&gt;=J$1)*('lits saisie'!$A$2:$A$46=$A14))</f>
        <v>#REF!</v>
      </c>
      <c r="K14" s="24" t="e">
        <f>SUMPRODUCT(('lits saisie'!$E$2:$E$46&lt;=K$1)*('lits saisie'!#REF!&gt;=K$1)*('lits saisie'!$A$2:$A$46=$A14))</f>
        <v>#REF!</v>
      </c>
      <c r="L14" s="24" t="e">
        <f>SUMPRODUCT(('lits saisie'!$E$2:$E$46&lt;=L$1)*('lits saisie'!#REF!&gt;=L$1)*('lits saisie'!$A$2:$A$46=$A14))</f>
        <v>#REF!</v>
      </c>
      <c r="M14" s="24" t="e">
        <f>SUMPRODUCT(('lits saisie'!$E$2:$E$46&lt;=M$1)*('lits saisie'!#REF!&gt;=M$1)*('lits saisie'!$A$2:$A$46=$A14))</f>
        <v>#REF!</v>
      </c>
      <c r="N14" s="24" t="e">
        <f>SUMPRODUCT(('lits saisie'!$E$2:$E$46&lt;=N$1)*('lits saisie'!#REF!&gt;=N$1)*('lits saisie'!$A$2:$A$46=$A14))</f>
        <v>#REF!</v>
      </c>
      <c r="O14" s="24" t="e">
        <f>SUMPRODUCT(('lits saisie'!$E$2:$E$46&lt;=O$1)*('lits saisie'!#REF!&gt;=O$1)*('lits saisie'!$A$2:$A$46=$A14))</f>
        <v>#REF!</v>
      </c>
      <c r="P14" s="24" t="e">
        <f>SUMPRODUCT(('lits saisie'!$E$2:$E$46&lt;=P$1)*('lits saisie'!#REF!&gt;=P$1)*('lits saisie'!$A$2:$A$46=$A14))</f>
        <v>#REF!</v>
      </c>
      <c r="Q14" s="24" t="e">
        <f>SUMPRODUCT(('lits saisie'!$E$2:$E$46&lt;=Q$1)*('lits saisie'!#REF!&gt;=Q$1)*('lits saisie'!$A$2:$A$46=$A14))</f>
        <v>#REF!</v>
      </c>
      <c r="R14" s="24" t="e">
        <f>SUMPRODUCT(('lits saisie'!$E$2:$E$46&lt;=R$1)*('lits saisie'!#REF!&gt;=R$1)*('lits saisie'!$A$2:$A$46=$A14))</f>
        <v>#REF!</v>
      </c>
      <c r="S14" s="24" t="e">
        <f>SUMPRODUCT(('lits saisie'!$E$2:$E$46&lt;=S$1)*('lits saisie'!#REF!&gt;=S$1)*('lits saisie'!$A$2:$A$46=$A14))</f>
        <v>#REF!</v>
      </c>
      <c r="T14" s="24" t="e">
        <f>SUMPRODUCT(('lits saisie'!$E$2:$E$46&lt;=T$1)*('lits saisie'!#REF!&gt;=T$1)*('lits saisie'!$A$2:$A$46=$A14))</f>
        <v>#REF!</v>
      </c>
      <c r="U14" s="24" t="e">
        <f>SUMPRODUCT(('lits saisie'!$E$2:$E$46&lt;=U$1)*('lits saisie'!#REF!&gt;=U$1)*('lits saisie'!$A$2:$A$46=$A14))</f>
        <v>#REF!</v>
      </c>
      <c r="V14" s="24" t="e">
        <f>SUMPRODUCT(('lits saisie'!$E$2:$E$46&lt;=V$1)*('lits saisie'!#REF!&gt;=V$1)*('lits saisie'!$A$2:$A$46=$A14))</f>
        <v>#REF!</v>
      </c>
      <c r="W14" s="24" t="e">
        <f>SUMPRODUCT(('lits saisie'!$E$2:$E$46&lt;=W$1)*('lits saisie'!#REF!&gt;=W$1)*('lits saisie'!$A$2:$A$46=$A14))</f>
        <v>#REF!</v>
      </c>
      <c r="X14" s="24" t="e">
        <f>SUMPRODUCT(('lits saisie'!$E$2:$E$46&lt;=X$1)*('lits saisie'!#REF!&gt;=X$1)*('lits saisie'!$A$2:$A$46=$A14))</f>
        <v>#REF!</v>
      </c>
      <c r="Y14" s="24" t="e">
        <f>SUMPRODUCT(('lits saisie'!$E$2:$E$46&lt;=Y$1)*('lits saisie'!#REF!&gt;=Y$1)*('lits saisie'!$A$2:$A$46=$A14))</f>
        <v>#REF!</v>
      </c>
      <c r="Z14" s="24" t="e">
        <f>SUMPRODUCT(('lits saisie'!$E$2:$E$46&lt;=Z$1)*('lits saisie'!#REF!&gt;=Z$1)*('lits saisie'!$A$2:$A$46=$A14))</f>
        <v>#REF!</v>
      </c>
      <c r="AA14" s="24" t="e">
        <f>SUMPRODUCT(('lits saisie'!$E$2:$E$46&lt;=AA$1)*('lits saisie'!#REF!&gt;=AA$1)*('lits saisie'!$A$2:$A$46=$A14))</f>
        <v>#REF!</v>
      </c>
      <c r="AB14" s="24" t="e">
        <f>SUMPRODUCT(('lits saisie'!$E$2:$E$46&lt;=AB$1)*('lits saisie'!#REF!&gt;=AB$1)*('lits saisie'!$A$2:$A$46=$A14))</f>
        <v>#REF!</v>
      </c>
      <c r="AC14" s="24" t="e">
        <f>SUMPRODUCT(('lits saisie'!$E$2:$E$46&lt;=AC$1)*('lits saisie'!#REF!&gt;=AC$1)*('lits saisie'!$A$2:$A$46=$A14))</f>
        <v>#REF!</v>
      </c>
      <c r="AD14" s="24" t="e">
        <f>SUMPRODUCT(('lits saisie'!$E$2:$E$46&lt;=AD$1)*('lits saisie'!#REF!&gt;=AD$1)*('lits saisie'!$A$2:$A$46=$A14))</f>
        <v>#REF!</v>
      </c>
      <c r="AE14" s="24" t="e">
        <f>SUMPRODUCT(('lits saisie'!$E$2:$E$46&lt;=AE$1)*('lits saisie'!#REF!&gt;=AE$1)*('lits saisie'!$A$2:$A$46=$A14))</f>
        <v>#REF!</v>
      </c>
      <c r="AF14" s="24" t="e">
        <f>SUMPRODUCT(('lits saisie'!$E$2:$E$46&lt;=AF$1)*('lits saisie'!#REF!&gt;=AF$1)*('lits saisie'!$A$2:$A$46=$A14))</f>
        <v>#REF!</v>
      </c>
      <c r="AG14" s="24" t="e">
        <f>SUMPRODUCT(('lits saisie'!$E$2:$E$46&lt;=AG$1)*('lits saisie'!#REF!&gt;=AG$1)*('lits saisie'!$A$2:$A$46=$A14))</f>
        <v>#REF!</v>
      </c>
      <c r="AH14" s="24" t="e">
        <f>SUMPRODUCT(('lits saisie'!$E$2:$E$46&lt;=AH$1)*('lits saisie'!#REF!&gt;=AH$1)*('lits saisie'!$A$2:$A$46=$A14))</f>
        <v>#REF!</v>
      </c>
      <c r="AI14" s="24" t="e">
        <f>SUMPRODUCT(('lits saisie'!$E$2:$E$46&lt;=AI$1)*('lits saisie'!#REF!&gt;=AI$1)*('lits saisie'!$A$2:$A$46=$A14))</f>
        <v>#REF!</v>
      </c>
      <c r="AJ14" s="24" t="e">
        <f>SUMPRODUCT(('lits saisie'!$E$2:$E$46&lt;=AJ$1)*('lits saisie'!#REF!&gt;=AJ$1)*('lits saisie'!$A$2:$A$46=$A14))</f>
        <v>#REF!</v>
      </c>
      <c r="AK14" s="24" t="e">
        <f>SUMPRODUCT(('lits saisie'!$E$2:$E$46&lt;=AK$1)*('lits saisie'!#REF!&gt;=AK$1)*('lits saisie'!$A$2:$A$46=$A14))</f>
        <v>#REF!</v>
      </c>
      <c r="AL14" s="24" t="e">
        <f>SUMPRODUCT(('lits saisie'!$E$2:$E$46&lt;=AL$1)*('lits saisie'!#REF!&gt;=AL$1)*('lits saisie'!$A$2:$A$46=$A14))</f>
        <v>#REF!</v>
      </c>
      <c r="AM14" s="24" t="e">
        <f>SUMPRODUCT(('lits saisie'!$E$2:$E$46&lt;=AM$1)*('lits saisie'!#REF!&gt;=AM$1)*('lits saisie'!$A$2:$A$46=$A14))</f>
        <v>#REF!</v>
      </c>
      <c r="AN14" s="24" t="e">
        <f>SUMPRODUCT(('lits saisie'!$E$2:$E$46&lt;=AN$1)*('lits saisie'!#REF!&gt;=AN$1)*('lits saisie'!$A$2:$A$46=$A14))</f>
        <v>#REF!</v>
      </c>
      <c r="AO14" s="24" t="e">
        <f>SUMPRODUCT(('lits saisie'!$E$2:$E$46&lt;=AO$1)*('lits saisie'!#REF!&gt;=AO$1)*('lits saisie'!$A$2:$A$46=$A14))</f>
        <v>#REF!</v>
      </c>
      <c r="AP14" s="24" t="e">
        <f>SUMPRODUCT(('lits saisie'!$E$2:$E$46&lt;=AP$1)*('lits saisie'!#REF!&gt;=AP$1)*('lits saisie'!$A$2:$A$46=$A14))</f>
        <v>#REF!</v>
      </c>
      <c r="AQ14" s="24" t="e">
        <f>SUMPRODUCT(('lits saisie'!$E$2:$E$46&lt;=AQ$1)*('lits saisie'!#REF!&gt;=AQ$1)*('lits saisie'!$A$2:$A$46=$A14))</f>
        <v>#REF!</v>
      </c>
      <c r="AR14" s="24" t="e">
        <f>SUMPRODUCT(('lits saisie'!$E$2:$E$46&lt;=AR$1)*('lits saisie'!#REF!&gt;=AR$1)*('lits saisie'!$A$2:$A$46=$A14))</f>
        <v>#REF!</v>
      </c>
      <c r="AS14" s="24" t="e">
        <f>SUMPRODUCT(('lits saisie'!$E$2:$E$46&lt;=AS$1)*('lits saisie'!#REF!&gt;=AS$1)*('lits saisie'!$A$2:$A$46=$A14))</f>
        <v>#REF!</v>
      </c>
      <c r="AT14" s="24" t="e">
        <f>SUMPRODUCT(('lits saisie'!$E$2:$E$46&lt;=AT$1)*('lits saisie'!#REF!&gt;=AT$1)*('lits saisie'!$A$2:$A$46=$A14))</f>
        <v>#REF!</v>
      </c>
      <c r="AU14" s="24" t="e">
        <f>SUMPRODUCT(('lits saisie'!$E$2:$E$46&lt;=AU$1)*('lits saisie'!#REF!&gt;=AU$1)*('lits saisie'!$A$2:$A$46=$A14))</f>
        <v>#REF!</v>
      </c>
      <c r="AV14" s="24" t="e">
        <f>SUMPRODUCT(('lits saisie'!$E$2:$E$46&lt;=AV$1)*('lits saisie'!#REF!&gt;=AV$1)*('lits saisie'!$A$2:$A$46=$A14))</f>
        <v>#REF!</v>
      </c>
      <c r="AW14" s="24" t="e">
        <f>SUMPRODUCT(('lits saisie'!$E$2:$E$46&lt;=AW$1)*('lits saisie'!#REF!&gt;=AW$1)*('lits saisie'!$A$2:$A$46=$A14))</f>
        <v>#REF!</v>
      </c>
      <c r="AX14" s="24" t="e">
        <f>SUMPRODUCT(('lits saisie'!$E$2:$E$46&lt;=AX$1)*('lits saisie'!#REF!&gt;=AX$1)*('lits saisie'!$A$2:$A$46=$A14))</f>
        <v>#REF!</v>
      </c>
      <c r="AY14" s="24" t="e">
        <f>SUMPRODUCT(('lits saisie'!$E$2:$E$46&lt;=AY$1)*('lits saisie'!#REF!&gt;=AY$1)*('lits saisie'!$A$2:$A$46=$A14))</f>
        <v>#REF!</v>
      </c>
      <c r="AZ14" s="24" t="e">
        <f>SUMPRODUCT(('lits saisie'!$E$2:$E$46&lt;=AZ$1)*('lits saisie'!#REF!&gt;=AZ$1)*('lits saisie'!$A$2:$A$46=$A14))</f>
        <v>#REF!</v>
      </c>
      <c r="BA14" s="24" t="e">
        <f>SUMPRODUCT(('lits saisie'!$E$2:$E$46&lt;=BA$1)*('lits saisie'!#REF!&gt;=BA$1)*('lits saisie'!$A$2:$A$46=$A14))</f>
        <v>#REF!</v>
      </c>
      <c r="BB14" s="24" t="e">
        <f>SUMPRODUCT(('lits saisie'!$E$2:$E$46&lt;=BB$1)*('lits saisie'!#REF!&gt;=BB$1)*('lits saisie'!$A$2:$A$46=$A14))</f>
        <v>#REF!</v>
      </c>
      <c r="BC14" s="24" t="e">
        <f>SUMPRODUCT(('lits saisie'!$E$2:$E$46&lt;=BC$1)*('lits saisie'!#REF!&gt;=BC$1)*('lits saisie'!$A$2:$A$46=$A14))</f>
        <v>#REF!</v>
      </c>
      <c r="BD14" s="24" t="e">
        <f>SUMPRODUCT(('lits saisie'!$E$2:$E$46&lt;=BD$1)*('lits saisie'!#REF!&gt;=BD$1)*('lits saisie'!$A$2:$A$46=$A14))</f>
        <v>#REF!</v>
      </c>
      <c r="BE14" s="24" t="e">
        <f>SUMPRODUCT(('lits saisie'!$E$2:$E$46&lt;=BE$1)*('lits saisie'!#REF!&gt;=BE$1)*('lits saisie'!$A$2:$A$46=$A14))</f>
        <v>#REF!</v>
      </c>
      <c r="BF14" s="24" t="e">
        <f>SUMPRODUCT(('lits saisie'!$E$2:$E$46&lt;=BF$1)*('lits saisie'!#REF!&gt;=BF$1)*('lits saisie'!$A$2:$A$46=$A14))</f>
        <v>#REF!</v>
      </c>
      <c r="BG14" s="24" t="e">
        <f>SUMPRODUCT(('lits saisie'!$E$2:$E$46&lt;=BG$1)*('lits saisie'!#REF!&gt;=BG$1)*('lits saisie'!$A$2:$A$46=$A14))</f>
        <v>#REF!</v>
      </c>
      <c r="BH14" s="24" t="e">
        <f>SUMPRODUCT(('lits saisie'!$E$2:$E$46&lt;=BH$1)*('lits saisie'!#REF!&gt;=BH$1)*('lits saisie'!$A$2:$A$46=$A14))</f>
        <v>#REF!</v>
      </c>
      <c r="BI14" s="24" t="e">
        <f>SUMPRODUCT(('lits saisie'!$E$2:$E$46&lt;=BI$1)*('lits saisie'!#REF!&gt;=BI$1)*('lits saisie'!$A$2:$A$46=$A14))</f>
        <v>#REF!</v>
      </c>
      <c r="BJ14" s="24" t="e">
        <f>SUMPRODUCT(('lits saisie'!$E$2:$E$46&lt;=BJ$1)*('lits saisie'!#REF!&gt;=BJ$1)*('lits saisie'!$A$2:$A$46=$A14))</f>
        <v>#REF!</v>
      </c>
      <c r="BK14" s="24" t="e">
        <f>SUMPRODUCT(('lits saisie'!$E$2:$E$46&lt;=BK$1)*('lits saisie'!#REF!&gt;=BK$1)*('lits saisie'!$A$2:$A$46=$A14))</f>
        <v>#REF!</v>
      </c>
      <c r="BL14" s="24" t="e">
        <f>SUMPRODUCT(('lits saisie'!$E$2:$E$46&lt;=BL$1)*('lits saisie'!#REF!&gt;=BL$1)*('lits saisie'!$A$2:$A$46=$A14))</f>
        <v>#REF!</v>
      </c>
    </row>
    <row r="15" spans="1:64" x14ac:dyDescent="0.2">
      <c r="A15" s="21" t="s">
        <v>210</v>
      </c>
      <c r="B15" s="24" t="e">
        <f>SUMPRODUCT(('lits saisie'!$E$2:$E$46&lt;=B$1)*('lits saisie'!#REF!&gt;=B$1)*('lits saisie'!$A$2:$A$46=$A15))</f>
        <v>#REF!</v>
      </c>
      <c r="C15" s="24" t="e">
        <f>SUMPRODUCT(('lits saisie'!$E$2:$E$46&lt;=C$1)*('lits saisie'!#REF!&gt;=C$1)*('lits saisie'!$A$2:$A$46=$A15))</f>
        <v>#REF!</v>
      </c>
      <c r="D15" s="24" t="e">
        <f>SUMPRODUCT(('lits saisie'!$E$2:$E$46&lt;=D$1)*('lits saisie'!#REF!&gt;=D$1)*('lits saisie'!$A$2:$A$46=$A15))</f>
        <v>#REF!</v>
      </c>
      <c r="E15" s="24" t="e">
        <f>SUMPRODUCT(('lits saisie'!$E$2:$E$46&lt;=E$1)*('lits saisie'!#REF!&gt;=E$1)*('lits saisie'!$A$2:$A$46=$A15))</f>
        <v>#REF!</v>
      </c>
      <c r="F15" s="24" t="e">
        <f>SUMPRODUCT(('lits saisie'!$E$2:$E$46&lt;=F$1)*('lits saisie'!#REF!&gt;=F$1)*('lits saisie'!$A$2:$A$46=$A15))</f>
        <v>#REF!</v>
      </c>
      <c r="G15" s="24" t="e">
        <f>SUMPRODUCT(('lits saisie'!$E$2:$E$46&lt;=G$1)*('lits saisie'!#REF!&gt;=G$1)*('lits saisie'!$A$2:$A$46=$A15))</f>
        <v>#REF!</v>
      </c>
      <c r="H15" s="24" t="e">
        <f>SUMPRODUCT(('lits saisie'!$E$2:$E$46&lt;=H$1)*('lits saisie'!#REF!&gt;=H$1)*('lits saisie'!$A$2:$A$46=$A15))</f>
        <v>#REF!</v>
      </c>
      <c r="I15" s="24" t="e">
        <f>SUMPRODUCT(('lits saisie'!$E$2:$E$46&lt;=I$1)*('lits saisie'!#REF!&gt;=I$1)*('lits saisie'!$A$2:$A$46=$A15))</f>
        <v>#REF!</v>
      </c>
      <c r="J15" s="24" t="e">
        <f>SUMPRODUCT(('lits saisie'!$E$2:$E$46&lt;=J$1)*('lits saisie'!#REF!&gt;=J$1)*('lits saisie'!$A$2:$A$46=$A15))</f>
        <v>#REF!</v>
      </c>
      <c r="K15" s="24" t="e">
        <f>SUMPRODUCT(('lits saisie'!$E$2:$E$46&lt;=K$1)*('lits saisie'!#REF!&gt;=K$1)*('lits saisie'!$A$2:$A$46=$A15))</f>
        <v>#REF!</v>
      </c>
      <c r="L15" s="24" t="e">
        <f>SUMPRODUCT(('lits saisie'!$E$2:$E$46&lt;=L$1)*('lits saisie'!#REF!&gt;=L$1)*('lits saisie'!$A$2:$A$46=$A15))</f>
        <v>#REF!</v>
      </c>
      <c r="M15" s="24" t="e">
        <f>SUMPRODUCT(('lits saisie'!$E$2:$E$46&lt;=M$1)*('lits saisie'!#REF!&gt;=M$1)*('lits saisie'!$A$2:$A$46=$A15))</f>
        <v>#REF!</v>
      </c>
      <c r="N15" s="24" t="e">
        <f>SUMPRODUCT(('lits saisie'!$E$2:$E$46&lt;=N$1)*('lits saisie'!#REF!&gt;=N$1)*('lits saisie'!$A$2:$A$46=$A15))</f>
        <v>#REF!</v>
      </c>
      <c r="O15" s="24" t="e">
        <f>SUMPRODUCT(('lits saisie'!$E$2:$E$46&lt;=O$1)*('lits saisie'!#REF!&gt;=O$1)*('lits saisie'!$A$2:$A$46=$A15))</f>
        <v>#REF!</v>
      </c>
      <c r="P15" s="24" t="e">
        <f>SUMPRODUCT(('lits saisie'!$E$2:$E$46&lt;=P$1)*('lits saisie'!#REF!&gt;=P$1)*('lits saisie'!$A$2:$A$46=$A15))</f>
        <v>#REF!</v>
      </c>
      <c r="Q15" s="24" t="e">
        <f>SUMPRODUCT(('lits saisie'!$E$2:$E$46&lt;=Q$1)*('lits saisie'!#REF!&gt;=Q$1)*('lits saisie'!$A$2:$A$46=$A15))</f>
        <v>#REF!</v>
      </c>
      <c r="R15" s="24" t="e">
        <f>SUMPRODUCT(('lits saisie'!$E$2:$E$46&lt;=R$1)*('lits saisie'!#REF!&gt;=R$1)*('lits saisie'!$A$2:$A$46=$A15))</f>
        <v>#REF!</v>
      </c>
      <c r="S15" s="24" t="e">
        <f>SUMPRODUCT(('lits saisie'!$E$2:$E$46&lt;=S$1)*('lits saisie'!#REF!&gt;=S$1)*('lits saisie'!$A$2:$A$46=$A15))</f>
        <v>#REF!</v>
      </c>
      <c r="T15" s="24" t="e">
        <f>SUMPRODUCT(('lits saisie'!$E$2:$E$46&lt;=T$1)*('lits saisie'!#REF!&gt;=T$1)*('lits saisie'!$A$2:$A$46=$A15))</f>
        <v>#REF!</v>
      </c>
      <c r="U15" s="24" t="e">
        <f>SUMPRODUCT(('lits saisie'!$E$2:$E$46&lt;=U$1)*('lits saisie'!#REF!&gt;=U$1)*('lits saisie'!$A$2:$A$46=$A15))</f>
        <v>#REF!</v>
      </c>
      <c r="V15" s="24" t="e">
        <f>SUMPRODUCT(('lits saisie'!$E$2:$E$46&lt;=V$1)*('lits saisie'!#REF!&gt;=V$1)*('lits saisie'!$A$2:$A$46=$A15))</f>
        <v>#REF!</v>
      </c>
      <c r="W15" s="24" t="e">
        <f>SUMPRODUCT(('lits saisie'!$E$2:$E$46&lt;=W$1)*('lits saisie'!#REF!&gt;=W$1)*('lits saisie'!$A$2:$A$46=$A15))</f>
        <v>#REF!</v>
      </c>
      <c r="X15" s="24" t="e">
        <f>SUMPRODUCT(('lits saisie'!$E$2:$E$46&lt;=X$1)*('lits saisie'!#REF!&gt;=X$1)*('lits saisie'!$A$2:$A$46=$A15))</f>
        <v>#REF!</v>
      </c>
      <c r="Y15" s="24" t="e">
        <f>SUMPRODUCT(('lits saisie'!$E$2:$E$46&lt;=Y$1)*('lits saisie'!#REF!&gt;=Y$1)*('lits saisie'!$A$2:$A$46=$A15))</f>
        <v>#REF!</v>
      </c>
      <c r="Z15" s="24" t="e">
        <f>SUMPRODUCT(('lits saisie'!$E$2:$E$46&lt;=Z$1)*('lits saisie'!#REF!&gt;=Z$1)*('lits saisie'!$A$2:$A$46=$A15))</f>
        <v>#REF!</v>
      </c>
      <c r="AA15" s="24" t="e">
        <f>SUMPRODUCT(('lits saisie'!$E$2:$E$46&lt;=AA$1)*('lits saisie'!#REF!&gt;=AA$1)*('lits saisie'!$A$2:$A$46=$A15))</f>
        <v>#REF!</v>
      </c>
      <c r="AB15" s="24" t="e">
        <f>SUMPRODUCT(('lits saisie'!$E$2:$E$46&lt;=AB$1)*('lits saisie'!#REF!&gt;=AB$1)*('lits saisie'!$A$2:$A$46=$A15))</f>
        <v>#REF!</v>
      </c>
      <c r="AC15" s="24" t="e">
        <f>SUMPRODUCT(('lits saisie'!$E$2:$E$46&lt;=AC$1)*('lits saisie'!#REF!&gt;=AC$1)*('lits saisie'!$A$2:$A$46=$A15))</f>
        <v>#REF!</v>
      </c>
      <c r="AD15" s="24" t="e">
        <f>SUMPRODUCT(('lits saisie'!$E$2:$E$46&lt;=AD$1)*('lits saisie'!#REF!&gt;=AD$1)*('lits saisie'!$A$2:$A$46=$A15))</f>
        <v>#REF!</v>
      </c>
      <c r="AE15" s="24" t="e">
        <f>SUMPRODUCT(('lits saisie'!$E$2:$E$46&lt;=AE$1)*('lits saisie'!#REF!&gt;=AE$1)*('lits saisie'!$A$2:$A$46=$A15))</f>
        <v>#REF!</v>
      </c>
      <c r="AF15" s="24" t="e">
        <f>SUMPRODUCT(('lits saisie'!$E$2:$E$46&lt;=AF$1)*('lits saisie'!#REF!&gt;=AF$1)*('lits saisie'!$A$2:$A$46=$A15))</f>
        <v>#REF!</v>
      </c>
      <c r="AG15" s="24" t="e">
        <f>SUMPRODUCT(('lits saisie'!$E$2:$E$46&lt;=AG$1)*('lits saisie'!#REF!&gt;=AG$1)*('lits saisie'!$A$2:$A$46=$A15))</f>
        <v>#REF!</v>
      </c>
      <c r="AH15" s="24" t="e">
        <f>SUMPRODUCT(('lits saisie'!$E$2:$E$46&lt;=AH$1)*('lits saisie'!#REF!&gt;=AH$1)*('lits saisie'!$A$2:$A$46=$A15))</f>
        <v>#REF!</v>
      </c>
      <c r="AI15" s="24" t="e">
        <f>SUMPRODUCT(('lits saisie'!$E$2:$E$46&lt;=AI$1)*('lits saisie'!#REF!&gt;=AI$1)*('lits saisie'!$A$2:$A$46=$A15))</f>
        <v>#REF!</v>
      </c>
      <c r="AJ15" s="24" t="e">
        <f>SUMPRODUCT(('lits saisie'!$E$2:$E$46&lt;=AJ$1)*('lits saisie'!#REF!&gt;=AJ$1)*('lits saisie'!$A$2:$A$46=$A15))</f>
        <v>#REF!</v>
      </c>
      <c r="AK15" s="24" t="e">
        <f>SUMPRODUCT(('lits saisie'!$E$2:$E$46&lt;=AK$1)*('lits saisie'!#REF!&gt;=AK$1)*('lits saisie'!$A$2:$A$46=$A15))</f>
        <v>#REF!</v>
      </c>
      <c r="AL15" s="24" t="e">
        <f>SUMPRODUCT(('lits saisie'!$E$2:$E$46&lt;=AL$1)*('lits saisie'!#REF!&gt;=AL$1)*('lits saisie'!$A$2:$A$46=$A15))</f>
        <v>#REF!</v>
      </c>
      <c r="AM15" s="24" t="e">
        <f>SUMPRODUCT(('lits saisie'!$E$2:$E$46&lt;=AM$1)*('lits saisie'!#REF!&gt;=AM$1)*('lits saisie'!$A$2:$A$46=$A15))</f>
        <v>#REF!</v>
      </c>
      <c r="AN15" s="24" t="e">
        <f>SUMPRODUCT(('lits saisie'!$E$2:$E$46&lt;=AN$1)*('lits saisie'!#REF!&gt;=AN$1)*('lits saisie'!$A$2:$A$46=$A15))</f>
        <v>#REF!</v>
      </c>
      <c r="AO15" s="24" t="e">
        <f>SUMPRODUCT(('lits saisie'!$E$2:$E$46&lt;=AO$1)*('lits saisie'!#REF!&gt;=AO$1)*('lits saisie'!$A$2:$A$46=$A15))</f>
        <v>#REF!</v>
      </c>
      <c r="AP15" s="24" t="e">
        <f>SUMPRODUCT(('lits saisie'!$E$2:$E$46&lt;=AP$1)*('lits saisie'!#REF!&gt;=AP$1)*('lits saisie'!$A$2:$A$46=$A15))</f>
        <v>#REF!</v>
      </c>
      <c r="AQ15" s="24" t="e">
        <f>SUMPRODUCT(('lits saisie'!$E$2:$E$46&lt;=AQ$1)*('lits saisie'!#REF!&gt;=AQ$1)*('lits saisie'!$A$2:$A$46=$A15))</f>
        <v>#REF!</v>
      </c>
      <c r="AR15" s="24" t="e">
        <f>SUMPRODUCT(('lits saisie'!$E$2:$E$46&lt;=AR$1)*('lits saisie'!#REF!&gt;=AR$1)*('lits saisie'!$A$2:$A$46=$A15))</f>
        <v>#REF!</v>
      </c>
      <c r="AS15" s="24" t="e">
        <f>SUMPRODUCT(('lits saisie'!$E$2:$E$46&lt;=AS$1)*('lits saisie'!#REF!&gt;=AS$1)*('lits saisie'!$A$2:$A$46=$A15))</f>
        <v>#REF!</v>
      </c>
      <c r="AT15" s="24" t="e">
        <f>SUMPRODUCT(('lits saisie'!$E$2:$E$46&lt;=AT$1)*('lits saisie'!#REF!&gt;=AT$1)*('lits saisie'!$A$2:$A$46=$A15))</f>
        <v>#REF!</v>
      </c>
      <c r="AU15" s="24" t="e">
        <f>SUMPRODUCT(('lits saisie'!$E$2:$E$46&lt;=AU$1)*('lits saisie'!#REF!&gt;=AU$1)*('lits saisie'!$A$2:$A$46=$A15))</f>
        <v>#REF!</v>
      </c>
      <c r="AV15" s="24" t="e">
        <f>SUMPRODUCT(('lits saisie'!$E$2:$E$46&lt;=AV$1)*('lits saisie'!#REF!&gt;=AV$1)*('lits saisie'!$A$2:$A$46=$A15))</f>
        <v>#REF!</v>
      </c>
      <c r="AW15" s="24" t="e">
        <f>SUMPRODUCT(('lits saisie'!$E$2:$E$46&lt;=AW$1)*('lits saisie'!#REF!&gt;=AW$1)*('lits saisie'!$A$2:$A$46=$A15))</f>
        <v>#REF!</v>
      </c>
      <c r="AX15" s="24" t="e">
        <f>SUMPRODUCT(('lits saisie'!$E$2:$E$46&lt;=AX$1)*('lits saisie'!#REF!&gt;=AX$1)*('lits saisie'!$A$2:$A$46=$A15))</f>
        <v>#REF!</v>
      </c>
      <c r="AY15" s="24" t="e">
        <f>SUMPRODUCT(('lits saisie'!$E$2:$E$46&lt;=AY$1)*('lits saisie'!#REF!&gt;=AY$1)*('lits saisie'!$A$2:$A$46=$A15))</f>
        <v>#REF!</v>
      </c>
      <c r="AZ15" s="24" t="e">
        <f>SUMPRODUCT(('lits saisie'!$E$2:$E$46&lt;=AZ$1)*('lits saisie'!#REF!&gt;=AZ$1)*('lits saisie'!$A$2:$A$46=$A15))</f>
        <v>#REF!</v>
      </c>
      <c r="BA15" s="24" t="e">
        <f>SUMPRODUCT(('lits saisie'!$E$2:$E$46&lt;=BA$1)*('lits saisie'!#REF!&gt;=BA$1)*('lits saisie'!$A$2:$A$46=$A15))</f>
        <v>#REF!</v>
      </c>
      <c r="BB15" s="24" t="e">
        <f>SUMPRODUCT(('lits saisie'!$E$2:$E$46&lt;=BB$1)*('lits saisie'!#REF!&gt;=BB$1)*('lits saisie'!$A$2:$A$46=$A15))</f>
        <v>#REF!</v>
      </c>
      <c r="BC15" s="24" t="e">
        <f>SUMPRODUCT(('lits saisie'!$E$2:$E$46&lt;=BC$1)*('lits saisie'!#REF!&gt;=BC$1)*('lits saisie'!$A$2:$A$46=$A15))</f>
        <v>#REF!</v>
      </c>
      <c r="BD15" s="24" t="e">
        <f>SUMPRODUCT(('lits saisie'!$E$2:$E$46&lt;=BD$1)*('lits saisie'!#REF!&gt;=BD$1)*('lits saisie'!$A$2:$A$46=$A15))</f>
        <v>#REF!</v>
      </c>
      <c r="BE15" s="24" t="e">
        <f>SUMPRODUCT(('lits saisie'!$E$2:$E$46&lt;=BE$1)*('lits saisie'!#REF!&gt;=BE$1)*('lits saisie'!$A$2:$A$46=$A15))</f>
        <v>#REF!</v>
      </c>
      <c r="BF15" s="24" t="e">
        <f>SUMPRODUCT(('lits saisie'!$E$2:$E$46&lt;=BF$1)*('lits saisie'!#REF!&gt;=BF$1)*('lits saisie'!$A$2:$A$46=$A15))</f>
        <v>#REF!</v>
      </c>
      <c r="BG15" s="24" t="e">
        <f>SUMPRODUCT(('lits saisie'!$E$2:$E$46&lt;=BG$1)*('lits saisie'!#REF!&gt;=BG$1)*('lits saisie'!$A$2:$A$46=$A15))</f>
        <v>#REF!</v>
      </c>
      <c r="BH15" s="24" t="e">
        <f>SUMPRODUCT(('lits saisie'!$E$2:$E$46&lt;=BH$1)*('lits saisie'!#REF!&gt;=BH$1)*('lits saisie'!$A$2:$A$46=$A15))</f>
        <v>#REF!</v>
      </c>
      <c r="BI15" s="24" t="e">
        <f>SUMPRODUCT(('lits saisie'!$E$2:$E$46&lt;=BI$1)*('lits saisie'!#REF!&gt;=BI$1)*('lits saisie'!$A$2:$A$46=$A15))</f>
        <v>#REF!</v>
      </c>
      <c r="BJ15" s="24" t="e">
        <f>SUMPRODUCT(('lits saisie'!$E$2:$E$46&lt;=BJ$1)*('lits saisie'!#REF!&gt;=BJ$1)*('lits saisie'!$A$2:$A$46=$A15))</f>
        <v>#REF!</v>
      </c>
      <c r="BK15" s="24" t="e">
        <f>SUMPRODUCT(('lits saisie'!$E$2:$E$46&lt;=BK$1)*('lits saisie'!#REF!&gt;=BK$1)*('lits saisie'!$A$2:$A$46=$A15))</f>
        <v>#REF!</v>
      </c>
      <c r="BL15" s="24" t="e">
        <f>SUMPRODUCT(('lits saisie'!$E$2:$E$46&lt;=BL$1)*('lits saisie'!#REF!&gt;=BL$1)*('lits saisie'!$A$2:$A$46=$A15))</f>
        <v>#REF!</v>
      </c>
    </row>
    <row r="16" spans="1:64" x14ac:dyDescent="0.2">
      <c r="A16" s="21" t="s">
        <v>211</v>
      </c>
      <c r="B16" s="24" t="e">
        <f>SUMPRODUCT(('lits saisie'!$E$2:$E$46&lt;=B$1)*('lits saisie'!#REF!&gt;=B$1)*('lits saisie'!$A$2:$A$46=$A16))</f>
        <v>#REF!</v>
      </c>
      <c r="C16" s="24" t="e">
        <f>SUMPRODUCT(('lits saisie'!$E$2:$E$46&lt;=C$1)*('lits saisie'!#REF!&gt;=C$1)*('lits saisie'!$A$2:$A$46=$A16))</f>
        <v>#REF!</v>
      </c>
      <c r="D16" s="24" t="e">
        <f>SUMPRODUCT(('lits saisie'!$E$2:$E$46&lt;=D$1)*('lits saisie'!#REF!&gt;=D$1)*('lits saisie'!$A$2:$A$46=$A16))</f>
        <v>#REF!</v>
      </c>
      <c r="E16" s="24" t="e">
        <f>SUMPRODUCT(('lits saisie'!$E$2:$E$46&lt;=E$1)*('lits saisie'!#REF!&gt;=E$1)*('lits saisie'!$A$2:$A$46=$A16))</f>
        <v>#REF!</v>
      </c>
      <c r="F16" s="24" t="e">
        <f>SUMPRODUCT(('lits saisie'!$E$2:$E$46&lt;=F$1)*('lits saisie'!#REF!&gt;=F$1)*('lits saisie'!$A$2:$A$46=$A16))</f>
        <v>#REF!</v>
      </c>
      <c r="G16" s="24" t="e">
        <f>SUMPRODUCT(('lits saisie'!$E$2:$E$46&lt;=G$1)*('lits saisie'!#REF!&gt;=G$1)*('lits saisie'!$A$2:$A$46=$A16))</f>
        <v>#REF!</v>
      </c>
      <c r="H16" s="24" t="e">
        <f>SUMPRODUCT(('lits saisie'!$E$2:$E$46&lt;=H$1)*('lits saisie'!#REF!&gt;=H$1)*('lits saisie'!$A$2:$A$46=$A16))</f>
        <v>#REF!</v>
      </c>
      <c r="I16" s="24" t="e">
        <f>SUMPRODUCT(('lits saisie'!$E$2:$E$46&lt;=I$1)*('lits saisie'!#REF!&gt;=I$1)*('lits saisie'!$A$2:$A$46=$A16))</f>
        <v>#REF!</v>
      </c>
      <c r="J16" s="24" t="e">
        <f>SUMPRODUCT(('lits saisie'!$E$2:$E$46&lt;=J$1)*('lits saisie'!#REF!&gt;=J$1)*('lits saisie'!$A$2:$A$46=$A16))</f>
        <v>#REF!</v>
      </c>
      <c r="K16" s="24" t="e">
        <f>SUMPRODUCT(('lits saisie'!$E$2:$E$46&lt;=K$1)*('lits saisie'!#REF!&gt;=K$1)*('lits saisie'!$A$2:$A$46=$A16))</f>
        <v>#REF!</v>
      </c>
      <c r="L16" s="24" t="e">
        <f>SUMPRODUCT(('lits saisie'!$E$2:$E$46&lt;=L$1)*('lits saisie'!#REF!&gt;=L$1)*('lits saisie'!$A$2:$A$46=$A16))</f>
        <v>#REF!</v>
      </c>
      <c r="M16" s="24" t="e">
        <f>SUMPRODUCT(('lits saisie'!$E$2:$E$46&lt;=M$1)*('lits saisie'!#REF!&gt;=M$1)*('lits saisie'!$A$2:$A$46=$A16))</f>
        <v>#REF!</v>
      </c>
      <c r="N16" s="24" t="e">
        <f>SUMPRODUCT(('lits saisie'!$E$2:$E$46&lt;=N$1)*('lits saisie'!#REF!&gt;=N$1)*('lits saisie'!$A$2:$A$46=$A16))</f>
        <v>#REF!</v>
      </c>
      <c r="O16" s="24" t="e">
        <f>SUMPRODUCT(('lits saisie'!$E$2:$E$46&lt;=O$1)*('lits saisie'!#REF!&gt;=O$1)*('lits saisie'!$A$2:$A$46=$A16))</f>
        <v>#REF!</v>
      </c>
      <c r="P16" s="24" t="e">
        <f>SUMPRODUCT(('lits saisie'!$E$2:$E$46&lt;=P$1)*('lits saisie'!#REF!&gt;=P$1)*('lits saisie'!$A$2:$A$46=$A16))</f>
        <v>#REF!</v>
      </c>
      <c r="Q16" s="24" t="e">
        <f>SUMPRODUCT(('lits saisie'!$E$2:$E$46&lt;=Q$1)*('lits saisie'!#REF!&gt;=Q$1)*('lits saisie'!$A$2:$A$46=$A16))</f>
        <v>#REF!</v>
      </c>
      <c r="R16" s="24" t="e">
        <f>SUMPRODUCT(('lits saisie'!$E$2:$E$46&lt;=R$1)*('lits saisie'!#REF!&gt;=R$1)*('lits saisie'!$A$2:$A$46=$A16))</f>
        <v>#REF!</v>
      </c>
      <c r="S16" s="24" t="e">
        <f>SUMPRODUCT(('lits saisie'!$E$2:$E$46&lt;=S$1)*('lits saisie'!#REF!&gt;=S$1)*('lits saisie'!$A$2:$A$46=$A16))</f>
        <v>#REF!</v>
      </c>
      <c r="T16" s="24" t="e">
        <f>SUMPRODUCT(('lits saisie'!$E$2:$E$46&lt;=T$1)*('lits saisie'!#REF!&gt;=T$1)*('lits saisie'!$A$2:$A$46=$A16))</f>
        <v>#REF!</v>
      </c>
      <c r="U16" s="24" t="e">
        <f>SUMPRODUCT(('lits saisie'!$E$2:$E$46&lt;=U$1)*('lits saisie'!#REF!&gt;=U$1)*('lits saisie'!$A$2:$A$46=$A16))</f>
        <v>#REF!</v>
      </c>
      <c r="V16" s="24" t="e">
        <f>SUMPRODUCT(('lits saisie'!$E$2:$E$46&lt;=V$1)*('lits saisie'!#REF!&gt;=V$1)*('lits saisie'!$A$2:$A$46=$A16))</f>
        <v>#REF!</v>
      </c>
      <c r="W16" s="24" t="e">
        <f>SUMPRODUCT(('lits saisie'!$E$2:$E$46&lt;=W$1)*('lits saisie'!#REF!&gt;=W$1)*('lits saisie'!$A$2:$A$46=$A16))</f>
        <v>#REF!</v>
      </c>
      <c r="X16" s="24" t="e">
        <f>SUMPRODUCT(('lits saisie'!$E$2:$E$46&lt;=X$1)*('lits saisie'!#REF!&gt;=X$1)*('lits saisie'!$A$2:$A$46=$A16))</f>
        <v>#REF!</v>
      </c>
      <c r="Y16" s="24" t="e">
        <f>SUMPRODUCT(('lits saisie'!$E$2:$E$46&lt;=Y$1)*('lits saisie'!#REF!&gt;=Y$1)*('lits saisie'!$A$2:$A$46=$A16))</f>
        <v>#REF!</v>
      </c>
      <c r="Z16" s="24" t="e">
        <f>SUMPRODUCT(('lits saisie'!$E$2:$E$46&lt;=Z$1)*('lits saisie'!#REF!&gt;=Z$1)*('lits saisie'!$A$2:$A$46=$A16))</f>
        <v>#REF!</v>
      </c>
      <c r="AA16" s="24" t="e">
        <f>SUMPRODUCT(('lits saisie'!$E$2:$E$46&lt;=AA$1)*('lits saisie'!#REF!&gt;=AA$1)*('lits saisie'!$A$2:$A$46=$A16))</f>
        <v>#REF!</v>
      </c>
      <c r="AB16" s="24" t="e">
        <f>SUMPRODUCT(('lits saisie'!$E$2:$E$46&lt;=AB$1)*('lits saisie'!#REF!&gt;=AB$1)*('lits saisie'!$A$2:$A$46=$A16))</f>
        <v>#REF!</v>
      </c>
      <c r="AC16" s="24" t="e">
        <f>SUMPRODUCT(('lits saisie'!$E$2:$E$46&lt;=AC$1)*('lits saisie'!#REF!&gt;=AC$1)*('lits saisie'!$A$2:$A$46=$A16))</f>
        <v>#REF!</v>
      </c>
      <c r="AD16" s="24" t="e">
        <f>SUMPRODUCT(('lits saisie'!$E$2:$E$46&lt;=AD$1)*('lits saisie'!#REF!&gt;=AD$1)*('lits saisie'!$A$2:$A$46=$A16))</f>
        <v>#REF!</v>
      </c>
      <c r="AE16" s="24" t="e">
        <f>SUMPRODUCT(('lits saisie'!$E$2:$E$46&lt;=AE$1)*('lits saisie'!#REF!&gt;=AE$1)*('lits saisie'!$A$2:$A$46=$A16))</f>
        <v>#REF!</v>
      </c>
      <c r="AF16" s="24" t="e">
        <f>SUMPRODUCT(('lits saisie'!$E$2:$E$46&lt;=AF$1)*('lits saisie'!#REF!&gt;=AF$1)*('lits saisie'!$A$2:$A$46=$A16))</f>
        <v>#REF!</v>
      </c>
      <c r="AG16" s="24" t="e">
        <f>SUMPRODUCT(('lits saisie'!$E$2:$E$46&lt;=AG$1)*('lits saisie'!#REF!&gt;=AG$1)*('lits saisie'!$A$2:$A$46=$A16))</f>
        <v>#REF!</v>
      </c>
      <c r="AH16" s="24" t="e">
        <f>SUMPRODUCT(('lits saisie'!$E$2:$E$46&lt;=AH$1)*('lits saisie'!#REF!&gt;=AH$1)*('lits saisie'!$A$2:$A$46=$A16))</f>
        <v>#REF!</v>
      </c>
      <c r="AI16" s="24" t="e">
        <f>SUMPRODUCT(('lits saisie'!$E$2:$E$46&lt;=AI$1)*('lits saisie'!#REF!&gt;=AI$1)*('lits saisie'!$A$2:$A$46=$A16))</f>
        <v>#REF!</v>
      </c>
      <c r="AJ16" s="24" t="e">
        <f>SUMPRODUCT(('lits saisie'!$E$2:$E$46&lt;=AJ$1)*('lits saisie'!#REF!&gt;=AJ$1)*('lits saisie'!$A$2:$A$46=$A16))</f>
        <v>#REF!</v>
      </c>
      <c r="AK16" s="24" t="e">
        <f>SUMPRODUCT(('lits saisie'!$E$2:$E$46&lt;=AK$1)*('lits saisie'!#REF!&gt;=AK$1)*('lits saisie'!$A$2:$A$46=$A16))</f>
        <v>#REF!</v>
      </c>
      <c r="AL16" s="24" t="e">
        <f>SUMPRODUCT(('lits saisie'!$E$2:$E$46&lt;=AL$1)*('lits saisie'!#REF!&gt;=AL$1)*('lits saisie'!$A$2:$A$46=$A16))</f>
        <v>#REF!</v>
      </c>
      <c r="AM16" s="24" t="e">
        <f>SUMPRODUCT(('lits saisie'!$E$2:$E$46&lt;=AM$1)*('lits saisie'!#REF!&gt;=AM$1)*('lits saisie'!$A$2:$A$46=$A16))</f>
        <v>#REF!</v>
      </c>
      <c r="AN16" s="24" t="e">
        <f>SUMPRODUCT(('lits saisie'!$E$2:$E$46&lt;=AN$1)*('lits saisie'!#REF!&gt;=AN$1)*('lits saisie'!$A$2:$A$46=$A16))</f>
        <v>#REF!</v>
      </c>
      <c r="AO16" s="24" t="e">
        <f>SUMPRODUCT(('lits saisie'!$E$2:$E$46&lt;=AO$1)*('lits saisie'!#REF!&gt;=AO$1)*('lits saisie'!$A$2:$A$46=$A16))</f>
        <v>#REF!</v>
      </c>
      <c r="AP16" s="24" t="e">
        <f>SUMPRODUCT(('lits saisie'!$E$2:$E$46&lt;=AP$1)*('lits saisie'!#REF!&gt;=AP$1)*('lits saisie'!$A$2:$A$46=$A16))</f>
        <v>#REF!</v>
      </c>
      <c r="AQ16" s="24" t="e">
        <f>SUMPRODUCT(('lits saisie'!$E$2:$E$46&lt;=AQ$1)*('lits saisie'!#REF!&gt;=AQ$1)*('lits saisie'!$A$2:$A$46=$A16))</f>
        <v>#REF!</v>
      </c>
      <c r="AR16" s="24" t="e">
        <f>SUMPRODUCT(('lits saisie'!$E$2:$E$46&lt;=AR$1)*('lits saisie'!#REF!&gt;=AR$1)*('lits saisie'!$A$2:$A$46=$A16))</f>
        <v>#REF!</v>
      </c>
      <c r="AS16" s="24" t="e">
        <f>SUMPRODUCT(('lits saisie'!$E$2:$E$46&lt;=AS$1)*('lits saisie'!#REF!&gt;=AS$1)*('lits saisie'!$A$2:$A$46=$A16))</f>
        <v>#REF!</v>
      </c>
      <c r="AT16" s="24" t="e">
        <f>SUMPRODUCT(('lits saisie'!$E$2:$E$46&lt;=AT$1)*('lits saisie'!#REF!&gt;=AT$1)*('lits saisie'!$A$2:$A$46=$A16))</f>
        <v>#REF!</v>
      </c>
      <c r="AU16" s="24" t="e">
        <f>SUMPRODUCT(('lits saisie'!$E$2:$E$46&lt;=AU$1)*('lits saisie'!#REF!&gt;=AU$1)*('lits saisie'!$A$2:$A$46=$A16))</f>
        <v>#REF!</v>
      </c>
      <c r="AV16" s="24" t="e">
        <f>SUMPRODUCT(('lits saisie'!$E$2:$E$46&lt;=AV$1)*('lits saisie'!#REF!&gt;=AV$1)*('lits saisie'!$A$2:$A$46=$A16))</f>
        <v>#REF!</v>
      </c>
      <c r="AW16" s="24" t="e">
        <f>SUMPRODUCT(('lits saisie'!$E$2:$E$46&lt;=AW$1)*('lits saisie'!#REF!&gt;=AW$1)*('lits saisie'!$A$2:$A$46=$A16))</f>
        <v>#REF!</v>
      </c>
      <c r="AX16" s="24" t="e">
        <f>SUMPRODUCT(('lits saisie'!$E$2:$E$46&lt;=AX$1)*('lits saisie'!#REF!&gt;=AX$1)*('lits saisie'!$A$2:$A$46=$A16))</f>
        <v>#REF!</v>
      </c>
      <c r="AY16" s="24" t="e">
        <f>SUMPRODUCT(('lits saisie'!$E$2:$E$46&lt;=AY$1)*('lits saisie'!#REF!&gt;=AY$1)*('lits saisie'!$A$2:$A$46=$A16))</f>
        <v>#REF!</v>
      </c>
      <c r="AZ16" s="24" t="e">
        <f>SUMPRODUCT(('lits saisie'!$E$2:$E$46&lt;=AZ$1)*('lits saisie'!#REF!&gt;=AZ$1)*('lits saisie'!$A$2:$A$46=$A16))</f>
        <v>#REF!</v>
      </c>
      <c r="BA16" s="24" t="e">
        <f>SUMPRODUCT(('lits saisie'!$E$2:$E$46&lt;=BA$1)*('lits saisie'!#REF!&gt;=BA$1)*('lits saisie'!$A$2:$A$46=$A16))</f>
        <v>#REF!</v>
      </c>
      <c r="BB16" s="24" t="e">
        <f>SUMPRODUCT(('lits saisie'!$E$2:$E$46&lt;=BB$1)*('lits saisie'!#REF!&gt;=BB$1)*('lits saisie'!$A$2:$A$46=$A16))</f>
        <v>#REF!</v>
      </c>
      <c r="BC16" s="24" t="e">
        <f>SUMPRODUCT(('lits saisie'!$E$2:$E$46&lt;=BC$1)*('lits saisie'!#REF!&gt;=BC$1)*('lits saisie'!$A$2:$A$46=$A16))</f>
        <v>#REF!</v>
      </c>
      <c r="BD16" s="24" t="e">
        <f>SUMPRODUCT(('lits saisie'!$E$2:$E$46&lt;=BD$1)*('lits saisie'!#REF!&gt;=BD$1)*('lits saisie'!$A$2:$A$46=$A16))</f>
        <v>#REF!</v>
      </c>
      <c r="BE16" s="24" t="e">
        <f>SUMPRODUCT(('lits saisie'!$E$2:$E$46&lt;=BE$1)*('lits saisie'!#REF!&gt;=BE$1)*('lits saisie'!$A$2:$A$46=$A16))</f>
        <v>#REF!</v>
      </c>
      <c r="BF16" s="24" t="e">
        <f>SUMPRODUCT(('lits saisie'!$E$2:$E$46&lt;=BF$1)*('lits saisie'!#REF!&gt;=BF$1)*('lits saisie'!$A$2:$A$46=$A16))</f>
        <v>#REF!</v>
      </c>
      <c r="BG16" s="24" t="e">
        <f>SUMPRODUCT(('lits saisie'!$E$2:$E$46&lt;=BG$1)*('lits saisie'!#REF!&gt;=BG$1)*('lits saisie'!$A$2:$A$46=$A16))</f>
        <v>#REF!</v>
      </c>
      <c r="BH16" s="24" t="e">
        <f>SUMPRODUCT(('lits saisie'!$E$2:$E$46&lt;=BH$1)*('lits saisie'!#REF!&gt;=BH$1)*('lits saisie'!$A$2:$A$46=$A16))</f>
        <v>#REF!</v>
      </c>
      <c r="BI16" s="24" t="e">
        <f>SUMPRODUCT(('lits saisie'!$E$2:$E$46&lt;=BI$1)*('lits saisie'!#REF!&gt;=BI$1)*('lits saisie'!$A$2:$A$46=$A16))</f>
        <v>#REF!</v>
      </c>
      <c r="BJ16" s="24" t="e">
        <f>SUMPRODUCT(('lits saisie'!$E$2:$E$46&lt;=BJ$1)*('lits saisie'!#REF!&gt;=BJ$1)*('lits saisie'!$A$2:$A$46=$A16))</f>
        <v>#REF!</v>
      </c>
      <c r="BK16" s="24" t="e">
        <f>SUMPRODUCT(('lits saisie'!$E$2:$E$46&lt;=BK$1)*('lits saisie'!#REF!&gt;=BK$1)*('lits saisie'!$A$2:$A$46=$A16))</f>
        <v>#REF!</v>
      </c>
      <c r="BL16" s="24" t="e">
        <f>SUMPRODUCT(('lits saisie'!$E$2:$E$46&lt;=BL$1)*('lits saisie'!#REF!&gt;=BL$1)*('lits saisie'!$A$2:$A$46=$A16))</f>
        <v>#REF!</v>
      </c>
    </row>
    <row r="17" spans="1:64" x14ac:dyDescent="0.2">
      <c r="A17" s="21" t="s">
        <v>212</v>
      </c>
      <c r="B17" s="24" t="e">
        <f>SUMPRODUCT(('lits saisie'!$E$2:$E$46&lt;=B$1)*('lits saisie'!#REF!&gt;=B$1)*('lits saisie'!$A$2:$A$46=$A17))</f>
        <v>#REF!</v>
      </c>
      <c r="C17" s="24" t="e">
        <f>SUMPRODUCT(('lits saisie'!$E$2:$E$46&lt;=C$1)*('lits saisie'!#REF!&gt;=C$1)*('lits saisie'!$A$2:$A$46=$A17))</f>
        <v>#REF!</v>
      </c>
      <c r="D17" s="24" t="e">
        <f>SUMPRODUCT(('lits saisie'!$E$2:$E$46&lt;=D$1)*('lits saisie'!#REF!&gt;=D$1)*('lits saisie'!$A$2:$A$46=$A17))</f>
        <v>#REF!</v>
      </c>
      <c r="E17" s="24" t="e">
        <f>SUMPRODUCT(('lits saisie'!$E$2:$E$46&lt;=E$1)*('lits saisie'!#REF!&gt;=E$1)*('lits saisie'!$A$2:$A$46=$A17))</f>
        <v>#REF!</v>
      </c>
      <c r="F17" s="24" t="e">
        <f>SUMPRODUCT(('lits saisie'!$E$2:$E$46&lt;=F$1)*('lits saisie'!#REF!&gt;=F$1)*('lits saisie'!$A$2:$A$46=$A17))</f>
        <v>#REF!</v>
      </c>
      <c r="G17" s="24" t="e">
        <f>SUMPRODUCT(('lits saisie'!$E$2:$E$46&lt;=G$1)*('lits saisie'!#REF!&gt;=G$1)*('lits saisie'!$A$2:$A$46=$A17))</f>
        <v>#REF!</v>
      </c>
      <c r="H17" s="24" t="e">
        <f>SUMPRODUCT(('lits saisie'!$E$2:$E$46&lt;=H$1)*('lits saisie'!#REF!&gt;=H$1)*('lits saisie'!$A$2:$A$46=$A17))</f>
        <v>#REF!</v>
      </c>
      <c r="I17" s="24" t="e">
        <f>SUMPRODUCT(('lits saisie'!$E$2:$E$46&lt;=I$1)*('lits saisie'!#REF!&gt;=I$1)*('lits saisie'!$A$2:$A$46=$A17))</f>
        <v>#REF!</v>
      </c>
      <c r="J17" s="24" t="e">
        <f>SUMPRODUCT(('lits saisie'!$E$2:$E$46&lt;=J$1)*('lits saisie'!#REF!&gt;=J$1)*('lits saisie'!$A$2:$A$46=$A17))</f>
        <v>#REF!</v>
      </c>
      <c r="K17" s="24" t="e">
        <f>SUMPRODUCT(('lits saisie'!$E$2:$E$46&lt;=K$1)*('lits saisie'!#REF!&gt;=K$1)*('lits saisie'!$A$2:$A$46=$A17))</f>
        <v>#REF!</v>
      </c>
      <c r="L17" s="24" t="e">
        <f>SUMPRODUCT(('lits saisie'!$E$2:$E$46&lt;=L$1)*('lits saisie'!#REF!&gt;=L$1)*('lits saisie'!$A$2:$A$46=$A17))</f>
        <v>#REF!</v>
      </c>
      <c r="M17" s="24" t="e">
        <f>SUMPRODUCT(('lits saisie'!$E$2:$E$46&lt;=M$1)*('lits saisie'!#REF!&gt;=M$1)*('lits saisie'!$A$2:$A$46=$A17))</f>
        <v>#REF!</v>
      </c>
      <c r="N17" s="24" t="e">
        <f>SUMPRODUCT(('lits saisie'!$E$2:$E$46&lt;=N$1)*('lits saisie'!#REF!&gt;=N$1)*('lits saisie'!$A$2:$A$46=$A17))</f>
        <v>#REF!</v>
      </c>
      <c r="O17" s="24" t="e">
        <f>SUMPRODUCT(('lits saisie'!$E$2:$E$46&lt;=O$1)*('lits saisie'!#REF!&gt;=O$1)*('lits saisie'!$A$2:$A$46=$A17))</f>
        <v>#REF!</v>
      </c>
      <c r="P17" s="24" t="e">
        <f>SUMPRODUCT(('lits saisie'!$E$2:$E$46&lt;=P$1)*('lits saisie'!#REF!&gt;=P$1)*('lits saisie'!$A$2:$A$46=$A17))</f>
        <v>#REF!</v>
      </c>
      <c r="Q17" s="24" t="e">
        <f>SUMPRODUCT(('lits saisie'!$E$2:$E$46&lt;=Q$1)*('lits saisie'!#REF!&gt;=Q$1)*('lits saisie'!$A$2:$A$46=$A17))</f>
        <v>#REF!</v>
      </c>
      <c r="R17" s="24" t="e">
        <f>SUMPRODUCT(('lits saisie'!$E$2:$E$46&lt;=R$1)*('lits saisie'!#REF!&gt;=R$1)*('lits saisie'!$A$2:$A$46=$A17))</f>
        <v>#REF!</v>
      </c>
      <c r="S17" s="24" t="e">
        <f>SUMPRODUCT(('lits saisie'!$E$2:$E$46&lt;=S$1)*('lits saisie'!#REF!&gt;=S$1)*('lits saisie'!$A$2:$A$46=$A17))</f>
        <v>#REF!</v>
      </c>
      <c r="T17" s="24" t="e">
        <f>SUMPRODUCT(('lits saisie'!$E$2:$E$46&lt;=T$1)*('lits saisie'!#REF!&gt;=T$1)*('lits saisie'!$A$2:$A$46=$A17))</f>
        <v>#REF!</v>
      </c>
      <c r="U17" s="24" t="e">
        <f>SUMPRODUCT(('lits saisie'!$E$2:$E$46&lt;=U$1)*('lits saisie'!#REF!&gt;=U$1)*('lits saisie'!$A$2:$A$46=$A17))</f>
        <v>#REF!</v>
      </c>
      <c r="V17" s="24" t="e">
        <f>SUMPRODUCT(('lits saisie'!$E$2:$E$46&lt;=V$1)*('lits saisie'!#REF!&gt;=V$1)*('lits saisie'!$A$2:$A$46=$A17))</f>
        <v>#REF!</v>
      </c>
      <c r="W17" s="24" t="e">
        <f>SUMPRODUCT(('lits saisie'!$E$2:$E$46&lt;=W$1)*('lits saisie'!#REF!&gt;=W$1)*('lits saisie'!$A$2:$A$46=$A17))</f>
        <v>#REF!</v>
      </c>
      <c r="X17" s="24" t="e">
        <f>SUMPRODUCT(('lits saisie'!$E$2:$E$46&lt;=X$1)*('lits saisie'!#REF!&gt;=X$1)*('lits saisie'!$A$2:$A$46=$A17))</f>
        <v>#REF!</v>
      </c>
      <c r="Y17" s="24" t="e">
        <f>SUMPRODUCT(('lits saisie'!$E$2:$E$46&lt;=Y$1)*('lits saisie'!#REF!&gt;=Y$1)*('lits saisie'!$A$2:$A$46=$A17))</f>
        <v>#REF!</v>
      </c>
      <c r="Z17" s="24" t="e">
        <f>SUMPRODUCT(('lits saisie'!$E$2:$E$46&lt;=Z$1)*('lits saisie'!#REF!&gt;=Z$1)*('lits saisie'!$A$2:$A$46=$A17))</f>
        <v>#REF!</v>
      </c>
      <c r="AA17" s="24" t="e">
        <f>SUMPRODUCT(('lits saisie'!$E$2:$E$46&lt;=AA$1)*('lits saisie'!#REF!&gt;=AA$1)*('lits saisie'!$A$2:$A$46=$A17))</f>
        <v>#REF!</v>
      </c>
      <c r="AB17" s="24" t="e">
        <f>SUMPRODUCT(('lits saisie'!$E$2:$E$46&lt;=AB$1)*('lits saisie'!#REF!&gt;=AB$1)*('lits saisie'!$A$2:$A$46=$A17))</f>
        <v>#REF!</v>
      </c>
      <c r="AC17" s="24" t="e">
        <f>SUMPRODUCT(('lits saisie'!$E$2:$E$46&lt;=AC$1)*('lits saisie'!#REF!&gt;=AC$1)*('lits saisie'!$A$2:$A$46=$A17))</f>
        <v>#REF!</v>
      </c>
      <c r="AD17" s="24" t="e">
        <f>SUMPRODUCT(('lits saisie'!$E$2:$E$46&lt;=AD$1)*('lits saisie'!#REF!&gt;=AD$1)*('lits saisie'!$A$2:$A$46=$A17))</f>
        <v>#REF!</v>
      </c>
      <c r="AE17" s="24" t="e">
        <f>SUMPRODUCT(('lits saisie'!$E$2:$E$46&lt;=AE$1)*('lits saisie'!#REF!&gt;=AE$1)*('lits saisie'!$A$2:$A$46=$A17))</f>
        <v>#REF!</v>
      </c>
      <c r="AF17" s="24" t="e">
        <f>SUMPRODUCT(('lits saisie'!$E$2:$E$46&lt;=AF$1)*('lits saisie'!#REF!&gt;=AF$1)*('lits saisie'!$A$2:$A$46=$A17))</f>
        <v>#REF!</v>
      </c>
      <c r="AG17" s="24" t="e">
        <f>SUMPRODUCT(('lits saisie'!$E$2:$E$46&lt;=AG$1)*('lits saisie'!#REF!&gt;=AG$1)*('lits saisie'!$A$2:$A$46=$A17))</f>
        <v>#REF!</v>
      </c>
      <c r="AH17" s="24" t="e">
        <f>SUMPRODUCT(('lits saisie'!$E$2:$E$46&lt;=AH$1)*('lits saisie'!#REF!&gt;=AH$1)*('lits saisie'!$A$2:$A$46=$A17))</f>
        <v>#REF!</v>
      </c>
      <c r="AI17" s="24" t="e">
        <f>SUMPRODUCT(('lits saisie'!$E$2:$E$46&lt;=AI$1)*('lits saisie'!#REF!&gt;=AI$1)*('lits saisie'!$A$2:$A$46=$A17))</f>
        <v>#REF!</v>
      </c>
      <c r="AJ17" s="24" t="e">
        <f>SUMPRODUCT(('lits saisie'!$E$2:$E$46&lt;=AJ$1)*('lits saisie'!#REF!&gt;=AJ$1)*('lits saisie'!$A$2:$A$46=$A17))</f>
        <v>#REF!</v>
      </c>
      <c r="AK17" s="24" t="e">
        <f>SUMPRODUCT(('lits saisie'!$E$2:$E$46&lt;=AK$1)*('lits saisie'!#REF!&gt;=AK$1)*('lits saisie'!$A$2:$A$46=$A17))</f>
        <v>#REF!</v>
      </c>
      <c r="AL17" s="24" t="e">
        <f>SUMPRODUCT(('lits saisie'!$E$2:$E$46&lt;=AL$1)*('lits saisie'!#REF!&gt;=AL$1)*('lits saisie'!$A$2:$A$46=$A17))</f>
        <v>#REF!</v>
      </c>
      <c r="AM17" s="24" t="e">
        <f>SUMPRODUCT(('lits saisie'!$E$2:$E$46&lt;=AM$1)*('lits saisie'!#REF!&gt;=AM$1)*('lits saisie'!$A$2:$A$46=$A17))</f>
        <v>#REF!</v>
      </c>
      <c r="AN17" s="24" t="e">
        <f>SUMPRODUCT(('lits saisie'!$E$2:$E$46&lt;=AN$1)*('lits saisie'!#REF!&gt;=AN$1)*('lits saisie'!$A$2:$A$46=$A17))</f>
        <v>#REF!</v>
      </c>
      <c r="AO17" s="24" t="e">
        <f>SUMPRODUCT(('lits saisie'!$E$2:$E$46&lt;=AO$1)*('lits saisie'!#REF!&gt;=AO$1)*('lits saisie'!$A$2:$A$46=$A17))</f>
        <v>#REF!</v>
      </c>
      <c r="AP17" s="24" t="e">
        <f>SUMPRODUCT(('lits saisie'!$E$2:$E$46&lt;=AP$1)*('lits saisie'!#REF!&gt;=AP$1)*('lits saisie'!$A$2:$A$46=$A17))</f>
        <v>#REF!</v>
      </c>
      <c r="AQ17" s="24" t="e">
        <f>SUMPRODUCT(('lits saisie'!$E$2:$E$46&lt;=AQ$1)*('lits saisie'!#REF!&gt;=AQ$1)*('lits saisie'!$A$2:$A$46=$A17))</f>
        <v>#REF!</v>
      </c>
      <c r="AR17" s="24" t="e">
        <f>SUMPRODUCT(('lits saisie'!$E$2:$E$46&lt;=AR$1)*('lits saisie'!#REF!&gt;=AR$1)*('lits saisie'!$A$2:$A$46=$A17))</f>
        <v>#REF!</v>
      </c>
      <c r="AS17" s="24" t="e">
        <f>SUMPRODUCT(('lits saisie'!$E$2:$E$46&lt;=AS$1)*('lits saisie'!#REF!&gt;=AS$1)*('lits saisie'!$A$2:$A$46=$A17))</f>
        <v>#REF!</v>
      </c>
      <c r="AT17" s="24" t="e">
        <f>SUMPRODUCT(('lits saisie'!$E$2:$E$46&lt;=AT$1)*('lits saisie'!#REF!&gt;=AT$1)*('lits saisie'!$A$2:$A$46=$A17))</f>
        <v>#REF!</v>
      </c>
      <c r="AU17" s="24" t="e">
        <f>SUMPRODUCT(('lits saisie'!$E$2:$E$46&lt;=AU$1)*('lits saisie'!#REF!&gt;=AU$1)*('lits saisie'!$A$2:$A$46=$A17))</f>
        <v>#REF!</v>
      </c>
      <c r="AV17" s="24" t="e">
        <f>SUMPRODUCT(('lits saisie'!$E$2:$E$46&lt;=AV$1)*('lits saisie'!#REF!&gt;=AV$1)*('lits saisie'!$A$2:$A$46=$A17))</f>
        <v>#REF!</v>
      </c>
      <c r="AW17" s="24" t="e">
        <f>SUMPRODUCT(('lits saisie'!$E$2:$E$46&lt;=AW$1)*('lits saisie'!#REF!&gt;=AW$1)*('lits saisie'!$A$2:$A$46=$A17))</f>
        <v>#REF!</v>
      </c>
      <c r="AX17" s="24" t="e">
        <f>SUMPRODUCT(('lits saisie'!$E$2:$E$46&lt;=AX$1)*('lits saisie'!#REF!&gt;=AX$1)*('lits saisie'!$A$2:$A$46=$A17))</f>
        <v>#REF!</v>
      </c>
      <c r="AY17" s="24" t="e">
        <f>SUMPRODUCT(('lits saisie'!$E$2:$E$46&lt;=AY$1)*('lits saisie'!#REF!&gt;=AY$1)*('lits saisie'!$A$2:$A$46=$A17))</f>
        <v>#REF!</v>
      </c>
      <c r="AZ17" s="24" t="e">
        <f>SUMPRODUCT(('lits saisie'!$E$2:$E$46&lt;=AZ$1)*('lits saisie'!#REF!&gt;=AZ$1)*('lits saisie'!$A$2:$A$46=$A17))</f>
        <v>#REF!</v>
      </c>
      <c r="BA17" s="24" t="e">
        <f>SUMPRODUCT(('lits saisie'!$E$2:$E$46&lt;=BA$1)*('lits saisie'!#REF!&gt;=BA$1)*('lits saisie'!$A$2:$A$46=$A17))</f>
        <v>#REF!</v>
      </c>
      <c r="BB17" s="24" t="e">
        <f>SUMPRODUCT(('lits saisie'!$E$2:$E$46&lt;=BB$1)*('lits saisie'!#REF!&gt;=BB$1)*('lits saisie'!$A$2:$A$46=$A17))</f>
        <v>#REF!</v>
      </c>
      <c r="BC17" s="24" t="e">
        <f>SUMPRODUCT(('lits saisie'!$E$2:$E$46&lt;=BC$1)*('lits saisie'!#REF!&gt;=BC$1)*('lits saisie'!$A$2:$A$46=$A17))</f>
        <v>#REF!</v>
      </c>
      <c r="BD17" s="24" t="e">
        <f>SUMPRODUCT(('lits saisie'!$E$2:$E$46&lt;=BD$1)*('lits saisie'!#REF!&gt;=BD$1)*('lits saisie'!$A$2:$A$46=$A17))</f>
        <v>#REF!</v>
      </c>
      <c r="BE17" s="24" t="e">
        <f>SUMPRODUCT(('lits saisie'!$E$2:$E$46&lt;=BE$1)*('lits saisie'!#REF!&gt;=BE$1)*('lits saisie'!$A$2:$A$46=$A17))</f>
        <v>#REF!</v>
      </c>
      <c r="BF17" s="24" t="e">
        <f>SUMPRODUCT(('lits saisie'!$E$2:$E$46&lt;=BF$1)*('lits saisie'!#REF!&gt;=BF$1)*('lits saisie'!$A$2:$A$46=$A17))</f>
        <v>#REF!</v>
      </c>
      <c r="BG17" s="24" t="e">
        <f>SUMPRODUCT(('lits saisie'!$E$2:$E$46&lt;=BG$1)*('lits saisie'!#REF!&gt;=BG$1)*('lits saisie'!$A$2:$A$46=$A17))</f>
        <v>#REF!</v>
      </c>
      <c r="BH17" s="24" t="e">
        <f>SUMPRODUCT(('lits saisie'!$E$2:$E$46&lt;=BH$1)*('lits saisie'!#REF!&gt;=BH$1)*('lits saisie'!$A$2:$A$46=$A17))</f>
        <v>#REF!</v>
      </c>
      <c r="BI17" s="24" t="e">
        <f>SUMPRODUCT(('lits saisie'!$E$2:$E$46&lt;=BI$1)*('lits saisie'!#REF!&gt;=BI$1)*('lits saisie'!$A$2:$A$46=$A17))</f>
        <v>#REF!</v>
      </c>
      <c r="BJ17" s="24" t="e">
        <f>SUMPRODUCT(('lits saisie'!$E$2:$E$46&lt;=BJ$1)*('lits saisie'!#REF!&gt;=BJ$1)*('lits saisie'!$A$2:$A$46=$A17))</f>
        <v>#REF!</v>
      </c>
      <c r="BK17" s="24" t="e">
        <f>SUMPRODUCT(('lits saisie'!$E$2:$E$46&lt;=BK$1)*('lits saisie'!#REF!&gt;=BK$1)*('lits saisie'!$A$2:$A$46=$A17))</f>
        <v>#REF!</v>
      </c>
      <c r="BL17" s="24" t="e">
        <f>SUMPRODUCT(('lits saisie'!$E$2:$E$46&lt;=BL$1)*('lits saisie'!#REF!&gt;=BL$1)*('lits saisie'!$A$2:$A$46=$A17))</f>
        <v>#REF!</v>
      </c>
    </row>
    <row r="18" spans="1:64" x14ac:dyDescent="0.2">
      <c r="A18" s="21" t="s">
        <v>213</v>
      </c>
      <c r="B18" s="24" t="e">
        <f>SUMPRODUCT(('lits saisie'!$E$2:$E$46&lt;=B$1)*('lits saisie'!#REF!&gt;=B$1)*('lits saisie'!$A$2:$A$46=$A18))</f>
        <v>#REF!</v>
      </c>
      <c r="C18" s="24" t="e">
        <f>SUMPRODUCT(('lits saisie'!$E$2:$E$46&lt;=C$1)*('lits saisie'!#REF!&gt;=C$1)*('lits saisie'!$A$2:$A$46=$A18))</f>
        <v>#REF!</v>
      </c>
      <c r="D18" s="24" t="e">
        <f>SUMPRODUCT(('lits saisie'!$E$2:$E$46&lt;=D$1)*('lits saisie'!#REF!&gt;=D$1)*('lits saisie'!$A$2:$A$46=$A18))</f>
        <v>#REF!</v>
      </c>
      <c r="E18" s="24" t="e">
        <f>SUMPRODUCT(('lits saisie'!$E$2:$E$46&lt;=E$1)*('lits saisie'!#REF!&gt;=E$1)*('lits saisie'!$A$2:$A$46=$A18))</f>
        <v>#REF!</v>
      </c>
      <c r="F18" s="24" t="e">
        <f>SUMPRODUCT(('lits saisie'!$E$2:$E$46&lt;=F$1)*('lits saisie'!#REF!&gt;=F$1)*('lits saisie'!$A$2:$A$46=$A18))</f>
        <v>#REF!</v>
      </c>
      <c r="G18" s="24" t="e">
        <f>SUMPRODUCT(('lits saisie'!$E$2:$E$46&lt;=G$1)*('lits saisie'!#REF!&gt;=G$1)*('lits saisie'!$A$2:$A$46=$A18))</f>
        <v>#REF!</v>
      </c>
      <c r="H18" s="24" t="e">
        <f>SUMPRODUCT(('lits saisie'!$E$2:$E$46&lt;=H$1)*('lits saisie'!#REF!&gt;=H$1)*('lits saisie'!$A$2:$A$46=$A18))</f>
        <v>#REF!</v>
      </c>
      <c r="I18" s="24" t="e">
        <f>SUMPRODUCT(('lits saisie'!$E$2:$E$46&lt;=I$1)*('lits saisie'!#REF!&gt;=I$1)*('lits saisie'!$A$2:$A$46=$A18))</f>
        <v>#REF!</v>
      </c>
      <c r="J18" s="24" t="e">
        <f>SUMPRODUCT(('lits saisie'!$E$2:$E$46&lt;=J$1)*('lits saisie'!#REF!&gt;=J$1)*('lits saisie'!$A$2:$A$46=$A18))</f>
        <v>#REF!</v>
      </c>
      <c r="K18" s="24" t="e">
        <f>SUMPRODUCT(('lits saisie'!$E$2:$E$46&lt;=K$1)*('lits saisie'!#REF!&gt;=K$1)*('lits saisie'!$A$2:$A$46=$A18))</f>
        <v>#REF!</v>
      </c>
      <c r="L18" s="24" t="e">
        <f>SUMPRODUCT(('lits saisie'!$E$2:$E$46&lt;=L$1)*('lits saisie'!#REF!&gt;=L$1)*('lits saisie'!$A$2:$A$46=$A18))</f>
        <v>#REF!</v>
      </c>
      <c r="M18" s="24" t="e">
        <f>SUMPRODUCT(('lits saisie'!$E$2:$E$46&lt;=M$1)*('lits saisie'!#REF!&gt;=M$1)*('lits saisie'!$A$2:$A$46=$A18))</f>
        <v>#REF!</v>
      </c>
      <c r="N18" s="24" t="e">
        <f>SUMPRODUCT(('lits saisie'!$E$2:$E$46&lt;=N$1)*('lits saisie'!#REF!&gt;=N$1)*('lits saisie'!$A$2:$A$46=$A18))</f>
        <v>#REF!</v>
      </c>
      <c r="O18" s="24" t="e">
        <f>SUMPRODUCT(('lits saisie'!$E$2:$E$46&lt;=O$1)*('lits saisie'!#REF!&gt;=O$1)*('lits saisie'!$A$2:$A$46=$A18))</f>
        <v>#REF!</v>
      </c>
      <c r="P18" s="24" t="e">
        <f>SUMPRODUCT(('lits saisie'!$E$2:$E$46&lt;=P$1)*('lits saisie'!#REF!&gt;=P$1)*('lits saisie'!$A$2:$A$46=$A18))</f>
        <v>#REF!</v>
      </c>
      <c r="Q18" s="24" t="e">
        <f>SUMPRODUCT(('lits saisie'!$E$2:$E$46&lt;=Q$1)*('lits saisie'!#REF!&gt;=Q$1)*('lits saisie'!$A$2:$A$46=$A18))</f>
        <v>#REF!</v>
      </c>
      <c r="R18" s="24" t="e">
        <f>SUMPRODUCT(('lits saisie'!$E$2:$E$46&lt;=R$1)*('lits saisie'!#REF!&gt;=R$1)*('lits saisie'!$A$2:$A$46=$A18))</f>
        <v>#REF!</v>
      </c>
      <c r="S18" s="24" t="e">
        <f>SUMPRODUCT(('lits saisie'!$E$2:$E$46&lt;=S$1)*('lits saisie'!#REF!&gt;=S$1)*('lits saisie'!$A$2:$A$46=$A18))</f>
        <v>#REF!</v>
      </c>
      <c r="T18" s="24" t="e">
        <f>SUMPRODUCT(('lits saisie'!$E$2:$E$46&lt;=T$1)*('lits saisie'!#REF!&gt;=T$1)*('lits saisie'!$A$2:$A$46=$A18))</f>
        <v>#REF!</v>
      </c>
      <c r="U18" s="24" t="e">
        <f>SUMPRODUCT(('lits saisie'!$E$2:$E$46&lt;=U$1)*('lits saisie'!#REF!&gt;=U$1)*('lits saisie'!$A$2:$A$46=$A18))</f>
        <v>#REF!</v>
      </c>
      <c r="V18" s="24" t="e">
        <f>SUMPRODUCT(('lits saisie'!$E$2:$E$46&lt;=V$1)*('lits saisie'!#REF!&gt;=V$1)*('lits saisie'!$A$2:$A$46=$A18))</f>
        <v>#REF!</v>
      </c>
      <c r="W18" s="24" t="e">
        <f>SUMPRODUCT(('lits saisie'!$E$2:$E$46&lt;=W$1)*('lits saisie'!#REF!&gt;=W$1)*('lits saisie'!$A$2:$A$46=$A18))</f>
        <v>#REF!</v>
      </c>
      <c r="X18" s="24" t="e">
        <f>SUMPRODUCT(('lits saisie'!$E$2:$E$46&lt;=X$1)*('lits saisie'!#REF!&gt;=X$1)*('lits saisie'!$A$2:$A$46=$A18))</f>
        <v>#REF!</v>
      </c>
      <c r="Y18" s="24" t="e">
        <f>SUMPRODUCT(('lits saisie'!$E$2:$E$46&lt;=Y$1)*('lits saisie'!#REF!&gt;=Y$1)*('lits saisie'!$A$2:$A$46=$A18))</f>
        <v>#REF!</v>
      </c>
      <c r="Z18" s="24" t="e">
        <f>SUMPRODUCT(('lits saisie'!$E$2:$E$46&lt;=Z$1)*('lits saisie'!#REF!&gt;=Z$1)*('lits saisie'!$A$2:$A$46=$A18))</f>
        <v>#REF!</v>
      </c>
      <c r="AA18" s="24" t="e">
        <f>SUMPRODUCT(('lits saisie'!$E$2:$E$46&lt;=AA$1)*('lits saisie'!#REF!&gt;=AA$1)*('lits saisie'!$A$2:$A$46=$A18))</f>
        <v>#REF!</v>
      </c>
      <c r="AB18" s="24" t="e">
        <f>SUMPRODUCT(('lits saisie'!$E$2:$E$46&lt;=AB$1)*('lits saisie'!#REF!&gt;=AB$1)*('lits saisie'!$A$2:$A$46=$A18))</f>
        <v>#REF!</v>
      </c>
      <c r="AC18" s="24" t="e">
        <f>SUMPRODUCT(('lits saisie'!$E$2:$E$46&lt;=AC$1)*('lits saisie'!#REF!&gt;=AC$1)*('lits saisie'!$A$2:$A$46=$A18))</f>
        <v>#REF!</v>
      </c>
      <c r="AD18" s="24" t="e">
        <f>SUMPRODUCT(('lits saisie'!$E$2:$E$46&lt;=AD$1)*('lits saisie'!#REF!&gt;=AD$1)*('lits saisie'!$A$2:$A$46=$A18))</f>
        <v>#REF!</v>
      </c>
      <c r="AE18" s="24" t="e">
        <f>SUMPRODUCT(('lits saisie'!$E$2:$E$46&lt;=AE$1)*('lits saisie'!#REF!&gt;=AE$1)*('lits saisie'!$A$2:$A$46=$A18))</f>
        <v>#REF!</v>
      </c>
      <c r="AF18" s="24" t="e">
        <f>SUMPRODUCT(('lits saisie'!$E$2:$E$46&lt;=AF$1)*('lits saisie'!#REF!&gt;=AF$1)*('lits saisie'!$A$2:$A$46=$A18))</f>
        <v>#REF!</v>
      </c>
      <c r="AG18" s="24" t="e">
        <f>SUMPRODUCT(('lits saisie'!$E$2:$E$46&lt;=AG$1)*('lits saisie'!#REF!&gt;=AG$1)*('lits saisie'!$A$2:$A$46=$A18))</f>
        <v>#REF!</v>
      </c>
      <c r="AH18" s="24" t="e">
        <f>SUMPRODUCT(('lits saisie'!$E$2:$E$46&lt;=AH$1)*('lits saisie'!#REF!&gt;=AH$1)*('lits saisie'!$A$2:$A$46=$A18))</f>
        <v>#REF!</v>
      </c>
      <c r="AI18" s="24" t="e">
        <f>SUMPRODUCT(('lits saisie'!$E$2:$E$46&lt;=AI$1)*('lits saisie'!#REF!&gt;=AI$1)*('lits saisie'!$A$2:$A$46=$A18))</f>
        <v>#REF!</v>
      </c>
      <c r="AJ18" s="24" t="e">
        <f>SUMPRODUCT(('lits saisie'!$E$2:$E$46&lt;=AJ$1)*('lits saisie'!#REF!&gt;=AJ$1)*('lits saisie'!$A$2:$A$46=$A18))</f>
        <v>#REF!</v>
      </c>
      <c r="AK18" s="24" t="e">
        <f>SUMPRODUCT(('lits saisie'!$E$2:$E$46&lt;=AK$1)*('lits saisie'!#REF!&gt;=AK$1)*('lits saisie'!$A$2:$A$46=$A18))</f>
        <v>#REF!</v>
      </c>
      <c r="AL18" s="24" t="e">
        <f>SUMPRODUCT(('lits saisie'!$E$2:$E$46&lt;=AL$1)*('lits saisie'!#REF!&gt;=AL$1)*('lits saisie'!$A$2:$A$46=$A18))</f>
        <v>#REF!</v>
      </c>
      <c r="AM18" s="24" t="e">
        <f>SUMPRODUCT(('lits saisie'!$E$2:$E$46&lt;=AM$1)*('lits saisie'!#REF!&gt;=AM$1)*('lits saisie'!$A$2:$A$46=$A18))</f>
        <v>#REF!</v>
      </c>
      <c r="AN18" s="24" t="e">
        <f>SUMPRODUCT(('lits saisie'!$E$2:$E$46&lt;=AN$1)*('lits saisie'!#REF!&gt;=AN$1)*('lits saisie'!$A$2:$A$46=$A18))</f>
        <v>#REF!</v>
      </c>
      <c r="AO18" s="24" t="e">
        <f>SUMPRODUCT(('lits saisie'!$E$2:$E$46&lt;=AO$1)*('lits saisie'!#REF!&gt;=AO$1)*('lits saisie'!$A$2:$A$46=$A18))</f>
        <v>#REF!</v>
      </c>
      <c r="AP18" s="24" t="e">
        <f>SUMPRODUCT(('lits saisie'!$E$2:$E$46&lt;=AP$1)*('lits saisie'!#REF!&gt;=AP$1)*('lits saisie'!$A$2:$A$46=$A18))</f>
        <v>#REF!</v>
      </c>
      <c r="AQ18" s="24" t="e">
        <f>SUMPRODUCT(('lits saisie'!$E$2:$E$46&lt;=AQ$1)*('lits saisie'!#REF!&gt;=AQ$1)*('lits saisie'!$A$2:$A$46=$A18))</f>
        <v>#REF!</v>
      </c>
      <c r="AR18" s="24" t="e">
        <f>SUMPRODUCT(('lits saisie'!$E$2:$E$46&lt;=AR$1)*('lits saisie'!#REF!&gt;=AR$1)*('lits saisie'!$A$2:$A$46=$A18))</f>
        <v>#REF!</v>
      </c>
      <c r="AS18" s="24" t="e">
        <f>SUMPRODUCT(('lits saisie'!$E$2:$E$46&lt;=AS$1)*('lits saisie'!#REF!&gt;=AS$1)*('lits saisie'!$A$2:$A$46=$A18))</f>
        <v>#REF!</v>
      </c>
      <c r="AT18" s="24" t="e">
        <f>SUMPRODUCT(('lits saisie'!$E$2:$E$46&lt;=AT$1)*('lits saisie'!#REF!&gt;=AT$1)*('lits saisie'!$A$2:$A$46=$A18))</f>
        <v>#REF!</v>
      </c>
      <c r="AU18" s="24" t="e">
        <f>SUMPRODUCT(('lits saisie'!$E$2:$E$46&lt;=AU$1)*('lits saisie'!#REF!&gt;=AU$1)*('lits saisie'!$A$2:$A$46=$A18))</f>
        <v>#REF!</v>
      </c>
      <c r="AV18" s="24" t="e">
        <f>SUMPRODUCT(('lits saisie'!$E$2:$E$46&lt;=AV$1)*('lits saisie'!#REF!&gt;=AV$1)*('lits saisie'!$A$2:$A$46=$A18))</f>
        <v>#REF!</v>
      </c>
      <c r="AW18" s="24" t="e">
        <f>SUMPRODUCT(('lits saisie'!$E$2:$E$46&lt;=AW$1)*('lits saisie'!#REF!&gt;=AW$1)*('lits saisie'!$A$2:$A$46=$A18))</f>
        <v>#REF!</v>
      </c>
      <c r="AX18" s="24" t="e">
        <f>SUMPRODUCT(('lits saisie'!$E$2:$E$46&lt;=AX$1)*('lits saisie'!#REF!&gt;=AX$1)*('lits saisie'!$A$2:$A$46=$A18))</f>
        <v>#REF!</v>
      </c>
      <c r="AY18" s="24" t="e">
        <f>SUMPRODUCT(('lits saisie'!$E$2:$E$46&lt;=AY$1)*('lits saisie'!#REF!&gt;=AY$1)*('lits saisie'!$A$2:$A$46=$A18))</f>
        <v>#REF!</v>
      </c>
      <c r="AZ18" s="24" t="e">
        <f>SUMPRODUCT(('lits saisie'!$E$2:$E$46&lt;=AZ$1)*('lits saisie'!#REF!&gt;=AZ$1)*('lits saisie'!$A$2:$A$46=$A18))</f>
        <v>#REF!</v>
      </c>
      <c r="BA18" s="24" t="e">
        <f>SUMPRODUCT(('lits saisie'!$E$2:$E$46&lt;=BA$1)*('lits saisie'!#REF!&gt;=BA$1)*('lits saisie'!$A$2:$A$46=$A18))</f>
        <v>#REF!</v>
      </c>
      <c r="BB18" s="24" t="e">
        <f>SUMPRODUCT(('lits saisie'!$E$2:$E$46&lt;=BB$1)*('lits saisie'!#REF!&gt;=BB$1)*('lits saisie'!$A$2:$A$46=$A18))</f>
        <v>#REF!</v>
      </c>
      <c r="BC18" s="24" t="e">
        <f>SUMPRODUCT(('lits saisie'!$E$2:$E$46&lt;=BC$1)*('lits saisie'!#REF!&gt;=BC$1)*('lits saisie'!$A$2:$A$46=$A18))</f>
        <v>#REF!</v>
      </c>
      <c r="BD18" s="24" t="e">
        <f>SUMPRODUCT(('lits saisie'!$E$2:$E$46&lt;=BD$1)*('lits saisie'!#REF!&gt;=BD$1)*('lits saisie'!$A$2:$A$46=$A18))</f>
        <v>#REF!</v>
      </c>
      <c r="BE18" s="24" t="e">
        <f>SUMPRODUCT(('lits saisie'!$E$2:$E$46&lt;=BE$1)*('lits saisie'!#REF!&gt;=BE$1)*('lits saisie'!$A$2:$A$46=$A18))</f>
        <v>#REF!</v>
      </c>
      <c r="BF18" s="24" t="e">
        <f>SUMPRODUCT(('lits saisie'!$E$2:$E$46&lt;=BF$1)*('lits saisie'!#REF!&gt;=BF$1)*('lits saisie'!$A$2:$A$46=$A18))</f>
        <v>#REF!</v>
      </c>
      <c r="BG18" s="24" t="e">
        <f>SUMPRODUCT(('lits saisie'!$E$2:$E$46&lt;=BG$1)*('lits saisie'!#REF!&gt;=BG$1)*('lits saisie'!$A$2:$A$46=$A18))</f>
        <v>#REF!</v>
      </c>
      <c r="BH18" s="24" t="e">
        <f>SUMPRODUCT(('lits saisie'!$E$2:$E$46&lt;=BH$1)*('lits saisie'!#REF!&gt;=BH$1)*('lits saisie'!$A$2:$A$46=$A18))</f>
        <v>#REF!</v>
      </c>
      <c r="BI18" s="24" t="e">
        <f>SUMPRODUCT(('lits saisie'!$E$2:$E$46&lt;=BI$1)*('lits saisie'!#REF!&gt;=BI$1)*('lits saisie'!$A$2:$A$46=$A18))</f>
        <v>#REF!</v>
      </c>
      <c r="BJ18" s="24" t="e">
        <f>SUMPRODUCT(('lits saisie'!$E$2:$E$46&lt;=BJ$1)*('lits saisie'!#REF!&gt;=BJ$1)*('lits saisie'!$A$2:$A$46=$A18))</f>
        <v>#REF!</v>
      </c>
      <c r="BK18" s="24" t="e">
        <f>SUMPRODUCT(('lits saisie'!$E$2:$E$46&lt;=BK$1)*('lits saisie'!#REF!&gt;=BK$1)*('lits saisie'!$A$2:$A$46=$A18))</f>
        <v>#REF!</v>
      </c>
      <c r="BL18" s="24" t="e">
        <f>SUMPRODUCT(('lits saisie'!$E$2:$E$46&lt;=BL$1)*('lits saisie'!#REF!&gt;=BL$1)*('lits saisie'!$A$2:$A$46=$A18))</f>
        <v>#REF!</v>
      </c>
    </row>
    <row r="19" spans="1:64" x14ac:dyDescent="0.2">
      <c r="A19" s="21" t="s">
        <v>214</v>
      </c>
      <c r="B19" s="24" t="e">
        <f>SUMPRODUCT(('lits saisie'!$E$2:$E$46&lt;=B$1)*('lits saisie'!#REF!&gt;=B$1)*('lits saisie'!$A$2:$A$46=$A19))</f>
        <v>#REF!</v>
      </c>
      <c r="C19" s="24" t="e">
        <f>SUMPRODUCT(('lits saisie'!$E$2:$E$46&lt;=C$1)*('lits saisie'!#REF!&gt;=C$1)*('lits saisie'!$A$2:$A$46=$A19))</f>
        <v>#REF!</v>
      </c>
      <c r="D19" s="24" t="e">
        <f>SUMPRODUCT(('lits saisie'!$E$2:$E$46&lt;=D$1)*('lits saisie'!#REF!&gt;=D$1)*('lits saisie'!$A$2:$A$46=$A19))</f>
        <v>#REF!</v>
      </c>
      <c r="E19" s="24" t="e">
        <f>SUMPRODUCT(('lits saisie'!$E$2:$E$46&lt;=E$1)*('lits saisie'!#REF!&gt;=E$1)*('lits saisie'!$A$2:$A$46=$A19))</f>
        <v>#REF!</v>
      </c>
      <c r="F19" s="24" t="e">
        <f>SUMPRODUCT(('lits saisie'!$E$2:$E$46&lt;=F$1)*('lits saisie'!#REF!&gt;=F$1)*('lits saisie'!$A$2:$A$46=$A19))</f>
        <v>#REF!</v>
      </c>
      <c r="G19" s="24" t="e">
        <f>SUMPRODUCT(('lits saisie'!$E$2:$E$46&lt;=G$1)*('lits saisie'!#REF!&gt;=G$1)*('lits saisie'!$A$2:$A$46=$A19))</f>
        <v>#REF!</v>
      </c>
      <c r="H19" s="24" t="e">
        <f>SUMPRODUCT(('lits saisie'!$E$2:$E$46&lt;=H$1)*('lits saisie'!#REF!&gt;=H$1)*('lits saisie'!$A$2:$A$46=$A19))</f>
        <v>#REF!</v>
      </c>
      <c r="I19" s="24" t="e">
        <f>SUMPRODUCT(('lits saisie'!$E$2:$E$46&lt;=I$1)*('lits saisie'!#REF!&gt;=I$1)*('lits saisie'!$A$2:$A$46=$A19))</f>
        <v>#REF!</v>
      </c>
      <c r="J19" s="24" t="e">
        <f>SUMPRODUCT(('lits saisie'!$E$2:$E$46&lt;=J$1)*('lits saisie'!#REF!&gt;=J$1)*('lits saisie'!$A$2:$A$46=$A19))</f>
        <v>#REF!</v>
      </c>
      <c r="K19" s="24" t="e">
        <f>SUMPRODUCT(('lits saisie'!$E$2:$E$46&lt;=K$1)*('lits saisie'!#REF!&gt;=K$1)*('lits saisie'!$A$2:$A$46=$A19))</f>
        <v>#REF!</v>
      </c>
      <c r="L19" s="24" t="e">
        <f>SUMPRODUCT(('lits saisie'!$E$2:$E$46&lt;=L$1)*('lits saisie'!#REF!&gt;=L$1)*('lits saisie'!$A$2:$A$46=$A19))</f>
        <v>#REF!</v>
      </c>
      <c r="M19" s="24" t="e">
        <f>SUMPRODUCT(('lits saisie'!$E$2:$E$46&lt;=M$1)*('lits saisie'!#REF!&gt;=M$1)*('lits saisie'!$A$2:$A$46=$A19))</f>
        <v>#REF!</v>
      </c>
      <c r="N19" s="24" t="e">
        <f>SUMPRODUCT(('lits saisie'!$E$2:$E$46&lt;=N$1)*('lits saisie'!#REF!&gt;=N$1)*('lits saisie'!$A$2:$A$46=$A19))</f>
        <v>#REF!</v>
      </c>
      <c r="O19" s="24" t="e">
        <f>SUMPRODUCT(('lits saisie'!$E$2:$E$46&lt;=O$1)*('lits saisie'!#REF!&gt;=O$1)*('lits saisie'!$A$2:$A$46=$A19))</f>
        <v>#REF!</v>
      </c>
      <c r="P19" s="24" t="e">
        <f>SUMPRODUCT(('lits saisie'!$E$2:$E$46&lt;=P$1)*('lits saisie'!#REF!&gt;=P$1)*('lits saisie'!$A$2:$A$46=$A19))</f>
        <v>#REF!</v>
      </c>
      <c r="Q19" s="24" t="e">
        <f>SUMPRODUCT(('lits saisie'!$E$2:$E$46&lt;=Q$1)*('lits saisie'!#REF!&gt;=Q$1)*('lits saisie'!$A$2:$A$46=$A19))</f>
        <v>#REF!</v>
      </c>
      <c r="R19" s="24" t="e">
        <f>SUMPRODUCT(('lits saisie'!$E$2:$E$46&lt;=R$1)*('lits saisie'!#REF!&gt;=R$1)*('lits saisie'!$A$2:$A$46=$A19))</f>
        <v>#REF!</v>
      </c>
      <c r="S19" s="24" t="e">
        <f>SUMPRODUCT(('lits saisie'!$E$2:$E$46&lt;=S$1)*('lits saisie'!#REF!&gt;=S$1)*('lits saisie'!$A$2:$A$46=$A19))</f>
        <v>#REF!</v>
      </c>
      <c r="T19" s="24" t="e">
        <f>SUMPRODUCT(('lits saisie'!$E$2:$E$46&lt;=T$1)*('lits saisie'!#REF!&gt;=T$1)*('lits saisie'!$A$2:$A$46=$A19))</f>
        <v>#REF!</v>
      </c>
      <c r="U19" s="24" t="e">
        <f>SUMPRODUCT(('lits saisie'!$E$2:$E$46&lt;=U$1)*('lits saisie'!#REF!&gt;=U$1)*('lits saisie'!$A$2:$A$46=$A19))</f>
        <v>#REF!</v>
      </c>
      <c r="V19" s="24" t="e">
        <f>SUMPRODUCT(('lits saisie'!$E$2:$E$46&lt;=V$1)*('lits saisie'!#REF!&gt;=V$1)*('lits saisie'!$A$2:$A$46=$A19))</f>
        <v>#REF!</v>
      </c>
      <c r="W19" s="24" t="e">
        <f>SUMPRODUCT(('lits saisie'!$E$2:$E$46&lt;=W$1)*('lits saisie'!#REF!&gt;=W$1)*('lits saisie'!$A$2:$A$46=$A19))</f>
        <v>#REF!</v>
      </c>
      <c r="X19" s="24" t="e">
        <f>SUMPRODUCT(('lits saisie'!$E$2:$E$46&lt;=X$1)*('lits saisie'!#REF!&gt;=X$1)*('lits saisie'!$A$2:$A$46=$A19))</f>
        <v>#REF!</v>
      </c>
      <c r="Y19" s="24" t="e">
        <f>SUMPRODUCT(('lits saisie'!$E$2:$E$46&lt;=Y$1)*('lits saisie'!#REF!&gt;=Y$1)*('lits saisie'!$A$2:$A$46=$A19))</f>
        <v>#REF!</v>
      </c>
      <c r="Z19" s="24" t="e">
        <f>SUMPRODUCT(('lits saisie'!$E$2:$E$46&lt;=Z$1)*('lits saisie'!#REF!&gt;=Z$1)*('lits saisie'!$A$2:$A$46=$A19))</f>
        <v>#REF!</v>
      </c>
      <c r="AA19" s="24" t="e">
        <f>SUMPRODUCT(('lits saisie'!$E$2:$E$46&lt;=AA$1)*('lits saisie'!#REF!&gt;=AA$1)*('lits saisie'!$A$2:$A$46=$A19))</f>
        <v>#REF!</v>
      </c>
      <c r="AB19" s="24" t="e">
        <f>SUMPRODUCT(('lits saisie'!$E$2:$E$46&lt;=AB$1)*('lits saisie'!#REF!&gt;=AB$1)*('lits saisie'!$A$2:$A$46=$A19))</f>
        <v>#REF!</v>
      </c>
      <c r="AC19" s="24" t="e">
        <f>SUMPRODUCT(('lits saisie'!$E$2:$E$46&lt;=AC$1)*('lits saisie'!#REF!&gt;=AC$1)*('lits saisie'!$A$2:$A$46=$A19))</f>
        <v>#REF!</v>
      </c>
      <c r="AD19" s="24" t="e">
        <f>SUMPRODUCT(('lits saisie'!$E$2:$E$46&lt;=AD$1)*('lits saisie'!#REF!&gt;=AD$1)*('lits saisie'!$A$2:$A$46=$A19))</f>
        <v>#REF!</v>
      </c>
      <c r="AE19" s="24" t="e">
        <f>SUMPRODUCT(('lits saisie'!$E$2:$E$46&lt;=AE$1)*('lits saisie'!#REF!&gt;=AE$1)*('lits saisie'!$A$2:$A$46=$A19))</f>
        <v>#REF!</v>
      </c>
      <c r="AF19" s="24" t="e">
        <f>SUMPRODUCT(('lits saisie'!$E$2:$E$46&lt;=AF$1)*('lits saisie'!#REF!&gt;=AF$1)*('lits saisie'!$A$2:$A$46=$A19))</f>
        <v>#REF!</v>
      </c>
      <c r="AG19" s="24" t="e">
        <f>SUMPRODUCT(('lits saisie'!$E$2:$E$46&lt;=AG$1)*('lits saisie'!#REF!&gt;=AG$1)*('lits saisie'!$A$2:$A$46=$A19))</f>
        <v>#REF!</v>
      </c>
      <c r="AH19" s="24" t="e">
        <f>SUMPRODUCT(('lits saisie'!$E$2:$E$46&lt;=AH$1)*('lits saisie'!#REF!&gt;=AH$1)*('lits saisie'!$A$2:$A$46=$A19))</f>
        <v>#REF!</v>
      </c>
      <c r="AI19" s="24" t="e">
        <f>SUMPRODUCT(('lits saisie'!$E$2:$E$46&lt;=AI$1)*('lits saisie'!#REF!&gt;=AI$1)*('lits saisie'!$A$2:$A$46=$A19))</f>
        <v>#REF!</v>
      </c>
      <c r="AJ19" s="24" t="e">
        <f>SUMPRODUCT(('lits saisie'!$E$2:$E$46&lt;=AJ$1)*('lits saisie'!#REF!&gt;=AJ$1)*('lits saisie'!$A$2:$A$46=$A19))</f>
        <v>#REF!</v>
      </c>
      <c r="AK19" s="24" t="e">
        <f>SUMPRODUCT(('lits saisie'!$E$2:$E$46&lt;=AK$1)*('lits saisie'!#REF!&gt;=AK$1)*('lits saisie'!$A$2:$A$46=$A19))</f>
        <v>#REF!</v>
      </c>
      <c r="AL19" s="24" t="e">
        <f>SUMPRODUCT(('lits saisie'!$E$2:$E$46&lt;=AL$1)*('lits saisie'!#REF!&gt;=AL$1)*('lits saisie'!$A$2:$A$46=$A19))</f>
        <v>#REF!</v>
      </c>
      <c r="AM19" s="24" t="e">
        <f>SUMPRODUCT(('lits saisie'!$E$2:$E$46&lt;=AM$1)*('lits saisie'!#REF!&gt;=AM$1)*('lits saisie'!$A$2:$A$46=$A19))</f>
        <v>#REF!</v>
      </c>
      <c r="AN19" s="24" t="e">
        <f>SUMPRODUCT(('lits saisie'!$E$2:$E$46&lt;=AN$1)*('lits saisie'!#REF!&gt;=AN$1)*('lits saisie'!$A$2:$A$46=$A19))</f>
        <v>#REF!</v>
      </c>
      <c r="AO19" s="24" t="e">
        <f>SUMPRODUCT(('lits saisie'!$E$2:$E$46&lt;=AO$1)*('lits saisie'!#REF!&gt;=AO$1)*('lits saisie'!$A$2:$A$46=$A19))</f>
        <v>#REF!</v>
      </c>
      <c r="AP19" s="24" t="e">
        <f>SUMPRODUCT(('lits saisie'!$E$2:$E$46&lt;=AP$1)*('lits saisie'!#REF!&gt;=AP$1)*('lits saisie'!$A$2:$A$46=$A19))</f>
        <v>#REF!</v>
      </c>
      <c r="AQ19" s="24" t="e">
        <f>SUMPRODUCT(('lits saisie'!$E$2:$E$46&lt;=AQ$1)*('lits saisie'!#REF!&gt;=AQ$1)*('lits saisie'!$A$2:$A$46=$A19))</f>
        <v>#REF!</v>
      </c>
      <c r="AR19" s="24" t="e">
        <f>SUMPRODUCT(('lits saisie'!$E$2:$E$46&lt;=AR$1)*('lits saisie'!#REF!&gt;=AR$1)*('lits saisie'!$A$2:$A$46=$A19))</f>
        <v>#REF!</v>
      </c>
      <c r="AS19" s="24" t="e">
        <f>SUMPRODUCT(('lits saisie'!$E$2:$E$46&lt;=AS$1)*('lits saisie'!#REF!&gt;=AS$1)*('lits saisie'!$A$2:$A$46=$A19))</f>
        <v>#REF!</v>
      </c>
      <c r="AT19" s="24" t="e">
        <f>SUMPRODUCT(('lits saisie'!$E$2:$E$46&lt;=AT$1)*('lits saisie'!#REF!&gt;=AT$1)*('lits saisie'!$A$2:$A$46=$A19))</f>
        <v>#REF!</v>
      </c>
      <c r="AU19" s="24" t="e">
        <f>SUMPRODUCT(('lits saisie'!$E$2:$E$46&lt;=AU$1)*('lits saisie'!#REF!&gt;=AU$1)*('lits saisie'!$A$2:$A$46=$A19))</f>
        <v>#REF!</v>
      </c>
      <c r="AV19" s="24" t="e">
        <f>SUMPRODUCT(('lits saisie'!$E$2:$E$46&lt;=AV$1)*('lits saisie'!#REF!&gt;=AV$1)*('lits saisie'!$A$2:$A$46=$A19))</f>
        <v>#REF!</v>
      </c>
      <c r="AW19" s="24" t="e">
        <f>SUMPRODUCT(('lits saisie'!$E$2:$E$46&lt;=AW$1)*('lits saisie'!#REF!&gt;=AW$1)*('lits saisie'!$A$2:$A$46=$A19))</f>
        <v>#REF!</v>
      </c>
      <c r="AX19" s="24" t="e">
        <f>SUMPRODUCT(('lits saisie'!$E$2:$E$46&lt;=AX$1)*('lits saisie'!#REF!&gt;=AX$1)*('lits saisie'!$A$2:$A$46=$A19))</f>
        <v>#REF!</v>
      </c>
      <c r="AY19" s="24" t="e">
        <f>SUMPRODUCT(('lits saisie'!$E$2:$E$46&lt;=AY$1)*('lits saisie'!#REF!&gt;=AY$1)*('lits saisie'!$A$2:$A$46=$A19))</f>
        <v>#REF!</v>
      </c>
      <c r="AZ19" s="24" t="e">
        <f>SUMPRODUCT(('lits saisie'!$E$2:$E$46&lt;=AZ$1)*('lits saisie'!#REF!&gt;=AZ$1)*('lits saisie'!$A$2:$A$46=$A19))</f>
        <v>#REF!</v>
      </c>
      <c r="BA19" s="24" t="e">
        <f>SUMPRODUCT(('lits saisie'!$E$2:$E$46&lt;=BA$1)*('lits saisie'!#REF!&gt;=BA$1)*('lits saisie'!$A$2:$A$46=$A19))</f>
        <v>#REF!</v>
      </c>
      <c r="BB19" s="24" t="e">
        <f>SUMPRODUCT(('lits saisie'!$E$2:$E$46&lt;=BB$1)*('lits saisie'!#REF!&gt;=BB$1)*('lits saisie'!$A$2:$A$46=$A19))</f>
        <v>#REF!</v>
      </c>
      <c r="BC19" s="24" t="e">
        <f>SUMPRODUCT(('lits saisie'!$E$2:$E$46&lt;=BC$1)*('lits saisie'!#REF!&gt;=BC$1)*('lits saisie'!$A$2:$A$46=$A19))</f>
        <v>#REF!</v>
      </c>
      <c r="BD19" s="24" t="e">
        <f>SUMPRODUCT(('lits saisie'!$E$2:$E$46&lt;=BD$1)*('lits saisie'!#REF!&gt;=BD$1)*('lits saisie'!$A$2:$A$46=$A19))</f>
        <v>#REF!</v>
      </c>
      <c r="BE19" s="24" t="e">
        <f>SUMPRODUCT(('lits saisie'!$E$2:$E$46&lt;=BE$1)*('lits saisie'!#REF!&gt;=BE$1)*('lits saisie'!$A$2:$A$46=$A19))</f>
        <v>#REF!</v>
      </c>
      <c r="BF19" s="24" t="e">
        <f>SUMPRODUCT(('lits saisie'!$E$2:$E$46&lt;=BF$1)*('lits saisie'!#REF!&gt;=BF$1)*('lits saisie'!$A$2:$A$46=$A19))</f>
        <v>#REF!</v>
      </c>
      <c r="BG19" s="24" t="e">
        <f>SUMPRODUCT(('lits saisie'!$E$2:$E$46&lt;=BG$1)*('lits saisie'!#REF!&gt;=BG$1)*('lits saisie'!$A$2:$A$46=$A19))</f>
        <v>#REF!</v>
      </c>
      <c r="BH19" s="24" t="e">
        <f>SUMPRODUCT(('lits saisie'!$E$2:$E$46&lt;=BH$1)*('lits saisie'!#REF!&gt;=BH$1)*('lits saisie'!$A$2:$A$46=$A19))</f>
        <v>#REF!</v>
      </c>
      <c r="BI19" s="24" t="e">
        <f>SUMPRODUCT(('lits saisie'!$E$2:$E$46&lt;=BI$1)*('lits saisie'!#REF!&gt;=BI$1)*('lits saisie'!$A$2:$A$46=$A19))</f>
        <v>#REF!</v>
      </c>
      <c r="BJ19" s="24" t="e">
        <f>SUMPRODUCT(('lits saisie'!$E$2:$E$46&lt;=BJ$1)*('lits saisie'!#REF!&gt;=BJ$1)*('lits saisie'!$A$2:$A$46=$A19))</f>
        <v>#REF!</v>
      </c>
      <c r="BK19" s="24" t="e">
        <f>SUMPRODUCT(('lits saisie'!$E$2:$E$46&lt;=BK$1)*('lits saisie'!#REF!&gt;=BK$1)*('lits saisie'!$A$2:$A$46=$A19))</f>
        <v>#REF!</v>
      </c>
      <c r="BL19" s="24" t="e">
        <f>SUMPRODUCT(('lits saisie'!$E$2:$E$46&lt;=BL$1)*('lits saisie'!#REF!&gt;=BL$1)*('lits saisie'!$A$2:$A$46=$A19))</f>
        <v>#REF!</v>
      </c>
    </row>
    <row r="20" spans="1:64" x14ac:dyDescent="0.2">
      <c r="A20" s="21" t="s">
        <v>215</v>
      </c>
      <c r="B20" s="24" t="e">
        <f>SUMPRODUCT(('lits saisie'!$E$2:$E$46&lt;=B$1)*('lits saisie'!#REF!&gt;=B$1)*('lits saisie'!$A$2:$A$46=$A20))</f>
        <v>#REF!</v>
      </c>
      <c r="C20" s="24" t="e">
        <f>SUMPRODUCT(('lits saisie'!$E$2:$E$46&lt;=C$1)*('lits saisie'!#REF!&gt;=C$1)*('lits saisie'!$A$2:$A$46=$A20))</f>
        <v>#REF!</v>
      </c>
      <c r="D20" s="24" t="e">
        <f>SUMPRODUCT(('lits saisie'!$E$2:$E$46&lt;=D$1)*('lits saisie'!#REF!&gt;=D$1)*('lits saisie'!$A$2:$A$46=$A20))</f>
        <v>#REF!</v>
      </c>
      <c r="E20" s="24" t="e">
        <f>SUMPRODUCT(('lits saisie'!$E$2:$E$46&lt;=E$1)*('lits saisie'!#REF!&gt;=E$1)*('lits saisie'!$A$2:$A$46=$A20))</f>
        <v>#REF!</v>
      </c>
      <c r="F20" s="24" t="e">
        <f>SUMPRODUCT(('lits saisie'!$E$2:$E$46&lt;=F$1)*('lits saisie'!#REF!&gt;=F$1)*('lits saisie'!$A$2:$A$46=$A20))</f>
        <v>#REF!</v>
      </c>
      <c r="G20" s="24" t="e">
        <f>SUMPRODUCT(('lits saisie'!$E$2:$E$46&lt;=G$1)*('lits saisie'!#REF!&gt;=G$1)*('lits saisie'!$A$2:$A$46=$A20))</f>
        <v>#REF!</v>
      </c>
      <c r="H20" s="24" t="e">
        <f>SUMPRODUCT(('lits saisie'!$E$2:$E$46&lt;=H$1)*('lits saisie'!#REF!&gt;=H$1)*('lits saisie'!$A$2:$A$46=$A20))</f>
        <v>#REF!</v>
      </c>
      <c r="I20" s="24" t="e">
        <f>SUMPRODUCT(('lits saisie'!$E$2:$E$46&lt;=I$1)*('lits saisie'!#REF!&gt;=I$1)*('lits saisie'!$A$2:$A$46=$A20))</f>
        <v>#REF!</v>
      </c>
      <c r="J20" s="24" t="e">
        <f>SUMPRODUCT(('lits saisie'!$E$2:$E$46&lt;=J$1)*('lits saisie'!#REF!&gt;=J$1)*('lits saisie'!$A$2:$A$46=$A20))</f>
        <v>#REF!</v>
      </c>
      <c r="K20" s="24" t="e">
        <f>SUMPRODUCT(('lits saisie'!$E$2:$E$46&lt;=K$1)*('lits saisie'!#REF!&gt;=K$1)*('lits saisie'!$A$2:$A$46=$A20))</f>
        <v>#REF!</v>
      </c>
      <c r="L20" s="24" t="e">
        <f>SUMPRODUCT(('lits saisie'!$E$2:$E$46&lt;=L$1)*('lits saisie'!#REF!&gt;=L$1)*('lits saisie'!$A$2:$A$46=$A20))</f>
        <v>#REF!</v>
      </c>
      <c r="M20" s="24" t="e">
        <f>SUMPRODUCT(('lits saisie'!$E$2:$E$46&lt;=M$1)*('lits saisie'!#REF!&gt;=M$1)*('lits saisie'!$A$2:$A$46=$A20))</f>
        <v>#REF!</v>
      </c>
      <c r="N20" s="24" t="e">
        <f>SUMPRODUCT(('lits saisie'!$E$2:$E$46&lt;=N$1)*('lits saisie'!#REF!&gt;=N$1)*('lits saisie'!$A$2:$A$46=$A20))</f>
        <v>#REF!</v>
      </c>
      <c r="O20" s="24" t="e">
        <f>SUMPRODUCT(('lits saisie'!$E$2:$E$46&lt;=O$1)*('lits saisie'!#REF!&gt;=O$1)*('lits saisie'!$A$2:$A$46=$A20))</f>
        <v>#REF!</v>
      </c>
      <c r="P20" s="24" t="e">
        <f>SUMPRODUCT(('lits saisie'!$E$2:$E$46&lt;=P$1)*('lits saisie'!#REF!&gt;=P$1)*('lits saisie'!$A$2:$A$46=$A20))</f>
        <v>#REF!</v>
      </c>
      <c r="Q20" s="24" t="e">
        <f>SUMPRODUCT(('lits saisie'!$E$2:$E$46&lt;=Q$1)*('lits saisie'!#REF!&gt;=Q$1)*('lits saisie'!$A$2:$A$46=$A20))</f>
        <v>#REF!</v>
      </c>
      <c r="R20" s="24" t="e">
        <f>SUMPRODUCT(('lits saisie'!$E$2:$E$46&lt;=R$1)*('lits saisie'!#REF!&gt;=R$1)*('lits saisie'!$A$2:$A$46=$A20))</f>
        <v>#REF!</v>
      </c>
      <c r="S20" s="24" t="e">
        <f>SUMPRODUCT(('lits saisie'!$E$2:$E$46&lt;=S$1)*('lits saisie'!#REF!&gt;=S$1)*('lits saisie'!$A$2:$A$46=$A20))</f>
        <v>#REF!</v>
      </c>
      <c r="T20" s="24" t="e">
        <f>SUMPRODUCT(('lits saisie'!$E$2:$E$46&lt;=T$1)*('lits saisie'!#REF!&gt;=T$1)*('lits saisie'!$A$2:$A$46=$A20))</f>
        <v>#REF!</v>
      </c>
      <c r="U20" s="24" t="e">
        <f>SUMPRODUCT(('lits saisie'!$E$2:$E$46&lt;=U$1)*('lits saisie'!#REF!&gt;=U$1)*('lits saisie'!$A$2:$A$46=$A20))</f>
        <v>#REF!</v>
      </c>
      <c r="V20" s="24" t="e">
        <f>SUMPRODUCT(('lits saisie'!$E$2:$E$46&lt;=V$1)*('lits saisie'!#REF!&gt;=V$1)*('lits saisie'!$A$2:$A$46=$A20))</f>
        <v>#REF!</v>
      </c>
      <c r="W20" s="24" t="e">
        <f>SUMPRODUCT(('lits saisie'!$E$2:$E$46&lt;=W$1)*('lits saisie'!#REF!&gt;=W$1)*('lits saisie'!$A$2:$A$46=$A20))</f>
        <v>#REF!</v>
      </c>
      <c r="X20" s="24" t="e">
        <f>SUMPRODUCT(('lits saisie'!$E$2:$E$46&lt;=X$1)*('lits saisie'!#REF!&gt;=X$1)*('lits saisie'!$A$2:$A$46=$A20))</f>
        <v>#REF!</v>
      </c>
      <c r="Y20" s="24" t="e">
        <f>SUMPRODUCT(('lits saisie'!$E$2:$E$46&lt;=Y$1)*('lits saisie'!#REF!&gt;=Y$1)*('lits saisie'!$A$2:$A$46=$A20))</f>
        <v>#REF!</v>
      </c>
      <c r="Z20" s="24" t="e">
        <f>SUMPRODUCT(('lits saisie'!$E$2:$E$46&lt;=Z$1)*('lits saisie'!#REF!&gt;=Z$1)*('lits saisie'!$A$2:$A$46=$A20))</f>
        <v>#REF!</v>
      </c>
      <c r="AA20" s="24" t="e">
        <f>SUMPRODUCT(('lits saisie'!$E$2:$E$46&lt;=AA$1)*('lits saisie'!#REF!&gt;=AA$1)*('lits saisie'!$A$2:$A$46=$A20))</f>
        <v>#REF!</v>
      </c>
      <c r="AB20" s="24" t="e">
        <f>SUMPRODUCT(('lits saisie'!$E$2:$E$46&lt;=AB$1)*('lits saisie'!#REF!&gt;=AB$1)*('lits saisie'!$A$2:$A$46=$A20))</f>
        <v>#REF!</v>
      </c>
      <c r="AC20" s="24" t="e">
        <f>SUMPRODUCT(('lits saisie'!$E$2:$E$46&lt;=AC$1)*('lits saisie'!#REF!&gt;=AC$1)*('lits saisie'!$A$2:$A$46=$A20))</f>
        <v>#REF!</v>
      </c>
      <c r="AD20" s="24" t="e">
        <f>SUMPRODUCT(('lits saisie'!$E$2:$E$46&lt;=AD$1)*('lits saisie'!#REF!&gt;=AD$1)*('lits saisie'!$A$2:$A$46=$A20))</f>
        <v>#REF!</v>
      </c>
      <c r="AE20" s="24" t="e">
        <f>SUMPRODUCT(('lits saisie'!$E$2:$E$46&lt;=AE$1)*('lits saisie'!#REF!&gt;=AE$1)*('lits saisie'!$A$2:$A$46=$A20))</f>
        <v>#REF!</v>
      </c>
      <c r="AF20" s="24" t="e">
        <f>SUMPRODUCT(('lits saisie'!$E$2:$E$46&lt;=AF$1)*('lits saisie'!#REF!&gt;=AF$1)*('lits saisie'!$A$2:$A$46=$A20))</f>
        <v>#REF!</v>
      </c>
      <c r="AG20" s="24" t="e">
        <f>SUMPRODUCT(('lits saisie'!$E$2:$E$46&lt;=AG$1)*('lits saisie'!#REF!&gt;=AG$1)*('lits saisie'!$A$2:$A$46=$A20))</f>
        <v>#REF!</v>
      </c>
      <c r="AH20" s="24" t="e">
        <f>SUMPRODUCT(('lits saisie'!$E$2:$E$46&lt;=AH$1)*('lits saisie'!#REF!&gt;=AH$1)*('lits saisie'!$A$2:$A$46=$A20))</f>
        <v>#REF!</v>
      </c>
      <c r="AI20" s="24" t="e">
        <f>SUMPRODUCT(('lits saisie'!$E$2:$E$46&lt;=AI$1)*('lits saisie'!#REF!&gt;=AI$1)*('lits saisie'!$A$2:$A$46=$A20))</f>
        <v>#REF!</v>
      </c>
      <c r="AJ20" s="24" t="e">
        <f>SUMPRODUCT(('lits saisie'!$E$2:$E$46&lt;=AJ$1)*('lits saisie'!#REF!&gt;=AJ$1)*('lits saisie'!$A$2:$A$46=$A20))</f>
        <v>#REF!</v>
      </c>
      <c r="AK20" s="24" t="e">
        <f>SUMPRODUCT(('lits saisie'!$E$2:$E$46&lt;=AK$1)*('lits saisie'!#REF!&gt;=AK$1)*('lits saisie'!$A$2:$A$46=$A20))</f>
        <v>#REF!</v>
      </c>
      <c r="AL20" s="24" t="e">
        <f>SUMPRODUCT(('lits saisie'!$E$2:$E$46&lt;=AL$1)*('lits saisie'!#REF!&gt;=AL$1)*('lits saisie'!$A$2:$A$46=$A20))</f>
        <v>#REF!</v>
      </c>
      <c r="AM20" s="24" t="e">
        <f>SUMPRODUCT(('lits saisie'!$E$2:$E$46&lt;=AM$1)*('lits saisie'!#REF!&gt;=AM$1)*('lits saisie'!$A$2:$A$46=$A20))</f>
        <v>#REF!</v>
      </c>
      <c r="AN20" s="24" t="e">
        <f>SUMPRODUCT(('lits saisie'!$E$2:$E$46&lt;=AN$1)*('lits saisie'!#REF!&gt;=AN$1)*('lits saisie'!$A$2:$A$46=$A20))</f>
        <v>#REF!</v>
      </c>
      <c r="AO20" s="24" t="e">
        <f>SUMPRODUCT(('lits saisie'!$E$2:$E$46&lt;=AO$1)*('lits saisie'!#REF!&gt;=AO$1)*('lits saisie'!$A$2:$A$46=$A20))</f>
        <v>#REF!</v>
      </c>
      <c r="AP20" s="24" t="e">
        <f>SUMPRODUCT(('lits saisie'!$E$2:$E$46&lt;=AP$1)*('lits saisie'!#REF!&gt;=AP$1)*('lits saisie'!$A$2:$A$46=$A20))</f>
        <v>#REF!</v>
      </c>
      <c r="AQ20" s="24" t="e">
        <f>SUMPRODUCT(('lits saisie'!$E$2:$E$46&lt;=AQ$1)*('lits saisie'!#REF!&gt;=AQ$1)*('lits saisie'!$A$2:$A$46=$A20))</f>
        <v>#REF!</v>
      </c>
      <c r="AR20" s="24" t="e">
        <f>SUMPRODUCT(('lits saisie'!$E$2:$E$46&lt;=AR$1)*('lits saisie'!#REF!&gt;=AR$1)*('lits saisie'!$A$2:$A$46=$A20))</f>
        <v>#REF!</v>
      </c>
      <c r="AS20" s="24" t="e">
        <f>SUMPRODUCT(('lits saisie'!$E$2:$E$46&lt;=AS$1)*('lits saisie'!#REF!&gt;=AS$1)*('lits saisie'!$A$2:$A$46=$A20))</f>
        <v>#REF!</v>
      </c>
      <c r="AT20" s="24" t="e">
        <f>SUMPRODUCT(('lits saisie'!$E$2:$E$46&lt;=AT$1)*('lits saisie'!#REF!&gt;=AT$1)*('lits saisie'!$A$2:$A$46=$A20))</f>
        <v>#REF!</v>
      </c>
      <c r="AU20" s="24" t="e">
        <f>SUMPRODUCT(('lits saisie'!$E$2:$E$46&lt;=AU$1)*('lits saisie'!#REF!&gt;=AU$1)*('lits saisie'!$A$2:$A$46=$A20))</f>
        <v>#REF!</v>
      </c>
      <c r="AV20" s="24" t="e">
        <f>SUMPRODUCT(('lits saisie'!$E$2:$E$46&lt;=AV$1)*('lits saisie'!#REF!&gt;=AV$1)*('lits saisie'!$A$2:$A$46=$A20))</f>
        <v>#REF!</v>
      </c>
      <c r="AW20" s="24" t="e">
        <f>SUMPRODUCT(('lits saisie'!$E$2:$E$46&lt;=AW$1)*('lits saisie'!#REF!&gt;=AW$1)*('lits saisie'!$A$2:$A$46=$A20))</f>
        <v>#REF!</v>
      </c>
      <c r="AX20" s="24" t="e">
        <f>SUMPRODUCT(('lits saisie'!$E$2:$E$46&lt;=AX$1)*('lits saisie'!#REF!&gt;=AX$1)*('lits saisie'!$A$2:$A$46=$A20))</f>
        <v>#REF!</v>
      </c>
      <c r="AY20" s="24" t="e">
        <f>SUMPRODUCT(('lits saisie'!$E$2:$E$46&lt;=AY$1)*('lits saisie'!#REF!&gt;=AY$1)*('lits saisie'!$A$2:$A$46=$A20))</f>
        <v>#REF!</v>
      </c>
      <c r="AZ20" s="24" t="e">
        <f>SUMPRODUCT(('lits saisie'!$E$2:$E$46&lt;=AZ$1)*('lits saisie'!#REF!&gt;=AZ$1)*('lits saisie'!$A$2:$A$46=$A20))</f>
        <v>#REF!</v>
      </c>
      <c r="BA20" s="24" t="e">
        <f>SUMPRODUCT(('lits saisie'!$E$2:$E$46&lt;=BA$1)*('lits saisie'!#REF!&gt;=BA$1)*('lits saisie'!$A$2:$A$46=$A20))</f>
        <v>#REF!</v>
      </c>
      <c r="BB20" s="24" t="e">
        <f>SUMPRODUCT(('lits saisie'!$E$2:$E$46&lt;=BB$1)*('lits saisie'!#REF!&gt;=BB$1)*('lits saisie'!$A$2:$A$46=$A20))</f>
        <v>#REF!</v>
      </c>
      <c r="BC20" s="24" t="e">
        <f>SUMPRODUCT(('lits saisie'!$E$2:$E$46&lt;=BC$1)*('lits saisie'!#REF!&gt;=BC$1)*('lits saisie'!$A$2:$A$46=$A20))</f>
        <v>#REF!</v>
      </c>
      <c r="BD20" s="24" t="e">
        <f>SUMPRODUCT(('lits saisie'!$E$2:$E$46&lt;=BD$1)*('lits saisie'!#REF!&gt;=BD$1)*('lits saisie'!$A$2:$A$46=$A20))</f>
        <v>#REF!</v>
      </c>
      <c r="BE20" s="24" t="e">
        <f>SUMPRODUCT(('lits saisie'!$E$2:$E$46&lt;=BE$1)*('lits saisie'!#REF!&gt;=BE$1)*('lits saisie'!$A$2:$A$46=$A20))</f>
        <v>#REF!</v>
      </c>
      <c r="BF20" s="24" t="e">
        <f>SUMPRODUCT(('lits saisie'!$E$2:$E$46&lt;=BF$1)*('lits saisie'!#REF!&gt;=BF$1)*('lits saisie'!$A$2:$A$46=$A20))</f>
        <v>#REF!</v>
      </c>
      <c r="BG20" s="24" t="e">
        <f>SUMPRODUCT(('lits saisie'!$E$2:$E$46&lt;=BG$1)*('lits saisie'!#REF!&gt;=BG$1)*('lits saisie'!$A$2:$A$46=$A20))</f>
        <v>#REF!</v>
      </c>
      <c r="BH20" s="24" t="e">
        <f>SUMPRODUCT(('lits saisie'!$E$2:$E$46&lt;=BH$1)*('lits saisie'!#REF!&gt;=BH$1)*('lits saisie'!$A$2:$A$46=$A20))</f>
        <v>#REF!</v>
      </c>
      <c r="BI20" s="24" t="e">
        <f>SUMPRODUCT(('lits saisie'!$E$2:$E$46&lt;=BI$1)*('lits saisie'!#REF!&gt;=BI$1)*('lits saisie'!$A$2:$A$46=$A20))</f>
        <v>#REF!</v>
      </c>
      <c r="BJ20" s="24" t="e">
        <f>SUMPRODUCT(('lits saisie'!$E$2:$E$46&lt;=BJ$1)*('lits saisie'!#REF!&gt;=BJ$1)*('lits saisie'!$A$2:$A$46=$A20))</f>
        <v>#REF!</v>
      </c>
      <c r="BK20" s="24" t="e">
        <f>SUMPRODUCT(('lits saisie'!$E$2:$E$46&lt;=BK$1)*('lits saisie'!#REF!&gt;=BK$1)*('lits saisie'!$A$2:$A$46=$A20))</f>
        <v>#REF!</v>
      </c>
      <c r="BL20" s="24" t="e">
        <f>SUMPRODUCT(('lits saisie'!$E$2:$E$46&lt;=BL$1)*('lits saisie'!#REF!&gt;=BL$1)*('lits saisie'!$A$2:$A$46=$A20))</f>
        <v>#REF!</v>
      </c>
    </row>
    <row r="21" spans="1:64" x14ac:dyDescent="0.2">
      <c r="A21" s="21" t="s">
        <v>216</v>
      </c>
      <c r="B21" s="24" t="e">
        <f>SUMPRODUCT(('lits saisie'!$E$2:$E$46&lt;=B$1)*('lits saisie'!#REF!&gt;=B$1)*('lits saisie'!$A$2:$A$46=$A21))</f>
        <v>#REF!</v>
      </c>
      <c r="C21" s="24" t="e">
        <f>SUMPRODUCT(('lits saisie'!$E$2:$E$46&lt;=C$1)*('lits saisie'!#REF!&gt;=C$1)*('lits saisie'!$A$2:$A$46=$A21))</f>
        <v>#REF!</v>
      </c>
      <c r="D21" s="24" t="e">
        <f>SUMPRODUCT(('lits saisie'!$E$2:$E$46&lt;=D$1)*('lits saisie'!#REF!&gt;=D$1)*('lits saisie'!$A$2:$A$46=$A21))</f>
        <v>#REF!</v>
      </c>
      <c r="E21" s="24" t="e">
        <f>SUMPRODUCT(('lits saisie'!$E$2:$E$46&lt;=E$1)*('lits saisie'!#REF!&gt;=E$1)*('lits saisie'!$A$2:$A$46=$A21))</f>
        <v>#REF!</v>
      </c>
      <c r="F21" s="24" t="e">
        <f>SUMPRODUCT(('lits saisie'!$E$2:$E$46&lt;=F$1)*('lits saisie'!#REF!&gt;=F$1)*('lits saisie'!$A$2:$A$46=$A21))</f>
        <v>#REF!</v>
      </c>
      <c r="G21" s="24" t="e">
        <f>SUMPRODUCT(('lits saisie'!$E$2:$E$46&lt;=G$1)*('lits saisie'!#REF!&gt;=G$1)*('lits saisie'!$A$2:$A$46=$A21))</f>
        <v>#REF!</v>
      </c>
      <c r="H21" s="24" t="e">
        <f>SUMPRODUCT(('lits saisie'!$E$2:$E$46&lt;=H$1)*('lits saisie'!#REF!&gt;=H$1)*('lits saisie'!$A$2:$A$46=$A21))</f>
        <v>#REF!</v>
      </c>
      <c r="I21" s="24" t="e">
        <f>SUMPRODUCT(('lits saisie'!$E$2:$E$46&lt;=I$1)*('lits saisie'!#REF!&gt;=I$1)*('lits saisie'!$A$2:$A$46=$A21))</f>
        <v>#REF!</v>
      </c>
      <c r="J21" s="24" t="e">
        <f>SUMPRODUCT(('lits saisie'!$E$2:$E$46&lt;=J$1)*('lits saisie'!#REF!&gt;=J$1)*('lits saisie'!$A$2:$A$46=$A21))</f>
        <v>#REF!</v>
      </c>
      <c r="K21" s="24" t="e">
        <f>SUMPRODUCT(('lits saisie'!$E$2:$E$46&lt;=K$1)*('lits saisie'!#REF!&gt;=K$1)*('lits saisie'!$A$2:$A$46=$A21))</f>
        <v>#REF!</v>
      </c>
      <c r="L21" s="24" t="e">
        <f>SUMPRODUCT(('lits saisie'!$E$2:$E$46&lt;=L$1)*('lits saisie'!#REF!&gt;=L$1)*('lits saisie'!$A$2:$A$46=$A21))</f>
        <v>#REF!</v>
      </c>
      <c r="M21" s="24" t="e">
        <f>SUMPRODUCT(('lits saisie'!$E$2:$E$46&lt;=M$1)*('lits saisie'!#REF!&gt;=M$1)*('lits saisie'!$A$2:$A$46=$A21))</f>
        <v>#REF!</v>
      </c>
      <c r="N21" s="24" t="e">
        <f>SUMPRODUCT(('lits saisie'!$E$2:$E$46&lt;=N$1)*('lits saisie'!#REF!&gt;=N$1)*('lits saisie'!$A$2:$A$46=$A21))</f>
        <v>#REF!</v>
      </c>
      <c r="O21" s="24" t="e">
        <f>SUMPRODUCT(('lits saisie'!$E$2:$E$46&lt;=O$1)*('lits saisie'!#REF!&gt;=O$1)*('lits saisie'!$A$2:$A$46=$A21))</f>
        <v>#REF!</v>
      </c>
      <c r="P21" s="24" t="e">
        <f>SUMPRODUCT(('lits saisie'!$E$2:$E$46&lt;=P$1)*('lits saisie'!#REF!&gt;=P$1)*('lits saisie'!$A$2:$A$46=$A21))</f>
        <v>#REF!</v>
      </c>
      <c r="Q21" s="24" t="e">
        <f>SUMPRODUCT(('lits saisie'!$E$2:$E$46&lt;=Q$1)*('lits saisie'!#REF!&gt;=Q$1)*('lits saisie'!$A$2:$A$46=$A21))</f>
        <v>#REF!</v>
      </c>
      <c r="R21" s="24" t="e">
        <f>SUMPRODUCT(('lits saisie'!$E$2:$E$46&lt;=R$1)*('lits saisie'!#REF!&gt;=R$1)*('lits saisie'!$A$2:$A$46=$A21))</f>
        <v>#REF!</v>
      </c>
      <c r="S21" s="24" t="e">
        <f>SUMPRODUCT(('lits saisie'!$E$2:$E$46&lt;=S$1)*('lits saisie'!#REF!&gt;=S$1)*('lits saisie'!$A$2:$A$46=$A21))</f>
        <v>#REF!</v>
      </c>
      <c r="T21" s="24" t="e">
        <f>SUMPRODUCT(('lits saisie'!$E$2:$E$46&lt;=T$1)*('lits saisie'!#REF!&gt;=T$1)*('lits saisie'!$A$2:$A$46=$A21))</f>
        <v>#REF!</v>
      </c>
      <c r="U21" s="24" t="e">
        <f>SUMPRODUCT(('lits saisie'!$E$2:$E$46&lt;=U$1)*('lits saisie'!#REF!&gt;=U$1)*('lits saisie'!$A$2:$A$46=$A21))</f>
        <v>#REF!</v>
      </c>
      <c r="V21" s="24" t="e">
        <f>SUMPRODUCT(('lits saisie'!$E$2:$E$46&lt;=V$1)*('lits saisie'!#REF!&gt;=V$1)*('lits saisie'!$A$2:$A$46=$A21))</f>
        <v>#REF!</v>
      </c>
      <c r="W21" s="24" t="e">
        <f>SUMPRODUCT(('lits saisie'!$E$2:$E$46&lt;=W$1)*('lits saisie'!#REF!&gt;=W$1)*('lits saisie'!$A$2:$A$46=$A21))</f>
        <v>#REF!</v>
      </c>
      <c r="X21" s="24" t="e">
        <f>SUMPRODUCT(('lits saisie'!$E$2:$E$46&lt;=X$1)*('lits saisie'!#REF!&gt;=X$1)*('lits saisie'!$A$2:$A$46=$A21))</f>
        <v>#REF!</v>
      </c>
      <c r="Y21" s="24" t="e">
        <f>SUMPRODUCT(('lits saisie'!$E$2:$E$46&lt;=Y$1)*('lits saisie'!#REF!&gt;=Y$1)*('lits saisie'!$A$2:$A$46=$A21))</f>
        <v>#REF!</v>
      </c>
      <c r="Z21" s="24" t="e">
        <f>SUMPRODUCT(('lits saisie'!$E$2:$E$46&lt;=Z$1)*('lits saisie'!#REF!&gt;=Z$1)*('lits saisie'!$A$2:$A$46=$A21))</f>
        <v>#REF!</v>
      </c>
      <c r="AA21" s="24" t="e">
        <f>SUMPRODUCT(('lits saisie'!$E$2:$E$46&lt;=AA$1)*('lits saisie'!#REF!&gt;=AA$1)*('lits saisie'!$A$2:$A$46=$A21))</f>
        <v>#REF!</v>
      </c>
      <c r="AB21" s="24" t="e">
        <f>SUMPRODUCT(('lits saisie'!$E$2:$E$46&lt;=AB$1)*('lits saisie'!#REF!&gt;=AB$1)*('lits saisie'!$A$2:$A$46=$A21))</f>
        <v>#REF!</v>
      </c>
      <c r="AC21" s="24" t="e">
        <f>SUMPRODUCT(('lits saisie'!$E$2:$E$46&lt;=AC$1)*('lits saisie'!#REF!&gt;=AC$1)*('lits saisie'!$A$2:$A$46=$A21))</f>
        <v>#REF!</v>
      </c>
      <c r="AD21" s="24" t="e">
        <f>SUMPRODUCT(('lits saisie'!$E$2:$E$46&lt;=AD$1)*('lits saisie'!#REF!&gt;=AD$1)*('lits saisie'!$A$2:$A$46=$A21))</f>
        <v>#REF!</v>
      </c>
      <c r="AE21" s="24" t="e">
        <f>SUMPRODUCT(('lits saisie'!$E$2:$E$46&lt;=AE$1)*('lits saisie'!#REF!&gt;=AE$1)*('lits saisie'!$A$2:$A$46=$A21))</f>
        <v>#REF!</v>
      </c>
      <c r="AF21" s="24" t="e">
        <f>SUMPRODUCT(('lits saisie'!$E$2:$E$46&lt;=AF$1)*('lits saisie'!#REF!&gt;=AF$1)*('lits saisie'!$A$2:$A$46=$A21))</f>
        <v>#REF!</v>
      </c>
      <c r="AG21" s="24" t="e">
        <f>SUMPRODUCT(('lits saisie'!$E$2:$E$46&lt;=AG$1)*('lits saisie'!#REF!&gt;=AG$1)*('lits saisie'!$A$2:$A$46=$A21))</f>
        <v>#REF!</v>
      </c>
      <c r="AH21" s="24" t="e">
        <f>SUMPRODUCT(('lits saisie'!$E$2:$E$46&lt;=AH$1)*('lits saisie'!#REF!&gt;=AH$1)*('lits saisie'!$A$2:$A$46=$A21))</f>
        <v>#REF!</v>
      </c>
      <c r="AI21" s="24" t="e">
        <f>SUMPRODUCT(('lits saisie'!$E$2:$E$46&lt;=AI$1)*('lits saisie'!#REF!&gt;=AI$1)*('lits saisie'!$A$2:$A$46=$A21))</f>
        <v>#REF!</v>
      </c>
      <c r="AJ21" s="24" t="e">
        <f>SUMPRODUCT(('lits saisie'!$E$2:$E$46&lt;=AJ$1)*('lits saisie'!#REF!&gt;=AJ$1)*('lits saisie'!$A$2:$A$46=$A21))</f>
        <v>#REF!</v>
      </c>
      <c r="AK21" s="24" t="e">
        <f>SUMPRODUCT(('lits saisie'!$E$2:$E$46&lt;=AK$1)*('lits saisie'!#REF!&gt;=AK$1)*('lits saisie'!$A$2:$A$46=$A21))</f>
        <v>#REF!</v>
      </c>
      <c r="AL21" s="24" t="e">
        <f>SUMPRODUCT(('lits saisie'!$E$2:$E$46&lt;=AL$1)*('lits saisie'!#REF!&gt;=AL$1)*('lits saisie'!$A$2:$A$46=$A21))</f>
        <v>#REF!</v>
      </c>
      <c r="AM21" s="24" t="e">
        <f>SUMPRODUCT(('lits saisie'!$E$2:$E$46&lt;=AM$1)*('lits saisie'!#REF!&gt;=AM$1)*('lits saisie'!$A$2:$A$46=$A21))</f>
        <v>#REF!</v>
      </c>
      <c r="AN21" s="24" t="e">
        <f>SUMPRODUCT(('lits saisie'!$E$2:$E$46&lt;=AN$1)*('lits saisie'!#REF!&gt;=AN$1)*('lits saisie'!$A$2:$A$46=$A21))</f>
        <v>#REF!</v>
      </c>
      <c r="AO21" s="24" t="e">
        <f>SUMPRODUCT(('lits saisie'!$E$2:$E$46&lt;=AO$1)*('lits saisie'!#REF!&gt;=AO$1)*('lits saisie'!$A$2:$A$46=$A21))</f>
        <v>#REF!</v>
      </c>
      <c r="AP21" s="24" t="e">
        <f>SUMPRODUCT(('lits saisie'!$E$2:$E$46&lt;=AP$1)*('lits saisie'!#REF!&gt;=AP$1)*('lits saisie'!$A$2:$A$46=$A21))</f>
        <v>#REF!</v>
      </c>
      <c r="AQ21" s="24" t="e">
        <f>SUMPRODUCT(('lits saisie'!$E$2:$E$46&lt;=AQ$1)*('lits saisie'!#REF!&gt;=AQ$1)*('lits saisie'!$A$2:$A$46=$A21))</f>
        <v>#REF!</v>
      </c>
      <c r="AR21" s="24" t="e">
        <f>SUMPRODUCT(('lits saisie'!$E$2:$E$46&lt;=AR$1)*('lits saisie'!#REF!&gt;=AR$1)*('lits saisie'!$A$2:$A$46=$A21))</f>
        <v>#REF!</v>
      </c>
      <c r="AS21" s="24" t="e">
        <f>SUMPRODUCT(('lits saisie'!$E$2:$E$46&lt;=AS$1)*('lits saisie'!#REF!&gt;=AS$1)*('lits saisie'!$A$2:$A$46=$A21))</f>
        <v>#REF!</v>
      </c>
      <c r="AT21" s="24" t="e">
        <f>SUMPRODUCT(('lits saisie'!$E$2:$E$46&lt;=AT$1)*('lits saisie'!#REF!&gt;=AT$1)*('lits saisie'!$A$2:$A$46=$A21))</f>
        <v>#REF!</v>
      </c>
      <c r="AU21" s="24" t="e">
        <f>SUMPRODUCT(('lits saisie'!$E$2:$E$46&lt;=AU$1)*('lits saisie'!#REF!&gt;=AU$1)*('lits saisie'!$A$2:$A$46=$A21))</f>
        <v>#REF!</v>
      </c>
      <c r="AV21" s="24" t="e">
        <f>SUMPRODUCT(('lits saisie'!$E$2:$E$46&lt;=AV$1)*('lits saisie'!#REF!&gt;=AV$1)*('lits saisie'!$A$2:$A$46=$A21))</f>
        <v>#REF!</v>
      </c>
      <c r="AW21" s="24" t="e">
        <f>SUMPRODUCT(('lits saisie'!$E$2:$E$46&lt;=AW$1)*('lits saisie'!#REF!&gt;=AW$1)*('lits saisie'!$A$2:$A$46=$A21))</f>
        <v>#REF!</v>
      </c>
      <c r="AX21" s="24" t="e">
        <f>SUMPRODUCT(('lits saisie'!$E$2:$E$46&lt;=AX$1)*('lits saisie'!#REF!&gt;=AX$1)*('lits saisie'!$A$2:$A$46=$A21))</f>
        <v>#REF!</v>
      </c>
      <c r="AY21" s="24" t="e">
        <f>SUMPRODUCT(('lits saisie'!$E$2:$E$46&lt;=AY$1)*('lits saisie'!#REF!&gt;=AY$1)*('lits saisie'!$A$2:$A$46=$A21))</f>
        <v>#REF!</v>
      </c>
      <c r="AZ21" s="24" t="e">
        <f>SUMPRODUCT(('lits saisie'!$E$2:$E$46&lt;=AZ$1)*('lits saisie'!#REF!&gt;=AZ$1)*('lits saisie'!$A$2:$A$46=$A21))</f>
        <v>#REF!</v>
      </c>
      <c r="BA21" s="24" t="e">
        <f>SUMPRODUCT(('lits saisie'!$E$2:$E$46&lt;=BA$1)*('lits saisie'!#REF!&gt;=BA$1)*('lits saisie'!$A$2:$A$46=$A21))</f>
        <v>#REF!</v>
      </c>
      <c r="BB21" s="24" t="e">
        <f>SUMPRODUCT(('lits saisie'!$E$2:$E$46&lt;=BB$1)*('lits saisie'!#REF!&gt;=BB$1)*('lits saisie'!$A$2:$A$46=$A21))</f>
        <v>#REF!</v>
      </c>
      <c r="BC21" s="24" t="e">
        <f>SUMPRODUCT(('lits saisie'!$E$2:$E$46&lt;=BC$1)*('lits saisie'!#REF!&gt;=BC$1)*('lits saisie'!$A$2:$A$46=$A21))</f>
        <v>#REF!</v>
      </c>
      <c r="BD21" s="24" t="e">
        <f>SUMPRODUCT(('lits saisie'!$E$2:$E$46&lt;=BD$1)*('lits saisie'!#REF!&gt;=BD$1)*('lits saisie'!$A$2:$A$46=$A21))</f>
        <v>#REF!</v>
      </c>
      <c r="BE21" s="24" t="e">
        <f>SUMPRODUCT(('lits saisie'!$E$2:$E$46&lt;=BE$1)*('lits saisie'!#REF!&gt;=BE$1)*('lits saisie'!$A$2:$A$46=$A21))</f>
        <v>#REF!</v>
      </c>
      <c r="BF21" s="24" t="e">
        <f>SUMPRODUCT(('lits saisie'!$E$2:$E$46&lt;=BF$1)*('lits saisie'!#REF!&gt;=BF$1)*('lits saisie'!$A$2:$A$46=$A21))</f>
        <v>#REF!</v>
      </c>
      <c r="BG21" s="24" t="e">
        <f>SUMPRODUCT(('lits saisie'!$E$2:$E$46&lt;=BG$1)*('lits saisie'!#REF!&gt;=BG$1)*('lits saisie'!$A$2:$A$46=$A21))</f>
        <v>#REF!</v>
      </c>
      <c r="BH21" s="24" t="e">
        <f>SUMPRODUCT(('lits saisie'!$E$2:$E$46&lt;=BH$1)*('lits saisie'!#REF!&gt;=BH$1)*('lits saisie'!$A$2:$A$46=$A21))</f>
        <v>#REF!</v>
      </c>
      <c r="BI21" s="24" t="e">
        <f>SUMPRODUCT(('lits saisie'!$E$2:$E$46&lt;=BI$1)*('lits saisie'!#REF!&gt;=BI$1)*('lits saisie'!$A$2:$A$46=$A21))</f>
        <v>#REF!</v>
      </c>
      <c r="BJ21" s="24" t="e">
        <f>SUMPRODUCT(('lits saisie'!$E$2:$E$46&lt;=BJ$1)*('lits saisie'!#REF!&gt;=BJ$1)*('lits saisie'!$A$2:$A$46=$A21))</f>
        <v>#REF!</v>
      </c>
      <c r="BK21" s="24" t="e">
        <f>SUMPRODUCT(('lits saisie'!$E$2:$E$46&lt;=BK$1)*('lits saisie'!#REF!&gt;=BK$1)*('lits saisie'!$A$2:$A$46=$A21))</f>
        <v>#REF!</v>
      </c>
      <c r="BL21" s="24" t="e">
        <f>SUMPRODUCT(('lits saisie'!$E$2:$E$46&lt;=BL$1)*('lits saisie'!#REF!&gt;=BL$1)*('lits saisie'!$A$2:$A$46=$A21))</f>
        <v>#REF!</v>
      </c>
    </row>
    <row r="22" spans="1:64" x14ac:dyDescent="0.2">
      <c r="A22" s="21" t="s">
        <v>217</v>
      </c>
      <c r="B22" s="24" t="e">
        <f>SUMPRODUCT(('lits saisie'!$E$2:$E$46&lt;=B$1)*('lits saisie'!#REF!&gt;=B$1)*('lits saisie'!$A$2:$A$46=$A22))</f>
        <v>#REF!</v>
      </c>
      <c r="C22" s="24" t="e">
        <f>SUMPRODUCT(('lits saisie'!$E$2:$E$46&lt;=C$1)*('lits saisie'!#REF!&gt;=C$1)*('lits saisie'!$A$2:$A$46=$A22))</f>
        <v>#REF!</v>
      </c>
      <c r="D22" s="24" t="e">
        <f>SUMPRODUCT(('lits saisie'!$E$2:$E$46&lt;=D$1)*('lits saisie'!#REF!&gt;=D$1)*('lits saisie'!$A$2:$A$46=$A22))</f>
        <v>#REF!</v>
      </c>
      <c r="E22" s="24" t="e">
        <f>SUMPRODUCT(('lits saisie'!$E$2:$E$46&lt;=E$1)*('lits saisie'!#REF!&gt;=E$1)*('lits saisie'!$A$2:$A$46=$A22))</f>
        <v>#REF!</v>
      </c>
      <c r="F22" s="24" t="e">
        <f>SUMPRODUCT(('lits saisie'!$E$2:$E$46&lt;=F$1)*('lits saisie'!#REF!&gt;=F$1)*('lits saisie'!$A$2:$A$46=$A22))</f>
        <v>#REF!</v>
      </c>
      <c r="G22" s="24" t="e">
        <f>SUMPRODUCT(('lits saisie'!$E$2:$E$46&lt;=G$1)*('lits saisie'!#REF!&gt;=G$1)*('lits saisie'!$A$2:$A$46=$A22))</f>
        <v>#REF!</v>
      </c>
      <c r="H22" s="24" t="e">
        <f>SUMPRODUCT(('lits saisie'!$E$2:$E$46&lt;=H$1)*('lits saisie'!#REF!&gt;=H$1)*('lits saisie'!$A$2:$A$46=$A22))</f>
        <v>#REF!</v>
      </c>
      <c r="I22" s="24" t="e">
        <f>SUMPRODUCT(('lits saisie'!$E$2:$E$46&lt;=I$1)*('lits saisie'!#REF!&gt;=I$1)*('lits saisie'!$A$2:$A$46=$A22))</f>
        <v>#REF!</v>
      </c>
      <c r="J22" s="24" t="e">
        <f>SUMPRODUCT(('lits saisie'!$E$2:$E$46&lt;=J$1)*('lits saisie'!#REF!&gt;=J$1)*('lits saisie'!$A$2:$A$46=$A22))</f>
        <v>#REF!</v>
      </c>
      <c r="K22" s="24" t="e">
        <f>SUMPRODUCT(('lits saisie'!$E$2:$E$46&lt;=K$1)*('lits saisie'!#REF!&gt;=K$1)*('lits saisie'!$A$2:$A$46=$A22))</f>
        <v>#REF!</v>
      </c>
      <c r="L22" s="24" t="e">
        <f>SUMPRODUCT(('lits saisie'!$E$2:$E$46&lt;=L$1)*('lits saisie'!#REF!&gt;=L$1)*('lits saisie'!$A$2:$A$46=$A22))</f>
        <v>#REF!</v>
      </c>
      <c r="M22" s="24" t="e">
        <f>SUMPRODUCT(('lits saisie'!$E$2:$E$46&lt;=M$1)*('lits saisie'!#REF!&gt;=M$1)*('lits saisie'!$A$2:$A$46=$A22))</f>
        <v>#REF!</v>
      </c>
      <c r="N22" s="24" t="e">
        <f>SUMPRODUCT(('lits saisie'!$E$2:$E$46&lt;=N$1)*('lits saisie'!#REF!&gt;=N$1)*('lits saisie'!$A$2:$A$46=$A22))</f>
        <v>#REF!</v>
      </c>
      <c r="O22" s="24" t="e">
        <f>SUMPRODUCT(('lits saisie'!$E$2:$E$46&lt;=O$1)*('lits saisie'!#REF!&gt;=O$1)*('lits saisie'!$A$2:$A$46=$A22))</f>
        <v>#REF!</v>
      </c>
      <c r="P22" s="24" t="e">
        <f>SUMPRODUCT(('lits saisie'!$E$2:$E$46&lt;=P$1)*('lits saisie'!#REF!&gt;=P$1)*('lits saisie'!$A$2:$A$46=$A22))</f>
        <v>#REF!</v>
      </c>
      <c r="Q22" s="24" t="e">
        <f>SUMPRODUCT(('lits saisie'!$E$2:$E$46&lt;=Q$1)*('lits saisie'!#REF!&gt;=Q$1)*('lits saisie'!$A$2:$A$46=$A22))</f>
        <v>#REF!</v>
      </c>
      <c r="R22" s="24" t="e">
        <f>SUMPRODUCT(('lits saisie'!$E$2:$E$46&lt;=R$1)*('lits saisie'!#REF!&gt;=R$1)*('lits saisie'!$A$2:$A$46=$A22))</f>
        <v>#REF!</v>
      </c>
      <c r="S22" s="24" t="e">
        <f>SUMPRODUCT(('lits saisie'!$E$2:$E$46&lt;=S$1)*('lits saisie'!#REF!&gt;=S$1)*('lits saisie'!$A$2:$A$46=$A22))</f>
        <v>#REF!</v>
      </c>
      <c r="T22" s="24" t="e">
        <f>SUMPRODUCT(('lits saisie'!$E$2:$E$46&lt;=T$1)*('lits saisie'!#REF!&gt;=T$1)*('lits saisie'!$A$2:$A$46=$A22))</f>
        <v>#REF!</v>
      </c>
      <c r="U22" s="24" t="e">
        <f>SUMPRODUCT(('lits saisie'!$E$2:$E$46&lt;=U$1)*('lits saisie'!#REF!&gt;=U$1)*('lits saisie'!$A$2:$A$46=$A22))</f>
        <v>#REF!</v>
      </c>
      <c r="V22" s="24" t="e">
        <f>SUMPRODUCT(('lits saisie'!$E$2:$E$46&lt;=V$1)*('lits saisie'!#REF!&gt;=V$1)*('lits saisie'!$A$2:$A$46=$A22))</f>
        <v>#REF!</v>
      </c>
      <c r="W22" s="24" t="e">
        <f>SUMPRODUCT(('lits saisie'!$E$2:$E$46&lt;=W$1)*('lits saisie'!#REF!&gt;=W$1)*('lits saisie'!$A$2:$A$46=$A22))</f>
        <v>#REF!</v>
      </c>
      <c r="X22" s="24" t="e">
        <f>SUMPRODUCT(('lits saisie'!$E$2:$E$46&lt;=X$1)*('lits saisie'!#REF!&gt;=X$1)*('lits saisie'!$A$2:$A$46=$A22))</f>
        <v>#REF!</v>
      </c>
      <c r="Y22" s="24" t="e">
        <f>SUMPRODUCT(('lits saisie'!$E$2:$E$46&lt;=Y$1)*('lits saisie'!#REF!&gt;=Y$1)*('lits saisie'!$A$2:$A$46=$A22))</f>
        <v>#REF!</v>
      </c>
      <c r="Z22" s="24" t="e">
        <f>SUMPRODUCT(('lits saisie'!$E$2:$E$46&lt;=Z$1)*('lits saisie'!#REF!&gt;=Z$1)*('lits saisie'!$A$2:$A$46=$A22))</f>
        <v>#REF!</v>
      </c>
      <c r="AA22" s="24" t="e">
        <f>SUMPRODUCT(('lits saisie'!$E$2:$E$46&lt;=AA$1)*('lits saisie'!#REF!&gt;=AA$1)*('lits saisie'!$A$2:$A$46=$A22))</f>
        <v>#REF!</v>
      </c>
      <c r="AB22" s="24" t="e">
        <f>SUMPRODUCT(('lits saisie'!$E$2:$E$46&lt;=AB$1)*('lits saisie'!#REF!&gt;=AB$1)*('lits saisie'!$A$2:$A$46=$A22))</f>
        <v>#REF!</v>
      </c>
      <c r="AC22" s="24" t="e">
        <f>SUMPRODUCT(('lits saisie'!$E$2:$E$46&lt;=AC$1)*('lits saisie'!#REF!&gt;=AC$1)*('lits saisie'!$A$2:$A$46=$A22))</f>
        <v>#REF!</v>
      </c>
      <c r="AD22" s="24" t="e">
        <f>SUMPRODUCT(('lits saisie'!$E$2:$E$46&lt;=AD$1)*('lits saisie'!#REF!&gt;=AD$1)*('lits saisie'!$A$2:$A$46=$A22))</f>
        <v>#REF!</v>
      </c>
      <c r="AE22" s="24" t="e">
        <f>SUMPRODUCT(('lits saisie'!$E$2:$E$46&lt;=AE$1)*('lits saisie'!#REF!&gt;=AE$1)*('lits saisie'!$A$2:$A$46=$A22))</f>
        <v>#REF!</v>
      </c>
      <c r="AF22" s="24" t="e">
        <f>SUMPRODUCT(('lits saisie'!$E$2:$E$46&lt;=AF$1)*('lits saisie'!#REF!&gt;=AF$1)*('lits saisie'!$A$2:$A$46=$A22))</f>
        <v>#REF!</v>
      </c>
      <c r="AG22" s="24" t="e">
        <f>SUMPRODUCT(('lits saisie'!$E$2:$E$46&lt;=AG$1)*('lits saisie'!#REF!&gt;=AG$1)*('lits saisie'!$A$2:$A$46=$A22))</f>
        <v>#REF!</v>
      </c>
      <c r="AH22" s="24" t="e">
        <f>SUMPRODUCT(('lits saisie'!$E$2:$E$46&lt;=AH$1)*('lits saisie'!#REF!&gt;=AH$1)*('lits saisie'!$A$2:$A$46=$A22))</f>
        <v>#REF!</v>
      </c>
      <c r="AI22" s="24" t="e">
        <f>SUMPRODUCT(('lits saisie'!$E$2:$E$46&lt;=AI$1)*('lits saisie'!#REF!&gt;=AI$1)*('lits saisie'!$A$2:$A$46=$A22))</f>
        <v>#REF!</v>
      </c>
      <c r="AJ22" s="24" t="e">
        <f>SUMPRODUCT(('lits saisie'!$E$2:$E$46&lt;=AJ$1)*('lits saisie'!#REF!&gt;=AJ$1)*('lits saisie'!$A$2:$A$46=$A22))</f>
        <v>#REF!</v>
      </c>
      <c r="AK22" s="24" t="e">
        <f>SUMPRODUCT(('lits saisie'!$E$2:$E$46&lt;=AK$1)*('lits saisie'!#REF!&gt;=AK$1)*('lits saisie'!$A$2:$A$46=$A22))</f>
        <v>#REF!</v>
      </c>
      <c r="AL22" s="24" t="e">
        <f>SUMPRODUCT(('lits saisie'!$E$2:$E$46&lt;=AL$1)*('lits saisie'!#REF!&gt;=AL$1)*('lits saisie'!$A$2:$A$46=$A22))</f>
        <v>#REF!</v>
      </c>
      <c r="AM22" s="24" t="e">
        <f>SUMPRODUCT(('lits saisie'!$E$2:$E$46&lt;=AM$1)*('lits saisie'!#REF!&gt;=AM$1)*('lits saisie'!$A$2:$A$46=$A22))</f>
        <v>#REF!</v>
      </c>
      <c r="AN22" s="24" t="e">
        <f>SUMPRODUCT(('lits saisie'!$E$2:$E$46&lt;=AN$1)*('lits saisie'!#REF!&gt;=AN$1)*('lits saisie'!$A$2:$A$46=$A22))</f>
        <v>#REF!</v>
      </c>
      <c r="AO22" s="24" t="e">
        <f>SUMPRODUCT(('lits saisie'!$E$2:$E$46&lt;=AO$1)*('lits saisie'!#REF!&gt;=AO$1)*('lits saisie'!$A$2:$A$46=$A22))</f>
        <v>#REF!</v>
      </c>
      <c r="AP22" s="24" t="e">
        <f>SUMPRODUCT(('lits saisie'!$E$2:$E$46&lt;=AP$1)*('lits saisie'!#REF!&gt;=AP$1)*('lits saisie'!$A$2:$A$46=$A22))</f>
        <v>#REF!</v>
      </c>
      <c r="AQ22" s="24" t="e">
        <f>SUMPRODUCT(('lits saisie'!$E$2:$E$46&lt;=AQ$1)*('lits saisie'!#REF!&gt;=AQ$1)*('lits saisie'!$A$2:$A$46=$A22))</f>
        <v>#REF!</v>
      </c>
      <c r="AR22" s="24" t="e">
        <f>SUMPRODUCT(('lits saisie'!$E$2:$E$46&lt;=AR$1)*('lits saisie'!#REF!&gt;=AR$1)*('lits saisie'!$A$2:$A$46=$A22))</f>
        <v>#REF!</v>
      </c>
      <c r="AS22" s="24" t="e">
        <f>SUMPRODUCT(('lits saisie'!$E$2:$E$46&lt;=AS$1)*('lits saisie'!#REF!&gt;=AS$1)*('lits saisie'!$A$2:$A$46=$A22))</f>
        <v>#REF!</v>
      </c>
      <c r="AT22" s="24" t="e">
        <f>SUMPRODUCT(('lits saisie'!$E$2:$E$46&lt;=AT$1)*('lits saisie'!#REF!&gt;=AT$1)*('lits saisie'!$A$2:$A$46=$A22))</f>
        <v>#REF!</v>
      </c>
      <c r="AU22" s="24" t="e">
        <f>SUMPRODUCT(('lits saisie'!$E$2:$E$46&lt;=AU$1)*('lits saisie'!#REF!&gt;=AU$1)*('lits saisie'!$A$2:$A$46=$A22))</f>
        <v>#REF!</v>
      </c>
      <c r="AV22" s="24" t="e">
        <f>SUMPRODUCT(('lits saisie'!$E$2:$E$46&lt;=AV$1)*('lits saisie'!#REF!&gt;=AV$1)*('lits saisie'!$A$2:$A$46=$A22))</f>
        <v>#REF!</v>
      </c>
      <c r="AW22" s="24" t="e">
        <f>SUMPRODUCT(('lits saisie'!$E$2:$E$46&lt;=AW$1)*('lits saisie'!#REF!&gt;=AW$1)*('lits saisie'!$A$2:$A$46=$A22))</f>
        <v>#REF!</v>
      </c>
      <c r="AX22" s="24" t="e">
        <f>SUMPRODUCT(('lits saisie'!$E$2:$E$46&lt;=AX$1)*('lits saisie'!#REF!&gt;=AX$1)*('lits saisie'!$A$2:$A$46=$A22))</f>
        <v>#REF!</v>
      </c>
      <c r="AY22" s="24" t="e">
        <f>SUMPRODUCT(('lits saisie'!$E$2:$E$46&lt;=AY$1)*('lits saisie'!#REF!&gt;=AY$1)*('lits saisie'!$A$2:$A$46=$A22))</f>
        <v>#REF!</v>
      </c>
      <c r="AZ22" s="24" t="e">
        <f>SUMPRODUCT(('lits saisie'!$E$2:$E$46&lt;=AZ$1)*('lits saisie'!#REF!&gt;=AZ$1)*('lits saisie'!$A$2:$A$46=$A22))</f>
        <v>#REF!</v>
      </c>
      <c r="BA22" s="24" t="e">
        <f>SUMPRODUCT(('lits saisie'!$E$2:$E$46&lt;=BA$1)*('lits saisie'!#REF!&gt;=BA$1)*('lits saisie'!$A$2:$A$46=$A22))</f>
        <v>#REF!</v>
      </c>
      <c r="BB22" s="24" t="e">
        <f>SUMPRODUCT(('lits saisie'!$E$2:$E$46&lt;=BB$1)*('lits saisie'!#REF!&gt;=BB$1)*('lits saisie'!$A$2:$A$46=$A22))</f>
        <v>#REF!</v>
      </c>
      <c r="BC22" s="24" t="e">
        <f>SUMPRODUCT(('lits saisie'!$E$2:$E$46&lt;=BC$1)*('lits saisie'!#REF!&gt;=BC$1)*('lits saisie'!$A$2:$A$46=$A22))</f>
        <v>#REF!</v>
      </c>
      <c r="BD22" s="24" t="e">
        <f>SUMPRODUCT(('lits saisie'!$E$2:$E$46&lt;=BD$1)*('lits saisie'!#REF!&gt;=BD$1)*('lits saisie'!$A$2:$A$46=$A22))</f>
        <v>#REF!</v>
      </c>
      <c r="BE22" s="24" t="e">
        <f>SUMPRODUCT(('lits saisie'!$E$2:$E$46&lt;=BE$1)*('lits saisie'!#REF!&gt;=BE$1)*('lits saisie'!$A$2:$A$46=$A22))</f>
        <v>#REF!</v>
      </c>
      <c r="BF22" s="24" t="e">
        <f>SUMPRODUCT(('lits saisie'!$E$2:$E$46&lt;=BF$1)*('lits saisie'!#REF!&gt;=BF$1)*('lits saisie'!$A$2:$A$46=$A22))</f>
        <v>#REF!</v>
      </c>
      <c r="BG22" s="24" t="e">
        <f>SUMPRODUCT(('lits saisie'!$E$2:$E$46&lt;=BG$1)*('lits saisie'!#REF!&gt;=BG$1)*('lits saisie'!$A$2:$A$46=$A22))</f>
        <v>#REF!</v>
      </c>
      <c r="BH22" s="24" t="e">
        <f>SUMPRODUCT(('lits saisie'!$E$2:$E$46&lt;=BH$1)*('lits saisie'!#REF!&gt;=BH$1)*('lits saisie'!$A$2:$A$46=$A22))</f>
        <v>#REF!</v>
      </c>
      <c r="BI22" s="24" t="e">
        <f>SUMPRODUCT(('lits saisie'!$E$2:$E$46&lt;=BI$1)*('lits saisie'!#REF!&gt;=BI$1)*('lits saisie'!$A$2:$A$46=$A22))</f>
        <v>#REF!</v>
      </c>
      <c r="BJ22" s="24" t="e">
        <f>SUMPRODUCT(('lits saisie'!$E$2:$E$46&lt;=BJ$1)*('lits saisie'!#REF!&gt;=BJ$1)*('lits saisie'!$A$2:$A$46=$A22))</f>
        <v>#REF!</v>
      </c>
      <c r="BK22" s="24" t="e">
        <f>SUMPRODUCT(('lits saisie'!$E$2:$E$46&lt;=BK$1)*('lits saisie'!#REF!&gt;=BK$1)*('lits saisie'!$A$2:$A$46=$A22))</f>
        <v>#REF!</v>
      </c>
      <c r="BL22" s="24" t="e">
        <f>SUMPRODUCT(('lits saisie'!$E$2:$E$46&lt;=BL$1)*('lits saisie'!#REF!&gt;=BL$1)*('lits saisie'!$A$2:$A$46=$A22))</f>
        <v>#REF!</v>
      </c>
    </row>
    <row r="23" spans="1:64" x14ac:dyDescent="0.2">
      <c r="A23" s="21" t="s">
        <v>218</v>
      </c>
      <c r="B23" s="24" t="e">
        <f>SUMPRODUCT(('lits saisie'!$E$2:$E$46&lt;=B$1)*('lits saisie'!#REF!&gt;=B$1)*('lits saisie'!$A$2:$A$46=$A23))</f>
        <v>#REF!</v>
      </c>
      <c r="C23" s="24" t="e">
        <f>SUMPRODUCT(('lits saisie'!$E$2:$E$46&lt;=C$1)*('lits saisie'!#REF!&gt;=C$1)*('lits saisie'!$A$2:$A$46=$A23))</f>
        <v>#REF!</v>
      </c>
      <c r="D23" s="24" t="e">
        <f>SUMPRODUCT(('lits saisie'!$E$2:$E$46&lt;=D$1)*('lits saisie'!#REF!&gt;=D$1)*('lits saisie'!$A$2:$A$46=$A23))</f>
        <v>#REF!</v>
      </c>
      <c r="E23" s="24" t="e">
        <f>SUMPRODUCT(('lits saisie'!$E$2:$E$46&lt;=E$1)*('lits saisie'!#REF!&gt;=E$1)*('lits saisie'!$A$2:$A$46=$A23))</f>
        <v>#REF!</v>
      </c>
      <c r="F23" s="24" t="e">
        <f>SUMPRODUCT(('lits saisie'!$E$2:$E$46&lt;=F$1)*('lits saisie'!#REF!&gt;=F$1)*('lits saisie'!$A$2:$A$46=$A23))</f>
        <v>#REF!</v>
      </c>
      <c r="G23" s="24" t="e">
        <f>SUMPRODUCT(('lits saisie'!$E$2:$E$46&lt;=G$1)*('lits saisie'!#REF!&gt;=G$1)*('lits saisie'!$A$2:$A$46=$A23))</f>
        <v>#REF!</v>
      </c>
      <c r="H23" s="24" t="e">
        <f>SUMPRODUCT(('lits saisie'!$E$2:$E$46&lt;=H$1)*('lits saisie'!#REF!&gt;=H$1)*('lits saisie'!$A$2:$A$46=$A23))</f>
        <v>#REF!</v>
      </c>
      <c r="I23" s="24" t="e">
        <f>SUMPRODUCT(('lits saisie'!$E$2:$E$46&lt;=I$1)*('lits saisie'!#REF!&gt;=I$1)*('lits saisie'!$A$2:$A$46=$A23))</f>
        <v>#REF!</v>
      </c>
      <c r="J23" s="24" t="e">
        <f>SUMPRODUCT(('lits saisie'!$E$2:$E$46&lt;=J$1)*('lits saisie'!#REF!&gt;=J$1)*('lits saisie'!$A$2:$A$46=$A23))</f>
        <v>#REF!</v>
      </c>
      <c r="K23" s="24" t="e">
        <f>SUMPRODUCT(('lits saisie'!$E$2:$E$46&lt;=K$1)*('lits saisie'!#REF!&gt;=K$1)*('lits saisie'!$A$2:$A$46=$A23))</f>
        <v>#REF!</v>
      </c>
      <c r="L23" s="24" t="e">
        <f>SUMPRODUCT(('lits saisie'!$E$2:$E$46&lt;=L$1)*('lits saisie'!#REF!&gt;=L$1)*('lits saisie'!$A$2:$A$46=$A23))</f>
        <v>#REF!</v>
      </c>
      <c r="M23" s="24" t="e">
        <f>SUMPRODUCT(('lits saisie'!$E$2:$E$46&lt;=M$1)*('lits saisie'!#REF!&gt;=M$1)*('lits saisie'!$A$2:$A$46=$A23))</f>
        <v>#REF!</v>
      </c>
      <c r="N23" s="24" t="e">
        <f>SUMPRODUCT(('lits saisie'!$E$2:$E$46&lt;=N$1)*('lits saisie'!#REF!&gt;=N$1)*('lits saisie'!$A$2:$A$46=$A23))</f>
        <v>#REF!</v>
      </c>
      <c r="O23" s="24" t="e">
        <f>SUMPRODUCT(('lits saisie'!$E$2:$E$46&lt;=O$1)*('lits saisie'!#REF!&gt;=O$1)*('lits saisie'!$A$2:$A$46=$A23))</f>
        <v>#REF!</v>
      </c>
      <c r="P23" s="24" t="e">
        <f>SUMPRODUCT(('lits saisie'!$E$2:$E$46&lt;=P$1)*('lits saisie'!#REF!&gt;=P$1)*('lits saisie'!$A$2:$A$46=$A23))</f>
        <v>#REF!</v>
      </c>
      <c r="Q23" s="24" t="e">
        <f>SUMPRODUCT(('lits saisie'!$E$2:$E$46&lt;=Q$1)*('lits saisie'!#REF!&gt;=Q$1)*('lits saisie'!$A$2:$A$46=$A23))</f>
        <v>#REF!</v>
      </c>
      <c r="R23" s="24" t="e">
        <f>SUMPRODUCT(('lits saisie'!$E$2:$E$46&lt;=R$1)*('lits saisie'!#REF!&gt;=R$1)*('lits saisie'!$A$2:$A$46=$A23))</f>
        <v>#REF!</v>
      </c>
      <c r="S23" s="24" t="e">
        <f>SUMPRODUCT(('lits saisie'!$E$2:$E$46&lt;=S$1)*('lits saisie'!#REF!&gt;=S$1)*('lits saisie'!$A$2:$A$46=$A23))</f>
        <v>#REF!</v>
      </c>
      <c r="T23" s="24" t="e">
        <f>SUMPRODUCT(('lits saisie'!$E$2:$E$46&lt;=T$1)*('lits saisie'!#REF!&gt;=T$1)*('lits saisie'!$A$2:$A$46=$A23))</f>
        <v>#REF!</v>
      </c>
      <c r="U23" s="24" t="e">
        <f>SUMPRODUCT(('lits saisie'!$E$2:$E$46&lt;=U$1)*('lits saisie'!#REF!&gt;=U$1)*('lits saisie'!$A$2:$A$46=$A23))</f>
        <v>#REF!</v>
      </c>
      <c r="V23" s="24" t="e">
        <f>SUMPRODUCT(('lits saisie'!$E$2:$E$46&lt;=V$1)*('lits saisie'!#REF!&gt;=V$1)*('lits saisie'!$A$2:$A$46=$A23))</f>
        <v>#REF!</v>
      </c>
      <c r="W23" s="24" t="e">
        <f>SUMPRODUCT(('lits saisie'!$E$2:$E$46&lt;=W$1)*('lits saisie'!#REF!&gt;=W$1)*('lits saisie'!$A$2:$A$46=$A23))</f>
        <v>#REF!</v>
      </c>
      <c r="X23" s="24" t="e">
        <f>SUMPRODUCT(('lits saisie'!$E$2:$E$46&lt;=X$1)*('lits saisie'!#REF!&gt;=X$1)*('lits saisie'!$A$2:$A$46=$A23))</f>
        <v>#REF!</v>
      </c>
      <c r="Y23" s="24" t="e">
        <f>SUMPRODUCT(('lits saisie'!$E$2:$E$46&lt;=Y$1)*('lits saisie'!#REF!&gt;=Y$1)*('lits saisie'!$A$2:$A$46=$A23))</f>
        <v>#REF!</v>
      </c>
      <c r="Z23" s="24" t="e">
        <f>SUMPRODUCT(('lits saisie'!$E$2:$E$46&lt;=Z$1)*('lits saisie'!#REF!&gt;=Z$1)*('lits saisie'!$A$2:$A$46=$A23))</f>
        <v>#REF!</v>
      </c>
      <c r="AA23" s="24" t="e">
        <f>SUMPRODUCT(('lits saisie'!$E$2:$E$46&lt;=AA$1)*('lits saisie'!#REF!&gt;=AA$1)*('lits saisie'!$A$2:$A$46=$A23))</f>
        <v>#REF!</v>
      </c>
      <c r="AB23" s="24" t="e">
        <f>SUMPRODUCT(('lits saisie'!$E$2:$E$46&lt;=AB$1)*('lits saisie'!#REF!&gt;=AB$1)*('lits saisie'!$A$2:$A$46=$A23))</f>
        <v>#REF!</v>
      </c>
      <c r="AC23" s="24" t="e">
        <f>SUMPRODUCT(('lits saisie'!$E$2:$E$46&lt;=AC$1)*('lits saisie'!#REF!&gt;=AC$1)*('lits saisie'!$A$2:$A$46=$A23))</f>
        <v>#REF!</v>
      </c>
      <c r="AD23" s="24" t="e">
        <f>SUMPRODUCT(('lits saisie'!$E$2:$E$46&lt;=AD$1)*('lits saisie'!#REF!&gt;=AD$1)*('lits saisie'!$A$2:$A$46=$A23))</f>
        <v>#REF!</v>
      </c>
      <c r="AE23" s="24" t="e">
        <f>SUMPRODUCT(('lits saisie'!$E$2:$E$46&lt;=AE$1)*('lits saisie'!#REF!&gt;=AE$1)*('lits saisie'!$A$2:$A$46=$A23))</f>
        <v>#REF!</v>
      </c>
      <c r="AF23" s="24" t="e">
        <f>SUMPRODUCT(('lits saisie'!$E$2:$E$46&lt;=AF$1)*('lits saisie'!#REF!&gt;=AF$1)*('lits saisie'!$A$2:$A$46=$A23))</f>
        <v>#REF!</v>
      </c>
      <c r="AG23" s="24" t="e">
        <f>SUMPRODUCT(('lits saisie'!$E$2:$E$46&lt;=AG$1)*('lits saisie'!#REF!&gt;=AG$1)*('lits saisie'!$A$2:$A$46=$A23))</f>
        <v>#REF!</v>
      </c>
      <c r="AH23" s="24" t="e">
        <f>SUMPRODUCT(('lits saisie'!$E$2:$E$46&lt;=AH$1)*('lits saisie'!#REF!&gt;=AH$1)*('lits saisie'!$A$2:$A$46=$A23))</f>
        <v>#REF!</v>
      </c>
      <c r="AI23" s="24" t="e">
        <f>SUMPRODUCT(('lits saisie'!$E$2:$E$46&lt;=AI$1)*('lits saisie'!#REF!&gt;=AI$1)*('lits saisie'!$A$2:$A$46=$A23))</f>
        <v>#REF!</v>
      </c>
      <c r="AJ23" s="24" t="e">
        <f>SUMPRODUCT(('lits saisie'!$E$2:$E$46&lt;=AJ$1)*('lits saisie'!#REF!&gt;=AJ$1)*('lits saisie'!$A$2:$A$46=$A23))</f>
        <v>#REF!</v>
      </c>
      <c r="AK23" s="24" t="e">
        <f>SUMPRODUCT(('lits saisie'!$E$2:$E$46&lt;=AK$1)*('lits saisie'!#REF!&gt;=AK$1)*('lits saisie'!$A$2:$A$46=$A23))</f>
        <v>#REF!</v>
      </c>
      <c r="AL23" s="24" t="e">
        <f>SUMPRODUCT(('lits saisie'!$E$2:$E$46&lt;=AL$1)*('lits saisie'!#REF!&gt;=AL$1)*('lits saisie'!$A$2:$A$46=$A23))</f>
        <v>#REF!</v>
      </c>
      <c r="AM23" s="24" t="e">
        <f>SUMPRODUCT(('lits saisie'!$E$2:$E$46&lt;=AM$1)*('lits saisie'!#REF!&gt;=AM$1)*('lits saisie'!$A$2:$A$46=$A23))</f>
        <v>#REF!</v>
      </c>
      <c r="AN23" s="24" t="e">
        <f>SUMPRODUCT(('lits saisie'!$E$2:$E$46&lt;=AN$1)*('lits saisie'!#REF!&gt;=AN$1)*('lits saisie'!$A$2:$A$46=$A23))</f>
        <v>#REF!</v>
      </c>
      <c r="AO23" s="24" t="e">
        <f>SUMPRODUCT(('lits saisie'!$E$2:$E$46&lt;=AO$1)*('lits saisie'!#REF!&gt;=AO$1)*('lits saisie'!$A$2:$A$46=$A23))</f>
        <v>#REF!</v>
      </c>
      <c r="AP23" s="24" t="e">
        <f>SUMPRODUCT(('lits saisie'!$E$2:$E$46&lt;=AP$1)*('lits saisie'!#REF!&gt;=AP$1)*('lits saisie'!$A$2:$A$46=$A23))</f>
        <v>#REF!</v>
      </c>
      <c r="AQ23" s="24" t="e">
        <f>SUMPRODUCT(('lits saisie'!$E$2:$E$46&lt;=AQ$1)*('lits saisie'!#REF!&gt;=AQ$1)*('lits saisie'!$A$2:$A$46=$A23))</f>
        <v>#REF!</v>
      </c>
      <c r="AR23" s="24" t="e">
        <f>SUMPRODUCT(('lits saisie'!$E$2:$E$46&lt;=AR$1)*('lits saisie'!#REF!&gt;=AR$1)*('lits saisie'!$A$2:$A$46=$A23))</f>
        <v>#REF!</v>
      </c>
      <c r="AS23" s="24" t="e">
        <f>SUMPRODUCT(('lits saisie'!$E$2:$E$46&lt;=AS$1)*('lits saisie'!#REF!&gt;=AS$1)*('lits saisie'!$A$2:$A$46=$A23))</f>
        <v>#REF!</v>
      </c>
      <c r="AT23" s="24" t="e">
        <f>SUMPRODUCT(('lits saisie'!$E$2:$E$46&lt;=AT$1)*('lits saisie'!#REF!&gt;=AT$1)*('lits saisie'!$A$2:$A$46=$A23))</f>
        <v>#REF!</v>
      </c>
      <c r="AU23" s="24" t="e">
        <f>SUMPRODUCT(('lits saisie'!$E$2:$E$46&lt;=AU$1)*('lits saisie'!#REF!&gt;=AU$1)*('lits saisie'!$A$2:$A$46=$A23))</f>
        <v>#REF!</v>
      </c>
      <c r="AV23" s="24" t="e">
        <f>SUMPRODUCT(('lits saisie'!$E$2:$E$46&lt;=AV$1)*('lits saisie'!#REF!&gt;=AV$1)*('lits saisie'!$A$2:$A$46=$A23))</f>
        <v>#REF!</v>
      </c>
      <c r="AW23" s="24" t="e">
        <f>SUMPRODUCT(('lits saisie'!$E$2:$E$46&lt;=AW$1)*('lits saisie'!#REF!&gt;=AW$1)*('lits saisie'!$A$2:$A$46=$A23))</f>
        <v>#REF!</v>
      </c>
      <c r="AX23" s="24" t="e">
        <f>SUMPRODUCT(('lits saisie'!$E$2:$E$46&lt;=AX$1)*('lits saisie'!#REF!&gt;=AX$1)*('lits saisie'!$A$2:$A$46=$A23))</f>
        <v>#REF!</v>
      </c>
      <c r="AY23" s="24" t="e">
        <f>SUMPRODUCT(('lits saisie'!$E$2:$E$46&lt;=AY$1)*('lits saisie'!#REF!&gt;=AY$1)*('lits saisie'!$A$2:$A$46=$A23))</f>
        <v>#REF!</v>
      </c>
      <c r="AZ23" s="24" t="e">
        <f>SUMPRODUCT(('lits saisie'!$E$2:$E$46&lt;=AZ$1)*('lits saisie'!#REF!&gt;=AZ$1)*('lits saisie'!$A$2:$A$46=$A23))</f>
        <v>#REF!</v>
      </c>
      <c r="BA23" s="24" t="e">
        <f>SUMPRODUCT(('lits saisie'!$E$2:$E$46&lt;=BA$1)*('lits saisie'!#REF!&gt;=BA$1)*('lits saisie'!$A$2:$A$46=$A23))</f>
        <v>#REF!</v>
      </c>
      <c r="BB23" s="24" t="e">
        <f>SUMPRODUCT(('lits saisie'!$E$2:$E$46&lt;=BB$1)*('lits saisie'!#REF!&gt;=BB$1)*('lits saisie'!$A$2:$A$46=$A23))</f>
        <v>#REF!</v>
      </c>
      <c r="BC23" s="24" t="e">
        <f>SUMPRODUCT(('lits saisie'!$E$2:$E$46&lt;=BC$1)*('lits saisie'!#REF!&gt;=BC$1)*('lits saisie'!$A$2:$A$46=$A23))</f>
        <v>#REF!</v>
      </c>
      <c r="BD23" s="24" t="e">
        <f>SUMPRODUCT(('lits saisie'!$E$2:$E$46&lt;=BD$1)*('lits saisie'!#REF!&gt;=BD$1)*('lits saisie'!$A$2:$A$46=$A23))</f>
        <v>#REF!</v>
      </c>
      <c r="BE23" s="24" t="e">
        <f>SUMPRODUCT(('lits saisie'!$E$2:$E$46&lt;=BE$1)*('lits saisie'!#REF!&gt;=BE$1)*('lits saisie'!$A$2:$A$46=$A23))</f>
        <v>#REF!</v>
      </c>
      <c r="BF23" s="24" t="e">
        <f>SUMPRODUCT(('lits saisie'!$E$2:$E$46&lt;=BF$1)*('lits saisie'!#REF!&gt;=BF$1)*('lits saisie'!$A$2:$A$46=$A23))</f>
        <v>#REF!</v>
      </c>
      <c r="BG23" s="24" t="e">
        <f>SUMPRODUCT(('lits saisie'!$E$2:$E$46&lt;=BG$1)*('lits saisie'!#REF!&gt;=BG$1)*('lits saisie'!$A$2:$A$46=$A23))</f>
        <v>#REF!</v>
      </c>
      <c r="BH23" s="24" t="e">
        <f>SUMPRODUCT(('lits saisie'!$E$2:$E$46&lt;=BH$1)*('lits saisie'!#REF!&gt;=BH$1)*('lits saisie'!$A$2:$A$46=$A23))</f>
        <v>#REF!</v>
      </c>
      <c r="BI23" s="24" t="e">
        <f>SUMPRODUCT(('lits saisie'!$E$2:$E$46&lt;=BI$1)*('lits saisie'!#REF!&gt;=BI$1)*('lits saisie'!$A$2:$A$46=$A23))</f>
        <v>#REF!</v>
      </c>
      <c r="BJ23" s="24" t="e">
        <f>SUMPRODUCT(('lits saisie'!$E$2:$E$46&lt;=BJ$1)*('lits saisie'!#REF!&gt;=BJ$1)*('lits saisie'!$A$2:$A$46=$A23))</f>
        <v>#REF!</v>
      </c>
      <c r="BK23" s="24" t="e">
        <f>SUMPRODUCT(('lits saisie'!$E$2:$E$46&lt;=BK$1)*('lits saisie'!#REF!&gt;=BK$1)*('lits saisie'!$A$2:$A$46=$A23))</f>
        <v>#REF!</v>
      </c>
      <c r="BL23" s="24" t="e">
        <f>SUMPRODUCT(('lits saisie'!$E$2:$E$46&lt;=BL$1)*('lits saisie'!#REF!&gt;=BL$1)*('lits saisie'!$A$2:$A$46=$A23))</f>
        <v>#REF!</v>
      </c>
    </row>
    <row r="24" spans="1:64" x14ac:dyDescent="0.2">
      <c r="A24" s="21" t="s">
        <v>219</v>
      </c>
      <c r="B24" s="24" t="e">
        <f>SUMPRODUCT(('lits saisie'!$E$2:$E$46&lt;=B$1)*('lits saisie'!#REF!&gt;=B$1)*('lits saisie'!$A$2:$A$46=$A24))</f>
        <v>#REF!</v>
      </c>
      <c r="C24" s="24" t="e">
        <f>SUMPRODUCT(('lits saisie'!$E$2:$E$46&lt;=C$1)*('lits saisie'!#REF!&gt;=C$1)*('lits saisie'!$A$2:$A$46=$A24))</f>
        <v>#REF!</v>
      </c>
      <c r="D24" s="24" t="e">
        <f>SUMPRODUCT(('lits saisie'!$E$2:$E$46&lt;=D$1)*('lits saisie'!#REF!&gt;=D$1)*('lits saisie'!$A$2:$A$46=$A24))</f>
        <v>#REF!</v>
      </c>
      <c r="E24" s="24" t="e">
        <f>SUMPRODUCT(('lits saisie'!$E$2:$E$46&lt;=E$1)*('lits saisie'!#REF!&gt;=E$1)*('lits saisie'!$A$2:$A$46=$A24))</f>
        <v>#REF!</v>
      </c>
      <c r="F24" s="24" t="e">
        <f>SUMPRODUCT(('lits saisie'!$E$2:$E$46&lt;=F$1)*('lits saisie'!#REF!&gt;=F$1)*('lits saisie'!$A$2:$A$46=$A24))</f>
        <v>#REF!</v>
      </c>
      <c r="G24" s="24" t="e">
        <f>SUMPRODUCT(('lits saisie'!$E$2:$E$46&lt;=G$1)*('lits saisie'!#REF!&gt;=G$1)*('lits saisie'!$A$2:$A$46=$A24))</f>
        <v>#REF!</v>
      </c>
      <c r="H24" s="24" t="e">
        <f>SUMPRODUCT(('lits saisie'!$E$2:$E$46&lt;=H$1)*('lits saisie'!#REF!&gt;=H$1)*('lits saisie'!$A$2:$A$46=$A24))</f>
        <v>#REF!</v>
      </c>
      <c r="I24" s="24" t="e">
        <f>SUMPRODUCT(('lits saisie'!$E$2:$E$46&lt;=I$1)*('lits saisie'!#REF!&gt;=I$1)*('lits saisie'!$A$2:$A$46=$A24))</f>
        <v>#REF!</v>
      </c>
      <c r="J24" s="24" t="e">
        <f>SUMPRODUCT(('lits saisie'!$E$2:$E$46&lt;=J$1)*('lits saisie'!#REF!&gt;=J$1)*('lits saisie'!$A$2:$A$46=$A24))</f>
        <v>#REF!</v>
      </c>
      <c r="K24" s="24" t="e">
        <f>SUMPRODUCT(('lits saisie'!$E$2:$E$46&lt;=K$1)*('lits saisie'!#REF!&gt;=K$1)*('lits saisie'!$A$2:$A$46=$A24))</f>
        <v>#REF!</v>
      </c>
      <c r="L24" s="24" t="e">
        <f>SUMPRODUCT(('lits saisie'!$E$2:$E$46&lt;=L$1)*('lits saisie'!#REF!&gt;=L$1)*('lits saisie'!$A$2:$A$46=$A24))</f>
        <v>#REF!</v>
      </c>
      <c r="M24" s="24" t="e">
        <f>SUMPRODUCT(('lits saisie'!$E$2:$E$46&lt;=M$1)*('lits saisie'!#REF!&gt;=M$1)*('lits saisie'!$A$2:$A$46=$A24))</f>
        <v>#REF!</v>
      </c>
      <c r="N24" s="24" t="e">
        <f>SUMPRODUCT(('lits saisie'!$E$2:$E$46&lt;=N$1)*('lits saisie'!#REF!&gt;=N$1)*('lits saisie'!$A$2:$A$46=$A24))</f>
        <v>#REF!</v>
      </c>
      <c r="O24" s="24" t="e">
        <f>SUMPRODUCT(('lits saisie'!$E$2:$E$46&lt;=O$1)*('lits saisie'!#REF!&gt;=O$1)*('lits saisie'!$A$2:$A$46=$A24))</f>
        <v>#REF!</v>
      </c>
      <c r="P24" s="24" t="e">
        <f>SUMPRODUCT(('lits saisie'!$E$2:$E$46&lt;=P$1)*('lits saisie'!#REF!&gt;=P$1)*('lits saisie'!$A$2:$A$46=$A24))</f>
        <v>#REF!</v>
      </c>
      <c r="Q24" s="24" t="e">
        <f>SUMPRODUCT(('lits saisie'!$E$2:$E$46&lt;=Q$1)*('lits saisie'!#REF!&gt;=Q$1)*('lits saisie'!$A$2:$A$46=$A24))</f>
        <v>#REF!</v>
      </c>
      <c r="R24" s="24" t="e">
        <f>SUMPRODUCT(('lits saisie'!$E$2:$E$46&lt;=R$1)*('lits saisie'!#REF!&gt;=R$1)*('lits saisie'!$A$2:$A$46=$A24))</f>
        <v>#REF!</v>
      </c>
      <c r="S24" s="24" t="e">
        <f>SUMPRODUCT(('lits saisie'!$E$2:$E$46&lt;=S$1)*('lits saisie'!#REF!&gt;=S$1)*('lits saisie'!$A$2:$A$46=$A24))</f>
        <v>#REF!</v>
      </c>
      <c r="T24" s="24" t="e">
        <f>SUMPRODUCT(('lits saisie'!$E$2:$E$46&lt;=T$1)*('lits saisie'!#REF!&gt;=T$1)*('lits saisie'!$A$2:$A$46=$A24))</f>
        <v>#REF!</v>
      </c>
      <c r="U24" s="24" t="e">
        <f>SUMPRODUCT(('lits saisie'!$E$2:$E$46&lt;=U$1)*('lits saisie'!#REF!&gt;=U$1)*('lits saisie'!$A$2:$A$46=$A24))</f>
        <v>#REF!</v>
      </c>
      <c r="V24" s="24" t="e">
        <f>SUMPRODUCT(('lits saisie'!$E$2:$E$46&lt;=V$1)*('lits saisie'!#REF!&gt;=V$1)*('lits saisie'!$A$2:$A$46=$A24))</f>
        <v>#REF!</v>
      </c>
      <c r="W24" s="24" t="e">
        <f>SUMPRODUCT(('lits saisie'!$E$2:$E$46&lt;=W$1)*('lits saisie'!#REF!&gt;=W$1)*('lits saisie'!$A$2:$A$46=$A24))</f>
        <v>#REF!</v>
      </c>
      <c r="X24" s="24" t="e">
        <f>SUMPRODUCT(('lits saisie'!$E$2:$E$46&lt;=X$1)*('lits saisie'!#REF!&gt;=X$1)*('lits saisie'!$A$2:$A$46=$A24))</f>
        <v>#REF!</v>
      </c>
      <c r="Y24" s="24" t="e">
        <f>SUMPRODUCT(('lits saisie'!$E$2:$E$46&lt;=Y$1)*('lits saisie'!#REF!&gt;=Y$1)*('lits saisie'!$A$2:$A$46=$A24))</f>
        <v>#REF!</v>
      </c>
      <c r="Z24" s="24" t="e">
        <f>SUMPRODUCT(('lits saisie'!$E$2:$E$46&lt;=Z$1)*('lits saisie'!#REF!&gt;=Z$1)*('lits saisie'!$A$2:$A$46=$A24))</f>
        <v>#REF!</v>
      </c>
      <c r="AA24" s="24" t="e">
        <f>SUMPRODUCT(('lits saisie'!$E$2:$E$46&lt;=AA$1)*('lits saisie'!#REF!&gt;=AA$1)*('lits saisie'!$A$2:$A$46=$A24))</f>
        <v>#REF!</v>
      </c>
      <c r="AB24" s="24" t="e">
        <f>SUMPRODUCT(('lits saisie'!$E$2:$E$46&lt;=AB$1)*('lits saisie'!#REF!&gt;=AB$1)*('lits saisie'!$A$2:$A$46=$A24))</f>
        <v>#REF!</v>
      </c>
      <c r="AC24" s="24" t="e">
        <f>SUMPRODUCT(('lits saisie'!$E$2:$E$46&lt;=AC$1)*('lits saisie'!#REF!&gt;=AC$1)*('lits saisie'!$A$2:$A$46=$A24))</f>
        <v>#REF!</v>
      </c>
      <c r="AD24" s="24" t="e">
        <f>SUMPRODUCT(('lits saisie'!$E$2:$E$46&lt;=AD$1)*('lits saisie'!#REF!&gt;=AD$1)*('lits saisie'!$A$2:$A$46=$A24))</f>
        <v>#REF!</v>
      </c>
      <c r="AE24" s="24" t="e">
        <f>SUMPRODUCT(('lits saisie'!$E$2:$E$46&lt;=AE$1)*('lits saisie'!#REF!&gt;=AE$1)*('lits saisie'!$A$2:$A$46=$A24))</f>
        <v>#REF!</v>
      </c>
      <c r="AF24" s="24" t="e">
        <f>SUMPRODUCT(('lits saisie'!$E$2:$E$46&lt;=AF$1)*('lits saisie'!#REF!&gt;=AF$1)*('lits saisie'!$A$2:$A$46=$A24))</f>
        <v>#REF!</v>
      </c>
      <c r="AG24" s="24" t="e">
        <f>SUMPRODUCT(('lits saisie'!$E$2:$E$46&lt;=AG$1)*('lits saisie'!#REF!&gt;=AG$1)*('lits saisie'!$A$2:$A$46=$A24))</f>
        <v>#REF!</v>
      </c>
      <c r="AH24" s="24" t="e">
        <f>SUMPRODUCT(('lits saisie'!$E$2:$E$46&lt;=AH$1)*('lits saisie'!#REF!&gt;=AH$1)*('lits saisie'!$A$2:$A$46=$A24))</f>
        <v>#REF!</v>
      </c>
      <c r="AI24" s="24" t="e">
        <f>SUMPRODUCT(('lits saisie'!$E$2:$E$46&lt;=AI$1)*('lits saisie'!#REF!&gt;=AI$1)*('lits saisie'!$A$2:$A$46=$A24))</f>
        <v>#REF!</v>
      </c>
      <c r="AJ24" s="24" t="e">
        <f>SUMPRODUCT(('lits saisie'!$E$2:$E$46&lt;=AJ$1)*('lits saisie'!#REF!&gt;=AJ$1)*('lits saisie'!$A$2:$A$46=$A24))</f>
        <v>#REF!</v>
      </c>
      <c r="AK24" s="24" t="e">
        <f>SUMPRODUCT(('lits saisie'!$E$2:$E$46&lt;=AK$1)*('lits saisie'!#REF!&gt;=AK$1)*('lits saisie'!$A$2:$A$46=$A24))</f>
        <v>#REF!</v>
      </c>
      <c r="AL24" s="24" t="e">
        <f>SUMPRODUCT(('lits saisie'!$E$2:$E$46&lt;=AL$1)*('lits saisie'!#REF!&gt;=AL$1)*('lits saisie'!$A$2:$A$46=$A24))</f>
        <v>#REF!</v>
      </c>
      <c r="AM24" s="24" t="e">
        <f>SUMPRODUCT(('lits saisie'!$E$2:$E$46&lt;=AM$1)*('lits saisie'!#REF!&gt;=AM$1)*('lits saisie'!$A$2:$A$46=$A24))</f>
        <v>#REF!</v>
      </c>
      <c r="AN24" s="24" t="e">
        <f>SUMPRODUCT(('lits saisie'!$E$2:$E$46&lt;=AN$1)*('lits saisie'!#REF!&gt;=AN$1)*('lits saisie'!$A$2:$A$46=$A24))</f>
        <v>#REF!</v>
      </c>
      <c r="AO24" s="24" t="e">
        <f>SUMPRODUCT(('lits saisie'!$E$2:$E$46&lt;=AO$1)*('lits saisie'!#REF!&gt;=AO$1)*('lits saisie'!$A$2:$A$46=$A24))</f>
        <v>#REF!</v>
      </c>
      <c r="AP24" s="24" t="e">
        <f>SUMPRODUCT(('lits saisie'!$E$2:$E$46&lt;=AP$1)*('lits saisie'!#REF!&gt;=AP$1)*('lits saisie'!$A$2:$A$46=$A24))</f>
        <v>#REF!</v>
      </c>
      <c r="AQ24" s="24" t="e">
        <f>SUMPRODUCT(('lits saisie'!$E$2:$E$46&lt;=AQ$1)*('lits saisie'!#REF!&gt;=AQ$1)*('lits saisie'!$A$2:$A$46=$A24))</f>
        <v>#REF!</v>
      </c>
      <c r="AR24" s="24" t="e">
        <f>SUMPRODUCT(('lits saisie'!$E$2:$E$46&lt;=AR$1)*('lits saisie'!#REF!&gt;=AR$1)*('lits saisie'!$A$2:$A$46=$A24))</f>
        <v>#REF!</v>
      </c>
      <c r="AS24" s="24" t="e">
        <f>SUMPRODUCT(('lits saisie'!$E$2:$E$46&lt;=AS$1)*('lits saisie'!#REF!&gt;=AS$1)*('lits saisie'!$A$2:$A$46=$A24))</f>
        <v>#REF!</v>
      </c>
      <c r="AT24" s="24" t="e">
        <f>SUMPRODUCT(('lits saisie'!$E$2:$E$46&lt;=AT$1)*('lits saisie'!#REF!&gt;=AT$1)*('lits saisie'!$A$2:$A$46=$A24))</f>
        <v>#REF!</v>
      </c>
      <c r="AU24" s="24" t="e">
        <f>SUMPRODUCT(('lits saisie'!$E$2:$E$46&lt;=AU$1)*('lits saisie'!#REF!&gt;=AU$1)*('lits saisie'!$A$2:$A$46=$A24))</f>
        <v>#REF!</v>
      </c>
      <c r="AV24" s="24" t="e">
        <f>SUMPRODUCT(('lits saisie'!$E$2:$E$46&lt;=AV$1)*('lits saisie'!#REF!&gt;=AV$1)*('lits saisie'!$A$2:$A$46=$A24))</f>
        <v>#REF!</v>
      </c>
      <c r="AW24" s="24" t="e">
        <f>SUMPRODUCT(('lits saisie'!$E$2:$E$46&lt;=AW$1)*('lits saisie'!#REF!&gt;=AW$1)*('lits saisie'!$A$2:$A$46=$A24))</f>
        <v>#REF!</v>
      </c>
      <c r="AX24" s="24" t="e">
        <f>SUMPRODUCT(('lits saisie'!$E$2:$E$46&lt;=AX$1)*('lits saisie'!#REF!&gt;=AX$1)*('lits saisie'!$A$2:$A$46=$A24))</f>
        <v>#REF!</v>
      </c>
      <c r="AY24" s="24" t="e">
        <f>SUMPRODUCT(('lits saisie'!$E$2:$E$46&lt;=AY$1)*('lits saisie'!#REF!&gt;=AY$1)*('lits saisie'!$A$2:$A$46=$A24))</f>
        <v>#REF!</v>
      </c>
      <c r="AZ24" s="24" t="e">
        <f>SUMPRODUCT(('lits saisie'!$E$2:$E$46&lt;=AZ$1)*('lits saisie'!#REF!&gt;=AZ$1)*('lits saisie'!$A$2:$A$46=$A24))</f>
        <v>#REF!</v>
      </c>
      <c r="BA24" s="24" t="e">
        <f>SUMPRODUCT(('lits saisie'!$E$2:$E$46&lt;=BA$1)*('lits saisie'!#REF!&gt;=BA$1)*('lits saisie'!$A$2:$A$46=$A24))</f>
        <v>#REF!</v>
      </c>
      <c r="BB24" s="24" t="e">
        <f>SUMPRODUCT(('lits saisie'!$E$2:$E$46&lt;=BB$1)*('lits saisie'!#REF!&gt;=BB$1)*('lits saisie'!$A$2:$A$46=$A24))</f>
        <v>#REF!</v>
      </c>
      <c r="BC24" s="24" t="e">
        <f>SUMPRODUCT(('lits saisie'!$E$2:$E$46&lt;=BC$1)*('lits saisie'!#REF!&gt;=BC$1)*('lits saisie'!$A$2:$A$46=$A24))</f>
        <v>#REF!</v>
      </c>
      <c r="BD24" s="24" t="e">
        <f>SUMPRODUCT(('lits saisie'!$E$2:$E$46&lt;=BD$1)*('lits saisie'!#REF!&gt;=BD$1)*('lits saisie'!$A$2:$A$46=$A24))</f>
        <v>#REF!</v>
      </c>
      <c r="BE24" s="24" t="e">
        <f>SUMPRODUCT(('lits saisie'!$E$2:$E$46&lt;=BE$1)*('lits saisie'!#REF!&gt;=BE$1)*('lits saisie'!$A$2:$A$46=$A24))</f>
        <v>#REF!</v>
      </c>
      <c r="BF24" s="24" t="e">
        <f>SUMPRODUCT(('lits saisie'!$E$2:$E$46&lt;=BF$1)*('lits saisie'!#REF!&gt;=BF$1)*('lits saisie'!$A$2:$A$46=$A24))</f>
        <v>#REF!</v>
      </c>
      <c r="BG24" s="24" t="e">
        <f>SUMPRODUCT(('lits saisie'!$E$2:$E$46&lt;=BG$1)*('lits saisie'!#REF!&gt;=BG$1)*('lits saisie'!$A$2:$A$46=$A24))</f>
        <v>#REF!</v>
      </c>
      <c r="BH24" s="24" t="e">
        <f>SUMPRODUCT(('lits saisie'!$E$2:$E$46&lt;=BH$1)*('lits saisie'!#REF!&gt;=BH$1)*('lits saisie'!$A$2:$A$46=$A24))</f>
        <v>#REF!</v>
      </c>
      <c r="BI24" s="24" t="e">
        <f>SUMPRODUCT(('lits saisie'!$E$2:$E$46&lt;=BI$1)*('lits saisie'!#REF!&gt;=BI$1)*('lits saisie'!$A$2:$A$46=$A24))</f>
        <v>#REF!</v>
      </c>
      <c r="BJ24" s="24" t="e">
        <f>SUMPRODUCT(('lits saisie'!$E$2:$E$46&lt;=BJ$1)*('lits saisie'!#REF!&gt;=BJ$1)*('lits saisie'!$A$2:$A$46=$A24))</f>
        <v>#REF!</v>
      </c>
      <c r="BK24" s="24" t="e">
        <f>SUMPRODUCT(('lits saisie'!$E$2:$E$46&lt;=BK$1)*('lits saisie'!#REF!&gt;=BK$1)*('lits saisie'!$A$2:$A$46=$A24))</f>
        <v>#REF!</v>
      </c>
      <c r="BL24" s="24" t="e">
        <f>SUMPRODUCT(('lits saisie'!$E$2:$E$46&lt;=BL$1)*('lits saisie'!#REF!&gt;=BL$1)*('lits saisie'!$A$2:$A$46=$A24))</f>
        <v>#REF!</v>
      </c>
    </row>
    <row r="25" spans="1:64" x14ac:dyDescent="0.2">
      <c r="A25" s="21" t="s">
        <v>220</v>
      </c>
      <c r="B25" s="24" t="e">
        <f>SUMPRODUCT(('lits saisie'!$E$2:$E$46&lt;=B$1)*('lits saisie'!#REF!&gt;=B$1)*('lits saisie'!$A$2:$A$46=$A25))</f>
        <v>#REF!</v>
      </c>
      <c r="C25" s="24" t="e">
        <f>SUMPRODUCT(('lits saisie'!$E$2:$E$46&lt;=C$1)*('lits saisie'!#REF!&gt;=C$1)*('lits saisie'!$A$2:$A$46=$A25))</f>
        <v>#REF!</v>
      </c>
      <c r="D25" s="24" t="e">
        <f>SUMPRODUCT(('lits saisie'!$E$2:$E$46&lt;=D$1)*('lits saisie'!#REF!&gt;=D$1)*('lits saisie'!$A$2:$A$46=$A25))</f>
        <v>#REF!</v>
      </c>
      <c r="E25" s="24" t="e">
        <f>SUMPRODUCT(('lits saisie'!$E$2:$E$46&lt;=E$1)*('lits saisie'!#REF!&gt;=E$1)*('lits saisie'!$A$2:$A$46=$A25))</f>
        <v>#REF!</v>
      </c>
      <c r="F25" s="24" t="e">
        <f>SUMPRODUCT(('lits saisie'!$E$2:$E$46&lt;=F$1)*('lits saisie'!#REF!&gt;=F$1)*('lits saisie'!$A$2:$A$46=$A25))</f>
        <v>#REF!</v>
      </c>
      <c r="G25" s="24" t="e">
        <f>SUMPRODUCT(('lits saisie'!$E$2:$E$46&lt;=G$1)*('lits saisie'!#REF!&gt;=G$1)*('lits saisie'!$A$2:$A$46=$A25))</f>
        <v>#REF!</v>
      </c>
      <c r="H25" s="24" t="e">
        <f>SUMPRODUCT(('lits saisie'!$E$2:$E$46&lt;=H$1)*('lits saisie'!#REF!&gt;=H$1)*('lits saisie'!$A$2:$A$46=$A25))</f>
        <v>#REF!</v>
      </c>
      <c r="I25" s="24" t="e">
        <f>SUMPRODUCT(('lits saisie'!$E$2:$E$46&lt;=I$1)*('lits saisie'!#REF!&gt;=I$1)*('lits saisie'!$A$2:$A$46=$A25))</f>
        <v>#REF!</v>
      </c>
      <c r="J25" s="24" t="e">
        <f>SUMPRODUCT(('lits saisie'!$E$2:$E$46&lt;=J$1)*('lits saisie'!#REF!&gt;=J$1)*('lits saisie'!$A$2:$A$46=$A25))</f>
        <v>#REF!</v>
      </c>
      <c r="K25" s="24" t="e">
        <f>SUMPRODUCT(('lits saisie'!$E$2:$E$46&lt;=K$1)*('lits saisie'!#REF!&gt;=K$1)*('lits saisie'!$A$2:$A$46=$A25))</f>
        <v>#REF!</v>
      </c>
      <c r="L25" s="24" t="e">
        <f>SUMPRODUCT(('lits saisie'!$E$2:$E$46&lt;=L$1)*('lits saisie'!#REF!&gt;=L$1)*('lits saisie'!$A$2:$A$46=$A25))</f>
        <v>#REF!</v>
      </c>
      <c r="M25" s="24" t="e">
        <f>SUMPRODUCT(('lits saisie'!$E$2:$E$46&lt;=M$1)*('lits saisie'!#REF!&gt;=M$1)*('lits saisie'!$A$2:$A$46=$A25))</f>
        <v>#REF!</v>
      </c>
      <c r="N25" s="24" t="e">
        <f>SUMPRODUCT(('lits saisie'!$E$2:$E$46&lt;=N$1)*('lits saisie'!#REF!&gt;=N$1)*('lits saisie'!$A$2:$A$46=$A25))</f>
        <v>#REF!</v>
      </c>
      <c r="O25" s="24" t="e">
        <f>SUMPRODUCT(('lits saisie'!$E$2:$E$46&lt;=O$1)*('lits saisie'!#REF!&gt;=O$1)*('lits saisie'!$A$2:$A$46=$A25))</f>
        <v>#REF!</v>
      </c>
      <c r="P25" s="24" t="e">
        <f>SUMPRODUCT(('lits saisie'!$E$2:$E$46&lt;=P$1)*('lits saisie'!#REF!&gt;=P$1)*('lits saisie'!$A$2:$A$46=$A25))</f>
        <v>#REF!</v>
      </c>
      <c r="Q25" s="24" t="e">
        <f>SUMPRODUCT(('lits saisie'!$E$2:$E$46&lt;=Q$1)*('lits saisie'!#REF!&gt;=Q$1)*('lits saisie'!$A$2:$A$46=$A25))</f>
        <v>#REF!</v>
      </c>
      <c r="R25" s="24" t="e">
        <f>SUMPRODUCT(('lits saisie'!$E$2:$E$46&lt;=R$1)*('lits saisie'!#REF!&gt;=R$1)*('lits saisie'!$A$2:$A$46=$A25))</f>
        <v>#REF!</v>
      </c>
      <c r="S25" s="24" t="e">
        <f>SUMPRODUCT(('lits saisie'!$E$2:$E$46&lt;=S$1)*('lits saisie'!#REF!&gt;=S$1)*('lits saisie'!$A$2:$A$46=$A25))</f>
        <v>#REF!</v>
      </c>
      <c r="T25" s="24" t="e">
        <f>SUMPRODUCT(('lits saisie'!$E$2:$E$46&lt;=T$1)*('lits saisie'!#REF!&gt;=T$1)*('lits saisie'!$A$2:$A$46=$A25))</f>
        <v>#REF!</v>
      </c>
      <c r="U25" s="24" t="e">
        <f>SUMPRODUCT(('lits saisie'!$E$2:$E$46&lt;=U$1)*('lits saisie'!#REF!&gt;=U$1)*('lits saisie'!$A$2:$A$46=$A25))</f>
        <v>#REF!</v>
      </c>
      <c r="V25" s="24" t="e">
        <f>SUMPRODUCT(('lits saisie'!$E$2:$E$46&lt;=V$1)*('lits saisie'!#REF!&gt;=V$1)*('lits saisie'!$A$2:$A$46=$A25))</f>
        <v>#REF!</v>
      </c>
      <c r="W25" s="24" t="e">
        <f>SUMPRODUCT(('lits saisie'!$E$2:$E$46&lt;=W$1)*('lits saisie'!#REF!&gt;=W$1)*('lits saisie'!$A$2:$A$46=$A25))</f>
        <v>#REF!</v>
      </c>
      <c r="X25" s="24" t="e">
        <f>SUMPRODUCT(('lits saisie'!$E$2:$E$46&lt;=X$1)*('lits saisie'!#REF!&gt;=X$1)*('lits saisie'!$A$2:$A$46=$A25))</f>
        <v>#REF!</v>
      </c>
      <c r="Y25" s="24" t="e">
        <f>SUMPRODUCT(('lits saisie'!$E$2:$E$46&lt;=Y$1)*('lits saisie'!#REF!&gt;=Y$1)*('lits saisie'!$A$2:$A$46=$A25))</f>
        <v>#REF!</v>
      </c>
      <c r="Z25" s="24" t="e">
        <f>SUMPRODUCT(('lits saisie'!$E$2:$E$46&lt;=Z$1)*('lits saisie'!#REF!&gt;=Z$1)*('lits saisie'!$A$2:$A$46=$A25))</f>
        <v>#REF!</v>
      </c>
      <c r="AA25" s="24" t="e">
        <f>SUMPRODUCT(('lits saisie'!$E$2:$E$46&lt;=AA$1)*('lits saisie'!#REF!&gt;=AA$1)*('lits saisie'!$A$2:$A$46=$A25))</f>
        <v>#REF!</v>
      </c>
      <c r="AB25" s="24" t="e">
        <f>SUMPRODUCT(('lits saisie'!$E$2:$E$46&lt;=AB$1)*('lits saisie'!#REF!&gt;=AB$1)*('lits saisie'!$A$2:$A$46=$A25))</f>
        <v>#REF!</v>
      </c>
      <c r="AC25" s="24" t="e">
        <f>SUMPRODUCT(('lits saisie'!$E$2:$E$46&lt;=AC$1)*('lits saisie'!#REF!&gt;=AC$1)*('lits saisie'!$A$2:$A$46=$A25))</f>
        <v>#REF!</v>
      </c>
      <c r="AD25" s="24" t="e">
        <f>SUMPRODUCT(('lits saisie'!$E$2:$E$46&lt;=AD$1)*('lits saisie'!#REF!&gt;=AD$1)*('lits saisie'!$A$2:$A$46=$A25))</f>
        <v>#REF!</v>
      </c>
      <c r="AE25" s="24" t="e">
        <f>SUMPRODUCT(('lits saisie'!$E$2:$E$46&lt;=AE$1)*('lits saisie'!#REF!&gt;=AE$1)*('lits saisie'!$A$2:$A$46=$A25))</f>
        <v>#REF!</v>
      </c>
      <c r="AF25" s="24" t="e">
        <f>SUMPRODUCT(('lits saisie'!$E$2:$E$46&lt;=AF$1)*('lits saisie'!#REF!&gt;=AF$1)*('lits saisie'!$A$2:$A$46=$A25))</f>
        <v>#REF!</v>
      </c>
      <c r="AG25" s="24" t="e">
        <f>SUMPRODUCT(('lits saisie'!$E$2:$E$46&lt;=AG$1)*('lits saisie'!#REF!&gt;=AG$1)*('lits saisie'!$A$2:$A$46=$A25))</f>
        <v>#REF!</v>
      </c>
      <c r="AH25" s="24" t="e">
        <f>SUMPRODUCT(('lits saisie'!$E$2:$E$46&lt;=AH$1)*('lits saisie'!#REF!&gt;=AH$1)*('lits saisie'!$A$2:$A$46=$A25))</f>
        <v>#REF!</v>
      </c>
      <c r="AI25" s="24" t="e">
        <f>SUMPRODUCT(('lits saisie'!$E$2:$E$46&lt;=AI$1)*('lits saisie'!#REF!&gt;=AI$1)*('lits saisie'!$A$2:$A$46=$A25))</f>
        <v>#REF!</v>
      </c>
      <c r="AJ25" s="24" t="e">
        <f>SUMPRODUCT(('lits saisie'!$E$2:$E$46&lt;=AJ$1)*('lits saisie'!#REF!&gt;=AJ$1)*('lits saisie'!$A$2:$A$46=$A25))</f>
        <v>#REF!</v>
      </c>
      <c r="AK25" s="24" t="e">
        <f>SUMPRODUCT(('lits saisie'!$E$2:$E$46&lt;=AK$1)*('lits saisie'!#REF!&gt;=AK$1)*('lits saisie'!$A$2:$A$46=$A25))</f>
        <v>#REF!</v>
      </c>
      <c r="AL25" s="24" t="e">
        <f>SUMPRODUCT(('lits saisie'!$E$2:$E$46&lt;=AL$1)*('lits saisie'!#REF!&gt;=AL$1)*('lits saisie'!$A$2:$A$46=$A25))</f>
        <v>#REF!</v>
      </c>
      <c r="AM25" s="24" t="e">
        <f>SUMPRODUCT(('lits saisie'!$E$2:$E$46&lt;=AM$1)*('lits saisie'!#REF!&gt;=AM$1)*('lits saisie'!$A$2:$A$46=$A25))</f>
        <v>#REF!</v>
      </c>
      <c r="AN25" s="24" t="e">
        <f>SUMPRODUCT(('lits saisie'!$E$2:$E$46&lt;=AN$1)*('lits saisie'!#REF!&gt;=AN$1)*('lits saisie'!$A$2:$A$46=$A25))</f>
        <v>#REF!</v>
      </c>
      <c r="AO25" s="24" t="e">
        <f>SUMPRODUCT(('lits saisie'!$E$2:$E$46&lt;=AO$1)*('lits saisie'!#REF!&gt;=AO$1)*('lits saisie'!$A$2:$A$46=$A25))</f>
        <v>#REF!</v>
      </c>
      <c r="AP25" s="24" t="e">
        <f>SUMPRODUCT(('lits saisie'!$E$2:$E$46&lt;=AP$1)*('lits saisie'!#REF!&gt;=AP$1)*('lits saisie'!$A$2:$A$46=$A25))</f>
        <v>#REF!</v>
      </c>
      <c r="AQ25" s="24" t="e">
        <f>SUMPRODUCT(('lits saisie'!$E$2:$E$46&lt;=AQ$1)*('lits saisie'!#REF!&gt;=AQ$1)*('lits saisie'!$A$2:$A$46=$A25))</f>
        <v>#REF!</v>
      </c>
      <c r="AR25" s="24" t="e">
        <f>SUMPRODUCT(('lits saisie'!$E$2:$E$46&lt;=AR$1)*('lits saisie'!#REF!&gt;=AR$1)*('lits saisie'!$A$2:$A$46=$A25))</f>
        <v>#REF!</v>
      </c>
      <c r="AS25" s="24" t="e">
        <f>SUMPRODUCT(('lits saisie'!$E$2:$E$46&lt;=AS$1)*('lits saisie'!#REF!&gt;=AS$1)*('lits saisie'!$A$2:$A$46=$A25))</f>
        <v>#REF!</v>
      </c>
      <c r="AT25" s="24" t="e">
        <f>SUMPRODUCT(('lits saisie'!$E$2:$E$46&lt;=AT$1)*('lits saisie'!#REF!&gt;=AT$1)*('lits saisie'!$A$2:$A$46=$A25))</f>
        <v>#REF!</v>
      </c>
      <c r="AU25" s="24" t="e">
        <f>SUMPRODUCT(('lits saisie'!$E$2:$E$46&lt;=AU$1)*('lits saisie'!#REF!&gt;=AU$1)*('lits saisie'!$A$2:$A$46=$A25))</f>
        <v>#REF!</v>
      </c>
      <c r="AV25" s="24" t="e">
        <f>SUMPRODUCT(('lits saisie'!$E$2:$E$46&lt;=AV$1)*('lits saisie'!#REF!&gt;=AV$1)*('lits saisie'!$A$2:$A$46=$A25))</f>
        <v>#REF!</v>
      </c>
      <c r="AW25" s="24" t="e">
        <f>SUMPRODUCT(('lits saisie'!$E$2:$E$46&lt;=AW$1)*('lits saisie'!#REF!&gt;=AW$1)*('lits saisie'!$A$2:$A$46=$A25))</f>
        <v>#REF!</v>
      </c>
      <c r="AX25" s="24" t="e">
        <f>SUMPRODUCT(('lits saisie'!$E$2:$E$46&lt;=AX$1)*('lits saisie'!#REF!&gt;=AX$1)*('lits saisie'!$A$2:$A$46=$A25))</f>
        <v>#REF!</v>
      </c>
      <c r="AY25" s="24" t="e">
        <f>SUMPRODUCT(('lits saisie'!$E$2:$E$46&lt;=AY$1)*('lits saisie'!#REF!&gt;=AY$1)*('lits saisie'!$A$2:$A$46=$A25))</f>
        <v>#REF!</v>
      </c>
      <c r="AZ25" s="24" t="e">
        <f>SUMPRODUCT(('lits saisie'!$E$2:$E$46&lt;=AZ$1)*('lits saisie'!#REF!&gt;=AZ$1)*('lits saisie'!$A$2:$A$46=$A25))</f>
        <v>#REF!</v>
      </c>
      <c r="BA25" s="24" t="e">
        <f>SUMPRODUCT(('lits saisie'!$E$2:$E$46&lt;=BA$1)*('lits saisie'!#REF!&gt;=BA$1)*('lits saisie'!$A$2:$A$46=$A25))</f>
        <v>#REF!</v>
      </c>
      <c r="BB25" s="24" t="e">
        <f>SUMPRODUCT(('lits saisie'!$E$2:$E$46&lt;=BB$1)*('lits saisie'!#REF!&gt;=BB$1)*('lits saisie'!$A$2:$A$46=$A25))</f>
        <v>#REF!</v>
      </c>
      <c r="BC25" s="24" t="e">
        <f>SUMPRODUCT(('lits saisie'!$E$2:$E$46&lt;=BC$1)*('lits saisie'!#REF!&gt;=BC$1)*('lits saisie'!$A$2:$A$46=$A25))</f>
        <v>#REF!</v>
      </c>
      <c r="BD25" s="24" t="e">
        <f>SUMPRODUCT(('lits saisie'!$E$2:$E$46&lt;=BD$1)*('lits saisie'!#REF!&gt;=BD$1)*('lits saisie'!$A$2:$A$46=$A25))</f>
        <v>#REF!</v>
      </c>
      <c r="BE25" s="24" t="e">
        <f>SUMPRODUCT(('lits saisie'!$E$2:$E$46&lt;=BE$1)*('lits saisie'!#REF!&gt;=BE$1)*('lits saisie'!$A$2:$A$46=$A25))</f>
        <v>#REF!</v>
      </c>
      <c r="BF25" s="24" t="e">
        <f>SUMPRODUCT(('lits saisie'!$E$2:$E$46&lt;=BF$1)*('lits saisie'!#REF!&gt;=BF$1)*('lits saisie'!$A$2:$A$46=$A25))</f>
        <v>#REF!</v>
      </c>
      <c r="BG25" s="24" t="e">
        <f>SUMPRODUCT(('lits saisie'!$E$2:$E$46&lt;=BG$1)*('lits saisie'!#REF!&gt;=BG$1)*('lits saisie'!$A$2:$A$46=$A25))</f>
        <v>#REF!</v>
      </c>
      <c r="BH25" s="24" t="e">
        <f>SUMPRODUCT(('lits saisie'!$E$2:$E$46&lt;=BH$1)*('lits saisie'!#REF!&gt;=BH$1)*('lits saisie'!$A$2:$A$46=$A25))</f>
        <v>#REF!</v>
      </c>
      <c r="BI25" s="24" t="e">
        <f>SUMPRODUCT(('lits saisie'!$E$2:$E$46&lt;=BI$1)*('lits saisie'!#REF!&gt;=BI$1)*('lits saisie'!$A$2:$A$46=$A25))</f>
        <v>#REF!</v>
      </c>
      <c r="BJ25" s="24" t="e">
        <f>SUMPRODUCT(('lits saisie'!$E$2:$E$46&lt;=BJ$1)*('lits saisie'!#REF!&gt;=BJ$1)*('lits saisie'!$A$2:$A$46=$A25))</f>
        <v>#REF!</v>
      </c>
      <c r="BK25" s="24" t="e">
        <f>SUMPRODUCT(('lits saisie'!$E$2:$E$46&lt;=BK$1)*('lits saisie'!#REF!&gt;=BK$1)*('lits saisie'!$A$2:$A$46=$A25))</f>
        <v>#REF!</v>
      </c>
      <c r="BL25" s="24" t="e">
        <f>SUMPRODUCT(('lits saisie'!$E$2:$E$46&lt;=BL$1)*('lits saisie'!#REF!&gt;=BL$1)*('lits saisie'!$A$2:$A$46=$A25))</f>
        <v>#REF!</v>
      </c>
    </row>
    <row r="26" spans="1:64" x14ac:dyDescent="0.2">
      <c r="A26" s="21" t="s">
        <v>221</v>
      </c>
      <c r="B26" s="24" t="e">
        <f>SUMPRODUCT(('lits saisie'!$E$2:$E$46&lt;=B$1)*('lits saisie'!#REF!&gt;=B$1)*('lits saisie'!$A$2:$A$46=$A26))</f>
        <v>#REF!</v>
      </c>
      <c r="C26" s="24" t="e">
        <f>SUMPRODUCT(('lits saisie'!$E$2:$E$46&lt;=C$1)*('lits saisie'!#REF!&gt;=C$1)*('lits saisie'!$A$2:$A$46=$A26))</f>
        <v>#REF!</v>
      </c>
      <c r="D26" s="24" t="e">
        <f>SUMPRODUCT(('lits saisie'!$E$2:$E$46&lt;=D$1)*('lits saisie'!#REF!&gt;=D$1)*('lits saisie'!$A$2:$A$46=$A26))</f>
        <v>#REF!</v>
      </c>
      <c r="E26" s="24" t="e">
        <f>SUMPRODUCT(('lits saisie'!$E$2:$E$46&lt;=E$1)*('lits saisie'!#REF!&gt;=E$1)*('lits saisie'!$A$2:$A$46=$A26))</f>
        <v>#REF!</v>
      </c>
      <c r="F26" s="24" t="e">
        <f>SUMPRODUCT(('lits saisie'!$E$2:$E$46&lt;=F$1)*('lits saisie'!#REF!&gt;=F$1)*('lits saisie'!$A$2:$A$46=$A26))</f>
        <v>#REF!</v>
      </c>
      <c r="G26" s="24" t="e">
        <f>SUMPRODUCT(('lits saisie'!$E$2:$E$46&lt;=G$1)*('lits saisie'!#REF!&gt;=G$1)*('lits saisie'!$A$2:$A$46=$A26))</f>
        <v>#REF!</v>
      </c>
      <c r="H26" s="24" t="e">
        <f>SUMPRODUCT(('lits saisie'!$E$2:$E$46&lt;=H$1)*('lits saisie'!#REF!&gt;=H$1)*('lits saisie'!$A$2:$A$46=$A26))</f>
        <v>#REF!</v>
      </c>
      <c r="I26" s="24" t="e">
        <f>SUMPRODUCT(('lits saisie'!$E$2:$E$46&lt;=I$1)*('lits saisie'!#REF!&gt;=I$1)*('lits saisie'!$A$2:$A$46=$A26))</f>
        <v>#REF!</v>
      </c>
      <c r="J26" s="24" t="e">
        <f>SUMPRODUCT(('lits saisie'!$E$2:$E$46&lt;=J$1)*('lits saisie'!#REF!&gt;=J$1)*('lits saisie'!$A$2:$A$46=$A26))</f>
        <v>#REF!</v>
      </c>
      <c r="K26" s="24" t="e">
        <f>SUMPRODUCT(('lits saisie'!$E$2:$E$46&lt;=K$1)*('lits saisie'!#REF!&gt;=K$1)*('lits saisie'!$A$2:$A$46=$A26))</f>
        <v>#REF!</v>
      </c>
      <c r="L26" s="24" t="e">
        <f>SUMPRODUCT(('lits saisie'!$E$2:$E$46&lt;=L$1)*('lits saisie'!#REF!&gt;=L$1)*('lits saisie'!$A$2:$A$46=$A26))</f>
        <v>#REF!</v>
      </c>
      <c r="M26" s="24" t="e">
        <f>SUMPRODUCT(('lits saisie'!$E$2:$E$46&lt;=M$1)*('lits saisie'!#REF!&gt;=M$1)*('lits saisie'!$A$2:$A$46=$A26))</f>
        <v>#REF!</v>
      </c>
      <c r="N26" s="24" t="e">
        <f>SUMPRODUCT(('lits saisie'!$E$2:$E$46&lt;=N$1)*('lits saisie'!#REF!&gt;=N$1)*('lits saisie'!$A$2:$A$46=$A26))</f>
        <v>#REF!</v>
      </c>
      <c r="O26" s="24" t="e">
        <f>SUMPRODUCT(('lits saisie'!$E$2:$E$46&lt;=O$1)*('lits saisie'!#REF!&gt;=O$1)*('lits saisie'!$A$2:$A$46=$A26))</f>
        <v>#REF!</v>
      </c>
      <c r="P26" s="24" t="e">
        <f>SUMPRODUCT(('lits saisie'!$E$2:$E$46&lt;=P$1)*('lits saisie'!#REF!&gt;=P$1)*('lits saisie'!$A$2:$A$46=$A26))</f>
        <v>#REF!</v>
      </c>
      <c r="Q26" s="24" t="e">
        <f>SUMPRODUCT(('lits saisie'!$E$2:$E$46&lt;=Q$1)*('lits saisie'!#REF!&gt;=Q$1)*('lits saisie'!$A$2:$A$46=$A26))</f>
        <v>#REF!</v>
      </c>
      <c r="R26" s="24" t="e">
        <f>SUMPRODUCT(('lits saisie'!$E$2:$E$46&lt;=R$1)*('lits saisie'!#REF!&gt;=R$1)*('lits saisie'!$A$2:$A$46=$A26))</f>
        <v>#REF!</v>
      </c>
      <c r="S26" s="24" t="e">
        <f>SUMPRODUCT(('lits saisie'!$E$2:$E$46&lt;=S$1)*('lits saisie'!#REF!&gt;=S$1)*('lits saisie'!$A$2:$A$46=$A26))</f>
        <v>#REF!</v>
      </c>
      <c r="T26" s="24" t="e">
        <f>SUMPRODUCT(('lits saisie'!$E$2:$E$46&lt;=T$1)*('lits saisie'!#REF!&gt;=T$1)*('lits saisie'!$A$2:$A$46=$A26))</f>
        <v>#REF!</v>
      </c>
      <c r="U26" s="24" t="e">
        <f>SUMPRODUCT(('lits saisie'!$E$2:$E$46&lt;=U$1)*('lits saisie'!#REF!&gt;=U$1)*('lits saisie'!$A$2:$A$46=$A26))</f>
        <v>#REF!</v>
      </c>
      <c r="V26" s="24" t="e">
        <f>SUMPRODUCT(('lits saisie'!$E$2:$E$46&lt;=V$1)*('lits saisie'!#REF!&gt;=V$1)*('lits saisie'!$A$2:$A$46=$A26))</f>
        <v>#REF!</v>
      </c>
      <c r="W26" s="24" t="e">
        <f>SUMPRODUCT(('lits saisie'!$E$2:$E$46&lt;=W$1)*('lits saisie'!#REF!&gt;=W$1)*('lits saisie'!$A$2:$A$46=$A26))</f>
        <v>#REF!</v>
      </c>
      <c r="X26" s="24" t="e">
        <f>SUMPRODUCT(('lits saisie'!$E$2:$E$46&lt;=X$1)*('lits saisie'!#REF!&gt;=X$1)*('lits saisie'!$A$2:$A$46=$A26))</f>
        <v>#REF!</v>
      </c>
      <c r="Y26" s="24" t="e">
        <f>SUMPRODUCT(('lits saisie'!$E$2:$E$46&lt;=Y$1)*('lits saisie'!#REF!&gt;=Y$1)*('lits saisie'!$A$2:$A$46=$A26))</f>
        <v>#REF!</v>
      </c>
      <c r="Z26" s="24" t="e">
        <f>SUMPRODUCT(('lits saisie'!$E$2:$E$46&lt;=Z$1)*('lits saisie'!#REF!&gt;=Z$1)*('lits saisie'!$A$2:$A$46=$A26))</f>
        <v>#REF!</v>
      </c>
      <c r="AA26" s="24" t="e">
        <f>SUMPRODUCT(('lits saisie'!$E$2:$E$46&lt;=AA$1)*('lits saisie'!#REF!&gt;=AA$1)*('lits saisie'!$A$2:$A$46=$A26))</f>
        <v>#REF!</v>
      </c>
      <c r="AB26" s="24" t="e">
        <f>SUMPRODUCT(('lits saisie'!$E$2:$E$46&lt;=AB$1)*('lits saisie'!#REF!&gt;=AB$1)*('lits saisie'!$A$2:$A$46=$A26))</f>
        <v>#REF!</v>
      </c>
      <c r="AC26" s="24" t="e">
        <f>SUMPRODUCT(('lits saisie'!$E$2:$E$46&lt;=AC$1)*('lits saisie'!#REF!&gt;=AC$1)*('lits saisie'!$A$2:$A$46=$A26))</f>
        <v>#REF!</v>
      </c>
      <c r="AD26" s="24" t="e">
        <f>SUMPRODUCT(('lits saisie'!$E$2:$E$46&lt;=AD$1)*('lits saisie'!#REF!&gt;=AD$1)*('lits saisie'!$A$2:$A$46=$A26))</f>
        <v>#REF!</v>
      </c>
      <c r="AE26" s="24" t="e">
        <f>SUMPRODUCT(('lits saisie'!$E$2:$E$46&lt;=AE$1)*('lits saisie'!#REF!&gt;=AE$1)*('lits saisie'!$A$2:$A$46=$A26))</f>
        <v>#REF!</v>
      </c>
      <c r="AF26" s="24" t="e">
        <f>SUMPRODUCT(('lits saisie'!$E$2:$E$46&lt;=AF$1)*('lits saisie'!#REF!&gt;=AF$1)*('lits saisie'!$A$2:$A$46=$A26))</f>
        <v>#REF!</v>
      </c>
      <c r="AG26" s="24" t="e">
        <f>SUMPRODUCT(('lits saisie'!$E$2:$E$46&lt;=AG$1)*('lits saisie'!#REF!&gt;=AG$1)*('lits saisie'!$A$2:$A$46=$A26))</f>
        <v>#REF!</v>
      </c>
      <c r="AH26" s="24" t="e">
        <f>SUMPRODUCT(('lits saisie'!$E$2:$E$46&lt;=AH$1)*('lits saisie'!#REF!&gt;=AH$1)*('lits saisie'!$A$2:$A$46=$A26))</f>
        <v>#REF!</v>
      </c>
      <c r="AI26" s="24" t="e">
        <f>SUMPRODUCT(('lits saisie'!$E$2:$E$46&lt;=AI$1)*('lits saisie'!#REF!&gt;=AI$1)*('lits saisie'!$A$2:$A$46=$A26))</f>
        <v>#REF!</v>
      </c>
      <c r="AJ26" s="24" t="e">
        <f>SUMPRODUCT(('lits saisie'!$E$2:$E$46&lt;=AJ$1)*('lits saisie'!#REF!&gt;=AJ$1)*('lits saisie'!$A$2:$A$46=$A26))</f>
        <v>#REF!</v>
      </c>
      <c r="AK26" s="24" t="e">
        <f>SUMPRODUCT(('lits saisie'!$E$2:$E$46&lt;=AK$1)*('lits saisie'!#REF!&gt;=AK$1)*('lits saisie'!$A$2:$A$46=$A26))</f>
        <v>#REF!</v>
      </c>
      <c r="AL26" s="24" t="e">
        <f>SUMPRODUCT(('lits saisie'!$E$2:$E$46&lt;=AL$1)*('lits saisie'!#REF!&gt;=AL$1)*('lits saisie'!$A$2:$A$46=$A26))</f>
        <v>#REF!</v>
      </c>
      <c r="AM26" s="24" t="e">
        <f>SUMPRODUCT(('lits saisie'!$E$2:$E$46&lt;=AM$1)*('lits saisie'!#REF!&gt;=AM$1)*('lits saisie'!$A$2:$A$46=$A26))</f>
        <v>#REF!</v>
      </c>
      <c r="AN26" s="24" t="e">
        <f>SUMPRODUCT(('lits saisie'!$E$2:$E$46&lt;=AN$1)*('lits saisie'!#REF!&gt;=AN$1)*('lits saisie'!$A$2:$A$46=$A26))</f>
        <v>#REF!</v>
      </c>
      <c r="AO26" s="24" t="e">
        <f>SUMPRODUCT(('lits saisie'!$E$2:$E$46&lt;=AO$1)*('lits saisie'!#REF!&gt;=AO$1)*('lits saisie'!$A$2:$A$46=$A26))</f>
        <v>#REF!</v>
      </c>
      <c r="AP26" s="24" t="e">
        <f>SUMPRODUCT(('lits saisie'!$E$2:$E$46&lt;=AP$1)*('lits saisie'!#REF!&gt;=AP$1)*('lits saisie'!$A$2:$A$46=$A26))</f>
        <v>#REF!</v>
      </c>
      <c r="AQ26" s="24" t="e">
        <f>SUMPRODUCT(('lits saisie'!$E$2:$E$46&lt;=AQ$1)*('lits saisie'!#REF!&gt;=AQ$1)*('lits saisie'!$A$2:$A$46=$A26))</f>
        <v>#REF!</v>
      </c>
      <c r="AR26" s="24" t="e">
        <f>SUMPRODUCT(('lits saisie'!$E$2:$E$46&lt;=AR$1)*('lits saisie'!#REF!&gt;=AR$1)*('lits saisie'!$A$2:$A$46=$A26))</f>
        <v>#REF!</v>
      </c>
      <c r="AS26" s="24" t="e">
        <f>SUMPRODUCT(('lits saisie'!$E$2:$E$46&lt;=AS$1)*('lits saisie'!#REF!&gt;=AS$1)*('lits saisie'!$A$2:$A$46=$A26))</f>
        <v>#REF!</v>
      </c>
      <c r="AT26" s="24" t="e">
        <f>SUMPRODUCT(('lits saisie'!$E$2:$E$46&lt;=AT$1)*('lits saisie'!#REF!&gt;=AT$1)*('lits saisie'!$A$2:$A$46=$A26))</f>
        <v>#REF!</v>
      </c>
      <c r="AU26" s="24" t="e">
        <f>SUMPRODUCT(('lits saisie'!$E$2:$E$46&lt;=AU$1)*('lits saisie'!#REF!&gt;=AU$1)*('lits saisie'!$A$2:$A$46=$A26))</f>
        <v>#REF!</v>
      </c>
      <c r="AV26" s="24" t="e">
        <f>SUMPRODUCT(('lits saisie'!$E$2:$E$46&lt;=AV$1)*('lits saisie'!#REF!&gt;=AV$1)*('lits saisie'!$A$2:$A$46=$A26))</f>
        <v>#REF!</v>
      </c>
      <c r="AW26" s="24" t="e">
        <f>SUMPRODUCT(('lits saisie'!$E$2:$E$46&lt;=AW$1)*('lits saisie'!#REF!&gt;=AW$1)*('lits saisie'!$A$2:$A$46=$A26))</f>
        <v>#REF!</v>
      </c>
      <c r="AX26" s="24" t="e">
        <f>SUMPRODUCT(('lits saisie'!$E$2:$E$46&lt;=AX$1)*('lits saisie'!#REF!&gt;=AX$1)*('lits saisie'!$A$2:$A$46=$A26))</f>
        <v>#REF!</v>
      </c>
      <c r="AY26" s="24" t="e">
        <f>SUMPRODUCT(('lits saisie'!$E$2:$E$46&lt;=AY$1)*('lits saisie'!#REF!&gt;=AY$1)*('lits saisie'!$A$2:$A$46=$A26))</f>
        <v>#REF!</v>
      </c>
      <c r="AZ26" s="24" t="e">
        <f>SUMPRODUCT(('lits saisie'!$E$2:$E$46&lt;=AZ$1)*('lits saisie'!#REF!&gt;=AZ$1)*('lits saisie'!$A$2:$A$46=$A26))</f>
        <v>#REF!</v>
      </c>
      <c r="BA26" s="24" t="e">
        <f>SUMPRODUCT(('lits saisie'!$E$2:$E$46&lt;=BA$1)*('lits saisie'!#REF!&gt;=BA$1)*('lits saisie'!$A$2:$A$46=$A26))</f>
        <v>#REF!</v>
      </c>
      <c r="BB26" s="24" t="e">
        <f>SUMPRODUCT(('lits saisie'!$E$2:$E$46&lt;=BB$1)*('lits saisie'!#REF!&gt;=BB$1)*('lits saisie'!$A$2:$A$46=$A26))</f>
        <v>#REF!</v>
      </c>
      <c r="BC26" s="24" t="e">
        <f>SUMPRODUCT(('lits saisie'!$E$2:$E$46&lt;=BC$1)*('lits saisie'!#REF!&gt;=BC$1)*('lits saisie'!$A$2:$A$46=$A26))</f>
        <v>#REF!</v>
      </c>
      <c r="BD26" s="24" t="e">
        <f>SUMPRODUCT(('lits saisie'!$E$2:$E$46&lt;=BD$1)*('lits saisie'!#REF!&gt;=BD$1)*('lits saisie'!$A$2:$A$46=$A26))</f>
        <v>#REF!</v>
      </c>
      <c r="BE26" s="24" t="e">
        <f>SUMPRODUCT(('lits saisie'!$E$2:$E$46&lt;=BE$1)*('lits saisie'!#REF!&gt;=BE$1)*('lits saisie'!$A$2:$A$46=$A26))</f>
        <v>#REF!</v>
      </c>
      <c r="BF26" s="24" t="e">
        <f>SUMPRODUCT(('lits saisie'!$E$2:$E$46&lt;=BF$1)*('lits saisie'!#REF!&gt;=BF$1)*('lits saisie'!$A$2:$A$46=$A26))</f>
        <v>#REF!</v>
      </c>
      <c r="BG26" s="24" t="e">
        <f>SUMPRODUCT(('lits saisie'!$E$2:$E$46&lt;=BG$1)*('lits saisie'!#REF!&gt;=BG$1)*('lits saisie'!$A$2:$A$46=$A26))</f>
        <v>#REF!</v>
      </c>
      <c r="BH26" s="24" t="e">
        <f>SUMPRODUCT(('lits saisie'!$E$2:$E$46&lt;=BH$1)*('lits saisie'!#REF!&gt;=BH$1)*('lits saisie'!$A$2:$A$46=$A26))</f>
        <v>#REF!</v>
      </c>
      <c r="BI26" s="24" t="e">
        <f>SUMPRODUCT(('lits saisie'!$E$2:$E$46&lt;=BI$1)*('lits saisie'!#REF!&gt;=BI$1)*('lits saisie'!$A$2:$A$46=$A26))</f>
        <v>#REF!</v>
      </c>
      <c r="BJ26" s="24" t="e">
        <f>SUMPRODUCT(('lits saisie'!$E$2:$E$46&lt;=BJ$1)*('lits saisie'!#REF!&gt;=BJ$1)*('lits saisie'!$A$2:$A$46=$A26))</f>
        <v>#REF!</v>
      </c>
      <c r="BK26" s="24" t="e">
        <f>SUMPRODUCT(('lits saisie'!$E$2:$E$46&lt;=BK$1)*('lits saisie'!#REF!&gt;=BK$1)*('lits saisie'!$A$2:$A$46=$A26))</f>
        <v>#REF!</v>
      </c>
      <c r="BL26" s="24" t="e">
        <f>SUMPRODUCT(('lits saisie'!$E$2:$E$46&lt;=BL$1)*('lits saisie'!#REF!&gt;=BL$1)*('lits saisie'!$A$2:$A$46=$A26))</f>
        <v>#REF!</v>
      </c>
    </row>
    <row r="27" spans="1:64" x14ac:dyDescent="0.2">
      <c r="A27" s="21" t="s">
        <v>222</v>
      </c>
      <c r="B27" s="24" t="e">
        <f>SUMPRODUCT(('lits saisie'!$E$2:$E$46&lt;=B$1)*('lits saisie'!#REF!&gt;=B$1)*('lits saisie'!$A$2:$A$46=$A27))</f>
        <v>#REF!</v>
      </c>
      <c r="C27" s="24" t="e">
        <f>SUMPRODUCT(('lits saisie'!$E$2:$E$46&lt;=C$1)*('lits saisie'!#REF!&gt;=C$1)*('lits saisie'!$A$2:$A$46=$A27))</f>
        <v>#REF!</v>
      </c>
      <c r="D27" s="24" t="e">
        <f>SUMPRODUCT(('lits saisie'!$E$2:$E$46&lt;=D$1)*('lits saisie'!#REF!&gt;=D$1)*('lits saisie'!$A$2:$A$46=$A27))</f>
        <v>#REF!</v>
      </c>
      <c r="E27" s="24" t="e">
        <f>SUMPRODUCT(('lits saisie'!$E$2:$E$46&lt;=E$1)*('lits saisie'!#REF!&gt;=E$1)*('lits saisie'!$A$2:$A$46=$A27))</f>
        <v>#REF!</v>
      </c>
      <c r="F27" s="24" t="e">
        <f>SUMPRODUCT(('lits saisie'!$E$2:$E$46&lt;=F$1)*('lits saisie'!#REF!&gt;=F$1)*('lits saisie'!$A$2:$A$46=$A27))</f>
        <v>#REF!</v>
      </c>
      <c r="G27" s="24" t="e">
        <f>SUMPRODUCT(('lits saisie'!$E$2:$E$46&lt;=G$1)*('lits saisie'!#REF!&gt;=G$1)*('lits saisie'!$A$2:$A$46=$A27))</f>
        <v>#REF!</v>
      </c>
      <c r="H27" s="24" t="e">
        <f>SUMPRODUCT(('lits saisie'!$E$2:$E$46&lt;=H$1)*('lits saisie'!#REF!&gt;=H$1)*('lits saisie'!$A$2:$A$46=$A27))</f>
        <v>#REF!</v>
      </c>
      <c r="I27" s="24" t="e">
        <f>SUMPRODUCT(('lits saisie'!$E$2:$E$46&lt;=I$1)*('lits saisie'!#REF!&gt;=I$1)*('lits saisie'!$A$2:$A$46=$A27))</f>
        <v>#REF!</v>
      </c>
      <c r="J27" s="24" t="e">
        <f>SUMPRODUCT(('lits saisie'!$E$2:$E$46&lt;=J$1)*('lits saisie'!#REF!&gt;=J$1)*('lits saisie'!$A$2:$A$46=$A27))</f>
        <v>#REF!</v>
      </c>
      <c r="K27" s="24" t="e">
        <f>SUMPRODUCT(('lits saisie'!$E$2:$E$46&lt;=K$1)*('lits saisie'!#REF!&gt;=K$1)*('lits saisie'!$A$2:$A$46=$A27))</f>
        <v>#REF!</v>
      </c>
      <c r="L27" s="24" t="e">
        <f>SUMPRODUCT(('lits saisie'!$E$2:$E$46&lt;=L$1)*('lits saisie'!#REF!&gt;=L$1)*('lits saisie'!$A$2:$A$46=$A27))</f>
        <v>#REF!</v>
      </c>
      <c r="M27" s="24" t="e">
        <f>SUMPRODUCT(('lits saisie'!$E$2:$E$46&lt;=M$1)*('lits saisie'!#REF!&gt;=M$1)*('lits saisie'!$A$2:$A$46=$A27))</f>
        <v>#REF!</v>
      </c>
      <c r="N27" s="24" t="e">
        <f>SUMPRODUCT(('lits saisie'!$E$2:$E$46&lt;=N$1)*('lits saisie'!#REF!&gt;=N$1)*('lits saisie'!$A$2:$A$46=$A27))</f>
        <v>#REF!</v>
      </c>
      <c r="O27" s="24" t="e">
        <f>SUMPRODUCT(('lits saisie'!$E$2:$E$46&lt;=O$1)*('lits saisie'!#REF!&gt;=O$1)*('lits saisie'!$A$2:$A$46=$A27))</f>
        <v>#REF!</v>
      </c>
      <c r="P27" s="24" t="e">
        <f>SUMPRODUCT(('lits saisie'!$E$2:$E$46&lt;=P$1)*('lits saisie'!#REF!&gt;=P$1)*('lits saisie'!$A$2:$A$46=$A27))</f>
        <v>#REF!</v>
      </c>
      <c r="Q27" s="24" t="e">
        <f>SUMPRODUCT(('lits saisie'!$E$2:$E$46&lt;=Q$1)*('lits saisie'!#REF!&gt;=Q$1)*('lits saisie'!$A$2:$A$46=$A27))</f>
        <v>#REF!</v>
      </c>
      <c r="R27" s="24" t="e">
        <f>SUMPRODUCT(('lits saisie'!$E$2:$E$46&lt;=R$1)*('lits saisie'!#REF!&gt;=R$1)*('lits saisie'!$A$2:$A$46=$A27))</f>
        <v>#REF!</v>
      </c>
      <c r="S27" s="24" t="e">
        <f>SUMPRODUCT(('lits saisie'!$E$2:$E$46&lt;=S$1)*('lits saisie'!#REF!&gt;=S$1)*('lits saisie'!$A$2:$A$46=$A27))</f>
        <v>#REF!</v>
      </c>
      <c r="T27" s="24" t="e">
        <f>SUMPRODUCT(('lits saisie'!$E$2:$E$46&lt;=T$1)*('lits saisie'!#REF!&gt;=T$1)*('lits saisie'!$A$2:$A$46=$A27))</f>
        <v>#REF!</v>
      </c>
      <c r="U27" s="24" t="e">
        <f>SUMPRODUCT(('lits saisie'!$E$2:$E$46&lt;=U$1)*('lits saisie'!#REF!&gt;=U$1)*('lits saisie'!$A$2:$A$46=$A27))</f>
        <v>#REF!</v>
      </c>
      <c r="V27" s="24" t="e">
        <f>SUMPRODUCT(('lits saisie'!$E$2:$E$46&lt;=V$1)*('lits saisie'!#REF!&gt;=V$1)*('lits saisie'!$A$2:$A$46=$A27))</f>
        <v>#REF!</v>
      </c>
      <c r="W27" s="24" t="e">
        <f>SUMPRODUCT(('lits saisie'!$E$2:$E$46&lt;=W$1)*('lits saisie'!#REF!&gt;=W$1)*('lits saisie'!$A$2:$A$46=$A27))</f>
        <v>#REF!</v>
      </c>
      <c r="X27" s="24" t="e">
        <f>SUMPRODUCT(('lits saisie'!$E$2:$E$46&lt;=X$1)*('lits saisie'!#REF!&gt;=X$1)*('lits saisie'!$A$2:$A$46=$A27))</f>
        <v>#REF!</v>
      </c>
      <c r="Y27" s="24" t="e">
        <f>SUMPRODUCT(('lits saisie'!$E$2:$E$46&lt;=Y$1)*('lits saisie'!#REF!&gt;=Y$1)*('lits saisie'!$A$2:$A$46=$A27))</f>
        <v>#REF!</v>
      </c>
      <c r="Z27" s="24" t="e">
        <f>SUMPRODUCT(('lits saisie'!$E$2:$E$46&lt;=Z$1)*('lits saisie'!#REF!&gt;=Z$1)*('lits saisie'!$A$2:$A$46=$A27))</f>
        <v>#REF!</v>
      </c>
      <c r="AA27" s="24" t="e">
        <f>SUMPRODUCT(('lits saisie'!$E$2:$E$46&lt;=AA$1)*('lits saisie'!#REF!&gt;=AA$1)*('lits saisie'!$A$2:$A$46=$A27))</f>
        <v>#REF!</v>
      </c>
      <c r="AB27" s="24" t="e">
        <f>SUMPRODUCT(('lits saisie'!$E$2:$E$46&lt;=AB$1)*('lits saisie'!#REF!&gt;=AB$1)*('lits saisie'!$A$2:$A$46=$A27))</f>
        <v>#REF!</v>
      </c>
      <c r="AC27" s="24" t="e">
        <f>SUMPRODUCT(('lits saisie'!$E$2:$E$46&lt;=AC$1)*('lits saisie'!#REF!&gt;=AC$1)*('lits saisie'!$A$2:$A$46=$A27))</f>
        <v>#REF!</v>
      </c>
      <c r="AD27" s="24" t="e">
        <f>SUMPRODUCT(('lits saisie'!$E$2:$E$46&lt;=AD$1)*('lits saisie'!#REF!&gt;=AD$1)*('lits saisie'!$A$2:$A$46=$A27))</f>
        <v>#REF!</v>
      </c>
      <c r="AE27" s="24" t="e">
        <f>SUMPRODUCT(('lits saisie'!$E$2:$E$46&lt;=AE$1)*('lits saisie'!#REF!&gt;=AE$1)*('lits saisie'!$A$2:$A$46=$A27))</f>
        <v>#REF!</v>
      </c>
      <c r="AF27" s="24" t="e">
        <f>SUMPRODUCT(('lits saisie'!$E$2:$E$46&lt;=AF$1)*('lits saisie'!#REF!&gt;=AF$1)*('lits saisie'!$A$2:$A$46=$A27))</f>
        <v>#REF!</v>
      </c>
      <c r="AG27" s="24" t="e">
        <f>SUMPRODUCT(('lits saisie'!$E$2:$E$46&lt;=AG$1)*('lits saisie'!#REF!&gt;=AG$1)*('lits saisie'!$A$2:$A$46=$A27))</f>
        <v>#REF!</v>
      </c>
      <c r="AH27" s="24" t="e">
        <f>SUMPRODUCT(('lits saisie'!$E$2:$E$46&lt;=AH$1)*('lits saisie'!#REF!&gt;=AH$1)*('lits saisie'!$A$2:$A$46=$A27))</f>
        <v>#REF!</v>
      </c>
      <c r="AI27" s="24" t="e">
        <f>SUMPRODUCT(('lits saisie'!$E$2:$E$46&lt;=AI$1)*('lits saisie'!#REF!&gt;=AI$1)*('lits saisie'!$A$2:$A$46=$A27))</f>
        <v>#REF!</v>
      </c>
      <c r="AJ27" s="24" t="e">
        <f>SUMPRODUCT(('lits saisie'!$E$2:$E$46&lt;=AJ$1)*('lits saisie'!#REF!&gt;=AJ$1)*('lits saisie'!$A$2:$A$46=$A27))</f>
        <v>#REF!</v>
      </c>
      <c r="AK27" s="24" t="e">
        <f>SUMPRODUCT(('lits saisie'!$E$2:$E$46&lt;=AK$1)*('lits saisie'!#REF!&gt;=AK$1)*('lits saisie'!$A$2:$A$46=$A27))</f>
        <v>#REF!</v>
      </c>
      <c r="AL27" s="24" t="e">
        <f>SUMPRODUCT(('lits saisie'!$E$2:$E$46&lt;=AL$1)*('lits saisie'!#REF!&gt;=AL$1)*('lits saisie'!$A$2:$A$46=$A27))</f>
        <v>#REF!</v>
      </c>
      <c r="AM27" s="24" t="e">
        <f>SUMPRODUCT(('lits saisie'!$E$2:$E$46&lt;=AM$1)*('lits saisie'!#REF!&gt;=AM$1)*('lits saisie'!$A$2:$A$46=$A27))</f>
        <v>#REF!</v>
      </c>
      <c r="AN27" s="24" t="e">
        <f>SUMPRODUCT(('lits saisie'!$E$2:$E$46&lt;=AN$1)*('lits saisie'!#REF!&gt;=AN$1)*('lits saisie'!$A$2:$A$46=$A27))</f>
        <v>#REF!</v>
      </c>
      <c r="AO27" s="24" t="e">
        <f>SUMPRODUCT(('lits saisie'!$E$2:$E$46&lt;=AO$1)*('lits saisie'!#REF!&gt;=AO$1)*('lits saisie'!$A$2:$A$46=$A27))</f>
        <v>#REF!</v>
      </c>
      <c r="AP27" s="24" t="e">
        <f>SUMPRODUCT(('lits saisie'!$E$2:$E$46&lt;=AP$1)*('lits saisie'!#REF!&gt;=AP$1)*('lits saisie'!$A$2:$A$46=$A27))</f>
        <v>#REF!</v>
      </c>
      <c r="AQ27" s="24" t="e">
        <f>SUMPRODUCT(('lits saisie'!$E$2:$E$46&lt;=AQ$1)*('lits saisie'!#REF!&gt;=AQ$1)*('lits saisie'!$A$2:$A$46=$A27))</f>
        <v>#REF!</v>
      </c>
      <c r="AR27" s="24" t="e">
        <f>SUMPRODUCT(('lits saisie'!$E$2:$E$46&lt;=AR$1)*('lits saisie'!#REF!&gt;=AR$1)*('lits saisie'!$A$2:$A$46=$A27))</f>
        <v>#REF!</v>
      </c>
      <c r="AS27" s="24" t="e">
        <f>SUMPRODUCT(('lits saisie'!$E$2:$E$46&lt;=AS$1)*('lits saisie'!#REF!&gt;=AS$1)*('lits saisie'!$A$2:$A$46=$A27))</f>
        <v>#REF!</v>
      </c>
      <c r="AT27" s="24" t="e">
        <f>SUMPRODUCT(('lits saisie'!$E$2:$E$46&lt;=AT$1)*('lits saisie'!#REF!&gt;=AT$1)*('lits saisie'!$A$2:$A$46=$A27))</f>
        <v>#REF!</v>
      </c>
      <c r="AU27" s="24" t="e">
        <f>SUMPRODUCT(('lits saisie'!$E$2:$E$46&lt;=AU$1)*('lits saisie'!#REF!&gt;=AU$1)*('lits saisie'!$A$2:$A$46=$A27))</f>
        <v>#REF!</v>
      </c>
      <c r="AV27" s="24" t="e">
        <f>SUMPRODUCT(('lits saisie'!$E$2:$E$46&lt;=AV$1)*('lits saisie'!#REF!&gt;=AV$1)*('lits saisie'!$A$2:$A$46=$A27))</f>
        <v>#REF!</v>
      </c>
      <c r="AW27" s="24" t="e">
        <f>SUMPRODUCT(('lits saisie'!$E$2:$E$46&lt;=AW$1)*('lits saisie'!#REF!&gt;=AW$1)*('lits saisie'!$A$2:$A$46=$A27))</f>
        <v>#REF!</v>
      </c>
      <c r="AX27" s="24" t="e">
        <f>SUMPRODUCT(('lits saisie'!$E$2:$E$46&lt;=AX$1)*('lits saisie'!#REF!&gt;=AX$1)*('lits saisie'!$A$2:$A$46=$A27))</f>
        <v>#REF!</v>
      </c>
      <c r="AY27" s="24" t="e">
        <f>SUMPRODUCT(('lits saisie'!$E$2:$E$46&lt;=AY$1)*('lits saisie'!#REF!&gt;=AY$1)*('lits saisie'!$A$2:$A$46=$A27))</f>
        <v>#REF!</v>
      </c>
      <c r="AZ27" s="24" t="e">
        <f>SUMPRODUCT(('lits saisie'!$E$2:$E$46&lt;=AZ$1)*('lits saisie'!#REF!&gt;=AZ$1)*('lits saisie'!$A$2:$A$46=$A27))</f>
        <v>#REF!</v>
      </c>
      <c r="BA27" s="24" t="e">
        <f>SUMPRODUCT(('lits saisie'!$E$2:$E$46&lt;=BA$1)*('lits saisie'!#REF!&gt;=BA$1)*('lits saisie'!$A$2:$A$46=$A27))</f>
        <v>#REF!</v>
      </c>
      <c r="BB27" s="24" t="e">
        <f>SUMPRODUCT(('lits saisie'!$E$2:$E$46&lt;=BB$1)*('lits saisie'!#REF!&gt;=BB$1)*('lits saisie'!$A$2:$A$46=$A27))</f>
        <v>#REF!</v>
      </c>
      <c r="BC27" s="24" t="e">
        <f>SUMPRODUCT(('lits saisie'!$E$2:$E$46&lt;=BC$1)*('lits saisie'!#REF!&gt;=BC$1)*('lits saisie'!$A$2:$A$46=$A27))</f>
        <v>#REF!</v>
      </c>
      <c r="BD27" s="24" t="e">
        <f>SUMPRODUCT(('lits saisie'!$E$2:$E$46&lt;=BD$1)*('lits saisie'!#REF!&gt;=BD$1)*('lits saisie'!$A$2:$A$46=$A27))</f>
        <v>#REF!</v>
      </c>
      <c r="BE27" s="24" t="e">
        <f>SUMPRODUCT(('lits saisie'!$E$2:$E$46&lt;=BE$1)*('lits saisie'!#REF!&gt;=BE$1)*('lits saisie'!$A$2:$A$46=$A27))</f>
        <v>#REF!</v>
      </c>
      <c r="BF27" s="24" t="e">
        <f>SUMPRODUCT(('lits saisie'!$E$2:$E$46&lt;=BF$1)*('lits saisie'!#REF!&gt;=BF$1)*('lits saisie'!$A$2:$A$46=$A27))</f>
        <v>#REF!</v>
      </c>
      <c r="BG27" s="24" t="e">
        <f>SUMPRODUCT(('lits saisie'!$E$2:$E$46&lt;=BG$1)*('lits saisie'!#REF!&gt;=BG$1)*('lits saisie'!$A$2:$A$46=$A27))</f>
        <v>#REF!</v>
      </c>
      <c r="BH27" s="24" t="e">
        <f>SUMPRODUCT(('lits saisie'!$E$2:$E$46&lt;=BH$1)*('lits saisie'!#REF!&gt;=BH$1)*('lits saisie'!$A$2:$A$46=$A27))</f>
        <v>#REF!</v>
      </c>
      <c r="BI27" s="24" t="e">
        <f>SUMPRODUCT(('lits saisie'!$E$2:$E$46&lt;=BI$1)*('lits saisie'!#REF!&gt;=BI$1)*('lits saisie'!$A$2:$A$46=$A27))</f>
        <v>#REF!</v>
      </c>
      <c r="BJ27" s="24" t="e">
        <f>SUMPRODUCT(('lits saisie'!$E$2:$E$46&lt;=BJ$1)*('lits saisie'!#REF!&gt;=BJ$1)*('lits saisie'!$A$2:$A$46=$A27))</f>
        <v>#REF!</v>
      </c>
      <c r="BK27" s="24" t="e">
        <f>SUMPRODUCT(('lits saisie'!$E$2:$E$46&lt;=BK$1)*('lits saisie'!#REF!&gt;=BK$1)*('lits saisie'!$A$2:$A$46=$A27))</f>
        <v>#REF!</v>
      </c>
      <c r="BL27" s="24" t="e">
        <f>SUMPRODUCT(('lits saisie'!$E$2:$E$46&lt;=BL$1)*('lits saisie'!#REF!&gt;=BL$1)*('lits saisie'!$A$2:$A$46=$A27))</f>
        <v>#REF!</v>
      </c>
    </row>
    <row r="28" spans="1:64" x14ac:dyDescent="0.2">
      <c r="A28" s="21" t="s">
        <v>223</v>
      </c>
      <c r="B28" s="24" t="e">
        <f>SUMPRODUCT(('lits saisie'!$E$2:$E$46&lt;=B$1)*('lits saisie'!#REF!&gt;=B$1)*('lits saisie'!$A$2:$A$46=$A28))</f>
        <v>#REF!</v>
      </c>
      <c r="C28" s="24" t="e">
        <f>SUMPRODUCT(('lits saisie'!$E$2:$E$46&lt;=C$1)*('lits saisie'!#REF!&gt;=C$1)*('lits saisie'!$A$2:$A$46=$A28))</f>
        <v>#REF!</v>
      </c>
      <c r="D28" s="24" t="e">
        <f>SUMPRODUCT(('lits saisie'!$E$2:$E$46&lt;=D$1)*('lits saisie'!#REF!&gt;=D$1)*('lits saisie'!$A$2:$A$46=$A28))</f>
        <v>#REF!</v>
      </c>
      <c r="E28" s="24" t="e">
        <f>SUMPRODUCT(('lits saisie'!$E$2:$E$46&lt;=E$1)*('lits saisie'!#REF!&gt;=E$1)*('lits saisie'!$A$2:$A$46=$A28))</f>
        <v>#REF!</v>
      </c>
      <c r="F28" s="24" t="e">
        <f>SUMPRODUCT(('lits saisie'!$E$2:$E$46&lt;=F$1)*('lits saisie'!#REF!&gt;=F$1)*('lits saisie'!$A$2:$A$46=$A28))</f>
        <v>#REF!</v>
      </c>
      <c r="G28" s="24" t="e">
        <f>SUMPRODUCT(('lits saisie'!$E$2:$E$46&lt;=G$1)*('lits saisie'!#REF!&gt;=G$1)*('lits saisie'!$A$2:$A$46=$A28))</f>
        <v>#REF!</v>
      </c>
      <c r="H28" s="24" t="e">
        <f>SUMPRODUCT(('lits saisie'!$E$2:$E$46&lt;=H$1)*('lits saisie'!#REF!&gt;=H$1)*('lits saisie'!$A$2:$A$46=$A28))</f>
        <v>#REF!</v>
      </c>
      <c r="I28" s="24" t="e">
        <f>SUMPRODUCT(('lits saisie'!$E$2:$E$46&lt;=I$1)*('lits saisie'!#REF!&gt;=I$1)*('lits saisie'!$A$2:$A$46=$A28))</f>
        <v>#REF!</v>
      </c>
      <c r="J28" s="24" t="e">
        <f>SUMPRODUCT(('lits saisie'!$E$2:$E$46&lt;=J$1)*('lits saisie'!#REF!&gt;=J$1)*('lits saisie'!$A$2:$A$46=$A28))</f>
        <v>#REF!</v>
      </c>
      <c r="K28" s="24" t="e">
        <f>SUMPRODUCT(('lits saisie'!$E$2:$E$46&lt;=K$1)*('lits saisie'!#REF!&gt;=K$1)*('lits saisie'!$A$2:$A$46=$A28))</f>
        <v>#REF!</v>
      </c>
      <c r="L28" s="24" t="e">
        <f>SUMPRODUCT(('lits saisie'!$E$2:$E$46&lt;=L$1)*('lits saisie'!#REF!&gt;=L$1)*('lits saisie'!$A$2:$A$46=$A28))</f>
        <v>#REF!</v>
      </c>
      <c r="M28" s="24" t="e">
        <f>SUMPRODUCT(('lits saisie'!$E$2:$E$46&lt;=M$1)*('lits saisie'!#REF!&gt;=M$1)*('lits saisie'!$A$2:$A$46=$A28))</f>
        <v>#REF!</v>
      </c>
      <c r="N28" s="24" t="e">
        <f>SUMPRODUCT(('lits saisie'!$E$2:$E$46&lt;=N$1)*('lits saisie'!#REF!&gt;=N$1)*('lits saisie'!$A$2:$A$46=$A28))</f>
        <v>#REF!</v>
      </c>
      <c r="O28" s="24" t="e">
        <f>SUMPRODUCT(('lits saisie'!$E$2:$E$46&lt;=O$1)*('lits saisie'!#REF!&gt;=O$1)*('lits saisie'!$A$2:$A$46=$A28))</f>
        <v>#REF!</v>
      </c>
      <c r="P28" s="24" t="e">
        <f>SUMPRODUCT(('lits saisie'!$E$2:$E$46&lt;=P$1)*('lits saisie'!#REF!&gt;=P$1)*('lits saisie'!$A$2:$A$46=$A28))</f>
        <v>#REF!</v>
      </c>
      <c r="Q28" s="24" t="e">
        <f>SUMPRODUCT(('lits saisie'!$E$2:$E$46&lt;=Q$1)*('lits saisie'!#REF!&gt;=Q$1)*('lits saisie'!$A$2:$A$46=$A28))</f>
        <v>#REF!</v>
      </c>
      <c r="R28" s="24" t="e">
        <f>SUMPRODUCT(('lits saisie'!$E$2:$E$46&lt;=R$1)*('lits saisie'!#REF!&gt;=R$1)*('lits saisie'!$A$2:$A$46=$A28))</f>
        <v>#REF!</v>
      </c>
      <c r="S28" s="24" t="e">
        <f>SUMPRODUCT(('lits saisie'!$E$2:$E$46&lt;=S$1)*('lits saisie'!#REF!&gt;=S$1)*('lits saisie'!$A$2:$A$46=$A28))</f>
        <v>#REF!</v>
      </c>
      <c r="T28" s="24" t="e">
        <f>SUMPRODUCT(('lits saisie'!$E$2:$E$46&lt;=T$1)*('lits saisie'!#REF!&gt;=T$1)*('lits saisie'!$A$2:$A$46=$A28))</f>
        <v>#REF!</v>
      </c>
      <c r="U28" s="24" t="e">
        <f>SUMPRODUCT(('lits saisie'!$E$2:$E$46&lt;=U$1)*('lits saisie'!#REF!&gt;=U$1)*('lits saisie'!$A$2:$A$46=$A28))</f>
        <v>#REF!</v>
      </c>
      <c r="V28" s="24" t="e">
        <f>SUMPRODUCT(('lits saisie'!$E$2:$E$46&lt;=V$1)*('lits saisie'!#REF!&gt;=V$1)*('lits saisie'!$A$2:$A$46=$A28))</f>
        <v>#REF!</v>
      </c>
      <c r="W28" s="24" t="e">
        <f>SUMPRODUCT(('lits saisie'!$E$2:$E$46&lt;=W$1)*('lits saisie'!#REF!&gt;=W$1)*('lits saisie'!$A$2:$A$46=$A28))</f>
        <v>#REF!</v>
      </c>
      <c r="X28" s="24" t="e">
        <f>SUMPRODUCT(('lits saisie'!$E$2:$E$46&lt;=X$1)*('lits saisie'!#REF!&gt;=X$1)*('lits saisie'!$A$2:$A$46=$A28))</f>
        <v>#REF!</v>
      </c>
      <c r="Y28" s="24" t="e">
        <f>SUMPRODUCT(('lits saisie'!$E$2:$E$46&lt;=Y$1)*('lits saisie'!#REF!&gt;=Y$1)*('lits saisie'!$A$2:$A$46=$A28))</f>
        <v>#REF!</v>
      </c>
      <c r="Z28" s="24" t="e">
        <f>SUMPRODUCT(('lits saisie'!$E$2:$E$46&lt;=Z$1)*('lits saisie'!#REF!&gt;=Z$1)*('lits saisie'!$A$2:$A$46=$A28))</f>
        <v>#REF!</v>
      </c>
      <c r="AA28" s="24" t="e">
        <f>SUMPRODUCT(('lits saisie'!$E$2:$E$46&lt;=AA$1)*('lits saisie'!#REF!&gt;=AA$1)*('lits saisie'!$A$2:$A$46=$A28))</f>
        <v>#REF!</v>
      </c>
      <c r="AB28" s="24" t="e">
        <f>SUMPRODUCT(('lits saisie'!$E$2:$E$46&lt;=AB$1)*('lits saisie'!#REF!&gt;=AB$1)*('lits saisie'!$A$2:$A$46=$A28))</f>
        <v>#REF!</v>
      </c>
      <c r="AC28" s="24" t="e">
        <f>SUMPRODUCT(('lits saisie'!$E$2:$E$46&lt;=AC$1)*('lits saisie'!#REF!&gt;=AC$1)*('lits saisie'!$A$2:$A$46=$A28))</f>
        <v>#REF!</v>
      </c>
      <c r="AD28" s="24" t="e">
        <f>SUMPRODUCT(('lits saisie'!$E$2:$E$46&lt;=AD$1)*('lits saisie'!#REF!&gt;=AD$1)*('lits saisie'!$A$2:$A$46=$A28))</f>
        <v>#REF!</v>
      </c>
      <c r="AE28" s="24" t="e">
        <f>SUMPRODUCT(('lits saisie'!$E$2:$E$46&lt;=AE$1)*('lits saisie'!#REF!&gt;=AE$1)*('lits saisie'!$A$2:$A$46=$A28))</f>
        <v>#REF!</v>
      </c>
      <c r="AF28" s="24" t="e">
        <f>SUMPRODUCT(('lits saisie'!$E$2:$E$46&lt;=AF$1)*('lits saisie'!#REF!&gt;=AF$1)*('lits saisie'!$A$2:$A$46=$A28))</f>
        <v>#REF!</v>
      </c>
      <c r="AG28" s="24" t="e">
        <f>SUMPRODUCT(('lits saisie'!$E$2:$E$46&lt;=AG$1)*('lits saisie'!#REF!&gt;=AG$1)*('lits saisie'!$A$2:$A$46=$A28))</f>
        <v>#REF!</v>
      </c>
      <c r="AH28" s="24" t="e">
        <f>SUMPRODUCT(('lits saisie'!$E$2:$E$46&lt;=AH$1)*('lits saisie'!#REF!&gt;=AH$1)*('lits saisie'!$A$2:$A$46=$A28))</f>
        <v>#REF!</v>
      </c>
      <c r="AI28" s="24" t="e">
        <f>SUMPRODUCT(('lits saisie'!$E$2:$E$46&lt;=AI$1)*('lits saisie'!#REF!&gt;=AI$1)*('lits saisie'!$A$2:$A$46=$A28))</f>
        <v>#REF!</v>
      </c>
      <c r="AJ28" s="24" t="e">
        <f>SUMPRODUCT(('lits saisie'!$E$2:$E$46&lt;=AJ$1)*('lits saisie'!#REF!&gt;=AJ$1)*('lits saisie'!$A$2:$A$46=$A28))</f>
        <v>#REF!</v>
      </c>
      <c r="AK28" s="24" t="e">
        <f>SUMPRODUCT(('lits saisie'!$E$2:$E$46&lt;=AK$1)*('lits saisie'!#REF!&gt;=AK$1)*('lits saisie'!$A$2:$A$46=$A28))</f>
        <v>#REF!</v>
      </c>
      <c r="AL28" s="24" t="e">
        <f>SUMPRODUCT(('lits saisie'!$E$2:$E$46&lt;=AL$1)*('lits saisie'!#REF!&gt;=AL$1)*('lits saisie'!$A$2:$A$46=$A28))</f>
        <v>#REF!</v>
      </c>
      <c r="AM28" s="24" t="e">
        <f>SUMPRODUCT(('lits saisie'!$E$2:$E$46&lt;=AM$1)*('lits saisie'!#REF!&gt;=AM$1)*('lits saisie'!$A$2:$A$46=$A28))</f>
        <v>#REF!</v>
      </c>
      <c r="AN28" s="24" t="e">
        <f>SUMPRODUCT(('lits saisie'!$E$2:$E$46&lt;=AN$1)*('lits saisie'!#REF!&gt;=AN$1)*('lits saisie'!$A$2:$A$46=$A28))</f>
        <v>#REF!</v>
      </c>
      <c r="AO28" s="24" t="e">
        <f>SUMPRODUCT(('lits saisie'!$E$2:$E$46&lt;=AO$1)*('lits saisie'!#REF!&gt;=AO$1)*('lits saisie'!$A$2:$A$46=$A28))</f>
        <v>#REF!</v>
      </c>
      <c r="AP28" s="24" t="e">
        <f>SUMPRODUCT(('lits saisie'!$E$2:$E$46&lt;=AP$1)*('lits saisie'!#REF!&gt;=AP$1)*('lits saisie'!$A$2:$A$46=$A28))</f>
        <v>#REF!</v>
      </c>
      <c r="AQ28" s="24" t="e">
        <f>SUMPRODUCT(('lits saisie'!$E$2:$E$46&lt;=AQ$1)*('lits saisie'!#REF!&gt;=AQ$1)*('lits saisie'!$A$2:$A$46=$A28))</f>
        <v>#REF!</v>
      </c>
      <c r="AR28" s="24" t="e">
        <f>SUMPRODUCT(('lits saisie'!$E$2:$E$46&lt;=AR$1)*('lits saisie'!#REF!&gt;=AR$1)*('lits saisie'!$A$2:$A$46=$A28))</f>
        <v>#REF!</v>
      </c>
      <c r="AS28" s="24" t="e">
        <f>SUMPRODUCT(('lits saisie'!$E$2:$E$46&lt;=AS$1)*('lits saisie'!#REF!&gt;=AS$1)*('lits saisie'!$A$2:$A$46=$A28))</f>
        <v>#REF!</v>
      </c>
      <c r="AT28" s="24" t="e">
        <f>SUMPRODUCT(('lits saisie'!$E$2:$E$46&lt;=AT$1)*('lits saisie'!#REF!&gt;=AT$1)*('lits saisie'!$A$2:$A$46=$A28))</f>
        <v>#REF!</v>
      </c>
      <c r="AU28" s="24" t="e">
        <f>SUMPRODUCT(('lits saisie'!$E$2:$E$46&lt;=AU$1)*('lits saisie'!#REF!&gt;=AU$1)*('lits saisie'!$A$2:$A$46=$A28))</f>
        <v>#REF!</v>
      </c>
      <c r="AV28" s="24" t="e">
        <f>SUMPRODUCT(('lits saisie'!$E$2:$E$46&lt;=AV$1)*('lits saisie'!#REF!&gt;=AV$1)*('lits saisie'!$A$2:$A$46=$A28))</f>
        <v>#REF!</v>
      </c>
      <c r="AW28" s="24" t="e">
        <f>SUMPRODUCT(('lits saisie'!$E$2:$E$46&lt;=AW$1)*('lits saisie'!#REF!&gt;=AW$1)*('lits saisie'!$A$2:$A$46=$A28))</f>
        <v>#REF!</v>
      </c>
      <c r="AX28" s="24" t="e">
        <f>SUMPRODUCT(('lits saisie'!$E$2:$E$46&lt;=AX$1)*('lits saisie'!#REF!&gt;=AX$1)*('lits saisie'!$A$2:$A$46=$A28))</f>
        <v>#REF!</v>
      </c>
      <c r="AY28" s="24" t="e">
        <f>SUMPRODUCT(('lits saisie'!$E$2:$E$46&lt;=AY$1)*('lits saisie'!#REF!&gt;=AY$1)*('lits saisie'!$A$2:$A$46=$A28))</f>
        <v>#REF!</v>
      </c>
      <c r="AZ28" s="24" t="e">
        <f>SUMPRODUCT(('lits saisie'!$E$2:$E$46&lt;=AZ$1)*('lits saisie'!#REF!&gt;=AZ$1)*('lits saisie'!$A$2:$A$46=$A28))</f>
        <v>#REF!</v>
      </c>
      <c r="BA28" s="24" t="e">
        <f>SUMPRODUCT(('lits saisie'!$E$2:$E$46&lt;=BA$1)*('lits saisie'!#REF!&gt;=BA$1)*('lits saisie'!$A$2:$A$46=$A28))</f>
        <v>#REF!</v>
      </c>
      <c r="BB28" s="24" t="e">
        <f>SUMPRODUCT(('lits saisie'!$E$2:$E$46&lt;=BB$1)*('lits saisie'!#REF!&gt;=BB$1)*('lits saisie'!$A$2:$A$46=$A28))</f>
        <v>#REF!</v>
      </c>
      <c r="BC28" s="24" t="e">
        <f>SUMPRODUCT(('lits saisie'!$E$2:$E$46&lt;=BC$1)*('lits saisie'!#REF!&gt;=BC$1)*('lits saisie'!$A$2:$A$46=$A28))</f>
        <v>#REF!</v>
      </c>
      <c r="BD28" s="24" t="e">
        <f>SUMPRODUCT(('lits saisie'!$E$2:$E$46&lt;=BD$1)*('lits saisie'!#REF!&gt;=BD$1)*('lits saisie'!$A$2:$A$46=$A28))</f>
        <v>#REF!</v>
      </c>
      <c r="BE28" s="24" t="e">
        <f>SUMPRODUCT(('lits saisie'!$E$2:$E$46&lt;=BE$1)*('lits saisie'!#REF!&gt;=BE$1)*('lits saisie'!$A$2:$A$46=$A28))</f>
        <v>#REF!</v>
      </c>
      <c r="BF28" s="24" t="e">
        <f>SUMPRODUCT(('lits saisie'!$E$2:$E$46&lt;=BF$1)*('lits saisie'!#REF!&gt;=BF$1)*('lits saisie'!$A$2:$A$46=$A28))</f>
        <v>#REF!</v>
      </c>
      <c r="BG28" s="24" t="e">
        <f>SUMPRODUCT(('lits saisie'!$E$2:$E$46&lt;=BG$1)*('lits saisie'!#REF!&gt;=BG$1)*('lits saisie'!$A$2:$A$46=$A28))</f>
        <v>#REF!</v>
      </c>
      <c r="BH28" s="24" t="e">
        <f>SUMPRODUCT(('lits saisie'!$E$2:$E$46&lt;=BH$1)*('lits saisie'!#REF!&gt;=BH$1)*('lits saisie'!$A$2:$A$46=$A28))</f>
        <v>#REF!</v>
      </c>
      <c r="BI28" s="24" t="e">
        <f>SUMPRODUCT(('lits saisie'!$E$2:$E$46&lt;=BI$1)*('lits saisie'!#REF!&gt;=BI$1)*('lits saisie'!$A$2:$A$46=$A28))</f>
        <v>#REF!</v>
      </c>
      <c r="BJ28" s="24" t="e">
        <f>SUMPRODUCT(('lits saisie'!$E$2:$E$46&lt;=BJ$1)*('lits saisie'!#REF!&gt;=BJ$1)*('lits saisie'!$A$2:$A$46=$A28))</f>
        <v>#REF!</v>
      </c>
      <c r="BK28" s="24" t="e">
        <f>SUMPRODUCT(('lits saisie'!$E$2:$E$46&lt;=BK$1)*('lits saisie'!#REF!&gt;=BK$1)*('lits saisie'!$A$2:$A$46=$A28))</f>
        <v>#REF!</v>
      </c>
      <c r="BL28" s="24" t="e">
        <f>SUMPRODUCT(('lits saisie'!$E$2:$E$46&lt;=BL$1)*('lits saisie'!#REF!&gt;=BL$1)*('lits saisie'!$A$2:$A$46=$A28))</f>
        <v>#REF!</v>
      </c>
    </row>
    <row r="29" spans="1:64" x14ac:dyDescent="0.2">
      <c r="A29" s="21" t="s">
        <v>224</v>
      </c>
      <c r="B29" s="24" t="e">
        <f>SUMPRODUCT(('lits saisie'!$E$2:$E$46&lt;=B$1)*('lits saisie'!#REF!&gt;=B$1)*('lits saisie'!$A$2:$A$46=$A29))</f>
        <v>#REF!</v>
      </c>
      <c r="C29" s="24" t="e">
        <f>SUMPRODUCT(('lits saisie'!$E$2:$E$46&lt;=C$1)*('lits saisie'!#REF!&gt;=C$1)*('lits saisie'!$A$2:$A$46=$A29))</f>
        <v>#REF!</v>
      </c>
      <c r="D29" s="24" t="e">
        <f>SUMPRODUCT(('lits saisie'!$E$2:$E$46&lt;=D$1)*('lits saisie'!#REF!&gt;=D$1)*('lits saisie'!$A$2:$A$46=$A29))</f>
        <v>#REF!</v>
      </c>
      <c r="E29" s="24" t="e">
        <f>SUMPRODUCT(('lits saisie'!$E$2:$E$46&lt;=E$1)*('lits saisie'!#REF!&gt;=E$1)*('lits saisie'!$A$2:$A$46=$A29))</f>
        <v>#REF!</v>
      </c>
      <c r="F29" s="24" t="e">
        <f>SUMPRODUCT(('lits saisie'!$E$2:$E$46&lt;=F$1)*('lits saisie'!#REF!&gt;=F$1)*('lits saisie'!$A$2:$A$46=$A29))</f>
        <v>#REF!</v>
      </c>
      <c r="G29" s="24" t="e">
        <f>SUMPRODUCT(('lits saisie'!$E$2:$E$46&lt;=G$1)*('lits saisie'!#REF!&gt;=G$1)*('lits saisie'!$A$2:$A$46=$A29))</f>
        <v>#REF!</v>
      </c>
      <c r="H29" s="24" t="e">
        <f>SUMPRODUCT(('lits saisie'!$E$2:$E$46&lt;=H$1)*('lits saisie'!#REF!&gt;=H$1)*('lits saisie'!$A$2:$A$46=$A29))</f>
        <v>#REF!</v>
      </c>
      <c r="I29" s="24" t="e">
        <f>SUMPRODUCT(('lits saisie'!$E$2:$E$46&lt;=I$1)*('lits saisie'!#REF!&gt;=I$1)*('lits saisie'!$A$2:$A$46=$A29))</f>
        <v>#REF!</v>
      </c>
      <c r="J29" s="24" t="e">
        <f>SUMPRODUCT(('lits saisie'!$E$2:$E$46&lt;=J$1)*('lits saisie'!#REF!&gt;=J$1)*('lits saisie'!$A$2:$A$46=$A29))</f>
        <v>#REF!</v>
      </c>
      <c r="K29" s="24" t="e">
        <f>SUMPRODUCT(('lits saisie'!$E$2:$E$46&lt;=K$1)*('lits saisie'!#REF!&gt;=K$1)*('lits saisie'!$A$2:$A$46=$A29))</f>
        <v>#REF!</v>
      </c>
      <c r="L29" s="24" t="e">
        <f>SUMPRODUCT(('lits saisie'!$E$2:$E$46&lt;=L$1)*('lits saisie'!#REF!&gt;=L$1)*('lits saisie'!$A$2:$A$46=$A29))</f>
        <v>#REF!</v>
      </c>
      <c r="M29" s="24" t="e">
        <f>SUMPRODUCT(('lits saisie'!$E$2:$E$46&lt;=M$1)*('lits saisie'!#REF!&gt;=M$1)*('lits saisie'!$A$2:$A$46=$A29))</f>
        <v>#REF!</v>
      </c>
      <c r="N29" s="24" t="e">
        <f>SUMPRODUCT(('lits saisie'!$E$2:$E$46&lt;=N$1)*('lits saisie'!#REF!&gt;=N$1)*('lits saisie'!$A$2:$A$46=$A29))</f>
        <v>#REF!</v>
      </c>
      <c r="O29" s="24" t="e">
        <f>SUMPRODUCT(('lits saisie'!$E$2:$E$46&lt;=O$1)*('lits saisie'!#REF!&gt;=O$1)*('lits saisie'!$A$2:$A$46=$A29))</f>
        <v>#REF!</v>
      </c>
      <c r="P29" s="24" t="e">
        <f>SUMPRODUCT(('lits saisie'!$E$2:$E$46&lt;=P$1)*('lits saisie'!#REF!&gt;=P$1)*('lits saisie'!$A$2:$A$46=$A29))</f>
        <v>#REF!</v>
      </c>
      <c r="Q29" s="24" t="e">
        <f>SUMPRODUCT(('lits saisie'!$E$2:$E$46&lt;=Q$1)*('lits saisie'!#REF!&gt;=Q$1)*('lits saisie'!$A$2:$A$46=$A29))</f>
        <v>#REF!</v>
      </c>
      <c r="R29" s="24" t="e">
        <f>SUMPRODUCT(('lits saisie'!$E$2:$E$46&lt;=R$1)*('lits saisie'!#REF!&gt;=R$1)*('lits saisie'!$A$2:$A$46=$A29))</f>
        <v>#REF!</v>
      </c>
      <c r="S29" s="24" t="e">
        <f>SUMPRODUCT(('lits saisie'!$E$2:$E$46&lt;=S$1)*('lits saisie'!#REF!&gt;=S$1)*('lits saisie'!$A$2:$A$46=$A29))</f>
        <v>#REF!</v>
      </c>
      <c r="T29" s="24" t="e">
        <f>SUMPRODUCT(('lits saisie'!$E$2:$E$46&lt;=T$1)*('lits saisie'!#REF!&gt;=T$1)*('lits saisie'!$A$2:$A$46=$A29))</f>
        <v>#REF!</v>
      </c>
      <c r="U29" s="24" t="e">
        <f>SUMPRODUCT(('lits saisie'!$E$2:$E$46&lt;=U$1)*('lits saisie'!#REF!&gt;=U$1)*('lits saisie'!$A$2:$A$46=$A29))</f>
        <v>#REF!</v>
      </c>
      <c r="V29" s="24" t="e">
        <f>SUMPRODUCT(('lits saisie'!$E$2:$E$46&lt;=V$1)*('lits saisie'!#REF!&gt;=V$1)*('lits saisie'!$A$2:$A$46=$A29))</f>
        <v>#REF!</v>
      </c>
      <c r="W29" s="24" t="e">
        <f>SUMPRODUCT(('lits saisie'!$E$2:$E$46&lt;=W$1)*('lits saisie'!#REF!&gt;=W$1)*('lits saisie'!$A$2:$A$46=$A29))</f>
        <v>#REF!</v>
      </c>
      <c r="X29" s="24" t="e">
        <f>SUMPRODUCT(('lits saisie'!$E$2:$E$46&lt;=X$1)*('lits saisie'!#REF!&gt;=X$1)*('lits saisie'!$A$2:$A$46=$A29))</f>
        <v>#REF!</v>
      </c>
      <c r="Y29" s="24" t="e">
        <f>SUMPRODUCT(('lits saisie'!$E$2:$E$46&lt;=Y$1)*('lits saisie'!#REF!&gt;=Y$1)*('lits saisie'!$A$2:$A$46=$A29))</f>
        <v>#REF!</v>
      </c>
      <c r="Z29" s="24" t="e">
        <f>SUMPRODUCT(('lits saisie'!$E$2:$E$46&lt;=Z$1)*('lits saisie'!#REF!&gt;=Z$1)*('lits saisie'!$A$2:$A$46=$A29))</f>
        <v>#REF!</v>
      </c>
      <c r="AA29" s="24" t="e">
        <f>SUMPRODUCT(('lits saisie'!$E$2:$E$46&lt;=AA$1)*('lits saisie'!#REF!&gt;=AA$1)*('lits saisie'!$A$2:$A$46=$A29))</f>
        <v>#REF!</v>
      </c>
      <c r="AB29" s="24" t="e">
        <f>SUMPRODUCT(('lits saisie'!$E$2:$E$46&lt;=AB$1)*('lits saisie'!#REF!&gt;=AB$1)*('lits saisie'!$A$2:$A$46=$A29))</f>
        <v>#REF!</v>
      </c>
      <c r="AC29" s="24" t="e">
        <f>SUMPRODUCT(('lits saisie'!$E$2:$E$46&lt;=AC$1)*('lits saisie'!#REF!&gt;=AC$1)*('lits saisie'!$A$2:$A$46=$A29))</f>
        <v>#REF!</v>
      </c>
      <c r="AD29" s="24" t="e">
        <f>SUMPRODUCT(('lits saisie'!$E$2:$E$46&lt;=AD$1)*('lits saisie'!#REF!&gt;=AD$1)*('lits saisie'!$A$2:$A$46=$A29))</f>
        <v>#REF!</v>
      </c>
      <c r="AE29" s="24" t="e">
        <f>SUMPRODUCT(('lits saisie'!$E$2:$E$46&lt;=AE$1)*('lits saisie'!#REF!&gt;=AE$1)*('lits saisie'!$A$2:$A$46=$A29))</f>
        <v>#REF!</v>
      </c>
      <c r="AF29" s="24" t="e">
        <f>SUMPRODUCT(('lits saisie'!$E$2:$E$46&lt;=AF$1)*('lits saisie'!#REF!&gt;=AF$1)*('lits saisie'!$A$2:$A$46=$A29))</f>
        <v>#REF!</v>
      </c>
      <c r="AG29" s="24" t="e">
        <f>SUMPRODUCT(('lits saisie'!$E$2:$E$46&lt;=AG$1)*('lits saisie'!#REF!&gt;=AG$1)*('lits saisie'!$A$2:$A$46=$A29))</f>
        <v>#REF!</v>
      </c>
      <c r="AH29" s="24" t="e">
        <f>SUMPRODUCT(('lits saisie'!$E$2:$E$46&lt;=AH$1)*('lits saisie'!#REF!&gt;=AH$1)*('lits saisie'!$A$2:$A$46=$A29))</f>
        <v>#REF!</v>
      </c>
      <c r="AI29" s="24" t="e">
        <f>SUMPRODUCT(('lits saisie'!$E$2:$E$46&lt;=AI$1)*('lits saisie'!#REF!&gt;=AI$1)*('lits saisie'!$A$2:$A$46=$A29))</f>
        <v>#REF!</v>
      </c>
      <c r="AJ29" s="24" t="e">
        <f>SUMPRODUCT(('lits saisie'!$E$2:$E$46&lt;=AJ$1)*('lits saisie'!#REF!&gt;=AJ$1)*('lits saisie'!$A$2:$A$46=$A29))</f>
        <v>#REF!</v>
      </c>
      <c r="AK29" s="24" t="e">
        <f>SUMPRODUCT(('lits saisie'!$E$2:$E$46&lt;=AK$1)*('lits saisie'!#REF!&gt;=AK$1)*('lits saisie'!$A$2:$A$46=$A29))</f>
        <v>#REF!</v>
      </c>
      <c r="AL29" s="24" t="e">
        <f>SUMPRODUCT(('lits saisie'!$E$2:$E$46&lt;=AL$1)*('lits saisie'!#REF!&gt;=AL$1)*('lits saisie'!$A$2:$A$46=$A29))</f>
        <v>#REF!</v>
      </c>
      <c r="AM29" s="24" t="e">
        <f>SUMPRODUCT(('lits saisie'!$E$2:$E$46&lt;=AM$1)*('lits saisie'!#REF!&gt;=AM$1)*('lits saisie'!$A$2:$A$46=$A29))</f>
        <v>#REF!</v>
      </c>
      <c r="AN29" s="24" t="e">
        <f>SUMPRODUCT(('lits saisie'!$E$2:$E$46&lt;=AN$1)*('lits saisie'!#REF!&gt;=AN$1)*('lits saisie'!$A$2:$A$46=$A29))</f>
        <v>#REF!</v>
      </c>
      <c r="AO29" s="24" t="e">
        <f>SUMPRODUCT(('lits saisie'!$E$2:$E$46&lt;=AO$1)*('lits saisie'!#REF!&gt;=AO$1)*('lits saisie'!$A$2:$A$46=$A29))</f>
        <v>#REF!</v>
      </c>
      <c r="AP29" s="24" t="e">
        <f>SUMPRODUCT(('lits saisie'!$E$2:$E$46&lt;=AP$1)*('lits saisie'!#REF!&gt;=AP$1)*('lits saisie'!$A$2:$A$46=$A29))</f>
        <v>#REF!</v>
      </c>
      <c r="AQ29" s="24" t="e">
        <f>SUMPRODUCT(('lits saisie'!$E$2:$E$46&lt;=AQ$1)*('lits saisie'!#REF!&gt;=AQ$1)*('lits saisie'!$A$2:$A$46=$A29))</f>
        <v>#REF!</v>
      </c>
      <c r="AR29" s="24" t="e">
        <f>SUMPRODUCT(('lits saisie'!$E$2:$E$46&lt;=AR$1)*('lits saisie'!#REF!&gt;=AR$1)*('lits saisie'!$A$2:$A$46=$A29))</f>
        <v>#REF!</v>
      </c>
      <c r="AS29" s="24" t="e">
        <f>SUMPRODUCT(('lits saisie'!$E$2:$E$46&lt;=AS$1)*('lits saisie'!#REF!&gt;=AS$1)*('lits saisie'!$A$2:$A$46=$A29))</f>
        <v>#REF!</v>
      </c>
      <c r="AT29" s="24" t="e">
        <f>SUMPRODUCT(('lits saisie'!$E$2:$E$46&lt;=AT$1)*('lits saisie'!#REF!&gt;=AT$1)*('lits saisie'!$A$2:$A$46=$A29))</f>
        <v>#REF!</v>
      </c>
      <c r="AU29" s="24" t="e">
        <f>SUMPRODUCT(('lits saisie'!$E$2:$E$46&lt;=AU$1)*('lits saisie'!#REF!&gt;=AU$1)*('lits saisie'!$A$2:$A$46=$A29))</f>
        <v>#REF!</v>
      </c>
      <c r="AV29" s="24" t="e">
        <f>SUMPRODUCT(('lits saisie'!$E$2:$E$46&lt;=AV$1)*('lits saisie'!#REF!&gt;=AV$1)*('lits saisie'!$A$2:$A$46=$A29))</f>
        <v>#REF!</v>
      </c>
      <c r="AW29" s="24" t="e">
        <f>SUMPRODUCT(('lits saisie'!$E$2:$E$46&lt;=AW$1)*('lits saisie'!#REF!&gt;=AW$1)*('lits saisie'!$A$2:$A$46=$A29))</f>
        <v>#REF!</v>
      </c>
      <c r="AX29" s="24" t="e">
        <f>SUMPRODUCT(('lits saisie'!$E$2:$E$46&lt;=AX$1)*('lits saisie'!#REF!&gt;=AX$1)*('lits saisie'!$A$2:$A$46=$A29))</f>
        <v>#REF!</v>
      </c>
      <c r="AY29" s="24" t="e">
        <f>SUMPRODUCT(('lits saisie'!$E$2:$E$46&lt;=AY$1)*('lits saisie'!#REF!&gt;=AY$1)*('lits saisie'!$A$2:$A$46=$A29))</f>
        <v>#REF!</v>
      </c>
      <c r="AZ29" s="24" t="e">
        <f>SUMPRODUCT(('lits saisie'!$E$2:$E$46&lt;=AZ$1)*('lits saisie'!#REF!&gt;=AZ$1)*('lits saisie'!$A$2:$A$46=$A29))</f>
        <v>#REF!</v>
      </c>
      <c r="BA29" s="24" t="e">
        <f>SUMPRODUCT(('lits saisie'!$E$2:$E$46&lt;=BA$1)*('lits saisie'!#REF!&gt;=BA$1)*('lits saisie'!$A$2:$A$46=$A29))</f>
        <v>#REF!</v>
      </c>
      <c r="BB29" s="24" t="e">
        <f>SUMPRODUCT(('lits saisie'!$E$2:$E$46&lt;=BB$1)*('lits saisie'!#REF!&gt;=BB$1)*('lits saisie'!$A$2:$A$46=$A29))</f>
        <v>#REF!</v>
      </c>
      <c r="BC29" s="24" t="e">
        <f>SUMPRODUCT(('lits saisie'!$E$2:$E$46&lt;=BC$1)*('lits saisie'!#REF!&gt;=BC$1)*('lits saisie'!$A$2:$A$46=$A29))</f>
        <v>#REF!</v>
      </c>
      <c r="BD29" s="24" t="e">
        <f>SUMPRODUCT(('lits saisie'!$E$2:$E$46&lt;=BD$1)*('lits saisie'!#REF!&gt;=BD$1)*('lits saisie'!$A$2:$A$46=$A29))</f>
        <v>#REF!</v>
      </c>
      <c r="BE29" s="24" t="e">
        <f>SUMPRODUCT(('lits saisie'!$E$2:$E$46&lt;=BE$1)*('lits saisie'!#REF!&gt;=BE$1)*('lits saisie'!$A$2:$A$46=$A29))</f>
        <v>#REF!</v>
      </c>
      <c r="BF29" s="24" t="e">
        <f>SUMPRODUCT(('lits saisie'!$E$2:$E$46&lt;=BF$1)*('lits saisie'!#REF!&gt;=BF$1)*('lits saisie'!$A$2:$A$46=$A29))</f>
        <v>#REF!</v>
      </c>
      <c r="BG29" s="24" t="e">
        <f>SUMPRODUCT(('lits saisie'!$E$2:$E$46&lt;=BG$1)*('lits saisie'!#REF!&gt;=BG$1)*('lits saisie'!$A$2:$A$46=$A29))</f>
        <v>#REF!</v>
      </c>
      <c r="BH29" s="24" t="e">
        <f>SUMPRODUCT(('lits saisie'!$E$2:$E$46&lt;=BH$1)*('lits saisie'!#REF!&gt;=BH$1)*('lits saisie'!$A$2:$A$46=$A29))</f>
        <v>#REF!</v>
      </c>
      <c r="BI29" s="24" t="e">
        <f>SUMPRODUCT(('lits saisie'!$E$2:$E$46&lt;=BI$1)*('lits saisie'!#REF!&gt;=BI$1)*('lits saisie'!$A$2:$A$46=$A29))</f>
        <v>#REF!</v>
      </c>
      <c r="BJ29" s="24" t="e">
        <f>SUMPRODUCT(('lits saisie'!$E$2:$E$46&lt;=BJ$1)*('lits saisie'!#REF!&gt;=BJ$1)*('lits saisie'!$A$2:$A$46=$A29))</f>
        <v>#REF!</v>
      </c>
      <c r="BK29" s="24" t="e">
        <f>SUMPRODUCT(('lits saisie'!$E$2:$E$46&lt;=BK$1)*('lits saisie'!#REF!&gt;=BK$1)*('lits saisie'!$A$2:$A$46=$A29))</f>
        <v>#REF!</v>
      </c>
      <c r="BL29" s="24" t="e">
        <f>SUMPRODUCT(('lits saisie'!$E$2:$E$46&lt;=BL$1)*('lits saisie'!#REF!&gt;=BL$1)*('lits saisie'!$A$2:$A$46=$A29))</f>
        <v>#REF!</v>
      </c>
    </row>
    <row r="30" spans="1:64" x14ac:dyDescent="0.2">
      <c r="A30" s="21" t="s">
        <v>225</v>
      </c>
      <c r="B30" s="24" t="e">
        <f>SUMPRODUCT(('lits saisie'!$E$2:$E$46&lt;=B$1)*('lits saisie'!#REF!&gt;=B$1)*('lits saisie'!$A$2:$A$46=$A30))</f>
        <v>#REF!</v>
      </c>
      <c r="C30" s="24" t="e">
        <f>SUMPRODUCT(('lits saisie'!$E$2:$E$46&lt;=C$1)*('lits saisie'!#REF!&gt;=C$1)*('lits saisie'!$A$2:$A$46=$A30))</f>
        <v>#REF!</v>
      </c>
      <c r="D30" s="24" t="e">
        <f>SUMPRODUCT(('lits saisie'!$E$2:$E$46&lt;=D$1)*('lits saisie'!#REF!&gt;=D$1)*('lits saisie'!$A$2:$A$46=$A30))</f>
        <v>#REF!</v>
      </c>
      <c r="E30" s="24" t="e">
        <f>SUMPRODUCT(('lits saisie'!$E$2:$E$46&lt;=E$1)*('lits saisie'!#REF!&gt;=E$1)*('lits saisie'!$A$2:$A$46=$A30))</f>
        <v>#REF!</v>
      </c>
      <c r="F30" s="24" t="e">
        <f>SUMPRODUCT(('lits saisie'!$E$2:$E$46&lt;=F$1)*('lits saisie'!#REF!&gt;=F$1)*('lits saisie'!$A$2:$A$46=$A30))</f>
        <v>#REF!</v>
      </c>
      <c r="G30" s="24" t="e">
        <f>SUMPRODUCT(('lits saisie'!$E$2:$E$46&lt;=G$1)*('lits saisie'!#REF!&gt;=G$1)*('lits saisie'!$A$2:$A$46=$A30))</f>
        <v>#REF!</v>
      </c>
      <c r="H30" s="24" t="e">
        <f>SUMPRODUCT(('lits saisie'!$E$2:$E$46&lt;=H$1)*('lits saisie'!#REF!&gt;=H$1)*('lits saisie'!$A$2:$A$46=$A30))</f>
        <v>#REF!</v>
      </c>
      <c r="I30" s="24" t="e">
        <f>SUMPRODUCT(('lits saisie'!$E$2:$E$46&lt;=I$1)*('lits saisie'!#REF!&gt;=I$1)*('lits saisie'!$A$2:$A$46=$A30))</f>
        <v>#REF!</v>
      </c>
      <c r="J30" s="24" t="e">
        <f>SUMPRODUCT(('lits saisie'!$E$2:$E$46&lt;=J$1)*('lits saisie'!#REF!&gt;=J$1)*('lits saisie'!$A$2:$A$46=$A30))</f>
        <v>#REF!</v>
      </c>
      <c r="K30" s="24" t="e">
        <f>SUMPRODUCT(('lits saisie'!$E$2:$E$46&lt;=K$1)*('lits saisie'!#REF!&gt;=K$1)*('lits saisie'!$A$2:$A$46=$A30))</f>
        <v>#REF!</v>
      </c>
      <c r="L30" s="24" t="e">
        <f>SUMPRODUCT(('lits saisie'!$E$2:$E$46&lt;=L$1)*('lits saisie'!#REF!&gt;=L$1)*('lits saisie'!$A$2:$A$46=$A30))</f>
        <v>#REF!</v>
      </c>
      <c r="M30" s="24" t="e">
        <f>SUMPRODUCT(('lits saisie'!$E$2:$E$46&lt;=M$1)*('lits saisie'!#REF!&gt;=M$1)*('lits saisie'!$A$2:$A$46=$A30))</f>
        <v>#REF!</v>
      </c>
      <c r="N30" s="24" t="e">
        <f>SUMPRODUCT(('lits saisie'!$E$2:$E$46&lt;=N$1)*('lits saisie'!#REF!&gt;=N$1)*('lits saisie'!$A$2:$A$46=$A30))</f>
        <v>#REF!</v>
      </c>
      <c r="O30" s="24" t="e">
        <f>SUMPRODUCT(('lits saisie'!$E$2:$E$46&lt;=O$1)*('lits saisie'!#REF!&gt;=O$1)*('lits saisie'!$A$2:$A$46=$A30))</f>
        <v>#REF!</v>
      </c>
      <c r="P30" s="24" t="e">
        <f>SUMPRODUCT(('lits saisie'!$E$2:$E$46&lt;=P$1)*('lits saisie'!#REF!&gt;=P$1)*('lits saisie'!$A$2:$A$46=$A30))</f>
        <v>#REF!</v>
      </c>
      <c r="Q30" s="24" t="e">
        <f>SUMPRODUCT(('lits saisie'!$E$2:$E$46&lt;=Q$1)*('lits saisie'!#REF!&gt;=Q$1)*('lits saisie'!$A$2:$A$46=$A30))</f>
        <v>#REF!</v>
      </c>
      <c r="R30" s="24" t="e">
        <f>SUMPRODUCT(('lits saisie'!$E$2:$E$46&lt;=R$1)*('lits saisie'!#REF!&gt;=R$1)*('lits saisie'!$A$2:$A$46=$A30))</f>
        <v>#REF!</v>
      </c>
      <c r="S30" s="24" t="e">
        <f>SUMPRODUCT(('lits saisie'!$E$2:$E$46&lt;=S$1)*('lits saisie'!#REF!&gt;=S$1)*('lits saisie'!$A$2:$A$46=$A30))</f>
        <v>#REF!</v>
      </c>
      <c r="T30" s="24" t="e">
        <f>SUMPRODUCT(('lits saisie'!$E$2:$E$46&lt;=T$1)*('lits saisie'!#REF!&gt;=T$1)*('lits saisie'!$A$2:$A$46=$A30))</f>
        <v>#REF!</v>
      </c>
      <c r="U30" s="24" t="e">
        <f>SUMPRODUCT(('lits saisie'!$E$2:$E$46&lt;=U$1)*('lits saisie'!#REF!&gt;=U$1)*('lits saisie'!$A$2:$A$46=$A30))</f>
        <v>#REF!</v>
      </c>
      <c r="V30" s="24" t="e">
        <f>SUMPRODUCT(('lits saisie'!$E$2:$E$46&lt;=V$1)*('lits saisie'!#REF!&gt;=V$1)*('lits saisie'!$A$2:$A$46=$A30))</f>
        <v>#REF!</v>
      </c>
      <c r="W30" s="24" t="e">
        <f>SUMPRODUCT(('lits saisie'!$E$2:$E$46&lt;=W$1)*('lits saisie'!#REF!&gt;=W$1)*('lits saisie'!$A$2:$A$46=$A30))</f>
        <v>#REF!</v>
      </c>
      <c r="X30" s="24" t="e">
        <f>SUMPRODUCT(('lits saisie'!$E$2:$E$46&lt;=X$1)*('lits saisie'!#REF!&gt;=X$1)*('lits saisie'!$A$2:$A$46=$A30))</f>
        <v>#REF!</v>
      </c>
      <c r="Y30" s="24" t="e">
        <f>SUMPRODUCT(('lits saisie'!$E$2:$E$46&lt;=Y$1)*('lits saisie'!#REF!&gt;=Y$1)*('lits saisie'!$A$2:$A$46=$A30))</f>
        <v>#REF!</v>
      </c>
      <c r="Z30" s="24" t="e">
        <f>SUMPRODUCT(('lits saisie'!$E$2:$E$46&lt;=Z$1)*('lits saisie'!#REF!&gt;=Z$1)*('lits saisie'!$A$2:$A$46=$A30))</f>
        <v>#REF!</v>
      </c>
      <c r="AA30" s="24" t="e">
        <f>SUMPRODUCT(('lits saisie'!$E$2:$E$46&lt;=AA$1)*('lits saisie'!#REF!&gt;=AA$1)*('lits saisie'!$A$2:$A$46=$A30))</f>
        <v>#REF!</v>
      </c>
      <c r="AB30" s="24" t="e">
        <f>SUMPRODUCT(('lits saisie'!$E$2:$E$46&lt;=AB$1)*('lits saisie'!#REF!&gt;=AB$1)*('lits saisie'!$A$2:$A$46=$A30))</f>
        <v>#REF!</v>
      </c>
      <c r="AC30" s="24" t="e">
        <f>SUMPRODUCT(('lits saisie'!$E$2:$E$46&lt;=AC$1)*('lits saisie'!#REF!&gt;=AC$1)*('lits saisie'!$A$2:$A$46=$A30))</f>
        <v>#REF!</v>
      </c>
      <c r="AD30" s="24" t="e">
        <f>SUMPRODUCT(('lits saisie'!$E$2:$E$46&lt;=AD$1)*('lits saisie'!#REF!&gt;=AD$1)*('lits saisie'!$A$2:$A$46=$A30))</f>
        <v>#REF!</v>
      </c>
      <c r="AE30" s="24" t="e">
        <f>SUMPRODUCT(('lits saisie'!$E$2:$E$46&lt;=AE$1)*('lits saisie'!#REF!&gt;=AE$1)*('lits saisie'!$A$2:$A$46=$A30))</f>
        <v>#REF!</v>
      </c>
      <c r="AF30" s="24" t="e">
        <f>SUMPRODUCT(('lits saisie'!$E$2:$E$46&lt;=AF$1)*('lits saisie'!#REF!&gt;=AF$1)*('lits saisie'!$A$2:$A$46=$A30))</f>
        <v>#REF!</v>
      </c>
      <c r="AG30" s="24" t="e">
        <f>SUMPRODUCT(('lits saisie'!$E$2:$E$46&lt;=AG$1)*('lits saisie'!#REF!&gt;=AG$1)*('lits saisie'!$A$2:$A$46=$A30))</f>
        <v>#REF!</v>
      </c>
      <c r="AH30" s="24" t="e">
        <f>SUMPRODUCT(('lits saisie'!$E$2:$E$46&lt;=AH$1)*('lits saisie'!#REF!&gt;=AH$1)*('lits saisie'!$A$2:$A$46=$A30))</f>
        <v>#REF!</v>
      </c>
      <c r="AI30" s="24" t="e">
        <f>SUMPRODUCT(('lits saisie'!$E$2:$E$46&lt;=AI$1)*('lits saisie'!#REF!&gt;=AI$1)*('lits saisie'!$A$2:$A$46=$A30))</f>
        <v>#REF!</v>
      </c>
      <c r="AJ30" s="24" t="e">
        <f>SUMPRODUCT(('lits saisie'!$E$2:$E$46&lt;=AJ$1)*('lits saisie'!#REF!&gt;=AJ$1)*('lits saisie'!$A$2:$A$46=$A30))</f>
        <v>#REF!</v>
      </c>
      <c r="AK30" s="24" t="e">
        <f>SUMPRODUCT(('lits saisie'!$E$2:$E$46&lt;=AK$1)*('lits saisie'!#REF!&gt;=AK$1)*('lits saisie'!$A$2:$A$46=$A30))</f>
        <v>#REF!</v>
      </c>
      <c r="AL30" s="24" t="e">
        <f>SUMPRODUCT(('lits saisie'!$E$2:$E$46&lt;=AL$1)*('lits saisie'!#REF!&gt;=AL$1)*('lits saisie'!$A$2:$A$46=$A30))</f>
        <v>#REF!</v>
      </c>
      <c r="AM30" s="24" t="e">
        <f>SUMPRODUCT(('lits saisie'!$E$2:$E$46&lt;=AM$1)*('lits saisie'!#REF!&gt;=AM$1)*('lits saisie'!$A$2:$A$46=$A30))</f>
        <v>#REF!</v>
      </c>
      <c r="AN30" s="24" t="e">
        <f>SUMPRODUCT(('lits saisie'!$E$2:$E$46&lt;=AN$1)*('lits saisie'!#REF!&gt;=AN$1)*('lits saisie'!$A$2:$A$46=$A30))</f>
        <v>#REF!</v>
      </c>
      <c r="AO30" s="24" t="e">
        <f>SUMPRODUCT(('lits saisie'!$E$2:$E$46&lt;=AO$1)*('lits saisie'!#REF!&gt;=AO$1)*('lits saisie'!$A$2:$A$46=$A30))</f>
        <v>#REF!</v>
      </c>
      <c r="AP30" s="24" t="e">
        <f>SUMPRODUCT(('lits saisie'!$E$2:$E$46&lt;=AP$1)*('lits saisie'!#REF!&gt;=AP$1)*('lits saisie'!$A$2:$A$46=$A30))</f>
        <v>#REF!</v>
      </c>
      <c r="AQ30" s="24" t="e">
        <f>SUMPRODUCT(('lits saisie'!$E$2:$E$46&lt;=AQ$1)*('lits saisie'!#REF!&gt;=AQ$1)*('lits saisie'!$A$2:$A$46=$A30))</f>
        <v>#REF!</v>
      </c>
      <c r="AR30" s="24" t="e">
        <f>SUMPRODUCT(('lits saisie'!$E$2:$E$46&lt;=AR$1)*('lits saisie'!#REF!&gt;=AR$1)*('lits saisie'!$A$2:$A$46=$A30))</f>
        <v>#REF!</v>
      </c>
      <c r="AS30" s="24" t="e">
        <f>SUMPRODUCT(('lits saisie'!$E$2:$E$46&lt;=AS$1)*('lits saisie'!#REF!&gt;=AS$1)*('lits saisie'!$A$2:$A$46=$A30))</f>
        <v>#REF!</v>
      </c>
      <c r="AT30" s="24" t="e">
        <f>SUMPRODUCT(('lits saisie'!$E$2:$E$46&lt;=AT$1)*('lits saisie'!#REF!&gt;=AT$1)*('lits saisie'!$A$2:$A$46=$A30))</f>
        <v>#REF!</v>
      </c>
      <c r="AU30" s="24" t="e">
        <f>SUMPRODUCT(('lits saisie'!$E$2:$E$46&lt;=AU$1)*('lits saisie'!#REF!&gt;=AU$1)*('lits saisie'!$A$2:$A$46=$A30))</f>
        <v>#REF!</v>
      </c>
      <c r="AV30" s="24" t="e">
        <f>SUMPRODUCT(('lits saisie'!$E$2:$E$46&lt;=AV$1)*('lits saisie'!#REF!&gt;=AV$1)*('lits saisie'!$A$2:$A$46=$A30))</f>
        <v>#REF!</v>
      </c>
      <c r="AW30" s="24" t="e">
        <f>SUMPRODUCT(('lits saisie'!$E$2:$E$46&lt;=AW$1)*('lits saisie'!#REF!&gt;=AW$1)*('lits saisie'!$A$2:$A$46=$A30))</f>
        <v>#REF!</v>
      </c>
      <c r="AX30" s="24" t="e">
        <f>SUMPRODUCT(('lits saisie'!$E$2:$E$46&lt;=AX$1)*('lits saisie'!#REF!&gt;=AX$1)*('lits saisie'!$A$2:$A$46=$A30))</f>
        <v>#REF!</v>
      </c>
      <c r="AY30" s="24" t="e">
        <f>SUMPRODUCT(('lits saisie'!$E$2:$E$46&lt;=AY$1)*('lits saisie'!#REF!&gt;=AY$1)*('lits saisie'!$A$2:$A$46=$A30))</f>
        <v>#REF!</v>
      </c>
      <c r="AZ30" s="24" t="e">
        <f>SUMPRODUCT(('lits saisie'!$E$2:$E$46&lt;=AZ$1)*('lits saisie'!#REF!&gt;=AZ$1)*('lits saisie'!$A$2:$A$46=$A30))</f>
        <v>#REF!</v>
      </c>
      <c r="BA30" s="24" t="e">
        <f>SUMPRODUCT(('lits saisie'!$E$2:$E$46&lt;=BA$1)*('lits saisie'!#REF!&gt;=BA$1)*('lits saisie'!$A$2:$A$46=$A30))</f>
        <v>#REF!</v>
      </c>
      <c r="BB30" s="24" t="e">
        <f>SUMPRODUCT(('lits saisie'!$E$2:$E$46&lt;=BB$1)*('lits saisie'!#REF!&gt;=BB$1)*('lits saisie'!$A$2:$A$46=$A30))</f>
        <v>#REF!</v>
      </c>
      <c r="BC30" s="24" t="e">
        <f>SUMPRODUCT(('lits saisie'!$E$2:$E$46&lt;=BC$1)*('lits saisie'!#REF!&gt;=BC$1)*('lits saisie'!$A$2:$A$46=$A30))</f>
        <v>#REF!</v>
      </c>
      <c r="BD30" s="24" t="e">
        <f>SUMPRODUCT(('lits saisie'!$E$2:$E$46&lt;=BD$1)*('lits saisie'!#REF!&gt;=BD$1)*('lits saisie'!$A$2:$A$46=$A30))</f>
        <v>#REF!</v>
      </c>
      <c r="BE30" s="24" t="e">
        <f>SUMPRODUCT(('lits saisie'!$E$2:$E$46&lt;=BE$1)*('lits saisie'!#REF!&gt;=BE$1)*('lits saisie'!$A$2:$A$46=$A30))</f>
        <v>#REF!</v>
      </c>
      <c r="BF30" s="24" t="e">
        <f>SUMPRODUCT(('lits saisie'!$E$2:$E$46&lt;=BF$1)*('lits saisie'!#REF!&gt;=BF$1)*('lits saisie'!$A$2:$A$46=$A30))</f>
        <v>#REF!</v>
      </c>
      <c r="BG30" s="24" t="e">
        <f>SUMPRODUCT(('lits saisie'!$E$2:$E$46&lt;=BG$1)*('lits saisie'!#REF!&gt;=BG$1)*('lits saisie'!$A$2:$A$46=$A30))</f>
        <v>#REF!</v>
      </c>
      <c r="BH30" s="24" t="e">
        <f>SUMPRODUCT(('lits saisie'!$E$2:$E$46&lt;=BH$1)*('lits saisie'!#REF!&gt;=BH$1)*('lits saisie'!$A$2:$A$46=$A30))</f>
        <v>#REF!</v>
      </c>
      <c r="BI30" s="24" t="e">
        <f>SUMPRODUCT(('lits saisie'!$E$2:$E$46&lt;=BI$1)*('lits saisie'!#REF!&gt;=BI$1)*('lits saisie'!$A$2:$A$46=$A30))</f>
        <v>#REF!</v>
      </c>
      <c r="BJ30" s="24" t="e">
        <f>SUMPRODUCT(('lits saisie'!$E$2:$E$46&lt;=BJ$1)*('lits saisie'!#REF!&gt;=BJ$1)*('lits saisie'!$A$2:$A$46=$A30))</f>
        <v>#REF!</v>
      </c>
      <c r="BK30" s="24" t="e">
        <f>SUMPRODUCT(('lits saisie'!$E$2:$E$46&lt;=BK$1)*('lits saisie'!#REF!&gt;=BK$1)*('lits saisie'!$A$2:$A$46=$A30))</f>
        <v>#REF!</v>
      </c>
      <c r="BL30" s="24" t="e">
        <f>SUMPRODUCT(('lits saisie'!$E$2:$E$46&lt;=BL$1)*('lits saisie'!#REF!&gt;=BL$1)*('lits saisie'!$A$2:$A$46=$A30))</f>
        <v>#REF!</v>
      </c>
    </row>
    <row r="31" spans="1:64" x14ac:dyDescent="0.2">
      <c r="A31" s="21" t="s">
        <v>226</v>
      </c>
      <c r="B31" s="24" t="e">
        <f>SUMPRODUCT(('lits saisie'!$E$2:$E$46&lt;=B$1)*('lits saisie'!#REF!&gt;=B$1)*('lits saisie'!$A$2:$A$46=$A31))</f>
        <v>#REF!</v>
      </c>
      <c r="C31" s="24" t="e">
        <f>SUMPRODUCT(('lits saisie'!$E$2:$E$46&lt;=C$1)*('lits saisie'!#REF!&gt;=C$1)*('lits saisie'!$A$2:$A$46=$A31))</f>
        <v>#REF!</v>
      </c>
      <c r="D31" s="24" t="e">
        <f>SUMPRODUCT(('lits saisie'!$E$2:$E$46&lt;=D$1)*('lits saisie'!#REF!&gt;=D$1)*('lits saisie'!$A$2:$A$46=$A31))</f>
        <v>#REF!</v>
      </c>
      <c r="E31" s="24" t="e">
        <f>SUMPRODUCT(('lits saisie'!$E$2:$E$46&lt;=E$1)*('lits saisie'!#REF!&gt;=E$1)*('lits saisie'!$A$2:$A$46=$A31))</f>
        <v>#REF!</v>
      </c>
      <c r="F31" s="24" t="e">
        <f>SUMPRODUCT(('lits saisie'!$E$2:$E$46&lt;=F$1)*('lits saisie'!#REF!&gt;=F$1)*('lits saisie'!$A$2:$A$46=$A31))</f>
        <v>#REF!</v>
      </c>
      <c r="G31" s="24" t="e">
        <f>SUMPRODUCT(('lits saisie'!$E$2:$E$46&lt;=G$1)*('lits saisie'!#REF!&gt;=G$1)*('lits saisie'!$A$2:$A$46=$A31))</f>
        <v>#REF!</v>
      </c>
      <c r="H31" s="24" t="e">
        <f>SUMPRODUCT(('lits saisie'!$E$2:$E$46&lt;=H$1)*('lits saisie'!#REF!&gt;=H$1)*('lits saisie'!$A$2:$A$46=$A31))</f>
        <v>#REF!</v>
      </c>
      <c r="I31" s="24" t="e">
        <f>SUMPRODUCT(('lits saisie'!$E$2:$E$46&lt;=I$1)*('lits saisie'!#REF!&gt;=I$1)*('lits saisie'!$A$2:$A$46=$A31))</f>
        <v>#REF!</v>
      </c>
      <c r="J31" s="24" t="e">
        <f>SUMPRODUCT(('lits saisie'!$E$2:$E$46&lt;=J$1)*('lits saisie'!#REF!&gt;=J$1)*('lits saisie'!$A$2:$A$46=$A31))</f>
        <v>#REF!</v>
      </c>
      <c r="K31" s="24" t="e">
        <f>SUMPRODUCT(('lits saisie'!$E$2:$E$46&lt;=K$1)*('lits saisie'!#REF!&gt;=K$1)*('lits saisie'!$A$2:$A$46=$A31))</f>
        <v>#REF!</v>
      </c>
      <c r="L31" s="24" t="e">
        <f>SUMPRODUCT(('lits saisie'!$E$2:$E$46&lt;=L$1)*('lits saisie'!#REF!&gt;=L$1)*('lits saisie'!$A$2:$A$46=$A31))</f>
        <v>#REF!</v>
      </c>
      <c r="M31" s="24" t="e">
        <f>SUMPRODUCT(('lits saisie'!$E$2:$E$46&lt;=M$1)*('lits saisie'!#REF!&gt;=M$1)*('lits saisie'!$A$2:$A$46=$A31))</f>
        <v>#REF!</v>
      </c>
      <c r="N31" s="24" t="e">
        <f>SUMPRODUCT(('lits saisie'!$E$2:$E$46&lt;=N$1)*('lits saisie'!#REF!&gt;=N$1)*('lits saisie'!$A$2:$A$46=$A31))</f>
        <v>#REF!</v>
      </c>
      <c r="O31" s="24" t="e">
        <f>SUMPRODUCT(('lits saisie'!$E$2:$E$46&lt;=O$1)*('lits saisie'!#REF!&gt;=O$1)*('lits saisie'!$A$2:$A$46=$A31))</f>
        <v>#REF!</v>
      </c>
      <c r="P31" s="24" t="e">
        <f>SUMPRODUCT(('lits saisie'!$E$2:$E$46&lt;=P$1)*('lits saisie'!#REF!&gt;=P$1)*('lits saisie'!$A$2:$A$46=$A31))</f>
        <v>#REF!</v>
      </c>
      <c r="Q31" s="24" t="e">
        <f>SUMPRODUCT(('lits saisie'!$E$2:$E$46&lt;=Q$1)*('lits saisie'!#REF!&gt;=Q$1)*('lits saisie'!$A$2:$A$46=$A31))</f>
        <v>#REF!</v>
      </c>
      <c r="R31" s="24" t="e">
        <f>SUMPRODUCT(('lits saisie'!$E$2:$E$46&lt;=R$1)*('lits saisie'!#REF!&gt;=R$1)*('lits saisie'!$A$2:$A$46=$A31))</f>
        <v>#REF!</v>
      </c>
      <c r="S31" s="24" t="e">
        <f>SUMPRODUCT(('lits saisie'!$E$2:$E$46&lt;=S$1)*('lits saisie'!#REF!&gt;=S$1)*('lits saisie'!$A$2:$A$46=$A31))</f>
        <v>#REF!</v>
      </c>
      <c r="T31" s="24" t="e">
        <f>SUMPRODUCT(('lits saisie'!$E$2:$E$46&lt;=T$1)*('lits saisie'!#REF!&gt;=T$1)*('lits saisie'!$A$2:$A$46=$A31))</f>
        <v>#REF!</v>
      </c>
      <c r="U31" s="24" t="e">
        <f>SUMPRODUCT(('lits saisie'!$E$2:$E$46&lt;=U$1)*('lits saisie'!#REF!&gt;=U$1)*('lits saisie'!$A$2:$A$46=$A31))</f>
        <v>#REF!</v>
      </c>
      <c r="V31" s="24" t="e">
        <f>SUMPRODUCT(('lits saisie'!$E$2:$E$46&lt;=V$1)*('lits saisie'!#REF!&gt;=V$1)*('lits saisie'!$A$2:$A$46=$A31))</f>
        <v>#REF!</v>
      </c>
      <c r="W31" s="24" t="e">
        <f>SUMPRODUCT(('lits saisie'!$E$2:$E$46&lt;=W$1)*('lits saisie'!#REF!&gt;=W$1)*('lits saisie'!$A$2:$A$46=$A31))</f>
        <v>#REF!</v>
      </c>
      <c r="X31" s="24" t="e">
        <f>SUMPRODUCT(('lits saisie'!$E$2:$E$46&lt;=X$1)*('lits saisie'!#REF!&gt;=X$1)*('lits saisie'!$A$2:$A$46=$A31))</f>
        <v>#REF!</v>
      </c>
      <c r="Y31" s="24" t="e">
        <f>SUMPRODUCT(('lits saisie'!$E$2:$E$46&lt;=Y$1)*('lits saisie'!#REF!&gt;=Y$1)*('lits saisie'!$A$2:$A$46=$A31))</f>
        <v>#REF!</v>
      </c>
      <c r="Z31" s="24" t="e">
        <f>SUMPRODUCT(('lits saisie'!$E$2:$E$46&lt;=Z$1)*('lits saisie'!#REF!&gt;=Z$1)*('lits saisie'!$A$2:$A$46=$A31))</f>
        <v>#REF!</v>
      </c>
      <c r="AA31" s="24" t="e">
        <f>SUMPRODUCT(('lits saisie'!$E$2:$E$46&lt;=AA$1)*('lits saisie'!#REF!&gt;=AA$1)*('lits saisie'!$A$2:$A$46=$A31))</f>
        <v>#REF!</v>
      </c>
      <c r="AB31" s="24" t="e">
        <f>SUMPRODUCT(('lits saisie'!$E$2:$E$46&lt;=AB$1)*('lits saisie'!#REF!&gt;=AB$1)*('lits saisie'!$A$2:$A$46=$A31))</f>
        <v>#REF!</v>
      </c>
      <c r="AC31" s="24" t="e">
        <f>SUMPRODUCT(('lits saisie'!$E$2:$E$46&lt;=AC$1)*('lits saisie'!#REF!&gt;=AC$1)*('lits saisie'!$A$2:$A$46=$A31))</f>
        <v>#REF!</v>
      </c>
      <c r="AD31" s="24" t="e">
        <f>SUMPRODUCT(('lits saisie'!$E$2:$E$46&lt;=AD$1)*('lits saisie'!#REF!&gt;=AD$1)*('lits saisie'!$A$2:$A$46=$A31))</f>
        <v>#REF!</v>
      </c>
      <c r="AE31" s="24" t="e">
        <f>SUMPRODUCT(('lits saisie'!$E$2:$E$46&lt;=AE$1)*('lits saisie'!#REF!&gt;=AE$1)*('lits saisie'!$A$2:$A$46=$A31))</f>
        <v>#REF!</v>
      </c>
      <c r="AF31" s="24" t="e">
        <f>SUMPRODUCT(('lits saisie'!$E$2:$E$46&lt;=AF$1)*('lits saisie'!#REF!&gt;=AF$1)*('lits saisie'!$A$2:$A$46=$A31))</f>
        <v>#REF!</v>
      </c>
      <c r="AG31" s="24" t="e">
        <f>SUMPRODUCT(('lits saisie'!$E$2:$E$46&lt;=AG$1)*('lits saisie'!#REF!&gt;=AG$1)*('lits saisie'!$A$2:$A$46=$A31))</f>
        <v>#REF!</v>
      </c>
      <c r="AH31" s="24" t="e">
        <f>SUMPRODUCT(('lits saisie'!$E$2:$E$46&lt;=AH$1)*('lits saisie'!#REF!&gt;=AH$1)*('lits saisie'!$A$2:$A$46=$A31))</f>
        <v>#REF!</v>
      </c>
      <c r="AI31" s="24" t="e">
        <f>SUMPRODUCT(('lits saisie'!$E$2:$E$46&lt;=AI$1)*('lits saisie'!#REF!&gt;=AI$1)*('lits saisie'!$A$2:$A$46=$A31))</f>
        <v>#REF!</v>
      </c>
      <c r="AJ31" s="24" t="e">
        <f>SUMPRODUCT(('lits saisie'!$E$2:$E$46&lt;=AJ$1)*('lits saisie'!#REF!&gt;=AJ$1)*('lits saisie'!$A$2:$A$46=$A31))</f>
        <v>#REF!</v>
      </c>
      <c r="AK31" s="24" t="e">
        <f>SUMPRODUCT(('lits saisie'!$E$2:$E$46&lt;=AK$1)*('lits saisie'!#REF!&gt;=AK$1)*('lits saisie'!$A$2:$A$46=$A31))</f>
        <v>#REF!</v>
      </c>
      <c r="AL31" s="24" t="e">
        <f>SUMPRODUCT(('lits saisie'!$E$2:$E$46&lt;=AL$1)*('lits saisie'!#REF!&gt;=AL$1)*('lits saisie'!$A$2:$A$46=$A31))</f>
        <v>#REF!</v>
      </c>
      <c r="AM31" s="24" t="e">
        <f>SUMPRODUCT(('lits saisie'!$E$2:$E$46&lt;=AM$1)*('lits saisie'!#REF!&gt;=AM$1)*('lits saisie'!$A$2:$A$46=$A31))</f>
        <v>#REF!</v>
      </c>
      <c r="AN31" s="24" t="e">
        <f>SUMPRODUCT(('lits saisie'!$E$2:$E$46&lt;=AN$1)*('lits saisie'!#REF!&gt;=AN$1)*('lits saisie'!$A$2:$A$46=$A31))</f>
        <v>#REF!</v>
      </c>
      <c r="AO31" s="24" t="e">
        <f>SUMPRODUCT(('lits saisie'!$E$2:$E$46&lt;=AO$1)*('lits saisie'!#REF!&gt;=AO$1)*('lits saisie'!$A$2:$A$46=$A31))</f>
        <v>#REF!</v>
      </c>
      <c r="AP31" s="24" t="e">
        <f>SUMPRODUCT(('lits saisie'!$E$2:$E$46&lt;=AP$1)*('lits saisie'!#REF!&gt;=AP$1)*('lits saisie'!$A$2:$A$46=$A31))</f>
        <v>#REF!</v>
      </c>
      <c r="AQ31" s="24" t="e">
        <f>SUMPRODUCT(('lits saisie'!$E$2:$E$46&lt;=AQ$1)*('lits saisie'!#REF!&gt;=AQ$1)*('lits saisie'!$A$2:$A$46=$A31))</f>
        <v>#REF!</v>
      </c>
      <c r="AR31" s="24" t="e">
        <f>SUMPRODUCT(('lits saisie'!$E$2:$E$46&lt;=AR$1)*('lits saisie'!#REF!&gt;=AR$1)*('lits saisie'!$A$2:$A$46=$A31))</f>
        <v>#REF!</v>
      </c>
      <c r="AS31" s="24" t="e">
        <f>SUMPRODUCT(('lits saisie'!$E$2:$E$46&lt;=AS$1)*('lits saisie'!#REF!&gt;=AS$1)*('lits saisie'!$A$2:$A$46=$A31))</f>
        <v>#REF!</v>
      </c>
      <c r="AT31" s="24" t="e">
        <f>SUMPRODUCT(('lits saisie'!$E$2:$E$46&lt;=AT$1)*('lits saisie'!#REF!&gt;=AT$1)*('lits saisie'!$A$2:$A$46=$A31))</f>
        <v>#REF!</v>
      </c>
      <c r="AU31" s="24" t="e">
        <f>SUMPRODUCT(('lits saisie'!$E$2:$E$46&lt;=AU$1)*('lits saisie'!#REF!&gt;=AU$1)*('lits saisie'!$A$2:$A$46=$A31))</f>
        <v>#REF!</v>
      </c>
      <c r="AV31" s="24" t="e">
        <f>SUMPRODUCT(('lits saisie'!$E$2:$E$46&lt;=AV$1)*('lits saisie'!#REF!&gt;=AV$1)*('lits saisie'!$A$2:$A$46=$A31))</f>
        <v>#REF!</v>
      </c>
      <c r="AW31" s="24" t="e">
        <f>SUMPRODUCT(('lits saisie'!$E$2:$E$46&lt;=AW$1)*('lits saisie'!#REF!&gt;=AW$1)*('lits saisie'!$A$2:$A$46=$A31))</f>
        <v>#REF!</v>
      </c>
      <c r="AX31" s="24" t="e">
        <f>SUMPRODUCT(('lits saisie'!$E$2:$E$46&lt;=AX$1)*('lits saisie'!#REF!&gt;=AX$1)*('lits saisie'!$A$2:$A$46=$A31))</f>
        <v>#REF!</v>
      </c>
      <c r="AY31" s="24" t="e">
        <f>SUMPRODUCT(('lits saisie'!$E$2:$E$46&lt;=AY$1)*('lits saisie'!#REF!&gt;=AY$1)*('lits saisie'!$A$2:$A$46=$A31))</f>
        <v>#REF!</v>
      </c>
      <c r="AZ31" s="24" t="e">
        <f>SUMPRODUCT(('lits saisie'!$E$2:$E$46&lt;=AZ$1)*('lits saisie'!#REF!&gt;=AZ$1)*('lits saisie'!$A$2:$A$46=$A31))</f>
        <v>#REF!</v>
      </c>
      <c r="BA31" s="24" t="e">
        <f>SUMPRODUCT(('lits saisie'!$E$2:$E$46&lt;=BA$1)*('lits saisie'!#REF!&gt;=BA$1)*('lits saisie'!$A$2:$A$46=$A31))</f>
        <v>#REF!</v>
      </c>
      <c r="BB31" s="24" t="e">
        <f>SUMPRODUCT(('lits saisie'!$E$2:$E$46&lt;=BB$1)*('lits saisie'!#REF!&gt;=BB$1)*('lits saisie'!$A$2:$A$46=$A31))</f>
        <v>#REF!</v>
      </c>
      <c r="BC31" s="24" t="e">
        <f>SUMPRODUCT(('lits saisie'!$E$2:$E$46&lt;=BC$1)*('lits saisie'!#REF!&gt;=BC$1)*('lits saisie'!$A$2:$A$46=$A31))</f>
        <v>#REF!</v>
      </c>
      <c r="BD31" s="24" t="e">
        <f>SUMPRODUCT(('lits saisie'!$E$2:$E$46&lt;=BD$1)*('lits saisie'!#REF!&gt;=BD$1)*('lits saisie'!$A$2:$A$46=$A31))</f>
        <v>#REF!</v>
      </c>
      <c r="BE31" s="24" t="e">
        <f>SUMPRODUCT(('lits saisie'!$E$2:$E$46&lt;=BE$1)*('lits saisie'!#REF!&gt;=BE$1)*('lits saisie'!$A$2:$A$46=$A31))</f>
        <v>#REF!</v>
      </c>
      <c r="BF31" s="24" t="e">
        <f>SUMPRODUCT(('lits saisie'!$E$2:$E$46&lt;=BF$1)*('lits saisie'!#REF!&gt;=BF$1)*('lits saisie'!$A$2:$A$46=$A31))</f>
        <v>#REF!</v>
      </c>
      <c r="BG31" s="24" t="e">
        <f>SUMPRODUCT(('lits saisie'!$E$2:$E$46&lt;=BG$1)*('lits saisie'!#REF!&gt;=BG$1)*('lits saisie'!$A$2:$A$46=$A31))</f>
        <v>#REF!</v>
      </c>
      <c r="BH31" s="24" t="e">
        <f>SUMPRODUCT(('lits saisie'!$E$2:$E$46&lt;=BH$1)*('lits saisie'!#REF!&gt;=BH$1)*('lits saisie'!$A$2:$A$46=$A31))</f>
        <v>#REF!</v>
      </c>
      <c r="BI31" s="24" t="e">
        <f>SUMPRODUCT(('lits saisie'!$E$2:$E$46&lt;=BI$1)*('lits saisie'!#REF!&gt;=BI$1)*('lits saisie'!$A$2:$A$46=$A31))</f>
        <v>#REF!</v>
      </c>
      <c r="BJ31" s="24" t="e">
        <f>SUMPRODUCT(('lits saisie'!$E$2:$E$46&lt;=BJ$1)*('lits saisie'!#REF!&gt;=BJ$1)*('lits saisie'!$A$2:$A$46=$A31))</f>
        <v>#REF!</v>
      </c>
      <c r="BK31" s="24" t="e">
        <f>SUMPRODUCT(('lits saisie'!$E$2:$E$46&lt;=BK$1)*('lits saisie'!#REF!&gt;=BK$1)*('lits saisie'!$A$2:$A$46=$A31))</f>
        <v>#REF!</v>
      </c>
      <c r="BL31" s="24" t="e">
        <f>SUMPRODUCT(('lits saisie'!$E$2:$E$46&lt;=BL$1)*('lits saisie'!#REF!&gt;=BL$1)*('lits saisie'!$A$2:$A$46=$A31))</f>
        <v>#REF!</v>
      </c>
    </row>
    <row r="32" spans="1:64" x14ac:dyDescent="0.2">
      <c r="A32" s="21" t="s">
        <v>227</v>
      </c>
      <c r="B32" s="24" t="e">
        <f>SUMPRODUCT(('lits saisie'!$E$2:$E$46&lt;=B$1)*('lits saisie'!#REF!&gt;=B$1)*('lits saisie'!$A$2:$A$46=$A32))</f>
        <v>#REF!</v>
      </c>
      <c r="C32" s="24" t="e">
        <f>SUMPRODUCT(('lits saisie'!$E$2:$E$46&lt;=C$1)*('lits saisie'!#REF!&gt;=C$1)*('lits saisie'!$A$2:$A$46=$A32))</f>
        <v>#REF!</v>
      </c>
      <c r="D32" s="24" t="e">
        <f>SUMPRODUCT(('lits saisie'!$E$2:$E$46&lt;=D$1)*('lits saisie'!#REF!&gt;=D$1)*('lits saisie'!$A$2:$A$46=$A32))</f>
        <v>#REF!</v>
      </c>
      <c r="E32" s="24" t="e">
        <f>SUMPRODUCT(('lits saisie'!$E$2:$E$46&lt;=E$1)*('lits saisie'!#REF!&gt;=E$1)*('lits saisie'!$A$2:$A$46=$A32))</f>
        <v>#REF!</v>
      </c>
      <c r="F32" s="24" t="e">
        <f>SUMPRODUCT(('lits saisie'!$E$2:$E$46&lt;=F$1)*('lits saisie'!#REF!&gt;=F$1)*('lits saisie'!$A$2:$A$46=$A32))</f>
        <v>#REF!</v>
      </c>
      <c r="G32" s="24" t="e">
        <f>SUMPRODUCT(('lits saisie'!$E$2:$E$46&lt;=G$1)*('lits saisie'!#REF!&gt;=G$1)*('lits saisie'!$A$2:$A$46=$A32))</f>
        <v>#REF!</v>
      </c>
      <c r="H32" s="24" t="e">
        <f>SUMPRODUCT(('lits saisie'!$E$2:$E$46&lt;=H$1)*('lits saisie'!#REF!&gt;=H$1)*('lits saisie'!$A$2:$A$46=$A32))</f>
        <v>#REF!</v>
      </c>
      <c r="I32" s="24" t="e">
        <f>SUMPRODUCT(('lits saisie'!$E$2:$E$46&lt;=I$1)*('lits saisie'!#REF!&gt;=I$1)*('lits saisie'!$A$2:$A$46=$A32))</f>
        <v>#REF!</v>
      </c>
      <c r="J32" s="24" t="e">
        <f>SUMPRODUCT(('lits saisie'!$E$2:$E$46&lt;=J$1)*('lits saisie'!#REF!&gt;=J$1)*('lits saisie'!$A$2:$A$46=$A32))</f>
        <v>#REF!</v>
      </c>
      <c r="K32" s="24" t="e">
        <f>SUMPRODUCT(('lits saisie'!$E$2:$E$46&lt;=K$1)*('lits saisie'!#REF!&gt;=K$1)*('lits saisie'!$A$2:$A$46=$A32))</f>
        <v>#REF!</v>
      </c>
      <c r="L32" s="24" t="e">
        <f>SUMPRODUCT(('lits saisie'!$E$2:$E$46&lt;=L$1)*('lits saisie'!#REF!&gt;=L$1)*('lits saisie'!$A$2:$A$46=$A32))</f>
        <v>#REF!</v>
      </c>
      <c r="M32" s="24" t="e">
        <f>SUMPRODUCT(('lits saisie'!$E$2:$E$46&lt;=M$1)*('lits saisie'!#REF!&gt;=M$1)*('lits saisie'!$A$2:$A$46=$A32))</f>
        <v>#REF!</v>
      </c>
      <c r="N32" s="24" t="e">
        <f>SUMPRODUCT(('lits saisie'!$E$2:$E$46&lt;=N$1)*('lits saisie'!#REF!&gt;=N$1)*('lits saisie'!$A$2:$A$46=$A32))</f>
        <v>#REF!</v>
      </c>
      <c r="O32" s="24" t="e">
        <f>SUMPRODUCT(('lits saisie'!$E$2:$E$46&lt;=O$1)*('lits saisie'!#REF!&gt;=O$1)*('lits saisie'!$A$2:$A$46=$A32))</f>
        <v>#REF!</v>
      </c>
      <c r="P32" s="24" t="e">
        <f>SUMPRODUCT(('lits saisie'!$E$2:$E$46&lt;=P$1)*('lits saisie'!#REF!&gt;=P$1)*('lits saisie'!$A$2:$A$46=$A32))</f>
        <v>#REF!</v>
      </c>
      <c r="Q32" s="24" t="e">
        <f>SUMPRODUCT(('lits saisie'!$E$2:$E$46&lt;=Q$1)*('lits saisie'!#REF!&gt;=Q$1)*('lits saisie'!$A$2:$A$46=$A32))</f>
        <v>#REF!</v>
      </c>
      <c r="R32" s="24" t="e">
        <f>SUMPRODUCT(('lits saisie'!$E$2:$E$46&lt;=R$1)*('lits saisie'!#REF!&gt;=R$1)*('lits saisie'!$A$2:$A$46=$A32))</f>
        <v>#REF!</v>
      </c>
      <c r="S32" s="24" t="e">
        <f>SUMPRODUCT(('lits saisie'!$E$2:$E$46&lt;=S$1)*('lits saisie'!#REF!&gt;=S$1)*('lits saisie'!$A$2:$A$46=$A32))</f>
        <v>#REF!</v>
      </c>
      <c r="T32" s="24" t="e">
        <f>SUMPRODUCT(('lits saisie'!$E$2:$E$46&lt;=T$1)*('lits saisie'!#REF!&gt;=T$1)*('lits saisie'!$A$2:$A$46=$A32))</f>
        <v>#REF!</v>
      </c>
      <c r="U32" s="24" t="e">
        <f>SUMPRODUCT(('lits saisie'!$E$2:$E$46&lt;=U$1)*('lits saisie'!#REF!&gt;=U$1)*('lits saisie'!$A$2:$A$46=$A32))</f>
        <v>#REF!</v>
      </c>
      <c r="V32" s="24" t="e">
        <f>SUMPRODUCT(('lits saisie'!$E$2:$E$46&lt;=V$1)*('lits saisie'!#REF!&gt;=V$1)*('lits saisie'!$A$2:$A$46=$A32))</f>
        <v>#REF!</v>
      </c>
      <c r="W32" s="24" t="e">
        <f>SUMPRODUCT(('lits saisie'!$E$2:$E$46&lt;=W$1)*('lits saisie'!#REF!&gt;=W$1)*('lits saisie'!$A$2:$A$46=$A32))</f>
        <v>#REF!</v>
      </c>
      <c r="X32" s="24" t="e">
        <f>SUMPRODUCT(('lits saisie'!$E$2:$E$46&lt;=X$1)*('lits saisie'!#REF!&gt;=X$1)*('lits saisie'!$A$2:$A$46=$A32))</f>
        <v>#REF!</v>
      </c>
      <c r="Y32" s="24" t="e">
        <f>SUMPRODUCT(('lits saisie'!$E$2:$E$46&lt;=Y$1)*('lits saisie'!#REF!&gt;=Y$1)*('lits saisie'!$A$2:$A$46=$A32))</f>
        <v>#REF!</v>
      </c>
      <c r="Z32" s="24" t="e">
        <f>SUMPRODUCT(('lits saisie'!$E$2:$E$46&lt;=Z$1)*('lits saisie'!#REF!&gt;=Z$1)*('lits saisie'!$A$2:$A$46=$A32))</f>
        <v>#REF!</v>
      </c>
      <c r="AA32" s="24" t="e">
        <f>SUMPRODUCT(('lits saisie'!$E$2:$E$46&lt;=AA$1)*('lits saisie'!#REF!&gt;=AA$1)*('lits saisie'!$A$2:$A$46=$A32))</f>
        <v>#REF!</v>
      </c>
      <c r="AB32" s="24" t="e">
        <f>SUMPRODUCT(('lits saisie'!$E$2:$E$46&lt;=AB$1)*('lits saisie'!#REF!&gt;=AB$1)*('lits saisie'!$A$2:$A$46=$A32))</f>
        <v>#REF!</v>
      </c>
      <c r="AC32" s="24" t="e">
        <f>SUMPRODUCT(('lits saisie'!$E$2:$E$46&lt;=AC$1)*('lits saisie'!#REF!&gt;=AC$1)*('lits saisie'!$A$2:$A$46=$A32))</f>
        <v>#REF!</v>
      </c>
      <c r="AD32" s="24" t="e">
        <f>SUMPRODUCT(('lits saisie'!$E$2:$E$46&lt;=AD$1)*('lits saisie'!#REF!&gt;=AD$1)*('lits saisie'!$A$2:$A$46=$A32))</f>
        <v>#REF!</v>
      </c>
      <c r="AE32" s="24" t="e">
        <f>SUMPRODUCT(('lits saisie'!$E$2:$E$46&lt;=AE$1)*('lits saisie'!#REF!&gt;=AE$1)*('lits saisie'!$A$2:$A$46=$A32))</f>
        <v>#REF!</v>
      </c>
      <c r="AF32" s="24" t="e">
        <f>SUMPRODUCT(('lits saisie'!$E$2:$E$46&lt;=AF$1)*('lits saisie'!#REF!&gt;=AF$1)*('lits saisie'!$A$2:$A$46=$A32))</f>
        <v>#REF!</v>
      </c>
      <c r="AG32" s="24" t="e">
        <f>SUMPRODUCT(('lits saisie'!$E$2:$E$46&lt;=AG$1)*('lits saisie'!#REF!&gt;=AG$1)*('lits saisie'!$A$2:$A$46=$A32))</f>
        <v>#REF!</v>
      </c>
      <c r="AH32" s="24" t="e">
        <f>SUMPRODUCT(('lits saisie'!$E$2:$E$46&lt;=AH$1)*('lits saisie'!#REF!&gt;=AH$1)*('lits saisie'!$A$2:$A$46=$A32))</f>
        <v>#REF!</v>
      </c>
      <c r="AI32" s="24" t="e">
        <f>SUMPRODUCT(('lits saisie'!$E$2:$E$46&lt;=AI$1)*('lits saisie'!#REF!&gt;=AI$1)*('lits saisie'!$A$2:$A$46=$A32))</f>
        <v>#REF!</v>
      </c>
      <c r="AJ32" s="24" t="e">
        <f>SUMPRODUCT(('lits saisie'!$E$2:$E$46&lt;=AJ$1)*('lits saisie'!#REF!&gt;=AJ$1)*('lits saisie'!$A$2:$A$46=$A32))</f>
        <v>#REF!</v>
      </c>
      <c r="AK32" s="24" t="e">
        <f>SUMPRODUCT(('lits saisie'!$E$2:$E$46&lt;=AK$1)*('lits saisie'!#REF!&gt;=AK$1)*('lits saisie'!$A$2:$A$46=$A32))</f>
        <v>#REF!</v>
      </c>
      <c r="AL32" s="24" t="e">
        <f>SUMPRODUCT(('lits saisie'!$E$2:$E$46&lt;=AL$1)*('lits saisie'!#REF!&gt;=AL$1)*('lits saisie'!$A$2:$A$46=$A32))</f>
        <v>#REF!</v>
      </c>
      <c r="AM32" s="24" t="e">
        <f>SUMPRODUCT(('lits saisie'!$E$2:$E$46&lt;=AM$1)*('lits saisie'!#REF!&gt;=AM$1)*('lits saisie'!$A$2:$A$46=$A32))</f>
        <v>#REF!</v>
      </c>
      <c r="AN32" s="24" t="e">
        <f>SUMPRODUCT(('lits saisie'!$E$2:$E$46&lt;=AN$1)*('lits saisie'!#REF!&gt;=AN$1)*('lits saisie'!$A$2:$A$46=$A32))</f>
        <v>#REF!</v>
      </c>
      <c r="AO32" s="24" t="e">
        <f>SUMPRODUCT(('lits saisie'!$E$2:$E$46&lt;=AO$1)*('lits saisie'!#REF!&gt;=AO$1)*('lits saisie'!$A$2:$A$46=$A32))</f>
        <v>#REF!</v>
      </c>
      <c r="AP32" s="24" t="e">
        <f>SUMPRODUCT(('lits saisie'!$E$2:$E$46&lt;=AP$1)*('lits saisie'!#REF!&gt;=AP$1)*('lits saisie'!$A$2:$A$46=$A32))</f>
        <v>#REF!</v>
      </c>
      <c r="AQ32" s="24" t="e">
        <f>SUMPRODUCT(('lits saisie'!$E$2:$E$46&lt;=AQ$1)*('lits saisie'!#REF!&gt;=AQ$1)*('lits saisie'!$A$2:$A$46=$A32))</f>
        <v>#REF!</v>
      </c>
      <c r="AR32" s="24" t="e">
        <f>SUMPRODUCT(('lits saisie'!$E$2:$E$46&lt;=AR$1)*('lits saisie'!#REF!&gt;=AR$1)*('lits saisie'!$A$2:$A$46=$A32))</f>
        <v>#REF!</v>
      </c>
      <c r="AS32" s="24" t="e">
        <f>SUMPRODUCT(('lits saisie'!$E$2:$E$46&lt;=AS$1)*('lits saisie'!#REF!&gt;=AS$1)*('lits saisie'!$A$2:$A$46=$A32))</f>
        <v>#REF!</v>
      </c>
      <c r="AT32" s="24" t="e">
        <f>SUMPRODUCT(('lits saisie'!$E$2:$E$46&lt;=AT$1)*('lits saisie'!#REF!&gt;=AT$1)*('lits saisie'!$A$2:$A$46=$A32))</f>
        <v>#REF!</v>
      </c>
      <c r="AU32" s="24" t="e">
        <f>SUMPRODUCT(('lits saisie'!$E$2:$E$46&lt;=AU$1)*('lits saisie'!#REF!&gt;=AU$1)*('lits saisie'!$A$2:$A$46=$A32))</f>
        <v>#REF!</v>
      </c>
      <c r="AV32" s="24" t="e">
        <f>SUMPRODUCT(('lits saisie'!$E$2:$E$46&lt;=AV$1)*('lits saisie'!#REF!&gt;=AV$1)*('lits saisie'!$A$2:$A$46=$A32))</f>
        <v>#REF!</v>
      </c>
      <c r="AW32" s="24" t="e">
        <f>SUMPRODUCT(('lits saisie'!$E$2:$E$46&lt;=AW$1)*('lits saisie'!#REF!&gt;=AW$1)*('lits saisie'!$A$2:$A$46=$A32))</f>
        <v>#REF!</v>
      </c>
      <c r="AX32" s="24" t="e">
        <f>SUMPRODUCT(('lits saisie'!$E$2:$E$46&lt;=AX$1)*('lits saisie'!#REF!&gt;=AX$1)*('lits saisie'!$A$2:$A$46=$A32))</f>
        <v>#REF!</v>
      </c>
      <c r="AY32" s="24" t="e">
        <f>SUMPRODUCT(('lits saisie'!$E$2:$E$46&lt;=AY$1)*('lits saisie'!#REF!&gt;=AY$1)*('lits saisie'!$A$2:$A$46=$A32))</f>
        <v>#REF!</v>
      </c>
      <c r="AZ32" s="24" t="e">
        <f>SUMPRODUCT(('lits saisie'!$E$2:$E$46&lt;=AZ$1)*('lits saisie'!#REF!&gt;=AZ$1)*('lits saisie'!$A$2:$A$46=$A32))</f>
        <v>#REF!</v>
      </c>
      <c r="BA32" s="24" t="e">
        <f>SUMPRODUCT(('lits saisie'!$E$2:$E$46&lt;=BA$1)*('lits saisie'!#REF!&gt;=BA$1)*('lits saisie'!$A$2:$A$46=$A32))</f>
        <v>#REF!</v>
      </c>
      <c r="BB32" s="24" t="e">
        <f>SUMPRODUCT(('lits saisie'!$E$2:$E$46&lt;=BB$1)*('lits saisie'!#REF!&gt;=BB$1)*('lits saisie'!$A$2:$A$46=$A32))</f>
        <v>#REF!</v>
      </c>
      <c r="BC32" s="24" t="e">
        <f>SUMPRODUCT(('lits saisie'!$E$2:$E$46&lt;=BC$1)*('lits saisie'!#REF!&gt;=BC$1)*('lits saisie'!$A$2:$A$46=$A32))</f>
        <v>#REF!</v>
      </c>
      <c r="BD32" s="24" t="e">
        <f>SUMPRODUCT(('lits saisie'!$E$2:$E$46&lt;=BD$1)*('lits saisie'!#REF!&gt;=BD$1)*('lits saisie'!$A$2:$A$46=$A32))</f>
        <v>#REF!</v>
      </c>
      <c r="BE32" s="24" t="e">
        <f>SUMPRODUCT(('lits saisie'!$E$2:$E$46&lt;=BE$1)*('lits saisie'!#REF!&gt;=BE$1)*('lits saisie'!$A$2:$A$46=$A32))</f>
        <v>#REF!</v>
      </c>
      <c r="BF32" s="24" t="e">
        <f>SUMPRODUCT(('lits saisie'!$E$2:$E$46&lt;=BF$1)*('lits saisie'!#REF!&gt;=BF$1)*('lits saisie'!$A$2:$A$46=$A32))</f>
        <v>#REF!</v>
      </c>
      <c r="BG32" s="24" t="e">
        <f>SUMPRODUCT(('lits saisie'!$E$2:$E$46&lt;=BG$1)*('lits saisie'!#REF!&gt;=BG$1)*('lits saisie'!$A$2:$A$46=$A32))</f>
        <v>#REF!</v>
      </c>
      <c r="BH32" s="24" t="e">
        <f>SUMPRODUCT(('lits saisie'!$E$2:$E$46&lt;=BH$1)*('lits saisie'!#REF!&gt;=BH$1)*('lits saisie'!$A$2:$A$46=$A32))</f>
        <v>#REF!</v>
      </c>
      <c r="BI32" s="24" t="e">
        <f>SUMPRODUCT(('lits saisie'!$E$2:$E$46&lt;=BI$1)*('lits saisie'!#REF!&gt;=BI$1)*('lits saisie'!$A$2:$A$46=$A32))</f>
        <v>#REF!</v>
      </c>
      <c r="BJ32" s="24" t="e">
        <f>SUMPRODUCT(('lits saisie'!$E$2:$E$46&lt;=BJ$1)*('lits saisie'!#REF!&gt;=BJ$1)*('lits saisie'!$A$2:$A$46=$A32))</f>
        <v>#REF!</v>
      </c>
      <c r="BK32" s="24" t="e">
        <f>SUMPRODUCT(('lits saisie'!$E$2:$E$46&lt;=BK$1)*('lits saisie'!#REF!&gt;=BK$1)*('lits saisie'!$A$2:$A$46=$A32))</f>
        <v>#REF!</v>
      </c>
      <c r="BL32" s="24" t="e">
        <f>SUMPRODUCT(('lits saisie'!$E$2:$E$46&lt;=BL$1)*('lits saisie'!#REF!&gt;=BL$1)*('lits saisie'!$A$2:$A$46=$A32))</f>
        <v>#REF!</v>
      </c>
    </row>
    <row r="33" spans="1:64" x14ac:dyDescent="0.2">
      <c r="A33" s="21" t="s">
        <v>228</v>
      </c>
      <c r="B33" s="24" t="e">
        <f>SUMPRODUCT(('lits saisie'!$E$2:$E$46&lt;=B$1)*('lits saisie'!#REF!&gt;=B$1)*('lits saisie'!$A$2:$A$46=$A33))</f>
        <v>#REF!</v>
      </c>
      <c r="C33" s="24" t="e">
        <f>SUMPRODUCT(('lits saisie'!$E$2:$E$46&lt;=C$1)*('lits saisie'!#REF!&gt;=C$1)*('lits saisie'!$A$2:$A$46=$A33))</f>
        <v>#REF!</v>
      </c>
      <c r="D33" s="24" t="e">
        <f>SUMPRODUCT(('lits saisie'!$E$2:$E$46&lt;=D$1)*('lits saisie'!#REF!&gt;=D$1)*('lits saisie'!$A$2:$A$46=$A33))</f>
        <v>#REF!</v>
      </c>
      <c r="E33" s="24" t="e">
        <f>SUMPRODUCT(('lits saisie'!$E$2:$E$46&lt;=E$1)*('lits saisie'!#REF!&gt;=E$1)*('lits saisie'!$A$2:$A$46=$A33))</f>
        <v>#REF!</v>
      </c>
      <c r="F33" s="24" t="e">
        <f>SUMPRODUCT(('lits saisie'!$E$2:$E$46&lt;=F$1)*('lits saisie'!#REF!&gt;=F$1)*('lits saisie'!$A$2:$A$46=$A33))</f>
        <v>#REF!</v>
      </c>
      <c r="G33" s="24" t="e">
        <f>SUMPRODUCT(('lits saisie'!$E$2:$E$46&lt;=G$1)*('lits saisie'!#REF!&gt;=G$1)*('lits saisie'!$A$2:$A$46=$A33))</f>
        <v>#REF!</v>
      </c>
      <c r="H33" s="24" t="e">
        <f>SUMPRODUCT(('lits saisie'!$E$2:$E$46&lt;=H$1)*('lits saisie'!#REF!&gt;=H$1)*('lits saisie'!$A$2:$A$46=$A33))</f>
        <v>#REF!</v>
      </c>
      <c r="I33" s="24" t="e">
        <f>SUMPRODUCT(('lits saisie'!$E$2:$E$46&lt;=I$1)*('lits saisie'!#REF!&gt;=I$1)*('lits saisie'!$A$2:$A$46=$A33))</f>
        <v>#REF!</v>
      </c>
      <c r="J33" s="24" t="e">
        <f>SUMPRODUCT(('lits saisie'!$E$2:$E$46&lt;=J$1)*('lits saisie'!#REF!&gt;=J$1)*('lits saisie'!$A$2:$A$46=$A33))</f>
        <v>#REF!</v>
      </c>
      <c r="K33" s="24" t="e">
        <f>SUMPRODUCT(('lits saisie'!$E$2:$E$46&lt;=K$1)*('lits saisie'!#REF!&gt;=K$1)*('lits saisie'!$A$2:$A$46=$A33))</f>
        <v>#REF!</v>
      </c>
      <c r="L33" s="24" t="e">
        <f>SUMPRODUCT(('lits saisie'!$E$2:$E$46&lt;=L$1)*('lits saisie'!#REF!&gt;=L$1)*('lits saisie'!$A$2:$A$46=$A33))</f>
        <v>#REF!</v>
      </c>
      <c r="M33" s="24" t="e">
        <f>SUMPRODUCT(('lits saisie'!$E$2:$E$46&lt;=M$1)*('lits saisie'!#REF!&gt;=M$1)*('lits saisie'!$A$2:$A$46=$A33))</f>
        <v>#REF!</v>
      </c>
      <c r="N33" s="24" t="e">
        <f>SUMPRODUCT(('lits saisie'!$E$2:$E$46&lt;=N$1)*('lits saisie'!#REF!&gt;=N$1)*('lits saisie'!$A$2:$A$46=$A33))</f>
        <v>#REF!</v>
      </c>
      <c r="O33" s="24" t="e">
        <f>SUMPRODUCT(('lits saisie'!$E$2:$E$46&lt;=O$1)*('lits saisie'!#REF!&gt;=O$1)*('lits saisie'!$A$2:$A$46=$A33))</f>
        <v>#REF!</v>
      </c>
      <c r="P33" s="24" t="e">
        <f>SUMPRODUCT(('lits saisie'!$E$2:$E$46&lt;=P$1)*('lits saisie'!#REF!&gt;=P$1)*('lits saisie'!$A$2:$A$46=$A33))</f>
        <v>#REF!</v>
      </c>
      <c r="Q33" s="24" t="e">
        <f>SUMPRODUCT(('lits saisie'!$E$2:$E$46&lt;=Q$1)*('lits saisie'!#REF!&gt;=Q$1)*('lits saisie'!$A$2:$A$46=$A33))</f>
        <v>#REF!</v>
      </c>
      <c r="R33" s="24" t="e">
        <f>SUMPRODUCT(('lits saisie'!$E$2:$E$46&lt;=R$1)*('lits saisie'!#REF!&gt;=R$1)*('lits saisie'!$A$2:$A$46=$A33))</f>
        <v>#REF!</v>
      </c>
      <c r="S33" s="24" t="e">
        <f>SUMPRODUCT(('lits saisie'!$E$2:$E$46&lt;=S$1)*('lits saisie'!#REF!&gt;=S$1)*('lits saisie'!$A$2:$A$46=$A33))</f>
        <v>#REF!</v>
      </c>
      <c r="T33" s="24" t="e">
        <f>SUMPRODUCT(('lits saisie'!$E$2:$E$46&lt;=T$1)*('lits saisie'!#REF!&gt;=T$1)*('lits saisie'!$A$2:$A$46=$A33))</f>
        <v>#REF!</v>
      </c>
      <c r="U33" s="24" t="e">
        <f>SUMPRODUCT(('lits saisie'!$E$2:$E$46&lt;=U$1)*('lits saisie'!#REF!&gt;=U$1)*('lits saisie'!$A$2:$A$46=$A33))</f>
        <v>#REF!</v>
      </c>
      <c r="V33" s="24" t="e">
        <f>SUMPRODUCT(('lits saisie'!$E$2:$E$46&lt;=V$1)*('lits saisie'!#REF!&gt;=V$1)*('lits saisie'!$A$2:$A$46=$A33))</f>
        <v>#REF!</v>
      </c>
      <c r="W33" s="24" t="e">
        <f>SUMPRODUCT(('lits saisie'!$E$2:$E$46&lt;=W$1)*('lits saisie'!#REF!&gt;=W$1)*('lits saisie'!$A$2:$A$46=$A33))</f>
        <v>#REF!</v>
      </c>
      <c r="X33" s="24" t="e">
        <f>SUMPRODUCT(('lits saisie'!$E$2:$E$46&lt;=X$1)*('lits saisie'!#REF!&gt;=X$1)*('lits saisie'!$A$2:$A$46=$A33))</f>
        <v>#REF!</v>
      </c>
      <c r="Y33" s="24" t="e">
        <f>SUMPRODUCT(('lits saisie'!$E$2:$E$46&lt;=Y$1)*('lits saisie'!#REF!&gt;=Y$1)*('lits saisie'!$A$2:$A$46=$A33))</f>
        <v>#REF!</v>
      </c>
      <c r="Z33" s="24" t="e">
        <f>SUMPRODUCT(('lits saisie'!$E$2:$E$46&lt;=Z$1)*('lits saisie'!#REF!&gt;=Z$1)*('lits saisie'!$A$2:$A$46=$A33))</f>
        <v>#REF!</v>
      </c>
      <c r="AA33" s="24" t="e">
        <f>SUMPRODUCT(('lits saisie'!$E$2:$E$46&lt;=AA$1)*('lits saisie'!#REF!&gt;=AA$1)*('lits saisie'!$A$2:$A$46=$A33))</f>
        <v>#REF!</v>
      </c>
      <c r="AB33" s="24" t="e">
        <f>SUMPRODUCT(('lits saisie'!$E$2:$E$46&lt;=AB$1)*('lits saisie'!#REF!&gt;=AB$1)*('lits saisie'!$A$2:$A$46=$A33))</f>
        <v>#REF!</v>
      </c>
      <c r="AC33" s="24" t="e">
        <f>SUMPRODUCT(('lits saisie'!$E$2:$E$46&lt;=AC$1)*('lits saisie'!#REF!&gt;=AC$1)*('lits saisie'!$A$2:$A$46=$A33))</f>
        <v>#REF!</v>
      </c>
      <c r="AD33" s="24" t="e">
        <f>SUMPRODUCT(('lits saisie'!$E$2:$E$46&lt;=AD$1)*('lits saisie'!#REF!&gt;=AD$1)*('lits saisie'!$A$2:$A$46=$A33))</f>
        <v>#REF!</v>
      </c>
      <c r="AE33" s="24" t="e">
        <f>SUMPRODUCT(('lits saisie'!$E$2:$E$46&lt;=AE$1)*('lits saisie'!#REF!&gt;=AE$1)*('lits saisie'!$A$2:$A$46=$A33))</f>
        <v>#REF!</v>
      </c>
      <c r="AF33" s="24" t="e">
        <f>SUMPRODUCT(('lits saisie'!$E$2:$E$46&lt;=AF$1)*('lits saisie'!#REF!&gt;=AF$1)*('lits saisie'!$A$2:$A$46=$A33))</f>
        <v>#REF!</v>
      </c>
      <c r="AG33" s="24" t="e">
        <f>SUMPRODUCT(('lits saisie'!$E$2:$E$46&lt;=AG$1)*('lits saisie'!#REF!&gt;=AG$1)*('lits saisie'!$A$2:$A$46=$A33))</f>
        <v>#REF!</v>
      </c>
      <c r="AH33" s="24" t="e">
        <f>SUMPRODUCT(('lits saisie'!$E$2:$E$46&lt;=AH$1)*('lits saisie'!#REF!&gt;=AH$1)*('lits saisie'!$A$2:$A$46=$A33))</f>
        <v>#REF!</v>
      </c>
      <c r="AI33" s="24" t="e">
        <f>SUMPRODUCT(('lits saisie'!$E$2:$E$46&lt;=AI$1)*('lits saisie'!#REF!&gt;=AI$1)*('lits saisie'!$A$2:$A$46=$A33))</f>
        <v>#REF!</v>
      </c>
      <c r="AJ33" s="24" t="e">
        <f>SUMPRODUCT(('lits saisie'!$E$2:$E$46&lt;=AJ$1)*('lits saisie'!#REF!&gt;=AJ$1)*('lits saisie'!$A$2:$A$46=$A33))</f>
        <v>#REF!</v>
      </c>
      <c r="AK33" s="24" t="e">
        <f>SUMPRODUCT(('lits saisie'!$E$2:$E$46&lt;=AK$1)*('lits saisie'!#REF!&gt;=AK$1)*('lits saisie'!$A$2:$A$46=$A33))</f>
        <v>#REF!</v>
      </c>
      <c r="AL33" s="24" t="e">
        <f>SUMPRODUCT(('lits saisie'!$E$2:$E$46&lt;=AL$1)*('lits saisie'!#REF!&gt;=AL$1)*('lits saisie'!$A$2:$A$46=$A33))</f>
        <v>#REF!</v>
      </c>
      <c r="AM33" s="24" t="e">
        <f>SUMPRODUCT(('lits saisie'!$E$2:$E$46&lt;=AM$1)*('lits saisie'!#REF!&gt;=AM$1)*('lits saisie'!$A$2:$A$46=$A33))</f>
        <v>#REF!</v>
      </c>
      <c r="AN33" s="24" t="e">
        <f>SUMPRODUCT(('lits saisie'!$E$2:$E$46&lt;=AN$1)*('lits saisie'!#REF!&gt;=AN$1)*('lits saisie'!$A$2:$A$46=$A33))</f>
        <v>#REF!</v>
      </c>
      <c r="AO33" s="24" t="e">
        <f>SUMPRODUCT(('lits saisie'!$E$2:$E$46&lt;=AO$1)*('lits saisie'!#REF!&gt;=AO$1)*('lits saisie'!$A$2:$A$46=$A33))</f>
        <v>#REF!</v>
      </c>
      <c r="AP33" s="24" t="e">
        <f>SUMPRODUCT(('lits saisie'!$E$2:$E$46&lt;=AP$1)*('lits saisie'!#REF!&gt;=AP$1)*('lits saisie'!$A$2:$A$46=$A33))</f>
        <v>#REF!</v>
      </c>
      <c r="AQ33" s="24" t="e">
        <f>SUMPRODUCT(('lits saisie'!$E$2:$E$46&lt;=AQ$1)*('lits saisie'!#REF!&gt;=AQ$1)*('lits saisie'!$A$2:$A$46=$A33))</f>
        <v>#REF!</v>
      </c>
      <c r="AR33" s="24" t="e">
        <f>SUMPRODUCT(('lits saisie'!$E$2:$E$46&lt;=AR$1)*('lits saisie'!#REF!&gt;=AR$1)*('lits saisie'!$A$2:$A$46=$A33))</f>
        <v>#REF!</v>
      </c>
      <c r="AS33" s="24" t="e">
        <f>SUMPRODUCT(('lits saisie'!$E$2:$E$46&lt;=AS$1)*('lits saisie'!#REF!&gt;=AS$1)*('lits saisie'!$A$2:$A$46=$A33))</f>
        <v>#REF!</v>
      </c>
      <c r="AT33" s="24" t="e">
        <f>SUMPRODUCT(('lits saisie'!$E$2:$E$46&lt;=AT$1)*('lits saisie'!#REF!&gt;=AT$1)*('lits saisie'!$A$2:$A$46=$A33))</f>
        <v>#REF!</v>
      </c>
      <c r="AU33" s="24" t="e">
        <f>SUMPRODUCT(('lits saisie'!$E$2:$E$46&lt;=AU$1)*('lits saisie'!#REF!&gt;=AU$1)*('lits saisie'!$A$2:$A$46=$A33))</f>
        <v>#REF!</v>
      </c>
      <c r="AV33" s="24" t="e">
        <f>SUMPRODUCT(('lits saisie'!$E$2:$E$46&lt;=AV$1)*('lits saisie'!#REF!&gt;=AV$1)*('lits saisie'!$A$2:$A$46=$A33))</f>
        <v>#REF!</v>
      </c>
      <c r="AW33" s="24" t="e">
        <f>SUMPRODUCT(('lits saisie'!$E$2:$E$46&lt;=AW$1)*('lits saisie'!#REF!&gt;=AW$1)*('lits saisie'!$A$2:$A$46=$A33))</f>
        <v>#REF!</v>
      </c>
      <c r="AX33" s="24" t="e">
        <f>SUMPRODUCT(('lits saisie'!$E$2:$E$46&lt;=AX$1)*('lits saisie'!#REF!&gt;=AX$1)*('lits saisie'!$A$2:$A$46=$A33))</f>
        <v>#REF!</v>
      </c>
      <c r="AY33" s="24" t="e">
        <f>SUMPRODUCT(('lits saisie'!$E$2:$E$46&lt;=AY$1)*('lits saisie'!#REF!&gt;=AY$1)*('lits saisie'!$A$2:$A$46=$A33))</f>
        <v>#REF!</v>
      </c>
      <c r="AZ33" s="24" t="e">
        <f>SUMPRODUCT(('lits saisie'!$E$2:$E$46&lt;=AZ$1)*('lits saisie'!#REF!&gt;=AZ$1)*('lits saisie'!$A$2:$A$46=$A33))</f>
        <v>#REF!</v>
      </c>
      <c r="BA33" s="24" t="e">
        <f>SUMPRODUCT(('lits saisie'!$E$2:$E$46&lt;=BA$1)*('lits saisie'!#REF!&gt;=BA$1)*('lits saisie'!$A$2:$A$46=$A33))</f>
        <v>#REF!</v>
      </c>
      <c r="BB33" s="24" t="e">
        <f>SUMPRODUCT(('lits saisie'!$E$2:$E$46&lt;=BB$1)*('lits saisie'!#REF!&gt;=BB$1)*('lits saisie'!$A$2:$A$46=$A33))</f>
        <v>#REF!</v>
      </c>
      <c r="BC33" s="24" t="e">
        <f>SUMPRODUCT(('lits saisie'!$E$2:$E$46&lt;=BC$1)*('lits saisie'!#REF!&gt;=BC$1)*('lits saisie'!$A$2:$A$46=$A33))</f>
        <v>#REF!</v>
      </c>
      <c r="BD33" s="24" t="e">
        <f>SUMPRODUCT(('lits saisie'!$E$2:$E$46&lt;=BD$1)*('lits saisie'!#REF!&gt;=BD$1)*('lits saisie'!$A$2:$A$46=$A33))</f>
        <v>#REF!</v>
      </c>
      <c r="BE33" s="24" t="e">
        <f>SUMPRODUCT(('lits saisie'!$E$2:$E$46&lt;=BE$1)*('lits saisie'!#REF!&gt;=BE$1)*('lits saisie'!$A$2:$A$46=$A33))</f>
        <v>#REF!</v>
      </c>
      <c r="BF33" s="24" t="e">
        <f>SUMPRODUCT(('lits saisie'!$E$2:$E$46&lt;=BF$1)*('lits saisie'!#REF!&gt;=BF$1)*('lits saisie'!$A$2:$A$46=$A33))</f>
        <v>#REF!</v>
      </c>
      <c r="BG33" s="24" t="e">
        <f>SUMPRODUCT(('lits saisie'!$E$2:$E$46&lt;=BG$1)*('lits saisie'!#REF!&gt;=BG$1)*('lits saisie'!$A$2:$A$46=$A33))</f>
        <v>#REF!</v>
      </c>
      <c r="BH33" s="24" t="e">
        <f>SUMPRODUCT(('lits saisie'!$E$2:$E$46&lt;=BH$1)*('lits saisie'!#REF!&gt;=BH$1)*('lits saisie'!$A$2:$A$46=$A33))</f>
        <v>#REF!</v>
      </c>
      <c r="BI33" s="24" t="e">
        <f>SUMPRODUCT(('lits saisie'!$E$2:$E$46&lt;=BI$1)*('lits saisie'!#REF!&gt;=BI$1)*('lits saisie'!$A$2:$A$46=$A33))</f>
        <v>#REF!</v>
      </c>
      <c r="BJ33" s="24" t="e">
        <f>SUMPRODUCT(('lits saisie'!$E$2:$E$46&lt;=BJ$1)*('lits saisie'!#REF!&gt;=BJ$1)*('lits saisie'!$A$2:$A$46=$A33))</f>
        <v>#REF!</v>
      </c>
      <c r="BK33" s="24" t="e">
        <f>SUMPRODUCT(('lits saisie'!$E$2:$E$46&lt;=BK$1)*('lits saisie'!#REF!&gt;=BK$1)*('lits saisie'!$A$2:$A$46=$A33))</f>
        <v>#REF!</v>
      </c>
      <c r="BL33" s="24" t="e">
        <f>SUMPRODUCT(('lits saisie'!$E$2:$E$46&lt;=BL$1)*('lits saisie'!#REF!&gt;=BL$1)*('lits saisie'!$A$2:$A$46=$A33))</f>
        <v>#REF!</v>
      </c>
    </row>
    <row r="34" spans="1:64" x14ac:dyDescent="0.2">
      <c r="A34" s="21" t="s">
        <v>229</v>
      </c>
      <c r="B34" s="24" t="e">
        <f>SUMPRODUCT(('lits saisie'!$E$2:$E$46&lt;=B$1)*('lits saisie'!#REF!&gt;=B$1)*('lits saisie'!$A$2:$A$46=$A34))</f>
        <v>#REF!</v>
      </c>
      <c r="C34" s="24" t="e">
        <f>SUMPRODUCT(('lits saisie'!$E$2:$E$46&lt;=C$1)*('lits saisie'!#REF!&gt;=C$1)*('lits saisie'!$A$2:$A$46=$A34))</f>
        <v>#REF!</v>
      </c>
      <c r="D34" s="24" t="e">
        <f>SUMPRODUCT(('lits saisie'!$E$2:$E$46&lt;=D$1)*('lits saisie'!#REF!&gt;=D$1)*('lits saisie'!$A$2:$A$46=$A34))</f>
        <v>#REF!</v>
      </c>
      <c r="E34" s="24" t="e">
        <f>SUMPRODUCT(('lits saisie'!$E$2:$E$46&lt;=E$1)*('lits saisie'!#REF!&gt;=E$1)*('lits saisie'!$A$2:$A$46=$A34))</f>
        <v>#REF!</v>
      </c>
      <c r="F34" s="24" t="e">
        <f>SUMPRODUCT(('lits saisie'!$E$2:$E$46&lt;=F$1)*('lits saisie'!#REF!&gt;=F$1)*('lits saisie'!$A$2:$A$46=$A34))</f>
        <v>#REF!</v>
      </c>
      <c r="G34" s="24" t="e">
        <f>SUMPRODUCT(('lits saisie'!$E$2:$E$46&lt;=G$1)*('lits saisie'!#REF!&gt;=G$1)*('lits saisie'!$A$2:$A$46=$A34))</f>
        <v>#REF!</v>
      </c>
      <c r="H34" s="24" t="e">
        <f>SUMPRODUCT(('lits saisie'!$E$2:$E$46&lt;=H$1)*('lits saisie'!#REF!&gt;=H$1)*('lits saisie'!$A$2:$A$46=$A34))</f>
        <v>#REF!</v>
      </c>
      <c r="I34" s="24" t="e">
        <f>SUMPRODUCT(('lits saisie'!$E$2:$E$46&lt;=I$1)*('lits saisie'!#REF!&gt;=I$1)*('lits saisie'!$A$2:$A$46=$A34))</f>
        <v>#REF!</v>
      </c>
      <c r="J34" s="24" t="e">
        <f>SUMPRODUCT(('lits saisie'!$E$2:$E$46&lt;=J$1)*('lits saisie'!#REF!&gt;=J$1)*('lits saisie'!$A$2:$A$46=$A34))</f>
        <v>#REF!</v>
      </c>
      <c r="K34" s="24" t="e">
        <f>SUMPRODUCT(('lits saisie'!$E$2:$E$46&lt;=K$1)*('lits saisie'!#REF!&gt;=K$1)*('lits saisie'!$A$2:$A$46=$A34))</f>
        <v>#REF!</v>
      </c>
      <c r="L34" s="24" t="e">
        <f>SUMPRODUCT(('lits saisie'!$E$2:$E$46&lt;=L$1)*('lits saisie'!#REF!&gt;=L$1)*('lits saisie'!$A$2:$A$46=$A34))</f>
        <v>#REF!</v>
      </c>
      <c r="M34" s="24" t="e">
        <f>SUMPRODUCT(('lits saisie'!$E$2:$E$46&lt;=M$1)*('lits saisie'!#REF!&gt;=M$1)*('lits saisie'!$A$2:$A$46=$A34))</f>
        <v>#REF!</v>
      </c>
      <c r="N34" s="24" t="e">
        <f>SUMPRODUCT(('lits saisie'!$E$2:$E$46&lt;=N$1)*('lits saisie'!#REF!&gt;=N$1)*('lits saisie'!$A$2:$A$46=$A34))</f>
        <v>#REF!</v>
      </c>
      <c r="O34" s="24" t="e">
        <f>SUMPRODUCT(('lits saisie'!$E$2:$E$46&lt;=O$1)*('lits saisie'!#REF!&gt;=O$1)*('lits saisie'!$A$2:$A$46=$A34))</f>
        <v>#REF!</v>
      </c>
      <c r="P34" s="24" t="e">
        <f>SUMPRODUCT(('lits saisie'!$E$2:$E$46&lt;=P$1)*('lits saisie'!#REF!&gt;=P$1)*('lits saisie'!$A$2:$A$46=$A34))</f>
        <v>#REF!</v>
      </c>
      <c r="Q34" s="24" t="e">
        <f>SUMPRODUCT(('lits saisie'!$E$2:$E$46&lt;=Q$1)*('lits saisie'!#REF!&gt;=Q$1)*('lits saisie'!$A$2:$A$46=$A34))</f>
        <v>#REF!</v>
      </c>
      <c r="R34" s="24" t="e">
        <f>SUMPRODUCT(('lits saisie'!$E$2:$E$46&lt;=R$1)*('lits saisie'!#REF!&gt;=R$1)*('lits saisie'!$A$2:$A$46=$A34))</f>
        <v>#REF!</v>
      </c>
      <c r="S34" s="24" t="e">
        <f>SUMPRODUCT(('lits saisie'!$E$2:$E$46&lt;=S$1)*('lits saisie'!#REF!&gt;=S$1)*('lits saisie'!$A$2:$A$46=$A34))</f>
        <v>#REF!</v>
      </c>
      <c r="T34" s="24" t="e">
        <f>SUMPRODUCT(('lits saisie'!$E$2:$E$46&lt;=T$1)*('lits saisie'!#REF!&gt;=T$1)*('lits saisie'!$A$2:$A$46=$A34))</f>
        <v>#REF!</v>
      </c>
      <c r="U34" s="24" t="e">
        <f>SUMPRODUCT(('lits saisie'!$E$2:$E$46&lt;=U$1)*('lits saisie'!#REF!&gt;=U$1)*('lits saisie'!$A$2:$A$46=$A34))</f>
        <v>#REF!</v>
      </c>
      <c r="V34" s="24" t="e">
        <f>SUMPRODUCT(('lits saisie'!$E$2:$E$46&lt;=V$1)*('lits saisie'!#REF!&gt;=V$1)*('lits saisie'!$A$2:$A$46=$A34))</f>
        <v>#REF!</v>
      </c>
      <c r="W34" s="24" t="e">
        <f>SUMPRODUCT(('lits saisie'!$E$2:$E$46&lt;=W$1)*('lits saisie'!#REF!&gt;=W$1)*('lits saisie'!$A$2:$A$46=$A34))</f>
        <v>#REF!</v>
      </c>
      <c r="X34" s="24" t="e">
        <f>SUMPRODUCT(('lits saisie'!$E$2:$E$46&lt;=X$1)*('lits saisie'!#REF!&gt;=X$1)*('lits saisie'!$A$2:$A$46=$A34))</f>
        <v>#REF!</v>
      </c>
      <c r="Y34" s="24" t="e">
        <f>SUMPRODUCT(('lits saisie'!$E$2:$E$46&lt;=Y$1)*('lits saisie'!#REF!&gt;=Y$1)*('lits saisie'!$A$2:$A$46=$A34))</f>
        <v>#REF!</v>
      </c>
      <c r="Z34" s="24" t="e">
        <f>SUMPRODUCT(('lits saisie'!$E$2:$E$46&lt;=Z$1)*('lits saisie'!#REF!&gt;=Z$1)*('lits saisie'!$A$2:$A$46=$A34))</f>
        <v>#REF!</v>
      </c>
      <c r="AA34" s="24" t="e">
        <f>SUMPRODUCT(('lits saisie'!$E$2:$E$46&lt;=AA$1)*('lits saisie'!#REF!&gt;=AA$1)*('lits saisie'!$A$2:$A$46=$A34))</f>
        <v>#REF!</v>
      </c>
      <c r="AB34" s="24" t="e">
        <f>SUMPRODUCT(('lits saisie'!$E$2:$E$46&lt;=AB$1)*('lits saisie'!#REF!&gt;=AB$1)*('lits saisie'!$A$2:$A$46=$A34))</f>
        <v>#REF!</v>
      </c>
      <c r="AC34" s="24" t="e">
        <f>SUMPRODUCT(('lits saisie'!$E$2:$E$46&lt;=AC$1)*('lits saisie'!#REF!&gt;=AC$1)*('lits saisie'!$A$2:$A$46=$A34))</f>
        <v>#REF!</v>
      </c>
      <c r="AD34" s="24" t="e">
        <f>SUMPRODUCT(('lits saisie'!$E$2:$E$46&lt;=AD$1)*('lits saisie'!#REF!&gt;=AD$1)*('lits saisie'!$A$2:$A$46=$A34))</f>
        <v>#REF!</v>
      </c>
      <c r="AE34" s="24" t="e">
        <f>SUMPRODUCT(('lits saisie'!$E$2:$E$46&lt;=AE$1)*('lits saisie'!#REF!&gt;=AE$1)*('lits saisie'!$A$2:$A$46=$A34))</f>
        <v>#REF!</v>
      </c>
      <c r="AF34" s="24" t="e">
        <f>SUMPRODUCT(('lits saisie'!$E$2:$E$46&lt;=AF$1)*('lits saisie'!#REF!&gt;=AF$1)*('lits saisie'!$A$2:$A$46=$A34))</f>
        <v>#REF!</v>
      </c>
      <c r="AG34" s="24" t="e">
        <f>SUMPRODUCT(('lits saisie'!$E$2:$E$46&lt;=AG$1)*('lits saisie'!#REF!&gt;=AG$1)*('lits saisie'!$A$2:$A$46=$A34))</f>
        <v>#REF!</v>
      </c>
      <c r="AH34" s="24" t="e">
        <f>SUMPRODUCT(('lits saisie'!$E$2:$E$46&lt;=AH$1)*('lits saisie'!#REF!&gt;=AH$1)*('lits saisie'!$A$2:$A$46=$A34))</f>
        <v>#REF!</v>
      </c>
      <c r="AI34" s="24" t="e">
        <f>SUMPRODUCT(('lits saisie'!$E$2:$E$46&lt;=AI$1)*('lits saisie'!#REF!&gt;=AI$1)*('lits saisie'!$A$2:$A$46=$A34))</f>
        <v>#REF!</v>
      </c>
      <c r="AJ34" s="24" t="e">
        <f>SUMPRODUCT(('lits saisie'!$E$2:$E$46&lt;=AJ$1)*('lits saisie'!#REF!&gt;=AJ$1)*('lits saisie'!$A$2:$A$46=$A34))</f>
        <v>#REF!</v>
      </c>
      <c r="AK34" s="24" t="e">
        <f>SUMPRODUCT(('lits saisie'!$E$2:$E$46&lt;=AK$1)*('lits saisie'!#REF!&gt;=AK$1)*('lits saisie'!$A$2:$A$46=$A34))</f>
        <v>#REF!</v>
      </c>
      <c r="AL34" s="24" t="e">
        <f>SUMPRODUCT(('lits saisie'!$E$2:$E$46&lt;=AL$1)*('lits saisie'!#REF!&gt;=AL$1)*('lits saisie'!$A$2:$A$46=$A34))</f>
        <v>#REF!</v>
      </c>
      <c r="AM34" s="24" t="e">
        <f>SUMPRODUCT(('lits saisie'!$E$2:$E$46&lt;=AM$1)*('lits saisie'!#REF!&gt;=AM$1)*('lits saisie'!$A$2:$A$46=$A34))</f>
        <v>#REF!</v>
      </c>
      <c r="AN34" s="24" t="e">
        <f>SUMPRODUCT(('lits saisie'!$E$2:$E$46&lt;=AN$1)*('lits saisie'!#REF!&gt;=AN$1)*('lits saisie'!$A$2:$A$46=$A34))</f>
        <v>#REF!</v>
      </c>
      <c r="AO34" s="24" t="e">
        <f>SUMPRODUCT(('lits saisie'!$E$2:$E$46&lt;=AO$1)*('lits saisie'!#REF!&gt;=AO$1)*('lits saisie'!$A$2:$A$46=$A34))</f>
        <v>#REF!</v>
      </c>
      <c r="AP34" s="24" t="e">
        <f>SUMPRODUCT(('lits saisie'!$E$2:$E$46&lt;=AP$1)*('lits saisie'!#REF!&gt;=AP$1)*('lits saisie'!$A$2:$A$46=$A34))</f>
        <v>#REF!</v>
      </c>
      <c r="AQ34" s="24" t="e">
        <f>SUMPRODUCT(('lits saisie'!$E$2:$E$46&lt;=AQ$1)*('lits saisie'!#REF!&gt;=AQ$1)*('lits saisie'!$A$2:$A$46=$A34))</f>
        <v>#REF!</v>
      </c>
      <c r="AR34" s="24" t="e">
        <f>SUMPRODUCT(('lits saisie'!$E$2:$E$46&lt;=AR$1)*('lits saisie'!#REF!&gt;=AR$1)*('lits saisie'!$A$2:$A$46=$A34))</f>
        <v>#REF!</v>
      </c>
      <c r="AS34" s="24" t="e">
        <f>SUMPRODUCT(('lits saisie'!$E$2:$E$46&lt;=AS$1)*('lits saisie'!#REF!&gt;=AS$1)*('lits saisie'!$A$2:$A$46=$A34))</f>
        <v>#REF!</v>
      </c>
      <c r="AT34" s="24" t="e">
        <f>SUMPRODUCT(('lits saisie'!$E$2:$E$46&lt;=AT$1)*('lits saisie'!#REF!&gt;=AT$1)*('lits saisie'!$A$2:$A$46=$A34))</f>
        <v>#REF!</v>
      </c>
      <c r="AU34" s="24" t="e">
        <f>SUMPRODUCT(('lits saisie'!$E$2:$E$46&lt;=AU$1)*('lits saisie'!#REF!&gt;=AU$1)*('lits saisie'!$A$2:$A$46=$A34))</f>
        <v>#REF!</v>
      </c>
      <c r="AV34" s="24" t="e">
        <f>SUMPRODUCT(('lits saisie'!$E$2:$E$46&lt;=AV$1)*('lits saisie'!#REF!&gt;=AV$1)*('lits saisie'!$A$2:$A$46=$A34))</f>
        <v>#REF!</v>
      </c>
      <c r="AW34" s="24" t="e">
        <f>SUMPRODUCT(('lits saisie'!$E$2:$E$46&lt;=AW$1)*('lits saisie'!#REF!&gt;=AW$1)*('lits saisie'!$A$2:$A$46=$A34))</f>
        <v>#REF!</v>
      </c>
      <c r="AX34" s="24" t="e">
        <f>SUMPRODUCT(('lits saisie'!$E$2:$E$46&lt;=AX$1)*('lits saisie'!#REF!&gt;=AX$1)*('lits saisie'!$A$2:$A$46=$A34))</f>
        <v>#REF!</v>
      </c>
      <c r="AY34" s="24" t="e">
        <f>SUMPRODUCT(('lits saisie'!$E$2:$E$46&lt;=AY$1)*('lits saisie'!#REF!&gt;=AY$1)*('lits saisie'!$A$2:$A$46=$A34))</f>
        <v>#REF!</v>
      </c>
      <c r="AZ34" s="24" t="e">
        <f>SUMPRODUCT(('lits saisie'!$E$2:$E$46&lt;=AZ$1)*('lits saisie'!#REF!&gt;=AZ$1)*('lits saisie'!$A$2:$A$46=$A34))</f>
        <v>#REF!</v>
      </c>
      <c r="BA34" s="24" t="e">
        <f>SUMPRODUCT(('lits saisie'!$E$2:$E$46&lt;=BA$1)*('lits saisie'!#REF!&gt;=BA$1)*('lits saisie'!$A$2:$A$46=$A34))</f>
        <v>#REF!</v>
      </c>
      <c r="BB34" s="24" t="e">
        <f>SUMPRODUCT(('lits saisie'!$E$2:$E$46&lt;=BB$1)*('lits saisie'!#REF!&gt;=BB$1)*('lits saisie'!$A$2:$A$46=$A34))</f>
        <v>#REF!</v>
      </c>
      <c r="BC34" s="24" t="e">
        <f>SUMPRODUCT(('lits saisie'!$E$2:$E$46&lt;=BC$1)*('lits saisie'!#REF!&gt;=BC$1)*('lits saisie'!$A$2:$A$46=$A34))</f>
        <v>#REF!</v>
      </c>
      <c r="BD34" s="24" t="e">
        <f>SUMPRODUCT(('lits saisie'!$E$2:$E$46&lt;=BD$1)*('lits saisie'!#REF!&gt;=BD$1)*('lits saisie'!$A$2:$A$46=$A34))</f>
        <v>#REF!</v>
      </c>
      <c r="BE34" s="24" t="e">
        <f>SUMPRODUCT(('lits saisie'!$E$2:$E$46&lt;=BE$1)*('lits saisie'!#REF!&gt;=BE$1)*('lits saisie'!$A$2:$A$46=$A34))</f>
        <v>#REF!</v>
      </c>
      <c r="BF34" s="24" t="e">
        <f>SUMPRODUCT(('lits saisie'!$E$2:$E$46&lt;=BF$1)*('lits saisie'!#REF!&gt;=BF$1)*('lits saisie'!$A$2:$A$46=$A34))</f>
        <v>#REF!</v>
      </c>
      <c r="BG34" s="24" t="e">
        <f>SUMPRODUCT(('lits saisie'!$E$2:$E$46&lt;=BG$1)*('lits saisie'!#REF!&gt;=BG$1)*('lits saisie'!$A$2:$A$46=$A34))</f>
        <v>#REF!</v>
      </c>
      <c r="BH34" s="24" t="e">
        <f>SUMPRODUCT(('lits saisie'!$E$2:$E$46&lt;=BH$1)*('lits saisie'!#REF!&gt;=BH$1)*('lits saisie'!$A$2:$A$46=$A34))</f>
        <v>#REF!</v>
      </c>
      <c r="BI34" s="24" t="e">
        <f>SUMPRODUCT(('lits saisie'!$E$2:$E$46&lt;=BI$1)*('lits saisie'!#REF!&gt;=BI$1)*('lits saisie'!$A$2:$A$46=$A34))</f>
        <v>#REF!</v>
      </c>
      <c r="BJ34" s="24" t="e">
        <f>SUMPRODUCT(('lits saisie'!$E$2:$E$46&lt;=BJ$1)*('lits saisie'!#REF!&gt;=BJ$1)*('lits saisie'!$A$2:$A$46=$A34))</f>
        <v>#REF!</v>
      </c>
      <c r="BK34" s="24" t="e">
        <f>SUMPRODUCT(('lits saisie'!$E$2:$E$46&lt;=BK$1)*('lits saisie'!#REF!&gt;=BK$1)*('lits saisie'!$A$2:$A$46=$A34))</f>
        <v>#REF!</v>
      </c>
      <c r="BL34" s="24" t="e">
        <f>SUMPRODUCT(('lits saisie'!$E$2:$E$46&lt;=BL$1)*('lits saisie'!#REF!&gt;=BL$1)*('lits saisie'!$A$2:$A$46=$A34))</f>
        <v>#REF!</v>
      </c>
    </row>
    <row r="35" spans="1:64" x14ac:dyDescent="0.2">
      <c r="A35" s="21" t="s">
        <v>230</v>
      </c>
      <c r="B35" s="24" t="e">
        <f>SUMPRODUCT(('lits saisie'!$E$2:$E$46&lt;=B$1)*('lits saisie'!#REF!&gt;=B$1)*('lits saisie'!$A$2:$A$46=$A35))</f>
        <v>#REF!</v>
      </c>
      <c r="C35" s="24" t="e">
        <f>SUMPRODUCT(('lits saisie'!$E$2:$E$46&lt;=C$1)*('lits saisie'!#REF!&gt;=C$1)*('lits saisie'!$A$2:$A$46=$A35))</f>
        <v>#REF!</v>
      </c>
      <c r="D35" s="24" t="e">
        <f>SUMPRODUCT(('lits saisie'!$E$2:$E$46&lt;=D$1)*('lits saisie'!#REF!&gt;=D$1)*('lits saisie'!$A$2:$A$46=$A35))</f>
        <v>#REF!</v>
      </c>
      <c r="E35" s="24" t="e">
        <f>SUMPRODUCT(('lits saisie'!$E$2:$E$46&lt;=E$1)*('lits saisie'!#REF!&gt;=E$1)*('lits saisie'!$A$2:$A$46=$A35))</f>
        <v>#REF!</v>
      </c>
      <c r="F35" s="24" t="e">
        <f>SUMPRODUCT(('lits saisie'!$E$2:$E$46&lt;=F$1)*('lits saisie'!#REF!&gt;=F$1)*('lits saisie'!$A$2:$A$46=$A35))</f>
        <v>#REF!</v>
      </c>
      <c r="G35" s="24" t="e">
        <f>SUMPRODUCT(('lits saisie'!$E$2:$E$46&lt;=G$1)*('lits saisie'!#REF!&gt;=G$1)*('lits saisie'!$A$2:$A$46=$A35))</f>
        <v>#REF!</v>
      </c>
      <c r="H35" s="24" t="e">
        <f>SUMPRODUCT(('lits saisie'!$E$2:$E$46&lt;=H$1)*('lits saisie'!#REF!&gt;=H$1)*('lits saisie'!$A$2:$A$46=$A35))</f>
        <v>#REF!</v>
      </c>
      <c r="I35" s="24" t="e">
        <f>SUMPRODUCT(('lits saisie'!$E$2:$E$46&lt;=I$1)*('lits saisie'!#REF!&gt;=I$1)*('lits saisie'!$A$2:$A$46=$A35))</f>
        <v>#REF!</v>
      </c>
      <c r="J35" s="24" t="e">
        <f>SUMPRODUCT(('lits saisie'!$E$2:$E$46&lt;=J$1)*('lits saisie'!#REF!&gt;=J$1)*('lits saisie'!$A$2:$A$46=$A35))</f>
        <v>#REF!</v>
      </c>
      <c r="K35" s="24" t="e">
        <f>SUMPRODUCT(('lits saisie'!$E$2:$E$46&lt;=K$1)*('lits saisie'!#REF!&gt;=K$1)*('lits saisie'!$A$2:$A$46=$A35))</f>
        <v>#REF!</v>
      </c>
      <c r="L35" s="24" t="e">
        <f>SUMPRODUCT(('lits saisie'!$E$2:$E$46&lt;=L$1)*('lits saisie'!#REF!&gt;=L$1)*('lits saisie'!$A$2:$A$46=$A35))</f>
        <v>#REF!</v>
      </c>
      <c r="M35" s="24" t="e">
        <f>SUMPRODUCT(('lits saisie'!$E$2:$E$46&lt;=M$1)*('lits saisie'!#REF!&gt;=M$1)*('lits saisie'!$A$2:$A$46=$A35))</f>
        <v>#REF!</v>
      </c>
      <c r="N35" s="24" t="e">
        <f>SUMPRODUCT(('lits saisie'!$E$2:$E$46&lt;=N$1)*('lits saisie'!#REF!&gt;=N$1)*('lits saisie'!$A$2:$A$46=$A35))</f>
        <v>#REF!</v>
      </c>
      <c r="O35" s="24" t="e">
        <f>SUMPRODUCT(('lits saisie'!$E$2:$E$46&lt;=O$1)*('lits saisie'!#REF!&gt;=O$1)*('lits saisie'!$A$2:$A$46=$A35))</f>
        <v>#REF!</v>
      </c>
      <c r="P35" s="24" t="e">
        <f>SUMPRODUCT(('lits saisie'!$E$2:$E$46&lt;=P$1)*('lits saisie'!#REF!&gt;=P$1)*('lits saisie'!$A$2:$A$46=$A35))</f>
        <v>#REF!</v>
      </c>
      <c r="Q35" s="24" t="e">
        <f>SUMPRODUCT(('lits saisie'!$E$2:$E$46&lt;=Q$1)*('lits saisie'!#REF!&gt;=Q$1)*('lits saisie'!$A$2:$A$46=$A35))</f>
        <v>#REF!</v>
      </c>
      <c r="R35" s="24" t="e">
        <f>SUMPRODUCT(('lits saisie'!$E$2:$E$46&lt;=R$1)*('lits saisie'!#REF!&gt;=R$1)*('lits saisie'!$A$2:$A$46=$A35))</f>
        <v>#REF!</v>
      </c>
      <c r="S35" s="24" t="e">
        <f>SUMPRODUCT(('lits saisie'!$E$2:$E$46&lt;=S$1)*('lits saisie'!#REF!&gt;=S$1)*('lits saisie'!$A$2:$A$46=$A35))</f>
        <v>#REF!</v>
      </c>
      <c r="T35" s="24" t="e">
        <f>SUMPRODUCT(('lits saisie'!$E$2:$E$46&lt;=T$1)*('lits saisie'!#REF!&gt;=T$1)*('lits saisie'!$A$2:$A$46=$A35))</f>
        <v>#REF!</v>
      </c>
      <c r="U35" s="24" t="e">
        <f>SUMPRODUCT(('lits saisie'!$E$2:$E$46&lt;=U$1)*('lits saisie'!#REF!&gt;=U$1)*('lits saisie'!$A$2:$A$46=$A35))</f>
        <v>#REF!</v>
      </c>
      <c r="V35" s="24" t="e">
        <f>SUMPRODUCT(('lits saisie'!$E$2:$E$46&lt;=V$1)*('lits saisie'!#REF!&gt;=V$1)*('lits saisie'!$A$2:$A$46=$A35))</f>
        <v>#REF!</v>
      </c>
      <c r="W35" s="24" t="e">
        <f>SUMPRODUCT(('lits saisie'!$E$2:$E$46&lt;=W$1)*('lits saisie'!#REF!&gt;=W$1)*('lits saisie'!$A$2:$A$46=$A35))</f>
        <v>#REF!</v>
      </c>
      <c r="X35" s="24" t="e">
        <f>SUMPRODUCT(('lits saisie'!$E$2:$E$46&lt;=X$1)*('lits saisie'!#REF!&gt;=X$1)*('lits saisie'!$A$2:$A$46=$A35))</f>
        <v>#REF!</v>
      </c>
      <c r="Y35" s="24" t="e">
        <f>SUMPRODUCT(('lits saisie'!$E$2:$E$46&lt;=Y$1)*('lits saisie'!#REF!&gt;=Y$1)*('lits saisie'!$A$2:$A$46=$A35))</f>
        <v>#REF!</v>
      </c>
      <c r="Z35" s="24" t="e">
        <f>SUMPRODUCT(('lits saisie'!$E$2:$E$46&lt;=Z$1)*('lits saisie'!#REF!&gt;=Z$1)*('lits saisie'!$A$2:$A$46=$A35))</f>
        <v>#REF!</v>
      </c>
      <c r="AA35" s="24" t="e">
        <f>SUMPRODUCT(('lits saisie'!$E$2:$E$46&lt;=AA$1)*('lits saisie'!#REF!&gt;=AA$1)*('lits saisie'!$A$2:$A$46=$A35))</f>
        <v>#REF!</v>
      </c>
      <c r="AB35" s="24" t="e">
        <f>SUMPRODUCT(('lits saisie'!$E$2:$E$46&lt;=AB$1)*('lits saisie'!#REF!&gt;=AB$1)*('lits saisie'!$A$2:$A$46=$A35))</f>
        <v>#REF!</v>
      </c>
      <c r="AC35" s="24" t="e">
        <f>SUMPRODUCT(('lits saisie'!$E$2:$E$46&lt;=AC$1)*('lits saisie'!#REF!&gt;=AC$1)*('lits saisie'!$A$2:$A$46=$A35))</f>
        <v>#REF!</v>
      </c>
      <c r="AD35" s="24" t="e">
        <f>SUMPRODUCT(('lits saisie'!$E$2:$E$46&lt;=AD$1)*('lits saisie'!#REF!&gt;=AD$1)*('lits saisie'!$A$2:$A$46=$A35))</f>
        <v>#REF!</v>
      </c>
      <c r="AE35" s="24" t="e">
        <f>SUMPRODUCT(('lits saisie'!$E$2:$E$46&lt;=AE$1)*('lits saisie'!#REF!&gt;=AE$1)*('lits saisie'!$A$2:$A$46=$A35))</f>
        <v>#REF!</v>
      </c>
      <c r="AF35" s="24" t="e">
        <f>SUMPRODUCT(('lits saisie'!$E$2:$E$46&lt;=AF$1)*('lits saisie'!#REF!&gt;=AF$1)*('lits saisie'!$A$2:$A$46=$A35))</f>
        <v>#REF!</v>
      </c>
      <c r="AG35" s="24" t="e">
        <f>SUMPRODUCT(('lits saisie'!$E$2:$E$46&lt;=AG$1)*('lits saisie'!#REF!&gt;=AG$1)*('lits saisie'!$A$2:$A$46=$A35))</f>
        <v>#REF!</v>
      </c>
      <c r="AH35" s="24" t="e">
        <f>SUMPRODUCT(('lits saisie'!$E$2:$E$46&lt;=AH$1)*('lits saisie'!#REF!&gt;=AH$1)*('lits saisie'!$A$2:$A$46=$A35))</f>
        <v>#REF!</v>
      </c>
      <c r="AI35" s="24" t="e">
        <f>SUMPRODUCT(('lits saisie'!$E$2:$E$46&lt;=AI$1)*('lits saisie'!#REF!&gt;=AI$1)*('lits saisie'!$A$2:$A$46=$A35))</f>
        <v>#REF!</v>
      </c>
      <c r="AJ35" s="24" t="e">
        <f>SUMPRODUCT(('lits saisie'!$E$2:$E$46&lt;=AJ$1)*('lits saisie'!#REF!&gt;=AJ$1)*('lits saisie'!$A$2:$A$46=$A35))</f>
        <v>#REF!</v>
      </c>
      <c r="AK35" s="24" t="e">
        <f>SUMPRODUCT(('lits saisie'!$E$2:$E$46&lt;=AK$1)*('lits saisie'!#REF!&gt;=AK$1)*('lits saisie'!$A$2:$A$46=$A35))</f>
        <v>#REF!</v>
      </c>
      <c r="AL35" s="24" t="e">
        <f>SUMPRODUCT(('lits saisie'!$E$2:$E$46&lt;=AL$1)*('lits saisie'!#REF!&gt;=AL$1)*('lits saisie'!$A$2:$A$46=$A35))</f>
        <v>#REF!</v>
      </c>
      <c r="AM35" s="24" t="e">
        <f>SUMPRODUCT(('lits saisie'!$E$2:$E$46&lt;=AM$1)*('lits saisie'!#REF!&gt;=AM$1)*('lits saisie'!$A$2:$A$46=$A35))</f>
        <v>#REF!</v>
      </c>
      <c r="AN35" s="24" t="e">
        <f>SUMPRODUCT(('lits saisie'!$E$2:$E$46&lt;=AN$1)*('lits saisie'!#REF!&gt;=AN$1)*('lits saisie'!$A$2:$A$46=$A35))</f>
        <v>#REF!</v>
      </c>
      <c r="AO35" s="24" t="e">
        <f>SUMPRODUCT(('lits saisie'!$E$2:$E$46&lt;=AO$1)*('lits saisie'!#REF!&gt;=AO$1)*('lits saisie'!$A$2:$A$46=$A35))</f>
        <v>#REF!</v>
      </c>
      <c r="AP35" s="24" t="e">
        <f>SUMPRODUCT(('lits saisie'!$E$2:$E$46&lt;=AP$1)*('lits saisie'!#REF!&gt;=AP$1)*('lits saisie'!$A$2:$A$46=$A35))</f>
        <v>#REF!</v>
      </c>
      <c r="AQ35" s="24" t="e">
        <f>SUMPRODUCT(('lits saisie'!$E$2:$E$46&lt;=AQ$1)*('lits saisie'!#REF!&gt;=AQ$1)*('lits saisie'!$A$2:$A$46=$A35))</f>
        <v>#REF!</v>
      </c>
      <c r="AR35" s="24" t="e">
        <f>SUMPRODUCT(('lits saisie'!$E$2:$E$46&lt;=AR$1)*('lits saisie'!#REF!&gt;=AR$1)*('lits saisie'!$A$2:$A$46=$A35))</f>
        <v>#REF!</v>
      </c>
      <c r="AS35" s="24" t="e">
        <f>SUMPRODUCT(('lits saisie'!$E$2:$E$46&lt;=AS$1)*('lits saisie'!#REF!&gt;=AS$1)*('lits saisie'!$A$2:$A$46=$A35))</f>
        <v>#REF!</v>
      </c>
      <c r="AT35" s="24" t="e">
        <f>SUMPRODUCT(('lits saisie'!$E$2:$E$46&lt;=AT$1)*('lits saisie'!#REF!&gt;=AT$1)*('lits saisie'!$A$2:$A$46=$A35))</f>
        <v>#REF!</v>
      </c>
      <c r="AU35" s="24" t="e">
        <f>SUMPRODUCT(('lits saisie'!$E$2:$E$46&lt;=AU$1)*('lits saisie'!#REF!&gt;=AU$1)*('lits saisie'!$A$2:$A$46=$A35))</f>
        <v>#REF!</v>
      </c>
      <c r="AV35" s="24" t="e">
        <f>SUMPRODUCT(('lits saisie'!$E$2:$E$46&lt;=AV$1)*('lits saisie'!#REF!&gt;=AV$1)*('lits saisie'!$A$2:$A$46=$A35))</f>
        <v>#REF!</v>
      </c>
      <c r="AW35" s="24" t="e">
        <f>SUMPRODUCT(('lits saisie'!$E$2:$E$46&lt;=AW$1)*('lits saisie'!#REF!&gt;=AW$1)*('lits saisie'!$A$2:$A$46=$A35))</f>
        <v>#REF!</v>
      </c>
      <c r="AX35" s="24" t="e">
        <f>SUMPRODUCT(('lits saisie'!$E$2:$E$46&lt;=AX$1)*('lits saisie'!#REF!&gt;=AX$1)*('lits saisie'!$A$2:$A$46=$A35))</f>
        <v>#REF!</v>
      </c>
      <c r="AY35" s="24" t="e">
        <f>SUMPRODUCT(('lits saisie'!$E$2:$E$46&lt;=AY$1)*('lits saisie'!#REF!&gt;=AY$1)*('lits saisie'!$A$2:$A$46=$A35))</f>
        <v>#REF!</v>
      </c>
      <c r="AZ35" s="24" t="e">
        <f>SUMPRODUCT(('lits saisie'!$E$2:$E$46&lt;=AZ$1)*('lits saisie'!#REF!&gt;=AZ$1)*('lits saisie'!$A$2:$A$46=$A35))</f>
        <v>#REF!</v>
      </c>
      <c r="BA35" s="24" t="e">
        <f>SUMPRODUCT(('lits saisie'!$E$2:$E$46&lt;=BA$1)*('lits saisie'!#REF!&gt;=BA$1)*('lits saisie'!$A$2:$A$46=$A35))</f>
        <v>#REF!</v>
      </c>
      <c r="BB35" s="24" t="e">
        <f>SUMPRODUCT(('lits saisie'!$E$2:$E$46&lt;=BB$1)*('lits saisie'!#REF!&gt;=BB$1)*('lits saisie'!$A$2:$A$46=$A35))</f>
        <v>#REF!</v>
      </c>
      <c r="BC35" s="24" t="e">
        <f>SUMPRODUCT(('lits saisie'!$E$2:$E$46&lt;=BC$1)*('lits saisie'!#REF!&gt;=BC$1)*('lits saisie'!$A$2:$A$46=$A35))</f>
        <v>#REF!</v>
      </c>
      <c r="BD35" s="24" t="e">
        <f>SUMPRODUCT(('lits saisie'!$E$2:$E$46&lt;=BD$1)*('lits saisie'!#REF!&gt;=BD$1)*('lits saisie'!$A$2:$A$46=$A35))</f>
        <v>#REF!</v>
      </c>
      <c r="BE35" s="24" t="e">
        <f>SUMPRODUCT(('lits saisie'!$E$2:$E$46&lt;=BE$1)*('lits saisie'!#REF!&gt;=BE$1)*('lits saisie'!$A$2:$A$46=$A35))</f>
        <v>#REF!</v>
      </c>
      <c r="BF35" s="24" t="e">
        <f>SUMPRODUCT(('lits saisie'!$E$2:$E$46&lt;=BF$1)*('lits saisie'!#REF!&gt;=BF$1)*('lits saisie'!$A$2:$A$46=$A35))</f>
        <v>#REF!</v>
      </c>
      <c r="BG35" s="24" t="e">
        <f>SUMPRODUCT(('lits saisie'!$E$2:$E$46&lt;=BG$1)*('lits saisie'!#REF!&gt;=BG$1)*('lits saisie'!$A$2:$A$46=$A35))</f>
        <v>#REF!</v>
      </c>
      <c r="BH35" s="24" t="e">
        <f>SUMPRODUCT(('lits saisie'!$E$2:$E$46&lt;=BH$1)*('lits saisie'!#REF!&gt;=BH$1)*('lits saisie'!$A$2:$A$46=$A35))</f>
        <v>#REF!</v>
      </c>
      <c r="BI35" s="24" t="e">
        <f>SUMPRODUCT(('lits saisie'!$E$2:$E$46&lt;=BI$1)*('lits saisie'!#REF!&gt;=BI$1)*('lits saisie'!$A$2:$A$46=$A35))</f>
        <v>#REF!</v>
      </c>
      <c r="BJ35" s="24" t="e">
        <f>SUMPRODUCT(('lits saisie'!$E$2:$E$46&lt;=BJ$1)*('lits saisie'!#REF!&gt;=BJ$1)*('lits saisie'!$A$2:$A$46=$A35))</f>
        <v>#REF!</v>
      </c>
      <c r="BK35" s="24" t="e">
        <f>SUMPRODUCT(('lits saisie'!$E$2:$E$46&lt;=BK$1)*('lits saisie'!#REF!&gt;=BK$1)*('lits saisie'!$A$2:$A$46=$A35))</f>
        <v>#REF!</v>
      </c>
      <c r="BL35" s="24" t="e">
        <f>SUMPRODUCT(('lits saisie'!$E$2:$E$46&lt;=BL$1)*('lits saisie'!#REF!&gt;=BL$1)*('lits saisie'!$A$2:$A$46=$A35))</f>
        <v>#REF!</v>
      </c>
    </row>
    <row r="36" spans="1:64" x14ac:dyDescent="0.2">
      <c r="A36" s="21" t="s">
        <v>231</v>
      </c>
      <c r="B36" s="24" t="e">
        <f>SUMPRODUCT(('lits saisie'!$E$2:$E$46&lt;=B$1)*('lits saisie'!#REF!&gt;=B$1)*('lits saisie'!$A$2:$A$46=$A36))</f>
        <v>#REF!</v>
      </c>
      <c r="C36" s="24" t="e">
        <f>SUMPRODUCT(('lits saisie'!$E$2:$E$46&lt;=C$1)*('lits saisie'!#REF!&gt;=C$1)*('lits saisie'!$A$2:$A$46=$A36))</f>
        <v>#REF!</v>
      </c>
      <c r="D36" s="24" t="e">
        <f>SUMPRODUCT(('lits saisie'!$E$2:$E$46&lt;=D$1)*('lits saisie'!#REF!&gt;=D$1)*('lits saisie'!$A$2:$A$46=$A36))</f>
        <v>#REF!</v>
      </c>
      <c r="E36" s="24" t="e">
        <f>SUMPRODUCT(('lits saisie'!$E$2:$E$46&lt;=E$1)*('lits saisie'!#REF!&gt;=E$1)*('lits saisie'!$A$2:$A$46=$A36))</f>
        <v>#REF!</v>
      </c>
      <c r="F36" s="24" t="e">
        <f>SUMPRODUCT(('lits saisie'!$E$2:$E$46&lt;=F$1)*('lits saisie'!#REF!&gt;=F$1)*('lits saisie'!$A$2:$A$46=$A36))</f>
        <v>#REF!</v>
      </c>
      <c r="G36" s="24" t="e">
        <f>SUMPRODUCT(('lits saisie'!$E$2:$E$46&lt;=G$1)*('lits saisie'!#REF!&gt;=G$1)*('lits saisie'!$A$2:$A$46=$A36))</f>
        <v>#REF!</v>
      </c>
      <c r="H36" s="24" t="e">
        <f>SUMPRODUCT(('lits saisie'!$E$2:$E$46&lt;=H$1)*('lits saisie'!#REF!&gt;=H$1)*('lits saisie'!$A$2:$A$46=$A36))</f>
        <v>#REF!</v>
      </c>
      <c r="I36" s="24" t="e">
        <f>SUMPRODUCT(('lits saisie'!$E$2:$E$46&lt;=I$1)*('lits saisie'!#REF!&gt;=I$1)*('lits saisie'!$A$2:$A$46=$A36))</f>
        <v>#REF!</v>
      </c>
      <c r="J36" s="24" t="e">
        <f>SUMPRODUCT(('lits saisie'!$E$2:$E$46&lt;=J$1)*('lits saisie'!#REF!&gt;=J$1)*('lits saisie'!$A$2:$A$46=$A36))</f>
        <v>#REF!</v>
      </c>
      <c r="K36" s="24" t="e">
        <f>SUMPRODUCT(('lits saisie'!$E$2:$E$46&lt;=K$1)*('lits saisie'!#REF!&gt;=K$1)*('lits saisie'!$A$2:$A$46=$A36))</f>
        <v>#REF!</v>
      </c>
      <c r="L36" s="24" t="e">
        <f>SUMPRODUCT(('lits saisie'!$E$2:$E$46&lt;=L$1)*('lits saisie'!#REF!&gt;=L$1)*('lits saisie'!$A$2:$A$46=$A36))</f>
        <v>#REF!</v>
      </c>
      <c r="M36" s="24" t="e">
        <f>SUMPRODUCT(('lits saisie'!$E$2:$E$46&lt;=M$1)*('lits saisie'!#REF!&gt;=M$1)*('lits saisie'!$A$2:$A$46=$A36))</f>
        <v>#REF!</v>
      </c>
      <c r="N36" s="24" t="e">
        <f>SUMPRODUCT(('lits saisie'!$E$2:$E$46&lt;=N$1)*('lits saisie'!#REF!&gt;=N$1)*('lits saisie'!$A$2:$A$46=$A36))</f>
        <v>#REF!</v>
      </c>
      <c r="O36" s="24" t="e">
        <f>SUMPRODUCT(('lits saisie'!$E$2:$E$46&lt;=O$1)*('lits saisie'!#REF!&gt;=O$1)*('lits saisie'!$A$2:$A$46=$A36))</f>
        <v>#REF!</v>
      </c>
      <c r="P36" s="24" t="e">
        <f>SUMPRODUCT(('lits saisie'!$E$2:$E$46&lt;=P$1)*('lits saisie'!#REF!&gt;=P$1)*('lits saisie'!$A$2:$A$46=$A36))</f>
        <v>#REF!</v>
      </c>
      <c r="Q36" s="24" t="e">
        <f>SUMPRODUCT(('lits saisie'!$E$2:$E$46&lt;=Q$1)*('lits saisie'!#REF!&gt;=Q$1)*('lits saisie'!$A$2:$A$46=$A36))</f>
        <v>#REF!</v>
      </c>
      <c r="R36" s="24" t="e">
        <f>SUMPRODUCT(('lits saisie'!$E$2:$E$46&lt;=R$1)*('lits saisie'!#REF!&gt;=R$1)*('lits saisie'!$A$2:$A$46=$A36))</f>
        <v>#REF!</v>
      </c>
      <c r="S36" s="24" t="e">
        <f>SUMPRODUCT(('lits saisie'!$E$2:$E$46&lt;=S$1)*('lits saisie'!#REF!&gt;=S$1)*('lits saisie'!$A$2:$A$46=$A36))</f>
        <v>#REF!</v>
      </c>
      <c r="T36" s="24" t="e">
        <f>SUMPRODUCT(('lits saisie'!$E$2:$E$46&lt;=T$1)*('lits saisie'!#REF!&gt;=T$1)*('lits saisie'!$A$2:$A$46=$A36))</f>
        <v>#REF!</v>
      </c>
      <c r="U36" s="24" t="e">
        <f>SUMPRODUCT(('lits saisie'!$E$2:$E$46&lt;=U$1)*('lits saisie'!#REF!&gt;=U$1)*('lits saisie'!$A$2:$A$46=$A36))</f>
        <v>#REF!</v>
      </c>
      <c r="V36" s="24" t="e">
        <f>SUMPRODUCT(('lits saisie'!$E$2:$E$46&lt;=V$1)*('lits saisie'!#REF!&gt;=V$1)*('lits saisie'!$A$2:$A$46=$A36))</f>
        <v>#REF!</v>
      </c>
      <c r="W36" s="24" t="e">
        <f>SUMPRODUCT(('lits saisie'!$E$2:$E$46&lt;=W$1)*('lits saisie'!#REF!&gt;=W$1)*('lits saisie'!$A$2:$A$46=$A36))</f>
        <v>#REF!</v>
      </c>
      <c r="X36" s="24" t="e">
        <f>SUMPRODUCT(('lits saisie'!$E$2:$E$46&lt;=X$1)*('lits saisie'!#REF!&gt;=X$1)*('lits saisie'!$A$2:$A$46=$A36))</f>
        <v>#REF!</v>
      </c>
      <c r="Y36" s="24" t="e">
        <f>SUMPRODUCT(('lits saisie'!$E$2:$E$46&lt;=Y$1)*('lits saisie'!#REF!&gt;=Y$1)*('lits saisie'!$A$2:$A$46=$A36))</f>
        <v>#REF!</v>
      </c>
      <c r="Z36" s="24" t="e">
        <f>SUMPRODUCT(('lits saisie'!$E$2:$E$46&lt;=Z$1)*('lits saisie'!#REF!&gt;=Z$1)*('lits saisie'!$A$2:$A$46=$A36))</f>
        <v>#REF!</v>
      </c>
      <c r="AA36" s="24" t="e">
        <f>SUMPRODUCT(('lits saisie'!$E$2:$E$46&lt;=AA$1)*('lits saisie'!#REF!&gt;=AA$1)*('lits saisie'!$A$2:$A$46=$A36))</f>
        <v>#REF!</v>
      </c>
      <c r="AB36" s="24" t="e">
        <f>SUMPRODUCT(('lits saisie'!$E$2:$E$46&lt;=AB$1)*('lits saisie'!#REF!&gt;=AB$1)*('lits saisie'!$A$2:$A$46=$A36))</f>
        <v>#REF!</v>
      </c>
      <c r="AC36" s="24" t="e">
        <f>SUMPRODUCT(('lits saisie'!$E$2:$E$46&lt;=AC$1)*('lits saisie'!#REF!&gt;=AC$1)*('lits saisie'!$A$2:$A$46=$A36))</f>
        <v>#REF!</v>
      </c>
      <c r="AD36" s="24" t="e">
        <f>SUMPRODUCT(('lits saisie'!$E$2:$E$46&lt;=AD$1)*('lits saisie'!#REF!&gt;=AD$1)*('lits saisie'!$A$2:$A$46=$A36))</f>
        <v>#REF!</v>
      </c>
      <c r="AE36" s="24" t="e">
        <f>SUMPRODUCT(('lits saisie'!$E$2:$E$46&lt;=AE$1)*('lits saisie'!#REF!&gt;=AE$1)*('lits saisie'!$A$2:$A$46=$A36))</f>
        <v>#REF!</v>
      </c>
      <c r="AF36" s="24" t="e">
        <f>SUMPRODUCT(('lits saisie'!$E$2:$E$46&lt;=AF$1)*('lits saisie'!#REF!&gt;=AF$1)*('lits saisie'!$A$2:$A$46=$A36))</f>
        <v>#REF!</v>
      </c>
      <c r="AG36" s="24" t="e">
        <f>SUMPRODUCT(('lits saisie'!$E$2:$E$46&lt;=AG$1)*('lits saisie'!#REF!&gt;=AG$1)*('lits saisie'!$A$2:$A$46=$A36))</f>
        <v>#REF!</v>
      </c>
      <c r="AH36" s="24" t="e">
        <f>SUMPRODUCT(('lits saisie'!$E$2:$E$46&lt;=AH$1)*('lits saisie'!#REF!&gt;=AH$1)*('lits saisie'!$A$2:$A$46=$A36))</f>
        <v>#REF!</v>
      </c>
      <c r="AI36" s="24" t="e">
        <f>SUMPRODUCT(('lits saisie'!$E$2:$E$46&lt;=AI$1)*('lits saisie'!#REF!&gt;=AI$1)*('lits saisie'!$A$2:$A$46=$A36))</f>
        <v>#REF!</v>
      </c>
      <c r="AJ36" s="24" t="e">
        <f>SUMPRODUCT(('lits saisie'!$E$2:$E$46&lt;=AJ$1)*('lits saisie'!#REF!&gt;=AJ$1)*('lits saisie'!$A$2:$A$46=$A36))</f>
        <v>#REF!</v>
      </c>
      <c r="AK36" s="24" t="e">
        <f>SUMPRODUCT(('lits saisie'!$E$2:$E$46&lt;=AK$1)*('lits saisie'!#REF!&gt;=AK$1)*('lits saisie'!$A$2:$A$46=$A36))</f>
        <v>#REF!</v>
      </c>
      <c r="AL36" s="24" t="e">
        <f>SUMPRODUCT(('lits saisie'!$E$2:$E$46&lt;=AL$1)*('lits saisie'!#REF!&gt;=AL$1)*('lits saisie'!$A$2:$A$46=$A36))</f>
        <v>#REF!</v>
      </c>
      <c r="AM36" s="24" t="e">
        <f>SUMPRODUCT(('lits saisie'!$E$2:$E$46&lt;=AM$1)*('lits saisie'!#REF!&gt;=AM$1)*('lits saisie'!$A$2:$A$46=$A36))</f>
        <v>#REF!</v>
      </c>
      <c r="AN36" s="24" t="e">
        <f>SUMPRODUCT(('lits saisie'!$E$2:$E$46&lt;=AN$1)*('lits saisie'!#REF!&gt;=AN$1)*('lits saisie'!$A$2:$A$46=$A36))</f>
        <v>#REF!</v>
      </c>
      <c r="AO36" s="24" t="e">
        <f>SUMPRODUCT(('lits saisie'!$E$2:$E$46&lt;=AO$1)*('lits saisie'!#REF!&gt;=AO$1)*('lits saisie'!$A$2:$A$46=$A36))</f>
        <v>#REF!</v>
      </c>
      <c r="AP36" s="24" t="e">
        <f>SUMPRODUCT(('lits saisie'!$E$2:$E$46&lt;=AP$1)*('lits saisie'!#REF!&gt;=AP$1)*('lits saisie'!$A$2:$A$46=$A36))</f>
        <v>#REF!</v>
      </c>
      <c r="AQ36" s="24" t="e">
        <f>SUMPRODUCT(('lits saisie'!$E$2:$E$46&lt;=AQ$1)*('lits saisie'!#REF!&gt;=AQ$1)*('lits saisie'!$A$2:$A$46=$A36))</f>
        <v>#REF!</v>
      </c>
      <c r="AR36" s="24" t="e">
        <f>SUMPRODUCT(('lits saisie'!$E$2:$E$46&lt;=AR$1)*('lits saisie'!#REF!&gt;=AR$1)*('lits saisie'!$A$2:$A$46=$A36))</f>
        <v>#REF!</v>
      </c>
      <c r="AS36" s="24" t="e">
        <f>SUMPRODUCT(('lits saisie'!$E$2:$E$46&lt;=AS$1)*('lits saisie'!#REF!&gt;=AS$1)*('lits saisie'!$A$2:$A$46=$A36))</f>
        <v>#REF!</v>
      </c>
      <c r="AT36" s="24" t="e">
        <f>SUMPRODUCT(('lits saisie'!$E$2:$E$46&lt;=AT$1)*('lits saisie'!#REF!&gt;=AT$1)*('lits saisie'!$A$2:$A$46=$A36))</f>
        <v>#REF!</v>
      </c>
      <c r="AU36" s="24" t="e">
        <f>SUMPRODUCT(('lits saisie'!$E$2:$E$46&lt;=AU$1)*('lits saisie'!#REF!&gt;=AU$1)*('lits saisie'!$A$2:$A$46=$A36))</f>
        <v>#REF!</v>
      </c>
      <c r="AV36" s="24" t="e">
        <f>SUMPRODUCT(('lits saisie'!$E$2:$E$46&lt;=AV$1)*('lits saisie'!#REF!&gt;=AV$1)*('lits saisie'!$A$2:$A$46=$A36))</f>
        <v>#REF!</v>
      </c>
      <c r="AW36" s="24" t="e">
        <f>SUMPRODUCT(('lits saisie'!$E$2:$E$46&lt;=AW$1)*('lits saisie'!#REF!&gt;=AW$1)*('lits saisie'!$A$2:$A$46=$A36))</f>
        <v>#REF!</v>
      </c>
      <c r="AX36" s="24" t="e">
        <f>SUMPRODUCT(('lits saisie'!$E$2:$E$46&lt;=AX$1)*('lits saisie'!#REF!&gt;=AX$1)*('lits saisie'!$A$2:$A$46=$A36))</f>
        <v>#REF!</v>
      </c>
      <c r="AY36" s="24" t="e">
        <f>SUMPRODUCT(('lits saisie'!$E$2:$E$46&lt;=AY$1)*('lits saisie'!#REF!&gt;=AY$1)*('lits saisie'!$A$2:$A$46=$A36))</f>
        <v>#REF!</v>
      </c>
      <c r="AZ36" s="24" t="e">
        <f>SUMPRODUCT(('lits saisie'!$E$2:$E$46&lt;=AZ$1)*('lits saisie'!#REF!&gt;=AZ$1)*('lits saisie'!$A$2:$A$46=$A36))</f>
        <v>#REF!</v>
      </c>
      <c r="BA36" s="24" t="e">
        <f>SUMPRODUCT(('lits saisie'!$E$2:$E$46&lt;=BA$1)*('lits saisie'!#REF!&gt;=BA$1)*('lits saisie'!$A$2:$A$46=$A36))</f>
        <v>#REF!</v>
      </c>
      <c r="BB36" s="24" t="e">
        <f>SUMPRODUCT(('lits saisie'!$E$2:$E$46&lt;=BB$1)*('lits saisie'!#REF!&gt;=BB$1)*('lits saisie'!$A$2:$A$46=$A36))</f>
        <v>#REF!</v>
      </c>
      <c r="BC36" s="24" t="e">
        <f>SUMPRODUCT(('lits saisie'!$E$2:$E$46&lt;=BC$1)*('lits saisie'!#REF!&gt;=BC$1)*('lits saisie'!$A$2:$A$46=$A36))</f>
        <v>#REF!</v>
      </c>
      <c r="BD36" s="24" t="e">
        <f>SUMPRODUCT(('lits saisie'!$E$2:$E$46&lt;=BD$1)*('lits saisie'!#REF!&gt;=BD$1)*('lits saisie'!$A$2:$A$46=$A36))</f>
        <v>#REF!</v>
      </c>
      <c r="BE36" s="24" t="e">
        <f>SUMPRODUCT(('lits saisie'!$E$2:$E$46&lt;=BE$1)*('lits saisie'!#REF!&gt;=BE$1)*('lits saisie'!$A$2:$A$46=$A36))</f>
        <v>#REF!</v>
      </c>
      <c r="BF36" s="24" t="e">
        <f>SUMPRODUCT(('lits saisie'!$E$2:$E$46&lt;=BF$1)*('lits saisie'!#REF!&gt;=BF$1)*('lits saisie'!$A$2:$A$46=$A36))</f>
        <v>#REF!</v>
      </c>
      <c r="BG36" s="24" t="e">
        <f>SUMPRODUCT(('lits saisie'!$E$2:$E$46&lt;=BG$1)*('lits saisie'!#REF!&gt;=BG$1)*('lits saisie'!$A$2:$A$46=$A36))</f>
        <v>#REF!</v>
      </c>
      <c r="BH36" s="24" t="e">
        <f>SUMPRODUCT(('lits saisie'!$E$2:$E$46&lt;=BH$1)*('lits saisie'!#REF!&gt;=BH$1)*('lits saisie'!$A$2:$A$46=$A36))</f>
        <v>#REF!</v>
      </c>
      <c r="BI36" s="24" t="e">
        <f>SUMPRODUCT(('lits saisie'!$E$2:$E$46&lt;=BI$1)*('lits saisie'!#REF!&gt;=BI$1)*('lits saisie'!$A$2:$A$46=$A36))</f>
        <v>#REF!</v>
      </c>
      <c r="BJ36" s="24" t="e">
        <f>SUMPRODUCT(('lits saisie'!$E$2:$E$46&lt;=BJ$1)*('lits saisie'!#REF!&gt;=BJ$1)*('lits saisie'!$A$2:$A$46=$A36))</f>
        <v>#REF!</v>
      </c>
      <c r="BK36" s="24" t="e">
        <f>SUMPRODUCT(('lits saisie'!$E$2:$E$46&lt;=BK$1)*('lits saisie'!#REF!&gt;=BK$1)*('lits saisie'!$A$2:$A$46=$A36))</f>
        <v>#REF!</v>
      </c>
      <c r="BL36" s="24" t="e">
        <f>SUMPRODUCT(('lits saisie'!$E$2:$E$46&lt;=BL$1)*('lits saisie'!#REF!&gt;=BL$1)*('lits saisie'!$A$2:$A$46=$A36))</f>
        <v>#REF!</v>
      </c>
    </row>
    <row r="37" spans="1:64" x14ac:dyDescent="0.2">
      <c r="A37" s="21" t="s">
        <v>232</v>
      </c>
      <c r="B37" s="24" t="e">
        <f>SUMPRODUCT(('lits saisie'!$E$2:$E$46&lt;=B$1)*('lits saisie'!#REF!&gt;=B$1)*('lits saisie'!$A$2:$A$46=$A37))</f>
        <v>#REF!</v>
      </c>
      <c r="C37" s="24" t="e">
        <f>SUMPRODUCT(('lits saisie'!$E$2:$E$46&lt;=C$1)*('lits saisie'!#REF!&gt;=C$1)*('lits saisie'!$A$2:$A$46=$A37))</f>
        <v>#REF!</v>
      </c>
      <c r="D37" s="24" t="e">
        <f>SUMPRODUCT(('lits saisie'!$E$2:$E$46&lt;=D$1)*('lits saisie'!#REF!&gt;=D$1)*('lits saisie'!$A$2:$A$46=$A37))</f>
        <v>#REF!</v>
      </c>
      <c r="E37" s="24" t="e">
        <f>SUMPRODUCT(('lits saisie'!$E$2:$E$46&lt;=E$1)*('lits saisie'!#REF!&gt;=E$1)*('lits saisie'!$A$2:$A$46=$A37))</f>
        <v>#REF!</v>
      </c>
      <c r="F37" s="24" t="e">
        <f>SUMPRODUCT(('lits saisie'!$E$2:$E$46&lt;=F$1)*('lits saisie'!#REF!&gt;=F$1)*('lits saisie'!$A$2:$A$46=$A37))</f>
        <v>#REF!</v>
      </c>
      <c r="G37" s="24" t="e">
        <f>SUMPRODUCT(('lits saisie'!$E$2:$E$46&lt;=G$1)*('lits saisie'!#REF!&gt;=G$1)*('lits saisie'!$A$2:$A$46=$A37))</f>
        <v>#REF!</v>
      </c>
      <c r="H37" s="24" t="e">
        <f>SUMPRODUCT(('lits saisie'!$E$2:$E$46&lt;=H$1)*('lits saisie'!#REF!&gt;=H$1)*('lits saisie'!$A$2:$A$46=$A37))</f>
        <v>#REF!</v>
      </c>
      <c r="I37" s="24" t="e">
        <f>SUMPRODUCT(('lits saisie'!$E$2:$E$46&lt;=I$1)*('lits saisie'!#REF!&gt;=I$1)*('lits saisie'!$A$2:$A$46=$A37))</f>
        <v>#REF!</v>
      </c>
      <c r="J37" s="24" t="e">
        <f>SUMPRODUCT(('lits saisie'!$E$2:$E$46&lt;=J$1)*('lits saisie'!#REF!&gt;=J$1)*('lits saisie'!$A$2:$A$46=$A37))</f>
        <v>#REF!</v>
      </c>
      <c r="K37" s="24" t="e">
        <f>SUMPRODUCT(('lits saisie'!$E$2:$E$46&lt;=K$1)*('lits saisie'!#REF!&gt;=K$1)*('lits saisie'!$A$2:$A$46=$A37))</f>
        <v>#REF!</v>
      </c>
      <c r="L37" s="24" t="e">
        <f>SUMPRODUCT(('lits saisie'!$E$2:$E$46&lt;=L$1)*('lits saisie'!#REF!&gt;=L$1)*('lits saisie'!$A$2:$A$46=$A37))</f>
        <v>#REF!</v>
      </c>
      <c r="M37" s="24" t="e">
        <f>SUMPRODUCT(('lits saisie'!$E$2:$E$46&lt;=M$1)*('lits saisie'!#REF!&gt;=M$1)*('lits saisie'!$A$2:$A$46=$A37))</f>
        <v>#REF!</v>
      </c>
      <c r="N37" s="24" t="e">
        <f>SUMPRODUCT(('lits saisie'!$E$2:$E$46&lt;=N$1)*('lits saisie'!#REF!&gt;=N$1)*('lits saisie'!$A$2:$A$46=$A37))</f>
        <v>#REF!</v>
      </c>
      <c r="O37" s="24" t="e">
        <f>SUMPRODUCT(('lits saisie'!$E$2:$E$46&lt;=O$1)*('lits saisie'!#REF!&gt;=O$1)*('lits saisie'!$A$2:$A$46=$A37))</f>
        <v>#REF!</v>
      </c>
      <c r="P37" s="24" t="e">
        <f>SUMPRODUCT(('lits saisie'!$E$2:$E$46&lt;=P$1)*('lits saisie'!#REF!&gt;=P$1)*('lits saisie'!$A$2:$A$46=$A37))</f>
        <v>#REF!</v>
      </c>
      <c r="Q37" s="24" t="e">
        <f>SUMPRODUCT(('lits saisie'!$E$2:$E$46&lt;=Q$1)*('lits saisie'!#REF!&gt;=Q$1)*('lits saisie'!$A$2:$A$46=$A37))</f>
        <v>#REF!</v>
      </c>
      <c r="R37" s="24" t="e">
        <f>SUMPRODUCT(('lits saisie'!$E$2:$E$46&lt;=R$1)*('lits saisie'!#REF!&gt;=R$1)*('lits saisie'!$A$2:$A$46=$A37))</f>
        <v>#REF!</v>
      </c>
      <c r="S37" s="24" t="e">
        <f>SUMPRODUCT(('lits saisie'!$E$2:$E$46&lt;=S$1)*('lits saisie'!#REF!&gt;=S$1)*('lits saisie'!$A$2:$A$46=$A37))</f>
        <v>#REF!</v>
      </c>
      <c r="T37" s="24" t="e">
        <f>SUMPRODUCT(('lits saisie'!$E$2:$E$46&lt;=T$1)*('lits saisie'!#REF!&gt;=T$1)*('lits saisie'!$A$2:$A$46=$A37))</f>
        <v>#REF!</v>
      </c>
      <c r="U37" s="24" t="e">
        <f>SUMPRODUCT(('lits saisie'!$E$2:$E$46&lt;=U$1)*('lits saisie'!#REF!&gt;=U$1)*('lits saisie'!$A$2:$A$46=$A37))</f>
        <v>#REF!</v>
      </c>
      <c r="V37" s="24" t="e">
        <f>SUMPRODUCT(('lits saisie'!$E$2:$E$46&lt;=V$1)*('lits saisie'!#REF!&gt;=V$1)*('lits saisie'!$A$2:$A$46=$A37))</f>
        <v>#REF!</v>
      </c>
      <c r="W37" s="24" t="e">
        <f>SUMPRODUCT(('lits saisie'!$E$2:$E$46&lt;=W$1)*('lits saisie'!#REF!&gt;=W$1)*('lits saisie'!$A$2:$A$46=$A37))</f>
        <v>#REF!</v>
      </c>
      <c r="X37" s="24" t="e">
        <f>SUMPRODUCT(('lits saisie'!$E$2:$E$46&lt;=X$1)*('lits saisie'!#REF!&gt;=X$1)*('lits saisie'!$A$2:$A$46=$A37))</f>
        <v>#REF!</v>
      </c>
      <c r="Y37" s="24" t="e">
        <f>SUMPRODUCT(('lits saisie'!$E$2:$E$46&lt;=Y$1)*('lits saisie'!#REF!&gt;=Y$1)*('lits saisie'!$A$2:$A$46=$A37))</f>
        <v>#REF!</v>
      </c>
      <c r="Z37" s="24" t="e">
        <f>SUMPRODUCT(('lits saisie'!$E$2:$E$46&lt;=Z$1)*('lits saisie'!#REF!&gt;=Z$1)*('lits saisie'!$A$2:$A$46=$A37))</f>
        <v>#REF!</v>
      </c>
      <c r="AA37" s="24" t="e">
        <f>SUMPRODUCT(('lits saisie'!$E$2:$E$46&lt;=AA$1)*('lits saisie'!#REF!&gt;=AA$1)*('lits saisie'!$A$2:$A$46=$A37))</f>
        <v>#REF!</v>
      </c>
      <c r="AB37" s="24" t="e">
        <f>SUMPRODUCT(('lits saisie'!$E$2:$E$46&lt;=AB$1)*('lits saisie'!#REF!&gt;=AB$1)*('lits saisie'!$A$2:$A$46=$A37))</f>
        <v>#REF!</v>
      </c>
      <c r="AC37" s="24" t="e">
        <f>SUMPRODUCT(('lits saisie'!$E$2:$E$46&lt;=AC$1)*('lits saisie'!#REF!&gt;=AC$1)*('lits saisie'!$A$2:$A$46=$A37))</f>
        <v>#REF!</v>
      </c>
      <c r="AD37" s="24" t="e">
        <f>SUMPRODUCT(('lits saisie'!$E$2:$E$46&lt;=AD$1)*('lits saisie'!#REF!&gt;=AD$1)*('lits saisie'!$A$2:$A$46=$A37))</f>
        <v>#REF!</v>
      </c>
      <c r="AE37" s="24" t="e">
        <f>SUMPRODUCT(('lits saisie'!$E$2:$E$46&lt;=AE$1)*('lits saisie'!#REF!&gt;=AE$1)*('lits saisie'!$A$2:$A$46=$A37))</f>
        <v>#REF!</v>
      </c>
      <c r="AF37" s="24" t="e">
        <f>SUMPRODUCT(('lits saisie'!$E$2:$E$46&lt;=AF$1)*('lits saisie'!#REF!&gt;=AF$1)*('lits saisie'!$A$2:$A$46=$A37))</f>
        <v>#REF!</v>
      </c>
      <c r="AG37" s="24" t="e">
        <f>SUMPRODUCT(('lits saisie'!$E$2:$E$46&lt;=AG$1)*('lits saisie'!#REF!&gt;=AG$1)*('lits saisie'!$A$2:$A$46=$A37))</f>
        <v>#REF!</v>
      </c>
      <c r="AH37" s="24" t="e">
        <f>SUMPRODUCT(('lits saisie'!$E$2:$E$46&lt;=AH$1)*('lits saisie'!#REF!&gt;=AH$1)*('lits saisie'!$A$2:$A$46=$A37))</f>
        <v>#REF!</v>
      </c>
      <c r="AI37" s="24" t="e">
        <f>SUMPRODUCT(('lits saisie'!$E$2:$E$46&lt;=AI$1)*('lits saisie'!#REF!&gt;=AI$1)*('lits saisie'!$A$2:$A$46=$A37))</f>
        <v>#REF!</v>
      </c>
      <c r="AJ37" s="24" t="e">
        <f>SUMPRODUCT(('lits saisie'!$E$2:$E$46&lt;=AJ$1)*('lits saisie'!#REF!&gt;=AJ$1)*('lits saisie'!$A$2:$A$46=$A37))</f>
        <v>#REF!</v>
      </c>
      <c r="AK37" s="24" t="e">
        <f>SUMPRODUCT(('lits saisie'!$E$2:$E$46&lt;=AK$1)*('lits saisie'!#REF!&gt;=AK$1)*('lits saisie'!$A$2:$A$46=$A37))</f>
        <v>#REF!</v>
      </c>
      <c r="AL37" s="24" t="e">
        <f>SUMPRODUCT(('lits saisie'!$E$2:$E$46&lt;=AL$1)*('lits saisie'!#REF!&gt;=AL$1)*('lits saisie'!$A$2:$A$46=$A37))</f>
        <v>#REF!</v>
      </c>
      <c r="AM37" s="24" t="e">
        <f>SUMPRODUCT(('lits saisie'!$E$2:$E$46&lt;=AM$1)*('lits saisie'!#REF!&gt;=AM$1)*('lits saisie'!$A$2:$A$46=$A37))</f>
        <v>#REF!</v>
      </c>
      <c r="AN37" s="24" t="e">
        <f>SUMPRODUCT(('lits saisie'!$E$2:$E$46&lt;=AN$1)*('lits saisie'!#REF!&gt;=AN$1)*('lits saisie'!$A$2:$A$46=$A37))</f>
        <v>#REF!</v>
      </c>
      <c r="AO37" s="24" t="e">
        <f>SUMPRODUCT(('lits saisie'!$E$2:$E$46&lt;=AO$1)*('lits saisie'!#REF!&gt;=AO$1)*('lits saisie'!$A$2:$A$46=$A37))</f>
        <v>#REF!</v>
      </c>
      <c r="AP37" s="24" t="e">
        <f>SUMPRODUCT(('lits saisie'!$E$2:$E$46&lt;=AP$1)*('lits saisie'!#REF!&gt;=AP$1)*('lits saisie'!$A$2:$A$46=$A37))</f>
        <v>#REF!</v>
      </c>
      <c r="AQ37" s="24" t="e">
        <f>SUMPRODUCT(('lits saisie'!$E$2:$E$46&lt;=AQ$1)*('lits saisie'!#REF!&gt;=AQ$1)*('lits saisie'!$A$2:$A$46=$A37))</f>
        <v>#REF!</v>
      </c>
      <c r="AR37" s="24" t="e">
        <f>SUMPRODUCT(('lits saisie'!$E$2:$E$46&lt;=AR$1)*('lits saisie'!#REF!&gt;=AR$1)*('lits saisie'!$A$2:$A$46=$A37))</f>
        <v>#REF!</v>
      </c>
      <c r="AS37" s="24" t="e">
        <f>SUMPRODUCT(('lits saisie'!$E$2:$E$46&lt;=AS$1)*('lits saisie'!#REF!&gt;=AS$1)*('lits saisie'!$A$2:$A$46=$A37))</f>
        <v>#REF!</v>
      </c>
      <c r="AT37" s="24" t="e">
        <f>SUMPRODUCT(('lits saisie'!$E$2:$E$46&lt;=AT$1)*('lits saisie'!#REF!&gt;=AT$1)*('lits saisie'!$A$2:$A$46=$A37))</f>
        <v>#REF!</v>
      </c>
      <c r="AU37" s="24" t="e">
        <f>SUMPRODUCT(('lits saisie'!$E$2:$E$46&lt;=AU$1)*('lits saisie'!#REF!&gt;=AU$1)*('lits saisie'!$A$2:$A$46=$A37))</f>
        <v>#REF!</v>
      </c>
      <c r="AV37" s="24" t="e">
        <f>SUMPRODUCT(('lits saisie'!$E$2:$E$46&lt;=AV$1)*('lits saisie'!#REF!&gt;=AV$1)*('lits saisie'!$A$2:$A$46=$A37))</f>
        <v>#REF!</v>
      </c>
      <c r="AW37" s="24" t="e">
        <f>SUMPRODUCT(('lits saisie'!$E$2:$E$46&lt;=AW$1)*('lits saisie'!#REF!&gt;=AW$1)*('lits saisie'!$A$2:$A$46=$A37))</f>
        <v>#REF!</v>
      </c>
      <c r="AX37" s="24" t="e">
        <f>SUMPRODUCT(('lits saisie'!$E$2:$E$46&lt;=AX$1)*('lits saisie'!#REF!&gt;=AX$1)*('lits saisie'!$A$2:$A$46=$A37))</f>
        <v>#REF!</v>
      </c>
      <c r="AY37" s="24" t="e">
        <f>SUMPRODUCT(('lits saisie'!$E$2:$E$46&lt;=AY$1)*('lits saisie'!#REF!&gt;=AY$1)*('lits saisie'!$A$2:$A$46=$A37))</f>
        <v>#REF!</v>
      </c>
      <c r="AZ37" s="24" t="e">
        <f>SUMPRODUCT(('lits saisie'!$E$2:$E$46&lt;=AZ$1)*('lits saisie'!#REF!&gt;=AZ$1)*('lits saisie'!$A$2:$A$46=$A37))</f>
        <v>#REF!</v>
      </c>
      <c r="BA37" s="24" t="e">
        <f>SUMPRODUCT(('lits saisie'!$E$2:$E$46&lt;=BA$1)*('lits saisie'!#REF!&gt;=BA$1)*('lits saisie'!$A$2:$A$46=$A37))</f>
        <v>#REF!</v>
      </c>
      <c r="BB37" s="24" t="e">
        <f>SUMPRODUCT(('lits saisie'!$E$2:$E$46&lt;=BB$1)*('lits saisie'!#REF!&gt;=BB$1)*('lits saisie'!$A$2:$A$46=$A37))</f>
        <v>#REF!</v>
      </c>
      <c r="BC37" s="24" t="e">
        <f>SUMPRODUCT(('lits saisie'!$E$2:$E$46&lt;=BC$1)*('lits saisie'!#REF!&gt;=BC$1)*('lits saisie'!$A$2:$A$46=$A37))</f>
        <v>#REF!</v>
      </c>
      <c r="BD37" s="24" t="e">
        <f>SUMPRODUCT(('lits saisie'!$E$2:$E$46&lt;=BD$1)*('lits saisie'!#REF!&gt;=BD$1)*('lits saisie'!$A$2:$A$46=$A37))</f>
        <v>#REF!</v>
      </c>
      <c r="BE37" s="24" t="e">
        <f>SUMPRODUCT(('lits saisie'!$E$2:$E$46&lt;=BE$1)*('lits saisie'!#REF!&gt;=BE$1)*('lits saisie'!$A$2:$A$46=$A37))</f>
        <v>#REF!</v>
      </c>
      <c r="BF37" s="24" t="e">
        <f>SUMPRODUCT(('lits saisie'!$E$2:$E$46&lt;=BF$1)*('lits saisie'!#REF!&gt;=BF$1)*('lits saisie'!$A$2:$A$46=$A37))</f>
        <v>#REF!</v>
      </c>
      <c r="BG37" s="24" t="e">
        <f>SUMPRODUCT(('lits saisie'!$E$2:$E$46&lt;=BG$1)*('lits saisie'!#REF!&gt;=BG$1)*('lits saisie'!$A$2:$A$46=$A37))</f>
        <v>#REF!</v>
      </c>
      <c r="BH37" s="24" t="e">
        <f>SUMPRODUCT(('lits saisie'!$E$2:$E$46&lt;=BH$1)*('lits saisie'!#REF!&gt;=BH$1)*('lits saisie'!$A$2:$A$46=$A37))</f>
        <v>#REF!</v>
      </c>
      <c r="BI37" s="24" t="e">
        <f>SUMPRODUCT(('lits saisie'!$E$2:$E$46&lt;=BI$1)*('lits saisie'!#REF!&gt;=BI$1)*('lits saisie'!$A$2:$A$46=$A37))</f>
        <v>#REF!</v>
      </c>
      <c r="BJ37" s="24" t="e">
        <f>SUMPRODUCT(('lits saisie'!$E$2:$E$46&lt;=BJ$1)*('lits saisie'!#REF!&gt;=BJ$1)*('lits saisie'!$A$2:$A$46=$A37))</f>
        <v>#REF!</v>
      </c>
      <c r="BK37" s="24" t="e">
        <f>SUMPRODUCT(('lits saisie'!$E$2:$E$46&lt;=BK$1)*('lits saisie'!#REF!&gt;=BK$1)*('lits saisie'!$A$2:$A$46=$A37))</f>
        <v>#REF!</v>
      </c>
      <c r="BL37" s="24" t="e">
        <f>SUMPRODUCT(('lits saisie'!$E$2:$E$46&lt;=BL$1)*('lits saisie'!#REF!&gt;=BL$1)*('lits saisie'!$A$2:$A$46=$A37))</f>
        <v>#REF!</v>
      </c>
    </row>
    <row r="38" spans="1:64" x14ac:dyDescent="0.2">
      <c r="B38" s="24"/>
      <c r="C38" s="24"/>
      <c r="D38" s="24"/>
      <c r="E38" s="24"/>
      <c r="F38" s="24"/>
      <c r="G38" s="24"/>
      <c r="H38" s="24"/>
      <c r="I38" s="24"/>
      <c r="J38" s="24"/>
      <c r="K38" s="24"/>
      <c r="L38" s="24"/>
      <c r="M38" s="24"/>
      <c r="N38" s="24"/>
      <c r="O38" s="24"/>
      <c r="P38" s="24"/>
      <c r="Q38" s="24"/>
      <c r="R38" s="24"/>
      <c r="S38" s="24"/>
      <c r="T38" s="24"/>
      <c r="U38" s="24"/>
      <c r="V38" s="24"/>
      <c r="W38" s="24"/>
      <c r="X38" s="24"/>
      <c r="Y38" s="24"/>
      <c r="Z38" s="24"/>
      <c r="AA38" s="24"/>
      <c r="AB38" s="24"/>
      <c r="AC38" s="24"/>
      <c r="AD38" s="24"/>
      <c r="AE38" s="24"/>
      <c r="AF38" s="24"/>
      <c r="AG38" s="24"/>
      <c r="AH38" s="24"/>
      <c r="AI38" s="24"/>
      <c r="AJ38" s="24"/>
      <c r="AK38" s="24"/>
      <c r="AL38" s="24"/>
      <c r="AM38" s="24"/>
      <c r="AN38" s="24"/>
      <c r="AO38" s="24"/>
      <c r="AP38" s="24"/>
      <c r="AQ38" s="24"/>
      <c r="AR38" s="24"/>
      <c r="AS38" s="24"/>
      <c r="AT38" s="24"/>
      <c r="AU38" s="24"/>
      <c r="AV38" s="24"/>
      <c r="AW38" s="24"/>
      <c r="AX38" s="24"/>
      <c r="AY38" s="24"/>
      <c r="AZ38" s="24"/>
      <c r="BA38" s="24"/>
      <c r="BB38" s="24"/>
      <c r="BC38" s="24"/>
      <c r="BD38" s="24"/>
      <c r="BE38" s="24"/>
      <c r="BF38" s="24"/>
      <c r="BG38" s="24"/>
      <c r="BH38" s="24"/>
      <c r="BI38" s="24"/>
      <c r="BJ38" s="24"/>
      <c r="BK38" s="24"/>
      <c r="BL38" s="24"/>
    </row>
    <row r="39" spans="1:64" x14ac:dyDescent="0.2">
      <c r="B39" s="24"/>
      <c r="C39" s="24"/>
      <c r="D39" s="24"/>
      <c r="E39" s="24"/>
      <c r="F39" s="24"/>
      <c r="G39" s="24"/>
      <c r="H39" s="24"/>
      <c r="I39" s="24"/>
      <c r="J39" s="24"/>
      <c r="K39" s="24"/>
      <c r="L39" s="24"/>
      <c r="M39" s="24"/>
      <c r="N39" s="24"/>
      <c r="O39" s="24"/>
      <c r="P39" s="24"/>
      <c r="Q39" s="24"/>
      <c r="R39" s="24"/>
      <c r="S39" s="24"/>
      <c r="T39" s="24"/>
      <c r="U39" s="24"/>
      <c r="V39" s="24"/>
      <c r="W39" s="24"/>
      <c r="X39" s="24"/>
      <c r="Y39" s="24"/>
      <c r="Z39" s="24"/>
      <c r="AA39" s="24"/>
      <c r="AB39" s="24"/>
      <c r="AC39" s="24"/>
      <c r="AD39" s="24"/>
      <c r="AE39" s="24"/>
      <c r="AF39" s="24"/>
      <c r="AG39" s="24"/>
      <c r="AH39" s="24"/>
      <c r="AI39" s="24"/>
      <c r="AJ39" s="24"/>
      <c r="AK39" s="24"/>
      <c r="AL39" s="24"/>
      <c r="AM39" s="24"/>
      <c r="AN39" s="24"/>
      <c r="AO39" s="24"/>
      <c r="AP39" s="24"/>
      <c r="AQ39" s="24"/>
      <c r="AR39" s="24"/>
      <c r="AS39" s="24"/>
      <c r="AT39" s="24"/>
      <c r="AU39" s="24"/>
      <c r="AV39" s="24"/>
      <c r="AW39" s="24"/>
      <c r="AX39" s="24"/>
      <c r="AY39" s="24"/>
      <c r="AZ39" s="24"/>
      <c r="BA39" s="24"/>
      <c r="BB39" s="24"/>
      <c r="BC39" s="24"/>
      <c r="BD39" s="24"/>
      <c r="BE39" s="24"/>
      <c r="BF39" s="24"/>
      <c r="BG39" s="24"/>
      <c r="BH39" s="24"/>
      <c r="BI39" s="24"/>
      <c r="BJ39" s="24"/>
      <c r="BK39" s="24"/>
      <c r="BL39" s="24"/>
    </row>
    <row r="40" spans="1:64" x14ac:dyDescent="0.2">
      <c r="B40" s="24"/>
      <c r="C40" s="24"/>
      <c r="D40" s="24"/>
      <c r="E40" s="24"/>
      <c r="F40" s="24"/>
      <c r="G40" s="24"/>
      <c r="H40" s="24"/>
      <c r="I40" s="24"/>
      <c r="J40" s="24"/>
      <c r="K40" s="24"/>
      <c r="L40" s="24"/>
      <c r="M40" s="24"/>
      <c r="N40" s="24"/>
      <c r="O40" s="24"/>
      <c r="P40" s="24"/>
      <c r="Q40" s="24"/>
      <c r="R40" s="24"/>
      <c r="S40" s="24"/>
      <c r="T40" s="24"/>
      <c r="U40" s="24"/>
      <c r="V40" s="24"/>
      <c r="W40" s="24"/>
      <c r="X40" s="24"/>
      <c r="Y40" s="24"/>
      <c r="Z40" s="24"/>
      <c r="AA40" s="24"/>
      <c r="AB40" s="24"/>
      <c r="AC40" s="24"/>
      <c r="AD40" s="24"/>
      <c r="AE40" s="24"/>
      <c r="AF40" s="24"/>
      <c r="AG40" s="24"/>
      <c r="AH40" s="24"/>
      <c r="AI40" s="24"/>
      <c r="AJ40" s="24"/>
      <c r="AK40" s="24"/>
      <c r="AL40" s="24"/>
      <c r="AM40" s="24"/>
      <c r="AN40" s="24"/>
      <c r="AO40" s="24"/>
      <c r="AP40" s="24"/>
      <c r="AQ40" s="24"/>
      <c r="AR40" s="24"/>
      <c r="AS40" s="24"/>
      <c r="AT40" s="24"/>
      <c r="AU40" s="24"/>
      <c r="AV40" s="24"/>
      <c r="AW40" s="24"/>
      <c r="AX40" s="24"/>
      <c r="AY40" s="24"/>
      <c r="AZ40" s="24"/>
      <c r="BA40" s="24"/>
      <c r="BB40" s="24"/>
      <c r="BC40" s="24"/>
      <c r="BD40" s="24"/>
      <c r="BE40" s="24"/>
      <c r="BF40" s="24"/>
      <c r="BG40" s="24"/>
      <c r="BH40" s="24"/>
      <c r="BI40" s="24"/>
      <c r="BJ40" s="24"/>
      <c r="BK40" s="24"/>
      <c r="BL40" s="24"/>
    </row>
    <row r="41" spans="1:64" x14ac:dyDescent="0.2">
      <c r="B41" s="24"/>
      <c r="C41" s="24"/>
      <c r="D41" s="24"/>
      <c r="E41" s="24"/>
      <c r="F41" s="24"/>
      <c r="G41" s="24"/>
      <c r="H41" s="24"/>
      <c r="I41" s="24"/>
      <c r="J41" s="24"/>
      <c r="K41" s="24"/>
      <c r="L41" s="24"/>
      <c r="M41" s="24"/>
      <c r="N41" s="24"/>
      <c r="O41" s="24"/>
      <c r="P41" s="24"/>
      <c r="Q41" s="24"/>
      <c r="R41" s="24"/>
      <c r="S41" s="24"/>
      <c r="T41" s="24"/>
      <c r="U41" s="24"/>
      <c r="V41" s="24"/>
      <c r="W41" s="24"/>
      <c r="X41" s="24"/>
      <c r="Y41" s="24"/>
      <c r="Z41" s="24"/>
      <c r="AA41" s="24"/>
      <c r="AB41" s="24"/>
      <c r="AC41" s="24"/>
      <c r="AD41" s="24"/>
      <c r="AE41" s="24"/>
      <c r="AF41" s="24"/>
      <c r="AG41" s="24"/>
      <c r="AH41" s="24"/>
      <c r="AI41" s="24"/>
      <c r="AJ41" s="24"/>
      <c r="AK41" s="24"/>
      <c r="AL41" s="24"/>
      <c r="AM41" s="24"/>
      <c r="AN41" s="24"/>
      <c r="AO41" s="24"/>
      <c r="AP41" s="24"/>
      <c r="AQ41" s="24"/>
      <c r="AR41" s="24"/>
      <c r="AS41" s="24"/>
      <c r="AT41" s="24"/>
      <c r="AU41" s="24"/>
      <c r="AV41" s="24"/>
      <c r="AW41" s="24"/>
      <c r="AX41" s="24"/>
      <c r="AY41" s="24"/>
      <c r="AZ41" s="24"/>
      <c r="BA41" s="24"/>
      <c r="BB41" s="24"/>
      <c r="BC41" s="24"/>
      <c r="BD41" s="24"/>
      <c r="BE41" s="24"/>
      <c r="BF41" s="24"/>
      <c r="BG41" s="24"/>
      <c r="BH41" s="24"/>
      <c r="BI41" s="24"/>
      <c r="BJ41" s="24"/>
      <c r="BK41" s="24"/>
      <c r="BL41" s="24"/>
    </row>
    <row r="42" spans="1:64" x14ac:dyDescent="0.2">
      <c r="B42" s="24"/>
      <c r="C42" s="24"/>
      <c r="D42" s="24"/>
      <c r="E42" s="24"/>
      <c r="F42" s="24"/>
      <c r="G42" s="24"/>
      <c r="H42" s="24"/>
      <c r="I42" s="24"/>
      <c r="J42" s="24"/>
      <c r="K42" s="24"/>
      <c r="L42" s="24"/>
      <c r="M42" s="24"/>
      <c r="N42" s="24"/>
      <c r="O42" s="24"/>
      <c r="P42" s="24"/>
      <c r="Q42" s="24"/>
      <c r="R42" s="24"/>
      <c r="S42" s="24"/>
      <c r="T42" s="24"/>
      <c r="U42" s="24"/>
      <c r="V42" s="24"/>
      <c r="W42" s="24"/>
      <c r="X42" s="24"/>
      <c r="Y42" s="24"/>
      <c r="Z42" s="24"/>
      <c r="AA42" s="24"/>
      <c r="AB42" s="24"/>
      <c r="AC42" s="24"/>
      <c r="AD42" s="24"/>
      <c r="AE42" s="24"/>
      <c r="AF42" s="24"/>
      <c r="AG42" s="24"/>
      <c r="AH42" s="24"/>
      <c r="AI42" s="24"/>
      <c r="AJ42" s="24"/>
      <c r="AK42" s="24"/>
      <c r="AL42" s="24"/>
      <c r="AM42" s="24"/>
      <c r="AN42" s="24"/>
      <c r="AO42" s="24"/>
      <c r="AP42" s="24"/>
      <c r="AQ42" s="24"/>
      <c r="AR42" s="24"/>
      <c r="AS42" s="24"/>
      <c r="AT42" s="24"/>
      <c r="AU42" s="24"/>
      <c r="AV42" s="24"/>
      <c r="AW42" s="24"/>
      <c r="AX42" s="24"/>
      <c r="AY42" s="24"/>
      <c r="AZ42" s="24"/>
      <c r="BA42" s="24"/>
      <c r="BB42" s="24"/>
      <c r="BC42" s="24"/>
      <c r="BD42" s="24"/>
      <c r="BE42" s="24"/>
      <c r="BF42" s="24"/>
      <c r="BG42" s="24"/>
      <c r="BH42" s="24"/>
      <c r="BI42" s="24"/>
      <c r="BJ42" s="24"/>
      <c r="BK42" s="24"/>
      <c r="BL42" s="24"/>
    </row>
    <row r="43" spans="1:64" x14ac:dyDescent="0.2">
      <c r="B43" s="24"/>
      <c r="C43" s="24"/>
      <c r="D43" s="24"/>
      <c r="E43" s="24"/>
      <c r="F43" s="24"/>
      <c r="G43" s="24"/>
      <c r="H43" s="24"/>
      <c r="I43" s="24"/>
      <c r="J43" s="24"/>
      <c r="K43" s="24"/>
      <c r="L43" s="24"/>
      <c r="M43" s="24"/>
      <c r="N43" s="24"/>
      <c r="O43" s="24"/>
      <c r="P43" s="24"/>
      <c r="Q43" s="24"/>
      <c r="R43" s="24"/>
      <c r="S43" s="24"/>
      <c r="T43" s="24"/>
      <c r="U43" s="24"/>
      <c r="V43" s="24"/>
      <c r="W43" s="24"/>
      <c r="X43" s="24"/>
      <c r="Y43" s="24"/>
      <c r="Z43" s="24"/>
      <c r="AA43" s="24"/>
      <c r="AB43" s="24"/>
      <c r="AC43" s="24"/>
      <c r="AD43" s="24"/>
      <c r="AE43" s="24"/>
      <c r="AF43" s="24"/>
      <c r="AG43" s="24"/>
      <c r="AH43" s="24"/>
      <c r="AI43" s="24"/>
      <c r="AJ43" s="24"/>
      <c r="AK43" s="24"/>
      <c r="AL43" s="24"/>
      <c r="AM43" s="24"/>
      <c r="AN43" s="24"/>
      <c r="AO43" s="24"/>
      <c r="AP43" s="24"/>
      <c r="AQ43" s="24"/>
      <c r="AR43" s="24"/>
      <c r="AS43" s="24"/>
      <c r="AT43" s="24"/>
      <c r="AU43" s="24"/>
      <c r="AV43" s="24"/>
      <c r="AW43" s="24"/>
      <c r="AX43" s="24"/>
      <c r="AY43" s="24"/>
      <c r="AZ43" s="24"/>
      <c r="BA43" s="24"/>
      <c r="BB43" s="24"/>
      <c r="BC43" s="24"/>
      <c r="BD43" s="24"/>
      <c r="BE43" s="24"/>
      <c r="BF43" s="24"/>
      <c r="BG43" s="24"/>
      <c r="BH43" s="24"/>
      <c r="BI43" s="24"/>
      <c r="BJ43" s="24"/>
      <c r="BK43" s="24"/>
      <c r="BL43" s="24"/>
    </row>
    <row r="44" spans="1:64" x14ac:dyDescent="0.2">
      <c r="B44" s="24"/>
      <c r="C44" s="24"/>
      <c r="D44" s="24"/>
      <c r="E44" s="24"/>
      <c r="F44" s="24"/>
      <c r="G44" s="24"/>
      <c r="H44" s="24"/>
      <c r="I44" s="24"/>
      <c r="J44" s="24"/>
      <c r="K44" s="24"/>
      <c r="L44" s="24"/>
      <c r="M44" s="24"/>
      <c r="N44" s="24"/>
      <c r="O44" s="24"/>
      <c r="P44" s="24"/>
      <c r="Q44" s="24"/>
      <c r="R44" s="24"/>
      <c r="S44" s="24"/>
      <c r="T44" s="24"/>
      <c r="U44" s="24"/>
      <c r="V44" s="24"/>
      <c r="W44" s="24"/>
      <c r="X44" s="24"/>
      <c r="Y44" s="24"/>
      <c r="Z44" s="24"/>
      <c r="AA44" s="24"/>
      <c r="AB44" s="24"/>
      <c r="AC44" s="24"/>
      <c r="AD44" s="24"/>
      <c r="AE44" s="24"/>
      <c r="AF44" s="24"/>
      <c r="AG44" s="24"/>
      <c r="AH44" s="24"/>
      <c r="AI44" s="24"/>
      <c r="AJ44" s="24"/>
      <c r="AK44" s="24"/>
      <c r="AL44" s="24"/>
      <c r="AM44" s="24"/>
      <c r="AN44" s="24"/>
      <c r="AO44" s="24"/>
      <c r="AP44" s="24"/>
      <c r="AQ44" s="24"/>
      <c r="AR44" s="24"/>
      <c r="AS44" s="24"/>
      <c r="AT44" s="24"/>
      <c r="AU44" s="24"/>
      <c r="AV44" s="24"/>
      <c r="AW44" s="24"/>
      <c r="AX44" s="24"/>
      <c r="AY44" s="24"/>
      <c r="AZ44" s="24"/>
      <c r="BA44" s="24"/>
      <c r="BB44" s="24"/>
      <c r="BC44" s="24"/>
      <c r="BD44" s="24"/>
      <c r="BE44" s="24"/>
      <c r="BF44" s="24"/>
      <c r="BG44" s="24"/>
      <c r="BH44" s="24"/>
      <c r="BI44" s="24"/>
      <c r="BJ44" s="24"/>
      <c r="BK44" s="24"/>
      <c r="BL44" s="24"/>
    </row>
    <row r="45" spans="1:64" x14ac:dyDescent="0.2">
      <c r="B45" s="24"/>
      <c r="C45" s="24"/>
      <c r="D45" s="24"/>
      <c r="E45" s="24"/>
      <c r="F45" s="24"/>
      <c r="G45" s="24"/>
      <c r="H45" s="24"/>
      <c r="I45" s="24"/>
      <c r="J45" s="24"/>
      <c r="K45" s="24"/>
      <c r="L45" s="24"/>
      <c r="M45" s="24"/>
      <c r="N45" s="24"/>
      <c r="O45" s="24"/>
      <c r="P45" s="24"/>
      <c r="Q45" s="24"/>
      <c r="R45" s="24"/>
      <c r="S45" s="24"/>
      <c r="T45" s="24"/>
      <c r="U45" s="24"/>
      <c r="V45" s="24"/>
      <c r="W45" s="24"/>
      <c r="X45" s="24"/>
      <c r="Y45" s="24"/>
      <c r="Z45" s="24"/>
      <c r="AA45" s="24"/>
      <c r="AB45" s="24"/>
      <c r="AC45" s="24"/>
      <c r="AD45" s="24"/>
      <c r="AE45" s="24"/>
      <c r="AF45" s="24"/>
      <c r="AG45" s="24"/>
      <c r="AH45" s="24"/>
      <c r="AI45" s="24"/>
      <c r="AJ45" s="24"/>
      <c r="AK45" s="24"/>
      <c r="AL45" s="24"/>
      <c r="AM45" s="24"/>
      <c r="AN45" s="24"/>
      <c r="AO45" s="24"/>
      <c r="AP45" s="24"/>
      <c r="AQ45" s="24"/>
      <c r="AR45" s="24"/>
      <c r="AS45" s="24"/>
      <c r="AT45" s="24"/>
      <c r="AU45" s="24"/>
      <c r="AV45" s="24"/>
      <c r="AW45" s="24"/>
      <c r="AX45" s="24"/>
      <c r="AY45" s="24"/>
      <c r="AZ45" s="24"/>
      <c r="BA45" s="24"/>
      <c r="BB45" s="24"/>
      <c r="BC45" s="24"/>
      <c r="BD45" s="24"/>
      <c r="BE45" s="24"/>
      <c r="BF45" s="24"/>
      <c r="BG45" s="24"/>
      <c r="BH45" s="24"/>
      <c r="BI45" s="24"/>
      <c r="BJ45" s="24"/>
      <c r="BK45" s="24"/>
      <c r="BL45" s="24"/>
    </row>
    <row r="46" spans="1:64" x14ac:dyDescent="0.2">
      <c r="B46" s="24"/>
      <c r="C46" s="24"/>
      <c r="D46" s="24"/>
      <c r="E46" s="24"/>
      <c r="F46" s="24"/>
      <c r="G46" s="24"/>
      <c r="H46" s="24"/>
      <c r="I46" s="24"/>
      <c r="J46" s="24"/>
      <c r="K46" s="24"/>
      <c r="L46" s="24"/>
      <c r="M46" s="24"/>
      <c r="N46" s="24"/>
      <c r="O46" s="24"/>
      <c r="P46" s="24"/>
      <c r="Q46" s="24"/>
      <c r="R46" s="24"/>
      <c r="S46" s="24"/>
      <c r="T46" s="24"/>
      <c r="U46" s="24"/>
      <c r="V46" s="24"/>
      <c r="W46" s="24"/>
      <c r="X46" s="24"/>
      <c r="Y46" s="24"/>
      <c r="Z46" s="24"/>
      <c r="AA46" s="24"/>
      <c r="AB46" s="24"/>
      <c r="AC46" s="24"/>
      <c r="AD46" s="24"/>
      <c r="AE46" s="24"/>
      <c r="AF46" s="24"/>
      <c r="AG46" s="24"/>
      <c r="AH46" s="24"/>
      <c r="AI46" s="24"/>
      <c r="AJ46" s="24"/>
      <c r="AK46" s="24"/>
      <c r="AL46" s="24"/>
      <c r="AM46" s="24"/>
      <c r="AN46" s="24"/>
      <c r="AO46" s="24"/>
      <c r="AP46" s="24"/>
      <c r="AQ46" s="24"/>
      <c r="AR46" s="24"/>
      <c r="AS46" s="24"/>
      <c r="AT46" s="24"/>
      <c r="AU46" s="24"/>
      <c r="AV46" s="24"/>
      <c r="AW46" s="24"/>
      <c r="AX46" s="24"/>
      <c r="AY46" s="24"/>
      <c r="AZ46" s="24"/>
      <c r="BA46" s="24"/>
      <c r="BB46" s="24"/>
      <c r="BC46" s="24"/>
      <c r="BD46" s="24"/>
      <c r="BE46" s="24"/>
      <c r="BF46" s="24"/>
      <c r="BG46" s="24"/>
      <c r="BH46" s="24"/>
      <c r="BI46" s="24"/>
      <c r="BJ46" s="24"/>
      <c r="BK46" s="24"/>
      <c r="BL46" s="24"/>
    </row>
    <row r="47" spans="1:64" x14ac:dyDescent="0.2">
      <c r="B47" s="24"/>
      <c r="C47" s="24"/>
      <c r="D47" s="24"/>
      <c r="E47" s="24"/>
      <c r="F47" s="24"/>
      <c r="G47" s="24"/>
      <c r="H47" s="24"/>
      <c r="I47" s="24"/>
      <c r="J47" s="24"/>
      <c r="K47" s="24"/>
      <c r="L47" s="24"/>
      <c r="M47" s="24"/>
      <c r="N47" s="24"/>
      <c r="O47" s="24"/>
      <c r="P47" s="24"/>
      <c r="Q47" s="24"/>
      <c r="R47" s="24"/>
      <c r="S47" s="24"/>
      <c r="T47" s="24"/>
      <c r="U47" s="24"/>
      <c r="V47" s="24"/>
      <c r="W47" s="24"/>
      <c r="X47" s="24"/>
      <c r="Y47" s="24"/>
      <c r="Z47" s="24"/>
      <c r="AA47" s="24"/>
      <c r="AB47" s="24"/>
      <c r="AC47" s="24"/>
      <c r="AD47" s="24"/>
      <c r="AE47" s="24"/>
      <c r="AF47" s="24"/>
      <c r="AG47" s="24"/>
      <c r="AH47" s="24"/>
      <c r="AI47" s="24"/>
      <c r="AJ47" s="24"/>
      <c r="AK47" s="24"/>
      <c r="AL47" s="24"/>
      <c r="AM47" s="24"/>
      <c r="AN47" s="24"/>
      <c r="AO47" s="24"/>
      <c r="AP47" s="24"/>
      <c r="AQ47" s="24"/>
      <c r="AR47" s="24"/>
      <c r="AS47" s="24"/>
      <c r="AT47" s="24"/>
      <c r="AU47" s="24"/>
      <c r="AV47" s="24"/>
      <c r="AW47" s="24"/>
      <c r="AX47" s="24"/>
      <c r="AY47" s="24"/>
      <c r="AZ47" s="24"/>
      <c r="BA47" s="24"/>
      <c r="BB47" s="24"/>
      <c r="BC47" s="24"/>
      <c r="BD47" s="24"/>
      <c r="BE47" s="24"/>
      <c r="BF47" s="24"/>
      <c r="BG47" s="24"/>
      <c r="BH47" s="24"/>
      <c r="BI47" s="24"/>
      <c r="BJ47" s="24"/>
      <c r="BK47" s="24"/>
      <c r="BL47" s="24"/>
    </row>
    <row r="48" spans="1:64" x14ac:dyDescent="0.2">
      <c r="B48" s="24"/>
      <c r="C48" s="24"/>
      <c r="D48" s="24"/>
      <c r="E48" s="24"/>
      <c r="F48" s="24"/>
      <c r="G48" s="24"/>
      <c r="H48" s="24"/>
      <c r="I48" s="24"/>
      <c r="J48" s="24"/>
      <c r="K48" s="24"/>
      <c r="L48" s="24"/>
      <c r="M48" s="24"/>
      <c r="N48" s="24"/>
      <c r="O48" s="24"/>
      <c r="P48" s="24"/>
      <c r="Q48" s="24"/>
      <c r="R48" s="24"/>
      <c r="S48" s="24"/>
      <c r="T48" s="24"/>
      <c r="U48" s="24"/>
      <c r="V48" s="24"/>
      <c r="W48" s="24"/>
      <c r="X48" s="24"/>
      <c r="Y48" s="24"/>
      <c r="Z48" s="24"/>
      <c r="AA48" s="24"/>
      <c r="AB48" s="24"/>
      <c r="AC48" s="24"/>
      <c r="AD48" s="24"/>
      <c r="AE48" s="24"/>
      <c r="AF48" s="24"/>
      <c r="AG48" s="24"/>
      <c r="AH48" s="24"/>
      <c r="AI48" s="24"/>
      <c r="AJ48" s="24"/>
      <c r="AK48" s="24"/>
      <c r="AL48" s="24"/>
      <c r="AM48" s="24"/>
      <c r="AN48" s="24"/>
      <c r="AO48" s="24"/>
      <c r="AP48" s="24"/>
      <c r="AQ48" s="24"/>
      <c r="AR48" s="24"/>
      <c r="AS48" s="24"/>
      <c r="AT48" s="24"/>
      <c r="AU48" s="24"/>
      <c r="AV48" s="24"/>
      <c r="AW48" s="24"/>
      <c r="AX48" s="24"/>
      <c r="AY48" s="24"/>
      <c r="AZ48" s="24"/>
      <c r="BA48" s="24"/>
      <c r="BB48" s="24"/>
      <c r="BC48" s="24"/>
      <c r="BD48" s="24"/>
      <c r="BE48" s="24"/>
      <c r="BF48" s="24"/>
      <c r="BG48" s="24"/>
      <c r="BH48" s="24"/>
      <c r="BI48" s="24"/>
      <c r="BJ48" s="24"/>
      <c r="BK48" s="24"/>
      <c r="BL48" s="24"/>
    </row>
    <row r="49" spans="2:64" x14ac:dyDescent="0.2">
      <c r="B49" s="24"/>
      <c r="C49" s="24"/>
      <c r="D49" s="24"/>
      <c r="E49" s="24"/>
      <c r="F49" s="24"/>
      <c r="G49" s="24"/>
      <c r="H49" s="24"/>
      <c r="I49" s="24"/>
      <c r="J49" s="24"/>
      <c r="K49" s="24"/>
      <c r="L49" s="24"/>
      <c r="M49" s="24"/>
      <c r="N49" s="24"/>
      <c r="O49" s="24"/>
      <c r="P49" s="24"/>
      <c r="Q49" s="24"/>
      <c r="R49" s="24"/>
      <c r="S49" s="24"/>
      <c r="T49" s="24"/>
      <c r="U49" s="24"/>
      <c r="V49" s="24"/>
      <c r="W49" s="24"/>
      <c r="X49" s="24"/>
      <c r="Y49" s="24"/>
      <c r="Z49" s="24"/>
      <c r="AA49" s="24"/>
      <c r="AB49" s="24"/>
      <c r="AC49" s="24"/>
      <c r="AD49" s="24"/>
      <c r="AE49" s="24"/>
      <c r="AF49" s="24"/>
      <c r="AG49" s="24"/>
      <c r="AH49" s="24"/>
      <c r="AI49" s="24"/>
      <c r="AJ49" s="24"/>
      <c r="AK49" s="24"/>
      <c r="AL49" s="24"/>
      <c r="AM49" s="24"/>
      <c r="AN49" s="24"/>
      <c r="AO49" s="24"/>
      <c r="AP49" s="24"/>
      <c r="AQ49" s="24"/>
      <c r="AR49" s="24"/>
      <c r="AS49" s="24"/>
      <c r="AT49" s="24"/>
      <c r="AU49" s="24"/>
      <c r="AV49" s="24"/>
      <c r="AW49" s="24"/>
      <c r="AX49" s="24"/>
      <c r="AY49" s="24"/>
      <c r="AZ49" s="24"/>
      <c r="BA49" s="24"/>
      <c r="BB49" s="24"/>
      <c r="BC49" s="24"/>
      <c r="BD49" s="24"/>
      <c r="BE49" s="24"/>
      <c r="BF49" s="24"/>
      <c r="BG49" s="24"/>
      <c r="BH49" s="24"/>
      <c r="BI49" s="24"/>
      <c r="BJ49" s="24"/>
      <c r="BK49" s="24"/>
      <c r="BL49" s="24"/>
    </row>
    <row r="50" spans="2:64" x14ac:dyDescent="0.2">
      <c r="B50" s="24"/>
      <c r="C50" s="24"/>
      <c r="D50" s="24"/>
      <c r="E50" s="24"/>
      <c r="F50" s="24"/>
      <c r="G50" s="24"/>
      <c r="H50" s="24"/>
      <c r="I50" s="24"/>
      <c r="J50" s="24"/>
      <c r="K50" s="24"/>
      <c r="L50" s="24"/>
      <c r="M50" s="24"/>
      <c r="N50" s="24"/>
      <c r="O50" s="24"/>
      <c r="P50" s="24"/>
      <c r="Q50" s="24"/>
      <c r="R50" s="24"/>
      <c r="S50" s="24"/>
      <c r="T50" s="24"/>
      <c r="U50" s="24"/>
      <c r="V50" s="24"/>
      <c r="W50" s="24"/>
      <c r="X50" s="24"/>
      <c r="Y50" s="24"/>
      <c r="Z50" s="24"/>
      <c r="AA50" s="24"/>
      <c r="AB50" s="24"/>
      <c r="AC50" s="24"/>
      <c r="AD50" s="24"/>
      <c r="AE50" s="24"/>
      <c r="AF50" s="24"/>
      <c r="AG50" s="24"/>
      <c r="AH50" s="24"/>
      <c r="AI50" s="24"/>
      <c r="AJ50" s="24"/>
      <c r="AK50" s="24"/>
      <c r="AL50" s="24"/>
      <c r="AM50" s="24"/>
      <c r="AN50" s="24"/>
      <c r="AO50" s="24"/>
      <c r="AP50" s="24"/>
      <c r="AQ50" s="24"/>
      <c r="AR50" s="24"/>
      <c r="AS50" s="24"/>
      <c r="AT50" s="24"/>
      <c r="AU50" s="24"/>
      <c r="AV50" s="24"/>
      <c r="AW50" s="24"/>
      <c r="AX50" s="24"/>
      <c r="AY50" s="24"/>
      <c r="AZ50" s="24"/>
      <c r="BA50" s="24"/>
      <c r="BB50" s="24"/>
      <c r="BC50" s="24"/>
      <c r="BD50" s="24"/>
      <c r="BE50" s="24"/>
      <c r="BF50" s="24"/>
      <c r="BG50" s="24"/>
      <c r="BH50" s="24"/>
      <c r="BI50" s="24"/>
      <c r="BJ50" s="24"/>
      <c r="BK50" s="24"/>
      <c r="BL50" s="24"/>
    </row>
    <row r="51" spans="2:64" x14ac:dyDescent="0.2">
      <c r="B51" s="24"/>
      <c r="C51" s="24"/>
      <c r="D51" s="24"/>
      <c r="E51" s="24"/>
      <c r="F51" s="24"/>
      <c r="G51" s="24"/>
      <c r="H51" s="24"/>
      <c r="I51" s="24"/>
      <c r="J51" s="24"/>
      <c r="K51" s="24"/>
      <c r="L51" s="24"/>
      <c r="M51" s="24"/>
      <c r="N51" s="24"/>
      <c r="O51" s="24"/>
      <c r="P51" s="24"/>
      <c r="Q51" s="24"/>
      <c r="R51" s="24"/>
      <c r="S51" s="24"/>
      <c r="T51" s="24"/>
      <c r="U51" s="24"/>
      <c r="V51" s="24"/>
      <c r="W51" s="24"/>
      <c r="X51" s="24"/>
      <c r="Y51" s="24"/>
      <c r="Z51" s="24"/>
      <c r="AA51" s="24"/>
      <c r="AB51" s="24"/>
      <c r="AC51" s="24"/>
      <c r="AD51" s="24"/>
      <c r="AE51" s="24"/>
      <c r="AF51" s="24"/>
      <c r="AG51" s="24"/>
      <c r="AH51" s="24"/>
      <c r="AI51" s="24"/>
      <c r="AJ51" s="24"/>
      <c r="AK51" s="24"/>
      <c r="AL51" s="24"/>
      <c r="AM51" s="24"/>
      <c r="AN51" s="24"/>
      <c r="AO51" s="24"/>
      <c r="AP51" s="24"/>
      <c r="AQ51" s="24"/>
      <c r="AR51" s="24"/>
      <c r="AS51" s="24"/>
      <c r="AT51" s="24"/>
      <c r="AU51" s="24"/>
      <c r="AV51" s="24"/>
      <c r="AW51" s="24"/>
      <c r="AX51" s="24"/>
      <c r="AY51" s="24"/>
      <c r="AZ51" s="24"/>
      <c r="BA51" s="24"/>
      <c r="BB51" s="24"/>
      <c r="BC51" s="24"/>
      <c r="BD51" s="24"/>
      <c r="BE51" s="24"/>
      <c r="BF51" s="24"/>
      <c r="BG51" s="24"/>
      <c r="BH51" s="24"/>
      <c r="BI51" s="24"/>
      <c r="BJ51" s="24"/>
      <c r="BK51" s="24"/>
      <c r="BL51" s="24"/>
    </row>
    <row r="52" spans="2:64" x14ac:dyDescent="0.2">
      <c r="B52" s="24"/>
      <c r="C52" s="24"/>
      <c r="D52" s="24"/>
      <c r="E52" s="24"/>
      <c r="F52" s="24"/>
      <c r="G52" s="24"/>
      <c r="H52" s="24"/>
      <c r="I52" s="24"/>
      <c r="J52" s="24"/>
      <c r="K52" s="24"/>
      <c r="L52" s="24"/>
      <c r="M52" s="24"/>
      <c r="N52" s="24"/>
      <c r="O52" s="24"/>
      <c r="P52" s="24"/>
      <c r="Q52" s="24"/>
      <c r="R52" s="24"/>
      <c r="S52" s="24"/>
      <c r="T52" s="24"/>
      <c r="U52" s="24"/>
      <c r="V52" s="24"/>
      <c r="W52" s="24"/>
      <c r="X52" s="24"/>
      <c r="Y52" s="24"/>
      <c r="Z52" s="24"/>
      <c r="AA52" s="24"/>
      <c r="AB52" s="24"/>
      <c r="AC52" s="24"/>
      <c r="AD52" s="24"/>
      <c r="AE52" s="24"/>
      <c r="AF52" s="24"/>
      <c r="AG52" s="24"/>
      <c r="AH52" s="24"/>
      <c r="AI52" s="24"/>
      <c r="AJ52" s="24"/>
      <c r="AK52" s="24"/>
      <c r="AL52" s="24"/>
      <c r="AM52" s="24"/>
      <c r="AN52" s="24"/>
      <c r="AO52" s="24"/>
      <c r="AP52" s="24"/>
      <c r="AQ52" s="24"/>
      <c r="AR52" s="24"/>
      <c r="AS52" s="24"/>
      <c r="AT52" s="24"/>
      <c r="AU52" s="24"/>
      <c r="AV52" s="24"/>
      <c r="AW52" s="24"/>
      <c r="AX52" s="24"/>
      <c r="AY52" s="24"/>
      <c r="AZ52" s="24"/>
      <c r="BA52" s="24"/>
      <c r="BB52" s="24"/>
      <c r="BC52" s="24"/>
      <c r="BD52" s="24"/>
      <c r="BE52" s="24"/>
      <c r="BF52" s="24"/>
      <c r="BG52" s="24"/>
      <c r="BH52" s="24"/>
      <c r="BI52" s="24"/>
      <c r="BJ52" s="24"/>
      <c r="BK52" s="24"/>
      <c r="BL52" s="24"/>
    </row>
  </sheetData>
  <phoneticPr fontId="3" type="noConversion"/>
  <conditionalFormatting sqref="BT2:BX75">
    <cfRule type="cellIs" dxfId="2" priority="1" stopIfTrue="1" operator="greaterThanOrEqual">
      <formula>2</formula>
    </cfRule>
    <cfRule type="cellIs" dxfId="1" priority="2" stopIfTrue="1" operator="equal">
      <formula>1</formula>
    </cfRule>
  </conditionalFormatting>
  <pageMargins left="0.75" right="0.75" top="1" bottom="1" header="0.5" footer="0.5"/>
  <pageSetup paperSize="9" orientation="portrait"/>
  <headerFooter alignWithMargins="0"/>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4" tint="0.79998168889431442"/>
  </sheetPr>
  <dimension ref="A1:CC220"/>
  <sheetViews>
    <sheetView showZeros="0" zoomScale="70" workbookViewId="0">
      <pane xSplit="1" ySplit="1" topLeftCell="B2" activePane="bottomRight" state="frozen"/>
      <selection activeCell="A51" sqref="A51"/>
      <selection pane="topRight" activeCell="A51" sqref="A51"/>
      <selection pane="bottomLeft" activeCell="A51" sqref="A51"/>
      <selection pane="bottomRight" activeCell="A51" sqref="A51"/>
    </sheetView>
  </sheetViews>
  <sheetFormatPr defaultColWidth="3.28515625" defaultRowHeight="12.75" x14ac:dyDescent="0.2"/>
  <cols>
    <col min="1" max="1" width="14" style="21" bestFit="1" customWidth="1"/>
    <col min="2" max="64" width="4.42578125" bestFit="1" customWidth="1"/>
  </cols>
  <sheetData>
    <row r="1" spans="1:81" ht="61.5" customHeight="1" x14ac:dyDescent="0.2">
      <c r="A1" s="22" t="s">
        <v>443</v>
      </c>
      <c r="B1" s="23">
        <f>'lits occup graphique'!B1</f>
        <v>41365</v>
      </c>
      <c r="C1" s="23">
        <f>'lits occup graphique'!C1</f>
        <v>41366</v>
      </c>
      <c r="D1" s="23">
        <f>'lits occup graphique'!D1</f>
        <v>41367</v>
      </c>
      <c r="E1" s="23">
        <f>'lits occup graphique'!E1</f>
        <v>41368</v>
      </c>
      <c r="F1" s="23">
        <f>'lits occup graphique'!F1</f>
        <v>41369</v>
      </c>
      <c r="G1" s="23">
        <f>'lits occup graphique'!G1</f>
        <v>41370</v>
      </c>
      <c r="H1" s="23">
        <f>'lits occup graphique'!H1</f>
        <v>41371</v>
      </c>
      <c r="I1" s="23">
        <f>'lits occup graphique'!I1</f>
        <v>41372</v>
      </c>
      <c r="J1" s="23">
        <f>'lits occup graphique'!J1</f>
        <v>41373</v>
      </c>
      <c r="K1" s="23">
        <f>'lits occup graphique'!K1</f>
        <v>41374</v>
      </c>
      <c r="L1" s="23">
        <f>'lits occup graphique'!L1</f>
        <v>41375</v>
      </c>
      <c r="M1" s="23">
        <f>'lits occup graphique'!M1</f>
        <v>41376</v>
      </c>
      <c r="N1" s="23">
        <f>'lits occup graphique'!N1</f>
        <v>41377</v>
      </c>
      <c r="O1" s="23">
        <f>'lits occup graphique'!O1</f>
        <v>41378</v>
      </c>
      <c r="P1" s="23">
        <f>'lits occup graphique'!P1</f>
        <v>41379</v>
      </c>
      <c r="Q1" s="23">
        <f>'lits occup graphique'!Q1</f>
        <v>41380</v>
      </c>
      <c r="R1" s="23">
        <f>'lits occup graphique'!R1</f>
        <v>41381</v>
      </c>
      <c r="S1" s="23">
        <f>'lits occup graphique'!S1</f>
        <v>41382</v>
      </c>
      <c r="T1" s="23">
        <f>'lits occup graphique'!T1</f>
        <v>41383</v>
      </c>
      <c r="U1" s="23">
        <f>'lits occup graphique'!U1</f>
        <v>41384</v>
      </c>
      <c r="V1" s="23">
        <f>'lits occup graphique'!V1</f>
        <v>41385</v>
      </c>
      <c r="W1" s="23">
        <f>'lits occup graphique'!W1</f>
        <v>41386</v>
      </c>
      <c r="X1" s="23">
        <f>'lits occup graphique'!X1</f>
        <v>41387</v>
      </c>
      <c r="Y1" s="23">
        <f>'lits occup graphique'!Y1</f>
        <v>41388</v>
      </c>
      <c r="Z1" s="23">
        <f>'lits occup graphique'!Z1</f>
        <v>41389</v>
      </c>
      <c r="AA1" s="23">
        <f>'lits occup graphique'!AA1</f>
        <v>41390</v>
      </c>
      <c r="AB1" s="23">
        <f>'lits occup graphique'!AB1</f>
        <v>41391</v>
      </c>
      <c r="AC1" s="23">
        <f>'lits occup graphique'!AC1</f>
        <v>41392</v>
      </c>
      <c r="AD1" s="23">
        <f>'lits occup graphique'!AD1</f>
        <v>41393</v>
      </c>
      <c r="AE1" s="23">
        <f>'lits occup graphique'!AE1</f>
        <v>41394</v>
      </c>
      <c r="AF1" s="23">
        <f>'lits occup graphique'!AF1</f>
        <v>41395</v>
      </c>
      <c r="AG1" s="23">
        <f>'lits occup graphique'!AG1</f>
        <v>41396</v>
      </c>
      <c r="AH1" s="23">
        <f>'lits occup graphique'!AH1</f>
        <v>41397</v>
      </c>
      <c r="AI1" s="23">
        <f>'lits occup graphique'!AI1</f>
        <v>41398</v>
      </c>
      <c r="AJ1" s="23">
        <f>'lits occup graphique'!AJ1</f>
        <v>41399</v>
      </c>
      <c r="AK1" s="23">
        <f>'lits occup graphique'!AK1</f>
        <v>41400</v>
      </c>
      <c r="AL1" s="23">
        <f>'lits occup graphique'!AL1</f>
        <v>41401</v>
      </c>
      <c r="AM1" s="23">
        <f>'lits occup graphique'!AM1</f>
        <v>41402</v>
      </c>
      <c r="AN1" s="23">
        <f>'lits occup graphique'!AN1</f>
        <v>41403</v>
      </c>
      <c r="AO1" s="23">
        <f>'lits occup graphique'!AO1</f>
        <v>41404</v>
      </c>
      <c r="AP1" s="23">
        <f>'lits occup graphique'!AP1</f>
        <v>41405</v>
      </c>
      <c r="AQ1" s="23">
        <f>'lits occup graphique'!AQ1</f>
        <v>41406</v>
      </c>
      <c r="AR1" s="23">
        <f>'lits occup graphique'!AR1</f>
        <v>41407</v>
      </c>
      <c r="AS1" s="23">
        <f>'lits occup graphique'!AS1</f>
        <v>41408</v>
      </c>
      <c r="AT1" s="23">
        <f>'lits occup graphique'!AT1</f>
        <v>41409</v>
      </c>
      <c r="AU1" s="23">
        <f>'lits occup graphique'!AU1</f>
        <v>41410</v>
      </c>
      <c r="AV1" s="23">
        <f>'lits occup graphique'!AV1</f>
        <v>41411</v>
      </c>
      <c r="AW1" s="23">
        <f>'lits occup graphique'!AW1</f>
        <v>41412</v>
      </c>
      <c r="AX1" s="23">
        <f>'lits occup graphique'!AX1</f>
        <v>41413</v>
      </c>
      <c r="AY1" s="23">
        <f>'lits occup graphique'!AY1</f>
        <v>41414</v>
      </c>
      <c r="AZ1" s="23">
        <f>'lits occup graphique'!AZ1</f>
        <v>41415</v>
      </c>
      <c r="BA1" s="23">
        <f>'lits occup graphique'!BA1</f>
        <v>41416</v>
      </c>
      <c r="BB1" s="23">
        <f>'lits occup graphique'!BB1</f>
        <v>41417</v>
      </c>
      <c r="BC1" s="23">
        <f>'lits occup graphique'!BC1</f>
        <v>41418</v>
      </c>
      <c r="BD1" s="23">
        <f>'lits occup graphique'!BD1</f>
        <v>41419</v>
      </c>
      <c r="BE1" s="23">
        <f>'lits occup graphique'!BE1</f>
        <v>41420</v>
      </c>
      <c r="BF1" s="23">
        <f>'lits occup graphique'!BF1</f>
        <v>41421</v>
      </c>
      <c r="BG1" s="23">
        <f>'lits occup graphique'!BG1</f>
        <v>41422</v>
      </c>
      <c r="BH1" s="23">
        <f>'lits occup graphique'!BH1</f>
        <v>41423</v>
      </c>
      <c r="BI1" s="23">
        <f>'lits occup graphique'!BI1</f>
        <v>41424</v>
      </c>
      <c r="BJ1" s="23">
        <f>'lits occup graphique'!BJ1</f>
        <v>41425</v>
      </c>
      <c r="BK1" s="23">
        <f>'lits occup graphique'!BK1</f>
        <v>41426</v>
      </c>
      <c r="BL1" s="23">
        <f>'lits occup graphique'!BL1</f>
        <v>41427</v>
      </c>
    </row>
    <row r="2" spans="1:81" x14ac:dyDescent="0.2">
      <c r="A2" s="21" t="s">
        <v>197</v>
      </c>
      <c r="B2" s="24" t="e">
        <f ca="1">IF(AND(B$1&gt;$A$50,'lits occup graphique'!B2=1),"P",IF(AND(B$1&gt;$A$50,'lits occup graphique'!B2&gt;=2),"MP",IF(B$1&lt;=$A$50,'lits occup graphique'!B2,0)))</f>
        <v>#REF!</v>
      </c>
      <c r="C2" s="24" t="e">
        <f ca="1">IF(AND(C$1&gt;$A$50,'lits occup graphique'!C2=1),"P",IF(AND(C$1&gt;$A$50,'lits occup graphique'!C2&gt;=2),"MP",IF(C$1&lt;=$A$50,'lits occup graphique'!C2,0)))</f>
        <v>#REF!</v>
      </c>
      <c r="D2" s="24" t="e">
        <f ca="1">IF(AND(D$1&gt;$A$50,'lits occup graphique'!D2=1),"P",IF(AND(D$1&gt;$A$50,'lits occup graphique'!D2&gt;=2),"MP",IF(D$1&lt;=$A$50,'lits occup graphique'!D2,0)))</f>
        <v>#REF!</v>
      </c>
      <c r="E2" s="24" t="e">
        <f ca="1">IF(AND(E$1&gt;$A$50,'lits occup graphique'!E2=1),"P",IF(AND(E$1&gt;$A$50,'lits occup graphique'!E2&gt;=2),"MP",IF(E$1&lt;=$A$50,'lits occup graphique'!E2,0)))</f>
        <v>#REF!</v>
      </c>
      <c r="F2" s="24" t="e">
        <f ca="1">IF(AND(F$1&gt;$A$50,'lits occup graphique'!F2=1),"P",IF(AND(F$1&gt;$A$50,'lits occup graphique'!F2&gt;=2),"MP",IF(F$1&lt;=$A$50,'lits occup graphique'!F2,0)))</f>
        <v>#REF!</v>
      </c>
      <c r="G2" s="24" t="e">
        <f ca="1">IF(AND(G$1&gt;$A$50,'lits occup graphique'!G2=1),"P",IF(AND(G$1&gt;$A$50,'lits occup graphique'!G2&gt;=2),"MP",IF(G$1&lt;=$A$50,'lits occup graphique'!G2,0)))</f>
        <v>#REF!</v>
      </c>
      <c r="H2" s="24" t="e">
        <f ca="1">IF(AND(H$1&gt;$A$50,'lits occup graphique'!H2=1),"P",IF(AND(H$1&gt;$A$50,'lits occup graphique'!H2&gt;=2),"MP",IF(H$1&lt;=$A$50,'lits occup graphique'!H2,0)))</f>
        <v>#REF!</v>
      </c>
      <c r="I2" s="24" t="e">
        <f ca="1">IF(AND(I$1&gt;$A$50,'lits occup graphique'!I2=1),"P",IF(AND(I$1&gt;$A$50,'lits occup graphique'!I2&gt;=2),"MP",IF(I$1&lt;=$A$50,'lits occup graphique'!I2,0)))</f>
        <v>#REF!</v>
      </c>
      <c r="J2" s="24" t="e">
        <f ca="1">IF(AND(J$1&gt;$A$50,'lits occup graphique'!J2=1),"P",IF(AND(J$1&gt;$A$50,'lits occup graphique'!J2&gt;=2),"MP",IF(J$1&lt;=$A$50,'lits occup graphique'!J2,0)))</f>
        <v>#REF!</v>
      </c>
      <c r="K2" s="24" t="e">
        <f ca="1">IF(AND(K$1&gt;$A$50,'lits occup graphique'!K2=1),"P",IF(AND(K$1&gt;$A$50,'lits occup graphique'!K2&gt;=2),"MP",IF(K$1&lt;=$A$50,'lits occup graphique'!K2,0)))</f>
        <v>#REF!</v>
      </c>
      <c r="L2" s="24" t="e">
        <f ca="1">IF(AND(L$1&gt;$A$50,'lits occup graphique'!L2=1),"P",IF(AND(L$1&gt;$A$50,'lits occup graphique'!L2&gt;=2),"MP",IF(L$1&lt;=$A$50,'lits occup graphique'!L2,0)))</f>
        <v>#REF!</v>
      </c>
      <c r="M2" s="24" t="e">
        <f ca="1">IF(AND(M$1&gt;$A$50,'lits occup graphique'!M2=1),"P",IF(AND(M$1&gt;$A$50,'lits occup graphique'!M2&gt;=2),"MP",IF(M$1&lt;=$A$50,'lits occup graphique'!M2,0)))</f>
        <v>#REF!</v>
      </c>
      <c r="N2" s="24" t="e">
        <f ca="1">IF(AND(N$1&gt;$A$50,'lits occup graphique'!N2=1),"P",IF(AND(N$1&gt;$A$50,'lits occup graphique'!N2&gt;=2),"MP",IF(N$1&lt;=$A$50,'lits occup graphique'!N2,0)))</f>
        <v>#REF!</v>
      </c>
      <c r="O2" s="24" t="e">
        <f ca="1">IF(AND(O$1&gt;$A$50,'lits occup graphique'!O2=1),"P",IF(AND(O$1&gt;$A$50,'lits occup graphique'!O2&gt;=2),"MP",IF(O$1&lt;=$A$50,'lits occup graphique'!O2,0)))</f>
        <v>#REF!</v>
      </c>
      <c r="P2" s="24" t="e">
        <f ca="1">IF(AND(P$1&gt;$A$50,'lits occup graphique'!P2=1),"P",IF(AND(P$1&gt;$A$50,'lits occup graphique'!P2&gt;=2),"MP",IF(P$1&lt;=$A$50,'lits occup graphique'!P2,0)))</f>
        <v>#REF!</v>
      </c>
      <c r="Q2" s="24" t="e">
        <f ca="1">IF(AND(Q$1&gt;$A$50,'lits occup graphique'!Q2=1),"P",IF(AND(Q$1&gt;$A$50,'lits occup graphique'!Q2&gt;=2),"MP",IF(Q$1&lt;=$A$50,'lits occup graphique'!Q2,0)))</f>
        <v>#REF!</v>
      </c>
      <c r="R2" s="24" t="e">
        <f ca="1">IF(AND(R$1&gt;$A$50,'lits occup graphique'!R2=1),"P",IF(AND(R$1&gt;$A$50,'lits occup graphique'!R2&gt;=2),"MP",IF(R$1&lt;=$A$50,'lits occup graphique'!R2,0)))</f>
        <v>#REF!</v>
      </c>
      <c r="S2" s="24" t="e">
        <f ca="1">IF(AND(S$1&gt;$A$50,'lits occup graphique'!S2=1),"P",IF(AND(S$1&gt;$A$50,'lits occup graphique'!S2&gt;=2),"MP",IF(S$1&lt;=$A$50,'lits occup graphique'!S2,0)))</f>
        <v>#REF!</v>
      </c>
      <c r="T2" s="24" t="e">
        <f ca="1">IF(AND(T$1&gt;$A$50,'lits occup graphique'!T2=1),"P",IF(AND(T$1&gt;$A$50,'lits occup graphique'!T2&gt;=2),"MP",IF(T$1&lt;=$A$50,'lits occup graphique'!T2,0)))</f>
        <v>#REF!</v>
      </c>
      <c r="U2" s="24" t="e">
        <f ca="1">IF(AND(U$1&gt;$A$50,'lits occup graphique'!U2=1),"P",IF(AND(U$1&gt;$A$50,'lits occup graphique'!U2&gt;=2),"MP",IF(U$1&lt;=$A$50,'lits occup graphique'!U2,0)))</f>
        <v>#REF!</v>
      </c>
      <c r="V2" s="24" t="e">
        <f ca="1">IF(AND(V$1&gt;$A$50,'lits occup graphique'!V2=1),"P",IF(AND(V$1&gt;$A$50,'lits occup graphique'!V2&gt;=2),"MP",IF(V$1&lt;=$A$50,'lits occup graphique'!V2,0)))</f>
        <v>#REF!</v>
      </c>
      <c r="W2" s="24" t="e">
        <f ca="1">IF(AND(W$1&gt;$A$50,'lits occup graphique'!W2=1),"P",IF(AND(W$1&gt;$A$50,'lits occup graphique'!W2&gt;=2),"MP",IF(W$1&lt;=$A$50,'lits occup graphique'!W2,0)))</f>
        <v>#REF!</v>
      </c>
      <c r="X2" s="24" t="e">
        <f ca="1">IF(AND(X$1&gt;$A$50,'lits occup graphique'!X2=1),"P",IF(AND(X$1&gt;$A$50,'lits occup graphique'!X2&gt;=2),"MP",IF(X$1&lt;=$A$50,'lits occup graphique'!X2,0)))</f>
        <v>#REF!</v>
      </c>
      <c r="Y2" s="24" t="e">
        <f ca="1">IF(AND(Y$1&gt;$A$50,'lits occup graphique'!Y2=1),"P",IF(AND(Y$1&gt;$A$50,'lits occup graphique'!Y2&gt;=2),"MP",IF(Y$1&lt;=$A$50,'lits occup graphique'!Y2,0)))</f>
        <v>#REF!</v>
      </c>
      <c r="Z2" s="24" t="e">
        <f ca="1">IF(AND(Z$1&gt;$A$50,'lits occup graphique'!Z2=1),"P",IF(AND(Z$1&gt;$A$50,'lits occup graphique'!Z2&gt;=2),"MP",IF(Z$1&lt;=$A$50,'lits occup graphique'!Z2,0)))</f>
        <v>#REF!</v>
      </c>
      <c r="AA2" s="24" t="e">
        <f ca="1">IF(AND(AA$1&gt;$A$50,'lits occup graphique'!AA2=1),"P",IF(AND(AA$1&gt;$A$50,'lits occup graphique'!AA2&gt;=2),"MP",IF(AA$1&lt;=$A$50,'lits occup graphique'!AA2,0)))</f>
        <v>#REF!</v>
      </c>
      <c r="AB2" s="24" t="e">
        <f ca="1">IF(AND(AB$1&gt;$A$50,'lits occup graphique'!AB2=1),"P",IF(AND(AB$1&gt;$A$50,'lits occup graphique'!AB2&gt;=2),"MP",IF(AB$1&lt;=$A$50,'lits occup graphique'!AB2,0)))</f>
        <v>#REF!</v>
      </c>
      <c r="AC2" s="24" t="e">
        <f ca="1">IF(AND(AC$1&gt;$A$50,'lits occup graphique'!AC2=1),"P",IF(AND(AC$1&gt;$A$50,'lits occup graphique'!AC2&gt;=2),"MP",IF(AC$1&lt;=$A$50,'lits occup graphique'!AC2,0)))</f>
        <v>#REF!</v>
      </c>
      <c r="AD2" s="24" t="e">
        <f ca="1">IF(AND(AD$1&gt;$A$50,'lits occup graphique'!AD2=1),"P",IF(AND(AD$1&gt;$A$50,'lits occup graphique'!AD2&gt;=2),"MP",IF(AD$1&lt;=$A$50,'lits occup graphique'!AD2,0)))</f>
        <v>#REF!</v>
      </c>
      <c r="AE2" s="24" t="e">
        <f ca="1">IF(AND(AE$1&gt;$A$50,'lits occup graphique'!AE2=1),"P",IF(AND(AE$1&gt;$A$50,'lits occup graphique'!AE2&gt;=2),"MP",IF(AE$1&lt;=$A$50,'lits occup graphique'!AE2,0)))</f>
        <v>#REF!</v>
      </c>
      <c r="AF2" s="24" t="e">
        <f ca="1">IF(AND(AF$1&gt;$A$50,'lits occup graphique'!AF2=1),"P",IF(AND(AF$1&gt;$A$50,'lits occup graphique'!AF2&gt;=2),"MP",IF(AF$1&lt;=$A$50,'lits occup graphique'!AF2,0)))</f>
        <v>#REF!</v>
      </c>
      <c r="AG2" s="24" t="e">
        <f ca="1">IF(AND(AG$1&gt;$A$50,'lits occup graphique'!AG2=1),"P",IF(AND(AG$1&gt;$A$50,'lits occup graphique'!AG2&gt;=2),"MP",IF(AG$1&lt;=$A$50,'lits occup graphique'!AG2,0)))</f>
        <v>#REF!</v>
      </c>
      <c r="AH2" s="24" t="e">
        <f ca="1">IF(AND(AH$1&gt;$A$50,'lits occup graphique'!AH2=1),"P",IF(AND(AH$1&gt;$A$50,'lits occup graphique'!AH2&gt;=2),"MP",IF(AH$1&lt;=$A$50,'lits occup graphique'!AH2,0)))</f>
        <v>#REF!</v>
      </c>
      <c r="AI2" s="24" t="e">
        <f ca="1">IF(AND(AI$1&gt;$A$50,'lits occup graphique'!AI2=1),"P",IF(AND(AI$1&gt;$A$50,'lits occup graphique'!AI2&gt;=2),"MP",IF(AI$1&lt;=$A$50,'lits occup graphique'!AI2,0)))</f>
        <v>#REF!</v>
      </c>
      <c r="AJ2" s="24" t="e">
        <f ca="1">IF(AND(AJ$1&gt;$A$50,'lits occup graphique'!AJ2=1),"P",IF(AND(AJ$1&gt;$A$50,'lits occup graphique'!AJ2&gt;=2),"MP",IF(AJ$1&lt;=$A$50,'lits occup graphique'!AJ2,0)))</f>
        <v>#REF!</v>
      </c>
      <c r="AK2" s="24" t="e">
        <f ca="1">IF(AND(AK$1&gt;$A$50,'lits occup graphique'!AK2=1),"P",IF(AND(AK$1&gt;$A$50,'lits occup graphique'!AK2&gt;=2),"MP",IF(AK$1&lt;=$A$50,'lits occup graphique'!AK2,0)))</f>
        <v>#REF!</v>
      </c>
      <c r="AL2" s="24" t="e">
        <f ca="1">IF(AND(AL$1&gt;$A$50,'lits occup graphique'!AL2=1),"P",IF(AND(AL$1&gt;$A$50,'lits occup graphique'!AL2&gt;=2),"MP",IF(AL$1&lt;=$A$50,'lits occup graphique'!AL2,0)))</f>
        <v>#REF!</v>
      </c>
      <c r="AM2" s="24" t="e">
        <f ca="1">IF(AND(AM$1&gt;$A$50,'lits occup graphique'!AM2=1),"P",IF(AND(AM$1&gt;$A$50,'lits occup graphique'!AM2&gt;=2),"MP",IF(AM$1&lt;=$A$50,'lits occup graphique'!AM2,0)))</f>
        <v>#REF!</v>
      </c>
      <c r="AN2" s="24" t="e">
        <f ca="1">IF(AND(AN$1&gt;$A$50,'lits occup graphique'!AN2=1),"P",IF(AND(AN$1&gt;$A$50,'lits occup graphique'!AN2&gt;=2),"MP",IF(AN$1&lt;=$A$50,'lits occup graphique'!AN2,0)))</f>
        <v>#REF!</v>
      </c>
      <c r="AO2" s="24" t="e">
        <f ca="1">IF(AND(AO$1&gt;$A$50,'lits occup graphique'!AO2=1),"P",IF(AND(AO$1&gt;$A$50,'lits occup graphique'!AO2&gt;=2),"MP",IF(AO$1&lt;=$A$50,'lits occup graphique'!AO2,0)))</f>
        <v>#REF!</v>
      </c>
      <c r="AP2" s="24" t="e">
        <f ca="1">IF(AND(AP$1&gt;$A$50,'lits occup graphique'!AP2=1),"P",IF(AND(AP$1&gt;$A$50,'lits occup graphique'!AP2&gt;=2),"MP",IF(AP$1&lt;=$A$50,'lits occup graphique'!AP2,0)))</f>
        <v>#REF!</v>
      </c>
      <c r="AQ2" s="24" t="e">
        <f ca="1">IF(AND(AQ$1&gt;$A$50,'lits occup graphique'!AQ2=1),"P",IF(AND(AQ$1&gt;$A$50,'lits occup graphique'!AQ2&gt;=2),"MP",IF(AQ$1&lt;=$A$50,'lits occup graphique'!AQ2,0)))</f>
        <v>#REF!</v>
      </c>
      <c r="AR2" s="24" t="e">
        <f ca="1">IF(AND(AR$1&gt;$A$50,'lits occup graphique'!AR2=1),"P",IF(AND(AR$1&gt;$A$50,'lits occup graphique'!AR2&gt;=2),"MP",IF(AR$1&lt;=$A$50,'lits occup graphique'!AR2,0)))</f>
        <v>#REF!</v>
      </c>
      <c r="AS2" s="24" t="e">
        <f ca="1">IF(AND(AS$1&gt;$A$50,'lits occup graphique'!AS2=1),"P",IF(AND(AS$1&gt;$A$50,'lits occup graphique'!AS2&gt;=2),"MP",IF(AS$1&lt;=$A$50,'lits occup graphique'!AS2,0)))</f>
        <v>#REF!</v>
      </c>
      <c r="AT2" s="24" t="e">
        <f ca="1">IF(AND(AT$1&gt;$A$50,'lits occup graphique'!AT2=1),"P",IF(AND(AT$1&gt;$A$50,'lits occup graphique'!AT2&gt;=2),"MP",IF(AT$1&lt;=$A$50,'lits occup graphique'!AT2,0)))</f>
        <v>#REF!</v>
      </c>
      <c r="AU2" s="24" t="e">
        <f ca="1">IF(AND(AU$1&gt;$A$50,'lits occup graphique'!AU2=1),"P",IF(AND(AU$1&gt;$A$50,'lits occup graphique'!AU2&gt;=2),"MP",IF(AU$1&lt;=$A$50,'lits occup graphique'!AU2,0)))</f>
        <v>#REF!</v>
      </c>
      <c r="AV2" s="24" t="e">
        <f ca="1">IF(AND(AV$1&gt;$A$50,'lits occup graphique'!AV2=1),"P",IF(AND(AV$1&gt;$A$50,'lits occup graphique'!AV2&gt;=2),"MP",IF(AV$1&lt;=$A$50,'lits occup graphique'!AV2,0)))</f>
        <v>#REF!</v>
      </c>
      <c r="AW2" s="24" t="e">
        <f ca="1">IF(AND(AW$1&gt;$A$50,'lits occup graphique'!AW2=1),"P",IF(AND(AW$1&gt;$A$50,'lits occup graphique'!AW2&gt;=2),"MP",IF(AW$1&lt;=$A$50,'lits occup graphique'!AW2,0)))</f>
        <v>#REF!</v>
      </c>
      <c r="AX2" s="24" t="e">
        <f ca="1">IF(AND(AX$1&gt;$A$50,'lits occup graphique'!AX2=1),"P",IF(AND(AX$1&gt;$A$50,'lits occup graphique'!AX2&gt;=2),"MP",IF(AX$1&lt;=$A$50,'lits occup graphique'!AX2,0)))</f>
        <v>#REF!</v>
      </c>
      <c r="AY2" s="24" t="e">
        <f ca="1">IF(AND(AY$1&gt;$A$50,'lits occup graphique'!AY2=1),"P",IF(AND(AY$1&gt;$A$50,'lits occup graphique'!AY2&gt;=2),"MP",IF(AY$1&lt;=$A$50,'lits occup graphique'!AY2,0)))</f>
        <v>#REF!</v>
      </c>
      <c r="AZ2" s="24" t="e">
        <f ca="1">IF(AND(AZ$1&gt;$A$50,'lits occup graphique'!AZ2=1),"P",IF(AND(AZ$1&gt;$A$50,'lits occup graphique'!AZ2&gt;=2),"MP",IF(AZ$1&lt;=$A$50,'lits occup graphique'!AZ2,0)))</f>
        <v>#REF!</v>
      </c>
      <c r="BA2" s="24" t="e">
        <f ca="1">IF(AND(BA$1&gt;$A$50,'lits occup graphique'!BA2=1),"P",IF(AND(BA$1&gt;$A$50,'lits occup graphique'!BA2&gt;=2),"MP",IF(BA$1&lt;=$A$50,'lits occup graphique'!BA2,0)))</f>
        <v>#REF!</v>
      </c>
      <c r="BB2" s="24" t="e">
        <f ca="1">IF(AND(BB$1&gt;$A$50,'lits occup graphique'!BB2=1),"P",IF(AND(BB$1&gt;$A$50,'lits occup graphique'!BB2&gt;=2),"MP",IF(BB$1&lt;=$A$50,'lits occup graphique'!BB2,0)))</f>
        <v>#REF!</v>
      </c>
      <c r="BC2" s="24" t="e">
        <f ca="1">IF(AND(BC$1&gt;$A$50,'lits occup graphique'!BC2=1),"P",IF(AND(BC$1&gt;$A$50,'lits occup graphique'!BC2&gt;=2),"MP",IF(BC$1&lt;=$A$50,'lits occup graphique'!BC2,0)))</f>
        <v>#REF!</v>
      </c>
      <c r="BD2" s="24" t="e">
        <f ca="1">IF(AND(BD$1&gt;$A$50,'lits occup graphique'!BD2=1),"P",IF(AND(BD$1&gt;$A$50,'lits occup graphique'!BD2&gt;=2),"MP",IF(BD$1&lt;=$A$50,'lits occup graphique'!BD2,0)))</f>
        <v>#REF!</v>
      </c>
      <c r="BE2" s="24" t="e">
        <f ca="1">IF(AND(BE$1&gt;$A$50,'lits occup graphique'!BE2=1),"P",IF(AND(BE$1&gt;$A$50,'lits occup graphique'!BE2&gt;=2),"MP",IF(BE$1&lt;=$A$50,'lits occup graphique'!BE2,0)))</f>
        <v>#REF!</v>
      </c>
      <c r="BF2" s="24" t="e">
        <f ca="1">IF(AND(BF$1&gt;$A$50,'lits occup graphique'!BF2=1),"P",IF(AND(BF$1&gt;$A$50,'lits occup graphique'!BF2&gt;=2),"MP",IF(BF$1&lt;=$A$50,'lits occup graphique'!BF2,0)))</f>
        <v>#REF!</v>
      </c>
      <c r="BG2" s="24" t="e">
        <f ca="1">IF(AND(BG$1&gt;$A$50,'lits occup graphique'!BG2=1),"P",IF(AND(BG$1&gt;$A$50,'lits occup graphique'!BG2&gt;=2),"MP",IF(BG$1&lt;=$A$50,'lits occup graphique'!BG2,0)))</f>
        <v>#REF!</v>
      </c>
      <c r="BH2" s="24" t="e">
        <f ca="1">IF(AND(BH$1&gt;$A$50,'lits occup graphique'!BH2=1),"P",IF(AND(BH$1&gt;$A$50,'lits occup graphique'!BH2&gt;=2),"MP",IF(BH$1&lt;=$A$50,'lits occup graphique'!BH2,0)))</f>
        <v>#REF!</v>
      </c>
      <c r="BI2" s="24" t="e">
        <f ca="1">IF(AND(BI$1&gt;$A$50,'lits occup graphique'!BI2=1),"P",IF(AND(BI$1&gt;$A$50,'lits occup graphique'!BI2&gt;=2),"MP",IF(BI$1&lt;=$A$50,'lits occup graphique'!BI2,0)))</f>
        <v>#REF!</v>
      </c>
      <c r="BJ2" s="24" t="e">
        <f ca="1">IF(AND(BJ$1&gt;$A$50,'lits occup graphique'!BJ2=1),"P",IF(AND(BJ$1&gt;$A$50,'lits occup graphique'!BJ2&gt;=2),"MP",IF(BJ$1&lt;=$A$50,'lits occup graphique'!BJ2,0)))</f>
        <v>#REF!</v>
      </c>
      <c r="BK2" s="24" t="e">
        <f ca="1">IF(AND(BK$1&gt;$A$50,'lits occup graphique'!BK2=1),"P",IF(AND(BK$1&gt;$A$50,'lits occup graphique'!BK2&gt;=2),"MP",IF(BK$1&lt;=$A$50,'lits occup graphique'!BK2,0)))</f>
        <v>#REF!</v>
      </c>
      <c r="BL2" s="24" t="e">
        <f ca="1">IF(AND(BL$1&gt;$A$50,'lits occup graphique'!BL2=1),"P",IF(AND(BL$1&gt;$A$50,'lits occup graphique'!BL2&gt;=2),"MP",IF(BL$1&lt;=$A$50,'lits occup graphique'!BL2,0)))</f>
        <v>#REF!</v>
      </c>
      <c r="BM2" s="26"/>
      <c r="BN2" s="26"/>
      <c r="BO2" s="26"/>
      <c r="BP2" s="26"/>
      <c r="BQ2" s="26"/>
      <c r="BR2" s="26"/>
      <c r="BS2" s="26"/>
      <c r="BT2" s="26"/>
      <c r="BU2" s="26"/>
      <c r="BV2" s="26"/>
      <c r="BW2" s="26"/>
      <c r="BX2" s="26"/>
      <c r="BY2" s="26"/>
      <c r="BZ2" s="26"/>
      <c r="CA2" s="26"/>
      <c r="CB2" s="26"/>
      <c r="CC2" s="26"/>
    </row>
    <row r="3" spans="1:81" x14ac:dyDescent="0.2">
      <c r="A3" s="21" t="s">
        <v>198</v>
      </c>
      <c r="B3" s="24" t="e">
        <f ca="1">IF(AND(B$1&gt;$A$50,'lits occup graphique'!B3=1),"P",IF(AND(B$1&gt;$A$50,'lits occup graphique'!B3&gt;=2),"MP",IF(B$1&lt;=$A$50,'lits occup graphique'!B3,0)))</f>
        <v>#REF!</v>
      </c>
      <c r="C3" s="24" t="e">
        <f ca="1">IF(AND(C$1&gt;$A$50,'lits occup graphique'!C3=1),"P",IF(AND(C$1&gt;$A$50,'lits occup graphique'!C3&gt;=2),"MP",IF(C$1&lt;=$A$50,'lits occup graphique'!C3,0)))</f>
        <v>#REF!</v>
      </c>
      <c r="D3" s="24" t="e">
        <f ca="1">IF(AND(D$1&gt;$A$50,'lits occup graphique'!D3=1),"P",IF(AND(D$1&gt;$A$50,'lits occup graphique'!D3&gt;=2),"MP",IF(D$1&lt;=$A$50,'lits occup graphique'!D3,0)))</f>
        <v>#REF!</v>
      </c>
      <c r="E3" s="24" t="e">
        <f ca="1">IF(AND(E$1&gt;$A$50,'lits occup graphique'!E3=1),"P",IF(AND(E$1&gt;$A$50,'lits occup graphique'!E3&gt;=2),"MP",IF(E$1&lt;=$A$50,'lits occup graphique'!E3,0)))</f>
        <v>#REF!</v>
      </c>
      <c r="F3" s="24" t="e">
        <f ca="1">IF(AND(F$1&gt;$A$50,'lits occup graphique'!F3=1),"P",IF(AND(F$1&gt;$A$50,'lits occup graphique'!F3&gt;=2),"MP",IF(F$1&lt;=$A$50,'lits occup graphique'!F3,0)))</f>
        <v>#REF!</v>
      </c>
      <c r="G3" s="24" t="e">
        <f ca="1">IF(AND(G$1&gt;$A$50,'lits occup graphique'!G3=1),"P",IF(AND(G$1&gt;$A$50,'lits occup graphique'!G3&gt;=2),"MP",IF(G$1&lt;=$A$50,'lits occup graphique'!G3,0)))</f>
        <v>#REF!</v>
      </c>
      <c r="H3" s="24" t="e">
        <f ca="1">IF(AND(H$1&gt;$A$50,'lits occup graphique'!H3=1),"P",IF(AND(H$1&gt;$A$50,'lits occup graphique'!H3&gt;=2),"MP",IF(H$1&lt;=$A$50,'lits occup graphique'!H3,0)))</f>
        <v>#REF!</v>
      </c>
      <c r="I3" s="24" t="e">
        <f ca="1">IF(AND(I$1&gt;$A$50,'lits occup graphique'!I3=1),"P",IF(AND(I$1&gt;$A$50,'lits occup graphique'!I3&gt;=2),"MP",IF(I$1&lt;=$A$50,'lits occup graphique'!I3,0)))</f>
        <v>#REF!</v>
      </c>
      <c r="J3" s="24" t="e">
        <f ca="1">IF(AND(J$1&gt;$A$50,'lits occup graphique'!J3=1),"P",IF(AND(J$1&gt;$A$50,'lits occup graphique'!J3&gt;=2),"MP",IF(J$1&lt;=$A$50,'lits occup graphique'!J3,0)))</f>
        <v>#REF!</v>
      </c>
      <c r="K3" s="24" t="e">
        <f ca="1">IF(AND(K$1&gt;$A$50,'lits occup graphique'!K3=1),"P",IF(AND(K$1&gt;$A$50,'lits occup graphique'!K3&gt;=2),"MP",IF(K$1&lt;=$A$50,'lits occup graphique'!K3,0)))</f>
        <v>#REF!</v>
      </c>
      <c r="L3" s="24" t="e">
        <f ca="1">IF(AND(L$1&gt;$A$50,'lits occup graphique'!L3=1),"P",IF(AND(L$1&gt;$A$50,'lits occup graphique'!L3&gt;=2),"MP",IF(L$1&lt;=$A$50,'lits occup graphique'!L3,0)))</f>
        <v>#REF!</v>
      </c>
      <c r="M3" s="24" t="e">
        <f ca="1">IF(AND(M$1&gt;$A$50,'lits occup graphique'!M3=1),"P",IF(AND(M$1&gt;$A$50,'lits occup graphique'!M3&gt;=2),"MP",IF(M$1&lt;=$A$50,'lits occup graphique'!M3,0)))</f>
        <v>#REF!</v>
      </c>
      <c r="N3" s="24" t="e">
        <f ca="1">IF(AND(N$1&gt;$A$50,'lits occup graphique'!N3=1),"P",IF(AND(N$1&gt;$A$50,'lits occup graphique'!N3&gt;=2),"MP",IF(N$1&lt;=$A$50,'lits occup graphique'!N3,0)))</f>
        <v>#REF!</v>
      </c>
      <c r="O3" s="24" t="e">
        <f ca="1">IF(AND(O$1&gt;$A$50,'lits occup graphique'!O3=1),"P",IF(AND(O$1&gt;$A$50,'lits occup graphique'!O3&gt;=2),"MP",IF(O$1&lt;=$A$50,'lits occup graphique'!O3,0)))</f>
        <v>#REF!</v>
      </c>
      <c r="P3" s="24" t="e">
        <f ca="1">IF(AND(P$1&gt;$A$50,'lits occup graphique'!P3=1),"P",IF(AND(P$1&gt;$A$50,'lits occup graphique'!P3&gt;=2),"MP",IF(P$1&lt;=$A$50,'lits occup graphique'!P3,0)))</f>
        <v>#REF!</v>
      </c>
      <c r="Q3" s="24" t="e">
        <f ca="1">IF(AND(Q$1&gt;$A$50,'lits occup graphique'!Q3=1),"P",IF(AND(Q$1&gt;$A$50,'lits occup graphique'!Q3&gt;=2),"MP",IF(Q$1&lt;=$A$50,'lits occup graphique'!Q3,0)))</f>
        <v>#REF!</v>
      </c>
      <c r="R3" s="24" t="e">
        <f ca="1">IF(AND(R$1&gt;$A$50,'lits occup graphique'!R3=1),"P",IF(AND(R$1&gt;$A$50,'lits occup graphique'!R3&gt;=2),"MP",IF(R$1&lt;=$A$50,'lits occup graphique'!R3,0)))</f>
        <v>#REF!</v>
      </c>
      <c r="S3" s="24" t="e">
        <f ca="1">IF(AND(S$1&gt;$A$50,'lits occup graphique'!S3=1),"P",IF(AND(S$1&gt;$A$50,'lits occup graphique'!S3&gt;=2),"MP",IF(S$1&lt;=$A$50,'lits occup graphique'!S3,0)))</f>
        <v>#REF!</v>
      </c>
      <c r="T3" s="24" t="e">
        <f ca="1">IF(AND(T$1&gt;$A$50,'lits occup graphique'!T3=1),"P",IF(AND(T$1&gt;$A$50,'lits occup graphique'!T3&gt;=2),"MP",IF(T$1&lt;=$A$50,'lits occup graphique'!T3,0)))</f>
        <v>#REF!</v>
      </c>
      <c r="U3" s="24" t="e">
        <f ca="1">IF(AND(U$1&gt;$A$50,'lits occup graphique'!U3=1),"P",IF(AND(U$1&gt;$A$50,'lits occup graphique'!U3&gt;=2),"MP",IF(U$1&lt;=$A$50,'lits occup graphique'!U3,0)))</f>
        <v>#REF!</v>
      </c>
      <c r="V3" s="24" t="e">
        <f ca="1">IF(AND(V$1&gt;$A$50,'lits occup graphique'!V3=1),"P",IF(AND(V$1&gt;$A$50,'lits occup graphique'!V3&gt;=2),"MP",IF(V$1&lt;=$A$50,'lits occup graphique'!V3,0)))</f>
        <v>#REF!</v>
      </c>
      <c r="W3" s="24" t="e">
        <f ca="1">IF(AND(W$1&gt;$A$50,'lits occup graphique'!W3=1),"P",IF(AND(W$1&gt;$A$50,'lits occup graphique'!W3&gt;=2),"MP",IF(W$1&lt;=$A$50,'lits occup graphique'!W3,0)))</f>
        <v>#REF!</v>
      </c>
      <c r="X3" s="24" t="e">
        <f ca="1">IF(AND(X$1&gt;$A$50,'lits occup graphique'!X3=1),"P",IF(AND(X$1&gt;$A$50,'lits occup graphique'!X3&gt;=2),"MP",IF(X$1&lt;=$A$50,'lits occup graphique'!X3,0)))</f>
        <v>#REF!</v>
      </c>
      <c r="Y3" s="24" t="e">
        <f ca="1">IF(AND(Y$1&gt;$A$50,'lits occup graphique'!Y3=1),"P",IF(AND(Y$1&gt;$A$50,'lits occup graphique'!Y3&gt;=2),"MP",IF(Y$1&lt;=$A$50,'lits occup graphique'!Y3,0)))</f>
        <v>#REF!</v>
      </c>
      <c r="Z3" s="24" t="e">
        <f ca="1">IF(AND(Z$1&gt;$A$50,'lits occup graphique'!Z3=1),"P",IF(AND(Z$1&gt;$A$50,'lits occup graphique'!Z3&gt;=2),"MP",IF(Z$1&lt;=$A$50,'lits occup graphique'!Z3,0)))</f>
        <v>#REF!</v>
      </c>
      <c r="AA3" s="24" t="e">
        <f ca="1">IF(AND(AA$1&gt;$A$50,'lits occup graphique'!AA3=1),"P",IF(AND(AA$1&gt;$A$50,'lits occup graphique'!AA3&gt;=2),"MP",IF(AA$1&lt;=$A$50,'lits occup graphique'!AA3,0)))</f>
        <v>#REF!</v>
      </c>
      <c r="AB3" s="24" t="e">
        <f ca="1">IF(AND(AB$1&gt;$A$50,'lits occup graphique'!AB3=1),"P",IF(AND(AB$1&gt;$A$50,'lits occup graphique'!AB3&gt;=2),"MP",IF(AB$1&lt;=$A$50,'lits occup graphique'!AB3,0)))</f>
        <v>#REF!</v>
      </c>
      <c r="AC3" s="24" t="e">
        <f ca="1">IF(AND(AC$1&gt;$A$50,'lits occup graphique'!AC3=1),"P",IF(AND(AC$1&gt;$A$50,'lits occup graphique'!AC3&gt;=2),"MP",IF(AC$1&lt;=$A$50,'lits occup graphique'!AC3,0)))</f>
        <v>#REF!</v>
      </c>
      <c r="AD3" s="24" t="e">
        <f ca="1">IF(AND(AD$1&gt;$A$50,'lits occup graphique'!AD3=1),"P",IF(AND(AD$1&gt;$A$50,'lits occup graphique'!AD3&gt;=2),"MP",IF(AD$1&lt;=$A$50,'lits occup graphique'!AD3,0)))</f>
        <v>#REF!</v>
      </c>
      <c r="AE3" s="24" t="e">
        <f ca="1">IF(AND(AE$1&gt;$A$50,'lits occup graphique'!AE3=1),"P",IF(AND(AE$1&gt;$A$50,'lits occup graphique'!AE3&gt;=2),"MP",IF(AE$1&lt;=$A$50,'lits occup graphique'!AE3,0)))</f>
        <v>#REF!</v>
      </c>
      <c r="AF3" s="24" t="e">
        <f ca="1">IF(AND(AF$1&gt;$A$50,'lits occup graphique'!AF3=1),"P",IF(AND(AF$1&gt;$A$50,'lits occup graphique'!AF3&gt;=2),"MP",IF(AF$1&lt;=$A$50,'lits occup graphique'!AF3,0)))</f>
        <v>#REF!</v>
      </c>
      <c r="AG3" s="24" t="e">
        <f ca="1">IF(AND(AG$1&gt;$A$50,'lits occup graphique'!AG3=1),"P",IF(AND(AG$1&gt;$A$50,'lits occup graphique'!AG3&gt;=2),"MP",IF(AG$1&lt;=$A$50,'lits occup graphique'!AG3,0)))</f>
        <v>#REF!</v>
      </c>
      <c r="AH3" s="24" t="e">
        <f ca="1">IF(AND(AH$1&gt;$A$50,'lits occup graphique'!AH3=1),"P",IF(AND(AH$1&gt;$A$50,'lits occup graphique'!AH3&gt;=2),"MP",IF(AH$1&lt;=$A$50,'lits occup graphique'!AH3,0)))</f>
        <v>#REF!</v>
      </c>
      <c r="AI3" s="24" t="e">
        <f ca="1">IF(AND(AI$1&gt;$A$50,'lits occup graphique'!AI3=1),"P",IF(AND(AI$1&gt;$A$50,'lits occup graphique'!AI3&gt;=2),"MP",IF(AI$1&lt;=$A$50,'lits occup graphique'!AI3,0)))</f>
        <v>#REF!</v>
      </c>
      <c r="AJ3" s="24" t="e">
        <f ca="1">IF(AND(AJ$1&gt;$A$50,'lits occup graphique'!AJ3=1),"P",IF(AND(AJ$1&gt;$A$50,'lits occup graphique'!AJ3&gt;=2),"MP",IF(AJ$1&lt;=$A$50,'lits occup graphique'!AJ3,0)))</f>
        <v>#REF!</v>
      </c>
      <c r="AK3" s="24" t="e">
        <f ca="1">IF(AND(AK$1&gt;$A$50,'lits occup graphique'!AK3=1),"P",IF(AND(AK$1&gt;$A$50,'lits occup graphique'!AK3&gt;=2),"MP",IF(AK$1&lt;=$A$50,'lits occup graphique'!AK3,0)))</f>
        <v>#REF!</v>
      </c>
      <c r="AL3" s="24" t="e">
        <f ca="1">IF(AND(AL$1&gt;$A$50,'lits occup graphique'!AL3=1),"P",IF(AND(AL$1&gt;$A$50,'lits occup graphique'!AL3&gt;=2),"MP",IF(AL$1&lt;=$A$50,'lits occup graphique'!AL3,0)))</f>
        <v>#REF!</v>
      </c>
      <c r="AM3" s="24" t="e">
        <f ca="1">IF(AND(AM$1&gt;$A$50,'lits occup graphique'!AM3=1),"P",IF(AND(AM$1&gt;$A$50,'lits occup graphique'!AM3&gt;=2),"MP",IF(AM$1&lt;=$A$50,'lits occup graphique'!AM3,0)))</f>
        <v>#REF!</v>
      </c>
      <c r="AN3" s="24" t="e">
        <f ca="1">IF(AND(AN$1&gt;$A$50,'lits occup graphique'!AN3=1),"P",IF(AND(AN$1&gt;$A$50,'lits occup graphique'!AN3&gt;=2),"MP",IF(AN$1&lt;=$A$50,'lits occup graphique'!AN3,0)))</f>
        <v>#REF!</v>
      </c>
      <c r="AO3" s="24" t="e">
        <f ca="1">IF(AND(AO$1&gt;$A$50,'lits occup graphique'!AO3=1),"P",IF(AND(AO$1&gt;$A$50,'lits occup graphique'!AO3&gt;=2),"MP",IF(AO$1&lt;=$A$50,'lits occup graphique'!AO3,0)))</f>
        <v>#REF!</v>
      </c>
      <c r="AP3" s="24" t="e">
        <f ca="1">IF(AND(AP$1&gt;$A$50,'lits occup graphique'!AP3=1),"P",IF(AND(AP$1&gt;$A$50,'lits occup graphique'!AP3&gt;=2),"MP",IF(AP$1&lt;=$A$50,'lits occup graphique'!AP3,0)))</f>
        <v>#REF!</v>
      </c>
      <c r="AQ3" s="24" t="e">
        <f ca="1">IF(AND(AQ$1&gt;$A$50,'lits occup graphique'!AQ3=1),"P",IF(AND(AQ$1&gt;$A$50,'lits occup graphique'!AQ3&gt;=2),"MP",IF(AQ$1&lt;=$A$50,'lits occup graphique'!AQ3,0)))</f>
        <v>#REF!</v>
      </c>
      <c r="AR3" s="24" t="e">
        <f ca="1">IF(AND(AR$1&gt;$A$50,'lits occup graphique'!AR3=1),"P",IF(AND(AR$1&gt;$A$50,'lits occup graphique'!AR3&gt;=2),"MP",IF(AR$1&lt;=$A$50,'lits occup graphique'!AR3,0)))</f>
        <v>#REF!</v>
      </c>
      <c r="AS3" s="24" t="e">
        <f ca="1">IF(AND(AS$1&gt;$A$50,'lits occup graphique'!AS3=1),"P",IF(AND(AS$1&gt;$A$50,'lits occup graphique'!AS3&gt;=2),"MP",IF(AS$1&lt;=$A$50,'lits occup graphique'!AS3,0)))</f>
        <v>#REF!</v>
      </c>
      <c r="AT3" s="24" t="e">
        <f ca="1">IF(AND(AT$1&gt;$A$50,'lits occup graphique'!AT3=1),"P",IF(AND(AT$1&gt;$A$50,'lits occup graphique'!AT3&gt;=2),"MP",IF(AT$1&lt;=$A$50,'lits occup graphique'!AT3,0)))</f>
        <v>#REF!</v>
      </c>
      <c r="AU3" s="24" t="e">
        <f ca="1">IF(AND(AU$1&gt;$A$50,'lits occup graphique'!AU3=1),"P",IF(AND(AU$1&gt;$A$50,'lits occup graphique'!AU3&gt;=2),"MP",IF(AU$1&lt;=$A$50,'lits occup graphique'!AU3,0)))</f>
        <v>#REF!</v>
      </c>
      <c r="AV3" s="24" t="e">
        <f ca="1">IF(AND(AV$1&gt;$A$50,'lits occup graphique'!AV3=1),"P",IF(AND(AV$1&gt;$A$50,'lits occup graphique'!AV3&gt;=2),"MP",IF(AV$1&lt;=$A$50,'lits occup graphique'!AV3,0)))</f>
        <v>#REF!</v>
      </c>
      <c r="AW3" s="24" t="e">
        <f ca="1">IF(AND(AW$1&gt;$A$50,'lits occup graphique'!AW3=1),"P",IF(AND(AW$1&gt;$A$50,'lits occup graphique'!AW3&gt;=2),"MP",IF(AW$1&lt;=$A$50,'lits occup graphique'!AW3,0)))</f>
        <v>#REF!</v>
      </c>
      <c r="AX3" s="24" t="e">
        <f ca="1">IF(AND(AX$1&gt;$A$50,'lits occup graphique'!AX3=1),"P",IF(AND(AX$1&gt;$A$50,'lits occup graphique'!AX3&gt;=2),"MP",IF(AX$1&lt;=$A$50,'lits occup graphique'!AX3,0)))</f>
        <v>#REF!</v>
      </c>
      <c r="AY3" s="24" t="e">
        <f ca="1">IF(AND(AY$1&gt;$A$50,'lits occup graphique'!AY3=1),"P",IF(AND(AY$1&gt;$A$50,'lits occup graphique'!AY3&gt;=2),"MP",IF(AY$1&lt;=$A$50,'lits occup graphique'!AY3,0)))</f>
        <v>#REF!</v>
      </c>
      <c r="AZ3" s="24" t="e">
        <f ca="1">IF(AND(AZ$1&gt;$A$50,'lits occup graphique'!AZ3=1),"P",IF(AND(AZ$1&gt;$A$50,'lits occup graphique'!AZ3&gt;=2),"MP",IF(AZ$1&lt;=$A$50,'lits occup graphique'!AZ3,0)))</f>
        <v>#REF!</v>
      </c>
      <c r="BA3" s="24" t="e">
        <f ca="1">IF(AND(BA$1&gt;$A$50,'lits occup graphique'!BA3=1),"P",IF(AND(BA$1&gt;$A$50,'lits occup graphique'!BA3&gt;=2),"MP",IF(BA$1&lt;=$A$50,'lits occup graphique'!BA3,0)))</f>
        <v>#REF!</v>
      </c>
      <c r="BB3" s="24" t="e">
        <f ca="1">IF(AND(BB$1&gt;$A$50,'lits occup graphique'!BB3=1),"P",IF(AND(BB$1&gt;$A$50,'lits occup graphique'!BB3&gt;=2),"MP",IF(BB$1&lt;=$A$50,'lits occup graphique'!BB3,0)))</f>
        <v>#REF!</v>
      </c>
      <c r="BC3" s="24" t="e">
        <f ca="1">IF(AND(BC$1&gt;$A$50,'lits occup graphique'!BC3=1),"P",IF(AND(BC$1&gt;$A$50,'lits occup graphique'!BC3&gt;=2),"MP",IF(BC$1&lt;=$A$50,'lits occup graphique'!BC3,0)))</f>
        <v>#REF!</v>
      </c>
      <c r="BD3" s="24" t="e">
        <f ca="1">IF(AND(BD$1&gt;$A$50,'lits occup graphique'!BD3=1),"P",IF(AND(BD$1&gt;$A$50,'lits occup graphique'!BD3&gt;=2),"MP",IF(BD$1&lt;=$A$50,'lits occup graphique'!BD3,0)))</f>
        <v>#REF!</v>
      </c>
      <c r="BE3" s="24" t="e">
        <f ca="1">IF(AND(BE$1&gt;$A$50,'lits occup graphique'!BE3=1),"P",IF(AND(BE$1&gt;$A$50,'lits occup graphique'!BE3&gt;=2),"MP",IF(BE$1&lt;=$A$50,'lits occup graphique'!BE3,0)))</f>
        <v>#REF!</v>
      </c>
      <c r="BF3" s="24" t="e">
        <f ca="1">IF(AND(BF$1&gt;$A$50,'lits occup graphique'!BF3=1),"P",IF(AND(BF$1&gt;$A$50,'lits occup graphique'!BF3&gt;=2),"MP",IF(BF$1&lt;=$A$50,'lits occup graphique'!BF3,0)))</f>
        <v>#REF!</v>
      </c>
      <c r="BG3" s="24" t="e">
        <f ca="1">IF(AND(BG$1&gt;$A$50,'lits occup graphique'!BG3=1),"P",IF(AND(BG$1&gt;$A$50,'lits occup graphique'!BG3&gt;=2),"MP",IF(BG$1&lt;=$A$50,'lits occup graphique'!BG3,0)))</f>
        <v>#REF!</v>
      </c>
      <c r="BH3" s="24" t="e">
        <f ca="1">IF(AND(BH$1&gt;$A$50,'lits occup graphique'!BH3=1),"P",IF(AND(BH$1&gt;$A$50,'lits occup graphique'!BH3&gt;=2),"MP",IF(BH$1&lt;=$A$50,'lits occup graphique'!BH3,0)))</f>
        <v>#REF!</v>
      </c>
      <c r="BI3" s="24" t="e">
        <f ca="1">IF(AND(BI$1&gt;$A$50,'lits occup graphique'!BI3=1),"P",IF(AND(BI$1&gt;$A$50,'lits occup graphique'!BI3&gt;=2),"MP",IF(BI$1&lt;=$A$50,'lits occup graphique'!BI3,0)))</f>
        <v>#REF!</v>
      </c>
      <c r="BJ3" s="24" t="e">
        <f ca="1">IF(AND(BJ$1&gt;$A$50,'lits occup graphique'!BJ3=1),"P",IF(AND(BJ$1&gt;$A$50,'lits occup graphique'!BJ3&gt;=2),"MP",IF(BJ$1&lt;=$A$50,'lits occup graphique'!BJ3,0)))</f>
        <v>#REF!</v>
      </c>
      <c r="BK3" s="24" t="e">
        <f ca="1">IF(AND(BK$1&gt;$A$50,'lits occup graphique'!BK3=1),"P",IF(AND(BK$1&gt;$A$50,'lits occup graphique'!BK3&gt;=2),"MP",IF(BK$1&lt;=$A$50,'lits occup graphique'!BK3,0)))</f>
        <v>#REF!</v>
      </c>
      <c r="BL3" s="24" t="e">
        <f ca="1">IF(AND(BL$1&gt;$A$50,'lits occup graphique'!BL3=1),"P",IF(AND(BL$1&gt;$A$50,'lits occup graphique'!BL3&gt;=2),"MP",IF(BL$1&lt;=$A$50,'lits occup graphique'!BL3,0)))</f>
        <v>#REF!</v>
      </c>
      <c r="BM3" s="26"/>
      <c r="BN3" s="26"/>
      <c r="BO3" s="26"/>
      <c r="BP3" s="26"/>
      <c r="BQ3" s="26"/>
      <c r="BR3" s="26"/>
      <c r="BS3" s="26"/>
      <c r="BT3" s="26"/>
      <c r="BU3" s="26"/>
      <c r="BV3" s="26"/>
      <c r="BW3" s="26"/>
      <c r="BX3" s="26"/>
      <c r="BY3" s="26"/>
      <c r="BZ3" s="26"/>
      <c r="CA3" s="26"/>
      <c r="CB3" s="26"/>
      <c r="CC3" s="26"/>
    </row>
    <row r="4" spans="1:81" x14ac:dyDescent="0.2">
      <c r="A4" s="21" t="s">
        <v>199</v>
      </c>
      <c r="B4" s="24" t="e">
        <f ca="1">IF(AND(B$1&gt;$A$50,'lits occup graphique'!B4=1),"P",IF(AND(B$1&gt;$A$50,'lits occup graphique'!B4&gt;=2),"MP",IF(B$1&lt;=$A$50,'lits occup graphique'!B4,0)))</f>
        <v>#REF!</v>
      </c>
      <c r="C4" s="24" t="e">
        <f ca="1">IF(AND(C$1&gt;$A$50,'lits occup graphique'!C4=1),"P",IF(AND(C$1&gt;$A$50,'lits occup graphique'!C4&gt;=2),"MP",IF(C$1&lt;=$A$50,'lits occup graphique'!C4,0)))</f>
        <v>#REF!</v>
      </c>
      <c r="D4" s="24" t="e">
        <f ca="1">IF(AND(D$1&gt;$A$50,'lits occup graphique'!D4=1),"P",IF(AND(D$1&gt;$A$50,'lits occup graphique'!D4&gt;=2),"MP",IF(D$1&lt;=$A$50,'lits occup graphique'!D4,0)))</f>
        <v>#REF!</v>
      </c>
      <c r="E4" s="24" t="e">
        <f ca="1">IF(AND(E$1&gt;$A$50,'lits occup graphique'!E4=1),"P",IF(AND(E$1&gt;$A$50,'lits occup graphique'!E4&gt;=2),"MP",IF(E$1&lt;=$A$50,'lits occup graphique'!E4,0)))</f>
        <v>#REF!</v>
      </c>
      <c r="F4" s="24" t="e">
        <f ca="1">IF(AND(F$1&gt;$A$50,'lits occup graphique'!F4=1),"P",IF(AND(F$1&gt;$A$50,'lits occup graphique'!F4&gt;=2),"MP",IF(F$1&lt;=$A$50,'lits occup graphique'!F4,0)))</f>
        <v>#REF!</v>
      </c>
      <c r="G4" s="24" t="e">
        <f ca="1">IF(AND(G$1&gt;$A$50,'lits occup graphique'!G4=1),"P",IF(AND(G$1&gt;$A$50,'lits occup graphique'!G4&gt;=2),"MP",IF(G$1&lt;=$A$50,'lits occup graphique'!G4,0)))</f>
        <v>#REF!</v>
      </c>
      <c r="H4" s="24" t="e">
        <f ca="1">IF(AND(H$1&gt;$A$50,'lits occup graphique'!H4=1),"P",IF(AND(H$1&gt;$A$50,'lits occup graphique'!H4&gt;=2),"MP",IF(H$1&lt;=$A$50,'lits occup graphique'!H4,0)))</f>
        <v>#REF!</v>
      </c>
      <c r="I4" s="24" t="e">
        <f ca="1">IF(AND(I$1&gt;$A$50,'lits occup graphique'!I4=1),"P",IF(AND(I$1&gt;$A$50,'lits occup graphique'!I4&gt;=2),"MP",IF(I$1&lt;=$A$50,'lits occup graphique'!I4,0)))</f>
        <v>#REF!</v>
      </c>
      <c r="J4" s="24" t="e">
        <f ca="1">IF(AND(J$1&gt;$A$50,'lits occup graphique'!J4=1),"P",IF(AND(J$1&gt;$A$50,'lits occup graphique'!J4&gt;=2),"MP",IF(J$1&lt;=$A$50,'lits occup graphique'!J4,0)))</f>
        <v>#REF!</v>
      </c>
      <c r="K4" s="24" t="e">
        <f ca="1">IF(AND(K$1&gt;$A$50,'lits occup graphique'!K4=1),"P",IF(AND(K$1&gt;$A$50,'lits occup graphique'!K4&gt;=2),"MP",IF(K$1&lt;=$A$50,'lits occup graphique'!K4,0)))</f>
        <v>#REF!</v>
      </c>
      <c r="L4" s="24" t="e">
        <f ca="1">IF(AND(L$1&gt;$A$50,'lits occup graphique'!L4=1),"P",IF(AND(L$1&gt;$A$50,'lits occup graphique'!L4&gt;=2),"MP",IF(L$1&lt;=$A$50,'lits occup graphique'!L4,0)))</f>
        <v>#REF!</v>
      </c>
      <c r="M4" s="24" t="e">
        <f ca="1">IF(AND(M$1&gt;$A$50,'lits occup graphique'!M4=1),"P",IF(AND(M$1&gt;$A$50,'lits occup graphique'!M4&gt;=2),"MP",IF(M$1&lt;=$A$50,'lits occup graphique'!M4,0)))</f>
        <v>#REF!</v>
      </c>
      <c r="N4" s="24" t="e">
        <f ca="1">IF(AND(N$1&gt;$A$50,'lits occup graphique'!N4=1),"P",IF(AND(N$1&gt;$A$50,'lits occup graphique'!N4&gt;=2),"MP",IF(N$1&lt;=$A$50,'lits occup graphique'!N4,0)))</f>
        <v>#REF!</v>
      </c>
      <c r="O4" s="24" t="e">
        <f ca="1">IF(AND(O$1&gt;$A$50,'lits occup graphique'!O4=1),"P",IF(AND(O$1&gt;$A$50,'lits occup graphique'!O4&gt;=2),"MP",IF(O$1&lt;=$A$50,'lits occup graphique'!O4,0)))</f>
        <v>#REF!</v>
      </c>
      <c r="P4" s="24" t="e">
        <f ca="1">IF(AND(P$1&gt;$A$50,'lits occup graphique'!P4=1),"P",IF(AND(P$1&gt;$A$50,'lits occup graphique'!P4&gt;=2),"MP",IF(P$1&lt;=$A$50,'lits occup graphique'!P4,0)))</f>
        <v>#REF!</v>
      </c>
      <c r="Q4" s="24" t="e">
        <f ca="1">IF(AND(Q$1&gt;$A$50,'lits occup graphique'!Q4=1),"P",IF(AND(Q$1&gt;$A$50,'lits occup graphique'!Q4&gt;=2),"MP",IF(Q$1&lt;=$A$50,'lits occup graphique'!Q4,0)))</f>
        <v>#REF!</v>
      </c>
      <c r="R4" s="24" t="e">
        <f ca="1">IF(AND(R$1&gt;$A$50,'lits occup graphique'!R4=1),"P",IF(AND(R$1&gt;$A$50,'lits occup graphique'!R4&gt;=2),"MP",IF(R$1&lt;=$A$50,'lits occup graphique'!R4,0)))</f>
        <v>#REF!</v>
      </c>
      <c r="S4" s="24" t="e">
        <f ca="1">IF(AND(S$1&gt;$A$50,'lits occup graphique'!S4=1),"P",IF(AND(S$1&gt;$A$50,'lits occup graphique'!S4&gt;=2),"MP",IF(S$1&lt;=$A$50,'lits occup graphique'!S4,0)))</f>
        <v>#REF!</v>
      </c>
      <c r="T4" s="24" t="e">
        <f ca="1">IF(AND(T$1&gt;$A$50,'lits occup graphique'!T4=1),"P",IF(AND(T$1&gt;$A$50,'lits occup graphique'!T4&gt;=2),"MP",IF(T$1&lt;=$A$50,'lits occup graphique'!T4,0)))</f>
        <v>#REF!</v>
      </c>
      <c r="U4" s="24" t="e">
        <f ca="1">IF(AND(U$1&gt;$A$50,'lits occup graphique'!U4=1),"P",IF(AND(U$1&gt;$A$50,'lits occup graphique'!U4&gt;=2),"MP",IF(U$1&lt;=$A$50,'lits occup graphique'!U4,0)))</f>
        <v>#REF!</v>
      </c>
      <c r="V4" s="24" t="e">
        <f ca="1">IF(AND(V$1&gt;$A$50,'lits occup graphique'!V4=1),"P",IF(AND(V$1&gt;$A$50,'lits occup graphique'!V4&gt;=2),"MP",IF(V$1&lt;=$A$50,'lits occup graphique'!V4,0)))</f>
        <v>#REF!</v>
      </c>
      <c r="W4" s="24" t="e">
        <f ca="1">IF(AND(W$1&gt;$A$50,'lits occup graphique'!W4=1),"P",IF(AND(W$1&gt;$A$50,'lits occup graphique'!W4&gt;=2),"MP",IF(W$1&lt;=$A$50,'lits occup graphique'!W4,0)))</f>
        <v>#REF!</v>
      </c>
      <c r="X4" s="24" t="e">
        <f ca="1">IF(AND(X$1&gt;$A$50,'lits occup graphique'!X4=1),"P",IF(AND(X$1&gt;$A$50,'lits occup graphique'!X4&gt;=2),"MP",IF(X$1&lt;=$A$50,'lits occup graphique'!X4,0)))</f>
        <v>#REF!</v>
      </c>
      <c r="Y4" s="24" t="e">
        <f ca="1">IF(AND(Y$1&gt;$A$50,'lits occup graphique'!Y4=1),"P",IF(AND(Y$1&gt;$A$50,'lits occup graphique'!Y4&gt;=2),"MP",IF(Y$1&lt;=$A$50,'lits occup graphique'!Y4,0)))</f>
        <v>#REF!</v>
      </c>
      <c r="Z4" s="24" t="e">
        <f ca="1">IF(AND(Z$1&gt;$A$50,'lits occup graphique'!Z4=1),"P",IF(AND(Z$1&gt;$A$50,'lits occup graphique'!Z4&gt;=2),"MP",IF(Z$1&lt;=$A$50,'lits occup graphique'!Z4,0)))</f>
        <v>#REF!</v>
      </c>
      <c r="AA4" s="24" t="e">
        <f ca="1">IF(AND(AA$1&gt;$A$50,'lits occup graphique'!AA4=1),"P",IF(AND(AA$1&gt;$A$50,'lits occup graphique'!AA4&gt;=2),"MP",IF(AA$1&lt;=$A$50,'lits occup graphique'!AA4,0)))</f>
        <v>#REF!</v>
      </c>
      <c r="AB4" s="24" t="e">
        <f ca="1">IF(AND(AB$1&gt;$A$50,'lits occup graphique'!AB4=1),"P",IF(AND(AB$1&gt;$A$50,'lits occup graphique'!AB4&gt;=2),"MP",IF(AB$1&lt;=$A$50,'lits occup graphique'!AB4,0)))</f>
        <v>#REF!</v>
      </c>
      <c r="AC4" s="24" t="e">
        <f ca="1">IF(AND(AC$1&gt;$A$50,'lits occup graphique'!AC4=1),"P",IF(AND(AC$1&gt;$A$50,'lits occup graphique'!AC4&gt;=2),"MP",IF(AC$1&lt;=$A$50,'lits occup graphique'!AC4,0)))</f>
        <v>#REF!</v>
      </c>
      <c r="AD4" s="24" t="e">
        <f ca="1">IF(AND(AD$1&gt;$A$50,'lits occup graphique'!AD4=1),"P",IF(AND(AD$1&gt;$A$50,'lits occup graphique'!AD4&gt;=2),"MP",IF(AD$1&lt;=$A$50,'lits occup graphique'!AD4,0)))</f>
        <v>#REF!</v>
      </c>
      <c r="AE4" s="24" t="e">
        <f ca="1">IF(AND(AE$1&gt;$A$50,'lits occup graphique'!AE4=1),"P",IF(AND(AE$1&gt;$A$50,'lits occup graphique'!AE4&gt;=2),"MP",IF(AE$1&lt;=$A$50,'lits occup graphique'!AE4,0)))</f>
        <v>#REF!</v>
      </c>
      <c r="AF4" s="24" t="e">
        <f ca="1">IF(AND(AF$1&gt;$A$50,'lits occup graphique'!AF4=1),"P",IF(AND(AF$1&gt;$A$50,'lits occup graphique'!AF4&gt;=2),"MP",IF(AF$1&lt;=$A$50,'lits occup graphique'!AF4,0)))</f>
        <v>#REF!</v>
      </c>
      <c r="AG4" s="24" t="e">
        <f ca="1">IF(AND(AG$1&gt;$A$50,'lits occup graphique'!AG4=1),"P",IF(AND(AG$1&gt;$A$50,'lits occup graphique'!AG4&gt;=2),"MP",IF(AG$1&lt;=$A$50,'lits occup graphique'!AG4,0)))</f>
        <v>#REF!</v>
      </c>
      <c r="AH4" s="24" t="e">
        <f ca="1">IF(AND(AH$1&gt;$A$50,'lits occup graphique'!AH4=1),"P",IF(AND(AH$1&gt;$A$50,'lits occup graphique'!AH4&gt;=2),"MP",IF(AH$1&lt;=$A$50,'lits occup graphique'!AH4,0)))</f>
        <v>#REF!</v>
      </c>
      <c r="AI4" s="24" t="e">
        <f ca="1">IF(AND(AI$1&gt;$A$50,'lits occup graphique'!AI4=1),"P",IF(AND(AI$1&gt;$A$50,'lits occup graphique'!AI4&gt;=2),"MP",IF(AI$1&lt;=$A$50,'lits occup graphique'!AI4,0)))</f>
        <v>#REF!</v>
      </c>
      <c r="AJ4" s="24" t="e">
        <f ca="1">IF(AND(AJ$1&gt;$A$50,'lits occup graphique'!AJ4=1),"P",IF(AND(AJ$1&gt;$A$50,'lits occup graphique'!AJ4&gt;=2),"MP",IF(AJ$1&lt;=$A$50,'lits occup graphique'!AJ4,0)))</f>
        <v>#REF!</v>
      </c>
      <c r="AK4" s="24" t="e">
        <f ca="1">IF(AND(AK$1&gt;$A$50,'lits occup graphique'!AK4=1),"P",IF(AND(AK$1&gt;$A$50,'lits occup graphique'!AK4&gt;=2),"MP",IF(AK$1&lt;=$A$50,'lits occup graphique'!AK4,0)))</f>
        <v>#REF!</v>
      </c>
      <c r="AL4" s="24" t="e">
        <f ca="1">IF(AND(AL$1&gt;$A$50,'lits occup graphique'!AL4=1),"P",IF(AND(AL$1&gt;$A$50,'lits occup graphique'!AL4&gt;=2),"MP",IF(AL$1&lt;=$A$50,'lits occup graphique'!AL4,0)))</f>
        <v>#REF!</v>
      </c>
      <c r="AM4" s="24" t="e">
        <f ca="1">IF(AND(AM$1&gt;$A$50,'lits occup graphique'!AM4=1),"P",IF(AND(AM$1&gt;$A$50,'lits occup graphique'!AM4&gt;=2),"MP",IF(AM$1&lt;=$A$50,'lits occup graphique'!AM4,0)))</f>
        <v>#REF!</v>
      </c>
      <c r="AN4" s="24" t="e">
        <f ca="1">IF(AND(AN$1&gt;$A$50,'lits occup graphique'!AN4=1),"P",IF(AND(AN$1&gt;$A$50,'lits occup graphique'!AN4&gt;=2),"MP",IF(AN$1&lt;=$A$50,'lits occup graphique'!AN4,0)))</f>
        <v>#REF!</v>
      </c>
      <c r="AO4" s="24" t="e">
        <f ca="1">IF(AND(AO$1&gt;$A$50,'lits occup graphique'!AO4=1),"P",IF(AND(AO$1&gt;$A$50,'lits occup graphique'!AO4&gt;=2),"MP",IF(AO$1&lt;=$A$50,'lits occup graphique'!AO4,0)))</f>
        <v>#REF!</v>
      </c>
      <c r="AP4" s="24" t="e">
        <f ca="1">IF(AND(AP$1&gt;$A$50,'lits occup graphique'!AP4=1),"P",IF(AND(AP$1&gt;$A$50,'lits occup graphique'!AP4&gt;=2),"MP",IF(AP$1&lt;=$A$50,'lits occup graphique'!AP4,0)))</f>
        <v>#REF!</v>
      </c>
      <c r="AQ4" s="24" t="e">
        <f ca="1">IF(AND(AQ$1&gt;$A$50,'lits occup graphique'!AQ4=1),"P",IF(AND(AQ$1&gt;$A$50,'lits occup graphique'!AQ4&gt;=2),"MP",IF(AQ$1&lt;=$A$50,'lits occup graphique'!AQ4,0)))</f>
        <v>#REF!</v>
      </c>
      <c r="AR4" s="24" t="e">
        <f ca="1">IF(AND(AR$1&gt;$A$50,'lits occup graphique'!AR4=1),"P",IF(AND(AR$1&gt;$A$50,'lits occup graphique'!AR4&gt;=2),"MP",IF(AR$1&lt;=$A$50,'lits occup graphique'!AR4,0)))</f>
        <v>#REF!</v>
      </c>
      <c r="AS4" s="24" t="e">
        <f ca="1">IF(AND(AS$1&gt;$A$50,'lits occup graphique'!AS4=1),"P",IF(AND(AS$1&gt;$A$50,'lits occup graphique'!AS4&gt;=2),"MP",IF(AS$1&lt;=$A$50,'lits occup graphique'!AS4,0)))</f>
        <v>#REF!</v>
      </c>
      <c r="AT4" s="24" t="e">
        <f ca="1">IF(AND(AT$1&gt;$A$50,'lits occup graphique'!AT4=1),"P",IF(AND(AT$1&gt;$A$50,'lits occup graphique'!AT4&gt;=2),"MP",IF(AT$1&lt;=$A$50,'lits occup graphique'!AT4,0)))</f>
        <v>#REF!</v>
      </c>
      <c r="AU4" s="24" t="e">
        <f ca="1">IF(AND(AU$1&gt;$A$50,'lits occup graphique'!AU4=1),"P",IF(AND(AU$1&gt;$A$50,'lits occup graphique'!AU4&gt;=2),"MP",IF(AU$1&lt;=$A$50,'lits occup graphique'!AU4,0)))</f>
        <v>#REF!</v>
      </c>
      <c r="AV4" s="24" t="e">
        <f ca="1">IF(AND(AV$1&gt;$A$50,'lits occup graphique'!AV4=1),"P",IF(AND(AV$1&gt;$A$50,'lits occup graphique'!AV4&gt;=2),"MP",IF(AV$1&lt;=$A$50,'lits occup graphique'!AV4,0)))</f>
        <v>#REF!</v>
      </c>
      <c r="AW4" s="24" t="e">
        <f ca="1">IF(AND(AW$1&gt;$A$50,'lits occup graphique'!AW4=1),"P",IF(AND(AW$1&gt;$A$50,'lits occup graphique'!AW4&gt;=2),"MP",IF(AW$1&lt;=$A$50,'lits occup graphique'!AW4,0)))</f>
        <v>#REF!</v>
      </c>
      <c r="AX4" s="24" t="e">
        <f ca="1">IF(AND(AX$1&gt;$A$50,'lits occup graphique'!AX4=1),"P",IF(AND(AX$1&gt;$A$50,'lits occup graphique'!AX4&gt;=2),"MP",IF(AX$1&lt;=$A$50,'lits occup graphique'!AX4,0)))</f>
        <v>#REF!</v>
      </c>
      <c r="AY4" s="24" t="e">
        <f ca="1">IF(AND(AY$1&gt;$A$50,'lits occup graphique'!AY4=1),"P",IF(AND(AY$1&gt;$A$50,'lits occup graphique'!AY4&gt;=2),"MP",IF(AY$1&lt;=$A$50,'lits occup graphique'!AY4,0)))</f>
        <v>#REF!</v>
      </c>
      <c r="AZ4" s="24" t="e">
        <f ca="1">IF(AND(AZ$1&gt;$A$50,'lits occup graphique'!AZ4=1),"P",IF(AND(AZ$1&gt;$A$50,'lits occup graphique'!AZ4&gt;=2),"MP",IF(AZ$1&lt;=$A$50,'lits occup graphique'!AZ4,0)))</f>
        <v>#REF!</v>
      </c>
      <c r="BA4" s="24" t="e">
        <f ca="1">IF(AND(BA$1&gt;$A$50,'lits occup graphique'!BA4=1),"P",IF(AND(BA$1&gt;$A$50,'lits occup graphique'!BA4&gt;=2),"MP",IF(BA$1&lt;=$A$50,'lits occup graphique'!BA4,0)))</f>
        <v>#REF!</v>
      </c>
      <c r="BB4" s="24" t="e">
        <f ca="1">IF(AND(BB$1&gt;$A$50,'lits occup graphique'!BB4=1),"P",IF(AND(BB$1&gt;$A$50,'lits occup graphique'!BB4&gt;=2),"MP",IF(BB$1&lt;=$A$50,'lits occup graphique'!BB4,0)))</f>
        <v>#REF!</v>
      </c>
      <c r="BC4" s="24" t="e">
        <f ca="1">IF(AND(BC$1&gt;$A$50,'lits occup graphique'!BC4=1),"P",IF(AND(BC$1&gt;$A$50,'lits occup graphique'!BC4&gt;=2),"MP",IF(BC$1&lt;=$A$50,'lits occup graphique'!BC4,0)))</f>
        <v>#REF!</v>
      </c>
      <c r="BD4" s="24" t="e">
        <f ca="1">IF(AND(BD$1&gt;$A$50,'lits occup graphique'!BD4=1),"P",IF(AND(BD$1&gt;$A$50,'lits occup graphique'!BD4&gt;=2),"MP",IF(BD$1&lt;=$A$50,'lits occup graphique'!BD4,0)))</f>
        <v>#REF!</v>
      </c>
      <c r="BE4" s="24" t="e">
        <f ca="1">IF(AND(BE$1&gt;$A$50,'lits occup graphique'!BE4=1),"P",IF(AND(BE$1&gt;$A$50,'lits occup graphique'!BE4&gt;=2),"MP",IF(BE$1&lt;=$A$50,'lits occup graphique'!BE4,0)))</f>
        <v>#REF!</v>
      </c>
      <c r="BF4" s="24" t="e">
        <f ca="1">IF(AND(BF$1&gt;$A$50,'lits occup graphique'!BF4=1),"P",IF(AND(BF$1&gt;$A$50,'lits occup graphique'!BF4&gt;=2),"MP",IF(BF$1&lt;=$A$50,'lits occup graphique'!BF4,0)))</f>
        <v>#REF!</v>
      </c>
      <c r="BG4" s="24" t="e">
        <f ca="1">IF(AND(BG$1&gt;$A$50,'lits occup graphique'!BG4=1),"P",IF(AND(BG$1&gt;$A$50,'lits occup graphique'!BG4&gt;=2),"MP",IF(BG$1&lt;=$A$50,'lits occup graphique'!BG4,0)))</f>
        <v>#REF!</v>
      </c>
      <c r="BH4" s="24" t="e">
        <f ca="1">IF(AND(BH$1&gt;$A$50,'lits occup graphique'!BH4=1),"P",IF(AND(BH$1&gt;$A$50,'lits occup graphique'!BH4&gt;=2),"MP",IF(BH$1&lt;=$A$50,'lits occup graphique'!BH4,0)))</f>
        <v>#REF!</v>
      </c>
      <c r="BI4" s="24" t="e">
        <f ca="1">IF(AND(BI$1&gt;$A$50,'lits occup graphique'!BI4=1),"P",IF(AND(BI$1&gt;$A$50,'lits occup graphique'!BI4&gt;=2),"MP",IF(BI$1&lt;=$A$50,'lits occup graphique'!BI4,0)))</f>
        <v>#REF!</v>
      </c>
      <c r="BJ4" s="24" t="e">
        <f ca="1">IF(AND(BJ$1&gt;$A$50,'lits occup graphique'!BJ4=1),"P",IF(AND(BJ$1&gt;$A$50,'lits occup graphique'!BJ4&gt;=2),"MP",IF(BJ$1&lt;=$A$50,'lits occup graphique'!BJ4,0)))</f>
        <v>#REF!</v>
      </c>
      <c r="BK4" s="24" t="e">
        <f ca="1">IF(AND(BK$1&gt;$A$50,'lits occup graphique'!BK4=1),"P",IF(AND(BK$1&gt;$A$50,'lits occup graphique'!BK4&gt;=2),"MP",IF(BK$1&lt;=$A$50,'lits occup graphique'!BK4,0)))</f>
        <v>#REF!</v>
      </c>
      <c r="BL4" s="24" t="e">
        <f ca="1">IF(AND(BL$1&gt;$A$50,'lits occup graphique'!BL4=1),"P",IF(AND(BL$1&gt;$A$50,'lits occup graphique'!BL4&gt;=2),"MP",IF(BL$1&lt;=$A$50,'lits occup graphique'!BL4,0)))</f>
        <v>#REF!</v>
      </c>
      <c r="BM4" s="26"/>
      <c r="BN4" s="26"/>
      <c r="BO4" s="26"/>
      <c r="BP4" s="26"/>
      <c r="BQ4" s="26"/>
      <c r="BR4" s="26"/>
      <c r="BS4" s="26"/>
      <c r="BT4" s="26"/>
      <c r="BU4" s="26"/>
      <c r="BV4" s="26"/>
      <c r="BW4" s="26"/>
      <c r="BX4" s="26"/>
      <c r="BY4" s="26"/>
      <c r="BZ4" s="26"/>
      <c r="CA4" s="26"/>
      <c r="CB4" s="26"/>
      <c r="CC4" s="26"/>
    </row>
    <row r="5" spans="1:81" x14ac:dyDescent="0.2">
      <c r="A5" s="21" t="s">
        <v>200</v>
      </c>
      <c r="B5" s="24" t="e">
        <f ca="1">IF(AND(B$1&gt;$A$50,'lits occup graphique'!B5=1),"P",IF(AND(B$1&gt;$A$50,'lits occup graphique'!B5&gt;=2),"MP",IF(B$1&lt;=$A$50,'lits occup graphique'!B5,0)))</f>
        <v>#REF!</v>
      </c>
      <c r="C5" s="24" t="e">
        <f ca="1">IF(AND(C$1&gt;$A$50,'lits occup graphique'!C5=1),"P",IF(AND(C$1&gt;$A$50,'lits occup graphique'!C5&gt;=2),"MP",IF(C$1&lt;=$A$50,'lits occup graphique'!C5,0)))</f>
        <v>#REF!</v>
      </c>
      <c r="D5" s="24" t="e">
        <f ca="1">IF(AND(D$1&gt;$A$50,'lits occup graphique'!D5=1),"P",IF(AND(D$1&gt;$A$50,'lits occup graphique'!D5&gt;=2),"MP",IF(D$1&lt;=$A$50,'lits occup graphique'!D5,0)))</f>
        <v>#REF!</v>
      </c>
      <c r="E5" s="24" t="e">
        <f ca="1">IF(AND(E$1&gt;$A$50,'lits occup graphique'!E5=1),"P",IF(AND(E$1&gt;$A$50,'lits occup graphique'!E5&gt;=2),"MP",IF(E$1&lt;=$A$50,'lits occup graphique'!E5,0)))</f>
        <v>#REF!</v>
      </c>
      <c r="F5" s="24" t="e">
        <f ca="1">IF(AND(F$1&gt;$A$50,'lits occup graphique'!F5=1),"P",IF(AND(F$1&gt;$A$50,'lits occup graphique'!F5&gt;=2),"MP",IF(F$1&lt;=$A$50,'lits occup graphique'!F5,0)))</f>
        <v>#REF!</v>
      </c>
      <c r="G5" s="24" t="e">
        <f ca="1">IF(AND(G$1&gt;$A$50,'lits occup graphique'!G5=1),"P",IF(AND(G$1&gt;$A$50,'lits occup graphique'!G5&gt;=2),"MP",IF(G$1&lt;=$A$50,'lits occup graphique'!G5,0)))</f>
        <v>#REF!</v>
      </c>
      <c r="H5" s="24" t="e">
        <f ca="1">IF(AND(H$1&gt;$A$50,'lits occup graphique'!H5=1),"P",IF(AND(H$1&gt;$A$50,'lits occup graphique'!H5&gt;=2),"MP",IF(H$1&lt;=$A$50,'lits occup graphique'!H5,0)))</f>
        <v>#REF!</v>
      </c>
      <c r="I5" s="24" t="e">
        <f ca="1">IF(AND(I$1&gt;$A$50,'lits occup graphique'!I5=1),"P",IF(AND(I$1&gt;$A$50,'lits occup graphique'!I5&gt;=2),"MP",IF(I$1&lt;=$A$50,'lits occup graphique'!I5,0)))</f>
        <v>#REF!</v>
      </c>
      <c r="J5" s="24" t="e">
        <f ca="1">IF(AND(J$1&gt;$A$50,'lits occup graphique'!J5=1),"P",IF(AND(J$1&gt;$A$50,'lits occup graphique'!J5&gt;=2),"MP",IF(J$1&lt;=$A$50,'lits occup graphique'!J5,0)))</f>
        <v>#REF!</v>
      </c>
      <c r="K5" s="24" t="e">
        <f ca="1">IF(AND(K$1&gt;$A$50,'lits occup graphique'!K5=1),"P",IF(AND(K$1&gt;$A$50,'lits occup graphique'!K5&gt;=2),"MP",IF(K$1&lt;=$A$50,'lits occup graphique'!K5,0)))</f>
        <v>#REF!</v>
      </c>
      <c r="L5" s="24" t="e">
        <f ca="1">IF(AND(L$1&gt;$A$50,'lits occup graphique'!L5=1),"P",IF(AND(L$1&gt;$A$50,'lits occup graphique'!L5&gt;=2),"MP",IF(L$1&lt;=$A$50,'lits occup graphique'!L5,0)))</f>
        <v>#REF!</v>
      </c>
      <c r="M5" s="24" t="e">
        <f ca="1">IF(AND(M$1&gt;$A$50,'lits occup graphique'!M5=1),"P",IF(AND(M$1&gt;$A$50,'lits occup graphique'!M5&gt;=2),"MP",IF(M$1&lt;=$A$50,'lits occup graphique'!M5,0)))</f>
        <v>#REF!</v>
      </c>
      <c r="N5" s="24" t="e">
        <f ca="1">IF(AND(N$1&gt;$A$50,'lits occup graphique'!N5=1),"P",IF(AND(N$1&gt;$A$50,'lits occup graphique'!N5&gt;=2),"MP",IF(N$1&lt;=$A$50,'lits occup graphique'!N5,0)))</f>
        <v>#REF!</v>
      </c>
      <c r="O5" s="24" t="e">
        <f ca="1">IF(AND(O$1&gt;$A$50,'lits occup graphique'!O5=1),"P",IF(AND(O$1&gt;$A$50,'lits occup graphique'!O5&gt;=2),"MP",IF(O$1&lt;=$A$50,'lits occup graphique'!O5,0)))</f>
        <v>#REF!</v>
      </c>
      <c r="P5" s="24" t="e">
        <f ca="1">IF(AND(P$1&gt;$A$50,'lits occup graphique'!P5=1),"P",IF(AND(P$1&gt;$A$50,'lits occup graphique'!P5&gt;=2),"MP",IF(P$1&lt;=$A$50,'lits occup graphique'!P5,0)))</f>
        <v>#REF!</v>
      </c>
      <c r="Q5" s="24" t="e">
        <f ca="1">IF(AND(Q$1&gt;$A$50,'lits occup graphique'!Q5=1),"P",IF(AND(Q$1&gt;$A$50,'lits occup graphique'!Q5&gt;=2),"MP",IF(Q$1&lt;=$A$50,'lits occup graphique'!Q5,0)))</f>
        <v>#REF!</v>
      </c>
      <c r="R5" s="24" t="e">
        <f ca="1">IF(AND(R$1&gt;$A$50,'lits occup graphique'!R5=1),"P",IF(AND(R$1&gt;$A$50,'lits occup graphique'!R5&gt;=2),"MP",IF(R$1&lt;=$A$50,'lits occup graphique'!R5,0)))</f>
        <v>#REF!</v>
      </c>
      <c r="S5" s="24" t="e">
        <f ca="1">IF(AND(S$1&gt;$A$50,'lits occup graphique'!S5=1),"P",IF(AND(S$1&gt;$A$50,'lits occup graphique'!S5&gt;=2),"MP",IF(S$1&lt;=$A$50,'lits occup graphique'!S5,0)))</f>
        <v>#REF!</v>
      </c>
      <c r="T5" s="24" t="e">
        <f ca="1">IF(AND(T$1&gt;$A$50,'lits occup graphique'!T5=1),"P",IF(AND(T$1&gt;$A$50,'lits occup graphique'!T5&gt;=2),"MP",IF(T$1&lt;=$A$50,'lits occup graphique'!T5,0)))</f>
        <v>#REF!</v>
      </c>
      <c r="U5" s="24" t="e">
        <f ca="1">IF(AND(U$1&gt;$A$50,'lits occup graphique'!U5=1),"P",IF(AND(U$1&gt;$A$50,'lits occup graphique'!U5&gt;=2),"MP",IF(U$1&lt;=$A$50,'lits occup graphique'!U5,0)))</f>
        <v>#REF!</v>
      </c>
      <c r="V5" s="24" t="e">
        <f ca="1">IF(AND(V$1&gt;$A$50,'lits occup graphique'!V5=1),"P",IF(AND(V$1&gt;$A$50,'lits occup graphique'!V5&gt;=2),"MP",IF(V$1&lt;=$A$50,'lits occup graphique'!V5,0)))</f>
        <v>#REF!</v>
      </c>
      <c r="W5" s="24" t="e">
        <f ca="1">IF(AND(W$1&gt;$A$50,'lits occup graphique'!W5=1),"P",IF(AND(W$1&gt;$A$50,'lits occup graphique'!W5&gt;=2),"MP",IF(W$1&lt;=$A$50,'lits occup graphique'!W5,0)))</f>
        <v>#REF!</v>
      </c>
      <c r="X5" s="24" t="e">
        <f ca="1">IF(AND(X$1&gt;$A$50,'lits occup graphique'!X5=1),"P",IF(AND(X$1&gt;$A$50,'lits occup graphique'!X5&gt;=2),"MP",IF(X$1&lt;=$A$50,'lits occup graphique'!X5,0)))</f>
        <v>#REF!</v>
      </c>
      <c r="Y5" s="24" t="e">
        <f ca="1">IF(AND(Y$1&gt;$A$50,'lits occup graphique'!Y5=1),"P",IF(AND(Y$1&gt;$A$50,'lits occup graphique'!Y5&gt;=2),"MP",IF(Y$1&lt;=$A$50,'lits occup graphique'!Y5,0)))</f>
        <v>#REF!</v>
      </c>
      <c r="Z5" s="24" t="e">
        <f ca="1">IF(AND(Z$1&gt;$A$50,'lits occup graphique'!Z5=1),"P",IF(AND(Z$1&gt;$A$50,'lits occup graphique'!Z5&gt;=2),"MP",IF(Z$1&lt;=$A$50,'lits occup graphique'!Z5,0)))</f>
        <v>#REF!</v>
      </c>
      <c r="AA5" s="24" t="e">
        <f ca="1">IF(AND(AA$1&gt;$A$50,'lits occup graphique'!AA5=1),"P",IF(AND(AA$1&gt;$A$50,'lits occup graphique'!AA5&gt;=2),"MP",IF(AA$1&lt;=$A$50,'lits occup graphique'!AA5,0)))</f>
        <v>#REF!</v>
      </c>
      <c r="AB5" s="24" t="e">
        <f ca="1">IF(AND(AB$1&gt;$A$50,'lits occup graphique'!AB5=1),"P",IF(AND(AB$1&gt;$A$50,'lits occup graphique'!AB5&gt;=2),"MP",IF(AB$1&lt;=$A$50,'lits occup graphique'!AB5,0)))</f>
        <v>#REF!</v>
      </c>
      <c r="AC5" s="24" t="e">
        <f ca="1">IF(AND(AC$1&gt;$A$50,'lits occup graphique'!AC5=1),"P",IF(AND(AC$1&gt;$A$50,'lits occup graphique'!AC5&gt;=2),"MP",IF(AC$1&lt;=$A$50,'lits occup graphique'!AC5,0)))</f>
        <v>#REF!</v>
      </c>
      <c r="AD5" s="24" t="e">
        <f ca="1">IF(AND(AD$1&gt;$A$50,'lits occup graphique'!AD5=1),"P",IF(AND(AD$1&gt;$A$50,'lits occup graphique'!AD5&gt;=2),"MP",IF(AD$1&lt;=$A$50,'lits occup graphique'!AD5,0)))</f>
        <v>#REF!</v>
      </c>
      <c r="AE5" s="24" t="e">
        <f ca="1">IF(AND(AE$1&gt;$A$50,'lits occup graphique'!AE5=1),"P",IF(AND(AE$1&gt;$A$50,'lits occup graphique'!AE5&gt;=2),"MP",IF(AE$1&lt;=$A$50,'lits occup graphique'!AE5,0)))</f>
        <v>#REF!</v>
      </c>
      <c r="AF5" s="24" t="e">
        <f ca="1">IF(AND(AF$1&gt;$A$50,'lits occup graphique'!AF5=1),"P",IF(AND(AF$1&gt;$A$50,'lits occup graphique'!AF5&gt;=2),"MP",IF(AF$1&lt;=$A$50,'lits occup graphique'!AF5,0)))</f>
        <v>#REF!</v>
      </c>
      <c r="AG5" s="24" t="e">
        <f ca="1">IF(AND(AG$1&gt;$A$50,'lits occup graphique'!AG5=1),"P",IF(AND(AG$1&gt;$A$50,'lits occup graphique'!AG5&gt;=2),"MP",IF(AG$1&lt;=$A$50,'lits occup graphique'!AG5,0)))</f>
        <v>#REF!</v>
      </c>
      <c r="AH5" s="24" t="e">
        <f ca="1">IF(AND(AH$1&gt;$A$50,'lits occup graphique'!AH5=1),"P",IF(AND(AH$1&gt;$A$50,'lits occup graphique'!AH5&gt;=2),"MP",IF(AH$1&lt;=$A$50,'lits occup graphique'!AH5,0)))</f>
        <v>#REF!</v>
      </c>
      <c r="AI5" s="24" t="e">
        <f ca="1">IF(AND(AI$1&gt;$A$50,'lits occup graphique'!AI5=1),"P",IF(AND(AI$1&gt;$A$50,'lits occup graphique'!AI5&gt;=2),"MP",IF(AI$1&lt;=$A$50,'lits occup graphique'!AI5,0)))</f>
        <v>#REF!</v>
      </c>
      <c r="AJ5" s="24" t="e">
        <f ca="1">IF(AND(AJ$1&gt;$A$50,'lits occup graphique'!AJ5=1),"P",IF(AND(AJ$1&gt;$A$50,'lits occup graphique'!AJ5&gt;=2),"MP",IF(AJ$1&lt;=$A$50,'lits occup graphique'!AJ5,0)))</f>
        <v>#REF!</v>
      </c>
      <c r="AK5" s="24" t="e">
        <f ca="1">IF(AND(AK$1&gt;$A$50,'lits occup graphique'!AK5=1),"P",IF(AND(AK$1&gt;$A$50,'lits occup graphique'!AK5&gt;=2),"MP",IF(AK$1&lt;=$A$50,'lits occup graphique'!AK5,0)))</f>
        <v>#REF!</v>
      </c>
      <c r="AL5" s="24" t="e">
        <f ca="1">IF(AND(AL$1&gt;$A$50,'lits occup graphique'!AL5=1),"P",IF(AND(AL$1&gt;$A$50,'lits occup graphique'!AL5&gt;=2),"MP",IF(AL$1&lt;=$A$50,'lits occup graphique'!AL5,0)))</f>
        <v>#REF!</v>
      </c>
      <c r="AM5" s="24" t="e">
        <f ca="1">IF(AND(AM$1&gt;$A$50,'lits occup graphique'!AM5=1),"P",IF(AND(AM$1&gt;$A$50,'lits occup graphique'!AM5&gt;=2),"MP",IF(AM$1&lt;=$A$50,'lits occup graphique'!AM5,0)))</f>
        <v>#REF!</v>
      </c>
      <c r="AN5" s="24" t="e">
        <f ca="1">IF(AND(AN$1&gt;$A$50,'lits occup graphique'!AN5=1),"P",IF(AND(AN$1&gt;$A$50,'lits occup graphique'!AN5&gt;=2),"MP",IF(AN$1&lt;=$A$50,'lits occup graphique'!AN5,0)))</f>
        <v>#REF!</v>
      </c>
      <c r="AO5" s="24" t="e">
        <f ca="1">IF(AND(AO$1&gt;$A$50,'lits occup graphique'!AO5=1),"P",IF(AND(AO$1&gt;$A$50,'lits occup graphique'!AO5&gt;=2),"MP",IF(AO$1&lt;=$A$50,'lits occup graphique'!AO5,0)))</f>
        <v>#REF!</v>
      </c>
      <c r="AP5" s="24" t="e">
        <f ca="1">IF(AND(AP$1&gt;$A$50,'lits occup graphique'!AP5=1),"P",IF(AND(AP$1&gt;$A$50,'lits occup graphique'!AP5&gt;=2),"MP",IF(AP$1&lt;=$A$50,'lits occup graphique'!AP5,0)))</f>
        <v>#REF!</v>
      </c>
      <c r="AQ5" s="24" t="e">
        <f ca="1">IF(AND(AQ$1&gt;$A$50,'lits occup graphique'!AQ5=1),"P",IF(AND(AQ$1&gt;$A$50,'lits occup graphique'!AQ5&gt;=2),"MP",IF(AQ$1&lt;=$A$50,'lits occup graphique'!AQ5,0)))</f>
        <v>#REF!</v>
      </c>
      <c r="AR5" s="24" t="e">
        <f ca="1">IF(AND(AR$1&gt;$A$50,'lits occup graphique'!AR5=1),"P",IF(AND(AR$1&gt;$A$50,'lits occup graphique'!AR5&gt;=2),"MP",IF(AR$1&lt;=$A$50,'lits occup graphique'!AR5,0)))</f>
        <v>#REF!</v>
      </c>
      <c r="AS5" s="24" t="e">
        <f ca="1">IF(AND(AS$1&gt;$A$50,'lits occup graphique'!AS5=1),"P",IF(AND(AS$1&gt;$A$50,'lits occup graphique'!AS5&gt;=2),"MP",IF(AS$1&lt;=$A$50,'lits occup graphique'!AS5,0)))</f>
        <v>#REF!</v>
      </c>
      <c r="AT5" s="24" t="e">
        <f ca="1">IF(AND(AT$1&gt;$A$50,'lits occup graphique'!AT5=1),"P",IF(AND(AT$1&gt;$A$50,'lits occup graphique'!AT5&gt;=2),"MP",IF(AT$1&lt;=$A$50,'lits occup graphique'!AT5,0)))</f>
        <v>#REF!</v>
      </c>
      <c r="AU5" s="24" t="e">
        <f ca="1">IF(AND(AU$1&gt;$A$50,'lits occup graphique'!AU5=1),"P",IF(AND(AU$1&gt;$A$50,'lits occup graphique'!AU5&gt;=2),"MP",IF(AU$1&lt;=$A$50,'lits occup graphique'!AU5,0)))</f>
        <v>#REF!</v>
      </c>
      <c r="AV5" s="24" t="e">
        <f ca="1">IF(AND(AV$1&gt;$A$50,'lits occup graphique'!AV5=1),"P",IF(AND(AV$1&gt;$A$50,'lits occup graphique'!AV5&gt;=2),"MP",IF(AV$1&lt;=$A$50,'lits occup graphique'!AV5,0)))</f>
        <v>#REF!</v>
      </c>
      <c r="AW5" s="24" t="e">
        <f ca="1">IF(AND(AW$1&gt;$A$50,'lits occup graphique'!AW5=1),"P",IF(AND(AW$1&gt;$A$50,'lits occup graphique'!AW5&gt;=2),"MP",IF(AW$1&lt;=$A$50,'lits occup graphique'!AW5,0)))</f>
        <v>#REF!</v>
      </c>
      <c r="AX5" s="24" t="e">
        <f ca="1">IF(AND(AX$1&gt;$A$50,'lits occup graphique'!AX5=1),"P",IF(AND(AX$1&gt;$A$50,'lits occup graphique'!AX5&gt;=2),"MP",IF(AX$1&lt;=$A$50,'lits occup graphique'!AX5,0)))</f>
        <v>#REF!</v>
      </c>
      <c r="AY5" s="24" t="e">
        <f ca="1">IF(AND(AY$1&gt;$A$50,'lits occup graphique'!AY5=1),"P",IF(AND(AY$1&gt;$A$50,'lits occup graphique'!AY5&gt;=2),"MP",IF(AY$1&lt;=$A$50,'lits occup graphique'!AY5,0)))</f>
        <v>#REF!</v>
      </c>
      <c r="AZ5" s="24" t="e">
        <f ca="1">IF(AND(AZ$1&gt;$A$50,'lits occup graphique'!AZ5=1),"P",IF(AND(AZ$1&gt;$A$50,'lits occup graphique'!AZ5&gt;=2),"MP",IF(AZ$1&lt;=$A$50,'lits occup graphique'!AZ5,0)))</f>
        <v>#REF!</v>
      </c>
      <c r="BA5" s="24" t="e">
        <f ca="1">IF(AND(BA$1&gt;$A$50,'lits occup graphique'!BA5=1),"P",IF(AND(BA$1&gt;$A$50,'lits occup graphique'!BA5&gt;=2),"MP",IF(BA$1&lt;=$A$50,'lits occup graphique'!BA5,0)))</f>
        <v>#REF!</v>
      </c>
      <c r="BB5" s="24" t="e">
        <f ca="1">IF(AND(BB$1&gt;$A$50,'lits occup graphique'!BB5=1),"P",IF(AND(BB$1&gt;$A$50,'lits occup graphique'!BB5&gt;=2),"MP",IF(BB$1&lt;=$A$50,'lits occup graphique'!BB5,0)))</f>
        <v>#REF!</v>
      </c>
      <c r="BC5" s="24" t="e">
        <f ca="1">IF(AND(BC$1&gt;$A$50,'lits occup graphique'!BC5=1),"P",IF(AND(BC$1&gt;$A$50,'lits occup graphique'!BC5&gt;=2),"MP",IF(BC$1&lt;=$A$50,'lits occup graphique'!BC5,0)))</f>
        <v>#REF!</v>
      </c>
      <c r="BD5" s="24" t="e">
        <f ca="1">IF(AND(BD$1&gt;$A$50,'lits occup graphique'!BD5=1),"P",IF(AND(BD$1&gt;$A$50,'lits occup graphique'!BD5&gt;=2),"MP",IF(BD$1&lt;=$A$50,'lits occup graphique'!BD5,0)))</f>
        <v>#REF!</v>
      </c>
      <c r="BE5" s="24" t="e">
        <f ca="1">IF(AND(BE$1&gt;$A$50,'lits occup graphique'!BE5=1),"P",IF(AND(BE$1&gt;$A$50,'lits occup graphique'!BE5&gt;=2),"MP",IF(BE$1&lt;=$A$50,'lits occup graphique'!BE5,0)))</f>
        <v>#REF!</v>
      </c>
      <c r="BF5" s="24" t="e">
        <f ca="1">IF(AND(BF$1&gt;$A$50,'lits occup graphique'!BF5=1),"P",IF(AND(BF$1&gt;$A$50,'lits occup graphique'!BF5&gt;=2),"MP",IF(BF$1&lt;=$A$50,'lits occup graphique'!BF5,0)))</f>
        <v>#REF!</v>
      </c>
      <c r="BG5" s="24" t="e">
        <f ca="1">IF(AND(BG$1&gt;$A$50,'lits occup graphique'!BG5=1),"P",IF(AND(BG$1&gt;$A$50,'lits occup graphique'!BG5&gt;=2),"MP",IF(BG$1&lt;=$A$50,'lits occup graphique'!BG5,0)))</f>
        <v>#REF!</v>
      </c>
      <c r="BH5" s="24" t="e">
        <f ca="1">IF(AND(BH$1&gt;$A$50,'lits occup graphique'!BH5=1),"P",IF(AND(BH$1&gt;$A$50,'lits occup graphique'!BH5&gt;=2),"MP",IF(BH$1&lt;=$A$50,'lits occup graphique'!BH5,0)))</f>
        <v>#REF!</v>
      </c>
      <c r="BI5" s="24" t="e">
        <f ca="1">IF(AND(BI$1&gt;$A$50,'lits occup graphique'!BI5=1),"P",IF(AND(BI$1&gt;$A$50,'lits occup graphique'!BI5&gt;=2),"MP",IF(BI$1&lt;=$A$50,'lits occup graphique'!BI5,0)))</f>
        <v>#REF!</v>
      </c>
      <c r="BJ5" s="24" t="e">
        <f ca="1">IF(AND(BJ$1&gt;$A$50,'lits occup graphique'!BJ5=1),"P",IF(AND(BJ$1&gt;$A$50,'lits occup graphique'!BJ5&gt;=2),"MP",IF(BJ$1&lt;=$A$50,'lits occup graphique'!BJ5,0)))</f>
        <v>#REF!</v>
      </c>
      <c r="BK5" s="24" t="e">
        <f ca="1">IF(AND(BK$1&gt;$A$50,'lits occup graphique'!BK5=1),"P",IF(AND(BK$1&gt;$A$50,'lits occup graphique'!BK5&gt;=2),"MP",IF(BK$1&lt;=$A$50,'lits occup graphique'!BK5,0)))</f>
        <v>#REF!</v>
      </c>
      <c r="BL5" s="24" t="e">
        <f ca="1">IF(AND(BL$1&gt;$A$50,'lits occup graphique'!BL5=1),"P",IF(AND(BL$1&gt;$A$50,'lits occup graphique'!BL5&gt;=2),"MP",IF(BL$1&lt;=$A$50,'lits occup graphique'!BL5,0)))</f>
        <v>#REF!</v>
      </c>
      <c r="BM5" s="26"/>
      <c r="BN5" s="26"/>
      <c r="BO5" s="26"/>
      <c r="BP5" s="26"/>
      <c r="BQ5" s="26"/>
      <c r="BR5" s="26"/>
      <c r="BS5" s="26"/>
      <c r="BT5" s="26"/>
      <c r="BU5" s="26"/>
      <c r="BV5" s="26"/>
      <c r="BW5" s="26"/>
      <c r="BX5" s="26"/>
      <c r="BY5" s="26"/>
      <c r="BZ5" s="26"/>
      <c r="CA5" s="26"/>
      <c r="CB5" s="26"/>
      <c r="CC5" s="26"/>
    </row>
    <row r="6" spans="1:81" x14ac:dyDescent="0.2">
      <c r="A6" s="21" t="s">
        <v>201</v>
      </c>
      <c r="B6" s="24" t="e">
        <f ca="1">IF(AND(B$1&gt;$A$50,'lits occup graphique'!B6=1),"P",IF(AND(B$1&gt;$A$50,'lits occup graphique'!B6&gt;=2),"MP",IF(B$1&lt;=$A$50,'lits occup graphique'!B6,0)))</f>
        <v>#REF!</v>
      </c>
      <c r="C6" s="24" t="e">
        <f ca="1">IF(AND(C$1&gt;$A$50,'lits occup graphique'!C6=1),"P",IF(AND(C$1&gt;$A$50,'lits occup graphique'!C6&gt;=2),"MP",IF(C$1&lt;=$A$50,'lits occup graphique'!C6,0)))</f>
        <v>#REF!</v>
      </c>
      <c r="D6" s="24" t="e">
        <f ca="1">IF(AND(D$1&gt;$A$50,'lits occup graphique'!D6=1),"P",IF(AND(D$1&gt;$A$50,'lits occup graphique'!D6&gt;=2),"MP",IF(D$1&lt;=$A$50,'lits occup graphique'!D6,0)))</f>
        <v>#REF!</v>
      </c>
      <c r="E6" s="24" t="e">
        <f ca="1">IF(AND(E$1&gt;$A$50,'lits occup graphique'!E6=1),"P",IF(AND(E$1&gt;$A$50,'lits occup graphique'!E6&gt;=2),"MP",IF(E$1&lt;=$A$50,'lits occup graphique'!E6,0)))</f>
        <v>#REF!</v>
      </c>
      <c r="F6" s="24" t="e">
        <f ca="1">IF(AND(F$1&gt;$A$50,'lits occup graphique'!F6=1),"P",IF(AND(F$1&gt;$A$50,'lits occup graphique'!F6&gt;=2),"MP",IF(F$1&lt;=$A$50,'lits occup graphique'!F6,0)))</f>
        <v>#REF!</v>
      </c>
      <c r="G6" s="24" t="e">
        <f ca="1">IF(AND(G$1&gt;$A$50,'lits occup graphique'!G6=1),"P",IF(AND(G$1&gt;$A$50,'lits occup graphique'!G6&gt;=2),"MP",IF(G$1&lt;=$A$50,'lits occup graphique'!G6,0)))</f>
        <v>#REF!</v>
      </c>
      <c r="H6" s="24" t="e">
        <f ca="1">IF(AND(H$1&gt;$A$50,'lits occup graphique'!H6=1),"P",IF(AND(H$1&gt;$A$50,'lits occup graphique'!H6&gt;=2),"MP",IF(H$1&lt;=$A$50,'lits occup graphique'!H6,0)))</f>
        <v>#REF!</v>
      </c>
      <c r="I6" s="24" t="e">
        <f ca="1">IF(AND(I$1&gt;$A$50,'lits occup graphique'!I6=1),"P",IF(AND(I$1&gt;$A$50,'lits occup graphique'!I6&gt;=2),"MP",IF(I$1&lt;=$A$50,'lits occup graphique'!I6,0)))</f>
        <v>#REF!</v>
      </c>
      <c r="J6" s="24" t="e">
        <f ca="1">IF(AND(J$1&gt;$A$50,'lits occup graphique'!J6=1),"P",IF(AND(J$1&gt;$A$50,'lits occup graphique'!J6&gt;=2),"MP",IF(J$1&lt;=$A$50,'lits occup graphique'!J6,0)))</f>
        <v>#REF!</v>
      </c>
      <c r="K6" s="24" t="e">
        <f ca="1">IF(AND(K$1&gt;$A$50,'lits occup graphique'!K6=1),"P",IF(AND(K$1&gt;$A$50,'lits occup graphique'!K6&gt;=2),"MP",IF(K$1&lt;=$A$50,'lits occup graphique'!K6,0)))</f>
        <v>#REF!</v>
      </c>
      <c r="L6" s="24" t="e">
        <f ca="1">IF(AND(L$1&gt;$A$50,'lits occup graphique'!L6=1),"P",IF(AND(L$1&gt;$A$50,'lits occup graphique'!L6&gt;=2),"MP",IF(L$1&lt;=$A$50,'lits occup graphique'!L6,0)))</f>
        <v>#REF!</v>
      </c>
      <c r="M6" s="24" t="e">
        <f ca="1">IF(AND(M$1&gt;$A$50,'lits occup graphique'!M6=1),"P",IF(AND(M$1&gt;$A$50,'lits occup graphique'!M6&gt;=2),"MP",IF(M$1&lt;=$A$50,'lits occup graphique'!M6,0)))</f>
        <v>#REF!</v>
      </c>
      <c r="N6" s="24" t="e">
        <f ca="1">IF(AND(N$1&gt;$A$50,'lits occup graphique'!N6=1),"P",IF(AND(N$1&gt;$A$50,'lits occup graphique'!N6&gt;=2),"MP",IF(N$1&lt;=$A$50,'lits occup graphique'!N6,0)))</f>
        <v>#REF!</v>
      </c>
      <c r="O6" s="24" t="e">
        <f ca="1">IF(AND(O$1&gt;$A$50,'lits occup graphique'!O6=1),"P",IF(AND(O$1&gt;$A$50,'lits occup graphique'!O6&gt;=2),"MP",IF(O$1&lt;=$A$50,'lits occup graphique'!O6,0)))</f>
        <v>#REF!</v>
      </c>
      <c r="P6" s="24" t="e">
        <f ca="1">IF(AND(P$1&gt;$A$50,'lits occup graphique'!P6=1),"P",IF(AND(P$1&gt;$A$50,'lits occup graphique'!P6&gt;=2),"MP",IF(P$1&lt;=$A$50,'lits occup graphique'!P6,0)))</f>
        <v>#REF!</v>
      </c>
      <c r="Q6" s="24" t="e">
        <f ca="1">IF(AND(Q$1&gt;$A$50,'lits occup graphique'!Q6=1),"P",IF(AND(Q$1&gt;$A$50,'lits occup graphique'!Q6&gt;=2),"MP",IF(Q$1&lt;=$A$50,'lits occup graphique'!Q6,0)))</f>
        <v>#REF!</v>
      </c>
      <c r="R6" s="24" t="e">
        <f ca="1">IF(AND(R$1&gt;$A$50,'lits occup graphique'!R6=1),"P",IF(AND(R$1&gt;$A$50,'lits occup graphique'!R6&gt;=2),"MP",IF(R$1&lt;=$A$50,'lits occup graphique'!R6,0)))</f>
        <v>#REF!</v>
      </c>
      <c r="S6" s="24" t="e">
        <f ca="1">IF(AND(S$1&gt;$A$50,'lits occup graphique'!S6=1),"P",IF(AND(S$1&gt;$A$50,'lits occup graphique'!S6&gt;=2),"MP",IF(S$1&lt;=$A$50,'lits occup graphique'!S6,0)))</f>
        <v>#REF!</v>
      </c>
      <c r="T6" s="24" t="e">
        <f ca="1">IF(AND(T$1&gt;$A$50,'lits occup graphique'!T6=1),"P",IF(AND(T$1&gt;$A$50,'lits occup graphique'!T6&gt;=2),"MP",IF(T$1&lt;=$A$50,'lits occup graphique'!T6,0)))</f>
        <v>#REF!</v>
      </c>
      <c r="U6" s="24" t="e">
        <f ca="1">IF(AND(U$1&gt;$A$50,'lits occup graphique'!U6=1),"P",IF(AND(U$1&gt;$A$50,'lits occup graphique'!U6&gt;=2),"MP",IF(U$1&lt;=$A$50,'lits occup graphique'!U6,0)))</f>
        <v>#REF!</v>
      </c>
      <c r="V6" s="24" t="e">
        <f ca="1">IF(AND(V$1&gt;$A$50,'lits occup graphique'!V6=1),"P",IF(AND(V$1&gt;$A$50,'lits occup graphique'!V6&gt;=2),"MP",IF(V$1&lt;=$A$50,'lits occup graphique'!V6,0)))</f>
        <v>#REF!</v>
      </c>
      <c r="W6" s="24" t="e">
        <f ca="1">IF(AND(W$1&gt;$A$50,'lits occup graphique'!W6=1),"P",IF(AND(W$1&gt;$A$50,'lits occup graphique'!W6&gt;=2),"MP",IF(W$1&lt;=$A$50,'lits occup graphique'!W6,0)))</f>
        <v>#REF!</v>
      </c>
      <c r="X6" s="24" t="e">
        <f ca="1">IF(AND(X$1&gt;$A$50,'lits occup graphique'!X6=1),"P",IF(AND(X$1&gt;$A$50,'lits occup graphique'!X6&gt;=2),"MP",IF(X$1&lt;=$A$50,'lits occup graphique'!X6,0)))</f>
        <v>#REF!</v>
      </c>
      <c r="Y6" s="24" t="e">
        <f ca="1">IF(AND(Y$1&gt;$A$50,'lits occup graphique'!Y6=1),"P",IF(AND(Y$1&gt;$A$50,'lits occup graphique'!Y6&gt;=2),"MP",IF(Y$1&lt;=$A$50,'lits occup graphique'!Y6,0)))</f>
        <v>#REF!</v>
      </c>
      <c r="Z6" s="24" t="e">
        <f ca="1">IF(AND(Z$1&gt;$A$50,'lits occup graphique'!Z6=1),"P",IF(AND(Z$1&gt;$A$50,'lits occup graphique'!Z6&gt;=2),"MP",IF(Z$1&lt;=$A$50,'lits occup graphique'!Z6,0)))</f>
        <v>#REF!</v>
      </c>
      <c r="AA6" s="24" t="e">
        <f ca="1">IF(AND(AA$1&gt;$A$50,'lits occup graphique'!AA6=1),"P",IF(AND(AA$1&gt;$A$50,'lits occup graphique'!AA6&gt;=2),"MP",IF(AA$1&lt;=$A$50,'lits occup graphique'!AA6,0)))</f>
        <v>#REF!</v>
      </c>
      <c r="AB6" s="24" t="e">
        <f ca="1">IF(AND(AB$1&gt;$A$50,'lits occup graphique'!AB6=1),"P",IF(AND(AB$1&gt;$A$50,'lits occup graphique'!AB6&gt;=2),"MP",IF(AB$1&lt;=$A$50,'lits occup graphique'!AB6,0)))</f>
        <v>#REF!</v>
      </c>
      <c r="AC6" s="24" t="e">
        <f ca="1">IF(AND(AC$1&gt;$A$50,'lits occup graphique'!AC6=1),"P",IF(AND(AC$1&gt;$A$50,'lits occup graphique'!AC6&gt;=2),"MP",IF(AC$1&lt;=$A$50,'lits occup graphique'!AC6,0)))</f>
        <v>#REF!</v>
      </c>
      <c r="AD6" s="24" t="e">
        <f ca="1">IF(AND(AD$1&gt;$A$50,'lits occup graphique'!AD6=1),"P",IF(AND(AD$1&gt;$A$50,'lits occup graphique'!AD6&gt;=2),"MP",IF(AD$1&lt;=$A$50,'lits occup graphique'!AD6,0)))</f>
        <v>#REF!</v>
      </c>
      <c r="AE6" s="24" t="e">
        <f ca="1">IF(AND(AE$1&gt;$A$50,'lits occup graphique'!AE6=1),"P",IF(AND(AE$1&gt;$A$50,'lits occup graphique'!AE6&gt;=2),"MP",IF(AE$1&lt;=$A$50,'lits occup graphique'!AE6,0)))</f>
        <v>#REF!</v>
      </c>
      <c r="AF6" s="24" t="e">
        <f ca="1">IF(AND(AF$1&gt;$A$50,'lits occup graphique'!AF6=1),"P",IF(AND(AF$1&gt;$A$50,'lits occup graphique'!AF6&gt;=2),"MP",IF(AF$1&lt;=$A$50,'lits occup graphique'!AF6,0)))</f>
        <v>#REF!</v>
      </c>
      <c r="AG6" s="24" t="e">
        <f ca="1">IF(AND(AG$1&gt;$A$50,'lits occup graphique'!AG6=1),"P",IF(AND(AG$1&gt;$A$50,'lits occup graphique'!AG6&gt;=2),"MP",IF(AG$1&lt;=$A$50,'lits occup graphique'!AG6,0)))</f>
        <v>#REF!</v>
      </c>
      <c r="AH6" s="24" t="e">
        <f ca="1">IF(AND(AH$1&gt;$A$50,'lits occup graphique'!AH6=1),"P",IF(AND(AH$1&gt;$A$50,'lits occup graphique'!AH6&gt;=2),"MP",IF(AH$1&lt;=$A$50,'lits occup graphique'!AH6,0)))</f>
        <v>#REF!</v>
      </c>
      <c r="AI6" s="24" t="e">
        <f ca="1">IF(AND(AI$1&gt;$A$50,'lits occup graphique'!AI6=1),"P",IF(AND(AI$1&gt;$A$50,'lits occup graphique'!AI6&gt;=2),"MP",IF(AI$1&lt;=$A$50,'lits occup graphique'!AI6,0)))</f>
        <v>#REF!</v>
      </c>
      <c r="AJ6" s="24" t="e">
        <f ca="1">IF(AND(AJ$1&gt;$A$50,'lits occup graphique'!AJ6=1),"P",IF(AND(AJ$1&gt;$A$50,'lits occup graphique'!AJ6&gt;=2),"MP",IF(AJ$1&lt;=$A$50,'lits occup graphique'!AJ6,0)))</f>
        <v>#REF!</v>
      </c>
      <c r="AK6" s="24" t="e">
        <f ca="1">IF(AND(AK$1&gt;$A$50,'lits occup graphique'!AK6=1),"P",IF(AND(AK$1&gt;$A$50,'lits occup graphique'!AK6&gt;=2),"MP",IF(AK$1&lt;=$A$50,'lits occup graphique'!AK6,0)))</f>
        <v>#REF!</v>
      </c>
      <c r="AL6" s="24" t="e">
        <f ca="1">IF(AND(AL$1&gt;$A$50,'lits occup graphique'!AL6=1),"P",IF(AND(AL$1&gt;$A$50,'lits occup graphique'!AL6&gt;=2),"MP",IF(AL$1&lt;=$A$50,'lits occup graphique'!AL6,0)))</f>
        <v>#REF!</v>
      </c>
      <c r="AM6" s="24" t="e">
        <f ca="1">IF(AND(AM$1&gt;$A$50,'lits occup graphique'!AM6=1),"P",IF(AND(AM$1&gt;$A$50,'lits occup graphique'!AM6&gt;=2),"MP",IF(AM$1&lt;=$A$50,'lits occup graphique'!AM6,0)))</f>
        <v>#REF!</v>
      </c>
      <c r="AN6" s="24" t="e">
        <f ca="1">IF(AND(AN$1&gt;$A$50,'lits occup graphique'!AN6=1),"P",IF(AND(AN$1&gt;$A$50,'lits occup graphique'!AN6&gt;=2),"MP",IF(AN$1&lt;=$A$50,'lits occup graphique'!AN6,0)))</f>
        <v>#REF!</v>
      </c>
      <c r="AO6" s="24" t="e">
        <f ca="1">IF(AND(AO$1&gt;$A$50,'lits occup graphique'!AO6=1),"P",IF(AND(AO$1&gt;$A$50,'lits occup graphique'!AO6&gt;=2),"MP",IF(AO$1&lt;=$A$50,'lits occup graphique'!AO6,0)))</f>
        <v>#REF!</v>
      </c>
      <c r="AP6" s="24" t="e">
        <f ca="1">IF(AND(AP$1&gt;$A$50,'lits occup graphique'!AP6=1),"P",IF(AND(AP$1&gt;$A$50,'lits occup graphique'!AP6&gt;=2),"MP",IF(AP$1&lt;=$A$50,'lits occup graphique'!AP6,0)))</f>
        <v>#REF!</v>
      </c>
      <c r="AQ6" s="24" t="e">
        <f ca="1">IF(AND(AQ$1&gt;$A$50,'lits occup graphique'!AQ6=1),"P",IF(AND(AQ$1&gt;$A$50,'lits occup graphique'!AQ6&gt;=2),"MP",IF(AQ$1&lt;=$A$50,'lits occup graphique'!AQ6,0)))</f>
        <v>#REF!</v>
      </c>
      <c r="AR6" s="24" t="e">
        <f ca="1">IF(AND(AR$1&gt;$A$50,'lits occup graphique'!AR6=1),"P",IF(AND(AR$1&gt;$A$50,'lits occup graphique'!AR6&gt;=2),"MP",IF(AR$1&lt;=$A$50,'lits occup graphique'!AR6,0)))</f>
        <v>#REF!</v>
      </c>
      <c r="AS6" s="24" t="e">
        <f ca="1">IF(AND(AS$1&gt;$A$50,'lits occup graphique'!AS6=1),"P",IF(AND(AS$1&gt;$A$50,'lits occup graphique'!AS6&gt;=2),"MP",IF(AS$1&lt;=$A$50,'lits occup graphique'!AS6,0)))</f>
        <v>#REF!</v>
      </c>
      <c r="AT6" s="24" t="e">
        <f ca="1">IF(AND(AT$1&gt;$A$50,'lits occup graphique'!AT6=1),"P",IF(AND(AT$1&gt;$A$50,'lits occup graphique'!AT6&gt;=2),"MP",IF(AT$1&lt;=$A$50,'lits occup graphique'!AT6,0)))</f>
        <v>#REF!</v>
      </c>
      <c r="AU6" s="24" t="e">
        <f ca="1">IF(AND(AU$1&gt;$A$50,'lits occup graphique'!AU6=1),"P",IF(AND(AU$1&gt;$A$50,'lits occup graphique'!AU6&gt;=2),"MP",IF(AU$1&lt;=$A$50,'lits occup graphique'!AU6,0)))</f>
        <v>#REF!</v>
      </c>
      <c r="AV6" s="24" t="e">
        <f ca="1">IF(AND(AV$1&gt;$A$50,'lits occup graphique'!AV6=1),"P",IF(AND(AV$1&gt;$A$50,'lits occup graphique'!AV6&gt;=2),"MP",IF(AV$1&lt;=$A$50,'lits occup graphique'!AV6,0)))</f>
        <v>#REF!</v>
      </c>
      <c r="AW6" s="24" t="e">
        <f ca="1">IF(AND(AW$1&gt;$A$50,'lits occup graphique'!AW6=1),"P",IF(AND(AW$1&gt;$A$50,'lits occup graphique'!AW6&gt;=2),"MP",IF(AW$1&lt;=$A$50,'lits occup graphique'!AW6,0)))</f>
        <v>#REF!</v>
      </c>
      <c r="AX6" s="24" t="e">
        <f ca="1">IF(AND(AX$1&gt;$A$50,'lits occup graphique'!AX6=1),"P",IF(AND(AX$1&gt;$A$50,'lits occup graphique'!AX6&gt;=2),"MP",IF(AX$1&lt;=$A$50,'lits occup graphique'!AX6,0)))</f>
        <v>#REF!</v>
      </c>
      <c r="AY6" s="24" t="e">
        <f ca="1">IF(AND(AY$1&gt;$A$50,'lits occup graphique'!AY6=1),"P",IF(AND(AY$1&gt;$A$50,'lits occup graphique'!AY6&gt;=2),"MP",IF(AY$1&lt;=$A$50,'lits occup graphique'!AY6,0)))</f>
        <v>#REF!</v>
      </c>
      <c r="AZ6" s="24" t="e">
        <f ca="1">IF(AND(AZ$1&gt;$A$50,'lits occup graphique'!AZ6=1),"P",IF(AND(AZ$1&gt;$A$50,'lits occup graphique'!AZ6&gt;=2),"MP",IF(AZ$1&lt;=$A$50,'lits occup graphique'!AZ6,0)))</f>
        <v>#REF!</v>
      </c>
      <c r="BA6" s="24" t="e">
        <f ca="1">IF(AND(BA$1&gt;$A$50,'lits occup graphique'!BA6=1),"P",IF(AND(BA$1&gt;$A$50,'lits occup graphique'!BA6&gt;=2),"MP",IF(BA$1&lt;=$A$50,'lits occup graphique'!BA6,0)))</f>
        <v>#REF!</v>
      </c>
      <c r="BB6" s="24" t="e">
        <f ca="1">IF(AND(BB$1&gt;$A$50,'lits occup graphique'!BB6=1),"P",IF(AND(BB$1&gt;$A$50,'lits occup graphique'!BB6&gt;=2),"MP",IF(BB$1&lt;=$A$50,'lits occup graphique'!BB6,0)))</f>
        <v>#REF!</v>
      </c>
      <c r="BC6" s="24" t="e">
        <f ca="1">IF(AND(BC$1&gt;$A$50,'lits occup graphique'!BC6=1),"P",IF(AND(BC$1&gt;$A$50,'lits occup graphique'!BC6&gt;=2),"MP",IF(BC$1&lt;=$A$50,'lits occup graphique'!BC6,0)))</f>
        <v>#REF!</v>
      </c>
      <c r="BD6" s="24" t="e">
        <f ca="1">IF(AND(BD$1&gt;$A$50,'lits occup graphique'!BD6=1),"P",IF(AND(BD$1&gt;$A$50,'lits occup graphique'!BD6&gt;=2),"MP",IF(BD$1&lt;=$A$50,'lits occup graphique'!BD6,0)))</f>
        <v>#REF!</v>
      </c>
      <c r="BE6" s="24" t="e">
        <f ca="1">IF(AND(BE$1&gt;$A$50,'lits occup graphique'!BE6=1),"P",IF(AND(BE$1&gt;$A$50,'lits occup graphique'!BE6&gt;=2),"MP",IF(BE$1&lt;=$A$50,'lits occup graphique'!BE6,0)))</f>
        <v>#REF!</v>
      </c>
      <c r="BF6" s="24" t="e">
        <f ca="1">IF(AND(BF$1&gt;$A$50,'lits occup graphique'!BF6=1),"P",IF(AND(BF$1&gt;$A$50,'lits occup graphique'!BF6&gt;=2),"MP",IF(BF$1&lt;=$A$50,'lits occup graphique'!BF6,0)))</f>
        <v>#REF!</v>
      </c>
      <c r="BG6" s="24" t="e">
        <f ca="1">IF(AND(BG$1&gt;$A$50,'lits occup graphique'!BG6=1),"P",IF(AND(BG$1&gt;$A$50,'lits occup graphique'!BG6&gt;=2),"MP",IF(BG$1&lt;=$A$50,'lits occup graphique'!BG6,0)))</f>
        <v>#REF!</v>
      </c>
      <c r="BH6" s="24" t="e">
        <f ca="1">IF(AND(BH$1&gt;$A$50,'lits occup graphique'!BH6=1),"P",IF(AND(BH$1&gt;$A$50,'lits occup graphique'!BH6&gt;=2),"MP",IF(BH$1&lt;=$A$50,'lits occup graphique'!BH6,0)))</f>
        <v>#REF!</v>
      </c>
      <c r="BI6" s="24" t="e">
        <f ca="1">IF(AND(BI$1&gt;$A$50,'lits occup graphique'!BI6=1),"P",IF(AND(BI$1&gt;$A$50,'lits occup graphique'!BI6&gt;=2),"MP",IF(BI$1&lt;=$A$50,'lits occup graphique'!BI6,0)))</f>
        <v>#REF!</v>
      </c>
      <c r="BJ6" s="24" t="e">
        <f ca="1">IF(AND(BJ$1&gt;$A$50,'lits occup graphique'!BJ6=1),"P",IF(AND(BJ$1&gt;$A$50,'lits occup graphique'!BJ6&gt;=2),"MP",IF(BJ$1&lt;=$A$50,'lits occup graphique'!BJ6,0)))</f>
        <v>#REF!</v>
      </c>
      <c r="BK6" s="24" t="e">
        <f ca="1">IF(AND(BK$1&gt;$A$50,'lits occup graphique'!BK6=1),"P",IF(AND(BK$1&gt;$A$50,'lits occup graphique'!BK6&gt;=2),"MP",IF(BK$1&lt;=$A$50,'lits occup graphique'!BK6,0)))</f>
        <v>#REF!</v>
      </c>
      <c r="BL6" s="24" t="e">
        <f ca="1">IF(AND(BL$1&gt;$A$50,'lits occup graphique'!BL6=1),"P",IF(AND(BL$1&gt;$A$50,'lits occup graphique'!BL6&gt;=2),"MP",IF(BL$1&lt;=$A$50,'lits occup graphique'!BL6,0)))</f>
        <v>#REF!</v>
      </c>
      <c r="BM6" s="26"/>
      <c r="BN6" s="26"/>
      <c r="BO6" s="26"/>
      <c r="BP6" s="26"/>
      <c r="BQ6" s="26"/>
      <c r="BR6" s="26"/>
      <c r="BS6" s="26"/>
      <c r="BT6" s="26"/>
      <c r="BU6" s="26"/>
      <c r="BV6" s="26"/>
      <c r="BW6" s="26"/>
      <c r="BX6" s="26"/>
      <c r="BY6" s="26"/>
      <c r="BZ6" s="26"/>
      <c r="CA6" s="26"/>
      <c r="CB6" s="26"/>
      <c r="CC6" s="26"/>
    </row>
    <row r="7" spans="1:81" x14ac:dyDescent="0.2">
      <c r="A7" s="21" t="s">
        <v>202</v>
      </c>
      <c r="B7" s="24" t="e">
        <f ca="1">IF(AND(B$1&gt;$A$50,'lits occup graphique'!B7=1),"P",IF(AND(B$1&gt;$A$50,'lits occup graphique'!B7&gt;=2),"MP",IF(B$1&lt;=$A$50,'lits occup graphique'!B7,0)))</f>
        <v>#REF!</v>
      </c>
      <c r="C7" s="24" t="e">
        <f ca="1">IF(AND(C$1&gt;$A$50,'lits occup graphique'!C7=1),"P",IF(AND(C$1&gt;$A$50,'lits occup graphique'!C7&gt;=2),"MP",IF(C$1&lt;=$A$50,'lits occup graphique'!C7,0)))</f>
        <v>#REF!</v>
      </c>
      <c r="D7" s="24" t="e">
        <f ca="1">IF(AND(D$1&gt;$A$50,'lits occup graphique'!D7=1),"P",IF(AND(D$1&gt;$A$50,'lits occup graphique'!D7&gt;=2),"MP",IF(D$1&lt;=$A$50,'lits occup graphique'!D7,0)))</f>
        <v>#REF!</v>
      </c>
      <c r="E7" s="24" t="e">
        <f ca="1">IF(AND(E$1&gt;$A$50,'lits occup graphique'!E7=1),"P",IF(AND(E$1&gt;$A$50,'lits occup graphique'!E7&gt;=2),"MP",IF(E$1&lt;=$A$50,'lits occup graphique'!E7,0)))</f>
        <v>#REF!</v>
      </c>
      <c r="F7" s="24" t="e">
        <f ca="1">IF(AND(F$1&gt;$A$50,'lits occup graphique'!F7=1),"P",IF(AND(F$1&gt;$A$50,'lits occup graphique'!F7&gt;=2),"MP",IF(F$1&lt;=$A$50,'lits occup graphique'!F7,0)))</f>
        <v>#REF!</v>
      </c>
      <c r="G7" s="24" t="e">
        <f ca="1">IF(AND(G$1&gt;$A$50,'lits occup graphique'!G7=1),"P",IF(AND(G$1&gt;$A$50,'lits occup graphique'!G7&gt;=2),"MP",IF(G$1&lt;=$A$50,'lits occup graphique'!G7,0)))</f>
        <v>#REF!</v>
      </c>
      <c r="H7" s="24" t="e">
        <f ca="1">IF(AND(H$1&gt;$A$50,'lits occup graphique'!H7=1),"P",IF(AND(H$1&gt;$A$50,'lits occup graphique'!H7&gt;=2),"MP",IF(H$1&lt;=$A$50,'lits occup graphique'!H7,0)))</f>
        <v>#REF!</v>
      </c>
      <c r="I7" s="24" t="e">
        <f ca="1">IF(AND(I$1&gt;$A$50,'lits occup graphique'!I7=1),"P",IF(AND(I$1&gt;$A$50,'lits occup graphique'!I7&gt;=2),"MP",IF(I$1&lt;=$A$50,'lits occup graphique'!I7,0)))</f>
        <v>#REF!</v>
      </c>
      <c r="J7" s="24" t="e">
        <f ca="1">IF(AND(J$1&gt;$A$50,'lits occup graphique'!J7=1),"P",IF(AND(J$1&gt;$A$50,'lits occup graphique'!J7&gt;=2),"MP",IF(J$1&lt;=$A$50,'lits occup graphique'!J7,0)))</f>
        <v>#REF!</v>
      </c>
      <c r="K7" s="24" t="e">
        <f ca="1">IF(AND(K$1&gt;$A$50,'lits occup graphique'!K7=1),"P",IF(AND(K$1&gt;$A$50,'lits occup graphique'!K7&gt;=2),"MP",IF(K$1&lt;=$A$50,'lits occup graphique'!K7,0)))</f>
        <v>#REF!</v>
      </c>
      <c r="L7" s="24" t="e">
        <f ca="1">IF(AND(L$1&gt;$A$50,'lits occup graphique'!L7=1),"P",IF(AND(L$1&gt;$A$50,'lits occup graphique'!L7&gt;=2),"MP",IF(L$1&lt;=$A$50,'lits occup graphique'!L7,0)))</f>
        <v>#REF!</v>
      </c>
      <c r="M7" s="24" t="e">
        <f ca="1">IF(AND(M$1&gt;$A$50,'lits occup graphique'!M7=1),"P",IF(AND(M$1&gt;$A$50,'lits occup graphique'!M7&gt;=2),"MP",IF(M$1&lt;=$A$50,'lits occup graphique'!M7,0)))</f>
        <v>#REF!</v>
      </c>
      <c r="N7" s="24" t="e">
        <f ca="1">IF(AND(N$1&gt;$A$50,'lits occup graphique'!N7=1),"P",IF(AND(N$1&gt;$A$50,'lits occup graphique'!N7&gt;=2),"MP",IF(N$1&lt;=$A$50,'lits occup graphique'!N7,0)))</f>
        <v>#REF!</v>
      </c>
      <c r="O7" s="24" t="e">
        <f ca="1">IF(AND(O$1&gt;$A$50,'lits occup graphique'!O7=1),"P",IF(AND(O$1&gt;$A$50,'lits occup graphique'!O7&gt;=2),"MP",IF(O$1&lt;=$A$50,'lits occup graphique'!O7,0)))</f>
        <v>#REF!</v>
      </c>
      <c r="P7" s="24" t="e">
        <f ca="1">IF(AND(P$1&gt;$A$50,'lits occup graphique'!P7=1),"P",IF(AND(P$1&gt;$A$50,'lits occup graphique'!P7&gt;=2),"MP",IF(P$1&lt;=$A$50,'lits occup graphique'!P7,0)))</f>
        <v>#REF!</v>
      </c>
      <c r="Q7" s="24" t="e">
        <f ca="1">IF(AND(Q$1&gt;$A$50,'lits occup graphique'!Q7=1),"P",IF(AND(Q$1&gt;$A$50,'lits occup graphique'!Q7&gt;=2),"MP",IF(Q$1&lt;=$A$50,'lits occup graphique'!Q7,0)))</f>
        <v>#REF!</v>
      </c>
      <c r="R7" s="24" t="e">
        <f ca="1">IF(AND(R$1&gt;$A$50,'lits occup graphique'!R7=1),"P",IF(AND(R$1&gt;$A$50,'lits occup graphique'!R7&gt;=2),"MP",IF(R$1&lt;=$A$50,'lits occup graphique'!R7,0)))</f>
        <v>#REF!</v>
      </c>
      <c r="S7" s="24" t="e">
        <f ca="1">IF(AND(S$1&gt;$A$50,'lits occup graphique'!S7=1),"P",IF(AND(S$1&gt;$A$50,'lits occup graphique'!S7&gt;=2),"MP",IF(S$1&lt;=$A$50,'lits occup graphique'!S7,0)))</f>
        <v>#REF!</v>
      </c>
      <c r="T7" s="24" t="e">
        <f ca="1">IF(AND(T$1&gt;$A$50,'lits occup graphique'!T7=1),"P",IF(AND(T$1&gt;$A$50,'lits occup graphique'!T7&gt;=2),"MP",IF(T$1&lt;=$A$50,'lits occup graphique'!T7,0)))</f>
        <v>#REF!</v>
      </c>
      <c r="U7" s="24" t="e">
        <f ca="1">IF(AND(U$1&gt;$A$50,'lits occup graphique'!U7=1),"P",IF(AND(U$1&gt;$A$50,'lits occup graphique'!U7&gt;=2),"MP",IF(U$1&lt;=$A$50,'lits occup graphique'!U7,0)))</f>
        <v>#REF!</v>
      </c>
      <c r="V7" s="24" t="e">
        <f ca="1">IF(AND(V$1&gt;$A$50,'lits occup graphique'!V7=1),"P",IF(AND(V$1&gt;$A$50,'lits occup graphique'!V7&gt;=2),"MP",IF(V$1&lt;=$A$50,'lits occup graphique'!V7,0)))</f>
        <v>#REF!</v>
      </c>
      <c r="W7" s="24" t="e">
        <f ca="1">IF(AND(W$1&gt;$A$50,'lits occup graphique'!W7=1),"P",IF(AND(W$1&gt;$A$50,'lits occup graphique'!W7&gt;=2),"MP",IF(W$1&lt;=$A$50,'lits occup graphique'!W7,0)))</f>
        <v>#REF!</v>
      </c>
      <c r="X7" s="24" t="e">
        <f ca="1">IF(AND(X$1&gt;$A$50,'lits occup graphique'!X7=1),"P",IF(AND(X$1&gt;$A$50,'lits occup graphique'!X7&gt;=2),"MP",IF(X$1&lt;=$A$50,'lits occup graphique'!X7,0)))</f>
        <v>#REF!</v>
      </c>
      <c r="Y7" s="24" t="e">
        <f ca="1">IF(AND(Y$1&gt;$A$50,'lits occup graphique'!Y7=1),"P",IF(AND(Y$1&gt;$A$50,'lits occup graphique'!Y7&gt;=2),"MP",IF(Y$1&lt;=$A$50,'lits occup graphique'!Y7,0)))</f>
        <v>#REF!</v>
      </c>
      <c r="Z7" s="24" t="e">
        <f ca="1">IF(AND(Z$1&gt;$A$50,'lits occup graphique'!Z7=1),"P",IF(AND(Z$1&gt;$A$50,'lits occup graphique'!Z7&gt;=2),"MP",IF(Z$1&lt;=$A$50,'lits occup graphique'!Z7,0)))</f>
        <v>#REF!</v>
      </c>
      <c r="AA7" s="24" t="e">
        <f ca="1">IF(AND(AA$1&gt;$A$50,'lits occup graphique'!AA7=1),"P",IF(AND(AA$1&gt;$A$50,'lits occup graphique'!AA7&gt;=2),"MP",IF(AA$1&lt;=$A$50,'lits occup graphique'!AA7,0)))</f>
        <v>#REF!</v>
      </c>
      <c r="AB7" s="24" t="e">
        <f ca="1">IF(AND(AB$1&gt;$A$50,'lits occup graphique'!AB7=1),"P",IF(AND(AB$1&gt;$A$50,'lits occup graphique'!AB7&gt;=2),"MP",IF(AB$1&lt;=$A$50,'lits occup graphique'!AB7,0)))</f>
        <v>#REF!</v>
      </c>
      <c r="AC7" s="24" t="e">
        <f ca="1">IF(AND(AC$1&gt;$A$50,'lits occup graphique'!AC7=1),"P",IF(AND(AC$1&gt;$A$50,'lits occup graphique'!AC7&gt;=2),"MP",IF(AC$1&lt;=$A$50,'lits occup graphique'!AC7,0)))</f>
        <v>#REF!</v>
      </c>
      <c r="AD7" s="24" t="e">
        <f ca="1">IF(AND(AD$1&gt;$A$50,'lits occup graphique'!AD7=1),"P",IF(AND(AD$1&gt;$A$50,'lits occup graphique'!AD7&gt;=2),"MP",IF(AD$1&lt;=$A$50,'lits occup graphique'!AD7,0)))</f>
        <v>#REF!</v>
      </c>
      <c r="AE7" s="24" t="e">
        <f ca="1">IF(AND(AE$1&gt;$A$50,'lits occup graphique'!AE7=1),"P",IF(AND(AE$1&gt;$A$50,'lits occup graphique'!AE7&gt;=2),"MP",IF(AE$1&lt;=$A$50,'lits occup graphique'!AE7,0)))</f>
        <v>#REF!</v>
      </c>
      <c r="AF7" s="24" t="e">
        <f ca="1">IF(AND(AF$1&gt;$A$50,'lits occup graphique'!AF7=1),"P",IF(AND(AF$1&gt;$A$50,'lits occup graphique'!AF7&gt;=2),"MP",IF(AF$1&lt;=$A$50,'lits occup graphique'!AF7,0)))</f>
        <v>#REF!</v>
      </c>
      <c r="AG7" s="24" t="e">
        <f ca="1">IF(AND(AG$1&gt;$A$50,'lits occup graphique'!AG7=1),"P",IF(AND(AG$1&gt;$A$50,'lits occup graphique'!AG7&gt;=2),"MP",IF(AG$1&lt;=$A$50,'lits occup graphique'!AG7,0)))</f>
        <v>#REF!</v>
      </c>
      <c r="AH7" s="24" t="e">
        <f ca="1">IF(AND(AH$1&gt;$A$50,'lits occup graphique'!AH7=1),"P",IF(AND(AH$1&gt;$A$50,'lits occup graphique'!AH7&gt;=2),"MP",IF(AH$1&lt;=$A$50,'lits occup graphique'!AH7,0)))</f>
        <v>#REF!</v>
      </c>
      <c r="AI7" s="24" t="e">
        <f ca="1">IF(AND(AI$1&gt;$A$50,'lits occup graphique'!AI7=1),"P",IF(AND(AI$1&gt;$A$50,'lits occup graphique'!AI7&gt;=2),"MP",IF(AI$1&lt;=$A$50,'lits occup graphique'!AI7,0)))</f>
        <v>#REF!</v>
      </c>
      <c r="AJ7" s="24" t="e">
        <f ca="1">IF(AND(AJ$1&gt;$A$50,'lits occup graphique'!AJ7=1),"P",IF(AND(AJ$1&gt;$A$50,'lits occup graphique'!AJ7&gt;=2),"MP",IF(AJ$1&lt;=$A$50,'lits occup graphique'!AJ7,0)))</f>
        <v>#REF!</v>
      </c>
      <c r="AK7" s="24" t="e">
        <f ca="1">IF(AND(AK$1&gt;$A$50,'lits occup graphique'!AK7=1),"P",IF(AND(AK$1&gt;$A$50,'lits occup graphique'!AK7&gt;=2),"MP",IF(AK$1&lt;=$A$50,'lits occup graphique'!AK7,0)))</f>
        <v>#REF!</v>
      </c>
      <c r="AL7" s="24" t="e">
        <f ca="1">IF(AND(AL$1&gt;$A$50,'lits occup graphique'!AL7=1),"P",IF(AND(AL$1&gt;$A$50,'lits occup graphique'!AL7&gt;=2),"MP",IF(AL$1&lt;=$A$50,'lits occup graphique'!AL7,0)))</f>
        <v>#REF!</v>
      </c>
      <c r="AM7" s="24" t="e">
        <f ca="1">IF(AND(AM$1&gt;$A$50,'lits occup graphique'!AM7=1),"P",IF(AND(AM$1&gt;$A$50,'lits occup graphique'!AM7&gt;=2),"MP",IF(AM$1&lt;=$A$50,'lits occup graphique'!AM7,0)))</f>
        <v>#REF!</v>
      </c>
      <c r="AN7" s="24" t="e">
        <f ca="1">IF(AND(AN$1&gt;$A$50,'lits occup graphique'!AN7=1),"P",IF(AND(AN$1&gt;$A$50,'lits occup graphique'!AN7&gt;=2),"MP",IF(AN$1&lt;=$A$50,'lits occup graphique'!AN7,0)))</f>
        <v>#REF!</v>
      </c>
      <c r="AO7" s="24" t="e">
        <f ca="1">IF(AND(AO$1&gt;$A$50,'lits occup graphique'!AO7=1),"P",IF(AND(AO$1&gt;$A$50,'lits occup graphique'!AO7&gt;=2),"MP",IF(AO$1&lt;=$A$50,'lits occup graphique'!AO7,0)))</f>
        <v>#REF!</v>
      </c>
      <c r="AP7" s="24" t="e">
        <f ca="1">IF(AND(AP$1&gt;$A$50,'lits occup graphique'!AP7=1),"P",IF(AND(AP$1&gt;$A$50,'lits occup graphique'!AP7&gt;=2),"MP",IF(AP$1&lt;=$A$50,'lits occup graphique'!AP7,0)))</f>
        <v>#REF!</v>
      </c>
      <c r="AQ7" s="24" t="e">
        <f ca="1">IF(AND(AQ$1&gt;$A$50,'lits occup graphique'!AQ7=1),"P",IF(AND(AQ$1&gt;$A$50,'lits occup graphique'!AQ7&gt;=2),"MP",IF(AQ$1&lt;=$A$50,'lits occup graphique'!AQ7,0)))</f>
        <v>#REF!</v>
      </c>
      <c r="AR7" s="24" t="e">
        <f ca="1">IF(AND(AR$1&gt;$A$50,'lits occup graphique'!AR7=1),"P",IF(AND(AR$1&gt;$A$50,'lits occup graphique'!AR7&gt;=2),"MP",IF(AR$1&lt;=$A$50,'lits occup graphique'!AR7,0)))</f>
        <v>#REF!</v>
      </c>
      <c r="AS7" s="24" t="e">
        <f ca="1">IF(AND(AS$1&gt;$A$50,'lits occup graphique'!AS7=1),"P",IF(AND(AS$1&gt;$A$50,'lits occup graphique'!AS7&gt;=2),"MP",IF(AS$1&lt;=$A$50,'lits occup graphique'!AS7,0)))</f>
        <v>#REF!</v>
      </c>
      <c r="AT7" s="24" t="e">
        <f ca="1">IF(AND(AT$1&gt;$A$50,'lits occup graphique'!AT7=1),"P",IF(AND(AT$1&gt;$A$50,'lits occup graphique'!AT7&gt;=2),"MP",IF(AT$1&lt;=$A$50,'lits occup graphique'!AT7,0)))</f>
        <v>#REF!</v>
      </c>
      <c r="AU7" s="24" t="e">
        <f ca="1">IF(AND(AU$1&gt;$A$50,'lits occup graphique'!AU7=1),"P",IF(AND(AU$1&gt;$A$50,'lits occup graphique'!AU7&gt;=2),"MP",IF(AU$1&lt;=$A$50,'lits occup graphique'!AU7,0)))</f>
        <v>#REF!</v>
      </c>
      <c r="AV7" s="24" t="e">
        <f ca="1">IF(AND(AV$1&gt;$A$50,'lits occup graphique'!AV7=1),"P",IF(AND(AV$1&gt;$A$50,'lits occup graphique'!AV7&gt;=2),"MP",IF(AV$1&lt;=$A$50,'lits occup graphique'!AV7,0)))</f>
        <v>#REF!</v>
      </c>
      <c r="AW7" s="24" t="e">
        <f ca="1">IF(AND(AW$1&gt;$A$50,'lits occup graphique'!AW7=1),"P",IF(AND(AW$1&gt;$A$50,'lits occup graphique'!AW7&gt;=2),"MP",IF(AW$1&lt;=$A$50,'lits occup graphique'!AW7,0)))</f>
        <v>#REF!</v>
      </c>
      <c r="AX7" s="24" t="e">
        <f ca="1">IF(AND(AX$1&gt;$A$50,'lits occup graphique'!AX7=1),"P",IF(AND(AX$1&gt;$A$50,'lits occup graphique'!AX7&gt;=2),"MP",IF(AX$1&lt;=$A$50,'lits occup graphique'!AX7,0)))</f>
        <v>#REF!</v>
      </c>
      <c r="AY7" s="24" t="e">
        <f ca="1">IF(AND(AY$1&gt;$A$50,'lits occup graphique'!AY7=1),"P",IF(AND(AY$1&gt;$A$50,'lits occup graphique'!AY7&gt;=2),"MP",IF(AY$1&lt;=$A$50,'lits occup graphique'!AY7,0)))</f>
        <v>#REF!</v>
      </c>
      <c r="AZ7" s="24" t="e">
        <f ca="1">IF(AND(AZ$1&gt;$A$50,'lits occup graphique'!AZ7=1),"P",IF(AND(AZ$1&gt;$A$50,'lits occup graphique'!AZ7&gt;=2),"MP",IF(AZ$1&lt;=$A$50,'lits occup graphique'!AZ7,0)))</f>
        <v>#REF!</v>
      </c>
      <c r="BA7" s="24" t="e">
        <f ca="1">IF(AND(BA$1&gt;$A$50,'lits occup graphique'!BA7=1),"P",IF(AND(BA$1&gt;$A$50,'lits occup graphique'!BA7&gt;=2),"MP",IF(BA$1&lt;=$A$50,'lits occup graphique'!BA7,0)))</f>
        <v>#REF!</v>
      </c>
      <c r="BB7" s="24" t="e">
        <f ca="1">IF(AND(BB$1&gt;$A$50,'lits occup graphique'!BB7=1),"P",IF(AND(BB$1&gt;$A$50,'lits occup graphique'!BB7&gt;=2),"MP",IF(BB$1&lt;=$A$50,'lits occup graphique'!BB7,0)))</f>
        <v>#REF!</v>
      </c>
      <c r="BC7" s="24" t="e">
        <f ca="1">IF(AND(BC$1&gt;$A$50,'lits occup graphique'!BC7=1),"P",IF(AND(BC$1&gt;$A$50,'lits occup graphique'!BC7&gt;=2),"MP",IF(BC$1&lt;=$A$50,'lits occup graphique'!BC7,0)))</f>
        <v>#REF!</v>
      </c>
      <c r="BD7" s="24" t="e">
        <f ca="1">IF(AND(BD$1&gt;$A$50,'lits occup graphique'!BD7=1),"P",IF(AND(BD$1&gt;$A$50,'lits occup graphique'!BD7&gt;=2),"MP",IF(BD$1&lt;=$A$50,'lits occup graphique'!BD7,0)))</f>
        <v>#REF!</v>
      </c>
      <c r="BE7" s="24" t="e">
        <f ca="1">IF(AND(BE$1&gt;$A$50,'lits occup graphique'!BE7=1),"P",IF(AND(BE$1&gt;$A$50,'lits occup graphique'!BE7&gt;=2),"MP",IF(BE$1&lt;=$A$50,'lits occup graphique'!BE7,0)))</f>
        <v>#REF!</v>
      </c>
      <c r="BF7" s="24" t="e">
        <f ca="1">IF(AND(BF$1&gt;$A$50,'lits occup graphique'!BF7=1),"P",IF(AND(BF$1&gt;$A$50,'lits occup graphique'!BF7&gt;=2),"MP",IF(BF$1&lt;=$A$50,'lits occup graphique'!BF7,0)))</f>
        <v>#REF!</v>
      </c>
      <c r="BG7" s="24" t="e">
        <f ca="1">IF(AND(BG$1&gt;$A$50,'lits occup graphique'!BG7=1),"P",IF(AND(BG$1&gt;$A$50,'lits occup graphique'!BG7&gt;=2),"MP",IF(BG$1&lt;=$A$50,'lits occup graphique'!BG7,0)))</f>
        <v>#REF!</v>
      </c>
      <c r="BH7" s="24" t="e">
        <f ca="1">IF(AND(BH$1&gt;$A$50,'lits occup graphique'!BH7=1),"P",IF(AND(BH$1&gt;$A$50,'lits occup graphique'!BH7&gt;=2),"MP",IF(BH$1&lt;=$A$50,'lits occup graphique'!BH7,0)))</f>
        <v>#REF!</v>
      </c>
      <c r="BI7" s="24" t="e">
        <f ca="1">IF(AND(BI$1&gt;$A$50,'lits occup graphique'!BI7=1),"P",IF(AND(BI$1&gt;$A$50,'lits occup graphique'!BI7&gt;=2),"MP",IF(BI$1&lt;=$A$50,'lits occup graphique'!BI7,0)))</f>
        <v>#REF!</v>
      </c>
      <c r="BJ7" s="24" t="e">
        <f ca="1">IF(AND(BJ$1&gt;$A$50,'lits occup graphique'!BJ7=1),"P",IF(AND(BJ$1&gt;$A$50,'lits occup graphique'!BJ7&gt;=2),"MP",IF(BJ$1&lt;=$A$50,'lits occup graphique'!BJ7,0)))</f>
        <v>#REF!</v>
      </c>
      <c r="BK7" s="24" t="e">
        <f ca="1">IF(AND(BK$1&gt;$A$50,'lits occup graphique'!BK7=1),"P",IF(AND(BK$1&gt;$A$50,'lits occup graphique'!BK7&gt;=2),"MP",IF(BK$1&lt;=$A$50,'lits occup graphique'!BK7,0)))</f>
        <v>#REF!</v>
      </c>
      <c r="BL7" s="24" t="e">
        <f ca="1">IF(AND(BL$1&gt;$A$50,'lits occup graphique'!BL7=1),"P",IF(AND(BL$1&gt;$A$50,'lits occup graphique'!BL7&gt;=2),"MP",IF(BL$1&lt;=$A$50,'lits occup graphique'!BL7,0)))</f>
        <v>#REF!</v>
      </c>
      <c r="BM7" s="26"/>
      <c r="BN7" s="26"/>
      <c r="BO7" s="26"/>
      <c r="BP7" s="26"/>
      <c r="BQ7" s="26"/>
      <c r="BR7" s="26"/>
      <c r="BS7" s="26"/>
      <c r="BT7" s="26"/>
      <c r="BU7" s="26"/>
      <c r="BV7" s="26"/>
      <c r="BW7" s="26"/>
      <c r="BX7" s="26"/>
      <c r="BY7" s="26"/>
      <c r="BZ7" s="26"/>
      <c r="CA7" s="26"/>
      <c r="CB7" s="26"/>
      <c r="CC7" s="26"/>
    </row>
    <row r="8" spans="1:81" x14ac:dyDescent="0.2">
      <c r="A8" s="21" t="s">
        <v>203</v>
      </c>
      <c r="B8" s="24" t="e">
        <f ca="1">IF(AND(B$1&gt;$A$50,'lits occup graphique'!B8=1),"P",IF(AND(B$1&gt;$A$50,'lits occup graphique'!B8&gt;=2),"MP",IF(B$1&lt;=$A$50,'lits occup graphique'!B8,0)))</f>
        <v>#REF!</v>
      </c>
      <c r="C8" s="24" t="e">
        <f ca="1">IF(AND(C$1&gt;$A$50,'lits occup graphique'!C8=1),"P",IF(AND(C$1&gt;$A$50,'lits occup graphique'!C8&gt;=2),"MP",IF(C$1&lt;=$A$50,'lits occup graphique'!C8,0)))</f>
        <v>#REF!</v>
      </c>
      <c r="D8" s="24" t="e">
        <f ca="1">IF(AND(D$1&gt;$A$50,'lits occup graphique'!D8=1),"P",IF(AND(D$1&gt;$A$50,'lits occup graphique'!D8&gt;=2),"MP",IF(D$1&lt;=$A$50,'lits occup graphique'!D8,0)))</f>
        <v>#REF!</v>
      </c>
      <c r="E8" s="24" t="e">
        <f ca="1">IF(AND(E$1&gt;$A$50,'lits occup graphique'!E8=1),"P",IF(AND(E$1&gt;$A$50,'lits occup graphique'!E8&gt;=2),"MP",IF(E$1&lt;=$A$50,'lits occup graphique'!E8,0)))</f>
        <v>#REF!</v>
      </c>
      <c r="F8" s="24" t="e">
        <f ca="1">IF(AND(F$1&gt;$A$50,'lits occup graphique'!F8=1),"P",IF(AND(F$1&gt;$A$50,'lits occup graphique'!F8&gt;=2),"MP",IF(F$1&lt;=$A$50,'lits occup graphique'!F8,0)))</f>
        <v>#REF!</v>
      </c>
      <c r="G8" s="24" t="e">
        <f ca="1">IF(AND(G$1&gt;$A$50,'lits occup graphique'!G8=1),"P",IF(AND(G$1&gt;$A$50,'lits occup graphique'!G8&gt;=2),"MP",IF(G$1&lt;=$A$50,'lits occup graphique'!G8,0)))</f>
        <v>#REF!</v>
      </c>
      <c r="H8" s="24" t="e">
        <f ca="1">IF(AND(H$1&gt;$A$50,'lits occup graphique'!H8=1),"P",IF(AND(H$1&gt;$A$50,'lits occup graphique'!H8&gt;=2),"MP",IF(H$1&lt;=$A$50,'lits occup graphique'!H8,0)))</f>
        <v>#REF!</v>
      </c>
      <c r="I8" s="24" t="e">
        <f ca="1">IF(AND(I$1&gt;$A$50,'lits occup graphique'!I8=1),"P",IF(AND(I$1&gt;$A$50,'lits occup graphique'!I8&gt;=2),"MP",IF(I$1&lt;=$A$50,'lits occup graphique'!I8,0)))</f>
        <v>#REF!</v>
      </c>
      <c r="J8" s="24" t="e">
        <f ca="1">IF(AND(J$1&gt;$A$50,'lits occup graphique'!J8=1),"P",IF(AND(J$1&gt;$A$50,'lits occup graphique'!J8&gt;=2),"MP",IF(J$1&lt;=$A$50,'lits occup graphique'!J8,0)))</f>
        <v>#REF!</v>
      </c>
      <c r="K8" s="24" t="e">
        <f ca="1">IF(AND(K$1&gt;$A$50,'lits occup graphique'!K8=1),"P",IF(AND(K$1&gt;$A$50,'lits occup graphique'!K8&gt;=2),"MP",IF(K$1&lt;=$A$50,'lits occup graphique'!K8,0)))</f>
        <v>#REF!</v>
      </c>
      <c r="L8" s="24" t="e">
        <f ca="1">IF(AND(L$1&gt;$A$50,'lits occup graphique'!L8=1),"P",IF(AND(L$1&gt;$A$50,'lits occup graphique'!L8&gt;=2),"MP",IF(L$1&lt;=$A$50,'lits occup graphique'!L8,0)))</f>
        <v>#REF!</v>
      </c>
      <c r="M8" s="24" t="e">
        <f ca="1">IF(AND(M$1&gt;$A$50,'lits occup graphique'!M8=1),"P",IF(AND(M$1&gt;$A$50,'lits occup graphique'!M8&gt;=2),"MP",IF(M$1&lt;=$A$50,'lits occup graphique'!M8,0)))</f>
        <v>#REF!</v>
      </c>
      <c r="N8" s="24" t="e">
        <f ca="1">IF(AND(N$1&gt;$A$50,'lits occup graphique'!N8=1),"P",IF(AND(N$1&gt;$A$50,'lits occup graphique'!N8&gt;=2),"MP",IF(N$1&lt;=$A$50,'lits occup graphique'!N8,0)))</f>
        <v>#REF!</v>
      </c>
      <c r="O8" s="24" t="e">
        <f ca="1">IF(AND(O$1&gt;$A$50,'lits occup graphique'!O8=1),"P",IF(AND(O$1&gt;$A$50,'lits occup graphique'!O8&gt;=2),"MP",IF(O$1&lt;=$A$50,'lits occup graphique'!O8,0)))</f>
        <v>#REF!</v>
      </c>
      <c r="P8" s="24" t="e">
        <f ca="1">IF(AND(P$1&gt;$A$50,'lits occup graphique'!P8=1),"P",IF(AND(P$1&gt;$A$50,'lits occup graphique'!P8&gt;=2),"MP",IF(P$1&lt;=$A$50,'lits occup graphique'!P8,0)))</f>
        <v>#REF!</v>
      </c>
      <c r="Q8" s="24" t="e">
        <f ca="1">IF(AND(Q$1&gt;$A$50,'lits occup graphique'!Q8=1),"P",IF(AND(Q$1&gt;$A$50,'lits occup graphique'!Q8&gt;=2),"MP",IF(Q$1&lt;=$A$50,'lits occup graphique'!Q8,0)))</f>
        <v>#REF!</v>
      </c>
      <c r="R8" s="24" t="e">
        <f ca="1">IF(AND(R$1&gt;$A$50,'lits occup graphique'!R8=1),"P",IF(AND(R$1&gt;$A$50,'lits occup graphique'!R8&gt;=2),"MP",IF(R$1&lt;=$A$50,'lits occup graphique'!R8,0)))</f>
        <v>#REF!</v>
      </c>
      <c r="S8" s="24" t="e">
        <f ca="1">IF(AND(S$1&gt;$A$50,'lits occup graphique'!S8=1),"P",IF(AND(S$1&gt;$A$50,'lits occup graphique'!S8&gt;=2),"MP",IF(S$1&lt;=$A$50,'lits occup graphique'!S8,0)))</f>
        <v>#REF!</v>
      </c>
      <c r="T8" s="24" t="e">
        <f ca="1">IF(AND(T$1&gt;$A$50,'lits occup graphique'!T8=1),"P",IF(AND(T$1&gt;$A$50,'lits occup graphique'!T8&gt;=2),"MP",IF(T$1&lt;=$A$50,'lits occup graphique'!T8,0)))</f>
        <v>#REF!</v>
      </c>
      <c r="U8" s="24" t="e">
        <f ca="1">IF(AND(U$1&gt;$A$50,'lits occup graphique'!U8=1),"P",IF(AND(U$1&gt;$A$50,'lits occup graphique'!U8&gt;=2),"MP",IF(U$1&lt;=$A$50,'lits occup graphique'!U8,0)))</f>
        <v>#REF!</v>
      </c>
      <c r="V8" s="24" t="e">
        <f ca="1">IF(AND(V$1&gt;$A$50,'lits occup graphique'!V8=1),"P",IF(AND(V$1&gt;$A$50,'lits occup graphique'!V8&gt;=2),"MP",IF(V$1&lt;=$A$50,'lits occup graphique'!V8,0)))</f>
        <v>#REF!</v>
      </c>
      <c r="W8" s="24" t="e">
        <f ca="1">IF(AND(W$1&gt;$A$50,'lits occup graphique'!W8=1),"P",IF(AND(W$1&gt;$A$50,'lits occup graphique'!W8&gt;=2),"MP",IF(W$1&lt;=$A$50,'lits occup graphique'!W8,0)))</f>
        <v>#REF!</v>
      </c>
      <c r="X8" s="24" t="e">
        <f ca="1">IF(AND(X$1&gt;$A$50,'lits occup graphique'!X8=1),"P",IF(AND(X$1&gt;$A$50,'lits occup graphique'!X8&gt;=2),"MP",IF(X$1&lt;=$A$50,'lits occup graphique'!X8,0)))</f>
        <v>#REF!</v>
      </c>
      <c r="Y8" s="24" t="e">
        <f ca="1">IF(AND(Y$1&gt;$A$50,'lits occup graphique'!Y8=1),"P",IF(AND(Y$1&gt;$A$50,'lits occup graphique'!Y8&gt;=2),"MP",IF(Y$1&lt;=$A$50,'lits occup graphique'!Y8,0)))</f>
        <v>#REF!</v>
      </c>
      <c r="Z8" s="24" t="e">
        <f ca="1">IF(AND(Z$1&gt;$A$50,'lits occup graphique'!Z8=1),"P",IF(AND(Z$1&gt;$A$50,'lits occup graphique'!Z8&gt;=2),"MP",IF(Z$1&lt;=$A$50,'lits occup graphique'!Z8,0)))</f>
        <v>#REF!</v>
      </c>
      <c r="AA8" s="24" t="e">
        <f ca="1">IF(AND(AA$1&gt;$A$50,'lits occup graphique'!AA8=1),"P",IF(AND(AA$1&gt;$A$50,'lits occup graphique'!AA8&gt;=2),"MP",IF(AA$1&lt;=$A$50,'lits occup graphique'!AA8,0)))</f>
        <v>#REF!</v>
      </c>
      <c r="AB8" s="24" t="e">
        <f ca="1">IF(AND(AB$1&gt;$A$50,'lits occup graphique'!AB8=1),"P",IF(AND(AB$1&gt;$A$50,'lits occup graphique'!AB8&gt;=2),"MP",IF(AB$1&lt;=$A$50,'lits occup graphique'!AB8,0)))</f>
        <v>#REF!</v>
      </c>
      <c r="AC8" s="24" t="e">
        <f ca="1">IF(AND(AC$1&gt;$A$50,'lits occup graphique'!AC8=1),"P",IF(AND(AC$1&gt;$A$50,'lits occup graphique'!AC8&gt;=2),"MP",IF(AC$1&lt;=$A$50,'lits occup graphique'!AC8,0)))</f>
        <v>#REF!</v>
      </c>
      <c r="AD8" s="24" t="e">
        <f ca="1">IF(AND(AD$1&gt;$A$50,'lits occup graphique'!AD8=1),"P",IF(AND(AD$1&gt;$A$50,'lits occup graphique'!AD8&gt;=2),"MP",IF(AD$1&lt;=$A$50,'lits occup graphique'!AD8,0)))</f>
        <v>#REF!</v>
      </c>
      <c r="AE8" s="24" t="e">
        <f ca="1">IF(AND(AE$1&gt;$A$50,'lits occup graphique'!AE8=1),"P",IF(AND(AE$1&gt;$A$50,'lits occup graphique'!AE8&gt;=2),"MP",IF(AE$1&lt;=$A$50,'lits occup graphique'!AE8,0)))</f>
        <v>#REF!</v>
      </c>
      <c r="AF8" s="24" t="e">
        <f ca="1">IF(AND(AF$1&gt;$A$50,'lits occup graphique'!AF8=1),"P",IF(AND(AF$1&gt;$A$50,'lits occup graphique'!AF8&gt;=2),"MP",IF(AF$1&lt;=$A$50,'lits occup graphique'!AF8,0)))</f>
        <v>#REF!</v>
      </c>
      <c r="AG8" s="24" t="e">
        <f ca="1">IF(AND(AG$1&gt;$A$50,'lits occup graphique'!AG8=1),"P",IF(AND(AG$1&gt;$A$50,'lits occup graphique'!AG8&gt;=2),"MP",IF(AG$1&lt;=$A$50,'lits occup graphique'!AG8,0)))</f>
        <v>#REF!</v>
      </c>
      <c r="AH8" s="24" t="e">
        <f ca="1">IF(AND(AH$1&gt;$A$50,'lits occup graphique'!AH8=1),"P",IF(AND(AH$1&gt;$A$50,'lits occup graphique'!AH8&gt;=2),"MP",IF(AH$1&lt;=$A$50,'lits occup graphique'!AH8,0)))</f>
        <v>#REF!</v>
      </c>
      <c r="AI8" s="24" t="e">
        <f ca="1">IF(AND(AI$1&gt;$A$50,'lits occup graphique'!AI8=1),"P",IF(AND(AI$1&gt;$A$50,'lits occup graphique'!AI8&gt;=2),"MP",IF(AI$1&lt;=$A$50,'lits occup graphique'!AI8,0)))</f>
        <v>#REF!</v>
      </c>
      <c r="AJ8" s="24" t="e">
        <f ca="1">IF(AND(AJ$1&gt;$A$50,'lits occup graphique'!AJ8=1),"P",IF(AND(AJ$1&gt;$A$50,'lits occup graphique'!AJ8&gt;=2),"MP",IF(AJ$1&lt;=$A$50,'lits occup graphique'!AJ8,0)))</f>
        <v>#REF!</v>
      </c>
      <c r="AK8" s="24" t="e">
        <f ca="1">IF(AND(AK$1&gt;$A$50,'lits occup graphique'!AK8=1),"P",IF(AND(AK$1&gt;$A$50,'lits occup graphique'!AK8&gt;=2),"MP",IF(AK$1&lt;=$A$50,'lits occup graphique'!AK8,0)))</f>
        <v>#REF!</v>
      </c>
      <c r="AL8" s="24" t="e">
        <f ca="1">IF(AND(AL$1&gt;$A$50,'lits occup graphique'!AL8=1),"P",IF(AND(AL$1&gt;$A$50,'lits occup graphique'!AL8&gt;=2),"MP",IF(AL$1&lt;=$A$50,'lits occup graphique'!AL8,0)))</f>
        <v>#REF!</v>
      </c>
      <c r="AM8" s="24" t="e">
        <f ca="1">IF(AND(AM$1&gt;$A$50,'lits occup graphique'!AM8=1),"P",IF(AND(AM$1&gt;$A$50,'lits occup graphique'!AM8&gt;=2),"MP",IF(AM$1&lt;=$A$50,'lits occup graphique'!AM8,0)))</f>
        <v>#REF!</v>
      </c>
      <c r="AN8" s="24" t="e">
        <f ca="1">IF(AND(AN$1&gt;$A$50,'lits occup graphique'!AN8=1),"P",IF(AND(AN$1&gt;$A$50,'lits occup graphique'!AN8&gt;=2),"MP",IF(AN$1&lt;=$A$50,'lits occup graphique'!AN8,0)))</f>
        <v>#REF!</v>
      </c>
      <c r="AO8" s="24" t="e">
        <f ca="1">IF(AND(AO$1&gt;$A$50,'lits occup graphique'!AO8=1),"P",IF(AND(AO$1&gt;$A$50,'lits occup graphique'!AO8&gt;=2),"MP",IF(AO$1&lt;=$A$50,'lits occup graphique'!AO8,0)))</f>
        <v>#REF!</v>
      </c>
      <c r="AP8" s="24" t="e">
        <f ca="1">IF(AND(AP$1&gt;$A$50,'lits occup graphique'!AP8=1),"P",IF(AND(AP$1&gt;$A$50,'lits occup graphique'!AP8&gt;=2),"MP",IF(AP$1&lt;=$A$50,'lits occup graphique'!AP8,0)))</f>
        <v>#REF!</v>
      </c>
      <c r="AQ8" s="24" t="e">
        <f ca="1">IF(AND(AQ$1&gt;$A$50,'lits occup graphique'!AQ8=1),"P",IF(AND(AQ$1&gt;$A$50,'lits occup graphique'!AQ8&gt;=2),"MP",IF(AQ$1&lt;=$A$50,'lits occup graphique'!AQ8,0)))</f>
        <v>#REF!</v>
      </c>
      <c r="AR8" s="24" t="e">
        <f ca="1">IF(AND(AR$1&gt;$A$50,'lits occup graphique'!AR8=1),"P",IF(AND(AR$1&gt;$A$50,'lits occup graphique'!AR8&gt;=2),"MP",IF(AR$1&lt;=$A$50,'lits occup graphique'!AR8,0)))</f>
        <v>#REF!</v>
      </c>
      <c r="AS8" s="24" t="e">
        <f ca="1">IF(AND(AS$1&gt;$A$50,'lits occup graphique'!AS8=1),"P",IF(AND(AS$1&gt;$A$50,'lits occup graphique'!AS8&gt;=2),"MP",IF(AS$1&lt;=$A$50,'lits occup graphique'!AS8,0)))</f>
        <v>#REF!</v>
      </c>
      <c r="AT8" s="24" t="e">
        <f ca="1">IF(AND(AT$1&gt;$A$50,'lits occup graphique'!AT8=1),"P",IF(AND(AT$1&gt;$A$50,'lits occup graphique'!AT8&gt;=2),"MP",IF(AT$1&lt;=$A$50,'lits occup graphique'!AT8,0)))</f>
        <v>#REF!</v>
      </c>
      <c r="AU8" s="24" t="e">
        <f ca="1">IF(AND(AU$1&gt;$A$50,'lits occup graphique'!AU8=1),"P",IF(AND(AU$1&gt;$A$50,'lits occup graphique'!AU8&gt;=2),"MP",IF(AU$1&lt;=$A$50,'lits occup graphique'!AU8,0)))</f>
        <v>#REF!</v>
      </c>
      <c r="AV8" s="24" t="e">
        <f ca="1">IF(AND(AV$1&gt;$A$50,'lits occup graphique'!AV8=1),"P",IF(AND(AV$1&gt;$A$50,'lits occup graphique'!AV8&gt;=2),"MP",IF(AV$1&lt;=$A$50,'lits occup graphique'!AV8,0)))</f>
        <v>#REF!</v>
      </c>
      <c r="AW8" s="24" t="e">
        <f ca="1">IF(AND(AW$1&gt;$A$50,'lits occup graphique'!AW8=1),"P",IF(AND(AW$1&gt;$A$50,'lits occup graphique'!AW8&gt;=2),"MP",IF(AW$1&lt;=$A$50,'lits occup graphique'!AW8,0)))</f>
        <v>#REF!</v>
      </c>
      <c r="AX8" s="24" t="e">
        <f ca="1">IF(AND(AX$1&gt;$A$50,'lits occup graphique'!AX8=1),"P",IF(AND(AX$1&gt;$A$50,'lits occup graphique'!AX8&gt;=2),"MP",IF(AX$1&lt;=$A$50,'lits occup graphique'!AX8,0)))</f>
        <v>#REF!</v>
      </c>
      <c r="AY8" s="24" t="e">
        <f ca="1">IF(AND(AY$1&gt;$A$50,'lits occup graphique'!AY8=1),"P",IF(AND(AY$1&gt;$A$50,'lits occup graphique'!AY8&gt;=2),"MP",IF(AY$1&lt;=$A$50,'lits occup graphique'!AY8,0)))</f>
        <v>#REF!</v>
      </c>
      <c r="AZ8" s="24" t="e">
        <f ca="1">IF(AND(AZ$1&gt;$A$50,'lits occup graphique'!AZ8=1),"P",IF(AND(AZ$1&gt;$A$50,'lits occup graphique'!AZ8&gt;=2),"MP",IF(AZ$1&lt;=$A$50,'lits occup graphique'!AZ8,0)))</f>
        <v>#REF!</v>
      </c>
      <c r="BA8" s="24" t="e">
        <f ca="1">IF(AND(BA$1&gt;$A$50,'lits occup graphique'!BA8=1),"P",IF(AND(BA$1&gt;$A$50,'lits occup graphique'!BA8&gt;=2),"MP",IF(BA$1&lt;=$A$50,'lits occup graphique'!BA8,0)))</f>
        <v>#REF!</v>
      </c>
      <c r="BB8" s="24" t="e">
        <f ca="1">IF(AND(BB$1&gt;$A$50,'lits occup graphique'!BB8=1),"P",IF(AND(BB$1&gt;$A$50,'lits occup graphique'!BB8&gt;=2),"MP",IF(BB$1&lt;=$A$50,'lits occup graphique'!BB8,0)))</f>
        <v>#REF!</v>
      </c>
      <c r="BC8" s="24" t="e">
        <f ca="1">IF(AND(BC$1&gt;$A$50,'lits occup graphique'!BC8=1),"P",IF(AND(BC$1&gt;$A$50,'lits occup graphique'!BC8&gt;=2),"MP",IF(BC$1&lt;=$A$50,'lits occup graphique'!BC8,0)))</f>
        <v>#REF!</v>
      </c>
      <c r="BD8" s="24" t="e">
        <f ca="1">IF(AND(BD$1&gt;$A$50,'lits occup graphique'!BD8=1),"P",IF(AND(BD$1&gt;$A$50,'lits occup graphique'!BD8&gt;=2),"MP",IF(BD$1&lt;=$A$50,'lits occup graphique'!BD8,0)))</f>
        <v>#REF!</v>
      </c>
      <c r="BE8" s="24" t="e">
        <f ca="1">IF(AND(BE$1&gt;$A$50,'lits occup graphique'!BE8=1),"P",IF(AND(BE$1&gt;$A$50,'lits occup graphique'!BE8&gt;=2),"MP",IF(BE$1&lt;=$A$50,'lits occup graphique'!BE8,0)))</f>
        <v>#REF!</v>
      </c>
      <c r="BF8" s="24" t="e">
        <f ca="1">IF(AND(BF$1&gt;$A$50,'lits occup graphique'!BF8=1),"P",IF(AND(BF$1&gt;$A$50,'lits occup graphique'!BF8&gt;=2),"MP",IF(BF$1&lt;=$A$50,'lits occup graphique'!BF8,0)))</f>
        <v>#REF!</v>
      </c>
      <c r="BG8" s="24" t="e">
        <f ca="1">IF(AND(BG$1&gt;$A$50,'lits occup graphique'!BG8=1),"P",IF(AND(BG$1&gt;$A$50,'lits occup graphique'!BG8&gt;=2),"MP",IF(BG$1&lt;=$A$50,'lits occup graphique'!BG8,0)))</f>
        <v>#REF!</v>
      </c>
      <c r="BH8" s="24" t="e">
        <f ca="1">IF(AND(BH$1&gt;$A$50,'lits occup graphique'!BH8=1),"P",IF(AND(BH$1&gt;$A$50,'lits occup graphique'!BH8&gt;=2),"MP",IF(BH$1&lt;=$A$50,'lits occup graphique'!BH8,0)))</f>
        <v>#REF!</v>
      </c>
      <c r="BI8" s="24" t="e">
        <f ca="1">IF(AND(BI$1&gt;$A$50,'lits occup graphique'!BI8=1),"P",IF(AND(BI$1&gt;$A$50,'lits occup graphique'!BI8&gt;=2),"MP",IF(BI$1&lt;=$A$50,'lits occup graphique'!BI8,0)))</f>
        <v>#REF!</v>
      </c>
      <c r="BJ8" s="24" t="e">
        <f ca="1">IF(AND(BJ$1&gt;$A$50,'lits occup graphique'!BJ8=1),"P",IF(AND(BJ$1&gt;$A$50,'lits occup graphique'!BJ8&gt;=2),"MP",IF(BJ$1&lt;=$A$50,'lits occup graphique'!BJ8,0)))</f>
        <v>#REF!</v>
      </c>
      <c r="BK8" s="24" t="e">
        <f ca="1">IF(AND(BK$1&gt;$A$50,'lits occup graphique'!BK8=1),"P",IF(AND(BK$1&gt;$A$50,'lits occup graphique'!BK8&gt;=2),"MP",IF(BK$1&lt;=$A$50,'lits occup graphique'!BK8,0)))</f>
        <v>#REF!</v>
      </c>
      <c r="BL8" s="24" t="e">
        <f ca="1">IF(AND(BL$1&gt;$A$50,'lits occup graphique'!BL8=1),"P",IF(AND(BL$1&gt;$A$50,'lits occup graphique'!BL8&gt;=2),"MP",IF(BL$1&lt;=$A$50,'lits occup graphique'!BL8,0)))</f>
        <v>#REF!</v>
      </c>
      <c r="BM8" s="26"/>
      <c r="BN8" s="26"/>
      <c r="BO8" s="26"/>
      <c r="BP8" s="26"/>
      <c r="BQ8" s="26"/>
      <c r="BR8" s="26"/>
      <c r="BS8" s="26"/>
      <c r="BT8" s="26"/>
      <c r="BU8" s="26"/>
      <c r="BV8" s="26"/>
      <c r="BW8" s="26"/>
      <c r="BX8" s="26"/>
      <c r="BY8" s="26"/>
      <c r="BZ8" s="26"/>
      <c r="CA8" s="26"/>
      <c r="CB8" s="26"/>
      <c r="CC8" s="26"/>
    </row>
    <row r="9" spans="1:81" x14ac:dyDescent="0.2">
      <c r="A9" s="21" t="s">
        <v>204</v>
      </c>
      <c r="B9" s="24" t="e">
        <f ca="1">IF(AND(B$1&gt;$A$50,'lits occup graphique'!B9=1),"P",IF(AND(B$1&gt;$A$50,'lits occup graphique'!B9&gt;=2),"MP",IF(B$1&lt;=$A$50,'lits occup graphique'!B9,0)))</f>
        <v>#REF!</v>
      </c>
      <c r="C9" s="24" t="e">
        <f ca="1">IF(AND(C$1&gt;$A$50,'lits occup graphique'!C9=1),"P",IF(AND(C$1&gt;$A$50,'lits occup graphique'!C9&gt;=2),"MP",IF(C$1&lt;=$A$50,'lits occup graphique'!C9,0)))</f>
        <v>#REF!</v>
      </c>
      <c r="D9" s="24" t="e">
        <f ca="1">IF(AND(D$1&gt;$A$50,'lits occup graphique'!D9=1),"P",IF(AND(D$1&gt;$A$50,'lits occup graphique'!D9&gt;=2),"MP",IF(D$1&lt;=$A$50,'lits occup graphique'!D9,0)))</f>
        <v>#REF!</v>
      </c>
      <c r="E9" s="24" t="e">
        <f ca="1">IF(AND(E$1&gt;$A$50,'lits occup graphique'!E9=1),"P",IF(AND(E$1&gt;$A$50,'lits occup graphique'!E9&gt;=2),"MP",IF(E$1&lt;=$A$50,'lits occup graphique'!E9,0)))</f>
        <v>#REF!</v>
      </c>
      <c r="F9" s="24" t="e">
        <f ca="1">IF(AND(F$1&gt;$A$50,'lits occup graphique'!F9=1),"P",IF(AND(F$1&gt;$A$50,'lits occup graphique'!F9&gt;=2),"MP",IF(F$1&lt;=$A$50,'lits occup graphique'!F9,0)))</f>
        <v>#REF!</v>
      </c>
      <c r="G9" s="24" t="e">
        <f ca="1">IF(AND(G$1&gt;$A$50,'lits occup graphique'!G9=1),"P",IF(AND(G$1&gt;$A$50,'lits occup graphique'!G9&gt;=2),"MP",IF(G$1&lt;=$A$50,'lits occup graphique'!G9,0)))</f>
        <v>#REF!</v>
      </c>
      <c r="H9" s="24" t="e">
        <f ca="1">IF(AND(H$1&gt;$A$50,'lits occup graphique'!H9=1),"P",IF(AND(H$1&gt;$A$50,'lits occup graphique'!H9&gt;=2),"MP",IF(H$1&lt;=$A$50,'lits occup graphique'!H9,0)))</f>
        <v>#REF!</v>
      </c>
      <c r="I9" s="24" t="e">
        <f ca="1">IF(AND(I$1&gt;$A$50,'lits occup graphique'!I9=1),"P",IF(AND(I$1&gt;$A$50,'lits occup graphique'!I9&gt;=2),"MP",IF(I$1&lt;=$A$50,'lits occup graphique'!I9,0)))</f>
        <v>#REF!</v>
      </c>
      <c r="J9" s="24" t="e">
        <f ca="1">IF(AND(J$1&gt;$A$50,'lits occup graphique'!J9=1),"P",IF(AND(J$1&gt;$A$50,'lits occup graphique'!J9&gt;=2),"MP",IF(J$1&lt;=$A$50,'lits occup graphique'!J9,0)))</f>
        <v>#REF!</v>
      </c>
      <c r="K9" s="24" t="e">
        <f ca="1">IF(AND(K$1&gt;$A$50,'lits occup graphique'!K9=1),"P",IF(AND(K$1&gt;$A$50,'lits occup graphique'!K9&gt;=2),"MP",IF(K$1&lt;=$A$50,'lits occup graphique'!K9,0)))</f>
        <v>#REF!</v>
      </c>
      <c r="L9" s="24" t="e">
        <f ca="1">IF(AND(L$1&gt;$A$50,'lits occup graphique'!L9=1),"P",IF(AND(L$1&gt;$A$50,'lits occup graphique'!L9&gt;=2),"MP",IF(L$1&lt;=$A$50,'lits occup graphique'!L9,0)))</f>
        <v>#REF!</v>
      </c>
      <c r="M9" s="24" t="e">
        <f ca="1">IF(AND(M$1&gt;$A$50,'lits occup graphique'!M9=1),"P",IF(AND(M$1&gt;$A$50,'lits occup graphique'!M9&gt;=2),"MP",IF(M$1&lt;=$A$50,'lits occup graphique'!M9,0)))</f>
        <v>#REF!</v>
      </c>
      <c r="N9" s="24" t="e">
        <f ca="1">IF(AND(N$1&gt;$A$50,'lits occup graphique'!N9=1),"P",IF(AND(N$1&gt;$A$50,'lits occup graphique'!N9&gt;=2),"MP",IF(N$1&lt;=$A$50,'lits occup graphique'!N9,0)))</f>
        <v>#REF!</v>
      </c>
      <c r="O9" s="24" t="e">
        <f ca="1">IF(AND(O$1&gt;$A$50,'lits occup graphique'!O9=1),"P",IF(AND(O$1&gt;$A$50,'lits occup graphique'!O9&gt;=2),"MP",IF(O$1&lt;=$A$50,'lits occup graphique'!O9,0)))</f>
        <v>#REF!</v>
      </c>
      <c r="P9" s="24" t="e">
        <f ca="1">IF(AND(P$1&gt;$A$50,'lits occup graphique'!P9=1),"P",IF(AND(P$1&gt;$A$50,'lits occup graphique'!P9&gt;=2),"MP",IF(P$1&lt;=$A$50,'lits occup graphique'!P9,0)))</f>
        <v>#REF!</v>
      </c>
      <c r="Q9" s="24" t="e">
        <f ca="1">IF(AND(Q$1&gt;$A$50,'lits occup graphique'!Q9=1),"P",IF(AND(Q$1&gt;$A$50,'lits occup graphique'!Q9&gt;=2),"MP",IF(Q$1&lt;=$A$50,'lits occup graphique'!Q9,0)))</f>
        <v>#REF!</v>
      </c>
      <c r="R9" s="24" t="e">
        <f ca="1">IF(AND(R$1&gt;$A$50,'lits occup graphique'!R9=1),"P",IF(AND(R$1&gt;$A$50,'lits occup graphique'!R9&gt;=2),"MP",IF(R$1&lt;=$A$50,'lits occup graphique'!R9,0)))</f>
        <v>#REF!</v>
      </c>
      <c r="S9" s="24" t="e">
        <f ca="1">IF(AND(S$1&gt;$A$50,'lits occup graphique'!S9=1),"P",IF(AND(S$1&gt;$A$50,'lits occup graphique'!S9&gt;=2),"MP",IF(S$1&lt;=$A$50,'lits occup graphique'!S9,0)))</f>
        <v>#REF!</v>
      </c>
      <c r="T9" s="24" t="e">
        <f ca="1">IF(AND(T$1&gt;$A$50,'lits occup graphique'!T9=1),"P",IF(AND(T$1&gt;$A$50,'lits occup graphique'!T9&gt;=2),"MP",IF(T$1&lt;=$A$50,'lits occup graphique'!T9,0)))</f>
        <v>#REF!</v>
      </c>
      <c r="U9" s="24" t="e">
        <f ca="1">IF(AND(U$1&gt;$A$50,'lits occup graphique'!U9=1),"P",IF(AND(U$1&gt;$A$50,'lits occup graphique'!U9&gt;=2),"MP",IF(U$1&lt;=$A$50,'lits occup graphique'!U9,0)))</f>
        <v>#REF!</v>
      </c>
      <c r="V9" s="24" t="e">
        <f ca="1">IF(AND(V$1&gt;$A$50,'lits occup graphique'!V9=1),"P",IF(AND(V$1&gt;$A$50,'lits occup graphique'!V9&gt;=2),"MP",IF(V$1&lt;=$A$50,'lits occup graphique'!V9,0)))</f>
        <v>#REF!</v>
      </c>
      <c r="W9" s="24" t="e">
        <f ca="1">IF(AND(W$1&gt;$A$50,'lits occup graphique'!W9=1),"P",IF(AND(W$1&gt;$A$50,'lits occup graphique'!W9&gt;=2),"MP",IF(W$1&lt;=$A$50,'lits occup graphique'!W9,0)))</f>
        <v>#REF!</v>
      </c>
      <c r="X9" s="24" t="e">
        <f ca="1">IF(AND(X$1&gt;$A$50,'lits occup graphique'!X9=1),"P",IF(AND(X$1&gt;$A$50,'lits occup graphique'!X9&gt;=2),"MP",IF(X$1&lt;=$A$50,'lits occup graphique'!X9,0)))</f>
        <v>#REF!</v>
      </c>
      <c r="Y9" s="24" t="e">
        <f ca="1">IF(AND(Y$1&gt;$A$50,'lits occup graphique'!Y9=1),"P",IF(AND(Y$1&gt;$A$50,'lits occup graphique'!Y9&gt;=2),"MP",IF(Y$1&lt;=$A$50,'lits occup graphique'!Y9,0)))</f>
        <v>#REF!</v>
      </c>
      <c r="Z9" s="24" t="e">
        <f ca="1">IF(AND(Z$1&gt;$A$50,'lits occup graphique'!Z9=1),"P",IF(AND(Z$1&gt;$A$50,'lits occup graphique'!Z9&gt;=2),"MP",IF(Z$1&lt;=$A$50,'lits occup graphique'!Z9,0)))</f>
        <v>#REF!</v>
      </c>
      <c r="AA9" s="24" t="e">
        <f ca="1">IF(AND(AA$1&gt;$A$50,'lits occup graphique'!AA9=1),"P",IF(AND(AA$1&gt;$A$50,'lits occup graphique'!AA9&gt;=2),"MP",IF(AA$1&lt;=$A$50,'lits occup graphique'!AA9,0)))</f>
        <v>#REF!</v>
      </c>
      <c r="AB9" s="24" t="e">
        <f ca="1">IF(AND(AB$1&gt;$A$50,'lits occup graphique'!AB9=1),"P",IF(AND(AB$1&gt;$A$50,'lits occup graphique'!AB9&gt;=2),"MP",IF(AB$1&lt;=$A$50,'lits occup graphique'!AB9,0)))</f>
        <v>#REF!</v>
      </c>
      <c r="AC9" s="24" t="e">
        <f ca="1">IF(AND(AC$1&gt;$A$50,'lits occup graphique'!AC9=1),"P",IF(AND(AC$1&gt;$A$50,'lits occup graphique'!AC9&gt;=2),"MP",IF(AC$1&lt;=$A$50,'lits occup graphique'!AC9,0)))</f>
        <v>#REF!</v>
      </c>
      <c r="AD9" s="24" t="e">
        <f ca="1">IF(AND(AD$1&gt;$A$50,'lits occup graphique'!AD9=1),"P",IF(AND(AD$1&gt;$A$50,'lits occup graphique'!AD9&gt;=2),"MP",IF(AD$1&lt;=$A$50,'lits occup graphique'!AD9,0)))</f>
        <v>#REF!</v>
      </c>
      <c r="AE9" s="24" t="e">
        <f ca="1">IF(AND(AE$1&gt;$A$50,'lits occup graphique'!AE9=1),"P",IF(AND(AE$1&gt;$A$50,'lits occup graphique'!AE9&gt;=2),"MP",IF(AE$1&lt;=$A$50,'lits occup graphique'!AE9,0)))</f>
        <v>#REF!</v>
      </c>
      <c r="AF9" s="24" t="e">
        <f ca="1">IF(AND(AF$1&gt;$A$50,'lits occup graphique'!AF9=1),"P",IF(AND(AF$1&gt;$A$50,'lits occup graphique'!AF9&gt;=2),"MP",IF(AF$1&lt;=$A$50,'lits occup graphique'!AF9,0)))</f>
        <v>#REF!</v>
      </c>
      <c r="AG9" s="24" t="e">
        <f ca="1">IF(AND(AG$1&gt;$A$50,'lits occup graphique'!AG9=1),"P",IF(AND(AG$1&gt;$A$50,'lits occup graphique'!AG9&gt;=2),"MP",IF(AG$1&lt;=$A$50,'lits occup graphique'!AG9,0)))</f>
        <v>#REF!</v>
      </c>
      <c r="AH9" s="24" t="e">
        <f ca="1">IF(AND(AH$1&gt;$A$50,'lits occup graphique'!AH9=1),"P",IF(AND(AH$1&gt;$A$50,'lits occup graphique'!AH9&gt;=2),"MP",IF(AH$1&lt;=$A$50,'lits occup graphique'!AH9,0)))</f>
        <v>#REF!</v>
      </c>
      <c r="AI9" s="24" t="e">
        <f ca="1">IF(AND(AI$1&gt;$A$50,'lits occup graphique'!AI9=1),"P",IF(AND(AI$1&gt;$A$50,'lits occup graphique'!AI9&gt;=2),"MP",IF(AI$1&lt;=$A$50,'lits occup graphique'!AI9,0)))</f>
        <v>#REF!</v>
      </c>
      <c r="AJ9" s="24" t="e">
        <f ca="1">IF(AND(AJ$1&gt;$A$50,'lits occup graphique'!AJ9=1),"P",IF(AND(AJ$1&gt;$A$50,'lits occup graphique'!AJ9&gt;=2),"MP",IF(AJ$1&lt;=$A$50,'lits occup graphique'!AJ9,0)))</f>
        <v>#REF!</v>
      </c>
      <c r="AK9" s="24" t="e">
        <f ca="1">IF(AND(AK$1&gt;$A$50,'lits occup graphique'!AK9=1),"P",IF(AND(AK$1&gt;$A$50,'lits occup graphique'!AK9&gt;=2),"MP",IF(AK$1&lt;=$A$50,'lits occup graphique'!AK9,0)))</f>
        <v>#REF!</v>
      </c>
      <c r="AL9" s="24" t="e">
        <f ca="1">IF(AND(AL$1&gt;$A$50,'lits occup graphique'!AL9=1),"P",IF(AND(AL$1&gt;$A$50,'lits occup graphique'!AL9&gt;=2),"MP",IF(AL$1&lt;=$A$50,'lits occup graphique'!AL9,0)))</f>
        <v>#REF!</v>
      </c>
      <c r="AM9" s="24" t="e">
        <f ca="1">IF(AND(AM$1&gt;$A$50,'lits occup graphique'!AM9=1),"P",IF(AND(AM$1&gt;$A$50,'lits occup graphique'!AM9&gt;=2),"MP",IF(AM$1&lt;=$A$50,'lits occup graphique'!AM9,0)))</f>
        <v>#REF!</v>
      </c>
      <c r="AN9" s="24" t="e">
        <f ca="1">IF(AND(AN$1&gt;$A$50,'lits occup graphique'!AN9=1),"P",IF(AND(AN$1&gt;$A$50,'lits occup graphique'!AN9&gt;=2),"MP",IF(AN$1&lt;=$A$50,'lits occup graphique'!AN9,0)))</f>
        <v>#REF!</v>
      </c>
      <c r="AO9" s="24" t="e">
        <f ca="1">IF(AND(AO$1&gt;$A$50,'lits occup graphique'!AO9=1),"P",IF(AND(AO$1&gt;$A$50,'lits occup graphique'!AO9&gt;=2),"MP",IF(AO$1&lt;=$A$50,'lits occup graphique'!AO9,0)))</f>
        <v>#REF!</v>
      </c>
      <c r="AP9" s="24" t="e">
        <f ca="1">IF(AND(AP$1&gt;$A$50,'lits occup graphique'!AP9=1),"P",IF(AND(AP$1&gt;$A$50,'lits occup graphique'!AP9&gt;=2),"MP",IF(AP$1&lt;=$A$50,'lits occup graphique'!AP9,0)))</f>
        <v>#REF!</v>
      </c>
      <c r="AQ9" s="24" t="e">
        <f ca="1">IF(AND(AQ$1&gt;$A$50,'lits occup graphique'!AQ9=1),"P",IF(AND(AQ$1&gt;$A$50,'lits occup graphique'!AQ9&gt;=2),"MP",IF(AQ$1&lt;=$A$50,'lits occup graphique'!AQ9,0)))</f>
        <v>#REF!</v>
      </c>
      <c r="AR9" s="24" t="e">
        <f ca="1">IF(AND(AR$1&gt;$A$50,'lits occup graphique'!AR9=1),"P",IF(AND(AR$1&gt;$A$50,'lits occup graphique'!AR9&gt;=2),"MP",IF(AR$1&lt;=$A$50,'lits occup graphique'!AR9,0)))</f>
        <v>#REF!</v>
      </c>
      <c r="AS9" s="24" t="e">
        <f ca="1">IF(AND(AS$1&gt;$A$50,'lits occup graphique'!AS9=1),"P",IF(AND(AS$1&gt;$A$50,'lits occup graphique'!AS9&gt;=2),"MP",IF(AS$1&lt;=$A$50,'lits occup graphique'!AS9,0)))</f>
        <v>#REF!</v>
      </c>
      <c r="AT9" s="24" t="e">
        <f ca="1">IF(AND(AT$1&gt;$A$50,'lits occup graphique'!AT9=1),"P",IF(AND(AT$1&gt;$A$50,'lits occup graphique'!AT9&gt;=2),"MP",IF(AT$1&lt;=$A$50,'lits occup graphique'!AT9,0)))</f>
        <v>#REF!</v>
      </c>
      <c r="AU9" s="24" t="e">
        <f ca="1">IF(AND(AU$1&gt;$A$50,'lits occup graphique'!AU9=1),"P",IF(AND(AU$1&gt;$A$50,'lits occup graphique'!AU9&gt;=2),"MP",IF(AU$1&lt;=$A$50,'lits occup graphique'!AU9,0)))</f>
        <v>#REF!</v>
      </c>
      <c r="AV9" s="24" t="e">
        <f ca="1">IF(AND(AV$1&gt;$A$50,'lits occup graphique'!AV9=1),"P",IF(AND(AV$1&gt;$A$50,'lits occup graphique'!AV9&gt;=2),"MP",IF(AV$1&lt;=$A$50,'lits occup graphique'!AV9,0)))</f>
        <v>#REF!</v>
      </c>
      <c r="AW9" s="24" t="e">
        <f ca="1">IF(AND(AW$1&gt;$A$50,'lits occup graphique'!AW9=1),"P",IF(AND(AW$1&gt;$A$50,'lits occup graphique'!AW9&gt;=2),"MP",IF(AW$1&lt;=$A$50,'lits occup graphique'!AW9,0)))</f>
        <v>#REF!</v>
      </c>
      <c r="AX9" s="24" t="e">
        <f ca="1">IF(AND(AX$1&gt;$A$50,'lits occup graphique'!AX9=1),"P",IF(AND(AX$1&gt;$A$50,'lits occup graphique'!AX9&gt;=2),"MP",IF(AX$1&lt;=$A$50,'lits occup graphique'!AX9,0)))</f>
        <v>#REF!</v>
      </c>
      <c r="AY9" s="24" t="e">
        <f ca="1">IF(AND(AY$1&gt;$A$50,'lits occup graphique'!AY9=1),"P",IF(AND(AY$1&gt;$A$50,'lits occup graphique'!AY9&gt;=2),"MP",IF(AY$1&lt;=$A$50,'lits occup graphique'!AY9,0)))</f>
        <v>#REF!</v>
      </c>
      <c r="AZ9" s="24" t="e">
        <f ca="1">IF(AND(AZ$1&gt;$A$50,'lits occup graphique'!AZ9=1),"P",IF(AND(AZ$1&gt;$A$50,'lits occup graphique'!AZ9&gt;=2),"MP",IF(AZ$1&lt;=$A$50,'lits occup graphique'!AZ9,0)))</f>
        <v>#REF!</v>
      </c>
      <c r="BA9" s="24" t="e">
        <f ca="1">IF(AND(BA$1&gt;$A$50,'lits occup graphique'!BA9=1),"P",IF(AND(BA$1&gt;$A$50,'lits occup graphique'!BA9&gt;=2),"MP",IF(BA$1&lt;=$A$50,'lits occup graphique'!BA9,0)))</f>
        <v>#REF!</v>
      </c>
      <c r="BB9" s="24" t="e">
        <f ca="1">IF(AND(BB$1&gt;$A$50,'lits occup graphique'!BB9=1),"P",IF(AND(BB$1&gt;$A$50,'lits occup graphique'!BB9&gt;=2),"MP",IF(BB$1&lt;=$A$50,'lits occup graphique'!BB9,0)))</f>
        <v>#REF!</v>
      </c>
      <c r="BC9" s="24" t="e">
        <f ca="1">IF(AND(BC$1&gt;$A$50,'lits occup graphique'!BC9=1),"P",IF(AND(BC$1&gt;$A$50,'lits occup graphique'!BC9&gt;=2),"MP",IF(BC$1&lt;=$A$50,'lits occup graphique'!BC9,0)))</f>
        <v>#REF!</v>
      </c>
      <c r="BD9" s="24" t="e">
        <f ca="1">IF(AND(BD$1&gt;$A$50,'lits occup graphique'!BD9=1),"P",IF(AND(BD$1&gt;$A$50,'lits occup graphique'!BD9&gt;=2),"MP",IF(BD$1&lt;=$A$50,'lits occup graphique'!BD9,0)))</f>
        <v>#REF!</v>
      </c>
      <c r="BE9" s="24" t="e">
        <f ca="1">IF(AND(BE$1&gt;$A$50,'lits occup graphique'!BE9=1),"P",IF(AND(BE$1&gt;$A$50,'lits occup graphique'!BE9&gt;=2),"MP",IF(BE$1&lt;=$A$50,'lits occup graphique'!BE9,0)))</f>
        <v>#REF!</v>
      </c>
      <c r="BF9" s="24" t="e">
        <f ca="1">IF(AND(BF$1&gt;$A$50,'lits occup graphique'!BF9=1),"P",IF(AND(BF$1&gt;$A$50,'lits occup graphique'!BF9&gt;=2),"MP",IF(BF$1&lt;=$A$50,'lits occup graphique'!BF9,0)))</f>
        <v>#REF!</v>
      </c>
      <c r="BG9" s="24" t="e">
        <f ca="1">IF(AND(BG$1&gt;$A$50,'lits occup graphique'!BG9=1),"P",IF(AND(BG$1&gt;$A$50,'lits occup graphique'!BG9&gt;=2),"MP",IF(BG$1&lt;=$A$50,'lits occup graphique'!BG9,0)))</f>
        <v>#REF!</v>
      </c>
      <c r="BH9" s="24" t="e">
        <f ca="1">IF(AND(BH$1&gt;$A$50,'lits occup graphique'!BH9=1),"P",IF(AND(BH$1&gt;$A$50,'lits occup graphique'!BH9&gt;=2),"MP",IF(BH$1&lt;=$A$50,'lits occup graphique'!BH9,0)))</f>
        <v>#REF!</v>
      </c>
      <c r="BI9" s="24" t="e">
        <f ca="1">IF(AND(BI$1&gt;$A$50,'lits occup graphique'!BI9=1),"P",IF(AND(BI$1&gt;$A$50,'lits occup graphique'!BI9&gt;=2),"MP",IF(BI$1&lt;=$A$50,'lits occup graphique'!BI9,0)))</f>
        <v>#REF!</v>
      </c>
      <c r="BJ9" s="24" t="e">
        <f ca="1">IF(AND(BJ$1&gt;$A$50,'lits occup graphique'!BJ9=1),"P",IF(AND(BJ$1&gt;$A$50,'lits occup graphique'!BJ9&gt;=2),"MP",IF(BJ$1&lt;=$A$50,'lits occup graphique'!BJ9,0)))</f>
        <v>#REF!</v>
      </c>
      <c r="BK9" s="24" t="e">
        <f ca="1">IF(AND(BK$1&gt;$A$50,'lits occup graphique'!BK9=1),"P",IF(AND(BK$1&gt;$A$50,'lits occup graphique'!BK9&gt;=2),"MP",IF(BK$1&lt;=$A$50,'lits occup graphique'!BK9,0)))</f>
        <v>#REF!</v>
      </c>
      <c r="BL9" s="24" t="e">
        <f ca="1">IF(AND(BL$1&gt;$A$50,'lits occup graphique'!BL9=1),"P",IF(AND(BL$1&gt;$A$50,'lits occup graphique'!BL9&gt;=2),"MP",IF(BL$1&lt;=$A$50,'lits occup graphique'!BL9,0)))</f>
        <v>#REF!</v>
      </c>
      <c r="BM9" s="26"/>
      <c r="BN9" s="26"/>
      <c r="BO9" s="26"/>
      <c r="BP9" s="26"/>
      <c r="BQ9" s="26"/>
      <c r="BR9" s="26"/>
      <c r="BS9" s="26"/>
      <c r="BT9" s="26"/>
      <c r="BU9" s="26"/>
      <c r="BV9" s="26"/>
      <c r="BW9" s="26"/>
      <c r="BX9" s="26"/>
      <c r="BY9" s="26"/>
      <c r="BZ9" s="26"/>
      <c r="CA9" s="26"/>
      <c r="CB9" s="26"/>
      <c r="CC9" s="26"/>
    </row>
    <row r="10" spans="1:81" x14ac:dyDescent="0.2">
      <c r="A10" s="21" t="s">
        <v>205</v>
      </c>
      <c r="B10" s="24" t="e">
        <f ca="1">IF(AND(B$1&gt;$A$50,'lits occup graphique'!B10=1),"P",IF(AND(B$1&gt;$A$50,'lits occup graphique'!B10&gt;=2),"MP",IF(B$1&lt;=$A$50,'lits occup graphique'!B10,0)))</f>
        <v>#REF!</v>
      </c>
      <c r="C10" s="24" t="e">
        <f ca="1">IF(AND(C$1&gt;$A$50,'lits occup graphique'!C10=1),"P",IF(AND(C$1&gt;$A$50,'lits occup graphique'!C10&gt;=2),"MP",IF(C$1&lt;=$A$50,'lits occup graphique'!C10,0)))</f>
        <v>#REF!</v>
      </c>
      <c r="D10" s="24" t="e">
        <f ca="1">IF(AND(D$1&gt;$A$50,'lits occup graphique'!D10=1),"P",IF(AND(D$1&gt;$A$50,'lits occup graphique'!D10&gt;=2),"MP",IF(D$1&lt;=$A$50,'lits occup graphique'!D10,0)))</f>
        <v>#REF!</v>
      </c>
      <c r="E10" s="24" t="e">
        <f ca="1">IF(AND(E$1&gt;$A$50,'lits occup graphique'!E10=1),"P",IF(AND(E$1&gt;$A$50,'lits occup graphique'!E10&gt;=2),"MP",IF(E$1&lt;=$A$50,'lits occup graphique'!E10,0)))</f>
        <v>#REF!</v>
      </c>
      <c r="F10" s="24" t="e">
        <f ca="1">IF(AND(F$1&gt;$A$50,'lits occup graphique'!F10=1),"P",IF(AND(F$1&gt;$A$50,'lits occup graphique'!F10&gt;=2),"MP",IF(F$1&lt;=$A$50,'lits occup graphique'!F10,0)))</f>
        <v>#REF!</v>
      </c>
      <c r="G10" s="24" t="e">
        <f ca="1">IF(AND(G$1&gt;$A$50,'lits occup graphique'!G10=1),"P",IF(AND(G$1&gt;$A$50,'lits occup graphique'!G10&gt;=2),"MP",IF(G$1&lt;=$A$50,'lits occup graphique'!G10,0)))</f>
        <v>#REF!</v>
      </c>
      <c r="H10" s="24" t="e">
        <f ca="1">IF(AND(H$1&gt;$A$50,'lits occup graphique'!H10=1),"P",IF(AND(H$1&gt;$A$50,'lits occup graphique'!H10&gt;=2),"MP",IF(H$1&lt;=$A$50,'lits occup graphique'!H10,0)))</f>
        <v>#REF!</v>
      </c>
      <c r="I10" s="24" t="e">
        <f ca="1">IF(AND(I$1&gt;$A$50,'lits occup graphique'!I10=1),"P",IF(AND(I$1&gt;$A$50,'lits occup graphique'!I10&gt;=2),"MP",IF(I$1&lt;=$A$50,'lits occup graphique'!I10,0)))</f>
        <v>#REF!</v>
      </c>
      <c r="J10" s="24" t="e">
        <f ca="1">IF(AND(J$1&gt;$A$50,'lits occup graphique'!J10=1),"P",IF(AND(J$1&gt;$A$50,'lits occup graphique'!J10&gt;=2),"MP",IF(J$1&lt;=$A$50,'lits occup graphique'!J10,0)))</f>
        <v>#REF!</v>
      </c>
      <c r="K10" s="24" t="e">
        <f ca="1">IF(AND(K$1&gt;$A$50,'lits occup graphique'!K10=1),"P",IF(AND(K$1&gt;$A$50,'lits occup graphique'!K10&gt;=2),"MP",IF(K$1&lt;=$A$50,'lits occup graphique'!K10,0)))</f>
        <v>#REF!</v>
      </c>
      <c r="L10" s="24" t="e">
        <f ca="1">IF(AND(L$1&gt;$A$50,'lits occup graphique'!L10=1),"P",IF(AND(L$1&gt;$A$50,'lits occup graphique'!L10&gt;=2),"MP",IF(L$1&lt;=$A$50,'lits occup graphique'!L10,0)))</f>
        <v>#REF!</v>
      </c>
      <c r="M10" s="24" t="e">
        <f ca="1">IF(AND(M$1&gt;$A$50,'lits occup graphique'!M10=1),"P",IF(AND(M$1&gt;$A$50,'lits occup graphique'!M10&gt;=2),"MP",IF(M$1&lt;=$A$50,'lits occup graphique'!M10,0)))</f>
        <v>#REF!</v>
      </c>
      <c r="N10" s="24" t="e">
        <f ca="1">IF(AND(N$1&gt;$A$50,'lits occup graphique'!N10=1),"P",IF(AND(N$1&gt;$A$50,'lits occup graphique'!N10&gt;=2),"MP",IF(N$1&lt;=$A$50,'lits occup graphique'!N10,0)))</f>
        <v>#REF!</v>
      </c>
      <c r="O10" s="24" t="e">
        <f ca="1">IF(AND(O$1&gt;$A$50,'lits occup graphique'!O10=1),"P",IF(AND(O$1&gt;$A$50,'lits occup graphique'!O10&gt;=2),"MP",IF(O$1&lt;=$A$50,'lits occup graphique'!O10,0)))</f>
        <v>#REF!</v>
      </c>
      <c r="P10" s="24" t="e">
        <f ca="1">IF(AND(P$1&gt;$A$50,'lits occup graphique'!P10=1),"P",IF(AND(P$1&gt;$A$50,'lits occup graphique'!P10&gt;=2),"MP",IF(P$1&lt;=$A$50,'lits occup graphique'!P10,0)))</f>
        <v>#REF!</v>
      </c>
      <c r="Q10" s="24" t="e">
        <f ca="1">IF(AND(Q$1&gt;$A$50,'lits occup graphique'!Q10=1),"P",IF(AND(Q$1&gt;$A$50,'lits occup graphique'!Q10&gt;=2),"MP",IF(Q$1&lt;=$A$50,'lits occup graphique'!Q10,0)))</f>
        <v>#REF!</v>
      </c>
      <c r="R10" s="24" t="e">
        <f ca="1">IF(AND(R$1&gt;$A$50,'lits occup graphique'!R10=1),"P",IF(AND(R$1&gt;$A$50,'lits occup graphique'!R10&gt;=2),"MP",IF(R$1&lt;=$A$50,'lits occup graphique'!R10,0)))</f>
        <v>#REF!</v>
      </c>
      <c r="S10" s="24" t="e">
        <f ca="1">IF(AND(S$1&gt;$A$50,'lits occup graphique'!S10=1),"P",IF(AND(S$1&gt;$A$50,'lits occup graphique'!S10&gt;=2),"MP",IF(S$1&lt;=$A$50,'lits occup graphique'!S10,0)))</f>
        <v>#REF!</v>
      </c>
      <c r="T10" s="24" t="e">
        <f ca="1">IF(AND(T$1&gt;$A$50,'lits occup graphique'!T10=1),"P",IF(AND(T$1&gt;$A$50,'lits occup graphique'!T10&gt;=2),"MP",IF(T$1&lt;=$A$50,'lits occup graphique'!T10,0)))</f>
        <v>#REF!</v>
      </c>
      <c r="U10" s="24" t="e">
        <f ca="1">IF(AND(U$1&gt;$A$50,'lits occup graphique'!U10=1),"P",IF(AND(U$1&gt;$A$50,'lits occup graphique'!U10&gt;=2),"MP",IF(U$1&lt;=$A$50,'lits occup graphique'!U10,0)))</f>
        <v>#REF!</v>
      </c>
      <c r="V10" s="24" t="e">
        <f ca="1">IF(AND(V$1&gt;$A$50,'lits occup graphique'!V10=1),"P",IF(AND(V$1&gt;$A$50,'lits occup graphique'!V10&gt;=2),"MP",IF(V$1&lt;=$A$50,'lits occup graphique'!V10,0)))</f>
        <v>#REF!</v>
      </c>
      <c r="W10" s="24" t="e">
        <f ca="1">IF(AND(W$1&gt;$A$50,'lits occup graphique'!W10=1),"P",IF(AND(W$1&gt;$A$50,'lits occup graphique'!W10&gt;=2),"MP",IF(W$1&lt;=$A$50,'lits occup graphique'!W10,0)))</f>
        <v>#REF!</v>
      </c>
      <c r="X10" s="24" t="e">
        <f ca="1">IF(AND(X$1&gt;$A$50,'lits occup graphique'!X10=1),"P",IF(AND(X$1&gt;$A$50,'lits occup graphique'!X10&gt;=2),"MP",IF(X$1&lt;=$A$50,'lits occup graphique'!X10,0)))</f>
        <v>#REF!</v>
      </c>
      <c r="Y10" s="24" t="e">
        <f ca="1">IF(AND(Y$1&gt;$A$50,'lits occup graphique'!Y10=1),"P",IF(AND(Y$1&gt;$A$50,'lits occup graphique'!Y10&gt;=2),"MP",IF(Y$1&lt;=$A$50,'lits occup graphique'!Y10,0)))</f>
        <v>#REF!</v>
      </c>
      <c r="Z10" s="24" t="e">
        <f ca="1">IF(AND(Z$1&gt;$A$50,'lits occup graphique'!Z10=1),"P",IF(AND(Z$1&gt;$A$50,'lits occup graphique'!Z10&gt;=2),"MP",IF(Z$1&lt;=$A$50,'lits occup graphique'!Z10,0)))</f>
        <v>#REF!</v>
      </c>
      <c r="AA10" s="24" t="e">
        <f ca="1">IF(AND(AA$1&gt;$A$50,'lits occup graphique'!AA10=1),"P",IF(AND(AA$1&gt;$A$50,'lits occup graphique'!AA10&gt;=2),"MP",IF(AA$1&lt;=$A$50,'lits occup graphique'!AA10,0)))</f>
        <v>#REF!</v>
      </c>
      <c r="AB10" s="24" t="e">
        <f ca="1">IF(AND(AB$1&gt;$A$50,'lits occup graphique'!AB10=1),"P",IF(AND(AB$1&gt;$A$50,'lits occup graphique'!AB10&gt;=2),"MP",IF(AB$1&lt;=$A$50,'lits occup graphique'!AB10,0)))</f>
        <v>#REF!</v>
      </c>
      <c r="AC10" s="24" t="e">
        <f ca="1">IF(AND(AC$1&gt;$A$50,'lits occup graphique'!AC10=1),"P",IF(AND(AC$1&gt;$A$50,'lits occup graphique'!AC10&gt;=2),"MP",IF(AC$1&lt;=$A$50,'lits occup graphique'!AC10,0)))</f>
        <v>#REF!</v>
      </c>
      <c r="AD10" s="24" t="e">
        <f ca="1">IF(AND(AD$1&gt;$A$50,'lits occup graphique'!AD10=1),"P",IF(AND(AD$1&gt;$A$50,'lits occup graphique'!AD10&gt;=2),"MP",IF(AD$1&lt;=$A$50,'lits occup graphique'!AD10,0)))</f>
        <v>#REF!</v>
      </c>
      <c r="AE10" s="24" t="e">
        <f ca="1">IF(AND(AE$1&gt;$A$50,'lits occup graphique'!AE10=1),"P",IF(AND(AE$1&gt;$A$50,'lits occup graphique'!AE10&gt;=2),"MP",IF(AE$1&lt;=$A$50,'lits occup graphique'!AE10,0)))</f>
        <v>#REF!</v>
      </c>
      <c r="AF10" s="24" t="e">
        <f ca="1">IF(AND(AF$1&gt;$A$50,'lits occup graphique'!AF10=1),"P",IF(AND(AF$1&gt;$A$50,'lits occup graphique'!AF10&gt;=2),"MP",IF(AF$1&lt;=$A$50,'lits occup graphique'!AF10,0)))</f>
        <v>#REF!</v>
      </c>
      <c r="AG10" s="24" t="e">
        <f ca="1">IF(AND(AG$1&gt;$A$50,'lits occup graphique'!AG10=1),"P",IF(AND(AG$1&gt;$A$50,'lits occup graphique'!AG10&gt;=2),"MP",IF(AG$1&lt;=$A$50,'lits occup graphique'!AG10,0)))</f>
        <v>#REF!</v>
      </c>
      <c r="AH10" s="24" t="e">
        <f ca="1">IF(AND(AH$1&gt;$A$50,'lits occup graphique'!AH10=1),"P",IF(AND(AH$1&gt;$A$50,'lits occup graphique'!AH10&gt;=2),"MP",IF(AH$1&lt;=$A$50,'lits occup graphique'!AH10,0)))</f>
        <v>#REF!</v>
      </c>
      <c r="AI10" s="24" t="e">
        <f ca="1">IF(AND(AI$1&gt;$A$50,'lits occup graphique'!AI10=1),"P",IF(AND(AI$1&gt;$A$50,'lits occup graphique'!AI10&gt;=2),"MP",IF(AI$1&lt;=$A$50,'lits occup graphique'!AI10,0)))</f>
        <v>#REF!</v>
      </c>
      <c r="AJ10" s="24" t="e">
        <f ca="1">IF(AND(AJ$1&gt;$A$50,'lits occup graphique'!AJ10=1),"P",IF(AND(AJ$1&gt;$A$50,'lits occup graphique'!AJ10&gt;=2),"MP",IF(AJ$1&lt;=$A$50,'lits occup graphique'!AJ10,0)))</f>
        <v>#REF!</v>
      </c>
      <c r="AK10" s="24" t="e">
        <f ca="1">IF(AND(AK$1&gt;$A$50,'lits occup graphique'!AK10=1),"P",IF(AND(AK$1&gt;$A$50,'lits occup graphique'!AK10&gt;=2),"MP",IF(AK$1&lt;=$A$50,'lits occup graphique'!AK10,0)))</f>
        <v>#REF!</v>
      </c>
      <c r="AL10" s="24" t="e">
        <f ca="1">IF(AND(AL$1&gt;$A$50,'lits occup graphique'!AL10=1),"P",IF(AND(AL$1&gt;$A$50,'lits occup graphique'!AL10&gt;=2),"MP",IF(AL$1&lt;=$A$50,'lits occup graphique'!AL10,0)))</f>
        <v>#REF!</v>
      </c>
      <c r="AM10" s="24" t="e">
        <f ca="1">IF(AND(AM$1&gt;$A$50,'lits occup graphique'!AM10=1),"P",IF(AND(AM$1&gt;$A$50,'lits occup graphique'!AM10&gt;=2),"MP",IF(AM$1&lt;=$A$50,'lits occup graphique'!AM10,0)))</f>
        <v>#REF!</v>
      </c>
      <c r="AN10" s="24" t="e">
        <f ca="1">IF(AND(AN$1&gt;$A$50,'lits occup graphique'!AN10=1),"P",IF(AND(AN$1&gt;$A$50,'lits occup graphique'!AN10&gt;=2),"MP",IF(AN$1&lt;=$A$50,'lits occup graphique'!AN10,0)))</f>
        <v>#REF!</v>
      </c>
      <c r="AO10" s="24" t="e">
        <f ca="1">IF(AND(AO$1&gt;$A$50,'lits occup graphique'!AO10=1),"P",IF(AND(AO$1&gt;$A$50,'lits occup graphique'!AO10&gt;=2),"MP",IF(AO$1&lt;=$A$50,'lits occup graphique'!AO10,0)))</f>
        <v>#REF!</v>
      </c>
      <c r="AP10" s="24" t="e">
        <f ca="1">IF(AND(AP$1&gt;$A$50,'lits occup graphique'!AP10=1),"P",IF(AND(AP$1&gt;$A$50,'lits occup graphique'!AP10&gt;=2),"MP",IF(AP$1&lt;=$A$50,'lits occup graphique'!AP10,0)))</f>
        <v>#REF!</v>
      </c>
      <c r="AQ10" s="24" t="e">
        <f ca="1">IF(AND(AQ$1&gt;$A$50,'lits occup graphique'!AQ10=1),"P",IF(AND(AQ$1&gt;$A$50,'lits occup graphique'!AQ10&gt;=2),"MP",IF(AQ$1&lt;=$A$50,'lits occup graphique'!AQ10,0)))</f>
        <v>#REF!</v>
      </c>
      <c r="AR10" s="24" t="e">
        <f ca="1">IF(AND(AR$1&gt;$A$50,'lits occup graphique'!AR10=1),"P",IF(AND(AR$1&gt;$A$50,'lits occup graphique'!AR10&gt;=2),"MP",IF(AR$1&lt;=$A$50,'lits occup graphique'!AR10,0)))</f>
        <v>#REF!</v>
      </c>
      <c r="AS10" s="24" t="e">
        <f ca="1">IF(AND(AS$1&gt;$A$50,'lits occup graphique'!AS10=1),"P",IF(AND(AS$1&gt;$A$50,'lits occup graphique'!AS10&gt;=2),"MP",IF(AS$1&lt;=$A$50,'lits occup graphique'!AS10,0)))</f>
        <v>#REF!</v>
      </c>
      <c r="AT10" s="24" t="e">
        <f ca="1">IF(AND(AT$1&gt;$A$50,'lits occup graphique'!AT10=1),"P",IF(AND(AT$1&gt;$A$50,'lits occup graphique'!AT10&gt;=2),"MP",IF(AT$1&lt;=$A$50,'lits occup graphique'!AT10,0)))</f>
        <v>#REF!</v>
      </c>
      <c r="AU10" s="24" t="e">
        <f ca="1">IF(AND(AU$1&gt;$A$50,'lits occup graphique'!AU10=1),"P",IF(AND(AU$1&gt;$A$50,'lits occup graphique'!AU10&gt;=2),"MP",IF(AU$1&lt;=$A$50,'lits occup graphique'!AU10,0)))</f>
        <v>#REF!</v>
      </c>
      <c r="AV10" s="24" t="e">
        <f ca="1">IF(AND(AV$1&gt;$A$50,'lits occup graphique'!AV10=1),"P",IF(AND(AV$1&gt;$A$50,'lits occup graphique'!AV10&gt;=2),"MP",IF(AV$1&lt;=$A$50,'lits occup graphique'!AV10,0)))</f>
        <v>#REF!</v>
      </c>
      <c r="AW10" s="24" t="e">
        <f ca="1">IF(AND(AW$1&gt;$A$50,'lits occup graphique'!AW10=1),"P",IF(AND(AW$1&gt;$A$50,'lits occup graphique'!AW10&gt;=2),"MP",IF(AW$1&lt;=$A$50,'lits occup graphique'!AW10,0)))</f>
        <v>#REF!</v>
      </c>
      <c r="AX10" s="24" t="e">
        <f ca="1">IF(AND(AX$1&gt;$A$50,'lits occup graphique'!AX10=1),"P",IF(AND(AX$1&gt;$A$50,'lits occup graphique'!AX10&gt;=2),"MP",IF(AX$1&lt;=$A$50,'lits occup graphique'!AX10,0)))</f>
        <v>#REF!</v>
      </c>
      <c r="AY10" s="24" t="e">
        <f ca="1">IF(AND(AY$1&gt;$A$50,'lits occup graphique'!AY10=1),"P",IF(AND(AY$1&gt;$A$50,'lits occup graphique'!AY10&gt;=2),"MP",IF(AY$1&lt;=$A$50,'lits occup graphique'!AY10,0)))</f>
        <v>#REF!</v>
      </c>
      <c r="AZ10" s="24" t="e">
        <f ca="1">IF(AND(AZ$1&gt;$A$50,'lits occup graphique'!AZ10=1),"P",IF(AND(AZ$1&gt;$A$50,'lits occup graphique'!AZ10&gt;=2),"MP",IF(AZ$1&lt;=$A$50,'lits occup graphique'!AZ10,0)))</f>
        <v>#REF!</v>
      </c>
      <c r="BA10" s="24" t="e">
        <f ca="1">IF(AND(BA$1&gt;$A$50,'lits occup graphique'!BA10=1),"P",IF(AND(BA$1&gt;$A$50,'lits occup graphique'!BA10&gt;=2),"MP",IF(BA$1&lt;=$A$50,'lits occup graphique'!BA10,0)))</f>
        <v>#REF!</v>
      </c>
      <c r="BB10" s="24" t="e">
        <f ca="1">IF(AND(BB$1&gt;$A$50,'lits occup graphique'!BB10=1),"P",IF(AND(BB$1&gt;$A$50,'lits occup graphique'!BB10&gt;=2),"MP",IF(BB$1&lt;=$A$50,'lits occup graphique'!BB10,0)))</f>
        <v>#REF!</v>
      </c>
      <c r="BC10" s="24" t="e">
        <f ca="1">IF(AND(BC$1&gt;$A$50,'lits occup graphique'!BC10=1),"P",IF(AND(BC$1&gt;$A$50,'lits occup graphique'!BC10&gt;=2),"MP",IF(BC$1&lt;=$A$50,'lits occup graphique'!BC10,0)))</f>
        <v>#REF!</v>
      </c>
      <c r="BD10" s="24" t="e">
        <f ca="1">IF(AND(BD$1&gt;$A$50,'lits occup graphique'!BD10=1),"P",IF(AND(BD$1&gt;$A$50,'lits occup graphique'!BD10&gt;=2),"MP",IF(BD$1&lt;=$A$50,'lits occup graphique'!BD10,0)))</f>
        <v>#REF!</v>
      </c>
      <c r="BE10" s="24" t="e">
        <f ca="1">IF(AND(BE$1&gt;$A$50,'lits occup graphique'!BE10=1),"P",IF(AND(BE$1&gt;$A$50,'lits occup graphique'!BE10&gt;=2),"MP",IF(BE$1&lt;=$A$50,'lits occup graphique'!BE10,0)))</f>
        <v>#REF!</v>
      </c>
      <c r="BF10" s="24" t="e">
        <f ca="1">IF(AND(BF$1&gt;$A$50,'lits occup graphique'!BF10=1),"P",IF(AND(BF$1&gt;$A$50,'lits occup graphique'!BF10&gt;=2),"MP",IF(BF$1&lt;=$A$50,'lits occup graphique'!BF10,0)))</f>
        <v>#REF!</v>
      </c>
      <c r="BG10" s="24" t="e">
        <f ca="1">IF(AND(BG$1&gt;$A$50,'lits occup graphique'!BG10=1),"P",IF(AND(BG$1&gt;$A$50,'lits occup graphique'!BG10&gt;=2),"MP",IF(BG$1&lt;=$A$50,'lits occup graphique'!BG10,0)))</f>
        <v>#REF!</v>
      </c>
      <c r="BH10" s="24" t="e">
        <f ca="1">IF(AND(BH$1&gt;$A$50,'lits occup graphique'!BH10=1),"P",IF(AND(BH$1&gt;$A$50,'lits occup graphique'!BH10&gt;=2),"MP",IF(BH$1&lt;=$A$50,'lits occup graphique'!BH10,0)))</f>
        <v>#REF!</v>
      </c>
      <c r="BI10" s="24" t="e">
        <f ca="1">IF(AND(BI$1&gt;$A$50,'lits occup graphique'!BI10=1),"P",IF(AND(BI$1&gt;$A$50,'lits occup graphique'!BI10&gt;=2),"MP",IF(BI$1&lt;=$A$50,'lits occup graphique'!BI10,0)))</f>
        <v>#REF!</v>
      </c>
      <c r="BJ10" s="24" t="e">
        <f ca="1">IF(AND(BJ$1&gt;$A$50,'lits occup graphique'!BJ10=1),"P",IF(AND(BJ$1&gt;$A$50,'lits occup graphique'!BJ10&gt;=2),"MP",IF(BJ$1&lt;=$A$50,'lits occup graphique'!BJ10,0)))</f>
        <v>#REF!</v>
      </c>
      <c r="BK10" s="24" t="e">
        <f ca="1">IF(AND(BK$1&gt;$A$50,'lits occup graphique'!BK10=1),"P",IF(AND(BK$1&gt;$A$50,'lits occup graphique'!BK10&gt;=2),"MP",IF(BK$1&lt;=$A$50,'lits occup graphique'!BK10,0)))</f>
        <v>#REF!</v>
      </c>
      <c r="BL10" s="24" t="e">
        <f ca="1">IF(AND(BL$1&gt;$A$50,'lits occup graphique'!BL10=1),"P",IF(AND(BL$1&gt;$A$50,'lits occup graphique'!BL10&gt;=2),"MP",IF(BL$1&lt;=$A$50,'lits occup graphique'!BL10,0)))</f>
        <v>#REF!</v>
      </c>
      <c r="BM10" s="26"/>
      <c r="BN10" s="26"/>
      <c r="BO10" s="26"/>
      <c r="BP10" s="26"/>
      <c r="BQ10" s="26"/>
      <c r="BR10" s="26"/>
      <c r="BS10" s="26"/>
      <c r="BT10" s="26"/>
      <c r="BU10" s="26"/>
      <c r="BV10" s="26"/>
      <c r="BW10" s="26"/>
      <c r="BX10" s="26"/>
      <c r="BY10" s="26"/>
      <c r="BZ10" s="26"/>
      <c r="CA10" s="26"/>
      <c r="CB10" s="26"/>
      <c r="CC10" s="26"/>
    </row>
    <row r="11" spans="1:81" x14ac:dyDescent="0.2">
      <c r="A11" s="21" t="s">
        <v>206</v>
      </c>
      <c r="B11" s="24" t="e">
        <f ca="1">IF(AND(B$1&gt;$A$50,'lits occup graphique'!B11=1),"P",IF(AND(B$1&gt;$A$50,'lits occup graphique'!B11&gt;=2),"MP",IF(B$1&lt;=$A$50,'lits occup graphique'!B11,0)))</f>
        <v>#REF!</v>
      </c>
      <c r="C11" s="24" t="e">
        <f ca="1">IF(AND(C$1&gt;$A$50,'lits occup graphique'!C11=1),"P",IF(AND(C$1&gt;$A$50,'lits occup graphique'!C11&gt;=2),"MP",IF(C$1&lt;=$A$50,'lits occup graphique'!C11,0)))</f>
        <v>#REF!</v>
      </c>
      <c r="D11" s="24" t="e">
        <f ca="1">IF(AND(D$1&gt;$A$50,'lits occup graphique'!D11=1),"P",IF(AND(D$1&gt;$A$50,'lits occup graphique'!D11&gt;=2),"MP",IF(D$1&lt;=$A$50,'lits occup graphique'!D11,0)))</f>
        <v>#REF!</v>
      </c>
      <c r="E11" s="24" t="e">
        <f ca="1">IF(AND(E$1&gt;$A$50,'lits occup graphique'!E11=1),"P",IF(AND(E$1&gt;$A$50,'lits occup graphique'!E11&gt;=2),"MP",IF(E$1&lt;=$A$50,'lits occup graphique'!E11,0)))</f>
        <v>#REF!</v>
      </c>
      <c r="F11" s="24" t="e">
        <f ca="1">IF(AND(F$1&gt;$A$50,'lits occup graphique'!F11=1),"P",IF(AND(F$1&gt;$A$50,'lits occup graphique'!F11&gt;=2),"MP",IF(F$1&lt;=$A$50,'lits occup graphique'!F11,0)))</f>
        <v>#REF!</v>
      </c>
      <c r="G11" s="24" t="e">
        <f ca="1">IF(AND(G$1&gt;$A$50,'lits occup graphique'!G11=1),"P",IF(AND(G$1&gt;$A$50,'lits occup graphique'!G11&gt;=2),"MP",IF(G$1&lt;=$A$50,'lits occup graphique'!G11,0)))</f>
        <v>#REF!</v>
      </c>
      <c r="H11" s="24" t="e">
        <f ca="1">IF(AND(H$1&gt;$A$50,'lits occup graphique'!H11=1),"P",IF(AND(H$1&gt;$A$50,'lits occup graphique'!H11&gt;=2),"MP",IF(H$1&lt;=$A$50,'lits occup graphique'!H11,0)))</f>
        <v>#REF!</v>
      </c>
      <c r="I11" s="24" t="e">
        <f ca="1">IF(AND(I$1&gt;$A$50,'lits occup graphique'!I11=1),"P",IF(AND(I$1&gt;$A$50,'lits occup graphique'!I11&gt;=2),"MP",IF(I$1&lt;=$A$50,'lits occup graphique'!I11,0)))</f>
        <v>#REF!</v>
      </c>
      <c r="J11" s="24" t="e">
        <f ca="1">IF(AND(J$1&gt;$A$50,'lits occup graphique'!J11=1),"P",IF(AND(J$1&gt;$A$50,'lits occup graphique'!J11&gt;=2),"MP",IF(J$1&lt;=$A$50,'lits occup graphique'!J11,0)))</f>
        <v>#REF!</v>
      </c>
      <c r="K11" s="24" t="e">
        <f ca="1">IF(AND(K$1&gt;$A$50,'lits occup graphique'!K11=1),"P",IF(AND(K$1&gt;$A$50,'lits occup graphique'!K11&gt;=2),"MP",IF(K$1&lt;=$A$50,'lits occup graphique'!K11,0)))</f>
        <v>#REF!</v>
      </c>
      <c r="L11" s="24" t="e">
        <f ca="1">IF(AND(L$1&gt;$A$50,'lits occup graphique'!L11=1),"P",IF(AND(L$1&gt;$A$50,'lits occup graphique'!L11&gt;=2),"MP",IF(L$1&lt;=$A$50,'lits occup graphique'!L11,0)))</f>
        <v>#REF!</v>
      </c>
      <c r="M11" s="24" t="e">
        <f ca="1">IF(AND(M$1&gt;$A$50,'lits occup graphique'!M11=1),"P",IF(AND(M$1&gt;$A$50,'lits occup graphique'!M11&gt;=2),"MP",IF(M$1&lt;=$A$50,'lits occup graphique'!M11,0)))</f>
        <v>#REF!</v>
      </c>
      <c r="N11" s="24" t="e">
        <f ca="1">IF(AND(N$1&gt;$A$50,'lits occup graphique'!N11=1),"P",IF(AND(N$1&gt;$A$50,'lits occup graphique'!N11&gt;=2),"MP",IF(N$1&lt;=$A$50,'lits occup graphique'!N11,0)))</f>
        <v>#REF!</v>
      </c>
      <c r="O11" s="24" t="e">
        <f ca="1">IF(AND(O$1&gt;$A$50,'lits occup graphique'!O11=1),"P",IF(AND(O$1&gt;$A$50,'lits occup graphique'!O11&gt;=2),"MP",IF(O$1&lt;=$A$50,'lits occup graphique'!O11,0)))</f>
        <v>#REF!</v>
      </c>
      <c r="P11" s="24" t="e">
        <f ca="1">IF(AND(P$1&gt;$A$50,'lits occup graphique'!P11=1),"P",IF(AND(P$1&gt;$A$50,'lits occup graphique'!P11&gt;=2),"MP",IF(P$1&lt;=$A$50,'lits occup graphique'!P11,0)))</f>
        <v>#REF!</v>
      </c>
      <c r="Q11" s="24" t="e">
        <f ca="1">IF(AND(Q$1&gt;$A$50,'lits occup graphique'!Q11=1),"P",IF(AND(Q$1&gt;$A$50,'lits occup graphique'!Q11&gt;=2),"MP",IF(Q$1&lt;=$A$50,'lits occup graphique'!Q11,0)))</f>
        <v>#REF!</v>
      </c>
      <c r="R11" s="24" t="e">
        <f ca="1">IF(AND(R$1&gt;$A$50,'lits occup graphique'!R11=1),"P",IF(AND(R$1&gt;$A$50,'lits occup graphique'!R11&gt;=2),"MP",IF(R$1&lt;=$A$50,'lits occup graphique'!R11,0)))</f>
        <v>#REF!</v>
      </c>
      <c r="S11" s="24" t="e">
        <f ca="1">IF(AND(S$1&gt;$A$50,'lits occup graphique'!S11=1),"P",IF(AND(S$1&gt;$A$50,'lits occup graphique'!S11&gt;=2),"MP",IF(S$1&lt;=$A$50,'lits occup graphique'!S11,0)))</f>
        <v>#REF!</v>
      </c>
      <c r="T11" s="24" t="e">
        <f ca="1">IF(AND(T$1&gt;$A$50,'lits occup graphique'!T11=1),"P",IF(AND(T$1&gt;$A$50,'lits occup graphique'!T11&gt;=2),"MP",IF(T$1&lt;=$A$50,'lits occup graphique'!T11,0)))</f>
        <v>#REF!</v>
      </c>
      <c r="U11" s="24" t="e">
        <f ca="1">IF(AND(U$1&gt;$A$50,'lits occup graphique'!U11=1),"P",IF(AND(U$1&gt;$A$50,'lits occup graphique'!U11&gt;=2),"MP",IF(U$1&lt;=$A$50,'lits occup graphique'!U11,0)))</f>
        <v>#REF!</v>
      </c>
      <c r="V11" s="24" t="e">
        <f ca="1">IF(AND(V$1&gt;$A$50,'lits occup graphique'!V11=1),"P",IF(AND(V$1&gt;$A$50,'lits occup graphique'!V11&gt;=2),"MP",IF(V$1&lt;=$A$50,'lits occup graphique'!V11,0)))</f>
        <v>#REF!</v>
      </c>
      <c r="W11" s="24" t="e">
        <f ca="1">IF(AND(W$1&gt;$A$50,'lits occup graphique'!W11=1),"P",IF(AND(W$1&gt;$A$50,'lits occup graphique'!W11&gt;=2),"MP",IF(W$1&lt;=$A$50,'lits occup graphique'!W11,0)))</f>
        <v>#REF!</v>
      </c>
      <c r="X11" s="24" t="e">
        <f ca="1">IF(AND(X$1&gt;$A$50,'lits occup graphique'!X11=1),"P",IF(AND(X$1&gt;$A$50,'lits occup graphique'!X11&gt;=2),"MP",IF(X$1&lt;=$A$50,'lits occup graphique'!X11,0)))</f>
        <v>#REF!</v>
      </c>
      <c r="Y11" s="24" t="e">
        <f ca="1">IF(AND(Y$1&gt;$A$50,'lits occup graphique'!Y11=1),"P",IF(AND(Y$1&gt;$A$50,'lits occup graphique'!Y11&gt;=2),"MP",IF(Y$1&lt;=$A$50,'lits occup graphique'!Y11,0)))</f>
        <v>#REF!</v>
      </c>
      <c r="Z11" s="24" t="e">
        <f ca="1">IF(AND(Z$1&gt;$A$50,'lits occup graphique'!Z11=1),"P",IF(AND(Z$1&gt;$A$50,'lits occup graphique'!Z11&gt;=2),"MP",IF(Z$1&lt;=$A$50,'lits occup graphique'!Z11,0)))</f>
        <v>#REF!</v>
      </c>
      <c r="AA11" s="24" t="e">
        <f ca="1">IF(AND(AA$1&gt;$A$50,'lits occup graphique'!AA11=1),"P",IF(AND(AA$1&gt;$A$50,'lits occup graphique'!AA11&gt;=2),"MP",IF(AA$1&lt;=$A$50,'lits occup graphique'!AA11,0)))</f>
        <v>#REF!</v>
      </c>
      <c r="AB11" s="24" t="e">
        <f ca="1">IF(AND(AB$1&gt;$A$50,'lits occup graphique'!AB11=1),"P",IF(AND(AB$1&gt;$A$50,'lits occup graphique'!AB11&gt;=2),"MP",IF(AB$1&lt;=$A$50,'lits occup graphique'!AB11,0)))</f>
        <v>#REF!</v>
      </c>
      <c r="AC11" s="24" t="e">
        <f ca="1">IF(AND(AC$1&gt;$A$50,'lits occup graphique'!AC11=1),"P",IF(AND(AC$1&gt;$A$50,'lits occup graphique'!AC11&gt;=2),"MP",IF(AC$1&lt;=$A$50,'lits occup graphique'!AC11,0)))</f>
        <v>#REF!</v>
      </c>
      <c r="AD11" s="24" t="e">
        <f ca="1">IF(AND(AD$1&gt;$A$50,'lits occup graphique'!AD11=1),"P",IF(AND(AD$1&gt;$A$50,'lits occup graphique'!AD11&gt;=2),"MP",IF(AD$1&lt;=$A$50,'lits occup graphique'!AD11,0)))</f>
        <v>#REF!</v>
      </c>
      <c r="AE11" s="24" t="e">
        <f ca="1">IF(AND(AE$1&gt;$A$50,'lits occup graphique'!AE11=1),"P",IF(AND(AE$1&gt;$A$50,'lits occup graphique'!AE11&gt;=2),"MP",IF(AE$1&lt;=$A$50,'lits occup graphique'!AE11,0)))</f>
        <v>#REF!</v>
      </c>
      <c r="AF11" s="24" t="e">
        <f ca="1">IF(AND(AF$1&gt;$A$50,'lits occup graphique'!AF11=1),"P",IF(AND(AF$1&gt;$A$50,'lits occup graphique'!AF11&gt;=2),"MP",IF(AF$1&lt;=$A$50,'lits occup graphique'!AF11,0)))</f>
        <v>#REF!</v>
      </c>
      <c r="AG11" s="24" t="e">
        <f ca="1">IF(AND(AG$1&gt;$A$50,'lits occup graphique'!AG11=1),"P",IF(AND(AG$1&gt;$A$50,'lits occup graphique'!AG11&gt;=2),"MP",IF(AG$1&lt;=$A$50,'lits occup graphique'!AG11,0)))</f>
        <v>#REF!</v>
      </c>
      <c r="AH11" s="24" t="e">
        <f ca="1">IF(AND(AH$1&gt;$A$50,'lits occup graphique'!AH11=1),"P",IF(AND(AH$1&gt;$A$50,'lits occup graphique'!AH11&gt;=2),"MP",IF(AH$1&lt;=$A$50,'lits occup graphique'!AH11,0)))</f>
        <v>#REF!</v>
      </c>
      <c r="AI11" s="24" t="e">
        <f ca="1">IF(AND(AI$1&gt;$A$50,'lits occup graphique'!AI11=1),"P",IF(AND(AI$1&gt;$A$50,'lits occup graphique'!AI11&gt;=2),"MP",IF(AI$1&lt;=$A$50,'lits occup graphique'!AI11,0)))</f>
        <v>#REF!</v>
      </c>
      <c r="AJ11" s="24" t="e">
        <f ca="1">IF(AND(AJ$1&gt;$A$50,'lits occup graphique'!AJ11=1),"P",IF(AND(AJ$1&gt;$A$50,'lits occup graphique'!AJ11&gt;=2),"MP",IF(AJ$1&lt;=$A$50,'lits occup graphique'!AJ11,0)))</f>
        <v>#REF!</v>
      </c>
      <c r="AK11" s="24" t="e">
        <f ca="1">IF(AND(AK$1&gt;$A$50,'lits occup graphique'!AK11=1),"P",IF(AND(AK$1&gt;$A$50,'lits occup graphique'!AK11&gt;=2),"MP",IF(AK$1&lt;=$A$50,'lits occup graphique'!AK11,0)))</f>
        <v>#REF!</v>
      </c>
      <c r="AL11" s="24" t="e">
        <f ca="1">IF(AND(AL$1&gt;$A$50,'lits occup graphique'!AL11=1),"P",IF(AND(AL$1&gt;$A$50,'lits occup graphique'!AL11&gt;=2),"MP",IF(AL$1&lt;=$A$50,'lits occup graphique'!AL11,0)))</f>
        <v>#REF!</v>
      </c>
      <c r="AM11" s="24" t="e">
        <f ca="1">IF(AND(AM$1&gt;$A$50,'lits occup graphique'!AM11=1),"P",IF(AND(AM$1&gt;$A$50,'lits occup graphique'!AM11&gt;=2),"MP",IF(AM$1&lt;=$A$50,'lits occup graphique'!AM11,0)))</f>
        <v>#REF!</v>
      </c>
      <c r="AN11" s="24" t="e">
        <f ca="1">IF(AND(AN$1&gt;$A$50,'lits occup graphique'!AN11=1),"P",IF(AND(AN$1&gt;$A$50,'lits occup graphique'!AN11&gt;=2),"MP",IF(AN$1&lt;=$A$50,'lits occup graphique'!AN11,0)))</f>
        <v>#REF!</v>
      </c>
      <c r="AO11" s="24" t="e">
        <f ca="1">IF(AND(AO$1&gt;$A$50,'lits occup graphique'!AO11=1),"P",IF(AND(AO$1&gt;$A$50,'lits occup graphique'!AO11&gt;=2),"MP",IF(AO$1&lt;=$A$50,'lits occup graphique'!AO11,0)))</f>
        <v>#REF!</v>
      </c>
      <c r="AP11" s="24" t="e">
        <f ca="1">IF(AND(AP$1&gt;$A$50,'lits occup graphique'!AP11=1),"P",IF(AND(AP$1&gt;$A$50,'lits occup graphique'!AP11&gt;=2),"MP",IF(AP$1&lt;=$A$50,'lits occup graphique'!AP11,0)))</f>
        <v>#REF!</v>
      </c>
      <c r="AQ11" s="24" t="e">
        <f ca="1">IF(AND(AQ$1&gt;$A$50,'lits occup graphique'!AQ11=1),"P",IF(AND(AQ$1&gt;$A$50,'lits occup graphique'!AQ11&gt;=2),"MP",IF(AQ$1&lt;=$A$50,'lits occup graphique'!AQ11,0)))</f>
        <v>#REF!</v>
      </c>
      <c r="AR11" s="24" t="e">
        <f ca="1">IF(AND(AR$1&gt;$A$50,'lits occup graphique'!AR11=1),"P",IF(AND(AR$1&gt;$A$50,'lits occup graphique'!AR11&gt;=2),"MP",IF(AR$1&lt;=$A$50,'lits occup graphique'!AR11,0)))</f>
        <v>#REF!</v>
      </c>
      <c r="AS11" s="24" t="e">
        <f ca="1">IF(AND(AS$1&gt;$A$50,'lits occup graphique'!AS11=1),"P",IF(AND(AS$1&gt;$A$50,'lits occup graphique'!AS11&gt;=2),"MP",IF(AS$1&lt;=$A$50,'lits occup graphique'!AS11,0)))</f>
        <v>#REF!</v>
      </c>
      <c r="AT11" s="24" t="e">
        <f ca="1">IF(AND(AT$1&gt;$A$50,'lits occup graphique'!AT11=1),"P",IF(AND(AT$1&gt;$A$50,'lits occup graphique'!AT11&gt;=2),"MP",IF(AT$1&lt;=$A$50,'lits occup graphique'!AT11,0)))</f>
        <v>#REF!</v>
      </c>
      <c r="AU11" s="24" t="e">
        <f ca="1">IF(AND(AU$1&gt;$A$50,'lits occup graphique'!AU11=1),"P",IF(AND(AU$1&gt;$A$50,'lits occup graphique'!AU11&gt;=2),"MP",IF(AU$1&lt;=$A$50,'lits occup graphique'!AU11,0)))</f>
        <v>#REF!</v>
      </c>
      <c r="AV11" s="24" t="e">
        <f ca="1">IF(AND(AV$1&gt;$A$50,'lits occup graphique'!AV11=1),"P",IF(AND(AV$1&gt;$A$50,'lits occup graphique'!AV11&gt;=2),"MP",IF(AV$1&lt;=$A$50,'lits occup graphique'!AV11,0)))</f>
        <v>#REF!</v>
      </c>
      <c r="AW11" s="24" t="e">
        <f ca="1">IF(AND(AW$1&gt;$A$50,'lits occup graphique'!AW11=1),"P",IF(AND(AW$1&gt;$A$50,'lits occup graphique'!AW11&gt;=2),"MP",IF(AW$1&lt;=$A$50,'lits occup graphique'!AW11,0)))</f>
        <v>#REF!</v>
      </c>
      <c r="AX11" s="24" t="e">
        <f ca="1">IF(AND(AX$1&gt;$A$50,'lits occup graphique'!AX11=1),"P",IF(AND(AX$1&gt;$A$50,'lits occup graphique'!AX11&gt;=2),"MP",IF(AX$1&lt;=$A$50,'lits occup graphique'!AX11,0)))</f>
        <v>#REF!</v>
      </c>
      <c r="AY11" s="24" t="e">
        <f ca="1">IF(AND(AY$1&gt;$A$50,'lits occup graphique'!AY11=1),"P",IF(AND(AY$1&gt;$A$50,'lits occup graphique'!AY11&gt;=2),"MP",IF(AY$1&lt;=$A$50,'lits occup graphique'!AY11,0)))</f>
        <v>#REF!</v>
      </c>
      <c r="AZ11" s="24" t="e">
        <f ca="1">IF(AND(AZ$1&gt;$A$50,'lits occup graphique'!AZ11=1),"P",IF(AND(AZ$1&gt;$A$50,'lits occup graphique'!AZ11&gt;=2),"MP",IF(AZ$1&lt;=$A$50,'lits occup graphique'!AZ11,0)))</f>
        <v>#REF!</v>
      </c>
      <c r="BA11" s="24" t="e">
        <f ca="1">IF(AND(BA$1&gt;$A$50,'lits occup graphique'!BA11=1),"P",IF(AND(BA$1&gt;$A$50,'lits occup graphique'!BA11&gt;=2),"MP",IF(BA$1&lt;=$A$50,'lits occup graphique'!BA11,0)))</f>
        <v>#REF!</v>
      </c>
      <c r="BB11" s="24" t="e">
        <f ca="1">IF(AND(BB$1&gt;$A$50,'lits occup graphique'!BB11=1),"P",IF(AND(BB$1&gt;$A$50,'lits occup graphique'!BB11&gt;=2),"MP",IF(BB$1&lt;=$A$50,'lits occup graphique'!BB11,0)))</f>
        <v>#REF!</v>
      </c>
      <c r="BC11" s="24" t="e">
        <f ca="1">IF(AND(BC$1&gt;$A$50,'lits occup graphique'!BC11=1),"P",IF(AND(BC$1&gt;$A$50,'lits occup graphique'!BC11&gt;=2),"MP",IF(BC$1&lt;=$A$50,'lits occup graphique'!BC11,0)))</f>
        <v>#REF!</v>
      </c>
      <c r="BD11" s="24" t="e">
        <f ca="1">IF(AND(BD$1&gt;$A$50,'lits occup graphique'!BD11=1),"P",IF(AND(BD$1&gt;$A$50,'lits occup graphique'!BD11&gt;=2),"MP",IF(BD$1&lt;=$A$50,'lits occup graphique'!BD11,0)))</f>
        <v>#REF!</v>
      </c>
      <c r="BE11" s="24" t="e">
        <f ca="1">IF(AND(BE$1&gt;$A$50,'lits occup graphique'!BE11=1),"P",IF(AND(BE$1&gt;$A$50,'lits occup graphique'!BE11&gt;=2),"MP",IF(BE$1&lt;=$A$50,'lits occup graphique'!BE11,0)))</f>
        <v>#REF!</v>
      </c>
      <c r="BF11" s="24" t="e">
        <f ca="1">IF(AND(BF$1&gt;$A$50,'lits occup graphique'!BF11=1),"P",IF(AND(BF$1&gt;$A$50,'lits occup graphique'!BF11&gt;=2),"MP",IF(BF$1&lt;=$A$50,'lits occup graphique'!BF11,0)))</f>
        <v>#REF!</v>
      </c>
      <c r="BG11" s="24" t="e">
        <f ca="1">IF(AND(BG$1&gt;$A$50,'lits occup graphique'!BG11=1),"P",IF(AND(BG$1&gt;$A$50,'lits occup graphique'!BG11&gt;=2),"MP",IF(BG$1&lt;=$A$50,'lits occup graphique'!BG11,0)))</f>
        <v>#REF!</v>
      </c>
      <c r="BH11" s="24" t="e">
        <f ca="1">IF(AND(BH$1&gt;$A$50,'lits occup graphique'!BH11=1),"P",IF(AND(BH$1&gt;$A$50,'lits occup graphique'!BH11&gt;=2),"MP",IF(BH$1&lt;=$A$50,'lits occup graphique'!BH11,0)))</f>
        <v>#REF!</v>
      </c>
      <c r="BI11" s="24" t="e">
        <f ca="1">IF(AND(BI$1&gt;$A$50,'lits occup graphique'!BI11=1),"P",IF(AND(BI$1&gt;$A$50,'lits occup graphique'!BI11&gt;=2),"MP",IF(BI$1&lt;=$A$50,'lits occup graphique'!BI11,0)))</f>
        <v>#REF!</v>
      </c>
      <c r="BJ11" s="24" t="e">
        <f ca="1">IF(AND(BJ$1&gt;$A$50,'lits occup graphique'!BJ11=1),"P",IF(AND(BJ$1&gt;$A$50,'lits occup graphique'!BJ11&gt;=2),"MP",IF(BJ$1&lt;=$A$50,'lits occup graphique'!BJ11,0)))</f>
        <v>#REF!</v>
      </c>
      <c r="BK11" s="24" t="e">
        <f ca="1">IF(AND(BK$1&gt;$A$50,'lits occup graphique'!BK11=1),"P",IF(AND(BK$1&gt;$A$50,'lits occup graphique'!BK11&gt;=2),"MP",IF(BK$1&lt;=$A$50,'lits occup graphique'!BK11,0)))</f>
        <v>#REF!</v>
      </c>
      <c r="BL11" s="24" t="e">
        <f ca="1">IF(AND(BL$1&gt;$A$50,'lits occup graphique'!BL11=1),"P",IF(AND(BL$1&gt;$A$50,'lits occup graphique'!BL11&gt;=2),"MP",IF(BL$1&lt;=$A$50,'lits occup graphique'!BL11,0)))</f>
        <v>#REF!</v>
      </c>
      <c r="BM11" s="26"/>
      <c r="BN11" s="26"/>
      <c r="BO11" s="26"/>
      <c r="BP11" s="26"/>
      <c r="BQ11" s="26"/>
      <c r="BR11" s="26"/>
      <c r="BS11" s="26"/>
      <c r="BT11" s="26"/>
      <c r="BU11" s="26"/>
      <c r="BV11" s="26"/>
      <c r="BW11" s="26"/>
      <c r="BX11" s="26"/>
      <c r="BY11" s="26"/>
      <c r="BZ11" s="26"/>
      <c r="CA11" s="26"/>
      <c r="CB11" s="26"/>
      <c r="CC11" s="26"/>
    </row>
    <row r="12" spans="1:81" x14ac:dyDescent="0.2">
      <c r="A12" s="21" t="s">
        <v>207</v>
      </c>
      <c r="B12" s="24" t="e">
        <f ca="1">IF(AND(B$1&gt;$A$50,'lits occup graphique'!B12=1),"P",IF(AND(B$1&gt;$A$50,'lits occup graphique'!B12&gt;=2),"MP",IF(B$1&lt;=$A$50,'lits occup graphique'!B12,0)))</f>
        <v>#REF!</v>
      </c>
      <c r="C12" s="24" t="e">
        <f ca="1">IF(AND(C$1&gt;$A$50,'lits occup graphique'!C12=1),"P",IF(AND(C$1&gt;$A$50,'lits occup graphique'!C12&gt;=2),"MP",IF(C$1&lt;=$A$50,'lits occup graphique'!C12,0)))</f>
        <v>#REF!</v>
      </c>
      <c r="D12" s="24" t="e">
        <f ca="1">IF(AND(D$1&gt;$A$50,'lits occup graphique'!D12=1),"P",IF(AND(D$1&gt;$A$50,'lits occup graphique'!D12&gt;=2),"MP",IF(D$1&lt;=$A$50,'lits occup graphique'!D12,0)))</f>
        <v>#REF!</v>
      </c>
      <c r="E12" s="24" t="e">
        <f ca="1">IF(AND(E$1&gt;$A$50,'lits occup graphique'!E12=1),"P",IF(AND(E$1&gt;$A$50,'lits occup graphique'!E12&gt;=2),"MP",IF(E$1&lt;=$A$50,'lits occup graphique'!E12,0)))</f>
        <v>#REF!</v>
      </c>
      <c r="F12" s="24" t="e">
        <f ca="1">IF(AND(F$1&gt;$A$50,'lits occup graphique'!F12=1),"P",IF(AND(F$1&gt;$A$50,'lits occup graphique'!F12&gt;=2),"MP",IF(F$1&lt;=$A$50,'lits occup graphique'!F12,0)))</f>
        <v>#REF!</v>
      </c>
      <c r="G12" s="24" t="e">
        <f ca="1">IF(AND(G$1&gt;$A$50,'lits occup graphique'!G12=1),"P",IF(AND(G$1&gt;$A$50,'lits occup graphique'!G12&gt;=2),"MP",IF(G$1&lt;=$A$50,'lits occup graphique'!G12,0)))</f>
        <v>#REF!</v>
      </c>
      <c r="H12" s="24" t="e">
        <f ca="1">IF(AND(H$1&gt;$A$50,'lits occup graphique'!H12=1),"P",IF(AND(H$1&gt;$A$50,'lits occup graphique'!H12&gt;=2),"MP",IF(H$1&lt;=$A$50,'lits occup graphique'!H12,0)))</f>
        <v>#REF!</v>
      </c>
      <c r="I12" s="24" t="e">
        <f ca="1">IF(AND(I$1&gt;$A$50,'lits occup graphique'!I12=1),"P",IF(AND(I$1&gt;$A$50,'lits occup graphique'!I12&gt;=2),"MP",IF(I$1&lt;=$A$50,'lits occup graphique'!I12,0)))</f>
        <v>#REF!</v>
      </c>
      <c r="J12" s="24" t="e">
        <f ca="1">IF(AND(J$1&gt;$A$50,'lits occup graphique'!J12=1),"P",IF(AND(J$1&gt;$A$50,'lits occup graphique'!J12&gt;=2),"MP",IF(J$1&lt;=$A$50,'lits occup graphique'!J12,0)))</f>
        <v>#REF!</v>
      </c>
      <c r="K12" s="24" t="e">
        <f ca="1">IF(AND(K$1&gt;$A$50,'lits occup graphique'!K12=1),"P",IF(AND(K$1&gt;$A$50,'lits occup graphique'!K12&gt;=2),"MP",IF(K$1&lt;=$A$50,'lits occup graphique'!K12,0)))</f>
        <v>#REF!</v>
      </c>
      <c r="L12" s="24" t="e">
        <f ca="1">IF(AND(L$1&gt;$A$50,'lits occup graphique'!L12=1),"P",IF(AND(L$1&gt;$A$50,'lits occup graphique'!L12&gt;=2),"MP",IF(L$1&lt;=$A$50,'lits occup graphique'!L12,0)))</f>
        <v>#REF!</v>
      </c>
      <c r="M12" s="24" t="e">
        <f ca="1">IF(AND(M$1&gt;$A$50,'lits occup graphique'!M12=1),"P",IF(AND(M$1&gt;$A$50,'lits occup graphique'!M12&gt;=2),"MP",IF(M$1&lt;=$A$50,'lits occup graphique'!M12,0)))</f>
        <v>#REF!</v>
      </c>
      <c r="N12" s="24" t="e">
        <f ca="1">IF(AND(N$1&gt;$A$50,'lits occup graphique'!N12=1),"P",IF(AND(N$1&gt;$A$50,'lits occup graphique'!N12&gt;=2),"MP",IF(N$1&lt;=$A$50,'lits occup graphique'!N12,0)))</f>
        <v>#REF!</v>
      </c>
      <c r="O12" s="24" t="e">
        <f ca="1">IF(AND(O$1&gt;$A$50,'lits occup graphique'!O12=1),"P",IF(AND(O$1&gt;$A$50,'lits occup graphique'!O12&gt;=2),"MP",IF(O$1&lt;=$A$50,'lits occup graphique'!O12,0)))</f>
        <v>#REF!</v>
      </c>
      <c r="P12" s="24" t="e">
        <f ca="1">IF(AND(P$1&gt;$A$50,'lits occup graphique'!P12=1),"P",IF(AND(P$1&gt;$A$50,'lits occup graphique'!P12&gt;=2),"MP",IF(P$1&lt;=$A$50,'lits occup graphique'!P12,0)))</f>
        <v>#REF!</v>
      </c>
      <c r="Q12" s="24" t="e">
        <f ca="1">IF(AND(Q$1&gt;$A$50,'lits occup graphique'!Q12=1),"P",IF(AND(Q$1&gt;$A$50,'lits occup graphique'!Q12&gt;=2),"MP",IF(Q$1&lt;=$A$50,'lits occup graphique'!Q12,0)))</f>
        <v>#REF!</v>
      </c>
      <c r="R12" s="24" t="e">
        <f ca="1">IF(AND(R$1&gt;$A$50,'lits occup graphique'!R12=1),"P",IF(AND(R$1&gt;$A$50,'lits occup graphique'!R12&gt;=2),"MP",IF(R$1&lt;=$A$50,'lits occup graphique'!R12,0)))</f>
        <v>#REF!</v>
      </c>
      <c r="S12" s="24" t="e">
        <f ca="1">IF(AND(S$1&gt;$A$50,'lits occup graphique'!S12=1),"P",IF(AND(S$1&gt;$A$50,'lits occup graphique'!S12&gt;=2),"MP",IF(S$1&lt;=$A$50,'lits occup graphique'!S12,0)))</f>
        <v>#REF!</v>
      </c>
      <c r="T12" s="24" t="e">
        <f ca="1">IF(AND(T$1&gt;$A$50,'lits occup graphique'!T12=1),"P",IF(AND(T$1&gt;$A$50,'lits occup graphique'!T12&gt;=2),"MP",IF(T$1&lt;=$A$50,'lits occup graphique'!T12,0)))</f>
        <v>#REF!</v>
      </c>
      <c r="U12" s="24" t="e">
        <f ca="1">IF(AND(U$1&gt;$A$50,'lits occup graphique'!U12=1),"P",IF(AND(U$1&gt;$A$50,'lits occup graphique'!U12&gt;=2),"MP",IF(U$1&lt;=$A$50,'lits occup graphique'!U12,0)))</f>
        <v>#REF!</v>
      </c>
      <c r="V12" s="24" t="e">
        <f ca="1">IF(AND(V$1&gt;$A$50,'lits occup graphique'!V12=1),"P",IF(AND(V$1&gt;$A$50,'lits occup graphique'!V12&gt;=2),"MP",IF(V$1&lt;=$A$50,'lits occup graphique'!V12,0)))</f>
        <v>#REF!</v>
      </c>
      <c r="W12" s="24" t="e">
        <f ca="1">IF(AND(W$1&gt;$A$50,'lits occup graphique'!W12=1),"P",IF(AND(W$1&gt;$A$50,'lits occup graphique'!W12&gt;=2),"MP",IF(W$1&lt;=$A$50,'lits occup graphique'!W12,0)))</f>
        <v>#REF!</v>
      </c>
      <c r="X12" s="24" t="e">
        <f ca="1">IF(AND(X$1&gt;$A$50,'lits occup graphique'!X12=1),"P",IF(AND(X$1&gt;$A$50,'lits occup graphique'!X12&gt;=2),"MP",IF(X$1&lt;=$A$50,'lits occup graphique'!X12,0)))</f>
        <v>#REF!</v>
      </c>
      <c r="Y12" s="24" t="e">
        <f ca="1">IF(AND(Y$1&gt;$A$50,'lits occup graphique'!Y12=1),"P",IF(AND(Y$1&gt;$A$50,'lits occup graphique'!Y12&gt;=2),"MP",IF(Y$1&lt;=$A$50,'lits occup graphique'!Y12,0)))</f>
        <v>#REF!</v>
      </c>
      <c r="Z12" s="24" t="e">
        <f ca="1">IF(AND(Z$1&gt;$A$50,'lits occup graphique'!Z12=1),"P",IF(AND(Z$1&gt;$A$50,'lits occup graphique'!Z12&gt;=2),"MP",IF(Z$1&lt;=$A$50,'lits occup graphique'!Z12,0)))</f>
        <v>#REF!</v>
      </c>
      <c r="AA12" s="24" t="e">
        <f ca="1">IF(AND(AA$1&gt;$A$50,'lits occup graphique'!AA12=1),"P",IF(AND(AA$1&gt;$A$50,'lits occup graphique'!AA12&gt;=2),"MP",IF(AA$1&lt;=$A$50,'lits occup graphique'!AA12,0)))</f>
        <v>#REF!</v>
      </c>
      <c r="AB12" s="24" t="e">
        <f ca="1">IF(AND(AB$1&gt;$A$50,'lits occup graphique'!AB12=1),"P",IF(AND(AB$1&gt;$A$50,'lits occup graphique'!AB12&gt;=2),"MP",IF(AB$1&lt;=$A$50,'lits occup graphique'!AB12,0)))</f>
        <v>#REF!</v>
      </c>
      <c r="AC12" s="24" t="e">
        <f ca="1">IF(AND(AC$1&gt;$A$50,'lits occup graphique'!AC12=1),"P",IF(AND(AC$1&gt;$A$50,'lits occup graphique'!AC12&gt;=2),"MP",IF(AC$1&lt;=$A$50,'lits occup graphique'!AC12,0)))</f>
        <v>#REF!</v>
      </c>
      <c r="AD12" s="24" t="e">
        <f ca="1">IF(AND(AD$1&gt;$A$50,'lits occup graphique'!AD12=1),"P",IF(AND(AD$1&gt;$A$50,'lits occup graphique'!AD12&gt;=2),"MP",IF(AD$1&lt;=$A$50,'lits occup graphique'!AD12,0)))</f>
        <v>#REF!</v>
      </c>
      <c r="AE12" s="24" t="e">
        <f ca="1">IF(AND(AE$1&gt;$A$50,'lits occup graphique'!AE12=1),"P",IF(AND(AE$1&gt;$A$50,'lits occup graphique'!AE12&gt;=2),"MP",IF(AE$1&lt;=$A$50,'lits occup graphique'!AE12,0)))</f>
        <v>#REF!</v>
      </c>
      <c r="AF12" s="24" t="e">
        <f ca="1">IF(AND(AF$1&gt;$A$50,'lits occup graphique'!AF12=1),"P",IF(AND(AF$1&gt;$A$50,'lits occup graphique'!AF12&gt;=2),"MP",IF(AF$1&lt;=$A$50,'lits occup graphique'!AF12,0)))</f>
        <v>#REF!</v>
      </c>
      <c r="AG12" s="24" t="e">
        <f ca="1">IF(AND(AG$1&gt;$A$50,'lits occup graphique'!AG12=1),"P",IF(AND(AG$1&gt;$A$50,'lits occup graphique'!AG12&gt;=2),"MP",IF(AG$1&lt;=$A$50,'lits occup graphique'!AG12,0)))</f>
        <v>#REF!</v>
      </c>
      <c r="AH12" s="24" t="e">
        <f ca="1">IF(AND(AH$1&gt;$A$50,'lits occup graphique'!AH12=1),"P",IF(AND(AH$1&gt;$A$50,'lits occup graphique'!AH12&gt;=2),"MP",IF(AH$1&lt;=$A$50,'lits occup graphique'!AH12,0)))</f>
        <v>#REF!</v>
      </c>
      <c r="AI12" s="24" t="e">
        <f ca="1">IF(AND(AI$1&gt;$A$50,'lits occup graphique'!AI12=1),"P",IF(AND(AI$1&gt;$A$50,'lits occup graphique'!AI12&gt;=2),"MP",IF(AI$1&lt;=$A$50,'lits occup graphique'!AI12,0)))</f>
        <v>#REF!</v>
      </c>
      <c r="AJ12" s="24" t="e">
        <f ca="1">IF(AND(AJ$1&gt;$A$50,'lits occup graphique'!AJ12=1),"P",IF(AND(AJ$1&gt;$A$50,'lits occup graphique'!AJ12&gt;=2),"MP",IF(AJ$1&lt;=$A$50,'lits occup graphique'!AJ12,0)))</f>
        <v>#REF!</v>
      </c>
      <c r="AK12" s="24" t="e">
        <f ca="1">IF(AND(AK$1&gt;$A$50,'lits occup graphique'!AK12=1),"P",IF(AND(AK$1&gt;$A$50,'lits occup graphique'!AK12&gt;=2),"MP",IF(AK$1&lt;=$A$50,'lits occup graphique'!AK12,0)))</f>
        <v>#REF!</v>
      </c>
      <c r="AL12" s="24" t="e">
        <f ca="1">IF(AND(AL$1&gt;$A$50,'lits occup graphique'!AL12=1),"P",IF(AND(AL$1&gt;$A$50,'lits occup graphique'!AL12&gt;=2),"MP",IF(AL$1&lt;=$A$50,'lits occup graphique'!AL12,0)))</f>
        <v>#REF!</v>
      </c>
      <c r="AM12" s="24" t="e">
        <f ca="1">IF(AND(AM$1&gt;$A$50,'lits occup graphique'!AM12=1),"P",IF(AND(AM$1&gt;$A$50,'lits occup graphique'!AM12&gt;=2),"MP",IF(AM$1&lt;=$A$50,'lits occup graphique'!AM12,0)))</f>
        <v>#REF!</v>
      </c>
      <c r="AN12" s="24" t="e">
        <f ca="1">IF(AND(AN$1&gt;$A$50,'lits occup graphique'!AN12=1),"P",IF(AND(AN$1&gt;$A$50,'lits occup graphique'!AN12&gt;=2),"MP",IF(AN$1&lt;=$A$50,'lits occup graphique'!AN12,0)))</f>
        <v>#REF!</v>
      </c>
      <c r="AO12" s="24" t="e">
        <f ca="1">IF(AND(AO$1&gt;$A$50,'lits occup graphique'!AO12=1),"P",IF(AND(AO$1&gt;$A$50,'lits occup graphique'!AO12&gt;=2),"MP",IF(AO$1&lt;=$A$50,'lits occup graphique'!AO12,0)))</f>
        <v>#REF!</v>
      </c>
      <c r="AP12" s="24" t="e">
        <f ca="1">IF(AND(AP$1&gt;$A$50,'lits occup graphique'!AP12=1),"P",IF(AND(AP$1&gt;$A$50,'lits occup graphique'!AP12&gt;=2),"MP",IF(AP$1&lt;=$A$50,'lits occup graphique'!AP12,0)))</f>
        <v>#REF!</v>
      </c>
      <c r="AQ12" s="24" t="e">
        <f ca="1">IF(AND(AQ$1&gt;$A$50,'lits occup graphique'!AQ12=1),"P",IF(AND(AQ$1&gt;$A$50,'lits occup graphique'!AQ12&gt;=2),"MP",IF(AQ$1&lt;=$A$50,'lits occup graphique'!AQ12,0)))</f>
        <v>#REF!</v>
      </c>
      <c r="AR12" s="24" t="e">
        <f ca="1">IF(AND(AR$1&gt;$A$50,'lits occup graphique'!AR12=1),"P",IF(AND(AR$1&gt;$A$50,'lits occup graphique'!AR12&gt;=2),"MP",IF(AR$1&lt;=$A$50,'lits occup graphique'!AR12,0)))</f>
        <v>#REF!</v>
      </c>
      <c r="AS12" s="24" t="e">
        <f ca="1">IF(AND(AS$1&gt;$A$50,'lits occup graphique'!AS12=1),"P",IF(AND(AS$1&gt;$A$50,'lits occup graphique'!AS12&gt;=2),"MP",IF(AS$1&lt;=$A$50,'lits occup graphique'!AS12,0)))</f>
        <v>#REF!</v>
      </c>
      <c r="AT12" s="24" t="e">
        <f ca="1">IF(AND(AT$1&gt;$A$50,'lits occup graphique'!AT12=1),"P",IF(AND(AT$1&gt;$A$50,'lits occup graphique'!AT12&gt;=2),"MP",IF(AT$1&lt;=$A$50,'lits occup graphique'!AT12,0)))</f>
        <v>#REF!</v>
      </c>
      <c r="AU12" s="24" t="e">
        <f ca="1">IF(AND(AU$1&gt;$A$50,'lits occup graphique'!AU12=1),"P",IF(AND(AU$1&gt;$A$50,'lits occup graphique'!AU12&gt;=2),"MP",IF(AU$1&lt;=$A$50,'lits occup graphique'!AU12,0)))</f>
        <v>#REF!</v>
      </c>
      <c r="AV12" s="24" t="e">
        <f ca="1">IF(AND(AV$1&gt;$A$50,'lits occup graphique'!AV12=1),"P",IF(AND(AV$1&gt;$A$50,'lits occup graphique'!AV12&gt;=2),"MP",IF(AV$1&lt;=$A$50,'lits occup graphique'!AV12,0)))</f>
        <v>#REF!</v>
      </c>
      <c r="AW12" s="24" t="e">
        <f ca="1">IF(AND(AW$1&gt;$A$50,'lits occup graphique'!AW12=1),"P",IF(AND(AW$1&gt;$A$50,'lits occup graphique'!AW12&gt;=2),"MP",IF(AW$1&lt;=$A$50,'lits occup graphique'!AW12,0)))</f>
        <v>#REF!</v>
      </c>
      <c r="AX12" s="24" t="e">
        <f ca="1">IF(AND(AX$1&gt;$A$50,'lits occup graphique'!AX12=1),"P",IF(AND(AX$1&gt;$A$50,'lits occup graphique'!AX12&gt;=2),"MP",IF(AX$1&lt;=$A$50,'lits occup graphique'!AX12,0)))</f>
        <v>#REF!</v>
      </c>
      <c r="AY12" s="24" t="e">
        <f ca="1">IF(AND(AY$1&gt;$A$50,'lits occup graphique'!AY12=1),"P",IF(AND(AY$1&gt;$A$50,'lits occup graphique'!AY12&gt;=2),"MP",IF(AY$1&lt;=$A$50,'lits occup graphique'!AY12,0)))</f>
        <v>#REF!</v>
      </c>
      <c r="AZ12" s="24" t="e">
        <f ca="1">IF(AND(AZ$1&gt;$A$50,'lits occup graphique'!AZ12=1),"P",IF(AND(AZ$1&gt;$A$50,'lits occup graphique'!AZ12&gt;=2),"MP",IF(AZ$1&lt;=$A$50,'lits occup graphique'!AZ12,0)))</f>
        <v>#REF!</v>
      </c>
      <c r="BA12" s="24" t="e">
        <f ca="1">IF(AND(BA$1&gt;$A$50,'lits occup graphique'!BA12=1),"P",IF(AND(BA$1&gt;$A$50,'lits occup graphique'!BA12&gt;=2),"MP",IF(BA$1&lt;=$A$50,'lits occup graphique'!BA12,0)))</f>
        <v>#REF!</v>
      </c>
      <c r="BB12" s="24" t="e">
        <f ca="1">IF(AND(BB$1&gt;$A$50,'lits occup graphique'!BB12=1),"P",IF(AND(BB$1&gt;$A$50,'lits occup graphique'!BB12&gt;=2),"MP",IF(BB$1&lt;=$A$50,'lits occup graphique'!BB12,0)))</f>
        <v>#REF!</v>
      </c>
      <c r="BC12" s="24" t="e">
        <f ca="1">IF(AND(BC$1&gt;$A$50,'lits occup graphique'!BC12=1),"P",IF(AND(BC$1&gt;$A$50,'lits occup graphique'!BC12&gt;=2),"MP",IF(BC$1&lt;=$A$50,'lits occup graphique'!BC12,0)))</f>
        <v>#REF!</v>
      </c>
      <c r="BD12" s="24" t="e">
        <f ca="1">IF(AND(BD$1&gt;$A$50,'lits occup graphique'!BD12=1),"P",IF(AND(BD$1&gt;$A$50,'lits occup graphique'!BD12&gt;=2),"MP",IF(BD$1&lt;=$A$50,'lits occup graphique'!BD12,0)))</f>
        <v>#REF!</v>
      </c>
      <c r="BE12" s="24" t="e">
        <f ca="1">IF(AND(BE$1&gt;$A$50,'lits occup graphique'!BE12=1),"P",IF(AND(BE$1&gt;$A$50,'lits occup graphique'!BE12&gt;=2),"MP",IF(BE$1&lt;=$A$50,'lits occup graphique'!BE12,0)))</f>
        <v>#REF!</v>
      </c>
      <c r="BF12" s="24" t="e">
        <f ca="1">IF(AND(BF$1&gt;$A$50,'lits occup graphique'!BF12=1),"P",IF(AND(BF$1&gt;$A$50,'lits occup graphique'!BF12&gt;=2),"MP",IF(BF$1&lt;=$A$50,'lits occup graphique'!BF12,0)))</f>
        <v>#REF!</v>
      </c>
      <c r="BG12" s="24" t="e">
        <f ca="1">IF(AND(BG$1&gt;$A$50,'lits occup graphique'!BG12=1),"P",IF(AND(BG$1&gt;$A$50,'lits occup graphique'!BG12&gt;=2),"MP",IF(BG$1&lt;=$A$50,'lits occup graphique'!BG12,0)))</f>
        <v>#REF!</v>
      </c>
      <c r="BH12" s="24" t="e">
        <f ca="1">IF(AND(BH$1&gt;$A$50,'lits occup graphique'!BH12=1),"P",IF(AND(BH$1&gt;$A$50,'lits occup graphique'!BH12&gt;=2),"MP",IF(BH$1&lt;=$A$50,'lits occup graphique'!BH12,0)))</f>
        <v>#REF!</v>
      </c>
      <c r="BI12" s="24" t="e">
        <f ca="1">IF(AND(BI$1&gt;$A$50,'lits occup graphique'!BI12=1),"P",IF(AND(BI$1&gt;$A$50,'lits occup graphique'!BI12&gt;=2),"MP",IF(BI$1&lt;=$A$50,'lits occup graphique'!BI12,0)))</f>
        <v>#REF!</v>
      </c>
      <c r="BJ12" s="24" t="e">
        <f ca="1">IF(AND(BJ$1&gt;$A$50,'lits occup graphique'!BJ12=1),"P",IF(AND(BJ$1&gt;$A$50,'lits occup graphique'!BJ12&gt;=2),"MP",IF(BJ$1&lt;=$A$50,'lits occup graphique'!BJ12,0)))</f>
        <v>#REF!</v>
      </c>
      <c r="BK12" s="24" t="e">
        <f ca="1">IF(AND(BK$1&gt;$A$50,'lits occup graphique'!BK12=1),"P",IF(AND(BK$1&gt;$A$50,'lits occup graphique'!BK12&gt;=2),"MP",IF(BK$1&lt;=$A$50,'lits occup graphique'!BK12,0)))</f>
        <v>#REF!</v>
      </c>
      <c r="BL12" s="24" t="e">
        <f ca="1">IF(AND(BL$1&gt;$A$50,'lits occup graphique'!BL12=1),"P",IF(AND(BL$1&gt;$A$50,'lits occup graphique'!BL12&gt;=2),"MP",IF(BL$1&lt;=$A$50,'lits occup graphique'!BL12,0)))</f>
        <v>#REF!</v>
      </c>
      <c r="BM12" s="26"/>
      <c r="BN12" s="26"/>
      <c r="BO12" s="26"/>
      <c r="BP12" s="26"/>
      <c r="BQ12" s="26"/>
      <c r="BR12" s="26"/>
      <c r="BS12" s="26"/>
      <c r="BT12" s="26"/>
      <c r="BU12" s="26"/>
      <c r="BV12" s="26"/>
      <c r="BW12" s="26"/>
      <c r="BX12" s="26"/>
      <c r="BY12" s="26"/>
      <c r="BZ12" s="26"/>
      <c r="CA12" s="26"/>
      <c r="CB12" s="26"/>
      <c r="CC12" s="26"/>
    </row>
    <row r="13" spans="1:81" x14ac:dyDescent="0.2">
      <c r="A13" s="21" t="s">
        <v>208</v>
      </c>
      <c r="B13" s="24" t="e">
        <f ca="1">IF(AND(B$1&gt;$A$50,'lits occup graphique'!B13=1),"P",IF(AND(B$1&gt;$A$50,'lits occup graphique'!B13&gt;=2),"MP",IF(B$1&lt;=$A$50,'lits occup graphique'!B13,0)))</f>
        <v>#REF!</v>
      </c>
      <c r="C13" s="24" t="e">
        <f ca="1">IF(AND(C$1&gt;$A$50,'lits occup graphique'!C13=1),"P",IF(AND(C$1&gt;$A$50,'lits occup graphique'!C13&gt;=2),"MP",IF(C$1&lt;=$A$50,'lits occup graphique'!C13,0)))</f>
        <v>#REF!</v>
      </c>
      <c r="D13" s="24" t="e">
        <f ca="1">IF(AND(D$1&gt;$A$50,'lits occup graphique'!D13=1),"P",IF(AND(D$1&gt;$A$50,'lits occup graphique'!D13&gt;=2),"MP",IF(D$1&lt;=$A$50,'lits occup graphique'!D13,0)))</f>
        <v>#REF!</v>
      </c>
      <c r="E13" s="24" t="e">
        <f ca="1">IF(AND(E$1&gt;$A$50,'lits occup graphique'!E13=1),"P",IF(AND(E$1&gt;$A$50,'lits occup graphique'!E13&gt;=2),"MP",IF(E$1&lt;=$A$50,'lits occup graphique'!E13,0)))</f>
        <v>#REF!</v>
      </c>
      <c r="F13" s="24" t="e">
        <f ca="1">IF(AND(F$1&gt;$A$50,'lits occup graphique'!F13=1),"P",IF(AND(F$1&gt;$A$50,'lits occup graphique'!F13&gt;=2),"MP",IF(F$1&lt;=$A$50,'lits occup graphique'!F13,0)))</f>
        <v>#REF!</v>
      </c>
      <c r="G13" s="24" t="e">
        <f ca="1">IF(AND(G$1&gt;$A$50,'lits occup graphique'!G13=1),"P",IF(AND(G$1&gt;$A$50,'lits occup graphique'!G13&gt;=2),"MP",IF(G$1&lt;=$A$50,'lits occup graphique'!G13,0)))</f>
        <v>#REF!</v>
      </c>
      <c r="H13" s="24" t="e">
        <f ca="1">IF(AND(H$1&gt;$A$50,'lits occup graphique'!H13=1),"P",IF(AND(H$1&gt;$A$50,'lits occup graphique'!H13&gt;=2),"MP",IF(H$1&lt;=$A$50,'lits occup graphique'!H13,0)))</f>
        <v>#REF!</v>
      </c>
      <c r="I13" s="24" t="e">
        <f ca="1">IF(AND(I$1&gt;$A$50,'lits occup graphique'!I13=1),"P",IF(AND(I$1&gt;$A$50,'lits occup graphique'!I13&gt;=2),"MP",IF(I$1&lt;=$A$50,'lits occup graphique'!I13,0)))</f>
        <v>#REF!</v>
      </c>
      <c r="J13" s="24" t="e">
        <f ca="1">IF(AND(J$1&gt;$A$50,'lits occup graphique'!J13=1),"P",IF(AND(J$1&gt;$A$50,'lits occup graphique'!J13&gt;=2),"MP",IF(J$1&lt;=$A$50,'lits occup graphique'!J13,0)))</f>
        <v>#REF!</v>
      </c>
      <c r="K13" s="24" t="e">
        <f ca="1">IF(AND(K$1&gt;$A$50,'lits occup graphique'!K13=1),"P",IF(AND(K$1&gt;$A$50,'lits occup graphique'!K13&gt;=2),"MP",IF(K$1&lt;=$A$50,'lits occup graphique'!K13,0)))</f>
        <v>#REF!</v>
      </c>
      <c r="L13" s="24" t="e">
        <f ca="1">IF(AND(L$1&gt;$A$50,'lits occup graphique'!L13=1),"P",IF(AND(L$1&gt;$A$50,'lits occup graphique'!L13&gt;=2),"MP",IF(L$1&lt;=$A$50,'lits occup graphique'!L13,0)))</f>
        <v>#REF!</v>
      </c>
      <c r="M13" s="24" t="e">
        <f ca="1">IF(AND(M$1&gt;$A$50,'lits occup graphique'!M13=1),"P",IF(AND(M$1&gt;$A$50,'lits occup graphique'!M13&gt;=2),"MP",IF(M$1&lt;=$A$50,'lits occup graphique'!M13,0)))</f>
        <v>#REF!</v>
      </c>
      <c r="N13" s="24" t="e">
        <f ca="1">IF(AND(N$1&gt;$A$50,'lits occup graphique'!N13=1),"P",IF(AND(N$1&gt;$A$50,'lits occup graphique'!N13&gt;=2),"MP",IF(N$1&lt;=$A$50,'lits occup graphique'!N13,0)))</f>
        <v>#REF!</v>
      </c>
      <c r="O13" s="24" t="e">
        <f ca="1">IF(AND(O$1&gt;$A$50,'lits occup graphique'!O13=1),"P",IF(AND(O$1&gt;$A$50,'lits occup graphique'!O13&gt;=2),"MP",IF(O$1&lt;=$A$50,'lits occup graphique'!O13,0)))</f>
        <v>#REF!</v>
      </c>
      <c r="P13" s="24" t="e">
        <f ca="1">IF(AND(P$1&gt;$A$50,'lits occup graphique'!P13=1),"P",IF(AND(P$1&gt;$A$50,'lits occup graphique'!P13&gt;=2),"MP",IF(P$1&lt;=$A$50,'lits occup graphique'!P13,0)))</f>
        <v>#REF!</v>
      </c>
      <c r="Q13" s="24" t="e">
        <f ca="1">IF(AND(Q$1&gt;$A$50,'lits occup graphique'!Q13=1),"P",IF(AND(Q$1&gt;$A$50,'lits occup graphique'!Q13&gt;=2),"MP",IF(Q$1&lt;=$A$50,'lits occup graphique'!Q13,0)))</f>
        <v>#REF!</v>
      </c>
      <c r="R13" s="24" t="e">
        <f ca="1">IF(AND(R$1&gt;$A$50,'lits occup graphique'!R13=1),"P",IF(AND(R$1&gt;$A$50,'lits occup graphique'!R13&gt;=2),"MP",IF(R$1&lt;=$A$50,'lits occup graphique'!R13,0)))</f>
        <v>#REF!</v>
      </c>
      <c r="S13" s="24" t="e">
        <f ca="1">IF(AND(S$1&gt;$A$50,'lits occup graphique'!S13=1),"P",IF(AND(S$1&gt;$A$50,'lits occup graphique'!S13&gt;=2),"MP",IF(S$1&lt;=$A$50,'lits occup graphique'!S13,0)))</f>
        <v>#REF!</v>
      </c>
      <c r="T13" s="24" t="e">
        <f ca="1">IF(AND(T$1&gt;$A$50,'lits occup graphique'!T13=1),"P",IF(AND(T$1&gt;$A$50,'lits occup graphique'!T13&gt;=2),"MP",IF(T$1&lt;=$A$50,'lits occup graphique'!T13,0)))</f>
        <v>#REF!</v>
      </c>
      <c r="U13" s="24" t="e">
        <f ca="1">IF(AND(U$1&gt;$A$50,'lits occup graphique'!U13=1),"P",IF(AND(U$1&gt;$A$50,'lits occup graphique'!U13&gt;=2),"MP",IF(U$1&lt;=$A$50,'lits occup graphique'!U13,0)))</f>
        <v>#REF!</v>
      </c>
      <c r="V13" s="24" t="e">
        <f ca="1">IF(AND(V$1&gt;$A$50,'lits occup graphique'!V13=1),"P",IF(AND(V$1&gt;$A$50,'lits occup graphique'!V13&gt;=2),"MP",IF(V$1&lt;=$A$50,'lits occup graphique'!V13,0)))</f>
        <v>#REF!</v>
      </c>
      <c r="W13" s="24" t="e">
        <f ca="1">IF(AND(W$1&gt;$A$50,'lits occup graphique'!W13=1),"P",IF(AND(W$1&gt;$A$50,'lits occup graphique'!W13&gt;=2),"MP",IF(W$1&lt;=$A$50,'lits occup graphique'!W13,0)))</f>
        <v>#REF!</v>
      </c>
      <c r="X13" s="24" t="e">
        <f ca="1">IF(AND(X$1&gt;$A$50,'lits occup graphique'!X13=1),"P",IF(AND(X$1&gt;$A$50,'lits occup graphique'!X13&gt;=2),"MP",IF(X$1&lt;=$A$50,'lits occup graphique'!X13,0)))</f>
        <v>#REF!</v>
      </c>
      <c r="Y13" s="24" t="e">
        <f ca="1">IF(AND(Y$1&gt;$A$50,'lits occup graphique'!Y13=1),"P",IF(AND(Y$1&gt;$A$50,'lits occup graphique'!Y13&gt;=2),"MP",IF(Y$1&lt;=$A$50,'lits occup graphique'!Y13,0)))</f>
        <v>#REF!</v>
      </c>
      <c r="Z13" s="24" t="e">
        <f ca="1">IF(AND(Z$1&gt;$A$50,'lits occup graphique'!Z13=1),"P",IF(AND(Z$1&gt;$A$50,'lits occup graphique'!Z13&gt;=2),"MP",IF(Z$1&lt;=$A$50,'lits occup graphique'!Z13,0)))</f>
        <v>#REF!</v>
      </c>
      <c r="AA13" s="24" t="e">
        <f ca="1">IF(AND(AA$1&gt;$A$50,'lits occup graphique'!AA13=1),"P",IF(AND(AA$1&gt;$A$50,'lits occup graphique'!AA13&gt;=2),"MP",IF(AA$1&lt;=$A$50,'lits occup graphique'!AA13,0)))</f>
        <v>#REF!</v>
      </c>
      <c r="AB13" s="24" t="e">
        <f ca="1">IF(AND(AB$1&gt;$A$50,'lits occup graphique'!AB13=1),"P",IF(AND(AB$1&gt;$A$50,'lits occup graphique'!AB13&gt;=2),"MP",IF(AB$1&lt;=$A$50,'lits occup graphique'!AB13,0)))</f>
        <v>#REF!</v>
      </c>
      <c r="AC13" s="24" t="e">
        <f ca="1">IF(AND(AC$1&gt;$A$50,'lits occup graphique'!AC13=1),"P",IF(AND(AC$1&gt;$A$50,'lits occup graphique'!AC13&gt;=2),"MP",IF(AC$1&lt;=$A$50,'lits occup graphique'!AC13,0)))</f>
        <v>#REF!</v>
      </c>
      <c r="AD13" s="24" t="e">
        <f ca="1">IF(AND(AD$1&gt;$A$50,'lits occup graphique'!AD13=1),"P",IF(AND(AD$1&gt;$A$50,'lits occup graphique'!AD13&gt;=2),"MP",IF(AD$1&lt;=$A$50,'lits occup graphique'!AD13,0)))</f>
        <v>#REF!</v>
      </c>
      <c r="AE13" s="24" t="e">
        <f ca="1">IF(AND(AE$1&gt;$A$50,'lits occup graphique'!AE13=1),"P",IF(AND(AE$1&gt;$A$50,'lits occup graphique'!AE13&gt;=2),"MP",IF(AE$1&lt;=$A$50,'lits occup graphique'!AE13,0)))</f>
        <v>#REF!</v>
      </c>
      <c r="AF13" s="24" t="e">
        <f ca="1">IF(AND(AF$1&gt;$A$50,'lits occup graphique'!AF13=1),"P",IF(AND(AF$1&gt;$A$50,'lits occup graphique'!AF13&gt;=2),"MP",IF(AF$1&lt;=$A$50,'lits occup graphique'!AF13,0)))</f>
        <v>#REF!</v>
      </c>
      <c r="AG13" s="24" t="e">
        <f ca="1">IF(AND(AG$1&gt;$A$50,'lits occup graphique'!AG13=1),"P",IF(AND(AG$1&gt;$A$50,'lits occup graphique'!AG13&gt;=2),"MP",IF(AG$1&lt;=$A$50,'lits occup graphique'!AG13,0)))</f>
        <v>#REF!</v>
      </c>
      <c r="AH13" s="24" t="e">
        <f ca="1">IF(AND(AH$1&gt;$A$50,'lits occup graphique'!AH13=1),"P",IF(AND(AH$1&gt;$A$50,'lits occup graphique'!AH13&gt;=2),"MP",IF(AH$1&lt;=$A$50,'lits occup graphique'!AH13,0)))</f>
        <v>#REF!</v>
      </c>
      <c r="AI13" s="24" t="e">
        <f ca="1">IF(AND(AI$1&gt;$A$50,'lits occup graphique'!AI13=1),"P",IF(AND(AI$1&gt;$A$50,'lits occup graphique'!AI13&gt;=2),"MP",IF(AI$1&lt;=$A$50,'lits occup graphique'!AI13,0)))</f>
        <v>#REF!</v>
      </c>
      <c r="AJ13" s="24" t="e">
        <f ca="1">IF(AND(AJ$1&gt;$A$50,'lits occup graphique'!AJ13=1),"P",IF(AND(AJ$1&gt;$A$50,'lits occup graphique'!AJ13&gt;=2),"MP",IF(AJ$1&lt;=$A$50,'lits occup graphique'!AJ13,0)))</f>
        <v>#REF!</v>
      </c>
      <c r="AK13" s="24" t="e">
        <f ca="1">IF(AND(AK$1&gt;$A$50,'lits occup graphique'!AK13=1),"P",IF(AND(AK$1&gt;$A$50,'lits occup graphique'!AK13&gt;=2),"MP",IF(AK$1&lt;=$A$50,'lits occup graphique'!AK13,0)))</f>
        <v>#REF!</v>
      </c>
      <c r="AL13" s="24" t="e">
        <f ca="1">IF(AND(AL$1&gt;$A$50,'lits occup graphique'!AL13=1),"P",IF(AND(AL$1&gt;$A$50,'lits occup graphique'!AL13&gt;=2),"MP",IF(AL$1&lt;=$A$50,'lits occup graphique'!AL13,0)))</f>
        <v>#REF!</v>
      </c>
      <c r="AM13" s="24" t="e">
        <f ca="1">IF(AND(AM$1&gt;$A$50,'lits occup graphique'!AM13=1),"P",IF(AND(AM$1&gt;$A$50,'lits occup graphique'!AM13&gt;=2),"MP",IF(AM$1&lt;=$A$50,'lits occup graphique'!AM13,0)))</f>
        <v>#REF!</v>
      </c>
      <c r="AN13" s="24" t="e">
        <f ca="1">IF(AND(AN$1&gt;$A$50,'lits occup graphique'!AN13=1),"P",IF(AND(AN$1&gt;$A$50,'lits occup graphique'!AN13&gt;=2),"MP",IF(AN$1&lt;=$A$50,'lits occup graphique'!AN13,0)))</f>
        <v>#REF!</v>
      </c>
      <c r="AO13" s="24" t="e">
        <f ca="1">IF(AND(AO$1&gt;$A$50,'lits occup graphique'!AO13=1),"P",IF(AND(AO$1&gt;$A$50,'lits occup graphique'!AO13&gt;=2),"MP",IF(AO$1&lt;=$A$50,'lits occup graphique'!AO13,0)))</f>
        <v>#REF!</v>
      </c>
      <c r="AP13" s="24" t="e">
        <f ca="1">IF(AND(AP$1&gt;$A$50,'lits occup graphique'!AP13=1),"P",IF(AND(AP$1&gt;$A$50,'lits occup graphique'!AP13&gt;=2),"MP",IF(AP$1&lt;=$A$50,'lits occup graphique'!AP13,0)))</f>
        <v>#REF!</v>
      </c>
      <c r="AQ13" s="24" t="e">
        <f ca="1">IF(AND(AQ$1&gt;$A$50,'lits occup graphique'!AQ13=1),"P",IF(AND(AQ$1&gt;$A$50,'lits occup graphique'!AQ13&gt;=2),"MP",IF(AQ$1&lt;=$A$50,'lits occup graphique'!AQ13,0)))</f>
        <v>#REF!</v>
      </c>
      <c r="AR13" s="24" t="e">
        <f ca="1">IF(AND(AR$1&gt;$A$50,'lits occup graphique'!AR13=1),"P",IF(AND(AR$1&gt;$A$50,'lits occup graphique'!AR13&gt;=2),"MP",IF(AR$1&lt;=$A$50,'lits occup graphique'!AR13,0)))</f>
        <v>#REF!</v>
      </c>
      <c r="AS13" s="24" t="e">
        <f ca="1">IF(AND(AS$1&gt;$A$50,'lits occup graphique'!AS13=1),"P",IF(AND(AS$1&gt;$A$50,'lits occup graphique'!AS13&gt;=2),"MP",IF(AS$1&lt;=$A$50,'lits occup graphique'!AS13,0)))</f>
        <v>#REF!</v>
      </c>
      <c r="AT13" s="24" t="e">
        <f ca="1">IF(AND(AT$1&gt;$A$50,'lits occup graphique'!AT13=1),"P",IF(AND(AT$1&gt;$A$50,'lits occup graphique'!AT13&gt;=2),"MP",IF(AT$1&lt;=$A$50,'lits occup graphique'!AT13,0)))</f>
        <v>#REF!</v>
      </c>
      <c r="AU13" s="24" t="e">
        <f ca="1">IF(AND(AU$1&gt;$A$50,'lits occup graphique'!AU13=1),"P",IF(AND(AU$1&gt;$A$50,'lits occup graphique'!AU13&gt;=2),"MP",IF(AU$1&lt;=$A$50,'lits occup graphique'!AU13,0)))</f>
        <v>#REF!</v>
      </c>
      <c r="AV13" s="24" t="e">
        <f ca="1">IF(AND(AV$1&gt;$A$50,'lits occup graphique'!AV13=1),"P",IF(AND(AV$1&gt;$A$50,'lits occup graphique'!AV13&gt;=2),"MP",IF(AV$1&lt;=$A$50,'lits occup graphique'!AV13,0)))</f>
        <v>#REF!</v>
      </c>
      <c r="AW13" s="24" t="e">
        <f ca="1">IF(AND(AW$1&gt;$A$50,'lits occup graphique'!AW13=1),"P",IF(AND(AW$1&gt;$A$50,'lits occup graphique'!AW13&gt;=2),"MP",IF(AW$1&lt;=$A$50,'lits occup graphique'!AW13,0)))</f>
        <v>#REF!</v>
      </c>
      <c r="AX13" s="24" t="e">
        <f ca="1">IF(AND(AX$1&gt;$A$50,'lits occup graphique'!AX13=1),"P",IF(AND(AX$1&gt;$A$50,'lits occup graphique'!AX13&gt;=2),"MP",IF(AX$1&lt;=$A$50,'lits occup graphique'!AX13,0)))</f>
        <v>#REF!</v>
      </c>
      <c r="AY13" s="24" t="e">
        <f ca="1">IF(AND(AY$1&gt;$A$50,'lits occup graphique'!AY13=1),"P",IF(AND(AY$1&gt;$A$50,'lits occup graphique'!AY13&gt;=2),"MP",IF(AY$1&lt;=$A$50,'lits occup graphique'!AY13,0)))</f>
        <v>#REF!</v>
      </c>
      <c r="AZ13" s="24" t="e">
        <f ca="1">IF(AND(AZ$1&gt;$A$50,'lits occup graphique'!AZ13=1),"P",IF(AND(AZ$1&gt;$A$50,'lits occup graphique'!AZ13&gt;=2),"MP",IF(AZ$1&lt;=$A$50,'lits occup graphique'!AZ13,0)))</f>
        <v>#REF!</v>
      </c>
      <c r="BA13" s="24" t="e">
        <f ca="1">IF(AND(BA$1&gt;$A$50,'lits occup graphique'!BA13=1),"P",IF(AND(BA$1&gt;$A$50,'lits occup graphique'!BA13&gt;=2),"MP",IF(BA$1&lt;=$A$50,'lits occup graphique'!BA13,0)))</f>
        <v>#REF!</v>
      </c>
      <c r="BB13" s="24" t="e">
        <f ca="1">IF(AND(BB$1&gt;$A$50,'lits occup graphique'!BB13=1),"P",IF(AND(BB$1&gt;$A$50,'lits occup graphique'!BB13&gt;=2),"MP",IF(BB$1&lt;=$A$50,'lits occup graphique'!BB13,0)))</f>
        <v>#REF!</v>
      </c>
      <c r="BC13" s="24" t="e">
        <f ca="1">IF(AND(BC$1&gt;$A$50,'lits occup graphique'!BC13=1),"P",IF(AND(BC$1&gt;$A$50,'lits occup graphique'!BC13&gt;=2),"MP",IF(BC$1&lt;=$A$50,'lits occup graphique'!BC13,0)))</f>
        <v>#REF!</v>
      </c>
      <c r="BD13" s="24" t="e">
        <f ca="1">IF(AND(BD$1&gt;$A$50,'lits occup graphique'!BD13=1),"P",IF(AND(BD$1&gt;$A$50,'lits occup graphique'!BD13&gt;=2),"MP",IF(BD$1&lt;=$A$50,'lits occup graphique'!BD13,0)))</f>
        <v>#REF!</v>
      </c>
      <c r="BE13" s="24" t="e">
        <f ca="1">IF(AND(BE$1&gt;$A$50,'lits occup graphique'!BE13=1),"P",IF(AND(BE$1&gt;$A$50,'lits occup graphique'!BE13&gt;=2),"MP",IF(BE$1&lt;=$A$50,'lits occup graphique'!BE13,0)))</f>
        <v>#REF!</v>
      </c>
      <c r="BF13" s="24" t="e">
        <f ca="1">IF(AND(BF$1&gt;$A$50,'lits occup graphique'!BF13=1),"P",IF(AND(BF$1&gt;$A$50,'lits occup graphique'!BF13&gt;=2),"MP",IF(BF$1&lt;=$A$50,'lits occup graphique'!BF13,0)))</f>
        <v>#REF!</v>
      </c>
      <c r="BG13" s="24" t="e">
        <f ca="1">IF(AND(BG$1&gt;$A$50,'lits occup graphique'!BG13=1),"P",IF(AND(BG$1&gt;$A$50,'lits occup graphique'!BG13&gt;=2),"MP",IF(BG$1&lt;=$A$50,'lits occup graphique'!BG13,0)))</f>
        <v>#REF!</v>
      </c>
      <c r="BH13" s="24" t="e">
        <f ca="1">IF(AND(BH$1&gt;$A$50,'lits occup graphique'!BH13=1),"P",IF(AND(BH$1&gt;$A$50,'lits occup graphique'!BH13&gt;=2),"MP",IF(BH$1&lt;=$A$50,'lits occup graphique'!BH13,0)))</f>
        <v>#REF!</v>
      </c>
      <c r="BI13" s="24" t="e">
        <f ca="1">IF(AND(BI$1&gt;$A$50,'lits occup graphique'!BI13=1),"P",IF(AND(BI$1&gt;$A$50,'lits occup graphique'!BI13&gt;=2),"MP",IF(BI$1&lt;=$A$50,'lits occup graphique'!BI13,0)))</f>
        <v>#REF!</v>
      </c>
      <c r="BJ13" s="24" t="e">
        <f ca="1">IF(AND(BJ$1&gt;$A$50,'lits occup graphique'!BJ13=1),"P",IF(AND(BJ$1&gt;$A$50,'lits occup graphique'!BJ13&gt;=2),"MP",IF(BJ$1&lt;=$A$50,'lits occup graphique'!BJ13,0)))</f>
        <v>#REF!</v>
      </c>
      <c r="BK13" s="24" t="e">
        <f ca="1">IF(AND(BK$1&gt;$A$50,'lits occup graphique'!BK13=1),"P",IF(AND(BK$1&gt;$A$50,'lits occup graphique'!BK13&gt;=2),"MP",IF(BK$1&lt;=$A$50,'lits occup graphique'!BK13,0)))</f>
        <v>#REF!</v>
      </c>
      <c r="BL13" s="24" t="e">
        <f ca="1">IF(AND(BL$1&gt;$A$50,'lits occup graphique'!BL13=1),"P",IF(AND(BL$1&gt;$A$50,'lits occup graphique'!BL13&gt;=2),"MP",IF(BL$1&lt;=$A$50,'lits occup graphique'!BL13,0)))</f>
        <v>#REF!</v>
      </c>
      <c r="BM13" s="26"/>
      <c r="BN13" s="26"/>
      <c r="BO13" s="26"/>
      <c r="BP13" s="26"/>
      <c r="BQ13" s="26"/>
      <c r="BR13" s="26"/>
      <c r="BS13" s="26"/>
      <c r="BT13" s="26"/>
      <c r="BU13" s="26"/>
      <c r="BV13" s="26"/>
      <c r="BW13" s="26"/>
      <c r="BX13" s="26"/>
      <c r="BY13" s="26"/>
      <c r="BZ13" s="26"/>
      <c r="CA13" s="26"/>
      <c r="CB13" s="26"/>
      <c r="CC13" s="26"/>
    </row>
    <row r="14" spans="1:81" x14ac:dyDescent="0.2">
      <c r="A14" s="21" t="s">
        <v>209</v>
      </c>
      <c r="B14" s="24" t="e">
        <f ca="1">IF(AND(B$1&gt;$A$50,'lits occup graphique'!B14=1),"P",IF(AND(B$1&gt;$A$50,'lits occup graphique'!B14&gt;=2),"MP",IF(B$1&lt;=$A$50,'lits occup graphique'!B14,0)))</f>
        <v>#REF!</v>
      </c>
      <c r="C14" s="24" t="e">
        <f ca="1">IF(AND(C$1&gt;$A$50,'lits occup graphique'!C14=1),"P",IF(AND(C$1&gt;$A$50,'lits occup graphique'!C14&gt;=2),"MP",IF(C$1&lt;=$A$50,'lits occup graphique'!C14,0)))</f>
        <v>#REF!</v>
      </c>
      <c r="D14" s="24" t="e">
        <f ca="1">IF(AND(D$1&gt;$A$50,'lits occup graphique'!D14=1),"P",IF(AND(D$1&gt;$A$50,'lits occup graphique'!D14&gt;=2),"MP",IF(D$1&lt;=$A$50,'lits occup graphique'!D14,0)))</f>
        <v>#REF!</v>
      </c>
      <c r="E14" s="24" t="e">
        <f ca="1">IF(AND(E$1&gt;$A$50,'lits occup graphique'!E14=1),"P",IF(AND(E$1&gt;$A$50,'lits occup graphique'!E14&gt;=2),"MP",IF(E$1&lt;=$A$50,'lits occup graphique'!E14,0)))</f>
        <v>#REF!</v>
      </c>
      <c r="F14" s="24" t="e">
        <f ca="1">IF(AND(F$1&gt;$A$50,'lits occup graphique'!F14=1),"P",IF(AND(F$1&gt;$A$50,'lits occup graphique'!F14&gt;=2),"MP",IF(F$1&lt;=$A$50,'lits occup graphique'!F14,0)))</f>
        <v>#REF!</v>
      </c>
      <c r="G14" s="24" t="e">
        <f ca="1">IF(AND(G$1&gt;$A$50,'lits occup graphique'!G14=1),"P",IF(AND(G$1&gt;$A$50,'lits occup graphique'!G14&gt;=2),"MP",IF(G$1&lt;=$A$50,'lits occup graphique'!G14,0)))</f>
        <v>#REF!</v>
      </c>
      <c r="H14" s="24" t="e">
        <f ca="1">IF(AND(H$1&gt;$A$50,'lits occup graphique'!H14=1),"P",IF(AND(H$1&gt;$A$50,'lits occup graphique'!H14&gt;=2),"MP",IF(H$1&lt;=$A$50,'lits occup graphique'!H14,0)))</f>
        <v>#REF!</v>
      </c>
      <c r="I14" s="24" t="e">
        <f ca="1">IF(AND(I$1&gt;$A$50,'lits occup graphique'!I14=1),"P",IF(AND(I$1&gt;$A$50,'lits occup graphique'!I14&gt;=2),"MP",IF(I$1&lt;=$A$50,'lits occup graphique'!I14,0)))</f>
        <v>#REF!</v>
      </c>
      <c r="J14" s="24" t="e">
        <f ca="1">IF(AND(J$1&gt;$A$50,'lits occup graphique'!J14=1),"P",IF(AND(J$1&gt;$A$50,'lits occup graphique'!J14&gt;=2),"MP",IF(J$1&lt;=$A$50,'lits occup graphique'!J14,0)))</f>
        <v>#REF!</v>
      </c>
      <c r="K14" s="24" t="e">
        <f ca="1">IF(AND(K$1&gt;$A$50,'lits occup graphique'!K14=1),"P",IF(AND(K$1&gt;$A$50,'lits occup graphique'!K14&gt;=2),"MP",IF(K$1&lt;=$A$50,'lits occup graphique'!K14,0)))</f>
        <v>#REF!</v>
      </c>
      <c r="L14" s="24" t="e">
        <f ca="1">IF(AND(L$1&gt;$A$50,'lits occup graphique'!L14=1),"P",IF(AND(L$1&gt;$A$50,'lits occup graphique'!L14&gt;=2),"MP",IF(L$1&lt;=$A$50,'lits occup graphique'!L14,0)))</f>
        <v>#REF!</v>
      </c>
      <c r="M14" s="24" t="e">
        <f ca="1">IF(AND(M$1&gt;$A$50,'lits occup graphique'!M14=1),"P",IF(AND(M$1&gt;$A$50,'lits occup graphique'!M14&gt;=2),"MP",IF(M$1&lt;=$A$50,'lits occup graphique'!M14,0)))</f>
        <v>#REF!</v>
      </c>
      <c r="N14" s="24" t="e">
        <f ca="1">IF(AND(N$1&gt;$A$50,'lits occup graphique'!N14=1),"P",IF(AND(N$1&gt;$A$50,'lits occup graphique'!N14&gt;=2),"MP",IF(N$1&lt;=$A$50,'lits occup graphique'!N14,0)))</f>
        <v>#REF!</v>
      </c>
      <c r="O14" s="24" t="e">
        <f ca="1">IF(AND(O$1&gt;$A$50,'lits occup graphique'!O14=1),"P",IF(AND(O$1&gt;$A$50,'lits occup graphique'!O14&gt;=2),"MP",IF(O$1&lt;=$A$50,'lits occup graphique'!O14,0)))</f>
        <v>#REF!</v>
      </c>
      <c r="P14" s="24" t="e">
        <f ca="1">IF(AND(P$1&gt;$A$50,'lits occup graphique'!P14=1),"P",IF(AND(P$1&gt;$A$50,'lits occup graphique'!P14&gt;=2),"MP",IF(P$1&lt;=$A$50,'lits occup graphique'!P14,0)))</f>
        <v>#REF!</v>
      </c>
      <c r="Q14" s="24" t="e">
        <f ca="1">IF(AND(Q$1&gt;$A$50,'lits occup graphique'!Q14=1),"P",IF(AND(Q$1&gt;$A$50,'lits occup graphique'!Q14&gt;=2),"MP",IF(Q$1&lt;=$A$50,'lits occup graphique'!Q14,0)))</f>
        <v>#REF!</v>
      </c>
      <c r="R14" s="24" t="e">
        <f ca="1">IF(AND(R$1&gt;$A$50,'lits occup graphique'!R14=1),"P",IF(AND(R$1&gt;$A$50,'lits occup graphique'!R14&gt;=2),"MP",IF(R$1&lt;=$A$50,'lits occup graphique'!R14,0)))</f>
        <v>#REF!</v>
      </c>
      <c r="S14" s="24" t="e">
        <f ca="1">IF(AND(S$1&gt;$A$50,'lits occup graphique'!S14=1),"P",IF(AND(S$1&gt;$A$50,'lits occup graphique'!S14&gt;=2),"MP",IF(S$1&lt;=$A$50,'lits occup graphique'!S14,0)))</f>
        <v>#REF!</v>
      </c>
      <c r="T14" s="24" t="e">
        <f ca="1">IF(AND(T$1&gt;$A$50,'lits occup graphique'!T14=1),"P",IF(AND(T$1&gt;$A$50,'lits occup graphique'!T14&gt;=2),"MP",IF(T$1&lt;=$A$50,'lits occup graphique'!T14,0)))</f>
        <v>#REF!</v>
      </c>
      <c r="U14" s="24" t="e">
        <f ca="1">IF(AND(U$1&gt;$A$50,'lits occup graphique'!U14=1),"P",IF(AND(U$1&gt;$A$50,'lits occup graphique'!U14&gt;=2),"MP",IF(U$1&lt;=$A$50,'lits occup graphique'!U14,0)))</f>
        <v>#REF!</v>
      </c>
      <c r="V14" s="24" t="e">
        <f ca="1">IF(AND(V$1&gt;$A$50,'lits occup graphique'!V14=1),"P",IF(AND(V$1&gt;$A$50,'lits occup graphique'!V14&gt;=2),"MP",IF(V$1&lt;=$A$50,'lits occup graphique'!V14,0)))</f>
        <v>#REF!</v>
      </c>
      <c r="W14" s="24" t="e">
        <f ca="1">IF(AND(W$1&gt;$A$50,'lits occup graphique'!W14=1),"P",IF(AND(W$1&gt;$A$50,'lits occup graphique'!W14&gt;=2),"MP",IF(W$1&lt;=$A$50,'lits occup graphique'!W14,0)))</f>
        <v>#REF!</v>
      </c>
      <c r="X14" s="24" t="e">
        <f ca="1">IF(AND(X$1&gt;$A$50,'lits occup graphique'!X14=1),"P",IF(AND(X$1&gt;$A$50,'lits occup graphique'!X14&gt;=2),"MP",IF(X$1&lt;=$A$50,'lits occup graphique'!X14,0)))</f>
        <v>#REF!</v>
      </c>
      <c r="Y14" s="24" t="e">
        <f ca="1">IF(AND(Y$1&gt;$A$50,'lits occup graphique'!Y14=1),"P",IF(AND(Y$1&gt;$A$50,'lits occup graphique'!Y14&gt;=2),"MP",IF(Y$1&lt;=$A$50,'lits occup graphique'!Y14,0)))</f>
        <v>#REF!</v>
      </c>
      <c r="Z14" s="24" t="e">
        <f ca="1">IF(AND(Z$1&gt;$A$50,'lits occup graphique'!Z14=1),"P",IF(AND(Z$1&gt;$A$50,'lits occup graphique'!Z14&gt;=2),"MP",IF(Z$1&lt;=$A$50,'lits occup graphique'!Z14,0)))</f>
        <v>#REF!</v>
      </c>
      <c r="AA14" s="24" t="e">
        <f ca="1">IF(AND(AA$1&gt;$A$50,'lits occup graphique'!AA14=1),"P",IF(AND(AA$1&gt;$A$50,'lits occup graphique'!AA14&gt;=2),"MP",IF(AA$1&lt;=$A$50,'lits occup graphique'!AA14,0)))</f>
        <v>#REF!</v>
      </c>
      <c r="AB14" s="24" t="e">
        <f ca="1">IF(AND(AB$1&gt;$A$50,'lits occup graphique'!AB14=1),"P",IF(AND(AB$1&gt;$A$50,'lits occup graphique'!AB14&gt;=2),"MP",IF(AB$1&lt;=$A$50,'lits occup graphique'!AB14,0)))</f>
        <v>#REF!</v>
      </c>
      <c r="AC14" s="24" t="e">
        <f ca="1">IF(AND(AC$1&gt;$A$50,'lits occup graphique'!AC14=1),"P",IF(AND(AC$1&gt;$A$50,'lits occup graphique'!AC14&gt;=2),"MP",IF(AC$1&lt;=$A$50,'lits occup graphique'!AC14,0)))</f>
        <v>#REF!</v>
      </c>
      <c r="AD14" s="24" t="e">
        <f ca="1">IF(AND(AD$1&gt;$A$50,'lits occup graphique'!AD14=1),"P",IF(AND(AD$1&gt;$A$50,'lits occup graphique'!AD14&gt;=2),"MP",IF(AD$1&lt;=$A$50,'lits occup graphique'!AD14,0)))</f>
        <v>#REF!</v>
      </c>
      <c r="AE14" s="24" t="e">
        <f ca="1">IF(AND(AE$1&gt;$A$50,'lits occup graphique'!AE14=1),"P",IF(AND(AE$1&gt;$A$50,'lits occup graphique'!AE14&gt;=2),"MP",IF(AE$1&lt;=$A$50,'lits occup graphique'!AE14,0)))</f>
        <v>#REF!</v>
      </c>
      <c r="AF14" s="24" t="e">
        <f ca="1">IF(AND(AF$1&gt;$A$50,'lits occup graphique'!AF14=1),"P",IF(AND(AF$1&gt;$A$50,'lits occup graphique'!AF14&gt;=2),"MP",IF(AF$1&lt;=$A$50,'lits occup graphique'!AF14,0)))</f>
        <v>#REF!</v>
      </c>
      <c r="AG14" s="24" t="e">
        <f ca="1">IF(AND(AG$1&gt;$A$50,'lits occup graphique'!AG14=1),"P",IF(AND(AG$1&gt;$A$50,'lits occup graphique'!AG14&gt;=2),"MP",IF(AG$1&lt;=$A$50,'lits occup graphique'!AG14,0)))</f>
        <v>#REF!</v>
      </c>
      <c r="AH14" s="24" t="e">
        <f ca="1">IF(AND(AH$1&gt;$A$50,'lits occup graphique'!AH14=1),"P",IF(AND(AH$1&gt;$A$50,'lits occup graphique'!AH14&gt;=2),"MP",IF(AH$1&lt;=$A$50,'lits occup graphique'!AH14,0)))</f>
        <v>#REF!</v>
      </c>
      <c r="AI14" s="24" t="e">
        <f ca="1">IF(AND(AI$1&gt;$A$50,'lits occup graphique'!AI14=1),"P",IF(AND(AI$1&gt;$A$50,'lits occup graphique'!AI14&gt;=2),"MP",IF(AI$1&lt;=$A$50,'lits occup graphique'!AI14,0)))</f>
        <v>#REF!</v>
      </c>
      <c r="AJ14" s="24" t="e">
        <f ca="1">IF(AND(AJ$1&gt;$A$50,'lits occup graphique'!AJ14=1),"P",IF(AND(AJ$1&gt;$A$50,'lits occup graphique'!AJ14&gt;=2),"MP",IF(AJ$1&lt;=$A$50,'lits occup graphique'!AJ14,0)))</f>
        <v>#REF!</v>
      </c>
      <c r="AK14" s="24" t="e">
        <f ca="1">IF(AND(AK$1&gt;$A$50,'lits occup graphique'!AK14=1),"P",IF(AND(AK$1&gt;$A$50,'lits occup graphique'!AK14&gt;=2),"MP",IF(AK$1&lt;=$A$50,'lits occup graphique'!AK14,0)))</f>
        <v>#REF!</v>
      </c>
      <c r="AL14" s="24" t="e">
        <f ca="1">IF(AND(AL$1&gt;$A$50,'lits occup graphique'!AL14=1),"P",IF(AND(AL$1&gt;$A$50,'lits occup graphique'!AL14&gt;=2),"MP",IF(AL$1&lt;=$A$50,'lits occup graphique'!AL14,0)))</f>
        <v>#REF!</v>
      </c>
      <c r="AM14" s="24" t="e">
        <f ca="1">IF(AND(AM$1&gt;$A$50,'lits occup graphique'!AM14=1),"P",IF(AND(AM$1&gt;$A$50,'lits occup graphique'!AM14&gt;=2),"MP",IF(AM$1&lt;=$A$50,'lits occup graphique'!AM14,0)))</f>
        <v>#REF!</v>
      </c>
      <c r="AN14" s="24" t="e">
        <f ca="1">IF(AND(AN$1&gt;$A$50,'lits occup graphique'!AN14=1),"P",IF(AND(AN$1&gt;$A$50,'lits occup graphique'!AN14&gt;=2),"MP",IF(AN$1&lt;=$A$50,'lits occup graphique'!AN14,0)))</f>
        <v>#REF!</v>
      </c>
      <c r="AO14" s="24" t="e">
        <f ca="1">IF(AND(AO$1&gt;$A$50,'lits occup graphique'!AO14=1),"P",IF(AND(AO$1&gt;$A$50,'lits occup graphique'!AO14&gt;=2),"MP",IF(AO$1&lt;=$A$50,'lits occup graphique'!AO14,0)))</f>
        <v>#REF!</v>
      </c>
      <c r="AP14" s="24" t="e">
        <f ca="1">IF(AND(AP$1&gt;$A$50,'lits occup graphique'!AP14=1),"P",IF(AND(AP$1&gt;$A$50,'lits occup graphique'!AP14&gt;=2),"MP",IF(AP$1&lt;=$A$50,'lits occup graphique'!AP14,0)))</f>
        <v>#REF!</v>
      </c>
      <c r="AQ14" s="24" t="e">
        <f ca="1">IF(AND(AQ$1&gt;$A$50,'lits occup graphique'!AQ14=1),"P",IF(AND(AQ$1&gt;$A$50,'lits occup graphique'!AQ14&gt;=2),"MP",IF(AQ$1&lt;=$A$50,'lits occup graphique'!AQ14,0)))</f>
        <v>#REF!</v>
      </c>
      <c r="AR14" s="24" t="e">
        <f ca="1">IF(AND(AR$1&gt;$A$50,'lits occup graphique'!AR14=1),"P",IF(AND(AR$1&gt;$A$50,'lits occup graphique'!AR14&gt;=2),"MP",IF(AR$1&lt;=$A$50,'lits occup graphique'!AR14,0)))</f>
        <v>#REF!</v>
      </c>
      <c r="AS14" s="24" t="e">
        <f ca="1">IF(AND(AS$1&gt;$A$50,'lits occup graphique'!AS14=1),"P",IF(AND(AS$1&gt;$A$50,'lits occup graphique'!AS14&gt;=2),"MP",IF(AS$1&lt;=$A$50,'lits occup graphique'!AS14,0)))</f>
        <v>#REF!</v>
      </c>
      <c r="AT14" s="24" t="e">
        <f ca="1">IF(AND(AT$1&gt;$A$50,'lits occup graphique'!AT14=1),"P",IF(AND(AT$1&gt;$A$50,'lits occup graphique'!AT14&gt;=2),"MP",IF(AT$1&lt;=$A$50,'lits occup graphique'!AT14,0)))</f>
        <v>#REF!</v>
      </c>
      <c r="AU14" s="24" t="e">
        <f ca="1">IF(AND(AU$1&gt;$A$50,'lits occup graphique'!AU14=1),"P",IF(AND(AU$1&gt;$A$50,'lits occup graphique'!AU14&gt;=2),"MP",IF(AU$1&lt;=$A$50,'lits occup graphique'!AU14,0)))</f>
        <v>#REF!</v>
      </c>
      <c r="AV14" s="24" t="e">
        <f ca="1">IF(AND(AV$1&gt;$A$50,'lits occup graphique'!AV14=1),"P",IF(AND(AV$1&gt;$A$50,'lits occup graphique'!AV14&gt;=2),"MP",IF(AV$1&lt;=$A$50,'lits occup graphique'!AV14,0)))</f>
        <v>#REF!</v>
      </c>
      <c r="AW14" s="24" t="e">
        <f ca="1">IF(AND(AW$1&gt;$A$50,'lits occup graphique'!AW14=1),"P",IF(AND(AW$1&gt;$A$50,'lits occup graphique'!AW14&gt;=2),"MP",IF(AW$1&lt;=$A$50,'lits occup graphique'!AW14,0)))</f>
        <v>#REF!</v>
      </c>
      <c r="AX14" s="24" t="e">
        <f ca="1">IF(AND(AX$1&gt;$A$50,'lits occup graphique'!AX14=1),"P",IF(AND(AX$1&gt;$A$50,'lits occup graphique'!AX14&gt;=2),"MP",IF(AX$1&lt;=$A$50,'lits occup graphique'!AX14,0)))</f>
        <v>#REF!</v>
      </c>
      <c r="AY14" s="24" t="e">
        <f ca="1">IF(AND(AY$1&gt;$A$50,'lits occup graphique'!AY14=1),"P",IF(AND(AY$1&gt;$A$50,'lits occup graphique'!AY14&gt;=2),"MP",IF(AY$1&lt;=$A$50,'lits occup graphique'!AY14,0)))</f>
        <v>#REF!</v>
      </c>
      <c r="AZ14" s="24" t="e">
        <f ca="1">IF(AND(AZ$1&gt;$A$50,'lits occup graphique'!AZ14=1),"P",IF(AND(AZ$1&gt;$A$50,'lits occup graphique'!AZ14&gt;=2),"MP",IF(AZ$1&lt;=$A$50,'lits occup graphique'!AZ14,0)))</f>
        <v>#REF!</v>
      </c>
      <c r="BA14" s="24" t="e">
        <f ca="1">IF(AND(BA$1&gt;$A$50,'lits occup graphique'!BA14=1),"P",IF(AND(BA$1&gt;$A$50,'lits occup graphique'!BA14&gt;=2),"MP",IF(BA$1&lt;=$A$50,'lits occup graphique'!BA14,0)))</f>
        <v>#REF!</v>
      </c>
      <c r="BB14" s="24" t="e">
        <f ca="1">IF(AND(BB$1&gt;$A$50,'lits occup graphique'!BB14=1),"P",IF(AND(BB$1&gt;$A$50,'lits occup graphique'!BB14&gt;=2),"MP",IF(BB$1&lt;=$A$50,'lits occup graphique'!BB14,0)))</f>
        <v>#REF!</v>
      </c>
      <c r="BC14" s="24" t="e">
        <f ca="1">IF(AND(BC$1&gt;$A$50,'lits occup graphique'!BC14=1),"P",IF(AND(BC$1&gt;$A$50,'lits occup graphique'!BC14&gt;=2),"MP",IF(BC$1&lt;=$A$50,'lits occup graphique'!BC14,0)))</f>
        <v>#REF!</v>
      </c>
      <c r="BD14" s="24" t="e">
        <f ca="1">IF(AND(BD$1&gt;$A$50,'lits occup graphique'!BD14=1),"P",IF(AND(BD$1&gt;$A$50,'lits occup graphique'!BD14&gt;=2),"MP",IF(BD$1&lt;=$A$50,'lits occup graphique'!BD14,0)))</f>
        <v>#REF!</v>
      </c>
      <c r="BE14" s="24" t="e">
        <f ca="1">IF(AND(BE$1&gt;$A$50,'lits occup graphique'!BE14=1),"P",IF(AND(BE$1&gt;$A$50,'lits occup graphique'!BE14&gt;=2),"MP",IF(BE$1&lt;=$A$50,'lits occup graphique'!BE14,0)))</f>
        <v>#REF!</v>
      </c>
      <c r="BF14" s="24" t="e">
        <f ca="1">IF(AND(BF$1&gt;$A$50,'lits occup graphique'!BF14=1),"P",IF(AND(BF$1&gt;$A$50,'lits occup graphique'!BF14&gt;=2),"MP",IF(BF$1&lt;=$A$50,'lits occup graphique'!BF14,0)))</f>
        <v>#REF!</v>
      </c>
      <c r="BG14" s="24" t="e">
        <f ca="1">IF(AND(BG$1&gt;$A$50,'lits occup graphique'!BG14=1),"P",IF(AND(BG$1&gt;$A$50,'lits occup graphique'!BG14&gt;=2),"MP",IF(BG$1&lt;=$A$50,'lits occup graphique'!BG14,0)))</f>
        <v>#REF!</v>
      </c>
      <c r="BH14" s="24" t="e">
        <f ca="1">IF(AND(BH$1&gt;$A$50,'lits occup graphique'!BH14=1),"P",IF(AND(BH$1&gt;$A$50,'lits occup graphique'!BH14&gt;=2),"MP",IF(BH$1&lt;=$A$50,'lits occup graphique'!BH14,0)))</f>
        <v>#REF!</v>
      </c>
      <c r="BI14" s="24" t="e">
        <f ca="1">IF(AND(BI$1&gt;$A$50,'lits occup graphique'!BI14=1),"P",IF(AND(BI$1&gt;$A$50,'lits occup graphique'!BI14&gt;=2),"MP",IF(BI$1&lt;=$A$50,'lits occup graphique'!BI14,0)))</f>
        <v>#REF!</v>
      </c>
      <c r="BJ14" s="24" t="e">
        <f ca="1">IF(AND(BJ$1&gt;$A$50,'lits occup graphique'!BJ14=1),"P",IF(AND(BJ$1&gt;$A$50,'lits occup graphique'!BJ14&gt;=2),"MP",IF(BJ$1&lt;=$A$50,'lits occup graphique'!BJ14,0)))</f>
        <v>#REF!</v>
      </c>
      <c r="BK14" s="24" t="e">
        <f ca="1">IF(AND(BK$1&gt;$A$50,'lits occup graphique'!BK14=1),"P",IF(AND(BK$1&gt;$A$50,'lits occup graphique'!BK14&gt;=2),"MP",IF(BK$1&lt;=$A$50,'lits occup graphique'!BK14,0)))</f>
        <v>#REF!</v>
      </c>
      <c r="BL14" s="24" t="e">
        <f ca="1">IF(AND(BL$1&gt;$A$50,'lits occup graphique'!BL14=1),"P",IF(AND(BL$1&gt;$A$50,'lits occup graphique'!BL14&gt;=2),"MP",IF(BL$1&lt;=$A$50,'lits occup graphique'!BL14,0)))</f>
        <v>#REF!</v>
      </c>
      <c r="BM14" s="26"/>
      <c r="BN14" s="26"/>
      <c r="BO14" s="26"/>
      <c r="BP14" s="26"/>
      <c r="BQ14" s="26"/>
      <c r="BR14" s="26"/>
      <c r="BS14" s="26"/>
      <c r="BT14" s="26"/>
      <c r="BU14" s="26"/>
      <c r="BV14" s="26"/>
      <c r="BW14" s="26"/>
      <c r="BX14" s="26"/>
      <c r="BY14" s="26"/>
      <c r="BZ14" s="26"/>
      <c r="CA14" s="26"/>
      <c r="CB14" s="26"/>
      <c r="CC14" s="26"/>
    </row>
    <row r="15" spans="1:81" x14ac:dyDescent="0.2">
      <c r="A15" s="21" t="s">
        <v>210</v>
      </c>
      <c r="B15" s="24" t="e">
        <f ca="1">IF(AND(B$1&gt;$A$50,'lits occup graphique'!B15=1),"P",IF(AND(B$1&gt;$A$50,'lits occup graphique'!B15&gt;=2),"MP",IF(B$1&lt;=$A$50,'lits occup graphique'!B15,0)))</f>
        <v>#REF!</v>
      </c>
      <c r="C15" s="24" t="e">
        <f ca="1">IF(AND(C$1&gt;$A$50,'lits occup graphique'!C15=1),"P",IF(AND(C$1&gt;$A$50,'lits occup graphique'!C15&gt;=2),"MP",IF(C$1&lt;=$A$50,'lits occup graphique'!C15,0)))</f>
        <v>#REF!</v>
      </c>
      <c r="D15" s="24" t="e">
        <f ca="1">IF(AND(D$1&gt;$A$50,'lits occup graphique'!D15=1),"P",IF(AND(D$1&gt;$A$50,'lits occup graphique'!D15&gt;=2),"MP",IF(D$1&lt;=$A$50,'lits occup graphique'!D15,0)))</f>
        <v>#REF!</v>
      </c>
      <c r="E15" s="24" t="e">
        <f ca="1">IF(AND(E$1&gt;$A$50,'lits occup graphique'!E15=1),"P",IF(AND(E$1&gt;$A$50,'lits occup graphique'!E15&gt;=2),"MP",IF(E$1&lt;=$A$50,'lits occup graphique'!E15,0)))</f>
        <v>#REF!</v>
      </c>
      <c r="F15" s="24" t="e">
        <f ca="1">IF(AND(F$1&gt;$A$50,'lits occup graphique'!F15=1),"P",IF(AND(F$1&gt;$A$50,'lits occup graphique'!F15&gt;=2),"MP",IF(F$1&lt;=$A$50,'lits occup graphique'!F15,0)))</f>
        <v>#REF!</v>
      </c>
      <c r="G15" s="24" t="e">
        <f ca="1">IF(AND(G$1&gt;$A$50,'lits occup graphique'!G15=1),"P",IF(AND(G$1&gt;$A$50,'lits occup graphique'!G15&gt;=2),"MP",IF(G$1&lt;=$A$50,'lits occup graphique'!G15,0)))</f>
        <v>#REF!</v>
      </c>
      <c r="H15" s="24" t="e">
        <f ca="1">IF(AND(H$1&gt;$A$50,'lits occup graphique'!H15=1),"P",IF(AND(H$1&gt;$A$50,'lits occup graphique'!H15&gt;=2),"MP",IF(H$1&lt;=$A$50,'lits occup graphique'!H15,0)))</f>
        <v>#REF!</v>
      </c>
      <c r="I15" s="24" t="e">
        <f ca="1">IF(AND(I$1&gt;$A$50,'lits occup graphique'!I15=1),"P",IF(AND(I$1&gt;$A$50,'lits occup graphique'!I15&gt;=2),"MP",IF(I$1&lt;=$A$50,'lits occup graphique'!I15,0)))</f>
        <v>#REF!</v>
      </c>
      <c r="J15" s="24" t="e">
        <f ca="1">IF(AND(J$1&gt;$A$50,'lits occup graphique'!J15=1),"P",IF(AND(J$1&gt;$A$50,'lits occup graphique'!J15&gt;=2),"MP",IF(J$1&lt;=$A$50,'lits occup graphique'!J15,0)))</f>
        <v>#REF!</v>
      </c>
      <c r="K15" s="24" t="e">
        <f ca="1">IF(AND(K$1&gt;$A$50,'lits occup graphique'!K15=1),"P",IF(AND(K$1&gt;$A$50,'lits occup graphique'!K15&gt;=2),"MP",IF(K$1&lt;=$A$50,'lits occup graphique'!K15,0)))</f>
        <v>#REF!</v>
      </c>
      <c r="L15" s="24" t="e">
        <f ca="1">IF(AND(L$1&gt;$A$50,'lits occup graphique'!L15=1),"P",IF(AND(L$1&gt;$A$50,'lits occup graphique'!L15&gt;=2),"MP",IF(L$1&lt;=$A$50,'lits occup graphique'!L15,0)))</f>
        <v>#REF!</v>
      </c>
      <c r="M15" s="24" t="e">
        <f ca="1">IF(AND(M$1&gt;$A$50,'lits occup graphique'!M15=1),"P",IF(AND(M$1&gt;$A$50,'lits occup graphique'!M15&gt;=2),"MP",IF(M$1&lt;=$A$50,'lits occup graphique'!M15,0)))</f>
        <v>#REF!</v>
      </c>
      <c r="N15" s="24" t="e">
        <f ca="1">IF(AND(N$1&gt;$A$50,'lits occup graphique'!N15=1),"P",IF(AND(N$1&gt;$A$50,'lits occup graphique'!N15&gt;=2),"MP",IF(N$1&lt;=$A$50,'lits occup graphique'!N15,0)))</f>
        <v>#REF!</v>
      </c>
      <c r="O15" s="24" t="e">
        <f ca="1">IF(AND(O$1&gt;$A$50,'lits occup graphique'!O15=1),"P",IF(AND(O$1&gt;$A$50,'lits occup graphique'!O15&gt;=2),"MP",IF(O$1&lt;=$A$50,'lits occup graphique'!O15,0)))</f>
        <v>#REF!</v>
      </c>
      <c r="P15" s="24" t="e">
        <f ca="1">IF(AND(P$1&gt;$A$50,'lits occup graphique'!P15=1),"P",IF(AND(P$1&gt;$A$50,'lits occup graphique'!P15&gt;=2),"MP",IF(P$1&lt;=$A$50,'lits occup graphique'!P15,0)))</f>
        <v>#REF!</v>
      </c>
      <c r="Q15" s="24" t="e">
        <f ca="1">IF(AND(Q$1&gt;$A$50,'lits occup graphique'!Q15=1),"P",IF(AND(Q$1&gt;$A$50,'lits occup graphique'!Q15&gt;=2),"MP",IF(Q$1&lt;=$A$50,'lits occup graphique'!Q15,0)))</f>
        <v>#REF!</v>
      </c>
      <c r="R15" s="24" t="e">
        <f ca="1">IF(AND(R$1&gt;$A$50,'lits occup graphique'!R15=1),"P",IF(AND(R$1&gt;$A$50,'lits occup graphique'!R15&gt;=2),"MP",IF(R$1&lt;=$A$50,'lits occup graphique'!R15,0)))</f>
        <v>#REF!</v>
      </c>
      <c r="S15" s="24" t="e">
        <f ca="1">IF(AND(S$1&gt;$A$50,'lits occup graphique'!S15=1),"P",IF(AND(S$1&gt;$A$50,'lits occup graphique'!S15&gt;=2),"MP",IF(S$1&lt;=$A$50,'lits occup graphique'!S15,0)))</f>
        <v>#REF!</v>
      </c>
      <c r="T15" s="24" t="e">
        <f ca="1">IF(AND(T$1&gt;$A$50,'lits occup graphique'!T15=1),"P",IF(AND(T$1&gt;$A$50,'lits occup graphique'!T15&gt;=2),"MP",IF(T$1&lt;=$A$50,'lits occup graphique'!T15,0)))</f>
        <v>#REF!</v>
      </c>
      <c r="U15" s="24" t="e">
        <f ca="1">IF(AND(U$1&gt;$A$50,'lits occup graphique'!U15=1),"P",IF(AND(U$1&gt;$A$50,'lits occup graphique'!U15&gt;=2),"MP",IF(U$1&lt;=$A$50,'lits occup graphique'!U15,0)))</f>
        <v>#REF!</v>
      </c>
      <c r="V15" s="24" t="e">
        <f ca="1">IF(AND(V$1&gt;$A$50,'lits occup graphique'!V15=1),"P",IF(AND(V$1&gt;$A$50,'lits occup graphique'!V15&gt;=2),"MP",IF(V$1&lt;=$A$50,'lits occup graphique'!V15,0)))</f>
        <v>#REF!</v>
      </c>
      <c r="W15" s="24" t="e">
        <f ca="1">IF(AND(W$1&gt;$A$50,'lits occup graphique'!W15=1),"P",IF(AND(W$1&gt;$A$50,'lits occup graphique'!W15&gt;=2),"MP",IF(W$1&lt;=$A$50,'lits occup graphique'!W15,0)))</f>
        <v>#REF!</v>
      </c>
      <c r="X15" s="24" t="e">
        <f ca="1">IF(AND(X$1&gt;$A$50,'lits occup graphique'!X15=1),"P",IF(AND(X$1&gt;$A$50,'lits occup graphique'!X15&gt;=2),"MP",IF(X$1&lt;=$A$50,'lits occup graphique'!X15,0)))</f>
        <v>#REF!</v>
      </c>
      <c r="Y15" s="24" t="e">
        <f ca="1">IF(AND(Y$1&gt;$A$50,'lits occup graphique'!Y15=1),"P",IF(AND(Y$1&gt;$A$50,'lits occup graphique'!Y15&gt;=2),"MP",IF(Y$1&lt;=$A$50,'lits occup graphique'!Y15,0)))</f>
        <v>#REF!</v>
      </c>
      <c r="Z15" s="24" t="e">
        <f ca="1">IF(AND(Z$1&gt;$A$50,'lits occup graphique'!Z15=1),"P",IF(AND(Z$1&gt;$A$50,'lits occup graphique'!Z15&gt;=2),"MP",IF(Z$1&lt;=$A$50,'lits occup graphique'!Z15,0)))</f>
        <v>#REF!</v>
      </c>
      <c r="AA15" s="24" t="e">
        <f ca="1">IF(AND(AA$1&gt;$A$50,'lits occup graphique'!AA15=1),"P",IF(AND(AA$1&gt;$A$50,'lits occup graphique'!AA15&gt;=2),"MP",IF(AA$1&lt;=$A$50,'lits occup graphique'!AA15,0)))</f>
        <v>#REF!</v>
      </c>
      <c r="AB15" s="24" t="e">
        <f ca="1">IF(AND(AB$1&gt;$A$50,'lits occup graphique'!AB15=1),"P",IF(AND(AB$1&gt;$A$50,'lits occup graphique'!AB15&gt;=2),"MP",IF(AB$1&lt;=$A$50,'lits occup graphique'!AB15,0)))</f>
        <v>#REF!</v>
      </c>
      <c r="AC15" s="24" t="e">
        <f ca="1">IF(AND(AC$1&gt;$A$50,'lits occup graphique'!AC15=1),"P",IF(AND(AC$1&gt;$A$50,'lits occup graphique'!AC15&gt;=2),"MP",IF(AC$1&lt;=$A$50,'lits occup graphique'!AC15,0)))</f>
        <v>#REF!</v>
      </c>
      <c r="AD15" s="24" t="e">
        <f ca="1">IF(AND(AD$1&gt;$A$50,'lits occup graphique'!AD15=1),"P",IF(AND(AD$1&gt;$A$50,'lits occup graphique'!AD15&gt;=2),"MP",IF(AD$1&lt;=$A$50,'lits occup graphique'!AD15,0)))</f>
        <v>#REF!</v>
      </c>
      <c r="AE15" s="24" t="e">
        <f ca="1">IF(AND(AE$1&gt;$A$50,'lits occup graphique'!AE15=1),"P",IF(AND(AE$1&gt;$A$50,'lits occup graphique'!AE15&gt;=2),"MP",IF(AE$1&lt;=$A$50,'lits occup graphique'!AE15,0)))</f>
        <v>#REF!</v>
      </c>
      <c r="AF15" s="24" t="e">
        <f ca="1">IF(AND(AF$1&gt;$A$50,'lits occup graphique'!AF15=1),"P",IF(AND(AF$1&gt;$A$50,'lits occup graphique'!AF15&gt;=2),"MP",IF(AF$1&lt;=$A$50,'lits occup graphique'!AF15,0)))</f>
        <v>#REF!</v>
      </c>
      <c r="AG15" s="24" t="e">
        <f ca="1">IF(AND(AG$1&gt;$A$50,'lits occup graphique'!AG15=1),"P",IF(AND(AG$1&gt;$A$50,'lits occup graphique'!AG15&gt;=2),"MP",IF(AG$1&lt;=$A$50,'lits occup graphique'!AG15,0)))</f>
        <v>#REF!</v>
      </c>
      <c r="AH15" s="24" t="e">
        <f ca="1">IF(AND(AH$1&gt;$A$50,'lits occup graphique'!AH15=1),"P",IF(AND(AH$1&gt;$A$50,'lits occup graphique'!AH15&gt;=2),"MP",IF(AH$1&lt;=$A$50,'lits occup graphique'!AH15,0)))</f>
        <v>#REF!</v>
      </c>
      <c r="AI15" s="24" t="e">
        <f ca="1">IF(AND(AI$1&gt;$A$50,'lits occup graphique'!AI15=1),"P",IF(AND(AI$1&gt;$A$50,'lits occup graphique'!AI15&gt;=2),"MP",IF(AI$1&lt;=$A$50,'lits occup graphique'!AI15,0)))</f>
        <v>#REF!</v>
      </c>
      <c r="AJ15" s="24" t="e">
        <f ca="1">IF(AND(AJ$1&gt;$A$50,'lits occup graphique'!AJ15=1),"P",IF(AND(AJ$1&gt;$A$50,'lits occup graphique'!AJ15&gt;=2),"MP",IF(AJ$1&lt;=$A$50,'lits occup graphique'!AJ15,0)))</f>
        <v>#REF!</v>
      </c>
      <c r="AK15" s="24" t="e">
        <f ca="1">IF(AND(AK$1&gt;$A$50,'lits occup graphique'!AK15=1),"P",IF(AND(AK$1&gt;$A$50,'lits occup graphique'!AK15&gt;=2),"MP",IF(AK$1&lt;=$A$50,'lits occup graphique'!AK15,0)))</f>
        <v>#REF!</v>
      </c>
      <c r="AL15" s="24" t="e">
        <f ca="1">IF(AND(AL$1&gt;$A$50,'lits occup graphique'!AL15=1),"P",IF(AND(AL$1&gt;$A$50,'lits occup graphique'!AL15&gt;=2),"MP",IF(AL$1&lt;=$A$50,'lits occup graphique'!AL15,0)))</f>
        <v>#REF!</v>
      </c>
      <c r="AM15" s="24" t="e">
        <f ca="1">IF(AND(AM$1&gt;$A$50,'lits occup graphique'!AM15=1),"P",IF(AND(AM$1&gt;$A$50,'lits occup graphique'!AM15&gt;=2),"MP",IF(AM$1&lt;=$A$50,'lits occup graphique'!AM15,0)))</f>
        <v>#REF!</v>
      </c>
      <c r="AN15" s="24" t="e">
        <f ca="1">IF(AND(AN$1&gt;$A$50,'lits occup graphique'!AN15=1),"P",IF(AND(AN$1&gt;$A$50,'lits occup graphique'!AN15&gt;=2),"MP",IF(AN$1&lt;=$A$50,'lits occup graphique'!AN15,0)))</f>
        <v>#REF!</v>
      </c>
      <c r="AO15" s="24" t="e">
        <f ca="1">IF(AND(AO$1&gt;$A$50,'lits occup graphique'!AO15=1),"P",IF(AND(AO$1&gt;$A$50,'lits occup graphique'!AO15&gt;=2),"MP",IF(AO$1&lt;=$A$50,'lits occup graphique'!AO15,0)))</f>
        <v>#REF!</v>
      </c>
      <c r="AP15" s="24" t="e">
        <f ca="1">IF(AND(AP$1&gt;$A$50,'lits occup graphique'!AP15=1),"P",IF(AND(AP$1&gt;$A$50,'lits occup graphique'!AP15&gt;=2),"MP",IF(AP$1&lt;=$A$50,'lits occup graphique'!AP15,0)))</f>
        <v>#REF!</v>
      </c>
      <c r="AQ15" s="24" t="e">
        <f ca="1">IF(AND(AQ$1&gt;$A$50,'lits occup graphique'!AQ15=1),"P",IF(AND(AQ$1&gt;$A$50,'lits occup graphique'!AQ15&gt;=2),"MP",IF(AQ$1&lt;=$A$50,'lits occup graphique'!AQ15,0)))</f>
        <v>#REF!</v>
      </c>
      <c r="AR15" s="24" t="e">
        <f ca="1">IF(AND(AR$1&gt;$A$50,'lits occup graphique'!AR15=1),"P",IF(AND(AR$1&gt;$A$50,'lits occup graphique'!AR15&gt;=2),"MP",IF(AR$1&lt;=$A$50,'lits occup graphique'!AR15,0)))</f>
        <v>#REF!</v>
      </c>
      <c r="AS15" s="24" t="e">
        <f ca="1">IF(AND(AS$1&gt;$A$50,'lits occup graphique'!AS15=1),"P",IF(AND(AS$1&gt;$A$50,'lits occup graphique'!AS15&gt;=2),"MP",IF(AS$1&lt;=$A$50,'lits occup graphique'!AS15,0)))</f>
        <v>#REF!</v>
      </c>
      <c r="AT15" s="24" t="e">
        <f ca="1">IF(AND(AT$1&gt;$A$50,'lits occup graphique'!AT15=1),"P",IF(AND(AT$1&gt;$A$50,'lits occup graphique'!AT15&gt;=2),"MP",IF(AT$1&lt;=$A$50,'lits occup graphique'!AT15,0)))</f>
        <v>#REF!</v>
      </c>
      <c r="AU15" s="24" t="e">
        <f ca="1">IF(AND(AU$1&gt;$A$50,'lits occup graphique'!AU15=1),"P",IF(AND(AU$1&gt;$A$50,'lits occup graphique'!AU15&gt;=2),"MP",IF(AU$1&lt;=$A$50,'lits occup graphique'!AU15,0)))</f>
        <v>#REF!</v>
      </c>
      <c r="AV15" s="24" t="e">
        <f ca="1">IF(AND(AV$1&gt;$A$50,'lits occup graphique'!AV15=1),"P",IF(AND(AV$1&gt;$A$50,'lits occup graphique'!AV15&gt;=2),"MP",IF(AV$1&lt;=$A$50,'lits occup graphique'!AV15,0)))</f>
        <v>#REF!</v>
      </c>
      <c r="AW15" s="24" t="e">
        <f ca="1">IF(AND(AW$1&gt;$A$50,'lits occup graphique'!AW15=1),"P",IF(AND(AW$1&gt;$A$50,'lits occup graphique'!AW15&gt;=2),"MP",IF(AW$1&lt;=$A$50,'lits occup graphique'!AW15,0)))</f>
        <v>#REF!</v>
      </c>
      <c r="AX15" s="24" t="e">
        <f ca="1">IF(AND(AX$1&gt;$A$50,'lits occup graphique'!AX15=1),"P",IF(AND(AX$1&gt;$A$50,'lits occup graphique'!AX15&gt;=2),"MP",IF(AX$1&lt;=$A$50,'lits occup graphique'!AX15,0)))</f>
        <v>#REF!</v>
      </c>
      <c r="AY15" s="24" t="e">
        <f ca="1">IF(AND(AY$1&gt;$A$50,'lits occup graphique'!AY15=1),"P",IF(AND(AY$1&gt;$A$50,'lits occup graphique'!AY15&gt;=2),"MP",IF(AY$1&lt;=$A$50,'lits occup graphique'!AY15,0)))</f>
        <v>#REF!</v>
      </c>
      <c r="AZ15" s="24" t="e">
        <f ca="1">IF(AND(AZ$1&gt;$A$50,'lits occup graphique'!AZ15=1),"P",IF(AND(AZ$1&gt;$A$50,'lits occup graphique'!AZ15&gt;=2),"MP",IF(AZ$1&lt;=$A$50,'lits occup graphique'!AZ15,0)))</f>
        <v>#REF!</v>
      </c>
      <c r="BA15" s="24" t="e">
        <f ca="1">IF(AND(BA$1&gt;$A$50,'lits occup graphique'!BA15=1),"P",IF(AND(BA$1&gt;$A$50,'lits occup graphique'!BA15&gt;=2),"MP",IF(BA$1&lt;=$A$50,'lits occup graphique'!BA15,0)))</f>
        <v>#REF!</v>
      </c>
      <c r="BB15" s="24" t="e">
        <f ca="1">IF(AND(BB$1&gt;$A$50,'lits occup graphique'!BB15=1),"P",IF(AND(BB$1&gt;$A$50,'lits occup graphique'!BB15&gt;=2),"MP",IF(BB$1&lt;=$A$50,'lits occup graphique'!BB15,0)))</f>
        <v>#REF!</v>
      </c>
      <c r="BC15" s="24" t="e">
        <f ca="1">IF(AND(BC$1&gt;$A$50,'lits occup graphique'!BC15=1),"P",IF(AND(BC$1&gt;$A$50,'lits occup graphique'!BC15&gt;=2),"MP",IF(BC$1&lt;=$A$50,'lits occup graphique'!BC15,0)))</f>
        <v>#REF!</v>
      </c>
      <c r="BD15" s="24" t="e">
        <f ca="1">IF(AND(BD$1&gt;$A$50,'lits occup graphique'!BD15=1),"P",IF(AND(BD$1&gt;$A$50,'lits occup graphique'!BD15&gt;=2),"MP",IF(BD$1&lt;=$A$50,'lits occup graphique'!BD15,0)))</f>
        <v>#REF!</v>
      </c>
      <c r="BE15" s="24" t="e">
        <f ca="1">IF(AND(BE$1&gt;$A$50,'lits occup graphique'!BE15=1),"P",IF(AND(BE$1&gt;$A$50,'lits occup graphique'!BE15&gt;=2),"MP",IF(BE$1&lt;=$A$50,'lits occup graphique'!BE15,0)))</f>
        <v>#REF!</v>
      </c>
      <c r="BF15" s="24" t="e">
        <f ca="1">IF(AND(BF$1&gt;$A$50,'lits occup graphique'!BF15=1),"P",IF(AND(BF$1&gt;$A$50,'lits occup graphique'!BF15&gt;=2),"MP",IF(BF$1&lt;=$A$50,'lits occup graphique'!BF15,0)))</f>
        <v>#REF!</v>
      </c>
      <c r="BG15" s="24" t="e">
        <f ca="1">IF(AND(BG$1&gt;$A$50,'lits occup graphique'!BG15=1),"P",IF(AND(BG$1&gt;$A$50,'lits occup graphique'!BG15&gt;=2),"MP",IF(BG$1&lt;=$A$50,'lits occup graphique'!BG15,0)))</f>
        <v>#REF!</v>
      </c>
      <c r="BH15" s="24" t="e">
        <f ca="1">IF(AND(BH$1&gt;$A$50,'lits occup graphique'!BH15=1),"P",IF(AND(BH$1&gt;$A$50,'lits occup graphique'!BH15&gt;=2),"MP",IF(BH$1&lt;=$A$50,'lits occup graphique'!BH15,0)))</f>
        <v>#REF!</v>
      </c>
      <c r="BI15" s="24" t="e">
        <f ca="1">IF(AND(BI$1&gt;$A$50,'lits occup graphique'!BI15=1),"P",IF(AND(BI$1&gt;$A$50,'lits occup graphique'!BI15&gt;=2),"MP",IF(BI$1&lt;=$A$50,'lits occup graphique'!BI15,0)))</f>
        <v>#REF!</v>
      </c>
      <c r="BJ15" s="24" t="e">
        <f ca="1">IF(AND(BJ$1&gt;$A$50,'lits occup graphique'!BJ15=1),"P",IF(AND(BJ$1&gt;$A$50,'lits occup graphique'!BJ15&gt;=2),"MP",IF(BJ$1&lt;=$A$50,'lits occup graphique'!BJ15,0)))</f>
        <v>#REF!</v>
      </c>
      <c r="BK15" s="24" t="e">
        <f ca="1">IF(AND(BK$1&gt;$A$50,'lits occup graphique'!BK15=1),"P",IF(AND(BK$1&gt;$A$50,'lits occup graphique'!BK15&gt;=2),"MP",IF(BK$1&lt;=$A$50,'lits occup graphique'!BK15,0)))</f>
        <v>#REF!</v>
      </c>
      <c r="BL15" s="24" t="e">
        <f ca="1">IF(AND(BL$1&gt;$A$50,'lits occup graphique'!BL15=1),"P",IF(AND(BL$1&gt;$A$50,'lits occup graphique'!BL15&gt;=2),"MP",IF(BL$1&lt;=$A$50,'lits occup graphique'!BL15,0)))</f>
        <v>#REF!</v>
      </c>
      <c r="BM15" s="26"/>
      <c r="BN15" s="26"/>
      <c r="BO15" s="26"/>
      <c r="BP15" s="26"/>
      <c r="BQ15" s="26"/>
      <c r="BR15" s="26"/>
      <c r="BS15" s="26"/>
      <c r="BT15" s="26"/>
      <c r="BU15" s="26"/>
      <c r="BV15" s="26"/>
      <c r="BW15" s="26"/>
      <c r="BX15" s="26"/>
      <c r="BY15" s="26"/>
      <c r="BZ15" s="26"/>
      <c r="CA15" s="26"/>
      <c r="CB15" s="26"/>
      <c r="CC15" s="26"/>
    </row>
    <row r="16" spans="1:81" x14ac:dyDescent="0.2">
      <c r="A16" s="21" t="s">
        <v>211</v>
      </c>
      <c r="B16" s="24" t="e">
        <f ca="1">IF(AND(B$1&gt;$A$50,'lits occup graphique'!B16=1),"P",IF(AND(B$1&gt;$A$50,'lits occup graphique'!B16&gt;=2),"MP",IF(B$1&lt;=$A$50,'lits occup graphique'!B16,0)))</f>
        <v>#REF!</v>
      </c>
      <c r="C16" s="24" t="e">
        <f ca="1">IF(AND(C$1&gt;$A$50,'lits occup graphique'!C16=1),"P",IF(AND(C$1&gt;$A$50,'lits occup graphique'!C16&gt;=2),"MP",IF(C$1&lt;=$A$50,'lits occup graphique'!C16,0)))</f>
        <v>#REF!</v>
      </c>
      <c r="D16" s="24" t="e">
        <f ca="1">IF(AND(D$1&gt;$A$50,'lits occup graphique'!D16=1),"P",IF(AND(D$1&gt;$A$50,'lits occup graphique'!D16&gt;=2),"MP",IF(D$1&lt;=$A$50,'lits occup graphique'!D16,0)))</f>
        <v>#REF!</v>
      </c>
      <c r="E16" s="24" t="e">
        <f ca="1">IF(AND(E$1&gt;$A$50,'lits occup graphique'!E16=1),"P",IF(AND(E$1&gt;$A$50,'lits occup graphique'!E16&gt;=2),"MP",IF(E$1&lt;=$A$50,'lits occup graphique'!E16,0)))</f>
        <v>#REF!</v>
      </c>
      <c r="F16" s="24" t="e">
        <f ca="1">IF(AND(F$1&gt;$A$50,'lits occup graphique'!F16=1),"P",IF(AND(F$1&gt;$A$50,'lits occup graphique'!F16&gt;=2),"MP",IF(F$1&lt;=$A$50,'lits occup graphique'!F16,0)))</f>
        <v>#REF!</v>
      </c>
      <c r="G16" s="24" t="e">
        <f ca="1">IF(AND(G$1&gt;$A$50,'lits occup graphique'!G16=1),"P",IF(AND(G$1&gt;$A$50,'lits occup graphique'!G16&gt;=2),"MP",IF(G$1&lt;=$A$50,'lits occup graphique'!G16,0)))</f>
        <v>#REF!</v>
      </c>
      <c r="H16" s="24" t="e">
        <f ca="1">IF(AND(H$1&gt;$A$50,'lits occup graphique'!H16=1),"P",IF(AND(H$1&gt;$A$50,'lits occup graphique'!H16&gt;=2),"MP",IF(H$1&lt;=$A$50,'lits occup graphique'!H16,0)))</f>
        <v>#REF!</v>
      </c>
      <c r="I16" s="24" t="e">
        <f ca="1">IF(AND(I$1&gt;$A$50,'lits occup graphique'!I16=1),"P",IF(AND(I$1&gt;$A$50,'lits occup graphique'!I16&gt;=2),"MP",IF(I$1&lt;=$A$50,'lits occup graphique'!I16,0)))</f>
        <v>#REF!</v>
      </c>
      <c r="J16" s="24" t="e">
        <f ca="1">IF(AND(J$1&gt;$A$50,'lits occup graphique'!J16=1),"P",IF(AND(J$1&gt;$A$50,'lits occup graphique'!J16&gt;=2),"MP",IF(J$1&lt;=$A$50,'lits occup graphique'!J16,0)))</f>
        <v>#REF!</v>
      </c>
      <c r="K16" s="24" t="e">
        <f ca="1">IF(AND(K$1&gt;$A$50,'lits occup graphique'!K16=1),"P",IF(AND(K$1&gt;$A$50,'lits occup graphique'!K16&gt;=2),"MP",IF(K$1&lt;=$A$50,'lits occup graphique'!K16,0)))</f>
        <v>#REF!</v>
      </c>
      <c r="L16" s="24" t="e">
        <f ca="1">IF(AND(L$1&gt;$A$50,'lits occup graphique'!L16=1),"P",IF(AND(L$1&gt;$A$50,'lits occup graphique'!L16&gt;=2),"MP",IF(L$1&lt;=$A$50,'lits occup graphique'!L16,0)))</f>
        <v>#REF!</v>
      </c>
      <c r="M16" s="24" t="e">
        <f ca="1">IF(AND(M$1&gt;$A$50,'lits occup graphique'!M16=1),"P",IF(AND(M$1&gt;$A$50,'lits occup graphique'!M16&gt;=2),"MP",IF(M$1&lt;=$A$50,'lits occup graphique'!M16,0)))</f>
        <v>#REF!</v>
      </c>
      <c r="N16" s="24" t="e">
        <f ca="1">IF(AND(N$1&gt;$A$50,'lits occup graphique'!N16=1),"P",IF(AND(N$1&gt;$A$50,'lits occup graphique'!N16&gt;=2),"MP",IF(N$1&lt;=$A$50,'lits occup graphique'!N16,0)))</f>
        <v>#REF!</v>
      </c>
      <c r="O16" s="24" t="e">
        <f ca="1">IF(AND(O$1&gt;$A$50,'lits occup graphique'!O16=1),"P",IF(AND(O$1&gt;$A$50,'lits occup graphique'!O16&gt;=2),"MP",IF(O$1&lt;=$A$50,'lits occup graphique'!O16,0)))</f>
        <v>#REF!</v>
      </c>
      <c r="P16" s="24" t="e">
        <f ca="1">IF(AND(P$1&gt;$A$50,'lits occup graphique'!P16=1),"P",IF(AND(P$1&gt;$A$50,'lits occup graphique'!P16&gt;=2),"MP",IF(P$1&lt;=$A$50,'lits occup graphique'!P16,0)))</f>
        <v>#REF!</v>
      </c>
      <c r="Q16" s="24" t="e">
        <f ca="1">IF(AND(Q$1&gt;$A$50,'lits occup graphique'!Q16=1),"P",IF(AND(Q$1&gt;$A$50,'lits occup graphique'!Q16&gt;=2),"MP",IF(Q$1&lt;=$A$50,'lits occup graphique'!Q16,0)))</f>
        <v>#REF!</v>
      </c>
      <c r="R16" s="24" t="e">
        <f ca="1">IF(AND(R$1&gt;$A$50,'lits occup graphique'!R16=1),"P",IF(AND(R$1&gt;$A$50,'lits occup graphique'!R16&gt;=2),"MP",IF(R$1&lt;=$A$50,'lits occup graphique'!R16,0)))</f>
        <v>#REF!</v>
      </c>
      <c r="S16" s="24" t="e">
        <f ca="1">IF(AND(S$1&gt;$A$50,'lits occup graphique'!S16=1),"P",IF(AND(S$1&gt;$A$50,'lits occup graphique'!S16&gt;=2),"MP",IF(S$1&lt;=$A$50,'lits occup graphique'!S16,0)))</f>
        <v>#REF!</v>
      </c>
      <c r="T16" s="24" t="e">
        <f ca="1">IF(AND(T$1&gt;$A$50,'lits occup graphique'!T16=1),"P",IF(AND(T$1&gt;$A$50,'lits occup graphique'!T16&gt;=2),"MP",IF(T$1&lt;=$A$50,'lits occup graphique'!T16,0)))</f>
        <v>#REF!</v>
      </c>
      <c r="U16" s="24" t="e">
        <f ca="1">IF(AND(U$1&gt;$A$50,'lits occup graphique'!U16=1),"P",IF(AND(U$1&gt;$A$50,'lits occup graphique'!U16&gt;=2),"MP",IF(U$1&lt;=$A$50,'lits occup graphique'!U16,0)))</f>
        <v>#REF!</v>
      </c>
      <c r="V16" s="24" t="e">
        <f ca="1">IF(AND(V$1&gt;$A$50,'lits occup graphique'!V16=1),"P",IF(AND(V$1&gt;$A$50,'lits occup graphique'!V16&gt;=2),"MP",IF(V$1&lt;=$A$50,'lits occup graphique'!V16,0)))</f>
        <v>#REF!</v>
      </c>
      <c r="W16" s="24" t="e">
        <f ca="1">IF(AND(W$1&gt;$A$50,'lits occup graphique'!W16=1),"P",IF(AND(W$1&gt;$A$50,'lits occup graphique'!W16&gt;=2),"MP",IF(W$1&lt;=$A$50,'lits occup graphique'!W16,0)))</f>
        <v>#REF!</v>
      </c>
      <c r="X16" s="24" t="e">
        <f ca="1">IF(AND(X$1&gt;$A$50,'lits occup graphique'!X16=1),"P",IF(AND(X$1&gt;$A$50,'lits occup graphique'!X16&gt;=2),"MP",IF(X$1&lt;=$A$50,'lits occup graphique'!X16,0)))</f>
        <v>#REF!</v>
      </c>
      <c r="Y16" s="24" t="e">
        <f ca="1">IF(AND(Y$1&gt;$A$50,'lits occup graphique'!Y16=1),"P",IF(AND(Y$1&gt;$A$50,'lits occup graphique'!Y16&gt;=2),"MP",IF(Y$1&lt;=$A$50,'lits occup graphique'!Y16,0)))</f>
        <v>#REF!</v>
      </c>
      <c r="Z16" s="24" t="e">
        <f ca="1">IF(AND(Z$1&gt;$A$50,'lits occup graphique'!Z16=1),"P",IF(AND(Z$1&gt;$A$50,'lits occup graphique'!Z16&gt;=2),"MP",IF(Z$1&lt;=$A$50,'lits occup graphique'!Z16,0)))</f>
        <v>#REF!</v>
      </c>
      <c r="AA16" s="24" t="e">
        <f ca="1">IF(AND(AA$1&gt;$A$50,'lits occup graphique'!AA16=1),"P",IF(AND(AA$1&gt;$A$50,'lits occup graphique'!AA16&gt;=2),"MP",IF(AA$1&lt;=$A$50,'lits occup graphique'!AA16,0)))</f>
        <v>#REF!</v>
      </c>
      <c r="AB16" s="24" t="e">
        <f ca="1">IF(AND(AB$1&gt;$A$50,'lits occup graphique'!AB16=1),"P",IF(AND(AB$1&gt;$A$50,'lits occup graphique'!AB16&gt;=2),"MP",IF(AB$1&lt;=$A$50,'lits occup graphique'!AB16,0)))</f>
        <v>#REF!</v>
      </c>
      <c r="AC16" s="24" t="e">
        <f ca="1">IF(AND(AC$1&gt;$A$50,'lits occup graphique'!AC16=1),"P",IF(AND(AC$1&gt;$A$50,'lits occup graphique'!AC16&gt;=2),"MP",IF(AC$1&lt;=$A$50,'lits occup graphique'!AC16,0)))</f>
        <v>#REF!</v>
      </c>
      <c r="AD16" s="24" t="e">
        <f ca="1">IF(AND(AD$1&gt;$A$50,'lits occup graphique'!AD16=1),"P",IF(AND(AD$1&gt;$A$50,'lits occup graphique'!AD16&gt;=2),"MP",IF(AD$1&lt;=$A$50,'lits occup graphique'!AD16,0)))</f>
        <v>#REF!</v>
      </c>
      <c r="AE16" s="24" t="e">
        <f ca="1">IF(AND(AE$1&gt;$A$50,'lits occup graphique'!AE16=1),"P",IF(AND(AE$1&gt;$A$50,'lits occup graphique'!AE16&gt;=2),"MP",IF(AE$1&lt;=$A$50,'lits occup graphique'!AE16,0)))</f>
        <v>#REF!</v>
      </c>
      <c r="AF16" s="24" t="e">
        <f ca="1">IF(AND(AF$1&gt;$A$50,'lits occup graphique'!AF16=1),"P",IF(AND(AF$1&gt;$A$50,'lits occup graphique'!AF16&gt;=2),"MP",IF(AF$1&lt;=$A$50,'lits occup graphique'!AF16,0)))</f>
        <v>#REF!</v>
      </c>
      <c r="AG16" s="24" t="e">
        <f ca="1">IF(AND(AG$1&gt;$A$50,'lits occup graphique'!AG16=1),"P",IF(AND(AG$1&gt;$A$50,'lits occup graphique'!AG16&gt;=2),"MP",IF(AG$1&lt;=$A$50,'lits occup graphique'!AG16,0)))</f>
        <v>#REF!</v>
      </c>
      <c r="AH16" s="24" t="e">
        <f ca="1">IF(AND(AH$1&gt;$A$50,'lits occup graphique'!AH16=1),"P",IF(AND(AH$1&gt;$A$50,'lits occup graphique'!AH16&gt;=2),"MP",IF(AH$1&lt;=$A$50,'lits occup graphique'!AH16,0)))</f>
        <v>#REF!</v>
      </c>
      <c r="AI16" s="24" t="e">
        <f ca="1">IF(AND(AI$1&gt;$A$50,'lits occup graphique'!AI16=1),"P",IF(AND(AI$1&gt;$A$50,'lits occup graphique'!AI16&gt;=2),"MP",IF(AI$1&lt;=$A$50,'lits occup graphique'!AI16,0)))</f>
        <v>#REF!</v>
      </c>
      <c r="AJ16" s="24" t="e">
        <f ca="1">IF(AND(AJ$1&gt;$A$50,'lits occup graphique'!AJ16=1),"P",IF(AND(AJ$1&gt;$A$50,'lits occup graphique'!AJ16&gt;=2),"MP",IF(AJ$1&lt;=$A$50,'lits occup graphique'!AJ16,0)))</f>
        <v>#REF!</v>
      </c>
      <c r="AK16" s="24" t="e">
        <f ca="1">IF(AND(AK$1&gt;$A$50,'lits occup graphique'!AK16=1),"P",IF(AND(AK$1&gt;$A$50,'lits occup graphique'!AK16&gt;=2),"MP",IF(AK$1&lt;=$A$50,'lits occup graphique'!AK16,0)))</f>
        <v>#REF!</v>
      </c>
      <c r="AL16" s="24" t="e">
        <f ca="1">IF(AND(AL$1&gt;$A$50,'lits occup graphique'!AL16=1),"P",IF(AND(AL$1&gt;$A$50,'lits occup graphique'!AL16&gt;=2),"MP",IF(AL$1&lt;=$A$50,'lits occup graphique'!AL16,0)))</f>
        <v>#REF!</v>
      </c>
      <c r="AM16" s="24" t="e">
        <f ca="1">IF(AND(AM$1&gt;$A$50,'lits occup graphique'!AM16=1),"P",IF(AND(AM$1&gt;$A$50,'lits occup graphique'!AM16&gt;=2),"MP",IF(AM$1&lt;=$A$50,'lits occup graphique'!AM16,0)))</f>
        <v>#REF!</v>
      </c>
      <c r="AN16" s="24" t="e">
        <f ca="1">IF(AND(AN$1&gt;$A$50,'lits occup graphique'!AN16=1),"P",IF(AND(AN$1&gt;$A$50,'lits occup graphique'!AN16&gt;=2),"MP",IF(AN$1&lt;=$A$50,'lits occup graphique'!AN16,0)))</f>
        <v>#REF!</v>
      </c>
      <c r="AO16" s="24" t="e">
        <f ca="1">IF(AND(AO$1&gt;$A$50,'lits occup graphique'!AO16=1),"P",IF(AND(AO$1&gt;$A$50,'lits occup graphique'!AO16&gt;=2),"MP",IF(AO$1&lt;=$A$50,'lits occup graphique'!AO16,0)))</f>
        <v>#REF!</v>
      </c>
      <c r="AP16" s="24" t="e">
        <f ca="1">IF(AND(AP$1&gt;$A$50,'lits occup graphique'!AP16=1),"P",IF(AND(AP$1&gt;$A$50,'lits occup graphique'!AP16&gt;=2),"MP",IF(AP$1&lt;=$A$50,'lits occup graphique'!AP16,0)))</f>
        <v>#REF!</v>
      </c>
      <c r="AQ16" s="24" t="e">
        <f ca="1">IF(AND(AQ$1&gt;$A$50,'lits occup graphique'!AQ16=1),"P",IF(AND(AQ$1&gt;$A$50,'lits occup graphique'!AQ16&gt;=2),"MP",IF(AQ$1&lt;=$A$50,'lits occup graphique'!AQ16,0)))</f>
        <v>#REF!</v>
      </c>
      <c r="AR16" s="24" t="e">
        <f ca="1">IF(AND(AR$1&gt;$A$50,'lits occup graphique'!AR16=1),"P",IF(AND(AR$1&gt;$A$50,'lits occup graphique'!AR16&gt;=2),"MP",IF(AR$1&lt;=$A$50,'lits occup graphique'!AR16,0)))</f>
        <v>#REF!</v>
      </c>
      <c r="AS16" s="24" t="e">
        <f ca="1">IF(AND(AS$1&gt;$A$50,'lits occup graphique'!AS16=1),"P",IF(AND(AS$1&gt;$A$50,'lits occup graphique'!AS16&gt;=2),"MP",IF(AS$1&lt;=$A$50,'lits occup graphique'!AS16,0)))</f>
        <v>#REF!</v>
      </c>
      <c r="AT16" s="24" t="e">
        <f ca="1">IF(AND(AT$1&gt;$A$50,'lits occup graphique'!AT16=1),"P",IF(AND(AT$1&gt;$A$50,'lits occup graphique'!AT16&gt;=2),"MP",IF(AT$1&lt;=$A$50,'lits occup graphique'!AT16,0)))</f>
        <v>#REF!</v>
      </c>
      <c r="AU16" s="24" t="e">
        <f ca="1">IF(AND(AU$1&gt;$A$50,'lits occup graphique'!AU16=1),"P",IF(AND(AU$1&gt;$A$50,'lits occup graphique'!AU16&gt;=2),"MP",IF(AU$1&lt;=$A$50,'lits occup graphique'!AU16,0)))</f>
        <v>#REF!</v>
      </c>
      <c r="AV16" s="24" t="e">
        <f ca="1">IF(AND(AV$1&gt;$A$50,'lits occup graphique'!AV16=1),"P",IF(AND(AV$1&gt;$A$50,'lits occup graphique'!AV16&gt;=2),"MP",IF(AV$1&lt;=$A$50,'lits occup graphique'!AV16,0)))</f>
        <v>#REF!</v>
      </c>
      <c r="AW16" s="24" t="e">
        <f ca="1">IF(AND(AW$1&gt;$A$50,'lits occup graphique'!AW16=1),"P",IF(AND(AW$1&gt;$A$50,'lits occup graphique'!AW16&gt;=2),"MP",IF(AW$1&lt;=$A$50,'lits occup graphique'!AW16,0)))</f>
        <v>#REF!</v>
      </c>
      <c r="AX16" s="24" t="e">
        <f ca="1">IF(AND(AX$1&gt;$A$50,'lits occup graphique'!AX16=1),"P",IF(AND(AX$1&gt;$A$50,'lits occup graphique'!AX16&gt;=2),"MP",IF(AX$1&lt;=$A$50,'lits occup graphique'!AX16,0)))</f>
        <v>#REF!</v>
      </c>
      <c r="AY16" s="24" t="e">
        <f ca="1">IF(AND(AY$1&gt;$A$50,'lits occup graphique'!AY16=1),"P",IF(AND(AY$1&gt;$A$50,'lits occup graphique'!AY16&gt;=2),"MP",IF(AY$1&lt;=$A$50,'lits occup graphique'!AY16,0)))</f>
        <v>#REF!</v>
      </c>
      <c r="AZ16" s="24" t="e">
        <f ca="1">IF(AND(AZ$1&gt;$A$50,'lits occup graphique'!AZ16=1),"P",IF(AND(AZ$1&gt;$A$50,'lits occup graphique'!AZ16&gt;=2),"MP",IF(AZ$1&lt;=$A$50,'lits occup graphique'!AZ16,0)))</f>
        <v>#REF!</v>
      </c>
      <c r="BA16" s="24" t="e">
        <f ca="1">IF(AND(BA$1&gt;$A$50,'lits occup graphique'!BA16=1),"P",IF(AND(BA$1&gt;$A$50,'lits occup graphique'!BA16&gt;=2),"MP",IF(BA$1&lt;=$A$50,'lits occup graphique'!BA16,0)))</f>
        <v>#REF!</v>
      </c>
      <c r="BB16" s="24" t="e">
        <f ca="1">IF(AND(BB$1&gt;$A$50,'lits occup graphique'!BB16=1),"P",IF(AND(BB$1&gt;$A$50,'lits occup graphique'!BB16&gt;=2),"MP",IF(BB$1&lt;=$A$50,'lits occup graphique'!BB16,0)))</f>
        <v>#REF!</v>
      </c>
      <c r="BC16" s="24" t="e">
        <f ca="1">IF(AND(BC$1&gt;$A$50,'lits occup graphique'!BC16=1),"P",IF(AND(BC$1&gt;$A$50,'lits occup graphique'!BC16&gt;=2),"MP",IF(BC$1&lt;=$A$50,'lits occup graphique'!BC16,0)))</f>
        <v>#REF!</v>
      </c>
      <c r="BD16" s="24" t="e">
        <f ca="1">IF(AND(BD$1&gt;$A$50,'lits occup graphique'!BD16=1),"P",IF(AND(BD$1&gt;$A$50,'lits occup graphique'!BD16&gt;=2),"MP",IF(BD$1&lt;=$A$50,'lits occup graphique'!BD16,0)))</f>
        <v>#REF!</v>
      </c>
      <c r="BE16" s="24" t="e">
        <f ca="1">IF(AND(BE$1&gt;$A$50,'lits occup graphique'!BE16=1),"P",IF(AND(BE$1&gt;$A$50,'lits occup graphique'!BE16&gt;=2),"MP",IF(BE$1&lt;=$A$50,'lits occup graphique'!BE16,0)))</f>
        <v>#REF!</v>
      </c>
      <c r="BF16" s="24" t="e">
        <f ca="1">IF(AND(BF$1&gt;$A$50,'lits occup graphique'!BF16=1),"P",IF(AND(BF$1&gt;$A$50,'lits occup graphique'!BF16&gt;=2),"MP",IF(BF$1&lt;=$A$50,'lits occup graphique'!BF16,0)))</f>
        <v>#REF!</v>
      </c>
      <c r="BG16" s="24" t="e">
        <f ca="1">IF(AND(BG$1&gt;$A$50,'lits occup graphique'!BG16=1),"P",IF(AND(BG$1&gt;$A$50,'lits occup graphique'!BG16&gt;=2),"MP",IF(BG$1&lt;=$A$50,'lits occup graphique'!BG16,0)))</f>
        <v>#REF!</v>
      </c>
      <c r="BH16" s="24" t="e">
        <f ca="1">IF(AND(BH$1&gt;$A$50,'lits occup graphique'!BH16=1),"P",IF(AND(BH$1&gt;$A$50,'lits occup graphique'!BH16&gt;=2),"MP",IF(BH$1&lt;=$A$50,'lits occup graphique'!BH16,0)))</f>
        <v>#REF!</v>
      </c>
      <c r="BI16" s="24" t="e">
        <f ca="1">IF(AND(BI$1&gt;$A$50,'lits occup graphique'!BI16=1),"P",IF(AND(BI$1&gt;$A$50,'lits occup graphique'!BI16&gt;=2),"MP",IF(BI$1&lt;=$A$50,'lits occup graphique'!BI16,0)))</f>
        <v>#REF!</v>
      </c>
      <c r="BJ16" s="24" t="e">
        <f ca="1">IF(AND(BJ$1&gt;$A$50,'lits occup graphique'!BJ16=1),"P",IF(AND(BJ$1&gt;$A$50,'lits occup graphique'!BJ16&gt;=2),"MP",IF(BJ$1&lt;=$A$50,'lits occup graphique'!BJ16,0)))</f>
        <v>#REF!</v>
      </c>
      <c r="BK16" s="24" t="e">
        <f ca="1">IF(AND(BK$1&gt;$A$50,'lits occup graphique'!BK16=1),"P",IF(AND(BK$1&gt;$A$50,'lits occup graphique'!BK16&gt;=2),"MP",IF(BK$1&lt;=$A$50,'lits occup graphique'!BK16,0)))</f>
        <v>#REF!</v>
      </c>
      <c r="BL16" s="24" t="e">
        <f ca="1">IF(AND(BL$1&gt;$A$50,'lits occup graphique'!BL16=1),"P",IF(AND(BL$1&gt;$A$50,'lits occup graphique'!BL16&gt;=2),"MP",IF(BL$1&lt;=$A$50,'lits occup graphique'!BL16,0)))</f>
        <v>#REF!</v>
      </c>
      <c r="BM16" s="26"/>
      <c r="BN16" s="26"/>
      <c r="BO16" s="26"/>
      <c r="BP16" s="26"/>
      <c r="BQ16" s="26"/>
      <c r="BR16" s="26"/>
      <c r="BS16" s="26"/>
      <c r="BT16" s="26"/>
      <c r="BU16" s="26"/>
      <c r="BV16" s="26"/>
      <c r="BW16" s="26"/>
      <c r="BX16" s="26"/>
      <c r="BY16" s="26"/>
      <c r="BZ16" s="26"/>
      <c r="CA16" s="26"/>
      <c r="CB16" s="26"/>
      <c r="CC16" s="26"/>
    </row>
    <row r="17" spans="1:81" x14ac:dyDescent="0.2">
      <c r="A17" s="21" t="s">
        <v>212</v>
      </c>
      <c r="B17" s="24" t="e">
        <f ca="1">IF(AND(B$1&gt;$A$50,'lits occup graphique'!B17=1),"P",IF(AND(B$1&gt;$A$50,'lits occup graphique'!B17&gt;=2),"MP",IF(B$1&lt;=$A$50,'lits occup graphique'!B17,0)))</f>
        <v>#REF!</v>
      </c>
      <c r="C17" s="24" t="e">
        <f ca="1">IF(AND(C$1&gt;$A$50,'lits occup graphique'!C17=1),"P",IF(AND(C$1&gt;$A$50,'lits occup graphique'!C17&gt;=2),"MP",IF(C$1&lt;=$A$50,'lits occup graphique'!C17,0)))</f>
        <v>#REF!</v>
      </c>
      <c r="D17" s="24" t="e">
        <f ca="1">IF(AND(D$1&gt;$A$50,'lits occup graphique'!D17=1),"P",IF(AND(D$1&gt;$A$50,'lits occup graphique'!D17&gt;=2),"MP",IF(D$1&lt;=$A$50,'lits occup graphique'!D17,0)))</f>
        <v>#REF!</v>
      </c>
      <c r="E17" s="24" t="e">
        <f ca="1">IF(AND(E$1&gt;$A$50,'lits occup graphique'!E17=1),"P",IF(AND(E$1&gt;$A$50,'lits occup graphique'!E17&gt;=2),"MP",IF(E$1&lt;=$A$50,'lits occup graphique'!E17,0)))</f>
        <v>#REF!</v>
      </c>
      <c r="F17" s="24" t="e">
        <f ca="1">IF(AND(F$1&gt;$A$50,'lits occup graphique'!F17=1),"P",IF(AND(F$1&gt;$A$50,'lits occup graphique'!F17&gt;=2),"MP",IF(F$1&lt;=$A$50,'lits occup graphique'!F17,0)))</f>
        <v>#REF!</v>
      </c>
      <c r="G17" s="24" t="e">
        <f ca="1">IF(AND(G$1&gt;$A$50,'lits occup graphique'!G17=1),"P",IF(AND(G$1&gt;$A$50,'lits occup graphique'!G17&gt;=2),"MP",IF(G$1&lt;=$A$50,'lits occup graphique'!G17,0)))</f>
        <v>#REF!</v>
      </c>
      <c r="H17" s="24" t="e">
        <f ca="1">IF(AND(H$1&gt;$A$50,'lits occup graphique'!H17=1),"P",IF(AND(H$1&gt;$A$50,'lits occup graphique'!H17&gt;=2),"MP",IF(H$1&lt;=$A$50,'lits occup graphique'!H17,0)))</f>
        <v>#REF!</v>
      </c>
      <c r="I17" s="24" t="e">
        <f ca="1">IF(AND(I$1&gt;$A$50,'lits occup graphique'!I17=1),"P",IF(AND(I$1&gt;$A$50,'lits occup graphique'!I17&gt;=2),"MP",IF(I$1&lt;=$A$50,'lits occup graphique'!I17,0)))</f>
        <v>#REF!</v>
      </c>
      <c r="J17" s="24" t="e">
        <f ca="1">IF(AND(J$1&gt;$A$50,'lits occup graphique'!J17=1),"P",IF(AND(J$1&gt;$A$50,'lits occup graphique'!J17&gt;=2),"MP",IF(J$1&lt;=$A$50,'lits occup graphique'!J17,0)))</f>
        <v>#REF!</v>
      </c>
      <c r="K17" s="24" t="e">
        <f ca="1">IF(AND(K$1&gt;$A$50,'lits occup graphique'!K17=1),"P",IF(AND(K$1&gt;$A$50,'lits occup graphique'!K17&gt;=2),"MP",IF(K$1&lt;=$A$50,'lits occup graphique'!K17,0)))</f>
        <v>#REF!</v>
      </c>
      <c r="L17" s="24" t="e">
        <f ca="1">IF(AND(L$1&gt;$A$50,'lits occup graphique'!L17=1),"P",IF(AND(L$1&gt;$A$50,'lits occup graphique'!L17&gt;=2),"MP",IF(L$1&lt;=$A$50,'lits occup graphique'!L17,0)))</f>
        <v>#REF!</v>
      </c>
      <c r="M17" s="24" t="e">
        <f ca="1">IF(AND(M$1&gt;$A$50,'lits occup graphique'!M17=1),"P",IF(AND(M$1&gt;$A$50,'lits occup graphique'!M17&gt;=2),"MP",IF(M$1&lt;=$A$50,'lits occup graphique'!M17,0)))</f>
        <v>#REF!</v>
      </c>
      <c r="N17" s="24" t="e">
        <f ca="1">IF(AND(N$1&gt;$A$50,'lits occup graphique'!N17=1),"P",IF(AND(N$1&gt;$A$50,'lits occup graphique'!N17&gt;=2),"MP",IF(N$1&lt;=$A$50,'lits occup graphique'!N17,0)))</f>
        <v>#REF!</v>
      </c>
      <c r="O17" s="24" t="e">
        <f ca="1">IF(AND(O$1&gt;$A$50,'lits occup graphique'!O17=1),"P",IF(AND(O$1&gt;$A$50,'lits occup graphique'!O17&gt;=2),"MP",IF(O$1&lt;=$A$50,'lits occup graphique'!O17,0)))</f>
        <v>#REF!</v>
      </c>
      <c r="P17" s="24" t="e">
        <f ca="1">IF(AND(P$1&gt;$A$50,'lits occup graphique'!P17=1),"P",IF(AND(P$1&gt;$A$50,'lits occup graphique'!P17&gt;=2),"MP",IF(P$1&lt;=$A$50,'lits occup graphique'!P17,0)))</f>
        <v>#REF!</v>
      </c>
      <c r="Q17" s="24" t="e">
        <f ca="1">IF(AND(Q$1&gt;$A$50,'lits occup graphique'!Q17=1),"P",IF(AND(Q$1&gt;$A$50,'lits occup graphique'!Q17&gt;=2),"MP",IF(Q$1&lt;=$A$50,'lits occup graphique'!Q17,0)))</f>
        <v>#REF!</v>
      </c>
      <c r="R17" s="24" t="e">
        <f ca="1">IF(AND(R$1&gt;$A$50,'lits occup graphique'!R17=1),"P",IF(AND(R$1&gt;$A$50,'lits occup graphique'!R17&gt;=2),"MP",IF(R$1&lt;=$A$50,'lits occup graphique'!R17,0)))</f>
        <v>#REF!</v>
      </c>
      <c r="S17" s="24" t="e">
        <f ca="1">IF(AND(S$1&gt;$A$50,'lits occup graphique'!S17=1),"P",IF(AND(S$1&gt;$A$50,'lits occup graphique'!S17&gt;=2),"MP",IF(S$1&lt;=$A$50,'lits occup graphique'!S17,0)))</f>
        <v>#REF!</v>
      </c>
      <c r="T17" s="24" t="e">
        <f ca="1">IF(AND(T$1&gt;$A$50,'lits occup graphique'!T17=1),"P",IF(AND(T$1&gt;$A$50,'lits occup graphique'!T17&gt;=2),"MP",IF(T$1&lt;=$A$50,'lits occup graphique'!T17,0)))</f>
        <v>#REF!</v>
      </c>
      <c r="U17" s="24" t="e">
        <f ca="1">IF(AND(U$1&gt;$A$50,'lits occup graphique'!U17=1),"P",IF(AND(U$1&gt;$A$50,'lits occup graphique'!U17&gt;=2),"MP",IF(U$1&lt;=$A$50,'lits occup graphique'!U17,0)))</f>
        <v>#REF!</v>
      </c>
      <c r="V17" s="24" t="e">
        <f ca="1">IF(AND(V$1&gt;$A$50,'lits occup graphique'!V17=1),"P",IF(AND(V$1&gt;$A$50,'lits occup graphique'!V17&gt;=2),"MP",IF(V$1&lt;=$A$50,'lits occup graphique'!V17,0)))</f>
        <v>#REF!</v>
      </c>
      <c r="W17" s="24" t="e">
        <f ca="1">IF(AND(W$1&gt;$A$50,'lits occup graphique'!W17=1),"P",IF(AND(W$1&gt;$A$50,'lits occup graphique'!W17&gt;=2),"MP",IF(W$1&lt;=$A$50,'lits occup graphique'!W17,0)))</f>
        <v>#REF!</v>
      </c>
      <c r="X17" s="24" t="e">
        <f ca="1">IF(AND(X$1&gt;$A$50,'lits occup graphique'!X17=1),"P",IF(AND(X$1&gt;$A$50,'lits occup graphique'!X17&gt;=2),"MP",IF(X$1&lt;=$A$50,'lits occup graphique'!X17,0)))</f>
        <v>#REF!</v>
      </c>
      <c r="Y17" s="24" t="e">
        <f ca="1">IF(AND(Y$1&gt;$A$50,'lits occup graphique'!Y17=1),"P",IF(AND(Y$1&gt;$A$50,'lits occup graphique'!Y17&gt;=2),"MP",IF(Y$1&lt;=$A$50,'lits occup graphique'!Y17,0)))</f>
        <v>#REF!</v>
      </c>
      <c r="Z17" s="24" t="e">
        <f ca="1">IF(AND(Z$1&gt;$A$50,'lits occup graphique'!Z17=1),"P",IF(AND(Z$1&gt;$A$50,'lits occup graphique'!Z17&gt;=2),"MP",IF(Z$1&lt;=$A$50,'lits occup graphique'!Z17,0)))</f>
        <v>#REF!</v>
      </c>
      <c r="AA17" s="24" t="e">
        <f ca="1">IF(AND(AA$1&gt;$A$50,'lits occup graphique'!AA17=1),"P",IF(AND(AA$1&gt;$A$50,'lits occup graphique'!AA17&gt;=2),"MP",IF(AA$1&lt;=$A$50,'lits occup graphique'!AA17,0)))</f>
        <v>#REF!</v>
      </c>
      <c r="AB17" s="24" t="e">
        <f ca="1">IF(AND(AB$1&gt;$A$50,'lits occup graphique'!AB17=1),"P",IF(AND(AB$1&gt;$A$50,'lits occup graphique'!AB17&gt;=2),"MP",IF(AB$1&lt;=$A$50,'lits occup graphique'!AB17,0)))</f>
        <v>#REF!</v>
      </c>
      <c r="AC17" s="24" t="e">
        <f ca="1">IF(AND(AC$1&gt;$A$50,'lits occup graphique'!AC17=1),"P",IF(AND(AC$1&gt;$A$50,'lits occup graphique'!AC17&gt;=2),"MP",IF(AC$1&lt;=$A$50,'lits occup graphique'!AC17,0)))</f>
        <v>#REF!</v>
      </c>
      <c r="AD17" s="24" t="e">
        <f ca="1">IF(AND(AD$1&gt;$A$50,'lits occup graphique'!AD17=1),"P",IF(AND(AD$1&gt;$A$50,'lits occup graphique'!AD17&gt;=2),"MP",IF(AD$1&lt;=$A$50,'lits occup graphique'!AD17,0)))</f>
        <v>#REF!</v>
      </c>
      <c r="AE17" s="24" t="e">
        <f ca="1">IF(AND(AE$1&gt;$A$50,'lits occup graphique'!AE17=1),"P",IF(AND(AE$1&gt;$A$50,'lits occup graphique'!AE17&gt;=2),"MP",IF(AE$1&lt;=$A$50,'lits occup graphique'!AE17,0)))</f>
        <v>#REF!</v>
      </c>
      <c r="AF17" s="24" t="e">
        <f ca="1">IF(AND(AF$1&gt;$A$50,'lits occup graphique'!AF17=1),"P",IF(AND(AF$1&gt;$A$50,'lits occup graphique'!AF17&gt;=2),"MP",IF(AF$1&lt;=$A$50,'lits occup graphique'!AF17,0)))</f>
        <v>#REF!</v>
      </c>
      <c r="AG17" s="24" t="e">
        <f ca="1">IF(AND(AG$1&gt;$A$50,'lits occup graphique'!AG17=1),"P",IF(AND(AG$1&gt;$A$50,'lits occup graphique'!AG17&gt;=2),"MP",IF(AG$1&lt;=$A$50,'lits occup graphique'!AG17,0)))</f>
        <v>#REF!</v>
      </c>
      <c r="AH17" s="24" t="e">
        <f ca="1">IF(AND(AH$1&gt;$A$50,'lits occup graphique'!AH17=1),"P",IF(AND(AH$1&gt;$A$50,'lits occup graphique'!AH17&gt;=2),"MP",IF(AH$1&lt;=$A$50,'lits occup graphique'!AH17,0)))</f>
        <v>#REF!</v>
      </c>
      <c r="AI17" s="24" t="e">
        <f ca="1">IF(AND(AI$1&gt;$A$50,'lits occup graphique'!AI17=1),"P",IF(AND(AI$1&gt;$A$50,'lits occup graphique'!AI17&gt;=2),"MP",IF(AI$1&lt;=$A$50,'lits occup graphique'!AI17,0)))</f>
        <v>#REF!</v>
      </c>
      <c r="AJ17" s="24" t="e">
        <f ca="1">IF(AND(AJ$1&gt;$A$50,'lits occup graphique'!AJ17=1),"P",IF(AND(AJ$1&gt;$A$50,'lits occup graphique'!AJ17&gt;=2),"MP",IF(AJ$1&lt;=$A$50,'lits occup graphique'!AJ17,0)))</f>
        <v>#REF!</v>
      </c>
      <c r="AK17" s="24" t="e">
        <f ca="1">IF(AND(AK$1&gt;$A$50,'lits occup graphique'!AK17=1),"P",IF(AND(AK$1&gt;$A$50,'lits occup graphique'!AK17&gt;=2),"MP",IF(AK$1&lt;=$A$50,'lits occup graphique'!AK17,0)))</f>
        <v>#REF!</v>
      </c>
      <c r="AL17" s="24" t="e">
        <f ca="1">IF(AND(AL$1&gt;$A$50,'lits occup graphique'!AL17=1),"P",IF(AND(AL$1&gt;$A$50,'lits occup graphique'!AL17&gt;=2),"MP",IF(AL$1&lt;=$A$50,'lits occup graphique'!AL17,0)))</f>
        <v>#REF!</v>
      </c>
      <c r="AM17" s="24" t="e">
        <f ca="1">IF(AND(AM$1&gt;$A$50,'lits occup graphique'!AM17=1),"P",IF(AND(AM$1&gt;$A$50,'lits occup graphique'!AM17&gt;=2),"MP",IF(AM$1&lt;=$A$50,'lits occup graphique'!AM17,0)))</f>
        <v>#REF!</v>
      </c>
      <c r="AN17" s="24" t="e">
        <f ca="1">IF(AND(AN$1&gt;$A$50,'lits occup graphique'!AN17=1),"P",IF(AND(AN$1&gt;$A$50,'lits occup graphique'!AN17&gt;=2),"MP",IF(AN$1&lt;=$A$50,'lits occup graphique'!AN17,0)))</f>
        <v>#REF!</v>
      </c>
      <c r="AO17" s="24" t="e">
        <f ca="1">IF(AND(AO$1&gt;$A$50,'lits occup graphique'!AO17=1),"P",IF(AND(AO$1&gt;$A$50,'lits occup graphique'!AO17&gt;=2),"MP",IF(AO$1&lt;=$A$50,'lits occup graphique'!AO17,0)))</f>
        <v>#REF!</v>
      </c>
      <c r="AP17" s="24" t="e">
        <f ca="1">IF(AND(AP$1&gt;$A$50,'lits occup graphique'!AP17=1),"P",IF(AND(AP$1&gt;$A$50,'lits occup graphique'!AP17&gt;=2),"MP",IF(AP$1&lt;=$A$50,'lits occup graphique'!AP17,0)))</f>
        <v>#REF!</v>
      </c>
      <c r="AQ17" s="24" t="e">
        <f ca="1">IF(AND(AQ$1&gt;$A$50,'lits occup graphique'!AQ17=1),"P",IF(AND(AQ$1&gt;$A$50,'lits occup graphique'!AQ17&gt;=2),"MP",IF(AQ$1&lt;=$A$50,'lits occup graphique'!AQ17,0)))</f>
        <v>#REF!</v>
      </c>
      <c r="AR17" s="24" t="e">
        <f ca="1">IF(AND(AR$1&gt;$A$50,'lits occup graphique'!AR17=1),"P",IF(AND(AR$1&gt;$A$50,'lits occup graphique'!AR17&gt;=2),"MP",IF(AR$1&lt;=$A$50,'lits occup graphique'!AR17,0)))</f>
        <v>#REF!</v>
      </c>
      <c r="AS17" s="24" t="e">
        <f ca="1">IF(AND(AS$1&gt;$A$50,'lits occup graphique'!AS17=1),"P",IF(AND(AS$1&gt;$A$50,'lits occup graphique'!AS17&gt;=2),"MP",IF(AS$1&lt;=$A$50,'lits occup graphique'!AS17,0)))</f>
        <v>#REF!</v>
      </c>
      <c r="AT17" s="24" t="e">
        <f ca="1">IF(AND(AT$1&gt;$A$50,'lits occup graphique'!AT17=1),"P",IF(AND(AT$1&gt;$A$50,'lits occup graphique'!AT17&gt;=2),"MP",IF(AT$1&lt;=$A$50,'lits occup graphique'!AT17,0)))</f>
        <v>#REF!</v>
      </c>
      <c r="AU17" s="24" t="e">
        <f ca="1">IF(AND(AU$1&gt;$A$50,'lits occup graphique'!AU17=1),"P",IF(AND(AU$1&gt;$A$50,'lits occup graphique'!AU17&gt;=2),"MP",IF(AU$1&lt;=$A$50,'lits occup graphique'!AU17,0)))</f>
        <v>#REF!</v>
      </c>
      <c r="AV17" s="24" t="e">
        <f ca="1">IF(AND(AV$1&gt;$A$50,'lits occup graphique'!AV17=1),"P",IF(AND(AV$1&gt;$A$50,'lits occup graphique'!AV17&gt;=2),"MP",IF(AV$1&lt;=$A$50,'lits occup graphique'!AV17,0)))</f>
        <v>#REF!</v>
      </c>
      <c r="AW17" s="24" t="e">
        <f ca="1">IF(AND(AW$1&gt;$A$50,'lits occup graphique'!AW17=1),"P",IF(AND(AW$1&gt;$A$50,'lits occup graphique'!AW17&gt;=2),"MP",IF(AW$1&lt;=$A$50,'lits occup graphique'!AW17,0)))</f>
        <v>#REF!</v>
      </c>
      <c r="AX17" s="24" t="e">
        <f ca="1">IF(AND(AX$1&gt;$A$50,'lits occup graphique'!AX17=1),"P",IF(AND(AX$1&gt;$A$50,'lits occup graphique'!AX17&gt;=2),"MP",IF(AX$1&lt;=$A$50,'lits occup graphique'!AX17,0)))</f>
        <v>#REF!</v>
      </c>
      <c r="AY17" s="24" t="e">
        <f ca="1">IF(AND(AY$1&gt;$A$50,'lits occup graphique'!AY17=1),"P",IF(AND(AY$1&gt;$A$50,'lits occup graphique'!AY17&gt;=2),"MP",IF(AY$1&lt;=$A$50,'lits occup graphique'!AY17,0)))</f>
        <v>#REF!</v>
      </c>
      <c r="AZ17" s="24" t="e">
        <f ca="1">IF(AND(AZ$1&gt;$A$50,'lits occup graphique'!AZ17=1),"P",IF(AND(AZ$1&gt;$A$50,'lits occup graphique'!AZ17&gt;=2),"MP",IF(AZ$1&lt;=$A$50,'lits occup graphique'!AZ17,0)))</f>
        <v>#REF!</v>
      </c>
      <c r="BA17" s="24" t="e">
        <f ca="1">IF(AND(BA$1&gt;$A$50,'lits occup graphique'!BA17=1),"P",IF(AND(BA$1&gt;$A$50,'lits occup graphique'!BA17&gt;=2),"MP",IF(BA$1&lt;=$A$50,'lits occup graphique'!BA17,0)))</f>
        <v>#REF!</v>
      </c>
      <c r="BB17" s="24" t="e">
        <f ca="1">IF(AND(BB$1&gt;$A$50,'lits occup graphique'!BB17=1),"P",IF(AND(BB$1&gt;$A$50,'lits occup graphique'!BB17&gt;=2),"MP",IF(BB$1&lt;=$A$50,'lits occup graphique'!BB17,0)))</f>
        <v>#REF!</v>
      </c>
      <c r="BC17" s="24" t="e">
        <f ca="1">IF(AND(BC$1&gt;$A$50,'lits occup graphique'!BC17=1),"P",IF(AND(BC$1&gt;$A$50,'lits occup graphique'!BC17&gt;=2),"MP",IF(BC$1&lt;=$A$50,'lits occup graphique'!BC17,0)))</f>
        <v>#REF!</v>
      </c>
      <c r="BD17" s="24" t="e">
        <f ca="1">IF(AND(BD$1&gt;$A$50,'lits occup graphique'!BD17=1),"P",IF(AND(BD$1&gt;$A$50,'lits occup graphique'!BD17&gt;=2),"MP",IF(BD$1&lt;=$A$50,'lits occup graphique'!BD17,0)))</f>
        <v>#REF!</v>
      </c>
      <c r="BE17" s="24" t="e">
        <f ca="1">IF(AND(BE$1&gt;$A$50,'lits occup graphique'!BE17=1),"P",IF(AND(BE$1&gt;$A$50,'lits occup graphique'!BE17&gt;=2),"MP",IF(BE$1&lt;=$A$50,'lits occup graphique'!BE17,0)))</f>
        <v>#REF!</v>
      </c>
      <c r="BF17" s="24" t="e">
        <f ca="1">IF(AND(BF$1&gt;$A$50,'lits occup graphique'!BF17=1),"P",IF(AND(BF$1&gt;$A$50,'lits occup graphique'!BF17&gt;=2),"MP",IF(BF$1&lt;=$A$50,'lits occup graphique'!BF17,0)))</f>
        <v>#REF!</v>
      </c>
      <c r="BG17" s="24" t="e">
        <f ca="1">IF(AND(BG$1&gt;$A$50,'lits occup graphique'!BG17=1),"P",IF(AND(BG$1&gt;$A$50,'lits occup graphique'!BG17&gt;=2),"MP",IF(BG$1&lt;=$A$50,'lits occup graphique'!BG17,0)))</f>
        <v>#REF!</v>
      </c>
      <c r="BH17" s="24" t="e">
        <f ca="1">IF(AND(BH$1&gt;$A$50,'lits occup graphique'!BH17=1),"P",IF(AND(BH$1&gt;$A$50,'lits occup graphique'!BH17&gt;=2),"MP",IF(BH$1&lt;=$A$50,'lits occup graphique'!BH17,0)))</f>
        <v>#REF!</v>
      </c>
      <c r="BI17" s="24" t="e">
        <f ca="1">IF(AND(BI$1&gt;$A$50,'lits occup graphique'!BI17=1),"P",IF(AND(BI$1&gt;$A$50,'lits occup graphique'!BI17&gt;=2),"MP",IF(BI$1&lt;=$A$50,'lits occup graphique'!BI17,0)))</f>
        <v>#REF!</v>
      </c>
      <c r="BJ17" s="24" t="e">
        <f ca="1">IF(AND(BJ$1&gt;$A$50,'lits occup graphique'!BJ17=1),"P",IF(AND(BJ$1&gt;$A$50,'lits occup graphique'!BJ17&gt;=2),"MP",IF(BJ$1&lt;=$A$50,'lits occup graphique'!BJ17,0)))</f>
        <v>#REF!</v>
      </c>
      <c r="BK17" s="24" t="e">
        <f ca="1">IF(AND(BK$1&gt;$A$50,'lits occup graphique'!BK17=1),"P",IF(AND(BK$1&gt;$A$50,'lits occup graphique'!BK17&gt;=2),"MP",IF(BK$1&lt;=$A$50,'lits occup graphique'!BK17,0)))</f>
        <v>#REF!</v>
      </c>
      <c r="BL17" s="24" t="e">
        <f ca="1">IF(AND(BL$1&gt;$A$50,'lits occup graphique'!BL17=1),"P",IF(AND(BL$1&gt;$A$50,'lits occup graphique'!BL17&gt;=2),"MP",IF(BL$1&lt;=$A$50,'lits occup graphique'!BL17,0)))</f>
        <v>#REF!</v>
      </c>
      <c r="BM17" s="26"/>
      <c r="BN17" s="26"/>
      <c r="BO17" s="26"/>
      <c r="BP17" s="26"/>
      <c r="BQ17" s="26"/>
      <c r="BR17" s="26"/>
      <c r="BS17" s="26"/>
      <c r="BT17" s="26"/>
      <c r="BU17" s="26"/>
      <c r="BV17" s="26"/>
      <c r="BW17" s="26"/>
      <c r="BX17" s="26"/>
      <c r="BY17" s="26"/>
      <c r="BZ17" s="26"/>
      <c r="CA17" s="26"/>
      <c r="CB17" s="26"/>
      <c r="CC17" s="26"/>
    </row>
    <row r="18" spans="1:81" x14ac:dyDescent="0.2">
      <c r="A18" s="21" t="s">
        <v>213</v>
      </c>
      <c r="B18" s="24" t="e">
        <f ca="1">IF(AND(B$1&gt;$A$50,'lits occup graphique'!B18=1),"P",IF(AND(B$1&gt;$A$50,'lits occup graphique'!B18&gt;=2),"MP",IF(B$1&lt;=$A$50,'lits occup graphique'!B18,0)))</f>
        <v>#REF!</v>
      </c>
      <c r="C18" s="24" t="e">
        <f ca="1">IF(AND(C$1&gt;$A$50,'lits occup graphique'!C18=1),"P",IF(AND(C$1&gt;$A$50,'lits occup graphique'!C18&gt;=2),"MP",IF(C$1&lt;=$A$50,'lits occup graphique'!C18,0)))</f>
        <v>#REF!</v>
      </c>
      <c r="D18" s="24" t="e">
        <f ca="1">IF(AND(D$1&gt;$A$50,'lits occup graphique'!D18=1),"P",IF(AND(D$1&gt;$A$50,'lits occup graphique'!D18&gt;=2),"MP",IF(D$1&lt;=$A$50,'lits occup graphique'!D18,0)))</f>
        <v>#REF!</v>
      </c>
      <c r="E18" s="24" t="e">
        <f ca="1">IF(AND(E$1&gt;$A$50,'lits occup graphique'!E18=1),"P",IF(AND(E$1&gt;$A$50,'lits occup graphique'!E18&gt;=2),"MP",IF(E$1&lt;=$A$50,'lits occup graphique'!E18,0)))</f>
        <v>#REF!</v>
      </c>
      <c r="F18" s="24" t="e">
        <f ca="1">IF(AND(F$1&gt;$A$50,'lits occup graphique'!F18=1),"P",IF(AND(F$1&gt;$A$50,'lits occup graphique'!F18&gt;=2),"MP",IF(F$1&lt;=$A$50,'lits occup graphique'!F18,0)))</f>
        <v>#REF!</v>
      </c>
      <c r="G18" s="24" t="e">
        <f ca="1">IF(AND(G$1&gt;$A$50,'lits occup graphique'!G18=1),"P",IF(AND(G$1&gt;$A$50,'lits occup graphique'!G18&gt;=2),"MP",IF(G$1&lt;=$A$50,'lits occup graphique'!G18,0)))</f>
        <v>#REF!</v>
      </c>
      <c r="H18" s="24" t="e">
        <f ca="1">IF(AND(H$1&gt;$A$50,'lits occup graphique'!H18=1),"P",IF(AND(H$1&gt;$A$50,'lits occup graphique'!H18&gt;=2),"MP",IF(H$1&lt;=$A$50,'lits occup graphique'!H18,0)))</f>
        <v>#REF!</v>
      </c>
      <c r="I18" s="24" t="e">
        <f ca="1">IF(AND(I$1&gt;$A$50,'lits occup graphique'!I18=1),"P",IF(AND(I$1&gt;$A$50,'lits occup graphique'!I18&gt;=2),"MP",IF(I$1&lt;=$A$50,'lits occup graphique'!I18,0)))</f>
        <v>#REF!</v>
      </c>
      <c r="J18" s="24" t="e">
        <f ca="1">IF(AND(J$1&gt;$A$50,'lits occup graphique'!J18=1),"P",IF(AND(J$1&gt;$A$50,'lits occup graphique'!J18&gt;=2),"MP",IF(J$1&lt;=$A$50,'lits occup graphique'!J18,0)))</f>
        <v>#REF!</v>
      </c>
      <c r="K18" s="24" t="e">
        <f ca="1">IF(AND(K$1&gt;$A$50,'lits occup graphique'!K18=1),"P",IF(AND(K$1&gt;$A$50,'lits occup graphique'!K18&gt;=2),"MP",IF(K$1&lt;=$A$50,'lits occup graphique'!K18,0)))</f>
        <v>#REF!</v>
      </c>
      <c r="L18" s="24" t="e">
        <f ca="1">IF(AND(L$1&gt;$A$50,'lits occup graphique'!L18=1),"P",IF(AND(L$1&gt;$A$50,'lits occup graphique'!L18&gt;=2),"MP",IF(L$1&lt;=$A$50,'lits occup graphique'!L18,0)))</f>
        <v>#REF!</v>
      </c>
      <c r="M18" s="24" t="e">
        <f ca="1">IF(AND(M$1&gt;$A$50,'lits occup graphique'!M18=1),"P",IF(AND(M$1&gt;$A$50,'lits occup graphique'!M18&gt;=2),"MP",IF(M$1&lt;=$A$50,'lits occup graphique'!M18,0)))</f>
        <v>#REF!</v>
      </c>
      <c r="N18" s="24" t="e">
        <f ca="1">IF(AND(N$1&gt;$A$50,'lits occup graphique'!N18=1),"P",IF(AND(N$1&gt;$A$50,'lits occup graphique'!N18&gt;=2),"MP",IF(N$1&lt;=$A$50,'lits occup graphique'!N18,0)))</f>
        <v>#REF!</v>
      </c>
      <c r="O18" s="24" t="e">
        <f ca="1">IF(AND(O$1&gt;$A$50,'lits occup graphique'!O18=1),"P",IF(AND(O$1&gt;$A$50,'lits occup graphique'!O18&gt;=2),"MP",IF(O$1&lt;=$A$50,'lits occup graphique'!O18,0)))</f>
        <v>#REF!</v>
      </c>
      <c r="P18" s="24" t="e">
        <f ca="1">IF(AND(P$1&gt;$A$50,'lits occup graphique'!P18=1),"P",IF(AND(P$1&gt;$A$50,'lits occup graphique'!P18&gt;=2),"MP",IF(P$1&lt;=$A$50,'lits occup graphique'!P18,0)))</f>
        <v>#REF!</v>
      </c>
      <c r="Q18" s="24" t="e">
        <f ca="1">IF(AND(Q$1&gt;$A$50,'lits occup graphique'!Q18=1),"P",IF(AND(Q$1&gt;$A$50,'lits occup graphique'!Q18&gt;=2),"MP",IF(Q$1&lt;=$A$50,'lits occup graphique'!Q18,0)))</f>
        <v>#REF!</v>
      </c>
      <c r="R18" s="24" t="e">
        <f ca="1">IF(AND(R$1&gt;$A$50,'lits occup graphique'!R18=1),"P",IF(AND(R$1&gt;$A$50,'lits occup graphique'!R18&gt;=2),"MP",IF(R$1&lt;=$A$50,'lits occup graphique'!R18,0)))</f>
        <v>#REF!</v>
      </c>
      <c r="S18" s="24" t="e">
        <f ca="1">IF(AND(S$1&gt;$A$50,'lits occup graphique'!S18=1),"P",IF(AND(S$1&gt;$A$50,'lits occup graphique'!S18&gt;=2),"MP",IF(S$1&lt;=$A$50,'lits occup graphique'!S18,0)))</f>
        <v>#REF!</v>
      </c>
      <c r="T18" s="24" t="e">
        <f ca="1">IF(AND(T$1&gt;$A$50,'lits occup graphique'!T18=1),"P",IF(AND(T$1&gt;$A$50,'lits occup graphique'!T18&gt;=2),"MP",IF(T$1&lt;=$A$50,'lits occup graphique'!T18,0)))</f>
        <v>#REF!</v>
      </c>
      <c r="U18" s="24" t="e">
        <f ca="1">IF(AND(U$1&gt;$A$50,'lits occup graphique'!U18=1),"P",IF(AND(U$1&gt;$A$50,'lits occup graphique'!U18&gt;=2),"MP",IF(U$1&lt;=$A$50,'lits occup graphique'!U18,0)))</f>
        <v>#REF!</v>
      </c>
      <c r="V18" s="24" t="e">
        <f ca="1">IF(AND(V$1&gt;$A$50,'lits occup graphique'!V18=1),"P",IF(AND(V$1&gt;$A$50,'lits occup graphique'!V18&gt;=2),"MP",IF(V$1&lt;=$A$50,'lits occup graphique'!V18,0)))</f>
        <v>#REF!</v>
      </c>
      <c r="W18" s="24" t="e">
        <f ca="1">IF(AND(W$1&gt;$A$50,'lits occup graphique'!W18=1),"P",IF(AND(W$1&gt;$A$50,'lits occup graphique'!W18&gt;=2),"MP",IF(W$1&lt;=$A$50,'lits occup graphique'!W18,0)))</f>
        <v>#REF!</v>
      </c>
      <c r="X18" s="24" t="e">
        <f ca="1">IF(AND(X$1&gt;$A$50,'lits occup graphique'!X18=1),"P",IF(AND(X$1&gt;$A$50,'lits occup graphique'!X18&gt;=2),"MP",IF(X$1&lt;=$A$50,'lits occup graphique'!X18,0)))</f>
        <v>#REF!</v>
      </c>
      <c r="Y18" s="24" t="e">
        <f ca="1">IF(AND(Y$1&gt;$A$50,'lits occup graphique'!Y18=1),"P",IF(AND(Y$1&gt;$A$50,'lits occup graphique'!Y18&gt;=2),"MP",IF(Y$1&lt;=$A$50,'lits occup graphique'!Y18,0)))</f>
        <v>#REF!</v>
      </c>
      <c r="Z18" s="24" t="e">
        <f ca="1">IF(AND(Z$1&gt;$A$50,'lits occup graphique'!Z18=1),"P",IF(AND(Z$1&gt;$A$50,'lits occup graphique'!Z18&gt;=2),"MP",IF(Z$1&lt;=$A$50,'lits occup graphique'!Z18,0)))</f>
        <v>#REF!</v>
      </c>
      <c r="AA18" s="24" t="e">
        <f ca="1">IF(AND(AA$1&gt;$A$50,'lits occup graphique'!AA18=1),"P",IF(AND(AA$1&gt;$A$50,'lits occup graphique'!AA18&gt;=2),"MP",IF(AA$1&lt;=$A$50,'lits occup graphique'!AA18,0)))</f>
        <v>#REF!</v>
      </c>
      <c r="AB18" s="24" t="e">
        <f ca="1">IF(AND(AB$1&gt;$A$50,'lits occup graphique'!AB18=1),"P",IF(AND(AB$1&gt;$A$50,'lits occup graphique'!AB18&gt;=2),"MP",IF(AB$1&lt;=$A$50,'lits occup graphique'!AB18,0)))</f>
        <v>#REF!</v>
      </c>
      <c r="AC18" s="24" t="e">
        <f ca="1">IF(AND(AC$1&gt;$A$50,'lits occup graphique'!AC18=1),"P",IF(AND(AC$1&gt;$A$50,'lits occup graphique'!AC18&gt;=2),"MP",IF(AC$1&lt;=$A$50,'lits occup graphique'!AC18,0)))</f>
        <v>#REF!</v>
      </c>
      <c r="AD18" s="24" t="e">
        <f ca="1">IF(AND(AD$1&gt;$A$50,'lits occup graphique'!AD18=1),"P",IF(AND(AD$1&gt;$A$50,'lits occup graphique'!AD18&gt;=2),"MP",IF(AD$1&lt;=$A$50,'lits occup graphique'!AD18,0)))</f>
        <v>#REF!</v>
      </c>
      <c r="AE18" s="24" t="e">
        <f ca="1">IF(AND(AE$1&gt;$A$50,'lits occup graphique'!AE18=1),"P",IF(AND(AE$1&gt;$A$50,'lits occup graphique'!AE18&gt;=2),"MP",IF(AE$1&lt;=$A$50,'lits occup graphique'!AE18,0)))</f>
        <v>#REF!</v>
      </c>
      <c r="AF18" s="24" t="e">
        <f ca="1">IF(AND(AF$1&gt;$A$50,'lits occup graphique'!AF18=1),"P",IF(AND(AF$1&gt;$A$50,'lits occup graphique'!AF18&gt;=2),"MP",IF(AF$1&lt;=$A$50,'lits occup graphique'!AF18,0)))</f>
        <v>#REF!</v>
      </c>
      <c r="AG18" s="24" t="e">
        <f ca="1">IF(AND(AG$1&gt;$A$50,'lits occup graphique'!AG18=1),"P",IF(AND(AG$1&gt;$A$50,'lits occup graphique'!AG18&gt;=2),"MP",IF(AG$1&lt;=$A$50,'lits occup graphique'!AG18,0)))</f>
        <v>#REF!</v>
      </c>
      <c r="AH18" s="24" t="e">
        <f ca="1">IF(AND(AH$1&gt;$A$50,'lits occup graphique'!AH18=1),"P",IF(AND(AH$1&gt;$A$50,'lits occup graphique'!AH18&gt;=2),"MP",IF(AH$1&lt;=$A$50,'lits occup graphique'!AH18,0)))</f>
        <v>#REF!</v>
      </c>
      <c r="AI18" s="24" t="e">
        <f ca="1">IF(AND(AI$1&gt;$A$50,'lits occup graphique'!AI18=1),"P",IF(AND(AI$1&gt;$A$50,'lits occup graphique'!AI18&gt;=2),"MP",IF(AI$1&lt;=$A$50,'lits occup graphique'!AI18,0)))</f>
        <v>#REF!</v>
      </c>
      <c r="AJ18" s="24" t="e">
        <f ca="1">IF(AND(AJ$1&gt;$A$50,'lits occup graphique'!AJ18=1),"P",IF(AND(AJ$1&gt;$A$50,'lits occup graphique'!AJ18&gt;=2),"MP",IF(AJ$1&lt;=$A$50,'lits occup graphique'!AJ18,0)))</f>
        <v>#REF!</v>
      </c>
      <c r="AK18" s="24" t="e">
        <f ca="1">IF(AND(AK$1&gt;$A$50,'lits occup graphique'!AK18=1),"P",IF(AND(AK$1&gt;$A$50,'lits occup graphique'!AK18&gt;=2),"MP",IF(AK$1&lt;=$A$50,'lits occup graphique'!AK18,0)))</f>
        <v>#REF!</v>
      </c>
      <c r="AL18" s="24" t="e">
        <f ca="1">IF(AND(AL$1&gt;$A$50,'lits occup graphique'!AL18=1),"P",IF(AND(AL$1&gt;$A$50,'lits occup graphique'!AL18&gt;=2),"MP",IF(AL$1&lt;=$A$50,'lits occup graphique'!AL18,0)))</f>
        <v>#REF!</v>
      </c>
      <c r="AM18" s="24" t="e">
        <f ca="1">IF(AND(AM$1&gt;$A$50,'lits occup graphique'!AM18=1),"P",IF(AND(AM$1&gt;$A$50,'lits occup graphique'!AM18&gt;=2),"MP",IF(AM$1&lt;=$A$50,'lits occup graphique'!AM18,0)))</f>
        <v>#REF!</v>
      </c>
      <c r="AN18" s="24" t="e">
        <f ca="1">IF(AND(AN$1&gt;$A$50,'lits occup graphique'!AN18=1),"P",IF(AND(AN$1&gt;$A$50,'lits occup graphique'!AN18&gt;=2),"MP",IF(AN$1&lt;=$A$50,'lits occup graphique'!AN18,0)))</f>
        <v>#REF!</v>
      </c>
      <c r="AO18" s="24" t="e">
        <f ca="1">IF(AND(AO$1&gt;$A$50,'lits occup graphique'!AO18=1),"P",IF(AND(AO$1&gt;$A$50,'lits occup graphique'!AO18&gt;=2),"MP",IF(AO$1&lt;=$A$50,'lits occup graphique'!AO18,0)))</f>
        <v>#REF!</v>
      </c>
      <c r="AP18" s="24" t="e">
        <f ca="1">IF(AND(AP$1&gt;$A$50,'lits occup graphique'!AP18=1),"P",IF(AND(AP$1&gt;$A$50,'lits occup graphique'!AP18&gt;=2),"MP",IF(AP$1&lt;=$A$50,'lits occup graphique'!AP18,0)))</f>
        <v>#REF!</v>
      </c>
      <c r="AQ18" s="24" t="e">
        <f ca="1">IF(AND(AQ$1&gt;$A$50,'lits occup graphique'!AQ18=1),"P",IF(AND(AQ$1&gt;$A$50,'lits occup graphique'!AQ18&gt;=2),"MP",IF(AQ$1&lt;=$A$50,'lits occup graphique'!AQ18,0)))</f>
        <v>#REF!</v>
      </c>
      <c r="AR18" s="24" t="e">
        <f ca="1">IF(AND(AR$1&gt;$A$50,'lits occup graphique'!AR18=1),"P",IF(AND(AR$1&gt;$A$50,'lits occup graphique'!AR18&gt;=2),"MP",IF(AR$1&lt;=$A$50,'lits occup graphique'!AR18,0)))</f>
        <v>#REF!</v>
      </c>
      <c r="AS18" s="24" t="e">
        <f ca="1">IF(AND(AS$1&gt;$A$50,'lits occup graphique'!AS18=1),"P",IF(AND(AS$1&gt;$A$50,'lits occup graphique'!AS18&gt;=2),"MP",IF(AS$1&lt;=$A$50,'lits occup graphique'!AS18,0)))</f>
        <v>#REF!</v>
      </c>
      <c r="AT18" s="24" t="e">
        <f ca="1">IF(AND(AT$1&gt;$A$50,'lits occup graphique'!AT18=1),"P",IF(AND(AT$1&gt;$A$50,'lits occup graphique'!AT18&gt;=2),"MP",IF(AT$1&lt;=$A$50,'lits occup graphique'!AT18,0)))</f>
        <v>#REF!</v>
      </c>
      <c r="AU18" s="24" t="e">
        <f ca="1">IF(AND(AU$1&gt;$A$50,'lits occup graphique'!AU18=1),"P",IF(AND(AU$1&gt;$A$50,'lits occup graphique'!AU18&gt;=2),"MP",IF(AU$1&lt;=$A$50,'lits occup graphique'!AU18,0)))</f>
        <v>#REF!</v>
      </c>
      <c r="AV18" s="24" t="e">
        <f ca="1">IF(AND(AV$1&gt;$A$50,'lits occup graphique'!AV18=1),"P",IF(AND(AV$1&gt;$A$50,'lits occup graphique'!AV18&gt;=2),"MP",IF(AV$1&lt;=$A$50,'lits occup graphique'!AV18,0)))</f>
        <v>#REF!</v>
      </c>
      <c r="AW18" s="24" t="e">
        <f ca="1">IF(AND(AW$1&gt;$A$50,'lits occup graphique'!AW18=1),"P",IF(AND(AW$1&gt;$A$50,'lits occup graphique'!AW18&gt;=2),"MP",IF(AW$1&lt;=$A$50,'lits occup graphique'!AW18,0)))</f>
        <v>#REF!</v>
      </c>
      <c r="AX18" s="24" t="e">
        <f ca="1">IF(AND(AX$1&gt;$A$50,'lits occup graphique'!AX18=1),"P",IF(AND(AX$1&gt;$A$50,'lits occup graphique'!AX18&gt;=2),"MP",IF(AX$1&lt;=$A$50,'lits occup graphique'!AX18,0)))</f>
        <v>#REF!</v>
      </c>
      <c r="AY18" s="24" t="e">
        <f ca="1">IF(AND(AY$1&gt;$A$50,'lits occup graphique'!AY18=1),"P",IF(AND(AY$1&gt;$A$50,'lits occup graphique'!AY18&gt;=2),"MP",IF(AY$1&lt;=$A$50,'lits occup graphique'!AY18,0)))</f>
        <v>#REF!</v>
      </c>
      <c r="AZ18" s="24" t="e">
        <f ca="1">IF(AND(AZ$1&gt;$A$50,'lits occup graphique'!AZ18=1),"P",IF(AND(AZ$1&gt;$A$50,'lits occup graphique'!AZ18&gt;=2),"MP",IF(AZ$1&lt;=$A$50,'lits occup graphique'!AZ18,0)))</f>
        <v>#REF!</v>
      </c>
      <c r="BA18" s="24" t="e">
        <f ca="1">IF(AND(BA$1&gt;$A$50,'lits occup graphique'!BA18=1),"P",IF(AND(BA$1&gt;$A$50,'lits occup graphique'!BA18&gt;=2),"MP",IF(BA$1&lt;=$A$50,'lits occup graphique'!BA18,0)))</f>
        <v>#REF!</v>
      </c>
      <c r="BB18" s="24" t="e">
        <f ca="1">IF(AND(BB$1&gt;$A$50,'lits occup graphique'!BB18=1),"P",IF(AND(BB$1&gt;$A$50,'lits occup graphique'!BB18&gt;=2),"MP",IF(BB$1&lt;=$A$50,'lits occup graphique'!BB18,0)))</f>
        <v>#REF!</v>
      </c>
      <c r="BC18" s="24" t="e">
        <f ca="1">IF(AND(BC$1&gt;$A$50,'lits occup graphique'!BC18=1),"P",IF(AND(BC$1&gt;$A$50,'lits occup graphique'!BC18&gt;=2),"MP",IF(BC$1&lt;=$A$50,'lits occup graphique'!BC18,0)))</f>
        <v>#REF!</v>
      </c>
      <c r="BD18" s="24" t="e">
        <f ca="1">IF(AND(BD$1&gt;$A$50,'lits occup graphique'!BD18=1),"P",IF(AND(BD$1&gt;$A$50,'lits occup graphique'!BD18&gt;=2),"MP",IF(BD$1&lt;=$A$50,'lits occup graphique'!BD18,0)))</f>
        <v>#REF!</v>
      </c>
      <c r="BE18" s="24" t="e">
        <f ca="1">IF(AND(BE$1&gt;$A$50,'lits occup graphique'!BE18=1),"P",IF(AND(BE$1&gt;$A$50,'lits occup graphique'!BE18&gt;=2),"MP",IF(BE$1&lt;=$A$50,'lits occup graphique'!BE18,0)))</f>
        <v>#REF!</v>
      </c>
      <c r="BF18" s="24" t="e">
        <f ca="1">IF(AND(BF$1&gt;$A$50,'lits occup graphique'!BF18=1),"P",IF(AND(BF$1&gt;$A$50,'lits occup graphique'!BF18&gt;=2),"MP",IF(BF$1&lt;=$A$50,'lits occup graphique'!BF18,0)))</f>
        <v>#REF!</v>
      </c>
      <c r="BG18" s="24" t="e">
        <f ca="1">IF(AND(BG$1&gt;$A$50,'lits occup graphique'!BG18=1),"P",IF(AND(BG$1&gt;$A$50,'lits occup graphique'!BG18&gt;=2),"MP",IF(BG$1&lt;=$A$50,'lits occup graphique'!BG18,0)))</f>
        <v>#REF!</v>
      </c>
      <c r="BH18" s="24" t="e">
        <f ca="1">IF(AND(BH$1&gt;$A$50,'lits occup graphique'!BH18=1),"P",IF(AND(BH$1&gt;$A$50,'lits occup graphique'!BH18&gt;=2),"MP",IF(BH$1&lt;=$A$50,'lits occup graphique'!BH18,0)))</f>
        <v>#REF!</v>
      </c>
      <c r="BI18" s="24" t="e">
        <f ca="1">IF(AND(BI$1&gt;$A$50,'lits occup graphique'!BI18=1),"P",IF(AND(BI$1&gt;$A$50,'lits occup graphique'!BI18&gt;=2),"MP",IF(BI$1&lt;=$A$50,'lits occup graphique'!BI18,0)))</f>
        <v>#REF!</v>
      </c>
      <c r="BJ18" s="24" t="e">
        <f ca="1">IF(AND(BJ$1&gt;$A$50,'lits occup graphique'!BJ18=1),"P",IF(AND(BJ$1&gt;$A$50,'lits occup graphique'!BJ18&gt;=2),"MP",IF(BJ$1&lt;=$A$50,'lits occup graphique'!BJ18,0)))</f>
        <v>#REF!</v>
      </c>
      <c r="BK18" s="24" t="e">
        <f ca="1">IF(AND(BK$1&gt;$A$50,'lits occup graphique'!BK18=1),"P",IF(AND(BK$1&gt;$A$50,'lits occup graphique'!BK18&gt;=2),"MP",IF(BK$1&lt;=$A$50,'lits occup graphique'!BK18,0)))</f>
        <v>#REF!</v>
      </c>
      <c r="BL18" s="24" t="e">
        <f ca="1">IF(AND(BL$1&gt;$A$50,'lits occup graphique'!BL18=1),"P",IF(AND(BL$1&gt;$A$50,'lits occup graphique'!BL18&gt;=2),"MP",IF(BL$1&lt;=$A$50,'lits occup graphique'!BL18,0)))</f>
        <v>#REF!</v>
      </c>
      <c r="BM18" s="26"/>
      <c r="BN18" s="26"/>
      <c r="BO18" s="26"/>
      <c r="BP18" s="26"/>
      <c r="BQ18" s="26"/>
      <c r="BR18" s="26"/>
      <c r="BS18" s="26"/>
      <c r="BT18" s="26"/>
      <c r="BU18" s="26"/>
      <c r="BV18" s="26"/>
      <c r="BW18" s="26"/>
      <c r="BX18" s="26"/>
      <c r="BY18" s="26"/>
      <c r="BZ18" s="26"/>
      <c r="CA18" s="26"/>
      <c r="CB18" s="26"/>
      <c r="CC18" s="26"/>
    </row>
    <row r="19" spans="1:81" x14ac:dyDescent="0.2">
      <c r="A19" s="21" t="s">
        <v>214</v>
      </c>
      <c r="B19" s="24" t="e">
        <f ca="1">IF(AND(B$1&gt;$A$50,'lits occup graphique'!B19=1),"P",IF(AND(B$1&gt;$A$50,'lits occup graphique'!B19&gt;=2),"MP",IF(B$1&lt;=$A$50,'lits occup graphique'!B19,0)))</f>
        <v>#REF!</v>
      </c>
      <c r="C19" s="24" t="e">
        <f ca="1">IF(AND(C$1&gt;$A$50,'lits occup graphique'!C19=1),"P",IF(AND(C$1&gt;$A$50,'lits occup graphique'!C19&gt;=2),"MP",IF(C$1&lt;=$A$50,'lits occup graphique'!C19,0)))</f>
        <v>#REF!</v>
      </c>
      <c r="D19" s="24" t="e">
        <f ca="1">IF(AND(D$1&gt;$A$50,'lits occup graphique'!D19=1),"P",IF(AND(D$1&gt;$A$50,'lits occup graphique'!D19&gt;=2),"MP",IF(D$1&lt;=$A$50,'lits occup graphique'!D19,0)))</f>
        <v>#REF!</v>
      </c>
      <c r="E19" s="24" t="e">
        <f ca="1">IF(AND(E$1&gt;$A$50,'lits occup graphique'!E19=1),"P",IF(AND(E$1&gt;$A$50,'lits occup graphique'!E19&gt;=2),"MP",IF(E$1&lt;=$A$50,'lits occup graphique'!E19,0)))</f>
        <v>#REF!</v>
      </c>
      <c r="F19" s="24" t="e">
        <f ca="1">IF(AND(F$1&gt;$A$50,'lits occup graphique'!F19=1),"P",IF(AND(F$1&gt;$A$50,'lits occup graphique'!F19&gt;=2),"MP",IF(F$1&lt;=$A$50,'lits occup graphique'!F19,0)))</f>
        <v>#REF!</v>
      </c>
      <c r="G19" s="24" t="e">
        <f ca="1">IF(AND(G$1&gt;$A$50,'lits occup graphique'!G19=1),"P",IF(AND(G$1&gt;$A$50,'lits occup graphique'!G19&gt;=2),"MP",IF(G$1&lt;=$A$50,'lits occup graphique'!G19,0)))</f>
        <v>#REF!</v>
      </c>
      <c r="H19" s="24" t="e">
        <f ca="1">IF(AND(H$1&gt;$A$50,'lits occup graphique'!H19=1),"P",IF(AND(H$1&gt;$A$50,'lits occup graphique'!H19&gt;=2),"MP",IF(H$1&lt;=$A$50,'lits occup graphique'!H19,0)))</f>
        <v>#REF!</v>
      </c>
      <c r="I19" s="24" t="e">
        <f ca="1">IF(AND(I$1&gt;$A$50,'lits occup graphique'!I19=1),"P",IF(AND(I$1&gt;$A$50,'lits occup graphique'!I19&gt;=2),"MP",IF(I$1&lt;=$A$50,'lits occup graphique'!I19,0)))</f>
        <v>#REF!</v>
      </c>
      <c r="J19" s="24" t="e">
        <f ca="1">IF(AND(J$1&gt;$A$50,'lits occup graphique'!J19=1),"P",IF(AND(J$1&gt;$A$50,'lits occup graphique'!J19&gt;=2),"MP",IF(J$1&lt;=$A$50,'lits occup graphique'!J19,0)))</f>
        <v>#REF!</v>
      </c>
      <c r="K19" s="24" t="e">
        <f ca="1">IF(AND(K$1&gt;$A$50,'lits occup graphique'!K19=1),"P",IF(AND(K$1&gt;$A$50,'lits occup graphique'!K19&gt;=2),"MP",IF(K$1&lt;=$A$50,'lits occup graphique'!K19,0)))</f>
        <v>#REF!</v>
      </c>
      <c r="L19" s="24" t="e">
        <f ca="1">IF(AND(L$1&gt;$A$50,'lits occup graphique'!L19=1),"P",IF(AND(L$1&gt;$A$50,'lits occup graphique'!L19&gt;=2),"MP",IF(L$1&lt;=$A$50,'lits occup graphique'!L19,0)))</f>
        <v>#REF!</v>
      </c>
      <c r="M19" s="24" t="e">
        <f ca="1">IF(AND(M$1&gt;$A$50,'lits occup graphique'!M19=1),"P",IF(AND(M$1&gt;$A$50,'lits occup graphique'!M19&gt;=2),"MP",IF(M$1&lt;=$A$50,'lits occup graphique'!M19,0)))</f>
        <v>#REF!</v>
      </c>
      <c r="N19" s="24" t="e">
        <f ca="1">IF(AND(N$1&gt;$A$50,'lits occup graphique'!N19=1),"P",IF(AND(N$1&gt;$A$50,'lits occup graphique'!N19&gt;=2),"MP",IF(N$1&lt;=$A$50,'lits occup graphique'!N19,0)))</f>
        <v>#REF!</v>
      </c>
      <c r="O19" s="24" t="e">
        <f ca="1">IF(AND(O$1&gt;$A$50,'lits occup graphique'!O19=1),"P",IF(AND(O$1&gt;$A$50,'lits occup graphique'!O19&gt;=2),"MP",IF(O$1&lt;=$A$50,'lits occup graphique'!O19,0)))</f>
        <v>#REF!</v>
      </c>
      <c r="P19" s="24" t="e">
        <f ca="1">IF(AND(P$1&gt;$A$50,'lits occup graphique'!P19=1),"P",IF(AND(P$1&gt;$A$50,'lits occup graphique'!P19&gt;=2),"MP",IF(P$1&lt;=$A$50,'lits occup graphique'!P19,0)))</f>
        <v>#REF!</v>
      </c>
      <c r="Q19" s="24" t="e">
        <f ca="1">IF(AND(Q$1&gt;$A$50,'lits occup graphique'!Q19=1),"P",IF(AND(Q$1&gt;$A$50,'lits occup graphique'!Q19&gt;=2),"MP",IF(Q$1&lt;=$A$50,'lits occup graphique'!Q19,0)))</f>
        <v>#REF!</v>
      </c>
      <c r="R19" s="24" t="e">
        <f ca="1">IF(AND(R$1&gt;$A$50,'lits occup graphique'!R19=1),"P",IF(AND(R$1&gt;$A$50,'lits occup graphique'!R19&gt;=2),"MP",IF(R$1&lt;=$A$50,'lits occup graphique'!R19,0)))</f>
        <v>#REF!</v>
      </c>
      <c r="S19" s="24" t="e">
        <f ca="1">IF(AND(S$1&gt;$A$50,'lits occup graphique'!S19=1),"P",IF(AND(S$1&gt;$A$50,'lits occup graphique'!S19&gt;=2),"MP",IF(S$1&lt;=$A$50,'lits occup graphique'!S19,0)))</f>
        <v>#REF!</v>
      </c>
      <c r="T19" s="24" t="e">
        <f ca="1">IF(AND(T$1&gt;$A$50,'lits occup graphique'!T19=1),"P",IF(AND(T$1&gt;$A$50,'lits occup graphique'!T19&gt;=2),"MP",IF(T$1&lt;=$A$50,'lits occup graphique'!T19,0)))</f>
        <v>#REF!</v>
      </c>
      <c r="U19" s="24" t="e">
        <f ca="1">IF(AND(U$1&gt;$A$50,'lits occup graphique'!U19=1),"P",IF(AND(U$1&gt;$A$50,'lits occup graphique'!U19&gt;=2),"MP",IF(U$1&lt;=$A$50,'lits occup graphique'!U19,0)))</f>
        <v>#REF!</v>
      </c>
      <c r="V19" s="24" t="e">
        <f ca="1">IF(AND(V$1&gt;$A$50,'lits occup graphique'!V19=1),"P",IF(AND(V$1&gt;$A$50,'lits occup graphique'!V19&gt;=2),"MP",IF(V$1&lt;=$A$50,'lits occup graphique'!V19,0)))</f>
        <v>#REF!</v>
      </c>
      <c r="W19" s="24" t="e">
        <f ca="1">IF(AND(W$1&gt;$A$50,'lits occup graphique'!W19=1),"P",IF(AND(W$1&gt;$A$50,'lits occup graphique'!W19&gt;=2),"MP",IF(W$1&lt;=$A$50,'lits occup graphique'!W19,0)))</f>
        <v>#REF!</v>
      </c>
      <c r="X19" s="24" t="e">
        <f ca="1">IF(AND(X$1&gt;$A$50,'lits occup graphique'!X19=1),"P",IF(AND(X$1&gt;$A$50,'lits occup graphique'!X19&gt;=2),"MP",IF(X$1&lt;=$A$50,'lits occup graphique'!X19,0)))</f>
        <v>#REF!</v>
      </c>
      <c r="Y19" s="24" t="e">
        <f ca="1">IF(AND(Y$1&gt;$A$50,'lits occup graphique'!Y19=1),"P",IF(AND(Y$1&gt;$A$50,'lits occup graphique'!Y19&gt;=2),"MP",IF(Y$1&lt;=$A$50,'lits occup graphique'!Y19,0)))</f>
        <v>#REF!</v>
      </c>
      <c r="Z19" s="24" t="e">
        <f ca="1">IF(AND(Z$1&gt;$A$50,'lits occup graphique'!Z19=1),"P",IF(AND(Z$1&gt;$A$50,'lits occup graphique'!Z19&gt;=2),"MP",IF(Z$1&lt;=$A$50,'lits occup graphique'!Z19,0)))</f>
        <v>#REF!</v>
      </c>
      <c r="AA19" s="24" t="e">
        <f ca="1">IF(AND(AA$1&gt;$A$50,'lits occup graphique'!AA19=1),"P",IF(AND(AA$1&gt;$A$50,'lits occup graphique'!AA19&gt;=2),"MP",IF(AA$1&lt;=$A$50,'lits occup graphique'!AA19,0)))</f>
        <v>#REF!</v>
      </c>
      <c r="AB19" s="24" t="e">
        <f ca="1">IF(AND(AB$1&gt;$A$50,'lits occup graphique'!AB19=1),"P",IF(AND(AB$1&gt;$A$50,'lits occup graphique'!AB19&gt;=2),"MP",IF(AB$1&lt;=$A$50,'lits occup graphique'!AB19,0)))</f>
        <v>#REF!</v>
      </c>
      <c r="AC19" s="24" t="e">
        <f ca="1">IF(AND(AC$1&gt;$A$50,'lits occup graphique'!AC19=1),"P",IF(AND(AC$1&gt;$A$50,'lits occup graphique'!AC19&gt;=2),"MP",IF(AC$1&lt;=$A$50,'lits occup graphique'!AC19,0)))</f>
        <v>#REF!</v>
      </c>
      <c r="AD19" s="24" t="e">
        <f ca="1">IF(AND(AD$1&gt;$A$50,'lits occup graphique'!AD19=1),"P",IF(AND(AD$1&gt;$A$50,'lits occup graphique'!AD19&gt;=2),"MP",IF(AD$1&lt;=$A$50,'lits occup graphique'!AD19,0)))</f>
        <v>#REF!</v>
      </c>
      <c r="AE19" s="24" t="e">
        <f ca="1">IF(AND(AE$1&gt;$A$50,'lits occup graphique'!AE19=1),"P",IF(AND(AE$1&gt;$A$50,'lits occup graphique'!AE19&gt;=2),"MP",IF(AE$1&lt;=$A$50,'lits occup graphique'!AE19,0)))</f>
        <v>#REF!</v>
      </c>
      <c r="AF19" s="24" t="e">
        <f ca="1">IF(AND(AF$1&gt;$A$50,'lits occup graphique'!AF19=1),"P",IF(AND(AF$1&gt;$A$50,'lits occup graphique'!AF19&gt;=2),"MP",IF(AF$1&lt;=$A$50,'lits occup graphique'!AF19,0)))</f>
        <v>#REF!</v>
      </c>
      <c r="AG19" s="24" t="e">
        <f ca="1">IF(AND(AG$1&gt;$A$50,'lits occup graphique'!AG19=1),"P",IF(AND(AG$1&gt;$A$50,'lits occup graphique'!AG19&gt;=2),"MP",IF(AG$1&lt;=$A$50,'lits occup graphique'!AG19,0)))</f>
        <v>#REF!</v>
      </c>
      <c r="AH19" s="24" t="e">
        <f ca="1">IF(AND(AH$1&gt;$A$50,'lits occup graphique'!AH19=1),"P",IF(AND(AH$1&gt;$A$50,'lits occup graphique'!AH19&gt;=2),"MP",IF(AH$1&lt;=$A$50,'lits occup graphique'!AH19,0)))</f>
        <v>#REF!</v>
      </c>
      <c r="AI19" s="24" t="e">
        <f ca="1">IF(AND(AI$1&gt;$A$50,'lits occup graphique'!AI19=1),"P",IF(AND(AI$1&gt;$A$50,'lits occup graphique'!AI19&gt;=2),"MP",IF(AI$1&lt;=$A$50,'lits occup graphique'!AI19,0)))</f>
        <v>#REF!</v>
      </c>
      <c r="AJ19" s="24" t="e">
        <f ca="1">IF(AND(AJ$1&gt;$A$50,'lits occup graphique'!AJ19=1),"P",IF(AND(AJ$1&gt;$A$50,'lits occup graphique'!AJ19&gt;=2),"MP",IF(AJ$1&lt;=$A$50,'lits occup graphique'!AJ19,0)))</f>
        <v>#REF!</v>
      </c>
      <c r="AK19" s="24" t="e">
        <f ca="1">IF(AND(AK$1&gt;$A$50,'lits occup graphique'!AK19=1),"P",IF(AND(AK$1&gt;$A$50,'lits occup graphique'!AK19&gt;=2),"MP",IF(AK$1&lt;=$A$50,'lits occup graphique'!AK19,0)))</f>
        <v>#REF!</v>
      </c>
      <c r="AL19" s="24" t="e">
        <f ca="1">IF(AND(AL$1&gt;$A$50,'lits occup graphique'!AL19=1),"P",IF(AND(AL$1&gt;$A$50,'lits occup graphique'!AL19&gt;=2),"MP",IF(AL$1&lt;=$A$50,'lits occup graphique'!AL19,0)))</f>
        <v>#REF!</v>
      </c>
      <c r="AM19" s="24" t="e">
        <f ca="1">IF(AND(AM$1&gt;$A$50,'lits occup graphique'!AM19=1),"P",IF(AND(AM$1&gt;$A$50,'lits occup graphique'!AM19&gt;=2),"MP",IF(AM$1&lt;=$A$50,'lits occup graphique'!AM19,0)))</f>
        <v>#REF!</v>
      </c>
      <c r="AN19" s="24" t="e">
        <f ca="1">IF(AND(AN$1&gt;$A$50,'lits occup graphique'!AN19=1),"P",IF(AND(AN$1&gt;$A$50,'lits occup graphique'!AN19&gt;=2),"MP",IF(AN$1&lt;=$A$50,'lits occup graphique'!AN19,0)))</f>
        <v>#REF!</v>
      </c>
      <c r="AO19" s="24" t="e">
        <f ca="1">IF(AND(AO$1&gt;$A$50,'lits occup graphique'!AO19=1),"P",IF(AND(AO$1&gt;$A$50,'lits occup graphique'!AO19&gt;=2),"MP",IF(AO$1&lt;=$A$50,'lits occup graphique'!AO19,0)))</f>
        <v>#REF!</v>
      </c>
      <c r="AP19" s="24" t="e">
        <f ca="1">IF(AND(AP$1&gt;$A$50,'lits occup graphique'!AP19=1),"P",IF(AND(AP$1&gt;$A$50,'lits occup graphique'!AP19&gt;=2),"MP",IF(AP$1&lt;=$A$50,'lits occup graphique'!AP19,0)))</f>
        <v>#REF!</v>
      </c>
      <c r="AQ19" s="24" t="e">
        <f ca="1">IF(AND(AQ$1&gt;$A$50,'lits occup graphique'!AQ19=1),"P",IF(AND(AQ$1&gt;$A$50,'lits occup graphique'!AQ19&gt;=2),"MP",IF(AQ$1&lt;=$A$50,'lits occup graphique'!AQ19,0)))</f>
        <v>#REF!</v>
      </c>
      <c r="AR19" s="24" t="e">
        <f ca="1">IF(AND(AR$1&gt;$A$50,'lits occup graphique'!AR19=1),"P",IF(AND(AR$1&gt;$A$50,'lits occup graphique'!AR19&gt;=2),"MP",IF(AR$1&lt;=$A$50,'lits occup graphique'!AR19,0)))</f>
        <v>#REF!</v>
      </c>
      <c r="AS19" s="24" t="e">
        <f ca="1">IF(AND(AS$1&gt;$A$50,'lits occup graphique'!AS19=1),"P",IF(AND(AS$1&gt;$A$50,'lits occup graphique'!AS19&gt;=2),"MP",IF(AS$1&lt;=$A$50,'lits occup graphique'!AS19,0)))</f>
        <v>#REF!</v>
      </c>
      <c r="AT19" s="24" t="e">
        <f ca="1">IF(AND(AT$1&gt;$A$50,'lits occup graphique'!AT19=1),"P",IF(AND(AT$1&gt;$A$50,'lits occup graphique'!AT19&gt;=2),"MP",IF(AT$1&lt;=$A$50,'lits occup graphique'!AT19,0)))</f>
        <v>#REF!</v>
      </c>
      <c r="AU19" s="24" t="e">
        <f ca="1">IF(AND(AU$1&gt;$A$50,'lits occup graphique'!AU19=1),"P",IF(AND(AU$1&gt;$A$50,'lits occup graphique'!AU19&gt;=2),"MP",IF(AU$1&lt;=$A$50,'lits occup graphique'!AU19,0)))</f>
        <v>#REF!</v>
      </c>
      <c r="AV19" s="24" t="e">
        <f ca="1">IF(AND(AV$1&gt;$A$50,'lits occup graphique'!AV19=1),"P",IF(AND(AV$1&gt;$A$50,'lits occup graphique'!AV19&gt;=2),"MP",IF(AV$1&lt;=$A$50,'lits occup graphique'!AV19,0)))</f>
        <v>#REF!</v>
      </c>
      <c r="AW19" s="24" t="e">
        <f ca="1">IF(AND(AW$1&gt;$A$50,'lits occup graphique'!AW19=1),"P",IF(AND(AW$1&gt;$A$50,'lits occup graphique'!AW19&gt;=2),"MP",IF(AW$1&lt;=$A$50,'lits occup graphique'!AW19,0)))</f>
        <v>#REF!</v>
      </c>
      <c r="AX19" s="24" t="e">
        <f ca="1">IF(AND(AX$1&gt;$A$50,'lits occup graphique'!AX19=1),"P",IF(AND(AX$1&gt;$A$50,'lits occup graphique'!AX19&gt;=2),"MP",IF(AX$1&lt;=$A$50,'lits occup graphique'!AX19,0)))</f>
        <v>#REF!</v>
      </c>
      <c r="AY19" s="24" t="e">
        <f ca="1">IF(AND(AY$1&gt;$A$50,'lits occup graphique'!AY19=1),"P",IF(AND(AY$1&gt;$A$50,'lits occup graphique'!AY19&gt;=2),"MP",IF(AY$1&lt;=$A$50,'lits occup graphique'!AY19,0)))</f>
        <v>#REF!</v>
      </c>
      <c r="AZ19" s="24" t="e">
        <f ca="1">IF(AND(AZ$1&gt;$A$50,'lits occup graphique'!AZ19=1),"P",IF(AND(AZ$1&gt;$A$50,'lits occup graphique'!AZ19&gt;=2),"MP",IF(AZ$1&lt;=$A$50,'lits occup graphique'!AZ19,0)))</f>
        <v>#REF!</v>
      </c>
      <c r="BA19" s="24" t="e">
        <f ca="1">IF(AND(BA$1&gt;$A$50,'lits occup graphique'!BA19=1),"P",IF(AND(BA$1&gt;$A$50,'lits occup graphique'!BA19&gt;=2),"MP",IF(BA$1&lt;=$A$50,'lits occup graphique'!BA19,0)))</f>
        <v>#REF!</v>
      </c>
      <c r="BB19" s="24" t="e">
        <f ca="1">IF(AND(BB$1&gt;$A$50,'lits occup graphique'!BB19=1),"P",IF(AND(BB$1&gt;$A$50,'lits occup graphique'!BB19&gt;=2),"MP",IF(BB$1&lt;=$A$50,'lits occup graphique'!BB19,0)))</f>
        <v>#REF!</v>
      </c>
      <c r="BC19" s="24" t="e">
        <f ca="1">IF(AND(BC$1&gt;$A$50,'lits occup graphique'!BC19=1),"P",IF(AND(BC$1&gt;$A$50,'lits occup graphique'!BC19&gt;=2),"MP",IF(BC$1&lt;=$A$50,'lits occup graphique'!BC19,0)))</f>
        <v>#REF!</v>
      </c>
      <c r="BD19" s="24" t="e">
        <f ca="1">IF(AND(BD$1&gt;$A$50,'lits occup graphique'!BD19=1),"P",IF(AND(BD$1&gt;$A$50,'lits occup graphique'!BD19&gt;=2),"MP",IF(BD$1&lt;=$A$50,'lits occup graphique'!BD19,0)))</f>
        <v>#REF!</v>
      </c>
      <c r="BE19" s="24" t="e">
        <f ca="1">IF(AND(BE$1&gt;$A$50,'lits occup graphique'!BE19=1),"P",IF(AND(BE$1&gt;$A$50,'lits occup graphique'!BE19&gt;=2),"MP",IF(BE$1&lt;=$A$50,'lits occup graphique'!BE19,0)))</f>
        <v>#REF!</v>
      </c>
      <c r="BF19" s="24" t="e">
        <f ca="1">IF(AND(BF$1&gt;$A$50,'lits occup graphique'!BF19=1),"P",IF(AND(BF$1&gt;$A$50,'lits occup graphique'!BF19&gt;=2),"MP",IF(BF$1&lt;=$A$50,'lits occup graphique'!BF19,0)))</f>
        <v>#REF!</v>
      </c>
      <c r="BG19" s="24" t="e">
        <f ca="1">IF(AND(BG$1&gt;$A$50,'lits occup graphique'!BG19=1),"P",IF(AND(BG$1&gt;$A$50,'lits occup graphique'!BG19&gt;=2),"MP",IF(BG$1&lt;=$A$50,'lits occup graphique'!BG19,0)))</f>
        <v>#REF!</v>
      </c>
      <c r="BH19" s="24" t="e">
        <f ca="1">IF(AND(BH$1&gt;$A$50,'lits occup graphique'!BH19=1),"P",IF(AND(BH$1&gt;$A$50,'lits occup graphique'!BH19&gt;=2),"MP",IF(BH$1&lt;=$A$50,'lits occup graphique'!BH19,0)))</f>
        <v>#REF!</v>
      </c>
      <c r="BI19" s="24" t="e">
        <f ca="1">IF(AND(BI$1&gt;$A$50,'lits occup graphique'!BI19=1),"P",IF(AND(BI$1&gt;$A$50,'lits occup graphique'!BI19&gt;=2),"MP",IF(BI$1&lt;=$A$50,'lits occup graphique'!BI19,0)))</f>
        <v>#REF!</v>
      </c>
      <c r="BJ19" s="24" t="e">
        <f ca="1">IF(AND(BJ$1&gt;$A$50,'lits occup graphique'!BJ19=1),"P",IF(AND(BJ$1&gt;$A$50,'lits occup graphique'!BJ19&gt;=2),"MP",IF(BJ$1&lt;=$A$50,'lits occup graphique'!BJ19,0)))</f>
        <v>#REF!</v>
      </c>
      <c r="BK19" s="24" t="e">
        <f ca="1">IF(AND(BK$1&gt;$A$50,'lits occup graphique'!BK19=1),"P",IF(AND(BK$1&gt;$A$50,'lits occup graphique'!BK19&gt;=2),"MP",IF(BK$1&lt;=$A$50,'lits occup graphique'!BK19,0)))</f>
        <v>#REF!</v>
      </c>
      <c r="BL19" s="24" t="e">
        <f ca="1">IF(AND(BL$1&gt;$A$50,'lits occup graphique'!BL19=1),"P",IF(AND(BL$1&gt;$A$50,'lits occup graphique'!BL19&gt;=2),"MP",IF(BL$1&lt;=$A$50,'lits occup graphique'!BL19,0)))</f>
        <v>#REF!</v>
      </c>
      <c r="BM19" s="26"/>
      <c r="BN19" s="26"/>
      <c r="BO19" s="26"/>
      <c r="BP19" s="26"/>
      <c r="BQ19" s="26"/>
      <c r="BR19" s="26"/>
      <c r="BS19" s="26"/>
      <c r="BT19" s="26"/>
      <c r="BU19" s="26"/>
      <c r="BV19" s="26"/>
      <c r="BW19" s="26"/>
      <c r="BX19" s="26"/>
      <c r="BY19" s="26"/>
      <c r="BZ19" s="26"/>
      <c r="CA19" s="26"/>
      <c r="CB19" s="26"/>
      <c r="CC19" s="26"/>
    </row>
    <row r="20" spans="1:81" x14ac:dyDescent="0.2">
      <c r="A20" s="21" t="s">
        <v>215</v>
      </c>
      <c r="B20" s="24" t="e">
        <f ca="1">IF(AND(B$1&gt;$A$50,'lits occup graphique'!B20=1),"P",IF(AND(B$1&gt;$A$50,'lits occup graphique'!B20&gt;=2),"MP",IF(B$1&lt;=$A$50,'lits occup graphique'!B20,0)))</f>
        <v>#REF!</v>
      </c>
      <c r="C20" s="24" t="e">
        <f ca="1">IF(AND(C$1&gt;$A$50,'lits occup graphique'!C20=1),"P",IF(AND(C$1&gt;$A$50,'lits occup graphique'!C20&gt;=2),"MP",IF(C$1&lt;=$A$50,'lits occup graphique'!C20,0)))</f>
        <v>#REF!</v>
      </c>
      <c r="D20" s="24" t="e">
        <f ca="1">IF(AND(D$1&gt;$A$50,'lits occup graphique'!D20=1),"P",IF(AND(D$1&gt;$A$50,'lits occup graphique'!D20&gt;=2),"MP",IF(D$1&lt;=$A$50,'lits occup graphique'!D20,0)))</f>
        <v>#REF!</v>
      </c>
      <c r="E20" s="24" t="e">
        <f ca="1">IF(AND(E$1&gt;$A$50,'lits occup graphique'!E20=1),"P",IF(AND(E$1&gt;$A$50,'lits occup graphique'!E20&gt;=2),"MP",IF(E$1&lt;=$A$50,'lits occup graphique'!E20,0)))</f>
        <v>#REF!</v>
      </c>
      <c r="F20" s="24" t="e">
        <f ca="1">IF(AND(F$1&gt;$A$50,'lits occup graphique'!F20=1),"P",IF(AND(F$1&gt;$A$50,'lits occup graphique'!F20&gt;=2),"MP",IF(F$1&lt;=$A$50,'lits occup graphique'!F20,0)))</f>
        <v>#REF!</v>
      </c>
      <c r="G20" s="24" t="e">
        <f ca="1">IF(AND(G$1&gt;$A$50,'lits occup graphique'!G20=1),"P",IF(AND(G$1&gt;$A$50,'lits occup graphique'!G20&gt;=2),"MP",IF(G$1&lt;=$A$50,'lits occup graphique'!G20,0)))</f>
        <v>#REF!</v>
      </c>
      <c r="H20" s="24" t="e">
        <f ca="1">IF(AND(H$1&gt;$A$50,'lits occup graphique'!H20=1),"P",IF(AND(H$1&gt;$A$50,'lits occup graphique'!H20&gt;=2),"MP",IF(H$1&lt;=$A$50,'lits occup graphique'!H20,0)))</f>
        <v>#REF!</v>
      </c>
      <c r="I20" s="24" t="e">
        <f ca="1">IF(AND(I$1&gt;$A$50,'lits occup graphique'!I20=1),"P",IF(AND(I$1&gt;$A$50,'lits occup graphique'!I20&gt;=2),"MP",IF(I$1&lt;=$A$50,'lits occup graphique'!I20,0)))</f>
        <v>#REF!</v>
      </c>
      <c r="J20" s="24" t="e">
        <f ca="1">IF(AND(J$1&gt;$A$50,'lits occup graphique'!J20=1),"P",IF(AND(J$1&gt;$A$50,'lits occup graphique'!J20&gt;=2),"MP",IF(J$1&lt;=$A$50,'lits occup graphique'!J20,0)))</f>
        <v>#REF!</v>
      </c>
      <c r="K20" s="24" t="e">
        <f ca="1">IF(AND(K$1&gt;$A$50,'lits occup graphique'!K20=1),"P",IF(AND(K$1&gt;$A$50,'lits occup graphique'!K20&gt;=2),"MP",IF(K$1&lt;=$A$50,'lits occup graphique'!K20,0)))</f>
        <v>#REF!</v>
      </c>
      <c r="L20" s="24" t="e">
        <f ca="1">IF(AND(L$1&gt;$A$50,'lits occup graphique'!L20=1),"P",IF(AND(L$1&gt;$A$50,'lits occup graphique'!L20&gt;=2),"MP",IF(L$1&lt;=$A$50,'lits occup graphique'!L20,0)))</f>
        <v>#REF!</v>
      </c>
      <c r="M20" s="24" t="e">
        <f ca="1">IF(AND(M$1&gt;$A$50,'lits occup graphique'!M20=1),"P",IF(AND(M$1&gt;$A$50,'lits occup graphique'!M20&gt;=2),"MP",IF(M$1&lt;=$A$50,'lits occup graphique'!M20,0)))</f>
        <v>#REF!</v>
      </c>
      <c r="N20" s="24" t="e">
        <f ca="1">IF(AND(N$1&gt;$A$50,'lits occup graphique'!N20=1),"P",IF(AND(N$1&gt;$A$50,'lits occup graphique'!N20&gt;=2),"MP",IF(N$1&lt;=$A$50,'lits occup graphique'!N20,0)))</f>
        <v>#REF!</v>
      </c>
      <c r="O20" s="24" t="e">
        <f ca="1">IF(AND(O$1&gt;$A$50,'lits occup graphique'!O20=1),"P",IF(AND(O$1&gt;$A$50,'lits occup graphique'!O20&gt;=2),"MP",IF(O$1&lt;=$A$50,'lits occup graphique'!O20,0)))</f>
        <v>#REF!</v>
      </c>
      <c r="P20" s="24" t="e">
        <f ca="1">IF(AND(P$1&gt;$A$50,'lits occup graphique'!P20=1),"P",IF(AND(P$1&gt;$A$50,'lits occup graphique'!P20&gt;=2),"MP",IF(P$1&lt;=$A$50,'lits occup graphique'!P20,0)))</f>
        <v>#REF!</v>
      </c>
      <c r="Q20" s="24" t="e">
        <f ca="1">IF(AND(Q$1&gt;$A$50,'lits occup graphique'!Q20=1),"P",IF(AND(Q$1&gt;$A$50,'lits occup graphique'!Q20&gt;=2),"MP",IF(Q$1&lt;=$A$50,'lits occup graphique'!Q20,0)))</f>
        <v>#REF!</v>
      </c>
      <c r="R20" s="24" t="e">
        <f ca="1">IF(AND(R$1&gt;$A$50,'lits occup graphique'!R20=1),"P",IF(AND(R$1&gt;$A$50,'lits occup graphique'!R20&gt;=2),"MP",IF(R$1&lt;=$A$50,'lits occup graphique'!R20,0)))</f>
        <v>#REF!</v>
      </c>
      <c r="S20" s="24" t="e">
        <f ca="1">IF(AND(S$1&gt;$A$50,'lits occup graphique'!S20=1),"P",IF(AND(S$1&gt;$A$50,'lits occup graphique'!S20&gt;=2),"MP",IF(S$1&lt;=$A$50,'lits occup graphique'!S20,0)))</f>
        <v>#REF!</v>
      </c>
      <c r="T20" s="24" t="e">
        <f ca="1">IF(AND(T$1&gt;$A$50,'lits occup graphique'!T20=1),"P",IF(AND(T$1&gt;$A$50,'lits occup graphique'!T20&gt;=2),"MP",IF(T$1&lt;=$A$50,'lits occup graphique'!T20,0)))</f>
        <v>#REF!</v>
      </c>
      <c r="U20" s="24" t="e">
        <f ca="1">IF(AND(U$1&gt;$A$50,'lits occup graphique'!U20=1),"P",IF(AND(U$1&gt;$A$50,'lits occup graphique'!U20&gt;=2),"MP",IF(U$1&lt;=$A$50,'lits occup graphique'!U20,0)))</f>
        <v>#REF!</v>
      </c>
      <c r="V20" s="24" t="e">
        <f ca="1">IF(AND(V$1&gt;$A$50,'lits occup graphique'!V20=1),"P",IF(AND(V$1&gt;$A$50,'lits occup graphique'!V20&gt;=2),"MP",IF(V$1&lt;=$A$50,'lits occup graphique'!V20,0)))</f>
        <v>#REF!</v>
      </c>
      <c r="W20" s="24" t="e">
        <f ca="1">IF(AND(W$1&gt;$A$50,'lits occup graphique'!W20=1),"P",IF(AND(W$1&gt;$A$50,'lits occup graphique'!W20&gt;=2),"MP",IF(W$1&lt;=$A$50,'lits occup graphique'!W20,0)))</f>
        <v>#REF!</v>
      </c>
      <c r="X20" s="24" t="e">
        <f ca="1">IF(AND(X$1&gt;$A$50,'lits occup graphique'!X20=1),"P",IF(AND(X$1&gt;$A$50,'lits occup graphique'!X20&gt;=2),"MP",IF(X$1&lt;=$A$50,'lits occup graphique'!X20,0)))</f>
        <v>#REF!</v>
      </c>
      <c r="Y20" s="24" t="e">
        <f ca="1">IF(AND(Y$1&gt;$A$50,'lits occup graphique'!Y20=1),"P",IF(AND(Y$1&gt;$A$50,'lits occup graphique'!Y20&gt;=2),"MP",IF(Y$1&lt;=$A$50,'lits occup graphique'!Y20,0)))</f>
        <v>#REF!</v>
      </c>
      <c r="Z20" s="24" t="e">
        <f ca="1">IF(AND(Z$1&gt;$A$50,'lits occup graphique'!Z20=1),"P",IF(AND(Z$1&gt;$A$50,'lits occup graphique'!Z20&gt;=2),"MP",IF(Z$1&lt;=$A$50,'lits occup graphique'!Z20,0)))</f>
        <v>#REF!</v>
      </c>
      <c r="AA20" s="24" t="e">
        <f ca="1">IF(AND(AA$1&gt;$A$50,'lits occup graphique'!AA20=1),"P",IF(AND(AA$1&gt;$A$50,'lits occup graphique'!AA20&gt;=2),"MP",IF(AA$1&lt;=$A$50,'lits occup graphique'!AA20,0)))</f>
        <v>#REF!</v>
      </c>
      <c r="AB20" s="24" t="e">
        <f ca="1">IF(AND(AB$1&gt;$A$50,'lits occup graphique'!AB20=1),"P",IF(AND(AB$1&gt;$A$50,'lits occup graphique'!AB20&gt;=2),"MP",IF(AB$1&lt;=$A$50,'lits occup graphique'!AB20,0)))</f>
        <v>#REF!</v>
      </c>
      <c r="AC20" s="24" t="e">
        <f ca="1">IF(AND(AC$1&gt;$A$50,'lits occup graphique'!AC20=1),"P",IF(AND(AC$1&gt;$A$50,'lits occup graphique'!AC20&gt;=2),"MP",IF(AC$1&lt;=$A$50,'lits occup graphique'!AC20,0)))</f>
        <v>#REF!</v>
      </c>
      <c r="AD20" s="24" t="e">
        <f ca="1">IF(AND(AD$1&gt;$A$50,'lits occup graphique'!AD20=1),"P",IF(AND(AD$1&gt;$A$50,'lits occup graphique'!AD20&gt;=2),"MP",IF(AD$1&lt;=$A$50,'lits occup graphique'!AD20,0)))</f>
        <v>#REF!</v>
      </c>
      <c r="AE20" s="24" t="e">
        <f ca="1">IF(AND(AE$1&gt;$A$50,'lits occup graphique'!AE20=1),"P",IF(AND(AE$1&gt;$A$50,'lits occup graphique'!AE20&gt;=2),"MP",IF(AE$1&lt;=$A$50,'lits occup graphique'!AE20,0)))</f>
        <v>#REF!</v>
      </c>
      <c r="AF20" s="24" t="e">
        <f ca="1">IF(AND(AF$1&gt;$A$50,'lits occup graphique'!AF20=1),"P",IF(AND(AF$1&gt;$A$50,'lits occup graphique'!AF20&gt;=2),"MP",IF(AF$1&lt;=$A$50,'lits occup graphique'!AF20,0)))</f>
        <v>#REF!</v>
      </c>
      <c r="AG20" s="24" t="e">
        <f ca="1">IF(AND(AG$1&gt;$A$50,'lits occup graphique'!AG20=1),"P",IF(AND(AG$1&gt;$A$50,'lits occup graphique'!AG20&gt;=2),"MP",IF(AG$1&lt;=$A$50,'lits occup graphique'!AG20,0)))</f>
        <v>#REF!</v>
      </c>
      <c r="AH20" s="24" t="e">
        <f ca="1">IF(AND(AH$1&gt;$A$50,'lits occup graphique'!AH20=1),"P",IF(AND(AH$1&gt;$A$50,'lits occup graphique'!AH20&gt;=2),"MP",IF(AH$1&lt;=$A$50,'lits occup graphique'!AH20,0)))</f>
        <v>#REF!</v>
      </c>
      <c r="AI20" s="24" t="e">
        <f ca="1">IF(AND(AI$1&gt;$A$50,'lits occup graphique'!AI20=1),"P",IF(AND(AI$1&gt;$A$50,'lits occup graphique'!AI20&gt;=2),"MP",IF(AI$1&lt;=$A$50,'lits occup graphique'!AI20,0)))</f>
        <v>#REF!</v>
      </c>
      <c r="AJ20" s="24" t="e">
        <f ca="1">IF(AND(AJ$1&gt;$A$50,'lits occup graphique'!AJ20=1),"P",IF(AND(AJ$1&gt;$A$50,'lits occup graphique'!AJ20&gt;=2),"MP",IF(AJ$1&lt;=$A$50,'lits occup graphique'!AJ20,0)))</f>
        <v>#REF!</v>
      </c>
      <c r="AK20" s="24" t="e">
        <f ca="1">IF(AND(AK$1&gt;$A$50,'lits occup graphique'!AK20=1),"P",IF(AND(AK$1&gt;$A$50,'lits occup graphique'!AK20&gt;=2),"MP",IF(AK$1&lt;=$A$50,'lits occup graphique'!AK20,0)))</f>
        <v>#REF!</v>
      </c>
      <c r="AL20" s="24" t="e">
        <f ca="1">IF(AND(AL$1&gt;$A$50,'lits occup graphique'!AL20=1),"P",IF(AND(AL$1&gt;$A$50,'lits occup graphique'!AL20&gt;=2),"MP",IF(AL$1&lt;=$A$50,'lits occup graphique'!AL20,0)))</f>
        <v>#REF!</v>
      </c>
      <c r="AM20" s="24" t="e">
        <f ca="1">IF(AND(AM$1&gt;$A$50,'lits occup graphique'!AM20=1),"P",IF(AND(AM$1&gt;$A$50,'lits occup graphique'!AM20&gt;=2),"MP",IF(AM$1&lt;=$A$50,'lits occup graphique'!AM20,0)))</f>
        <v>#REF!</v>
      </c>
      <c r="AN20" s="24" t="e">
        <f ca="1">IF(AND(AN$1&gt;$A$50,'lits occup graphique'!AN20=1),"P",IF(AND(AN$1&gt;$A$50,'lits occup graphique'!AN20&gt;=2),"MP",IF(AN$1&lt;=$A$50,'lits occup graphique'!AN20,0)))</f>
        <v>#REF!</v>
      </c>
      <c r="AO20" s="24" t="e">
        <f ca="1">IF(AND(AO$1&gt;$A$50,'lits occup graphique'!AO20=1),"P",IF(AND(AO$1&gt;$A$50,'lits occup graphique'!AO20&gt;=2),"MP",IF(AO$1&lt;=$A$50,'lits occup graphique'!AO20,0)))</f>
        <v>#REF!</v>
      </c>
      <c r="AP20" s="24" t="e">
        <f ca="1">IF(AND(AP$1&gt;$A$50,'lits occup graphique'!AP20=1),"P",IF(AND(AP$1&gt;$A$50,'lits occup graphique'!AP20&gt;=2),"MP",IF(AP$1&lt;=$A$50,'lits occup graphique'!AP20,0)))</f>
        <v>#REF!</v>
      </c>
      <c r="AQ20" s="24" t="e">
        <f ca="1">IF(AND(AQ$1&gt;$A$50,'lits occup graphique'!AQ20=1),"P",IF(AND(AQ$1&gt;$A$50,'lits occup graphique'!AQ20&gt;=2),"MP",IF(AQ$1&lt;=$A$50,'lits occup graphique'!AQ20,0)))</f>
        <v>#REF!</v>
      </c>
      <c r="AR20" s="24" t="e">
        <f ca="1">IF(AND(AR$1&gt;$A$50,'lits occup graphique'!AR20=1),"P",IF(AND(AR$1&gt;$A$50,'lits occup graphique'!AR20&gt;=2),"MP",IF(AR$1&lt;=$A$50,'lits occup graphique'!AR20,0)))</f>
        <v>#REF!</v>
      </c>
      <c r="AS20" s="24" t="e">
        <f ca="1">IF(AND(AS$1&gt;$A$50,'lits occup graphique'!AS20=1),"P",IF(AND(AS$1&gt;$A$50,'lits occup graphique'!AS20&gt;=2),"MP",IF(AS$1&lt;=$A$50,'lits occup graphique'!AS20,0)))</f>
        <v>#REF!</v>
      </c>
      <c r="AT20" s="24" t="e">
        <f ca="1">IF(AND(AT$1&gt;$A$50,'lits occup graphique'!AT20=1),"P",IF(AND(AT$1&gt;$A$50,'lits occup graphique'!AT20&gt;=2),"MP",IF(AT$1&lt;=$A$50,'lits occup graphique'!AT20,0)))</f>
        <v>#REF!</v>
      </c>
      <c r="AU20" s="24" t="e">
        <f ca="1">IF(AND(AU$1&gt;$A$50,'lits occup graphique'!AU20=1),"P",IF(AND(AU$1&gt;$A$50,'lits occup graphique'!AU20&gt;=2),"MP",IF(AU$1&lt;=$A$50,'lits occup graphique'!AU20,0)))</f>
        <v>#REF!</v>
      </c>
      <c r="AV20" s="24" t="e">
        <f ca="1">IF(AND(AV$1&gt;$A$50,'lits occup graphique'!AV20=1),"P",IF(AND(AV$1&gt;$A$50,'lits occup graphique'!AV20&gt;=2),"MP",IF(AV$1&lt;=$A$50,'lits occup graphique'!AV20,0)))</f>
        <v>#REF!</v>
      </c>
      <c r="AW20" s="24" t="e">
        <f ca="1">IF(AND(AW$1&gt;$A$50,'lits occup graphique'!AW20=1),"P",IF(AND(AW$1&gt;$A$50,'lits occup graphique'!AW20&gt;=2),"MP",IF(AW$1&lt;=$A$50,'lits occup graphique'!AW20,0)))</f>
        <v>#REF!</v>
      </c>
      <c r="AX20" s="24" t="e">
        <f ca="1">IF(AND(AX$1&gt;$A$50,'lits occup graphique'!AX20=1),"P",IF(AND(AX$1&gt;$A$50,'lits occup graphique'!AX20&gt;=2),"MP",IF(AX$1&lt;=$A$50,'lits occup graphique'!AX20,0)))</f>
        <v>#REF!</v>
      </c>
      <c r="AY20" s="24" t="e">
        <f ca="1">IF(AND(AY$1&gt;$A$50,'lits occup graphique'!AY20=1),"P",IF(AND(AY$1&gt;$A$50,'lits occup graphique'!AY20&gt;=2),"MP",IF(AY$1&lt;=$A$50,'lits occup graphique'!AY20,0)))</f>
        <v>#REF!</v>
      </c>
      <c r="AZ20" s="24" t="e">
        <f ca="1">IF(AND(AZ$1&gt;$A$50,'lits occup graphique'!AZ20=1),"P",IF(AND(AZ$1&gt;$A$50,'lits occup graphique'!AZ20&gt;=2),"MP",IF(AZ$1&lt;=$A$50,'lits occup graphique'!AZ20,0)))</f>
        <v>#REF!</v>
      </c>
      <c r="BA20" s="24" t="e">
        <f ca="1">IF(AND(BA$1&gt;$A$50,'lits occup graphique'!BA20=1),"P",IF(AND(BA$1&gt;$A$50,'lits occup graphique'!BA20&gt;=2),"MP",IF(BA$1&lt;=$A$50,'lits occup graphique'!BA20,0)))</f>
        <v>#REF!</v>
      </c>
      <c r="BB20" s="24" t="e">
        <f ca="1">IF(AND(BB$1&gt;$A$50,'lits occup graphique'!BB20=1),"P",IF(AND(BB$1&gt;$A$50,'lits occup graphique'!BB20&gt;=2),"MP",IF(BB$1&lt;=$A$50,'lits occup graphique'!BB20,0)))</f>
        <v>#REF!</v>
      </c>
      <c r="BC20" s="24" t="e">
        <f ca="1">IF(AND(BC$1&gt;$A$50,'lits occup graphique'!BC20=1),"P",IF(AND(BC$1&gt;$A$50,'lits occup graphique'!BC20&gt;=2),"MP",IF(BC$1&lt;=$A$50,'lits occup graphique'!BC20,0)))</f>
        <v>#REF!</v>
      </c>
      <c r="BD20" s="24" t="e">
        <f ca="1">IF(AND(BD$1&gt;$A$50,'lits occup graphique'!BD20=1),"P",IF(AND(BD$1&gt;$A$50,'lits occup graphique'!BD20&gt;=2),"MP",IF(BD$1&lt;=$A$50,'lits occup graphique'!BD20,0)))</f>
        <v>#REF!</v>
      </c>
      <c r="BE20" s="24" t="e">
        <f ca="1">IF(AND(BE$1&gt;$A$50,'lits occup graphique'!BE20=1),"P",IF(AND(BE$1&gt;$A$50,'lits occup graphique'!BE20&gt;=2),"MP",IF(BE$1&lt;=$A$50,'lits occup graphique'!BE20,0)))</f>
        <v>#REF!</v>
      </c>
      <c r="BF20" s="24" t="e">
        <f ca="1">IF(AND(BF$1&gt;$A$50,'lits occup graphique'!BF20=1),"P",IF(AND(BF$1&gt;$A$50,'lits occup graphique'!BF20&gt;=2),"MP",IF(BF$1&lt;=$A$50,'lits occup graphique'!BF20,0)))</f>
        <v>#REF!</v>
      </c>
      <c r="BG20" s="24" t="e">
        <f ca="1">IF(AND(BG$1&gt;$A$50,'lits occup graphique'!BG20=1),"P",IF(AND(BG$1&gt;$A$50,'lits occup graphique'!BG20&gt;=2),"MP",IF(BG$1&lt;=$A$50,'lits occup graphique'!BG20,0)))</f>
        <v>#REF!</v>
      </c>
      <c r="BH20" s="24" t="e">
        <f ca="1">IF(AND(BH$1&gt;$A$50,'lits occup graphique'!BH20=1),"P",IF(AND(BH$1&gt;$A$50,'lits occup graphique'!BH20&gt;=2),"MP",IF(BH$1&lt;=$A$50,'lits occup graphique'!BH20,0)))</f>
        <v>#REF!</v>
      </c>
      <c r="BI20" s="24" t="e">
        <f ca="1">IF(AND(BI$1&gt;$A$50,'lits occup graphique'!BI20=1),"P",IF(AND(BI$1&gt;$A$50,'lits occup graphique'!BI20&gt;=2),"MP",IF(BI$1&lt;=$A$50,'lits occup graphique'!BI20,0)))</f>
        <v>#REF!</v>
      </c>
      <c r="BJ20" s="24" t="e">
        <f ca="1">IF(AND(BJ$1&gt;$A$50,'lits occup graphique'!BJ20=1),"P",IF(AND(BJ$1&gt;$A$50,'lits occup graphique'!BJ20&gt;=2),"MP",IF(BJ$1&lt;=$A$50,'lits occup graphique'!BJ20,0)))</f>
        <v>#REF!</v>
      </c>
      <c r="BK20" s="24" t="e">
        <f ca="1">IF(AND(BK$1&gt;$A$50,'lits occup graphique'!BK20=1),"P",IF(AND(BK$1&gt;$A$50,'lits occup graphique'!BK20&gt;=2),"MP",IF(BK$1&lt;=$A$50,'lits occup graphique'!BK20,0)))</f>
        <v>#REF!</v>
      </c>
      <c r="BL20" s="24" t="e">
        <f ca="1">IF(AND(BL$1&gt;$A$50,'lits occup graphique'!BL20=1),"P",IF(AND(BL$1&gt;$A$50,'lits occup graphique'!BL20&gt;=2),"MP",IF(BL$1&lt;=$A$50,'lits occup graphique'!BL20,0)))</f>
        <v>#REF!</v>
      </c>
      <c r="BM20" s="26"/>
      <c r="BN20" s="26"/>
      <c r="BO20" s="26"/>
      <c r="BP20" s="26"/>
      <c r="BQ20" s="26"/>
      <c r="BR20" s="26"/>
      <c r="BS20" s="26"/>
      <c r="BT20" s="26"/>
      <c r="BU20" s="26"/>
      <c r="BV20" s="26"/>
      <c r="BW20" s="26"/>
      <c r="BX20" s="26"/>
      <c r="BY20" s="26"/>
      <c r="BZ20" s="26"/>
      <c r="CA20" s="26"/>
      <c r="CB20" s="26"/>
      <c r="CC20" s="26"/>
    </row>
    <row r="21" spans="1:81" x14ac:dyDescent="0.2">
      <c r="A21" s="21" t="s">
        <v>216</v>
      </c>
      <c r="B21" s="24" t="e">
        <f ca="1">IF(AND(B$1&gt;$A$50,'lits occup graphique'!B21=1),"P",IF(AND(B$1&gt;$A$50,'lits occup graphique'!B21&gt;=2),"MP",IF(B$1&lt;=$A$50,'lits occup graphique'!B21,0)))</f>
        <v>#REF!</v>
      </c>
      <c r="C21" s="24" t="e">
        <f ca="1">IF(AND(C$1&gt;$A$50,'lits occup graphique'!C21=1),"P",IF(AND(C$1&gt;$A$50,'lits occup graphique'!C21&gt;=2),"MP",IF(C$1&lt;=$A$50,'lits occup graphique'!C21,0)))</f>
        <v>#REF!</v>
      </c>
      <c r="D21" s="24" t="e">
        <f ca="1">IF(AND(D$1&gt;$A$50,'lits occup graphique'!D21=1),"P",IF(AND(D$1&gt;$A$50,'lits occup graphique'!D21&gt;=2),"MP",IF(D$1&lt;=$A$50,'lits occup graphique'!D21,0)))</f>
        <v>#REF!</v>
      </c>
      <c r="E21" s="24" t="e">
        <f ca="1">IF(AND(E$1&gt;$A$50,'lits occup graphique'!E21=1),"P",IF(AND(E$1&gt;$A$50,'lits occup graphique'!E21&gt;=2),"MP",IF(E$1&lt;=$A$50,'lits occup graphique'!E21,0)))</f>
        <v>#REF!</v>
      </c>
      <c r="F21" s="24" t="e">
        <f ca="1">IF(AND(F$1&gt;$A$50,'lits occup graphique'!F21=1),"P",IF(AND(F$1&gt;$A$50,'lits occup graphique'!F21&gt;=2),"MP",IF(F$1&lt;=$A$50,'lits occup graphique'!F21,0)))</f>
        <v>#REF!</v>
      </c>
      <c r="G21" s="24" t="e">
        <f ca="1">IF(AND(G$1&gt;$A$50,'lits occup graphique'!G21=1),"P",IF(AND(G$1&gt;$A$50,'lits occup graphique'!G21&gt;=2),"MP",IF(G$1&lt;=$A$50,'lits occup graphique'!G21,0)))</f>
        <v>#REF!</v>
      </c>
      <c r="H21" s="24" t="e">
        <f ca="1">IF(AND(H$1&gt;$A$50,'lits occup graphique'!H21=1),"P",IF(AND(H$1&gt;$A$50,'lits occup graphique'!H21&gt;=2),"MP",IF(H$1&lt;=$A$50,'lits occup graphique'!H21,0)))</f>
        <v>#REF!</v>
      </c>
      <c r="I21" s="24" t="e">
        <f ca="1">IF(AND(I$1&gt;$A$50,'lits occup graphique'!I21=1),"P",IF(AND(I$1&gt;$A$50,'lits occup graphique'!I21&gt;=2),"MP",IF(I$1&lt;=$A$50,'lits occup graphique'!I21,0)))</f>
        <v>#REF!</v>
      </c>
      <c r="J21" s="24" t="e">
        <f ca="1">IF(AND(J$1&gt;$A$50,'lits occup graphique'!J21=1),"P",IF(AND(J$1&gt;$A$50,'lits occup graphique'!J21&gt;=2),"MP",IF(J$1&lt;=$A$50,'lits occup graphique'!J21,0)))</f>
        <v>#REF!</v>
      </c>
      <c r="K21" s="24" t="e">
        <f ca="1">IF(AND(K$1&gt;$A$50,'lits occup graphique'!K21=1),"P",IF(AND(K$1&gt;$A$50,'lits occup graphique'!K21&gt;=2),"MP",IF(K$1&lt;=$A$50,'lits occup graphique'!K21,0)))</f>
        <v>#REF!</v>
      </c>
      <c r="L21" s="24" t="e">
        <f ca="1">IF(AND(L$1&gt;$A$50,'lits occup graphique'!L21=1),"P",IF(AND(L$1&gt;$A$50,'lits occup graphique'!L21&gt;=2),"MP",IF(L$1&lt;=$A$50,'lits occup graphique'!L21,0)))</f>
        <v>#REF!</v>
      </c>
      <c r="M21" s="24" t="e">
        <f ca="1">IF(AND(M$1&gt;$A$50,'lits occup graphique'!M21=1),"P",IF(AND(M$1&gt;$A$50,'lits occup graphique'!M21&gt;=2),"MP",IF(M$1&lt;=$A$50,'lits occup graphique'!M21,0)))</f>
        <v>#REF!</v>
      </c>
      <c r="N21" s="24" t="e">
        <f ca="1">IF(AND(N$1&gt;$A$50,'lits occup graphique'!N21=1),"P",IF(AND(N$1&gt;$A$50,'lits occup graphique'!N21&gt;=2),"MP",IF(N$1&lt;=$A$50,'lits occup graphique'!N21,0)))</f>
        <v>#REF!</v>
      </c>
      <c r="O21" s="24" t="e">
        <f ca="1">IF(AND(O$1&gt;$A$50,'lits occup graphique'!O21=1),"P",IF(AND(O$1&gt;$A$50,'lits occup graphique'!O21&gt;=2),"MP",IF(O$1&lt;=$A$50,'lits occup graphique'!O21,0)))</f>
        <v>#REF!</v>
      </c>
      <c r="P21" s="24" t="e">
        <f ca="1">IF(AND(P$1&gt;$A$50,'lits occup graphique'!P21=1),"P",IF(AND(P$1&gt;$A$50,'lits occup graphique'!P21&gt;=2),"MP",IF(P$1&lt;=$A$50,'lits occup graphique'!P21,0)))</f>
        <v>#REF!</v>
      </c>
      <c r="Q21" s="24" t="e">
        <f ca="1">IF(AND(Q$1&gt;$A$50,'lits occup graphique'!Q21=1),"P",IF(AND(Q$1&gt;$A$50,'lits occup graphique'!Q21&gt;=2),"MP",IF(Q$1&lt;=$A$50,'lits occup graphique'!Q21,0)))</f>
        <v>#REF!</v>
      </c>
      <c r="R21" s="24" t="e">
        <f ca="1">IF(AND(R$1&gt;$A$50,'lits occup graphique'!R21=1),"P",IF(AND(R$1&gt;$A$50,'lits occup graphique'!R21&gt;=2),"MP",IF(R$1&lt;=$A$50,'lits occup graphique'!R21,0)))</f>
        <v>#REF!</v>
      </c>
      <c r="S21" s="24" t="e">
        <f ca="1">IF(AND(S$1&gt;$A$50,'lits occup graphique'!S21=1),"P",IF(AND(S$1&gt;$A$50,'lits occup graphique'!S21&gt;=2),"MP",IF(S$1&lt;=$A$50,'lits occup graphique'!S21,0)))</f>
        <v>#REF!</v>
      </c>
      <c r="T21" s="24" t="e">
        <f ca="1">IF(AND(T$1&gt;$A$50,'lits occup graphique'!T21=1),"P",IF(AND(T$1&gt;$A$50,'lits occup graphique'!T21&gt;=2),"MP",IF(T$1&lt;=$A$50,'lits occup graphique'!T21,0)))</f>
        <v>#REF!</v>
      </c>
      <c r="U21" s="24" t="e">
        <f ca="1">IF(AND(U$1&gt;$A$50,'lits occup graphique'!U21=1),"P",IF(AND(U$1&gt;$A$50,'lits occup graphique'!U21&gt;=2),"MP",IF(U$1&lt;=$A$50,'lits occup graphique'!U21,0)))</f>
        <v>#REF!</v>
      </c>
      <c r="V21" s="24" t="e">
        <f ca="1">IF(AND(V$1&gt;$A$50,'lits occup graphique'!V21=1),"P",IF(AND(V$1&gt;$A$50,'lits occup graphique'!V21&gt;=2),"MP",IF(V$1&lt;=$A$50,'lits occup graphique'!V21,0)))</f>
        <v>#REF!</v>
      </c>
      <c r="W21" s="24" t="e">
        <f ca="1">IF(AND(W$1&gt;$A$50,'lits occup graphique'!W21=1),"P",IF(AND(W$1&gt;$A$50,'lits occup graphique'!W21&gt;=2),"MP",IF(W$1&lt;=$A$50,'lits occup graphique'!W21,0)))</f>
        <v>#REF!</v>
      </c>
      <c r="X21" s="24" t="e">
        <f ca="1">IF(AND(X$1&gt;$A$50,'lits occup graphique'!X21=1),"P",IF(AND(X$1&gt;$A$50,'lits occup graphique'!X21&gt;=2),"MP",IF(X$1&lt;=$A$50,'lits occup graphique'!X21,0)))</f>
        <v>#REF!</v>
      </c>
      <c r="Y21" s="24" t="e">
        <f ca="1">IF(AND(Y$1&gt;$A$50,'lits occup graphique'!Y21=1),"P",IF(AND(Y$1&gt;$A$50,'lits occup graphique'!Y21&gt;=2),"MP",IF(Y$1&lt;=$A$50,'lits occup graphique'!Y21,0)))</f>
        <v>#REF!</v>
      </c>
      <c r="Z21" s="24" t="e">
        <f ca="1">IF(AND(Z$1&gt;$A$50,'lits occup graphique'!Z21=1),"P",IF(AND(Z$1&gt;$A$50,'lits occup graphique'!Z21&gt;=2),"MP",IF(Z$1&lt;=$A$50,'lits occup graphique'!Z21,0)))</f>
        <v>#REF!</v>
      </c>
      <c r="AA21" s="24" t="e">
        <f ca="1">IF(AND(AA$1&gt;$A$50,'lits occup graphique'!AA21=1),"P",IF(AND(AA$1&gt;$A$50,'lits occup graphique'!AA21&gt;=2),"MP",IF(AA$1&lt;=$A$50,'lits occup graphique'!AA21,0)))</f>
        <v>#REF!</v>
      </c>
      <c r="AB21" s="24" t="e">
        <f ca="1">IF(AND(AB$1&gt;$A$50,'lits occup graphique'!AB21=1),"P",IF(AND(AB$1&gt;$A$50,'lits occup graphique'!AB21&gt;=2),"MP",IF(AB$1&lt;=$A$50,'lits occup graphique'!AB21,0)))</f>
        <v>#REF!</v>
      </c>
      <c r="AC21" s="24" t="e">
        <f ca="1">IF(AND(AC$1&gt;$A$50,'lits occup graphique'!AC21=1),"P",IF(AND(AC$1&gt;$A$50,'lits occup graphique'!AC21&gt;=2),"MP",IF(AC$1&lt;=$A$50,'lits occup graphique'!AC21,0)))</f>
        <v>#REF!</v>
      </c>
      <c r="AD21" s="24" t="e">
        <f ca="1">IF(AND(AD$1&gt;$A$50,'lits occup graphique'!AD21=1),"P",IF(AND(AD$1&gt;$A$50,'lits occup graphique'!AD21&gt;=2),"MP",IF(AD$1&lt;=$A$50,'lits occup graphique'!AD21,0)))</f>
        <v>#REF!</v>
      </c>
      <c r="AE21" s="24" t="e">
        <f ca="1">IF(AND(AE$1&gt;$A$50,'lits occup graphique'!AE21=1),"P",IF(AND(AE$1&gt;$A$50,'lits occup graphique'!AE21&gt;=2),"MP",IF(AE$1&lt;=$A$50,'lits occup graphique'!AE21,0)))</f>
        <v>#REF!</v>
      </c>
      <c r="AF21" s="24" t="e">
        <f ca="1">IF(AND(AF$1&gt;$A$50,'lits occup graphique'!AF21=1),"P",IF(AND(AF$1&gt;$A$50,'lits occup graphique'!AF21&gt;=2),"MP",IF(AF$1&lt;=$A$50,'lits occup graphique'!AF21,0)))</f>
        <v>#REF!</v>
      </c>
      <c r="AG21" s="24" t="e">
        <f ca="1">IF(AND(AG$1&gt;$A$50,'lits occup graphique'!AG21=1),"P",IF(AND(AG$1&gt;$A$50,'lits occup graphique'!AG21&gt;=2),"MP",IF(AG$1&lt;=$A$50,'lits occup graphique'!AG21,0)))</f>
        <v>#REF!</v>
      </c>
      <c r="AH21" s="24" t="e">
        <f ca="1">IF(AND(AH$1&gt;$A$50,'lits occup graphique'!AH21=1),"P",IF(AND(AH$1&gt;$A$50,'lits occup graphique'!AH21&gt;=2),"MP",IF(AH$1&lt;=$A$50,'lits occup graphique'!AH21,0)))</f>
        <v>#REF!</v>
      </c>
      <c r="AI21" s="24" t="e">
        <f ca="1">IF(AND(AI$1&gt;$A$50,'lits occup graphique'!AI21=1),"P",IF(AND(AI$1&gt;$A$50,'lits occup graphique'!AI21&gt;=2),"MP",IF(AI$1&lt;=$A$50,'lits occup graphique'!AI21,0)))</f>
        <v>#REF!</v>
      </c>
      <c r="AJ21" s="24" t="e">
        <f ca="1">IF(AND(AJ$1&gt;$A$50,'lits occup graphique'!AJ21=1),"P",IF(AND(AJ$1&gt;$A$50,'lits occup graphique'!AJ21&gt;=2),"MP",IF(AJ$1&lt;=$A$50,'lits occup graphique'!AJ21,0)))</f>
        <v>#REF!</v>
      </c>
      <c r="AK21" s="24" t="e">
        <f ca="1">IF(AND(AK$1&gt;$A$50,'lits occup graphique'!AK21=1),"P",IF(AND(AK$1&gt;$A$50,'lits occup graphique'!AK21&gt;=2),"MP",IF(AK$1&lt;=$A$50,'lits occup graphique'!AK21,0)))</f>
        <v>#REF!</v>
      </c>
      <c r="AL21" s="24" t="e">
        <f ca="1">IF(AND(AL$1&gt;$A$50,'lits occup graphique'!AL21=1),"P",IF(AND(AL$1&gt;$A$50,'lits occup graphique'!AL21&gt;=2),"MP",IF(AL$1&lt;=$A$50,'lits occup graphique'!AL21,0)))</f>
        <v>#REF!</v>
      </c>
      <c r="AM21" s="24" t="e">
        <f ca="1">IF(AND(AM$1&gt;$A$50,'lits occup graphique'!AM21=1),"P",IF(AND(AM$1&gt;$A$50,'lits occup graphique'!AM21&gt;=2),"MP",IF(AM$1&lt;=$A$50,'lits occup graphique'!AM21,0)))</f>
        <v>#REF!</v>
      </c>
      <c r="AN21" s="24" t="e">
        <f ca="1">IF(AND(AN$1&gt;$A$50,'lits occup graphique'!AN21=1),"P",IF(AND(AN$1&gt;$A$50,'lits occup graphique'!AN21&gt;=2),"MP",IF(AN$1&lt;=$A$50,'lits occup graphique'!AN21,0)))</f>
        <v>#REF!</v>
      </c>
      <c r="AO21" s="24" t="e">
        <f ca="1">IF(AND(AO$1&gt;$A$50,'lits occup graphique'!AO21=1),"P",IF(AND(AO$1&gt;$A$50,'lits occup graphique'!AO21&gt;=2),"MP",IF(AO$1&lt;=$A$50,'lits occup graphique'!AO21,0)))</f>
        <v>#REF!</v>
      </c>
      <c r="AP21" s="24" t="e">
        <f ca="1">IF(AND(AP$1&gt;$A$50,'lits occup graphique'!AP21=1),"P",IF(AND(AP$1&gt;$A$50,'lits occup graphique'!AP21&gt;=2),"MP",IF(AP$1&lt;=$A$50,'lits occup graphique'!AP21,0)))</f>
        <v>#REF!</v>
      </c>
      <c r="AQ21" s="24" t="e">
        <f ca="1">IF(AND(AQ$1&gt;$A$50,'lits occup graphique'!AQ21=1),"P",IF(AND(AQ$1&gt;$A$50,'lits occup graphique'!AQ21&gt;=2),"MP",IF(AQ$1&lt;=$A$50,'lits occup graphique'!AQ21,0)))</f>
        <v>#REF!</v>
      </c>
      <c r="AR21" s="24" t="e">
        <f ca="1">IF(AND(AR$1&gt;$A$50,'lits occup graphique'!AR21=1),"P",IF(AND(AR$1&gt;$A$50,'lits occup graphique'!AR21&gt;=2),"MP",IF(AR$1&lt;=$A$50,'lits occup graphique'!AR21,0)))</f>
        <v>#REF!</v>
      </c>
      <c r="AS21" s="24" t="e">
        <f ca="1">IF(AND(AS$1&gt;$A$50,'lits occup graphique'!AS21=1),"P",IF(AND(AS$1&gt;$A$50,'lits occup graphique'!AS21&gt;=2),"MP",IF(AS$1&lt;=$A$50,'lits occup graphique'!AS21,0)))</f>
        <v>#REF!</v>
      </c>
      <c r="AT21" s="24" t="e">
        <f ca="1">IF(AND(AT$1&gt;$A$50,'lits occup graphique'!AT21=1),"P",IF(AND(AT$1&gt;$A$50,'lits occup graphique'!AT21&gt;=2),"MP",IF(AT$1&lt;=$A$50,'lits occup graphique'!AT21,0)))</f>
        <v>#REF!</v>
      </c>
      <c r="AU21" s="24" t="e">
        <f ca="1">IF(AND(AU$1&gt;$A$50,'lits occup graphique'!AU21=1),"P",IF(AND(AU$1&gt;$A$50,'lits occup graphique'!AU21&gt;=2),"MP",IF(AU$1&lt;=$A$50,'lits occup graphique'!AU21,0)))</f>
        <v>#REF!</v>
      </c>
      <c r="AV21" s="24" t="e">
        <f ca="1">IF(AND(AV$1&gt;$A$50,'lits occup graphique'!AV21=1),"P",IF(AND(AV$1&gt;$A$50,'lits occup graphique'!AV21&gt;=2),"MP",IF(AV$1&lt;=$A$50,'lits occup graphique'!AV21,0)))</f>
        <v>#REF!</v>
      </c>
      <c r="AW21" s="24" t="e">
        <f ca="1">IF(AND(AW$1&gt;$A$50,'lits occup graphique'!AW21=1),"P",IF(AND(AW$1&gt;$A$50,'lits occup graphique'!AW21&gt;=2),"MP",IF(AW$1&lt;=$A$50,'lits occup graphique'!AW21,0)))</f>
        <v>#REF!</v>
      </c>
      <c r="AX21" s="24" t="e">
        <f ca="1">IF(AND(AX$1&gt;$A$50,'lits occup graphique'!AX21=1),"P",IF(AND(AX$1&gt;$A$50,'lits occup graphique'!AX21&gt;=2),"MP",IF(AX$1&lt;=$A$50,'lits occup graphique'!AX21,0)))</f>
        <v>#REF!</v>
      </c>
      <c r="AY21" s="24" t="e">
        <f ca="1">IF(AND(AY$1&gt;$A$50,'lits occup graphique'!AY21=1),"P",IF(AND(AY$1&gt;$A$50,'lits occup graphique'!AY21&gt;=2),"MP",IF(AY$1&lt;=$A$50,'lits occup graphique'!AY21,0)))</f>
        <v>#REF!</v>
      </c>
      <c r="AZ21" s="24" t="e">
        <f ca="1">IF(AND(AZ$1&gt;$A$50,'lits occup graphique'!AZ21=1),"P",IF(AND(AZ$1&gt;$A$50,'lits occup graphique'!AZ21&gt;=2),"MP",IF(AZ$1&lt;=$A$50,'lits occup graphique'!AZ21,0)))</f>
        <v>#REF!</v>
      </c>
      <c r="BA21" s="24" t="e">
        <f ca="1">IF(AND(BA$1&gt;$A$50,'lits occup graphique'!BA21=1),"P",IF(AND(BA$1&gt;$A$50,'lits occup graphique'!BA21&gt;=2),"MP",IF(BA$1&lt;=$A$50,'lits occup graphique'!BA21,0)))</f>
        <v>#REF!</v>
      </c>
      <c r="BB21" s="24" t="e">
        <f ca="1">IF(AND(BB$1&gt;$A$50,'lits occup graphique'!BB21=1),"P",IF(AND(BB$1&gt;$A$50,'lits occup graphique'!BB21&gt;=2),"MP",IF(BB$1&lt;=$A$50,'lits occup graphique'!BB21,0)))</f>
        <v>#REF!</v>
      </c>
      <c r="BC21" s="24" t="e">
        <f ca="1">IF(AND(BC$1&gt;$A$50,'lits occup graphique'!BC21=1),"P",IF(AND(BC$1&gt;$A$50,'lits occup graphique'!BC21&gt;=2),"MP",IF(BC$1&lt;=$A$50,'lits occup graphique'!BC21,0)))</f>
        <v>#REF!</v>
      </c>
      <c r="BD21" s="24" t="e">
        <f ca="1">IF(AND(BD$1&gt;$A$50,'lits occup graphique'!BD21=1),"P",IF(AND(BD$1&gt;$A$50,'lits occup graphique'!BD21&gt;=2),"MP",IF(BD$1&lt;=$A$50,'lits occup graphique'!BD21,0)))</f>
        <v>#REF!</v>
      </c>
      <c r="BE21" s="24" t="e">
        <f ca="1">IF(AND(BE$1&gt;$A$50,'lits occup graphique'!BE21=1),"P",IF(AND(BE$1&gt;$A$50,'lits occup graphique'!BE21&gt;=2),"MP",IF(BE$1&lt;=$A$50,'lits occup graphique'!BE21,0)))</f>
        <v>#REF!</v>
      </c>
      <c r="BF21" s="24" t="e">
        <f ca="1">IF(AND(BF$1&gt;$A$50,'lits occup graphique'!BF21=1),"P",IF(AND(BF$1&gt;$A$50,'lits occup graphique'!BF21&gt;=2),"MP",IF(BF$1&lt;=$A$50,'lits occup graphique'!BF21,0)))</f>
        <v>#REF!</v>
      </c>
      <c r="BG21" s="24" t="e">
        <f ca="1">IF(AND(BG$1&gt;$A$50,'lits occup graphique'!BG21=1),"P",IF(AND(BG$1&gt;$A$50,'lits occup graphique'!BG21&gt;=2),"MP",IF(BG$1&lt;=$A$50,'lits occup graphique'!BG21,0)))</f>
        <v>#REF!</v>
      </c>
      <c r="BH21" s="24" t="e">
        <f ca="1">IF(AND(BH$1&gt;$A$50,'lits occup graphique'!BH21=1),"P",IF(AND(BH$1&gt;$A$50,'lits occup graphique'!BH21&gt;=2),"MP",IF(BH$1&lt;=$A$50,'lits occup graphique'!BH21,0)))</f>
        <v>#REF!</v>
      </c>
      <c r="BI21" s="24" t="e">
        <f ca="1">IF(AND(BI$1&gt;$A$50,'lits occup graphique'!BI21=1),"P",IF(AND(BI$1&gt;$A$50,'lits occup graphique'!BI21&gt;=2),"MP",IF(BI$1&lt;=$A$50,'lits occup graphique'!BI21,0)))</f>
        <v>#REF!</v>
      </c>
      <c r="BJ21" s="24" t="e">
        <f ca="1">IF(AND(BJ$1&gt;$A$50,'lits occup graphique'!BJ21=1),"P",IF(AND(BJ$1&gt;$A$50,'lits occup graphique'!BJ21&gt;=2),"MP",IF(BJ$1&lt;=$A$50,'lits occup graphique'!BJ21,0)))</f>
        <v>#REF!</v>
      </c>
      <c r="BK21" s="24" t="e">
        <f ca="1">IF(AND(BK$1&gt;$A$50,'lits occup graphique'!BK21=1),"P",IF(AND(BK$1&gt;$A$50,'lits occup graphique'!BK21&gt;=2),"MP",IF(BK$1&lt;=$A$50,'lits occup graphique'!BK21,0)))</f>
        <v>#REF!</v>
      </c>
      <c r="BL21" s="24" t="e">
        <f ca="1">IF(AND(BL$1&gt;$A$50,'lits occup graphique'!BL21=1),"P",IF(AND(BL$1&gt;$A$50,'lits occup graphique'!BL21&gt;=2),"MP",IF(BL$1&lt;=$A$50,'lits occup graphique'!BL21,0)))</f>
        <v>#REF!</v>
      </c>
      <c r="BM21" s="26"/>
      <c r="BN21" s="26"/>
      <c r="BO21" s="26"/>
      <c r="BP21" s="26"/>
      <c r="BQ21" s="26"/>
      <c r="BR21" s="26"/>
      <c r="BS21" s="26"/>
      <c r="BT21" s="26"/>
      <c r="BU21" s="26"/>
      <c r="BV21" s="26"/>
      <c r="BW21" s="26"/>
      <c r="BX21" s="26"/>
      <c r="BY21" s="26"/>
      <c r="BZ21" s="26"/>
      <c r="CA21" s="26"/>
      <c r="CB21" s="26"/>
      <c r="CC21" s="26"/>
    </row>
    <row r="22" spans="1:81" x14ac:dyDescent="0.2">
      <c r="A22" s="21" t="s">
        <v>217</v>
      </c>
      <c r="B22" s="24" t="e">
        <f ca="1">IF(AND(B$1&gt;$A$50,'lits occup graphique'!B22=1),"P",IF(AND(B$1&gt;$A$50,'lits occup graphique'!B22&gt;=2),"MP",IF(B$1&lt;=$A$50,'lits occup graphique'!B22,0)))</f>
        <v>#REF!</v>
      </c>
      <c r="C22" s="24" t="e">
        <f ca="1">IF(AND(C$1&gt;$A$50,'lits occup graphique'!C22=1),"P",IF(AND(C$1&gt;$A$50,'lits occup graphique'!C22&gt;=2),"MP",IF(C$1&lt;=$A$50,'lits occup graphique'!C22,0)))</f>
        <v>#REF!</v>
      </c>
      <c r="D22" s="24" t="e">
        <f ca="1">IF(AND(D$1&gt;$A$50,'lits occup graphique'!D22=1),"P",IF(AND(D$1&gt;$A$50,'lits occup graphique'!D22&gt;=2),"MP",IF(D$1&lt;=$A$50,'lits occup graphique'!D22,0)))</f>
        <v>#REF!</v>
      </c>
      <c r="E22" s="24" t="e">
        <f ca="1">IF(AND(E$1&gt;$A$50,'lits occup graphique'!E22=1),"P",IF(AND(E$1&gt;$A$50,'lits occup graphique'!E22&gt;=2),"MP",IF(E$1&lt;=$A$50,'lits occup graphique'!E22,0)))</f>
        <v>#REF!</v>
      </c>
      <c r="F22" s="24" t="e">
        <f ca="1">IF(AND(F$1&gt;$A$50,'lits occup graphique'!F22=1),"P",IF(AND(F$1&gt;$A$50,'lits occup graphique'!F22&gt;=2),"MP",IF(F$1&lt;=$A$50,'lits occup graphique'!F22,0)))</f>
        <v>#REF!</v>
      </c>
      <c r="G22" s="24" t="e">
        <f ca="1">IF(AND(G$1&gt;$A$50,'lits occup graphique'!G22=1),"P",IF(AND(G$1&gt;$A$50,'lits occup graphique'!G22&gt;=2),"MP",IF(G$1&lt;=$A$50,'lits occup graphique'!G22,0)))</f>
        <v>#REF!</v>
      </c>
      <c r="H22" s="24" t="e">
        <f ca="1">IF(AND(H$1&gt;$A$50,'lits occup graphique'!H22=1),"P",IF(AND(H$1&gt;$A$50,'lits occup graphique'!H22&gt;=2),"MP",IF(H$1&lt;=$A$50,'lits occup graphique'!H22,0)))</f>
        <v>#REF!</v>
      </c>
      <c r="I22" s="24" t="e">
        <f ca="1">IF(AND(I$1&gt;$A$50,'lits occup graphique'!I22=1),"P",IF(AND(I$1&gt;$A$50,'lits occup graphique'!I22&gt;=2),"MP",IF(I$1&lt;=$A$50,'lits occup graphique'!I22,0)))</f>
        <v>#REF!</v>
      </c>
      <c r="J22" s="24" t="e">
        <f ca="1">IF(AND(J$1&gt;$A$50,'lits occup graphique'!J22=1),"P",IF(AND(J$1&gt;$A$50,'lits occup graphique'!J22&gt;=2),"MP",IF(J$1&lt;=$A$50,'lits occup graphique'!J22,0)))</f>
        <v>#REF!</v>
      </c>
      <c r="K22" s="24" t="e">
        <f ca="1">IF(AND(K$1&gt;$A$50,'lits occup graphique'!K22=1),"P",IF(AND(K$1&gt;$A$50,'lits occup graphique'!K22&gt;=2),"MP",IF(K$1&lt;=$A$50,'lits occup graphique'!K22,0)))</f>
        <v>#REF!</v>
      </c>
      <c r="L22" s="24" t="e">
        <f ca="1">IF(AND(L$1&gt;$A$50,'lits occup graphique'!L22=1),"P",IF(AND(L$1&gt;$A$50,'lits occup graphique'!L22&gt;=2),"MP",IF(L$1&lt;=$A$50,'lits occup graphique'!L22,0)))</f>
        <v>#REF!</v>
      </c>
      <c r="M22" s="24" t="e">
        <f ca="1">IF(AND(M$1&gt;$A$50,'lits occup graphique'!M22=1),"P",IF(AND(M$1&gt;$A$50,'lits occup graphique'!M22&gt;=2),"MP",IF(M$1&lt;=$A$50,'lits occup graphique'!M22,0)))</f>
        <v>#REF!</v>
      </c>
      <c r="N22" s="24" t="e">
        <f ca="1">IF(AND(N$1&gt;$A$50,'lits occup graphique'!N22=1),"P",IF(AND(N$1&gt;$A$50,'lits occup graphique'!N22&gt;=2),"MP",IF(N$1&lt;=$A$50,'lits occup graphique'!N22,0)))</f>
        <v>#REF!</v>
      </c>
      <c r="O22" s="24" t="e">
        <f ca="1">IF(AND(O$1&gt;$A$50,'lits occup graphique'!O22=1),"P",IF(AND(O$1&gt;$A$50,'lits occup graphique'!O22&gt;=2),"MP",IF(O$1&lt;=$A$50,'lits occup graphique'!O22,0)))</f>
        <v>#REF!</v>
      </c>
      <c r="P22" s="24" t="e">
        <f ca="1">IF(AND(P$1&gt;$A$50,'lits occup graphique'!P22=1),"P",IF(AND(P$1&gt;$A$50,'lits occup graphique'!P22&gt;=2),"MP",IF(P$1&lt;=$A$50,'lits occup graphique'!P22,0)))</f>
        <v>#REF!</v>
      </c>
      <c r="Q22" s="24" t="e">
        <f ca="1">IF(AND(Q$1&gt;$A$50,'lits occup graphique'!Q22=1),"P",IF(AND(Q$1&gt;$A$50,'lits occup graphique'!Q22&gt;=2),"MP",IF(Q$1&lt;=$A$50,'lits occup graphique'!Q22,0)))</f>
        <v>#REF!</v>
      </c>
      <c r="R22" s="24" t="e">
        <f ca="1">IF(AND(R$1&gt;$A$50,'lits occup graphique'!R22=1),"P",IF(AND(R$1&gt;$A$50,'lits occup graphique'!R22&gt;=2),"MP",IF(R$1&lt;=$A$50,'lits occup graphique'!R22,0)))</f>
        <v>#REF!</v>
      </c>
      <c r="S22" s="24" t="e">
        <f ca="1">IF(AND(S$1&gt;$A$50,'lits occup graphique'!S22=1),"P",IF(AND(S$1&gt;$A$50,'lits occup graphique'!S22&gt;=2),"MP",IF(S$1&lt;=$A$50,'lits occup graphique'!S22,0)))</f>
        <v>#REF!</v>
      </c>
      <c r="T22" s="24" t="e">
        <f ca="1">IF(AND(T$1&gt;$A$50,'lits occup graphique'!T22=1),"P",IF(AND(T$1&gt;$A$50,'lits occup graphique'!T22&gt;=2),"MP",IF(T$1&lt;=$A$50,'lits occup graphique'!T22,0)))</f>
        <v>#REF!</v>
      </c>
      <c r="U22" s="24" t="e">
        <f ca="1">IF(AND(U$1&gt;$A$50,'lits occup graphique'!U22=1),"P",IF(AND(U$1&gt;$A$50,'lits occup graphique'!U22&gt;=2),"MP",IF(U$1&lt;=$A$50,'lits occup graphique'!U22,0)))</f>
        <v>#REF!</v>
      </c>
      <c r="V22" s="24" t="e">
        <f ca="1">IF(AND(V$1&gt;$A$50,'lits occup graphique'!V22=1),"P",IF(AND(V$1&gt;$A$50,'lits occup graphique'!V22&gt;=2),"MP",IF(V$1&lt;=$A$50,'lits occup graphique'!V22,0)))</f>
        <v>#REF!</v>
      </c>
      <c r="W22" s="24" t="e">
        <f ca="1">IF(AND(W$1&gt;$A$50,'lits occup graphique'!W22=1),"P",IF(AND(W$1&gt;$A$50,'lits occup graphique'!W22&gt;=2),"MP",IF(W$1&lt;=$A$50,'lits occup graphique'!W22,0)))</f>
        <v>#REF!</v>
      </c>
      <c r="X22" s="24" t="e">
        <f ca="1">IF(AND(X$1&gt;$A$50,'lits occup graphique'!X22=1),"P",IF(AND(X$1&gt;$A$50,'lits occup graphique'!X22&gt;=2),"MP",IF(X$1&lt;=$A$50,'lits occup graphique'!X22,0)))</f>
        <v>#REF!</v>
      </c>
      <c r="Y22" s="24" t="e">
        <f ca="1">IF(AND(Y$1&gt;$A$50,'lits occup graphique'!Y22=1),"P",IF(AND(Y$1&gt;$A$50,'lits occup graphique'!Y22&gt;=2),"MP",IF(Y$1&lt;=$A$50,'lits occup graphique'!Y22,0)))</f>
        <v>#REF!</v>
      </c>
      <c r="Z22" s="24" t="e">
        <f ca="1">IF(AND(Z$1&gt;$A$50,'lits occup graphique'!Z22=1),"P",IF(AND(Z$1&gt;$A$50,'lits occup graphique'!Z22&gt;=2),"MP",IF(Z$1&lt;=$A$50,'lits occup graphique'!Z22,0)))</f>
        <v>#REF!</v>
      </c>
      <c r="AA22" s="24" t="e">
        <f ca="1">IF(AND(AA$1&gt;$A$50,'lits occup graphique'!AA22=1),"P",IF(AND(AA$1&gt;$A$50,'lits occup graphique'!AA22&gt;=2),"MP",IF(AA$1&lt;=$A$50,'lits occup graphique'!AA22,0)))</f>
        <v>#REF!</v>
      </c>
      <c r="AB22" s="24" t="e">
        <f ca="1">IF(AND(AB$1&gt;$A$50,'lits occup graphique'!AB22=1),"P",IF(AND(AB$1&gt;$A$50,'lits occup graphique'!AB22&gt;=2),"MP",IF(AB$1&lt;=$A$50,'lits occup graphique'!AB22,0)))</f>
        <v>#REF!</v>
      </c>
      <c r="AC22" s="24" t="e">
        <f ca="1">IF(AND(AC$1&gt;$A$50,'lits occup graphique'!AC22=1),"P",IF(AND(AC$1&gt;$A$50,'lits occup graphique'!AC22&gt;=2),"MP",IF(AC$1&lt;=$A$50,'lits occup graphique'!AC22,0)))</f>
        <v>#REF!</v>
      </c>
      <c r="AD22" s="24" t="e">
        <f ca="1">IF(AND(AD$1&gt;$A$50,'lits occup graphique'!AD22=1),"P",IF(AND(AD$1&gt;$A$50,'lits occup graphique'!AD22&gt;=2),"MP",IF(AD$1&lt;=$A$50,'lits occup graphique'!AD22,0)))</f>
        <v>#REF!</v>
      </c>
      <c r="AE22" s="24" t="e">
        <f ca="1">IF(AND(AE$1&gt;$A$50,'lits occup graphique'!AE22=1),"P",IF(AND(AE$1&gt;$A$50,'lits occup graphique'!AE22&gt;=2),"MP",IF(AE$1&lt;=$A$50,'lits occup graphique'!AE22,0)))</f>
        <v>#REF!</v>
      </c>
      <c r="AF22" s="24" t="e">
        <f ca="1">IF(AND(AF$1&gt;$A$50,'lits occup graphique'!AF22=1),"P",IF(AND(AF$1&gt;$A$50,'lits occup graphique'!AF22&gt;=2),"MP",IF(AF$1&lt;=$A$50,'lits occup graphique'!AF22,0)))</f>
        <v>#REF!</v>
      </c>
      <c r="AG22" s="24" t="e">
        <f ca="1">IF(AND(AG$1&gt;$A$50,'lits occup graphique'!AG22=1),"P",IF(AND(AG$1&gt;$A$50,'lits occup graphique'!AG22&gt;=2),"MP",IF(AG$1&lt;=$A$50,'lits occup graphique'!AG22,0)))</f>
        <v>#REF!</v>
      </c>
      <c r="AH22" s="24" t="e">
        <f ca="1">IF(AND(AH$1&gt;$A$50,'lits occup graphique'!AH22=1),"P",IF(AND(AH$1&gt;$A$50,'lits occup graphique'!AH22&gt;=2),"MP",IF(AH$1&lt;=$A$50,'lits occup graphique'!AH22,0)))</f>
        <v>#REF!</v>
      </c>
      <c r="AI22" s="24" t="e">
        <f ca="1">IF(AND(AI$1&gt;$A$50,'lits occup graphique'!AI22=1),"P",IF(AND(AI$1&gt;$A$50,'lits occup graphique'!AI22&gt;=2),"MP",IF(AI$1&lt;=$A$50,'lits occup graphique'!AI22,0)))</f>
        <v>#REF!</v>
      </c>
      <c r="AJ22" s="24" t="e">
        <f ca="1">IF(AND(AJ$1&gt;$A$50,'lits occup graphique'!AJ22=1),"P",IF(AND(AJ$1&gt;$A$50,'lits occup graphique'!AJ22&gt;=2),"MP",IF(AJ$1&lt;=$A$50,'lits occup graphique'!AJ22,0)))</f>
        <v>#REF!</v>
      </c>
      <c r="AK22" s="24" t="e">
        <f ca="1">IF(AND(AK$1&gt;$A$50,'lits occup graphique'!AK22=1),"P",IF(AND(AK$1&gt;$A$50,'lits occup graphique'!AK22&gt;=2),"MP",IF(AK$1&lt;=$A$50,'lits occup graphique'!AK22,0)))</f>
        <v>#REF!</v>
      </c>
      <c r="AL22" s="24" t="e">
        <f ca="1">IF(AND(AL$1&gt;$A$50,'lits occup graphique'!AL22=1),"P",IF(AND(AL$1&gt;$A$50,'lits occup graphique'!AL22&gt;=2),"MP",IF(AL$1&lt;=$A$50,'lits occup graphique'!AL22,0)))</f>
        <v>#REF!</v>
      </c>
      <c r="AM22" s="24" t="e">
        <f ca="1">IF(AND(AM$1&gt;$A$50,'lits occup graphique'!AM22=1),"P",IF(AND(AM$1&gt;$A$50,'lits occup graphique'!AM22&gt;=2),"MP",IF(AM$1&lt;=$A$50,'lits occup graphique'!AM22,0)))</f>
        <v>#REF!</v>
      </c>
      <c r="AN22" s="24" t="e">
        <f ca="1">IF(AND(AN$1&gt;$A$50,'lits occup graphique'!AN22=1),"P",IF(AND(AN$1&gt;$A$50,'lits occup graphique'!AN22&gt;=2),"MP",IF(AN$1&lt;=$A$50,'lits occup graphique'!AN22,0)))</f>
        <v>#REF!</v>
      </c>
      <c r="AO22" s="24" t="e">
        <f ca="1">IF(AND(AO$1&gt;$A$50,'lits occup graphique'!AO22=1),"P",IF(AND(AO$1&gt;$A$50,'lits occup graphique'!AO22&gt;=2),"MP",IF(AO$1&lt;=$A$50,'lits occup graphique'!AO22,0)))</f>
        <v>#REF!</v>
      </c>
      <c r="AP22" s="24" t="e">
        <f ca="1">IF(AND(AP$1&gt;$A$50,'lits occup graphique'!AP22=1),"P",IF(AND(AP$1&gt;$A$50,'lits occup graphique'!AP22&gt;=2),"MP",IF(AP$1&lt;=$A$50,'lits occup graphique'!AP22,0)))</f>
        <v>#REF!</v>
      </c>
      <c r="AQ22" s="24" t="e">
        <f ca="1">IF(AND(AQ$1&gt;$A$50,'lits occup graphique'!AQ22=1),"P",IF(AND(AQ$1&gt;$A$50,'lits occup graphique'!AQ22&gt;=2),"MP",IF(AQ$1&lt;=$A$50,'lits occup graphique'!AQ22,0)))</f>
        <v>#REF!</v>
      </c>
      <c r="AR22" s="24" t="e">
        <f ca="1">IF(AND(AR$1&gt;$A$50,'lits occup graphique'!AR22=1),"P",IF(AND(AR$1&gt;$A$50,'lits occup graphique'!AR22&gt;=2),"MP",IF(AR$1&lt;=$A$50,'lits occup graphique'!AR22,0)))</f>
        <v>#REF!</v>
      </c>
      <c r="AS22" s="24" t="e">
        <f ca="1">IF(AND(AS$1&gt;$A$50,'lits occup graphique'!AS22=1),"P",IF(AND(AS$1&gt;$A$50,'lits occup graphique'!AS22&gt;=2),"MP",IF(AS$1&lt;=$A$50,'lits occup graphique'!AS22,0)))</f>
        <v>#REF!</v>
      </c>
      <c r="AT22" s="24" t="e">
        <f ca="1">IF(AND(AT$1&gt;$A$50,'lits occup graphique'!AT22=1),"P",IF(AND(AT$1&gt;$A$50,'lits occup graphique'!AT22&gt;=2),"MP",IF(AT$1&lt;=$A$50,'lits occup graphique'!AT22,0)))</f>
        <v>#REF!</v>
      </c>
      <c r="AU22" s="24" t="e">
        <f ca="1">IF(AND(AU$1&gt;$A$50,'lits occup graphique'!AU22=1),"P",IF(AND(AU$1&gt;$A$50,'lits occup graphique'!AU22&gt;=2),"MP",IF(AU$1&lt;=$A$50,'lits occup graphique'!AU22,0)))</f>
        <v>#REF!</v>
      </c>
      <c r="AV22" s="24" t="e">
        <f ca="1">IF(AND(AV$1&gt;$A$50,'lits occup graphique'!AV22=1),"P",IF(AND(AV$1&gt;$A$50,'lits occup graphique'!AV22&gt;=2),"MP",IF(AV$1&lt;=$A$50,'lits occup graphique'!AV22,0)))</f>
        <v>#REF!</v>
      </c>
      <c r="AW22" s="24" t="e">
        <f ca="1">IF(AND(AW$1&gt;$A$50,'lits occup graphique'!AW22=1),"P",IF(AND(AW$1&gt;$A$50,'lits occup graphique'!AW22&gt;=2),"MP",IF(AW$1&lt;=$A$50,'lits occup graphique'!AW22,0)))</f>
        <v>#REF!</v>
      </c>
      <c r="AX22" s="24" t="e">
        <f ca="1">IF(AND(AX$1&gt;$A$50,'lits occup graphique'!AX22=1),"P",IF(AND(AX$1&gt;$A$50,'lits occup graphique'!AX22&gt;=2),"MP",IF(AX$1&lt;=$A$50,'lits occup graphique'!AX22,0)))</f>
        <v>#REF!</v>
      </c>
      <c r="AY22" s="24" t="e">
        <f ca="1">IF(AND(AY$1&gt;$A$50,'lits occup graphique'!AY22=1),"P",IF(AND(AY$1&gt;$A$50,'lits occup graphique'!AY22&gt;=2),"MP",IF(AY$1&lt;=$A$50,'lits occup graphique'!AY22,0)))</f>
        <v>#REF!</v>
      </c>
      <c r="AZ22" s="24" t="e">
        <f ca="1">IF(AND(AZ$1&gt;$A$50,'lits occup graphique'!AZ22=1),"P",IF(AND(AZ$1&gt;$A$50,'lits occup graphique'!AZ22&gt;=2),"MP",IF(AZ$1&lt;=$A$50,'lits occup graphique'!AZ22,0)))</f>
        <v>#REF!</v>
      </c>
      <c r="BA22" s="24" t="e">
        <f ca="1">IF(AND(BA$1&gt;$A$50,'lits occup graphique'!BA22=1),"P",IF(AND(BA$1&gt;$A$50,'lits occup graphique'!BA22&gt;=2),"MP",IF(BA$1&lt;=$A$50,'lits occup graphique'!BA22,0)))</f>
        <v>#REF!</v>
      </c>
      <c r="BB22" s="24" t="e">
        <f ca="1">IF(AND(BB$1&gt;$A$50,'lits occup graphique'!BB22=1),"P",IF(AND(BB$1&gt;$A$50,'lits occup graphique'!BB22&gt;=2),"MP",IF(BB$1&lt;=$A$50,'lits occup graphique'!BB22,0)))</f>
        <v>#REF!</v>
      </c>
      <c r="BC22" s="24" t="e">
        <f ca="1">IF(AND(BC$1&gt;$A$50,'lits occup graphique'!BC22=1),"P",IF(AND(BC$1&gt;$A$50,'lits occup graphique'!BC22&gt;=2),"MP",IF(BC$1&lt;=$A$50,'lits occup graphique'!BC22,0)))</f>
        <v>#REF!</v>
      </c>
      <c r="BD22" s="24" t="e">
        <f ca="1">IF(AND(BD$1&gt;$A$50,'lits occup graphique'!BD22=1),"P",IF(AND(BD$1&gt;$A$50,'lits occup graphique'!BD22&gt;=2),"MP",IF(BD$1&lt;=$A$50,'lits occup graphique'!BD22,0)))</f>
        <v>#REF!</v>
      </c>
      <c r="BE22" s="24" t="e">
        <f ca="1">IF(AND(BE$1&gt;$A$50,'lits occup graphique'!BE22=1),"P",IF(AND(BE$1&gt;$A$50,'lits occup graphique'!BE22&gt;=2),"MP",IF(BE$1&lt;=$A$50,'lits occup graphique'!BE22,0)))</f>
        <v>#REF!</v>
      </c>
      <c r="BF22" s="24" t="e">
        <f ca="1">IF(AND(BF$1&gt;$A$50,'lits occup graphique'!BF22=1),"P",IF(AND(BF$1&gt;$A$50,'lits occup graphique'!BF22&gt;=2),"MP",IF(BF$1&lt;=$A$50,'lits occup graphique'!BF22,0)))</f>
        <v>#REF!</v>
      </c>
      <c r="BG22" s="24" t="e">
        <f ca="1">IF(AND(BG$1&gt;$A$50,'lits occup graphique'!BG22=1),"P",IF(AND(BG$1&gt;$A$50,'lits occup graphique'!BG22&gt;=2),"MP",IF(BG$1&lt;=$A$50,'lits occup graphique'!BG22,0)))</f>
        <v>#REF!</v>
      </c>
      <c r="BH22" s="24" t="e">
        <f ca="1">IF(AND(BH$1&gt;$A$50,'lits occup graphique'!BH22=1),"P",IF(AND(BH$1&gt;$A$50,'lits occup graphique'!BH22&gt;=2),"MP",IF(BH$1&lt;=$A$50,'lits occup graphique'!BH22,0)))</f>
        <v>#REF!</v>
      </c>
      <c r="BI22" s="24" t="e">
        <f ca="1">IF(AND(BI$1&gt;$A$50,'lits occup graphique'!BI22=1),"P",IF(AND(BI$1&gt;$A$50,'lits occup graphique'!BI22&gt;=2),"MP",IF(BI$1&lt;=$A$50,'lits occup graphique'!BI22,0)))</f>
        <v>#REF!</v>
      </c>
      <c r="BJ22" s="24" t="e">
        <f ca="1">IF(AND(BJ$1&gt;$A$50,'lits occup graphique'!BJ22=1),"P",IF(AND(BJ$1&gt;$A$50,'lits occup graphique'!BJ22&gt;=2),"MP",IF(BJ$1&lt;=$A$50,'lits occup graphique'!BJ22,0)))</f>
        <v>#REF!</v>
      </c>
      <c r="BK22" s="24" t="e">
        <f ca="1">IF(AND(BK$1&gt;$A$50,'lits occup graphique'!BK22=1),"P",IF(AND(BK$1&gt;$A$50,'lits occup graphique'!BK22&gt;=2),"MP",IF(BK$1&lt;=$A$50,'lits occup graphique'!BK22,0)))</f>
        <v>#REF!</v>
      </c>
      <c r="BL22" s="24" t="e">
        <f ca="1">IF(AND(BL$1&gt;$A$50,'lits occup graphique'!BL22=1),"P",IF(AND(BL$1&gt;$A$50,'lits occup graphique'!BL22&gt;=2),"MP",IF(BL$1&lt;=$A$50,'lits occup graphique'!BL22,0)))</f>
        <v>#REF!</v>
      </c>
      <c r="BM22" s="26"/>
      <c r="BN22" s="26"/>
      <c r="BO22" s="26"/>
      <c r="BP22" s="26"/>
      <c r="BQ22" s="26"/>
      <c r="BR22" s="26"/>
      <c r="BS22" s="26"/>
      <c r="BT22" s="26"/>
      <c r="BU22" s="26"/>
      <c r="BV22" s="26"/>
      <c r="BW22" s="26"/>
      <c r="BX22" s="26"/>
      <c r="BY22" s="26"/>
      <c r="BZ22" s="26"/>
      <c r="CA22" s="26"/>
      <c r="CB22" s="26"/>
      <c r="CC22" s="26"/>
    </row>
    <row r="23" spans="1:81" x14ac:dyDescent="0.2">
      <c r="A23" s="21" t="s">
        <v>218</v>
      </c>
      <c r="B23" s="24" t="e">
        <f ca="1">IF(AND(B$1&gt;$A$50,'lits occup graphique'!B23=1),"P",IF(AND(B$1&gt;$A$50,'lits occup graphique'!B23&gt;=2),"MP",IF(B$1&lt;=$A$50,'lits occup graphique'!B23,0)))</f>
        <v>#REF!</v>
      </c>
      <c r="C23" s="24" t="e">
        <f ca="1">IF(AND(C$1&gt;$A$50,'lits occup graphique'!C23=1),"P",IF(AND(C$1&gt;$A$50,'lits occup graphique'!C23&gt;=2),"MP",IF(C$1&lt;=$A$50,'lits occup graphique'!C23,0)))</f>
        <v>#REF!</v>
      </c>
      <c r="D23" s="24" t="e">
        <f ca="1">IF(AND(D$1&gt;$A$50,'lits occup graphique'!D23=1),"P",IF(AND(D$1&gt;$A$50,'lits occup graphique'!D23&gt;=2),"MP",IF(D$1&lt;=$A$50,'lits occup graphique'!D23,0)))</f>
        <v>#REF!</v>
      </c>
      <c r="E23" s="24" t="e">
        <f ca="1">IF(AND(E$1&gt;$A$50,'lits occup graphique'!E23=1),"P",IF(AND(E$1&gt;$A$50,'lits occup graphique'!E23&gt;=2),"MP",IF(E$1&lt;=$A$50,'lits occup graphique'!E23,0)))</f>
        <v>#REF!</v>
      </c>
      <c r="F23" s="24" t="e">
        <f ca="1">IF(AND(F$1&gt;$A$50,'lits occup graphique'!F23=1),"P",IF(AND(F$1&gt;$A$50,'lits occup graphique'!F23&gt;=2),"MP",IF(F$1&lt;=$A$50,'lits occup graphique'!F23,0)))</f>
        <v>#REF!</v>
      </c>
      <c r="G23" s="24" t="e">
        <f ca="1">IF(AND(G$1&gt;$A$50,'lits occup graphique'!G23=1),"P",IF(AND(G$1&gt;$A$50,'lits occup graphique'!G23&gt;=2),"MP",IF(G$1&lt;=$A$50,'lits occup graphique'!G23,0)))</f>
        <v>#REF!</v>
      </c>
      <c r="H23" s="24" t="e">
        <f ca="1">IF(AND(H$1&gt;$A$50,'lits occup graphique'!H23=1),"P",IF(AND(H$1&gt;$A$50,'lits occup graphique'!H23&gt;=2),"MP",IF(H$1&lt;=$A$50,'lits occup graphique'!H23,0)))</f>
        <v>#REF!</v>
      </c>
      <c r="I23" s="24" t="e">
        <f ca="1">IF(AND(I$1&gt;$A$50,'lits occup graphique'!I23=1),"P",IF(AND(I$1&gt;$A$50,'lits occup graphique'!I23&gt;=2),"MP",IF(I$1&lt;=$A$50,'lits occup graphique'!I23,0)))</f>
        <v>#REF!</v>
      </c>
      <c r="J23" s="24" t="e">
        <f ca="1">IF(AND(J$1&gt;$A$50,'lits occup graphique'!J23=1),"P",IF(AND(J$1&gt;$A$50,'lits occup graphique'!J23&gt;=2),"MP",IF(J$1&lt;=$A$50,'lits occup graphique'!J23,0)))</f>
        <v>#REF!</v>
      </c>
      <c r="K23" s="24" t="e">
        <f ca="1">IF(AND(K$1&gt;$A$50,'lits occup graphique'!K23=1),"P",IF(AND(K$1&gt;$A$50,'lits occup graphique'!K23&gt;=2),"MP",IF(K$1&lt;=$A$50,'lits occup graphique'!K23,0)))</f>
        <v>#REF!</v>
      </c>
      <c r="L23" s="24" t="e">
        <f ca="1">IF(AND(L$1&gt;$A$50,'lits occup graphique'!L23=1),"P",IF(AND(L$1&gt;$A$50,'lits occup graphique'!L23&gt;=2),"MP",IF(L$1&lt;=$A$50,'lits occup graphique'!L23,0)))</f>
        <v>#REF!</v>
      </c>
      <c r="M23" s="24" t="e">
        <f ca="1">IF(AND(M$1&gt;$A$50,'lits occup graphique'!M23=1),"P",IF(AND(M$1&gt;$A$50,'lits occup graphique'!M23&gt;=2),"MP",IF(M$1&lt;=$A$50,'lits occup graphique'!M23,0)))</f>
        <v>#REF!</v>
      </c>
      <c r="N23" s="24" t="e">
        <f ca="1">IF(AND(N$1&gt;$A$50,'lits occup graphique'!N23=1),"P",IF(AND(N$1&gt;$A$50,'lits occup graphique'!N23&gt;=2),"MP",IF(N$1&lt;=$A$50,'lits occup graphique'!N23,0)))</f>
        <v>#REF!</v>
      </c>
      <c r="O23" s="24" t="e">
        <f ca="1">IF(AND(O$1&gt;$A$50,'lits occup graphique'!O23=1),"P",IF(AND(O$1&gt;$A$50,'lits occup graphique'!O23&gt;=2),"MP",IF(O$1&lt;=$A$50,'lits occup graphique'!O23,0)))</f>
        <v>#REF!</v>
      </c>
      <c r="P23" s="24" t="e">
        <f ca="1">IF(AND(P$1&gt;$A$50,'lits occup graphique'!P23=1),"P",IF(AND(P$1&gt;$A$50,'lits occup graphique'!P23&gt;=2),"MP",IF(P$1&lt;=$A$50,'lits occup graphique'!P23,0)))</f>
        <v>#REF!</v>
      </c>
      <c r="Q23" s="24" t="e">
        <f ca="1">IF(AND(Q$1&gt;$A$50,'lits occup graphique'!Q23=1),"P",IF(AND(Q$1&gt;$A$50,'lits occup graphique'!Q23&gt;=2),"MP",IF(Q$1&lt;=$A$50,'lits occup graphique'!Q23,0)))</f>
        <v>#REF!</v>
      </c>
      <c r="R23" s="24" t="e">
        <f ca="1">IF(AND(R$1&gt;$A$50,'lits occup graphique'!R23=1),"P",IF(AND(R$1&gt;$A$50,'lits occup graphique'!R23&gt;=2),"MP",IF(R$1&lt;=$A$50,'lits occup graphique'!R23,0)))</f>
        <v>#REF!</v>
      </c>
      <c r="S23" s="24" t="e">
        <f ca="1">IF(AND(S$1&gt;$A$50,'lits occup graphique'!S23=1),"P",IF(AND(S$1&gt;$A$50,'lits occup graphique'!S23&gt;=2),"MP",IF(S$1&lt;=$A$50,'lits occup graphique'!S23,0)))</f>
        <v>#REF!</v>
      </c>
      <c r="T23" s="24" t="e">
        <f ca="1">IF(AND(T$1&gt;$A$50,'lits occup graphique'!T23=1),"P",IF(AND(T$1&gt;$A$50,'lits occup graphique'!T23&gt;=2),"MP",IF(T$1&lt;=$A$50,'lits occup graphique'!T23,0)))</f>
        <v>#REF!</v>
      </c>
      <c r="U23" s="24" t="e">
        <f ca="1">IF(AND(U$1&gt;$A$50,'lits occup graphique'!U23=1),"P",IF(AND(U$1&gt;$A$50,'lits occup graphique'!U23&gt;=2),"MP",IF(U$1&lt;=$A$50,'lits occup graphique'!U23,0)))</f>
        <v>#REF!</v>
      </c>
      <c r="V23" s="24" t="e">
        <f ca="1">IF(AND(V$1&gt;$A$50,'lits occup graphique'!V23=1),"P",IF(AND(V$1&gt;$A$50,'lits occup graphique'!V23&gt;=2),"MP",IF(V$1&lt;=$A$50,'lits occup graphique'!V23,0)))</f>
        <v>#REF!</v>
      </c>
      <c r="W23" s="24" t="e">
        <f ca="1">IF(AND(W$1&gt;$A$50,'lits occup graphique'!W23=1),"P",IF(AND(W$1&gt;$A$50,'lits occup graphique'!W23&gt;=2),"MP",IF(W$1&lt;=$A$50,'lits occup graphique'!W23,0)))</f>
        <v>#REF!</v>
      </c>
      <c r="X23" s="24" t="e">
        <f ca="1">IF(AND(X$1&gt;$A$50,'lits occup graphique'!X23=1),"P",IF(AND(X$1&gt;$A$50,'lits occup graphique'!X23&gt;=2),"MP",IF(X$1&lt;=$A$50,'lits occup graphique'!X23,0)))</f>
        <v>#REF!</v>
      </c>
      <c r="Y23" s="24" t="e">
        <f ca="1">IF(AND(Y$1&gt;$A$50,'lits occup graphique'!Y23=1),"P",IF(AND(Y$1&gt;$A$50,'lits occup graphique'!Y23&gt;=2),"MP",IF(Y$1&lt;=$A$50,'lits occup graphique'!Y23,0)))</f>
        <v>#REF!</v>
      </c>
      <c r="Z23" s="24" t="e">
        <f ca="1">IF(AND(Z$1&gt;$A$50,'lits occup graphique'!Z23=1),"P",IF(AND(Z$1&gt;$A$50,'lits occup graphique'!Z23&gt;=2),"MP",IF(Z$1&lt;=$A$50,'lits occup graphique'!Z23,0)))</f>
        <v>#REF!</v>
      </c>
      <c r="AA23" s="24" t="e">
        <f ca="1">IF(AND(AA$1&gt;$A$50,'lits occup graphique'!AA23=1),"P",IF(AND(AA$1&gt;$A$50,'lits occup graphique'!AA23&gt;=2),"MP",IF(AA$1&lt;=$A$50,'lits occup graphique'!AA23,0)))</f>
        <v>#REF!</v>
      </c>
      <c r="AB23" s="24" t="e">
        <f ca="1">IF(AND(AB$1&gt;$A$50,'lits occup graphique'!AB23=1),"P",IF(AND(AB$1&gt;$A$50,'lits occup graphique'!AB23&gt;=2),"MP",IF(AB$1&lt;=$A$50,'lits occup graphique'!AB23,0)))</f>
        <v>#REF!</v>
      </c>
      <c r="AC23" s="24" t="e">
        <f ca="1">IF(AND(AC$1&gt;$A$50,'lits occup graphique'!AC23=1),"P",IF(AND(AC$1&gt;$A$50,'lits occup graphique'!AC23&gt;=2),"MP",IF(AC$1&lt;=$A$50,'lits occup graphique'!AC23,0)))</f>
        <v>#REF!</v>
      </c>
      <c r="AD23" s="24" t="e">
        <f ca="1">IF(AND(AD$1&gt;$A$50,'lits occup graphique'!AD23=1),"P",IF(AND(AD$1&gt;$A$50,'lits occup graphique'!AD23&gt;=2),"MP",IF(AD$1&lt;=$A$50,'lits occup graphique'!AD23,0)))</f>
        <v>#REF!</v>
      </c>
      <c r="AE23" s="24" t="e">
        <f ca="1">IF(AND(AE$1&gt;$A$50,'lits occup graphique'!AE23=1),"P",IF(AND(AE$1&gt;$A$50,'lits occup graphique'!AE23&gt;=2),"MP",IF(AE$1&lt;=$A$50,'lits occup graphique'!AE23,0)))</f>
        <v>#REF!</v>
      </c>
      <c r="AF23" s="24" t="e">
        <f ca="1">IF(AND(AF$1&gt;$A$50,'lits occup graphique'!AF23=1),"P",IF(AND(AF$1&gt;$A$50,'lits occup graphique'!AF23&gt;=2),"MP",IF(AF$1&lt;=$A$50,'lits occup graphique'!AF23,0)))</f>
        <v>#REF!</v>
      </c>
      <c r="AG23" s="24" t="e">
        <f ca="1">IF(AND(AG$1&gt;$A$50,'lits occup graphique'!AG23=1),"P",IF(AND(AG$1&gt;$A$50,'lits occup graphique'!AG23&gt;=2),"MP",IF(AG$1&lt;=$A$50,'lits occup graphique'!AG23,0)))</f>
        <v>#REF!</v>
      </c>
      <c r="AH23" s="24" t="e">
        <f ca="1">IF(AND(AH$1&gt;$A$50,'lits occup graphique'!AH23=1),"P",IF(AND(AH$1&gt;$A$50,'lits occup graphique'!AH23&gt;=2),"MP",IF(AH$1&lt;=$A$50,'lits occup graphique'!AH23,0)))</f>
        <v>#REF!</v>
      </c>
      <c r="AI23" s="24" t="e">
        <f ca="1">IF(AND(AI$1&gt;$A$50,'lits occup graphique'!AI23=1),"P",IF(AND(AI$1&gt;$A$50,'lits occup graphique'!AI23&gt;=2),"MP",IF(AI$1&lt;=$A$50,'lits occup graphique'!AI23,0)))</f>
        <v>#REF!</v>
      </c>
      <c r="AJ23" s="24" t="e">
        <f ca="1">IF(AND(AJ$1&gt;$A$50,'lits occup graphique'!AJ23=1),"P",IF(AND(AJ$1&gt;$A$50,'lits occup graphique'!AJ23&gt;=2),"MP",IF(AJ$1&lt;=$A$50,'lits occup graphique'!AJ23,0)))</f>
        <v>#REF!</v>
      </c>
      <c r="AK23" s="24" t="e">
        <f ca="1">IF(AND(AK$1&gt;$A$50,'lits occup graphique'!AK23=1),"P",IF(AND(AK$1&gt;$A$50,'lits occup graphique'!AK23&gt;=2),"MP",IF(AK$1&lt;=$A$50,'lits occup graphique'!AK23,0)))</f>
        <v>#REF!</v>
      </c>
      <c r="AL23" s="24" t="e">
        <f ca="1">IF(AND(AL$1&gt;$A$50,'lits occup graphique'!AL23=1),"P",IF(AND(AL$1&gt;$A$50,'lits occup graphique'!AL23&gt;=2),"MP",IF(AL$1&lt;=$A$50,'lits occup graphique'!AL23,0)))</f>
        <v>#REF!</v>
      </c>
      <c r="AM23" s="24" t="e">
        <f ca="1">IF(AND(AM$1&gt;$A$50,'lits occup graphique'!AM23=1),"P",IF(AND(AM$1&gt;$A$50,'lits occup graphique'!AM23&gt;=2),"MP",IF(AM$1&lt;=$A$50,'lits occup graphique'!AM23,0)))</f>
        <v>#REF!</v>
      </c>
      <c r="AN23" s="24" t="e">
        <f ca="1">IF(AND(AN$1&gt;$A$50,'lits occup graphique'!AN23=1),"P",IF(AND(AN$1&gt;$A$50,'lits occup graphique'!AN23&gt;=2),"MP",IF(AN$1&lt;=$A$50,'lits occup graphique'!AN23,0)))</f>
        <v>#REF!</v>
      </c>
      <c r="AO23" s="24" t="e">
        <f ca="1">IF(AND(AO$1&gt;$A$50,'lits occup graphique'!AO23=1),"P",IF(AND(AO$1&gt;$A$50,'lits occup graphique'!AO23&gt;=2),"MP",IF(AO$1&lt;=$A$50,'lits occup graphique'!AO23,0)))</f>
        <v>#REF!</v>
      </c>
      <c r="AP23" s="24" t="e">
        <f ca="1">IF(AND(AP$1&gt;$A$50,'lits occup graphique'!AP23=1),"P",IF(AND(AP$1&gt;$A$50,'lits occup graphique'!AP23&gt;=2),"MP",IF(AP$1&lt;=$A$50,'lits occup graphique'!AP23,0)))</f>
        <v>#REF!</v>
      </c>
      <c r="AQ23" s="24" t="e">
        <f ca="1">IF(AND(AQ$1&gt;$A$50,'lits occup graphique'!AQ23=1),"P",IF(AND(AQ$1&gt;$A$50,'lits occup graphique'!AQ23&gt;=2),"MP",IF(AQ$1&lt;=$A$50,'lits occup graphique'!AQ23,0)))</f>
        <v>#REF!</v>
      </c>
      <c r="AR23" s="24" t="e">
        <f ca="1">IF(AND(AR$1&gt;$A$50,'lits occup graphique'!AR23=1),"P",IF(AND(AR$1&gt;$A$50,'lits occup graphique'!AR23&gt;=2),"MP",IF(AR$1&lt;=$A$50,'lits occup graphique'!AR23,0)))</f>
        <v>#REF!</v>
      </c>
      <c r="AS23" s="24" t="e">
        <f ca="1">IF(AND(AS$1&gt;$A$50,'lits occup graphique'!AS23=1),"P",IF(AND(AS$1&gt;$A$50,'lits occup graphique'!AS23&gt;=2),"MP",IF(AS$1&lt;=$A$50,'lits occup graphique'!AS23,0)))</f>
        <v>#REF!</v>
      </c>
      <c r="AT23" s="24" t="e">
        <f ca="1">IF(AND(AT$1&gt;$A$50,'lits occup graphique'!AT23=1),"P",IF(AND(AT$1&gt;$A$50,'lits occup graphique'!AT23&gt;=2),"MP",IF(AT$1&lt;=$A$50,'lits occup graphique'!AT23,0)))</f>
        <v>#REF!</v>
      </c>
      <c r="AU23" s="24" t="e">
        <f ca="1">IF(AND(AU$1&gt;$A$50,'lits occup graphique'!AU23=1),"P",IF(AND(AU$1&gt;$A$50,'lits occup graphique'!AU23&gt;=2),"MP",IF(AU$1&lt;=$A$50,'lits occup graphique'!AU23,0)))</f>
        <v>#REF!</v>
      </c>
      <c r="AV23" s="24" t="e">
        <f ca="1">IF(AND(AV$1&gt;$A$50,'lits occup graphique'!AV23=1),"P",IF(AND(AV$1&gt;$A$50,'lits occup graphique'!AV23&gt;=2),"MP",IF(AV$1&lt;=$A$50,'lits occup graphique'!AV23,0)))</f>
        <v>#REF!</v>
      </c>
      <c r="AW23" s="24" t="e">
        <f ca="1">IF(AND(AW$1&gt;$A$50,'lits occup graphique'!AW23=1),"P",IF(AND(AW$1&gt;$A$50,'lits occup graphique'!AW23&gt;=2),"MP",IF(AW$1&lt;=$A$50,'lits occup graphique'!AW23,0)))</f>
        <v>#REF!</v>
      </c>
      <c r="AX23" s="24" t="e">
        <f ca="1">IF(AND(AX$1&gt;$A$50,'lits occup graphique'!AX23=1),"P",IF(AND(AX$1&gt;$A$50,'lits occup graphique'!AX23&gt;=2),"MP",IF(AX$1&lt;=$A$50,'lits occup graphique'!AX23,0)))</f>
        <v>#REF!</v>
      </c>
      <c r="AY23" s="24" t="e">
        <f ca="1">IF(AND(AY$1&gt;$A$50,'lits occup graphique'!AY23=1),"P",IF(AND(AY$1&gt;$A$50,'lits occup graphique'!AY23&gt;=2),"MP",IF(AY$1&lt;=$A$50,'lits occup graphique'!AY23,0)))</f>
        <v>#REF!</v>
      </c>
      <c r="AZ23" s="24" t="e">
        <f ca="1">IF(AND(AZ$1&gt;$A$50,'lits occup graphique'!AZ23=1),"P",IF(AND(AZ$1&gt;$A$50,'lits occup graphique'!AZ23&gt;=2),"MP",IF(AZ$1&lt;=$A$50,'lits occup graphique'!AZ23,0)))</f>
        <v>#REF!</v>
      </c>
      <c r="BA23" s="24" t="e">
        <f ca="1">IF(AND(BA$1&gt;$A$50,'lits occup graphique'!BA23=1),"P",IF(AND(BA$1&gt;$A$50,'lits occup graphique'!BA23&gt;=2),"MP",IF(BA$1&lt;=$A$50,'lits occup graphique'!BA23,0)))</f>
        <v>#REF!</v>
      </c>
      <c r="BB23" s="24" t="e">
        <f ca="1">IF(AND(BB$1&gt;$A$50,'lits occup graphique'!BB23=1),"P",IF(AND(BB$1&gt;$A$50,'lits occup graphique'!BB23&gt;=2),"MP",IF(BB$1&lt;=$A$50,'lits occup graphique'!BB23,0)))</f>
        <v>#REF!</v>
      </c>
      <c r="BC23" s="24" t="e">
        <f ca="1">IF(AND(BC$1&gt;$A$50,'lits occup graphique'!BC23=1),"P",IF(AND(BC$1&gt;$A$50,'lits occup graphique'!BC23&gt;=2),"MP",IF(BC$1&lt;=$A$50,'lits occup graphique'!BC23,0)))</f>
        <v>#REF!</v>
      </c>
      <c r="BD23" s="24" t="e">
        <f ca="1">IF(AND(BD$1&gt;$A$50,'lits occup graphique'!BD23=1),"P",IF(AND(BD$1&gt;$A$50,'lits occup graphique'!BD23&gt;=2),"MP",IF(BD$1&lt;=$A$50,'lits occup graphique'!BD23,0)))</f>
        <v>#REF!</v>
      </c>
      <c r="BE23" s="24" t="e">
        <f ca="1">IF(AND(BE$1&gt;$A$50,'lits occup graphique'!BE23=1),"P",IF(AND(BE$1&gt;$A$50,'lits occup graphique'!BE23&gt;=2),"MP",IF(BE$1&lt;=$A$50,'lits occup graphique'!BE23,0)))</f>
        <v>#REF!</v>
      </c>
      <c r="BF23" s="24" t="e">
        <f ca="1">IF(AND(BF$1&gt;$A$50,'lits occup graphique'!BF23=1),"P",IF(AND(BF$1&gt;$A$50,'lits occup graphique'!BF23&gt;=2),"MP",IF(BF$1&lt;=$A$50,'lits occup graphique'!BF23,0)))</f>
        <v>#REF!</v>
      </c>
      <c r="BG23" s="24" t="e">
        <f ca="1">IF(AND(BG$1&gt;$A$50,'lits occup graphique'!BG23=1),"P",IF(AND(BG$1&gt;$A$50,'lits occup graphique'!BG23&gt;=2),"MP",IF(BG$1&lt;=$A$50,'lits occup graphique'!BG23,0)))</f>
        <v>#REF!</v>
      </c>
      <c r="BH23" s="24" t="e">
        <f ca="1">IF(AND(BH$1&gt;$A$50,'lits occup graphique'!BH23=1),"P",IF(AND(BH$1&gt;$A$50,'lits occup graphique'!BH23&gt;=2),"MP",IF(BH$1&lt;=$A$50,'lits occup graphique'!BH23,0)))</f>
        <v>#REF!</v>
      </c>
      <c r="BI23" s="24" t="e">
        <f ca="1">IF(AND(BI$1&gt;$A$50,'lits occup graphique'!BI23=1),"P",IF(AND(BI$1&gt;$A$50,'lits occup graphique'!BI23&gt;=2),"MP",IF(BI$1&lt;=$A$50,'lits occup graphique'!BI23,0)))</f>
        <v>#REF!</v>
      </c>
      <c r="BJ23" s="24" t="e">
        <f ca="1">IF(AND(BJ$1&gt;$A$50,'lits occup graphique'!BJ23=1),"P",IF(AND(BJ$1&gt;$A$50,'lits occup graphique'!BJ23&gt;=2),"MP",IF(BJ$1&lt;=$A$50,'lits occup graphique'!BJ23,0)))</f>
        <v>#REF!</v>
      </c>
      <c r="BK23" s="24" t="e">
        <f ca="1">IF(AND(BK$1&gt;$A$50,'lits occup graphique'!BK23=1),"P",IF(AND(BK$1&gt;$A$50,'lits occup graphique'!BK23&gt;=2),"MP",IF(BK$1&lt;=$A$50,'lits occup graphique'!BK23,0)))</f>
        <v>#REF!</v>
      </c>
      <c r="BL23" s="24" t="e">
        <f ca="1">IF(AND(BL$1&gt;$A$50,'lits occup graphique'!BL23=1),"P",IF(AND(BL$1&gt;$A$50,'lits occup graphique'!BL23&gt;=2),"MP",IF(BL$1&lt;=$A$50,'lits occup graphique'!BL23,0)))</f>
        <v>#REF!</v>
      </c>
      <c r="BM23" s="26"/>
      <c r="BN23" s="26"/>
      <c r="BO23" s="26"/>
      <c r="BP23" s="26"/>
      <c r="BQ23" s="26"/>
      <c r="BR23" s="26"/>
      <c r="BS23" s="26"/>
      <c r="BT23" s="26"/>
      <c r="BU23" s="26"/>
      <c r="BV23" s="26"/>
      <c r="BW23" s="26"/>
      <c r="BX23" s="26"/>
      <c r="BY23" s="26"/>
      <c r="BZ23" s="26"/>
      <c r="CA23" s="26"/>
      <c r="CB23" s="26"/>
      <c r="CC23" s="26"/>
    </row>
    <row r="24" spans="1:81" x14ac:dyDescent="0.2">
      <c r="A24" s="21" t="s">
        <v>219</v>
      </c>
      <c r="B24" s="24" t="e">
        <f ca="1">IF(AND(B$1&gt;$A$50,'lits occup graphique'!B24=1),"P",IF(AND(B$1&gt;$A$50,'lits occup graphique'!B24&gt;=2),"MP",IF(B$1&lt;=$A$50,'lits occup graphique'!B24,0)))</f>
        <v>#REF!</v>
      </c>
      <c r="C24" s="24" t="e">
        <f ca="1">IF(AND(C$1&gt;$A$50,'lits occup graphique'!C24=1),"P",IF(AND(C$1&gt;$A$50,'lits occup graphique'!C24&gt;=2),"MP",IF(C$1&lt;=$A$50,'lits occup graphique'!C24,0)))</f>
        <v>#REF!</v>
      </c>
      <c r="D24" s="24" t="e">
        <f ca="1">IF(AND(D$1&gt;$A$50,'lits occup graphique'!D24=1),"P",IF(AND(D$1&gt;$A$50,'lits occup graphique'!D24&gt;=2),"MP",IF(D$1&lt;=$A$50,'lits occup graphique'!D24,0)))</f>
        <v>#REF!</v>
      </c>
      <c r="E24" s="24" t="e">
        <f ca="1">IF(AND(E$1&gt;$A$50,'lits occup graphique'!E24=1),"P",IF(AND(E$1&gt;$A$50,'lits occup graphique'!E24&gt;=2),"MP",IF(E$1&lt;=$A$50,'lits occup graphique'!E24,0)))</f>
        <v>#REF!</v>
      </c>
      <c r="F24" s="24" t="e">
        <f ca="1">IF(AND(F$1&gt;$A$50,'lits occup graphique'!F24=1),"P",IF(AND(F$1&gt;$A$50,'lits occup graphique'!F24&gt;=2),"MP",IF(F$1&lt;=$A$50,'lits occup graphique'!F24,0)))</f>
        <v>#REF!</v>
      </c>
      <c r="G24" s="24" t="e">
        <f ca="1">IF(AND(G$1&gt;$A$50,'lits occup graphique'!G24=1),"P",IF(AND(G$1&gt;$A$50,'lits occup graphique'!G24&gt;=2),"MP",IF(G$1&lt;=$A$50,'lits occup graphique'!G24,0)))</f>
        <v>#REF!</v>
      </c>
      <c r="H24" s="24" t="e">
        <f ca="1">IF(AND(H$1&gt;$A$50,'lits occup graphique'!H24=1),"P",IF(AND(H$1&gt;$A$50,'lits occup graphique'!H24&gt;=2),"MP",IF(H$1&lt;=$A$50,'lits occup graphique'!H24,0)))</f>
        <v>#REF!</v>
      </c>
      <c r="I24" s="24" t="e">
        <f ca="1">IF(AND(I$1&gt;$A$50,'lits occup graphique'!I24=1),"P",IF(AND(I$1&gt;$A$50,'lits occup graphique'!I24&gt;=2),"MP",IF(I$1&lt;=$A$50,'lits occup graphique'!I24,0)))</f>
        <v>#REF!</v>
      </c>
      <c r="J24" s="24" t="e">
        <f ca="1">IF(AND(J$1&gt;$A$50,'lits occup graphique'!J24=1),"P",IF(AND(J$1&gt;$A$50,'lits occup graphique'!J24&gt;=2),"MP",IF(J$1&lt;=$A$50,'lits occup graphique'!J24,0)))</f>
        <v>#REF!</v>
      </c>
      <c r="K24" s="24" t="e">
        <f ca="1">IF(AND(K$1&gt;$A$50,'lits occup graphique'!K24=1),"P",IF(AND(K$1&gt;$A$50,'lits occup graphique'!K24&gt;=2),"MP",IF(K$1&lt;=$A$50,'lits occup graphique'!K24,0)))</f>
        <v>#REF!</v>
      </c>
      <c r="L24" s="24" t="e">
        <f ca="1">IF(AND(L$1&gt;$A$50,'lits occup graphique'!L24=1),"P",IF(AND(L$1&gt;$A$50,'lits occup graphique'!L24&gt;=2),"MP",IF(L$1&lt;=$A$50,'lits occup graphique'!L24,0)))</f>
        <v>#REF!</v>
      </c>
      <c r="M24" s="24" t="e">
        <f ca="1">IF(AND(M$1&gt;$A$50,'lits occup graphique'!M24=1),"P",IF(AND(M$1&gt;$A$50,'lits occup graphique'!M24&gt;=2),"MP",IF(M$1&lt;=$A$50,'lits occup graphique'!M24,0)))</f>
        <v>#REF!</v>
      </c>
      <c r="N24" s="24" t="e">
        <f ca="1">IF(AND(N$1&gt;$A$50,'lits occup graphique'!N24=1),"P",IF(AND(N$1&gt;$A$50,'lits occup graphique'!N24&gt;=2),"MP",IF(N$1&lt;=$A$50,'lits occup graphique'!N24,0)))</f>
        <v>#REF!</v>
      </c>
      <c r="O24" s="24" t="e">
        <f ca="1">IF(AND(O$1&gt;$A$50,'lits occup graphique'!O24=1),"P",IF(AND(O$1&gt;$A$50,'lits occup graphique'!O24&gt;=2),"MP",IF(O$1&lt;=$A$50,'lits occup graphique'!O24,0)))</f>
        <v>#REF!</v>
      </c>
      <c r="P24" s="24" t="e">
        <f ca="1">IF(AND(P$1&gt;$A$50,'lits occup graphique'!P24=1),"P",IF(AND(P$1&gt;$A$50,'lits occup graphique'!P24&gt;=2),"MP",IF(P$1&lt;=$A$50,'lits occup graphique'!P24,0)))</f>
        <v>#REF!</v>
      </c>
      <c r="Q24" s="24" t="e">
        <f ca="1">IF(AND(Q$1&gt;$A$50,'lits occup graphique'!Q24=1),"P",IF(AND(Q$1&gt;$A$50,'lits occup graphique'!Q24&gt;=2),"MP",IF(Q$1&lt;=$A$50,'lits occup graphique'!Q24,0)))</f>
        <v>#REF!</v>
      </c>
      <c r="R24" s="24" t="e">
        <f ca="1">IF(AND(R$1&gt;$A$50,'lits occup graphique'!R24=1),"P",IF(AND(R$1&gt;$A$50,'lits occup graphique'!R24&gt;=2),"MP",IF(R$1&lt;=$A$50,'lits occup graphique'!R24,0)))</f>
        <v>#REF!</v>
      </c>
      <c r="S24" s="24" t="e">
        <f ca="1">IF(AND(S$1&gt;$A$50,'lits occup graphique'!S24=1),"P",IF(AND(S$1&gt;$A$50,'lits occup graphique'!S24&gt;=2),"MP",IF(S$1&lt;=$A$50,'lits occup graphique'!S24,0)))</f>
        <v>#REF!</v>
      </c>
      <c r="T24" s="24" t="e">
        <f ca="1">IF(AND(T$1&gt;$A$50,'lits occup graphique'!T24=1),"P",IF(AND(T$1&gt;$A$50,'lits occup graphique'!T24&gt;=2),"MP",IF(T$1&lt;=$A$50,'lits occup graphique'!T24,0)))</f>
        <v>#REF!</v>
      </c>
      <c r="U24" s="24" t="e">
        <f ca="1">IF(AND(U$1&gt;$A$50,'lits occup graphique'!U24=1),"P",IF(AND(U$1&gt;$A$50,'lits occup graphique'!U24&gt;=2),"MP",IF(U$1&lt;=$A$50,'lits occup graphique'!U24,0)))</f>
        <v>#REF!</v>
      </c>
      <c r="V24" s="24" t="e">
        <f ca="1">IF(AND(V$1&gt;$A$50,'lits occup graphique'!V24=1),"P",IF(AND(V$1&gt;$A$50,'lits occup graphique'!V24&gt;=2),"MP",IF(V$1&lt;=$A$50,'lits occup graphique'!V24,0)))</f>
        <v>#REF!</v>
      </c>
      <c r="W24" s="24" t="e">
        <f ca="1">IF(AND(W$1&gt;$A$50,'lits occup graphique'!W24=1),"P",IF(AND(W$1&gt;$A$50,'lits occup graphique'!W24&gt;=2),"MP",IF(W$1&lt;=$A$50,'lits occup graphique'!W24,0)))</f>
        <v>#REF!</v>
      </c>
      <c r="X24" s="24" t="e">
        <f ca="1">IF(AND(X$1&gt;$A$50,'lits occup graphique'!X24=1),"P",IF(AND(X$1&gt;$A$50,'lits occup graphique'!X24&gt;=2),"MP",IF(X$1&lt;=$A$50,'lits occup graphique'!X24,0)))</f>
        <v>#REF!</v>
      </c>
      <c r="Y24" s="24" t="e">
        <f ca="1">IF(AND(Y$1&gt;$A$50,'lits occup graphique'!Y24=1),"P",IF(AND(Y$1&gt;$A$50,'lits occup graphique'!Y24&gt;=2),"MP",IF(Y$1&lt;=$A$50,'lits occup graphique'!Y24,0)))</f>
        <v>#REF!</v>
      </c>
      <c r="Z24" s="24" t="e">
        <f ca="1">IF(AND(Z$1&gt;$A$50,'lits occup graphique'!Z24=1),"P",IF(AND(Z$1&gt;$A$50,'lits occup graphique'!Z24&gt;=2),"MP",IF(Z$1&lt;=$A$50,'lits occup graphique'!Z24,0)))</f>
        <v>#REF!</v>
      </c>
      <c r="AA24" s="24" t="e">
        <f ca="1">IF(AND(AA$1&gt;$A$50,'lits occup graphique'!AA24=1),"P",IF(AND(AA$1&gt;$A$50,'lits occup graphique'!AA24&gt;=2),"MP",IF(AA$1&lt;=$A$50,'lits occup graphique'!AA24,0)))</f>
        <v>#REF!</v>
      </c>
      <c r="AB24" s="24" t="e">
        <f ca="1">IF(AND(AB$1&gt;$A$50,'lits occup graphique'!AB24=1),"P",IF(AND(AB$1&gt;$A$50,'lits occup graphique'!AB24&gt;=2),"MP",IF(AB$1&lt;=$A$50,'lits occup graphique'!AB24,0)))</f>
        <v>#REF!</v>
      </c>
      <c r="AC24" s="24" t="e">
        <f ca="1">IF(AND(AC$1&gt;$A$50,'lits occup graphique'!AC24=1),"P",IF(AND(AC$1&gt;$A$50,'lits occup graphique'!AC24&gt;=2),"MP",IF(AC$1&lt;=$A$50,'lits occup graphique'!AC24,0)))</f>
        <v>#REF!</v>
      </c>
      <c r="AD24" s="24" t="e">
        <f ca="1">IF(AND(AD$1&gt;$A$50,'lits occup graphique'!AD24=1),"P",IF(AND(AD$1&gt;$A$50,'lits occup graphique'!AD24&gt;=2),"MP",IF(AD$1&lt;=$A$50,'lits occup graphique'!AD24,0)))</f>
        <v>#REF!</v>
      </c>
      <c r="AE24" s="24" t="e">
        <f ca="1">IF(AND(AE$1&gt;$A$50,'lits occup graphique'!AE24=1),"P",IF(AND(AE$1&gt;$A$50,'lits occup graphique'!AE24&gt;=2),"MP",IF(AE$1&lt;=$A$50,'lits occup graphique'!AE24,0)))</f>
        <v>#REF!</v>
      </c>
      <c r="AF24" s="24" t="e">
        <f ca="1">IF(AND(AF$1&gt;$A$50,'lits occup graphique'!AF24=1),"P",IF(AND(AF$1&gt;$A$50,'lits occup graphique'!AF24&gt;=2),"MP",IF(AF$1&lt;=$A$50,'lits occup graphique'!AF24,0)))</f>
        <v>#REF!</v>
      </c>
      <c r="AG24" s="24" t="e">
        <f ca="1">IF(AND(AG$1&gt;$A$50,'lits occup graphique'!AG24=1),"P",IF(AND(AG$1&gt;$A$50,'lits occup graphique'!AG24&gt;=2),"MP",IF(AG$1&lt;=$A$50,'lits occup graphique'!AG24,0)))</f>
        <v>#REF!</v>
      </c>
      <c r="AH24" s="24" t="e">
        <f ca="1">IF(AND(AH$1&gt;$A$50,'lits occup graphique'!AH24=1),"P",IF(AND(AH$1&gt;$A$50,'lits occup graphique'!AH24&gt;=2),"MP",IF(AH$1&lt;=$A$50,'lits occup graphique'!AH24,0)))</f>
        <v>#REF!</v>
      </c>
      <c r="AI24" s="24" t="e">
        <f ca="1">IF(AND(AI$1&gt;$A$50,'lits occup graphique'!AI24=1),"P",IF(AND(AI$1&gt;$A$50,'lits occup graphique'!AI24&gt;=2),"MP",IF(AI$1&lt;=$A$50,'lits occup graphique'!AI24,0)))</f>
        <v>#REF!</v>
      </c>
      <c r="AJ24" s="24" t="e">
        <f ca="1">IF(AND(AJ$1&gt;$A$50,'lits occup graphique'!AJ24=1),"P",IF(AND(AJ$1&gt;$A$50,'lits occup graphique'!AJ24&gt;=2),"MP",IF(AJ$1&lt;=$A$50,'lits occup graphique'!AJ24,0)))</f>
        <v>#REF!</v>
      </c>
      <c r="AK24" s="24" t="e">
        <f ca="1">IF(AND(AK$1&gt;$A$50,'lits occup graphique'!AK24=1),"P",IF(AND(AK$1&gt;$A$50,'lits occup graphique'!AK24&gt;=2),"MP",IF(AK$1&lt;=$A$50,'lits occup graphique'!AK24,0)))</f>
        <v>#REF!</v>
      </c>
      <c r="AL24" s="24" t="e">
        <f ca="1">IF(AND(AL$1&gt;$A$50,'lits occup graphique'!AL24=1),"P",IF(AND(AL$1&gt;$A$50,'lits occup graphique'!AL24&gt;=2),"MP",IF(AL$1&lt;=$A$50,'lits occup graphique'!AL24,0)))</f>
        <v>#REF!</v>
      </c>
      <c r="AM24" s="24" t="e">
        <f ca="1">IF(AND(AM$1&gt;$A$50,'lits occup graphique'!AM24=1),"P",IF(AND(AM$1&gt;$A$50,'lits occup graphique'!AM24&gt;=2),"MP",IF(AM$1&lt;=$A$50,'lits occup graphique'!AM24,0)))</f>
        <v>#REF!</v>
      </c>
      <c r="AN24" s="24" t="e">
        <f ca="1">IF(AND(AN$1&gt;$A$50,'lits occup graphique'!AN24=1),"P",IF(AND(AN$1&gt;$A$50,'lits occup graphique'!AN24&gt;=2),"MP",IF(AN$1&lt;=$A$50,'lits occup graphique'!AN24,0)))</f>
        <v>#REF!</v>
      </c>
      <c r="AO24" s="24" t="e">
        <f ca="1">IF(AND(AO$1&gt;$A$50,'lits occup graphique'!AO24=1),"P",IF(AND(AO$1&gt;$A$50,'lits occup graphique'!AO24&gt;=2),"MP",IF(AO$1&lt;=$A$50,'lits occup graphique'!AO24,0)))</f>
        <v>#REF!</v>
      </c>
      <c r="AP24" s="24" t="e">
        <f ca="1">IF(AND(AP$1&gt;$A$50,'lits occup graphique'!AP24=1),"P",IF(AND(AP$1&gt;$A$50,'lits occup graphique'!AP24&gt;=2),"MP",IF(AP$1&lt;=$A$50,'lits occup graphique'!AP24,0)))</f>
        <v>#REF!</v>
      </c>
      <c r="AQ24" s="24" t="e">
        <f ca="1">IF(AND(AQ$1&gt;$A$50,'lits occup graphique'!AQ24=1),"P",IF(AND(AQ$1&gt;$A$50,'lits occup graphique'!AQ24&gt;=2),"MP",IF(AQ$1&lt;=$A$50,'lits occup graphique'!AQ24,0)))</f>
        <v>#REF!</v>
      </c>
      <c r="AR24" s="24" t="e">
        <f ca="1">IF(AND(AR$1&gt;$A$50,'lits occup graphique'!AR24=1),"P",IF(AND(AR$1&gt;$A$50,'lits occup graphique'!AR24&gt;=2),"MP",IF(AR$1&lt;=$A$50,'lits occup graphique'!AR24,0)))</f>
        <v>#REF!</v>
      </c>
      <c r="AS24" s="24" t="e">
        <f ca="1">IF(AND(AS$1&gt;$A$50,'lits occup graphique'!AS24=1),"P",IF(AND(AS$1&gt;$A$50,'lits occup graphique'!AS24&gt;=2),"MP",IF(AS$1&lt;=$A$50,'lits occup graphique'!AS24,0)))</f>
        <v>#REF!</v>
      </c>
      <c r="AT24" s="24" t="e">
        <f ca="1">IF(AND(AT$1&gt;$A$50,'lits occup graphique'!AT24=1),"P",IF(AND(AT$1&gt;$A$50,'lits occup graphique'!AT24&gt;=2),"MP",IF(AT$1&lt;=$A$50,'lits occup graphique'!AT24,0)))</f>
        <v>#REF!</v>
      </c>
      <c r="AU24" s="24" t="e">
        <f ca="1">IF(AND(AU$1&gt;$A$50,'lits occup graphique'!AU24=1),"P",IF(AND(AU$1&gt;$A$50,'lits occup graphique'!AU24&gt;=2),"MP",IF(AU$1&lt;=$A$50,'lits occup graphique'!AU24,0)))</f>
        <v>#REF!</v>
      </c>
      <c r="AV24" s="24" t="e">
        <f ca="1">IF(AND(AV$1&gt;$A$50,'lits occup graphique'!AV24=1),"P",IF(AND(AV$1&gt;$A$50,'lits occup graphique'!AV24&gt;=2),"MP",IF(AV$1&lt;=$A$50,'lits occup graphique'!AV24,0)))</f>
        <v>#REF!</v>
      </c>
      <c r="AW24" s="24" t="e">
        <f ca="1">IF(AND(AW$1&gt;$A$50,'lits occup graphique'!AW24=1),"P",IF(AND(AW$1&gt;$A$50,'lits occup graphique'!AW24&gt;=2),"MP",IF(AW$1&lt;=$A$50,'lits occup graphique'!AW24,0)))</f>
        <v>#REF!</v>
      </c>
      <c r="AX24" s="24" t="e">
        <f ca="1">IF(AND(AX$1&gt;$A$50,'lits occup graphique'!AX24=1),"P",IF(AND(AX$1&gt;$A$50,'lits occup graphique'!AX24&gt;=2),"MP",IF(AX$1&lt;=$A$50,'lits occup graphique'!AX24,0)))</f>
        <v>#REF!</v>
      </c>
      <c r="AY24" s="24" t="e">
        <f ca="1">IF(AND(AY$1&gt;$A$50,'lits occup graphique'!AY24=1),"P",IF(AND(AY$1&gt;$A$50,'lits occup graphique'!AY24&gt;=2),"MP",IF(AY$1&lt;=$A$50,'lits occup graphique'!AY24,0)))</f>
        <v>#REF!</v>
      </c>
      <c r="AZ24" s="24" t="e">
        <f ca="1">IF(AND(AZ$1&gt;$A$50,'lits occup graphique'!AZ24=1),"P",IF(AND(AZ$1&gt;$A$50,'lits occup graphique'!AZ24&gt;=2),"MP",IF(AZ$1&lt;=$A$50,'lits occup graphique'!AZ24,0)))</f>
        <v>#REF!</v>
      </c>
      <c r="BA24" s="24" t="e">
        <f ca="1">IF(AND(BA$1&gt;$A$50,'lits occup graphique'!BA24=1),"P",IF(AND(BA$1&gt;$A$50,'lits occup graphique'!BA24&gt;=2),"MP",IF(BA$1&lt;=$A$50,'lits occup graphique'!BA24,0)))</f>
        <v>#REF!</v>
      </c>
      <c r="BB24" s="24" t="e">
        <f ca="1">IF(AND(BB$1&gt;$A$50,'lits occup graphique'!BB24=1),"P",IF(AND(BB$1&gt;$A$50,'lits occup graphique'!BB24&gt;=2),"MP",IF(BB$1&lt;=$A$50,'lits occup graphique'!BB24,0)))</f>
        <v>#REF!</v>
      </c>
      <c r="BC24" s="24" t="e">
        <f ca="1">IF(AND(BC$1&gt;$A$50,'lits occup graphique'!BC24=1),"P",IF(AND(BC$1&gt;$A$50,'lits occup graphique'!BC24&gt;=2),"MP",IF(BC$1&lt;=$A$50,'lits occup graphique'!BC24,0)))</f>
        <v>#REF!</v>
      </c>
      <c r="BD24" s="24" t="e">
        <f ca="1">IF(AND(BD$1&gt;$A$50,'lits occup graphique'!BD24=1),"P",IF(AND(BD$1&gt;$A$50,'lits occup graphique'!BD24&gt;=2),"MP",IF(BD$1&lt;=$A$50,'lits occup graphique'!BD24,0)))</f>
        <v>#REF!</v>
      </c>
      <c r="BE24" s="24" t="e">
        <f ca="1">IF(AND(BE$1&gt;$A$50,'lits occup graphique'!BE24=1),"P",IF(AND(BE$1&gt;$A$50,'lits occup graphique'!BE24&gt;=2),"MP",IF(BE$1&lt;=$A$50,'lits occup graphique'!BE24,0)))</f>
        <v>#REF!</v>
      </c>
      <c r="BF24" s="24" t="e">
        <f ca="1">IF(AND(BF$1&gt;$A$50,'lits occup graphique'!BF24=1),"P",IF(AND(BF$1&gt;$A$50,'lits occup graphique'!BF24&gt;=2),"MP",IF(BF$1&lt;=$A$50,'lits occup graphique'!BF24,0)))</f>
        <v>#REF!</v>
      </c>
      <c r="BG24" s="24" t="e">
        <f ca="1">IF(AND(BG$1&gt;$A$50,'lits occup graphique'!BG24=1),"P",IF(AND(BG$1&gt;$A$50,'lits occup graphique'!BG24&gt;=2),"MP",IF(BG$1&lt;=$A$50,'lits occup graphique'!BG24,0)))</f>
        <v>#REF!</v>
      </c>
      <c r="BH24" s="24" t="e">
        <f ca="1">IF(AND(BH$1&gt;$A$50,'lits occup graphique'!BH24=1),"P",IF(AND(BH$1&gt;$A$50,'lits occup graphique'!BH24&gt;=2),"MP",IF(BH$1&lt;=$A$50,'lits occup graphique'!BH24,0)))</f>
        <v>#REF!</v>
      </c>
      <c r="BI24" s="24" t="e">
        <f ca="1">IF(AND(BI$1&gt;$A$50,'lits occup graphique'!BI24=1),"P",IF(AND(BI$1&gt;$A$50,'lits occup graphique'!BI24&gt;=2),"MP",IF(BI$1&lt;=$A$50,'lits occup graphique'!BI24,0)))</f>
        <v>#REF!</v>
      </c>
      <c r="BJ24" s="24" t="e">
        <f ca="1">IF(AND(BJ$1&gt;$A$50,'lits occup graphique'!BJ24=1),"P",IF(AND(BJ$1&gt;$A$50,'lits occup graphique'!BJ24&gt;=2),"MP",IF(BJ$1&lt;=$A$50,'lits occup graphique'!BJ24,0)))</f>
        <v>#REF!</v>
      </c>
      <c r="BK24" s="24" t="e">
        <f ca="1">IF(AND(BK$1&gt;$A$50,'lits occup graphique'!BK24=1),"P",IF(AND(BK$1&gt;$A$50,'lits occup graphique'!BK24&gt;=2),"MP",IF(BK$1&lt;=$A$50,'lits occup graphique'!BK24,0)))</f>
        <v>#REF!</v>
      </c>
      <c r="BL24" s="24" t="e">
        <f ca="1">IF(AND(BL$1&gt;$A$50,'lits occup graphique'!BL24=1),"P",IF(AND(BL$1&gt;$A$50,'lits occup graphique'!BL24&gt;=2),"MP",IF(BL$1&lt;=$A$50,'lits occup graphique'!BL24,0)))</f>
        <v>#REF!</v>
      </c>
      <c r="BM24" s="26"/>
      <c r="BN24" s="26"/>
      <c r="BO24" s="26"/>
      <c r="BP24" s="26"/>
      <c r="BQ24" s="26"/>
      <c r="BR24" s="26"/>
      <c r="BS24" s="26"/>
      <c r="BT24" s="26"/>
      <c r="BU24" s="26"/>
      <c r="BV24" s="26"/>
      <c r="BW24" s="26"/>
      <c r="BX24" s="26"/>
      <c r="BY24" s="26"/>
      <c r="BZ24" s="26"/>
      <c r="CA24" s="26"/>
      <c r="CB24" s="26"/>
      <c r="CC24" s="26"/>
    </row>
    <row r="25" spans="1:81" x14ac:dyDescent="0.2">
      <c r="A25" s="21" t="s">
        <v>220</v>
      </c>
      <c r="B25" s="24" t="e">
        <f ca="1">IF(AND(B$1&gt;$A$50,'lits occup graphique'!B25=1),"P",IF(AND(B$1&gt;$A$50,'lits occup graphique'!B25&gt;=2),"MP",IF(B$1&lt;=$A$50,'lits occup graphique'!B25,0)))</f>
        <v>#REF!</v>
      </c>
      <c r="C25" s="24" t="e">
        <f ca="1">IF(AND(C$1&gt;$A$50,'lits occup graphique'!C25=1),"P",IF(AND(C$1&gt;$A$50,'lits occup graphique'!C25&gt;=2),"MP",IF(C$1&lt;=$A$50,'lits occup graphique'!C25,0)))</f>
        <v>#REF!</v>
      </c>
      <c r="D25" s="24" t="e">
        <f ca="1">IF(AND(D$1&gt;$A$50,'lits occup graphique'!D25=1),"P",IF(AND(D$1&gt;$A$50,'lits occup graphique'!D25&gt;=2),"MP",IF(D$1&lt;=$A$50,'lits occup graphique'!D25,0)))</f>
        <v>#REF!</v>
      </c>
      <c r="E25" s="24" t="e">
        <f ca="1">IF(AND(E$1&gt;$A$50,'lits occup graphique'!E25=1),"P",IF(AND(E$1&gt;$A$50,'lits occup graphique'!E25&gt;=2),"MP",IF(E$1&lt;=$A$50,'lits occup graphique'!E25,0)))</f>
        <v>#REF!</v>
      </c>
      <c r="F25" s="24" t="e">
        <f ca="1">IF(AND(F$1&gt;$A$50,'lits occup graphique'!F25=1),"P",IF(AND(F$1&gt;$A$50,'lits occup graphique'!F25&gt;=2),"MP",IF(F$1&lt;=$A$50,'lits occup graphique'!F25,0)))</f>
        <v>#REF!</v>
      </c>
      <c r="G25" s="24" t="e">
        <f ca="1">IF(AND(G$1&gt;$A$50,'lits occup graphique'!G25=1),"P",IF(AND(G$1&gt;$A$50,'lits occup graphique'!G25&gt;=2),"MP",IF(G$1&lt;=$A$50,'lits occup graphique'!G25,0)))</f>
        <v>#REF!</v>
      </c>
      <c r="H25" s="24" t="e">
        <f ca="1">IF(AND(H$1&gt;$A$50,'lits occup graphique'!H25=1),"P",IF(AND(H$1&gt;$A$50,'lits occup graphique'!H25&gt;=2),"MP",IF(H$1&lt;=$A$50,'lits occup graphique'!H25,0)))</f>
        <v>#REF!</v>
      </c>
      <c r="I25" s="24" t="e">
        <f ca="1">IF(AND(I$1&gt;$A$50,'lits occup graphique'!I25=1),"P",IF(AND(I$1&gt;$A$50,'lits occup graphique'!I25&gt;=2),"MP",IF(I$1&lt;=$A$50,'lits occup graphique'!I25,0)))</f>
        <v>#REF!</v>
      </c>
      <c r="J25" s="24" t="e">
        <f ca="1">IF(AND(J$1&gt;$A$50,'lits occup graphique'!J25=1),"P",IF(AND(J$1&gt;$A$50,'lits occup graphique'!J25&gt;=2),"MP",IF(J$1&lt;=$A$50,'lits occup graphique'!J25,0)))</f>
        <v>#REF!</v>
      </c>
      <c r="K25" s="24" t="e">
        <f ca="1">IF(AND(K$1&gt;$A$50,'lits occup graphique'!K25=1),"P",IF(AND(K$1&gt;$A$50,'lits occup graphique'!K25&gt;=2),"MP",IF(K$1&lt;=$A$50,'lits occup graphique'!K25,0)))</f>
        <v>#REF!</v>
      </c>
      <c r="L25" s="24" t="e">
        <f ca="1">IF(AND(L$1&gt;$A$50,'lits occup graphique'!L25=1),"P",IF(AND(L$1&gt;$A$50,'lits occup graphique'!L25&gt;=2),"MP",IF(L$1&lt;=$A$50,'lits occup graphique'!L25,0)))</f>
        <v>#REF!</v>
      </c>
      <c r="M25" s="24" t="e">
        <f ca="1">IF(AND(M$1&gt;$A$50,'lits occup graphique'!M25=1),"P",IF(AND(M$1&gt;$A$50,'lits occup graphique'!M25&gt;=2),"MP",IF(M$1&lt;=$A$50,'lits occup graphique'!M25,0)))</f>
        <v>#REF!</v>
      </c>
      <c r="N25" s="24" t="e">
        <f ca="1">IF(AND(N$1&gt;$A$50,'lits occup graphique'!N25=1),"P",IF(AND(N$1&gt;$A$50,'lits occup graphique'!N25&gt;=2),"MP",IF(N$1&lt;=$A$50,'lits occup graphique'!N25,0)))</f>
        <v>#REF!</v>
      </c>
      <c r="O25" s="24" t="e">
        <f ca="1">IF(AND(O$1&gt;$A$50,'lits occup graphique'!O25=1),"P",IF(AND(O$1&gt;$A$50,'lits occup graphique'!O25&gt;=2),"MP",IF(O$1&lt;=$A$50,'lits occup graphique'!O25,0)))</f>
        <v>#REF!</v>
      </c>
      <c r="P25" s="24" t="e">
        <f ca="1">IF(AND(P$1&gt;$A$50,'lits occup graphique'!P25=1),"P",IF(AND(P$1&gt;$A$50,'lits occup graphique'!P25&gt;=2),"MP",IF(P$1&lt;=$A$50,'lits occup graphique'!P25,0)))</f>
        <v>#REF!</v>
      </c>
      <c r="Q25" s="24" t="e">
        <f ca="1">IF(AND(Q$1&gt;$A$50,'lits occup graphique'!Q25=1),"P",IF(AND(Q$1&gt;$A$50,'lits occup graphique'!Q25&gt;=2),"MP",IF(Q$1&lt;=$A$50,'lits occup graphique'!Q25,0)))</f>
        <v>#REF!</v>
      </c>
      <c r="R25" s="24" t="e">
        <f ca="1">IF(AND(R$1&gt;$A$50,'lits occup graphique'!R25=1),"P",IF(AND(R$1&gt;$A$50,'lits occup graphique'!R25&gt;=2),"MP",IF(R$1&lt;=$A$50,'lits occup graphique'!R25,0)))</f>
        <v>#REF!</v>
      </c>
      <c r="S25" s="24" t="e">
        <f ca="1">IF(AND(S$1&gt;$A$50,'lits occup graphique'!S25=1),"P",IF(AND(S$1&gt;$A$50,'lits occup graphique'!S25&gt;=2),"MP",IF(S$1&lt;=$A$50,'lits occup graphique'!S25,0)))</f>
        <v>#REF!</v>
      </c>
      <c r="T25" s="24" t="e">
        <f ca="1">IF(AND(T$1&gt;$A$50,'lits occup graphique'!T25=1),"P",IF(AND(T$1&gt;$A$50,'lits occup graphique'!T25&gt;=2),"MP",IF(T$1&lt;=$A$50,'lits occup graphique'!T25,0)))</f>
        <v>#REF!</v>
      </c>
      <c r="U25" s="24" t="e">
        <f ca="1">IF(AND(U$1&gt;$A$50,'lits occup graphique'!U25=1),"P",IF(AND(U$1&gt;$A$50,'lits occup graphique'!U25&gt;=2),"MP",IF(U$1&lt;=$A$50,'lits occup graphique'!U25,0)))</f>
        <v>#REF!</v>
      </c>
      <c r="V25" s="24" t="e">
        <f ca="1">IF(AND(V$1&gt;$A$50,'lits occup graphique'!V25=1),"P",IF(AND(V$1&gt;$A$50,'lits occup graphique'!V25&gt;=2),"MP",IF(V$1&lt;=$A$50,'lits occup graphique'!V25,0)))</f>
        <v>#REF!</v>
      </c>
      <c r="W25" s="24" t="e">
        <f ca="1">IF(AND(W$1&gt;$A$50,'lits occup graphique'!W25=1),"P",IF(AND(W$1&gt;$A$50,'lits occup graphique'!W25&gt;=2),"MP",IF(W$1&lt;=$A$50,'lits occup graphique'!W25,0)))</f>
        <v>#REF!</v>
      </c>
      <c r="X25" s="24" t="e">
        <f ca="1">IF(AND(X$1&gt;$A$50,'lits occup graphique'!X25=1),"P",IF(AND(X$1&gt;$A$50,'lits occup graphique'!X25&gt;=2),"MP",IF(X$1&lt;=$A$50,'lits occup graphique'!X25,0)))</f>
        <v>#REF!</v>
      </c>
      <c r="Y25" s="24" t="e">
        <f ca="1">IF(AND(Y$1&gt;$A$50,'lits occup graphique'!Y25=1),"P",IF(AND(Y$1&gt;$A$50,'lits occup graphique'!Y25&gt;=2),"MP",IF(Y$1&lt;=$A$50,'lits occup graphique'!Y25,0)))</f>
        <v>#REF!</v>
      </c>
      <c r="Z25" s="24" t="e">
        <f ca="1">IF(AND(Z$1&gt;$A$50,'lits occup graphique'!Z25=1),"P",IF(AND(Z$1&gt;$A$50,'lits occup graphique'!Z25&gt;=2),"MP",IF(Z$1&lt;=$A$50,'lits occup graphique'!Z25,0)))</f>
        <v>#REF!</v>
      </c>
      <c r="AA25" s="24" t="e">
        <f ca="1">IF(AND(AA$1&gt;$A$50,'lits occup graphique'!AA25=1),"P",IF(AND(AA$1&gt;$A$50,'lits occup graphique'!AA25&gt;=2),"MP",IF(AA$1&lt;=$A$50,'lits occup graphique'!AA25,0)))</f>
        <v>#REF!</v>
      </c>
      <c r="AB25" s="24" t="e">
        <f ca="1">IF(AND(AB$1&gt;$A$50,'lits occup graphique'!AB25=1),"P",IF(AND(AB$1&gt;$A$50,'lits occup graphique'!AB25&gt;=2),"MP",IF(AB$1&lt;=$A$50,'lits occup graphique'!AB25,0)))</f>
        <v>#REF!</v>
      </c>
      <c r="AC25" s="24" t="e">
        <f ca="1">IF(AND(AC$1&gt;$A$50,'lits occup graphique'!AC25=1),"P",IF(AND(AC$1&gt;$A$50,'lits occup graphique'!AC25&gt;=2),"MP",IF(AC$1&lt;=$A$50,'lits occup graphique'!AC25,0)))</f>
        <v>#REF!</v>
      </c>
      <c r="AD25" s="24" t="e">
        <f ca="1">IF(AND(AD$1&gt;$A$50,'lits occup graphique'!AD25=1),"P",IF(AND(AD$1&gt;$A$50,'lits occup graphique'!AD25&gt;=2),"MP",IF(AD$1&lt;=$A$50,'lits occup graphique'!AD25,0)))</f>
        <v>#REF!</v>
      </c>
      <c r="AE25" s="24" t="e">
        <f ca="1">IF(AND(AE$1&gt;$A$50,'lits occup graphique'!AE25=1),"P",IF(AND(AE$1&gt;$A$50,'lits occup graphique'!AE25&gt;=2),"MP",IF(AE$1&lt;=$A$50,'lits occup graphique'!AE25,0)))</f>
        <v>#REF!</v>
      </c>
      <c r="AF25" s="24" t="e">
        <f ca="1">IF(AND(AF$1&gt;$A$50,'lits occup graphique'!AF25=1),"P",IF(AND(AF$1&gt;$A$50,'lits occup graphique'!AF25&gt;=2),"MP",IF(AF$1&lt;=$A$50,'lits occup graphique'!AF25,0)))</f>
        <v>#REF!</v>
      </c>
      <c r="AG25" s="24" t="e">
        <f ca="1">IF(AND(AG$1&gt;$A$50,'lits occup graphique'!AG25=1),"P",IF(AND(AG$1&gt;$A$50,'lits occup graphique'!AG25&gt;=2),"MP",IF(AG$1&lt;=$A$50,'lits occup graphique'!AG25,0)))</f>
        <v>#REF!</v>
      </c>
      <c r="AH25" s="24" t="e">
        <f ca="1">IF(AND(AH$1&gt;$A$50,'lits occup graphique'!AH25=1),"P",IF(AND(AH$1&gt;$A$50,'lits occup graphique'!AH25&gt;=2),"MP",IF(AH$1&lt;=$A$50,'lits occup graphique'!AH25,0)))</f>
        <v>#REF!</v>
      </c>
      <c r="AI25" s="24" t="e">
        <f ca="1">IF(AND(AI$1&gt;$A$50,'lits occup graphique'!AI25=1),"P",IF(AND(AI$1&gt;$A$50,'lits occup graphique'!AI25&gt;=2),"MP",IF(AI$1&lt;=$A$50,'lits occup graphique'!AI25,0)))</f>
        <v>#REF!</v>
      </c>
      <c r="AJ25" s="24" t="e">
        <f ca="1">IF(AND(AJ$1&gt;$A$50,'lits occup graphique'!AJ25=1),"P",IF(AND(AJ$1&gt;$A$50,'lits occup graphique'!AJ25&gt;=2),"MP",IF(AJ$1&lt;=$A$50,'lits occup graphique'!AJ25,0)))</f>
        <v>#REF!</v>
      </c>
      <c r="AK25" s="24" t="e">
        <f ca="1">IF(AND(AK$1&gt;$A$50,'lits occup graphique'!AK25=1),"P",IF(AND(AK$1&gt;$A$50,'lits occup graphique'!AK25&gt;=2),"MP",IF(AK$1&lt;=$A$50,'lits occup graphique'!AK25,0)))</f>
        <v>#REF!</v>
      </c>
      <c r="AL25" s="24" t="e">
        <f ca="1">IF(AND(AL$1&gt;$A$50,'lits occup graphique'!AL25=1),"P",IF(AND(AL$1&gt;$A$50,'lits occup graphique'!AL25&gt;=2),"MP",IF(AL$1&lt;=$A$50,'lits occup graphique'!AL25,0)))</f>
        <v>#REF!</v>
      </c>
      <c r="AM25" s="24" t="e">
        <f ca="1">IF(AND(AM$1&gt;$A$50,'lits occup graphique'!AM25=1),"P",IF(AND(AM$1&gt;$A$50,'lits occup graphique'!AM25&gt;=2),"MP",IF(AM$1&lt;=$A$50,'lits occup graphique'!AM25,0)))</f>
        <v>#REF!</v>
      </c>
      <c r="AN25" s="24" t="e">
        <f ca="1">IF(AND(AN$1&gt;$A$50,'lits occup graphique'!AN25=1),"P",IF(AND(AN$1&gt;$A$50,'lits occup graphique'!AN25&gt;=2),"MP",IF(AN$1&lt;=$A$50,'lits occup graphique'!AN25,0)))</f>
        <v>#REF!</v>
      </c>
      <c r="AO25" s="24" t="e">
        <f ca="1">IF(AND(AO$1&gt;$A$50,'lits occup graphique'!AO25=1),"P",IF(AND(AO$1&gt;$A$50,'lits occup graphique'!AO25&gt;=2),"MP",IF(AO$1&lt;=$A$50,'lits occup graphique'!AO25,0)))</f>
        <v>#REF!</v>
      </c>
      <c r="AP25" s="24" t="e">
        <f ca="1">IF(AND(AP$1&gt;$A$50,'lits occup graphique'!AP25=1),"P",IF(AND(AP$1&gt;$A$50,'lits occup graphique'!AP25&gt;=2),"MP",IF(AP$1&lt;=$A$50,'lits occup graphique'!AP25,0)))</f>
        <v>#REF!</v>
      </c>
      <c r="AQ25" s="24" t="e">
        <f ca="1">IF(AND(AQ$1&gt;$A$50,'lits occup graphique'!AQ25=1),"P",IF(AND(AQ$1&gt;$A$50,'lits occup graphique'!AQ25&gt;=2),"MP",IF(AQ$1&lt;=$A$50,'lits occup graphique'!AQ25,0)))</f>
        <v>#REF!</v>
      </c>
      <c r="AR25" s="24" t="e">
        <f ca="1">IF(AND(AR$1&gt;$A$50,'lits occup graphique'!AR25=1),"P",IF(AND(AR$1&gt;$A$50,'lits occup graphique'!AR25&gt;=2),"MP",IF(AR$1&lt;=$A$50,'lits occup graphique'!AR25,0)))</f>
        <v>#REF!</v>
      </c>
      <c r="AS25" s="24" t="e">
        <f ca="1">IF(AND(AS$1&gt;$A$50,'lits occup graphique'!AS25=1),"P",IF(AND(AS$1&gt;$A$50,'lits occup graphique'!AS25&gt;=2),"MP",IF(AS$1&lt;=$A$50,'lits occup graphique'!AS25,0)))</f>
        <v>#REF!</v>
      </c>
      <c r="AT25" s="24" t="e">
        <f ca="1">IF(AND(AT$1&gt;$A$50,'lits occup graphique'!AT25=1),"P",IF(AND(AT$1&gt;$A$50,'lits occup graphique'!AT25&gt;=2),"MP",IF(AT$1&lt;=$A$50,'lits occup graphique'!AT25,0)))</f>
        <v>#REF!</v>
      </c>
      <c r="AU25" s="24" t="e">
        <f ca="1">IF(AND(AU$1&gt;$A$50,'lits occup graphique'!AU25=1),"P",IF(AND(AU$1&gt;$A$50,'lits occup graphique'!AU25&gt;=2),"MP",IF(AU$1&lt;=$A$50,'lits occup graphique'!AU25,0)))</f>
        <v>#REF!</v>
      </c>
      <c r="AV25" s="24" t="e">
        <f ca="1">IF(AND(AV$1&gt;$A$50,'lits occup graphique'!AV25=1),"P",IF(AND(AV$1&gt;$A$50,'lits occup graphique'!AV25&gt;=2),"MP",IF(AV$1&lt;=$A$50,'lits occup graphique'!AV25,0)))</f>
        <v>#REF!</v>
      </c>
      <c r="AW25" s="24" t="e">
        <f ca="1">IF(AND(AW$1&gt;$A$50,'lits occup graphique'!AW25=1),"P",IF(AND(AW$1&gt;$A$50,'lits occup graphique'!AW25&gt;=2),"MP",IF(AW$1&lt;=$A$50,'lits occup graphique'!AW25,0)))</f>
        <v>#REF!</v>
      </c>
      <c r="AX25" s="24" t="e">
        <f ca="1">IF(AND(AX$1&gt;$A$50,'lits occup graphique'!AX25=1),"P",IF(AND(AX$1&gt;$A$50,'lits occup graphique'!AX25&gt;=2),"MP",IF(AX$1&lt;=$A$50,'lits occup graphique'!AX25,0)))</f>
        <v>#REF!</v>
      </c>
      <c r="AY25" s="24" t="e">
        <f ca="1">IF(AND(AY$1&gt;$A$50,'lits occup graphique'!AY25=1),"P",IF(AND(AY$1&gt;$A$50,'lits occup graphique'!AY25&gt;=2),"MP",IF(AY$1&lt;=$A$50,'lits occup graphique'!AY25,0)))</f>
        <v>#REF!</v>
      </c>
      <c r="AZ25" s="24" t="e">
        <f ca="1">IF(AND(AZ$1&gt;$A$50,'lits occup graphique'!AZ25=1),"P",IF(AND(AZ$1&gt;$A$50,'lits occup graphique'!AZ25&gt;=2),"MP",IF(AZ$1&lt;=$A$50,'lits occup graphique'!AZ25,0)))</f>
        <v>#REF!</v>
      </c>
      <c r="BA25" s="24" t="e">
        <f ca="1">IF(AND(BA$1&gt;$A$50,'lits occup graphique'!BA25=1),"P",IF(AND(BA$1&gt;$A$50,'lits occup graphique'!BA25&gt;=2),"MP",IF(BA$1&lt;=$A$50,'lits occup graphique'!BA25,0)))</f>
        <v>#REF!</v>
      </c>
      <c r="BB25" s="24" t="e">
        <f ca="1">IF(AND(BB$1&gt;$A$50,'lits occup graphique'!BB25=1),"P",IF(AND(BB$1&gt;$A$50,'lits occup graphique'!BB25&gt;=2),"MP",IF(BB$1&lt;=$A$50,'lits occup graphique'!BB25,0)))</f>
        <v>#REF!</v>
      </c>
      <c r="BC25" s="24" t="e">
        <f ca="1">IF(AND(BC$1&gt;$A$50,'lits occup graphique'!BC25=1),"P",IF(AND(BC$1&gt;$A$50,'lits occup graphique'!BC25&gt;=2),"MP",IF(BC$1&lt;=$A$50,'lits occup graphique'!BC25,0)))</f>
        <v>#REF!</v>
      </c>
      <c r="BD25" s="24" t="e">
        <f ca="1">IF(AND(BD$1&gt;$A$50,'lits occup graphique'!BD25=1),"P",IF(AND(BD$1&gt;$A$50,'lits occup graphique'!BD25&gt;=2),"MP",IF(BD$1&lt;=$A$50,'lits occup graphique'!BD25,0)))</f>
        <v>#REF!</v>
      </c>
      <c r="BE25" s="24" t="e">
        <f ca="1">IF(AND(BE$1&gt;$A$50,'lits occup graphique'!BE25=1),"P",IF(AND(BE$1&gt;$A$50,'lits occup graphique'!BE25&gt;=2),"MP",IF(BE$1&lt;=$A$50,'lits occup graphique'!BE25,0)))</f>
        <v>#REF!</v>
      </c>
      <c r="BF25" s="24" t="e">
        <f ca="1">IF(AND(BF$1&gt;$A$50,'lits occup graphique'!BF25=1),"P",IF(AND(BF$1&gt;$A$50,'lits occup graphique'!BF25&gt;=2),"MP",IF(BF$1&lt;=$A$50,'lits occup graphique'!BF25,0)))</f>
        <v>#REF!</v>
      </c>
      <c r="BG25" s="24" t="e">
        <f ca="1">IF(AND(BG$1&gt;$A$50,'lits occup graphique'!BG25=1),"P",IF(AND(BG$1&gt;$A$50,'lits occup graphique'!BG25&gt;=2),"MP",IF(BG$1&lt;=$A$50,'lits occup graphique'!BG25,0)))</f>
        <v>#REF!</v>
      </c>
      <c r="BH25" s="24" t="e">
        <f ca="1">IF(AND(BH$1&gt;$A$50,'lits occup graphique'!BH25=1),"P",IF(AND(BH$1&gt;$A$50,'lits occup graphique'!BH25&gt;=2),"MP",IF(BH$1&lt;=$A$50,'lits occup graphique'!BH25,0)))</f>
        <v>#REF!</v>
      </c>
      <c r="BI25" s="24" t="e">
        <f ca="1">IF(AND(BI$1&gt;$A$50,'lits occup graphique'!BI25=1),"P",IF(AND(BI$1&gt;$A$50,'lits occup graphique'!BI25&gt;=2),"MP",IF(BI$1&lt;=$A$50,'lits occup graphique'!BI25,0)))</f>
        <v>#REF!</v>
      </c>
      <c r="BJ25" s="24" t="e">
        <f ca="1">IF(AND(BJ$1&gt;$A$50,'lits occup graphique'!BJ25=1),"P",IF(AND(BJ$1&gt;$A$50,'lits occup graphique'!BJ25&gt;=2),"MP",IF(BJ$1&lt;=$A$50,'lits occup graphique'!BJ25,0)))</f>
        <v>#REF!</v>
      </c>
      <c r="BK25" s="24" t="e">
        <f ca="1">IF(AND(BK$1&gt;$A$50,'lits occup graphique'!BK25=1),"P",IF(AND(BK$1&gt;$A$50,'lits occup graphique'!BK25&gt;=2),"MP",IF(BK$1&lt;=$A$50,'lits occup graphique'!BK25,0)))</f>
        <v>#REF!</v>
      </c>
      <c r="BL25" s="24" t="e">
        <f ca="1">IF(AND(BL$1&gt;$A$50,'lits occup graphique'!BL25=1),"P",IF(AND(BL$1&gt;$A$50,'lits occup graphique'!BL25&gt;=2),"MP",IF(BL$1&lt;=$A$50,'lits occup graphique'!BL25,0)))</f>
        <v>#REF!</v>
      </c>
      <c r="BM25" s="26"/>
      <c r="BN25" s="26"/>
      <c r="BO25" s="26"/>
      <c r="BP25" s="26"/>
      <c r="BQ25" s="26"/>
      <c r="BR25" s="26"/>
      <c r="BS25" s="26"/>
      <c r="BT25" s="26"/>
      <c r="BU25" s="26"/>
      <c r="BV25" s="26"/>
      <c r="BW25" s="26"/>
      <c r="BX25" s="26"/>
      <c r="BY25" s="26"/>
      <c r="BZ25" s="26"/>
      <c r="CA25" s="26"/>
      <c r="CB25" s="26"/>
      <c r="CC25" s="26"/>
    </row>
    <row r="26" spans="1:81" x14ac:dyDescent="0.2">
      <c r="A26" s="21" t="s">
        <v>221</v>
      </c>
      <c r="B26" s="24" t="e">
        <f ca="1">IF(AND(B$1&gt;$A$50,'lits occup graphique'!B26=1),"P",IF(AND(B$1&gt;$A$50,'lits occup graphique'!B26&gt;=2),"MP",IF(B$1&lt;=$A$50,'lits occup graphique'!B26,0)))</f>
        <v>#REF!</v>
      </c>
      <c r="C26" s="24" t="e">
        <f ca="1">IF(AND(C$1&gt;$A$50,'lits occup graphique'!C26=1),"P",IF(AND(C$1&gt;$A$50,'lits occup graphique'!C26&gt;=2),"MP",IF(C$1&lt;=$A$50,'lits occup graphique'!C26,0)))</f>
        <v>#REF!</v>
      </c>
      <c r="D26" s="24" t="e">
        <f ca="1">IF(AND(D$1&gt;$A$50,'lits occup graphique'!D26=1),"P",IF(AND(D$1&gt;$A$50,'lits occup graphique'!D26&gt;=2),"MP",IF(D$1&lt;=$A$50,'lits occup graphique'!D26,0)))</f>
        <v>#REF!</v>
      </c>
      <c r="E26" s="24" t="e">
        <f ca="1">IF(AND(E$1&gt;$A$50,'lits occup graphique'!E26=1),"P",IF(AND(E$1&gt;$A$50,'lits occup graphique'!E26&gt;=2),"MP",IF(E$1&lt;=$A$50,'lits occup graphique'!E26,0)))</f>
        <v>#REF!</v>
      </c>
      <c r="F26" s="24" t="e">
        <f ca="1">IF(AND(F$1&gt;$A$50,'lits occup graphique'!F26=1),"P",IF(AND(F$1&gt;$A$50,'lits occup graphique'!F26&gt;=2),"MP",IF(F$1&lt;=$A$50,'lits occup graphique'!F26,0)))</f>
        <v>#REF!</v>
      </c>
      <c r="G26" s="24" t="e">
        <f ca="1">IF(AND(G$1&gt;$A$50,'lits occup graphique'!G26=1),"P",IF(AND(G$1&gt;$A$50,'lits occup graphique'!G26&gt;=2),"MP",IF(G$1&lt;=$A$50,'lits occup graphique'!G26,0)))</f>
        <v>#REF!</v>
      </c>
      <c r="H26" s="24" t="e">
        <f ca="1">IF(AND(H$1&gt;$A$50,'lits occup graphique'!H26=1),"P",IF(AND(H$1&gt;$A$50,'lits occup graphique'!H26&gt;=2),"MP",IF(H$1&lt;=$A$50,'lits occup graphique'!H26,0)))</f>
        <v>#REF!</v>
      </c>
      <c r="I26" s="24" t="e">
        <f ca="1">IF(AND(I$1&gt;$A$50,'lits occup graphique'!I26=1),"P",IF(AND(I$1&gt;$A$50,'lits occup graphique'!I26&gt;=2),"MP",IF(I$1&lt;=$A$50,'lits occup graphique'!I26,0)))</f>
        <v>#REF!</v>
      </c>
      <c r="J26" s="24" t="e">
        <f ca="1">IF(AND(J$1&gt;$A$50,'lits occup graphique'!J26=1),"P",IF(AND(J$1&gt;$A$50,'lits occup graphique'!J26&gt;=2),"MP",IF(J$1&lt;=$A$50,'lits occup graphique'!J26,0)))</f>
        <v>#REF!</v>
      </c>
      <c r="K26" s="24" t="e">
        <f ca="1">IF(AND(K$1&gt;$A$50,'lits occup graphique'!K26=1),"P",IF(AND(K$1&gt;$A$50,'lits occup graphique'!K26&gt;=2),"MP",IF(K$1&lt;=$A$50,'lits occup graphique'!K26,0)))</f>
        <v>#REF!</v>
      </c>
      <c r="L26" s="24" t="e">
        <f ca="1">IF(AND(L$1&gt;$A$50,'lits occup graphique'!L26=1),"P",IF(AND(L$1&gt;$A$50,'lits occup graphique'!L26&gt;=2),"MP",IF(L$1&lt;=$A$50,'lits occup graphique'!L26,0)))</f>
        <v>#REF!</v>
      </c>
      <c r="M26" s="24" t="e">
        <f ca="1">IF(AND(M$1&gt;$A$50,'lits occup graphique'!M26=1),"P",IF(AND(M$1&gt;$A$50,'lits occup graphique'!M26&gt;=2),"MP",IF(M$1&lt;=$A$50,'lits occup graphique'!M26,0)))</f>
        <v>#REF!</v>
      </c>
      <c r="N26" s="24" t="e">
        <f ca="1">IF(AND(N$1&gt;$A$50,'lits occup graphique'!N26=1),"P",IF(AND(N$1&gt;$A$50,'lits occup graphique'!N26&gt;=2),"MP",IF(N$1&lt;=$A$50,'lits occup graphique'!N26,0)))</f>
        <v>#REF!</v>
      </c>
      <c r="O26" s="24" t="e">
        <f ca="1">IF(AND(O$1&gt;$A$50,'lits occup graphique'!O26=1),"P",IF(AND(O$1&gt;$A$50,'lits occup graphique'!O26&gt;=2),"MP",IF(O$1&lt;=$A$50,'lits occup graphique'!O26,0)))</f>
        <v>#REF!</v>
      </c>
      <c r="P26" s="24" t="e">
        <f ca="1">IF(AND(P$1&gt;$A$50,'lits occup graphique'!P26=1),"P",IF(AND(P$1&gt;$A$50,'lits occup graphique'!P26&gt;=2),"MP",IF(P$1&lt;=$A$50,'lits occup graphique'!P26,0)))</f>
        <v>#REF!</v>
      </c>
      <c r="Q26" s="24" t="e">
        <f ca="1">IF(AND(Q$1&gt;$A$50,'lits occup graphique'!Q26=1),"P",IF(AND(Q$1&gt;$A$50,'lits occup graphique'!Q26&gt;=2),"MP",IF(Q$1&lt;=$A$50,'lits occup graphique'!Q26,0)))</f>
        <v>#REF!</v>
      </c>
      <c r="R26" s="24" t="e">
        <f ca="1">IF(AND(R$1&gt;$A$50,'lits occup graphique'!R26=1),"P",IF(AND(R$1&gt;$A$50,'lits occup graphique'!R26&gt;=2),"MP",IF(R$1&lt;=$A$50,'lits occup graphique'!R26,0)))</f>
        <v>#REF!</v>
      </c>
      <c r="S26" s="24" t="e">
        <f ca="1">IF(AND(S$1&gt;$A$50,'lits occup graphique'!S26=1),"P",IF(AND(S$1&gt;$A$50,'lits occup graphique'!S26&gt;=2),"MP",IF(S$1&lt;=$A$50,'lits occup graphique'!S26,0)))</f>
        <v>#REF!</v>
      </c>
      <c r="T26" s="24" t="e">
        <f ca="1">IF(AND(T$1&gt;$A$50,'lits occup graphique'!T26=1),"P",IF(AND(T$1&gt;$A$50,'lits occup graphique'!T26&gt;=2),"MP",IF(T$1&lt;=$A$50,'lits occup graphique'!T26,0)))</f>
        <v>#REF!</v>
      </c>
      <c r="U26" s="24" t="e">
        <f ca="1">IF(AND(U$1&gt;$A$50,'lits occup graphique'!U26=1),"P",IF(AND(U$1&gt;$A$50,'lits occup graphique'!U26&gt;=2),"MP",IF(U$1&lt;=$A$50,'lits occup graphique'!U26,0)))</f>
        <v>#REF!</v>
      </c>
      <c r="V26" s="24" t="e">
        <f ca="1">IF(AND(V$1&gt;$A$50,'lits occup graphique'!V26=1),"P",IF(AND(V$1&gt;$A$50,'lits occup graphique'!V26&gt;=2),"MP",IF(V$1&lt;=$A$50,'lits occup graphique'!V26,0)))</f>
        <v>#REF!</v>
      </c>
      <c r="W26" s="24" t="e">
        <f ca="1">IF(AND(W$1&gt;$A$50,'lits occup graphique'!W26=1),"P",IF(AND(W$1&gt;$A$50,'lits occup graphique'!W26&gt;=2),"MP",IF(W$1&lt;=$A$50,'lits occup graphique'!W26,0)))</f>
        <v>#REF!</v>
      </c>
      <c r="X26" s="24" t="e">
        <f ca="1">IF(AND(X$1&gt;$A$50,'lits occup graphique'!X26=1),"P",IF(AND(X$1&gt;$A$50,'lits occup graphique'!X26&gt;=2),"MP",IF(X$1&lt;=$A$50,'lits occup graphique'!X26,0)))</f>
        <v>#REF!</v>
      </c>
      <c r="Y26" s="24" t="e">
        <f ca="1">IF(AND(Y$1&gt;$A$50,'lits occup graphique'!Y26=1),"P",IF(AND(Y$1&gt;$A$50,'lits occup graphique'!Y26&gt;=2),"MP",IF(Y$1&lt;=$A$50,'lits occup graphique'!Y26,0)))</f>
        <v>#REF!</v>
      </c>
      <c r="Z26" s="24" t="e">
        <f ca="1">IF(AND(Z$1&gt;$A$50,'lits occup graphique'!Z26=1),"P",IF(AND(Z$1&gt;$A$50,'lits occup graphique'!Z26&gt;=2),"MP",IF(Z$1&lt;=$A$50,'lits occup graphique'!Z26,0)))</f>
        <v>#REF!</v>
      </c>
      <c r="AA26" s="24" t="e">
        <f ca="1">IF(AND(AA$1&gt;$A$50,'lits occup graphique'!AA26=1),"P",IF(AND(AA$1&gt;$A$50,'lits occup graphique'!AA26&gt;=2),"MP",IF(AA$1&lt;=$A$50,'lits occup graphique'!AA26,0)))</f>
        <v>#REF!</v>
      </c>
      <c r="AB26" s="24" t="e">
        <f ca="1">IF(AND(AB$1&gt;$A$50,'lits occup graphique'!AB26=1),"P",IF(AND(AB$1&gt;$A$50,'lits occup graphique'!AB26&gt;=2),"MP",IF(AB$1&lt;=$A$50,'lits occup graphique'!AB26,0)))</f>
        <v>#REF!</v>
      </c>
      <c r="AC26" s="24" t="e">
        <f ca="1">IF(AND(AC$1&gt;$A$50,'lits occup graphique'!AC26=1),"P",IF(AND(AC$1&gt;$A$50,'lits occup graphique'!AC26&gt;=2),"MP",IF(AC$1&lt;=$A$50,'lits occup graphique'!AC26,0)))</f>
        <v>#REF!</v>
      </c>
      <c r="AD26" s="24" t="e">
        <f ca="1">IF(AND(AD$1&gt;$A$50,'lits occup graphique'!AD26=1),"P",IF(AND(AD$1&gt;$A$50,'lits occup graphique'!AD26&gt;=2),"MP",IF(AD$1&lt;=$A$50,'lits occup graphique'!AD26,0)))</f>
        <v>#REF!</v>
      </c>
      <c r="AE26" s="24" t="e">
        <f ca="1">IF(AND(AE$1&gt;$A$50,'lits occup graphique'!AE26=1),"P",IF(AND(AE$1&gt;$A$50,'lits occup graphique'!AE26&gt;=2),"MP",IF(AE$1&lt;=$A$50,'lits occup graphique'!AE26,0)))</f>
        <v>#REF!</v>
      </c>
      <c r="AF26" s="24" t="e">
        <f ca="1">IF(AND(AF$1&gt;$A$50,'lits occup graphique'!AF26=1),"P",IF(AND(AF$1&gt;$A$50,'lits occup graphique'!AF26&gt;=2),"MP",IF(AF$1&lt;=$A$50,'lits occup graphique'!AF26,0)))</f>
        <v>#REF!</v>
      </c>
      <c r="AG26" s="24" t="e">
        <f ca="1">IF(AND(AG$1&gt;$A$50,'lits occup graphique'!AG26=1),"P",IF(AND(AG$1&gt;$A$50,'lits occup graphique'!AG26&gt;=2),"MP",IF(AG$1&lt;=$A$50,'lits occup graphique'!AG26,0)))</f>
        <v>#REF!</v>
      </c>
      <c r="AH26" s="24" t="e">
        <f ca="1">IF(AND(AH$1&gt;$A$50,'lits occup graphique'!AH26=1),"P",IF(AND(AH$1&gt;$A$50,'lits occup graphique'!AH26&gt;=2),"MP",IF(AH$1&lt;=$A$50,'lits occup graphique'!AH26,0)))</f>
        <v>#REF!</v>
      </c>
      <c r="AI26" s="24" t="e">
        <f ca="1">IF(AND(AI$1&gt;$A$50,'lits occup graphique'!AI26=1),"P",IF(AND(AI$1&gt;$A$50,'lits occup graphique'!AI26&gt;=2),"MP",IF(AI$1&lt;=$A$50,'lits occup graphique'!AI26,0)))</f>
        <v>#REF!</v>
      </c>
      <c r="AJ26" s="24" t="e">
        <f ca="1">IF(AND(AJ$1&gt;$A$50,'lits occup graphique'!AJ26=1),"P",IF(AND(AJ$1&gt;$A$50,'lits occup graphique'!AJ26&gt;=2),"MP",IF(AJ$1&lt;=$A$50,'lits occup graphique'!AJ26,0)))</f>
        <v>#REF!</v>
      </c>
      <c r="AK26" s="24" t="e">
        <f ca="1">IF(AND(AK$1&gt;$A$50,'lits occup graphique'!AK26=1),"P",IF(AND(AK$1&gt;$A$50,'lits occup graphique'!AK26&gt;=2),"MP",IF(AK$1&lt;=$A$50,'lits occup graphique'!AK26,0)))</f>
        <v>#REF!</v>
      </c>
      <c r="AL26" s="24" t="e">
        <f ca="1">IF(AND(AL$1&gt;$A$50,'lits occup graphique'!AL26=1),"P",IF(AND(AL$1&gt;$A$50,'lits occup graphique'!AL26&gt;=2),"MP",IF(AL$1&lt;=$A$50,'lits occup graphique'!AL26,0)))</f>
        <v>#REF!</v>
      </c>
      <c r="AM26" s="24" t="e">
        <f ca="1">IF(AND(AM$1&gt;$A$50,'lits occup graphique'!AM26=1),"P",IF(AND(AM$1&gt;$A$50,'lits occup graphique'!AM26&gt;=2),"MP",IF(AM$1&lt;=$A$50,'lits occup graphique'!AM26,0)))</f>
        <v>#REF!</v>
      </c>
      <c r="AN26" s="24" t="e">
        <f ca="1">IF(AND(AN$1&gt;$A$50,'lits occup graphique'!AN26=1),"P",IF(AND(AN$1&gt;$A$50,'lits occup graphique'!AN26&gt;=2),"MP",IF(AN$1&lt;=$A$50,'lits occup graphique'!AN26,0)))</f>
        <v>#REF!</v>
      </c>
      <c r="AO26" s="24" t="e">
        <f ca="1">IF(AND(AO$1&gt;$A$50,'lits occup graphique'!AO26=1),"P",IF(AND(AO$1&gt;$A$50,'lits occup graphique'!AO26&gt;=2),"MP",IF(AO$1&lt;=$A$50,'lits occup graphique'!AO26,0)))</f>
        <v>#REF!</v>
      </c>
      <c r="AP26" s="24" t="e">
        <f ca="1">IF(AND(AP$1&gt;$A$50,'lits occup graphique'!AP26=1),"P",IF(AND(AP$1&gt;$A$50,'lits occup graphique'!AP26&gt;=2),"MP",IF(AP$1&lt;=$A$50,'lits occup graphique'!AP26,0)))</f>
        <v>#REF!</v>
      </c>
      <c r="AQ26" s="24" t="e">
        <f ca="1">IF(AND(AQ$1&gt;$A$50,'lits occup graphique'!AQ26=1),"P",IF(AND(AQ$1&gt;$A$50,'lits occup graphique'!AQ26&gt;=2),"MP",IF(AQ$1&lt;=$A$50,'lits occup graphique'!AQ26,0)))</f>
        <v>#REF!</v>
      </c>
      <c r="AR26" s="24" t="e">
        <f ca="1">IF(AND(AR$1&gt;$A$50,'lits occup graphique'!AR26=1),"P",IF(AND(AR$1&gt;$A$50,'lits occup graphique'!AR26&gt;=2),"MP",IF(AR$1&lt;=$A$50,'lits occup graphique'!AR26,0)))</f>
        <v>#REF!</v>
      </c>
      <c r="AS26" s="24" t="e">
        <f ca="1">IF(AND(AS$1&gt;$A$50,'lits occup graphique'!AS26=1),"P",IF(AND(AS$1&gt;$A$50,'lits occup graphique'!AS26&gt;=2),"MP",IF(AS$1&lt;=$A$50,'lits occup graphique'!AS26,0)))</f>
        <v>#REF!</v>
      </c>
      <c r="AT26" s="24" t="e">
        <f ca="1">IF(AND(AT$1&gt;$A$50,'lits occup graphique'!AT26=1),"P",IF(AND(AT$1&gt;$A$50,'lits occup graphique'!AT26&gt;=2),"MP",IF(AT$1&lt;=$A$50,'lits occup graphique'!AT26,0)))</f>
        <v>#REF!</v>
      </c>
      <c r="AU26" s="24" t="e">
        <f ca="1">IF(AND(AU$1&gt;$A$50,'lits occup graphique'!AU26=1),"P",IF(AND(AU$1&gt;$A$50,'lits occup graphique'!AU26&gt;=2),"MP",IF(AU$1&lt;=$A$50,'lits occup graphique'!AU26,0)))</f>
        <v>#REF!</v>
      </c>
      <c r="AV26" s="24" t="e">
        <f ca="1">IF(AND(AV$1&gt;$A$50,'lits occup graphique'!AV26=1),"P",IF(AND(AV$1&gt;$A$50,'lits occup graphique'!AV26&gt;=2),"MP",IF(AV$1&lt;=$A$50,'lits occup graphique'!AV26,0)))</f>
        <v>#REF!</v>
      </c>
      <c r="AW26" s="24" t="e">
        <f ca="1">IF(AND(AW$1&gt;$A$50,'lits occup graphique'!AW26=1),"P",IF(AND(AW$1&gt;$A$50,'lits occup graphique'!AW26&gt;=2),"MP",IF(AW$1&lt;=$A$50,'lits occup graphique'!AW26,0)))</f>
        <v>#REF!</v>
      </c>
      <c r="AX26" s="24" t="e">
        <f ca="1">IF(AND(AX$1&gt;$A$50,'lits occup graphique'!AX26=1),"P",IF(AND(AX$1&gt;$A$50,'lits occup graphique'!AX26&gt;=2),"MP",IF(AX$1&lt;=$A$50,'lits occup graphique'!AX26,0)))</f>
        <v>#REF!</v>
      </c>
      <c r="AY26" s="24" t="e">
        <f ca="1">IF(AND(AY$1&gt;$A$50,'lits occup graphique'!AY26=1),"P",IF(AND(AY$1&gt;$A$50,'lits occup graphique'!AY26&gt;=2),"MP",IF(AY$1&lt;=$A$50,'lits occup graphique'!AY26,0)))</f>
        <v>#REF!</v>
      </c>
      <c r="AZ26" s="24" t="e">
        <f ca="1">IF(AND(AZ$1&gt;$A$50,'lits occup graphique'!AZ26=1),"P",IF(AND(AZ$1&gt;$A$50,'lits occup graphique'!AZ26&gt;=2),"MP",IF(AZ$1&lt;=$A$50,'lits occup graphique'!AZ26,0)))</f>
        <v>#REF!</v>
      </c>
      <c r="BA26" s="24" t="e">
        <f ca="1">IF(AND(BA$1&gt;$A$50,'lits occup graphique'!BA26=1),"P",IF(AND(BA$1&gt;$A$50,'lits occup graphique'!BA26&gt;=2),"MP",IF(BA$1&lt;=$A$50,'lits occup graphique'!BA26,0)))</f>
        <v>#REF!</v>
      </c>
      <c r="BB26" s="24" t="e">
        <f ca="1">IF(AND(BB$1&gt;$A$50,'lits occup graphique'!BB26=1),"P",IF(AND(BB$1&gt;$A$50,'lits occup graphique'!BB26&gt;=2),"MP",IF(BB$1&lt;=$A$50,'lits occup graphique'!BB26,0)))</f>
        <v>#REF!</v>
      </c>
      <c r="BC26" s="24" t="e">
        <f ca="1">IF(AND(BC$1&gt;$A$50,'lits occup graphique'!BC26=1),"P",IF(AND(BC$1&gt;$A$50,'lits occup graphique'!BC26&gt;=2),"MP",IF(BC$1&lt;=$A$50,'lits occup graphique'!BC26,0)))</f>
        <v>#REF!</v>
      </c>
      <c r="BD26" s="24" t="e">
        <f ca="1">IF(AND(BD$1&gt;$A$50,'lits occup graphique'!BD26=1),"P",IF(AND(BD$1&gt;$A$50,'lits occup graphique'!BD26&gt;=2),"MP",IF(BD$1&lt;=$A$50,'lits occup graphique'!BD26,0)))</f>
        <v>#REF!</v>
      </c>
      <c r="BE26" s="24" t="e">
        <f ca="1">IF(AND(BE$1&gt;$A$50,'lits occup graphique'!BE26=1),"P",IF(AND(BE$1&gt;$A$50,'lits occup graphique'!BE26&gt;=2),"MP",IF(BE$1&lt;=$A$50,'lits occup graphique'!BE26,0)))</f>
        <v>#REF!</v>
      </c>
      <c r="BF26" s="24" t="e">
        <f ca="1">IF(AND(BF$1&gt;$A$50,'lits occup graphique'!BF26=1),"P",IF(AND(BF$1&gt;$A$50,'lits occup graphique'!BF26&gt;=2),"MP",IF(BF$1&lt;=$A$50,'lits occup graphique'!BF26,0)))</f>
        <v>#REF!</v>
      </c>
      <c r="BG26" s="24" t="e">
        <f ca="1">IF(AND(BG$1&gt;$A$50,'lits occup graphique'!BG26=1),"P",IF(AND(BG$1&gt;$A$50,'lits occup graphique'!BG26&gt;=2),"MP",IF(BG$1&lt;=$A$50,'lits occup graphique'!BG26,0)))</f>
        <v>#REF!</v>
      </c>
      <c r="BH26" s="24" t="e">
        <f ca="1">IF(AND(BH$1&gt;$A$50,'lits occup graphique'!BH26=1),"P",IF(AND(BH$1&gt;$A$50,'lits occup graphique'!BH26&gt;=2),"MP",IF(BH$1&lt;=$A$50,'lits occup graphique'!BH26,0)))</f>
        <v>#REF!</v>
      </c>
      <c r="BI26" s="24" t="e">
        <f ca="1">IF(AND(BI$1&gt;$A$50,'lits occup graphique'!BI26=1),"P",IF(AND(BI$1&gt;$A$50,'lits occup graphique'!BI26&gt;=2),"MP",IF(BI$1&lt;=$A$50,'lits occup graphique'!BI26,0)))</f>
        <v>#REF!</v>
      </c>
      <c r="BJ26" s="24" t="e">
        <f ca="1">IF(AND(BJ$1&gt;$A$50,'lits occup graphique'!BJ26=1),"P",IF(AND(BJ$1&gt;$A$50,'lits occup graphique'!BJ26&gt;=2),"MP",IF(BJ$1&lt;=$A$50,'lits occup graphique'!BJ26,0)))</f>
        <v>#REF!</v>
      </c>
      <c r="BK26" s="24" t="e">
        <f ca="1">IF(AND(BK$1&gt;$A$50,'lits occup graphique'!BK26=1),"P",IF(AND(BK$1&gt;$A$50,'lits occup graphique'!BK26&gt;=2),"MP",IF(BK$1&lt;=$A$50,'lits occup graphique'!BK26,0)))</f>
        <v>#REF!</v>
      </c>
      <c r="BL26" s="24" t="e">
        <f ca="1">IF(AND(BL$1&gt;$A$50,'lits occup graphique'!BL26=1),"P",IF(AND(BL$1&gt;$A$50,'lits occup graphique'!BL26&gt;=2),"MP",IF(BL$1&lt;=$A$50,'lits occup graphique'!BL26,0)))</f>
        <v>#REF!</v>
      </c>
      <c r="BM26" s="26"/>
      <c r="BN26" s="26"/>
      <c r="BO26" s="26"/>
      <c r="BP26" s="26"/>
      <c r="BQ26" s="26"/>
      <c r="BR26" s="26"/>
      <c r="BS26" s="26"/>
      <c r="BT26" s="26"/>
      <c r="BU26" s="26"/>
      <c r="BV26" s="26"/>
      <c r="BW26" s="26"/>
      <c r="BX26" s="26"/>
      <c r="BY26" s="26"/>
      <c r="BZ26" s="26"/>
      <c r="CA26" s="26"/>
      <c r="CB26" s="26"/>
      <c r="CC26" s="26"/>
    </row>
    <row r="27" spans="1:81" x14ac:dyDescent="0.2">
      <c r="A27" s="21" t="s">
        <v>222</v>
      </c>
      <c r="B27" s="24" t="e">
        <f ca="1">IF(AND(B$1&gt;$A$50,'lits occup graphique'!B27=1),"P",IF(AND(B$1&gt;$A$50,'lits occup graphique'!B27&gt;=2),"MP",IF(B$1&lt;=$A$50,'lits occup graphique'!B27,0)))</f>
        <v>#REF!</v>
      </c>
      <c r="C27" s="24" t="e">
        <f ca="1">IF(AND(C$1&gt;$A$50,'lits occup graphique'!C27=1),"P",IF(AND(C$1&gt;$A$50,'lits occup graphique'!C27&gt;=2),"MP",IF(C$1&lt;=$A$50,'lits occup graphique'!C27,0)))</f>
        <v>#REF!</v>
      </c>
      <c r="D27" s="24" t="e">
        <f ca="1">IF(AND(D$1&gt;$A$50,'lits occup graphique'!D27=1),"P",IF(AND(D$1&gt;$A$50,'lits occup graphique'!D27&gt;=2),"MP",IF(D$1&lt;=$A$50,'lits occup graphique'!D27,0)))</f>
        <v>#REF!</v>
      </c>
      <c r="E27" s="24" t="e">
        <f ca="1">IF(AND(E$1&gt;$A$50,'lits occup graphique'!E27=1),"P",IF(AND(E$1&gt;$A$50,'lits occup graphique'!E27&gt;=2),"MP",IF(E$1&lt;=$A$50,'lits occup graphique'!E27,0)))</f>
        <v>#REF!</v>
      </c>
      <c r="F27" s="24" t="e">
        <f ca="1">IF(AND(F$1&gt;$A$50,'lits occup graphique'!F27=1),"P",IF(AND(F$1&gt;$A$50,'lits occup graphique'!F27&gt;=2),"MP",IF(F$1&lt;=$A$50,'lits occup graphique'!F27,0)))</f>
        <v>#REF!</v>
      </c>
      <c r="G27" s="24" t="e">
        <f ca="1">IF(AND(G$1&gt;$A$50,'lits occup graphique'!G27=1),"P",IF(AND(G$1&gt;$A$50,'lits occup graphique'!G27&gt;=2),"MP",IF(G$1&lt;=$A$50,'lits occup graphique'!G27,0)))</f>
        <v>#REF!</v>
      </c>
      <c r="H27" s="24" t="e">
        <f ca="1">IF(AND(H$1&gt;$A$50,'lits occup graphique'!H27=1),"P",IF(AND(H$1&gt;$A$50,'lits occup graphique'!H27&gt;=2),"MP",IF(H$1&lt;=$A$50,'lits occup graphique'!H27,0)))</f>
        <v>#REF!</v>
      </c>
      <c r="I27" s="24" t="e">
        <f ca="1">IF(AND(I$1&gt;$A$50,'lits occup graphique'!I27=1),"P",IF(AND(I$1&gt;$A$50,'lits occup graphique'!I27&gt;=2),"MP",IF(I$1&lt;=$A$50,'lits occup graphique'!I27,0)))</f>
        <v>#REF!</v>
      </c>
      <c r="J27" s="24" t="e">
        <f ca="1">IF(AND(J$1&gt;$A$50,'lits occup graphique'!J27=1),"P",IF(AND(J$1&gt;$A$50,'lits occup graphique'!J27&gt;=2),"MP",IF(J$1&lt;=$A$50,'lits occup graphique'!J27,0)))</f>
        <v>#REF!</v>
      </c>
      <c r="K27" s="24" t="e">
        <f ca="1">IF(AND(K$1&gt;$A$50,'lits occup graphique'!K27=1),"P",IF(AND(K$1&gt;$A$50,'lits occup graphique'!K27&gt;=2),"MP",IF(K$1&lt;=$A$50,'lits occup graphique'!K27,0)))</f>
        <v>#REF!</v>
      </c>
      <c r="L27" s="24" t="e">
        <f ca="1">IF(AND(L$1&gt;$A$50,'lits occup graphique'!L27=1),"P",IF(AND(L$1&gt;$A$50,'lits occup graphique'!L27&gt;=2),"MP",IF(L$1&lt;=$A$50,'lits occup graphique'!L27,0)))</f>
        <v>#REF!</v>
      </c>
      <c r="M27" s="24" t="e">
        <f ca="1">IF(AND(M$1&gt;$A$50,'lits occup graphique'!M27=1),"P",IF(AND(M$1&gt;$A$50,'lits occup graphique'!M27&gt;=2),"MP",IF(M$1&lt;=$A$50,'lits occup graphique'!M27,0)))</f>
        <v>#REF!</v>
      </c>
      <c r="N27" s="24" t="e">
        <f ca="1">IF(AND(N$1&gt;$A$50,'lits occup graphique'!N27=1),"P",IF(AND(N$1&gt;$A$50,'lits occup graphique'!N27&gt;=2),"MP",IF(N$1&lt;=$A$50,'lits occup graphique'!N27,0)))</f>
        <v>#REF!</v>
      </c>
      <c r="O27" s="24" t="e">
        <f ca="1">IF(AND(O$1&gt;$A$50,'lits occup graphique'!O27=1),"P",IF(AND(O$1&gt;$A$50,'lits occup graphique'!O27&gt;=2),"MP",IF(O$1&lt;=$A$50,'lits occup graphique'!O27,0)))</f>
        <v>#REF!</v>
      </c>
      <c r="P27" s="24" t="e">
        <f ca="1">IF(AND(P$1&gt;$A$50,'lits occup graphique'!P27=1),"P",IF(AND(P$1&gt;$A$50,'lits occup graphique'!P27&gt;=2),"MP",IF(P$1&lt;=$A$50,'lits occup graphique'!P27,0)))</f>
        <v>#REF!</v>
      </c>
      <c r="Q27" s="24" t="e">
        <f ca="1">IF(AND(Q$1&gt;$A$50,'lits occup graphique'!Q27=1),"P",IF(AND(Q$1&gt;$A$50,'lits occup graphique'!Q27&gt;=2),"MP",IF(Q$1&lt;=$A$50,'lits occup graphique'!Q27,0)))</f>
        <v>#REF!</v>
      </c>
      <c r="R27" s="24" t="e">
        <f ca="1">IF(AND(R$1&gt;$A$50,'lits occup graphique'!R27=1),"P",IF(AND(R$1&gt;$A$50,'lits occup graphique'!R27&gt;=2),"MP",IF(R$1&lt;=$A$50,'lits occup graphique'!R27,0)))</f>
        <v>#REF!</v>
      </c>
      <c r="S27" s="24" t="e">
        <f ca="1">IF(AND(S$1&gt;$A$50,'lits occup graphique'!S27=1),"P",IF(AND(S$1&gt;$A$50,'lits occup graphique'!S27&gt;=2),"MP",IF(S$1&lt;=$A$50,'lits occup graphique'!S27,0)))</f>
        <v>#REF!</v>
      </c>
      <c r="T27" s="24" t="e">
        <f ca="1">IF(AND(T$1&gt;$A$50,'lits occup graphique'!T27=1),"P",IF(AND(T$1&gt;$A$50,'lits occup graphique'!T27&gt;=2),"MP",IF(T$1&lt;=$A$50,'lits occup graphique'!T27,0)))</f>
        <v>#REF!</v>
      </c>
      <c r="U27" s="24" t="e">
        <f ca="1">IF(AND(U$1&gt;$A$50,'lits occup graphique'!U27=1),"P",IF(AND(U$1&gt;$A$50,'lits occup graphique'!U27&gt;=2),"MP",IF(U$1&lt;=$A$50,'lits occup graphique'!U27,0)))</f>
        <v>#REF!</v>
      </c>
      <c r="V27" s="24" t="e">
        <f ca="1">IF(AND(V$1&gt;$A$50,'lits occup graphique'!V27=1),"P",IF(AND(V$1&gt;$A$50,'lits occup graphique'!V27&gt;=2),"MP",IF(V$1&lt;=$A$50,'lits occup graphique'!V27,0)))</f>
        <v>#REF!</v>
      </c>
      <c r="W27" s="24" t="e">
        <f ca="1">IF(AND(W$1&gt;$A$50,'lits occup graphique'!W27=1),"P",IF(AND(W$1&gt;$A$50,'lits occup graphique'!W27&gt;=2),"MP",IF(W$1&lt;=$A$50,'lits occup graphique'!W27,0)))</f>
        <v>#REF!</v>
      </c>
      <c r="X27" s="24" t="e">
        <f ca="1">IF(AND(X$1&gt;$A$50,'lits occup graphique'!X27=1),"P",IF(AND(X$1&gt;$A$50,'lits occup graphique'!X27&gt;=2),"MP",IF(X$1&lt;=$A$50,'lits occup graphique'!X27,0)))</f>
        <v>#REF!</v>
      </c>
      <c r="Y27" s="24" t="e">
        <f ca="1">IF(AND(Y$1&gt;$A$50,'lits occup graphique'!Y27=1),"P",IF(AND(Y$1&gt;$A$50,'lits occup graphique'!Y27&gt;=2),"MP",IF(Y$1&lt;=$A$50,'lits occup graphique'!Y27,0)))</f>
        <v>#REF!</v>
      </c>
      <c r="Z27" s="24" t="e">
        <f ca="1">IF(AND(Z$1&gt;$A$50,'lits occup graphique'!Z27=1),"P",IF(AND(Z$1&gt;$A$50,'lits occup graphique'!Z27&gt;=2),"MP",IF(Z$1&lt;=$A$50,'lits occup graphique'!Z27,0)))</f>
        <v>#REF!</v>
      </c>
      <c r="AA27" s="24" t="e">
        <f ca="1">IF(AND(AA$1&gt;$A$50,'lits occup graphique'!AA27=1),"P",IF(AND(AA$1&gt;$A$50,'lits occup graphique'!AA27&gt;=2),"MP",IF(AA$1&lt;=$A$50,'lits occup graphique'!AA27,0)))</f>
        <v>#REF!</v>
      </c>
      <c r="AB27" s="24" t="e">
        <f ca="1">IF(AND(AB$1&gt;$A$50,'lits occup graphique'!AB27=1),"P",IF(AND(AB$1&gt;$A$50,'lits occup graphique'!AB27&gt;=2),"MP",IF(AB$1&lt;=$A$50,'lits occup graphique'!AB27,0)))</f>
        <v>#REF!</v>
      </c>
      <c r="AC27" s="24" t="e">
        <f ca="1">IF(AND(AC$1&gt;$A$50,'lits occup graphique'!AC27=1),"P",IF(AND(AC$1&gt;$A$50,'lits occup graphique'!AC27&gt;=2),"MP",IF(AC$1&lt;=$A$50,'lits occup graphique'!AC27,0)))</f>
        <v>#REF!</v>
      </c>
      <c r="AD27" s="24" t="e">
        <f ca="1">IF(AND(AD$1&gt;$A$50,'lits occup graphique'!AD27=1),"P",IF(AND(AD$1&gt;$A$50,'lits occup graphique'!AD27&gt;=2),"MP",IF(AD$1&lt;=$A$50,'lits occup graphique'!AD27,0)))</f>
        <v>#REF!</v>
      </c>
      <c r="AE27" s="24" t="e">
        <f ca="1">IF(AND(AE$1&gt;$A$50,'lits occup graphique'!AE27=1),"P",IF(AND(AE$1&gt;$A$50,'lits occup graphique'!AE27&gt;=2),"MP",IF(AE$1&lt;=$A$50,'lits occup graphique'!AE27,0)))</f>
        <v>#REF!</v>
      </c>
      <c r="AF27" s="24" t="e">
        <f ca="1">IF(AND(AF$1&gt;$A$50,'lits occup graphique'!AF27=1),"P",IF(AND(AF$1&gt;$A$50,'lits occup graphique'!AF27&gt;=2),"MP",IF(AF$1&lt;=$A$50,'lits occup graphique'!AF27,0)))</f>
        <v>#REF!</v>
      </c>
      <c r="AG27" s="24" t="e">
        <f ca="1">IF(AND(AG$1&gt;$A$50,'lits occup graphique'!AG27=1),"P",IF(AND(AG$1&gt;$A$50,'lits occup graphique'!AG27&gt;=2),"MP",IF(AG$1&lt;=$A$50,'lits occup graphique'!AG27,0)))</f>
        <v>#REF!</v>
      </c>
      <c r="AH27" s="24" t="e">
        <f ca="1">IF(AND(AH$1&gt;$A$50,'lits occup graphique'!AH27=1),"P",IF(AND(AH$1&gt;$A$50,'lits occup graphique'!AH27&gt;=2),"MP",IF(AH$1&lt;=$A$50,'lits occup graphique'!AH27,0)))</f>
        <v>#REF!</v>
      </c>
      <c r="AI27" s="24" t="e">
        <f ca="1">IF(AND(AI$1&gt;$A$50,'lits occup graphique'!AI27=1),"P",IF(AND(AI$1&gt;$A$50,'lits occup graphique'!AI27&gt;=2),"MP",IF(AI$1&lt;=$A$50,'lits occup graphique'!AI27,0)))</f>
        <v>#REF!</v>
      </c>
      <c r="AJ27" s="24" t="e">
        <f ca="1">IF(AND(AJ$1&gt;$A$50,'lits occup graphique'!AJ27=1),"P",IF(AND(AJ$1&gt;$A$50,'lits occup graphique'!AJ27&gt;=2),"MP",IF(AJ$1&lt;=$A$50,'lits occup graphique'!AJ27,0)))</f>
        <v>#REF!</v>
      </c>
      <c r="AK27" s="24" t="e">
        <f ca="1">IF(AND(AK$1&gt;$A$50,'lits occup graphique'!AK27=1),"P",IF(AND(AK$1&gt;$A$50,'lits occup graphique'!AK27&gt;=2),"MP",IF(AK$1&lt;=$A$50,'lits occup graphique'!AK27,0)))</f>
        <v>#REF!</v>
      </c>
      <c r="AL27" s="24" t="e">
        <f ca="1">IF(AND(AL$1&gt;$A$50,'lits occup graphique'!AL27=1),"P",IF(AND(AL$1&gt;$A$50,'lits occup graphique'!AL27&gt;=2),"MP",IF(AL$1&lt;=$A$50,'lits occup graphique'!AL27,0)))</f>
        <v>#REF!</v>
      </c>
      <c r="AM27" s="24" t="e">
        <f ca="1">IF(AND(AM$1&gt;$A$50,'lits occup graphique'!AM27=1),"P",IF(AND(AM$1&gt;$A$50,'lits occup graphique'!AM27&gt;=2),"MP",IF(AM$1&lt;=$A$50,'lits occup graphique'!AM27,0)))</f>
        <v>#REF!</v>
      </c>
      <c r="AN27" s="24" t="e">
        <f ca="1">IF(AND(AN$1&gt;$A$50,'lits occup graphique'!AN27=1),"P",IF(AND(AN$1&gt;$A$50,'lits occup graphique'!AN27&gt;=2),"MP",IF(AN$1&lt;=$A$50,'lits occup graphique'!AN27,0)))</f>
        <v>#REF!</v>
      </c>
      <c r="AO27" s="24" t="e">
        <f ca="1">IF(AND(AO$1&gt;$A$50,'lits occup graphique'!AO27=1),"P",IF(AND(AO$1&gt;$A$50,'lits occup graphique'!AO27&gt;=2),"MP",IF(AO$1&lt;=$A$50,'lits occup graphique'!AO27,0)))</f>
        <v>#REF!</v>
      </c>
      <c r="AP27" s="24" t="e">
        <f ca="1">IF(AND(AP$1&gt;$A$50,'lits occup graphique'!AP27=1),"P",IF(AND(AP$1&gt;$A$50,'lits occup graphique'!AP27&gt;=2),"MP",IF(AP$1&lt;=$A$50,'lits occup graphique'!AP27,0)))</f>
        <v>#REF!</v>
      </c>
      <c r="AQ27" s="24" t="e">
        <f ca="1">IF(AND(AQ$1&gt;$A$50,'lits occup graphique'!AQ27=1),"P",IF(AND(AQ$1&gt;$A$50,'lits occup graphique'!AQ27&gt;=2),"MP",IF(AQ$1&lt;=$A$50,'lits occup graphique'!AQ27,0)))</f>
        <v>#REF!</v>
      </c>
      <c r="AR27" s="24" t="e">
        <f ca="1">IF(AND(AR$1&gt;$A$50,'lits occup graphique'!AR27=1),"P",IF(AND(AR$1&gt;$A$50,'lits occup graphique'!AR27&gt;=2),"MP",IF(AR$1&lt;=$A$50,'lits occup graphique'!AR27,0)))</f>
        <v>#REF!</v>
      </c>
      <c r="AS27" s="24" t="e">
        <f ca="1">IF(AND(AS$1&gt;$A$50,'lits occup graphique'!AS27=1),"P",IF(AND(AS$1&gt;$A$50,'lits occup graphique'!AS27&gt;=2),"MP",IF(AS$1&lt;=$A$50,'lits occup graphique'!AS27,0)))</f>
        <v>#REF!</v>
      </c>
      <c r="AT27" s="24" t="e">
        <f ca="1">IF(AND(AT$1&gt;$A$50,'lits occup graphique'!AT27=1),"P",IF(AND(AT$1&gt;$A$50,'lits occup graphique'!AT27&gt;=2),"MP",IF(AT$1&lt;=$A$50,'lits occup graphique'!AT27,0)))</f>
        <v>#REF!</v>
      </c>
      <c r="AU27" s="24" t="e">
        <f ca="1">IF(AND(AU$1&gt;$A$50,'lits occup graphique'!AU27=1),"P",IF(AND(AU$1&gt;$A$50,'lits occup graphique'!AU27&gt;=2),"MP",IF(AU$1&lt;=$A$50,'lits occup graphique'!AU27,0)))</f>
        <v>#REF!</v>
      </c>
      <c r="AV27" s="24" t="e">
        <f ca="1">IF(AND(AV$1&gt;$A$50,'lits occup graphique'!AV27=1),"P",IF(AND(AV$1&gt;$A$50,'lits occup graphique'!AV27&gt;=2),"MP",IF(AV$1&lt;=$A$50,'lits occup graphique'!AV27,0)))</f>
        <v>#REF!</v>
      </c>
      <c r="AW27" s="24" t="e">
        <f ca="1">IF(AND(AW$1&gt;$A$50,'lits occup graphique'!AW27=1),"P",IF(AND(AW$1&gt;$A$50,'lits occup graphique'!AW27&gt;=2),"MP",IF(AW$1&lt;=$A$50,'lits occup graphique'!AW27,0)))</f>
        <v>#REF!</v>
      </c>
      <c r="AX27" s="24" t="e">
        <f ca="1">IF(AND(AX$1&gt;$A$50,'lits occup graphique'!AX27=1),"P",IF(AND(AX$1&gt;$A$50,'lits occup graphique'!AX27&gt;=2),"MP",IF(AX$1&lt;=$A$50,'lits occup graphique'!AX27,0)))</f>
        <v>#REF!</v>
      </c>
      <c r="AY27" s="24" t="e">
        <f ca="1">IF(AND(AY$1&gt;$A$50,'lits occup graphique'!AY27=1),"P",IF(AND(AY$1&gt;$A$50,'lits occup graphique'!AY27&gt;=2),"MP",IF(AY$1&lt;=$A$50,'lits occup graphique'!AY27,0)))</f>
        <v>#REF!</v>
      </c>
      <c r="AZ27" s="24" t="e">
        <f ca="1">IF(AND(AZ$1&gt;$A$50,'lits occup graphique'!AZ27=1),"P",IF(AND(AZ$1&gt;$A$50,'lits occup graphique'!AZ27&gt;=2),"MP",IF(AZ$1&lt;=$A$50,'lits occup graphique'!AZ27,0)))</f>
        <v>#REF!</v>
      </c>
      <c r="BA27" s="24" t="e">
        <f ca="1">IF(AND(BA$1&gt;$A$50,'lits occup graphique'!BA27=1),"P",IF(AND(BA$1&gt;$A$50,'lits occup graphique'!BA27&gt;=2),"MP",IF(BA$1&lt;=$A$50,'lits occup graphique'!BA27,0)))</f>
        <v>#REF!</v>
      </c>
      <c r="BB27" s="24" t="e">
        <f ca="1">IF(AND(BB$1&gt;$A$50,'lits occup graphique'!BB27=1),"P",IF(AND(BB$1&gt;$A$50,'lits occup graphique'!BB27&gt;=2),"MP",IF(BB$1&lt;=$A$50,'lits occup graphique'!BB27,0)))</f>
        <v>#REF!</v>
      </c>
      <c r="BC27" s="24" t="e">
        <f ca="1">IF(AND(BC$1&gt;$A$50,'lits occup graphique'!BC27=1),"P",IF(AND(BC$1&gt;$A$50,'lits occup graphique'!BC27&gt;=2),"MP",IF(BC$1&lt;=$A$50,'lits occup graphique'!BC27,0)))</f>
        <v>#REF!</v>
      </c>
      <c r="BD27" s="24" t="e">
        <f ca="1">IF(AND(BD$1&gt;$A$50,'lits occup graphique'!BD27=1),"P",IF(AND(BD$1&gt;$A$50,'lits occup graphique'!BD27&gt;=2),"MP",IF(BD$1&lt;=$A$50,'lits occup graphique'!BD27,0)))</f>
        <v>#REF!</v>
      </c>
      <c r="BE27" s="24" t="e">
        <f ca="1">IF(AND(BE$1&gt;$A$50,'lits occup graphique'!BE27=1),"P",IF(AND(BE$1&gt;$A$50,'lits occup graphique'!BE27&gt;=2),"MP",IF(BE$1&lt;=$A$50,'lits occup graphique'!BE27,0)))</f>
        <v>#REF!</v>
      </c>
      <c r="BF27" s="24" t="e">
        <f ca="1">IF(AND(BF$1&gt;$A$50,'lits occup graphique'!BF27=1),"P",IF(AND(BF$1&gt;$A$50,'lits occup graphique'!BF27&gt;=2),"MP",IF(BF$1&lt;=$A$50,'lits occup graphique'!BF27,0)))</f>
        <v>#REF!</v>
      </c>
      <c r="BG27" s="24" t="e">
        <f ca="1">IF(AND(BG$1&gt;$A$50,'lits occup graphique'!BG27=1),"P",IF(AND(BG$1&gt;$A$50,'lits occup graphique'!BG27&gt;=2),"MP",IF(BG$1&lt;=$A$50,'lits occup graphique'!BG27,0)))</f>
        <v>#REF!</v>
      </c>
      <c r="BH27" s="24" t="e">
        <f ca="1">IF(AND(BH$1&gt;$A$50,'lits occup graphique'!BH27=1),"P",IF(AND(BH$1&gt;$A$50,'lits occup graphique'!BH27&gt;=2),"MP",IF(BH$1&lt;=$A$50,'lits occup graphique'!BH27,0)))</f>
        <v>#REF!</v>
      </c>
      <c r="BI27" s="24" t="e">
        <f ca="1">IF(AND(BI$1&gt;$A$50,'lits occup graphique'!BI27=1),"P",IF(AND(BI$1&gt;$A$50,'lits occup graphique'!BI27&gt;=2),"MP",IF(BI$1&lt;=$A$50,'lits occup graphique'!BI27,0)))</f>
        <v>#REF!</v>
      </c>
      <c r="BJ27" s="24" t="e">
        <f ca="1">IF(AND(BJ$1&gt;$A$50,'lits occup graphique'!BJ27=1),"P",IF(AND(BJ$1&gt;$A$50,'lits occup graphique'!BJ27&gt;=2),"MP",IF(BJ$1&lt;=$A$50,'lits occup graphique'!BJ27,0)))</f>
        <v>#REF!</v>
      </c>
      <c r="BK27" s="24" t="e">
        <f ca="1">IF(AND(BK$1&gt;$A$50,'lits occup graphique'!BK27=1),"P",IF(AND(BK$1&gt;$A$50,'lits occup graphique'!BK27&gt;=2),"MP",IF(BK$1&lt;=$A$50,'lits occup graphique'!BK27,0)))</f>
        <v>#REF!</v>
      </c>
      <c r="BL27" s="24" t="e">
        <f ca="1">IF(AND(BL$1&gt;$A$50,'lits occup graphique'!BL27=1),"P",IF(AND(BL$1&gt;$A$50,'lits occup graphique'!BL27&gt;=2),"MP",IF(BL$1&lt;=$A$50,'lits occup graphique'!BL27,0)))</f>
        <v>#REF!</v>
      </c>
      <c r="BM27" s="26"/>
      <c r="BN27" s="26"/>
      <c r="BO27" s="26"/>
      <c r="BP27" s="26"/>
      <c r="BQ27" s="26"/>
      <c r="BR27" s="26"/>
      <c r="BS27" s="26"/>
      <c r="BT27" s="26"/>
      <c r="BU27" s="26"/>
      <c r="BV27" s="26"/>
      <c r="BW27" s="26"/>
      <c r="BX27" s="26"/>
      <c r="BY27" s="26"/>
      <c r="BZ27" s="26"/>
      <c r="CA27" s="26"/>
      <c r="CB27" s="26"/>
      <c r="CC27" s="26"/>
    </row>
    <row r="28" spans="1:81" x14ac:dyDescent="0.2">
      <c r="A28" s="21" t="s">
        <v>223</v>
      </c>
      <c r="B28" s="24" t="e">
        <f ca="1">IF(AND(B$1&gt;$A$50,'lits occup graphique'!B28=1),"P",IF(AND(B$1&gt;$A$50,'lits occup graphique'!B28&gt;=2),"MP",IF(B$1&lt;=$A$50,'lits occup graphique'!B28,0)))</f>
        <v>#REF!</v>
      </c>
      <c r="C28" s="24" t="e">
        <f ca="1">IF(AND(C$1&gt;$A$50,'lits occup graphique'!C28=1),"P",IF(AND(C$1&gt;$A$50,'lits occup graphique'!C28&gt;=2),"MP",IF(C$1&lt;=$A$50,'lits occup graphique'!C28,0)))</f>
        <v>#REF!</v>
      </c>
      <c r="D28" s="24" t="e">
        <f ca="1">IF(AND(D$1&gt;$A$50,'lits occup graphique'!D28=1),"P",IF(AND(D$1&gt;$A$50,'lits occup graphique'!D28&gt;=2),"MP",IF(D$1&lt;=$A$50,'lits occup graphique'!D28,0)))</f>
        <v>#REF!</v>
      </c>
      <c r="E28" s="24" t="e">
        <f ca="1">IF(AND(E$1&gt;$A$50,'lits occup graphique'!E28=1),"P",IF(AND(E$1&gt;$A$50,'lits occup graphique'!E28&gt;=2),"MP",IF(E$1&lt;=$A$50,'lits occup graphique'!E28,0)))</f>
        <v>#REF!</v>
      </c>
      <c r="F28" s="24" t="e">
        <f ca="1">IF(AND(F$1&gt;$A$50,'lits occup graphique'!F28=1),"P",IF(AND(F$1&gt;$A$50,'lits occup graphique'!F28&gt;=2),"MP",IF(F$1&lt;=$A$50,'lits occup graphique'!F28,0)))</f>
        <v>#REF!</v>
      </c>
      <c r="G28" s="24" t="e">
        <f ca="1">IF(AND(G$1&gt;$A$50,'lits occup graphique'!G28=1),"P",IF(AND(G$1&gt;$A$50,'lits occup graphique'!G28&gt;=2),"MP",IF(G$1&lt;=$A$50,'lits occup graphique'!G28,0)))</f>
        <v>#REF!</v>
      </c>
      <c r="H28" s="24" t="e">
        <f ca="1">IF(AND(H$1&gt;$A$50,'lits occup graphique'!H28=1),"P",IF(AND(H$1&gt;$A$50,'lits occup graphique'!H28&gt;=2),"MP",IF(H$1&lt;=$A$50,'lits occup graphique'!H28,0)))</f>
        <v>#REF!</v>
      </c>
      <c r="I28" s="24" t="e">
        <f ca="1">IF(AND(I$1&gt;$A$50,'lits occup graphique'!I28=1),"P",IF(AND(I$1&gt;$A$50,'lits occup graphique'!I28&gt;=2),"MP",IF(I$1&lt;=$A$50,'lits occup graphique'!I28,0)))</f>
        <v>#REF!</v>
      </c>
      <c r="J28" s="24" t="e">
        <f ca="1">IF(AND(J$1&gt;$A$50,'lits occup graphique'!J28=1),"P",IF(AND(J$1&gt;$A$50,'lits occup graphique'!J28&gt;=2),"MP",IF(J$1&lt;=$A$50,'lits occup graphique'!J28,0)))</f>
        <v>#REF!</v>
      </c>
      <c r="K28" s="24" t="e">
        <f ca="1">IF(AND(K$1&gt;$A$50,'lits occup graphique'!K28=1),"P",IF(AND(K$1&gt;$A$50,'lits occup graphique'!K28&gt;=2),"MP",IF(K$1&lt;=$A$50,'lits occup graphique'!K28,0)))</f>
        <v>#REF!</v>
      </c>
      <c r="L28" s="24" t="e">
        <f ca="1">IF(AND(L$1&gt;$A$50,'lits occup graphique'!L28=1),"P",IF(AND(L$1&gt;$A$50,'lits occup graphique'!L28&gt;=2),"MP",IF(L$1&lt;=$A$50,'lits occup graphique'!L28,0)))</f>
        <v>#REF!</v>
      </c>
      <c r="M28" s="24" t="e">
        <f ca="1">IF(AND(M$1&gt;$A$50,'lits occup graphique'!M28=1),"P",IF(AND(M$1&gt;$A$50,'lits occup graphique'!M28&gt;=2),"MP",IF(M$1&lt;=$A$50,'lits occup graphique'!M28,0)))</f>
        <v>#REF!</v>
      </c>
      <c r="N28" s="24" t="e">
        <f ca="1">IF(AND(N$1&gt;$A$50,'lits occup graphique'!N28=1),"P",IF(AND(N$1&gt;$A$50,'lits occup graphique'!N28&gt;=2),"MP",IF(N$1&lt;=$A$50,'lits occup graphique'!N28,0)))</f>
        <v>#REF!</v>
      </c>
      <c r="O28" s="24" t="e">
        <f ca="1">IF(AND(O$1&gt;$A$50,'lits occup graphique'!O28=1),"P",IF(AND(O$1&gt;$A$50,'lits occup graphique'!O28&gt;=2),"MP",IF(O$1&lt;=$A$50,'lits occup graphique'!O28,0)))</f>
        <v>#REF!</v>
      </c>
      <c r="P28" s="24" t="e">
        <f ca="1">IF(AND(P$1&gt;$A$50,'lits occup graphique'!P28=1),"P",IF(AND(P$1&gt;$A$50,'lits occup graphique'!P28&gt;=2),"MP",IF(P$1&lt;=$A$50,'lits occup graphique'!P28,0)))</f>
        <v>#REF!</v>
      </c>
      <c r="Q28" s="24" t="e">
        <f ca="1">IF(AND(Q$1&gt;$A$50,'lits occup graphique'!Q28=1),"P",IF(AND(Q$1&gt;$A$50,'lits occup graphique'!Q28&gt;=2),"MP",IF(Q$1&lt;=$A$50,'lits occup graphique'!Q28,0)))</f>
        <v>#REF!</v>
      </c>
      <c r="R28" s="24" t="e">
        <f ca="1">IF(AND(R$1&gt;$A$50,'lits occup graphique'!R28=1),"P",IF(AND(R$1&gt;$A$50,'lits occup graphique'!R28&gt;=2),"MP",IF(R$1&lt;=$A$50,'lits occup graphique'!R28,0)))</f>
        <v>#REF!</v>
      </c>
      <c r="S28" s="24" t="e">
        <f ca="1">IF(AND(S$1&gt;$A$50,'lits occup graphique'!S28=1),"P",IF(AND(S$1&gt;$A$50,'lits occup graphique'!S28&gt;=2),"MP",IF(S$1&lt;=$A$50,'lits occup graphique'!S28,0)))</f>
        <v>#REF!</v>
      </c>
      <c r="T28" s="24" t="e">
        <f ca="1">IF(AND(T$1&gt;$A$50,'lits occup graphique'!T28=1),"P",IF(AND(T$1&gt;$A$50,'lits occup graphique'!T28&gt;=2),"MP",IF(T$1&lt;=$A$50,'lits occup graphique'!T28,0)))</f>
        <v>#REF!</v>
      </c>
      <c r="U28" s="24" t="e">
        <f ca="1">IF(AND(U$1&gt;$A$50,'lits occup graphique'!U28=1),"P",IF(AND(U$1&gt;$A$50,'lits occup graphique'!U28&gt;=2),"MP",IF(U$1&lt;=$A$50,'lits occup graphique'!U28,0)))</f>
        <v>#REF!</v>
      </c>
      <c r="V28" s="24" t="e">
        <f ca="1">IF(AND(V$1&gt;$A$50,'lits occup graphique'!V28=1),"P",IF(AND(V$1&gt;$A$50,'lits occup graphique'!V28&gt;=2),"MP",IF(V$1&lt;=$A$50,'lits occup graphique'!V28,0)))</f>
        <v>#REF!</v>
      </c>
      <c r="W28" s="24" t="e">
        <f ca="1">IF(AND(W$1&gt;$A$50,'lits occup graphique'!W28=1),"P",IF(AND(W$1&gt;$A$50,'lits occup graphique'!W28&gt;=2),"MP",IF(W$1&lt;=$A$50,'lits occup graphique'!W28,0)))</f>
        <v>#REF!</v>
      </c>
      <c r="X28" s="24" t="e">
        <f ca="1">IF(AND(X$1&gt;$A$50,'lits occup graphique'!X28=1),"P",IF(AND(X$1&gt;$A$50,'lits occup graphique'!X28&gt;=2),"MP",IF(X$1&lt;=$A$50,'lits occup graphique'!X28,0)))</f>
        <v>#REF!</v>
      </c>
      <c r="Y28" s="24" t="e">
        <f ca="1">IF(AND(Y$1&gt;$A$50,'lits occup graphique'!Y28=1),"P",IF(AND(Y$1&gt;$A$50,'lits occup graphique'!Y28&gt;=2),"MP",IF(Y$1&lt;=$A$50,'lits occup graphique'!Y28,0)))</f>
        <v>#REF!</v>
      </c>
      <c r="Z28" s="24" t="e">
        <f ca="1">IF(AND(Z$1&gt;$A$50,'lits occup graphique'!Z28=1),"P",IF(AND(Z$1&gt;$A$50,'lits occup graphique'!Z28&gt;=2),"MP",IF(Z$1&lt;=$A$50,'lits occup graphique'!Z28,0)))</f>
        <v>#REF!</v>
      </c>
      <c r="AA28" s="24" t="e">
        <f ca="1">IF(AND(AA$1&gt;$A$50,'lits occup graphique'!AA28=1),"P",IF(AND(AA$1&gt;$A$50,'lits occup graphique'!AA28&gt;=2),"MP",IF(AA$1&lt;=$A$50,'lits occup graphique'!AA28,0)))</f>
        <v>#REF!</v>
      </c>
      <c r="AB28" s="24" t="e">
        <f ca="1">IF(AND(AB$1&gt;$A$50,'lits occup graphique'!AB28=1),"P",IF(AND(AB$1&gt;$A$50,'lits occup graphique'!AB28&gt;=2),"MP",IF(AB$1&lt;=$A$50,'lits occup graphique'!AB28,0)))</f>
        <v>#REF!</v>
      </c>
      <c r="AC28" s="24" t="e">
        <f ca="1">IF(AND(AC$1&gt;$A$50,'lits occup graphique'!AC28=1),"P",IF(AND(AC$1&gt;$A$50,'lits occup graphique'!AC28&gt;=2),"MP",IF(AC$1&lt;=$A$50,'lits occup graphique'!AC28,0)))</f>
        <v>#REF!</v>
      </c>
      <c r="AD28" s="24" t="e">
        <f ca="1">IF(AND(AD$1&gt;$A$50,'lits occup graphique'!AD28=1),"P",IF(AND(AD$1&gt;$A$50,'lits occup graphique'!AD28&gt;=2),"MP",IF(AD$1&lt;=$A$50,'lits occup graphique'!AD28,0)))</f>
        <v>#REF!</v>
      </c>
      <c r="AE28" s="24" t="e">
        <f ca="1">IF(AND(AE$1&gt;$A$50,'lits occup graphique'!AE28=1),"P",IF(AND(AE$1&gt;$A$50,'lits occup graphique'!AE28&gt;=2),"MP",IF(AE$1&lt;=$A$50,'lits occup graphique'!AE28,0)))</f>
        <v>#REF!</v>
      </c>
      <c r="AF28" s="24" t="e">
        <f ca="1">IF(AND(AF$1&gt;$A$50,'lits occup graphique'!AF28=1),"P",IF(AND(AF$1&gt;$A$50,'lits occup graphique'!AF28&gt;=2),"MP",IF(AF$1&lt;=$A$50,'lits occup graphique'!AF28,0)))</f>
        <v>#REF!</v>
      </c>
      <c r="AG28" s="24" t="e">
        <f ca="1">IF(AND(AG$1&gt;$A$50,'lits occup graphique'!AG28=1),"P",IF(AND(AG$1&gt;$A$50,'lits occup graphique'!AG28&gt;=2),"MP",IF(AG$1&lt;=$A$50,'lits occup graphique'!AG28,0)))</f>
        <v>#REF!</v>
      </c>
      <c r="AH28" s="24" t="e">
        <f ca="1">IF(AND(AH$1&gt;$A$50,'lits occup graphique'!AH28=1),"P",IF(AND(AH$1&gt;$A$50,'lits occup graphique'!AH28&gt;=2),"MP",IF(AH$1&lt;=$A$50,'lits occup graphique'!AH28,0)))</f>
        <v>#REF!</v>
      </c>
      <c r="AI28" s="24" t="e">
        <f ca="1">IF(AND(AI$1&gt;$A$50,'lits occup graphique'!AI28=1),"P",IF(AND(AI$1&gt;$A$50,'lits occup graphique'!AI28&gt;=2),"MP",IF(AI$1&lt;=$A$50,'lits occup graphique'!AI28,0)))</f>
        <v>#REF!</v>
      </c>
      <c r="AJ28" s="24" t="e">
        <f ca="1">IF(AND(AJ$1&gt;$A$50,'lits occup graphique'!AJ28=1),"P",IF(AND(AJ$1&gt;$A$50,'lits occup graphique'!AJ28&gt;=2),"MP",IF(AJ$1&lt;=$A$50,'lits occup graphique'!AJ28,0)))</f>
        <v>#REF!</v>
      </c>
      <c r="AK28" s="24" t="e">
        <f ca="1">IF(AND(AK$1&gt;$A$50,'lits occup graphique'!AK28=1),"P",IF(AND(AK$1&gt;$A$50,'lits occup graphique'!AK28&gt;=2),"MP",IF(AK$1&lt;=$A$50,'lits occup graphique'!AK28,0)))</f>
        <v>#REF!</v>
      </c>
      <c r="AL28" s="24" t="e">
        <f ca="1">IF(AND(AL$1&gt;$A$50,'lits occup graphique'!AL28=1),"P",IF(AND(AL$1&gt;$A$50,'lits occup graphique'!AL28&gt;=2),"MP",IF(AL$1&lt;=$A$50,'lits occup graphique'!AL28,0)))</f>
        <v>#REF!</v>
      </c>
      <c r="AM28" s="24" t="e">
        <f ca="1">IF(AND(AM$1&gt;$A$50,'lits occup graphique'!AM28=1),"P",IF(AND(AM$1&gt;$A$50,'lits occup graphique'!AM28&gt;=2),"MP",IF(AM$1&lt;=$A$50,'lits occup graphique'!AM28,0)))</f>
        <v>#REF!</v>
      </c>
      <c r="AN28" s="24" t="e">
        <f ca="1">IF(AND(AN$1&gt;$A$50,'lits occup graphique'!AN28=1),"P",IF(AND(AN$1&gt;$A$50,'lits occup graphique'!AN28&gt;=2),"MP",IF(AN$1&lt;=$A$50,'lits occup graphique'!AN28,0)))</f>
        <v>#REF!</v>
      </c>
      <c r="AO28" s="24" t="e">
        <f ca="1">IF(AND(AO$1&gt;$A$50,'lits occup graphique'!AO28=1),"P",IF(AND(AO$1&gt;$A$50,'lits occup graphique'!AO28&gt;=2),"MP",IF(AO$1&lt;=$A$50,'lits occup graphique'!AO28,0)))</f>
        <v>#REF!</v>
      </c>
      <c r="AP28" s="24" t="e">
        <f ca="1">IF(AND(AP$1&gt;$A$50,'lits occup graphique'!AP28=1),"P",IF(AND(AP$1&gt;$A$50,'lits occup graphique'!AP28&gt;=2),"MP",IF(AP$1&lt;=$A$50,'lits occup graphique'!AP28,0)))</f>
        <v>#REF!</v>
      </c>
      <c r="AQ28" s="24" t="e">
        <f ca="1">IF(AND(AQ$1&gt;$A$50,'lits occup graphique'!AQ28=1),"P",IF(AND(AQ$1&gt;$A$50,'lits occup graphique'!AQ28&gt;=2),"MP",IF(AQ$1&lt;=$A$50,'lits occup graphique'!AQ28,0)))</f>
        <v>#REF!</v>
      </c>
      <c r="AR28" s="24" t="e">
        <f ca="1">IF(AND(AR$1&gt;$A$50,'lits occup graphique'!AR28=1),"P",IF(AND(AR$1&gt;$A$50,'lits occup graphique'!AR28&gt;=2),"MP",IF(AR$1&lt;=$A$50,'lits occup graphique'!AR28,0)))</f>
        <v>#REF!</v>
      </c>
      <c r="AS28" s="24" t="e">
        <f ca="1">IF(AND(AS$1&gt;$A$50,'lits occup graphique'!AS28=1),"P",IF(AND(AS$1&gt;$A$50,'lits occup graphique'!AS28&gt;=2),"MP",IF(AS$1&lt;=$A$50,'lits occup graphique'!AS28,0)))</f>
        <v>#REF!</v>
      </c>
      <c r="AT28" s="24" t="e">
        <f ca="1">IF(AND(AT$1&gt;$A$50,'lits occup graphique'!AT28=1),"P",IF(AND(AT$1&gt;$A$50,'lits occup graphique'!AT28&gt;=2),"MP",IF(AT$1&lt;=$A$50,'lits occup graphique'!AT28,0)))</f>
        <v>#REF!</v>
      </c>
      <c r="AU28" s="24" t="e">
        <f ca="1">IF(AND(AU$1&gt;$A$50,'lits occup graphique'!AU28=1),"P",IF(AND(AU$1&gt;$A$50,'lits occup graphique'!AU28&gt;=2),"MP",IF(AU$1&lt;=$A$50,'lits occup graphique'!AU28,0)))</f>
        <v>#REF!</v>
      </c>
      <c r="AV28" s="24" t="e">
        <f ca="1">IF(AND(AV$1&gt;$A$50,'lits occup graphique'!AV28=1),"P",IF(AND(AV$1&gt;$A$50,'lits occup graphique'!AV28&gt;=2),"MP",IF(AV$1&lt;=$A$50,'lits occup graphique'!AV28,0)))</f>
        <v>#REF!</v>
      </c>
      <c r="AW28" s="24" t="e">
        <f ca="1">IF(AND(AW$1&gt;$A$50,'lits occup graphique'!AW28=1),"P",IF(AND(AW$1&gt;$A$50,'lits occup graphique'!AW28&gt;=2),"MP",IF(AW$1&lt;=$A$50,'lits occup graphique'!AW28,0)))</f>
        <v>#REF!</v>
      </c>
      <c r="AX28" s="24" t="e">
        <f ca="1">IF(AND(AX$1&gt;$A$50,'lits occup graphique'!AX28=1),"P",IF(AND(AX$1&gt;$A$50,'lits occup graphique'!AX28&gt;=2),"MP",IF(AX$1&lt;=$A$50,'lits occup graphique'!AX28,0)))</f>
        <v>#REF!</v>
      </c>
      <c r="AY28" s="24" t="e">
        <f ca="1">IF(AND(AY$1&gt;$A$50,'lits occup graphique'!AY28=1),"P",IF(AND(AY$1&gt;$A$50,'lits occup graphique'!AY28&gt;=2),"MP",IF(AY$1&lt;=$A$50,'lits occup graphique'!AY28,0)))</f>
        <v>#REF!</v>
      </c>
      <c r="AZ28" s="24" t="e">
        <f ca="1">IF(AND(AZ$1&gt;$A$50,'lits occup graphique'!AZ28=1),"P",IF(AND(AZ$1&gt;$A$50,'lits occup graphique'!AZ28&gt;=2),"MP",IF(AZ$1&lt;=$A$50,'lits occup graphique'!AZ28,0)))</f>
        <v>#REF!</v>
      </c>
      <c r="BA28" s="24" t="e">
        <f ca="1">IF(AND(BA$1&gt;$A$50,'lits occup graphique'!BA28=1),"P",IF(AND(BA$1&gt;$A$50,'lits occup graphique'!BA28&gt;=2),"MP",IF(BA$1&lt;=$A$50,'lits occup graphique'!BA28,0)))</f>
        <v>#REF!</v>
      </c>
      <c r="BB28" s="24" t="e">
        <f ca="1">IF(AND(BB$1&gt;$A$50,'lits occup graphique'!BB28=1),"P",IF(AND(BB$1&gt;$A$50,'lits occup graphique'!BB28&gt;=2),"MP",IF(BB$1&lt;=$A$50,'lits occup graphique'!BB28,0)))</f>
        <v>#REF!</v>
      </c>
      <c r="BC28" s="24" t="e">
        <f ca="1">IF(AND(BC$1&gt;$A$50,'lits occup graphique'!BC28=1),"P",IF(AND(BC$1&gt;$A$50,'lits occup graphique'!BC28&gt;=2),"MP",IF(BC$1&lt;=$A$50,'lits occup graphique'!BC28,0)))</f>
        <v>#REF!</v>
      </c>
      <c r="BD28" s="24" t="e">
        <f ca="1">IF(AND(BD$1&gt;$A$50,'lits occup graphique'!BD28=1),"P",IF(AND(BD$1&gt;$A$50,'lits occup graphique'!BD28&gt;=2),"MP",IF(BD$1&lt;=$A$50,'lits occup graphique'!BD28,0)))</f>
        <v>#REF!</v>
      </c>
      <c r="BE28" s="24" t="e">
        <f ca="1">IF(AND(BE$1&gt;$A$50,'lits occup graphique'!BE28=1),"P",IF(AND(BE$1&gt;$A$50,'lits occup graphique'!BE28&gt;=2),"MP",IF(BE$1&lt;=$A$50,'lits occup graphique'!BE28,0)))</f>
        <v>#REF!</v>
      </c>
      <c r="BF28" s="24" t="e">
        <f ca="1">IF(AND(BF$1&gt;$A$50,'lits occup graphique'!BF28=1),"P",IF(AND(BF$1&gt;$A$50,'lits occup graphique'!BF28&gt;=2),"MP",IF(BF$1&lt;=$A$50,'lits occup graphique'!BF28,0)))</f>
        <v>#REF!</v>
      </c>
      <c r="BG28" s="24" t="e">
        <f ca="1">IF(AND(BG$1&gt;$A$50,'lits occup graphique'!BG28=1),"P",IF(AND(BG$1&gt;$A$50,'lits occup graphique'!BG28&gt;=2),"MP",IF(BG$1&lt;=$A$50,'lits occup graphique'!BG28,0)))</f>
        <v>#REF!</v>
      </c>
      <c r="BH28" s="24" t="e">
        <f ca="1">IF(AND(BH$1&gt;$A$50,'lits occup graphique'!BH28=1),"P",IF(AND(BH$1&gt;$A$50,'lits occup graphique'!BH28&gt;=2),"MP",IF(BH$1&lt;=$A$50,'lits occup graphique'!BH28,0)))</f>
        <v>#REF!</v>
      </c>
      <c r="BI28" s="24" t="e">
        <f ca="1">IF(AND(BI$1&gt;$A$50,'lits occup graphique'!BI28=1),"P",IF(AND(BI$1&gt;$A$50,'lits occup graphique'!BI28&gt;=2),"MP",IF(BI$1&lt;=$A$50,'lits occup graphique'!BI28,0)))</f>
        <v>#REF!</v>
      </c>
      <c r="BJ28" s="24" t="e">
        <f ca="1">IF(AND(BJ$1&gt;$A$50,'lits occup graphique'!BJ28=1),"P",IF(AND(BJ$1&gt;$A$50,'lits occup graphique'!BJ28&gt;=2),"MP",IF(BJ$1&lt;=$A$50,'lits occup graphique'!BJ28,0)))</f>
        <v>#REF!</v>
      </c>
      <c r="BK28" s="24" t="e">
        <f ca="1">IF(AND(BK$1&gt;$A$50,'lits occup graphique'!BK28=1),"P",IF(AND(BK$1&gt;$A$50,'lits occup graphique'!BK28&gt;=2),"MP",IF(BK$1&lt;=$A$50,'lits occup graphique'!BK28,0)))</f>
        <v>#REF!</v>
      </c>
      <c r="BL28" s="24" t="e">
        <f ca="1">IF(AND(BL$1&gt;$A$50,'lits occup graphique'!BL28=1),"P",IF(AND(BL$1&gt;$A$50,'lits occup graphique'!BL28&gt;=2),"MP",IF(BL$1&lt;=$A$50,'lits occup graphique'!BL28,0)))</f>
        <v>#REF!</v>
      </c>
      <c r="BM28" s="26"/>
      <c r="BN28" s="26"/>
      <c r="BO28" s="26"/>
      <c r="BP28" s="26"/>
      <c r="BQ28" s="26"/>
      <c r="BR28" s="26"/>
      <c r="BS28" s="26"/>
      <c r="BT28" s="26"/>
      <c r="BU28" s="26"/>
      <c r="BV28" s="26"/>
      <c r="BW28" s="26"/>
      <c r="BX28" s="26"/>
      <c r="BY28" s="26"/>
      <c r="BZ28" s="26"/>
      <c r="CA28" s="26"/>
      <c r="CB28" s="26"/>
      <c r="CC28" s="26"/>
    </row>
    <row r="29" spans="1:81" x14ac:dyDescent="0.2">
      <c r="A29" s="21" t="s">
        <v>224</v>
      </c>
      <c r="B29" s="24" t="e">
        <f ca="1">IF(AND(B$1&gt;$A$50,'lits occup graphique'!B29=1),"P",IF(AND(B$1&gt;$A$50,'lits occup graphique'!B29&gt;=2),"MP",IF(B$1&lt;=$A$50,'lits occup graphique'!B29,0)))</f>
        <v>#REF!</v>
      </c>
      <c r="C29" s="24" t="e">
        <f ca="1">IF(AND(C$1&gt;$A$50,'lits occup graphique'!C29=1),"P",IF(AND(C$1&gt;$A$50,'lits occup graphique'!C29&gt;=2),"MP",IF(C$1&lt;=$A$50,'lits occup graphique'!C29,0)))</f>
        <v>#REF!</v>
      </c>
      <c r="D29" s="24" t="e">
        <f ca="1">IF(AND(D$1&gt;$A$50,'lits occup graphique'!D29=1),"P",IF(AND(D$1&gt;$A$50,'lits occup graphique'!D29&gt;=2),"MP",IF(D$1&lt;=$A$50,'lits occup graphique'!D29,0)))</f>
        <v>#REF!</v>
      </c>
      <c r="E29" s="24" t="e">
        <f ca="1">IF(AND(E$1&gt;$A$50,'lits occup graphique'!E29=1),"P",IF(AND(E$1&gt;$A$50,'lits occup graphique'!E29&gt;=2),"MP",IF(E$1&lt;=$A$50,'lits occup graphique'!E29,0)))</f>
        <v>#REF!</v>
      </c>
      <c r="F29" s="24" t="e">
        <f ca="1">IF(AND(F$1&gt;$A$50,'lits occup graphique'!F29=1),"P",IF(AND(F$1&gt;$A$50,'lits occup graphique'!F29&gt;=2),"MP",IF(F$1&lt;=$A$50,'lits occup graphique'!F29,0)))</f>
        <v>#REF!</v>
      </c>
      <c r="G29" s="24" t="e">
        <f ca="1">IF(AND(G$1&gt;$A$50,'lits occup graphique'!G29=1),"P",IF(AND(G$1&gt;$A$50,'lits occup graphique'!G29&gt;=2),"MP",IF(G$1&lt;=$A$50,'lits occup graphique'!G29,0)))</f>
        <v>#REF!</v>
      </c>
      <c r="H29" s="24" t="e">
        <f ca="1">IF(AND(H$1&gt;$A$50,'lits occup graphique'!H29=1),"P",IF(AND(H$1&gt;$A$50,'lits occup graphique'!H29&gt;=2),"MP",IF(H$1&lt;=$A$50,'lits occup graphique'!H29,0)))</f>
        <v>#REF!</v>
      </c>
      <c r="I29" s="24" t="e">
        <f ca="1">IF(AND(I$1&gt;$A$50,'lits occup graphique'!I29=1),"P",IF(AND(I$1&gt;$A$50,'lits occup graphique'!I29&gt;=2),"MP",IF(I$1&lt;=$A$50,'lits occup graphique'!I29,0)))</f>
        <v>#REF!</v>
      </c>
      <c r="J29" s="24" t="e">
        <f ca="1">IF(AND(J$1&gt;$A$50,'lits occup graphique'!J29=1),"P",IF(AND(J$1&gt;$A$50,'lits occup graphique'!J29&gt;=2),"MP",IF(J$1&lt;=$A$50,'lits occup graphique'!J29,0)))</f>
        <v>#REF!</v>
      </c>
      <c r="K29" s="24" t="e">
        <f ca="1">IF(AND(K$1&gt;$A$50,'lits occup graphique'!K29=1),"P",IF(AND(K$1&gt;$A$50,'lits occup graphique'!K29&gt;=2),"MP",IF(K$1&lt;=$A$50,'lits occup graphique'!K29,0)))</f>
        <v>#REF!</v>
      </c>
      <c r="L29" s="24" t="e">
        <f ca="1">IF(AND(L$1&gt;$A$50,'lits occup graphique'!L29=1),"P",IF(AND(L$1&gt;$A$50,'lits occup graphique'!L29&gt;=2),"MP",IF(L$1&lt;=$A$50,'lits occup graphique'!L29,0)))</f>
        <v>#REF!</v>
      </c>
      <c r="M29" s="24" t="e">
        <f ca="1">IF(AND(M$1&gt;$A$50,'lits occup graphique'!M29=1),"P",IF(AND(M$1&gt;$A$50,'lits occup graphique'!M29&gt;=2),"MP",IF(M$1&lt;=$A$50,'lits occup graphique'!M29,0)))</f>
        <v>#REF!</v>
      </c>
      <c r="N29" s="24" t="e">
        <f ca="1">IF(AND(N$1&gt;$A$50,'lits occup graphique'!N29=1),"P",IF(AND(N$1&gt;$A$50,'lits occup graphique'!N29&gt;=2),"MP",IF(N$1&lt;=$A$50,'lits occup graphique'!N29,0)))</f>
        <v>#REF!</v>
      </c>
      <c r="O29" s="24" t="e">
        <f ca="1">IF(AND(O$1&gt;$A$50,'lits occup graphique'!O29=1),"P",IF(AND(O$1&gt;$A$50,'lits occup graphique'!O29&gt;=2),"MP",IF(O$1&lt;=$A$50,'lits occup graphique'!O29,0)))</f>
        <v>#REF!</v>
      </c>
      <c r="P29" s="24" t="e">
        <f ca="1">IF(AND(P$1&gt;$A$50,'lits occup graphique'!P29=1),"P",IF(AND(P$1&gt;$A$50,'lits occup graphique'!P29&gt;=2),"MP",IF(P$1&lt;=$A$50,'lits occup graphique'!P29,0)))</f>
        <v>#REF!</v>
      </c>
      <c r="Q29" s="24" t="e">
        <f ca="1">IF(AND(Q$1&gt;$A$50,'lits occup graphique'!Q29=1),"P",IF(AND(Q$1&gt;$A$50,'lits occup graphique'!Q29&gt;=2),"MP",IF(Q$1&lt;=$A$50,'lits occup graphique'!Q29,0)))</f>
        <v>#REF!</v>
      </c>
      <c r="R29" s="24" t="e">
        <f ca="1">IF(AND(R$1&gt;$A$50,'lits occup graphique'!R29=1),"P",IF(AND(R$1&gt;$A$50,'lits occup graphique'!R29&gt;=2),"MP",IF(R$1&lt;=$A$50,'lits occup graphique'!R29,0)))</f>
        <v>#REF!</v>
      </c>
      <c r="S29" s="24" t="e">
        <f ca="1">IF(AND(S$1&gt;$A$50,'lits occup graphique'!S29=1),"P",IF(AND(S$1&gt;$A$50,'lits occup graphique'!S29&gt;=2),"MP",IF(S$1&lt;=$A$50,'lits occup graphique'!S29,0)))</f>
        <v>#REF!</v>
      </c>
      <c r="T29" s="24" t="e">
        <f ca="1">IF(AND(T$1&gt;$A$50,'lits occup graphique'!T29=1),"P",IF(AND(T$1&gt;$A$50,'lits occup graphique'!T29&gt;=2),"MP",IF(T$1&lt;=$A$50,'lits occup graphique'!T29,0)))</f>
        <v>#REF!</v>
      </c>
      <c r="U29" s="24" t="e">
        <f ca="1">IF(AND(U$1&gt;$A$50,'lits occup graphique'!U29=1),"P",IF(AND(U$1&gt;$A$50,'lits occup graphique'!U29&gt;=2),"MP",IF(U$1&lt;=$A$50,'lits occup graphique'!U29,0)))</f>
        <v>#REF!</v>
      </c>
      <c r="V29" s="24" t="e">
        <f ca="1">IF(AND(V$1&gt;$A$50,'lits occup graphique'!V29=1),"P",IF(AND(V$1&gt;$A$50,'lits occup graphique'!V29&gt;=2),"MP",IF(V$1&lt;=$A$50,'lits occup graphique'!V29,0)))</f>
        <v>#REF!</v>
      </c>
      <c r="W29" s="24" t="e">
        <f ca="1">IF(AND(W$1&gt;$A$50,'lits occup graphique'!W29=1),"P",IF(AND(W$1&gt;$A$50,'lits occup graphique'!W29&gt;=2),"MP",IF(W$1&lt;=$A$50,'lits occup graphique'!W29,0)))</f>
        <v>#REF!</v>
      </c>
      <c r="X29" s="24" t="e">
        <f ca="1">IF(AND(X$1&gt;$A$50,'lits occup graphique'!X29=1),"P",IF(AND(X$1&gt;$A$50,'lits occup graphique'!X29&gt;=2),"MP",IF(X$1&lt;=$A$50,'lits occup graphique'!X29,0)))</f>
        <v>#REF!</v>
      </c>
      <c r="Y29" s="24" t="e">
        <f ca="1">IF(AND(Y$1&gt;$A$50,'lits occup graphique'!Y29=1),"P",IF(AND(Y$1&gt;$A$50,'lits occup graphique'!Y29&gt;=2),"MP",IF(Y$1&lt;=$A$50,'lits occup graphique'!Y29,0)))</f>
        <v>#REF!</v>
      </c>
      <c r="Z29" s="24" t="e">
        <f ca="1">IF(AND(Z$1&gt;$A$50,'lits occup graphique'!Z29=1),"P",IF(AND(Z$1&gt;$A$50,'lits occup graphique'!Z29&gt;=2),"MP",IF(Z$1&lt;=$A$50,'lits occup graphique'!Z29,0)))</f>
        <v>#REF!</v>
      </c>
      <c r="AA29" s="24" t="e">
        <f ca="1">IF(AND(AA$1&gt;$A$50,'lits occup graphique'!AA29=1),"P",IF(AND(AA$1&gt;$A$50,'lits occup graphique'!AA29&gt;=2),"MP",IF(AA$1&lt;=$A$50,'lits occup graphique'!AA29,0)))</f>
        <v>#REF!</v>
      </c>
      <c r="AB29" s="24" t="e">
        <f ca="1">IF(AND(AB$1&gt;$A$50,'lits occup graphique'!AB29=1),"P",IF(AND(AB$1&gt;$A$50,'lits occup graphique'!AB29&gt;=2),"MP",IF(AB$1&lt;=$A$50,'lits occup graphique'!AB29,0)))</f>
        <v>#REF!</v>
      </c>
      <c r="AC29" s="24" t="e">
        <f ca="1">IF(AND(AC$1&gt;$A$50,'lits occup graphique'!AC29=1),"P",IF(AND(AC$1&gt;$A$50,'lits occup graphique'!AC29&gt;=2),"MP",IF(AC$1&lt;=$A$50,'lits occup graphique'!AC29,0)))</f>
        <v>#REF!</v>
      </c>
      <c r="AD29" s="24" t="e">
        <f ca="1">IF(AND(AD$1&gt;$A$50,'lits occup graphique'!AD29=1),"P",IF(AND(AD$1&gt;$A$50,'lits occup graphique'!AD29&gt;=2),"MP",IF(AD$1&lt;=$A$50,'lits occup graphique'!AD29,0)))</f>
        <v>#REF!</v>
      </c>
      <c r="AE29" s="24" t="e">
        <f ca="1">IF(AND(AE$1&gt;$A$50,'lits occup graphique'!AE29=1),"P",IF(AND(AE$1&gt;$A$50,'lits occup graphique'!AE29&gt;=2),"MP",IF(AE$1&lt;=$A$50,'lits occup graphique'!AE29,0)))</f>
        <v>#REF!</v>
      </c>
      <c r="AF29" s="24" t="e">
        <f ca="1">IF(AND(AF$1&gt;$A$50,'lits occup graphique'!AF29=1),"P",IF(AND(AF$1&gt;$A$50,'lits occup graphique'!AF29&gt;=2),"MP",IF(AF$1&lt;=$A$50,'lits occup graphique'!AF29,0)))</f>
        <v>#REF!</v>
      </c>
      <c r="AG29" s="24" t="e">
        <f ca="1">IF(AND(AG$1&gt;$A$50,'lits occup graphique'!AG29=1),"P",IF(AND(AG$1&gt;$A$50,'lits occup graphique'!AG29&gt;=2),"MP",IF(AG$1&lt;=$A$50,'lits occup graphique'!AG29,0)))</f>
        <v>#REF!</v>
      </c>
      <c r="AH29" s="24" t="e">
        <f ca="1">IF(AND(AH$1&gt;$A$50,'lits occup graphique'!AH29=1),"P",IF(AND(AH$1&gt;$A$50,'lits occup graphique'!AH29&gt;=2),"MP",IF(AH$1&lt;=$A$50,'lits occup graphique'!AH29,0)))</f>
        <v>#REF!</v>
      </c>
      <c r="AI29" s="24" t="e">
        <f ca="1">IF(AND(AI$1&gt;$A$50,'lits occup graphique'!AI29=1),"P",IF(AND(AI$1&gt;$A$50,'lits occup graphique'!AI29&gt;=2),"MP",IF(AI$1&lt;=$A$50,'lits occup graphique'!AI29,0)))</f>
        <v>#REF!</v>
      </c>
      <c r="AJ29" s="24" t="e">
        <f ca="1">IF(AND(AJ$1&gt;$A$50,'lits occup graphique'!AJ29=1),"P",IF(AND(AJ$1&gt;$A$50,'lits occup graphique'!AJ29&gt;=2),"MP",IF(AJ$1&lt;=$A$50,'lits occup graphique'!AJ29,0)))</f>
        <v>#REF!</v>
      </c>
      <c r="AK29" s="24" t="e">
        <f ca="1">IF(AND(AK$1&gt;$A$50,'lits occup graphique'!AK29=1),"P",IF(AND(AK$1&gt;$A$50,'lits occup graphique'!AK29&gt;=2),"MP",IF(AK$1&lt;=$A$50,'lits occup graphique'!AK29,0)))</f>
        <v>#REF!</v>
      </c>
      <c r="AL29" s="24" t="e">
        <f ca="1">IF(AND(AL$1&gt;$A$50,'lits occup graphique'!AL29=1),"P",IF(AND(AL$1&gt;$A$50,'lits occup graphique'!AL29&gt;=2),"MP",IF(AL$1&lt;=$A$50,'lits occup graphique'!AL29,0)))</f>
        <v>#REF!</v>
      </c>
      <c r="AM29" s="24" t="e">
        <f ca="1">IF(AND(AM$1&gt;$A$50,'lits occup graphique'!AM29=1),"P",IF(AND(AM$1&gt;$A$50,'lits occup graphique'!AM29&gt;=2),"MP",IF(AM$1&lt;=$A$50,'lits occup graphique'!AM29,0)))</f>
        <v>#REF!</v>
      </c>
      <c r="AN29" s="24" t="e">
        <f ca="1">IF(AND(AN$1&gt;$A$50,'lits occup graphique'!AN29=1),"P",IF(AND(AN$1&gt;$A$50,'lits occup graphique'!AN29&gt;=2),"MP",IF(AN$1&lt;=$A$50,'lits occup graphique'!AN29,0)))</f>
        <v>#REF!</v>
      </c>
      <c r="AO29" s="24" t="e">
        <f ca="1">IF(AND(AO$1&gt;$A$50,'lits occup graphique'!AO29=1),"P",IF(AND(AO$1&gt;$A$50,'lits occup graphique'!AO29&gt;=2),"MP",IF(AO$1&lt;=$A$50,'lits occup graphique'!AO29,0)))</f>
        <v>#REF!</v>
      </c>
      <c r="AP29" s="24" t="e">
        <f ca="1">IF(AND(AP$1&gt;$A$50,'lits occup graphique'!AP29=1),"P",IF(AND(AP$1&gt;$A$50,'lits occup graphique'!AP29&gt;=2),"MP",IF(AP$1&lt;=$A$50,'lits occup graphique'!AP29,0)))</f>
        <v>#REF!</v>
      </c>
      <c r="AQ29" s="24" t="e">
        <f ca="1">IF(AND(AQ$1&gt;$A$50,'lits occup graphique'!AQ29=1),"P",IF(AND(AQ$1&gt;$A$50,'lits occup graphique'!AQ29&gt;=2),"MP",IF(AQ$1&lt;=$A$50,'lits occup graphique'!AQ29,0)))</f>
        <v>#REF!</v>
      </c>
      <c r="AR29" s="24" t="e">
        <f ca="1">IF(AND(AR$1&gt;$A$50,'lits occup graphique'!AR29=1),"P",IF(AND(AR$1&gt;$A$50,'lits occup graphique'!AR29&gt;=2),"MP",IF(AR$1&lt;=$A$50,'lits occup graphique'!AR29,0)))</f>
        <v>#REF!</v>
      </c>
      <c r="AS29" s="24" t="e">
        <f ca="1">IF(AND(AS$1&gt;$A$50,'lits occup graphique'!AS29=1),"P",IF(AND(AS$1&gt;$A$50,'lits occup graphique'!AS29&gt;=2),"MP",IF(AS$1&lt;=$A$50,'lits occup graphique'!AS29,0)))</f>
        <v>#REF!</v>
      </c>
      <c r="AT29" s="24" t="e">
        <f ca="1">IF(AND(AT$1&gt;$A$50,'lits occup graphique'!AT29=1),"P",IF(AND(AT$1&gt;$A$50,'lits occup graphique'!AT29&gt;=2),"MP",IF(AT$1&lt;=$A$50,'lits occup graphique'!AT29,0)))</f>
        <v>#REF!</v>
      </c>
      <c r="AU29" s="24" t="e">
        <f ca="1">IF(AND(AU$1&gt;$A$50,'lits occup graphique'!AU29=1),"P",IF(AND(AU$1&gt;$A$50,'lits occup graphique'!AU29&gt;=2),"MP",IF(AU$1&lt;=$A$50,'lits occup graphique'!AU29,0)))</f>
        <v>#REF!</v>
      </c>
      <c r="AV29" s="24" t="e">
        <f ca="1">IF(AND(AV$1&gt;$A$50,'lits occup graphique'!AV29=1),"P",IF(AND(AV$1&gt;$A$50,'lits occup graphique'!AV29&gt;=2),"MP",IF(AV$1&lt;=$A$50,'lits occup graphique'!AV29,0)))</f>
        <v>#REF!</v>
      </c>
      <c r="AW29" s="24" t="e">
        <f ca="1">IF(AND(AW$1&gt;$A$50,'lits occup graphique'!AW29=1),"P",IF(AND(AW$1&gt;$A$50,'lits occup graphique'!AW29&gt;=2),"MP",IF(AW$1&lt;=$A$50,'lits occup graphique'!AW29,0)))</f>
        <v>#REF!</v>
      </c>
      <c r="AX29" s="24" t="e">
        <f ca="1">IF(AND(AX$1&gt;$A$50,'lits occup graphique'!AX29=1),"P",IF(AND(AX$1&gt;$A$50,'lits occup graphique'!AX29&gt;=2),"MP",IF(AX$1&lt;=$A$50,'lits occup graphique'!AX29,0)))</f>
        <v>#REF!</v>
      </c>
      <c r="AY29" s="24" t="e">
        <f ca="1">IF(AND(AY$1&gt;$A$50,'lits occup graphique'!AY29=1),"P",IF(AND(AY$1&gt;$A$50,'lits occup graphique'!AY29&gt;=2),"MP",IF(AY$1&lt;=$A$50,'lits occup graphique'!AY29,0)))</f>
        <v>#REF!</v>
      </c>
      <c r="AZ29" s="24" t="e">
        <f ca="1">IF(AND(AZ$1&gt;$A$50,'lits occup graphique'!AZ29=1),"P",IF(AND(AZ$1&gt;$A$50,'lits occup graphique'!AZ29&gt;=2),"MP",IF(AZ$1&lt;=$A$50,'lits occup graphique'!AZ29,0)))</f>
        <v>#REF!</v>
      </c>
      <c r="BA29" s="24" t="e">
        <f ca="1">IF(AND(BA$1&gt;$A$50,'lits occup graphique'!BA29=1),"P",IF(AND(BA$1&gt;$A$50,'lits occup graphique'!BA29&gt;=2),"MP",IF(BA$1&lt;=$A$50,'lits occup graphique'!BA29,0)))</f>
        <v>#REF!</v>
      </c>
      <c r="BB29" s="24" t="e">
        <f ca="1">IF(AND(BB$1&gt;$A$50,'lits occup graphique'!BB29=1),"P",IF(AND(BB$1&gt;$A$50,'lits occup graphique'!BB29&gt;=2),"MP",IF(BB$1&lt;=$A$50,'lits occup graphique'!BB29,0)))</f>
        <v>#REF!</v>
      </c>
      <c r="BC29" s="24" t="e">
        <f ca="1">IF(AND(BC$1&gt;$A$50,'lits occup graphique'!BC29=1),"P",IF(AND(BC$1&gt;$A$50,'lits occup graphique'!BC29&gt;=2),"MP",IF(BC$1&lt;=$A$50,'lits occup graphique'!BC29,0)))</f>
        <v>#REF!</v>
      </c>
      <c r="BD29" s="24" t="e">
        <f ca="1">IF(AND(BD$1&gt;$A$50,'lits occup graphique'!BD29=1),"P",IF(AND(BD$1&gt;$A$50,'lits occup graphique'!BD29&gt;=2),"MP",IF(BD$1&lt;=$A$50,'lits occup graphique'!BD29,0)))</f>
        <v>#REF!</v>
      </c>
      <c r="BE29" s="24" t="e">
        <f ca="1">IF(AND(BE$1&gt;$A$50,'lits occup graphique'!BE29=1),"P",IF(AND(BE$1&gt;$A$50,'lits occup graphique'!BE29&gt;=2),"MP",IF(BE$1&lt;=$A$50,'lits occup graphique'!BE29,0)))</f>
        <v>#REF!</v>
      </c>
      <c r="BF29" s="24" t="e">
        <f ca="1">IF(AND(BF$1&gt;$A$50,'lits occup graphique'!BF29=1),"P",IF(AND(BF$1&gt;$A$50,'lits occup graphique'!BF29&gt;=2),"MP",IF(BF$1&lt;=$A$50,'lits occup graphique'!BF29,0)))</f>
        <v>#REF!</v>
      </c>
      <c r="BG29" s="24" t="e">
        <f ca="1">IF(AND(BG$1&gt;$A$50,'lits occup graphique'!BG29=1),"P",IF(AND(BG$1&gt;$A$50,'lits occup graphique'!BG29&gt;=2),"MP",IF(BG$1&lt;=$A$50,'lits occup graphique'!BG29,0)))</f>
        <v>#REF!</v>
      </c>
      <c r="BH29" s="24" t="e">
        <f ca="1">IF(AND(BH$1&gt;$A$50,'lits occup graphique'!BH29=1),"P",IF(AND(BH$1&gt;$A$50,'lits occup graphique'!BH29&gt;=2),"MP",IF(BH$1&lt;=$A$50,'lits occup graphique'!BH29,0)))</f>
        <v>#REF!</v>
      </c>
      <c r="BI29" s="24" t="e">
        <f ca="1">IF(AND(BI$1&gt;$A$50,'lits occup graphique'!BI29=1),"P",IF(AND(BI$1&gt;$A$50,'lits occup graphique'!BI29&gt;=2),"MP",IF(BI$1&lt;=$A$50,'lits occup graphique'!BI29,0)))</f>
        <v>#REF!</v>
      </c>
      <c r="BJ29" s="24" t="e">
        <f ca="1">IF(AND(BJ$1&gt;$A$50,'lits occup graphique'!BJ29=1),"P",IF(AND(BJ$1&gt;$A$50,'lits occup graphique'!BJ29&gt;=2),"MP",IF(BJ$1&lt;=$A$50,'lits occup graphique'!BJ29,0)))</f>
        <v>#REF!</v>
      </c>
      <c r="BK29" s="24" t="e">
        <f ca="1">IF(AND(BK$1&gt;$A$50,'lits occup graphique'!BK29=1),"P",IF(AND(BK$1&gt;$A$50,'lits occup graphique'!BK29&gt;=2),"MP",IF(BK$1&lt;=$A$50,'lits occup graphique'!BK29,0)))</f>
        <v>#REF!</v>
      </c>
      <c r="BL29" s="24" t="e">
        <f ca="1">IF(AND(BL$1&gt;$A$50,'lits occup graphique'!BL29=1),"P",IF(AND(BL$1&gt;$A$50,'lits occup graphique'!BL29&gt;=2),"MP",IF(BL$1&lt;=$A$50,'lits occup graphique'!BL29,0)))</f>
        <v>#REF!</v>
      </c>
      <c r="BM29" s="26"/>
      <c r="BN29" s="26"/>
      <c r="BO29" s="26"/>
      <c r="BP29" s="26"/>
      <c r="BQ29" s="26"/>
      <c r="BR29" s="26"/>
      <c r="BS29" s="26"/>
      <c r="BT29" s="26"/>
      <c r="BU29" s="26"/>
      <c r="BV29" s="26"/>
      <c r="BW29" s="26"/>
      <c r="BX29" s="26"/>
      <c r="BY29" s="26"/>
      <c r="BZ29" s="26"/>
      <c r="CA29" s="26"/>
      <c r="CB29" s="26"/>
      <c r="CC29" s="26"/>
    </row>
    <row r="30" spans="1:81" x14ac:dyDescent="0.2">
      <c r="A30" s="21" t="s">
        <v>225</v>
      </c>
      <c r="B30" s="24" t="e">
        <f ca="1">IF(AND(B$1&gt;$A$50,'lits occup graphique'!B30=1),"P",IF(AND(B$1&gt;$A$50,'lits occup graphique'!B30&gt;=2),"MP",IF(B$1&lt;=$A$50,'lits occup graphique'!B30,0)))</f>
        <v>#REF!</v>
      </c>
      <c r="C30" s="24" t="e">
        <f ca="1">IF(AND(C$1&gt;$A$50,'lits occup graphique'!C30=1),"P",IF(AND(C$1&gt;$A$50,'lits occup graphique'!C30&gt;=2),"MP",IF(C$1&lt;=$A$50,'lits occup graphique'!C30,0)))</f>
        <v>#REF!</v>
      </c>
      <c r="D30" s="24" t="e">
        <f ca="1">IF(AND(D$1&gt;$A$50,'lits occup graphique'!D30=1),"P",IF(AND(D$1&gt;$A$50,'lits occup graphique'!D30&gt;=2),"MP",IF(D$1&lt;=$A$50,'lits occup graphique'!D30,0)))</f>
        <v>#REF!</v>
      </c>
      <c r="E30" s="24" t="e">
        <f ca="1">IF(AND(E$1&gt;$A$50,'lits occup graphique'!E30=1),"P",IF(AND(E$1&gt;$A$50,'lits occup graphique'!E30&gt;=2),"MP",IF(E$1&lt;=$A$50,'lits occup graphique'!E30,0)))</f>
        <v>#REF!</v>
      </c>
      <c r="F30" s="24" t="e">
        <f ca="1">IF(AND(F$1&gt;$A$50,'lits occup graphique'!F30=1),"P",IF(AND(F$1&gt;$A$50,'lits occup graphique'!F30&gt;=2),"MP",IF(F$1&lt;=$A$50,'lits occup graphique'!F30,0)))</f>
        <v>#REF!</v>
      </c>
      <c r="G30" s="24" t="e">
        <f ca="1">IF(AND(G$1&gt;$A$50,'lits occup graphique'!G30=1),"P",IF(AND(G$1&gt;$A$50,'lits occup graphique'!G30&gt;=2),"MP",IF(G$1&lt;=$A$50,'lits occup graphique'!G30,0)))</f>
        <v>#REF!</v>
      </c>
      <c r="H30" s="24" t="e">
        <f ca="1">IF(AND(H$1&gt;$A$50,'lits occup graphique'!H30=1),"P",IF(AND(H$1&gt;$A$50,'lits occup graphique'!H30&gt;=2),"MP",IF(H$1&lt;=$A$50,'lits occup graphique'!H30,0)))</f>
        <v>#REF!</v>
      </c>
      <c r="I30" s="24" t="e">
        <f ca="1">IF(AND(I$1&gt;$A$50,'lits occup graphique'!I30=1),"P",IF(AND(I$1&gt;$A$50,'lits occup graphique'!I30&gt;=2),"MP",IF(I$1&lt;=$A$50,'lits occup graphique'!I30,0)))</f>
        <v>#REF!</v>
      </c>
      <c r="J30" s="24" t="e">
        <f ca="1">IF(AND(J$1&gt;$A$50,'lits occup graphique'!J30=1),"P",IF(AND(J$1&gt;$A$50,'lits occup graphique'!J30&gt;=2),"MP",IF(J$1&lt;=$A$50,'lits occup graphique'!J30,0)))</f>
        <v>#REF!</v>
      </c>
      <c r="K30" s="24" t="e">
        <f ca="1">IF(AND(K$1&gt;$A$50,'lits occup graphique'!K30=1),"P",IF(AND(K$1&gt;$A$50,'lits occup graphique'!K30&gt;=2),"MP",IF(K$1&lt;=$A$50,'lits occup graphique'!K30,0)))</f>
        <v>#REF!</v>
      </c>
      <c r="L30" s="24" t="e">
        <f ca="1">IF(AND(L$1&gt;$A$50,'lits occup graphique'!L30=1),"P",IF(AND(L$1&gt;$A$50,'lits occup graphique'!L30&gt;=2),"MP",IF(L$1&lt;=$A$50,'lits occup graphique'!L30,0)))</f>
        <v>#REF!</v>
      </c>
      <c r="M30" s="24" t="e">
        <f ca="1">IF(AND(M$1&gt;$A$50,'lits occup graphique'!M30=1),"P",IF(AND(M$1&gt;$A$50,'lits occup graphique'!M30&gt;=2),"MP",IF(M$1&lt;=$A$50,'lits occup graphique'!M30,0)))</f>
        <v>#REF!</v>
      </c>
      <c r="N30" s="24" t="e">
        <f ca="1">IF(AND(N$1&gt;$A$50,'lits occup graphique'!N30=1),"P",IF(AND(N$1&gt;$A$50,'lits occup graphique'!N30&gt;=2),"MP",IF(N$1&lt;=$A$50,'lits occup graphique'!N30,0)))</f>
        <v>#REF!</v>
      </c>
      <c r="O30" s="24" t="e">
        <f ca="1">IF(AND(O$1&gt;$A$50,'lits occup graphique'!O30=1),"P",IF(AND(O$1&gt;$A$50,'lits occup graphique'!O30&gt;=2),"MP",IF(O$1&lt;=$A$50,'lits occup graphique'!O30,0)))</f>
        <v>#REF!</v>
      </c>
      <c r="P30" s="24" t="e">
        <f ca="1">IF(AND(P$1&gt;$A$50,'lits occup graphique'!P30=1),"P",IF(AND(P$1&gt;$A$50,'lits occup graphique'!P30&gt;=2),"MP",IF(P$1&lt;=$A$50,'lits occup graphique'!P30,0)))</f>
        <v>#REF!</v>
      </c>
      <c r="Q30" s="24" t="e">
        <f ca="1">IF(AND(Q$1&gt;$A$50,'lits occup graphique'!Q30=1),"P",IF(AND(Q$1&gt;$A$50,'lits occup graphique'!Q30&gt;=2),"MP",IF(Q$1&lt;=$A$50,'lits occup graphique'!Q30,0)))</f>
        <v>#REF!</v>
      </c>
      <c r="R30" s="24" t="e">
        <f ca="1">IF(AND(R$1&gt;$A$50,'lits occup graphique'!R30=1),"P",IF(AND(R$1&gt;$A$50,'lits occup graphique'!R30&gt;=2),"MP",IF(R$1&lt;=$A$50,'lits occup graphique'!R30,0)))</f>
        <v>#REF!</v>
      </c>
      <c r="S30" s="24" t="e">
        <f ca="1">IF(AND(S$1&gt;$A$50,'lits occup graphique'!S30=1),"P",IF(AND(S$1&gt;$A$50,'lits occup graphique'!S30&gt;=2),"MP",IF(S$1&lt;=$A$50,'lits occup graphique'!S30,0)))</f>
        <v>#REF!</v>
      </c>
      <c r="T30" s="24" t="e">
        <f ca="1">IF(AND(T$1&gt;$A$50,'lits occup graphique'!T30=1),"P",IF(AND(T$1&gt;$A$50,'lits occup graphique'!T30&gt;=2),"MP",IF(T$1&lt;=$A$50,'lits occup graphique'!T30,0)))</f>
        <v>#REF!</v>
      </c>
      <c r="U30" s="24" t="e">
        <f ca="1">IF(AND(U$1&gt;$A$50,'lits occup graphique'!U30=1),"P",IF(AND(U$1&gt;$A$50,'lits occup graphique'!U30&gt;=2),"MP",IF(U$1&lt;=$A$50,'lits occup graphique'!U30,0)))</f>
        <v>#REF!</v>
      </c>
      <c r="V30" s="24" t="e">
        <f ca="1">IF(AND(V$1&gt;$A$50,'lits occup graphique'!V30=1),"P",IF(AND(V$1&gt;$A$50,'lits occup graphique'!V30&gt;=2),"MP",IF(V$1&lt;=$A$50,'lits occup graphique'!V30,0)))</f>
        <v>#REF!</v>
      </c>
      <c r="W30" s="24" t="e">
        <f ca="1">IF(AND(W$1&gt;$A$50,'lits occup graphique'!W30=1),"P",IF(AND(W$1&gt;$A$50,'lits occup graphique'!W30&gt;=2),"MP",IF(W$1&lt;=$A$50,'lits occup graphique'!W30,0)))</f>
        <v>#REF!</v>
      </c>
      <c r="X30" s="24" t="e">
        <f ca="1">IF(AND(X$1&gt;$A$50,'lits occup graphique'!X30=1),"P",IF(AND(X$1&gt;$A$50,'lits occup graphique'!X30&gt;=2),"MP",IF(X$1&lt;=$A$50,'lits occup graphique'!X30,0)))</f>
        <v>#REF!</v>
      </c>
      <c r="Y30" s="24" t="e">
        <f ca="1">IF(AND(Y$1&gt;$A$50,'lits occup graphique'!Y30=1),"P",IF(AND(Y$1&gt;$A$50,'lits occup graphique'!Y30&gt;=2),"MP",IF(Y$1&lt;=$A$50,'lits occup graphique'!Y30,0)))</f>
        <v>#REF!</v>
      </c>
      <c r="Z30" s="24" t="e">
        <f ca="1">IF(AND(Z$1&gt;$A$50,'lits occup graphique'!Z30=1),"P",IF(AND(Z$1&gt;$A$50,'lits occup graphique'!Z30&gt;=2),"MP",IF(Z$1&lt;=$A$50,'lits occup graphique'!Z30,0)))</f>
        <v>#REF!</v>
      </c>
      <c r="AA30" s="24" t="e">
        <f ca="1">IF(AND(AA$1&gt;$A$50,'lits occup graphique'!AA30=1),"P",IF(AND(AA$1&gt;$A$50,'lits occup graphique'!AA30&gt;=2),"MP",IF(AA$1&lt;=$A$50,'lits occup graphique'!AA30,0)))</f>
        <v>#REF!</v>
      </c>
      <c r="AB30" s="24" t="e">
        <f ca="1">IF(AND(AB$1&gt;$A$50,'lits occup graphique'!AB30=1),"P",IF(AND(AB$1&gt;$A$50,'lits occup graphique'!AB30&gt;=2),"MP",IF(AB$1&lt;=$A$50,'lits occup graphique'!AB30,0)))</f>
        <v>#REF!</v>
      </c>
      <c r="AC30" s="24" t="e">
        <f ca="1">IF(AND(AC$1&gt;$A$50,'lits occup graphique'!AC30=1),"P",IF(AND(AC$1&gt;$A$50,'lits occup graphique'!AC30&gt;=2),"MP",IF(AC$1&lt;=$A$50,'lits occup graphique'!AC30,0)))</f>
        <v>#REF!</v>
      </c>
      <c r="AD30" s="24" t="e">
        <f ca="1">IF(AND(AD$1&gt;$A$50,'lits occup graphique'!AD30=1),"P",IF(AND(AD$1&gt;$A$50,'lits occup graphique'!AD30&gt;=2),"MP",IF(AD$1&lt;=$A$50,'lits occup graphique'!AD30,0)))</f>
        <v>#REF!</v>
      </c>
      <c r="AE30" s="24" t="e">
        <f ca="1">IF(AND(AE$1&gt;$A$50,'lits occup graphique'!AE30=1),"P",IF(AND(AE$1&gt;$A$50,'lits occup graphique'!AE30&gt;=2),"MP",IF(AE$1&lt;=$A$50,'lits occup graphique'!AE30,0)))</f>
        <v>#REF!</v>
      </c>
      <c r="AF30" s="24" t="e">
        <f ca="1">IF(AND(AF$1&gt;$A$50,'lits occup graphique'!AF30=1),"P",IF(AND(AF$1&gt;$A$50,'lits occup graphique'!AF30&gt;=2),"MP",IF(AF$1&lt;=$A$50,'lits occup graphique'!AF30,0)))</f>
        <v>#REF!</v>
      </c>
      <c r="AG30" s="24" t="e">
        <f ca="1">IF(AND(AG$1&gt;$A$50,'lits occup graphique'!AG30=1),"P",IF(AND(AG$1&gt;$A$50,'lits occup graphique'!AG30&gt;=2),"MP",IF(AG$1&lt;=$A$50,'lits occup graphique'!AG30,0)))</f>
        <v>#REF!</v>
      </c>
      <c r="AH30" s="24" t="e">
        <f ca="1">IF(AND(AH$1&gt;$A$50,'lits occup graphique'!AH30=1),"P",IF(AND(AH$1&gt;$A$50,'lits occup graphique'!AH30&gt;=2),"MP",IF(AH$1&lt;=$A$50,'lits occup graphique'!AH30,0)))</f>
        <v>#REF!</v>
      </c>
      <c r="AI30" s="24" t="e">
        <f ca="1">IF(AND(AI$1&gt;$A$50,'lits occup graphique'!AI30=1),"P",IF(AND(AI$1&gt;$A$50,'lits occup graphique'!AI30&gt;=2),"MP",IF(AI$1&lt;=$A$50,'lits occup graphique'!AI30,0)))</f>
        <v>#REF!</v>
      </c>
      <c r="AJ30" s="24" t="e">
        <f ca="1">IF(AND(AJ$1&gt;$A$50,'lits occup graphique'!AJ30=1),"P",IF(AND(AJ$1&gt;$A$50,'lits occup graphique'!AJ30&gt;=2),"MP",IF(AJ$1&lt;=$A$50,'lits occup graphique'!AJ30,0)))</f>
        <v>#REF!</v>
      </c>
      <c r="AK30" s="24" t="e">
        <f ca="1">IF(AND(AK$1&gt;$A$50,'lits occup graphique'!AK30=1),"P",IF(AND(AK$1&gt;$A$50,'lits occup graphique'!AK30&gt;=2),"MP",IF(AK$1&lt;=$A$50,'lits occup graphique'!AK30,0)))</f>
        <v>#REF!</v>
      </c>
      <c r="AL30" s="24" t="e">
        <f ca="1">IF(AND(AL$1&gt;$A$50,'lits occup graphique'!AL30=1),"P",IF(AND(AL$1&gt;$A$50,'lits occup graphique'!AL30&gt;=2),"MP",IF(AL$1&lt;=$A$50,'lits occup graphique'!AL30,0)))</f>
        <v>#REF!</v>
      </c>
      <c r="AM30" s="24" t="e">
        <f ca="1">IF(AND(AM$1&gt;$A$50,'lits occup graphique'!AM30=1),"P",IF(AND(AM$1&gt;$A$50,'lits occup graphique'!AM30&gt;=2),"MP",IF(AM$1&lt;=$A$50,'lits occup graphique'!AM30,0)))</f>
        <v>#REF!</v>
      </c>
      <c r="AN30" s="24" t="e">
        <f ca="1">IF(AND(AN$1&gt;$A$50,'lits occup graphique'!AN30=1),"P",IF(AND(AN$1&gt;$A$50,'lits occup graphique'!AN30&gt;=2),"MP",IF(AN$1&lt;=$A$50,'lits occup graphique'!AN30,0)))</f>
        <v>#REF!</v>
      </c>
      <c r="AO30" s="24" t="e">
        <f ca="1">IF(AND(AO$1&gt;$A$50,'lits occup graphique'!AO30=1),"P",IF(AND(AO$1&gt;$A$50,'lits occup graphique'!AO30&gt;=2),"MP",IF(AO$1&lt;=$A$50,'lits occup graphique'!AO30,0)))</f>
        <v>#REF!</v>
      </c>
      <c r="AP30" s="24" t="e">
        <f ca="1">IF(AND(AP$1&gt;$A$50,'lits occup graphique'!AP30=1),"P",IF(AND(AP$1&gt;$A$50,'lits occup graphique'!AP30&gt;=2),"MP",IF(AP$1&lt;=$A$50,'lits occup graphique'!AP30,0)))</f>
        <v>#REF!</v>
      </c>
      <c r="AQ30" s="24" t="e">
        <f ca="1">IF(AND(AQ$1&gt;$A$50,'lits occup graphique'!AQ30=1),"P",IF(AND(AQ$1&gt;$A$50,'lits occup graphique'!AQ30&gt;=2),"MP",IF(AQ$1&lt;=$A$50,'lits occup graphique'!AQ30,0)))</f>
        <v>#REF!</v>
      </c>
      <c r="AR30" s="24" t="e">
        <f ca="1">IF(AND(AR$1&gt;$A$50,'lits occup graphique'!AR30=1),"P",IF(AND(AR$1&gt;$A$50,'lits occup graphique'!AR30&gt;=2),"MP",IF(AR$1&lt;=$A$50,'lits occup graphique'!AR30,0)))</f>
        <v>#REF!</v>
      </c>
      <c r="AS30" s="24" t="e">
        <f ca="1">IF(AND(AS$1&gt;$A$50,'lits occup graphique'!AS30=1),"P",IF(AND(AS$1&gt;$A$50,'lits occup graphique'!AS30&gt;=2),"MP",IF(AS$1&lt;=$A$50,'lits occup graphique'!AS30,0)))</f>
        <v>#REF!</v>
      </c>
      <c r="AT30" s="24" t="e">
        <f ca="1">IF(AND(AT$1&gt;$A$50,'lits occup graphique'!AT30=1),"P",IF(AND(AT$1&gt;$A$50,'lits occup graphique'!AT30&gt;=2),"MP",IF(AT$1&lt;=$A$50,'lits occup graphique'!AT30,0)))</f>
        <v>#REF!</v>
      </c>
      <c r="AU30" s="24" t="e">
        <f ca="1">IF(AND(AU$1&gt;$A$50,'lits occup graphique'!AU30=1),"P",IF(AND(AU$1&gt;$A$50,'lits occup graphique'!AU30&gt;=2),"MP",IF(AU$1&lt;=$A$50,'lits occup graphique'!AU30,0)))</f>
        <v>#REF!</v>
      </c>
      <c r="AV30" s="24" t="e">
        <f ca="1">IF(AND(AV$1&gt;$A$50,'lits occup graphique'!AV30=1),"P",IF(AND(AV$1&gt;$A$50,'lits occup graphique'!AV30&gt;=2),"MP",IF(AV$1&lt;=$A$50,'lits occup graphique'!AV30,0)))</f>
        <v>#REF!</v>
      </c>
      <c r="AW30" s="24" t="e">
        <f ca="1">IF(AND(AW$1&gt;$A$50,'lits occup graphique'!AW30=1),"P",IF(AND(AW$1&gt;$A$50,'lits occup graphique'!AW30&gt;=2),"MP",IF(AW$1&lt;=$A$50,'lits occup graphique'!AW30,0)))</f>
        <v>#REF!</v>
      </c>
      <c r="AX30" s="24" t="e">
        <f ca="1">IF(AND(AX$1&gt;$A$50,'lits occup graphique'!AX30=1),"P",IF(AND(AX$1&gt;$A$50,'lits occup graphique'!AX30&gt;=2),"MP",IF(AX$1&lt;=$A$50,'lits occup graphique'!AX30,0)))</f>
        <v>#REF!</v>
      </c>
      <c r="AY30" s="24" t="e">
        <f ca="1">IF(AND(AY$1&gt;$A$50,'lits occup graphique'!AY30=1),"P",IF(AND(AY$1&gt;$A$50,'lits occup graphique'!AY30&gt;=2),"MP",IF(AY$1&lt;=$A$50,'lits occup graphique'!AY30,0)))</f>
        <v>#REF!</v>
      </c>
      <c r="AZ30" s="24" t="e">
        <f ca="1">IF(AND(AZ$1&gt;$A$50,'lits occup graphique'!AZ30=1),"P",IF(AND(AZ$1&gt;$A$50,'lits occup graphique'!AZ30&gt;=2),"MP",IF(AZ$1&lt;=$A$50,'lits occup graphique'!AZ30,0)))</f>
        <v>#REF!</v>
      </c>
      <c r="BA30" s="24" t="e">
        <f ca="1">IF(AND(BA$1&gt;$A$50,'lits occup graphique'!BA30=1),"P",IF(AND(BA$1&gt;$A$50,'lits occup graphique'!BA30&gt;=2),"MP",IF(BA$1&lt;=$A$50,'lits occup graphique'!BA30,0)))</f>
        <v>#REF!</v>
      </c>
      <c r="BB30" s="24" t="e">
        <f ca="1">IF(AND(BB$1&gt;$A$50,'lits occup graphique'!BB30=1),"P",IF(AND(BB$1&gt;$A$50,'lits occup graphique'!BB30&gt;=2),"MP",IF(BB$1&lt;=$A$50,'lits occup graphique'!BB30,0)))</f>
        <v>#REF!</v>
      </c>
      <c r="BC30" s="24" t="e">
        <f ca="1">IF(AND(BC$1&gt;$A$50,'lits occup graphique'!BC30=1),"P",IF(AND(BC$1&gt;$A$50,'lits occup graphique'!BC30&gt;=2),"MP",IF(BC$1&lt;=$A$50,'lits occup graphique'!BC30,0)))</f>
        <v>#REF!</v>
      </c>
      <c r="BD30" s="24" t="e">
        <f ca="1">IF(AND(BD$1&gt;$A$50,'lits occup graphique'!BD30=1),"P",IF(AND(BD$1&gt;$A$50,'lits occup graphique'!BD30&gt;=2),"MP",IF(BD$1&lt;=$A$50,'lits occup graphique'!BD30,0)))</f>
        <v>#REF!</v>
      </c>
      <c r="BE30" s="24" t="e">
        <f ca="1">IF(AND(BE$1&gt;$A$50,'lits occup graphique'!BE30=1),"P",IF(AND(BE$1&gt;$A$50,'lits occup graphique'!BE30&gt;=2),"MP",IF(BE$1&lt;=$A$50,'lits occup graphique'!BE30,0)))</f>
        <v>#REF!</v>
      </c>
      <c r="BF30" s="24" t="e">
        <f ca="1">IF(AND(BF$1&gt;$A$50,'lits occup graphique'!BF30=1),"P",IF(AND(BF$1&gt;$A$50,'lits occup graphique'!BF30&gt;=2),"MP",IF(BF$1&lt;=$A$50,'lits occup graphique'!BF30,0)))</f>
        <v>#REF!</v>
      </c>
      <c r="BG30" s="24" t="e">
        <f ca="1">IF(AND(BG$1&gt;$A$50,'lits occup graphique'!BG30=1),"P",IF(AND(BG$1&gt;$A$50,'lits occup graphique'!BG30&gt;=2),"MP",IF(BG$1&lt;=$A$50,'lits occup graphique'!BG30,0)))</f>
        <v>#REF!</v>
      </c>
      <c r="BH30" s="24" t="e">
        <f ca="1">IF(AND(BH$1&gt;$A$50,'lits occup graphique'!BH30=1),"P",IF(AND(BH$1&gt;$A$50,'lits occup graphique'!BH30&gt;=2),"MP",IF(BH$1&lt;=$A$50,'lits occup graphique'!BH30,0)))</f>
        <v>#REF!</v>
      </c>
      <c r="BI30" s="24" t="e">
        <f ca="1">IF(AND(BI$1&gt;$A$50,'lits occup graphique'!BI30=1),"P",IF(AND(BI$1&gt;$A$50,'lits occup graphique'!BI30&gt;=2),"MP",IF(BI$1&lt;=$A$50,'lits occup graphique'!BI30,0)))</f>
        <v>#REF!</v>
      </c>
      <c r="BJ30" s="24" t="e">
        <f ca="1">IF(AND(BJ$1&gt;$A$50,'lits occup graphique'!BJ30=1),"P",IF(AND(BJ$1&gt;$A$50,'lits occup graphique'!BJ30&gt;=2),"MP",IF(BJ$1&lt;=$A$50,'lits occup graphique'!BJ30,0)))</f>
        <v>#REF!</v>
      </c>
      <c r="BK30" s="24" t="e">
        <f ca="1">IF(AND(BK$1&gt;$A$50,'lits occup graphique'!BK30=1),"P",IF(AND(BK$1&gt;$A$50,'lits occup graphique'!BK30&gt;=2),"MP",IF(BK$1&lt;=$A$50,'lits occup graphique'!BK30,0)))</f>
        <v>#REF!</v>
      </c>
      <c r="BL30" s="24" t="e">
        <f ca="1">IF(AND(BL$1&gt;$A$50,'lits occup graphique'!BL30=1),"P",IF(AND(BL$1&gt;$A$50,'lits occup graphique'!BL30&gt;=2),"MP",IF(BL$1&lt;=$A$50,'lits occup graphique'!BL30,0)))</f>
        <v>#REF!</v>
      </c>
      <c r="BM30" s="26"/>
      <c r="BN30" s="26"/>
      <c r="BO30" s="26"/>
      <c r="BP30" s="26"/>
      <c r="BQ30" s="26"/>
      <c r="BR30" s="26"/>
      <c r="BS30" s="26"/>
      <c r="BT30" s="26"/>
      <c r="BU30" s="26"/>
      <c r="BV30" s="26"/>
      <c r="BW30" s="26"/>
      <c r="BX30" s="26"/>
      <c r="BY30" s="26"/>
      <c r="BZ30" s="26"/>
      <c r="CA30" s="26"/>
      <c r="CB30" s="26"/>
      <c r="CC30" s="26"/>
    </row>
    <row r="31" spans="1:81" x14ac:dyDescent="0.2">
      <c r="A31" s="21" t="s">
        <v>226</v>
      </c>
      <c r="B31" s="24" t="e">
        <f ca="1">IF(AND(B$1&gt;$A$50,'lits occup graphique'!B31=1),"P",IF(AND(B$1&gt;$A$50,'lits occup graphique'!B31&gt;=2),"MP",IF(B$1&lt;=$A$50,'lits occup graphique'!B31,0)))</f>
        <v>#REF!</v>
      </c>
      <c r="C31" s="24" t="e">
        <f ca="1">IF(AND(C$1&gt;$A$50,'lits occup graphique'!C31=1),"P",IF(AND(C$1&gt;$A$50,'lits occup graphique'!C31&gt;=2),"MP",IF(C$1&lt;=$A$50,'lits occup graphique'!C31,0)))</f>
        <v>#REF!</v>
      </c>
      <c r="D31" s="24" t="e">
        <f ca="1">IF(AND(D$1&gt;$A$50,'lits occup graphique'!D31=1),"P",IF(AND(D$1&gt;$A$50,'lits occup graphique'!D31&gt;=2),"MP",IF(D$1&lt;=$A$50,'lits occup graphique'!D31,0)))</f>
        <v>#REF!</v>
      </c>
      <c r="E31" s="24" t="e">
        <f ca="1">IF(AND(E$1&gt;$A$50,'lits occup graphique'!E31=1),"P",IF(AND(E$1&gt;$A$50,'lits occup graphique'!E31&gt;=2),"MP",IF(E$1&lt;=$A$50,'lits occup graphique'!E31,0)))</f>
        <v>#REF!</v>
      </c>
      <c r="F31" s="24" t="e">
        <f ca="1">IF(AND(F$1&gt;$A$50,'lits occup graphique'!F31=1),"P",IF(AND(F$1&gt;$A$50,'lits occup graphique'!F31&gt;=2),"MP",IF(F$1&lt;=$A$50,'lits occup graphique'!F31,0)))</f>
        <v>#REF!</v>
      </c>
      <c r="G31" s="24" t="e">
        <f ca="1">IF(AND(G$1&gt;$A$50,'lits occup graphique'!G31=1),"P",IF(AND(G$1&gt;$A$50,'lits occup graphique'!G31&gt;=2),"MP",IF(G$1&lt;=$A$50,'lits occup graphique'!G31,0)))</f>
        <v>#REF!</v>
      </c>
      <c r="H31" s="24" t="e">
        <f ca="1">IF(AND(H$1&gt;$A$50,'lits occup graphique'!H31=1),"P",IF(AND(H$1&gt;$A$50,'lits occup graphique'!H31&gt;=2),"MP",IF(H$1&lt;=$A$50,'lits occup graphique'!H31,0)))</f>
        <v>#REF!</v>
      </c>
      <c r="I31" s="24" t="e">
        <f ca="1">IF(AND(I$1&gt;$A$50,'lits occup graphique'!I31=1),"P",IF(AND(I$1&gt;$A$50,'lits occup graphique'!I31&gt;=2),"MP",IF(I$1&lt;=$A$50,'lits occup graphique'!I31,0)))</f>
        <v>#REF!</v>
      </c>
      <c r="J31" s="24" t="e">
        <f ca="1">IF(AND(J$1&gt;$A$50,'lits occup graphique'!J31=1),"P",IF(AND(J$1&gt;$A$50,'lits occup graphique'!J31&gt;=2),"MP",IF(J$1&lt;=$A$50,'lits occup graphique'!J31,0)))</f>
        <v>#REF!</v>
      </c>
      <c r="K31" s="24" t="e">
        <f ca="1">IF(AND(K$1&gt;$A$50,'lits occup graphique'!K31=1),"P",IF(AND(K$1&gt;$A$50,'lits occup graphique'!K31&gt;=2),"MP",IF(K$1&lt;=$A$50,'lits occup graphique'!K31,0)))</f>
        <v>#REF!</v>
      </c>
      <c r="L31" s="24" t="e">
        <f ca="1">IF(AND(L$1&gt;$A$50,'lits occup graphique'!L31=1),"P",IF(AND(L$1&gt;$A$50,'lits occup graphique'!L31&gt;=2),"MP",IF(L$1&lt;=$A$50,'lits occup graphique'!L31,0)))</f>
        <v>#REF!</v>
      </c>
      <c r="M31" s="24" t="e">
        <f ca="1">IF(AND(M$1&gt;$A$50,'lits occup graphique'!M31=1),"P",IF(AND(M$1&gt;$A$50,'lits occup graphique'!M31&gt;=2),"MP",IF(M$1&lt;=$A$50,'lits occup graphique'!M31,0)))</f>
        <v>#REF!</v>
      </c>
      <c r="N31" s="24" t="e">
        <f ca="1">IF(AND(N$1&gt;$A$50,'lits occup graphique'!N31=1),"P",IF(AND(N$1&gt;$A$50,'lits occup graphique'!N31&gt;=2),"MP",IF(N$1&lt;=$A$50,'lits occup graphique'!N31,0)))</f>
        <v>#REF!</v>
      </c>
      <c r="O31" s="24" t="e">
        <f ca="1">IF(AND(O$1&gt;$A$50,'lits occup graphique'!O31=1),"P",IF(AND(O$1&gt;$A$50,'lits occup graphique'!O31&gt;=2),"MP",IF(O$1&lt;=$A$50,'lits occup graphique'!O31,0)))</f>
        <v>#REF!</v>
      </c>
      <c r="P31" s="24" t="e">
        <f ca="1">IF(AND(P$1&gt;$A$50,'lits occup graphique'!P31=1),"P",IF(AND(P$1&gt;$A$50,'lits occup graphique'!P31&gt;=2),"MP",IF(P$1&lt;=$A$50,'lits occup graphique'!P31,0)))</f>
        <v>#REF!</v>
      </c>
      <c r="Q31" s="24" t="e">
        <f ca="1">IF(AND(Q$1&gt;$A$50,'lits occup graphique'!Q31=1),"P",IF(AND(Q$1&gt;$A$50,'lits occup graphique'!Q31&gt;=2),"MP",IF(Q$1&lt;=$A$50,'lits occup graphique'!Q31,0)))</f>
        <v>#REF!</v>
      </c>
      <c r="R31" s="24" t="e">
        <f ca="1">IF(AND(R$1&gt;$A$50,'lits occup graphique'!R31=1),"P",IF(AND(R$1&gt;$A$50,'lits occup graphique'!R31&gt;=2),"MP",IF(R$1&lt;=$A$50,'lits occup graphique'!R31,0)))</f>
        <v>#REF!</v>
      </c>
      <c r="S31" s="24" t="e">
        <f ca="1">IF(AND(S$1&gt;$A$50,'lits occup graphique'!S31=1),"P",IF(AND(S$1&gt;$A$50,'lits occup graphique'!S31&gt;=2),"MP",IF(S$1&lt;=$A$50,'lits occup graphique'!S31,0)))</f>
        <v>#REF!</v>
      </c>
      <c r="T31" s="24" t="e">
        <f ca="1">IF(AND(T$1&gt;$A$50,'lits occup graphique'!T31=1),"P",IF(AND(T$1&gt;$A$50,'lits occup graphique'!T31&gt;=2),"MP",IF(T$1&lt;=$A$50,'lits occup graphique'!T31,0)))</f>
        <v>#REF!</v>
      </c>
      <c r="U31" s="24" t="e">
        <f ca="1">IF(AND(U$1&gt;$A$50,'lits occup graphique'!U31=1),"P",IF(AND(U$1&gt;$A$50,'lits occup graphique'!U31&gt;=2),"MP",IF(U$1&lt;=$A$50,'lits occup graphique'!U31,0)))</f>
        <v>#REF!</v>
      </c>
      <c r="V31" s="24" t="e">
        <f ca="1">IF(AND(V$1&gt;$A$50,'lits occup graphique'!V31=1),"P",IF(AND(V$1&gt;$A$50,'lits occup graphique'!V31&gt;=2),"MP",IF(V$1&lt;=$A$50,'lits occup graphique'!V31,0)))</f>
        <v>#REF!</v>
      </c>
      <c r="W31" s="24" t="e">
        <f ca="1">IF(AND(W$1&gt;$A$50,'lits occup graphique'!W31=1),"P",IF(AND(W$1&gt;$A$50,'lits occup graphique'!W31&gt;=2),"MP",IF(W$1&lt;=$A$50,'lits occup graphique'!W31,0)))</f>
        <v>#REF!</v>
      </c>
      <c r="X31" s="24" t="e">
        <f ca="1">IF(AND(X$1&gt;$A$50,'lits occup graphique'!X31=1),"P",IF(AND(X$1&gt;$A$50,'lits occup graphique'!X31&gt;=2),"MP",IF(X$1&lt;=$A$50,'lits occup graphique'!X31,0)))</f>
        <v>#REF!</v>
      </c>
      <c r="Y31" s="24" t="e">
        <f ca="1">IF(AND(Y$1&gt;$A$50,'lits occup graphique'!Y31=1),"P",IF(AND(Y$1&gt;$A$50,'lits occup graphique'!Y31&gt;=2),"MP",IF(Y$1&lt;=$A$50,'lits occup graphique'!Y31,0)))</f>
        <v>#REF!</v>
      </c>
      <c r="Z31" s="24" t="e">
        <f ca="1">IF(AND(Z$1&gt;$A$50,'lits occup graphique'!Z31=1),"P",IF(AND(Z$1&gt;$A$50,'lits occup graphique'!Z31&gt;=2),"MP",IF(Z$1&lt;=$A$50,'lits occup graphique'!Z31,0)))</f>
        <v>#REF!</v>
      </c>
      <c r="AA31" s="24" t="e">
        <f ca="1">IF(AND(AA$1&gt;$A$50,'lits occup graphique'!AA31=1),"P",IF(AND(AA$1&gt;$A$50,'lits occup graphique'!AA31&gt;=2),"MP",IF(AA$1&lt;=$A$50,'lits occup graphique'!AA31,0)))</f>
        <v>#REF!</v>
      </c>
      <c r="AB31" s="24" t="e">
        <f ca="1">IF(AND(AB$1&gt;$A$50,'lits occup graphique'!AB31=1),"P",IF(AND(AB$1&gt;$A$50,'lits occup graphique'!AB31&gt;=2),"MP",IF(AB$1&lt;=$A$50,'lits occup graphique'!AB31,0)))</f>
        <v>#REF!</v>
      </c>
      <c r="AC31" s="24" t="e">
        <f ca="1">IF(AND(AC$1&gt;$A$50,'lits occup graphique'!AC31=1),"P",IF(AND(AC$1&gt;$A$50,'lits occup graphique'!AC31&gt;=2),"MP",IF(AC$1&lt;=$A$50,'lits occup graphique'!AC31,0)))</f>
        <v>#REF!</v>
      </c>
      <c r="AD31" s="24" t="e">
        <f ca="1">IF(AND(AD$1&gt;$A$50,'lits occup graphique'!AD31=1),"P",IF(AND(AD$1&gt;$A$50,'lits occup graphique'!AD31&gt;=2),"MP",IF(AD$1&lt;=$A$50,'lits occup graphique'!AD31,0)))</f>
        <v>#REF!</v>
      </c>
      <c r="AE31" s="24" t="e">
        <f ca="1">IF(AND(AE$1&gt;$A$50,'lits occup graphique'!AE31=1),"P",IF(AND(AE$1&gt;$A$50,'lits occup graphique'!AE31&gt;=2),"MP",IF(AE$1&lt;=$A$50,'lits occup graphique'!AE31,0)))</f>
        <v>#REF!</v>
      </c>
      <c r="AF31" s="24" t="e">
        <f ca="1">IF(AND(AF$1&gt;$A$50,'lits occup graphique'!AF31=1),"P",IF(AND(AF$1&gt;$A$50,'lits occup graphique'!AF31&gt;=2),"MP",IF(AF$1&lt;=$A$50,'lits occup graphique'!AF31,0)))</f>
        <v>#REF!</v>
      </c>
      <c r="AG31" s="24" t="e">
        <f ca="1">IF(AND(AG$1&gt;$A$50,'lits occup graphique'!AG31=1),"P",IF(AND(AG$1&gt;$A$50,'lits occup graphique'!AG31&gt;=2),"MP",IF(AG$1&lt;=$A$50,'lits occup graphique'!AG31,0)))</f>
        <v>#REF!</v>
      </c>
      <c r="AH31" s="24" t="e">
        <f ca="1">IF(AND(AH$1&gt;$A$50,'lits occup graphique'!AH31=1),"P",IF(AND(AH$1&gt;$A$50,'lits occup graphique'!AH31&gt;=2),"MP",IF(AH$1&lt;=$A$50,'lits occup graphique'!AH31,0)))</f>
        <v>#REF!</v>
      </c>
      <c r="AI31" s="24" t="e">
        <f ca="1">IF(AND(AI$1&gt;$A$50,'lits occup graphique'!AI31=1),"P",IF(AND(AI$1&gt;$A$50,'lits occup graphique'!AI31&gt;=2),"MP",IF(AI$1&lt;=$A$50,'lits occup graphique'!AI31,0)))</f>
        <v>#REF!</v>
      </c>
      <c r="AJ31" s="24" t="e">
        <f ca="1">IF(AND(AJ$1&gt;$A$50,'lits occup graphique'!AJ31=1),"P",IF(AND(AJ$1&gt;$A$50,'lits occup graphique'!AJ31&gt;=2),"MP",IF(AJ$1&lt;=$A$50,'lits occup graphique'!AJ31,0)))</f>
        <v>#REF!</v>
      </c>
      <c r="AK31" s="24" t="e">
        <f ca="1">IF(AND(AK$1&gt;$A$50,'lits occup graphique'!AK31=1),"P",IF(AND(AK$1&gt;$A$50,'lits occup graphique'!AK31&gt;=2),"MP",IF(AK$1&lt;=$A$50,'lits occup graphique'!AK31,0)))</f>
        <v>#REF!</v>
      </c>
      <c r="AL31" s="24" t="e">
        <f ca="1">IF(AND(AL$1&gt;$A$50,'lits occup graphique'!AL31=1),"P",IF(AND(AL$1&gt;$A$50,'lits occup graphique'!AL31&gt;=2),"MP",IF(AL$1&lt;=$A$50,'lits occup graphique'!AL31,0)))</f>
        <v>#REF!</v>
      </c>
      <c r="AM31" s="24" t="e">
        <f ca="1">IF(AND(AM$1&gt;$A$50,'lits occup graphique'!AM31=1),"P",IF(AND(AM$1&gt;$A$50,'lits occup graphique'!AM31&gt;=2),"MP",IF(AM$1&lt;=$A$50,'lits occup graphique'!AM31,0)))</f>
        <v>#REF!</v>
      </c>
      <c r="AN31" s="24" t="e">
        <f ca="1">IF(AND(AN$1&gt;$A$50,'lits occup graphique'!AN31=1),"P",IF(AND(AN$1&gt;$A$50,'lits occup graphique'!AN31&gt;=2),"MP",IF(AN$1&lt;=$A$50,'lits occup graphique'!AN31,0)))</f>
        <v>#REF!</v>
      </c>
      <c r="AO31" s="24" t="e">
        <f ca="1">IF(AND(AO$1&gt;$A$50,'lits occup graphique'!AO31=1),"P",IF(AND(AO$1&gt;$A$50,'lits occup graphique'!AO31&gt;=2),"MP",IF(AO$1&lt;=$A$50,'lits occup graphique'!AO31,0)))</f>
        <v>#REF!</v>
      </c>
      <c r="AP31" s="24" t="e">
        <f ca="1">IF(AND(AP$1&gt;$A$50,'lits occup graphique'!AP31=1),"P",IF(AND(AP$1&gt;$A$50,'lits occup graphique'!AP31&gt;=2),"MP",IF(AP$1&lt;=$A$50,'lits occup graphique'!AP31,0)))</f>
        <v>#REF!</v>
      </c>
      <c r="AQ31" s="24" t="e">
        <f ca="1">IF(AND(AQ$1&gt;$A$50,'lits occup graphique'!AQ31=1),"P",IF(AND(AQ$1&gt;$A$50,'lits occup graphique'!AQ31&gt;=2),"MP",IF(AQ$1&lt;=$A$50,'lits occup graphique'!AQ31,0)))</f>
        <v>#REF!</v>
      </c>
      <c r="AR31" s="24" t="e">
        <f ca="1">IF(AND(AR$1&gt;$A$50,'lits occup graphique'!AR31=1),"P",IF(AND(AR$1&gt;$A$50,'lits occup graphique'!AR31&gt;=2),"MP",IF(AR$1&lt;=$A$50,'lits occup graphique'!AR31,0)))</f>
        <v>#REF!</v>
      </c>
      <c r="AS31" s="24" t="e">
        <f ca="1">IF(AND(AS$1&gt;$A$50,'lits occup graphique'!AS31=1),"P",IF(AND(AS$1&gt;$A$50,'lits occup graphique'!AS31&gt;=2),"MP",IF(AS$1&lt;=$A$50,'lits occup graphique'!AS31,0)))</f>
        <v>#REF!</v>
      </c>
      <c r="AT31" s="24" t="e">
        <f ca="1">IF(AND(AT$1&gt;$A$50,'lits occup graphique'!AT31=1),"P",IF(AND(AT$1&gt;$A$50,'lits occup graphique'!AT31&gt;=2),"MP",IF(AT$1&lt;=$A$50,'lits occup graphique'!AT31,0)))</f>
        <v>#REF!</v>
      </c>
      <c r="AU31" s="24" t="e">
        <f ca="1">IF(AND(AU$1&gt;$A$50,'lits occup graphique'!AU31=1),"P",IF(AND(AU$1&gt;$A$50,'lits occup graphique'!AU31&gt;=2),"MP",IF(AU$1&lt;=$A$50,'lits occup graphique'!AU31,0)))</f>
        <v>#REF!</v>
      </c>
      <c r="AV31" s="24" t="e">
        <f ca="1">IF(AND(AV$1&gt;$A$50,'lits occup graphique'!AV31=1),"P",IF(AND(AV$1&gt;$A$50,'lits occup graphique'!AV31&gt;=2),"MP",IF(AV$1&lt;=$A$50,'lits occup graphique'!AV31,0)))</f>
        <v>#REF!</v>
      </c>
      <c r="AW31" s="24" t="e">
        <f ca="1">IF(AND(AW$1&gt;$A$50,'lits occup graphique'!AW31=1),"P",IF(AND(AW$1&gt;$A$50,'lits occup graphique'!AW31&gt;=2),"MP",IF(AW$1&lt;=$A$50,'lits occup graphique'!AW31,0)))</f>
        <v>#REF!</v>
      </c>
      <c r="AX31" s="24" t="e">
        <f ca="1">IF(AND(AX$1&gt;$A$50,'lits occup graphique'!AX31=1),"P",IF(AND(AX$1&gt;$A$50,'lits occup graphique'!AX31&gt;=2),"MP",IF(AX$1&lt;=$A$50,'lits occup graphique'!AX31,0)))</f>
        <v>#REF!</v>
      </c>
      <c r="AY31" s="24" t="e">
        <f ca="1">IF(AND(AY$1&gt;$A$50,'lits occup graphique'!AY31=1),"P",IF(AND(AY$1&gt;$A$50,'lits occup graphique'!AY31&gt;=2),"MP",IF(AY$1&lt;=$A$50,'lits occup graphique'!AY31,0)))</f>
        <v>#REF!</v>
      </c>
      <c r="AZ31" s="24" t="e">
        <f ca="1">IF(AND(AZ$1&gt;$A$50,'lits occup graphique'!AZ31=1),"P",IF(AND(AZ$1&gt;$A$50,'lits occup graphique'!AZ31&gt;=2),"MP",IF(AZ$1&lt;=$A$50,'lits occup graphique'!AZ31,0)))</f>
        <v>#REF!</v>
      </c>
      <c r="BA31" s="24" t="e">
        <f ca="1">IF(AND(BA$1&gt;$A$50,'lits occup graphique'!BA31=1),"P",IF(AND(BA$1&gt;$A$50,'lits occup graphique'!BA31&gt;=2),"MP",IF(BA$1&lt;=$A$50,'lits occup graphique'!BA31,0)))</f>
        <v>#REF!</v>
      </c>
      <c r="BB31" s="24" t="e">
        <f ca="1">IF(AND(BB$1&gt;$A$50,'lits occup graphique'!BB31=1),"P",IF(AND(BB$1&gt;$A$50,'lits occup graphique'!BB31&gt;=2),"MP",IF(BB$1&lt;=$A$50,'lits occup graphique'!BB31,0)))</f>
        <v>#REF!</v>
      </c>
      <c r="BC31" s="24" t="e">
        <f ca="1">IF(AND(BC$1&gt;$A$50,'lits occup graphique'!BC31=1),"P",IF(AND(BC$1&gt;$A$50,'lits occup graphique'!BC31&gt;=2),"MP",IF(BC$1&lt;=$A$50,'lits occup graphique'!BC31,0)))</f>
        <v>#REF!</v>
      </c>
      <c r="BD31" s="24" t="e">
        <f ca="1">IF(AND(BD$1&gt;$A$50,'lits occup graphique'!BD31=1),"P",IF(AND(BD$1&gt;$A$50,'lits occup graphique'!BD31&gt;=2),"MP",IF(BD$1&lt;=$A$50,'lits occup graphique'!BD31,0)))</f>
        <v>#REF!</v>
      </c>
      <c r="BE31" s="24" t="e">
        <f ca="1">IF(AND(BE$1&gt;$A$50,'lits occup graphique'!BE31=1),"P",IF(AND(BE$1&gt;$A$50,'lits occup graphique'!BE31&gt;=2),"MP",IF(BE$1&lt;=$A$50,'lits occup graphique'!BE31,0)))</f>
        <v>#REF!</v>
      </c>
      <c r="BF31" s="24" t="e">
        <f ca="1">IF(AND(BF$1&gt;$A$50,'lits occup graphique'!BF31=1),"P",IF(AND(BF$1&gt;$A$50,'lits occup graphique'!BF31&gt;=2),"MP",IF(BF$1&lt;=$A$50,'lits occup graphique'!BF31,0)))</f>
        <v>#REF!</v>
      </c>
      <c r="BG31" s="24" t="e">
        <f ca="1">IF(AND(BG$1&gt;$A$50,'lits occup graphique'!BG31=1),"P",IF(AND(BG$1&gt;$A$50,'lits occup graphique'!BG31&gt;=2),"MP",IF(BG$1&lt;=$A$50,'lits occup graphique'!BG31,0)))</f>
        <v>#REF!</v>
      </c>
      <c r="BH31" s="24" t="e">
        <f ca="1">IF(AND(BH$1&gt;$A$50,'lits occup graphique'!BH31=1),"P",IF(AND(BH$1&gt;$A$50,'lits occup graphique'!BH31&gt;=2),"MP",IF(BH$1&lt;=$A$50,'lits occup graphique'!BH31,0)))</f>
        <v>#REF!</v>
      </c>
      <c r="BI31" s="24" t="e">
        <f ca="1">IF(AND(BI$1&gt;$A$50,'lits occup graphique'!BI31=1),"P",IF(AND(BI$1&gt;$A$50,'lits occup graphique'!BI31&gt;=2),"MP",IF(BI$1&lt;=$A$50,'lits occup graphique'!BI31,0)))</f>
        <v>#REF!</v>
      </c>
      <c r="BJ31" s="24" t="e">
        <f ca="1">IF(AND(BJ$1&gt;$A$50,'lits occup graphique'!BJ31=1),"P",IF(AND(BJ$1&gt;$A$50,'lits occup graphique'!BJ31&gt;=2),"MP",IF(BJ$1&lt;=$A$50,'lits occup graphique'!BJ31,0)))</f>
        <v>#REF!</v>
      </c>
      <c r="BK31" s="24" t="e">
        <f ca="1">IF(AND(BK$1&gt;$A$50,'lits occup graphique'!BK31=1),"P",IF(AND(BK$1&gt;$A$50,'lits occup graphique'!BK31&gt;=2),"MP",IF(BK$1&lt;=$A$50,'lits occup graphique'!BK31,0)))</f>
        <v>#REF!</v>
      </c>
      <c r="BL31" s="24" t="e">
        <f ca="1">IF(AND(BL$1&gt;$A$50,'lits occup graphique'!BL31=1),"P",IF(AND(BL$1&gt;$A$50,'lits occup graphique'!BL31&gt;=2),"MP",IF(BL$1&lt;=$A$50,'lits occup graphique'!BL31,0)))</f>
        <v>#REF!</v>
      </c>
      <c r="BM31" s="26"/>
      <c r="BN31" s="26"/>
      <c r="BO31" s="26"/>
      <c r="BP31" s="26"/>
      <c r="BQ31" s="26"/>
      <c r="BR31" s="26"/>
      <c r="BS31" s="26"/>
      <c r="BT31" s="26"/>
      <c r="BU31" s="26"/>
      <c r="BV31" s="26"/>
      <c r="BW31" s="26"/>
      <c r="BX31" s="26"/>
      <c r="BY31" s="26"/>
      <c r="BZ31" s="26"/>
      <c r="CA31" s="26"/>
      <c r="CB31" s="26"/>
      <c r="CC31" s="26"/>
    </row>
    <row r="32" spans="1:81" x14ac:dyDescent="0.2">
      <c r="A32" s="21" t="s">
        <v>227</v>
      </c>
      <c r="B32" s="24" t="e">
        <f ca="1">IF(AND(B$1&gt;$A$50,'lits occup graphique'!B32=1),"P",IF(AND(B$1&gt;$A$50,'lits occup graphique'!B32&gt;=2),"MP",IF(B$1&lt;=$A$50,'lits occup graphique'!B32,0)))</f>
        <v>#REF!</v>
      </c>
      <c r="C32" s="24" t="e">
        <f ca="1">IF(AND(C$1&gt;$A$50,'lits occup graphique'!C32=1),"P",IF(AND(C$1&gt;$A$50,'lits occup graphique'!C32&gt;=2),"MP",IF(C$1&lt;=$A$50,'lits occup graphique'!C32,0)))</f>
        <v>#REF!</v>
      </c>
      <c r="D32" s="24" t="e">
        <f ca="1">IF(AND(D$1&gt;$A$50,'lits occup graphique'!D32=1),"P",IF(AND(D$1&gt;$A$50,'lits occup graphique'!D32&gt;=2),"MP",IF(D$1&lt;=$A$50,'lits occup graphique'!D32,0)))</f>
        <v>#REF!</v>
      </c>
      <c r="E32" s="24" t="e">
        <f ca="1">IF(AND(E$1&gt;$A$50,'lits occup graphique'!E32=1),"P",IF(AND(E$1&gt;$A$50,'lits occup graphique'!E32&gt;=2),"MP",IF(E$1&lt;=$A$50,'lits occup graphique'!E32,0)))</f>
        <v>#REF!</v>
      </c>
      <c r="F32" s="24" t="e">
        <f ca="1">IF(AND(F$1&gt;$A$50,'lits occup graphique'!F32=1),"P",IF(AND(F$1&gt;$A$50,'lits occup graphique'!F32&gt;=2),"MP",IF(F$1&lt;=$A$50,'lits occup graphique'!F32,0)))</f>
        <v>#REF!</v>
      </c>
      <c r="G32" s="24" t="e">
        <f ca="1">IF(AND(G$1&gt;$A$50,'lits occup graphique'!G32=1),"P",IF(AND(G$1&gt;$A$50,'lits occup graphique'!G32&gt;=2),"MP",IF(G$1&lt;=$A$50,'lits occup graphique'!G32,0)))</f>
        <v>#REF!</v>
      </c>
      <c r="H32" s="24" t="e">
        <f ca="1">IF(AND(H$1&gt;$A$50,'lits occup graphique'!H32=1),"P",IF(AND(H$1&gt;$A$50,'lits occup graphique'!H32&gt;=2),"MP",IF(H$1&lt;=$A$50,'lits occup graphique'!H32,0)))</f>
        <v>#REF!</v>
      </c>
      <c r="I32" s="24" t="e">
        <f ca="1">IF(AND(I$1&gt;$A$50,'lits occup graphique'!I32=1),"P",IF(AND(I$1&gt;$A$50,'lits occup graphique'!I32&gt;=2),"MP",IF(I$1&lt;=$A$50,'lits occup graphique'!I32,0)))</f>
        <v>#REF!</v>
      </c>
      <c r="J32" s="24" t="e">
        <f ca="1">IF(AND(J$1&gt;$A$50,'lits occup graphique'!J32=1),"P",IF(AND(J$1&gt;$A$50,'lits occup graphique'!J32&gt;=2),"MP",IF(J$1&lt;=$A$50,'lits occup graphique'!J32,0)))</f>
        <v>#REF!</v>
      </c>
      <c r="K32" s="24" t="e">
        <f ca="1">IF(AND(K$1&gt;$A$50,'lits occup graphique'!K32=1),"P",IF(AND(K$1&gt;$A$50,'lits occup graphique'!K32&gt;=2),"MP",IF(K$1&lt;=$A$50,'lits occup graphique'!K32,0)))</f>
        <v>#REF!</v>
      </c>
      <c r="L32" s="24" t="e">
        <f ca="1">IF(AND(L$1&gt;$A$50,'lits occup graphique'!L32=1),"P",IF(AND(L$1&gt;$A$50,'lits occup graphique'!L32&gt;=2),"MP",IF(L$1&lt;=$A$50,'lits occup graphique'!L32,0)))</f>
        <v>#REF!</v>
      </c>
      <c r="M32" s="24" t="e">
        <f ca="1">IF(AND(M$1&gt;$A$50,'lits occup graphique'!M32=1),"P",IF(AND(M$1&gt;$A$50,'lits occup graphique'!M32&gt;=2),"MP",IF(M$1&lt;=$A$50,'lits occup graphique'!M32,0)))</f>
        <v>#REF!</v>
      </c>
      <c r="N32" s="24" t="e">
        <f ca="1">IF(AND(N$1&gt;$A$50,'lits occup graphique'!N32=1),"P",IF(AND(N$1&gt;$A$50,'lits occup graphique'!N32&gt;=2),"MP",IF(N$1&lt;=$A$50,'lits occup graphique'!N32,0)))</f>
        <v>#REF!</v>
      </c>
      <c r="O32" s="24" t="e">
        <f ca="1">IF(AND(O$1&gt;$A$50,'lits occup graphique'!O32=1),"P",IF(AND(O$1&gt;$A$50,'lits occup graphique'!O32&gt;=2),"MP",IF(O$1&lt;=$A$50,'lits occup graphique'!O32,0)))</f>
        <v>#REF!</v>
      </c>
      <c r="P32" s="24" t="e">
        <f ca="1">IF(AND(P$1&gt;$A$50,'lits occup graphique'!P32=1),"P",IF(AND(P$1&gt;$A$50,'lits occup graphique'!P32&gt;=2),"MP",IF(P$1&lt;=$A$50,'lits occup graphique'!P32,0)))</f>
        <v>#REF!</v>
      </c>
      <c r="Q32" s="24" t="e">
        <f ca="1">IF(AND(Q$1&gt;$A$50,'lits occup graphique'!Q32=1),"P",IF(AND(Q$1&gt;$A$50,'lits occup graphique'!Q32&gt;=2),"MP",IF(Q$1&lt;=$A$50,'lits occup graphique'!Q32,0)))</f>
        <v>#REF!</v>
      </c>
      <c r="R32" s="24" t="e">
        <f ca="1">IF(AND(R$1&gt;$A$50,'lits occup graphique'!R32=1),"P",IF(AND(R$1&gt;$A$50,'lits occup graphique'!R32&gt;=2),"MP",IF(R$1&lt;=$A$50,'lits occup graphique'!R32,0)))</f>
        <v>#REF!</v>
      </c>
      <c r="S32" s="24" t="e">
        <f ca="1">IF(AND(S$1&gt;$A$50,'lits occup graphique'!S32=1),"P",IF(AND(S$1&gt;$A$50,'lits occup graphique'!S32&gt;=2),"MP",IF(S$1&lt;=$A$50,'lits occup graphique'!S32,0)))</f>
        <v>#REF!</v>
      </c>
      <c r="T32" s="24" t="e">
        <f ca="1">IF(AND(T$1&gt;$A$50,'lits occup graphique'!T32=1),"P",IF(AND(T$1&gt;$A$50,'lits occup graphique'!T32&gt;=2),"MP",IF(T$1&lt;=$A$50,'lits occup graphique'!T32,0)))</f>
        <v>#REF!</v>
      </c>
      <c r="U32" s="24" t="e">
        <f ca="1">IF(AND(U$1&gt;$A$50,'lits occup graphique'!U32=1),"P",IF(AND(U$1&gt;$A$50,'lits occup graphique'!U32&gt;=2),"MP",IF(U$1&lt;=$A$50,'lits occup graphique'!U32,0)))</f>
        <v>#REF!</v>
      </c>
      <c r="V32" s="24" t="e">
        <f ca="1">IF(AND(V$1&gt;$A$50,'lits occup graphique'!V32=1),"P",IF(AND(V$1&gt;$A$50,'lits occup graphique'!V32&gt;=2),"MP",IF(V$1&lt;=$A$50,'lits occup graphique'!V32,0)))</f>
        <v>#REF!</v>
      </c>
      <c r="W32" s="24" t="e">
        <f ca="1">IF(AND(W$1&gt;$A$50,'lits occup graphique'!W32=1),"P",IF(AND(W$1&gt;$A$50,'lits occup graphique'!W32&gt;=2),"MP",IF(W$1&lt;=$A$50,'lits occup graphique'!W32,0)))</f>
        <v>#REF!</v>
      </c>
      <c r="X32" s="24" t="e">
        <f ca="1">IF(AND(X$1&gt;$A$50,'lits occup graphique'!X32=1),"P",IF(AND(X$1&gt;$A$50,'lits occup graphique'!X32&gt;=2),"MP",IF(X$1&lt;=$A$50,'lits occup graphique'!X32,0)))</f>
        <v>#REF!</v>
      </c>
      <c r="Y32" s="24" t="e">
        <f ca="1">IF(AND(Y$1&gt;$A$50,'lits occup graphique'!Y32=1),"P",IF(AND(Y$1&gt;$A$50,'lits occup graphique'!Y32&gt;=2),"MP",IF(Y$1&lt;=$A$50,'lits occup graphique'!Y32,0)))</f>
        <v>#REF!</v>
      </c>
      <c r="Z32" s="24" t="e">
        <f ca="1">IF(AND(Z$1&gt;$A$50,'lits occup graphique'!Z32=1),"P",IF(AND(Z$1&gt;$A$50,'lits occup graphique'!Z32&gt;=2),"MP",IF(Z$1&lt;=$A$50,'lits occup graphique'!Z32,0)))</f>
        <v>#REF!</v>
      </c>
      <c r="AA32" s="24" t="e">
        <f ca="1">IF(AND(AA$1&gt;$A$50,'lits occup graphique'!AA32=1),"P",IF(AND(AA$1&gt;$A$50,'lits occup graphique'!AA32&gt;=2),"MP",IF(AA$1&lt;=$A$50,'lits occup graphique'!AA32,0)))</f>
        <v>#REF!</v>
      </c>
      <c r="AB32" s="24" t="e">
        <f ca="1">IF(AND(AB$1&gt;$A$50,'lits occup graphique'!AB32=1),"P",IF(AND(AB$1&gt;$A$50,'lits occup graphique'!AB32&gt;=2),"MP",IF(AB$1&lt;=$A$50,'lits occup graphique'!AB32,0)))</f>
        <v>#REF!</v>
      </c>
      <c r="AC32" s="24" t="e">
        <f ca="1">IF(AND(AC$1&gt;$A$50,'lits occup graphique'!AC32=1),"P",IF(AND(AC$1&gt;$A$50,'lits occup graphique'!AC32&gt;=2),"MP",IF(AC$1&lt;=$A$50,'lits occup graphique'!AC32,0)))</f>
        <v>#REF!</v>
      </c>
      <c r="AD32" s="24" t="e">
        <f ca="1">IF(AND(AD$1&gt;$A$50,'lits occup graphique'!AD32=1),"P",IF(AND(AD$1&gt;$A$50,'lits occup graphique'!AD32&gt;=2),"MP",IF(AD$1&lt;=$A$50,'lits occup graphique'!AD32,0)))</f>
        <v>#REF!</v>
      </c>
      <c r="AE32" s="24" t="e">
        <f ca="1">IF(AND(AE$1&gt;$A$50,'lits occup graphique'!AE32=1),"P",IF(AND(AE$1&gt;$A$50,'lits occup graphique'!AE32&gt;=2),"MP",IF(AE$1&lt;=$A$50,'lits occup graphique'!AE32,0)))</f>
        <v>#REF!</v>
      </c>
      <c r="AF32" s="24" t="e">
        <f ca="1">IF(AND(AF$1&gt;$A$50,'lits occup graphique'!AF32=1),"P",IF(AND(AF$1&gt;$A$50,'lits occup graphique'!AF32&gt;=2),"MP",IF(AF$1&lt;=$A$50,'lits occup graphique'!AF32,0)))</f>
        <v>#REF!</v>
      </c>
      <c r="AG32" s="24" t="e">
        <f ca="1">IF(AND(AG$1&gt;$A$50,'lits occup graphique'!AG32=1),"P",IF(AND(AG$1&gt;$A$50,'lits occup graphique'!AG32&gt;=2),"MP",IF(AG$1&lt;=$A$50,'lits occup graphique'!AG32,0)))</f>
        <v>#REF!</v>
      </c>
      <c r="AH32" s="24" t="e">
        <f ca="1">IF(AND(AH$1&gt;$A$50,'lits occup graphique'!AH32=1),"P",IF(AND(AH$1&gt;$A$50,'lits occup graphique'!AH32&gt;=2),"MP",IF(AH$1&lt;=$A$50,'lits occup graphique'!AH32,0)))</f>
        <v>#REF!</v>
      </c>
      <c r="AI32" s="24" t="e">
        <f ca="1">IF(AND(AI$1&gt;$A$50,'lits occup graphique'!AI32=1),"P",IF(AND(AI$1&gt;$A$50,'lits occup graphique'!AI32&gt;=2),"MP",IF(AI$1&lt;=$A$50,'lits occup graphique'!AI32,0)))</f>
        <v>#REF!</v>
      </c>
      <c r="AJ32" s="24" t="e">
        <f ca="1">IF(AND(AJ$1&gt;$A$50,'lits occup graphique'!AJ32=1),"P",IF(AND(AJ$1&gt;$A$50,'lits occup graphique'!AJ32&gt;=2),"MP",IF(AJ$1&lt;=$A$50,'lits occup graphique'!AJ32,0)))</f>
        <v>#REF!</v>
      </c>
      <c r="AK32" s="24" t="e">
        <f ca="1">IF(AND(AK$1&gt;$A$50,'lits occup graphique'!AK32=1),"P",IF(AND(AK$1&gt;$A$50,'lits occup graphique'!AK32&gt;=2),"MP",IF(AK$1&lt;=$A$50,'lits occup graphique'!AK32,0)))</f>
        <v>#REF!</v>
      </c>
      <c r="AL32" s="24" t="e">
        <f ca="1">IF(AND(AL$1&gt;$A$50,'lits occup graphique'!AL32=1),"P",IF(AND(AL$1&gt;$A$50,'lits occup graphique'!AL32&gt;=2),"MP",IF(AL$1&lt;=$A$50,'lits occup graphique'!AL32,0)))</f>
        <v>#REF!</v>
      </c>
      <c r="AM32" s="24" t="e">
        <f ca="1">IF(AND(AM$1&gt;$A$50,'lits occup graphique'!AM32=1),"P",IF(AND(AM$1&gt;$A$50,'lits occup graphique'!AM32&gt;=2),"MP",IF(AM$1&lt;=$A$50,'lits occup graphique'!AM32,0)))</f>
        <v>#REF!</v>
      </c>
      <c r="AN32" s="24" t="e">
        <f ca="1">IF(AND(AN$1&gt;$A$50,'lits occup graphique'!AN32=1),"P",IF(AND(AN$1&gt;$A$50,'lits occup graphique'!AN32&gt;=2),"MP",IF(AN$1&lt;=$A$50,'lits occup graphique'!AN32,0)))</f>
        <v>#REF!</v>
      </c>
      <c r="AO32" s="24" t="e">
        <f ca="1">IF(AND(AO$1&gt;$A$50,'lits occup graphique'!AO32=1),"P",IF(AND(AO$1&gt;$A$50,'lits occup graphique'!AO32&gt;=2),"MP",IF(AO$1&lt;=$A$50,'lits occup graphique'!AO32,0)))</f>
        <v>#REF!</v>
      </c>
      <c r="AP32" s="24" t="e">
        <f ca="1">IF(AND(AP$1&gt;$A$50,'lits occup graphique'!AP32=1),"P",IF(AND(AP$1&gt;$A$50,'lits occup graphique'!AP32&gt;=2),"MP",IF(AP$1&lt;=$A$50,'lits occup graphique'!AP32,0)))</f>
        <v>#REF!</v>
      </c>
      <c r="AQ32" s="24" t="e">
        <f ca="1">IF(AND(AQ$1&gt;$A$50,'lits occup graphique'!AQ32=1),"P",IF(AND(AQ$1&gt;$A$50,'lits occup graphique'!AQ32&gt;=2),"MP",IF(AQ$1&lt;=$A$50,'lits occup graphique'!AQ32,0)))</f>
        <v>#REF!</v>
      </c>
      <c r="AR32" s="24" t="e">
        <f ca="1">IF(AND(AR$1&gt;$A$50,'lits occup graphique'!AR32=1),"P",IF(AND(AR$1&gt;$A$50,'lits occup graphique'!AR32&gt;=2),"MP",IF(AR$1&lt;=$A$50,'lits occup graphique'!AR32,0)))</f>
        <v>#REF!</v>
      </c>
      <c r="AS32" s="24" t="e">
        <f ca="1">IF(AND(AS$1&gt;$A$50,'lits occup graphique'!AS32=1),"P",IF(AND(AS$1&gt;$A$50,'lits occup graphique'!AS32&gt;=2),"MP",IF(AS$1&lt;=$A$50,'lits occup graphique'!AS32,0)))</f>
        <v>#REF!</v>
      </c>
      <c r="AT32" s="24" t="e">
        <f ca="1">IF(AND(AT$1&gt;$A$50,'lits occup graphique'!AT32=1),"P",IF(AND(AT$1&gt;$A$50,'lits occup graphique'!AT32&gt;=2),"MP",IF(AT$1&lt;=$A$50,'lits occup graphique'!AT32,0)))</f>
        <v>#REF!</v>
      </c>
      <c r="AU32" s="24" t="e">
        <f ca="1">IF(AND(AU$1&gt;$A$50,'lits occup graphique'!AU32=1),"P",IF(AND(AU$1&gt;$A$50,'lits occup graphique'!AU32&gt;=2),"MP",IF(AU$1&lt;=$A$50,'lits occup graphique'!AU32,0)))</f>
        <v>#REF!</v>
      </c>
      <c r="AV32" s="24" t="e">
        <f ca="1">IF(AND(AV$1&gt;$A$50,'lits occup graphique'!AV32=1),"P",IF(AND(AV$1&gt;$A$50,'lits occup graphique'!AV32&gt;=2),"MP",IF(AV$1&lt;=$A$50,'lits occup graphique'!AV32,0)))</f>
        <v>#REF!</v>
      </c>
      <c r="AW32" s="24" t="e">
        <f ca="1">IF(AND(AW$1&gt;$A$50,'lits occup graphique'!AW32=1),"P",IF(AND(AW$1&gt;$A$50,'lits occup graphique'!AW32&gt;=2),"MP",IF(AW$1&lt;=$A$50,'lits occup graphique'!AW32,0)))</f>
        <v>#REF!</v>
      </c>
      <c r="AX32" s="24" t="e">
        <f ca="1">IF(AND(AX$1&gt;$A$50,'lits occup graphique'!AX32=1),"P",IF(AND(AX$1&gt;$A$50,'lits occup graphique'!AX32&gt;=2),"MP",IF(AX$1&lt;=$A$50,'lits occup graphique'!AX32,0)))</f>
        <v>#REF!</v>
      </c>
      <c r="AY32" s="24" t="e">
        <f ca="1">IF(AND(AY$1&gt;$A$50,'lits occup graphique'!AY32=1),"P",IF(AND(AY$1&gt;$A$50,'lits occup graphique'!AY32&gt;=2),"MP",IF(AY$1&lt;=$A$50,'lits occup graphique'!AY32,0)))</f>
        <v>#REF!</v>
      </c>
      <c r="AZ32" s="24" t="e">
        <f ca="1">IF(AND(AZ$1&gt;$A$50,'lits occup graphique'!AZ32=1),"P",IF(AND(AZ$1&gt;$A$50,'lits occup graphique'!AZ32&gt;=2),"MP",IF(AZ$1&lt;=$A$50,'lits occup graphique'!AZ32,0)))</f>
        <v>#REF!</v>
      </c>
      <c r="BA32" s="24" t="e">
        <f ca="1">IF(AND(BA$1&gt;$A$50,'lits occup graphique'!BA32=1),"P",IF(AND(BA$1&gt;$A$50,'lits occup graphique'!BA32&gt;=2),"MP",IF(BA$1&lt;=$A$50,'lits occup graphique'!BA32,0)))</f>
        <v>#REF!</v>
      </c>
      <c r="BB32" s="24" t="e">
        <f ca="1">IF(AND(BB$1&gt;$A$50,'lits occup graphique'!BB32=1),"P",IF(AND(BB$1&gt;$A$50,'lits occup graphique'!BB32&gt;=2),"MP",IF(BB$1&lt;=$A$50,'lits occup graphique'!BB32,0)))</f>
        <v>#REF!</v>
      </c>
      <c r="BC32" s="24" t="e">
        <f ca="1">IF(AND(BC$1&gt;$A$50,'lits occup graphique'!BC32=1),"P",IF(AND(BC$1&gt;$A$50,'lits occup graphique'!BC32&gt;=2),"MP",IF(BC$1&lt;=$A$50,'lits occup graphique'!BC32,0)))</f>
        <v>#REF!</v>
      </c>
      <c r="BD32" s="24" t="e">
        <f ca="1">IF(AND(BD$1&gt;$A$50,'lits occup graphique'!BD32=1),"P",IF(AND(BD$1&gt;$A$50,'lits occup graphique'!BD32&gt;=2),"MP",IF(BD$1&lt;=$A$50,'lits occup graphique'!BD32,0)))</f>
        <v>#REF!</v>
      </c>
      <c r="BE32" s="24" t="e">
        <f ca="1">IF(AND(BE$1&gt;$A$50,'lits occup graphique'!BE32=1),"P",IF(AND(BE$1&gt;$A$50,'lits occup graphique'!BE32&gt;=2),"MP",IF(BE$1&lt;=$A$50,'lits occup graphique'!BE32,0)))</f>
        <v>#REF!</v>
      </c>
      <c r="BF32" s="24" t="e">
        <f ca="1">IF(AND(BF$1&gt;$A$50,'lits occup graphique'!BF32=1),"P",IF(AND(BF$1&gt;$A$50,'lits occup graphique'!BF32&gt;=2),"MP",IF(BF$1&lt;=$A$50,'lits occup graphique'!BF32,0)))</f>
        <v>#REF!</v>
      </c>
      <c r="BG32" s="24" t="e">
        <f ca="1">IF(AND(BG$1&gt;$A$50,'lits occup graphique'!BG32=1),"P",IF(AND(BG$1&gt;$A$50,'lits occup graphique'!BG32&gt;=2),"MP",IF(BG$1&lt;=$A$50,'lits occup graphique'!BG32,0)))</f>
        <v>#REF!</v>
      </c>
      <c r="BH32" s="24" t="e">
        <f ca="1">IF(AND(BH$1&gt;$A$50,'lits occup graphique'!BH32=1),"P",IF(AND(BH$1&gt;$A$50,'lits occup graphique'!BH32&gt;=2),"MP",IF(BH$1&lt;=$A$50,'lits occup graphique'!BH32,0)))</f>
        <v>#REF!</v>
      </c>
      <c r="BI32" s="24" t="e">
        <f ca="1">IF(AND(BI$1&gt;$A$50,'lits occup graphique'!BI32=1),"P",IF(AND(BI$1&gt;$A$50,'lits occup graphique'!BI32&gt;=2),"MP",IF(BI$1&lt;=$A$50,'lits occup graphique'!BI32,0)))</f>
        <v>#REF!</v>
      </c>
      <c r="BJ32" s="24" t="e">
        <f ca="1">IF(AND(BJ$1&gt;$A$50,'lits occup graphique'!BJ32=1),"P",IF(AND(BJ$1&gt;$A$50,'lits occup graphique'!BJ32&gt;=2),"MP",IF(BJ$1&lt;=$A$50,'lits occup graphique'!BJ32,0)))</f>
        <v>#REF!</v>
      </c>
      <c r="BK32" s="24" t="e">
        <f ca="1">IF(AND(BK$1&gt;$A$50,'lits occup graphique'!BK32=1),"P",IF(AND(BK$1&gt;$A$50,'lits occup graphique'!BK32&gt;=2),"MP",IF(BK$1&lt;=$A$50,'lits occup graphique'!BK32,0)))</f>
        <v>#REF!</v>
      </c>
      <c r="BL32" s="24" t="e">
        <f ca="1">IF(AND(BL$1&gt;$A$50,'lits occup graphique'!BL32=1),"P",IF(AND(BL$1&gt;$A$50,'lits occup graphique'!BL32&gt;=2),"MP",IF(BL$1&lt;=$A$50,'lits occup graphique'!BL32,0)))</f>
        <v>#REF!</v>
      </c>
      <c r="BM32" s="26"/>
      <c r="BN32" s="26"/>
      <c r="BO32" s="26"/>
      <c r="BP32" s="26"/>
      <c r="BQ32" s="26"/>
      <c r="BR32" s="26"/>
      <c r="BS32" s="26"/>
      <c r="BT32" s="26"/>
      <c r="BU32" s="26"/>
      <c r="BV32" s="26"/>
      <c r="BW32" s="26"/>
      <c r="BX32" s="26"/>
      <c r="BY32" s="26"/>
      <c r="BZ32" s="26"/>
      <c r="CA32" s="26"/>
      <c r="CB32" s="26"/>
      <c r="CC32" s="26"/>
    </row>
    <row r="33" spans="1:81" x14ac:dyDescent="0.2">
      <c r="A33" s="21" t="s">
        <v>228</v>
      </c>
      <c r="B33" s="24" t="e">
        <f ca="1">IF(AND(B$1&gt;$A$50,'lits occup graphique'!B33=1),"P",IF(AND(B$1&gt;$A$50,'lits occup graphique'!B33&gt;=2),"MP",IF(B$1&lt;=$A$50,'lits occup graphique'!B33,0)))</f>
        <v>#REF!</v>
      </c>
      <c r="C33" s="24" t="e">
        <f ca="1">IF(AND(C$1&gt;$A$50,'lits occup graphique'!C33=1),"P",IF(AND(C$1&gt;$A$50,'lits occup graphique'!C33&gt;=2),"MP",IF(C$1&lt;=$A$50,'lits occup graphique'!C33,0)))</f>
        <v>#REF!</v>
      </c>
      <c r="D33" s="24" t="e">
        <f ca="1">IF(AND(D$1&gt;$A$50,'lits occup graphique'!D33=1),"P",IF(AND(D$1&gt;$A$50,'lits occup graphique'!D33&gt;=2),"MP",IF(D$1&lt;=$A$50,'lits occup graphique'!D33,0)))</f>
        <v>#REF!</v>
      </c>
      <c r="E33" s="24" t="e">
        <f ca="1">IF(AND(E$1&gt;$A$50,'lits occup graphique'!E33=1),"P",IF(AND(E$1&gt;$A$50,'lits occup graphique'!E33&gt;=2),"MP",IF(E$1&lt;=$A$50,'lits occup graphique'!E33,0)))</f>
        <v>#REF!</v>
      </c>
      <c r="F33" s="24" t="e">
        <f ca="1">IF(AND(F$1&gt;$A$50,'lits occup graphique'!F33=1),"P",IF(AND(F$1&gt;$A$50,'lits occup graphique'!F33&gt;=2),"MP",IF(F$1&lt;=$A$50,'lits occup graphique'!F33,0)))</f>
        <v>#REF!</v>
      </c>
      <c r="G33" s="24" t="e">
        <f ca="1">IF(AND(G$1&gt;$A$50,'lits occup graphique'!G33=1),"P",IF(AND(G$1&gt;$A$50,'lits occup graphique'!G33&gt;=2),"MP",IF(G$1&lt;=$A$50,'lits occup graphique'!G33,0)))</f>
        <v>#REF!</v>
      </c>
      <c r="H33" s="24" t="e">
        <f ca="1">IF(AND(H$1&gt;$A$50,'lits occup graphique'!H33=1),"P",IF(AND(H$1&gt;$A$50,'lits occup graphique'!H33&gt;=2),"MP",IF(H$1&lt;=$A$50,'lits occup graphique'!H33,0)))</f>
        <v>#REF!</v>
      </c>
      <c r="I33" s="24" t="e">
        <f ca="1">IF(AND(I$1&gt;$A$50,'lits occup graphique'!I33=1),"P",IF(AND(I$1&gt;$A$50,'lits occup graphique'!I33&gt;=2),"MP",IF(I$1&lt;=$A$50,'lits occup graphique'!I33,0)))</f>
        <v>#REF!</v>
      </c>
      <c r="J33" s="24" t="e">
        <f ca="1">IF(AND(J$1&gt;$A$50,'lits occup graphique'!J33=1),"P",IF(AND(J$1&gt;$A$50,'lits occup graphique'!J33&gt;=2),"MP",IF(J$1&lt;=$A$50,'lits occup graphique'!J33,0)))</f>
        <v>#REF!</v>
      </c>
      <c r="K33" s="24" t="e">
        <f ca="1">IF(AND(K$1&gt;$A$50,'lits occup graphique'!K33=1),"P",IF(AND(K$1&gt;$A$50,'lits occup graphique'!K33&gt;=2),"MP",IF(K$1&lt;=$A$50,'lits occup graphique'!K33,0)))</f>
        <v>#REF!</v>
      </c>
      <c r="L33" s="24" t="e">
        <f ca="1">IF(AND(L$1&gt;$A$50,'lits occup graphique'!L33=1),"P",IF(AND(L$1&gt;$A$50,'lits occup graphique'!L33&gt;=2),"MP",IF(L$1&lt;=$A$50,'lits occup graphique'!L33,0)))</f>
        <v>#REF!</v>
      </c>
      <c r="M33" s="24" t="e">
        <f ca="1">IF(AND(M$1&gt;$A$50,'lits occup graphique'!M33=1),"P",IF(AND(M$1&gt;$A$50,'lits occup graphique'!M33&gt;=2),"MP",IF(M$1&lt;=$A$50,'lits occup graphique'!M33,0)))</f>
        <v>#REF!</v>
      </c>
      <c r="N33" s="24" t="e">
        <f ca="1">IF(AND(N$1&gt;$A$50,'lits occup graphique'!N33=1),"P",IF(AND(N$1&gt;$A$50,'lits occup graphique'!N33&gt;=2),"MP",IF(N$1&lt;=$A$50,'lits occup graphique'!N33,0)))</f>
        <v>#REF!</v>
      </c>
      <c r="O33" s="24" t="e">
        <f ca="1">IF(AND(O$1&gt;$A$50,'lits occup graphique'!O33=1),"P",IF(AND(O$1&gt;$A$50,'lits occup graphique'!O33&gt;=2),"MP",IF(O$1&lt;=$A$50,'lits occup graphique'!O33,0)))</f>
        <v>#REF!</v>
      </c>
      <c r="P33" s="24" t="e">
        <f ca="1">IF(AND(P$1&gt;$A$50,'lits occup graphique'!P33=1),"P",IF(AND(P$1&gt;$A$50,'lits occup graphique'!P33&gt;=2),"MP",IF(P$1&lt;=$A$50,'lits occup graphique'!P33,0)))</f>
        <v>#REF!</v>
      </c>
      <c r="Q33" s="24" t="e">
        <f ca="1">IF(AND(Q$1&gt;$A$50,'lits occup graphique'!Q33=1),"P",IF(AND(Q$1&gt;$A$50,'lits occup graphique'!Q33&gt;=2),"MP",IF(Q$1&lt;=$A$50,'lits occup graphique'!Q33,0)))</f>
        <v>#REF!</v>
      </c>
      <c r="R33" s="24" t="e">
        <f ca="1">IF(AND(R$1&gt;$A$50,'lits occup graphique'!R33=1),"P",IF(AND(R$1&gt;$A$50,'lits occup graphique'!R33&gt;=2),"MP",IF(R$1&lt;=$A$50,'lits occup graphique'!R33,0)))</f>
        <v>#REF!</v>
      </c>
      <c r="S33" s="24" t="e">
        <f ca="1">IF(AND(S$1&gt;$A$50,'lits occup graphique'!S33=1),"P",IF(AND(S$1&gt;$A$50,'lits occup graphique'!S33&gt;=2),"MP",IF(S$1&lt;=$A$50,'lits occup graphique'!S33,0)))</f>
        <v>#REF!</v>
      </c>
      <c r="T33" s="24" t="e">
        <f ca="1">IF(AND(T$1&gt;$A$50,'lits occup graphique'!T33=1),"P",IF(AND(T$1&gt;$A$50,'lits occup graphique'!T33&gt;=2),"MP",IF(T$1&lt;=$A$50,'lits occup graphique'!T33,0)))</f>
        <v>#REF!</v>
      </c>
      <c r="U33" s="24" t="e">
        <f ca="1">IF(AND(U$1&gt;$A$50,'lits occup graphique'!U33=1),"P",IF(AND(U$1&gt;$A$50,'lits occup graphique'!U33&gt;=2),"MP",IF(U$1&lt;=$A$50,'lits occup graphique'!U33,0)))</f>
        <v>#REF!</v>
      </c>
      <c r="V33" s="24" t="e">
        <f ca="1">IF(AND(V$1&gt;$A$50,'lits occup graphique'!V33=1),"P",IF(AND(V$1&gt;$A$50,'lits occup graphique'!V33&gt;=2),"MP",IF(V$1&lt;=$A$50,'lits occup graphique'!V33,0)))</f>
        <v>#REF!</v>
      </c>
      <c r="W33" s="24" t="e">
        <f ca="1">IF(AND(W$1&gt;$A$50,'lits occup graphique'!W33=1),"P",IF(AND(W$1&gt;$A$50,'lits occup graphique'!W33&gt;=2),"MP",IF(W$1&lt;=$A$50,'lits occup graphique'!W33,0)))</f>
        <v>#REF!</v>
      </c>
      <c r="X33" s="24" t="e">
        <f ca="1">IF(AND(X$1&gt;$A$50,'lits occup graphique'!X33=1),"P",IF(AND(X$1&gt;$A$50,'lits occup graphique'!X33&gt;=2),"MP",IF(X$1&lt;=$A$50,'lits occup graphique'!X33,0)))</f>
        <v>#REF!</v>
      </c>
      <c r="Y33" s="24" t="e">
        <f ca="1">IF(AND(Y$1&gt;$A$50,'lits occup graphique'!Y33=1),"P",IF(AND(Y$1&gt;$A$50,'lits occup graphique'!Y33&gt;=2),"MP",IF(Y$1&lt;=$A$50,'lits occup graphique'!Y33,0)))</f>
        <v>#REF!</v>
      </c>
      <c r="Z33" s="24" t="e">
        <f ca="1">IF(AND(Z$1&gt;$A$50,'lits occup graphique'!Z33=1),"P",IF(AND(Z$1&gt;$A$50,'lits occup graphique'!Z33&gt;=2),"MP",IF(Z$1&lt;=$A$50,'lits occup graphique'!Z33,0)))</f>
        <v>#REF!</v>
      </c>
      <c r="AA33" s="24" t="e">
        <f ca="1">IF(AND(AA$1&gt;$A$50,'lits occup graphique'!AA33=1),"P",IF(AND(AA$1&gt;$A$50,'lits occup graphique'!AA33&gt;=2),"MP",IF(AA$1&lt;=$A$50,'lits occup graphique'!AA33,0)))</f>
        <v>#REF!</v>
      </c>
      <c r="AB33" s="24" t="e">
        <f ca="1">IF(AND(AB$1&gt;$A$50,'lits occup graphique'!AB33=1),"P",IF(AND(AB$1&gt;$A$50,'lits occup graphique'!AB33&gt;=2),"MP",IF(AB$1&lt;=$A$50,'lits occup graphique'!AB33,0)))</f>
        <v>#REF!</v>
      </c>
      <c r="AC33" s="24" t="e">
        <f ca="1">IF(AND(AC$1&gt;$A$50,'lits occup graphique'!AC33=1),"P",IF(AND(AC$1&gt;$A$50,'lits occup graphique'!AC33&gt;=2),"MP",IF(AC$1&lt;=$A$50,'lits occup graphique'!AC33,0)))</f>
        <v>#REF!</v>
      </c>
      <c r="AD33" s="24" t="e">
        <f ca="1">IF(AND(AD$1&gt;$A$50,'lits occup graphique'!AD33=1),"P",IF(AND(AD$1&gt;$A$50,'lits occup graphique'!AD33&gt;=2),"MP",IF(AD$1&lt;=$A$50,'lits occup graphique'!AD33,0)))</f>
        <v>#REF!</v>
      </c>
      <c r="AE33" s="24" t="e">
        <f ca="1">IF(AND(AE$1&gt;$A$50,'lits occup graphique'!AE33=1),"P",IF(AND(AE$1&gt;$A$50,'lits occup graphique'!AE33&gt;=2),"MP",IF(AE$1&lt;=$A$50,'lits occup graphique'!AE33,0)))</f>
        <v>#REF!</v>
      </c>
      <c r="AF33" s="24" t="e">
        <f ca="1">IF(AND(AF$1&gt;$A$50,'lits occup graphique'!AF33=1),"P",IF(AND(AF$1&gt;$A$50,'lits occup graphique'!AF33&gt;=2),"MP",IF(AF$1&lt;=$A$50,'lits occup graphique'!AF33,0)))</f>
        <v>#REF!</v>
      </c>
      <c r="AG33" s="24" t="e">
        <f ca="1">IF(AND(AG$1&gt;$A$50,'lits occup graphique'!AG33=1),"P",IF(AND(AG$1&gt;$A$50,'lits occup graphique'!AG33&gt;=2),"MP",IF(AG$1&lt;=$A$50,'lits occup graphique'!AG33,0)))</f>
        <v>#REF!</v>
      </c>
      <c r="AH33" s="24" t="e">
        <f ca="1">IF(AND(AH$1&gt;$A$50,'lits occup graphique'!AH33=1),"P",IF(AND(AH$1&gt;$A$50,'lits occup graphique'!AH33&gt;=2),"MP",IF(AH$1&lt;=$A$50,'lits occup graphique'!AH33,0)))</f>
        <v>#REF!</v>
      </c>
      <c r="AI33" s="24" t="e">
        <f ca="1">IF(AND(AI$1&gt;$A$50,'lits occup graphique'!AI33=1),"P",IF(AND(AI$1&gt;$A$50,'lits occup graphique'!AI33&gt;=2),"MP",IF(AI$1&lt;=$A$50,'lits occup graphique'!AI33,0)))</f>
        <v>#REF!</v>
      </c>
      <c r="AJ33" s="24" t="e">
        <f ca="1">IF(AND(AJ$1&gt;$A$50,'lits occup graphique'!AJ33=1),"P",IF(AND(AJ$1&gt;$A$50,'lits occup graphique'!AJ33&gt;=2),"MP",IF(AJ$1&lt;=$A$50,'lits occup graphique'!AJ33,0)))</f>
        <v>#REF!</v>
      </c>
      <c r="AK33" s="24" t="e">
        <f ca="1">IF(AND(AK$1&gt;$A$50,'lits occup graphique'!AK33=1),"P",IF(AND(AK$1&gt;$A$50,'lits occup graphique'!AK33&gt;=2),"MP",IF(AK$1&lt;=$A$50,'lits occup graphique'!AK33,0)))</f>
        <v>#REF!</v>
      </c>
      <c r="AL33" s="24" t="e">
        <f ca="1">IF(AND(AL$1&gt;$A$50,'lits occup graphique'!AL33=1),"P",IF(AND(AL$1&gt;$A$50,'lits occup graphique'!AL33&gt;=2),"MP",IF(AL$1&lt;=$A$50,'lits occup graphique'!AL33,0)))</f>
        <v>#REF!</v>
      </c>
      <c r="AM33" s="24" t="e">
        <f ca="1">IF(AND(AM$1&gt;$A$50,'lits occup graphique'!AM33=1),"P",IF(AND(AM$1&gt;$A$50,'lits occup graphique'!AM33&gt;=2),"MP",IF(AM$1&lt;=$A$50,'lits occup graphique'!AM33,0)))</f>
        <v>#REF!</v>
      </c>
      <c r="AN33" s="24" t="e">
        <f ca="1">IF(AND(AN$1&gt;$A$50,'lits occup graphique'!AN33=1),"P",IF(AND(AN$1&gt;$A$50,'lits occup graphique'!AN33&gt;=2),"MP",IF(AN$1&lt;=$A$50,'lits occup graphique'!AN33,0)))</f>
        <v>#REF!</v>
      </c>
      <c r="AO33" s="24" t="e">
        <f ca="1">IF(AND(AO$1&gt;$A$50,'lits occup graphique'!AO33=1),"P",IF(AND(AO$1&gt;$A$50,'lits occup graphique'!AO33&gt;=2),"MP",IF(AO$1&lt;=$A$50,'lits occup graphique'!AO33,0)))</f>
        <v>#REF!</v>
      </c>
      <c r="AP33" s="24" t="e">
        <f ca="1">IF(AND(AP$1&gt;$A$50,'lits occup graphique'!AP33=1),"P",IF(AND(AP$1&gt;$A$50,'lits occup graphique'!AP33&gt;=2),"MP",IF(AP$1&lt;=$A$50,'lits occup graphique'!AP33,0)))</f>
        <v>#REF!</v>
      </c>
      <c r="AQ33" s="24" t="e">
        <f ca="1">IF(AND(AQ$1&gt;$A$50,'lits occup graphique'!AQ33=1),"P",IF(AND(AQ$1&gt;$A$50,'lits occup graphique'!AQ33&gt;=2),"MP",IF(AQ$1&lt;=$A$50,'lits occup graphique'!AQ33,0)))</f>
        <v>#REF!</v>
      </c>
      <c r="AR33" s="24" t="e">
        <f ca="1">IF(AND(AR$1&gt;$A$50,'lits occup graphique'!AR33=1),"P",IF(AND(AR$1&gt;$A$50,'lits occup graphique'!AR33&gt;=2),"MP",IF(AR$1&lt;=$A$50,'lits occup graphique'!AR33,0)))</f>
        <v>#REF!</v>
      </c>
      <c r="AS33" s="24" t="e">
        <f ca="1">IF(AND(AS$1&gt;$A$50,'lits occup graphique'!AS33=1),"P",IF(AND(AS$1&gt;$A$50,'lits occup graphique'!AS33&gt;=2),"MP",IF(AS$1&lt;=$A$50,'lits occup graphique'!AS33,0)))</f>
        <v>#REF!</v>
      </c>
      <c r="AT33" s="24" t="e">
        <f ca="1">IF(AND(AT$1&gt;$A$50,'lits occup graphique'!AT33=1),"P",IF(AND(AT$1&gt;$A$50,'lits occup graphique'!AT33&gt;=2),"MP",IF(AT$1&lt;=$A$50,'lits occup graphique'!AT33,0)))</f>
        <v>#REF!</v>
      </c>
      <c r="AU33" s="24" t="e">
        <f ca="1">IF(AND(AU$1&gt;$A$50,'lits occup graphique'!AU33=1),"P",IF(AND(AU$1&gt;$A$50,'lits occup graphique'!AU33&gt;=2),"MP",IF(AU$1&lt;=$A$50,'lits occup graphique'!AU33,0)))</f>
        <v>#REF!</v>
      </c>
      <c r="AV33" s="24" t="e">
        <f ca="1">IF(AND(AV$1&gt;$A$50,'lits occup graphique'!AV33=1),"P",IF(AND(AV$1&gt;$A$50,'lits occup graphique'!AV33&gt;=2),"MP",IF(AV$1&lt;=$A$50,'lits occup graphique'!AV33,0)))</f>
        <v>#REF!</v>
      </c>
      <c r="AW33" s="24" t="e">
        <f ca="1">IF(AND(AW$1&gt;$A$50,'lits occup graphique'!AW33=1),"P",IF(AND(AW$1&gt;$A$50,'lits occup graphique'!AW33&gt;=2),"MP",IF(AW$1&lt;=$A$50,'lits occup graphique'!AW33,0)))</f>
        <v>#REF!</v>
      </c>
      <c r="AX33" s="24" t="e">
        <f ca="1">IF(AND(AX$1&gt;$A$50,'lits occup graphique'!AX33=1),"P",IF(AND(AX$1&gt;$A$50,'lits occup graphique'!AX33&gt;=2),"MP",IF(AX$1&lt;=$A$50,'lits occup graphique'!AX33,0)))</f>
        <v>#REF!</v>
      </c>
      <c r="AY33" s="24" t="e">
        <f ca="1">IF(AND(AY$1&gt;$A$50,'lits occup graphique'!AY33=1),"P",IF(AND(AY$1&gt;$A$50,'lits occup graphique'!AY33&gt;=2),"MP",IF(AY$1&lt;=$A$50,'lits occup graphique'!AY33,0)))</f>
        <v>#REF!</v>
      </c>
      <c r="AZ33" s="24" t="e">
        <f ca="1">IF(AND(AZ$1&gt;$A$50,'lits occup graphique'!AZ33=1),"P",IF(AND(AZ$1&gt;$A$50,'lits occup graphique'!AZ33&gt;=2),"MP",IF(AZ$1&lt;=$A$50,'lits occup graphique'!AZ33,0)))</f>
        <v>#REF!</v>
      </c>
      <c r="BA33" s="24" t="e">
        <f ca="1">IF(AND(BA$1&gt;$A$50,'lits occup graphique'!BA33=1),"P",IF(AND(BA$1&gt;$A$50,'lits occup graphique'!BA33&gt;=2),"MP",IF(BA$1&lt;=$A$50,'lits occup graphique'!BA33,0)))</f>
        <v>#REF!</v>
      </c>
      <c r="BB33" s="24" t="e">
        <f ca="1">IF(AND(BB$1&gt;$A$50,'lits occup graphique'!BB33=1),"P",IF(AND(BB$1&gt;$A$50,'lits occup graphique'!BB33&gt;=2),"MP",IF(BB$1&lt;=$A$50,'lits occup graphique'!BB33,0)))</f>
        <v>#REF!</v>
      </c>
      <c r="BC33" s="24" t="e">
        <f ca="1">IF(AND(BC$1&gt;$A$50,'lits occup graphique'!BC33=1),"P",IF(AND(BC$1&gt;$A$50,'lits occup graphique'!BC33&gt;=2),"MP",IF(BC$1&lt;=$A$50,'lits occup graphique'!BC33,0)))</f>
        <v>#REF!</v>
      </c>
      <c r="BD33" s="24" t="e">
        <f ca="1">IF(AND(BD$1&gt;$A$50,'lits occup graphique'!BD33=1),"P",IF(AND(BD$1&gt;$A$50,'lits occup graphique'!BD33&gt;=2),"MP",IF(BD$1&lt;=$A$50,'lits occup graphique'!BD33,0)))</f>
        <v>#REF!</v>
      </c>
      <c r="BE33" s="24" t="e">
        <f ca="1">IF(AND(BE$1&gt;$A$50,'lits occup graphique'!BE33=1),"P",IF(AND(BE$1&gt;$A$50,'lits occup graphique'!BE33&gt;=2),"MP",IF(BE$1&lt;=$A$50,'lits occup graphique'!BE33,0)))</f>
        <v>#REF!</v>
      </c>
      <c r="BF33" s="24" t="e">
        <f ca="1">IF(AND(BF$1&gt;$A$50,'lits occup graphique'!BF33=1),"P",IF(AND(BF$1&gt;$A$50,'lits occup graphique'!BF33&gt;=2),"MP",IF(BF$1&lt;=$A$50,'lits occup graphique'!BF33,0)))</f>
        <v>#REF!</v>
      </c>
      <c r="BG33" s="24" t="e">
        <f ca="1">IF(AND(BG$1&gt;$A$50,'lits occup graphique'!BG33=1),"P",IF(AND(BG$1&gt;$A$50,'lits occup graphique'!BG33&gt;=2),"MP",IF(BG$1&lt;=$A$50,'lits occup graphique'!BG33,0)))</f>
        <v>#REF!</v>
      </c>
      <c r="BH33" s="24" t="e">
        <f ca="1">IF(AND(BH$1&gt;$A$50,'lits occup graphique'!BH33=1),"P",IF(AND(BH$1&gt;$A$50,'lits occup graphique'!BH33&gt;=2),"MP",IF(BH$1&lt;=$A$50,'lits occup graphique'!BH33,0)))</f>
        <v>#REF!</v>
      </c>
      <c r="BI33" s="24" t="e">
        <f ca="1">IF(AND(BI$1&gt;$A$50,'lits occup graphique'!BI33=1),"P",IF(AND(BI$1&gt;$A$50,'lits occup graphique'!BI33&gt;=2),"MP",IF(BI$1&lt;=$A$50,'lits occup graphique'!BI33,0)))</f>
        <v>#REF!</v>
      </c>
      <c r="BJ33" s="24" t="e">
        <f ca="1">IF(AND(BJ$1&gt;$A$50,'lits occup graphique'!BJ33=1),"P",IF(AND(BJ$1&gt;$A$50,'lits occup graphique'!BJ33&gt;=2),"MP",IF(BJ$1&lt;=$A$50,'lits occup graphique'!BJ33,0)))</f>
        <v>#REF!</v>
      </c>
      <c r="BK33" s="24" t="e">
        <f ca="1">IF(AND(BK$1&gt;$A$50,'lits occup graphique'!BK33=1),"P",IF(AND(BK$1&gt;$A$50,'lits occup graphique'!BK33&gt;=2),"MP",IF(BK$1&lt;=$A$50,'lits occup graphique'!BK33,0)))</f>
        <v>#REF!</v>
      </c>
      <c r="BL33" s="24" t="e">
        <f ca="1">IF(AND(BL$1&gt;$A$50,'lits occup graphique'!BL33=1),"P",IF(AND(BL$1&gt;$A$50,'lits occup graphique'!BL33&gt;=2),"MP",IF(BL$1&lt;=$A$50,'lits occup graphique'!BL33,0)))</f>
        <v>#REF!</v>
      </c>
      <c r="BM33" s="26"/>
      <c r="BN33" s="26"/>
      <c r="BO33" s="26"/>
      <c r="BP33" s="26"/>
      <c r="BQ33" s="26"/>
      <c r="BR33" s="26"/>
      <c r="BS33" s="26"/>
      <c r="BT33" s="26"/>
      <c r="BU33" s="26"/>
      <c r="BV33" s="26"/>
      <c r="BW33" s="26"/>
      <c r="BX33" s="26"/>
      <c r="BY33" s="26"/>
      <c r="BZ33" s="26"/>
      <c r="CA33" s="26"/>
      <c r="CB33" s="26"/>
      <c r="CC33" s="26"/>
    </row>
    <row r="34" spans="1:81" x14ac:dyDescent="0.2">
      <c r="A34" s="21" t="s">
        <v>229</v>
      </c>
      <c r="B34" s="24" t="e">
        <f ca="1">IF(AND(B$1&gt;$A$50,'lits occup graphique'!B34=1),"P",IF(AND(B$1&gt;$A$50,'lits occup graphique'!B34&gt;=2),"MP",IF(B$1&lt;=$A$50,'lits occup graphique'!B34,0)))</f>
        <v>#REF!</v>
      </c>
      <c r="C34" s="24" t="e">
        <f ca="1">IF(AND(C$1&gt;$A$50,'lits occup graphique'!C34=1),"P",IF(AND(C$1&gt;$A$50,'lits occup graphique'!C34&gt;=2),"MP",IF(C$1&lt;=$A$50,'lits occup graphique'!C34,0)))</f>
        <v>#REF!</v>
      </c>
      <c r="D34" s="24" t="e">
        <f ca="1">IF(AND(D$1&gt;$A$50,'lits occup graphique'!D34=1),"P",IF(AND(D$1&gt;$A$50,'lits occup graphique'!D34&gt;=2),"MP",IF(D$1&lt;=$A$50,'lits occup graphique'!D34,0)))</f>
        <v>#REF!</v>
      </c>
      <c r="E34" s="24" t="e">
        <f ca="1">IF(AND(E$1&gt;$A$50,'lits occup graphique'!E34=1),"P",IF(AND(E$1&gt;$A$50,'lits occup graphique'!E34&gt;=2),"MP",IF(E$1&lt;=$A$50,'lits occup graphique'!E34,0)))</f>
        <v>#REF!</v>
      </c>
      <c r="F34" s="24" t="e">
        <f ca="1">IF(AND(F$1&gt;$A$50,'lits occup graphique'!F34=1),"P",IF(AND(F$1&gt;$A$50,'lits occup graphique'!F34&gt;=2),"MP",IF(F$1&lt;=$A$50,'lits occup graphique'!F34,0)))</f>
        <v>#REF!</v>
      </c>
      <c r="G34" s="24" t="e">
        <f ca="1">IF(AND(G$1&gt;$A$50,'lits occup graphique'!G34=1),"P",IF(AND(G$1&gt;$A$50,'lits occup graphique'!G34&gt;=2),"MP",IF(G$1&lt;=$A$50,'lits occup graphique'!G34,0)))</f>
        <v>#REF!</v>
      </c>
      <c r="H34" s="24" t="e">
        <f ca="1">IF(AND(H$1&gt;$A$50,'lits occup graphique'!H34=1),"P",IF(AND(H$1&gt;$A$50,'lits occup graphique'!H34&gt;=2),"MP",IF(H$1&lt;=$A$50,'lits occup graphique'!H34,0)))</f>
        <v>#REF!</v>
      </c>
      <c r="I34" s="24" t="e">
        <f ca="1">IF(AND(I$1&gt;$A$50,'lits occup graphique'!I34=1),"P",IF(AND(I$1&gt;$A$50,'lits occup graphique'!I34&gt;=2),"MP",IF(I$1&lt;=$A$50,'lits occup graphique'!I34,0)))</f>
        <v>#REF!</v>
      </c>
      <c r="J34" s="24" t="e">
        <f ca="1">IF(AND(J$1&gt;$A$50,'lits occup graphique'!J34=1),"P",IF(AND(J$1&gt;$A$50,'lits occup graphique'!J34&gt;=2),"MP",IF(J$1&lt;=$A$50,'lits occup graphique'!J34,0)))</f>
        <v>#REF!</v>
      </c>
      <c r="K34" s="24" t="e">
        <f ca="1">IF(AND(K$1&gt;$A$50,'lits occup graphique'!K34=1),"P",IF(AND(K$1&gt;$A$50,'lits occup graphique'!K34&gt;=2),"MP",IF(K$1&lt;=$A$50,'lits occup graphique'!K34,0)))</f>
        <v>#REF!</v>
      </c>
      <c r="L34" s="24" t="e">
        <f ca="1">IF(AND(L$1&gt;$A$50,'lits occup graphique'!L34=1),"P",IF(AND(L$1&gt;$A$50,'lits occup graphique'!L34&gt;=2),"MP",IF(L$1&lt;=$A$50,'lits occup graphique'!L34,0)))</f>
        <v>#REF!</v>
      </c>
      <c r="M34" s="24" t="e">
        <f ca="1">IF(AND(M$1&gt;$A$50,'lits occup graphique'!M34=1),"P",IF(AND(M$1&gt;$A$50,'lits occup graphique'!M34&gt;=2),"MP",IF(M$1&lt;=$A$50,'lits occup graphique'!M34,0)))</f>
        <v>#REF!</v>
      </c>
      <c r="N34" s="24" t="e">
        <f ca="1">IF(AND(N$1&gt;$A$50,'lits occup graphique'!N34=1),"P",IF(AND(N$1&gt;$A$50,'lits occup graphique'!N34&gt;=2),"MP",IF(N$1&lt;=$A$50,'lits occup graphique'!N34,0)))</f>
        <v>#REF!</v>
      </c>
      <c r="O34" s="24" t="e">
        <f ca="1">IF(AND(O$1&gt;$A$50,'lits occup graphique'!O34=1),"P",IF(AND(O$1&gt;$A$50,'lits occup graphique'!O34&gt;=2),"MP",IF(O$1&lt;=$A$50,'lits occup graphique'!O34,0)))</f>
        <v>#REF!</v>
      </c>
      <c r="P34" s="24" t="e">
        <f ca="1">IF(AND(P$1&gt;$A$50,'lits occup graphique'!P34=1),"P",IF(AND(P$1&gt;$A$50,'lits occup graphique'!P34&gt;=2),"MP",IF(P$1&lt;=$A$50,'lits occup graphique'!P34,0)))</f>
        <v>#REF!</v>
      </c>
      <c r="Q34" s="24" t="e">
        <f ca="1">IF(AND(Q$1&gt;$A$50,'lits occup graphique'!Q34=1),"P",IF(AND(Q$1&gt;$A$50,'lits occup graphique'!Q34&gt;=2),"MP",IF(Q$1&lt;=$A$50,'lits occup graphique'!Q34,0)))</f>
        <v>#REF!</v>
      </c>
      <c r="R34" s="24" t="e">
        <f ca="1">IF(AND(R$1&gt;$A$50,'lits occup graphique'!R34=1),"P",IF(AND(R$1&gt;$A$50,'lits occup graphique'!R34&gt;=2),"MP",IF(R$1&lt;=$A$50,'lits occup graphique'!R34,0)))</f>
        <v>#REF!</v>
      </c>
      <c r="S34" s="24" t="e">
        <f ca="1">IF(AND(S$1&gt;$A$50,'lits occup graphique'!S34=1),"P",IF(AND(S$1&gt;$A$50,'lits occup graphique'!S34&gt;=2),"MP",IF(S$1&lt;=$A$50,'lits occup graphique'!S34,0)))</f>
        <v>#REF!</v>
      </c>
      <c r="T34" s="24" t="e">
        <f ca="1">IF(AND(T$1&gt;$A$50,'lits occup graphique'!T34=1),"P",IF(AND(T$1&gt;$A$50,'lits occup graphique'!T34&gt;=2),"MP",IF(T$1&lt;=$A$50,'lits occup graphique'!T34,0)))</f>
        <v>#REF!</v>
      </c>
      <c r="U34" s="24" t="e">
        <f ca="1">IF(AND(U$1&gt;$A$50,'lits occup graphique'!U34=1),"P",IF(AND(U$1&gt;$A$50,'lits occup graphique'!U34&gt;=2),"MP",IF(U$1&lt;=$A$50,'lits occup graphique'!U34,0)))</f>
        <v>#REF!</v>
      </c>
      <c r="V34" s="24" t="e">
        <f ca="1">IF(AND(V$1&gt;$A$50,'lits occup graphique'!V34=1),"P",IF(AND(V$1&gt;$A$50,'lits occup graphique'!V34&gt;=2),"MP",IF(V$1&lt;=$A$50,'lits occup graphique'!V34,0)))</f>
        <v>#REF!</v>
      </c>
      <c r="W34" s="24" t="e">
        <f ca="1">IF(AND(W$1&gt;$A$50,'lits occup graphique'!W34=1),"P",IF(AND(W$1&gt;$A$50,'lits occup graphique'!W34&gt;=2),"MP",IF(W$1&lt;=$A$50,'lits occup graphique'!W34,0)))</f>
        <v>#REF!</v>
      </c>
      <c r="X34" s="24" t="e">
        <f ca="1">IF(AND(X$1&gt;$A$50,'lits occup graphique'!X34=1),"P",IF(AND(X$1&gt;$A$50,'lits occup graphique'!X34&gt;=2),"MP",IF(X$1&lt;=$A$50,'lits occup graphique'!X34,0)))</f>
        <v>#REF!</v>
      </c>
      <c r="Y34" s="24" t="e">
        <f ca="1">IF(AND(Y$1&gt;$A$50,'lits occup graphique'!Y34=1),"P",IF(AND(Y$1&gt;$A$50,'lits occup graphique'!Y34&gt;=2),"MP",IF(Y$1&lt;=$A$50,'lits occup graphique'!Y34,0)))</f>
        <v>#REF!</v>
      </c>
      <c r="Z34" s="24" t="e">
        <f ca="1">IF(AND(Z$1&gt;$A$50,'lits occup graphique'!Z34=1),"P",IF(AND(Z$1&gt;$A$50,'lits occup graphique'!Z34&gt;=2),"MP",IF(Z$1&lt;=$A$50,'lits occup graphique'!Z34,0)))</f>
        <v>#REF!</v>
      </c>
      <c r="AA34" s="24" t="e">
        <f ca="1">IF(AND(AA$1&gt;$A$50,'lits occup graphique'!AA34=1),"P",IF(AND(AA$1&gt;$A$50,'lits occup graphique'!AA34&gt;=2),"MP",IF(AA$1&lt;=$A$50,'lits occup graphique'!AA34,0)))</f>
        <v>#REF!</v>
      </c>
      <c r="AB34" s="24" t="e">
        <f ca="1">IF(AND(AB$1&gt;$A$50,'lits occup graphique'!AB34=1),"P",IF(AND(AB$1&gt;$A$50,'lits occup graphique'!AB34&gt;=2),"MP",IF(AB$1&lt;=$A$50,'lits occup graphique'!AB34,0)))</f>
        <v>#REF!</v>
      </c>
      <c r="AC34" s="24" t="e">
        <f ca="1">IF(AND(AC$1&gt;$A$50,'lits occup graphique'!AC34=1),"P",IF(AND(AC$1&gt;$A$50,'lits occup graphique'!AC34&gt;=2),"MP",IF(AC$1&lt;=$A$50,'lits occup graphique'!AC34,0)))</f>
        <v>#REF!</v>
      </c>
      <c r="AD34" s="24" t="e">
        <f ca="1">IF(AND(AD$1&gt;$A$50,'lits occup graphique'!AD34=1),"P",IF(AND(AD$1&gt;$A$50,'lits occup graphique'!AD34&gt;=2),"MP",IF(AD$1&lt;=$A$50,'lits occup graphique'!AD34,0)))</f>
        <v>#REF!</v>
      </c>
      <c r="AE34" s="24" t="e">
        <f ca="1">IF(AND(AE$1&gt;$A$50,'lits occup graphique'!AE34=1),"P",IF(AND(AE$1&gt;$A$50,'lits occup graphique'!AE34&gt;=2),"MP",IF(AE$1&lt;=$A$50,'lits occup graphique'!AE34,0)))</f>
        <v>#REF!</v>
      </c>
      <c r="AF34" s="24" t="e">
        <f ca="1">IF(AND(AF$1&gt;$A$50,'lits occup graphique'!AF34=1),"P",IF(AND(AF$1&gt;$A$50,'lits occup graphique'!AF34&gt;=2),"MP",IF(AF$1&lt;=$A$50,'lits occup graphique'!AF34,0)))</f>
        <v>#REF!</v>
      </c>
      <c r="AG34" s="24" t="e">
        <f ca="1">IF(AND(AG$1&gt;$A$50,'lits occup graphique'!AG34=1),"P",IF(AND(AG$1&gt;$A$50,'lits occup graphique'!AG34&gt;=2),"MP",IF(AG$1&lt;=$A$50,'lits occup graphique'!AG34,0)))</f>
        <v>#REF!</v>
      </c>
      <c r="AH34" s="24" t="e">
        <f ca="1">IF(AND(AH$1&gt;$A$50,'lits occup graphique'!AH34=1),"P",IF(AND(AH$1&gt;$A$50,'lits occup graphique'!AH34&gt;=2),"MP",IF(AH$1&lt;=$A$50,'lits occup graphique'!AH34,0)))</f>
        <v>#REF!</v>
      </c>
      <c r="AI34" s="24" t="e">
        <f ca="1">IF(AND(AI$1&gt;$A$50,'lits occup graphique'!AI34=1),"P",IF(AND(AI$1&gt;$A$50,'lits occup graphique'!AI34&gt;=2),"MP",IF(AI$1&lt;=$A$50,'lits occup graphique'!AI34,0)))</f>
        <v>#REF!</v>
      </c>
      <c r="AJ34" s="24" t="e">
        <f ca="1">IF(AND(AJ$1&gt;$A$50,'lits occup graphique'!AJ34=1),"P",IF(AND(AJ$1&gt;$A$50,'lits occup graphique'!AJ34&gt;=2),"MP",IF(AJ$1&lt;=$A$50,'lits occup graphique'!AJ34,0)))</f>
        <v>#REF!</v>
      </c>
      <c r="AK34" s="24" t="e">
        <f ca="1">IF(AND(AK$1&gt;$A$50,'lits occup graphique'!AK34=1),"P",IF(AND(AK$1&gt;$A$50,'lits occup graphique'!AK34&gt;=2),"MP",IF(AK$1&lt;=$A$50,'lits occup graphique'!AK34,0)))</f>
        <v>#REF!</v>
      </c>
      <c r="AL34" s="24" t="e">
        <f ca="1">IF(AND(AL$1&gt;$A$50,'lits occup graphique'!AL34=1),"P",IF(AND(AL$1&gt;$A$50,'lits occup graphique'!AL34&gt;=2),"MP",IF(AL$1&lt;=$A$50,'lits occup graphique'!AL34,0)))</f>
        <v>#REF!</v>
      </c>
      <c r="AM34" s="24" t="e">
        <f ca="1">IF(AND(AM$1&gt;$A$50,'lits occup graphique'!AM34=1),"P",IF(AND(AM$1&gt;$A$50,'lits occup graphique'!AM34&gt;=2),"MP",IF(AM$1&lt;=$A$50,'lits occup graphique'!AM34,0)))</f>
        <v>#REF!</v>
      </c>
      <c r="AN34" s="24" t="e">
        <f ca="1">IF(AND(AN$1&gt;$A$50,'lits occup graphique'!AN34=1),"P",IF(AND(AN$1&gt;$A$50,'lits occup graphique'!AN34&gt;=2),"MP",IF(AN$1&lt;=$A$50,'lits occup graphique'!AN34,0)))</f>
        <v>#REF!</v>
      </c>
      <c r="AO34" s="24" t="e">
        <f ca="1">IF(AND(AO$1&gt;$A$50,'lits occup graphique'!AO34=1),"P",IF(AND(AO$1&gt;$A$50,'lits occup graphique'!AO34&gt;=2),"MP",IF(AO$1&lt;=$A$50,'lits occup graphique'!AO34,0)))</f>
        <v>#REF!</v>
      </c>
      <c r="AP34" s="24" t="e">
        <f ca="1">IF(AND(AP$1&gt;$A$50,'lits occup graphique'!AP34=1),"P",IF(AND(AP$1&gt;$A$50,'lits occup graphique'!AP34&gt;=2),"MP",IF(AP$1&lt;=$A$50,'lits occup graphique'!AP34,0)))</f>
        <v>#REF!</v>
      </c>
      <c r="AQ34" s="24" t="e">
        <f ca="1">IF(AND(AQ$1&gt;$A$50,'lits occup graphique'!AQ34=1),"P",IF(AND(AQ$1&gt;$A$50,'lits occup graphique'!AQ34&gt;=2),"MP",IF(AQ$1&lt;=$A$50,'lits occup graphique'!AQ34,0)))</f>
        <v>#REF!</v>
      </c>
      <c r="AR34" s="24" t="e">
        <f ca="1">IF(AND(AR$1&gt;$A$50,'lits occup graphique'!AR34=1),"P",IF(AND(AR$1&gt;$A$50,'lits occup graphique'!AR34&gt;=2),"MP",IF(AR$1&lt;=$A$50,'lits occup graphique'!AR34,0)))</f>
        <v>#REF!</v>
      </c>
      <c r="AS34" s="24" t="e">
        <f ca="1">IF(AND(AS$1&gt;$A$50,'lits occup graphique'!AS34=1),"P",IF(AND(AS$1&gt;$A$50,'lits occup graphique'!AS34&gt;=2),"MP",IF(AS$1&lt;=$A$50,'lits occup graphique'!AS34,0)))</f>
        <v>#REF!</v>
      </c>
      <c r="AT34" s="24" t="e">
        <f ca="1">IF(AND(AT$1&gt;$A$50,'lits occup graphique'!AT34=1),"P",IF(AND(AT$1&gt;$A$50,'lits occup graphique'!AT34&gt;=2),"MP",IF(AT$1&lt;=$A$50,'lits occup graphique'!AT34,0)))</f>
        <v>#REF!</v>
      </c>
      <c r="AU34" s="24" t="e">
        <f ca="1">IF(AND(AU$1&gt;$A$50,'lits occup graphique'!AU34=1),"P",IF(AND(AU$1&gt;$A$50,'lits occup graphique'!AU34&gt;=2),"MP",IF(AU$1&lt;=$A$50,'lits occup graphique'!AU34,0)))</f>
        <v>#REF!</v>
      </c>
      <c r="AV34" s="24" t="e">
        <f ca="1">IF(AND(AV$1&gt;$A$50,'lits occup graphique'!AV34=1),"P",IF(AND(AV$1&gt;$A$50,'lits occup graphique'!AV34&gt;=2),"MP",IF(AV$1&lt;=$A$50,'lits occup graphique'!AV34,0)))</f>
        <v>#REF!</v>
      </c>
      <c r="AW34" s="24" t="e">
        <f ca="1">IF(AND(AW$1&gt;$A$50,'lits occup graphique'!AW34=1),"P",IF(AND(AW$1&gt;$A$50,'lits occup graphique'!AW34&gt;=2),"MP",IF(AW$1&lt;=$A$50,'lits occup graphique'!AW34,0)))</f>
        <v>#REF!</v>
      </c>
      <c r="AX34" s="24" t="e">
        <f ca="1">IF(AND(AX$1&gt;$A$50,'lits occup graphique'!AX34=1),"P",IF(AND(AX$1&gt;$A$50,'lits occup graphique'!AX34&gt;=2),"MP",IF(AX$1&lt;=$A$50,'lits occup graphique'!AX34,0)))</f>
        <v>#REF!</v>
      </c>
      <c r="AY34" s="24" t="e">
        <f ca="1">IF(AND(AY$1&gt;$A$50,'lits occup graphique'!AY34=1),"P",IF(AND(AY$1&gt;$A$50,'lits occup graphique'!AY34&gt;=2),"MP",IF(AY$1&lt;=$A$50,'lits occup graphique'!AY34,0)))</f>
        <v>#REF!</v>
      </c>
      <c r="AZ34" s="24" t="e">
        <f ca="1">IF(AND(AZ$1&gt;$A$50,'lits occup graphique'!AZ34=1),"P",IF(AND(AZ$1&gt;$A$50,'lits occup graphique'!AZ34&gt;=2),"MP",IF(AZ$1&lt;=$A$50,'lits occup graphique'!AZ34,0)))</f>
        <v>#REF!</v>
      </c>
      <c r="BA34" s="24" t="e">
        <f ca="1">IF(AND(BA$1&gt;$A$50,'lits occup graphique'!BA34=1),"P",IF(AND(BA$1&gt;$A$50,'lits occup graphique'!BA34&gt;=2),"MP",IF(BA$1&lt;=$A$50,'lits occup graphique'!BA34,0)))</f>
        <v>#REF!</v>
      </c>
      <c r="BB34" s="24" t="e">
        <f ca="1">IF(AND(BB$1&gt;$A$50,'lits occup graphique'!BB34=1),"P",IF(AND(BB$1&gt;$A$50,'lits occup graphique'!BB34&gt;=2),"MP",IF(BB$1&lt;=$A$50,'lits occup graphique'!BB34,0)))</f>
        <v>#REF!</v>
      </c>
      <c r="BC34" s="24" t="e">
        <f ca="1">IF(AND(BC$1&gt;$A$50,'lits occup graphique'!BC34=1),"P",IF(AND(BC$1&gt;$A$50,'lits occup graphique'!BC34&gt;=2),"MP",IF(BC$1&lt;=$A$50,'lits occup graphique'!BC34,0)))</f>
        <v>#REF!</v>
      </c>
      <c r="BD34" s="24" t="e">
        <f ca="1">IF(AND(BD$1&gt;$A$50,'lits occup graphique'!BD34=1),"P",IF(AND(BD$1&gt;$A$50,'lits occup graphique'!BD34&gt;=2),"MP",IF(BD$1&lt;=$A$50,'lits occup graphique'!BD34,0)))</f>
        <v>#REF!</v>
      </c>
      <c r="BE34" s="24" t="e">
        <f ca="1">IF(AND(BE$1&gt;$A$50,'lits occup graphique'!BE34=1),"P",IF(AND(BE$1&gt;$A$50,'lits occup graphique'!BE34&gt;=2),"MP",IF(BE$1&lt;=$A$50,'lits occup graphique'!BE34,0)))</f>
        <v>#REF!</v>
      </c>
      <c r="BF34" s="24" t="e">
        <f ca="1">IF(AND(BF$1&gt;$A$50,'lits occup graphique'!BF34=1),"P",IF(AND(BF$1&gt;$A$50,'lits occup graphique'!BF34&gt;=2),"MP",IF(BF$1&lt;=$A$50,'lits occup graphique'!BF34,0)))</f>
        <v>#REF!</v>
      </c>
      <c r="BG34" s="24" t="e">
        <f ca="1">IF(AND(BG$1&gt;$A$50,'lits occup graphique'!BG34=1),"P",IF(AND(BG$1&gt;$A$50,'lits occup graphique'!BG34&gt;=2),"MP",IF(BG$1&lt;=$A$50,'lits occup graphique'!BG34,0)))</f>
        <v>#REF!</v>
      </c>
      <c r="BH34" s="24" t="e">
        <f ca="1">IF(AND(BH$1&gt;$A$50,'lits occup graphique'!BH34=1),"P",IF(AND(BH$1&gt;$A$50,'lits occup graphique'!BH34&gt;=2),"MP",IF(BH$1&lt;=$A$50,'lits occup graphique'!BH34,0)))</f>
        <v>#REF!</v>
      </c>
      <c r="BI34" s="24" t="e">
        <f ca="1">IF(AND(BI$1&gt;$A$50,'lits occup graphique'!BI34=1),"P",IF(AND(BI$1&gt;$A$50,'lits occup graphique'!BI34&gt;=2),"MP",IF(BI$1&lt;=$A$50,'lits occup graphique'!BI34,0)))</f>
        <v>#REF!</v>
      </c>
      <c r="BJ34" s="24" t="e">
        <f ca="1">IF(AND(BJ$1&gt;$A$50,'lits occup graphique'!BJ34=1),"P",IF(AND(BJ$1&gt;$A$50,'lits occup graphique'!BJ34&gt;=2),"MP",IF(BJ$1&lt;=$A$50,'lits occup graphique'!BJ34,0)))</f>
        <v>#REF!</v>
      </c>
      <c r="BK34" s="24" t="e">
        <f ca="1">IF(AND(BK$1&gt;$A$50,'lits occup graphique'!BK34=1),"P",IF(AND(BK$1&gt;$A$50,'lits occup graphique'!BK34&gt;=2),"MP",IF(BK$1&lt;=$A$50,'lits occup graphique'!BK34,0)))</f>
        <v>#REF!</v>
      </c>
      <c r="BL34" s="24" t="e">
        <f ca="1">IF(AND(BL$1&gt;$A$50,'lits occup graphique'!BL34=1),"P",IF(AND(BL$1&gt;$A$50,'lits occup graphique'!BL34&gt;=2),"MP",IF(BL$1&lt;=$A$50,'lits occup graphique'!BL34,0)))</f>
        <v>#REF!</v>
      </c>
      <c r="BM34" s="26"/>
      <c r="BN34" s="26"/>
      <c r="BO34" s="26"/>
      <c r="BP34" s="26"/>
      <c r="BQ34" s="26"/>
      <c r="BR34" s="26"/>
      <c r="BS34" s="26"/>
      <c r="BT34" s="26"/>
      <c r="BU34" s="26"/>
      <c r="BV34" s="26"/>
      <c r="BW34" s="26"/>
      <c r="BX34" s="26"/>
      <c r="BY34" s="26"/>
      <c r="BZ34" s="26"/>
      <c r="CA34" s="26"/>
      <c r="CB34" s="26"/>
      <c r="CC34" s="26"/>
    </row>
    <row r="35" spans="1:81" x14ac:dyDescent="0.2">
      <c r="A35" s="21" t="s">
        <v>230</v>
      </c>
      <c r="B35" s="24" t="e">
        <f ca="1">IF(AND(B$1&gt;$A$50,'lits occup graphique'!B35=1),"P",IF(AND(B$1&gt;$A$50,'lits occup graphique'!B35&gt;=2),"MP",IF(B$1&lt;=$A$50,'lits occup graphique'!B35,0)))</f>
        <v>#REF!</v>
      </c>
      <c r="C35" s="24" t="e">
        <f ca="1">IF(AND(C$1&gt;$A$50,'lits occup graphique'!C35=1),"P",IF(AND(C$1&gt;$A$50,'lits occup graphique'!C35&gt;=2),"MP",IF(C$1&lt;=$A$50,'lits occup graphique'!C35,0)))</f>
        <v>#REF!</v>
      </c>
      <c r="D35" s="24" t="e">
        <f ca="1">IF(AND(D$1&gt;$A$50,'lits occup graphique'!D35=1),"P",IF(AND(D$1&gt;$A$50,'lits occup graphique'!D35&gt;=2),"MP",IF(D$1&lt;=$A$50,'lits occup graphique'!D35,0)))</f>
        <v>#REF!</v>
      </c>
      <c r="E35" s="24" t="e">
        <f ca="1">IF(AND(E$1&gt;$A$50,'lits occup graphique'!E35=1),"P",IF(AND(E$1&gt;$A$50,'lits occup graphique'!E35&gt;=2),"MP",IF(E$1&lt;=$A$50,'lits occup graphique'!E35,0)))</f>
        <v>#REF!</v>
      </c>
      <c r="F35" s="24" t="e">
        <f ca="1">IF(AND(F$1&gt;$A$50,'lits occup graphique'!F35=1),"P",IF(AND(F$1&gt;$A$50,'lits occup graphique'!F35&gt;=2),"MP",IF(F$1&lt;=$A$50,'lits occup graphique'!F35,0)))</f>
        <v>#REF!</v>
      </c>
      <c r="G35" s="24" t="e">
        <f ca="1">IF(AND(G$1&gt;$A$50,'lits occup graphique'!G35=1),"P",IF(AND(G$1&gt;$A$50,'lits occup graphique'!G35&gt;=2),"MP",IF(G$1&lt;=$A$50,'lits occup graphique'!G35,0)))</f>
        <v>#REF!</v>
      </c>
      <c r="H35" s="24" t="e">
        <f ca="1">IF(AND(H$1&gt;$A$50,'lits occup graphique'!H35=1),"P",IF(AND(H$1&gt;$A$50,'lits occup graphique'!H35&gt;=2),"MP",IF(H$1&lt;=$A$50,'lits occup graphique'!H35,0)))</f>
        <v>#REF!</v>
      </c>
      <c r="I35" s="24" t="e">
        <f ca="1">IF(AND(I$1&gt;$A$50,'lits occup graphique'!I35=1),"P",IF(AND(I$1&gt;$A$50,'lits occup graphique'!I35&gt;=2),"MP",IF(I$1&lt;=$A$50,'lits occup graphique'!I35,0)))</f>
        <v>#REF!</v>
      </c>
      <c r="J35" s="24" t="e">
        <f ca="1">IF(AND(J$1&gt;$A$50,'lits occup graphique'!J35=1),"P",IF(AND(J$1&gt;$A$50,'lits occup graphique'!J35&gt;=2),"MP",IF(J$1&lt;=$A$50,'lits occup graphique'!J35,0)))</f>
        <v>#REF!</v>
      </c>
      <c r="K35" s="24" t="e">
        <f ca="1">IF(AND(K$1&gt;$A$50,'lits occup graphique'!K35=1),"P",IF(AND(K$1&gt;$A$50,'lits occup graphique'!K35&gt;=2),"MP",IF(K$1&lt;=$A$50,'lits occup graphique'!K35,0)))</f>
        <v>#REF!</v>
      </c>
      <c r="L35" s="24" t="e">
        <f ca="1">IF(AND(L$1&gt;$A$50,'lits occup graphique'!L35=1),"P",IF(AND(L$1&gt;$A$50,'lits occup graphique'!L35&gt;=2),"MP",IF(L$1&lt;=$A$50,'lits occup graphique'!L35,0)))</f>
        <v>#REF!</v>
      </c>
      <c r="M35" s="24" t="e">
        <f ca="1">IF(AND(M$1&gt;$A$50,'lits occup graphique'!M35=1),"P",IF(AND(M$1&gt;$A$50,'lits occup graphique'!M35&gt;=2),"MP",IF(M$1&lt;=$A$50,'lits occup graphique'!M35,0)))</f>
        <v>#REF!</v>
      </c>
      <c r="N35" s="24" t="e">
        <f ca="1">IF(AND(N$1&gt;$A$50,'lits occup graphique'!N35=1),"P",IF(AND(N$1&gt;$A$50,'lits occup graphique'!N35&gt;=2),"MP",IF(N$1&lt;=$A$50,'lits occup graphique'!N35,0)))</f>
        <v>#REF!</v>
      </c>
      <c r="O35" s="24" t="e">
        <f ca="1">IF(AND(O$1&gt;$A$50,'lits occup graphique'!O35=1),"P",IF(AND(O$1&gt;$A$50,'lits occup graphique'!O35&gt;=2),"MP",IF(O$1&lt;=$A$50,'lits occup graphique'!O35,0)))</f>
        <v>#REF!</v>
      </c>
      <c r="P35" s="24" t="e">
        <f ca="1">IF(AND(P$1&gt;$A$50,'lits occup graphique'!P35=1),"P",IF(AND(P$1&gt;$A$50,'lits occup graphique'!P35&gt;=2),"MP",IF(P$1&lt;=$A$50,'lits occup graphique'!P35,0)))</f>
        <v>#REF!</v>
      </c>
      <c r="Q35" s="24" t="e">
        <f ca="1">IF(AND(Q$1&gt;$A$50,'lits occup graphique'!Q35=1),"P",IF(AND(Q$1&gt;$A$50,'lits occup graphique'!Q35&gt;=2),"MP",IF(Q$1&lt;=$A$50,'lits occup graphique'!Q35,0)))</f>
        <v>#REF!</v>
      </c>
      <c r="R35" s="24" t="e">
        <f ca="1">IF(AND(R$1&gt;$A$50,'lits occup graphique'!R35=1),"P",IF(AND(R$1&gt;$A$50,'lits occup graphique'!R35&gt;=2),"MP",IF(R$1&lt;=$A$50,'lits occup graphique'!R35,0)))</f>
        <v>#REF!</v>
      </c>
      <c r="S35" s="24" t="e">
        <f ca="1">IF(AND(S$1&gt;$A$50,'lits occup graphique'!S35=1),"P",IF(AND(S$1&gt;$A$50,'lits occup graphique'!S35&gt;=2),"MP",IF(S$1&lt;=$A$50,'lits occup graphique'!S35,0)))</f>
        <v>#REF!</v>
      </c>
      <c r="T35" s="24" t="e">
        <f ca="1">IF(AND(T$1&gt;$A$50,'lits occup graphique'!T35=1),"P",IF(AND(T$1&gt;$A$50,'lits occup graphique'!T35&gt;=2),"MP",IF(T$1&lt;=$A$50,'lits occup graphique'!T35,0)))</f>
        <v>#REF!</v>
      </c>
      <c r="U35" s="24" t="e">
        <f ca="1">IF(AND(U$1&gt;$A$50,'lits occup graphique'!U35=1),"P",IF(AND(U$1&gt;$A$50,'lits occup graphique'!U35&gt;=2),"MP",IF(U$1&lt;=$A$50,'lits occup graphique'!U35,0)))</f>
        <v>#REF!</v>
      </c>
      <c r="V35" s="24" t="e">
        <f ca="1">IF(AND(V$1&gt;$A$50,'lits occup graphique'!V35=1),"P",IF(AND(V$1&gt;$A$50,'lits occup graphique'!V35&gt;=2),"MP",IF(V$1&lt;=$A$50,'lits occup graphique'!V35,0)))</f>
        <v>#REF!</v>
      </c>
      <c r="W35" s="24" t="e">
        <f ca="1">IF(AND(W$1&gt;$A$50,'lits occup graphique'!W35=1),"P",IF(AND(W$1&gt;$A$50,'lits occup graphique'!W35&gt;=2),"MP",IF(W$1&lt;=$A$50,'lits occup graphique'!W35,0)))</f>
        <v>#REF!</v>
      </c>
      <c r="X35" s="24" t="e">
        <f ca="1">IF(AND(X$1&gt;$A$50,'lits occup graphique'!X35=1),"P",IF(AND(X$1&gt;$A$50,'lits occup graphique'!X35&gt;=2),"MP",IF(X$1&lt;=$A$50,'lits occup graphique'!X35,0)))</f>
        <v>#REF!</v>
      </c>
      <c r="Y35" s="24" t="e">
        <f ca="1">IF(AND(Y$1&gt;$A$50,'lits occup graphique'!Y35=1),"P",IF(AND(Y$1&gt;$A$50,'lits occup graphique'!Y35&gt;=2),"MP",IF(Y$1&lt;=$A$50,'lits occup graphique'!Y35,0)))</f>
        <v>#REF!</v>
      </c>
      <c r="Z35" s="24" t="e">
        <f ca="1">IF(AND(Z$1&gt;$A$50,'lits occup graphique'!Z35=1),"P",IF(AND(Z$1&gt;$A$50,'lits occup graphique'!Z35&gt;=2),"MP",IF(Z$1&lt;=$A$50,'lits occup graphique'!Z35,0)))</f>
        <v>#REF!</v>
      </c>
      <c r="AA35" s="24" t="e">
        <f ca="1">IF(AND(AA$1&gt;$A$50,'lits occup graphique'!AA35=1),"P",IF(AND(AA$1&gt;$A$50,'lits occup graphique'!AA35&gt;=2),"MP",IF(AA$1&lt;=$A$50,'lits occup graphique'!AA35,0)))</f>
        <v>#REF!</v>
      </c>
      <c r="AB35" s="24" t="e">
        <f ca="1">IF(AND(AB$1&gt;$A$50,'lits occup graphique'!AB35=1),"P",IF(AND(AB$1&gt;$A$50,'lits occup graphique'!AB35&gt;=2),"MP",IF(AB$1&lt;=$A$50,'lits occup graphique'!AB35,0)))</f>
        <v>#REF!</v>
      </c>
      <c r="AC35" s="24" t="e">
        <f ca="1">IF(AND(AC$1&gt;$A$50,'lits occup graphique'!AC35=1),"P",IF(AND(AC$1&gt;$A$50,'lits occup graphique'!AC35&gt;=2),"MP",IF(AC$1&lt;=$A$50,'lits occup graphique'!AC35,0)))</f>
        <v>#REF!</v>
      </c>
      <c r="AD35" s="24" t="e">
        <f ca="1">IF(AND(AD$1&gt;$A$50,'lits occup graphique'!AD35=1),"P",IF(AND(AD$1&gt;$A$50,'lits occup graphique'!AD35&gt;=2),"MP",IF(AD$1&lt;=$A$50,'lits occup graphique'!AD35,0)))</f>
        <v>#REF!</v>
      </c>
      <c r="AE35" s="24" t="e">
        <f ca="1">IF(AND(AE$1&gt;$A$50,'lits occup graphique'!AE35=1),"P",IF(AND(AE$1&gt;$A$50,'lits occup graphique'!AE35&gt;=2),"MP",IF(AE$1&lt;=$A$50,'lits occup graphique'!AE35,0)))</f>
        <v>#REF!</v>
      </c>
      <c r="AF35" s="24" t="e">
        <f ca="1">IF(AND(AF$1&gt;$A$50,'lits occup graphique'!AF35=1),"P",IF(AND(AF$1&gt;$A$50,'lits occup graphique'!AF35&gt;=2),"MP",IF(AF$1&lt;=$A$50,'lits occup graphique'!AF35,0)))</f>
        <v>#REF!</v>
      </c>
      <c r="AG35" s="24" t="e">
        <f ca="1">IF(AND(AG$1&gt;$A$50,'lits occup graphique'!AG35=1),"P",IF(AND(AG$1&gt;$A$50,'lits occup graphique'!AG35&gt;=2),"MP",IF(AG$1&lt;=$A$50,'lits occup graphique'!AG35,0)))</f>
        <v>#REF!</v>
      </c>
      <c r="AH35" s="24" t="e">
        <f ca="1">IF(AND(AH$1&gt;$A$50,'lits occup graphique'!AH35=1),"P",IF(AND(AH$1&gt;$A$50,'lits occup graphique'!AH35&gt;=2),"MP",IF(AH$1&lt;=$A$50,'lits occup graphique'!AH35,0)))</f>
        <v>#REF!</v>
      </c>
      <c r="AI35" s="24" t="e">
        <f ca="1">IF(AND(AI$1&gt;$A$50,'lits occup graphique'!AI35=1),"P",IF(AND(AI$1&gt;$A$50,'lits occup graphique'!AI35&gt;=2),"MP",IF(AI$1&lt;=$A$50,'lits occup graphique'!AI35,0)))</f>
        <v>#REF!</v>
      </c>
      <c r="AJ35" s="24" t="e">
        <f ca="1">IF(AND(AJ$1&gt;$A$50,'lits occup graphique'!AJ35=1),"P",IF(AND(AJ$1&gt;$A$50,'lits occup graphique'!AJ35&gt;=2),"MP",IF(AJ$1&lt;=$A$50,'lits occup graphique'!AJ35,0)))</f>
        <v>#REF!</v>
      </c>
      <c r="AK35" s="24" t="e">
        <f ca="1">IF(AND(AK$1&gt;$A$50,'lits occup graphique'!AK35=1),"P",IF(AND(AK$1&gt;$A$50,'lits occup graphique'!AK35&gt;=2),"MP",IF(AK$1&lt;=$A$50,'lits occup graphique'!AK35,0)))</f>
        <v>#REF!</v>
      </c>
      <c r="AL35" s="24" t="e">
        <f ca="1">IF(AND(AL$1&gt;$A$50,'lits occup graphique'!AL35=1),"P",IF(AND(AL$1&gt;$A$50,'lits occup graphique'!AL35&gt;=2),"MP",IF(AL$1&lt;=$A$50,'lits occup graphique'!AL35,0)))</f>
        <v>#REF!</v>
      </c>
      <c r="AM35" s="24" t="e">
        <f ca="1">IF(AND(AM$1&gt;$A$50,'lits occup graphique'!AM35=1),"P",IF(AND(AM$1&gt;$A$50,'lits occup graphique'!AM35&gt;=2),"MP",IF(AM$1&lt;=$A$50,'lits occup graphique'!AM35,0)))</f>
        <v>#REF!</v>
      </c>
      <c r="AN35" s="24" t="e">
        <f ca="1">IF(AND(AN$1&gt;$A$50,'lits occup graphique'!AN35=1),"P",IF(AND(AN$1&gt;$A$50,'lits occup graphique'!AN35&gt;=2),"MP",IF(AN$1&lt;=$A$50,'lits occup graphique'!AN35,0)))</f>
        <v>#REF!</v>
      </c>
      <c r="AO35" s="24" t="e">
        <f ca="1">IF(AND(AO$1&gt;$A$50,'lits occup graphique'!AO35=1),"P",IF(AND(AO$1&gt;$A$50,'lits occup graphique'!AO35&gt;=2),"MP",IF(AO$1&lt;=$A$50,'lits occup graphique'!AO35,0)))</f>
        <v>#REF!</v>
      </c>
      <c r="AP35" s="24" t="e">
        <f ca="1">IF(AND(AP$1&gt;$A$50,'lits occup graphique'!AP35=1),"P",IF(AND(AP$1&gt;$A$50,'lits occup graphique'!AP35&gt;=2),"MP",IF(AP$1&lt;=$A$50,'lits occup graphique'!AP35,0)))</f>
        <v>#REF!</v>
      </c>
      <c r="AQ35" s="24" t="e">
        <f ca="1">IF(AND(AQ$1&gt;$A$50,'lits occup graphique'!AQ35=1),"P",IF(AND(AQ$1&gt;$A$50,'lits occup graphique'!AQ35&gt;=2),"MP",IF(AQ$1&lt;=$A$50,'lits occup graphique'!AQ35,0)))</f>
        <v>#REF!</v>
      </c>
      <c r="AR35" s="24" t="e">
        <f ca="1">IF(AND(AR$1&gt;$A$50,'lits occup graphique'!AR35=1),"P",IF(AND(AR$1&gt;$A$50,'lits occup graphique'!AR35&gt;=2),"MP",IF(AR$1&lt;=$A$50,'lits occup graphique'!AR35,0)))</f>
        <v>#REF!</v>
      </c>
      <c r="AS35" s="24" t="e">
        <f ca="1">IF(AND(AS$1&gt;$A$50,'lits occup graphique'!AS35=1),"P",IF(AND(AS$1&gt;$A$50,'lits occup graphique'!AS35&gt;=2),"MP",IF(AS$1&lt;=$A$50,'lits occup graphique'!AS35,0)))</f>
        <v>#REF!</v>
      </c>
      <c r="AT35" s="24" t="e">
        <f ca="1">IF(AND(AT$1&gt;$A$50,'lits occup graphique'!AT35=1),"P",IF(AND(AT$1&gt;$A$50,'lits occup graphique'!AT35&gt;=2),"MP",IF(AT$1&lt;=$A$50,'lits occup graphique'!AT35,0)))</f>
        <v>#REF!</v>
      </c>
      <c r="AU35" s="24" t="e">
        <f ca="1">IF(AND(AU$1&gt;$A$50,'lits occup graphique'!AU35=1),"P",IF(AND(AU$1&gt;$A$50,'lits occup graphique'!AU35&gt;=2),"MP",IF(AU$1&lt;=$A$50,'lits occup graphique'!AU35,0)))</f>
        <v>#REF!</v>
      </c>
      <c r="AV35" s="24" t="e">
        <f ca="1">IF(AND(AV$1&gt;$A$50,'lits occup graphique'!AV35=1),"P",IF(AND(AV$1&gt;$A$50,'lits occup graphique'!AV35&gt;=2),"MP",IF(AV$1&lt;=$A$50,'lits occup graphique'!AV35,0)))</f>
        <v>#REF!</v>
      </c>
      <c r="AW35" s="24" t="e">
        <f ca="1">IF(AND(AW$1&gt;$A$50,'lits occup graphique'!AW35=1),"P",IF(AND(AW$1&gt;$A$50,'lits occup graphique'!AW35&gt;=2),"MP",IF(AW$1&lt;=$A$50,'lits occup graphique'!AW35,0)))</f>
        <v>#REF!</v>
      </c>
      <c r="AX35" s="24" t="e">
        <f ca="1">IF(AND(AX$1&gt;$A$50,'lits occup graphique'!AX35=1),"P",IF(AND(AX$1&gt;$A$50,'lits occup graphique'!AX35&gt;=2),"MP",IF(AX$1&lt;=$A$50,'lits occup graphique'!AX35,0)))</f>
        <v>#REF!</v>
      </c>
      <c r="AY35" s="24" t="e">
        <f ca="1">IF(AND(AY$1&gt;$A$50,'lits occup graphique'!AY35=1),"P",IF(AND(AY$1&gt;$A$50,'lits occup graphique'!AY35&gt;=2),"MP",IF(AY$1&lt;=$A$50,'lits occup graphique'!AY35,0)))</f>
        <v>#REF!</v>
      </c>
      <c r="AZ35" s="24" t="e">
        <f ca="1">IF(AND(AZ$1&gt;$A$50,'lits occup graphique'!AZ35=1),"P",IF(AND(AZ$1&gt;$A$50,'lits occup graphique'!AZ35&gt;=2),"MP",IF(AZ$1&lt;=$A$50,'lits occup graphique'!AZ35,0)))</f>
        <v>#REF!</v>
      </c>
      <c r="BA35" s="24" t="e">
        <f ca="1">IF(AND(BA$1&gt;$A$50,'lits occup graphique'!BA35=1),"P",IF(AND(BA$1&gt;$A$50,'lits occup graphique'!BA35&gt;=2),"MP",IF(BA$1&lt;=$A$50,'lits occup graphique'!BA35,0)))</f>
        <v>#REF!</v>
      </c>
      <c r="BB35" s="24" t="e">
        <f ca="1">IF(AND(BB$1&gt;$A$50,'lits occup graphique'!BB35=1),"P",IF(AND(BB$1&gt;$A$50,'lits occup graphique'!BB35&gt;=2),"MP",IF(BB$1&lt;=$A$50,'lits occup graphique'!BB35,0)))</f>
        <v>#REF!</v>
      </c>
      <c r="BC35" s="24" t="e">
        <f ca="1">IF(AND(BC$1&gt;$A$50,'lits occup graphique'!BC35=1),"P",IF(AND(BC$1&gt;$A$50,'lits occup graphique'!BC35&gt;=2),"MP",IF(BC$1&lt;=$A$50,'lits occup graphique'!BC35,0)))</f>
        <v>#REF!</v>
      </c>
      <c r="BD35" s="24" t="e">
        <f ca="1">IF(AND(BD$1&gt;$A$50,'lits occup graphique'!BD35=1),"P",IF(AND(BD$1&gt;$A$50,'lits occup graphique'!BD35&gt;=2),"MP",IF(BD$1&lt;=$A$50,'lits occup graphique'!BD35,0)))</f>
        <v>#REF!</v>
      </c>
      <c r="BE35" s="24" t="e">
        <f ca="1">IF(AND(BE$1&gt;$A$50,'lits occup graphique'!BE35=1),"P",IF(AND(BE$1&gt;$A$50,'lits occup graphique'!BE35&gt;=2),"MP",IF(BE$1&lt;=$A$50,'lits occup graphique'!BE35,0)))</f>
        <v>#REF!</v>
      </c>
      <c r="BF35" s="24" t="e">
        <f ca="1">IF(AND(BF$1&gt;$A$50,'lits occup graphique'!BF35=1),"P",IF(AND(BF$1&gt;$A$50,'lits occup graphique'!BF35&gt;=2),"MP",IF(BF$1&lt;=$A$50,'lits occup graphique'!BF35,0)))</f>
        <v>#REF!</v>
      </c>
      <c r="BG35" s="24" t="e">
        <f ca="1">IF(AND(BG$1&gt;$A$50,'lits occup graphique'!BG35=1),"P",IF(AND(BG$1&gt;$A$50,'lits occup graphique'!BG35&gt;=2),"MP",IF(BG$1&lt;=$A$50,'lits occup graphique'!BG35,0)))</f>
        <v>#REF!</v>
      </c>
      <c r="BH35" s="24" t="e">
        <f ca="1">IF(AND(BH$1&gt;$A$50,'lits occup graphique'!BH35=1),"P",IF(AND(BH$1&gt;$A$50,'lits occup graphique'!BH35&gt;=2),"MP",IF(BH$1&lt;=$A$50,'lits occup graphique'!BH35,0)))</f>
        <v>#REF!</v>
      </c>
      <c r="BI35" s="24" t="e">
        <f ca="1">IF(AND(BI$1&gt;$A$50,'lits occup graphique'!BI35=1),"P",IF(AND(BI$1&gt;$A$50,'lits occup graphique'!BI35&gt;=2),"MP",IF(BI$1&lt;=$A$50,'lits occup graphique'!BI35,0)))</f>
        <v>#REF!</v>
      </c>
      <c r="BJ35" s="24" t="e">
        <f ca="1">IF(AND(BJ$1&gt;$A$50,'lits occup graphique'!BJ35=1),"P",IF(AND(BJ$1&gt;$A$50,'lits occup graphique'!BJ35&gt;=2),"MP",IF(BJ$1&lt;=$A$50,'lits occup graphique'!BJ35,0)))</f>
        <v>#REF!</v>
      </c>
      <c r="BK35" s="24" t="e">
        <f ca="1">IF(AND(BK$1&gt;$A$50,'lits occup graphique'!BK35=1),"P",IF(AND(BK$1&gt;$A$50,'lits occup graphique'!BK35&gt;=2),"MP",IF(BK$1&lt;=$A$50,'lits occup graphique'!BK35,0)))</f>
        <v>#REF!</v>
      </c>
      <c r="BL35" s="24" t="e">
        <f ca="1">IF(AND(BL$1&gt;$A$50,'lits occup graphique'!BL35=1),"P",IF(AND(BL$1&gt;$A$50,'lits occup graphique'!BL35&gt;=2),"MP",IF(BL$1&lt;=$A$50,'lits occup graphique'!BL35,0)))</f>
        <v>#REF!</v>
      </c>
      <c r="BM35" s="26"/>
      <c r="BN35" s="26"/>
      <c r="BO35" s="26"/>
      <c r="BP35" s="26"/>
      <c r="BQ35" s="26"/>
      <c r="BR35" s="26"/>
      <c r="BS35" s="26"/>
      <c r="BT35" s="26"/>
      <c r="BU35" s="26"/>
      <c r="BV35" s="26"/>
      <c r="BW35" s="26"/>
      <c r="BX35" s="26"/>
      <c r="BY35" s="26"/>
      <c r="BZ35" s="26"/>
      <c r="CA35" s="26"/>
      <c r="CB35" s="26"/>
      <c r="CC35" s="26"/>
    </row>
    <row r="36" spans="1:81" x14ac:dyDescent="0.2">
      <c r="A36" s="21" t="s">
        <v>231</v>
      </c>
      <c r="B36" s="24" t="e">
        <f ca="1">IF(AND(B$1&gt;$A$50,'lits occup graphique'!B36=1),"P",IF(AND(B$1&gt;$A$50,'lits occup graphique'!B36&gt;=2),"MP",IF(B$1&lt;=$A$50,'lits occup graphique'!B36,0)))</f>
        <v>#REF!</v>
      </c>
      <c r="C36" s="24" t="e">
        <f ca="1">IF(AND(C$1&gt;$A$50,'lits occup graphique'!C36=1),"P",IF(AND(C$1&gt;$A$50,'lits occup graphique'!C36&gt;=2),"MP",IF(C$1&lt;=$A$50,'lits occup graphique'!C36,0)))</f>
        <v>#REF!</v>
      </c>
      <c r="D36" s="24" t="e">
        <f ca="1">IF(AND(D$1&gt;$A$50,'lits occup graphique'!D36=1),"P",IF(AND(D$1&gt;$A$50,'lits occup graphique'!D36&gt;=2),"MP",IF(D$1&lt;=$A$50,'lits occup graphique'!D36,0)))</f>
        <v>#REF!</v>
      </c>
      <c r="E36" s="24" t="e">
        <f ca="1">IF(AND(E$1&gt;$A$50,'lits occup graphique'!E36=1),"P",IF(AND(E$1&gt;$A$50,'lits occup graphique'!E36&gt;=2),"MP",IF(E$1&lt;=$A$50,'lits occup graphique'!E36,0)))</f>
        <v>#REF!</v>
      </c>
      <c r="F36" s="24" t="e">
        <f ca="1">IF(AND(F$1&gt;$A$50,'lits occup graphique'!F36=1),"P",IF(AND(F$1&gt;$A$50,'lits occup graphique'!F36&gt;=2),"MP",IF(F$1&lt;=$A$50,'lits occup graphique'!F36,0)))</f>
        <v>#REF!</v>
      </c>
      <c r="G36" s="24" t="e">
        <f ca="1">IF(AND(G$1&gt;$A$50,'lits occup graphique'!G36=1),"P",IF(AND(G$1&gt;$A$50,'lits occup graphique'!G36&gt;=2),"MP",IF(G$1&lt;=$A$50,'lits occup graphique'!G36,0)))</f>
        <v>#REF!</v>
      </c>
      <c r="H36" s="24" t="e">
        <f ca="1">IF(AND(H$1&gt;$A$50,'lits occup graphique'!H36=1),"P",IF(AND(H$1&gt;$A$50,'lits occup graphique'!H36&gt;=2),"MP",IF(H$1&lt;=$A$50,'lits occup graphique'!H36,0)))</f>
        <v>#REF!</v>
      </c>
      <c r="I36" s="24" t="e">
        <f ca="1">IF(AND(I$1&gt;$A$50,'lits occup graphique'!I36=1),"P",IF(AND(I$1&gt;$A$50,'lits occup graphique'!I36&gt;=2),"MP",IF(I$1&lt;=$A$50,'lits occup graphique'!I36,0)))</f>
        <v>#REF!</v>
      </c>
      <c r="J36" s="24" t="e">
        <f ca="1">IF(AND(J$1&gt;$A$50,'lits occup graphique'!J36=1),"P",IF(AND(J$1&gt;$A$50,'lits occup graphique'!J36&gt;=2),"MP",IF(J$1&lt;=$A$50,'lits occup graphique'!J36,0)))</f>
        <v>#REF!</v>
      </c>
      <c r="K36" s="24" t="e">
        <f ca="1">IF(AND(K$1&gt;$A$50,'lits occup graphique'!K36=1),"P",IF(AND(K$1&gt;$A$50,'lits occup graphique'!K36&gt;=2),"MP",IF(K$1&lt;=$A$50,'lits occup graphique'!K36,0)))</f>
        <v>#REF!</v>
      </c>
      <c r="L36" s="24" t="e">
        <f ca="1">IF(AND(L$1&gt;$A$50,'lits occup graphique'!L36=1),"P",IF(AND(L$1&gt;$A$50,'lits occup graphique'!L36&gt;=2),"MP",IF(L$1&lt;=$A$50,'lits occup graphique'!L36,0)))</f>
        <v>#REF!</v>
      </c>
      <c r="M36" s="24" t="e">
        <f ca="1">IF(AND(M$1&gt;$A$50,'lits occup graphique'!M36=1),"P",IF(AND(M$1&gt;$A$50,'lits occup graphique'!M36&gt;=2),"MP",IF(M$1&lt;=$A$50,'lits occup graphique'!M36,0)))</f>
        <v>#REF!</v>
      </c>
      <c r="N36" s="24" t="e">
        <f ca="1">IF(AND(N$1&gt;$A$50,'lits occup graphique'!N36=1),"P",IF(AND(N$1&gt;$A$50,'lits occup graphique'!N36&gt;=2),"MP",IF(N$1&lt;=$A$50,'lits occup graphique'!N36,0)))</f>
        <v>#REF!</v>
      </c>
      <c r="O36" s="24" t="e">
        <f ca="1">IF(AND(O$1&gt;$A$50,'lits occup graphique'!O36=1),"P",IF(AND(O$1&gt;$A$50,'lits occup graphique'!O36&gt;=2),"MP",IF(O$1&lt;=$A$50,'lits occup graphique'!O36,0)))</f>
        <v>#REF!</v>
      </c>
      <c r="P36" s="24" t="e">
        <f ca="1">IF(AND(P$1&gt;$A$50,'lits occup graphique'!P36=1),"P",IF(AND(P$1&gt;$A$50,'lits occup graphique'!P36&gt;=2),"MP",IF(P$1&lt;=$A$50,'lits occup graphique'!P36,0)))</f>
        <v>#REF!</v>
      </c>
      <c r="Q36" s="24" t="e">
        <f ca="1">IF(AND(Q$1&gt;$A$50,'lits occup graphique'!Q36=1),"P",IF(AND(Q$1&gt;$A$50,'lits occup graphique'!Q36&gt;=2),"MP",IF(Q$1&lt;=$A$50,'lits occup graphique'!Q36,0)))</f>
        <v>#REF!</v>
      </c>
      <c r="R36" s="24" t="e">
        <f ca="1">IF(AND(R$1&gt;$A$50,'lits occup graphique'!R36=1),"P",IF(AND(R$1&gt;$A$50,'lits occup graphique'!R36&gt;=2),"MP",IF(R$1&lt;=$A$50,'lits occup graphique'!R36,0)))</f>
        <v>#REF!</v>
      </c>
      <c r="S36" s="24" t="e">
        <f ca="1">IF(AND(S$1&gt;$A$50,'lits occup graphique'!S36=1),"P",IF(AND(S$1&gt;$A$50,'lits occup graphique'!S36&gt;=2),"MP",IF(S$1&lt;=$A$50,'lits occup graphique'!S36,0)))</f>
        <v>#REF!</v>
      </c>
      <c r="T36" s="24" t="e">
        <f ca="1">IF(AND(T$1&gt;$A$50,'lits occup graphique'!T36=1),"P",IF(AND(T$1&gt;$A$50,'lits occup graphique'!T36&gt;=2),"MP",IF(T$1&lt;=$A$50,'lits occup graphique'!T36,0)))</f>
        <v>#REF!</v>
      </c>
      <c r="U36" s="24" t="e">
        <f ca="1">IF(AND(U$1&gt;$A$50,'lits occup graphique'!U36=1),"P",IF(AND(U$1&gt;$A$50,'lits occup graphique'!U36&gt;=2),"MP",IF(U$1&lt;=$A$50,'lits occup graphique'!U36,0)))</f>
        <v>#REF!</v>
      </c>
      <c r="V36" s="24" t="e">
        <f ca="1">IF(AND(V$1&gt;$A$50,'lits occup graphique'!V36=1),"P",IF(AND(V$1&gt;$A$50,'lits occup graphique'!V36&gt;=2),"MP",IF(V$1&lt;=$A$50,'lits occup graphique'!V36,0)))</f>
        <v>#REF!</v>
      </c>
      <c r="W36" s="24" t="e">
        <f ca="1">IF(AND(W$1&gt;$A$50,'lits occup graphique'!W36=1),"P",IF(AND(W$1&gt;$A$50,'lits occup graphique'!W36&gt;=2),"MP",IF(W$1&lt;=$A$50,'lits occup graphique'!W36,0)))</f>
        <v>#REF!</v>
      </c>
      <c r="X36" s="24" t="e">
        <f ca="1">IF(AND(X$1&gt;$A$50,'lits occup graphique'!X36=1),"P",IF(AND(X$1&gt;$A$50,'lits occup graphique'!X36&gt;=2),"MP",IF(X$1&lt;=$A$50,'lits occup graphique'!X36,0)))</f>
        <v>#REF!</v>
      </c>
      <c r="Y36" s="24" t="e">
        <f ca="1">IF(AND(Y$1&gt;$A$50,'lits occup graphique'!Y36=1),"P",IF(AND(Y$1&gt;$A$50,'lits occup graphique'!Y36&gt;=2),"MP",IF(Y$1&lt;=$A$50,'lits occup graphique'!Y36,0)))</f>
        <v>#REF!</v>
      </c>
      <c r="Z36" s="24" t="e">
        <f ca="1">IF(AND(Z$1&gt;$A$50,'lits occup graphique'!Z36=1),"P",IF(AND(Z$1&gt;$A$50,'lits occup graphique'!Z36&gt;=2),"MP",IF(Z$1&lt;=$A$50,'lits occup graphique'!Z36,0)))</f>
        <v>#REF!</v>
      </c>
      <c r="AA36" s="24" t="e">
        <f ca="1">IF(AND(AA$1&gt;$A$50,'lits occup graphique'!AA36=1),"P",IF(AND(AA$1&gt;$A$50,'lits occup graphique'!AA36&gt;=2),"MP",IF(AA$1&lt;=$A$50,'lits occup graphique'!AA36,0)))</f>
        <v>#REF!</v>
      </c>
      <c r="AB36" s="24" t="e">
        <f ca="1">IF(AND(AB$1&gt;$A$50,'lits occup graphique'!AB36=1),"P",IF(AND(AB$1&gt;$A$50,'lits occup graphique'!AB36&gt;=2),"MP",IF(AB$1&lt;=$A$50,'lits occup graphique'!AB36,0)))</f>
        <v>#REF!</v>
      </c>
      <c r="AC36" s="24" t="e">
        <f ca="1">IF(AND(AC$1&gt;$A$50,'lits occup graphique'!AC36=1),"P",IF(AND(AC$1&gt;$A$50,'lits occup graphique'!AC36&gt;=2),"MP",IF(AC$1&lt;=$A$50,'lits occup graphique'!AC36,0)))</f>
        <v>#REF!</v>
      </c>
      <c r="AD36" s="24" t="e">
        <f ca="1">IF(AND(AD$1&gt;$A$50,'lits occup graphique'!AD36=1),"P",IF(AND(AD$1&gt;$A$50,'lits occup graphique'!AD36&gt;=2),"MP",IF(AD$1&lt;=$A$50,'lits occup graphique'!AD36,0)))</f>
        <v>#REF!</v>
      </c>
      <c r="AE36" s="24" t="e">
        <f ca="1">IF(AND(AE$1&gt;$A$50,'lits occup graphique'!AE36=1),"P",IF(AND(AE$1&gt;$A$50,'lits occup graphique'!AE36&gt;=2),"MP",IF(AE$1&lt;=$A$50,'lits occup graphique'!AE36,0)))</f>
        <v>#REF!</v>
      </c>
      <c r="AF36" s="24" t="e">
        <f ca="1">IF(AND(AF$1&gt;$A$50,'lits occup graphique'!AF36=1),"P",IF(AND(AF$1&gt;$A$50,'lits occup graphique'!AF36&gt;=2),"MP",IF(AF$1&lt;=$A$50,'lits occup graphique'!AF36,0)))</f>
        <v>#REF!</v>
      </c>
      <c r="AG36" s="24" t="e">
        <f ca="1">IF(AND(AG$1&gt;$A$50,'lits occup graphique'!AG36=1),"P",IF(AND(AG$1&gt;$A$50,'lits occup graphique'!AG36&gt;=2),"MP",IF(AG$1&lt;=$A$50,'lits occup graphique'!AG36,0)))</f>
        <v>#REF!</v>
      </c>
      <c r="AH36" s="24" t="e">
        <f ca="1">IF(AND(AH$1&gt;$A$50,'lits occup graphique'!AH36=1),"P",IF(AND(AH$1&gt;$A$50,'lits occup graphique'!AH36&gt;=2),"MP",IF(AH$1&lt;=$A$50,'lits occup graphique'!AH36,0)))</f>
        <v>#REF!</v>
      </c>
      <c r="AI36" s="24" t="e">
        <f ca="1">IF(AND(AI$1&gt;$A$50,'lits occup graphique'!AI36=1),"P",IF(AND(AI$1&gt;$A$50,'lits occup graphique'!AI36&gt;=2),"MP",IF(AI$1&lt;=$A$50,'lits occup graphique'!AI36,0)))</f>
        <v>#REF!</v>
      </c>
      <c r="AJ36" s="24" t="e">
        <f ca="1">IF(AND(AJ$1&gt;$A$50,'lits occup graphique'!AJ36=1),"P",IF(AND(AJ$1&gt;$A$50,'lits occup graphique'!AJ36&gt;=2),"MP",IF(AJ$1&lt;=$A$50,'lits occup graphique'!AJ36,0)))</f>
        <v>#REF!</v>
      </c>
      <c r="AK36" s="24" t="e">
        <f ca="1">IF(AND(AK$1&gt;$A$50,'lits occup graphique'!AK36=1),"P",IF(AND(AK$1&gt;$A$50,'lits occup graphique'!AK36&gt;=2),"MP",IF(AK$1&lt;=$A$50,'lits occup graphique'!AK36,0)))</f>
        <v>#REF!</v>
      </c>
      <c r="AL36" s="24" t="e">
        <f ca="1">IF(AND(AL$1&gt;$A$50,'lits occup graphique'!AL36=1),"P",IF(AND(AL$1&gt;$A$50,'lits occup graphique'!AL36&gt;=2),"MP",IF(AL$1&lt;=$A$50,'lits occup graphique'!AL36,0)))</f>
        <v>#REF!</v>
      </c>
      <c r="AM36" s="24" t="e">
        <f ca="1">IF(AND(AM$1&gt;$A$50,'lits occup graphique'!AM36=1),"P",IF(AND(AM$1&gt;$A$50,'lits occup graphique'!AM36&gt;=2),"MP",IF(AM$1&lt;=$A$50,'lits occup graphique'!AM36,0)))</f>
        <v>#REF!</v>
      </c>
      <c r="AN36" s="24" t="e">
        <f ca="1">IF(AND(AN$1&gt;$A$50,'lits occup graphique'!AN36=1),"P",IF(AND(AN$1&gt;$A$50,'lits occup graphique'!AN36&gt;=2),"MP",IF(AN$1&lt;=$A$50,'lits occup graphique'!AN36,0)))</f>
        <v>#REF!</v>
      </c>
      <c r="AO36" s="24" t="e">
        <f ca="1">IF(AND(AO$1&gt;$A$50,'lits occup graphique'!AO36=1),"P",IF(AND(AO$1&gt;$A$50,'lits occup graphique'!AO36&gt;=2),"MP",IF(AO$1&lt;=$A$50,'lits occup graphique'!AO36,0)))</f>
        <v>#REF!</v>
      </c>
      <c r="AP36" s="24" t="e">
        <f ca="1">IF(AND(AP$1&gt;$A$50,'lits occup graphique'!AP36=1),"P",IF(AND(AP$1&gt;$A$50,'lits occup graphique'!AP36&gt;=2),"MP",IF(AP$1&lt;=$A$50,'lits occup graphique'!AP36,0)))</f>
        <v>#REF!</v>
      </c>
      <c r="AQ36" s="24" t="e">
        <f ca="1">IF(AND(AQ$1&gt;$A$50,'lits occup graphique'!AQ36=1),"P",IF(AND(AQ$1&gt;$A$50,'lits occup graphique'!AQ36&gt;=2),"MP",IF(AQ$1&lt;=$A$50,'lits occup graphique'!AQ36,0)))</f>
        <v>#REF!</v>
      </c>
      <c r="AR36" s="24" t="e">
        <f ca="1">IF(AND(AR$1&gt;$A$50,'lits occup graphique'!AR36=1),"P",IF(AND(AR$1&gt;$A$50,'lits occup graphique'!AR36&gt;=2),"MP",IF(AR$1&lt;=$A$50,'lits occup graphique'!AR36,0)))</f>
        <v>#REF!</v>
      </c>
      <c r="AS36" s="24" t="e">
        <f ca="1">IF(AND(AS$1&gt;$A$50,'lits occup graphique'!AS36=1),"P",IF(AND(AS$1&gt;$A$50,'lits occup graphique'!AS36&gt;=2),"MP",IF(AS$1&lt;=$A$50,'lits occup graphique'!AS36,0)))</f>
        <v>#REF!</v>
      </c>
      <c r="AT36" s="24" t="e">
        <f ca="1">IF(AND(AT$1&gt;$A$50,'lits occup graphique'!AT36=1),"P",IF(AND(AT$1&gt;$A$50,'lits occup graphique'!AT36&gt;=2),"MP",IF(AT$1&lt;=$A$50,'lits occup graphique'!AT36,0)))</f>
        <v>#REF!</v>
      </c>
      <c r="AU36" s="24" t="e">
        <f ca="1">IF(AND(AU$1&gt;$A$50,'lits occup graphique'!AU36=1),"P",IF(AND(AU$1&gt;$A$50,'lits occup graphique'!AU36&gt;=2),"MP",IF(AU$1&lt;=$A$50,'lits occup graphique'!AU36,0)))</f>
        <v>#REF!</v>
      </c>
      <c r="AV36" s="24" t="e">
        <f ca="1">IF(AND(AV$1&gt;$A$50,'lits occup graphique'!AV36=1),"P",IF(AND(AV$1&gt;$A$50,'lits occup graphique'!AV36&gt;=2),"MP",IF(AV$1&lt;=$A$50,'lits occup graphique'!AV36,0)))</f>
        <v>#REF!</v>
      </c>
      <c r="AW36" s="24" t="e">
        <f ca="1">IF(AND(AW$1&gt;$A$50,'lits occup graphique'!AW36=1),"P",IF(AND(AW$1&gt;$A$50,'lits occup graphique'!AW36&gt;=2),"MP",IF(AW$1&lt;=$A$50,'lits occup graphique'!AW36,0)))</f>
        <v>#REF!</v>
      </c>
      <c r="AX36" s="24" t="e">
        <f ca="1">IF(AND(AX$1&gt;$A$50,'lits occup graphique'!AX36=1),"P",IF(AND(AX$1&gt;$A$50,'lits occup graphique'!AX36&gt;=2),"MP",IF(AX$1&lt;=$A$50,'lits occup graphique'!AX36,0)))</f>
        <v>#REF!</v>
      </c>
      <c r="AY36" s="24" t="e">
        <f ca="1">IF(AND(AY$1&gt;$A$50,'lits occup graphique'!AY36=1),"P",IF(AND(AY$1&gt;$A$50,'lits occup graphique'!AY36&gt;=2),"MP",IF(AY$1&lt;=$A$50,'lits occup graphique'!AY36,0)))</f>
        <v>#REF!</v>
      </c>
      <c r="AZ36" s="24" t="e">
        <f ca="1">IF(AND(AZ$1&gt;$A$50,'lits occup graphique'!AZ36=1),"P",IF(AND(AZ$1&gt;$A$50,'lits occup graphique'!AZ36&gt;=2),"MP",IF(AZ$1&lt;=$A$50,'lits occup graphique'!AZ36,0)))</f>
        <v>#REF!</v>
      </c>
      <c r="BA36" s="24" t="e">
        <f ca="1">IF(AND(BA$1&gt;$A$50,'lits occup graphique'!BA36=1),"P",IF(AND(BA$1&gt;$A$50,'lits occup graphique'!BA36&gt;=2),"MP",IF(BA$1&lt;=$A$50,'lits occup graphique'!BA36,0)))</f>
        <v>#REF!</v>
      </c>
      <c r="BB36" s="24" t="e">
        <f ca="1">IF(AND(BB$1&gt;$A$50,'lits occup graphique'!BB36=1),"P",IF(AND(BB$1&gt;$A$50,'lits occup graphique'!BB36&gt;=2),"MP",IF(BB$1&lt;=$A$50,'lits occup graphique'!BB36,0)))</f>
        <v>#REF!</v>
      </c>
      <c r="BC36" s="24" t="e">
        <f ca="1">IF(AND(BC$1&gt;$A$50,'lits occup graphique'!BC36=1),"P",IF(AND(BC$1&gt;$A$50,'lits occup graphique'!BC36&gt;=2),"MP",IF(BC$1&lt;=$A$50,'lits occup graphique'!BC36,0)))</f>
        <v>#REF!</v>
      </c>
      <c r="BD36" s="24" t="e">
        <f ca="1">IF(AND(BD$1&gt;$A$50,'lits occup graphique'!BD36=1),"P",IF(AND(BD$1&gt;$A$50,'lits occup graphique'!BD36&gt;=2),"MP",IF(BD$1&lt;=$A$50,'lits occup graphique'!BD36,0)))</f>
        <v>#REF!</v>
      </c>
      <c r="BE36" s="24" t="e">
        <f ca="1">IF(AND(BE$1&gt;$A$50,'lits occup graphique'!BE36=1),"P",IF(AND(BE$1&gt;$A$50,'lits occup graphique'!BE36&gt;=2),"MP",IF(BE$1&lt;=$A$50,'lits occup graphique'!BE36,0)))</f>
        <v>#REF!</v>
      </c>
      <c r="BF36" s="24" t="e">
        <f ca="1">IF(AND(BF$1&gt;$A$50,'lits occup graphique'!BF36=1),"P",IF(AND(BF$1&gt;$A$50,'lits occup graphique'!BF36&gt;=2),"MP",IF(BF$1&lt;=$A$50,'lits occup graphique'!BF36,0)))</f>
        <v>#REF!</v>
      </c>
      <c r="BG36" s="24" t="e">
        <f ca="1">IF(AND(BG$1&gt;$A$50,'lits occup graphique'!BG36=1),"P",IF(AND(BG$1&gt;$A$50,'lits occup graphique'!BG36&gt;=2),"MP",IF(BG$1&lt;=$A$50,'lits occup graphique'!BG36,0)))</f>
        <v>#REF!</v>
      </c>
      <c r="BH36" s="24" t="e">
        <f ca="1">IF(AND(BH$1&gt;$A$50,'lits occup graphique'!BH36=1),"P",IF(AND(BH$1&gt;$A$50,'lits occup graphique'!BH36&gt;=2),"MP",IF(BH$1&lt;=$A$50,'lits occup graphique'!BH36,0)))</f>
        <v>#REF!</v>
      </c>
      <c r="BI36" s="24" t="e">
        <f ca="1">IF(AND(BI$1&gt;$A$50,'lits occup graphique'!BI36=1),"P",IF(AND(BI$1&gt;$A$50,'lits occup graphique'!BI36&gt;=2),"MP",IF(BI$1&lt;=$A$50,'lits occup graphique'!BI36,0)))</f>
        <v>#REF!</v>
      </c>
      <c r="BJ36" s="24" t="e">
        <f ca="1">IF(AND(BJ$1&gt;$A$50,'lits occup graphique'!BJ36=1),"P",IF(AND(BJ$1&gt;$A$50,'lits occup graphique'!BJ36&gt;=2),"MP",IF(BJ$1&lt;=$A$50,'lits occup graphique'!BJ36,0)))</f>
        <v>#REF!</v>
      </c>
      <c r="BK36" s="24" t="e">
        <f ca="1">IF(AND(BK$1&gt;$A$50,'lits occup graphique'!BK36=1),"P",IF(AND(BK$1&gt;$A$50,'lits occup graphique'!BK36&gt;=2),"MP",IF(BK$1&lt;=$A$50,'lits occup graphique'!BK36,0)))</f>
        <v>#REF!</v>
      </c>
      <c r="BL36" s="24" t="e">
        <f ca="1">IF(AND(BL$1&gt;$A$50,'lits occup graphique'!BL36=1),"P",IF(AND(BL$1&gt;$A$50,'lits occup graphique'!BL36&gt;=2),"MP",IF(BL$1&lt;=$A$50,'lits occup graphique'!BL36,0)))</f>
        <v>#REF!</v>
      </c>
      <c r="BM36" s="26"/>
      <c r="BN36" s="26"/>
      <c r="BO36" s="26"/>
      <c r="BP36" s="26"/>
      <c r="BQ36" s="26"/>
      <c r="BR36" s="26"/>
      <c r="BS36" s="26"/>
      <c r="BT36" s="26"/>
      <c r="BU36" s="26"/>
      <c r="BV36" s="26"/>
      <c r="BW36" s="26"/>
      <c r="BX36" s="26"/>
      <c r="BY36" s="26"/>
      <c r="BZ36" s="26"/>
      <c r="CA36" s="26"/>
      <c r="CB36" s="26"/>
      <c r="CC36" s="26"/>
    </row>
    <row r="37" spans="1:81" x14ac:dyDescent="0.2">
      <c r="A37" s="21" t="s">
        <v>232</v>
      </c>
      <c r="B37" s="24" t="e">
        <f ca="1">IF(AND(B$1&gt;$A$50,'lits occup graphique'!B37=1),"P",IF(AND(B$1&gt;$A$50,'lits occup graphique'!B37&gt;=2),"MP",IF(B$1&lt;=$A$50,'lits occup graphique'!B37,0)))</f>
        <v>#REF!</v>
      </c>
      <c r="C37" s="24" t="e">
        <f ca="1">IF(AND(C$1&gt;$A$50,'lits occup graphique'!C37=1),"P",IF(AND(C$1&gt;$A$50,'lits occup graphique'!C37&gt;=2),"MP",IF(C$1&lt;=$A$50,'lits occup graphique'!C37,0)))</f>
        <v>#REF!</v>
      </c>
      <c r="D37" s="24" t="e">
        <f ca="1">IF(AND(D$1&gt;$A$50,'lits occup graphique'!D37=1),"P",IF(AND(D$1&gt;$A$50,'lits occup graphique'!D37&gt;=2),"MP",IF(D$1&lt;=$A$50,'lits occup graphique'!D37,0)))</f>
        <v>#REF!</v>
      </c>
      <c r="E37" s="24" t="e">
        <f ca="1">IF(AND(E$1&gt;$A$50,'lits occup graphique'!E37=1),"P",IF(AND(E$1&gt;$A$50,'lits occup graphique'!E37&gt;=2),"MP",IF(E$1&lt;=$A$50,'lits occup graphique'!E37,0)))</f>
        <v>#REF!</v>
      </c>
      <c r="F37" s="24" t="e">
        <f ca="1">IF(AND(F$1&gt;$A$50,'lits occup graphique'!F37=1),"P",IF(AND(F$1&gt;$A$50,'lits occup graphique'!F37&gt;=2),"MP",IF(F$1&lt;=$A$50,'lits occup graphique'!F37,0)))</f>
        <v>#REF!</v>
      </c>
      <c r="G37" s="24" t="e">
        <f ca="1">IF(AND(G$1&gt;$A$50,'lits occup graphique'!G37=1),"P",IF(AND(G$1&gt;$A$50,'lits occup graphique'!G37&gt;=2),"MP",IF(G$1&lt;=$A$50,'lits occup graphique'!G37,0)))</f>
        <v>#REF!</v>
      </c>
      <c r="H37" s="24" t="e">
        <f ca="1">IF(AND(H$1&gt;$A$50,'lits occup graphique'!H37=1),"P",IF(AND(H$1&gt;$A$50,'lits occup graphique'!H37&gt;=2),"MP",IF(H$1&lt;=$A$50,'lits occup graphique'!H37,0)))</f>
        <v>#REF!</v>
      </c>
      <c r="I37" s="24" t="e">
        <f ca="1">IF(AND(I$1&gt;$A$50,'lits occup graphique'!I37=1),"P",IF(AND(I$1&gt;$A$50,'lits occup graphique'!I37&gt;=2),"MP",IF(I$1&lt;=$A$50,'lits occup graphique'!I37,0)))</f>
        <v>#REF!</v>
      </c>
      <c r="J37" s="24" t="e">
        <f ca="1">IF(AND(J$1&gt;$A$50,'lits occup graphique'!J37=1),"P",IF(AND(J$1&gt;$A$50,'lits occup graphique'!J37&gt;=2),"MP",IF(J$1&lt;=$A$50,'lits occup graphique'!J37,0)))</f>
        <v>#REF!</v>
      </c>
      <c r="K37" s="24" t="e">
        <f ca="1">IF(AND(K$1&gt;$A$50,'lits occup graphique'!K37=1),"P",IF(AND(K$1&gt;$A$50,'lits occup graphique'!K37&gt;=2),"MP",IF(K$1&lt;=$A$50,'lits occup graphique'!K37,0)))</f>
        <v>#REF!</v>
      </c>
      <c r="L37" s="24" t="e">
        <f ca="1">IF(AND(L$1&gt;$A$50,'lits occup graphique'!L37=1),"P",IF(AND(L$1&gt;$A$50,'lits occup graphique'!L37&gt;=2),"MP",IF(L$1&lt;=$A$50,'lits occup graphique'!L37,0)))</f>
        <v>#REF!</v>
      </c>
      <c r="M37" s="24" t="e">
        <f ca="1">IF(AND(M$1&gt;$A$50,'lits occup graphique'!M37=1),"P",IF(AND(M$1&gt;$A$50,'lits occup graphique'!M37&gt;=2),"MP",IF(M$1&lt;=$A$50,'lits occup graphique'!M37,0)))</f>
        <v>#REF!</v>
      </c>
      <c r="N37" s="24" t="e">
        <f ca="1">IF(AND(N$1&gt;$A$50,'lits occup graphique'!N37=1),"P",IF(AND(N$1&gt;$A$50,'lits occup graphique'!N37&gt;=2),"MP",IF(N$1&lt;=$A$50,'lits occup graphique'!N37,0)))</f>
        <v>#REF!</v>
      </c>
      <c r="O37" s="24" t="e">
        <f ca="1">IF(AND(O$1&gt;$A$50,'lits occup graphique'!O37=1),"P",IF(AND(O$1&gt;$A$50,'lits occup graphique'!O37&gt;=2),"MP",IF(O$1&lt;=$A$50,'lits occup graphique'!O37,0)))</f>
        <v>#REF!</v>
      </c>
      <c r="P37" s="24" t="e">
        <f ca="1">IF(AND(P$1&gt;$A$50,'lits occup graphique'!P37=1),"P",IF(AND(P$1&gt;$A$50,'lits occup graphique'!P37&gt;=2),"MP",IF(P$1&lt;=$A$50,'lits occup graphique'!P37,0)))</f>
        <v>#REF!</v>
      </c>
      <c r="Q37" s="24" t="e">
        <f ca="1">IF(AND(Q$1&gt;$A$50,'lits occup graphique'!Q37=1),"P",IF(AND(Q$1&gt;$A$50,'lits occup graphique'!Q37&gt;=2),"MP",IF(Q$1&lt;=$A$50,'lits occup graphique'!Q37,0)))</f>
        <v>#REF!</v>
      </c>
      <c r="R37" s="24" t="e">
        <f ca="1">IF(AND(R$1&gt;$A$50,'lits occup graphique'!R37=1),"P",IF(AND(R$1&gt;$A$50,'lits occup graphique'!R37&gt;=2),"MP",IF(R$1&lt;=$A$50,'lits occup graphique'!R37,0)))</f>
        <v>#REF!</v>
      </c>
      <c r="S37" s="24" t="e">
        <f ca="1">IF(AND(S$1&gt;$A$50,'lits occup graphique'!S37=1),"P",IF(AND(S$1&gt;$A$50,'lits occup graphique'!S37&gt;=2),"MP",IF(S$1&lt;=$A$50,'lits occup graphique'!S37,0)))</f>
        <v>#REF!</v>
      </c>
      <c r="T37" s="24" t="e">
        <f ca="1">IF(AND(T$1&gt;$A$50,'lits occup graphique'!T37=1),"P",IF(AND(T$1&gt;$A$50,'lits occup graphique'!T37&gt;=2),"MP",IF(T$1&lt;=$A$50,'lits occup graphique'!T37,0)))</f>
        <v>#REF!</v>
      </c>
      <c r="U37" s="24" t="e">
        <f ca="1">IF(AND(U$1&gt;$A$50,'lits occup graphique'!U37=1),"P",IF(AND(U$1&gt;$A$50,'lits occup graphique'!U37&gt;=2),"MP",IF(U$1&lt;=$A$50,'lits occup graphique'!U37,0)))</f>
        <v>#REF!</v>
      </c>
      <c r="V37" s="24" t="e">
        <f ca="1">IF(AND(V$1&gt;$A$50,'lits occup graphique'!V37=1),"P",IF(AND(V$1&gt;$A$50,'lits occup graphique'!V37&gt;=2),"MP",IF(V$1&lt;=$A$50,'lits occup graphique'!V37,0)))</f>
        <v>#REF!</v>
      </c>
      <c r="W37" s="24" t="e">
        <f ca="1">IF(AND(W$1&gt;$A$50,'lits occup graphique'!W37=1),"P",IF(AND(W$1&gt;$A$50,'lits occup graphique'!W37&gt;=2),"MP",IF(W$1&lt;=$A$50,'lits occup graphique'!W37,0)))</f>
        <v>#REF!</v>
      </c>
      <c r="X37" s="24" t="e">
        <f ca="1">IF(AND(X$1&gt;$A$50,'lits occup graphique'!X37=1),"P",IF(AND(X$1&gt;$A$50,'lits occup graphique'!X37&gt;=2),"MP",IF(X$1&lt;=$A$50,'lits occup graphique'!X37,0)))</f>
        <v>#REF!</v>
      </c>
      <c r="Y37" s="24" t="e">
        <f ca="1">IF(AND(Y$1&gt;$A$50,'lits occup graphique'!Y37=1),"P",IF(AND(Y$1&gt;$A$50,'lits occup graphique'!Y37&gt;=2),"MP",IF(Y$1&lt;=$A$50,'lits occup graphique'!Y37,0)))</f>
        <v>#REF!</v>
      </c>
      <c r="Z37" s="24" t="e">
        <f ca="1">IF(AND(Z$1&gt;$A$50,'lits occup graphique'!Z37=1),"P",IF(AND(Z$1&gt;$A$50,'lits occup graphique'!Z37&gt;=2),"MP",IF(Z$1&lt;=$A$50,'lits occup graphique'!Z37,0)))</f>
        <v>#REF!</v>
      </c>
      <c r="AA37" s="24" t="e">
        <f ca="1">IF(AND(AA$1&gt;$A$50,'lits occup graphique'!AA37=1),"P",IF(AND(AA$1&gt;$A$50,'lits occup graphique'!AA37&gt;=2),"MP",IF(AA$1&lt;=$A$50,'lits occup graphique'!AA37,0)))</f>
        <v>#REF!</v>
      </c>
      <c r="AB37" s="24" t="e">
        <f ca="1">IF(AND(AB$1&gt;$A$50,'lits occup graphique'!AB37=1),"P",IF(AND(AB$1&gt;$A$50,'lits occup graphique'!AB37&gt;=2),"MP",IF(AB$1&lt;=$A$50,'lits occup graphique'!AB37,0)))</f>
        <v>#REF!</v>
      </c>
      <c r="AC37" s="24" t="e">
        <f ca="1">IF(AND(AC$1&gt;$A$50,'lits occup graphique'!AC37=1),"P",IF(AND(AC$1&gt;$A$50,'lits occup graphique'!AC37&gt;=2),"MP",IF(AC$1&lt;=$A$50,'lits occup graphique'!AC37,0)))</f>
        <v>#REF!</v>
      </c>
      <c r="AD37" s="24" t="e">
        <f ca="1">IF(AND(AD$1&gt;$A$50,'lits occup graphique'!AD37=1),"P",IF(AND(AD$1&gt;$A$50,'lits occup graphique'!AD37&gt;=2),"MP",IF(AD$1&lt;=$A$50,'lits occup graphique'!AD37,0)))</f>
        <v>#REF!</v>
      </c>
      <c r="AE37" s="24" t="e">
        <f ca="1">IF(AND(AE$1&gt;$A$50,'lits occup graphique'!AE37=1),"P",IF(AND(AE$1&gt;$A$50,'lits occup graphique'!AE37&gt;=2),"MP",IF(AE$1&lt;=$A$50,'lits occup graphique'!AE37,0)))</f>
        <v>#REF!</v>
      </c>
      <c r="AF37" s="24" t="e">
        <f ca="1">IF(AND(AF$1&gt;$A$50,'lits occup graphique'!AF37=1),"P",IF(AND(AF$1&gt;$A$50,'lits occup graphique'!AF37&gt;=2),"MP",IF(AF$1&lt;=$A$50,'lits occup graphique'!AF37,0)))</f>
        <v>#REF!</v>
      </c>
      <c r="AG37" s="24" t="e">
        <f ca="1">IF(AND(AG$1&gt;$A$50,'lits occup graphique'!AG37=1),"P",IF(AND(AG$1&gt;$A$50,'lits occup graphique'!AG37&gt;=2),"MP",IF(AG$1&lt;=$A$50,'lits occup graphique'!AG37,0)))</f>
        <v>#REF!</v>
      </c>
      <c r="AH37" s="24" t="e">
        <f ca="1">IF(AND(AH$1&gt;$A$50,'lits occup graphique'!AH37=1),"P",IF(AND(AH$1&gt;$A$50,'lits occup graphique'!AH37&gt;=2),"MP",IF(AH$1&lt;=$A$50,'lits occup graphique'!AH37,0)))</f>
        <v>#REF!</v>
      </c>
      <c r="AI37" s="24" t="e">
        <f ca="1">IF(AND(AI$1&gt;$A$50,'lits occup graphique'!AI37=1),"P",IF(AND(AI$1&gt;$A$50,'lits occup graphique'!AI37&gt;=2),"MP",IF(AI$1&lt;=$A$50,'lits occup graphique'!AI37,0)))</f>
        <v>#REF!</v>
      </c>
      <c r="AJ37" s="24" t="e">
        <f ca="1">IF(AND(AJ$1&gt;$A$50,'lits occup graphique'!AJ37=1),"P",IF(AND(AJ$1&gt;$A$50,'lits occup graphique'!AJ37&gt;=2),"MP",IF(AJ$1&lt;=$A$50,'lits occup graphique'!AJ37,0)))</f>
        <v>#REF!</v>
      </c>
      <c r="AK37" s="24" t="e">
        <f ca="1">IF(AND(AK$1&gt;$A$50,'lits occup graphique'!AK37=1),"P",IF(AND(AK$1&gt;$A$50,'lits occup graphique'!AK37&gt;=2),"MP",IF(AK$1&lt;=$A$50,'lits occup graphique'!AK37,0)))</f>
        <v>#REF!</v>
      </c>
      <c r="AL37" s="24" t="e">
        <f ca="1">IF(AND(AL$1&gt;$A$50,'lits occup graphique'!AL37=1),"P",IF(AND(AL$1&gt;$A$50,'lits occup graphique'!AL37&gt;=2),"MP",IF(AL$1&lt;=$A$50,'lits occup graphique'!AL37,0)))</f>
        <v>#REF!</v>
      </c>
      <c r="AM37" s="24" t="e">
        <f ca="1">IF(AND(AM$1&gt;$A$50,'lits occup graphique'!AM37=1),"P",IF(AND(AM$1&gt;$A$50,'lits occup graphique'!AM37&gt;=2),"MP",IF(AM$1&lt;=$A$50,'lits occup graphique'!AM37,0)))</f>
        <v>#REF!</v>
      </c>
      <c r="AN37" s="24" t="e">
        <f ca="1">IF(AND(AN$1&gt;$A$50,'lits occup graphique'!AN37=1),"P",IF(AND(AN$1&gt;$A$50,'lits occup graphique'!AN37&gt;=2),"MP",IF(AN$1&lt;=$A$50,'lits occup graphique'!AN37,0)))</f>
        <v>#REF!</v>
      </c>
      <c r="AO37" s="24" t="e">
        <f ca="1">IF(AND(AO$1&gt;$A$50,'lits occup graphique'!AO37=1),"P",IF(AND(AO$1&gt;$A$50,'lits occup graphique'!AO37&gt;=2),"MP",IF(AO$1&lt;=$A$50,'lits occup graphique'!AO37,0)))</f>
        <v>#REF!</v>
      </c>
      <c r="AP37" s="24" t="e">
        <f ca="1">IF(AND(AP$1&gt;$A$50,'lits occup graphique'!AP37=1),"P",IF(AND(AP$1&gt;$A$50,'lits occup graphique'!AP37&gt;=2),"MP",IF(AP$1&lt;=$A$50,'lits occup graphique'!AP37,0)))</f>
        <v>#REF!</v>
      </c>
      <c r="AQ37" s="24" t="e">
        <f ca="1">IF(AND(AQ$1&gt;$A$50,'lits occup graphique'!AQ37=1),"P",IF(AND(AQ$1&gt;$A$50,'lits occup graphique'!AQ37&gt;=2),"MP",IF(AQ$1&lt;=$A$50,'lits occup graphique'!AQ37,0)))</f>
        <v>#REF!</v>
      </c>
      <c r="AR37" s="24" t="e">
        <f ca="1">IF(AND(AR$1&gt;$A$50,'lits occup graphique'!AR37=1),"P",IF(AND(AR$1&gt;$A$50,'lits occup graphique'!AR37&gt;=2),"MP",IF(AR$1&lt;=$A$50,'lits occup graphique'!AR37,0)))</f>
        <v>#REF!</v>
      </c>
      <c r="AS37" s="24" t="e">
        <f ca="1">IF(AND(AS$1&gt;$A$50,'lits occup graphique'!AS37=1),"P",IF(AND(AS$1&gt;$A$50,'lits occup graphique'!AS37&gt;=2),"MP",IF(AS$1&lt;=$A$50,'lits occup graphique'!AS37,0)))</f>
        <v>#REF!</v>
      </c>
      <c r="AT37" s="24" t="e">
        <f ca="1">IF(AND(AT$1&gt;$A$50,'lits occup graphique'!AT37=1),"P",IF(AND(AT$1&gt;$A$50,'lits occup graphique'!AT37&gt;=2),"MP",IF(AT$1&lt;=$A$50,'lits occup graphique'!AT37,0)))</f>
        <v>#REF!</v>
      </c>
      <c r="AU37" s="24" t="e">
        <f ca="1">IF(AND(AU$1&gt;$A$50,'lits occup graphique'!AU37=1),"P",IF(AND(AU$1&gt;$A$50,'lits occup graphique'!AU37&gt;=2),"MP",IF(AU$1&lt;=$A$50,'lits occup graphique'!AU37,0)))</f>
        <v>#REF!</v>
      </c>
      <c r="AV37" s="24" t="e">
        <f ca="1">IF(AND(AV$1&gt;$A$50,'lits occup graphique'!AV37=1),"P",IF(AND(AV$1&gt;$A$50,'lits occup graphique'!AV37&gt;=2),"MP",IF(AV$1&lt;=$A$50,'lits occup graphique'!AV37,0)))</f>
        <v>#REF!</v>
      </c>
      <c r="AW37" s="24" t="e">
        <f ca="1">IF(AND(AW$1&gt;$A$50,'lits occup graphique'!AW37=1),"P",IF(AND(AW$1&gt;$A$50,'lits occup graphique'!AW37&gt;=2),"MP",IF(AW$1&lt;=$A$50,'lits occup graphique'!AW37,0)))</f>
        <v>#REF!</v>
      </c>
      <c r="AX37" s="24" t="e">
        <f ca="1">IF(AND(AX$1&gt;$A$50,'lits occup graphique'!AX37=1),"P",IF(AND(AX$1&gt;$A$50,'lits occup graphique'!AX37&gt;=2),"MP",IF(AX$1&lt;=$A$50,'lits occup graphique'!AX37,0)))</f>
        <v>#REF!</v>
      </c>
      <c r="AY37" s="24" t="e">
        <f ca="1">IF(AND(AY$1&gt;$A$50,'lits occup graphique'!AY37=1),"P",IF(AND(AY$1&gt;$A$50,'lits occup graphique'!AY37&gt;=2),"MP",IF(AY$1&lt;=$A$50,'lits occup graphique'!AY37,0)))</f>
        <v>#REF!</v>
      </c>
      <c r="AZ37" s="24" t="e">
        <f ca="1">IF(AND(AZ$1&gt;$A$50,'lits occup graphique'!AZ37=1),"P",IF(AND(AZ$1&gt;$A$50,'lits occup graphique'!AZ37&gt;=2),"MP",IF(AZ$1&lt;=$A$50,'lits occup graphique'!AZ37,0)))</f>
        <v>#REF!</v>
      </c>
      <c r="BA37" s="24" t="e">
        <f ca="1">IF(AND(BA$1&gt;$A$50,'lits occup graphique'!BA37=1),"P",IF(AND(BA$1&gt;$A$50,'lits occup graphique'!BA37&gt;=2),"MP",IF(BA$1&lt;=$A$50,'lits occup graphique'!BA37,0)))</f>
        <v>#REF!</v>
      </c>
      <c r="BB37" s="24" t="e">
        <f ca="1">IF(AND(BB$1&gt;$A$50,'lits occup graphique'!BB37=1),"P",IF(AND(BB$1&gt;$A$50,'lits occup graphique'!BB37&gt;=2),"MP",IF(BB$1&lt;=$A$50,'lits occup graphique'!BB37,0)))</f>
        <v>#REF!</v>
      </c>
      <c r="BC37" s="24" t="e">
        <f ca="1">IF(AND(BC$1&gt;$A$50,'lits occup graphique'!BC37=1),"P",IF(AND(BC$1&gt;$A$50,'lits occup graphique'!BC37&gt;=2),"MP",IF(BC$1&lt;=$A$50,'lits occup graphique'!BC37,0)))</f>
        <v>#REF!</v>
      </c>
      <c r="BD37" s="24" t="e">
        <f ca="1">IF(AND(BD$1&gt;$A$50,'lits occup graphique'!BD37=1),"P",IF(AND(BD$1&gt;$A$50,'lits occup graphique'!BD37&gt;=2),"MP",IF(BD$1&lt;=$A$50,'lits occup graphique'!BD37,0)))</f>
        <v>#REF!</v>
      </c>
      <c r="BE37" s="24" t="e">
        <f ca="1">IF(AND(BE$1&gt;$A$50,'lits occup graphique'!BE37=1),"P",IF(AND(BE$1&gt;$A$50,'lits occup graphique'!BE37&gt;=2),"MP",IF(BE$1&lt;=$A$50,'lits occup graphique'!BE37,0)))</f>
        <v>#REF!</v>
      </c>
      <c r="BF37" s="24" t="e">
        <f ca="1">IF(AND(BF$1&gt;$A$50,'lits occup graphique'!BF37=1),"P",IF(AND(BF$1&gt;$A$50,'lits occup graphique'!BF37&gt;=2),"MP",IF(BF$1&lt;=$A$50,'lits occup graphique'!BF37,0)))</f>
        <v>#REF!</v>
      </c>
      <c r="BG37" s="24" t="e">
        <f ca="1">IF(AND(BG$1&gt;$A$50,'lits occup graphique'!BG37=1),"P",IF(AND(BG$1&gt;$A$50,'lits occup graphique'!BG37&gt;=2),"MP",IF(BG$1&lt;=$A$50,'lits occup graphique'!BG37,0)))</f>
        <v>#REF!</v>
      </c>
      <c r="BH37" s="24" t="e">
        <f ca="1">IF(AND(BH$1&gt;$A$50,'lits occup graphique'!BH37=1),"P",IF(AND(BH$1&gt;$A$50,'lits occup graphique'!BH37&gt;=2),"MP",IF(BH$1&lt;=$A$50,'lits occup graphique'!BH37,0)))</f>
        <v>#REF!</v>
      </c>
      <c r="BI37" s="24" t="e">
        <f ca="1">IF(AND(BI$1&gt;$A$50,'lits occup graphique'!BI37=1),"P",IF(AND(BI$1&gt;$A$50,'lits occup graphique'!BI37&gt;=2),"MP",IF(BI$1&lt;=$A$50,'lits occup graphique'!BI37,0)))</f>
        <v>#REF!</v>
      </c>
      <c r="BJ37" s="24" t="e">
        <f ca="1">IF(AND(BJ$1&gt;$A$50,'lits occup graphique'!BJ37=1),"P",IF(AND(BJ$1&gt;$A$50,'lits occup graphique'!BJ37&gt;=2),"MP",IF(BJ$1&lt;=$A$50,'lits occup graphique'!BJ37,0)))</f>
        <v>#REF!</v>
      </c>
      <c r="BK37" s="24" t="e">
        <f ca="1">IF(AND(BK$1&gt;$A$50,'lits occup graphique'!BK37=1),"P",IF(AND(BK$1&gt;$A$50,'lits occup graphique'!BK37&gt;=2),"MP",IF(BK$1&lt;=$A$50,'lits occup graphique'!BK37,0)))</f>
        <v>#REF!</v>
      </c>
      <c r="BL37" s="24" t="e">
        <f ca="1">IF(AND(BL$1&gt;$A$50,'lits occup graphique'!BL37=1),"P",IF(AND(BL$1&gt;$A$50,'lits occup graphique'!BL37&gt;=2),"MP",IF(BL$1&lt;=$A$50,'lits occup graphique'!BL37,0)))</f>
        <v>#REF!</v>
      </c>
      <c r="BM37" s="26"/>
      <c r="BN37" s="26"/>
      <c r="BO37" s="26"/>
      <c r="BP37" s="26"/>
      <c r="BQ37" s="26"/>
      <c r="BR37" s="26"/>
      <c r="BS37" s="26"/>
      <c r="BT37" s="26"/>
      <c r="BU37" s="26"/>
      <c r="BV37" s="26"/>
      <c r="BW37" s="26"/>
      <c r="BX37" s="26"/>
      <c r="BY37" s="26"/>
      <c r="BZ37" s="26"/>
      <c r="CA37" s="26"/>
      <c r="CB37" s="26"/>
      <c r="CC37" s="26"/>
    </row>
    <row r="38" spans="1:81" x14ac:dyDescent="0.2">
      <c r="D38" s="29"/>
      <c r="E38" s="29"/>
      <c r="F38" s="29"/>
      <c r="G38" s="29"/>
      <c r="H38" s="29"/>
      <c r="I38" s="29"/>
      <c r="J38" s="29"/>
      <c r="K38" s="29"/>
      <c r="L38" s="29"/>
      <c r="M38" s="29"/>
      <c r="N38" s="29"/>
      <c r="O38" s="29"/>
      <c r="P38" s="29"/>
      <c r="Q38" s="29"/>
      <c r="R38" s="29"/>
      <c r="S38" s="29"/>
      <c r="T38" s="29"/>
      <c r="U38" s="29"/>
      <c r="V38" s="29"/>
      <c r="W38" s="29"/>
      <c r="X38" s="29"/>
      <c r="Y38" s="29"/>
      <c r="Z38" s="29"/>
      <c r="AA38" s="29"/>
      <c r="AB38" s="29"/>
      <c r="AC38" s="29"/>
      <c r="AD38" s="29"/>
      <c r="AE38" s="29"/>
      <c r="AF38" s="29"/>
      <c r="AG38" s="29"/>
      <c r="AH38" s="29"/>
      <c r="AI38" s="29"/>
      <c r="AJ38" s="29"/>
      <c r="AK38" s="29"/>
      <c r="AL38" s="29"/>
      <c r="AM38" s="29"/>
      <c r="AN38" s="29"/>
      <c r="AO38" s="29"/>
      <c r="AP38" s="29"/>
      <c r="AQ38" s="29"/>
      <c r="AR38" s="29"/>
      <c r="AS38" s="29"/>
      <c r="AT38" s="29"/>
      <c r="AU38" s="29"/>
      <c r="AV38" s="29"/>
      <c r="AW38" s="29"/>
      <c r="AX38" s="29"/>
      <c r="AY38" s="29"/>
      <c r="AZ38" s="29"/>
      <c r="BA38" s="29"/>
      <c r="BB38" s="29"/>
      <c r="BC38" s="29"/>
      <c r="BD38" s="29"/>
      <c r="BE38" s="29"/>
      <c r="BF38" s="29"/>
      <c r="BG38" s="29"/>
      <c r="BH38" s="29"/>
      <c r="BI38" s="29"/>
      <c r="BJ38" s="29"/>
      <c r="BK38" s="29"/>
      <c r="BL38" s="29"/>
      <c r="BM38" s="26"/>
      <c r="BN38" s="26"/>
      <c r="BO38" s="26"/>
      <c r="BP38" s="26"/>
      <c r="BQ38" s="26"/>
      <c r="BR38" s="26"/>
      <c r="BS38" s="26"/>
      <c r="BT38" s="26"/>
      <c r="BU38" s="26"/>
      <c r="BV38" s="26"/>
      <c r="BW38" s="26"/>
      <c r="BX38" s="26"/>
      <c r="BY38" s="26"/>
      <c r="BZ38" s="26"/>
      <c r="CA38" s="26"/>
      <c r="CB38" s="26"/>
      <c r="CC38" s="26"/>
    </row>
    <row r="39" spans="1:81" x14ac:dyDescent="0.2">
      <c r="D39" s="29"/>
      <c r="E39" s="29"/>
      <c r="F39" s="29"/>
      <c r="G39" s="29"/>
      <c r="H39" s="29"/>
      <c r="I39" s="29"/>
      <c r="J39" s="29"/>
      <c r="K39" s="29"/>
      <c r="L39" s="29"/>
      <c r="M39" s="29"/>
      <c r="N39" s="29"/>
      <c r="O39" s="29"/>
      <c r="P39" s="29"/>
      <c r="Q39" s="29"/>
      <c r="R39" s="29"/>
      <c r="S39" s="29"/>
      <c r="T39" s="29"/>
      <c r="U39" s="29"/>
      <c r="X39" s="24"/>
      <c r="Y39" s="24"/>
      <c r="Z39" s="29"/>
      <c r="AA39" s="29"/>
      <c r="AB39" s="29"/>
      <c r="AC39" s="29"/>
      <c r="AD39" s="29"/>
      <c r="AE39" s="29"/>
      <c r="AF39" s="29"/>
      <c r="AG39" s="29"/>
      <c r="AH39" s="29"/>
      <c r="AI39" s="29"/>
      <c r="AJ39" s="29"/>
      <c r="AK39" s="29"/>
      <c r="AL39" s="29"/>
      <c r="AM39" s="29"/>
      <c r="AN39" s="29"/>
      <c r="AO39" s="29"/>
      <c r="AP39" s="29"/>
      <c r="AQ39" s="29"/>
      <c r="AR39" s="29"/>
      <c r="AS39" s="29"/>
      <c r="AT39" s="29"/>
      <c r="AU39" s="29"/>
      <c r="AV39" s="29"/>
      <c r="AW39" s="29"/>
      <c r="AX39" s="29"/>
      <c r="AY39" s="29"/>
      <c r="AZ39" s="29"/>
      <c r="BA39" s="29"/>
      <c r="BB39" s="29"/>
      <c r="BC39" s="29"/>
      <c r="BD39" s="29"/>
      <c r="BE39" s="29"/>
      <c r="BF39" s="29"/>
      <c r="BG39" s="29"/>
      <c r="BH39" s="29"/>
      <c r="BI39" s="29"/>
      <c r="BJ39" s="29"/>
      <c r="BK39" s="29"/>
      <c r="BL39" s="29"/>
      <c r="BM39" s="26"/>
      <c r="BN39" s="26"/>
      <c r="BO39" s="26"/>
      <c r="BP39" s="26"/>
      <c r="BQ39" s="26"/>
      <c r="BR39" s="26"/>
      <c r="BS39" s="26"/>
      <c r="BT39" s="26"/>
      <c r="BU39" s="26"/>
      <c r="BV39" s="26"/>
      <c r="BW39" s="26"/>
      <c r="BX39" s="26"/>
      <c r="BY39" s="26"/>
      <c r="BZ39" s="26"/>
      <c r="CA39" s="26"/>
      <c r="CB39" s="26"/>
      <c r="CC39" s="26"/>
    </row>
    <row r="40" spans="1:81" x14ac:dyDescent="0.2">
      <c r="D40" s="29"/>
      <c r="E40" s="29"/>
      <c r="F40" s="29"/>
      <c r="G40" s="29"/>
      <c r="H40" s="29"/>
      <c r="I40" s="29"/>
      <c r="J40" s="29"/>
      <c r="K40" s="29"/>
      <c r="L40" s="29"/>
      <c r="M40" s="29"/>
      <c r="N40" s="29"/>
      <c r="O40" s="29"/>
      <c r="P40" s="29"/>
      <c r="Q40" s="29"/>
      <c r="R40" s="29"/>
      <c r="S40" s="29"/>
      <c r="T40" s="29"/>
      <c r="U40" s="29"/>
      <c r="X40" s="24"/>
      <c r="Y40" s="24"/>
      <c r="Z40" s="29"/>
      <c r="AA40" s="29"/>
      <c r="AB40" s="29"/>
      <c r="AC40" s="29"/>
      <c r="AD40" s="29"/>
      <c r="AE40" s="29"/>
      <c r="AF40" s="29"/>
      <c r="AG40" s="29"/>
      <c r="AH40" s="29"/>
      <c r="AI40" s="29"/>
      <c r="AJ40" s="29"/>
      <c r="AK40" s="29"/>
      <c r="AL40" s="29"/>
      <c r="AM40" s="29"/>
      <c r="AN40" s="29"/>
      <c r="AO40" s="29"/>
      <c r="AP40" s="29"/>
      <c r="AQ40" s="29"/>
      <c r="AR40" s="29"/>
      <c r="AS40" s="29"/>
      <c r="AT40" s="29"/>
      <c r="AU40" s="29"/>
      <c r="AV40" s="29"/>
      <c r="AW40" s="29"/>
      <c r="AX40" s="29"/>
      <c r="AY40" s="29"/>
      <c r="AZ40" s="29"/>
      <c r="BA40" s="29"/>
      <c r="BB40" s="29"/>
      <c r="BC40" s="29"/>
      <c r="BD40" s="29"/>
      <c r="BE40" s="29"/>
      <c r="BF40" s="29"/>
      <c r="BG40" s="29"/>
      <c r="BH40" s="29"/>
      <c r="BI40" s="29"/>
      <c r="BJ40" s="29"/>
      <c r="BK40" s="29"/>
      <c r="BL40" s="29"/>
      <c r="BM40" s="26"/>
      <c r="BN40" s="26"/>
      <c r="BO40" s="26"/>
      <c r="BP40" s="26"/>
      <c r="BQ40" s="26"/>
      <c r="BR40" s="26"/>
      <c r="BS40" s="26"/>
      <c r="BT40" s="26"/>
      <c r="BU40" s="26"/>
      <c r="BV40" s="26"/>
      <c r="BW40" s="26"/>
      <c r="BX40" s="26"/>
      <c r="BY40" s="26"/>
      <c r="BZ40" s="26"/>
      <c r="CA40" s="26"/>
      <c r="CB40" s="26"/>
      <c r="CC40" s="26"/>
    </row>
    <row r="41" spans="1:81" x14ac:dyDescent="0.2">
      <c r="D41" s="29"/>
      <c r="E41" s="29"/>
      <c r="F41" s="29"/>
      <c r="G41" s="29"/>
      <c r="H41" s="29"/>
      <c r="I41" s="29"/>
      <c r="J41" s="29"/>
      <c r="K41" s="29"/>
      <c r="L41" s="29"/>
      <c r="M41" s="29"/>
      <c r="N41" s="29"/>
      <c r="O41" s="29"/>
      <c r="P41" s="29"/>
      <c r="Q41" s="29"/>
      <c r="R41" s="29"/>
      <c r="S41" s="29"/>
      <c r="T41" s="29"/>
      <c r="U41" s="29"/>
      <c r="X41" s="24"/>
      <c r="Y41" s="24"/>
      <c r="Z41" s="29"/>
      <c r="AA41" s="29"/>
      <c r="AB41" s="29"/>
      <c r="AC41" s="29"/>
      <c r="AD41" s="29"/>
      <c r="AE41" s="29"/>
      <c r="AF41" s="29"/>
      <c r="AG41" s="29"/>
      <c r="AH41" s="29"/>
      <c r="AI41" s="29"/>
      <c r="AJ41" s="29"/>
      <c r="AK41" s="29"/>
      <c r="AL41" s="29"/>
      <c r="AM41" s="29"/>
      <c r="AN41" s="29"/>
      <c r="AO41" s="29"/>
      <c r="AP41" s="29"/>
      <c r="AQ41" s="29"/>
      <c r="AR41" s="29"/>
      <c r="AS41" s="29"/>
      <c r="AT41" s="29"/>
      <c r="AU41" s="29"/>
      <c r="AV41" s="29"/>
      <c r="AW41" s="29"/>
      <c r="AX41" s="29"/>
      <c r="AY41" s="29"/>
      <c r="AZ41" s="29"/>
      <c r="BA41" s="29"/>
      <c r="BB41" s="29"/>
      <c r="BC41" s="29"/>
      <c r="BD41" s="29"/>
      <c r="BE41" s="29"/>
      <c r="BF41" s="29"/>
      <c r="BG41" s="29"/>
      <c r="BH41" s="29"/>
      <c r="BI41" s="29"/>
      <c r="BJ41" s="29"/>
      <c r="BK41" s="29"/>
      <c r="BL41" s="29"/>
      <c r="BM41" s="26"/>
      <c r="BN41" s="26"/>
      <c r="BO41" s="26"/>
      <c r="BP41" s="26"/>
      <c r="BQ41" s="26"/>
      <c r="BR41" s="26"/>
      <c r="BS41" s="26"/>
      <c r="BT41" s="26"/>
      <c r="BU41" s="26"/>
      <c r="BV41" s="26"/>
      <c r="BW41" s="26"/>
      <c r="BX41" s="26"/>
      <c r="BY41" s="26"/>
      <c r="BZ41" s="26"/>
      <c r="CA41" s="26"/>
      <c r="CB41" s="26"/>
      <c r="CC41" s="26"/>
    </row>
    <row r="42" spans="1:81" ht="13.5" thickBot="1" x14ac:dyDescent="0.25">
      <c r="C42" s="24"/>
      <c r="D42" s="24"/>
      <c r="E42" s="24"/>
      <c r="F42" s="24"/>
      <c r="G42" s="24"/>
      <c r="H42" s="24"/>
      <c r="I42" s="24"/>
      <c r="J42" s="24"/>
      <c r="K42" s="24"/>
      <c r="L42" s="24"/>
      <c r="M42" s="24"/>
      <c r="N42" s="24"/>
      <c r="O42" s="24"/>
      <c r="P42" s="24"/>
      <c r="Q42" s="24"/>
      <c r="R42" s="24"/>
      <c r="S42" s="24"/>
      <c r="T42" s="24"/>
      <c r="U42" s="24"/>
      <c r="X42" s="24"/>
      <c r="Y42" s="24"/>
      <c r="Z42" s="24"/>
      <c r="AA42" s="24"/>
      <c r="AB42" s="24"/>
      <c r="AC42" s="24"/>
      <c r="AD42" s="24"/>
      <c r="AE42" s="24"/>
      <c r="AF42" s="24"/>
      <c r="AG42" s="24"/>
      <c r="AH42" s="24"/>
      <c r="AI42" s="24"/>
      <c r="AJ42" s="24"/>
      <c r="AK42" s="24"/>
      <c r="AL42" s="24"/>
      <c r="AM42" s="24"/>
      <c r="AN42" s="24"/>
      <c r="AO42" s="24"/>
      <c r="AP42" s="24"/>
      <c r="AQ42" s="24"/>
      <c r="AR42" s="24"/>
      <c r="AS42" s="24"/>
      <c r="AT42" s="24"/>
      <c r="AU42" s="24"/>
      <c r="AV42" s="24"/>
      <c r="AW42" s="24"/>
      <c r="AX42" s="24"/>
      <c r="AY42" s="24"/>
      <c r="AZ42" s="24"/>
      <c r="BA42" s="24"/>
      <c r="BB42" s="24"/>
      <c r="BC42" s="24"/>
      <c r="BD42" s="24"/>
      <c r="BE42" s="24"/>
      <c r="BF42" s="24"/>
      <c r="BG42" s="24"/>
      <c r="BH42" s="24"/>
      <c r="BI42" s="24"/>
      <c r="BJ42" s="24"/>
      <c r="BK42" s="24"/>
      <c r="BL42" s="24"/>
      <c r="BM42" s="26"/>
      <c r="BN42" s="26"/>
      <c r="BO42" s="26"/>
      <c r="BP42" s="26"/>
      <c r="BQ42" s="26"/>
      <c r="BR42" s="26"/>
      <c r="BS42" s="26"/>
      <c r="BT42" s="26"/>
      <c r="BU42" s="26"/>
      <c r="BV42" s="26"/>
      <c r="BW42" s="26"/>
      <c r="BX42" s="26"/>
      <c r="BY42" s="26"/>
      <c r="BZ42" s="26"/>
      <c r="CA42" s="26"/>
      <c r="CB42" s="26"/>
      <c r="CC42" s="26"/>
    </row>
    <row r="43" spans="1:81" x14ac:dyDescent="0.2">
      <c r="A43" s="31" t="s">
        <v>89</v>
      </c>
      <c r="B43" s="32"/>
      <c r="C43" s="33"/>
      <c r="D43" s="33"/>
      <c r="E43" s="33"/>
      <c r="F43" s="33"/>
      <c r="G43" s="33"/>
      <c r="H43" s="33"/>
      <c r="I43" s="33"/>
      <c r="J43" s="33"/>
      <c r="K43" s="33"/>
      <c r="L43" s="33"/>
      <c r="M43" s="33"/>
      <c r="N43" s="33"/>
      <c r="O43" s="33"/>
      <c r="P43" s="33"/>
      <c r="Q43" s="33"/>
      <c r="R43" s="33"/>
      <c r="S43" s="34"/>
      <c r="T43" s="24"/>
      <c r="U43" s="24"/>
      <c r="V43" s="24"/>
      <c r="W43" s="24"/>
      <c r="X43" s="24"/>
      <c r="Y43" s="24"/>
      <c r="Z43" s="24"/>
      <c r="AA43" s="24"/>
      <c r="AB43" s="24"/>
      <c r="AC43" s="24"/>
      <c r="AD43" s="24"/>
      <c r="AE43" s="24"/>
      <c r="AF43" s="24"/>
      <c r="AG43" s="24"/>
      <c r="AH43" s="24"/>
      <c r="AI43" s="24"/>
      <c r="AJ43" s="24"/>
      <c r="AK43" s="24"/>
      <c r="AL43" s="24"/>
      <c r="AM43" s="24"/>
      <c r="AN43" s="24"/>
      <c r="AO43" s="24"/>
      <c r="AP43" s="24"/>
      <c r="AQ43" s="24"/>
      <c r="AR43" s="24"/>
      <c r="AS43" s="24"/>
      <c r="AT43" s="24"/>
      <c r="AU43" s="24"/>
      <c r="AV43" s="24"/>
      <c r="AW43" s="24"/>
      <c r="AX43" s="24"/>
      <c r="AY43" s="24"/>
      <c r="AZ43" s="24"/>
      <c r="BA43" s="24"/>
      <c r="BB43" s="24"/>
      <c r="BC43" s="24"/>
      <c r="BD43" s="24"/>
      <c r="BE43" s="24"/>
      <c r="BF43" s="24"/>
      <c r="BG43" s="24"/>
      <c r="BH43" s="24"/>
      <c r="BI43" s="24"/>
      <c r="BJ43" s="24"/>
      <c r="BK43" s="24"/>
      <c r="BL43" s="24"/>
      <c r="BM43" s="26"/>
      <c r="BN43" s="26"/>
      <c r="BO43" s="26"/>
      <c r="BP43" s="26"/>
      <c r="BQ43" s="26"/>
      <c r="BR43" s="26"/>
      <c r="BS43" s="26"/>
      <c r="BT43" s="26"/>
      <c r="BU43" s="26"/>
      <c r="BV43" s="26"/>
      <c r="BW43" s="26"/>
      <c r="BX43" s="26"/>
      <c r="BY43" s="26"/>
      <c r="BZ43" s="26"/>
      <c r="CA43" s="26"/>
      <c r="CB43" s="26"/>
      <c r="CC43" s="26"/>
    </row>
    <row r="44" spans="1:81" x14ac:dyDescent="0.2">
      <c r="A44" s="35" t="s">
        <v>233</v>
      </c>
      <c r="B44" s="36" t="s">
        <v>90</v>
      </c>
      <c r="C44" s="36"/>
      <c r="D44" s="36"/>
      <c r="E44" s="36"/>
      <c r="F44" s="36"/>
      <c r="G44" s="36"/>
      <c r="H44" s="36"/>
      <c r="I44" s="36"/>
      <c r="J44" s="36"/>
      <c r="K44" s="36"/>
      <c r="L44" s="36"/>
      <c r="M44" s="36"/>
      <c r="N44" s="36"/>
      <c r="O44" s="36"/>
      <c r="P44" s="36"/>
      <c r="Q44" s="36"/>
      <c r="R44" s="36"/>
      <c r="S44" s="37"/>
      <c r="T44" s="24"/>
      <c r="U44" s="24"/>
      <c r="V44" s="24"/>
      <c r="W44" s="24"/>
      <c r="X44" s="24"/>
      <c r="Y44" s="24"/>
      <c r="Z44" s="24"/>
      <c r="AA44" s="24"/>
      <c r="AB44" s="24"/>
      <c r="AC44" s="24"/>
      <c r="AD44" s="24"/>
      <c r="AE44" s="24"/>
      <c r="AF44" s="24"/>
      <c r="AG44" s="24"/>
      <c r="AH44" s="24"/>
      <c r="AI44" s="24"/>
      <c r="AJ44" s="24"/>
      <c r="AK44" s="24"/>
      <c r="AL44" s="24"/>
      <c r="AM44" s="24"/>
      <c r="AN44" s="24"/>
      <c r="AO44" s="24"/>
      <c r="AP44" s="24"/>
      <c r="AQ44" s="24"/>
      <c r="AR44" s="24"/>
      <c r="AS44" s="24"/>
      <c r="AT44" s="24"/>
      <c r="AU44" s="24"/>
      <c r="AV44" s="24"/>
      <c r="AW44" s="24"/>
      <c r="AX44" s="24"/>
      <c r="AY44" s="24"/>
      <c r="AZ44" s="24"/>
      <c r="BA44" s="24"/>
      <c r="BB44" s="24"/>
      <c r="BC44" s="24"/>
      <c r="BD44" s="24"/>
      <c r="BE44" s="24"/>
      <c r="BF44" s="24"/>
      <c r="BG44" s="24"/>
      <c r="BH44" s="24"/>
      <c r="BI44" s="24"/>
      <c r="BJ44" s="24"/>
      <c r="BK44" s="24"/>
      <c r="BL44" s="24"/>
      <c r="BM44" s="26"/>
      <c r="BN44" s="26"/>
      <c r="BO44" s="26"/>
      <c r="BP44" s="26"/>
      <c r="BQ44" s="26"/>
      <c r="BR44" s="26"/>
      <c r="BS44" s="26"/>
      <c r="BT44" s="26"/>
      <c r="BU44" s="26"/>
      <c r="BV44" s="26"/>
      <c r="BW44" s="26"/>
      <c r="BX44" s="26"/>
      <c r="BY44" s="26"/>
      <c r="BZ44" s="26"/>
      <c r="CA44" s="26"/>
      <c r="CB44" s="26"/>
      <c r="CC44" s="26"/>
    </row>
    <row r="45" spans="1:81" x14ac:dyDescent="0.2">
      <c r="A45" s="38" t="s">
        <v>234</v>
      </c>
      <c r="B45" s="36" t="s">
        <v>235</v>
      </c>
      <c r="C45" s="36"/>
      <c r="D45" s="36"/>
      <c r="E45" s="36"/>
      <c r="F45" s="36"/>
      <c r="G45" s="36"/>
      <c r="H45" s="36"/>
      <c r="I45" s="36"/>
      <c r="J45" s="36"/>
      <c r="K45" s="36"/>
      <c r="L45" s="36"/>
      <c r="M45" s="36"/>
      <c r="N45" s="36"/>
      <c r="O45" s="36"/>
      <c r="P45" s="36"/>
      <c r="Q45" s="36"/>
      <c r="R45" s="36"/>
      <c r="S45" s="37"/>
      <c r="T45" s="24"/>
      <c r="U45" s="24"/>
      <c r="V45" s="24"/>
      <c r="W45" s="24"/>
      <c r="X45" s="24"/>
      <c r="Y45" s="24"/>
      <c r="Z45" s="24"/>
      <c r="AA45" s="24"/>
      <c r="AB45" s="24"/>
      <c r="AC45" s="24"/>
      <c r="AD45" s="24"/>
      <c r="AE45" s="24"/>
      <c r="AF45" s="24"/>
      <c r="AG45" s="24"/>
      <c r="AH45" s="24"/>
      <c r="AI45" s="24"/>
      <c r="AJ45" s="24"/>
      <c r="AK45" s="24"/>
      <c r="AL45" s="24"/>
      <c r="AM45" s="24"/>
      <c r="AN45" s="24"/>
      <c r="AO45" s="24"/>
      <c r="AP45" s="24"/>
      <c r="AQ45" s="24"/>
      <c r="AR45" s="24"/>
      <c r="AS45" s="24"/>
      <c r="AT45" s="24"/>
      <c r="AU45" s="24"/>
      <c r="AV45" s="24"/>
      <c r="AW45" s="24"/>
      <c r="AX45" s="24"/>
      <c r="AY45" s="24"/>
      <c r="AZ45" s="24"/>
      <c r="BA45" s="24"/>
      <c r="BB45" s="24"/>
      <c r="BC45" s="24"/>
      <c r="BD45" s="24"/>
      <c r="BE45" s="24"/>
      <c r="BF45" s="24"/>
      <c r="BG45" s="24"/>
      <c r="BH45" s="24"/>
      <c r="BI45" s="24"/>
      <c r="BJ45" s="24"/>
      <c r="BK45" s="24"/>
      <c r="BL45" s="24"/>
      <c r="BM45" s="26"/>
      <c r="BN45" s="26"/>
      <c r="BO45" s="26"/>
      <c r="BP45" s="26"/>
      <c r="BQ45" s="26"/>
      <c r="BR45" s="26"/>
      <c r="BS45" s="26"/>
      <c r="BT45" s="26"/>
      <c r="BU45" s="26"/>
      <c r="BV45" s="26"/>
      <c r="BW45" s="26"/>
      <c r="BX45" s="26"/>
      <c r="BY45" s="26"/>
      <c r="BZ45" s="26"/>
      <c r="CA45" s="26"/>
      <c r="CB45" s="26"/>
      <c r="CC45" s="26"/>
    </row>
    <row r="46" spans="1:81" x14ac:dyDescent="0.2">
      <c r="A46" s="39">
        <v>1</v>
      </c>
      <c r="B46" s="36" t="s">
        <v>87</v>
      </c>
      <c r="C46" s="40"/>
      <c r="D46" s="40"/>
      <c r="E46" s="40"/>
      <c r="F46" s="40"/>
      <c r="G46" s="40"/>
      <c r="H46" s="40"/>
      <c r="I46" s="40"/>
      <c r="J46" s="40"/>
      <c r="K46" s="40"/>
      <c r="L46" s="40"/>
      <c r="M46" s="40"/>
      <c r="N46" s="40"/>
      <c r="O46" s="40"/>
      <c r="P46" s="40"/>
      <c r="Q46" s="40"/>
      <c r="R46" s="40"/>
      <c r="S46" s="41"/>
    </row>
    <row r="47" spans="1:81" ht="13.5" thickBot="1" x14ac:dyDescent="0.25">
      <c r="A47" s="47">
        <v>2</v>
      </c>
      <c r="B47" s="45" t="s">
        <v>86</v>
      </c>
      <c r="C47" s="45"/>
      <c r="D47" s="45"/>
      <c r="E47" s="45"/>
      <c r="F47" s="45"/>
      <c r="G47" s="45"/>
      <c r="H47" s="45"/>
      <c r="I47" s="45"/>
      <c r="J47" s="45"/>
      <c r="K47" s="45"/>
      <c r="L47" s="45"/>
      <c r="M47" s="45"/>
      <c r="N47" s="45"/>
      <c r="O47" s="45"/>
      <c r="P47" s="45"/>
      <c r="Q47" s="45"/>
      <c r="R47" s="45"/>
      <c r="S47" s="46"/>
      <c r="T47" s="24"/>
      <c r="U47" s="24"/>
      <c r="Z47" s="24"/>
      <c r="AA47" s="24"/>
      <c r="AB47" s="24"/>
      <c r="AC47" s="24"/>
      <c r="AD47" s="24"/>
      <c r="AE47" s="24"/>
      <c r="AF47" s="24"/>
      <c r="AG47" s="24"/>
      <c r="AH47" s="24"/>
      <c r="AI47" s="24"/>
      <c r="AJ47" s="24"/>
      <c r="AK47" s="24"/>
      <c r="AL47" s="24"/>
      <c r="AM47" s="24"/>
      <c r="AN47" s="24"/>
      <c r="AO47" s="24"/>
      <c r="AP47" s="24"/>
      <c r="AQ47" s="24"/>
      <c r="AR47" s="24"/>
      <c r="AS47" s="24"/>
      <c r="AT47" s="24"/>
      <c r="AU47" s="24"/>
      <c r="AV47" s="24"/>
      <c r="AW47" s="24"/>
      <c r="AX47" s="24"/>
      <c r="AY47" s="24"/>
      <c r="AZ47" s="24"/>
      <c r="BA47" s="24"/>
      <c r="BB47" s="24"/>
      <c r="BC47" s="24"/>
      <c r="BD47" s="24"/>
      <c r="BE47" s="24"/>
      <c r="BF47" s="24"/>
      <c r="BG47" s="24"/>
      <c r="BH47" s="24"/>
      <c r="BI47" s="24"/>
      <c r="BJ47" s="24"/>
      <c r="BK47" s="24"/>
      <c r="BL47" s="24"/>
      <c r="BM47" s="26"/>
      <c r="BN47" s="26"/>
      <c r="BO47" s="26"/>
      <c r="BP47" s="26"/>
      <c r="BQ47" s="26"/>
      <c r="BR47" s="26"/>
      <c r="BS47" s="26"/>
      <c r="BT47" s="26"/>
      <c r="BU47" s="26"/>
      <c r="BV47" s="26"/>
      <c r="BW47" s="26"/>
      <c r="BX47" s="26"/>
      <c r="BY47" s="26"/>
      <c r="BZ47" s="26"/>
      <c r="CA47" s="26"/>
      <c r="CB47" s="26"/>
      <c r="CC47" s="26"/>
    </row>
    <row r="48" spans="1:81" ht="13.5" thickBot="1" x14ac:dyDescent="0.25">
      <c r="A48" s="42"/>
      <c r="B48" s="36"/>
      <c r="C48" s="36"/>
      <c r="D48" s="36"/>
      <c r="E48" s="36"/>
      <c r="F48" s="36"/>
      <c r="G48" s="36"/>
      <c r="H48" s="36"/>
      <c r="I48" s="36"/>
      <c r="J48" s="36"/>
      <c r="K48" s="36"/>
      <c r="L48" s="36"/>
      <c r="M48" s="36"/>
      <c r="N48" s="36"/>
      <c r="O48" s="36"/>
      <c r="P48" s="36"/>
      <c r="Q48" s="36"/>
      <c r="R48" s="36"/>
      <c r="S48" s="37"/>
      <c r="T48" s="24"/>
      <c r="U48" s="24"/>
      <c r="Z48" s="24"/>
      <c r="AA48" s="24"/>
      <c r="AB48" s="24"/>
      <c r="AC48" s="24"/>
      <c r="AD48" s="24"/>
      <c r="AE48" s="24"/>
      <c r="AF48" s="24"/>
      <c r="AG48" s="24"/>
      <c r="AH48" s="24"/>
      <c r="AI48" s="24"/>
      <c r="AJ48" s="24"/>
      <c r="AK48" s="24"/>
      <c r="AL48" s="24"/>
      <c r="AM48" s="24"/>
      <c r="AN48" s="24"/>
      <c r="AO48" s="24"/>
      <c r="AP48" s="24"/>
      <c r="AQ48" s="24"/>
      <c r="AR48" s="24"/>
      <c r="AS48" s="24"/>
      <c r="AT48" s="24"/>
      <c r="AU48" s="24"/>
      <c r="AV48" s="24"/>
      <c r="AW48" s="24"/>
      <c r="AX48" s="24"/>
      <c r="AY48" s="24"/>
      <c r="AZ48" s="24"/>
      <c r="BA48" s="24"/>
      <c r="BB48" s="24"/>
      <c r="BC48" s="24"/>
      <c r="BD48" s="24"/>
      <c r="BE48" s="24"/>
      <c r="BF48" s="24"/>
      <c r="BG48" s="24"/>
      <c r="BH48" s="24"/>
      <c r="BI48" s="24"/>
      <c r="BJ48" s="24"/>
      <c r="BK48" s="24"/>
      <c r="BL48" s="24"/>
      <c r="BM48" s="26"/>
      <c r="BN48" s="26"/>
      <c r="BO48" s="26"/>
      <c r="BP48" s="26"/>
      <c r="BQ48" s="26"/>
      <c r="BR48" s="26"/>
      <c r="BS48" s="26"/>
      <c r="BT48" s="26"/>
      <c r="BU48" s="26"/>
      <c r="BV48" s="26"/>
      <c r="BW48" s="26"/>
      <c r="BX48" s="26"/>
      <c r="BY48" s="26"/>
      <c r="BZ48" s="26"/>
      <c r="CA48" s="26"/>
      <c r="CB48" s="26"/>
      <c r="CC48" s="26"/>
    </row>
    <row r="49" spans="1:81" ht="26.25" thickBot="1" x14ac:dyDescent="0.25">
      <c r="A49" s="30" t="s">
        <v>88</v>
      </c>
      <c r="B49" s="36"/>
      <c r="C49" s="36"/>
      <c r="D49" s="36"/>
      <c r="E49" s="36"/>
      <c r="F49" s="36"/>
      <c r="G49" s="36"/>
      <c r="H49" s="36"/>
      <c r="I49" s="36"/>
      <c r="J49" s="36"/>
      <c r="K49" s="36"/>
      <c r="L49" s="36"/>
      <c r="M49" s="36"/>
      <c r="N49" s="36"/>
      <c r="O49" s="36"/>
      <c r="P49" s="36"/>
      <c r="Q49" s="36"/>
      <c r="R49" s="36"/>
      <c r="S49" s="37"/>
      <c r="T49" s="24"/>
      <c r="U49" s="24"/>
      <c r="V49" s="24"/>
      <c r="W49" s="24"/>
      <c r="X49" s="24"/>
      <c r="Y49" s="24"/>
      <c r="Z49" s="24"/>
      <c r="AA49" s="24"/>
      <c r="AB49" s="24"/>
      <c r="AC49" s="24"/>
      <c r="AD49" s="24"/>
      <c r="AE49" s="24"/>
      <c r="AF49" s="24"/>
      <c r="AG49" s="24"/>
      <c r="AH49" s="24"/>
      <c r="AI49" s="24"/>
      <c r="AJ49" s="24"/>
      <c r="AK49" s="24"/>
      <c r="AL49" s="24"/>
      <c r="AM49" s="24"/>
      <c r="AN49" s="24"/>
      <c r="AO49" s="24"/>
      <c r="AP49" s="24"/>
      <c r="AQ49" s="24"/>
      <c r="AR49" s="24"/>
      <c r="AS49" s="24"/>
      <c r="AT49" s="24"/>
      <c r="AU49" s="24"/>
      <c r="AV49" s="24"/>
      <c r="AW49" s="24"/>
      <c r="AX49" s="24"/>
      <c r="AY49" s="24"/>
      <c r="AZ49" s="24"/>
      <c r="BA49" s="24"/>
      <c r="BB49" s="24"/>
      <c r="BC49" s="24"/>
      <c r="BD49" s="24"/>
      <c r="BE49" s="24"/>
      <c r="BF49" s="24"/>
      <c r="BG49" s="24"/>
      <c r="BH49" s="24"/>
      <c r="BI49" s="24"/>
      <c r="BJ49" s="24"/>
      <c r="BK49" s="24"/>
      <c r="BL49" s="24"/>
      <c r="BM49" s="26"/>
      <c r="BN49" s="26"/>
      <c r="BO49" s="26"/>
      <c r="BP49" s="26"/>
      <c r="BQ49" s="26"/>
      <c r="BR49" s="26"/>
      <c r="BS49" s="26"/>
      <c r="BT49" s="26"/>
      <c r="BU49" s="26"/>
      <c r="BV49" s="26"/>
      <c r="BW49" s="26"/>
      <c r="BX49" s="26"/>
      <c r="BY49" s="26"/>
      <c r="BZ49" s="26"/>
      <c r="CA49" s="26"/>
      <c r="CB49" s="26"/>
      <c r="CC49" s="26"/>
    </row>
    <row r="50" spans="1:81" ht="13.5" thickBot="1" x14ac:dyDescent="0.25">
      <c r="A50" s="43">
        <f ca="1">TODAY()</f>
        <v>41443</v>
      </c>
      <c r="B50" s="44"/>
      <c r="C50" s="45"/>
      <c r="D50" s="45"/>
      <c r="E50" s="45"/>
      <c r="F50" s="45"/>
      <c r="G50" s="45"/>
      <c r="H50" s="45"/>
      <c r="I50" s="45"/>
      <c r="J50" s="45"/>
      <c r="K50" s="45"/>
      <c r="L50" s="45"/>
      <c r="M50" s="45"/>
      <c r="N50" s="45"/>
      <c r="O50" s="45"/>
      <c r="P50" s="45"/>
      <c r="Q50" s="45"/>
      <c r="R50" s="45"/>
      <c r="S50" s="46"/>
      <c r="T50" s="24"/>
      <c r="U50" s="24"/>
      <c r="Z50" s="24"/>
      <c r="AA50" s="24"/>
      <c r="AB50" s="24"/>
      <c r="AC50" s="24"/>
      <c r="AD50" s="24"/>
      <c r="AE50" s="24"/>
      <c r="AF50" s="24"/>
      <c r="AG50" s="24"/>
      <c r="AH50" s="24"/>
      <c r="AI50" s="24"/>
      <c r="AJ50" s="24"/>
      <c r="AK50" s="24"/>
      <c r="AL50" s="24"/>
      <c r="AM50" s="24"/>
      <c r="AN50" s="24"/>
      <c r="AO50" s="24"/>
      <c r="AP50" s="24"/>
      <c r="AQ50" s="24"/>
      <c r="AR50" s="24"/>
      <c r="AS50" s="24"/>
      <c r="AT50" s="24"/>
      <c r="AU50" s="24"/>
      <c r="AV50" s="24"/>
      <c r="AW50" s="24"/>
      <c r="AX50" s="24"/>
      <c r="AY50" s="24"/>
      <c r="AZ50" s="24"/>
      <c r="BA50" s="24"/>
      <c r="BB50" s="24"/>
      <c r="BC50" s="24"/>
      <c r="BD50" s="24"/>
      <c r="BE50" s="24"/>
      <c r="BF50" s="24"/>
      <c r="BG50" s="24"/>
      <c r="BH50" s="24"/>
      <c r="BI50" s="24"/>
      <c r="BJ50" s="24"/>
      <c r="BK50" s="24"/>
      <c r="BL50" s="24"/>
      <c r="BM50" s="26"/>
      <c r="BN50" s="26"/>
      <c r="BO50" s="26"/>
      <c r="BP50" s="26"/>
      <c r="BQ50" s="26"/>
      <c r="BR50" s="26"/>
      <c r="BS50" s="26"/>
      <c r="BT50" s="26"/>
      <c r="BU50" s="26"/>
      <c r="BV50" s="26"/>
      <c r="BW50" s="26"/>
      <c r="BX50" s="26"/>
      <c r="BY50" s="26"/>
      <c r="BZ50" s="26"/>
      <c r="CA50" s="26"/>
      <c r="CB50" s="26"/>
      <c r="CC50" s="26"/>
    </row>
    <row r="51" spans="1:81" x14ac:dyDescent="0.2">
      <c r="B51" s="26"/>
      <c r="C51" s="26"/>
      <c r="D51" s="26"/>
      <c r="E51" s="26"/>
      <c r="F51" s="26"/>
      <c r="G51" s="26"/>
      <c r="H51" s="26"/>
      <c r="I51" s="26"/>
      <c r="J51" s="26"/>
      <c r="K51" s="26"/>
      <c r="L51" s="26"/>
      <c r="M51" s="26"/>
      <c r="N51" s="26"/>
      <c r="O51" s="26"/>
      <c r="P51" s="26"/>
      <c r="Q51" s="26"/>
      <c r="R51" s="26"/>
      <c r="S51" s="26"/>
      <c r="T51" s="26"/>
      <c r="U51" s="26"/>
      <c r="V51" s="26"/>
      <c r="W51" s="26"/>
      <c r="X51" s="26"/>
      <c r="Y51" s="26"/>
      <c r="Z51" s="26"/>
      <c r="AA51" s="26"/>
      <c r="AB51" s="26"/>
      <c r="AC51" s="26"/>
      <c r="AD51" s="26"/>
      <c r="AE51" s="26"/>
      <c r="AF51" s="26"/>
      <c r="AG51" s="26"/>
      <c r="AH51" s="26"/>
      <c r="AI51" s="26"/>
      <c r="AJ51" s="26"/>
      <c r="AK51" s="26"/>
      <c r="AL51" s="26"/>
      <c r="AM51" s="26"/>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6"/>
      <c r="BO51" s="26"/>
      <c r="BP51" s="26"/>
      <c r="BQ51" s="26"/>
      <c r="BR51" s="26"/>
      <c r="BS51" s="26"/>
      <c r="BT51" s="26"/>
      <c r="BU51" s="26"/>
      <c r="BV51" s="26"/>
      <c r="BW51" s="26"/>
      <c r="BX51" s="26"/>
      <c r="BY51" s="26"/>
      <c r="BZ51" s="26"/>
      <c r="CA51" s="26"/>
      <c r="CB51" s="26"/>
      <c r="CC51" s="26"/>
    </row>
    <row r="52" spans="1:81" x14ac:dyDescent="0.2">
      <c r="B52" s="26"/>
      <c r="C52" s="26"/>
      <c r="D52" s="26"/>
      <c r="E52" s="26"/>
      <c r="F52" s="26"/>
      <c r="G52" s="26"/>
      <c r="H52" s="26"/>
      <c r="I52" s="26"/>
      <c r="J52" s="26"/>
      <c r="K52" s="26"/>
      <c r="L52" s="26"/>
      <c r="M52" s="26"/>
      <c r="N52" s="26"/>
      <c r="O52" s="26"/>
      <c r="P52" s="26"/>
      <c r="Q52" s="26"/>
      <c r="R52" s="26"/>
      <c r="S52" s="26"/>
      <c r="T52" s="26"/>
      <c r="U52" s="26"/>
      <c r="V52" s="26"/>
      <c r="W52" s="26"/>
      <c r="X52" s="26"/>
      <c r="Y52" s="26"/>
      <c r="Z52" s="26"/>
      <c r="AA52" s="26"/>
      <c r="AB52" s="26"/>
      <c r="AC52" s="26"/>
      <c r="AD52" s="26"/>
      <c r="AE52" s="26"/>
      <c r="AF52" s="26"/>
      <c r="AG52" s="26"/>
      <c r="AH52" s="26"/>
      <c r="AI52" s="26"/>
      <c r="AJ52" s="26"/>
      <c r="AK52" s="26"/>
      <c r="AL52" s="26"/>
      <c r="AM52" s="26"/>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6"/>
      <c r="BO52" s="26"/>
      <c r="BP52" s="26"/>
      <c r="BQ52" s="26"/>
      <c r="BR52" s="26"/>
      <c r="BS52" s="26"/>
      <c r="BT52" s="26"/>
      <c r="BU52" s="26"/>
      <c r="BV52" s="26"/>
      <c r="BW52" s="26"/>
      <c r="BX52" s="26"/>
      <c r="BY52" s="26"/>
      <c r="BZ52" s="26"/>
      <c r="CA52" s="26"/>
      <c r="CB52" s="26"/>
      <c r="CC52" s="26"/>
    </row>
    <row r="53" spans="1:81" x14ac:dyDescent="0.2">
      <c r="B53" s="26"/>
      <c r="C53" s="26"/>
      <c r="D53" s="26"/>
      <c r="E53" s="26"/>
      <c r="F53" s="26"/>
      <c r="G53" s="26"/>
      <c r="H53" s="26"/>
      <c r="I53" s="26"/>
      <c r="J53" s="26"/>
      <c r="K53" s="26"/>
      <c r="L53" s="26"/>
      <c r="M53" s="26"/>
      <c r="N53" s="26"/>
      <c r="O53" s="26"/>
      <c r="P53" s="26"/>
      <c r="Q53" s="26"/>
      <c r="R53" s="26"/>
      <c r="S53" s="26"/>
      <c r="T53" s="26"/>
      <c r="U53" s="26"/>
      <c r="V53" s="26"/>
      <c r="W53" s="26"/>
      <c r="X53" s="26"/>
      <c r="Y53" s="26"/>
      <c r="Z53" s="26"/>
      <c r="AA53" s="26"/>
      <c r="AB53" s="26"/>
      <c r="AC53" s="26"/>
      <c r="AD53" s="26"/>
      <c r="AE53" s="26"/>
      <c r="AF53" s="26"/>
      <c r="AG53" s="26"/>
      <c r="AH53" s="26"/>
      <c r="AI53" s="26"/>
      <c r="AJ53" s="26"/>
      <c r="AK53" s="26"/>
      <c r="AL53" s="26"/>
      <c r="AM53" s="26"/>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6"/>
      <c r="BO53" s="26"/>
      <c r="BP53" s="26"/>
      <c r="BQ53" s="26"/>
      <c r="BR53" s="26"/>
      <c r="BS53" s="26"/>
      <c r="BT53" s="26"/>
      <c r="BU53" s="26"/>
      <c r="BV53" s="26"/>
      <c r="BW53" s="26"/>
      <c r="BX53" s="26"/>
      <c r="BY53" s="26"/>
      <c r="BZ53" s="26"/>
      <c r="CA53" s="26"/>
      <c r="CB53" s="26"/>
      <c r="CC53" s="26"/>
    </row>
    <row r="54" spans="1:81" x14ac:dyDescent="0.2">
      <c r="B54" s="26"/>
      <c r="C54" s="26"/>
      <c r="D54" s="26"/>
      <c r="E54" s="26"/>
      <c r="F54" s="26"/>
      <c r="G54" s="26"/>
      <c r="H54" s="26"/>
      <c r="I54" s="26"/>
      <c r="J54" s="26"/>
      <c r="K54" s="26"/>
      <c r="L54" s="26"/>
      <c r="M54" s="26"/>
      <c r="N54" s="26"/>
      <c r="O54" s="26"/>
      <c r="P54" s="26"/>
      <c r="Q54" s="26"/>
      <c r="R54" s="26"/>
      <c r="S54" s="26"/>
      <c r="T54" s="26"/>
      <c r="U54" s="26"/>
      <c r="V54" s="26"/>
      <c r="W54" s="26"/>
      <c r="X54" s="26"/>
      <c r="Y54" s="26"/>
      <c r="Z54" s="26"/>
      <c r="AA54" s="26"/>
      <c r="AB54" s="26"/>
      <c r="AC54" s="26"/>
      <c r="AD54" s="26"/>
      <c r="AE54" s="26"/>
      <c r="AF54" s="26"/>
      <c r="AG54" s="26"/>
      <c r="AH54" s="26"/>
      <c r="AI54" s="26"/>
      <c r="AJ54" s="26"/>
      <c r="AK54" s="26"/>
      <c r="AL54" s="26"/>
      <c r="AM54" s="26"/>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6"/>
      <c r="BO54" s="26"/>
      <c r="BP54" s="26"/>
      <c r="BQ54" s="26"/>
      <c r="BR54" s="26"/>
      <c r="BS54" s="26"/>
      <c r="BT54" s="26"/>
      <c r="BU54" s="26"/>
      <c r="BV54" s="26"/>
      <c r="BW54" s="26"/>
      <c r="BX54" s="26"/>
      <c r="BY54" s="26"/>
      <c r="BZ54" s="26"/>
      <c r="CA54" s="26"/>
      <c r="CB54" s="26"/>
      <c r="CC54" s="26"/>
    </row>
    <row r="55" spans="1:81" x14ac:dyDescent="0.2">
      <c r="B55" s="26"/>
      <c r="C55" s="26"/>
      <c r="D55" s="26"/>
      <c r="E55" s="26"/>
      <c r="F55" s="26"/>
      <c r="G55" s="26"/>
      <c r="H55" s="26"/>
      <c r="I55" s="26"/>
      <c r="J55" s="26"/>
      <c r="K55" s="26"/>
      <c r="L55" s="26"/>
      <c r="M55" s="26"/>
      <c r="N55" s="26"/>
      <c r="O55" s="26"/>
      <c r="P55" s="26"/>
      <c r="Q55" s="26"/>
      <c r="R55" s="26"/>
      <c r="S55" s="26"/>
      <c r="T55" s="26"/>
      <c r="U55" s="26"/>
      <c r="V55" s="26"/>
      <c r="W55" s="26"/>
      <c r="X55" s="26"/>
      <c r="Y55" s="26"/>
      <c r="Z55" s="26"/>
      <c r="AA55" s="26"/>
      <c r="AB55" s="26"/>
      <c r="AC55" s="26"/>
      <c r="AD55" s="26"/>
      <c r="AE55" s="26"/>
      <c r="AF55" s="26"/>
      <c r="AG55" s="26"/>
      <c r="AH55" s="26"/>
      <c r="AI55" s="26"/>
      <c r="AJ55" s="26"/>
      <c r="AK55" s="26"/>
      <c r="AL55" s="26"/>
      <c r="AM55" s="26"/>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6"/>
      <c r="BO55" s="26"/>
      <c r="BP55" s="26"/>
      <c r="BQ55" s="26"/>
      <c r="BR55" s="26"/>
      <c r="BS55" s="26"/>
      <c r="BT55" s="26"/>
      <c r="BU55" s="26"/>
      <c r="BV55" s="26"/>
      <c r="BW55" s="26"/>
      <c r="BX55" s="26"/>
      <c r="BY55" s="26"/>
      <c r="BZ55" s="26"/>
      <c r="CA55" s="26"/>
      <c r="CB55" s="26"/>
      <c r="CC55" s="26"/>
    </row>
    <row r="56" spans="1:81" x14ac:dyDescent="0.2">
      <c r="B56" s="26"/>
      <c r="C56" s="26"/>
      <c r="D56" s="26"/>
      <c r="E56" s="26"/>
      <c r="F56" s="26"/>
      <c r="G56" s="26"/>
      <c r="H56" s="26"/>
      <c r="I56" s="26"/>
      <c r="J56" s="26"/>
      <c r="K56" s="26"/>
      <c r="L56" s="26"/>
      <c r="M56" s="26"/>
      <c r="N56" s="26"/>
      <c r="O56" s="26"/>
      <c r="P56" s="26"/>
      <c r="Q56" s="26"/>
      <c r="R56" s="26"/>
      <c r="S56" s="26"/>
      <c r="T56" s="26"/>
      <c r="U56" s="26"/>
      <c r="V56" s="26"/>
      <c r="W56" s="26"/>
      <c r="X56" s="26"/>
      <c r="Y56" s="26"/>
      <c r="Z56" s="26"/>
      <c r="AA56" s="26"/>
      <c r="AB56" s="26"/>
      <c r="AC56" s="26"/>
      <c r="AD56" s="26"/>
      <c r="AE56" s="26"/>
      <c r="AF56" s="26"/>
      <c r="AG56" s="26"/>
      <c r="AH56" s="26"/>
      <c r="AI56" s="26"/>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6"/>
      <c r="BO56" s="26"/>
      <c r="BP56" s="26"/>
      <c r="BQ56" s="26"/>
      <c r="BR56" s="26"/>
      <c r="BS56" s="26"/>
      <c r="BT56" s="26"/>
      <c r="BU56" s="26"/>
      <c r="BV56" s="26"/>
      <c r="BW56" s="26"/>
      <c r="BX56" s="26"/>
      <c r="BY56" s="26"/>
      <c r="BZ56" s="26"/>
      <c r="CA56" s="26"/>
      <c r="CB56" s="26"/>
      <c r="CC56" s="26"/>
    </row>
    <row r="57" spans="1:81" x14ac:dyDescent="0.2">
      <c r="B57" s="26"/>
      <c r="C57" s="26"/>
      <c r="D57" s="26"/>
      <c r="E57" s="26"/>
      <c r="F57" s="26"/>
      <c r="G57" s="26"/>
      <c r="H57" s="26"/>
      <c r="I57" s="26"/>
      <c r="J57" s="26"/>
      <c r="K57" s="26"/>
      <c r="L57" s="26"/>
      <c r="M57" s="26"/>
      <c r="N57" s="26"/>
      <c r="O57" s="26"/>
      <c r="P57" s="26"/>
      <c r="Q57" s="26"/>
      <c r="R57" s="26"/>
      <c r="S57" s="26"/>
      <c r="T57" s="26"/>
      <c r="U57" s="26"/>
      <c r="V57" s="26"/>
      <c r="W57" s="26"/>
      <c r="X57" s="26"/>
      <c r="Y57" s="26"/>
      <c r="Z57" s="26"/>
      <c r="AA57" s="26"/>
      <c r="AB57" s="26"/>
      <c r="AC57" s="26"/>
      <c r="AD57" s="26"/>
      <c r="AE57" s="26"/>
      <c r="AF57" s="26"/>
      <c r="AG57" s="26"/>
      <c r="AH57" s="26"/>
      <c r="AI57" s="26"/>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c r="BT57" s="26"/>
      <c r="BU57" s="26"/>
      <c r="BV57" s="26"/>
      <c r="BW57" s="26"/>
      <c r="BX57" s="26"/>
      <c r="BY57" s="26"/>
      <c r="BZ57" s="26"/>
      <c r="CA57" s="26"/>
      <c r="CB57" s="26"/>
      <c r="CC57" s="26"/>
    </row>
    <row r="58" spans="1:81" x14ac:dyDescent="0.2">
      <c r="B58" s="26"/>
      <c r="C58" s="26"/>
      <c r="D58" s="26"/>
      <c r="E58" s="26"/>
      <c r="F58" s="26"/>
      <c r="G58" s="26"/>
      <c r="H58" s="26"/>
      <c r="I58" s="26"/>
      <c r="J58" s="26"/>
      <c r="K58" s="26"/>
      <c r="L58" s="26"/>
      <c r="M58" s="26"/>
      <c r="N58" s="26"/>
      <c r="O58" s="26"/>
      <c r="P58" s="26"/>
      <c r="Q58" s="26"/>
      <c r="R58" s="26"/>
      <c r="S58" s="26"/>
      <c r="T58" s="26"/>
      <c r="U58" s="26"/>
      <c r="V58" s="26"/>
      <c r="W58" s="26"/>
      <c r="X58" s="26"/>
      <c r="Y58" s="26"/>
      <c r="Z58" s="26"/>
      <c r="AA58" s="26"/>
      <c r="AB58" s="26"/>
      <c r="AC58" s="26"/>
      <c r="AD58" s="26"/>
      <c r="AE58" s="26"/>
      <c r="AF58" s="26"/>
      <c r="AG58" s="26"/>
      <c r="AH58" s="26"/>
      <c r="AI58" s="26"/>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c r="BT58" s="26"/>
      <c r="BU58" s="26"/>
      <c r="BV58" s="26"/>
      <c r="BW58" s="26"/>
      <c r="BX58" s="26"/>
      <c r="BY58" s="26"/>
      <c r="BZ58" s="26"/>
      <c r="CA58" s="26"/>
      <c r="CB58" s="26"/>
      <c r="CC58" s="26"/>
    </row>
    <row r="59" spans="1:81" x14ac:dyDescent="0.2">
      <c r="B59" s="26"/>
      <c r="C59" s="26"/>
      <c r="D59" s="26"/>
      <c r="E59" s="26"/>
      <c r="F59" s="26"/>
      <c r="G59" s="26"/>
      <c r="H59" s="26"/>
      <c r="I59" s="26"/>
      <c r="J59" s="26"/>
      <c r="K59" s="26"/>
      <c r="L59" s="26"/>
      <c r="M59" s="26"/>
      <c r="N59" s="26"/>
      <c r="O59" s="26"/>
      <c r="P59" s="26"/>
      <c r="Q59" s="26"/>
      <c r="R59" s="26"/>
      <c r="S59" s="26"/>
      <c r="T59" s="26"/>
      <c r="U59" s="26"/>
      <c r="V59" s="26"/>
      <c r="W59" s="26"/>
      <c r="X59" s="26"/>
      <c r="Y59" s="26"/>
      <c r="Z59" s="26"/>
      <c r="AA59" s="26"/>
      <c r="AB59" s="26"/>
      <c r="AC59" s="26"/>
      <c r="AD59" s="26"/>
      <c r="AE59" s="26"/>
      <c r="AF59" s="26"/>
      <c r="AG59" s="26"/>
      <c r="AH59" s="26"/>
      <c r="AI59" s="26"/>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c r="BT59" s="26"/>
      <c r="BU59" s="26"/>
      <c r="BV59" s="26"/>
      <c r="BW59" s="26"/>
      <c r="BX59" s="26"/>
      <c r="BY59" s="26"/>
      <c r="BZ59" s="26"/>
      <c r="CA59" s="26"/>
      <c r="CB59" s="26"/>
      <c r="CC59" s="26"/>
    </row>
    <row r="60" spans="1:81" x14ac:dyDescent="0.2">
      <c r="B60" s="26"/>
      <c r="C60" s="26"/>
      <c r="D60" s="26"/>
      <c r="E60" s="26"/>
      <c r="F60" s="26"/>
      <c r="G60" s="26"/>
      <c r="H60" s="26"/>
      <c r="I60" s="26"/>
      <c r="J60" s="26"/>
      <c r="K60" s="26"/>
      <c r="L60" s="26"/>
      <c r="M60" s="26"/>
      <c r="N60" s="26"/>
      <c r="O60" s="26"/>
      <c r="P60" s="26"/>
      <c r="Q60" s="26"/>
      <c r="R60" s="26"/>
      <c r="S60" s="26"/>
      <c r="T60" s="26"/>
      <c r="U60" s="26"/>
      <c r="V60" s="26"/>
      <c r="W60" s="26"/>
      <c r="X60" s="26"/>
      <c r="Y60" s="26"/>
      <c r="Z60" s="26"/>
      <c r="AA60" s="26"/>
      <c r="AB60" s="26"/>
      <c r="AC60" s="26"/>
      <c r="AD60" s="26"/>
      <c r="AE60" s="26"/>
      <c r="AF60" s="26"/>
      <c r="AG60" s="26"/>
      <c r="AH60" s="26"/>
      <c r="AI60" s="26"/>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c r="BT60" s="26"/>
      <c r="BU60" s="26"/>
      <c r="BV60" s="26"/>
      <c r="BW60" s="26"/>
      <c r="BX60" s="26"/>
      <c r="BY60" s="26"/>
      <c r="BZ60" s="26"/>
      <c r="CA60" s="26"/>
      <c r="CB60" s="26"/>
      <c r="CC60" s="26"/>
    </row>
    <row r="61" spans="1:81" x14ac:dyDescent="0.2">
      <c r="B61" s="26"/>
      <c r="C61" s="26"/>
      <c r="D61" s="26"/>
      <c r="E61" s="26"/>
      <c r="F61" s="26"/>
      <c r="G61" s="26"/>
      <c r="H61" s="26"/>
      <c r="I61" s="26"/>
      <c r="J61" s="26"/>
      <c r="K61" s="26"/>
      <c r="L61" s="26"/>
      <c r="M61" s="26"/>
      <c r="N61" s="26"/>
      <c r="O61" s="26"/>
      <c r="P61" s="26"/>
      <c r="Q61" s="26"/>
      <c r="R61" s="26"/>
      <c r="S61" s="26"/>
      <c r="T61" s="26"/>
      <c r="U61" s="26"/>
      <c r="V61" s="26"/>
      <c r="W61" s="26"/>
      <c r="X61" s="26"/>
      <c r="Y61" s="26"/>
      <c r="Z61" s="26"/>
      <c r="AA61" s="26"/>
      <c r="AB61" s="26"/>
      <c r="AC61" s="26"/>
      <c r="AD61" s="26"/>
      <c r="AE61" s="26"/>
      <c r="AF61" s="26"/>
      <c r="AG61" s="26"/>
      <c r="AH61" s="26"/>
      <c r="AI61" s="26"/>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c r="BT61" s="26"/>
      <c r="BU61" s="26"/>
      <c r="BV61" s="26"/>
      <c r="BW61" s="26"/>
      <c r="BX61" s="26"/>
      <c r="BY61" s="26"/>
      <c r="BZ61" s="26"/>
      <c r="CA61" s="26"/>
      <c r="CB61" s="26"/>
      <c r="CC61" s="26"/>
    </row>
    <row r="62" spans="1:81" x14ac:dyDescent="0.2">
      <c r="B62" s="26"/>
      <c r="C62" s="26"/>
      <c r="D62" s="26"/>
      <c r="E62" s="26"/>
      <c r="F62" s="26"/>
      <c r="G62" s="26"/>
      <c r="H62" s="26"/>
      <c r="I62" s="26"/>
      <c r="J62" s="26"/>
      <c r="K62" s="26"/>
      <c r="L62" s="26"/>
      <c r="M62" s="26"/>
      <c r="N62" s="26"/>
      <c r="O62" s="26"/>
      <c r="P62" s="26"/>
      <c r="Q62" s="26"/>
      <c r="R62" s="26"/>
      <c r="S62" s="26"/>
      <c r="T62" s="26"/>
      <c r="U62" s="26"/>
      <c r="V62" s="26"/>
      <c r="W62" s="26"/>
      <c r="X62" s="26"/>
      <c r="Y62" s="26"/>
      <c r="Z62" s="26"/>
      <c r="AA62" s="26"/>
      <c r="AB62" s="26"/>
      <c r="AC62" s="26"/>
      <c r="AD62" s="26"/>
      <c r="AE62" s="26"/>
      <c r="AF62" s="26"/>
      <c r="AG62" s="26"/>
      <c r="AH62" s="26"/>
      <c r="AI62" s="26"/>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c r="BT62" s="26"/>
      <c r="BU62" s="26"/>
      <c r="BV62" s="26"/>
      <c r="BW62" s="26"/>
      <c r="BX62" s="26"/>
      <c r="BY62" s="26"/>
      <c r="BZ62" s="26"/>
      <c r="CA62" s="26"/>
      <c r="CB62" s="26"/>
      <c r="CC62" s="26"/>
    </row>
    <row r="63" spans="1:81" x14ac:dyDescent="0.2">
      <c r="B63" s="26"/>
      <c r="C63" s="26"/>
      <c r="D63" s="26"/>
      <c r="E63" s="26"/>
      <c r="F63" s="26"/>
      <c r="G63" s="26"/>
      <c r="H63" s="26"/>
      <c r="I63" s="26"/>
      <c r="J63" s="26"/>
      <c r="K63" s="26"/>
      <c r="L63" s="26"/>
      <c r="M63" s="26"/>
      <c r="N63" s="26"/>
      <c r="O63" s="26"/>
      <c r="P63" s="26"/>
      <c r="Q63" s="26"/>
      <c r="R63" s="26"/>
      <c r="S63" s="26"/>
      <c r="T63" s="26"/>
      <c r="U63" s="26"/>
      <c r="V63" s="26"/>
      <c r="W63" s="26"/>
      <c r="X63" s="26"/>
      <c r="Y63" s="26"/>
      <c r="Z63" s="26"/>
      <c r="AA63" s="26"/>
      <c r="AB63" s="26"/>
      <c r="AC63" s="26"/>
      <c r="AD63" s="26"/>
      <c r="AE63" s="26"/>
      <c r="AF63" s="26"/>
      <c r="AG63" s="26"/>
      <c r="AH63" s="26"/>
      <c r="AI63" s="26"/>
      <c r="AJ63" s="26"/>
      <c r="AK63" s="26"/>
      <c r="AL63" s="26"/>
      <c r="AM63" s="26"/>
      <c r="AN63" s="26"/>
      <c r="AO63" s="26"/>
      <c r="AP63" s="26"/>
      <c r="AQ63" s="26"/>
      <c r="AR63" s="26"/>
      <c r="AS63" s="26"/>
      <c r="AT63" s="26"/>
      <c r="AU63" s="26"/>
      <c r="AV63" s="26"/>
      <c r="AW63" s="26"/>
      <c r="AX63" s="26"/>
      <c r="AY63" s="26"/>
      <c r="AZ63" s="26"/>
      <c r="BA63" s="26"/>
      <c r="BB63" s="26"/>
      <c r="BC63" s="26"/>
      <c r="BD63" s="26"/>
      <c r="BE63" s="26"/>
      <c r="BF63" s="26"/>
      <c r="BG63" s="26"/>
      <c r="BH63" s="26"/>
      <c r="BI63" s="26"/>
      <c r="BJ63" s="26"/>
      <c r="BK63" s="26"/>
      <c r="BL63" s="26"/>
      <c r="BM63" s="26"/>
      <c r="BN63" s="26"/>
      <c r="BO63" s="26"/>
      <c r="BP63" s="26"/>
      <c r="BQ63" s="26"/>
      <c r="BR63" s="26"/>
      <c r="BS63" s="26"/>
      <c r="BT63" s="26"/>
      <c r="BU63" s="26"/>
      <c r="BV63" s="26"/>
      <c r="BW63" s="26"/>
      <c r="BX63" s="26"/>
      <c r="BY63" s="26"/>
      <c r="BZ63" s="26"/>
      <c r="CA63" s="26"/>
      <c r="CB63" s="26"/>
      <c r="CC63" s="26"/>
    </row>
    <row r="64" spans="1:81" x14ac:dyDescent="0.2">
      <c r="B64" s="26"/>
      <c r="C64" s="26"/>
      <c r="D64" s="26"/>
      <c r="E64" s="26"/>
      <c r="F64" s="26"/>
      <c r="G64" s="26"/>
      <c r="H64" s="26"/>
      <c r="I64" s="26"/>
      <c r="J64" s="26"/>
      <c r="K64" s="26"/>
      <c r="L64" s="26"/>
      <c r="M64" s="26"/>
      <c r="N64" s="26"/>
      <c r="O64" s="26"/>
      <c r="P64" s="26"/>
      <c r="Q64" s="26"/>
      <c r="R64" s="26"/>
      <c r="S64" s="26"/>
      <c r="T64" s="26"/>
      <c r="U64" s="26"/>
      <c r="V64" s="26"/>
      <c r="W64" s="26"/>
      <c r="X64" s="26"/>
      <c r="Y64" s="26"/>
      <c r="Z64" s="26"/>
      <c r="AA64" s="26"/>
      <c r="AB64" s="26"/>
      <c r="AC64" s="26"/>
      <c r="AD64" s="26"/>
      <c r="AE64" s="26"/>
      <c r="AF64" s="26"/>
      <c r="AG64" s="26"/>
      <c r="AH64" s="26"/>
      <c r="AI64" s="26"/>
      <c r="AJ64" s="26"/>
      <c r="AK64" s="26"/>
      <c r="AL64" s="26"/>
      <c r="AM64" s="26"/>
      <c r="AN64" s="26"/>
      <c r="AO64" s="26"/>
      <c r="AP64" s="26"/>
      <c r="AQ64" s="26"/>
      <c r="AR64" s="26"/>
      <c r="AS64" s="26"/>
      <c r="AT64" s="26"/>
      <c r="AU64" s="26"/>
      <c r="AV64" s="26"/>
      <c r="AW64" s="26"/>
      <c r="AX64" s="26"/>
      <c r="AY64" s="26"/>
      <c r="AZ64" s="26"/>
      <c r="BA64" s="26"/>
      <c r="BB64" s="26"/>
      <c r="BC64" s="26"/>
      <c r="BD64" s="26"/>
      <c r="BE64" s="26"/>
      <c r="BF64" s="26"/>
      <c r="BG64" s="26"/>
      <c r="BH64" s="26"/>
      <c r="BI64" s="26"/>
      <c r="BJ64" s="26"/>
      <c r="BK64" s="26"/>
      <c r="BL64" s="26"/>
      <c r="BM64" s="26"/>
      <c r="BN64" s="26"/>
      <c r="BO64" s="26"/>
      <c r="BP64" s="26"/>
      <c r="BQ64" s="26"/>
      <c r="BR64" s="26"/>
      <c r="BS64" s="26"/>
      <c r="BT64" s="26"/>
      <c r="BU64" s="26"/>
      <c r="BV64" s="26"/>
      <c r="BW64" s="26"/>
      <c r="BX64" s="26"/>
      <c r="BY64" s="26"/>
      <c r="BZ64" s="26"/>
      <c r="CA64" s="26"/>
      <c r="CB64" s="26"/>
      <c r="CC64" s="26"/>
    </row>
    <row r="65" spans="2:81" x14ac:dyDescent="0.2">
      <c r="B65" s="26"/>
      <c r="C65" s="26"/>
      <c r="D65" s="26"/>
      <c r="E65" s="26"/>
      <c r="F65" s="26"/>
      <c r="G65" s="26"/>
      <c r="H65" s="26"/>
      <c r="I65" s="26"/>
      <c r="J65" s="26"/>
      <c r="K65" s="26"/>
      <c r="L65" s="26"/>
      <c r="M65" s="26"/>
      <c r="N65" s="26"/>
      <c r="O65" s="26"/>
      <c r="P65" s="26"/>
      <c r="Q65" s="26"/>
      <c r="R65" s="26"/>
      <c r="S65" s="26"/>
      <c r="T65" s="26"/>
      <c r="U65" s="26"/>
      <c r="V65" s="26"/>
      <c r="W65" s="26"/>
      <c r="X65" s="26"/>
      <c r="Y65" s="26"/>
      <c r="Z65" s="26"/>
      <c r="AA65" s="26"/>
      <c r="AB65" s="26"/>
      <c r="AC65" s="26"/>
      <c r="AD65" s="26"/>
      <c r="AE65" s="26"/>
      <c r="AF65" s="26"/>
      <c r="AG65" s="26"/>
      <c r="AH65" s="26"/>
      <c r="AI65" s="26"/>
      <c r="AJ65" s="26"/>
      <c r="AK65" s="26"/>
      <c r="AL65" s="26"/>
      <c r="AM65" s="26"/>
      <c r="AN65" s="26"/>
      <c r="AO65" s="26"/>
      <c r="AP65" s="26"/>
      <c r="AQ65" s="26"/>
      <c r="AR65" s="26"/>
      <c r="AS65" s="26"/>
      <c r="AT65" s="26"/>
      <c r="AU65" s="26"/>
      <c r="AV65" s="26"/>
      <c r="AW65" s="26"/>
      <c r="AX65" s="26"/>
      <c r="AY65" s="26"/>
      <c r="AZ65" s="26"/>
      <c r="BA65" s="26"/>
      <c r="BB65" s="26"/>
      <c r="BC65" s="26"/>
      <c r="BD65" s="26"/>
      <c r="BE65" s="26"/>
      <c r="BF65" s="26"/>
      <c r="BG65" s="26"/>
      <c r="BH65" s="26"/>
      <c r="BI65" s="26"/>
      <c r="BJ65" s="26"/>
      <c r="BK65" s="26"/>
      <c r="BL65" s="26"/>
      <c r="BM65" s="26"/>
      <c r="BN65" s="26"/>
      <c r="BO65" s="26"/>
      <c r="BP65" s="26"/>
      <c r="BQ65" s="26"/>
      <c r="BR65" s="26"/>
      <c r="BS65" s="26"/>
      <c r="BT65" s="26"/>
      <c r="BU65" s="26"/>
      <c r="BV65" s="26"/>
      <c r="BW65" s="26"/>
      <c r="BX65" s="26"/>
      <c r="BY65" s="26"/>
      <c r="BZ65" s="26"/>
      <c r="CA65" s="26"/>
      <c r="CB65" s="26"/>
      <c r="CC65" s="26"/>
    </row>
    <row r="66" spans="2:81" x14ac:dyDescent="0.2">
      <c r="B66" s="26"/>
      <c r="C66" s="26"/>
      <c r="D66" s="26"/>
      <c r="E66" s="26"/>
      <c r="F66" s="26"/>
      <c r="G66" s="26"/>
      <c r="H66" s="26"/>
      <c r="I66" s="26"/>
      <c r="J66" s="26"/>
      <c r="K66" s="26"/>
      <c r="L66" s="26"/>
      <c r="M66" s="26"/>
      <c r="N66" s="26"/>
      <c r="O66" s="26"/>
      <c r="P66" s="26"/>
      <c r="Q66" s="26"/>
      <c r="R66" s="26"/>
      <c r="S66" s="26"/>
      <c r="T66" s="26"/>
      <c r="U66" s="26"/>
      <c r="V66" s="26"/>
      <c r="W66" s="26"/>
      <c r="X66" s="26"/>
      <c r="Y66" s="26"/>
      <c r="Z66" s="26"/>
      <c r="AA66" s="26"/>
      <c r="AB66" s="26"/>
      <c r="AC66" s="26"/>
      <c r="AD66" s="26"/>
      <c r="AE66" s="26"/>
      <c r="AF66" s="26"/>
      <c r="AG66" s="26"/>
      <c r="AH66" s="26"/>
      <c r="AI66" s="26"/>
      <c r="AJ66" s="26"/>
      <c r="AK66" s="26"/>
      <c r="AL66" s="26"/>
      <c r="AM66" s="26"/>
      <c r="AN66" s="26"/>
      <c r="AO66" s="26"/>
      <c r="AP66" s="26"/>
      <c r="AQ66" s="26"/>
      <c r="AR66" s="26"/>
      <c r="AS66" s="26"/>
      <c r="AT66" s="26"/>
      <c r="AU66" s="26"/>
      <c r="AV66" s="26"/>
      <c r="AW66" s="26"/>
      <c r="AX66" s="26"/>
      <c r="AY66" s="26"/>
      <c r="AZ66" s="26"/>
      <c r="BA66" s="26"/>
      <c r="BB66" s="26"/>
      <c r="BC66" s="26"/>
      <c r="BD66" s="26"/>
      <c r="BE66" s="26"/>
      <c r="BF66" s="26"/>
      <c r="BG66" s="26"/>
      <c r="BH66" s="26"/>
      <c r="BI66" s="26"/>
      <c r="BJ66" s="26"/>
      <c r="BK66" s="26"/>
      <c r="BL66" s="26"/>
      <c r="BM66" s="26"/>
      <c r="BN66" s="26"/>
      <c r="BO66" s="26"/>
      <c r="BP66" s="26"/>
      <c r="BQ66" s="26"/>
      <c r="BR66" s="26"/>
      <c r="BS66" s="26"/>
      <c r="BT66" s="26"/>
      <c r="BU66" s="26"/>
      <c r="BV66" s="26"/>
      <c r="BW66" s="26"/>
      <c r="BX66" s="26"/>
      <c r="BY66" s="26"/>
      <c r="BZ66" s="26"/>
      <c r="CA66" s="26"/>
      <c r="CB66" s="26"/>
      <c r="CC66" s="26"/>
    </row>
    <row r="67" spans="2:81" x14ac:dyDescent="0.2">
      <c r="B67" s="26"/>
      <c r="C67" s="26"/>
      <c r="D67" s="26"/>
      <c r="E67" s="26"/>
      <c r="F67" s="26"/>
      <c r="G67" s="26"/>
      <c r="H67" s="26"/>
      <c r="I67" s="26"/>
      <c r="J67" s="26"/>
      <c r="K67" s="26"/>
      <c r="L67" s="26"/>
      <c r="M67" s="26"/>
      <c r="N67" s="26"/>
      <c r="O67" s="26"/>
      <c r="P67" s="26"/>
      <c r="Q67" s="26"/>
      <c r="R67" s="26"/>
      <c r="S67" s="26"/>
      <c r="T67" s="26"/>
      <c r="U67" s="26"/>
      <c r="V67" s="26"/>
      <c r="W67" s="26"/>
      <c r="X67" s="26"/>
      <c r="Y67" s="26"/>
      <c r="Z67" s="26"/>
      <c r="AA67" s="26"/>
      <c r="AB67" s="26"/>
      <c r="AC67" s="26"/>
      <c r="AD67" s="26"/>
      <c r="AE67" s="26"/>
      <c r="AF67" s="26"/>
      <c r="AG67" s="26"/>
      <c r="AH67" s="26"/>
      <c r="AI67" s="26"/>
      <c r="AJ67" s="26"/>
      <c r="AK67" s="26"/>
      <c r="AL67" s="26"/>
      <c r="AM67" s="26"/>
      <c r="AN67" s="26"/>
      <c r="AO67" s="26"/>
      <c r="AP67" s="26"/>
      <c r="AQ67" s="26"/>
      <c r="AR67" s="26"/>
      <c r="AS67" s="26"/>
      <c r="AT67" s="26"/>
      <c r="AU67" s="26"/>
      <c r="AV67" s="26"/>
      <c r="AW67" s="26"/>
      <c r="AX67" s="26"/>
      <c r="AY67" s="26"/>
      <c r="AZ67" s="26"/>
      <c r="BA67" s="26"/>
      <c r="BB67" s="26"/>
      <c r="BC67" s="26"/>
      <c r="BD67" s="26"/>
      <c r="BE67" s="26"/>
      <c r="BF67" s="26"/>
      <c r="BG67" s="26"/>
      <c r="BH67" s="26"/>
      <c r="BI67" s="26"/>
      <c r="BJ67" s="26"/>
      <c r="BK67" s="26"/>
      <c r="BL67" s="26"/>
      <c r="BM67" s="26"/>
      <c r="BN67" s="26"/>
      <c r="BO67" s="26"/>
      <c r="BP67" s="26"/>
      <c r="BQ67" s="26"/>
      <c r="BR67" s="26"/>
      <c r="BS67" s="26"/>
      <c r="BT67" s="26"/>
      <c r="BU67" s="26"/>
      <c r="BV67" s="26"/>
      <c r="BW67" s="26"/>
      <c r="BX67" s="26"/>
      <c r="BY67" s="26"/>
      <c r="BZ67" s="26"/>
      <c r="CA67" s="26"/>
      <c r="CB67" s="26"/>
      <c r="CC67" s="26"/>
    </row>
    <row r="68" spans="2:81" x14ac:dyDescent="0.2">
      <c r="B68" s="26"/>
      <c r="C68" s="26"/>
      <c r="D68" s="26"/>
      <c r="E68" s="26"/>
      <c r="F68" s="26"/>
      <c r="G68" s="26"/>
      <c r="H68" s="26"/>
      <c r="I68" s="26"/>
      <c r="J68" s="26"/>
      <c r="K68" s="26"/>
      <c r="L68" s="26"/>
      <c r="M68" s="26"/>
      <c r="N68" s="26"/>
      <c r="O68" s="26"/>
      <c r="P68" s="26"/>
      <c r="Q68" s="26"/>
      <c r="R68" s="26"/>
      <c r="S68" s="26"/>
      <c r="T68" s="26"/>
      <c r="U68" s="26"/>
      <c r="V68" s="26"/>
      <c r="W68" s="26"/>
      <c r="X68" s="26"/>
      <c r="Y68" s="26"/>
      <c r="Z68" s="26"/>
      <c r="AA68" s="26"/>
      <c r="AB68" s="26"/>
      <c r="AC68" s="26"/>
      <c r="AD68" s="26"/>
      <c r="AE68" s="26"/>
      <c r="AF68" s="26"/>
      <c r="AG68" s="26"/>
      <c r="AH68" s="26"/>
      <c r="AI68" s="26"/>
      <c r="AJ68" s="26"/>
      <c r="AK68" s="26"/>
      <c r="AL68" s="26"/>
      <c r="AM68" s="26"/>
      <c r="AN68" s="26"/>
      <c r="AO68" s="26"/>
      <c r="AP68" s="26"/>
      <c r="AQ68" s="26"/>
      <c r="AR68" s="26"/>
      <c r="AS68" s="26"/>
      <c r="AT68" s="26"/>
      <c r="AU68" s="26"/>
      <c r="AV68" s="26"/>
      <c r="AW68" s="26"/>
      <c r="AX68" s="26"/>
      <c r="AY68" s="26"/>
      <c r="AZ68" s="26"/>
      <c r="BA68" s="26"/>
      <c r="BB68" s="26"/>
      <c r="BC68" s="26"/>
      <c r="BD68" s="26"/>
      <c r="BE68" s="26"/>
      <c r="BF68" s="26"/>
      <c r="BG68" s="26"/>
      <c r="BH68" s="26"/>
      <c r="BI68" s="26"/>
      <c r="BJ68" s="26"/>
      <c r="BK68" s="26"/>
      <c r="BL68" s="26"/>
      <c r="BM68" s="26"/>
      <c r="BN68" s="26"/>
      <c r="BO68" s="26"/>
      <c r="BP68" s="26"/>
      <c r="BQ68" s="26"/>
      <c r="BR68" s="26"/>
      <c r="BS68" s="26"/>
      <c r="BT68" s="26"/>
      <c r="BU68" s="26"/>
      <c r="BV68" s="26"/>
      <c r="BW68" s="26"/>
      <c r="BX68" s="26"/>
      <c r="BY68" s="26"/>
      <c r="BZ68" s="26"/>
      <c r="CA68" s="26"/>
      <c r="CB68" s="26"/>
      <c r="CC68" s="26"/>
    </row>
    <row r="69" spans="2:81" x14ac:dyDescent="0.2">
      <c r="B69" s="26"/>
      <c r="C69" s="26"/>
      <c r="D69" s="26"/>
      <c r="E69" s="26"/>
      <c r="F69" s="26"/>
      <c r="G69" s="26"/>
      <c r="H69" s="26"/>
      <c r="I69" s="26"/>
      <c r="J69" s="26"/>
      <c r="K69" s="26"/>
      <c r="L69" s="26"/>
      <c r="M69" s="26"/>
      <c r="N69" s="26"/>
      <c r="O69" s="26"/>
      <c r="P69" s="26"/>
      <c r="Q69" s="26"/>
      <c r="R69" s="26"/>
      <c r="S69" s="26"/>
      <c r="T69" s="26"/>
      <c r="U69" s="26"/>
      <c r="V69" s="26"/>
      <c r="W69" s="26"/>
      <c r="X69" s="26"/>
      <c r="Y69" s="26"/>
      <c r="Z69" s="26"/>
      <c r="AA69" s="26"/>
      <c r="AB69" s="26"/>
      <c r="AC69" s="26"/>
      <c r="AD69" s="26"/>
      <c r="AE69" s="26"/>
      <c r="AF69" s="26"/>
      <c r="AG69" s="26"/>
      <c r="AH69" s="26"/>
      <c r="AI69" s="26"/>
      <c r="AJ69" s="26"/>
      <c r="AK69" s="26"/>
      <c r="AL69" s="26"/>
      <c r="AM69" s="26"/>
      <c r="AN69" s="26"/>
      <c r="AO69" s="26"/>
      <c r="AP69" s="26"/>
      <c r="AQ69" s="26"/>
      <c r="AR69" s="26"/>
      <c r="AS69" s="26"/>
      <c r="AT69" s="26"/>
      <c r="AU69" s="26"/>
      <c r="AV69" s="26"/>
      <c r="AW69" s="26"/>
      <c r="AX69" s="26"/>
      <c r="AY69" s="26"/>
      <c r="AZ69" s="26"/>
      <c r="BA69" s="26"/>
      <c r="BB69" s="26"/>
      <c r="BC69" s="26"/>
      <c r="BD69" s="26"/>
      <c r="BE69" s="26"/>
      <c r="BF69" s="26"/>
      <c r="BG69" s="26"/>
      <c r="BH69" s="26"/>
      <c r="BI69" s="26"/>
      <c r="BJ69" s="26"/>
      <c r="BK69" s="26"/>
      <c r="BL69" s="26"/>
      <c r="BM69" s="26"/>
      <c r="BN69" s="26"/>
      <c r="BO69" s="26"/>
      <c r="BP69" s="26"/>
      <c r="BQ69" s="26"/>
      <c r="BR69" s="26"/>
      <c r="BS69" s="26"/>
      <c r="BT69" s="26"/>
      <c r="BU69" s="26"/>
      <c r="BV69" s="26"/>
      <c r="BW69" s="26"/>
      <c r="BX69" s="26"/>
      <c r="BY69" s="26"/>
      <c r="BZ69" s="26"/>
      <c r="CA69" s="26"/>
      <c r="CB69" s="26"/>
      <c r="CC69" s="26"/>
    </row>
    <row r="70" spans="2:81" x14ac:dyDescent="0.2">
      <c r="B70" s="26"/>
      <c r="C70" s="26"/>
      <c r="D70" s="26"/>
      <c r="E70" s="26"/>
      <c r="F70" s="26"/>
      <c r="G70" s="26"/>
      <c r="H70" s="26"/>
      <c r="I70" s="26"/>
      <c r="J70" s="26"/>
      <c r="K70" s="26"/>
      <c r="L70" s="26"/>
      <c r="M70" s="26"/>
      <c r="N70" s="26"/>
      <c r="O70" s="26"/>
      <c r="P70" s="26"/>
      <c r="Q70" s="26"/>
      <c r="R70" s="26"/>
      <c r="S70" s="26"/>
      <c r="T70" s="26"/>
      <c r="U70" s="26"/>
      <c r="V70" s="26"/>
      <c r="W70" s="26"/>
      <c r="X70" s="26"/>
      <c r="Y70" s="26"/>
      <c r="Z70" s="26"/>
      <c r="AA70" s="26"/>
      <c r="AB70" s="26"/>
      <c r="AC70" s="26"/>
      <c r="AD70" s="26"/>
      <c r="AE70" s="26"/>
      <c r="AF70" s="26"/>
      <c r="AG70" s="26"/>
      <c r="AH70" s="26"/>
      <c r="AI70" s="26"/>
      <c r="AJ70" s="26"/>
      <c r="AK70" s="26"/>
      <c r="AL70" s="26"/>
      <c r="AM70" s="26"/>
      <c r="AN70" s="26"/>
      <c r="AO70" s="26"/>
      <c r="AP70" s="26"/>
      <c r="AQ70" s="26"/>
      <c r="AR70" s="26"/>
      <c r="AS70" s="26"/>
      <c r="AT70" s="26"/>
      <c r="AU70" s="26"/>
      <c r="AV70" s="26"/>
      <c r="AW70" s="26"/>
      <c r="AX70" s="26"/>
      <c r="AY70" s="26"/>
      <c r="AZ70" s="26"/>
      <c r="BA70" s="26"/>
      <c r="BB70" s="26"/>
      <c r="BC70" s="26"/>
      <c r="BD70" s="26"/>
      <c r="BE70" s="26"/>
      <c r="BF70" s="26"/>
      <c r="BG70" s="26"/>
      <c r="BH70" s="26"/>
      <c r="BI70" s="26"/>
      <c r="BJ70" s="26"/>
      <c r="BK70" s="26"/>
      <c r="BL70" s="26"/>
      <c r="BM70" s="26"/>
      <c r="BN70" s="26"/>
      <c r="BO70" s="26"/>
      <c r="BP70" s="26"/>
      <c r="BQ70" s="26"/>
      <c r="BR70" s="26"/>
      <c r="BS70" s="26"/>
      <c r="BT70" s="26"/>
      <c r="BU70" s="26"/>
      <c r="BV70" s="26"/>
      <c r="BW70" s="26"/>
      <c r="BX70" s="26"/>
      <c r="BY70" s="26"/>
      <c r="BZ70" s="26"/>
      <c r="CA70" s="26"/>
      <c r="CB70" s="26"/>
      <c r="CC70" s="26"/>
    </row>
    <row r="71" spans="2:81" x14ac:dyDescent="0.2">
      <c r="B71" s="26"/>
      <c r="C71" s="26"/>
      <c r="D71" s="26"/>
      <c r="E71" s="26"/>
      <c r="F71" s="26"/>
      <c r="G71" s="26"/>
      <c r="H71" s="26"/>
      <c r="I71" s="26"/>
      <c r="J71" s="26"/>
      <c r="K71" s="26"/>
      <c r="L71" s="26"/>
      <c r="M71" s="26"/>
      <c r="N71" s="26"/>
      <c r="O71" s="26"/>
      <c r="P71" s="26"/>
      <c r="Q71" s="26"/>
      <c r="R71" s="26"/>
      <c r="S71" s="26"/>
      <c r="T71" s="26"/>
      <c r="U71" s="26"/>
      <c r="V71" s="26"/>
      <c r="W71" s="26"/>
      <c r="X71" s="26"/>
      <c r="Y71" s="26"/>
      <c r="Z71" s="26"/>
      <c r="AA71" s="26"/>
      <c r="AB71" s="26"/>
      <c r="AC71" s="26"/>
      <c r="AD71" s="26"/>
      <c r="AE71" s="26"/>
      <c r="AF71" s="26"/>
      <c r="AG71" s="26"/>
      <c r="AH71" s="26"/>
      <c r="AI71" s="26"/>
      <c r="AJ71" s="26"/>
      <c r="AK71" s="26"/>
      <c r="AL71" s="26"/>
      <c r="AM71" s="26"/>
      <c r="AN71" s="26"/>
      <c r="AO71" s="26"/>
      <c r="AP71" s="26"/>
      <c r="AQ71" s="26"/>
      <c r="AR71" s="26"/>
      <c r="AS71" s="26"/>
      <c r="AT71" s="26"/>
      <c r="AU71" s="26"/>
      <c r="AV71" s="26"/>
      <c r="AW71" s="26"/>
      <c r="AX71" s="26"/>
      <c r="AY71" s="26"/>
      <c r="AZ71" s="26"/>
      <c r="BA71" s="26"/>
      <c r="BB71" s="26"/>
      <c r="BC71" s="26"/>
      <c r="BD71" s="26"/>
      <c r="BE71" s="26"/>
      <c r="BF71" s="26"/>
      <c r="BG71" s="26"/>
      <c r="BH71" s="26"/>
      <c r="BI71" s="26"/>
      <c r="BJ71" s="26"/>
      <c r="BK71" s="26"/>
      <c r="BL71" s="26"/>
      <c r="BM71" s="26"/>
      <c r="BN71" s="26"/>
      <c r="BO71" s="26"/>
      <c r="BP71" s="26"/>
      <c r="BQ71" s="26"/>
      <c r="BR71" s="26"/>
      <c r="BS71" s="26"/>
      <c r="BT71" s="26"/>
      <c r="BU71" s="26"/>
      <c r="BV71" s="26"/>
      <c r="BW71" s="26"/>
      <c r="BX71" s="26"/>
      <c r="BY71" s="26"/>
      <c r="BZ71" s="26"/>
      <c r="CA71" s="26"/>
      <c r="CB71" s="26"/>
      <c r="CC71" s="26"/>
    </row>
    <row r="72" spans="2:81" x14ac:dyDescent="0.2">
      <c r="B72" s="26"/>
      <c r="C72" s="26"/>
      <c r="D72" s="26"/>
      <c r="E72" s="26"/>
      <c r="F72" s="26"/>
      <c r="G72" s="26"/>
      <c r="H72" s="26"/>
      <c r="I72" s="26"/>
      <c r="J72" s="26"/>
      <c r="K72" s="26"/>
      <c r="L72" s="26"/>
      <c r="M72" s="26"/>
      <c r="N72" s="26"/>
      <c r="O72" s="26"/>
      <c r="P72" s="26"/>
      <c r="Q72" s="26"/>
      <c r="R72" s="26"/>
      <c r="S72" s="26"/>
      <c r="T72" s="26"/>
      <c r="U72" s="26"/>
      <c r="V72" s="26"/>
      <c r="W72" s="26"/>
      <c r="X72" s="26"/>
      <c r="Y72" s="26"/>
      <c r="Z72" s="26"/>
      <c r="AA72" s="26"/>
      <c r="AB72" s="26"/>
      <c r="AC72" s="26"/>
      <c r="AD72" s="26"/>
      <c r="AE72" s="26"/>
      <c r="AF72" s="26"/>
      <c r="AG72" s="26"/>
      <c r="AH72" s="26"/>
      <c r="AI72" s="26"/>
      <c r="AJ72" s="26"/>
      <c r="AK72" s="26"/>
      <c r="AL72" s="26"/>
      <c r="AM72" s="26"/>
      <c r="AN72" s="26"/>
      <c r="AO72" s="26"/>
      <c r="AP72" s="26"/>
      <c r="AQ72" s="26"/>
      <c r="AR72" s="26"/>
      <c r="AS72" s="26"/>
      <c r="AT72" s="26"/>
      <c r="AU72" s="26"/>
      <c r="AV72" s="26"/>
      <c r="AW72" s="26"/>
      <c r="AX72" s="26"/>
      <c r="AY72" s="26"/>
      <c r="AZ72" s="26"/>
      <c r="BA72" s="26"/>
      <c r="BB72" s="26"/>
      <c r="BC72" s="26"/>
      <c r="BD72" s="26"/>
      <c r="BE72" s="26"/>
      <c r="BF72" s="26"/>
      <c r="BG72" s="26"/>
      <c r="BH72" s="26"/>
      <c r="BI72" s="26"/>
      <c r="BJ72" s="26"/>
      <c r="BK72" s="26"/>
      <c r="BL72" s="26"/>
      <c r="BM72" s="26"/>
      <c r="BN72" s="26"/>
      <c r="BO72" s="26"/>
      <c r="BP72" s="26"/>
      <c r="BQ72" s="26"/>
      <c r="BR72" s="26"/>
      <c r="BS72" s="26"/>
      <c r="BT72" s="26"/>
      <c r="BU72" s="26"/>
      <c r="BV72" s="26"/>
      <c r="BW72" s="26"/>
      <c r="BX72" s="26"/>
      <c r="BY72" s="26"/>
      <c r="BZ72" s="26"/>
      <c r="CA72" s="26"/>
      <c r="CB72" s="26"/>
      <c r="CC72" s="26"/>
    </row>
    <row r="73" spans="2:81" x14ac:dyDescent="0.2">
      <c r="B73" s="26"/>
      <c r="C73" s="26"/>
      <c r="D73" s="26"/>
      <c r="E73" s="26"/>
      <c r="F73" s="26"/>
      <c r="G73" s="26"/>
      <c r="H73" s="26"/>
      <c r="I73" s="26"/>
      <c r="J73" s="26"/>
      <c r="K73" s="26"/>
      <c r="L73" s="26"/>
      <c r="M73" s="26"/>
      <c r="N73" s="26"/>
      <c r="O73" s="26"/>
      <c r="P73" s="26"/>
      <c r="Q73" s="26"/>
      <c r="R73" s="26"/>
      <c r="S73" s="26"/>
      <c r="T73" s="26"/>
      <c r="U73" s="26"/>
      <c r="V73" s="26"/>
      <c r="W73" s="26"/>
      <c r="X73" s="26"/>
      <c r="Y73" s="26"/>
      <c r="Z73" s="26"/>
      <c r="AA73" s="26"/>
      <c r="AB73" s="26"/>
      <c r="AC73" s="26"/>
      <c r="AD73" s="26"/>
      <c r="AE73" s="26"/>
      <c r="AF73" s="26"/>
      <c r="AG73" s="26"/>
      <c r="AH73" s="26"/>
      <c r="AI73" s="26"/>
      <c r="AJ73" s="26"/>
      <c r="AK73" s="26"/>
      <c r="AL73" s="26"/>
      <c r="AM73" s="26"/>
      <c r="AN73" s="26"/>
      <c r="AO73" s="26"/>
      <c r="AP73" s="26"/>
      <c r="AQ73" s="26"/>
      <c r="AR73" s="26"/>
      <c r="AS73" s="26"/>
      <c r="AT73" s="26"/>
      <c r="AU73" s="26"/>
      <c r="AV73" s="26"/>
      <c r="AW73" s="26"/>
      <c r="AX73" s="26"/>
      <c r="AY73" s="26"/>
      <c r="AZ73" s="26"/>
      <c r="BA73" s="26"/>
      <c r="BB73" s="26"/>
      <c r="BC73" s="26"/>
      <c r="BD73" s="26"/>
      <c r="BE73" s="26"/>
      <c r="BF73" s="26"/>
      <c r="BG73" s="26"/>
      <c r="BH73" s="26"/>
      <c r="BI73" s="26"/>
      <c r="BJ73" s="26"/>
      <c r="BK73" s="26"/>
      <c r="BL73" s="26"/>
      <c r="BM73" s="26"/>
      <c r="BN73" s="26"/>
      <c r="BO73" s="26"/>
      <c r="BP73" s="26"/>
      <c r="BQ73" s="26"/>
      <c r="BR73" s="26"/>
      <c r="BS73" s="26"/>
      <c r="BT73" s="26"/>
      <c r="BU73" s="26"/>
      <c r="BV73" s="26"/>
      <c r="BW73" s="26"/>
      <c r="BX73" s="26"/>
      <c r="BY73" s="26"/>
      <c r="BZ73" s="26"/>
      <c r="CA73" s="26"/>
      <c r="CB73" s="26"/>
      <c r="CC73" s="26"/>
    </row>
    <row r="74" spans="2:81" x14ac:dyDescent="0.2">
      <c r="B74" s="26"/>
      <c r="C74" s="26"/>
      <c r="D74" s="26"/>
      <c r="E74" s="26"/>
      <c r="F74" s="26"/>
      <c r="G74" s="26"/>
      <c r="H74" s="26"/>
      <c r="I74" s="26"/>
      <c r="J74" s="26"/>
      <c r="K74" s="26"/>
      <c r="L74" s="26"/>
      <c r="M74" s="26"/>
      <c r="N74" s="26"/>
      <c r="O74" s="26"/>
      <c r="P74" s="26"/>
      <c r="Q74" s="26"/>
      <c r="R74" s="26"/>
      <c r="S74" s="26"/>
      <c r="T74" s="26"/>
      <c r="U74" s="26"/>
      <c r="V74" s="26"/>
      <c r="W74" s="26"/>
      <c r="X74" s="26"/>
      <c r="Y74" s="26"/>
      <c r="Z74" s="26"/>
      <c r="AA74" s="26"/>
      <c r="AB74" s="26"/>
      <c r="AC74" s="26"/>
      <c r="AD74" s="26"/>
      <c r="AE74" s="26"/>
      <c r="AF74" s="26"/>
      <c r="AG74" s="26"/>
      <c r="AH74" s="26"/>
      <c r="AI74" s="26"/>
      <c r="AJ74" s="26"/>
      <c r="AK74" s="26"/>
      <c r="AL74" s="26"/>
      <c r="AM74" s="26"/>
      <c r="AN74" s="26"/>
      <c r="AO74" s="26"/>
      <c r="AP74" s="26"/>
      <c r="AQ74" s="26"/>
      <c r="AR74" s="26"/>
      <c r="AS74" s="26"/>
      <c r="AT74" s="26"/>
      <c r="AU74" s="26"/>
      <c r="AV74" s="26"/>
      <c r="AW74" s="26"/>
      <c r="AX74" s="26"/>
      <c r="AY74" s="26"/>
      <c r="AZ74" s="26"/>
      <c r="BA74" s="26"/>
      <c r="BB74" s="26"/>
      <c r="BC74" s="26"/>
      <c r="BD74" s="26"/>
      <c r="BE74" s="26"/>
      <c r="BF74" s="26"/>
      <c r="BG74" s="26"/>
      <c r="BH74" s="26"/>
      <c r="BI74" s="26"/>
      <c r="BJ74" s="26"/>
      <c r="BK74" s="26"/>
      <c r="BL74" s="26"/>
      <c r="BM74" s="26"/>
      <c r="BN74" s="26"/>
      <c r="BO74" s="26"/>
      <c r="BP74" s="26"/>
      <c r="BQ74" s="26"/>
      <c r="BR74" s="26"/>
      <c r="BS74" s="26"/>
      <c r="BT74" s="26"/>
      <c r="BU74" s="26"/>
      <c r="BV74" s="26"/>
      <c r="BW74" s="26"/>
      <c r="BX74" s="26"/>
      <c r="BY74" s="26"/>
      <c r="BZ74" s="26"/>
      <c r="CA74" s="26"/>
      <c r="CB74" s="26"/>
      <c r="CC74" s="26"/>
    </row>
    <row r="75" spans="2:81" x14ac:dyDescent="0.2">
      <c r="B75" s="26"/>
      <c r="C75" s="26"/>
      <c r="D75" s="26"/>
      <c r="E75" s="26"/>
      <c r="F75" s="26"/>
      <c r="G75" s="26"/>
      <c r="H75" s="26"/>
      <c r="I75" s="26"/>
      <c r="J75" s="26"/>
      <c r="K75" s="26"/>
      <c r="L75" s="26"/>
      <c r="M75" s="26"/>
      <c r="N75" s="26"/>
      <c r="O75" s="26"/>
      <c r="P75" s="26"/>
      <c r="Q75" s="26"/>
      <c r="R75" s="26"/>
      <c r="S75" s="26"/>
      <c r="T75" s="26"/>
      <c r="U75" s="26"/>
      <c r="V75" s="26"/>
      <c r="W75" s="26"/>
      <c r="X75" s="26"/>
      <c r="Y75" s="26"/>
      <c r="Z75" s="26"/>
      <c r="AA75" s="26"/>
      <c r="AB75" s="26"/>
      <c r="AC75" s="26"/>
      <c r="AD75" s="26"/>
      <c r="AE75" s="26"/>
      <c r="AF75" s="26"/>
      <c r="AG75" s="26"/>
      <c r="AH75" s="26"/>
      <c r="AI75" s="26"/>
      <c r="AJ75" s="26"/>
      <c r="AK75" s="26"/>
      <c r="AL75" s="26"/>
      <c r="AM75" s="26"/>
      <c r="AN75" s="26"/>
      <c r="AO75" s="26"/>
      <c r="AP75" s="26"/>
      <c r="AQ75" s="26"/>
      <c r="AR75" s="26"/>
      <c r="AS75" s="26"/>
      <c r="AT75" s="26"/>
      <c r="AU75" s="26"/>
      <c r="AV75" s="26"/>
      <c r="AW75" s="26"/>
      <c r="AX75" s="26"/>
      <c r="AY75" s="26"/>
      <c r="AZ75" s="26"/>
      <c r="BA75" s="26"/>
      <c r="BB75" s="26"/>
      <c r="BC75" s="26"/>
      <c r="BD75" s="26"/>
      <c r="BE75" s="26"/>
      <c r="BF75" s="26"/>
      <c r="BG75" s="26"/>
      <c r="BH75" s="26"/>
      <c r="BI75" s="26"/>
      <c r="BJ75" s="26"/>
      <c r="BK75" s="26"/>
      <c r="BL75" s="26"/>
      <c r="BM75" s="26"/>
      <c r="BN75" s="26"/>
      <c r="BO75" s="26"/>
      <c r="BP75" s="26"/>
      <c r="BQ75" s="26"/>
      <c r="BR75" s="26"/>
      <c r="BS75" s="26"/>
      <c r="BT75" s="26"/>
      <c r="BU75" s="26"/>
      <c r="BV75" s="26"/>
      <c r="BW75" s="26"/>
      <c r="BX75" s="26"/>
      <c r="BY75" s="26"/>
      <c r="BZ75" s="26"/>
      <c r="CA75" s="26"/>
      <c r="CB75" s="26"/>
      <c r="CC75" s="26"/>
    </row>
    <row r="76" spans="2:81" x14ac:dyDescent="0.2">
      <c r="B76" s="26"/>
      <c r="C76" s="26"/>
      <c r="D76" s="26"/>
      <c r="E76" s="26"/>
      <c r="F76" s="26"/>
      <c r="G76" s="26"/>
      <c r="H76" s="26"/>
      <c r="I76" s="26"/>
      <c r="J76" s="26"/>
      <c r="K76" s="26"/>
      <c r="L76" s="26"/>
      <c r="M76" s="26"/>
      <c r="N76" s="26"/>
      <c r="O76" s="26"/>
      <c r="P76" s="26"/>
      <c r="Q76" s="26"/>
      <c r="R76" s="26"/>
      <c r="S76" s="26"/>
      <c r="T76" s="26"/>
      <c r="U76" s="26"/>
      <c r="V76" s="26"/>
      <c r="W76" s="26"/>
      <c r="X76" s="26"/>
      <c r="Y76" s="26"/>
      <c r="Z76" s="26"/>
      <c r="AA76" s="26"/>
      <c r="AB76" s="26"/>
      <c r="AC76" s="26"/>
      <c r="AD76" s="26"/>
      <c r="AE76" s="26"/>
      <c r="AF76" s="26"/>
      <c r="AG76" s="26"/>
      <c r="AH76" s="26"/>
      <c r="AI76" s="26"/>
      <c r="AJ76" s="26"/>
      <c r="AK76" s="26"/>
      <c r="AL76" s="26"/>
      <c r="AM76" s="26"/>
      <c r="AN76" s="26"/>
      <c r="AO76" s="26"/>
      <c r="AP76" s="26"/>
      <c r="AQ76" s="26"/>
      <c r="AR76" s="26"/>
      <c r="AS76" s="26"/>
      <c r="AT76" s="26"/>
      <c r="AU76" s="26"/>
      <c r="AV76" s="26"/>
      <c r="AW76" s="26"/>
      <c r="AX76" s="26"/>
      <c r="AY76" s="26"/>
      <c r="AZ76" s="26"/>
      <c r="BA76" s="26"/>
      <c r="BB76" s="26"/>
      <c r="BC76" s="26"/>
      <c r="BD76" s="26"/>
      <c r="BE76" s="26"/>
      <c r="BF76" s="26"/>
      <c r="BG76" s="26"/>
      <c r="BH76" s="26"/>
      <c r="BI76" s="26"/>
      <c r="BJ76" s="26"/>
      <c r="BK76" s="26"/>
      <c r="BL76" s="26"/>
      <c r="BM76" s="26"/>
      <c r="BN76" s="26"/>
      <c r="BO76" s="26"/>
      <c r="BP76" s="26"/>
      <c r="BQ76" s="26"/>
      <c r="BR76" s="26"/>
      <c r="BS76" s="26"/>
      <c r="BT76" s="26"/>
      <c r="BU76" s="26"/>
      <c r="BV76" s="26"/>
      <c r="BW76" s="26"/>
      <c r="BX76" s="26"/>
      <c r="BY76" s="26"/>
      <c r="BZ76" s="26"/>
      <c r="CA76" s="26"/>
      <c r="CB76" s="26"/>
      <c r="CC76" s="26"/>
    </row>
    <row r="77" spans="2:81" x14ac:dyDescent="0.2">
      <c r="B77" s="26"/>
      <c r="C77" s="26"/>
      <c r="D77" s="26"/>
      <c r="E77" s="26"/>
      <c r="F77" s="26"/>
      <c r="G77" s="26"/>
      <c r="H77" s="26"/>
      <c r="I77" s="26"/>
      <c r="J77" s="26"/>
      <c r="K77" s="26"/>
      <c r="L77" s="26"/>
      <c r="M77" s="26"/>
      <c r="N77" s="26"/>
      <c r="O77" s="26"/>
      <c r="P77" s="26"/>
      <c r="Q77" s="26"/>
      <c r="R77" s="26"/>
      <c r="S77" s="26"/>
      <c r="T77" s="26"/>
      <c r="U77" s="26"/>
      <c r="V77" s="26"/>
      <c r="W77" s="26"/>
      <c r="X77" s="26"/>
      <c r="Y77" s="26"/>
      <c r="Z77" s="26"/>
      <c r="AA77" s="26"/>
      <c r="AB77" s="26"/>
      <c r="AC77" s="26"/>
      <c r="AD77" s="26"/>
      <c r="AE77" s="26"/>
      <c r="AF77" s="26"/>
      <c r="AG77" s="26"/>
      <c r="AH77" s="26"/>
      <c r="AI77" s="26"/>
      <c r="AJ77" s="26"/>
      <c r="AK77" s="26"/>
      <c r="AL77" s="26"/>
      <c r="AM77" s="26"/>
      <c r="AN77" s="26"/>
      <c r="AO77" s="26"/>
      <c r="AP77" s="26"/>
      <c r="AQ77" s="26"/>
      <c r="AR77" s="26"/>
      <c r="AS77" s="26"/>
      <c r="AT77" s="26"/>
      <c r="AU77" s="26"/>
      <c r="AV77" s="26"/>
      <c r="AW77" s="26"/>
      <c r="AX77" s="26"/>
      <c r="AY77" s="26"/>
      <c r="AZ77" s="26"/>
      <c r="BA77" s="26"/>
      <c r="BB77" s="26"/>
      <c r="BC77" s="26"/>
      <c r="BD77" s="26"/>
      <c r="BE77" s="26"/>
      <c r="BF77" s="26"/>
      <c r="BG77" s="26"/>
      <c r="BH77" s="26"/>
      <c r="BI77" s="26"/>
      <c r="BJ77" s="26"/>
      <c r="BK77" s="26"/>
      <c r="BL77" s="26"/>
      <c r="BM77" s="26"/>
      <c r="BN77" s="26"/>
      <c r="BO77" s="26"/>
      <c r="BP77" s="26"/>
      <c r="BQ77" s="26"/>
      <c r="BR77" s="26"/>
      <c r="BS77" s="26"/>
      <c r="BT77" s="26"/>
      <c r="BU77" s="26"/>
      <c r="BV77" s="26"/>
      <c r="BW77" s="26"/>
      <c r="BX77" s="26"/>
      <c r="BY77" s="26"/>
      <c r="BZ77" s="26"/>
      <c r="CA77" s="26"/>
      <c r="CB77" s="26"/>
      <c r="CC77" s="26"/>
    </row>
    <row r="78" spans="2:81" x14ac:dyDescent="0.2">
      <c r="B78" s="26"/>
      <c r="C78" s="26"/>
      <c r="D78" s="26"/>
      <c r="E78" s="26"/>
      <c r="F78" s="26"/>
      <c r="G78" s="26"/>
      <c r="H78" s="26"/>
      <c r="I78" s="26"/>
      <c r="J78" s="26"/>
      <c r="K78" s="26"/>
      <c r="L78" s="26"/>
      <c r="M78" s="26"/>
      <c r="N78" s="26"/>
      <c r="O78" s="26"/>
      <c r="P78" s="26"/>
      <c r="Q78" s="26"/>
      <c r="R78" s="26"/>
      <c r="S78" s="26"/>
      <c r="T78" s="26"/>
      <c r="U78" s="26"/>
      <c r="V78" s="26"/>
      <c r="W78" s="26"/>
      <c r="X78" s="26"/>
      <c r="Y78" s="26"/>
      <c r="Z78" s="26"/>
      <c r="AA78" s="26"/>
      <c r="AB78" s="26"/>
      <c r="AC78" s="26"/>
      <c r="AD78" s="26"/>
      <c r="AE78" s="26"/>
      <c r="AF78" s="26"/>
      <c r="AG78" s="26"/>
      <c r="AH78" s="26"/>
      <c r="AI78" s="26"/>
      <c r="AJ78" s="26"/>
      <c r="AK78" s="26"/>
      <c r="AL78" s="26"/>
      <c r="AM78" s="26"/>
      <c r="AN78" s="26"/>
      <c r="AO78" s="26"/>
      <c r="AP78" s="26"/>
      <c r="AQ78" s="26"/>
      <c r="AR78" s="26"/>
      <c r="AS78" s="26"/>
      <c r="AT78" s="26"/>
      <c r="AU78" s="26"/>
      <c r="AV78" s="26"/>
      <c r="AW78" s="26"/>
      <c r="AX78" s="26"/>
      <c r="AY78" s="26"/>
      <c r="AZ78" s="26"/>
      <c r="BA78" s="26"/>
      <c r="BB78" s="26"/>
      <c r="BC78" s="26"/>
      <c r="BD78" s="26"/>
      <c r="BE78" s="26"/>
      <c r="BF78" s="26"/>
      <c r="BG78" s="26"/>
      <c r="BH78" s="26"/>
      <c r="BI78" s="26"/>
      <c r="BJ78" s="26"/>
      <c r="BK78" s="26"/>
      <c r="BL78" s="26"/>
      <c r="BM78" s="26"/>
      <c r="BN78" s="26"/>
      <c r="BO78" s="26"/>
      <c r="BP78" s="26"/>
      <c r="BQ78" s="26"/>
      <c r="BR78" s="26"/>
      <c r="BS78" s="26"/>
      <c r="BT78" s="26"/>
      <c r="BU78" s="26"/>
      <c r="BV78" s="26"/>
      <c r="BW78" s="26"/>
      <c r="BX78" s="26"/>
      <c r="BY78" s="26"/>
      <c r="BZ78" s="26"/>
      <c r="CA78" s="26"/>
      <c r="CB78" s="26"/>
      <c r="CC78" s="26"/>
    </row>
    <row r="79" spans="2:81" x14ac:dyDescent="0.2">
      <c r="B79" s="26"/>
      <c r="C79" s="26"/>
      <c r="D79" s="26"/>
      <c r="E79" s="26"/>
      <c r="F79" s="26"/>
      <c r="G79" s="26"/>
      <c r="H79" s="26"/>
      <c r="I79" s="26"/>
      <c r="J79" s="26"/>
      <c r="K79" s="26"/>
      <c r="L79" s="26"/>
      <c r="M79" s="26"/>
      <c r="N79" s="26"/>
      <c r="O79" s="26"/>
      <c r="P79" s="26"/>
      <c r="Q79" s="26"/>
      <c r="R79" s="26"/>
      <c r="S79" s="26"/>
      <c r="T79" s="26"/>
      <c r="U79" s="26"/>
      <c r="V79" s="26"/>
      <c r="W79" s="26"/>
      <c r="X79" s="26"/>
      <c r="Y79" s="26"/>
      <c r="Z79" s="26"/>
      <c r="AA79" s="26"/>
      <c r="AB79" s="26"/>
      <c r="AC79" s="26"/>
      <c r="AD79" s="26"/>
      <c r="AE79" s="26"/>
      <c r="AF79" s="26"/>
      <c r="AG79" s="26"/>
      <c r="AH79" s="26"/>
      <c r="AI79" s="26"/>
      <c r="AJ79" s="26"/>
      <c r="AK79" s="26"/>
      <c r="AL79" s="26"/>
      <c r="AM79" s="26"/>
      <c r="AN79" s="26"/>
      <c r="AO79" s="26"/>
      <c r="AP79" s="26"/>
      <c r="AQ79" s="26"/>
      <c r="AR79" s="26"/>
      <c r="AS79" s="26"/>
      <c r="AT79" s="26"/>
      <c r="AU79" s="26"/>
      <c r="AV79" s="26"/>
      <c r="AW79" s="26"/>
      <c r="AX79" s="26"/>
      <c r="AY79" s="26"/>
      <c r="AZ79" s="26"/>
      <c r="BA79" s="26"/>
      <c r="BB79" s="26"/>
      <c r="BC79" s="26"/>
      <c r="BD79" s="26"/>
      <c r="BE79" s="26"/>
      <c r="BF79" s="26"/>
      <c r="BG79" s="26"/>
      <c r="BH79" s="26"/>
      <c r="BI79" s="26"/>
      <c r="BJ79" s="26"/>
      <c r="BK79" s="26"/>
      <c r="BL79" s="26"/>
      <c r="BM79" s="26"/>
      <c r="BN79" s="26"/>
      <c r="BO79" s="26"/>
      <c r="BP79" s="26"/>
      <c r="BQ79" s="26"/>
      <c r="BR79" s="26"/>
      <c r="BS79" s="26"/>
      <c r="BT79" s="26"/>
      <c r="BU79" s="26"/>
      <c r="BV79" s="26"/>
      <c r="BW79" s="26"/>
      <c r="BX79" s="26"/>
      <c r="BY79" s="26"/>
      <c r="BZ79" s="26"/>
      <c r="CA79" s="26"/>
      <c r="CB79" s="26"/>
      <c r="CC79" s="26"/>
    </row>
    <row r="80" spans="2:81" x14ac:dyDescent="0.2">
      <c r="B80" s="26"/>
      <c r="C80" s="26"/>
      <c r="D80" s="26"/>
      <c r="E80" s="26"/>
      <c r="F80" s="26"/>
      <c r="G80" s="26"/>
      <c r="H80" s="26"/>
      <c r="I80" s="26"/>
      <c r="J80" s="26"/>
      <c r="K80" s="26"/>
      <c r="L80" s="26"/>
      <c r="M80" s="26"/>
      <c r="N80" s="26"/>
      <c r="O80" s="26"/>
      <c r="P80" s="26"/>
      <c r="Q80" s="26"/>
      <c r="R80" s="26"/>
      <c r="S80" s="26"/>
      <c r="T80" s="26"/>
      <c r="U80" s="26"/>
      <c r="V80" s="26"/>
      <c r="W80" s="26"/>
      <c r="X80" s="26"/>
      <c r="Y80" s="26"/>
      <c r="Z80" s="26"/>
      <c r="AA80" s="26"/>
      <c r="AB80" s="26"/>
      <c r="AC80" s="26"/>
      <c r="AD80" s="26"/>
      <c r="AE80" s="26"/>
      <c r="AF80" s="26"/>
      <c r="AG80" s="26"/>
      <c r="AH80" s="26"/>
      <c r="AI80" s="26"/>
      <c r="AJ80" s="26"/>
      <c r="AK80" s="26"/>
      <c r="AL80" s="26"/>
      <c r="AM80" s="26"/>
      <c r="AN80" s="26"/>
      <c r="AO80" s="26"/>
      <c r="AP80" s="26"/>
      <c r="AQ80" s="26"/>
      <c r="AR80" s="26"/>
      <c r="AS80" s="26"/>
      <c r="AT80" s="26"/>
      <c r="AU80" s="26"/>
      <c r="AV80" s="26"/>
      <c r="AW80" s="26"/>
      <c r="AX80" s="26"/>
      <c r="AY80" s="26"/>
      <c r="AZ80" s="26"/>
      <c r="BA80" s="26"/>
      <c r="BB80" s="26"/>
      <c r="BC80" s="26"/>
      <c r="BD80" s="26"/>
      <c r="BE80" s="26"/>
      <c r="BF80" s="26"/>
      <c r="BG80" s="26"/>
      <c r="BH80" s="26"/>
      <c r="BI80" s="26"/>
      <c r="BJ80" s="26"/>
      <c r="BK80" s="26"/>
      <c r="BL80" s="26"/>
      <c r="BM80" s="26"/>
      <c r="BN80" s="26"/>
      <c r="BO80" s="26"/>
      <c r="BP80" s="26"/>
      <c r="BQ80" s="26"/>
      <c r="BR80" s="26"/>
      <c r="BS80" s="26"/>
      <c r="BT80" s="26"/>
      <c r="BU80" s="26"/>
      <c r="BV80" s="26"/>
      <c r="BW80" s="26"/>
      <c r="BX80" s="26"/>
      <c r="BY80" s="26"/>
      <c r="BZ80" s="26"/>
      <c r="CA80" s="26"/>
      <c r="CB80" s="26"/>
      <c r="CC80" s="26"/>
    </row>
    <row r="81" spans="2:81" x14ac:dyDescent="0.2">
      <c r="B81" s="26"/>
      <c r="C81" s="26"/>
      <c r="D81" s="26"/>
      <c r="E81" s="26"/>
      <c r="F81" s="26"/>
      <c r="G81" s="26"/>
      <c r="H81" s="26"/>
      <c r="I81" s="26"/>
      <c r="J81" s="26"/>
      <c r="K81" s="26"/>
      <c r="L81" s="26"/>
      <c r="M81" s="26"/>
      <c r="N81" s="26"/>
      <c r="O81" s="26"/>
      <c r="P81" s="26"/>
      <c r="Q81" s="26"/>
      <c r="R81" s="26"/>
      <c r="S81" s="26"/>
      <c r="T81" s="26"/>
      <c r="U81" s="26"/>
      <c r="V81" s="26"/>
      <c r="W81" s="26"/>
      <c r="X81" s="26"/>
      <c r="Y81" s="26"/>
      <c r="Z81" s="26"/>
      <c r="AA81" s="26"/>
      <c r="AB81" s="26"/>
      <c r="AC81" s="26"/>
      <c r="AD81" s="26"/>
      <c r="AE81" s="26"/>
      <c r="AF81" s="26"/>
      <c r="AG81" s="26"/>
      <c r="AH81" s="26"/>
      <c r="AI81" s="26"/>
      <c r="AJ81" s="26"/>
      <c r="AK81" s="26"/>
      <c r="AL81" s="26"/>
      <c r="AM81" s="26"/>
      <c r="AN81" s="26"/>
      <c r="AO81" s="26"/>
      <c r="AP81" s="26"/>
      <c r="AQ81" s="26"/>
      <c r="AR81" s="26"/>
      <c r="AS81" s="26"/>
      <c r="AT81" s="26"/>
      <c r="AU81" s="26"/>
      <c r="AV81" s="26"/>
      <c r="AW81" s="26"/>
      <c r="AX81" s="26"/>
      <c r="AY81" s="26"/>
      <c r="AZ81" s="26"/>
      <c r="BA81" s="26"/>
      <c r="BB81" s="26"/>
      <c r="BC81" s="26"/>
      <c r="BD81" s="26"/>
      <c r="BE81" s="26"/>
      <c r="BF81" s="26"/>
      <c r="BG81" s="26"/>
      <c r="BH81" s="26"/>
      <c r="BI81" s="26"/>
      <c r="BJ81" s="26"/>
      <c r="BK81" s="26"/>
      <c r="BL81" s="26"/>
      <c r="BM81" s="26"/>
      <c r="BN81" s="26"/>
      <c r="BO81" s="26"/>
      <c r="BP81" s="26"/>
      <c r="BQ81" s="26"/>
      <c r="BR81" s="26"/>
      <c r="BS81" s="26"/>
      <c r="BT81" s="26"/>
      <c r="BU81" s="26"/>
      <c r="BV81" s="26"/>
      <c r="BW81" s="26"/>
      <c r="BX81" s="26"/>
      <c r="BY81" s="26"/>
      <c r="BZ81" s="26"/>
      <c r="CA81" s="26"/>
      <c r="CB81" s="26"/>
      <c r="CC81" s="26"/>
    </row>
    <row r="82" spans="2:81" x14ac:dyDescent="0.2">
      <c r="B82" s="26"/>
      <c r="C82" s="26"/>
      <c r="D82" s="26"/>
      <c r="E82" s="26"/>
      <c r="F82" s="26"/>
      <c r="G82" s="26"/>
      <c r="H82" s="26"/>
      <c r="I82" s="26"/>
      <c r="J82" s="26"/>
      <c r="K82" s="26"/>
      <c r="L82" s="26"/>
      <c r="M82" s="26"/>
      <c r="N82" s="26"/>
      <c r="O82" s="26"/>
      <c r="P82" s="26"/>
      <c r="Q82" s="26"/>
      <c r="R82" s="26"/>
      <c r="S82" s="26"/>
      <c r="T82" s="26"/>
      <c r="U82" s="26"/>
      <c r="V82" s="26"/>
      <c r="W82" s="26"/>
      <c r="X82" s="26"/>
      <c r="Y82" s="26"/>
      <c r="Z82" s="26"/>
      <c r="AA82" s="26"/>
      <c r="AB82" s="26"/>
      <c r="AC82" s="26"/>
      <c r="AD82" s="26"/>
      <c r="AE82" s="26"/>
      <c r="AF82" s="26"/>
      <c r="AG82" s="26"/>
      <c r="AH82" s="26"/>
      <c r="AI82" s="26"/>
      <c r="AJ82" s="26"/>
      <c r="AK82" s="26"/>
      <c r="AL82" s="26"/>
      <c r="AM82" s="26"/>
      <c r="AN82" s="26"/>
      <c r="AO82" s="26"/>
      <c r="AP82" s="26"/>
      <c r="AQ82" s="26"/>
      <c r="AR82" s="26"/>
      <c r="AS82" s="26"/>
      <c r="AT82" s="26"/>
      <c r="AU82" s="26"/>
      <c r="AV82" s="26"/>
      <c r="AW82" s="26"/>
      <c r="AX82" s="26"/>
      <c r="AY82" s="26"/>
      <c r="AZ82" s="26"/>
      <c r="BA82" s="26"/>
      <c r="BB82" s="26"/>
      <c r="BC82" s="26"/>
      <c r="BD82" s="26"/>
      <c r="BE82" s="26"/>
      <c r="BF82" s="26"/>
      <c r="BG82" s="26"/>
      <c r="BH82" s="26"/>
      <c r="BI82" s="26"/>
      <c r="BJ82" s="26"/>
      <c r="BK82" s="26"/>
      <c r="BL82" s="26"/>
      <c r="BM82" s="26"/>
      <c r="BN82" s="26"/>
      <c r="BO82" s="26"/>
      <c r="BP82" s="26"/>
      <c r="BQ82" s="26"/>
      <c r="BR82" s="26"/>
      <c r="BS82" s="26"/>
      <c r="BT82" s="26"/>
      <c r="BU82" s="26"/>
      <c r="BV82" s="26"/>
      <c r="BW82" s="26"/>
      <c r="BX82" s="26"/>
      <c r="BY82" s="26"/>
      <c r="BZ82" s="26"/>
      <c r="CA82" s="26"/>
      <c r="CB82" s="26"/>
      <c r="CC82" s="26"/>
    </row>
    <row r="83" spans="2:81" x14ac:dyDescent="0.2">
      <c r="B83" s="26"/>
      <c r="C83" s="26"/>
      <c r="D83" s="26"/>
      <c r="E83" s="26"/>
      <c r="F83" s="26"/>
      <c r="G83" s="26"/>
      <c r="H83" s="26"/>
      <c r="I83" s="26"/>
      <c r="J83" s="26"/>
      <c r="K83" s="26"/>
      <c r="L83" s="26"/>
      <c r="M83" s="26"/>
      <c r="N83" s="26"/>
      <c r="O83" s="26"/>
      <c r="P83" s="26"/>
      <c r="Q83" s="26"/>
      <c r="R83" s="26"/>
      <c r="S83" s="26"/>
      <c r="T83" s="26"/>
      <c r="U83" s="26"/>
      <c r="V83" s="26"/>
      <c r="W83" s="26"/>
      <c r="X83" s="26"/>
      <c r="Y83" s="26"/>
      <c r="Z83" s="26"/>
      <c r="AA83" s="26"/>
      <c r="AB83" s="26"/>
      <c r="AC83" s="26"/>
      <c r="AD83" s="26"/>
      <c r="AE83" s="26"/>
      <c r="AF83" s="26"/>
      <c r="AG83" s="26"/>
      <c r="AH83" s="26"/>
      <c r="AI83" s="26"/>
      <c r="AJ83" s="26"/>
      <c r="AK83" s="26"/>
      <c r="AL83" s="26"/>
      <c r="AM83" s="26"/>
      <c r="AN83" s="26"/>
      <c r="AO83" s="26"/>
      <c r="AP83" s="26"/>
      <c r="AQ83" s="26"/>
      <c r="AR83" s="26"/>
      <c r="AS83" s="26"/>
      <c r="AT83" s="26"/>
      <c r="AU83" s="26"/>
      <c r="AV83" s="26"/>
      <c r="AW83" s="26"/>
      <c r="AX83" s="26"/>
      <c r="AY83" s="26"/>
      <c r="AZ83" s="26"/>
      <c r="BA83" s="26"/>
      <c r="BB83" s="26"/>
      <c r="BC83" s="26"/>
      <c r="BD83" s="26"/>
      <c r="BE83" s="26"/>
      <c r="BF83" s="26"/>
      <c r="BG83" s="26"/>
      <c r="BH83" s="26"/>
      <c r="BI83" s="26"/>
      <c r="BJ83" s="26"/>
      <c r="BK83" s="26"/>
      <c r="BL83" s="26"/>
      <c r="BM83" s="26"/>
      <c r="BN83" s="26"/>
      <c r="BO83" s="26"/>
      <c r="BP83" s="26"/>
      <c r="BQ83" s="26"/>
      <c r="BR83" s="26"/>
      <c r="BS83" s="26"/>
      <c r="BT83" s="26"/>
      <c r="BU83" s="26"/>
      <c r="BV83" s="26"/>
      <c r="BW83" s="26"/>
      <c r="BX83" s="26"/>
      <c r="BY83" s="26"/>
      <c r="BZ83" s="26"/>
      <c r="CA83" s="26"/>
      <c r="CB83" s="26"/>
      <c r="CC83" s="26"/>
    </row>
    <row r="84" spans="2:81" x14ac:dyDescent="0.2">
      <c r="B84" s="26"/>
      <c r="C84" s="26"/>
      <c r="D84" s="26"/>
      <c r="E84" s="26"/>
      <c r="F84" s="26"/>
      <c r="G84" s="26"/>
      <c r="H84" s="26"/>
      <c r="I84" s="26"/>
      <c r="J84" s="26"/>
      <c r="K84" s="26"/>
      <c r="L84" s="26"/>
      <c r="M84" s="26"/>
      <c r="N84" s="26"/>
      <c r="O84" s="26"/>
      <c r="P84" s="26"/>
      <c r="Q84" s="26"/>
      <c r="R84" s="26"/>
      <c r="S84" s="26"/>
      <c r="T84" s="26"/>
      <c r="U84" s="26"/>
      <c r="V84" s="26"/>
      <c r="W84" s="26"/>
      <c r="X84" s="26"/>
      <c r="Y84" s="26"/>
      <c r="Z84" s="26"/>
      <c r="AA84" s="26"/>
      <c r="AB84" s="26"/>
      <c r="AC84" s="26"/>
      <c r="AD84" s="26"/>
      <c r="AE84" s="26"/>
      <c r="AF84" s="26"/>
      <c r="AG84" s="26"/>
      <c r="AH84" s="26"/>
      <c r="AI84" s="26"/>
      <c r="AJ84" s="26"/>
      <c r="AK84" s="26"/>
      <c r="AL84" s="26"/>
      <c r="AM84" s="26"/>
      <c r="AN84" s="26"/>
      <c r="AO84" s="26"/>
      <c r="AP84" s="26"/>
      <c r="AQ84" s="26"/>
      <c r="AR84" s="26"/>
      <c r="AS84" s="26"/>
      <c r="AT84" s="26"/>
      <c r="AU84" s="26"/>
      <c r="AV84" s="26"/>
      <c r="AW84" s="26"/>
      <c r="AX84" s="26"/>
      <c r="AY84" s="26"/>
      <c r="AZ84" s="26"/>
      <c r="BA84" s="26"/>
      <c r="BB84" s="26"/>
      <c r="BC84" s="26"/>
      <c r="BD84" s="26"/>
      <c r="BE84" s="26"/>
      <c r="BF84" s="26"/>
      <c r="BG84" s="26"/>
      <c r="BH84" s="26"/>
      <c r="BI84" s="26"/>
      <c r="BJ84" s="26"/>
      <c r="BK84" s="26"/>
      <c r="BL84" s="26"/>
      <c r="BM84" s="26"/>
      <c r="BN84" s="26"/>
      <c r="BO84" s="26"/>
      <c r="BP84" s="26"/>
      <c r="BQ84" s="26"/>
      <c r="BR84" s="26"/>
      <c r="BS84" s="26"/>
      <c r="BT84" s="26"/>
      <c r="BU84" s="26"/>
      <c r="BV84" s="26"/>
      <c r="BW84" s="26"/>
      <c r="BX84" s="26"/>
      <c r="BY84" s="26"/>
      <c r="BZ84" s="26"/>
      <c r="CA84" s="26"/>
      <c r="CB84" s="26"/>
      <c r="CC84" s="26"/>
    </row>
    <row r="85" spans="2:81" x14ac:dyDescent="0.2">
      <c r="B85" s="26"/>
      <c r="C85" s="26"/>
      <c r="D85" s="26"/>
      <c r="E85" s="26"/>
      <c r="F85" s="26"/>
      <c r="G85" s="26"/>
      <c r="H85" s="26"/>
      <c r="I85" s="26"/>
      <c r="J85" s="26"/>
      <c r="K85" s="26"/>
      <c r="L85" s="26"/>
      <c r="M85" s="26"/>
      <c r="N85" s="26"/>
      <c r="O85" s="26"/>
      <c r="P85" s="26"/>
      <c r="Q85" s="26"/>
      <c r="R85" s="26"/>
      <c r="S85" s="26"/>
      <c r="T85" s="26"/>
      <c r="U85" s="26"/>
      <c r="V85" s="26"/>
      <c r="W85" s="26"/>
      <c r="X85" s="26"/>
      <c r="Y85" s="26"/>
      <c r="Z85" s="26"/>
      <c r="AA85" s="26"/>
      <c r="AB85" s="26"/>
      <c r="AC85" s="26"/>
      <c r="AD85" s="26"/>
      <c r="AE85" s="26"/>
      <c r="AF85" s="26"/>
      <c r="AG85" s="26"/>
      <c r="AH85" s="26"/>
      <c r="AI85" s="26"/>
      <c r="AJ85" s="26"/>
      <c r="AK85" s="26"/>
      <c r="AL85" s="26"/>
      <c r="AM85" s="26"/>
      <c r="AN85" s="26"/>
      <c r="AO85" s="26"/>
      <c r="AP85" s="26"/>
      <c r="AQ85" s="26"/>
      <c r="AR85" s="26"/>
      <c r="AS85" s="26"/>
      <c r="AT85" s="26"/>
      <c r="AU85" s="26"/>
      <c r="AV85" s="26"/>
      <c r="AW85" s="26"/>
      <c r="AX85" s="26"/>
      <c r="AY85" s="26"/>
      <c r="AZ85" s="26"/>
      <c r="BA85" s="26"/>
      <c r="BB85" s="26"/>
      <c r="BC85" s="26"/>
      <c r="BD85" s="26"/>
      <c r="BE85" s="26"/>
      <c r="BF85" s="26"/>
      <c r="BG85" s="26"/>
      <c r="BH85" s="26"/>
      <c r="BI85" s="26"/>
      <c r="BJ85" s="26"/>
      <c r="BK85" s="26"/>
      <c r="BL85" s="26"/>
      <c r="BM85" s="26"/>
      <c r="BN85" s="26"/>
      <c r="BO85" s="26"/>
      <c r="BP85" s="26"/>
      <c r="BQ85" s="26"/>
      <c r="BR85" s="26"/>
      <c r="BS85" s="26"/>
      <c r="BT85" s="26"/>
      <c r="BU85" s="26"/>
      <c r="BV85" s="26"/>
      <c r="BW85" s="26"/>
      <c r="BX85" s="26"/>
      <c r="BY85" s="26"/>
      <c r="BZ85" s="26"/>
      <c r="CA85" s="26"/>
      <c r="CB85" s="26"/>
      <c r="CC85" s="26"/>
    </row>
    <row r="86" spans="2:81" x14ac:dyDescent="0.2">
      <c r="B86" s="26"/>
      <c r="C86" s="26"/>
      <c r="D86" s="26"/>
      <c r="E86" s="26"/>
      <c r="F86" s="26"/>
      <c r="G86" s="26"/>
      <c r="H86" s="26"/>
      <c r="I86" s="26"/>
      <c r="J86" s="26"/>
      <c r="K86" s="26"/>
      <c r="L86" s="26"/>
      <c r="M86" s="26"/>
      <c r="N86" s="26"/>
      <c r="O86" s="26"/>
      <c r="P86" s="26"/>
      <c r="Q86" s="26"/>
      <c r="R86" s="26"/>
      <c r="S86" s="26"/>
      <c r="T86" s="26"/>
      <c r="U86" s="26"/>
      <c r="V86" s="26"/>
      <c r="W86" s="26"/>
      <c r="X86" s="26"/>
      <c r="Y86" s="26"/>
      <c r="Z86" s="26"/>
      <c r="AA86" s="26"/>
      <c r="AB86" s="26"/>
      <c r="AC86" s="26"/>
      <c r="AD86" s="26"/>
      <c r="AE86" s="26"/>
      <c r="AF86" s="26"/>
      <c r="AG86" s="26"/>
      <c r="AH86" s="26"/>
      <c r="AI86" s="26"/>
      <c r="AJ86" s="26"/>
      <c r="AK86" s="26"/>
      <c r="AL86" s="26"/>
      <c r="AM86" s="26"/>
      <c r="AN86" s="26"/>
      <c r="AO86" s="26"/>
      <c r="AP86" s="26"/>
      <c r="AQ86" s="26"/>
      <c r="AR86" s="26"/>
      <c r="AS86" s="26"/>
      <c r="AT86" s="26"/>
      <c r="AU86" s="26"/>
      <c r="AV86" s="26"/>
      <c r="AW86" s="26"/>
      <c r="AX86" s="26"/>
      <c r="AY86" s="26"/>
      <c r="AZ86" s="26"/>
      <c r="BA86" s="26"/>
      <c r="BB86" s="26"/>
      <c r="BC86" s="26"/>
      <c r="BD86" s="26"/>
      <c r="BE86" s="26"/>
      <c r="BF86" s="26"/>
      <c r="BG86" s="26"/>
      <c r="BH86" s="26"/>
      <c r="BI86" s="26"/>
      <c r="BJ86" s="26"/>
      <c r="BK86" s="26"/>
      <c r="BL86" s="26"/>
      <c r="BM86" s="26"/>
      <c r="BN86" s="26"/>
      <c r="BO86" s="26"/>
      <c r="BP86" s="26"/>
      <c r="BQ86" s="26"/>
      <c r="BR86" s="26"/>
      <c r="BS86" s="26"/>
      <c r="BT86" s="26"/>
      <c r="BU86" s="26"/>
      <c r="BV86" s="26"/>
      <c r="BW86" s="26"/>
      <c r="BX86" s="26"/>
      <c r="BY86" s="26"/>
      <c r="BZ86" s="26"/>
      <c r="CA86" s="26"/>
      <c r="CB86" s="26"/>
      <c r="CC86" s="26"/>
    </row>
    <row r="87" spans="2:81" x14ac:dyDescent="0.2">
      <c r="B87" s="26"/>
      <c r="C87" s="26"/>
      <c r="D87" s="26"/>
      <c r="E87" s="26"/>
      <c r="F87" s="26"/>
      <c r="G87" s="26"/>
      <c r="H87" s="26"/>
      <c r="I87" s="26"/>
      <c r="J87" s="26"/>
      <c r="K87" s="26"/>
      <c r="L87" s="26"/>
      <c r="M87" s="26"/>
      <c r="N87" s="26"/>
      <c r="O87" s="26"/>
      <c r="P87" s="26"/>
      <c r="Q87" s="26"/>
      <c r="R87" s="26"/>
      <c r="S87" s="26"/>
      <c r="T87" s="26"/>
      <c r="U87" s="26"/>
      <c r="V87" s="26"/>
      <c r="W87" s="26"/>
      <c r="X87" s="26"/>
      <c r="Y87" s="26"/>
      <c r="Z87" s="26"/>
      <c r="AA87" s="26"/>
      <c r="AB87" s="26"/>
      <c r="AC87" s="26"/>
      <c r="AD87" s="26"/>
      <c r="AE87" s="26"/>
      <c r="AF87" s="26"/>
      <c r="AG87" s="26"/>
      <c r="AH87" s="26"/>
      <c r="AI87" s="26"/>
      <c r="AJ87" s="26"/>
      <c r="AK87" s="26"/>
      <c r="AL87" s="26"/>
      <c r="AM87" s="26"/>
      <c r="AN87" s="26"/>
      <c r="AO87" s="26"/>
      <c r="AP87" s="26"/>
      <c r="AQ87" s="26"/>
      <c r="AR87" s="26"/>
      <c r="AS87" s="26"/>
      <c r="AT87" s="26"/>
      <c r="AU87" s="26"/>
      <c r="AV87" s="26"/>
      <c r="AW87" s="26"/>
      <c r="AX87" s="26"/>
      <c r="AY87" s="26"/>
      <c r="AZ87" s="26"/>
      <c r="BA87" s="26"/>
      <c r="BB87" s="26"/>
      <c r="BC87" s="26"/>
      <c r="BD87" s="26"/>
      <c r="BE87" s="26"/>
      <c r="BF87" s="26"/>
      <c r="BG87" s="26"/>
      <c r="BH87" s="26"/>
      <c r="BI87" s="26"/>
      <c r="BJ87" s="26"/>
      <c r="BK87" s="26"/>
      <c r="BL87" s="26"/>
      <c r="BM87" s="26"/>
      <c r="BN87" s="26"/>
      <c r="BO87" s="26"/>
      <c r="BP87" s="26"/>
      <c r="BQ87" s="26"/>
      <c r="BR87" s="26"/>
      <c r="BS87" s="26"/>
      <c r="BT87" s="26"/>
      <c r="BU87" s="26"/>
      <c r="BV87" s="26"/>
      <c r="BW87" s="26"/>
      <c r="BX87" s="26"/>
      <c r="BY87" s="26"/>
      <c r="BZ87" s="26"/>
      <c r="CA87" s="26"/>
      <c r="CB87" s="26"/>
      <c r="CC87" s="26"/>
    </row>
    <row r="88" spans="2:81" x14ac:dyDescent="0.2">
      <c r="B88" s="26"/>
      <c r="C88" s="26"/>
      <c r="D88" s="26"/>
      <c r="E88" s="26"/>
      <c r="F88" s="26"/>
      <c r="G88" s="26"/>
      <c r="H88" s="26"/>
      <c r="I88" s="26"/>
      <c r="J88" s="26"/>
      <c r="K88" s="26"/>
      <c r="L88" s="26"/>
      <c r="M88" s="26"/>
      <c r="N88" s="26"/>
      <c r="O88" s="26"/>
      <c r="P88" s="26"/>
      <c r="Q88" s="26"/>
      <c r="R88" s="26"/>
      <c r="S88" s="26"/>
      <c r="T88" s="26"/>
      <c r="U88" s="26"/>
      <c r="V88" s="26"/>
      <c r="W88" s="26"/>
      <c r="X88" s="26"/>
      <c r="Y88" s="26"/>
      <c r="Z88" s="26"/>
      <c r="AA88" s="26"/>
      <c r="AB88" s="26"/>
      <c r="AC88" s="26"/>
      <c r="AD88" s="26"/>
      <c r="AE88" s="26"/>
      <c r="AF88" s="26"/>
      <c r="AG88" s="26"/>
      <c r="AH88" s="26"/>
      <c r="AI88" s="26"/>
      <c r="AJ88" s="26"/>
      <c r="AK88" s="26"/>
      <c r="AL88" s="26"/>
      <c r="AM88" s="26"/>
      <c r="AN88" s="26"/>
      <c r="AO88" s="26"/>
      <c r="AP88" s="26"/>
      <c r="AQ88" s="26"/>
      <c r="AR88" s="26"/>
      <c r="AS88" s="26"/>
      <c r="AT88" s="26"/>
      <c r="AU88" s="26"/>
      <c r="AV88" s="26"/>
      <c r="AW88" s="26"/>
      <c r="AX88" s="26"/>
      <c r="AY88" s="26"/>
      <c r="AZ88" s="26"/>
      <c r="BA88" s="26"/>
      <c r="BB88" s="26"/>
      <c r="BC88" s="26"/>
      <c r="BD88" s="26"/>
      <c r="BE88" s="26"/>
      <c r="BF88" s="26"/>
      <c r="BG88" s="26"/>
      <c r="BH88" s="26"/>
      <c r="BI88" s="26"/>
      <c r="BJ88" s="26"/>
      <c r="BK88" s="26"/>
      <c r="BL88" s="26"/>
      <c r="BM88" s="26"/>
      <c r="BN88" s="26"/>
      <c r="BO88" s="26"/>
      <c r="BP88" s="26"/>
      <c r="BQ88" s="26"/>
      <c r="BR88" s="26"/>
      <c r="BS88" s="26"/>
      <c r="BT88" s="26"/>
      <c r="BU88" s="26"/>
      <c r="BV88" s="26"/>
      <c r="BW88" s="26"/>
      <c r="BX88" s="26"/>
      <c r="BY88" s="26"/>
      <c r="BZ88" s="26"/>
      <c r="CA88" s="26"/>
      <c r="CB88" s="26"/>
      <c r="CC88" s="26"/>
    </row>
    <row r="89" spans="2:81" x14ac:dyDescent="0.2">
      <c r="B89" s="26"/>
      <c r="C89" s="26"/>
      <c r="D89" s="26"/>
      <c r="E89" s="26"/>
      <c r="F89" s="26"/>
      <c r="G89" s="26"/>
      <c r="H89" s="26"/>
      <c r="I89" s="26"/>
      <c r="J89" s="26"/>
      <c r="K89" s="26"/>
      <c r="L89" s="26"/>
      <c r="M89" s="26"/>
      <c r="N89" s="26"/>
      <c r="O89" s="26"/>
      <c r="P89" s="26"/>
      <c r="Q89" s="26"/>
      <c r="R89" s="26"/>
      <c r="S89" s="26"/>
      <c r="T89" s="26"/>
      <c r="U89" s="26"/>
      <c r="V89" s="26"/>
      <c r="W89" s="26"/>
      <c r="X89" s="26"/>
      <c r="Y89" s="26"/>
      <c r="Z89" s="26"/>
      <c r="AA89" s="26"/>
      <c r="AB89" s="26"/>
      <c r="AC89" s="26"/>
      <c r="AD89" s="26"/>
      <c r="AE89" s="26"/>
      <c r="AF89" s="26"/>
      <c r="AG89" s="26"/>
      <c r="AH89" s="26"/>
      <c r="AI89" s="26"/>
      <c r="AJ89" s="26"/>
      <c r="AK89" s="26"/>
      <c r="AL89" s="26"/>
      <c r="AM89" s="26"/>
      <c r="AN89" s="26"/>
      <c r="AO89" s="26"/>
      <c r="AP89" s="26"/>
      <c r="AQ89" s="26"/>
      <c r="AR89" s="26"/>
      <c r="AS89" s="26"/>
      <c r="AT89" s="26"/>
      <c r="AU89" s="26"/>
      <c r="AV89" s="26"/>
      <c r="AW89" s="26"/>
      <c r="AX89" s="26"/>
      <c r="AY89" s="26"/>
      <c r="AZ89" s="26"/>
      <c r="BA89" s="26"/>
      <c r="BB89" s="26"/>
      <c r="BC89" s="26"/>
      <c r="BD89" s="26"/>
      <c r="BE89" s="26"/>
      <c r="BF89" s="26"/>
      <c r="BG89" s="26"/>
      <c r="BH89" s="26"/>
      <c r="BI89" s="26"/>
      <c r="BJ89" s="26"/>
      <c r="BK89" s="26"/>
      <c r="BL89" s="26"/>
      <c r="BM89" s="26"/>
      <c r="BN89" s="26"/>
      <c r="BO89" s="26"/>
      <c r="BP89" s="26"/>
      <c r="BQ89" s="26"/>
      <c r="BR89" s="26"/>
      <c r="BS89" s="26"/>
      <c r="BT89" s="26"/>
      <c r="BU89" s="26"/>
      <c r="BV89" s="26"/>
      <c r="BW89" s="26"/>
      <c r="BX89" s="26"/>
      <c r="BY89" s="26"/>
      <c r="BZ89" s="26"/>
      <c r="CA89" s="26"/>
      <c r="CB89" s="26"/>
      <c r="CC89" s="26"/>
    </row>
    <row r="90" spans="2:81" x14ac:dyDescent="0.2">
      <c r="B90" s="26"/>
      <c r="C90" s="26"/>
      <c r="D90" s="26"/>
      <c r="E90" s="26"/>
      <c r="F90" s="26"/>
      <c r="G90" s="26"/>
      <c r="H90" s="26"/>
      <c r="I90" s="26"/>
      <c r="J90" s="26"/>
      <c r="K90" s="26"/>
      <c r="L90" s="26"/>
      <c r="M90" s="26"/>
      <c r="N90" s="26"/>
      <c r="O90" s="26"/>
      <c r="P90" s="26"/>
      <c r="Q90" s="26"/>
      <c r="R90" s="26"/>
      <c r="S90" s="26"/>
      <c r="T90" s="26"/>
      <c r="U90" s="26"/>
      <c r="V90" s="26"/>
      <c r="W90" s="26"/>
      <c r="X90" s="26"/>
      <c r="Y90" s="26"/>
      <c r="Z90" s="26"/>
      <c r="AA90" s="26"/>
      <c r="AB90" s="26"/>
      <c r="AC90" s="26"/>
      <c r="AD90" s="26"/>
      <c r="AE90" s="26"/>
      <c r="AF90" s="26"/>
      <c r="AG90" s="26"/>
      <c r="AH90" s="26"/>
      <c r="AI90" s="26"/>
      <c r="AJ90" s="26"/>
      <c r="AK90" s="26"/>
      <c r="AL90" s="26"/>
      <c r="AM90" s="26"/>
      <c r="AN90" s="26"/>
      <c r="AO90" s="26"/>
      <c r="AP90" s="26"/>
      <c r="AQ90" s="26"/>
      <c r="AR90" s="26"/>
      <c r="AS90" s="26"/>
      <c r="AT90" s="26"/>
      <c r="AU90" s="26"/>
      <c r="AV90" s="26"/>
      <c r="AW90" s="26"/>
      <c r="AX90" s="26"/>
      <c r="AY90" s="26"/>
      <c r="AZ90" s="26"/>
      <c r="BA90" s="26"/>
      <c r="BB90" s="26"/>
      <c r="BC90" s="26"/>
      <c r="BD90" s="26"/>
      <c r="BE90" s="26"/>
      <c r="BF90" s="26"/>
      <c r="BG90" s="26"/>
      <c r="BH90" s="26"/>
      <c r="BI90" s="26"/>
      <c r="BJ90" s="26"/>
      <c r="BK90" s="26"/>
      <c r="BL90" s="26"/>
      <c r="BM90" s="26"/>
      <c r="BN90" s="26"/>
      <c r="BO90" s="26"/>
      <c r="BP90" s="26"/>
      <c r="BQ90" s="26"/>
      <c r="BR90" s="26"/>
      <c r="BS90" s="26"/>
      <c r="BT90" s="26"/>
      <c r="BU90" s="26"/>
      <c r="BV90" s="26"/>
      <c r="BW90" s="26"/>
      <c r="BX90" s="26"/>
      <c r="BY90" s="26"/>
      <c r="BZ90" s="26"/>
      <c r="CA90" s="26"/>
      <c r="CB90" s="26"/>
      <c r="CC90" s="26"/>
    </row>
    <row r="91" spans="2:81" x14ac:dyDescent="0.2">
      <c r="B91" s="26"/>
      <c r="C91" s="26"/>
      <c r="D91" s="26"/>
      <c r="E91" s="26"/>
      <c r="F91" s="26"/>
      <c r="G91" s="26"/>
      <c r="H91" s="26"/>
      <c r="I91" s="26"/>
      <c r="J91" s="26"/>
      <c r="K91" s="26"/>
      <c r="L91" s="26"/>
      <c r="M91" s="26"/>
      <c r="N91" s="26"/>
      <c r="O91" s="26"/>
      <c r="P91" s="26"/>
      <c r="Q91" s="26"/>
      <c r="R91" s="26"/>
      <c r="S91" s="26"/>
      <c r="T91" s="26"/>
      <c r="U91" s="26"/>
      <c r="V91" s="26"/>
      <c r="W91" s="26"/>
      <c r="X91" s="26"/>
      <c r="Y91" s="26"/>
      <c r="Z91" s="26"/>
      <c r="AA91" s="26"/>
      <c r="AB91" s="26"/>
      <c r="AC91" s="26"/>
      <c r="AD91" s="26"/>
      <c r="AE91" s="26"/>
      <c r="AF91" s="26"/>
      <c r="AG91" s="26"/>
      <c r="AH91" s="26"/>
      <c r="AI91" s="26"/>
      <c r="AJ91" s="26"/>
      <c r="AK91" s="26"/>
      <c r="AL91" s="26"/>
      <c r="AM91" s="26"/>
      <c r="AN91" s="26"/>
      <c r="AO91" s="26"/>
      <c r="AP91" s="26"/>
      <c r="AQ91" s="26"/>
      <c r="AR91" s="26"/>
      <c r="AS91" s="26"/>
      <c r="AT91" s="26"/>
      <c r="AU91" s="26"/>
      <c r="AV91" s="26"/>
      <c r="AW91" s="26"/>
      <c r="AX91" s="26"/>
      <c r="AY91" s="26"/>
      <c r="AZ91" s="26"/>
      <c r="BA91" s="26"/>
      <c r="BB91" s="26"/>
      <c r="BC91" s="26"/>
      <c r="BD91" s="26"/>
      <c r="BE91" s="26"/>
      <c r="BF91" s="26"/>
      <c r="BG91" s="26"/>
      <c r="BH91" s="26"/>
      <c r="BI91" s="26"/>
      <c r="BJ91" s="26"/>
      <c r="BK91" s="26"/>
      <c r="BL91" s="26"/>
      <c r="BM91" s="26"/>
      <c r="BN91" s="26"/>
      <c r="BO91" s="26"/>
      <c r="BP91" s="26"/>
      <c r="BQ91" s="26"/>
      <c r="BR91" s="26"/>
      <c r="BS91" s="26"/>
      <c r="BT91" s="26"/>
      <c r="BU91" s="26"/>
      <c r="BV91" s="26"/>
      <c r="BW91" s="26"/>
      <c r="BX91" s="26"/>
      <c r="BY91" s="26"/>
      <c r="BZ91" s="26"/>
      <c r="CA91" s="26"/>
      <c r="CB91" s="26"/>
      <c r="CC91" s="26"/>
    </row>
    <row r="92" spans="2:81" x14ac:dyDescent="0.2">
      <c r="B92" s="26"/>
      <c r="C92" s="26"/>
      <c r="D92" s="26"/>
      <c r="E92" s="26"/>
      <c r="F92" s="26"/>
      <c r="G92" s="26"/>
      <c r="H92" s="26"/>
      <c r="I92" s="26"/>
      <c r="J92" s="26"/>
      <c r="K92" s="26"/>
      <c r="L92" s="26"/>
      <c r="M92" s="26"/>
      <c r="N92" s="26"/>
      <c r="O92" s="26"/>
      <c r="P92" s="26"/>
      <c r="Q92" s="26"/>
      <c r="R92" s="26"/>
      <c r="S92" s="26"/>
      <c r="T92" s="26"/>
      <c r="U92" s="26"/>
      <c r="V92" s="26"/>
      <c r="W92" s="26"/>
      <c r="X92" s="26"/>
      <c r="Y92" s="26"/>
      <c r="Z92" s="26"/>
      <c r="AA92" s="26"/>
      <c r="AB92" s="26"/>
      <c r="AC92" s="26"/>
      <c r="AD92" s="26"/>
      <c r="AE92" s="26"/>
      <c r="AF92" s="26"/>
      <c r="AG92" s="26"/>
      <c r="AH92" s="26"/>
      <c r="AI92" s="26"/>
      <c r="AJ92" s="26"/>
      <c r="AK92" s="26"/>
      <c r="AL92" s="26"/>
      <c r="AM92" s="26"/>
      <c r="AN92" s="26"/>
      <c r="AO92" s="26"/>
      <c r="AP92" s="26"/>
      <c r="AQ92" s="26"/>
      <c r="AR92" s="26"/>
      <c r="AS92" s="26"/>
      <c r="AT92" s="26"/>
      <c r="AU92" s="26"/>
      <c r="AV92" s="26"/>
      <c r="AW92" s="26"/>
      <c r="AX92" s="26"/>
      <c r="AY92" s="26"/>
      <c r="AZ92" s="26"/>
      <c r="BA92" s="26"/>
      <c r="BB92" s="26"/>
      <c r="BC92" s="26"/>
      <c r="BD92" s="26"/>
      <c r="BE92" s="26"/>
      <c r="BF92" s="26"/>
      <c r="BG92" s="26"/>
      <c r="BH92" s="26"/>
      <c r="BI92" s="26"/>
      <c r="BJ92" s="26"/>
      <c r="BK92" s="26"/>
      <c r="BL92" s="26"/>
      <c r="BM92" s="26"/>
      <c r="BN92" s="26"/>
      <c r="BO92" s="26"/>
      <c r="BP92" s="26"/>
      <c r="BQ92" s="26"/>
      <c r="BR92" s="26"/>
      <c r="BS92" s="26"/>
      <c r="BT92" s="26"/>
      <c r="BU92" s="26"/>
      <c r="BV92" s="26"/>
      <c r="BW92" s="26"/>
      <c r="BX92" s="26"/>
      <c r="BY92" s="26"/>
      <c r="BZ92" s="26"/>
      <c r="CA92" s="26"/>
      <c r="CB92" s="26"/>
      <c r="CC92" s="26"/>
    </row>
    <row r="93" spans="2:81" x14ac:dyDescent="0.2">
      <c r="B93" s="26"/>
      <c r="C93" s="26"/>
      <c r="D93" s="26"/>
      <c r="E93" s="26"/>
      <c r="F93" s="26"/>
      <c r="G93" s="26"/>
      <c r="H93" s="26"/>
      <c r="I93" s="26"/>
      <c r="J93" s="26"/>
      <c r="K93" s="26"/>
      <c r="L93" s="26"/>
      <c r="M93" s="26"/>
      <c r="N93" s="26"/>
      <c r="O93" s="26"/>
      <c r="P93" s="26"/>
      <c r="Q93" s="26"/>
      <c r="R93" s="26"/>
      <c r="S93" s="26"/>
      <c r="T93" s="26"/>
      <c r="U93" s="26"/>
      <c r="V93" s="26"/>
      <c r="W93" s="26"/>
      <c r="X93" s="26"/>
      <c r="Y93" s="26"/>
      <c r="Z93" s="26"/>
      <c r="AA93" s="26"/>
      <c r="AB93" s="26"/>
      <c r="AC93" s="26"/>
      <c r="AD93" s="26"/>
      <c r="AE93" s="26"/>
      <c r="AF93" s="26"/>
      <c r="AG93" s="26"/>
      <c r="AH93" s="26"/>
      <c r="AI93" s="26"/>
      <c r="AJ93" s="26"/>
      <c r="AK93" s="26"/>
      <c r="AL93" s="26"/>
      <c r="AM93" s="26"/>
      <c r="AN93" s="26"/>
      <c r="AO93" s="26"/>
      <c r="AP93" s="26"/>
      <c r="AQ93" s="26"/>
      <c r="AR93" s="26"/>
      <c r="AS93" s="26"/>
      <c r="AT93" s="26"/>
      <c r="AU93" s="26"/>
      <c r="AV93" s="26"/>
      <c r="AW93" s="26"/>
      <c r="AX93" s="26"/>
      <c r="AY93" s="26"/>
      <c r="AZ93" s="26"/>
      <c r="BA93" s="26"/>
      <c r="BB93" s="26"/>
      <c r="BC93" s="26"/>
      <c r="BD93" s="26"/>
      <c r="BE93" s="26"/>
      <c r="BF93" s="26"/>
      <c r="BG93" s="26"/>
      <c r="BH93" s="26"/>
      <c r="BI93" s="26"/>
      <c r="BJ93" s="26"/>
      <c r="BK93" s="26"/>
      <c r="BL93" s="26"/>
      <c r="BM93" s="26"/>
      <c r="BN93" s="26"/>
      <c r="BO93" s="26"/>
      <c r="BP93" s="26"/>
      <c r="BQ93" s="26"/>
      <c r="BR93" s="26"/>
      <c r="BS93" s="26"/>
      <c r="BT93" s="26"/>
      <c r="BU93" s="26"/>
      <c r="BV93" s="26"/>
      <c r="BW93" s="26"/>
      <c r="BX93" s="26"/>
      <c r="BY93" s="26"/>
      <c r="BZ93" s="26"/>
      <c r="CA93" s="26"/>
      <c r="CB93" s="26"/>
      <c r="CC93" s="26"/>
    </row>
    <row r="94" spans="2:81" x14ac:dyDescent="0.2">
      <c r="B94" s="26"/>
      <c r="C94" s="26"/>
      <c r="D94" s="26"/>
      <c r="E94" s="26"/>
      <c r="F94" s="26"/>
      <c r="G94" s="26"/>
      <c r="H94" s="26"/>
      <c r="I94" s="26"/>
      <c r="J94" s="26"/>
      <c r="K94" s="26"/>
      <c r="L94" s="26"/>
      <c r="M94" s="26"/>
      <c r="N94" s="26"/>
      <c r="O94" s="26"/>
      <c r="P94" s="26"/>
      <c r="Q94" s="26"/>
      <c r="R94" s="26"/>
      <c r="S94" s="26"/>
      <c r="T94" s="26"/>
      <c r="U94" s="26"/>
      <c r="V94" s="26"/>
      <c r="W94" s="26"/>
      <c r="X94" s="26"/>
      <c r="Y94" s="26"/>
      <c r="Z94" s="26"/>
      <c r="AA94" s="26"/>
      <c r="AB94" s="26"/>
      <c r="AC94" s="26"/>
      <c r="AD94" s="26"/>
      <c r="AE94" s="26"/>
      <c r="AF94" s="26"/>
      <c r="AG94" s="26"/>
      <c r="AH94" s="26"/>
      <c r="AI94" s="26"/>
      <c r="AJ94" s="26"/>
      <c r="AK94" s="26"/>
      <c r="AL94" s="26"/>
      <c r="AM94" s="26"/>
      <c r="AN94" s="26"/>
      <c r="AO94" s="26"/>
      <c r="AP94" s="26"/>
      <c r="AQ94" s="26"/>
      <c r="AR94" s="26"/>
      <c r="AS94" s="26"/>
      <c r="AT94" s="26"/>
      <c r="AU94" s="26"/>
      <c r="AV94" s="26"/>
      <c r="AW94" s="26"/>
      <c r="AX94" s="26"/>
      <c r="AY94" s="26"/>
      <c r="AZ94" s="26"/>
      <c r="BA94" s="26"/>
      <c r="BB94" s="26"/>
      <c r="BC94" s="26"/>
      <c r="BD94" s="26"/>
      <c r="BE94" s="26"/>
      <c r="BF94" s="26"/>
      <c r="BG94" s="26"/>
      <c r="BH94" s="26"/>
      <c r="BI94" s="26"/>
      <c r="BJ94" s="26"/>
      <c r="BK94" s="26"/>
      <c r="BL94" s="26"/>
      <c r="BM94" s="26"/>
      <c r="BN94" s="26"/>
      <c r="BO94" s="26"/>
      <c r="BP94" s="26"/>
      <c r="BQ94" s="26"/>
      <c r="BR94" s="26"/>
      <c r="BS94" s="26"/>
      <c r="BT94" s="26"/>
      <c r="BU94" s="26"/>
      <c r="BV94" s="26"/>
      <c r="BW94" s="26"/>
      <c r="BX94" s="26"/>
      <c r="BY94" s="26"/>
      <c r="BZ94" s="26"/>
      <c r="CA94" s="26"/>
      <c r="CB94" s="26"/>
      <c r="CC94" s="26"/>
    </row>
    <row r="95" spans="2:81" x14ac:dyDescent="0.2">
      <c r="B95" s="26"/>
      <c r="C95" s="26"/>
      <c r="D95" s="26"/>
      <c r="E95" s="26"/>
      <c r="F95" s="26"/>
      <c r="G95" s="26"/>
      <c r="H95" s="26"/>
      <c r="I95" s="26"/>
      <c r="J95" s="26"/>
      <c r="K95" s="26"/>
      <c r="L95" s="26"/>
      <c r="M95" s="26"/>
      <c r="N95" s="26"/>
      <c r="O95" s="26"/>
      <c r="P95" s="26"/>
      <c r="Q95" s="26"/>
      <c r="R95" s="26"/>
      <c r="S95" s="26"/>
      <c r="T95" s="26"/>
      <c r="U95" s="26"/>
      <c r="V95" s="26"/>
      <c r="W95" s="26"/>
      <c r="X95" s="26"/>
      <c r="Y95" s="26"/>
      <c r="Z95" s="26"/>
      <c r="AA95" s="26"/>
      <c r="AB95" s="26"/>
      <c r="AC95" s="26"/>
      <c r="AD95" s="26"/>
      <c r="AE95" s="26"/>
      <c r="AF95" s="26"/>
      <c r="AG95" s="26"/>
      <c r="AH95" s="26"/>
      <c r="AI95" s="26"/>
      <c r="AJ95" s="26"/>
      <c r="AK95" s="26"/>
      <c r="AL95" s="26"/>
      <c r="AM95" s="26"/>
      <c r="AN95" s="26"/>
      <c r="AO95" s="26"/>
      <c r="AP95" s="26"/>
      <c r="AQ95" s="26"/>
      <c r="AR95" s="26"/>
      <c r="AS95" s="26"/>
      <c r="AT95" s="26"/>
      <c r="AU95" s="26"/>
      <c r="AV95" s="26"/>
      <c r="AW95" s="26"/>
      <c r="AX95" s="26"/>
      <c r="AY95" s="26"/>
      <c r="AZ95" s="26"/>
      <c r="BA95" s="26"/>
      <c r="BB95" s="26"/>
      <c r="BC95" s="26"/>
      <c r="BD95" s="26"/>
      <c r="BE95" s="26"/>
      <c r="BF95" s="26"/>
      <c r="BG95" s="26"/>
      <c r="BH95" s="26"/>
      <c r="BI95" s="26"/>
      <c r="BJ95" s="26"/>
      <c r="BK95" s="26"/>
      <c r="BL95" s="26"/>
      <c r="BM95" s="26"/>
      <c r="BN95" s="26"/>
      <c r="BO95" s="26"/>
      <c r="BP95" s="26"/>
      <c r="BQ95" s="26"/>
      <c r="BR95" s="26"/>
      <c r="BS95" s="26"/>
      <c r="BT95" s="26"/>
      <c r="BU95" s="26"/>
      <c r="BV95" s="26"/>
      <c r="BW95" s="26"/>
      <c r="BX95" s="26"/>
      <c r="BY95" s="26"/>
      <c r="BZ95" s="26"/>
      <c r="CA95" s="26"/>
      <c r="CB95" s="26"/>
      <c r="CC95" s="26"/>
    </row>
    <row r="96" spans="2:81" x14ac:dyDescent="0.2">
      <c r="B96" s="26"/>
      <c r="C96" s="26"/>
      <c r="D96" s="26"/>
      <c r="E96" s="26"/>
      <c r="F96" s="26"/>
      <c r="G96" s="26"/>
      <c r="H96" s="26"/>
      <c r="I96" s="26"/>
      <c r="J96" s="26"/>
      <c r="K96" s="26"/>
      <c r="L96" s="26"/>
      <c r="M96" s="26"/>
      <c r="N96" s="26"/>
      <c r="O96" s="26"/>
      <c r="P96" s="26"/>
      <c r="Q96" s="26"/>
      <c r="R96" s="26"/>
      <c r="S96" s="26"/>
      <c r="T96" s="26"/>
      <c r="U96" s="26"/>
      <c r="V96" s="26"/>
      <c r="W96" s="26"/>
      <c r="X96" s="26"/>
      <c r="Y96" s="26"/>
      <c r="Z96" s="26"/>
      <c r="AA96" s="26"/>
      <c r="AB96" s="26"/>
      <c r="AC96" s="26"/>
      <c r="AD96" s="26"/>
      <c r="AE96" s="26"/>
      <c r="AF96" s="26"/>
      <c r="AG96" s="26"/>
      <c r="AH96" s="26"/>
      <c r="AI96" s="26"/>
      <c r="AJ96" s="26"/>
      <c r="AK96" s="26"/>
      <c r="AL96" s="26"/>
      <c r="AM96" s="26"/>
      <c r="AN96" s="26"/>
      <c r="AO96" s="26"/>
      <c r="AP96" s="26"/>
      <c r="AQ96" s="26"/>
      <c r="AR96" s="26"/>
      <c r="AS96" s="26"/>
      <c r="AT96" s="26"/>
      <c r="AU96" s="26"/>
      <c r="AV96" s="26"/>
      <c r="AW96" s="26"/>
      <c r="AX96" s="26"/>
      <c r="AY96" s="26"/>
      <c r="AZ96" s="26"/>
      <c r="BA96" s="26"/>
      <c r="BB96" s="26"/>
      <c r="BC96" s="26"/>
      <c r="BD96" s="26"/>
      <c r="BE96" s="26"/>
      <c r="BF96" s="26"/>
      <c r="BG96" s="26"/>
      <c r="BH96" s="26"/>
      <c r="BI96" s="26"/>
      <c r="BJ96" s="26"/>
      <c r="BK96" s="26"/>
      <c r="BL96" s="26"/>
      <c r="BM96" s="26"/>
      <c r="BN96" s="26"/>
      <c r="BO96" s="26"/>
      <c r="BP96" s="26"/>
      <c r="BQ96" s="26"/>
      <c r="BR96" s="26"/>
      <c r="BS96" s="26"/>
      <c r="BT96" s="26"/>
      <c r="BU96" s="26"/>
      <c r="BV96" s="26"/>
      <c r="BW96" s="26"/>
      <c r="BX96" s="26"/>
      <c r="BY96" s="26"/>
      <c r="BZ96" s="26"/>
      <c r="CA96" s="26"/>
      <c r="CB96" s="26"/>
      <c r="CC96" s="26"/>
    </row>
    <row r="97" spans="2:81" x14ac:dyDescent="0.2">
      <c r="B97" s="26"/>
      <c r="C97" s="26"/>
      <c r="D97" s="26"/>
      <c r="E97" s="26"/>
      <c r="F97" s="26"/>
      <c r="G97" s="26"/>
      <c r="H97" s="26"/>
      <c r="I97" s="26"/>
      <c r="J97" s="26"/>
      <c r="K97" s="26"/>
      <c r="L97" s="26"/>
      <c r="M97" s="26"/>
      <c r="N97" s="26"/>
      <c r="O97" s="26"/>
      <c r="P97" s="26"/>
      <c r="Q97" s="26"/>
      <c r="R97" s="26"/>
      <c r="S97" s="26"/>
      <c r="T97" s="26"/>
      <c r="U97" s="26"/>
      <c r="V97" s="26"/>
      <c r="W97" s="26"/>
      <c r="X97" s="26"/>
      <c r="Y97" s="26"/>
      <c r="Z97" s="26"/>
      <c r="AA97" s="26"/>
      <c r="AB97" s="26"/>
      <c r="AC97" s="26"/>
      <c r="AD97" s="26"/>
      <c r="AE97" s="26"/>
      <c r="AF97" s="26"/>
      <c r="AG97" s="26"/>
      <c r="AH97" s="26"/>
      <c r="AI97" s="26"/>
      <c r="AJ97" s="26"/>
      <c r="AK97" s="26"/>
      <c r="AL97" s="26"/>
      <c r="AM97" s="26"/>
      <c r="AN97" s="26"/>
      <c r="AO97" s="26"/>
      <c r="AP97" s="26"/>
      <c r="AQ97" s="26"/>
      <c r="AR97" s="26"/>
      <c r="AS97" s="26"/>
      <c r="AT97" s="26"/>
      <c r="AU97" s="26"/>
      <c r="AV97" s="26"/>
      <c r="AW97" s="26"/>
      <c r="AX97" s="26"/>
      <c r="AY97" s="26"/>
      <c r="AZ97" s="26"/>
      <c r="BA97" s="26"/>
      <c r="BB97" s="26"/>
      <c r="BC97" s="26"/>
      <c r="BD97" s="26"/>
      <c r="BE97" s="26"/>
      <c r="BF97" s="26"/>
      <c r="BG97" s="26"/>
      <c r="BH97" s="26"/>
      <c r="BI97" s="26"/>
      <c r="BJ97" s="26"/>
      <c r="BK97" s="26"/>
      <c r="BL97" s="26"/>
      <c r="BM97" s="26"/>
      <c r="BN97" s="26"/>
      <c r="BO97" s="26"/>
      <c r="BP97" s="26"/>
      <c r="BQ97" s="26"/>
      <c r="BR97" s="26"/>
      <c r="BS97" s="26"/>
      <c r="BT97" s="26"/>
      <c r="BU97" s="26"/>
      <c r="BV97" s="26"/>
      <c r="BW97" s="26"/>
      <c r="BX97" s="26"/>
      <c r="BY97" s="26"/>
      <c r="BZ97" s="26"/>
      <c r="CA97" s="26"/>
      <c r="CB97" s="26"/>
      <c r="CC97" s="26"/>
    </row>
    <row r="98" spans="2:81" x14ac:dyDescent="0.2">
      <c r="B98" s="26"/>
      <c r="C98" s="26"/>
      <c r="D98" s="26"/>
      <c r="E98" s="26"/>
      <c r="F98" s="26"/>
      <c r="G98" s="26"/>
      <c r="H98" s="26"/>
      <c r="I98" s="26"/>
      <c r="J98" s="26"/>
      <c r="K98" s="26"/>
      <c r="L98" s="26"/>
      <c r="M98" s="26"/>
      <c r="N98" s="26"/>
      <c r="O98" s="26"/>
      <c r="P98" s="26"/>
      <c r="Q98" s="26"/>
      <c r="R98" s="26"/>
      <c r="S98" s="26"/>
      <c r="T98" s="26"/>
      <c r="U98" s="26"/>
      <c r="V98" s="26"/>
      <c r="W98" s="26"/>
      <c r="X98" s="26"/>
      <c r="Y98" s="26"/>
      <c r="Z98" s="26"/>
      <c r="AA98" s="26"/>
      <c r="AB98" s="26"/>
      <c r="AC98" s="26"/>
      <c r="AD98" s="26"/>
      <c r="AE98" s="26"/>
      <c r="AF98" s="26"/>
      <c r="AG98" s="26"/>
      <c r="AH98" s="26"/>
      <c r="AI98" s="26"/>
      <c r="AJ98" s="26"/>
      <c r="AK98" s="26"/>
      <c r="AL98" s="26"/>
      <c r="AM98" s="26"/>
      <c r="AN98" s="26"/>
      <c r="AO98" s="26"/>
      <c r="AP98" s="26"/>
      <c r="AQ98" s="26"/>
      <c r="AR98" s="26"/>
      <c r="AS98" s="26"/>
      <c r="AT98" s="26"/>
      <c r="AU98" s="26"/>
      <c r="AV98" s="26"/>
      <c r="AW98" s="26"/>
      <c r="AX98" s="26"/>
      <c r="AY98" s="26"/>
      <c r="AZ98" s="26"/>
      <c r="BA98" s="26"/>
      <c r="BB98" s="26"/>
      <c r="BC98" s="26"/>
      <c r="BD98" s="26"/>
      <c r="BE98" s="26"/>
      <c r="BF98" s="26"/>
      <c r="BG98" s="26"/>
      <c r="BH98" s="26"/>
      <c r="BI98" s="26"/>
      <c r="BJ98" s="26"/>
      <c r="BK98" s="26"/>
      <c r="BL98" s="26"/>
      <c r="BM98" s="26"/>
      <c r="BN98" s="26"/>
      <c r="BO98" s="26"/>
      <c r="BP98" s="26"/>
      <c r="BQ98" s="26"/>
      <c r="BR98" s="26"/>
      <c r="BS98" s="26"/>
      <c r="BT98" s="26"/>
      <c r="BU98" s="26"/>
      <c r="BV98" s="26"/>
      <c r="BW98" s="26"/>
      <c r="BX98" s="26"/>
      <c r="BY98" s="26"/>
      <c r="BZ98" s="26"/>
      <c r="CA98" s="26"/>
      <c r="CB98" s="26"/>
      <c r="CC98" s="26"/>
    </row>
    <row r="99" spans="2:81" x14ac:dyDescent="0.2">
      <c r="B99" s="26"/>
      <c r="C99" s="26"/>
      <c r="D99" s="26"/>
      <c r="E99" s="26"/>
      <c r="F99" s="26"/>
      <c r="G99" s="26"/>
      <c r="H99" s="26"/>
      <c r="I99" s="26"/>
      <c r="J99" s="26"/>
      <c r="K99" s="26"/>
      <c r="L99" s="26"/>
      <c r="M99" s="26"/>
      <c r="N99" s="26"/>
      <c r="O99" s="26"/>
      <c r="P99" s="26"/>
      <c r="Q99" s="26"/>
      <c r="R99" s="26"/>
      <c r="S99" s="26"/>
      <c r="T99" s="26"/>
      <c r="U99" s="26"/>
      <c r="V99" s="26"/>
      <c r="W99" s="26"/>
      <c r="X99" s="26"/>
      <c r="Y99" s="26"/>
      <c r="Z99" s="26"/>
      <c r="AA99" s="26"/>
      <c r="AB99" s="26"/>
      <c r="AC99" s="26"/>
      <c r="AD99" s="26"/>
      <c r="AE99" s="26"/>
      <c r="AF99" s="26"/>
      <c r="AG99" s="26"/>
      <c r="AH99" s="26"/>
      <c r="AI99" s="26"/>
      <c r="AJ99" s="26"/>
      <c r="AK99" s="26"/>
      <c r="AL99" s="26"/>
      <c r="AM99" s="26"/>
      <c r="AN99" s="26"/>
      <c r="AO99" s="26"/>
      <c r="AP99" s="26"/>
      <c r="AQ99" s="26"/>
      <c r="AR99" s="26"/>
      <c r="AS99" s="26"/>
      <c r="AT99" s="26"/>
      <c r="AU99" s="26"/>
      <c r="AV99" s="26"/>
      <c r="AW99" s="26"/>
      <c r="AX99" s="26"/>
      <c r="AY99" s="26"/>
      <c r="AZ99" s="26"/>
      <c r="BA99" s="26"/>
      <c r="BB99" s="26"/>
      <c r="BC99" s="26"/>
      <c r="BD99" s="26"/>
      <c r="BE99" s="26"/>
      <c r="BF99" s="26"/>
      <c r="BG99" s="26"/>
      <c r="BH99" s="26"/>
      <c r="BI99" s="26"/>
      <c r="BJ99" s="26"/>
      <c r="BK99" s="26"/>
      <c r="BL99" s="26"/>
      <c r="BM99" s="26"/>
      <c r="BN99" s="26"/>
      <c r="BO99" s="26"/>
      <c r="BP99" s="26"/>
      <c r="BQ99" s="26"/>
      <c r="BR99" s="26"/>
      <c r="BS99" s="26"/>
      <c r="BT99" s="26"/>
      <c r="BU99" s="26"/>
      <c r="BV99" s="26"/>
      <c r="BW99" s="26"/>
      <c r="BX99" s="26"/>
      <c r="BY99" s="26"/>
      <c r="BZ99" s="26"/>
      <c r="CA99" s="26"/>
      <c r="CB99" s="26"/>
      <c r="CC99" s="26"/>
    </row>
    <row r="100" spans="2:81" x14ac:dyDescent="0.2">
      <c r="B100" s="26"/>
      <c r="C100" s="26"/>
      <c r="D100" s="26"/>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row>
    <row r="101" spans="2:81" x14ac:dyDescent="0.2">
      <c r="B101" s="26"/>
      <c r="C101" s="26"/>
      <c r="D101" s="26"/>
      <c r="E101" s="26"/>
      <c r="F101" s="26"/>
      <c r="G101" s="26"/>
      <c r="H101" s="26"/>
      <c r="I101" s="26"/>
      <c r="J101" s="26"/>
      <c r="K101" s="26"/>
      <c r="L101" s="26"/>
      <c r="M101" s="26"/>
      <c r="N101" s="26"/>
      <c r="O101" s="26"/>
      <c r="P101" s="26"/>
      <c r="Q101" s="26"/>
      <c r="R101" s="26"/>
      <c r="S101" s="26"/>
      <c r="T101" s="26"/>
      <c r="U101" s="26"/>
      <c r="V101" s="26"/>
      <c r="W101" s="26"/>
      <c r="X101" s="26"/>
      <c r="Y101" s="26"/>
      <c r="Z101" s="26"/>
      <c r="AA101" s="26"/>
      <c r="AB101" s="26"/>
      <c r="AC101" s="26"/>
      <c r="AD101" s="26"/>
      <c r="AE101" s="26"/>
      <c r="AF101" s="26"/>
      <c r="AG101" s="26"/>
      <c r="AH101" s="26"/>
      <c r="AI101" s="26"/>
      <c r="AJ101" s="26"/>
      <c r="AK101" s="26"/>
      <c r="AL101" s="26"/>
      <c r="AM101" s="26"/>
      <c r="AN101" s="26"/>
      <c r="AO101" s="26"/>
      <c r="AP101" s="26"/>
      <c r="AQ101" s="26"/>
      <c r="AR101" s="26"/>
      <c r="AS101" s="26"/>
      <c r="AT101" s="26"/>
      <c r="AU101" s="26"/>
      <c r="AV101" s="26"/>
      <c r="AW101" s="26"/>
      <c r="AX101" s="26"/>
      <c r="AY101" s="26"/>
      <c r="AZ101" s="26"/>
      <c r="BA101" s="26"/>
      <c r="BB101" s="26"/>
      <c r="BC101" s="26"/>
      <c r="BD101" s="26"/>
      <c r="BE101" s="26"/>
      <c r="BF101" s="26"/>
      <c r="BG101" s="26"/>
      <c r="BH101" s="26"/>
      <c r="BI101" s="26"/>
      <c r="BJ101" s="26"/>
      <c r="BK101" s="26"/>
      <c r="BL101" s="26"/>
      <c r="BM101" s="26"/>
      <c r="BN101" s="26"/>
      <c r="BO101" s="26"/>
      <c r="BP101" s="26"/>
      <c r="BQ101" s="26"/>
      <c r="BR101" s="26"/>
      <c r="BS101" s="26"/>
      <c r="BT101" s="26"/>
      <c r="BU101" s="26"/>
      <c r="BV101" s="26"/>
      <c r="BW101" s="26"/>
      <c r="BX101" s="26"/>
      <c r="BY101" s="26"/>
      <c r="BZ101" s="26"/>
      <c r="CA101" s="26"/>
      <c r="CB101" s="26"/>
      <c r="CC101" s="26"/>
    </row>
    <row r="102" spans="2:81" x14ac:dyDescent="0.2">
      <c r="B102" s="26"/>
      <c r="C102" s="26"/>
      <c r="D102" s="26"/>
      <c r="E102" s="26"/>
      <c r="F102" s="26"/>
      <c r="G102" s="26"/>
      <c r="H102" s="26"/>
      <c r="I102" s="26"/>
      <c r="J102" s="26"/>
      <c r="K102" s="26"/>
      <c r="L102" s="26"/>
      <c r="M102" s="26"/>
      <c r="N102" s="26"/>
      <c r="O102" s="26"/>
      <c r="P102" s="26"/>
      <c r="Q102" s="26"/>
      <c r="R102" s="26"/>
      <c r="S102" s="26"/>
      <c r="T102" s="26"/>
      <c r="U102" s="26"/>
      <c r="V102" s="26"/>
      <c r="W102" s="26"/>
      <c r="X102" s="26"/>
      <c r="Y102" s="26"/>
      <c r="Z102" s="26"/>
      <c r="AA102" s="26"/>
      <c r="AB102" s="26"/>
      <c r="AC102" s="26"/>
      <c r="AD102" s="26"/>
      <c r="AE102" s="26"/>
      <c r="AF102" s="26"/>
      <c r="AG102" s="26"/>
      <c r="AH102" s="26"/>
      <c r="AI102" s="26"/>
      <c r="AJ102" s="26"/>
      <c r="AK102" s="26"/>
      <c r="AL102" s="26"/>
      <c r="AM102" s="26"/>
      <c r="AN102" s="26"/>
      <c r="AO102" s="26"/>
      <c r="AP102" s="26"/>
      <c r="AQ102" s="26"/>
      <c r="AR102" s="26"/>
      <c r="AS102" s="26"/>
      <c r="AT102" s="26"/>
      <c r="AU102" s="26"/>
      <c r="AV102" s="26"/>
      <c r="AW102" s="26"/>
      <c r="AX102" s="26"/>
      <c r="AY102" s="26"/>
      <c r="AZ102" s="26"/>
      <c r="BA102" s="26"/>
      <c r="BB102" s="26"/>
      <c r="BC102" s="26"/>
      <c r="BD102" s="26"/>
      <c r="BE102" s="26"/>
      <c r="BF102" s="26"/>
      <c r="BG102" s="26"/>
      <c r="BH102" s="26"/>
      <c r="BI102" s="26"/>
      <c r="BJ102" s="26"/>
      <c r="BK102" s="26"/>
      <c r="BL102" s="26"/>
      <c r="BM102" s="26"/>
      <c r="BN102" s="26"/>
      <c r="BO102" s="26"/>
      <c r="BP102" s="26"/>
      <c r="BQ102" s="26"/>
      <c r="BR102" s="26"/>
      <c r="BS102" s="26"/>
      <c r="BT102" s="26"/>
      <c r="BU102" s="26"/>
      <c r="BV102" s="26"/>
      <c r="BW102" s="26"/>
      <c r="BX102" s="26"/>
      <c r="BY102" s="26"/>
      <c r="BZ102" s="26"/>
      <c r="CA102" s="26"/>
      <c r="CB102" s="26"/>
      <c r="CC102" s="26"/>
    </row>
    <row r="103" spans="2:81" x14ac:dyDescent="0.2">
      <c r="B103" s="26"/>
      <c r="C103" s="26"/>
      <c r="D103" s="26"/>
      <c r="E103" s="26"/>
      <c r="F103" s="26"/>
      <c r="G103" s="26"/>
      <c r="H103" s="26"/>
      <c r="I103" s="26"/>
      <c r="J103" s="26"/>
      <c r="K103" s="26"/>
      <c r="L103" s="26"/>
      <c r="M103" s="26"/>
      <c r="N103" s="26"/>
      <c r="O103" s="26"/>
      <c r="P103" s="26"/>
      <c r="Q103" s="26"/>
      <c r="R103" s="26"/>
      <c r="S103" s="26"/>
      <c r="T103" s="26"/>
      <c r="U103" s="26"/>
      <c r="V103" s="26"/>
      <c r="W103" s="26"/>
      <c r="X103" s="26"/>
      <c r="Y103" s="26"/>
      <c r="Z103" s="26"/>
      <c r="AA103" s="26"/>
      <c r="AB103" s="26"/>
      <c r="AC103" s="26"/>
      <c r="AD103" s="26"/>
      <c r="AE103" s="26"/>
      <c r="AF103" s="26"/>
      <c r="AG103" s="26"/>
      <c r="AH103" s="26"/>
      <c r="AI103" s="26"/>
      <c r="AJ103" s="26"/>
      <c r="AK103" s="26"/>
      <c r="AL103" s="26"/>
      <c r="AM103" s="26"/>
      <c r="AN103" s="26"/>
      <c r="AO103" s="26"/>
      <c r="AP103" s="26"/>
      <c r="AQ103" s="26"/>
      <c r="AR103" s="26"/>
      <c r="AS103" s="26"/>
      <c r="AT103" s="26"/>
      <c r="AU103" s="26"/>
      <c r="AV103" s="26"/>
      <c r="AW103" s="26"/>
      <c r="AX103" s="26"/>
      <c r="AY103" s="26"/>
      <c r="AZ103" s="26"/>
      <c r="BA103" s="26"/>
      <c r="BB103" s="26"/>
      <c r="BC103" s="26"/>
      <c r="BD103" s="26"/>
      <c r="BE103" s="26"/>
      <c r="BF103" s="26"/>
      <c r="BG103" s="26"/>
      <c r="BH103" s="26"/>
      <c r="BI103" s="26"/>
      <c r="BJ103" s="26"/>
      <c r="BK103" s="26"/>
      <c r="BL103" s="26"/>
      <c r="BM103" s="26"/>
      <c r="BN103" s="26"/>
      <c r="BO103" s="26"/>
      <c r="BP103" s="26"/>
      <c r="BQ103" s="26"/>
      <c r="BR103" s="26"/>
      <c r="BS103" s="26"/>
      <c r="BT103" s="26"/>
      <c r="BU103" s="26"/>
      <c r="BV103" s="26"/>
      <c r="BW103" s="26"/>
      <c r="BX103" s="26"/>
      <c r="BY103" s="26"/>
      <c r="BZ103" s="26"/>
      <c r="CA103" s="26"/>
      <c r="CB103" s="26"/>
      <c r="CC103" s="26"/>
    </row>
    <row r="104" spans="2:81" x14ac:dyDescent="0.2">
      <c r="B104" s="26"/>
      <c r="C104" s="26"/>
      <c r="D104" s="26"/>
      <c r="E104" s="26"/>
      <c r="F104" s="26"/>
      <c r="G104" s="26"/>
      <c r="H104" s="26"/>
      <c r="I104" s="26"/>
      <c r="J104" s="26"/>
      <c r="K104" s="26"/>
      <c r="L104" s="26"/>
      <c r="M104" s="26"/>
      <c r="N104" s="26"/>
      <c r="O104" s="26"/>
      <c r="P104" s="26"/>
      <c r="Q104" s="26"/>
      <c r="R104" s="26"/>
      <c r="S104" s="26"/>
      <c r="T104" s="26"/>
      <c r="U104" s="26"/>
      <c r="V104" s="26"/>
      <c r="W104" s="26"/>
      <c r="X104" s="26"/>
      <c r="Y104" s="26"/>
      <c r="Z104" s="26"/>
      <c r="AA104" s="26"/>
      <c r="AB104" s="26"/>
      <c r="AC104" s="26"/>
      <c r="AD104" s="26"/>
      <c r="AE104" s="26"/>
      <c r="AF104" s="26"/>
      <c r="AG104" s="26"/>
      <c r="AH104" s="26"/>
      <c r="AI104" s="26"/>
      <c r="AJ104" s="26"/>
      <c r="AK104" s="26"/>
      <c r="AL104" s="26"/>
      <c r="AM104" s="26"/>
      <c r="AN104" s="26"/>
      <c r="AO104" s="26"/>
      <c r="AP104" s="26"/>
      <c r="AQ104" s="26"/>
      <c r="AR104" s="26"/>
      <c r="AS104" s="26"/>
      <c r="AT104" s="26"/>
      <c r="AU104" s="26"/>
      <c r="AV104" s="26"/>
      <c r="AW104" s="26"/>
      <c r="AX104" s="26"/>
      <c r="AY104" s="26"/>
      <c r="AZ104" s="26"/>
      <c r="BA104" s="26"/>
      <c r="BB104" s="26"/>
      <c r="BC104" s="26"/>
      <c r="BD104" s="26"/>
      <c r="BE104" s="26"/>
      <c r="BF104" s="26"/>
      <c r="BG104" s="26"/>
      <c r="BH104" s="26"/>
      <c r="BI104" s="26"/>
      <c r="BJ104" s="26"/>
      <c r="BK104" s="26"/>
      <c r="BL104" s="26"/>
      <c r="BM104" s="26"/>
      <c r="BN104" s="26"/>
      <c r="BO104" s="26"/>
      <c r="BP104" s="26"/>
      <c r="BQ104" s="26"/>
      <c r="BR104" s="26"/>
      <c r="BS104" s="26"/>
      <c r="BT104" s="26"/>
      <c r="BU104" s="26"/>
      <c r="BV104" s="26"/>
      <c r="BW104" s="26"/>
      <c r="BX104" s="26"/>
      <c r="BY104" s="26"/>
      <c r="BZ104" s="26"/>
      <c r="CA104" s="26"/>
      <c r="CB104" s="26"/>
      <c r="CC104" s="26"/>
    </row>
    <row r="105" spans="2:81" x14ac:dyDescent="0.2">
      <c r="B105" s="26"/>
      <c r="C105" s="26"/>
      <c r="D105" s="26"/>
      <c r="E105" s="26"/>
      <c r="F105" s="26"/>
      <c r="G105" s="26"/>
      <c r="H105" s="26"/>
      <c r="I105" s="26"/>
      <c r="J105" s="26"/>
      <c r="K105" s="26"/>
      <c r="L105" s="26"/>
      <c r="M105" s="26"/>
      <c r="N105" s="26"/>
      <c r="O105" s="26"/>
      <c r="P105" s="26"/>
      <c r="Q105" s="26"/>
      <c r="R105" s="26"/>
      <c r="S105" s="26"/>
      <c r="T105" s="26"/>
      <c r="U105" s="26"/>
      <c r="V105" s="26"/>
      <c r="W105" s="26"/>
      <c r="X105" s="26"/>
      <c r="Y105" s="26"/>
      <c r="Z105" s="26"/>
      <c r="AA105" s="26"/>
      <c r="AB105" s="26"/>
      <c r="AC105" s="26"/>
      <c r="AD105" s="26"/>
      <c r="AE105" s="26"/>
      <c r="AF105" s="26"/>
      <c r="AG105" s="26"/>
      <c r="AH105" s="26"/>
      <c r="AI105" s="26"/>
      <c r="AJ105" s="26"/>
      <c r="AK105" s="26"/>
      <c r="AL105" s="26"/>
      <c r="AM105" s="26"/>
      <c r="AN105" s="26"/>
      <c r="AO105" s="26"/>
      <c r="AP105" s="26"/>
      <c r="AQ105" s="26"/>
      <c r="AR105" s="26"/>
      <c r="AS105" s="26"/>
      <c r="AT105" s="26"/>
      <c r="AU105" s="26"/>
      <c r="AV105" s="26"/>
      <c r="AW105" s="26"/>
      <c r="AX105" s="26"/>
      <c r="AY105" s="26"/>
      <c r="AZ105" s="26"/>
      <c r="BA105" s="26"/>
      <c r="BB105" s="26"/>
      <c r="BC105" s="26"/>
      <c r="BD105" s="26"/>
      <c r="BE105" s="26"/>
      <c r="BF105" s="26"/>
      <c r="BG105" s="26"/>
      <c r="BH105" s="26"/>
      <c r="BI105" s="26"/>
      <c r="BJ105" s="26"/>
      <c r="BK105" s="26"/>
      <c r="BL105" s="26"/>
      <c r="BM105" s="26"/>
      <c r="BN105" s="26"/>
      <c r="BO105" s="26"/>
      <c r="BP105" s="26"/>
      <c r="BQ105" s="26"/>
      <c r="BR105" s="26"/>
      <c r="BS105" s="26"/>
      <c r="BT105" s="26"/>
      <c r="BU105" s="26"/>
      <c r="BV105" s="26"/>
      <c r="BW105" s="26"/>
      <c r="BX105" s="26"/>
      <c r="BY105" s="26"/>
      <c r="BZ105" s="26"/>
      <c r="CA105" s="26"/>
      <c r="CB105" s="26"/>
      <c r="CC105" s="26"/>
    </row>
    <row r="106" spans="2:81" x14ac:dyDescent="0.2">
      <c r="B106" s="26"/>
      <c r="C106" s="26"/>
      <c r="D106" s="26"/>
      <c r="E106" s="26"/>
      <c r="F106" s="26"/>
      <c r="G106" s="26"/>
      <c r="H106" s="26"/>
      <c r="I106" s="26"/>
      <c r="J106" s="26"/>
      <c r="K106" s="26"/>
      <c r="L106" s="26"/>
      <c r="M106" s="26"/>
      <c r="N106" s="26"/>
      <c r="O106" s="26"/>
      <c r="P106" s="26"/>
      <c r="Q106" s="26"/>
      <c r="R106" s="26"/>
      <c r="S106" s="26"/>
      <c r="T106" s="26"/>
      <c r="U106" s="26"/>
      <c r="V106" s="26"/>
      <c r="W106" s="26"/>
      <c r="X106" s="26"/>
      <c r="Y106" s="26"/>
      <c r="Z106" s="26"/>
      <c r="AA106" s="26"/>
      <c r="AB106" s="26"/>
      <c r="AC106" s="26"/>
      <c r="AD106" s="26"/>
      <c r="AE106" s="26"/>
      <c r="AF106" s="26"/>
      <c r="AG106" s="26"/>
      <c r="AH106" s="26"/>
      <c r="AI106" s="26"/>
      <c r="AJ106" s="26"/>
      <c r="AK106" s="26"/>
      <c r="AL106" s="26"/>
      <c r="AM106" s="26"/>
      <c r="AN106" s="26"/>
      <c r="AO106" s="26"/>
      <c r="AP106" s="26"/>
      <c r="AQ106" s="26"/>
      <c r="AR106" s="26"/>
      <c r="AS106" s="26"/>
      <c r="AT106" s="26"/>
      <c r="AU106" s="26"/>
      <c r="AV106" s="26"/>
      <c r="AW106" s="26"/>
      <c r="AX106" s="26"/>
      <c r="AY106" s="26"/>
      <c r="AZ106" s="26"/>
      <c r="BA106" s="26"/>
      <c r="BB106" s="26"/>
      <c r="BC106" s="26"/>
      <c r="BD106" s="26"/>
      <c r="BE106" s="26"/>
      <c r="BF106" s="26"/>
      <c r="BG106" s="26"/>
      <c r="BH106" s="26"/>
      <c r="BI106" s="26"/>
      <c r="BJ106" s="26"/>
      <c r="BK106" s="26"/>
      <c r="BL106" s="26"/>
      <c r="BM106" s="26"/>
      <c r="BN106" s="26"/>
      <c r="BO106" s="26"/>
      <c r="BP106" s="26"/>
      <c r="BQ106" s="26"/>
      <c r="BR106" s="26"/>
      <c r="BS106" s="26"/>
      <c r="BT106" s="26"/>
      <c r="BU106" s="26"/>
      <c r="BV106" s="26"/>
      <c r="BW106" s="26"/>
      <c r="BX106" s="26"/>
      <c r="BY106" s="26"/>
      <c r="BZ106" s="26"/>
      <c r="CA106" s="26"/>
      <c r="CB106" s="26"/>
      <c r="CC106" s="26"/>
    </row>
    <row r="107" spans="2:81" x14ac:dyDescent="0.2">
      <c r="B107" s="26"/>
      <c r="C107" s="26"/>
      <c r="D107" s="26"/>
      <c r="E107" s="26"/>
      <c r="F107" s="26"/>
      <c r="G107" s="26"/>
      <c r="H107" s="26"/>
      <c r="I107" s="26"/>
      <c r="J107" s="26"/>
      <c r="K107" s="26"/>
      <c r="L107" s="26"/>
      <c r="M107" s="26"/>
      <c r="N107" s="26"/>
      <c r="O107" s="26"/>
      <c r="P107" s="26"/>
      <c r="Q107" s="26"/>
      <c r="R107" s="26"/>
      <c r="S107" s="26"/>
      <c r="T107" s="26"/>
      <c r="U107" s="26"/>
      <c r="V107" s="26"/>
      <c r="W107" s="26"/>
      <c r="X107" s="26"/>
      <c r="Y107" s="26"/>
      <c r="Z107" s="26"/>
      <c r="AA107" s="26"/>
      <c r="AB107" s="26"/>
      <c r="AC107" s="26"/>
      <c r="AD107" s="26"/>
      <c r="AE107" s="26"/>
      <c r="AF107" s="26"/>
      <c r="AG107" s="26"/>
      <c r="AH107" s="26"/>
      <c r="AI107" s="26"/>
      <c r="AJ107" s="26"/>
      <c r="AK107" s="26"/>
      <c r="AL107" s="26"/>
      <c r="AM107" s="26"/>
      <c r="AN107" s="26"/>
      <c r="AO107" s="26"/>
      <c r="AP107" s="26"/>
      <c r="AQ107" s="26"/>
      <c r="AR107" s="26"/>
      <c r="AS107" s="26"/>
      <c r="AT107" s="26"/>
      <c r="AU107" s="26"/>
      <c r="AV107" s="26"/>
      <c r="AW107" s="26"/>
      <c r="AX107" s="26"/>
      <c r="AY107" s="26"/>
      <c r="AZ107" s="26"/>
      <c r="BA107" s="26"/>
      <c r="BB107" s="26"/>
      <c r="BC107" s="26"/>
      <c r="BD107" s="26"/>
      <c r="BE107" s="26"/>
      <c r="BF107" s="26"/>
      <c r="BG107" s="26"/>
      <c r="BH107" s="26"/>
      <c r="BI107" s="26"/>
      <c r="BJ107" s="26"/>
      <c r="BK107" s="26"/>
      <c r="BL107" s="26"/>
      <c r="BM107" s="26"/>
      <c r="BN107" s="26"/>
      <c r="BO107" s="26"/>
      <c r="BP107" s="26"/>
      <c r="BQ107" s="26"/>
      <c r="BR107" s="26"/>
      <c r="BS107" s="26"/>
      <c r="BT107" s="26"/>
      <c r="BU107" s="26"/>
      <c r="BV107" s="26"/>
      <c r="BW107" s="26"/>
      <c r="BX107" s="26"/>
      <c r="BY107" s="26"/>
      <c r="BZ107" s="26"/>
      <c r="CA107" s="26"/>
      <c r="CB107" s="26"/>
      <c r="CC107" s="26"/>
    </row>
    <row r="108" spans="2:81" x14ac:dyDescent="0.2">
      <c r="B108" s="26"/>
      <c r="C108" s="26"/>
      <c r="D108" s="26"/>
      <c r="E108" s="26"/>
      <c r="F108" s="26"/>
      <c r="G108" s="26"/>
      <c r="H108" s="26"/>
      <c r="I108" s="26"/>
      <c r="J108" s="26"/>
      <c r="K108" s="26"/>
      <c r="L108" s="26"/>
      <c r="M108" s="26"/>
      <c r="N108" s="26"/>
      <c r="O108" s="26"/>
      <c r="P108" s="26"/>
      <c r="Q108" s="26"/>
      <c r="R108" s="26"/>
      <c r="S108" s="26"/>
      <c r="T108" s="26"/>
      <c r="U108" s="26"/>
      <c r="V108" s="26"/>
      <c r="W108" s="26"/>
      <c r="X108" s="26"/>
      <c r="Y108" s="26"/>
      <c r="Z108" s="26"/>
      <c r="AA108" s="26"/>
      <c r="AB108" s="26"/>
      <c r="AC108" s="26"/>
      <c r="AD108" s="26"/>
      <c r="AE108" s="26"/>
      <c r="AF108" s="26"/>
      <c r="AG108" s="26"/>
      <c r="AH108" s="26"/>
      <c r="AI108" s="26"/>
      <c r="AJ108" s="26"/>
      <c r="AK108" s="26"/>
      <c r="AL108" s="26"/>
      <c r="AM108" s="26"/>
      <c r="AN108" s="26"/>
      <c r="AO108" s="26"/>
      <c r="AP108" s="26"/>
      <c r="AQ108" s="26"/>
      <c r="AR108" s="26"/>
      <c r="AS108" s="26"/>
      <c r="AT108" s="26"/>
      <c r="AU108" s="26"/>
      <c r="AV108" s="26"/>
      <c r="AW108" s="26"/>
      <c r="AX108" s="26"/>
      <c r="AY108" s="26"/>
      <c r="AZ108" s="26"/>
      <c r="BA108" s="26"/>
      <c r="BB108" s="26"/>
      <c r="BC108" s="26"/>
      <c r="BD108" s="26"/>
      <c r="BE108" s="26"/>
      <c r="BF108" s="26"/>
      <c r="BG108" s="26"/>
      <c r="BH108" s="26"/>
      <c r="BI108" s="26"/>
      <c r="BJ108" s="26"/>
      <c r="BK108" s="26"/>
      <c r="BL108" s="26"/>
      <c r="BM108" s="26"/>
      <c r="BN108" s="26"/>
      <c r="BO108" s="26"/>
      <c r="BP108" s="26"/>
      <c r="BQ108" s="26"/>
      <c r="BR108" s="26"/>
      <c r="BS108" s="26"/>
      <c r="BT108" s="26"/>
      <c r="BU108" s="26"/>
      <c r="BV108" s="26"/>
      <c r="BW108" s="26"/>
      <c r="BX108" s="26"/>
      <c r="BY108" s="26"/>
      <c r="BZ108" s="26"/>
      <c r="CA108" s="26"/>
      <c r="CB108" s="26"/>
      <c r="CC108" s="26"/>
    </row>
    <row r="109" spans="2:81" x14ac:dyDescent="0.2">
      <c r="B109" s="26"/>
      <c r="C109" s="26"/>
      <c r="D109" s="26"/>
      <c r="E109" s="26"/>
      <c r="F109" s="26"/>
      <c r="G109" s="26"/>
      <c r="H109" s="26"/>
      <c r="I109" s="26"/>
      <c r="J109" s="26"/>
      <c r="K109" s="26"/>
      <c r="L109" s="26"/>
      <c r="M109" s="26"/>
      <c r="N109" s="26"/>
      <c r="O109" s="26"/>
      <c r="P109" s="26"/>
      <c r="Q109" s="26"/>
      <c r="R109" s="26"/>
      <c r="S109" s="26"/>
      <c r="T109" s="26"/>
      <c r="U109" s="26"/>
      <c r="V109" s="26"/>
      <c r="W109" s="26"/>
      <c r="X109" s="26"/>
      <c r="Y109" s="26"/>
      <c r="Z109" s="26"/>
      <c r="AA109" s="26"/>
      <c r="AB109" s="26"/>
      <c r="AC109" s="26"/>
      <c r="AD109" s="26"/>
      <c r="AE109" s="26"/>
      <c r="AF109" s="26"/>
      <c r="AG109" s="26"/>
      <c r="AH109" s="26"/>
      <c r="AI109" s="26"/>
      <c r="AJ109" s="26"/>
      <c r="AK109" s="26"/>
      <c r="AL109" s="26"/>
      <c r="AM109" s="26"/>
      <c r="AN109" s="26"/>
      <c r="AO109" s="26"/>
      <c r="AP109" s="26"/>
      <c r="AQ109" s="26"/>
      <c r="AR109" s="26"/>
      <c r="AS109" s="26"/>
      <c r="AT109" s="26"/>
      <c r="AU109" s="26"/>
      <c r="AV109" s="26"/>
      <c r="AW109" s="26"/>
      <c r="AX109" s="26"/>
      <c r="AY109" s="26"/>
      <c r="AZ109" s="26"/>
      <c r="BA109" s="26"/>
      <c r="BB109" s="26"/>
      <c r="BC109" s="26"/>
      <c r="BD109" s="26"/>
      <c r="BE109" s="26"/>
      <c r="BF109" s="26"/>
      <c r="BG109" s="26"/>
      <c r="BH109" s="26"/>
      <c r="BI109" s="26"/>
      <c r="BJ109" s="26"/>
      <c r="BK109" s="26"/>
      <c r="BL109" s="26"/>
      <c r="BM109" s="26"/>
      <c r="BN109" s="26"/>
      <c r="BO109" s="26"/>
      <c r="BP109" s="26"/>
      <c r="BQ109" s="26"/>
      <c r="BR109" s="26"/>
      <c r="BS109" s="26"/>
      <c r="BT109" s="26"/>
      <c r="BU109" s="26"/>
      <c r="BV109" s="26"/>
      <c r="BW109" s="26"/>
      <c r="BX109" s="26"/>
      <c r="BY109" s="26"/>
      <c r="BZ109" s="26"/>
      <c r="CA109" s="26"/>
      <c r="CB109" s="26"/>
      <c r="CC109" s="26"/>
    </row>
    <row r="110" spans="2:81" x14ac:dyDescent="0.2">
      <c r="B110" s="26"/>
      <c r="C110" s="26"/>
      <c r="D110" s="26"/>
      <c r="E110" s="26"/>
      <c r="F110" s="26"/>
      <c r="G110" s="26"/>
      <c r="H110" s="26"/>
      <c r="I110" s="26"/>
      <c r="J110" s="26"/>
      <c r="K110" s="26"/>
      <c r="L110" s="26"/>
      <c r="M110" s="26"/>
      <c r="N110" s="26"/>
      <c r="O110" s="26"/>
      <c r="P110" s="26"/>
      <c r="Q110" s="26"/>
      <c r="R110" s="26"/>
      <c r="S110" s="26"/>
      <c r="T110" s="26"/>
      <c r="U110" s="26"/>
      <c r="V110" s="26"/>
      <c r="W110" s="26"/>
      <c r="X110" s="26"/>
      <c r="Y110" s="26"/>
      <c r="Z110" s="26"/>
      <c r="AA110" s="26"/>
      <c r="AB110" s="26"/>
      <c r="AC110" s="26"/>
      <c r="AD110" s="26"/>
      <c r="AE110" s="26"/>
      <c r="AF110" s="26"/>
      <c r="AG110" s="26"/>
      <c r="AH110" s="26"/>
      <c r="AI110" s="26"/>
      <c r="AJ110" s="26"/>
      <c r="AK110" s="26"/>
      <c r="AL110" s="26"/>
      <c r="AM110" s="26"/>
      <c r="AN110" s="26"/>
      <c r="AO110" s="26"/>
      <c r="AP110" s="26"/>
      <c r="AQ110" s="26"/>
      <c r="AR110" s="26"/>
      <c r="AS110" s="26"/>
      <c r="AT110" s="26"/>
      <c r="AU110" s="26"/>
      <c r="AV110" s="26"/>
      <c r="AW110" s="26"/>
      <c r="AX110" s="26"/>
      <c r="AY110" s="26"/>
      <c r="AZ110" s="26"/>
      <c r="BA110" s="26"/>
      <c r="BB110" s="26"/>
      <c r="BC110" s="26"/>
      <c r="BD110" s="26"/>
      <c r="BE110" s="26"/>
      <c r="BF110" s="26"/>
      <c r="BG110" s="26"/>
      <c r="BH110" s="26"/>
      <c r="BI110" s="26"/>
      <c r="BJ110" s="26"/>
      <c r="BK110" s="26"/>
      <c r="BL110" s="26"/>
      <c r="BM110" s="26"/>
      <c r="BN110" s="26"/>
      <c r="BO110" s="26"/>
      <c r="BP110" s="26"/>
      <c r="BQ110" s="26"/>
      <c r="BR110" s="26"/>
      <c r="BS110" s="26"/>
      <c r="BT110" s="26"/>
      <c r="BU110" s="26"/>
      <c r="BV110" s="26"/>
      <c r="BW110" s="26"/>
      <c r="BX110" s="26"/>
      <c r="BY110" s="26"/>
      <c r="BZ110" s="26"/>
      <c r="CA110" s="26"/>
      <c r="CB110" s="26"/>
      <c r="CC110" s="26"/>
    </row>
    <row r="111" spans="2:81" x14ac:dyDescent="0.2">
      <c r="B111" s="26"/>
      <c r="C111" s="26"/>
      <c r="D111" s="26"/>
      <c r="E111" s="26"/>
      <c r="F111" s="26"/>
      <c r="G111" s="26"/>
      <c r="H111" s="26"/>
      <c r="I111" s="26"/>
      <c r="J111" s="26"/>
      <c r="K111" s="26"/>
      <c r="L111" s="26"/>
      <c r="M111" s="26"/>
      <c r="N111" s="26"/>
      <c r="O111" s="26"/>
      <c r="P111" s="26"/>
      <c r="Q111" s="26"/>
      <c r="R111" s="26"/>
      <c r="S111" s="26"/>
      <c r="T111" s="26"/>
      <c r="U111" s="26"/>
      <c r="V111" s="26"/>
      <c r="W111" s="26"/>
      <c r="X111" s="26"/>
      <c r="Y111" s="26"/>
      <c r="Z111" s="26"/>
      <c r="AA111" s="26"/>
      <c r="AB111" s="26"/>
      <c r="AC111" s="26"/>
      <c r="AD111" s="26"/>
      <c r="AE111" s="26"/>
      <c r="AF111" s="26"/>
      <c r="AG111" s="26"/>
      <c r="AH111" s="26"/>
      <c r="AI111" s="26"/>
      <c r="AJ111" s="26"/>
      <c r="AK111" s="26"/>
      <c r="AL111" s="26"/>
      <c r="AM111" s="26"/>
      <c r="AN111" s="26"/>
      <c r="AO111" s="26"/>
      <c r="AP111" s="26"/>
      <c r="AQ111" s="26"/>
      <c r="AR111" s="26"/>
      <c r="AS111" s="26"/>
      <c r="AT111" s="26"/>
      <c r="AU111" s="26"/>
      <c r="AV111" s="26"/>
      <c r="AW111" s="26"/>
      <c r="AX111" s="26"/>
      <c r="AY111" s="26"/>
      <c r="AZ111" s="26"/>
      <c r="BA111" s="26"/>
      <c r="BB111" s="26"/>
      <c r="BC111" s="26"/>
      <c r="BD111" s="26"/>
      <c r="BE111" s="26"/>
      <c r="BF111" s="26"/>
      <c r="BG111" s="26"/>
      <c r="BH111" s="26"/>
      <c r="BI111" s="26"/>
      <c r="BJ111" s="26"/>
      <c r="BK111" s="26"/>
      <c r="BL111" s="26"/>
      <c r="BM111" s="26"/>
      <c r="BN111" s="26"/>
      <c r="BO111" s="26"/>
      <c r="BP111" s="26"/>
      <c r="BQ111" s="26"/>
      <c r="BR111" s="26"/>
      <c r="BS111" s="26"/>
      <c r="BT111" s="26"/>
      <c r="BU111" s="26"/>
      <c r="BV111" s="26"/>
      <c r="BW111" s="26"/>
      <c r="BX111" s="26"/>
      <c r="BY111" s="26"/>
      <c r="BZ111" s="26"/>
      <c r="CA111" s="26"/>
      <c r="CB111" s="26"/>
      <c r="CC111" s="26"/>
    </row>
    <row r="112" spans="2:81" x14ac:dyDescent="0.2">
      <c r="B112" s="26"/>
      <c r="C112" s="26"/>
      <c r="D112" s="26"/>
      <c r="E112" s="26"/>
      <c r="F112" s="26"/>
      <c r="G112" s="26"/>
      <c r="H112" s="26"/>
      <c r="I112" s="26"/>
      <c r="J112" s="26"/>
      <c r="K112" s="26"/>
      <c r="L112" s="26"/>
      <c r="M112" s="26"/>
      <c r="N112" s="26"/>
      <c r="O112" s="26"/>
      <c r="P112" s="26"/>
      <c r="Q112" s="26"/>
      <c r="R112" s="26"/>
      <c r="S112" s="26"/>
      <c r="T112" s="26"/>
      <c r="U112" s="26"/>
      <c r="V112" s="26"/>
      <c r="W112" s="26"/>
      <c r="X112" s="26"/>
      <c r="Y112" s="26"/>
      <c r="Z112" s="26"/>
      <c r="AA112" s="26"/>
      <c r="AB112" s="26"/>
      <c r="AC112" s="26"/>
      <c r="AD112" s="26"/>
      <c r="AE112" s="26"/>
      <c r="AF112" s="26"/>
      <c r="AG112" s="26"/>
      <c r="AH112" s="26"/>
      <c r="AI112" s="26"/>
      <c r="AJ112" s="26"/>
      <c r="AK112" s="26"/>
      <c r="AL112" s="26"/>
      <c r="AM112" s="26"/>
      <c r="AN112" s="26"/>
      <c r="AO112" s="26"/>
      <c r="AP112" s="26"/>
      <c r="AQ112" s="26"/>
      <c r="AR112" s="26"/>
      <c r="AS112" s="26"/>
      <c r="AT112" s="26"/>
      <c r="AU112" s="26"/>
      <c r="AV112" s="26"/>
      <c r="AW112" s="26"/>
      <c r="AX112" s="26"/>
      <c r="AY112" s="26"/>
      <c r="AZ112" s="26"/>
      <c r="BA112" s="26"/>
      <c r="BB112" s="26"/>
      <c r="BC112" s="26"/>
      <c r="BD112" s="26"/>
      <c r="BE112" s="26"/>
      <c r="BF112" s="26"/>
      <c r="BG112" s="26"/>
      <c r="BH112" s="26"/>
      <c r="BI112" s="26"/>
      <c r="BJ112" s="26"/>
      <c r="BK112" s="26"/>
      <c r="BL112" s="26"/>
      <c r="BM112" s="26"/>
      <c r="BN112" s="26"/>
      <c r="BO112" s="26"/>
      <c r="BP112" s="26"/>
      <c r="BQ112" s="26"/>
      <c r="BR112" s="26"/>
      <c r="BS112" s="26"/>
      <c r="BT112" s="26"/>
      <c r="BU112" s="26"/>
      <c r="BV112" s="26"/>
      <c r="BW112" s="26"/>
      <c r="BX112" s="26"/>
      <c r="BY112" s="26"/>
      <c r="BZ112" s="26"/>
      <c r="CA112" s="26"/>
      <c r="CB112" s="26"/>
      <c r="CC112" s="26"/>
    </row>
    <row r="113" spans="2:81" x14ac:dyDescent="0.2">
      <c r="B113" s="26"/>
      <c r="C113" s="26"/>
      <c r="D113" s="26"/>
      <c r="E113" s="26"/>
      <c r="F113" s="26"/>
      <c r="G113" s="26"/>
      <c r="H113" s="26"/>
      <c r="I113" s="26"/>
      <c r="J113" s="26"/>
      <c r="K113" s="26"/>
      <c r="L113" s="26"/>
      <c r="M113" s="26"/>
      <c r="N113" s="26"/>
      <c r="O113" s="26"/>
      <c r="P113" s="26"/>
      <c r="Q113" s="26"/>
      <c r="R113" s="26"/>
      <c r="S113" s="26"/>
      <c r="T113" s="26"/>
      <c r="U113" s="26"/>
      <c r="V113" s="26"/>
      <c r="W113" s="26"/>
      <c r="X113" s="26"/>
      <c r="Y113" s="26"/>
      <c r="Z113" s="26"/>
      <c r="AA113" s="26"/>
      <c r="AB113" s="26"/>
      <c r="AC113" s="26"/>
      <c r="AD113" s="26"/>
      <c r="AE113" s="26"/>
      <c r="AF113" s="26"/>
      <c r="AG113" s="26"/>
      <c r="AH113" s="26"/>
      <c r="AI113" s="26"/>
      <c r="AJ113" s="26"/>
      <c r="AK113" s="26"/>
      <c r="AL113" s="26"/>
      <c r="AM113" s="26"/>
      <c r="AN113" s="26"/>
      <c r="AO113" s="26"/>
      <c r="AP113" s="26"/>
      <c r="AQ113" s="26"/>
      <c r="AR113" s="26"/>
      <c r="AS113" s="26"/>
      <c r="AT113" s="26"/>
      <c r="AU113" s="26"/>
      <c r="AV113" s="26"/>
      <c r="AW113" s="26"/>
      <c r="AX113" s="26"/>
      <c r="AY113" s="26"/>
      <c r="AZ113" s="26"/>
      <c r="BA113" s="26"/>
      <c r="BB113" s="26"/>
      <c r="BC113" s="26"/>
      <c r="BD113" s="26"/>
      <c r="BE113" s="26"/>
      <c r="BF113" s="26"/>
      <c r="BG113" s="26"/>
      <c r="BH113" s="26"/>
      <c r="BI113" s="26"/>
      <c r="BJ113" s="26"/>
      <c r="BK113" s="26"/>
      <c r="BL113" s="26"/>
      <c r="BM113" s="26"/>
      <c r="BN113" s="26"/>
      <c r="BO113" s="26"/>
      <c r="BP113" s="26"/>
      <c r="BQ113" s="26"/>
      <c r="BR113" s="26"/>
      <c r="BS113" s="26"/>
      <c r="BT113" s="26"/>
      <c r="BU113" s="26"/>
      <c r="BV113" s="26"/>
      <c r="BW113" s="26"/>
      <c r="BX113" s="26"/>
      <c r="BY113" s="26"/>
      <c r="BZ113" s="26"/>
      <c r="CA113" s="26"/>
      <c r="CB113" s="26"/>
      <c r="CC113" s="26"/>
    </row>
    <row r="114" spans="2:81" x14ac:dyDescent="0.2">
      <c r="B114" s="26"/>
      <c r="C114" s="26"/>
      <c r="D114" s="26"/>
      <c r="E114" s="26"/>
      <c r="F114" s="26"/>
      <c r="G114" s="26"/>
      <c r="H114" s="26"/>
      <c r="I114" s="26"/>
      <c r="J114" s="26"/>
      <c r="K114" s="26"/>
      <c r="L114" s="26"/>
      <c r="M114" s="26"/>
      <c r="N114" s="26"/>
      <c r="O114" s="26"/>
      <c r="P114" s="26"/>
      <c r="Q114" s="26"/>
      <c r="R114" s="26"/>
      <c r="S114" s="26"/>
      <c r="T114" s="26"/>
      <c r="U114" s="26"/>
      <c r="V114" s="26"/>
      <c r="W114" s="26"/>
      <c r="X114" s="26"/>
      <c r="Y114" s="26"/>
      <c r="Z114" s="26"/>
      <c r="AA114" s="26"/>
      <c r="AB114" s="26"/>
      <c r="AC114" s="26"/>
      <c r="AD114" s="26"/>
      <c r="AE114" s="26"/>
      <c r="AF114" s="26"/>
      <c r="AG114" s="26"/>
      <c r="AH114" s="26"/>
      <c r="AI114" s="26"/>
      <c r="AJ114" s="26"/>
      <c r="AK114" s="26"/>
      <c r="AL114" s="26"/>
      <c r="AM114" s="26"/>
      <c r="AN114" s="26"/>
      <c r="AO114" s="26"/>
      <c r="AP114" s="26"/>
      <c r="AQ114" s="26"/>
      <c r="AR114" s="26"/>
      <c r="AS114" s="26"/>
      <c r="AT114" s="26"/>
      <c r="AU114" s="26"/>
      <c r="AV114" s="26"/>
      <c r="AW114" s="26"/>
      <c r="AX114" s="26"/>
      <c r="AY114" s="26"/>
      <c r="AZ114" s="26"/>
      <c r="BA114" s="26"/>
      <c r="BB114" s="26"/>
      <c r="BC114" s="26"/>
      <c r="BD114" s="26"/>
      <c r="BE114" s="26"/>
      <c r="BF114" s="26"/>
      <c r="BG114" s="26"/>
      <c r="BH114" s="26"/>
      <c r="BI114" s="26"/>
      <c r="BJ114" s="26"/>
      <c r="BK114" s="26"/>
      <c r="BL114" s="26"/>
      <c r="BM114" s="26"/>
      <c r="BN114" s="26"/>
      <c r="BO114" s="26"/>
      <c r="BP114" s="26"/>
      <c r="BQ114" s="26"/>
      <c r="BR114" s="26"/>
      <c r="BS114" s="26"/>
      <c r="BT114" s="26"/>
      <c r="BU114" s="26"/>
      <c r="BV114" s="26"/>
      <c r="BW114" s="26"/>
      <c r="BX114" s="26"/>
      <c r="BY114" s="26"/>
      <c r="BZ114" s="26"/>
      <c r="CA114" s="26"/>
      <c r="CB114" s="26"/>
      <c r="CC114" s="26"/>
    </row>
    <row r="115" spans="2:81" x14ac:dyDescent="0.2">
      <c r="B115" s="26"/>
      <c r="C115" s="26"/>
      <c r="D115" s="26"/>
      <c r="E115" s="26"/>
      <c r="F115" s="26"/>
      <c r="G115" s="26"/>
      <c r="H115" s="26"/>
      <c r="I115" s="26"/>
      <c r="J115" s="26"/>
      <c r="K115" s="26"/>
      <c r="L115" s="26"/>
      <c r="M115" s="26"/>
      <c r="N115" s="26"/>
      <c r="O115" s="26"/>
      <c r="P115" s="26"/>
      <c r="Q115" s="26"/>
      <c r="R115" s="26"/>
      <c r="S115" s="26"/>
      <c r="T115" s="26"/>
      <c r="U115" s="26"/>
      <c r="V115" s="26"/>
      <c r="W115" s="26"/>
      <c r="X115" s="26"/>
      <c r="Y115" s="26"/>
      <c r="Z115" s="26"/>
      <c r="AA115" s="26"/>
      <c r="AB115" s="26"/>
      <c r="AC115" s="26"/>
      <c r="AD115" s="26"/>
      <c r="AE115" s="26"/>
      <c r="AF115" s="26"/>
      <c r="AG115" s="26"/>
      <c r="AH115" s="26"/>
      <c r="AI115" s="26"/>
      <c r="AJ115" s="26"/>
      <c r="AK115" s="26"/>
      <c r="AL115" s="26"/>
      <c r="AM115" s="26"/>
      <c r="AN115" s="26"/>
      <c r="AO115" s="26"/>
      <c r="AP115" s="26"/>
      <c r="AQ115" s="26"/>
      <c r="AR115" s="26"/>
      <c r="AS115" s="26"/>
      <c r="AT115" s="26"/>
      <c r="AU115" s="26"/>
      <c r="AV115" s="26"/>
      <c r="AW115" s="26"/>
      <c r="AX115" s="26"/>
      <c r="AY115" s="26"/>
      <c r="AZ115" s="26"/>
      <c r="BA115" s="26"/>
      <c r="BB115" s="26"/>
      <c r="BC115" s="26"/>
      <c r="BD115" s="26"/>
      <c r="BE115" s="26"/>
      <c r="BF115" s="26"/>
      <c r="BG115" s="26"/>
      <c r="BH115" s="26"/>
      <c r="BI115" s="26"/>
      <c r="BJ115" s="26"/>
      <c r="BK115" s="26"/>
      <c r="BL115" s="26"/>
      <c r="BM115" s="26"/>
      <c r="BN115" s="26"/>
      <c r="BO115" s="26"/>
      <c r="BP115" s="26"/>
      <c r="BQ115" s="26"/>
      <c r="BR115" s="26"/>
      <c r="BS115" s="26"/>
      <c r="BT115" s="26"/>
      <c r="BU115" s="26"/>
      <c r="BV115" s="26"/>
      <c r="BW115" s="26"/>
      <c r="BX115" s="26"/>
      <c r="BY115" s="26"/>
      <c r="BZ115" s="26"/>
      <c r="CA115" s="26"/>
      <c r="CB115" s="26"/>
      <c r="CC115" s="26"/>
    </row>
    <row r="116" spans="2:81" x14ac:dyDescent="0.2">
      <c r="B116" s="26"/>
      <c r="C116" s="26"/>
      <c r="D116" s="26"/>
      <c r="E116" s="26"/>
      <c r="F116" s="26"/>
      <c r="G116" s="26"/>
      <c r="H116" s="26"/>
      <c r="I116" s="26"/>
      <c r="J116" s="26"/>
      <c r="K116" s="26"/>
      <c r="L116" s="26"/>
      <c r="M116" s="26"/>
      <c r="N116" s="26"/>
      <c r="O116" s="26"/>
      <c r="P116" s="26"/>
      <c r="Q116" s="26"/>
      <c r="R116" s="26"/>
      <c r="S116" s="26"/>
      <c r="T116" s="26"/>
      <c r="U116" s="26"/>
      <c r="V116" s="26"/>
      <c r="W116" s="26"/>
      <c r="X116" s="26"/>
      <c r="Y116" s="26"/>
      <c r="Z116" s="26"/>
      <c r="AA116" s="26"/>
      <c r="AB116" s="26"/>
      <c r="AC116" s="26"/>
      <c r="AD116" s="26"/>
      <c r="AE116" s="26"/>
      <c r="AF116" s="26"/>
      <c r="AG116" s="26"/>
      <c r="AH116" s="26"/>
      <c r="AI116" s="26"/>
      <c r="AJ116" s="26"/>
      <c r="AK116" s="26"/>
      <c r="AL116" s="26"/>
      <c r="AM116" s="26"/>
      <c r="AN116" s="26"/>
      <c r="AO116" s="26"/>
      <c r="AP116" s="26"/>
      <c r="AQ116" s="26"/>
      <c r="AR116" s="26"/>
      <c r="AS116" s="26"/>
      <c r="AT116" s="26"/>
      <c r="AU116" s="26"/>
      <c r="AV116" s="26"/>
      <c r="AW116" s="26"/>
      <c r="AX116" s="26"/>
      <c r="AY116" s="26"/>
      <c r="AZ116" s="26"/>
      <c r="BA116" s="26"/>
      <c r="BB116" s="26"/>
      <c r="BC116" s="26"/>
      <c r="BD116" s="26"/>
      <c r="BE116" s="26"/>
      <c r="BF116" s="26"/>
      <c r="BG116" s="26"/>
      <c r="BH116" s="26"/>
      <c r="BI116" s="26"/>
      <c r="BJ116" s="26"/>
      <c r="BK116" s="26"/>
      <c r="BL116" s="26"/>
      <c r="BM116" s="26"/>
      <c r="BN116" s="26"/>
      <c r="BO116" s="26"/>
      <c r="BP116" s="26"/>
      <c r="BQ116" s="26"/>
      <c r="BR116" s="26"/>
      <c r="BS116" s="26"/>
      <c r="BT116" s="26"/>
      <c r="BU116" s="26"/>
      <c r="BV116" s="26"/>
      <c r="BW116" s="26"/>
      <c r="BX116" s="26"/>
      <c r="BY116" s="26"/>
      <c r="BZ116" s="26"/>
      <c r="CA116" s="26"/>
      <c r="CB116" s="26"/>
      <c r="CC116" s="26"/>
    </row>
    <row r="117" spans="2:81" x14ac:dyDescent="0.2">
      <c r="B117" s="26"/>
      <c r="C117" s="26"/>
      <c r="D117" s="26"/>
      <c r="E117" s="26"/>
      <c r="F117" s="26"/>
      <c r="G117" s="26"/>
      <c r="H117" s="26"/>
      <c r="I117" s="26"/>
      <c r="J117" s="26"/>
      <c r="K117" s="26"/>
      <c r="L117" s="26"/>
      <c r="M117" s="26"/>
      <c r="N117" s="26"/>
      <c r="O117" s="26"/>
      <c r="P117" s="26"/>
      <c r="Q117" s="26"/>
      <c r="R117" s="26"/>
      <c r="S117" s="26"/>
      <c r="T117" s="26"/>
      <c r="U117" s="26"/>
      <c r="V117" s="26"/>
      <c r="W117" s="26"/>
      <c r="X117" s="26"/>
      <c r="Y117" s="26"/>
      <c r="Z117" s="26"/>
      <c r="AA117" s="26"/>
      <c r="AB117" s="26"/>
      <c r="AC117" s="26"/>
      <c r="AD117" s="26"/>
      <c r="AE117" s="26"/>
      <c r="AF117" s="26"/>
      <c r="AG117" s="26"/>
      <c r="AH117" s="26"/>
      <c r="AI117" s="26"/>
      <c r="AJ117" s="26"/>
      <c r="AK117" s="26"/>
      <c r="AL117" s="26"/>
      <c r="AM117" s="26"/>
      <c r="AN117" s="26"/>
      <c r="AO117" s="26"/>
      <c r="AP117" s="26"/>
      <c r="AQ117" s="26"/>
      <c r="AR117" s="26"/>
      <c r="AS117" s="26"/>
      <c r="AT117" s="26"/>
      <c r="AU117" s="26"/>
      <c r="AV117" s="26"/>
      <c r="AW117" s="26"/>
      <c r="AX117" s="26"/>
      <c r="AY117" s="26"/>
      <c r="AZ117" s="26"/>
      <c r="BA117" s="26"/>
      <c r="BB117" s="26"/>
      <c r="BC117" s="26"/>
      <c r="BD117" s="26"/>
      <c r="BE117" s="26"/>
      <c r="BF117" s="26"/>
      <c r="BG117" s="26"/>
      <c r="BH117" s="26"/>
      <c r="BI117" s="26"/>
      <c r="BJ117" s="26"/>
      <c r="BK117" s="26"/>
      <c r="BL117" s="26"/>
      <c r="BM117" s="26"/>
      <c r="BN117" s="26"/>
      <c r="BO117" s="26"/>
      <c r="BP117" s="26"/>
      <c r="BQ117" s="26"/>
      <c r="BR117" s="26"/>
      <c r="BS117" s="26"/>
      <c r="BT117" s="26"/>
      <c r="BU117" s="26"/>
      <c r="BV117" s="26"/>
      <c r="BW117" s="26"/>
      <c r="BX117" s="26"/>
      <c r="BY117" s="26"/>
      <c r="BZ117" s="26"/>
      <c r="CA117" s="26"/>
      <c r="CB117" s="26"/>
      <c r="CC117" s="26"/>
    </row>
    <row r="118" spans="2:81" x14ac:dyDescent="0.2">
      <c r="B118" s="26"/>
      <c r="C118" s="26"/>
      <c r="D118" s="26"/>
      <c r="E118" s="26"/>
      <c r="F118" s="26"/>
      <c r="G118" s="26"/>
      <c r="H118" s="26"/>
      <c r="I118" s="26"/>
      <c r="J118" s="26"/>
      <c r="K118" s="26"/>
      <c r="L118" s="26"/>
      <c r="M118" s="26"/>
      <c r="N118" s="26"/>
      <c r="O118" s="26"/>
      <c r="P118" s="26"/>
      <c r="Q118" s="26"/>
      <c r="R118" s="26"/>
      <c r="S118" s="26"/>
      <c r="T118" s="26"/>
      <c r="U118" s="26"/>
      <c r="V118" s="26"/>
      <c r="W118" s="26"/>
      <c r="X118" s="26"/>
      <c r="Y118" s="26"/>
      <c r="Z118" s="26"/>
      <c r="AA118" s="26"/>
      <c r="AB118" s="26"/>
      <c r="AC118" s="26"/>
      <c r="AD118" s="26"/>
      <c r="AE118" s="26"/>
      <c r="AF118" s="26"/>
      <c r="AG118" s="26"/>
      <c r="AH118" s="26"/>
      <c r="AI118" s="26"/>
      <c r="AJ118" s="26"/>
      <c r="AK118" s="26"/>
      <c r="AL118" s="26"/>
      <c r="AM118" s="26"/>
      <c r="AN118" s="26"/>
      <c r="AO118" s="26"/>
      <c r="AP118" s="26"/>
      <c r="AQ118" s="26"/>
      <c r="AR118" s="26"/>
      <c r="AS118" s="26"/>
      <c r="AT118" s="26"/>
      <c r="AU118" s="26"/>
      <c r="AV118" s="26"/>
      <c r="AW118" s="26"/>
      <c r="AX118" s="26"/>
      <c r="AY118" s="26"/>
      <c r="AZ118" s="26"/>
      <c r="BA118" s="26"/>
      <c r="BB118" s="26"/>
      <c r="BC118" s="26"/>
      <c r="BD118" s="26"/>
      <c r="BE118" s="26"/>
      <c r="BF118" s="26"/>
      <c r="BG118" s="26"/>
      <c r="BH118" s="26"/>
      <c r="BI118" s="26"/>
      <c r="BJ118" s="26"/>
      <c r="BK118" s="26"/>
      <c r="BL118" s="26"/>
      <c r="BM118" s="26"/>
      <c r="BN118" s="26"/>
      <c r="BO118" s="26"/>
      <c r="BP118" s="26"/>
      <c r="BQ118" s="26"/>
      <c r="BR118" s="26"/>
      <c r="BS118" s="26"/>
      <c r="BT118" s="26"/>
      <c r="BU118" s="26"/>
      <c r="BV118" s="26"/>
      <c r="BW118" s="26"/>
      <c r="BX118" s="26"/>
      <c r="BY118" s="26"/>
      <c r="BZ118" s="26"/>
      <c r="CA118" s="26"/>
      <c r="CB118" s="26"/>
      <c r="CC118" s="26"/>
    </row>
    <row r="119" spans="2:81" x14ac:dyDescent="0.2">
      <c r="B119" s="26"/>
      <c r="C119" s="26"/>
      <c r="D119" s="26"/>
      <c r="E119" s="26"/>
      <c r="F119" s="26"/>
      <c r="G119" s="26"/>
      <c r="H119" s="26"/>
      <c r="I119" s="26"/>
      <c r="J119" s="26"/>
      <c r="K119" s="26"/>
      <c r="L119" s="26"/>
      <c r="M119" s="26"/>
      <c r="N119" s="26"/>
      <c r="O119" s="26"/>
      <c r="P119" s="26"/>
      <c r="Q119" s="26"/>
      <c r="R119" s="26"/>
      <c r="S119" s="26"/>
      <c r="T119" s="26"/>
      <c r="U119" s="26"/>
      <c r="V119" s="26"/>
      <c r="W119" s="26"/>
      <c r="X119" s="26"/>
      <c r="Y119" s="26"/>
      <c r="Z119" s="26"/>
      <c r="AA119" s="26"/>
      <c r="AB119" s="26"/>
      <c r="AC119" s="26"/>
      <c r="AD119" s="26"/>
      <c r="AE119" s="26"/>
      <c r="AF119" s="26"/>
      <c r="AG119" s="26"/>
      <c r="AH119" s="26"/>
      <c r="AI119" s="26"/>
      <c r="AJ119" s="26"/>
      <c r="AK119" s="26"/>
      <c r="AL119" s="26"/>
      <c r="AM119" s="26"/>
      <c r="AN119" s="26"/>
      <c r="AO119" s="26"/>
      <c r="AP119" s="26"/>
      <c r="AQ119" s="26"/>
      <c r="AR119" s="26"/>
      <c r="AS119" s="26"/>
      <c r="AT119" s="26"/>
      <c r="AU119" s="26"/>
      <c r="AV119" s="26"/>
      <c r="AW119" s="26"/>
      <c r="AX119" s="26"/>
      <c r="AY119" s="26"/>
      <c r="AZ119" s="26"/>
      <c r="BA119" s="26"/>
      <c r="BB119" s="26"/>
      <c r="BC119" s="26"/>
      <c r="BD119" s="26"/>
      <c r="BE119" s="26"/>
      <c r="BF119" s="26"/>
      <c r="BG119" s="26"/>
      <c r="BH119" s="26"/>
      <c r="BI119" s="26"/>
      <c r="BJ119" s="26"/>
      <c r="BK119" s="26"/>
      <c r="BL119" s="26"/>
      <c r="BM119" s="26"/>
      <c r="BN119" s="26"/>
      <c r="BO119" s="26"/>
      <c r="BP119" s="26"/>
      <c r="BQ119" s="26"/>
      <c r="BR119" s="26"/>
      <c r="BS119" s="26"/>
      <c r="BT119" s="26"/>
      <c r="BU119" s="26"/>
      <c r="BV119" s="26"/>
      <c r="BW119" s="26"/>
      <c r="BX119" s="26"/>
      <c r="BY119" s="26"/>
      <c r="BZ119" s="26"/>
      <c r="CA119" s="26"/>
      <c r="CB119" s="26"/>
      <c r="CC119" s="26"/>
    </row>
    <row r="120" spans="2:81" x14ac:dyDescent="0.2">
      <c r="B120" s="26"/>
      <c r="C120" s="26"/>
      <c r="D120" s="26"/>
      <c r="E120" s="26"/>
      <c r="F120" s="26"/>
      <c r="G120" s="26"/>
      <c r="H120" s="26"/>
      <c r="I120" s="26"/>
      <c r="J120" s="26"/>
      <c r="K120" s="26"/>
      <c r="L120" s="26"/>
      <c r="M120" s="26"/>
      <c r="N120" s="26"/>
      <c r="O120" s="26"/>
      <c r="P120" s="26"/>
      <c r="Q120" s="26"/>
      <c r="R120" s="26"/>
      <c r="S120" s="26"/>
      <c r="T120" s="26"/>
      <c r="U120" s="26"/>
      <c r="V120" s="26"/>
      <c r="W120" s="26"/>
      <c r="X120" s="26"/>
      <c r="Y120" s="26"/>
      <c r="Z120" s="26"/>
      <c r="AA120" s="26"/>
      <c r="AB120" s="26"/>
      <c r="AC120" s="26"/>
      <c r="AD120" s="26"/>
      <c r="AE120" s="26"/>
      <c r="AF120" s="26"/>
      <c r="AG120" s="26"/>
      <c r="AH120" s="26"/>
      <c r="AI120" s="26"/>
      <c r="AJ120" s="26"/>
      <c r="AK120" s="26"/>
      <c r="AL120" s="26"/>
      <c r="AM120" s="26"/>
      <c r="AN120" s="26"/>
      <c r="AO120" s="26"/>
      <c r="AP120" s="26"/>
      <c r="AQ120" s="26"/>
      <c r="AR120" s="26"/>
      <c r="AS120" s="26"/>
      <c r="AT120" s="26"/>
      <c r="AU120" s="26"/>
      <c r="AV120" s="26"/>
      <c r="AW120" s="26"/>
      <c r="AX120" s="26"/>
      <c r="AY120" s="26"/>
      <c r="AZ120" s="26"/>
      <c r="BA120" s="26"/>
      <c r="BB120" s="26"/>
      <c r="BC120" s="26"/>
      <c r="BD120" s="26"/>
      <c r="BE120" s="26"/>
      <c r="BF120" s="26"/>
      <c r="BG120" s="26"/>
      <c r="BH120" s="26"/>
      <c r="BI120" s="26"/>
      <c r="BJ120" s="26"/>
      <c r="BK120" s="26"/>
      <c r="BL120" s="26"/>
      <c r="BM120" s="26"/>
      <c r="BN120" s="26"/>
      <c r="BO120" s="26"/>
      <c r="BP120" s="26"/>
      <c r="BQ120" s="26"/>
      <c r="BR120" s="26"/>
      <c r="BS120" s="26"/>
      <c r="BT120" s="26"/>
      <c r="BU120" s="26"/>
      <c r="BV120" s="26"/>
      <c r="BW120" s="26"/>
      <c r="BX120" s="26"/>
      <c r="BY120" s="26"/>
      <c r="BZ120" s="26"/>
      <c r="CA120" s="26"/>
      <c r="CB120" s="26"/>
      <c r="CC120" s="26"/>
    </row>
    <row r="121" spans="2:81" x14ac:dyDescent="0.2">
      <c r="B121" s="26"/>
      <c r="C121" s="26"/>
      <c r="D121" s="26"/>
      <c r="E121" s="26"/>
      <c r="F121" s="26"/>
      <c r="G121" s="26"/>
      <c r="H121" s="26"/>
      <c r="I121" s="26"/>
      <c r="J121" s="26"/>
      <c r="K121" s="26"/>
      <c r="L121" s="26"/>
      <c r="M121" s="26"/>
      <c r="N121" s="26"/>
      <c r="O121" s="26"/>
      <c r="P121" s="26"/>
      <c r="Q121" s="26"/>
      <c r="R121" s="26"/>
      <c r="S121" s="26"/>
      <c r="T121" s="26"/>
      <c r="U121" s="26"/>
      <c r="V121" s="26"/>
      <c r="W121" s="26"/>
      <c r="X121" s="26"/>
      <c r="Y121" s="26"/>
      <c r="Z121" s="26"/>
      <c r="AA121" s="26"/>
      <c r="AB121" s="26"/>
      <c r="AC121" s="26"/>
      <c r="AD121" s="26"/>
      <c r="AE121" s="26"/>
      <c r="AF121" s="26"/>
      <c r="AG121" s="26"/>
      <c r="AH121" s="26"/>
      <c r="AI121" s="26"/>
      <c r="AJ121" s="26"/>
      <c r="AK121" s="26"/>
      <c r="AL121" s="26"/>
      <c r="AM121" s="26"/>
      <c r="AN121" s="26"/>
      <c r="AO121" s="26"/>
      <c r="AP121" s="26"/>
      <c r="AQ121" s="26"/>
      <c r="AR121" s="26"/>
      <c r="AS121" s="26"/>
      <c r="AT121" s="26"/>
      <c r="AU121" s="26"/>
      <c r="AV121" s="26"/>
      <c r="AW121" s="26"/>
      <c r="AX121" s="26"/>
      <c r="AY121" s="26"/>
      <c r="AZ121" s="26"/>
      <c r="BA121" s="26"/>
      <c r="BB121" s="26"/>
      <c r="BC121" s="26"/>
      <c r="BD121" s="26"/>
      <c r="BE121" s="26"/>
      <c r="BF121" s="26"/>
      <c r="BG121" s="26"/>
      <c r="BH121" s="26"/>
      <c r="BI121" s="26"/>
      <c r="BJ121" s="26"/>
      <c r="BK121" s="26"/>
      <c r="BL121" s="26"/>
      <c r="BM121" s="26"/>
      <c r="BN121" s="26"/>
      <c r="BO121" s="26"/>
      <c r="BP121" s="26"/>
      <c r="BQ121" s="26"/>
      <c r="BR121" s="26"/>
      <c r="BS121" s="26"/>
      <c r="BT121" s="26"/>
      <c r="BU121" s="26"/>
      <c r="BV121" s="26"/>
      <c r="BW121" s="26"/>
      <c r="BX121" s="26"/>
      <c r="BY121" s="26"/>
      <c r="BZ121" s="26"/>
      <c r="CA121" s="26"/>
      <c r="CB121" s="26"/>
      <c r="CC121" s="26"/>
    </row>
    <row r="122" spans="2:81" x14ac:dyDescent="0.2">
      <c r="B122" s="26"/>
      <c r="C122" s="26"/>
      <c r="D122" s="26"/>
      <c r="E122" s="26"/>
      <c r="F122" s="26"/>
      <c r="G122" s="26"/>
      <c r="H122" s="26"/>
      <c r="I122" s="26"/>
      <c r="J122" s="26"/>
      <c r="K122" s="26"/>
      <c r="L122" s="26"/>
      <c r="M122" s="26"/>
      <c r="N122" s="26"/>
      <c r="O122" s="26"/>
      <c r="P122" s="26"/>
      <c r="Q122" s="26"/>
      <c r="R122" s="26"/>
      <c r="S122" s="26"/>
      <c r="T122" s="26"/>
      <c r="U122" s="26"/>
      <c r="V122" s="26"/>
      <c r="W122" s="26"/>
      <c r="X122" s="26"/>
      <c r="Y122" s="26"/>
      <c r="Z122" s="26"/>
      <c r="AA122" s="26"/>
      <c r="AB122" s="26"/>
      <c r="AC122" s="26"/>
      <c r="AD122" s="26"/>
      <c r="AE122" s="26"/>
      <c r="AF122" s="26"/>
      <c r="AG122" s="26"/>
      <c r="AH122" s="26"/>
      <c r="AI122" s="26"/>
      <c r="AJ122" s="26"/>
      <c r="AK122" s="26"/>
      <c r="AL122" s="26"/>
      <c r="AM122" s="26"/>
      <c r="AN122" s="26"/>
      <c r="AO122" s="26"/>
      <c r="AP122" s="26"/>
      <c r="AQ122" s="26"/>
      <c r="AR122" s="26"/>
      <c r="AS122" s="26"/>
      <c r="AT122" s="26"/>
      <c r="AU122" s="26"/>
      <c r="AV122" s="26"/>
      <c r="AW122" s="26"/>
      <c r="AX122" s="26"/>
      <c r="AY122" s="26"/>
      <c r="AZ122" s="26"/>
      <c r="BA122" s="26"/>
      <c r="BB122" s="26"/>
      <c r="BC122" s="26"/>
      <c r="BD122" s="26"/>
      <c r="BE122" s="26"/>
      <c r="BF122" s="26"/>
      <c r="BG122" s="26"/>
      <c r="BH122" s="26"/>
      <c r="BI122" s="26"/>
      <c r="BJ122" s="26"/>
      <c r="BK122" s="26"/>
      <c r="BL122" s="26"/>
      <c r="BM122" s="26"/>
      <c r="BN122" s="26"/>
      <c r="BO122" s="26"/>
      <c r="BP122" s="26"/>
      <c r="BQ122" s="26"/>
      <c r="BR122" s="26"/>
      <c r="BS122" s="26"/>
      <c r="BT122" s="26"/>
      <c r="BU122" s="26"/>
      <c r="BV122" s="26"/>
      <c r="BW122" s="26"/>
      <c r="BX122" s="26"/>
      <c r="BY122" s="26"/>
      <c r="BZ122" s="26"/>
      <c r="CA122" s="26"/>
      <c r="CB122" s="26"/>
      <c r="CC122" s="26"/>
    </row>
    <row r="123" spans="2:81" x14ac:dyDescent="0.2">
      <c r="B123" s="26"/>
      <c r="C123" s="26"/>
      <c r="D123" s="26"/>
      <c r="E123" s="26"/>
      <c r="F123" s="26"/>
      <c r="G123" s="26"/>
      <c r="H123" s="26"/>
      <c r="I123" s="26"/>
      <c r="J123" s="26"/>
      <c r="K123" s="26"/>
      <c r="L123" s="26"/>
      <c r="M123" s="26"/>
      <c r="N123" s="26"/>
      <c r="O123" s="26"/>
      <c r="P123" s="26"/>
      <c r="Q123" s="26"/>
      <c r="R123" s="26"/>
      <c r="S123" s="26"/>
      <c r="T123" s="26"/>
      <c r="U123" s="26"/>
      <c r="V123" s="26"/>
      <c r="W123" s="26"/>
      <c r="X123" s="26"/>
      <c r="Y123" s="26"/>
      <c r="Z123" s="26"/>
      <c r="AA123" s="26"/>
      <c r="AB123" s="26"/>
      <c r="AC123" s="26"/>
      <c r="AD123" s="26"/>
      <c r="AE123" s="26"/>
      <c r="AF123" s="26"/>
      <c r="AG123" s="26"/>
      <c r="AH123" s="26"/>
      <c r="AI123" s="26"/>
      <c r="AJ123" s="26"/>
      <c r="AK123" s="26"/>
      <c r="AL123" s="26"/>
      <c r="AM123" s="26"/>
      <c r="AN123" s="26"/>
      <c r="AO123" s="26"/>
      <c r="AP123" s="26"/>
      <c r="AQ123" s="26"/>
      <c r="AR123" s="26"/>
      <c r="AS123" s="26"/>
      <c r="AT123" s="26"/>
      <c r="AU123" s="26"/>
      <c r="AV123" s="26"/>
      <c r="AW123" s="26"/>
      <c r="AX123" s="26"/>
      <c r="AY123" s="26"/>
      <c r="AZ123" s="26"/>
      <c r="BA123" s="26"/>
      <c r="BB123" s="26"/>
      <c r="BC123" s="26"/>
      <c r="BD123" s="26"/>
      <c r="BE123" s="26"/>
      <c r="BF123" s="26"/>
      <c r="BG123" s="26"/>
      <c r="BH123" s="26"/>
      <c r="BI123" s="26"/>
      <c r="BJ123" s="26"/>
      <c r="BK123" s="26"/>
      <c r="BL123" s="26"/>
      <c r="BM123" s="26"/>
      <c r="BN123" s="26"/>
      <c r="BO123" s="26"/>
      <c r="BP123" s="26"/>
      <c r="BQ123" s="26"/>
      <c r="BR123" s="26"/>
      <c r="BS123" s="26"/>
      <c r="BT123" s="26"/>
      <c r="BU123" s="26"/>
      <c r="BV123" s="26"/>
      <c r="BW123" s="26"/>
      <c r="BX123" s="26"/>
      <c r="BY123" s="26"/>
      <c r="BZ123" s="26"/>
      <c r="CA123" s="26"/>
      <c r="CB123" s="26"/>
      <c r="CC123" s="26"/>
    </row>
    <row r="124" spans="2:81" x14ac:dyDescent="0.2">
      <c r="B124" s="26"/>
      <c r="C124" s="26"/>
      <c r="D124" s="26"/>
      <c r="E124" s="26"/>
      <c r="F124" s="26"/>
      <c r="G124" s="26"/>
      <c r="H124" s="26"/>
      <c r="I124" s="26"/>
      <c r="J124" s="26"/>
      <c r="K124" s="26"/>
      <c r="L124" s="26"/>
      <c r="M124" s="26"/>
      <c r="N124" s="26"/>
      <c r="O124" s="26"/>
      <c r="P124" s="26"/>
      <c r="Q124" s="26"/>
      <c r="R124" s="26"/>
      <c r="S124" s="26"/>
      <c r="T124" s="26"/>
      <c r="U124" s="26"/>
      <c r="V124" s="26"/>
      <c r="W124" s="26"/>
      <c r="X124" s="26"/>
      <c r="Y124" s="26"/>
      <c r="Z124" s="26"/>
      <c r="AA124" s="26"/>
      <c r="AB124" s="26"/>
      <c r="AC124" s="26"/>
      <c r="AD124" s="26"/>
      <c r="AE124" s="26"/>
      <c r="AF124" s="26"/>
      <c r="AG124" s="26"/>
      <c r="AH124" s="26"/>
      <c r="AI124" s="26"/>
      <c r="AJ124" s="26"/>
      <c r="AK124" s="26"/>
      <c r="AL124" s="26"/>
      <c r="AM124" s="26"/>
      <c r="AN124" s="26"/>
      <c r="AO124" s="26"/>
      <c r="AP124" s="26"/>
      <c r="AQ124" s="26"/>
      <c r="AR124" s="26"/>
      <c r="AS124" s="26"/>
      <c r="AT124" s="26"/>
      <c r="AU124" s="26"/>
      <c r="AV124" s="26"/>
      <c r="AW124" s="26"/>
      <c r="AX124" s="26"/>
      <c r="AY124" s="26"/>
      <c r="AZ124" s="26"/>
      <c r="BA124" s="26"/>
      <c r="BB124" s="26"/>
      <c r="BC124" s="26"/>
      <c r="BD124" s="26"/>
      <c r="BE124" s="26"/>
      <c r="BF124" s="26"/>
      <c r="BG124" s="26"/>
      <c r="BH124" s="26"/>
      <c r="BI124" s="26"/>
      <c r="BJ124" s="26"/>
      <c r="BK124" s="26"/>
      <c r="BL124" s="26"/>
      <c r="BM124" s="26"/>
      <c r="BN124" s="26"/>
      <c r="BO124" s="26"/>
      <c r="BP124" s="26"/>
      <c r="BQ124" s="26"/>
      <c r="BR124" s="26"/>
      <c r="BS124" s="26"/>
      <c r="BT124" s="26"/>
      <c r="BU124" s="26"/>
      <c r="BV124" s="26"/>
      <c r="BW124" s="26"/>
      <c r="BX124" s="26"/>
      <c r="BY124" s="26"/>
      <c r="BZ124" s="26"/>
      <c r="CA124" s="26"/>
      <c r="CB124" s="26"/>
      <c r="CC124" s="26"/>
    </row>
    <row r="125" spans="2:81" x14ac:dyDescent="0.2">
      <c r="B125" s="26"/>
      <c r="C125" s="26"/>
      <c r="D125" s="26"/>
      <c r="E125" s="26"/>
      <c r="F125" s="26"/>
      <c r="G125" s="26"/>
      <c r="H125" s="26"/>
      <c r="I125" s="26"/>
      <c r="J125" s="26"/>
      <c r="K125" s="26"/>
      <c r="L125" s="26"/>
      <c r="M125" s="26"/>
      <c r="N125" s="26"/>
      <c r="O125" s="26"/>
      <c r="P125" s="26"/>
      <c r="Q125" s="26"/>
      <c r="R125" s="26"/>
      <c r="S125" s="26"/>
      <c r="T125" s="26"/>
      <c r="U125" s="26"/>
      <c r="V125" s="26"/>
      <c r="W125" s="26"/>
      <c r="X125" s="26"/>
      <c r="Y125" s="26"/>
      <c r="Z125" s="26"/>
      <c r="AA125" s="26"/>
      <c r="AB125" s="26"/>
      <c r="AC125" s="26"/>
      <c r="AD125" s="26"/>
      <c r="AE125" s="26"/>
      <c r="AF125" s="26"/>
      <c r="AG125" s="26"/>
      <c r="AH125" s="26"/>
      <c r="AI125" s="26"/>
      <c r="AJ125" s="26"/>
      <c r="AK125" s="26"/>
      <c r="AL125" s="26"/>
      <c r="AM125" s="26"/>
      <c r="AN125" s="26"/>
      <c r="AO125" s="26"/>
      <c r="AP125" s="26"/>
      <c r="AQ125" s="26"/>
      <c r="AR125" s="26"/>
      <c r="AS125" s="26"/>
      <c r="AT125" s="26"/>
      <c r="AU125" s="26"/>
      <c r="AV125" s="26"/>
      <c r="AW125" s="26"/>
      <c r="AX125" s="26"/>
      <c r="AY125" s="26"/>
      <c r="AZ125" s="26"/>
      <c r="BA125" s="26"/>
      <c r="BB125" s="26"/>
      <c r="BC125" s="26"/>
      <c r="BD125" s="26"/>
      <c r="BE125" s="26"/>
      <c r="BF125" s="26"/>
      <c r="BG125" s="26"/>
      <c r="BH125" s="26"/>
      <c r="BI125" s="26"/>
      <c r="BJ125" s="26"/>
      <c r="BK125" s="26"/>
      <c r="BL125" s="26"/>
      <c r="BM125" s="26"/>
      <c r="BN125" s="26"/>
      <c r="BO125" s="26"/>
      <c r="BP125" s="26"/>
      <c r="BQ125" s="26"/>
      <c r="BR125" s="26"/>
      <c r="BS125" s="26"/>
      <c r="BT125" s="26"/>
      <c r="BU125" s="26"/>
      <c r="BV125" s="26"/>
      <c r="BW125" s="26"/>
      <c r="BX125" s="26"/>
      <c r="BY125" s="26"/>
      <c r="BZ125" s="26"/>
      <c r="CA125" s="26"/>
      <c r="CB125" s="26"/>
      <c r="CC125" s="26"/>
    </row>
    <row r="126" spans="2:81" x14ac:dyDescent="0.2">
      <c r="B126" s="26"/>
      <c r="C126" s="26"/>
      <c r="D126" s="26"/>
      <c r="E126" s="26"/>
      <c r="F126" s="26"/>
      <c r="G126" s="26"/>
      <c r="H126" s="26"/>
      <c r="I126" s="26"/>
      <c r="J126" s="26"/>
      <c r="K126" s="26"/>
      <c r="L126" s="26"/>
      <c r="M126" s="26"/>
      <c r="N126" s="26"/>
      <c r="O126" s="26"/>
      <c r="P126" s="26"/>
      <c r="Q126" s="26"/>
      <c r="R126" s="26"/>
      <c r="S126" s="26"/>
      <c r="T126" s="26"/>
      <c r="U126" s="26"/>
      <c r="V126" s="26"/>
      <c r="W126" s="26"/>
      <c r="X126" s="26"/>
      <c r="Y126" s="26"/>
      <c r="Z126" s="26"/>
      <c r="AA126" s="26"/>
      <c r="AB126" s="26"/>
      <c r="AC126" s="26"/>
      <c r="AD126" s="26"/>
      <c r="AE126" s="26"/>
      <c r="AF126" s="26"/>
      <c r="AG126" s="26"/>
      <c r="AH126" s="26"/>
      <c r="AI126" s="26"/>
      <c r="AJ126" s="26"/>
      <c r="AK126" s="26"/>
      <c r="AL126" s="26"/>
      <c r="AM126" s="26"/>
      <c r="AN126" s="26"/>
      <c r="AO126" s="26"/>
      <c r="AP126" s="26"/>
      <c r="AQ126" s="26"/>
      <c r="AR126" s="26"/>
      <c r="AS126" s="26"/>
      <c r="AT126" s="26"/>
      <c r="AU126" s="26"/>
      <c r="AV126" s="26"/>
      <c r="AW126" s="26"/>
      <c r="AX126" s="26"/>
      <c r="AY126" s="26"/>
      <c r="AZ126" s="26"/>
      <c r="BA126" s="26"/>
      <c r="BB126" s="26"/>
      <c r="BC126" s="26"/>
      <c r="BD126" s="26"/>
      <c r="BE126" s="26"/>
      <c r="BF126" s="26"/>
      <c r="BG126" s="26"/>
      <c r="BH126" s="26"/>
      <c r="BI126" s="26"/>
      <c r="BJ126" s="26"/>
      <c r="BK126" s="26"/>
      <c r="BL126" s="26"/>
      <c r="BM126" s="26"/>
      <c r="BN126" s="26"/>
      <c r="BO126" s="26"/>
      <c r="BP126" s="26"/>
      <c r="BQ126" s="26"/>
      <c r="BR126" s="26"/>
      <c r="BS126" s="26"/>
      <c r="BT126" s="26"/>
      <c r="BU126" s="26"/>
      <c r="BV126" s="26"/>
      <c r="BW126" s="26"/>
      <c r="BX126" s="26"/>
      <c r="BY126" s="26"/>
      <c r="BZ126" s="26"/>
      <c r="CA126" s="26"/>
      <c r="CB126" s="26"/>
      <c r="CC126" s="26"/>
    </row>
    <row r="127" spans="2:81" x14ac:dyDescent="0.2">
      <c r="B127" s="26"/>
      <c r="C127" s="26"/>
      <c r="D127" s="26"/>
      <c r="E127" s="26"/>
      <c r="F127" s="26"/>
      <c r="G127" s="26"/>
      <c r="H127" s="26"/>
      <c r="I127" s="26"/>
      <c r="J127" s="26"/>
      <c r="K127" s="26"/>
      <c r="L127" s="26"/>
      <c r="M127" s="26"/>
      <c r="N127" s="26"/>
      <c r="O127" s="26"/>
      <c r="P127" s="26"/>
      <c r="Q127" s="26"/>
      <c r="R127" s="26"/>
      <c r="S127" s="26"/>
      <c r="T127" s="26"/>
      <c r="U127" s="26"/>
      <c r="V127" s="26"/>
      <c r="W127" s="26"/>
      <c r="X127" s="26"/>
      <c r="Y127" s="26"/>
      <c r="Z127" s="26"/>
      <c r="AA127" s="26"/>
      <c r="AB127" s="26"/>
      <c r="AC127" s="26"/>
      <c r="AD127" s="26"/>
      <c r="AE127" s="26"/>
      <c r="AF127" s="26"/>
      <c r="AG127" s="26"/>
      <c r="AH127" s="26"/>
      <c r="AI127" s="26"/>
      <c r="AJ127" s="26"/>
      <c r="AK127" s="26"/>
      <c r="AL127" s="26"/>
      <c r="AM127" s="26"/>
      <c r="AN127" s="26"/>
      <c r="AO127" s="26"/>
      <c r="AP127" s="26"/>
      <c r="AQ127" s="26"/>
      <c r="AR127" s="26"/>
      <c r="AS127" s="26"/>
      <c r="AT127" s="26"/>
      <c r="AU127" s="26"/>
      <c r="AV127" s="26"/>
      <c r="AW127" s="26"/>
      <c r="AX127" s="26"/>
      <c r="AY127" s="26"/>
      <c r="AZ127" s="26"/>
      <c r="BA127" s="26"/>
      <c r="BB127" s="26"/>
      <c r="BC127" s="26"/>
      <c r="BD127" s="26"/>
      <c r="BE127" s="26"/>
      <c r="BF127" s="26"/>
      <c r="BG127" s="26"/>
      <c r="BH127" s="26"/>
      <c r="BI127" s="26"/>
      <c r="BJ127" s="26"/>
      <c r="BK127" s="26"/>
      <c r="BL127" s="26"/>
      <c r="BM127" s="26"/>
      <c r="BN127" s="26"/>
      <c r="BO127" s="26"/>
      <c r="BP127" s="26"/>
      <c r="BQ127" s="26"/>
      <c r="BR127" s="26"/>
      <c r="BS127" s="26"/>
      <c r="BT127" s="26"/>
      <c r="BU127" s="26"/>
      <c r="BV127" s="26"/>
      <c r="BW127" s="26"/>
      <c r="BX127" s="26"/>
      <c r="BY127" s="26"/>
      <c r="BZ127" s="26"/>
      <c r="CA127" s="26"/>
      <c r="CB127" s="26"/>
      <c r="CC127" s="26"/>
    </row>
    <row r="128" spans="2:81" x14ac:dyDescent="0.2">
      <c r="B128" s="26"/>
      <c r="C128" s="26"/>
      <c r="D128" s="26"/>
      <c r="E128" s="26"/>
      <c r="F128" s="26"/>
      <c r="G128" s="26"/>
      <c r="H128" s="26"/>
      <c r="I128" s="26"/>
      <c r="J128" s="26"/>
      <c r="K128" s="26"/>
      <c r="L128" s="26"/>
      <c r="M128" s="26"/>
      <c r="N128" s="26"/>
      <c r="O128" s="26"/>
      <c r="P128" s="26"/>
      <c r="Q128" s="26"/>
      <c r="R128" s="26"/>
      <c r="S128" s="26"/>
      <c r="T128" s="26"/>
      <c r="U128" s="26"/>
      <c r="V128" s="26"/>
      <c r="W128" s="26"/>
      <c r="X128" s="26"/>
      <c r="Y128" s="26"/>
      <c r="Z128" s="26"/>
      <c r="AA128" s="26"/>
      <c r="AB128" s="26"/>
      <c r="AC128" s="26"/>
      <c r="AD128" s="26"/>
      <c r="AE128" s="26"/>
      <c r="AF128" s="26"/>
      <c r="AG128" s="26"/>
      <c r="AH128" s="26"/>
      <c r="AI128" s="26"/>
      <c r="AJ128" s="26"/>
      <c r="AK128" s="26"/>
      <c r="AL128" s="26"/>
      <c r="AM128" s="26"/>
      <c r="AN128" s="26"/>
      <c r="AO128" s="26"/>
      <c r="AP128" s="26"/>
      <c r="AQ128" s="26"/>
      <c r="AR128" s="26"/>
      <c r="AS128" s="26"/>
      <c r="AT128" s="26"/>
      <c r="AU128" s="26"/>
      <c r="AV128" s="26"/>
      <c r="AW128" s="26"/>
      <c r="AX128" s="26"/>
      <c r="AY128" s="26"/>
      <c r="AZ128" s="26"/>
      <c r="BA128" s="26"/>
      <c r="BB128" s="26"/>
      <c r="BC128" s="26"/>
      <c r="BD128" s="26"/>
      <c r="BE128" s="26"/>
      <c r="BF128" s="26"/>
      <c r="BG128" s="26"/>
      <c r="BH128" s="26"/>
      <c r="BI128" s="26"/>
      <c r="BJ128" s="26"/>
      <c r="BK128" s="26"/>
      <c r="BL128" s="26"/>
      <c r="BM128" s="26"/>
      <c r="BN128" s="26"/>
      <c r="BO128" s="26"/>
      <c r="BP128" s="26"/>
      <c r="BQ128" s="26"/>
      <c r="BR128" s="26"/>
      <c r="BS128" s="26"/>
      <c r="BT128" s="26"/>
      <c r="BU128" s="26"/>
      <c r="BV128" s="26"/>
      <c r="BW128" s="26"/>
      <c r="BX128" s="26"/>
      <c r="BY128" s="26"/>
      <c r="BZ128" s="26"/>
      <c r="CA128" s="26"/>
      <c r="CB128" s="26"/>
      <c r="CC128" s="26"/>
    </row>
    <row r="129" spans="2:81" x14ac:dyDescent="0.2">
      <c r="B129" s="26"/>
      <c r="C129" s="26"/>
      <c r="D129" s="26"/>
      <c r="E129" s="26"/>
      <c r="F129" s="26"/>
      <c r="G129" s="26"/>
      <c r="H129" s="26"/>
      <c r="I129" s="26"/>
      <c r="J129" s="26"/>
      <c r="K129" s="26"/>
      <c r="L129" s="26"/>
      <c r="M129" s="26"/>
      <c r="N129" s="26"/>
      <c r="O129" s="26"/>
      <c r="P129" s="26"/>
      <c r="Q129" s="26"/>
      <c r="R129" s="26"/>
      <c r="S129" s="26"/>
      <c r="T129" s="26"/>
      <c r="U129" s="26"/>
      <c r="V129" s="26"/>
      <c r="W129" s="26"/>
      <c r="X129" s="26"/>
      <c r="Y129" s="26"/>
      <c r="Z129" s="26"/>
      <c r="AA129" s="26"/>
      <c r="AB129" s="26"/>
      <c r="AC129" s="26"/>
      <c r="AD129" s="26"/>
      <c r="AE129" s="26"/>
      <c r="AF129" s="26"/>
      <c r="AG129" s="26"/>
      <c r="AH129" s="26"/>
      <c r="AI129" s="26"/>
      <c r="AJ129" s="26"/>
      <c r="AK129" s="26"/>
      <c r="AL129" s="26"/>
      <c r="AM129" s="26"/>
      <c r="AN129" s="26"/>
      <c r="AO129" s="26"/>
      <c r="AP129" s="26"/>
      <c r="AQ129" s="26"/>
      <c r="AR129" s="26"/>
      <c r="AS129" s="26"/>
      <c r="AT129" s="26"/>
      <c r="AU129" s="26"/>
      <c r="AV129" s="26"/>
      <c r="AW129" s="26"/>
      <c r="AX129" s="26"/>
      <c r="AY129" s="26"/>
      <c r="AZ129" s="26"/>
      <c r="BA129" s="26"/>
      <c r="BB129" s="26"/>
      <c r="BC129" s="26"/>
      <c r="BD129" s="26"/>
      <c r="BE129" s="26"/>
      <c r="BF129" s="26"/>
      <c r="BG129" s="26"/>
      <c r="BH129" s="26"/>
      <c r="BI129" s="26"/>
      <c r="BJ129" s="26"/>
      <c r="BK129" s="26"/>
      <c r="BL129" s="26"/>
      <c r="BM129" s="26"/>
      <c r="BN129" s="26"/>
      <c r="BO129" s="26"/>
      <c r="BP129" s="26"/>
      <c r="BQ129" s="26"/>
      <c r="BR129" s="26"/>
      <c r="BS129" s="26"/>
      <c r="BT129" s="26"/>
      <c r="BU129" s="26"/>
      <c r="BV129" s="26"/>
      <c r="BW129" s="26"/>
      <c r="BX129" s="26"/>
      <c r="BY129" s="26"/>
      <c r="BZ129" s="26"/>
      <c r="CA129" s="26"/>
      <c r="CB129" s="26"/>
      <c r="CC129" s="26"/>
    </row>
    <row r="130" spans="2:81" x14ac:dyDescent="0.2">
      <c r="B130" s="26"/>
      <c r="C130" s="26"/>
      <c r="D130" s="26"/>
      <c r="E130" s="26"/>
      <c r="F130" s="26"/>
      <c r="G130" s="26"/>
      <c r="H130" s="26"/>
      <c r="I130" s="26"/>
      <c r="J130" s="26"/>
      <c r="K130" s="26"/>
      <c r="L130" s="26"/>
      <c r="M130" s="26"/>
      <c r="N130" s="26"/>
      <c r="O130" s="26"/>
      <c r="P130" s="26"/>
      <c r="Q130" s="26"/>
      <c r="R130" s="26"/>
      <c r="S130" s="26"/>
      <c r="T130" s="26"/>
      <c r="U130" s="26"/>
      <c r="V130" s="26"/>
      <c r="W130" s="26"/>
      <c r="X130" s="26"/>
      <c r="Y130" s="26"/>
      <c r="Z130" s="26"/>
      <c r="AA130" s="26"/>
      <c r="AB130" s="26"/>
      <c r="AC130" s="26"/>
      <c r="AD130" s="26"/>
      <c r="AE130" s="26"/>
      <c r="AF130" s="26"/>
      <c r="AG130" s="26"/>
      <c r="AH130" s="26"/>
      <c r="AI130" s="26"/>
      <c r="AJ130" s="26"/>
      <c r="AK130" s="26"/>
      <c r="AL130" s="26"/>
      <c r="AM130" s="26"/>
      <c r="AN130" s="26"/>
      <c r="AO130" s="26"/>
      <c r="AP130" s="26"/>
      <c r="AQ130" s="26"/>
      <c r="AR130" s="26"/>
      <c r="AS130" s="26"/>
      <c r="AT130" s="26"/>
      <c r="AU130" s="26"/>
      <c r="AV130" s="26"/>
      <c r="AW130" s="26"/>
      <c r="AX130" s="26"/>
      <c r="AY130" s="26"/>
      <c r="AZ130" s="26"/>
      <c r="BA130" s="26"/>
      <c r="BB130" s="26"/>
      <c r="BC130" s="26"/>
      <c r="BD130" s="26"/>
      <c r="BE130" s="26"/>
      <c r="BF130" s="26"/>
      <c r="BG130" s="26"/>
      <c r="BH130" s="26"/>
      <c r="BI130" s="26"/>
      <c r="BJ130" s="26"/>
      <c r="BK130" s="26"/>
      <c r="BL130" s="26"/>
      <c r="BM130" s="26"/>
      <c r="BN130" s="26"/>
      <c r="BO130" s="26"/>
      <c r="BP130" s="26"/>
      <c r="BQ130" s="26"/>
      <c r="BR130" s="26"/>
      <c r="BS130" s="26"/>
      <c r="BT130" s="26"/>
      <c r="BU130" s="26"/>
      <c r="BV130" s="26"/>
      <c r="BW130" s="26"/>
      <c r="BX130" s="26"/>
      <c r="BY130" s="26"/>
      <c r="BZ130" s="26"/>
      <c r="CA130" s="26"/>
      <c r="CB130" s="26"/>
      <c r="CC130" s="26"/>
    </row>
    <row r="131" spans="2:81" x14ac:dyDescent="0.2">
      <c r="B131" s="26"/>
      <c r="C131" s="26"/>
      <c r="D131" s="26"/>
      <c r="E131" s="26"/>
      <c r="F131" s="26"/>
      <c r="G131" s="26"/>
      <c r="H131" s="26"/>
      <c r="I131" s="26"/>
      <c r="J131" s="26"/>
      <c r="K131" s="26"/>
      <c r="L131" s="26"/>
      <c r="M131" s="26"/>
      <c r="N131" s="26"/>
      <c r="O131" s="26"/>
      <c r="P131" s="26"/>
      <c r="Q131" s="26"/>
      <c r="R131" s="26"/>
      <c r="S131" s="26"/>
      <c r="T131" s="26"/>
      <c r="U131" s="26"/>
      <c r="V131" s="26"/>
      <c r="W131" s="26"/>
      <c r="X131" s="26"/>
      <c r="Y131" s="26"/>
      <c r="Z131" s="26"/>
      <c r="AA131" s="26"/>
      <c r="AB131" s="26"/>
      <c r="AC131" s="26"/>
      <c r="AD131" s="26"/>
      <c r="AE131" s="26"/>
      <c r="AF131" s="26"/>
      <c r="AG131" s="26"/>
      <c r="AH131" s="26"/>
      <c r="AI131" s="26"/>
      <c r="AJ131" s="26"/>
      <c r="AK131" s="26"/>
      <c r="AL131" s="26"/>
      <c r="AM131" s="26"/>
      <c r="AN131" s="26"/>
      <c r="AO131" s="26"/>
      <c r="AP131" s="26"/>
      <c r="AQ131" s="26"/>
      <c r="AR131" s="26"/>
      <c r="AS131" s="26"/>
      <c r="AT131" s="26"/>
      <c r="AU131" s="26"/>
      <c r="AV131" s="26"/>
      <c r="AW131" s="26"/>
      <c r="AX131" s="26"/>
      <c r="AY131" s="26"/>
      <c r="AZ131" s="26"/>
      <c r="BA131" s="26"/>
      <c r="BB131" s="26"/>
      <c r="BC131" s="26"/>
      <c r="BD131" s="26"/>
      <c r="BE131" s="26"/>
      <c r="BF131" s="26"/>
      <c r="BG131" s="26"/>
      <c r="BH131" s="26"/>
      <c r="BI131" s="26"/>
      <c r="BJ131" s="26"/>
      <c r="BK131" s="26"/>
      <c r="BL131" s="26"/>
      <c r="BM131" s="26"/>
      <c r="BN131" s="26"/>
      <c r="BO131" s="26"/>
      <c r="BP131" s="26"/>
      <c r="BQ131" s="26"/>
      <c r="BR131" s="26"/>
      <c r="BS131" s="26"/>
      <c r="BT131" s="26"/>
      <c r="BU131" s="26"/>
      <c r="BV131" s="26"/>
      <c r="BW131" s="26"/>
      <c r="BX131" s="26"/>
      <c r="BY131" s="26"/>
      <c r="BZ131" s="26"/>
      <c r="CA131" s="26"/>
      <c r="CB131" s="26"/>
      <c r="CC131" s="26"/>
    </row>
    <row r="132" spans="2:81" x14ac:dyDescent="0.2">
      <c r="B132" s="26"/>
      <c r="C132" s="26"/>
      <c r="D132" s="26"/>
      <c r="E132" s="26"/>
      <c r="F132" s="26"/>
      <c r="G132" s="26"/>
      <c r="H132" s="26"/>
      <c r="I132" s="26"/>
      <c r="J132" s="26"/>
      <c r="K132" s="26"/>
      <c r="L132" s="26"/>
      <c r="M132" s="26"/>
      <c r="N132" s="26"/>
      <c r="O132" s="26"/>
      <c r="P132" s="26"/>
      <c r="Q132" s="26"/>
      <c r="R132" s="26"/>
      <c r="S132" s="26"/>
      <c r="T132" s="26"/>
      <c r="U132" s="26"/>
      <c r="V132" s="26"/>
      <c r="W132" s="26"/>
      <c r="X132" s="26"/>
      <c r="Y132" s="26"/>
      <c r="Z132" s="26"/>
      <c r="AA132" s="26"/>
      <c r="AB132" s="26"/>
      <c r="AC132" s="26"/>
      <c r="AD132" s="26"/>
      <c r="AE132" s="26"/>
      <c r="AF132" s="26"/>
      <c r="AG132" s="26"/>
      <c r="AH132" s="26"/>
      <c r="AI132" s="26"/>
      <c r="AJ132" s="26"/>
      <c r="AK132" s="26"/>
      <c r="AL132" s="26"/>
      <c r="AM132" s="26"/>
      <c r="AN132" s="26"/>
      <c r="AO132" s="26"/>
      <c r="AP132" s="26"/>
      <c r="AQ132" s="26"/>
      <c r="AR132" s="26"/>
      <c r="AS132" s="26"/>
      <c r="AT132" s="26"/>
      <c r="AU132" s="26"/>
      <c r="AV132" s="26"/>
      <c r="AW132" s="26"/>
      <c r="AX132" s="26"/>
      <c r="AY132" s="26"/>
      <c r="AZ132" s="26"/>
      <c r="BA132" s="26"/>
      <c r="BB132" s="26"/>
      <c r="BC132" s="26"/>
      <c r="BD132" s="26"/>
      <c r="BE132" s="26"/>
      <c r="BF132" s="26"/>
      <c r="BG132" s="26"/>
      <c r="BH132" s="26"/>
      <c r="BI132" s="26"/>
      <c r="BJ132" s="26"/>
      <c r="BK132" s="26"/>
      <c r="BL132" s="26"/>
      <c r="BM132" s="26"/>
      <c r="BN132" s="26"/>
      <c r="BO132" s="26"/>
      <c r="BP132" s="26"/>
      <c r="BQ132" s="26"/>
      <c r="BR132" s="26"/>
      <c r="BS132" s="26"/>
      <c r="BT132" s="26"/>
      <c r="BU132" s="26"/>
      <c r="BV132" s="26"/>
      <c r="BW132" s="26"/>
      <c r="BX132" s="26"/>
      <c r="BY132" s="26"/>
      <c r="BZ132" s="26"/>
      <c r="CA132" s="26"/>
      <c r="CB132" s="26"/>
      <c r="CC132" s="26"/>
    </row>
    <row r="133" spans="2:81" x14ac:dyDescent="0.2">
      <c r="B133" s="26"/>
      <c r="C133" s="26"/>
      <c r="D133" s="26"/>
      <c r="E133" s="26"/>
      <c r="F133" s="26"/>
      <c r="G133" s="26"/>
      <c r="H133" s="26"/>
      <c r="I133" s="26"/>
      <c r="J133" s="26"/>
      <c r="K133" s="26"/>
      <c r="L133" s="26"/>
      <c r="M133" s="26"/>
      <c r="N133" s="26"/>
      <c r="O133" s="26"/>
      <c r="P133" s="26"/>
      <c r="Q133" s="26"/>
      <c r="R133" s="26"/>
      <c r="S133" s="26"/>
      <c r="T133" s="26"/>
      <c r="U133" s="26"/>
      <c r="V133" s="26"/>
      <c r="W133" s="26"/>
      <c r="X133" s="26"/>
      <c r="Y133" s="26"/>
      <c r="Z133" s="26"/>
      <c r="AA133" s="26"/>
      <c r="AB133" s="26"/>
      <c r="AC133" s="26"/>
      <c r="AD133" s="26"/>
      <c r="AE133" s="26"/>
      <c r="AF133" s="26"/>
      <c r="AG133" s="26"/>
      <c r="AH133" s="26"/>
      <c r="AI133" s="26"/>
      <c r="AJ133" s="26"/>
      <c r="AK133" s="26"/>
      <c r="AL133" s="26"/>
      <c r="AM133" s="26"/>
      <c r="AN133" s="26"/>
      <c r="AO133" s="26"/>
      <c r="AP133" s="26"/>
      <c r="AQ133" s="26"/>
      <c r="AR133" s="26"/>
      <c r="AS133" s="26"/>
      <c r="AT133" s="26"/>
      <c r="AU133" s="26"/>
      <c r="AV133" s="26"/>
      <c r="AW133" s="26"/>
      <c r="AX133" s="26"/>
      <c r="AY133" s="26"/>
      <c r="AZ133" s="26"/>
      <c r="BA133" s="26"/>
      <c r="BB133" s="26"/>
      <c r="BC133" s="26"/>
      <c r="BD133" s="26"/>
      <c r="BE133" s="26"/>
      <c r="BF133" s="26"/>
      <c r="BG133" s="26"/>
      <c r="BH133" s="26"/>
      <c r="BI133" s="26"/>
      <c r="BJ133" s="26"/>
      <c r="BK133" s="26"/>
      <c r="BL133" s="26"/>
      <c r="BM133" s="26"/>
      <c r="BN133" s="26"/>
      <c r="BO133" s="26"/>
      <c r="BP133" s="26"/>
      <c r="BQ133" s="26"/>
      <c r="BR133" s="26"/>
      <c r="BS133" s="26"/>
      <c r="BT133" s="26"/>
      <c r="BU133" s="26"/>
      <c r="BV133" s="26"/>
      <c r="BW133" s="26"/>
      <c r="BX133" s="26"/>
      <c r="BY133" s="26"/>
      <c r="BZ133" s="26"/>
      <c r="CA133" s="26"/>
      <c r="CB133" s="26"/>
      <c r="CC133" s="26"/>
    </row>
    <row r="134" spans="2:81" x14ac:dyDescent="0.2">
      <c r="B134" s="26"/>
      <c r="C134" s="26"/>
      <c r="D134" s="26"/>
      <c r="E134" s="26"/>
      <c r="F134" s="26"/>
      <c r="G134" s="26"/>
      <c r="H134" s="26"/>
      <c r="I134" s="26"/>
      <c r="J134" s="26"/>
      <c r="K134" s="26"/>
      <c r="L134" s="26"/>
      <c r="M134" s="26"/>
      <c r="N134" s="26"/>
      <c r="O134" s="26"/>
      <c r="P134" s="26"/>
      <c r="Q134" s="26"/>
      <c r="R134" s="26"/>
      <c r="S134" s="26"/>
      <c r="T134" s="26"/>
      <c r="U134" s="26"/>
      <c r="V134" s="26"/>
      <c r="W134" s="26"/>
      <c r="X134" s="26"/>
      <c r="Y134" s="26"/>
      <c r="Z134" s="26"/>
      <c r="AA134" s="26"/>
      <c r="AB134" s="26"/>
      <c r="AC134" s="26"/>
      <c r="AD134" s="26"/>
      <c r="AE134" s="26"/>
      <c r="AF134" s="26"/>
      <c r="AG134" s="26"/>
      <c r="AH134" s="26"/>
      <c r="AI134" s="26"/>
      <c r="AJ134" s="26"/>
      <c r="AK134" s="26"/>
      <c r="AL134" s="26"/>
      <c r="AM134" s="26"/>
      <c r="AN134" s="26"/>
      <c r="AO134" s="26"/>
      <c r="AP134" s="26"/>
      <c r="AQ134" s="26"/>
      <c r="AR134" s="26"/>
      <c r="AS134" s="26"/>
      <c r="AT134" s="26"/>
      <c r="AU134" s="26"/>
      <c r="AV134" s="26"/>
      <c r="AW134" s="26"/>
      <c r="AX134" s="26"/>
      <c r="AY134" s="26"/>
      <c r="AZ134" s="26"/>
      <c r="BA134" s="26"/>
      <c r="BB134" s="26"/>
      <c r="BC134" s="26"/>
      <c r="BD134" s="26"/>
      <c r="BE134" s="26"/>
      <c r="BF134" s="26"/>
      <c r="BG134" s="26"/>
      <c r="BH134" s="26"/>
      <c r="BI134" s="26"/>
      <c r="BJ134" s="26"/>
      <c r="BK134" s="26"/>
      <c r="BL134" s="26"/>
      <c r="BM134" s="26"/>
      <c r="BN134" s="26"/>
      <c r="BO134" s="26"/>
      <c r="BP134" s="26"/>
      <c r="BQ134" s="26"/>
      <c r="BR134" s="26"/>
      <c r="BS134" s="26"/>
      <c r="BT134" s="26"/>
      <c r="BU134" s="26"/>
      <c r="BV134" s="26"/>
      <c r="BW134" s="26"/>
      <c r="BX134" s="26"/>
      <c r="BY134" s="26"/>
      <c r="BZ134" s="26"/>
      <c r="CA134" s="26"/>
      <c r="CB134" s="26"/>
      <c r="CC134" s="26"/>
    </row>
    <row r="135" spans="2:81" x14ac:dyDescent="0.2">
      <c r="B135" s="26"/>
      <c r="C135" s="26"/>
      <c r="D135" s="26"/>
      <c r="E135" s="26"/>
      <c r="F135" s="26"/>
      <c r="G135" s="26"/>
      <c r="H135" s="26"/>
      <c r="I135" s="26"/>
      <c r="J135" s="26"/>
      <c r="K135" s="26"/>
      <c r="L135" s="26"/>
      <c r="M135" s="26"/>
      <c r="N135" s="26"/>
      <c r="O135" s="26"/>
      <c r="P135" s="26"/>
      <c r="Q135" s="26"/>
      <c r="R135" s="26"/>
      <c r="S135" s="26"/>
      <c r="T135" s="26"/>
      <c r="U135" s="26"/>
      <c r="V135" s="26"/>
      <c r="W135" s="26"/>
      <c r="X135" s="26"/>
      <c r="Y135" s="26"/>
      <c r="Z135" s="26"/>
      <c r="AA135" s="26"/>
      <c r="AB135" s="26"/>
      <c r="AC135" s="26"/>
      <c r="AD135" s="26"/>
      <c r="AE135" s="26"/>
      <c r="AF135" s="26"/>
      <c r="AG135" s="26"/>
      <c r="AH135" s="26"/>
      <c r="AI135" s="26"/>
      <c r="AJ135" s="26"/>
      <c r="AK135" s="26"/>
      <c r="AL135" s="26"/>
      <c r="AM135" s="26"/>
      <c r="AN135" s="26"/>
      <c r="AO135" s="26"/>
      <c r="AP135" s="26"/>
      <c r="AQ135" s="26"/>
      <c r="AR135" s="26"/>
      <c r="AS135" s="26"/>
      <c r="AT135" s="26"/>
      <c r="AU135" s="26"/>
      <c r="AV135" s="26"/>
      <c r="AW135" s="26"/>
      <c r="AX135" s="26"/>
      <c r="AY135" s="26"/>
      <c r="AZ135" s="26"/>
      <c r="BA135" s="26"/>
      <c r="BB135" s="26"/>
      <c r="BC135" s="26"/>
      <c r="BD135" s="26"/>
      <c r="BE135" s="26"/>
      <c r="BF135" s="26"/>
      <c r="BG135" s="26"/>
      <c r="BH135" s="26"/>
      <c r="BI135" s="26"/>
      <c r="BJ135" s="26"/>
      <c r="BK135" s="26"/>
      <c r="BL135" s="26"/>
      <c r="BM135" s="26"/>
      <c r="BN135" s="26"/>
      <c r="BO135" s="26"/>
      <c r="BP135" s="26"/>
      <c r="BQ135" s="26"/>
      <c r="BR135" s="26"/>
      <c r="BS135" s="26"/>
      <c r="BT135" s="26"/>
      <c r="BU135" s="26"/>
      <c r="BV135" s="26"/>
      <c r="BW135" s="26"/>
      <c r="BX135" s="26"/>
      <c r="BY135" s="26"/>
      <c r="BZ135" s="26"/>
      <c r="CA135" s="26"/>
      <c r="CB135" s="26"/>
      <c r="CC135" s="26"/>
    </row>
    <row r="136" spans="2:81" x14ac:dyDescent="0.2">
      <c r="B136" s="26"/>
      <c r="C136" s="26"/>
      <c r="D136" s="26"/>
      <c r="E136" s="26"/>
      <c r="F136" s="26"/>
      <c r="G136" s="26"/>
      <c r="H136" s="26"/>
      <c r="I136" s="26"/>
      <c r="J136" s="26"/>
      <c r="K136" s="26"/>
      <c r="L136" s="26"/>
      <c r="M136" s="26"/>
      <c r="N136" s="26"/>
      <c r="O136" s="26"/>
      <c r="P136" s="26"/>
      <c r="Q136" s="26"/>
      <c r="R136" s="26"/>
      <c r="S136" s="26"/>
      <c r="T136" s="26"/>
      <c r="U136" s="26"/>
      <c r="V136" s="26"/>
      <c r="W136" s="26"/>
      <c r="X136" s="26"/>
      <c r="Y136" s="26"/>
      <c r="Z136" s="26"/>
      <c r="AA136" s="26"/>
      <c r="AB136" s="26"/>
      <c r="AC136" s="26"/>
      <c r="AD136" s="26"/>
      <c r="AE136" s="26"/>
      <c r="AF136" s="26"/>
      <c r="AG136" s="26"/>
      <c r="AH136" s="26"/>
      <c r="AI136" s="26"/>
      <c r="AJ136" s="26"/>
      <c r="AK136" s="26"/>
      <c r="AL136" s="26"/>
      <c r="AM136" s="26"/>
      <c r="AN136" s="26"/>
      <c r="AO136" s="26"/>
      <c r="AP136" s="26"/>
      <c r="AQ136" s="26"/>
      <c r="AR136" s="26"/>
      <c r="AS136" s="26"/>
      <c r="AT136" s="26"/>
      <c r="AU136" s="26"/>
      <c r="AV136" s="26"/>
      <c r="AW136" s="26"/>
      <c r="AX136" s="26"/>
      <c r="AY136" s="26"/>
      <c r="AZ136" s="26"/>
      <c r="BA136" s="26"/>
      <c r="BB136" s="26"/>
      <c r="BC136" s="26"/>
      <c r="BD136" s="26"/>
      <c r="BE136" s="26"/>
      <c r="BF136" s="26"/>
      <c r="BG136" s="26"/>
      <c r="BH136" s="26"/>
      <c r="BI136" s="26"/>
      <c r="BJ136" s="26"/>
      <c r="BK136" s="26"/>
      <c r="BL136" s="26"/>
      <c r="BM136" s="26"/>
      <c r="BN136" s="26"/>
      <c r="BO136" s="26"/>
      <c r="BP136" s="26"/>
      <c r="BQ136" s="26"/>
      <c r="BR136" s="26"/>
      <c r="BS136" s="26"/>
      <c r="BT136" s="26"/>
      <c r="BU136" s="26"/>
      <c r="BV136" s="26"/>
      <c r="BW136" s="26"/>
      <c r="BX136" s="26"/>
      <c r="BY136" s="26"/>
      <c r="BZ136" s="26"/>
      <c r="CA136" s="26"/>
      <c r="CB136" s="26"/>
      <c r="CC136" s="26"/>
    </row>
    <row r="137" spans="2:81" x14ac:dyDescent="0.2">
      <c r="B137" s="26"/>
      <c r="C137" s="26"/>
      <c r="D137" s="26"/>
      <c r="E137" s="26"/>
      <c r="F137" s="26"/>
      <c r="G137" s="26"/>
      <c r="H137" s="26"/>
      <c r="I137" s="26"/>
      <c r="J137" s="26"/>
      <c r="K137" s="26"/>
      <c r="L137" s="26"/>
      <c r="M137" s="26"/>
      <c r="N137" s="26"/>
      <c r="O137" s="26"/>
      <c r="P137" s="26"/>
      <c r="Q137" s="26"/>
      <c r="R137" s="26"/>
      <c r="S137" s="26"/>
      <c r="T137" s="26"/>
      <c r="U137" s="26"/>
      <c r="V137" s="26"/>
      <c r="W137" s="26"/>
      <c r="X137" s="26"/>
      <c r="Y137" s="26"/>
      <c r="Z137" s="26"/>
      <c r="AA137" s="26"/>
      <c r="AB137" s="26"/>
      <c r="AC137" s="26"/>
      <c r="AD137" s="26"/>
      <c r="AE137" s="26"/>
      <c r="AF137" s="26"/>
      <c r="AG137" s="26"/>
      <c r="AH137" s="26"/>
      <c r="AI137" s="26"/>
      <c r="AJ137" s="26"/>
      <c r="AK137" s="26"/>
      <c r="AL137" s="26"/>
      <c r="AM137" s="26"/>
      <c r="AN137" s="26"/>
      <c r="AO137" s="26"/>
      <c r="AP137" s="26"/>
      <c r="AQ137" s="26"/>
      <c r="AR137" s="26"/>
      <c r="AS137" s="26"/>
      <c r="AT137" s="26"/>
      <c r="AU137" s="26"/>
      <c r="AV137" s="26"/>
      <c r="AW137" s="26"/>
      <c r="AX137" s="26"/>
      <c r="AY137" s="26"/>
      <c r="AZ137" s="26"/>
      <c r="BA137" s="26"/>
      <c r="BB137" s="26"/>
      <c r="BC137" s="26"/>
      <c r="BD137" s="26"/>
      <c r="BE137" s="26"/>
      <c r="BF137" s="26"/>
      <c r="BG137" s="26"/>
      <c r="BH137" s="26"/>
      <c r="BI137" s="26"/>
      <c r="BJ137" s="26"/>
      <c r="BK137" s="26"/>
      <c r="BL137" s="26"/>
      <c r="BM137" s="26"/>
      <c r="BN137" s="26"/>
      <c r="BO137" s="26"/>
      <c r="BP137" s="26"/>
      <c r="BQ137" s="26"/>
      <c r="BR137" s="26"/>
      <c r="BS137" s="26"/>
      <c r="BT137" s="26"/>
      <c r="BU137" s="26"/>
      <c r="BV137" s="26"/>
      <c r="BW137" s="26"/>
      <c r="BX137" s="26"/>
      <c r="BY137" s="26"/>
      <c r="BZ137" s="26"/>
      <c r="CA137" s="26"/>
      <c r="CB137" s="26"/>
      <c r="CC137" s="26"/>
    </row>
    <row r="138" spans="2:81" x14ac:dyDescent="0.2">
      <c r="B138" s="26"/>
      <c r="C138" s="26"/>
      <c r="D138" s="26"/>
      <c r="E138" s="26"/>
      <c r="F138" s="26"/>
      <c r="G138" s="26"/>
      <c r="H138" s="26"/>
      <c r="I138" s="26"/>
      <c r="J138" s="26"/>
      <c r="K138" s="26"/>
      <c r="L138" s="26"/>
      <c r="M138" s="26"/>
      <c r="N138" s="26"/>
      <c r="O138" s="26"/>
      <c r="P138" s="26"/>
      <c r="Q138" s="26"/>
      <c r="R138" s="26"/>
      <c r="S138" s="26"/>
      <c r="T138" s="26"/>
      <c r="U138" s="26"/>
      <c r="V138" s="26"/>
      <c r="W138" s="26"/>
      <c r="X138" s="26"/>
      <c r="Y138" s="26"/>
      <c r="Z138" s="26"/>
      <c r="AA138" s="26"/>
      <c r="AB138" s="26"/>
      <c r="AC138" s="26"/>
      <c r="AD138" s="26"/>
      <c r="AE138" s="26"/>
      <c r="AF138" s="26"/>
      <c r="AG138" s="26"/>
      <c r="AH138" s="26"/>
      <c r="AI138" s="26"/>
      <c r="AJ138" s="26"/>
      <c r="AK138" s="26"/>
      <c r="AL138" s="26"/>
      <c r="AM138" s="26"/>
      <c r="AN138" s="26"/>
      <c r="AO138" s="26"/>
      <c r="AP138" s="26"/>
      <c r="AQ138" s="26"/>
      <c r="AR138" s="26"/>
      <c r="AS138" s="26"/>
      <c r="AT138" s="26"/>
      <c r="AU138" s="26"/>
      <c r="AV138" s="26"/>
      <c r="AW138" s="26"/>
      <c r="AX138" s="26"/>
      <c r="AY138" s="26"/>
      <c r="AZ138" s="26"/>
      <c r="BA138" s="26"/>
      <c r="BB138" s="26"/>
      <c r="BC138" s="26"/>
      <c r="BD138" s="26"/>
      <c r="BE138" s="26"/>
      <c r="BF138" s="26"/>
      <c r="BG138" s="26"/>
      <c r="BH138" s="26"/>
      <c r="BI138" s="26"/>
      <c r="BJ138" s="26"/>
      <c r="BK138" s="26"/>
      <c r="BL138" s="26"/>
      <c r="BM138" s="26"/>
      <c r="BN138" s="26"/>
      <c r="BO138" s="26"/>
      <c r="BP138" s="26"/>
      <c r="BQ138" s="26"/>
      <c r="BR138" s="26"/>
      <c r="BS138" s="26"/>
      <c r="BT138" s="26"/>
      <c r="BU138" s="26"/>
      <c r="BV138" s="26"/>
      <c r="BW138" s="26"/>
      <c r="BX138" s="26"/>
      <c r="BY138" s="26"/>
      <c r="BZ138" s="26"/>
      <c r="CA138" s="26"/>
      <c r="CB138" s="26"/>
      <c r="CC138" s="26"/>
    </row>
    <row r="139" spans="2:81" x14ac:dyDescent="0.2">
      <c r="B139" s="26"/>
      <c r="C139" s="26"/>
      <c r="D139" s="26"/>
      <c r="E139" s="26"/>
      <c r="F139" s="26"/>
      <c r="G139" s="26"/>
      <c r="H139" s="26"/>
      <c r="I139" s="26"/>
      <c r="J139" s="26"/>
      <c r="K139" s="26"/>
      <c r="L139" s="26"/>
      <c r="M139" s="26"/>
      <c r="N139" s="26"/>
      <c r="O139" s="26"/>
      <c r="P139" s="26"/>
      <c r="Q139" s="26"/>
      <c r="R139" s="26"/>
      <c r="S139" s="26"/>
      <c r="T139" s="26"/>
      <c r="U139" s="26"/>
      <c r="V139" s="26"/>
      <c r="W139" s="26"/>
      <c r="X139" s="26"/>
      <c r="Y139" s="26"/>
      <c r="Z139" s="26"/>
      <c r="AA139" s="26"/>
      <c r="AB139" s="26"/>
      <c r="AC139" s="26"/>
      <c r="AD139" s="26"/>
      <c r="AE139" s="26"/>
      <c r="AF139" s="26"/>
      <c r="AG139" s="26"/>
      <c r="AH139" s="26"/>
      <c r="AI139" s="26"/>
      <c r="AJ139" s="26"/>
      <c r="AK139" s="26"/>
      <c r="AL139" s="26"/>
      <c r="AM139" s="26"/>
      <c r="AN139" s="26"/>
      <c r="AO139" s="26"/>
      <c r="AP139" s="26"/>
      <c r="AQ139" s="26"/>
      <c r="AR139" s="26"/>
      <c r="AS139" s="26"/>
      <c r="AT139" s="26"/>
      <c r="AU139" s="26"/>
      <c r="AV139" s="26"/>
      <c r="AW139" s="26"/>
      <c r="AX139" s="26"/>
      <c r="AY139" s="26"/>
      <c r="AZ139" s="26"/>
      <c r="BA139" s="26"/>
      <c r="BB139" s="26"/>
      <c r="BC139" s="26"/>
      <c r="BD139" s="26"/>
      <c r="BE139" s="26"/>
      <c r="BF139" s="26"/>
      <c r="BG139" s="26"/>
      <c r="BH139" s="26"/>
      <c r="BI139" s="26"/>
      <c r="BJ139" s="26"/>
      <c r="BK139" s="26"/>
      <c r="BL139" s="26"/>
      <c r="BM139" s="26"/>
      <c r="BN139" s="26"/>
      <c r="BO139" s="26"/>
      <c r="BP139" s="26"/>
      <c r="BQ139" s="26"/>
      <c r="BR139" s="26"/>
      <c r="BS139" s="26"/>
      <c r="BT139" s="26"/>
      <c r="BU139" s="26"/>
      <c r="BV139" s="26"/>
      <c r="BW139" s="26"/>
      <c r="BX139" s="26"/>
      <c r="BY139" s="26"/>
      <c r="BZ139" s="26"/>
      <c r="CA139" s="26"/>
      <c r="CB139" s="26"/>
      <c r="CC139" s="26"/>
    </row>
    <row r="140" spans="2:81" x14ac:dyDescent="0.2">
      <c r="B140" s="26"/>
      <c r="C140" s="26"/>
      <c r="D140" s="26"/>
      <c r="E140" s="26"/>
      <c r="F140" s="26"/>
      <c r="G140" s="26"/>
      <c r="H140" s="26"/>
      <c r="I140" s="26"/>
      <c r="J140" s="26"/>
      <c r="K140" s="26"/>
      <c r="L140" s="26"/>
      <c r="M140" s="26"/>
      <c r="N140" s="26"/>
      <c r="O140" s="26"/>
      <c r="P140" s="26"/>
      <c r="Q140" s="26"/>
      <c r="R140" s="26"/>
      <c r="S140" s="26"/>
      <c r="T140" s="26"/>
      <c r="U140" s="26"/>
      <c r="V140" s="26"/>
      <c r="W140" s="26"/>
      <c r="X140" s="26"/>
      <c r="Y140" s="26"/>
      <c r="Z140" s="26"/>
      <c r="AA140" s="26"/>
      <c r="AB140" s="26"/>
      <c r="AC140" s="26"/>
      <c r="AD140" s="26"/>
      <c r="AE140" s="26"/>
      <c r="AF140" s="26"/>
      <c r="AG140" s="26"/>
      <c r="AH140" s="26"/>
      <c r="AI140" s="26"/>
      <c r="AJ140" s="26"/>
      <c r="AK140" s="26"/>
      <c r="AL140" s="26"/>
      <c r="AM140" s="26"/>
      <c r="AN140" s="26"/>
      <c r="AO140" s="26"/>
      <c r="AP140" s="26"/>
      <c r="AQ140" s="26"/>
      <c r="AR140" s="26"/>
      <c r="AS140" s="26"/>
      <c r="AT140" s="26"/>
      <c r="AU140" s="26"/>
      <c r="AV140" s="26"/>
      <c r="AW140" s="26"/>
      <c r="AX140" s="26"/>
      <c r="AY140" s="26"/>
      <c r="AZ140" s="26"/>
      <c r="BA140" s="26"/>
      <c r="BB140" s="26"/>
      <c r="BC140" s="26"/>
      <c r="BD140" s="26"/>
      <c r="BE140" s="26"/>
      <c r="BF140" s="26"/>
      <c r="BG140" s="26"/>
      <c r="BH140" s="26"/>
      <c r="BI140" s="26"/>
      <c r="BJ140" s="26"/>
      <c r="BK140" s="26"/>
      <c r="BL140" s="26"/>
      <c r="BM140" s="26"/>
      <c r="BN140" s="26"/>
      <c r="BO140" s="26"/>
      <c r="BP140" s="26"/>
      <c r="BQ140" s="26"/>
      <c r="BR140" s="26"/>
      <c r="BS140" s="26"/>
      <c r="BT140" s="26"/>
      <c r="BU140" s="26"/>
      <c r="BV140" s="26"/>
      <c r="BW140" s="26"/>
      <c r="BX140" s="26"/>
      <c r="BY140" s="26"/>
      <c r="BZ140" s="26"/>
      <c r="CA140" s="26"/>
      <c r="CB140" s="26"/>
      <c r="CC140" s="26"/>
    </row>
    <row r="141" spans="2:81" x14ac:dyDescent="0.2">
      <c r="B141" s="26"/>
      <c r="C141" s="26"/>
      <c r="D141" s="26"/>
      <c r="E141" s="26"/>
      <c r="F141" s="26"/>
      <c r="G141" s="26"/>
      <c r="H141" s="26"/>
      <c r="I141" s="26"/>
      <c r="J141" s="26"/>
      <c r="K141" s="26"/>
      <c r="L141" s="26"/>
      <c r="M141" s="26"/>
      <c r="N141" s="26"/>
      <c r="O141" s="26"/>
      <c r="P141" s="26"/>
      <c r="Q141" s="26"/>
      <c r="R141" s="26"/>
      <c r="S141" s="26"/>
      <c r="T141" s="26"/>
      <c r="U141" s="26"/>
      <c r="V141" s="26"/>
      <c r="W141" s="26"/>
      <c r="X141" s="26"/>
      <c r="Y141" s="26"/>
      <c r="Z141" s="26"/>
      <c r="AA141" s="26"/>
      <c r="AB141" s="26"/>
      <c r="AC141" s="26"/>
      <c r="AD141" s="26"/>
      <c r="AE141" s="26"/>
      <c r="AF141" s="26"/>
      <c r="AG141" s="26"/>
      <c r="AH141" s="26"/>
      <c r="AI141" s="26"/>
      <c r="AJ141" s="26"/>
      <c r="AK141" s="26"/>
      <c r="AL141" s="26"/>
      <c r="AM141" s="26"/>
      <c r="AN141" s="26"/>
      <c r="AO141" s="26"/>
      <c r="AP141" s="26"/>
      <c r="AQ141" s="26"/>
      <c r="AR141" s="26"/>
      <c r="AS141" s="26"/>
      <c r="AT141" s="26"/>
      <c r="AU141" s="26"/>
      <c r="AV141" s="26"/>
      <c r="AW141" s="26"/>
      <c r="AX141" s="26"/>
      <c r="AY141" s="26"/>
      <c r="AZ141" s="26"/>
      <c r="BA141" s="26"/>
      <c r="BB141" s="26"/>
      <c r="BC141" s="26"/>
      <c r="BD141" s="26"/>
      <c r="BE141" s="26"/>
      <c r="BF141" s="26"/>
      <c r="BG141" s="26"/>
      <c r="BH141" s="26"/>
      <c r="BI141" s="26"/>
      <c r="BJ141" s="26"/>
      <c r="BK141" s="26"/>
      <c r="BL141" s="26"/>
      <c r="BM141" s="26"/>
      <c r="BN141" s="26"/>
      <c r="BO141" s="26"/>
      <c r="BP141" s="26"/>
      <c r="BQ141" s="26"/>
      <c r="BR141" s="26"/>
      <c r="BS141" s="26"/>
      <c r="BT141" s="26"/>
      <c r="BU141" s="26"/>
      <c r="BV141" s="26"/>
      <c r="BW141" s="26"/>
      <c r="BX141" s="26"/>
      <c r="BY141" s="26"/>
      <c r="BZ141" s="26"/>
      <c r="CA141" s="26"/>
      <c r="CB141" s="26"/>
      <c r="CC141" s="26"/>
    </row>
    <row r="142" spans="2:81" x14ac:dyDescent="0.2">
      <c r="B142" s="26"/>
      <c r="C142" s="26"/>
      <c r="D142" s="26"/>
      <c r="E142" s="26"/>
      <c r="F142" s="26"/>
      <c r="G142" s="26"/>
      <c r="H142" s="26"/>
      <c r="I142" s="26"/>
      <c r="J142" s="26"/>
      <c r="K142" s="26"/>
      <c r="L142" s="26"/>
      <c r="M142" s="26"/>
      <c r="N142" s="26"/>
      <c r="O142" s="26"/>
      <c r="P142" s="26"/>
      <c r="Q142" s="26"/>
      <c r="R142" s="26"/>
      <c r="S142" s="26"/>
      <c r="T142" s="26"/>
      <c r="U142" s="26"/>
      <c r="V142" s="26"/>
      <c r="W142" s="26"/>
      <c r="X142" s="26"/>
      <c r="Y142" s="26"/>
      <c r="Z142" s="26"/>
      <c r="AA142" s="26"/>
      <c r="AB142" s="26"/>
      <c r="AC142" s="26"/>
      <c r="AD142" s="26"/>
      <c r="AE142" s="26"/>
      <c r="AF142" s="26"/>
      <c r="AG142" s="26"/>
      <c r="AH142" s="26"/>
      <c r="AI142" s="26"/>
      <c r="AJ142" s="26"/>
      <c r="AK142" s="26"/>
      <c r="AL142" s="26"/>
      <c r="AM142" s="26"/>
      <c r="AN142" s="26"/>
      <c r="AO142" s="26"/>
      <c r="AP142" s="26"/>
      <c r="AQ142" s="26"/>
      <c r="AR142" s="26"/>
      <c r="AS142" s="26"/>
      <c r="AT142" s="26"/>
      <c r="AU142" s="26"/>
      <c r="AV142" s="26"/>
      <c r="AW142" s="26"/>
      <c r="AX142" s="26"/>
      <c r="AY142" s="26"/>
      <c r="AZ142" s="26"/>
      <c r="BA142" s="26"/>
      <c r="BB142" s="26"/>
      <c r="BC142" s="26"/>
      <c r="BD142" s="26"/>
      <c r="BE142" s="26"/>
      <c r="BF142" s="26"/>
      <c r="BG142" s="26"/>
      <c r="BH142" s="26"/>
      <c r="BI142" s="26"/>
      <c r="BJ142" s="26"/>
      <c r="BK142" s="26"/>
      <c r="BL142" s="26"/>
      <c r="BM142" s="26"/>
      <c r="BN142" s="26"/>
      <c r="BO142" s="26"/>
      <c r="BP142" s="26"/>
      <c r="BQ142" s="26"/>
      <c r="BR142" s="26"/>
      <c r="BS142" s="26"/>
      <c r="BT142" s="26"/>
      <c r="BU142" s="26"/>
      <c r="BV142" s="26"/>
      <c r="BW142" s="26"/>
      <c r="BX142" s="26"/>
      <c r="BY142" s="26"/>
      <c r="BZ142" s="26"/>
      <c r="CA142" s="26"/>
      <c r="CB142" s="26"/>
      <c r="CC142" s="26"/>
    </row>
    <row r="143" spans="2:81" x14ac:dyDescent="0.2">
      <c r="B143" s="26"/>
      <c r="C143" s="26"/>
      <c r="D143" s="26"/>
      <c r="E143" s="26"/>
      <c r="F143" s="26"/>
      <c r="G143" s="26"/>
      <c r="H143" s="26"/>
      <c r="I143" s="26"/>
      <c r="J143" s="26"/>
      <c r="K143" s="26"/>
      <c r="L143" s="26"/>
      <c r="M143" s="26"/>
      <c r="N143" s="26"/>
      <c r="O143" s="26"/>
      <c r="P143" s="26"/>
      <c r="Q143" s="26"/>
      <c r="R143" s="26"/>
      <c r="S143" s="26"/>
      <c r="T143" s="26"/>
      <c r="U143" s="26"/>
      <c r="V143" s="26"/>
      <c r="W143" s="26"/>
      <c r="X143" s="26"/>
      <c r="Y143" s="26"/>
      <c r="Z143" s="26"/>
      <c r="AA143" s="26"/>
      <c r="AB143" s="26"/>
      <c r="AC143" s="26"/>
      <c r="AD143" s="26"/>
      <c r="AE143" s="26"/>
      <c r="AF143" s="26"/>
      <c r="AG143" s="26"/>
      <c r="AH143" s="26"/>
      <c r="AI143" s="26"/>
      <c r="AJ143" s="26"/>
      <c r="AK143" s="26"/>
      <c r="AL143" s="26"/>
      <c r="AM143" s="26"/>
      <c r="AN143" s="26"/>
      <c r="AO143" s="26"/>
      <c r="AP143" s="26"/>
      <c r="AQ143" s="26"/>
      <c r="AR143" s="26"/>
      <c r="AS143" s="26"/>
      <c r="AT143" s="26"/>
      <c r="AU143" s="26"/>
      <c r="AV143" s="26"/>
      <c r="AW143" s="26"/>
      <c r="AX143" s="26"/>
      <c r="AY143" s="26"/>
      <c r="AZ143" s="26"/>
      <c r="BA143" s="26"/>
      <c r="BB143" s="26"/>
      <c r="BC143" s="26"/>
      <c r="BD143" s="26"/>
      <c r="BE143" s="26"/>
      <c r="BF143" s="26"/>
      <c r="BG143" s="26"/>
      <c r="BH143" s="26"/>
      <c r="BI143" s="26"/>
      <c r="BJ143" s="26"/>
      <c r="BK143" s="26"/>
      <c r="BL143" s="26"/>
      <c r="BM143" s="26"/>
      <c r="BN143" s="26"/>
      <c r="BO143" s="26"/>
      <c r="BP143" s="26"/>
      <c r="BQ143" s="26"/>
      <c r="BR143" s="26"/>
      <c r="BS143" s="26"/>
      <c r="BT143" s="26"/>
      <c r="BU143" s="26"/>
      <c r="BV143" s="26"/>
      <c r="BW143" s="26"/>
      <c r="BX143" s="26"/>
      <c r="BY143" s="26"/>
      <c r="BZ143" s="26"/>
      <c r="CA143" s="26"/>
      <c r="CB143" s="26"/>
      <c r="CC143" s="26"/>
    </row>
    <row r="144" spans="2:81" x14ac:dyDescent="0.2">
      <c r="B144" s="26"/>
      <c r="C144" s="26"/>
      <c r="D144" s="26"/>
      <c r="E144" s="26"/>
      <c r="F144" s="26"/>
      <c r="G144" s="26"/>
      <c r="H144" s="26"/>
      <c r="I144" s="26"/>
      <c r="J144" s="26"/>
      <c r="K144" s="26"/>
      <c r="L144" s="26"/>
      <c r="M144" s="26"/>
      <c r="N144" s="26"/>
      <c r="O144" s="26"/>
      <c r="P144" s="26"/>
      <c r="Q144" s="26"/>
      <c r="R144" s="26"/>
      <c r="S144" s="26"/>
      <c r="T144" s="26"/>
      <c r="U144" s="26"/>
      <c r="V144" s="26"/>
      <c r="W144" s="26"/>
      <c r="X144" s="26"/>
      <c r="Y144" s="26"/>
      <c r="Z144" s="26"/>
      <c r="AA144" s="26"/>
      <c r="AB144" s="26"/>
      <c r="AC144" s="26"/>
      <c r="AD144" s="26"/>
      <c r="AE144" s="26"/>
      <c r="AF144" s="26"/>
      <c r="AG144" s="26"/>
      <c r="AH144" s="26"/>
      <c r="AI144" s="26"/>
      <c r="AJ144" s="26"/>
      <c r="AK144" s="26"/>
      <c r="AL144" s="26"/>
      <c r="AM144" s="26"/>
      <c r="AN144" s="26"/>
      <c r="AO144" s="26"/>
      <c r="AP144" s="26"/>
      <c r="AQ144" s="26"/>
      <c r="AR144" s="26"/>
      <c r="AS144" s="26"/>
      <c r="AT144" s="26"/>
      <c r="AU144" s="26"/>
      <c r="AV144" s="26"/>
      <c r="AW144" s="26"/>
      <c r="AX144" s="26"/>
      <c r="AY144" s="26"/>
      <c r="AZ144" s="26"/>
      <c r="BA144" s="26"/>
      <c r="BB144" s="26"/>
      <c r="BC144" s="26"/>
      <c r="BD144" s="26"/>
      <c r="BE144" s="26"/>
      <c r="BF144" s="26"/>
      <c r="BG144" s="26"/>
      <c r="BH144" s="26"/>
      <c r="BI144" s="26"/>
      <c r="BJ144" s="26"/>
      <c r="BK144" s="26"/>
      <c r="BL144" s="26"/>
      <c r="BM144" s="26"/>
      <c r="BN144" s="26"/>
      <c r="BO144" s="26"/>
      <c r="BP144" s="26"/>
      <c r="BQ144" s="26"/>
      <c r="BR144" s="26"/>
      <c r="BS144" s="26"/>
      <c r="BT144" s="26"/>
      <c r="BU144" s="26"/>
      <c r="BV144" s="26"/>
      <c r="BW144" s="26"/>
      <c r="BX144" s="26"/>
      <c r="BY144" s="26"/>
      <c r="BZ144" s="26"/>
      <c r="CA144" s="26"/>
      <c r="CB144" s="26"/>
      <c r="CC144" s="26"/>
    </row>
    <row r="145" spans="2:81" x14ac:dyDescent="0.2">
      <c r="B145" s="26"/>
      <c r="C145" s="26"/>
      <c r="D145" s="26"/>
      <c r="E145" s="26"/>
      <c r="F145" s="26"/>
      <c r="G145" s="26"/>
      <c r="H145" s="26"/>
      <c r="I145" s="26"/>
      <c r="J145" s="26"/>
      <c r="K145" s="26"/>
      <c r="L145" s="26"/>
      <c r="M145" s="26"/>
      <c r="N145" s="26"/>
      <c r="O145" s="26"/>
      <c r="P145" s="26"/>
      <c r="Q145" s="26"/>
      <c r="R145" s="26"/>
      <c r="S145" s="26"/>
      <c r="T145" s="26"/>
      <c r="U145" s="26"/>
      <c r="V145" s="26"/>
      <c r="W145" s="26"/>
      <c r="X145" s="26"/>
      <c r="Y145" s="26"/>
      <c r="Z145" s="26"/>
      <c r="AA145" s="26"/>
      <c r="AB145" s="26"/>
      <c r="AC145" s="26"/>
      <c r="AD145" s="26"/>
      <c r="AE145" s="26"/>
      <c r="AF145" s="26"/>
      <c r="AG145" s="26"/>
      <c r="AH145" s="26"/>
      <c r="AI145" s="26"/>
      <c r="AJ145" s="26"/>
      <c r="AK145" s="26"/>
      <c r="AL145" s="26"/>
      <c r="AM145" s="26"/>
      <c r="AN145" s="26"/>
      <c r="AO145" s="26"/>
      <c r="AP145" s="26"/>
      <c r="AQ145" s="26"/>
      <c r="AR145" s="26"/>
      <c r="AS145" s="26"/>
      <c r="AT145" s="26"/>
      <c r="AU145" s="26"/>
      <c r="AV145" s="26"/>
      <c r="AW145" s="26"/>
      <c r="AX145" s="26"/>
      <c r="AY145" s="26"/>
      <c r="AZ145" s="26"/>
      <c r="BA145" s="26"/>
      <c r="BB145" s="26"/>
      <c r="BC145" s="26"/>
      <c r="BD145" s="26"/>
      <c r="BE145" s="26"/>
      <c r="BF145" s="26"/>
      <c r="BG145" s="26"/>
      <c r="BH145" s="26"/>
      <c r="BI145" s="26"/>
      <c r="BJ145" s="26"/>
      <c r="BK145" s="26"/>
      <c r="BL145" s="26"/>
      <c r="BM145" s="26"/>
      <c r="BN145" s="26"/>
      <c r="BO145" s="26"/>
      <c r="BP145" s="26"/>
      <c r="BQ145" s="26"/>
      <c r="BR145" s="26"/>
      <c r="BS145" s="26"/>
      <c r="BT145" s="26"/>
      <c r="BU145" s="26"/>
      <c r="BV145" s="26"/>
      <c r="BW145" s="26"/>
      <c r="BX145" s="26"/>
      <c r="BY145" s="26"/>
      <c r="BZ145" s="26"/>
      <c r="CA145" s="26"/>
      <c r="CB145" s="26"/>
      <c r="CC145" s="26"/>
    </row>
    <row r="146" spans="2:81" x14ac:dyDescent="0.2">
      <c r="B146" s="26"/>
      <c r="C146" s="26"/>
      <c r="D146" s="26"/>
      <c r="E146" s="26"/>
      <c r="F146" s="26"/>
      <c r="G146" s="26"/>
      <c r="H146" s="26"/>
      <c r="I146" s="26"/>
      <c r="J146" s="26"/>
      <c r="K146" s="26"/>
      <c r="L146" s="26"/>
      <c r="M146" s="26"/>
      <c r="N146" s="26"/>
      <c r="O146" s="26"/>
      <c r="P146" s="26"/>
      <c r="Q146" s="26"/>
      <c r="R146" s="26"/>
      <c r="S146" s="26"/>
      <c r="T146" s="26"/>
      <c r="U146" s="26"/>
      <c r="V146" s="26"/>
      <c r="W146" s="26"/>
      <c r="X146" s="26"/>
      <c r="Y146" s="26"/>
      <c r="Z146" s="26"/>
      <c r="AA146" s="26"/>
      <c r="AB146" s="26"/>
      <c r="AC146" s="26"/>
      <c r="AD146" s="26"/>
      <c r="AE146" s="26"/>
      <c r="AF146" s="26"/>
      <c r="AG146" s="26"/>
      <c r="AH146" s="26"/>
      <c r="AI146" s="26"/>
      <c r="AJ146" s="26"/>
      <c r="AK146" s="26"/>
      <c r="AL146" s="26"/>
      <c r="AM146" s="26"/>
      <c r="AN146" s="26"/>
      <c r="AO146" s="26"/>
      <c r="AP146" s="26"/>
      <c r="AQ146" s="26"/>
      <c r="AR146" s="26"/>
      <c r="AS146" s="26"/>
      <c r="AT146" s="26"/>
      <c r="AU146" s="26"/>
      <c r="AV146" s="26"/>
      <c r="AW146" s="26"/>
      <c r="AX146" s="26"/>
      <c r="AY146" s="26"/>
      <c r="AZ146" s="26"/>
      <c r="BA146" s="26"/>
      <c r="BB146" s="26"/>
      <c r="BC146" s="26"/>
      <c r="BD146" s="26"/>
      <c r="BE146" s="26"/>
      <c r="BF146" s="26"/>
      <c r="BG146" s="26"/>
      <c r="BH146" s="26"/>
      <c r="BI146" s="26"/>
      <c r="BJ146" s="26"/>
      <c r="BK146" s="26"/>
      <c r="BL146" s="26"/>
      <c r="BM146" s="26"/>
      <c r="BN146" s="26"/>
      <c r="BO146" s="26"/>
      <c r="BP146" s="26"/>
      <c r="BQ146" s="26"/>
      <c r="BR146" s="26"/>
      <c r="BS146" s="26"/>
      <c r="BT146" s="26"/>
      <c r="BU146" s="26"/>
      <c r="BV146" s="26"/>
      <c r="BW146" s="26"/>
      <c r="BX146" s="26"/>
      <c r="BY146" s="26"/>
      <c r="BZ146" s="26"/>
      <c r="CA146" s="26"/>
      <c r="CB146" s="26"/>
      <c r="CC146" s="26"/>
    </row>
    <row r="147" spans="2:81" x14ac:dyDescent="0.2">
      <c r="B147" s="26"/>
      <c r="C147" s="26"/>
      <c r="D147" s="26"/>
      <c r="E147" s="26"/>
      <c r="F147" s="26"/>
      <c r="G147" s="26"/>
      <c r="H147" s="26"/>
      <c r="I147" s="26"/>
      <c r="J147" s="26"/>
      <c r="K147" s="26"/>
      <c r="L147" s="26"/>
      <c r="M147" s="26"/>
      <c r="N147" s="26"/>
      <c r="O147" s="26"/>
      <c r="P147" s="26"/>
      <c r="Q147" s="26"/>
      <c r="R147" s="26"/>
      <c r="S147" s="26"/>
      <c r="T147" s="26"/>
      <c r="U147" s="26"/>
      <c r="V147" s="26"/>
      <c r="W147" s="26"/>
      <c r="X147" s="26"/>
      <c r="Y147" s="26"/>
      <c r="Z147" s="26"/>
      <c r="AA147" s="26"/>
      <c r="AB147" s="26"/>
      <c r="AC147" s="26"/>
      <c r="AD147" s="26"/>
      <c r="AE147" s="26"/>
      <c r="AF147" s="26"/>
      <c r="AG147" s="26"/>
      <c r="AH147" s="26"/>
      <c r="AI147" s="26"/>
      <c r="AJ147" s="26"/>
      <c r="AK147" s="26"/>
      <c r="AL147" s="26"/>
      <c r="AM147" s="26"/>
      <c r="AN147" s="26"/>
      <c r="AO147" s="26"/>
      <c r="AP147" s="26"/>
      <c r="AQ147" s="26"/>
      <c r="AR147" s="26"/>
      <c r="AS147" s="26"/>
      <c r="AT147" s="26"/>
      <c r="AU147" s="26"/>
      <c r="AV147" s="26"/>
      <c r="AW147" s="26"/>
      <c r="AX147" s="26"/>
      <c r="AY147" s="26"/>
      <c r="AZ147" s="26"/>
      <c r="BA147" s="26"/>
      <c r="BB147" s="26"/>
      <c r="BC147" s="26"/>
      <c r="BD147" s="26"/>
      <c r="BE147" s="26"/>
      <c r="BF147" s="26"/>
      <c r="BG147" s="26"/>
      <c r="BH147" s="26"/>
      <c r="BI147" s="26"/>
      <c r="BJ147" s="26"/>
      <c r="BK147" s="26"/>
      <c r="BL147" s="26"/>
      <c r="BM147" s="26"/>
      <c r="BN147" s="26"/>
      <c r="BO147" s="26"/>
      <c r="BP147" s="26"/>
      <c r="BQ147" s="26"/>
      <c r="BR147" s="26"/>
      <c r="BS147" s="26"/>
      <c r="BT147" s="26"/>
      <c r="BU147" s="26"/>
      <c r="BV147" s="26"/>
      <c r="BW147" s="26"/>
      <c r="BX147" s="26"/>
      <c r="BY147" s="26"/>
      <c r="BZ147" s="26"/>
      <c r="CA147" s="26"/>
      <c r="CB147" s="26"/>
      <c r="CC147" s="26"/>
    </row>
    <row r="148" spans="2:81" x14ac:dyDescent="0.2">
      <c r="B148" s="26"/>
      <c r="C148" s="26"/>
      <c r="D148" s="26"/>
      <c r="E148" s="26"/>
      <c r="F148" s="26"/>
      <c r="G148" s="26"/>
      <c r="H148" s="26"/>
      <c r="I148" s="26"/>
      <c r="J148" s="26"/>
      <c r="K148" s="26"/>
      <c r="L148" s="26"/>
      <c r="M148" s="26"/>
      <c r="N148" s="26"/>
      <c r="O148" s="26"/>
      <c r="P148" s="26"/>
      <c r="Q148" s="26"/>
      <c r="R148" s="26"/>
      <c r="S148" s="26"/>
      <c r="T148" s="26"/>
      <c r="U148" s="26"/>
      <c r="V148" s="26"/>
      <c r="W148" s="26"/>
      <c r="X148" s="26"/>
      <c r="Y148" s="26"/>
      <c r="Z148" s="26"/>
      <c r="AA148" s="26"/>
      <c r="AB148" s="26"/>
      <c r="AC148" s="26"/>
      <c r="AD148" s="26"/>
      <c r="AE148" s="26"/>
      <c r="AF148" s="26"/>
      <c r="AG148" s="26"/>
      <c r="AH148" s="26"/>
      <c r="AI148" s="26"/>
      <c r="AJ148" s="26"/>
      <c r="AK148" s="26"/>
      <c r="AL148" s="26"/>
      <c r="AM148" s="26"/>
      <c r="AN148" s="26"/>
      <c r="AO148" s="26"/>
      <c r="AP148" s="26"/>
      <c r="AQ148" s="26"/>
      <c r="AR148" s="26"/>
      <c r="AS148" s="26"/>
      <c r="AT148" s="26"/>
      <c r="AU148" s="26"/>
      <c r="AV148" s="26"/>
      <c r="AW148" s="26"/>
      <c r="AX148" s="26"/>
      <c r="AY148" s="26"/>
      <c r="AZ148" s="26"/>
      <c r="BA148" s="26"/>
      <c r="BB148" s="26"/>
      <c r="BC148" s="26"/>
      <c r="BD148" s="26"/>
      <c r="BE148" s="26"/>
      <c r="BF148" s="26"/>
      <c r="BG148" s="26"/>
      <c r="BH148" s="26"/>
      <c r="BI148" s="26"/>
      <c r="BJ148" s="26"/>
      <c r="BK148" s="26"/>
      <c r="BL148" s="26"/>
      <c r="BM148" s="26"/>
      <c r="BN148" s="26"/>
      <c r="BO148" s="26"/>
      <c r="BP148" s="26"/>
      <c r="BQ148" s="26"/>
      <c r="BR148" s="26"/>
      <c r="BS148" s="26"/>
      <c r="BT148" s="26"/>
      <c r="BU148" s="26"/>
      <c r="BV148" s="26"/>
      <c r="BW148" s="26"/>
      <c r="BX148" s="26"/>
      <c r="BY148" s="26"/>
      <c r="BZ148" s="26"/>
      <c r="CA148" s="26"/>
      <c r="CB148" s="26"/>
      <c r="CC148" s="26"/>
    </row>
    <row r="149" spans="2:81" x14ac:dyDescent="0.2">
      <c r="B149" s="26"/>
      <c r="C149" s="26"/>
      <c r="D149" s="26"/>
      <c r="E149" s="26"/>
      <c r="F149" s="26"/>
      <c r="G149" s="26"/>
      <c r="H149" s="26"/>
      <c r="I149" s="26"/>
      <c r="J149" s="26"/>
      <c r="K149" s="26"/>
      <c r="L149" s="26"/>
      <c r="M149" s="26"/>
      <c r="N149" s="26"/>
      <c r="O149" s="26"/>
      <c r="P149" s="26"/>
      <c r="Q149" s="26"/>
      <c r="R149" s="26"/>
      <c r="S149" s="26"/>
      <c r="T149" s="26"/>
      <c r="U149" s="26"/>
      <c r="V149" s="26"/>
      <c r="W149" s="26"/>
      <c r="X149" s="26"/>
      <c r="Y149" s="26"/>
      <c r="Z149" s="26"/>
      <c r="AA149" s="26"/>
      <c r="AB149" s="26"/>
      <c r="AC149" s="26"/>
      <c r="AD149" s="26"/>
      <c r="AE149" s="26"/>
      <c r="AF149" s="26"/>
      <c r="AG149" s="26"/>
      <c r="AH149" s="26"/>
      <c r="AI149" s="26"/>
      <c r="AJ149" s="26"/>
      <c r="AK149" s="26"/>
      <c r="AL149" s="26"/>
      <c r="AM149" s="26"/>
      <c r="AN149" s="26"/>
      <c r="AO149" s="26"/>
      <c r="AP149" s="26"/>
      <c r="AQ149" s="26"/>
      <c r="AR149" s="26"/>
      <c r="AS149" s="26"/>
      <c r="AT149" s="26"/>
      <c r="AU149" s="26"/>
      <c r="AV149" s="26"/>
      <c r="AW149" s="26"/>
      <c r="AX149" s="26"/>
      <c r="AY149" s="26"/>
      <c r="AZ149" s="26"/>
      <c r="BA149" s="26"/>
      <c r="BB149" s="26"/>
      <c r="BC149" s="26"/>
      <c r="BD149" s="26"/>
      <c r="BE149" s="26"/>
      <c r="BF149" s="26"/>
      <c r="BG149" s="26"/>
      <c r="BH149" s="26"/>
      <c r="BI149" s="26"/>
      <c r="BJ149" s="26"/>
      <c r="BK149" s="26"/>
      <c r="BL149" s="26"/>
      <c r="BM149" s="26"/>
      <c r="BN149" s="26"/>
      <c r="BO149" s="26"/>
      <c r="BP149" s="26"/>
      <c r="BQ149" s="26"/>
      <c r="BR149" s="26"/>
      <c r="BS149" s="26"/>
      <c r="BT149" s="26"/>
      <c r="BU149" s="26"/>
      <c r="BV149" s="26"/>
      <c r="BW149" s="26"/>
      <c r="BX149" s="26"/>
      <c r="BY149" s="26"/>
      <c r="BZ149" s="26"/>
      <c r="CA149" s="26"/>
      <c r="CB149" s="26"/>
      <c r="CC149" s="26"/>
    </row>
    <row r="150" spans="2:81" x14ac:dyDescent="0.2">
      <c r="B150" s="26"/>
      <c r="C150" s="26"/>
      <c r="D150" s="26"/>
      <c r="E150" s="26"/>
      <c r="F150" s="26"/>
      <c r="G150" s="26"/>
      <c r="H150" s="26"/>
      <c r="I150" s="26"/>
      <c r="J150" s="26"/>
      <c r="K150" s="26"/>
      <c r="L150" s="26"/>
      <c r="M150" s="26"/>
      <c r="N150" s="26"/>
      <c r="O150" s="26"/>
      <c r="P150" s="26"/>
      <c r="Q150" s="26"/>
      <c r="R150" s="26"/>
      <c r="S150" s="26"/>
      <c r="T150" s="26"/>
      <c r="U150" s="26"/>
      <c r="V150" s="26"/>
      <c r="W150" s="26"/>
      <c r="X150" s="26"/>
      <c r="Y150" s="26"/>
      <c r="Z150" s="26"/>
      <c r="AA150" s="26"/>
      <c r="AB150" s="26"/>
      <c r="AC150" s="26"/>
      <c r="AD150" s="26"/>
      <c r="AE150" s="26"/>
      <c r="AF150" s="26"/>
      <c r="AG150" s="26"/>
      <c r="AH150" s="26"/>
      <c r="AI150" s="26"/>
      <c r="AJ150" s="26"/>
      <c r="AK150" s="26"/>
      <c r="AL150" s="26"/>
      <c r="AM150" s="26"/>
      <c r="AN150" s="26"/>
      <c r="AO150" s="26"/>
      <c r="AP150" s="26"/>
      <c r="AQ150" s="26"/>
      <c r="AR150" s="26"/>
      <c r="AS150" s="26"/>
      <c r="AT150" s="26"/>
      <c r="AU150" s="26"/>
      <c r="AV150" s="26"/>
      <c r="AW150" s="26"/>
      <c r="AX150" s="26"/>
      <c r="AY150" s="26"/>
      <c r="AZ150" s="26"/>
      <c r="BA150" s="26"/>
      <c r="BB150" s="26"/>
      <c r="BC150" s="26"/>
      <c r="BD150" s="26"/>
      <c r="BE150" s="26"/>
      <c r="BF150" s="26"/>
      <c r="BG150" s="26"/>
      <c r="BH150" s="26"/>
      <c r="BI150" s="26"/>
      <c r="BJ150" s="26"/>
      <c r="BK150" s="26"/>
      <c r="BL150" s="26"/>
      <c r="BM150" s="26"/>
      <c r="BN150" s="26"/>
      <c r="BO150" s="26"/>
      <c r="BP150" s="26"/>
      <c r="BQ150" s="26"/>
      <c r="BR150" s="26"/>
      <c r="BS150" s="26"/>
      <c r="BT150" s="26"/>
      <c r="BU150" s="26"/>
      <c r="BV150" s="26"/>
      <c r="BW150" s="26"/>
      <c r="BX150" s="26"/>
      <c r="BY150" s="26"/>
      <c r="BZ150" s="26"/>
      <c r="CA150" s="26"/>
      <c r="CB150" s="26"/>
      <c r="CC150" s="26"/>
    </row>
    <row r="151" spans="2:81" x14ac:dyDescent="0.2">
      <c r="B151" s="26"/>
      <c r="C151" s="26"/>
      <c r="D151" s="26"/>
      <c r="E151" s="26"/>
      <c r="F151" s="26"/>
      <c r="G151" s="26"/>
      <c r="H151" s="26"/>
      <c r="I151" s="26"/>
      <c r="J151" s="26"/>
      <c r="K151" s="26"/>
      <c r="L151" s="26"/>
      <c r="M151" s="26"/>
      <c r="N151" s="26"/>
      <c r="O151" s="26"/>
      <c r="P151" s="26"/>
      <c r="Q151" s="26"/>
      <c r="R151" s="26"/>
      <c r="S151" s="26"/>
      <c r="T151" s="26"/>
      <c r="U151" s="26"/>
      <c r="V151" s="26"/>
      <c r="W151" s="26"/>
      <c r="X151" s="26"/>
      <c r="Y151" s="26"/>
      <c r="Z151" s="26"/>
      <c r="AA151" s="26"/>
      <c r="AB151" s="26"/>
      <c r="AC151" s="26"/>
      <c r="AD151" s="26"/>
      <c r="AE151" s="26"/>
      <c r="AF151" s="26"/>
      <c r="AG151" s="26"/>
      <c r="AH151" s="26"/>
      <c r="AI151" s="26"/>
      <c r="AJ151" s="26"/>
      <c r="AK151" s="26"/>
      <c r="AL151" s="26"/>
      <c r="AM151" s="26"/>
      <c r="AN151" s="26"/>
      <c r="AO151" s="26"/>
      <c r="AP151" s="26"/>
      <c r="AQ151" s="26"/>
      <c r="AR151" s="26"/>
      <c r="AS151" s="26"/>
      <c r="AT151" s="26"/>
      <c r="AU151" s="26"/>
      <c r="AV151" s="26"/>
      <c r="AW151" s="26"/>
      <c r="AX151" s="26"/>
      <c r="AY151" s="26"/>
      <c r="AZ151" s="26"/>
      <c r="BA151" s="26"/>
      <c r="BB151" s="26"/>
      <c r="BC151" s="26"/>
      <c r="BD151" s="26"/>
      <c r="BE151" s="26"/>
      <c r="BF151" s="26"/>
      <c r="BG151" s="26"/>
      <c r="BH151" s="26"/>
      <c r="BI151" s="26"/>
      <c r="BJ151" s="26"/>
      <c r="BK151" s="26"/>
      <c r="BL151" s="26"/>
      <c r="BM151" s="26"/>
      <c r="BN151" s="26"/>
      <c r="BO151" s="26"/>
      <c r="BP151" s="26"/>
      <c r="BQ151" s="26"/>
      <c r="BR151" s="26"/>
      <c r="BS151" s="26"/>
      <c r="BT151" s="26"/>
      <c r="BU151" s="26"/>
      <c r="BV151" s="26"/>
      <c r="BW151" s="26"/>
      <c r="BX151" s="26"/>
      <c r="BY151" s="26"/>
      <c r="BZ151" s="26"/>
      <c r="CA151" s="26"/>
      <c r="CB151" s="26"/>
      <c r="CC151" s="26"/>
    </row>
    <row r="152" spans="2:81" x14ac:dyDescent="0.2">
      <c r="B152" s="26"/>
      <c r="C152" s="26"/>
      <c r="D152" s="26"/>
      <c r="E152" s="26"/>
      <c r="F152" s="26"/>
      <c r="G152" s="26"/>
      <c r="H152" s="26"/>
      <c r="I152" s="26"/>
      <c r="J152" s="26"/>
      <c r="K152" s="26"/>
      <c r="L152" s="26"/>
      <c r="M152" s="26"/>
      <c r="N152" s="26"/>
      <c r="O152" s="26"/>
      <c r="P152" s="26"/>
      <c r="Q152" s="26"/>
      <c r="R152" s="26"/>
      <c r="S152" s="26"/>
      <c r="T152" s="26"/>
      <c r="U152" s="26"/>
      <c r="V152" s="26"/>
      <c r="W152" s="26"/>
      <c r="X152" s="26"/>
      <c r="Y152" s="26"/>
      <c r="Z152" s="26"/>
      <c r="AA152" s="26"/>
      <c r="AB152" s="26"/>
      <c r="AC152" s="26"/>
      <c r="AD152" s="26"/>
      <c r="AE152" s="26"/>
      <c r="AF152" s="26"/>
      <c r="AG152" s="26"/>
      <c r="AH152" s="26"/>
      <c r="AI152" s="26"/>
      <c r="AJ152" s="26"/>
      <c r="AK152" s="26"/>
      <c r="AL152" s="26"/>
      <c r="AM152" s="26"/>
      <c r="AN152" s="26"/>
      <c r="AO152" s="26"/>
      <c r="AP152" s="26"/>
      <c r="AQ152" s="26"/>
      <c r="AR152" s="26"/>
      <c r="AS152" s="26"/>
      <c r="AT152" s="26"/>
      <c r="AU152" s="26"/>
      <c r="AV152" s="26"/>
      <c r="AW152" s="26"/>
      <c r="AX152" s="26"/>
      <c r="AY152" s="26"/>
      <c r="AZ152" s="26"/>
      <c r="BA152" s="26"/>
      <c r="BB152" s="26"/>
      <c r="BC152" s="26"/>
      <c r="BD152" s="26"/>
      <c r="BE152" s="26"/>
      <c r="BF152" s="26"/>
      <c r="BG152" s="26"/>
      <c r="BH152" s="26"/>
      <c r="BI152" s="26"/>
      <c r="BJ152" s="26"/>
      <c r="BK152" s="26"/>
      <c r="BL152" s="26"/>
      <c r="BM152" s="26"/>
      <c r="BN152" s="26"/>
      <c r="BO152" s="26"/>
      <c r="BP152" s="26"/>
      <c r="BQ152" s="26"/>
      <c r="BR152" s="26"/>
      <c r="BS152" s="26"/>
      <c r="BT152" s="26"/>
      <c r="BU152" s="26"/>
      <c r="BV152" s="26"/>
      <c r="BW152" s="26"/>
      <c r="BX152" s="26"/>
      <c r="BY152" s="26"/>
      <c r="BZ152" s="26"/>
      <c r="CA152" s="26"/>
      <c r="CB152" s="26"/>
      <c r="CC152" s="26"/>
    </row>
    <row r="153" spans="2:81" x14ac:dyDescent="0.2">
      <c r="B153" s="26"/>
      <c r="C153" s="26"/>
      <c r="D153" s="26"/>
      <c r="E153" s="26"/>
      <c r="F153" s="26"/>
      <c r="G153" s="26"/>
      <c r="H153" s="26"/>
      <c r="I153" s="26"/>
      <c r="J153" s="26"/>
      <c r="K153" s="26"/>
      <c r="L153" s="26"/>
      <c r="M153" s="26"/>
      <c r="N153" s="26"/>
      <c r="O153" s="26"/>
      <c r="P153" s="26"/>
      <c r="Q153" s="26"/>
      <c r="R153" s="26"/>
      <c r="S153" s="26"/>
      <c r="T153" s="26"/>
      <c r="U153" s="26"/>
      <c r="V153" s="26"/>
      <c r="W153" s="26"/>
      <c r="X153" s="26"/>
      <c r="Y153" s="26"/>
      <c r="Z153" s="26"/>
      <c r="AA153" s="26"/>
      <c r="AB153" s="26"/>
      <c r="AC153" s="26"/>
      <c r="AD153" s="26"/>
      <c r="AE153" s="26"/>
      <c r="AF153" s="26"/>
      <c r="AG153" s="26"/>
      <c r="AH153" s="26"/>
      <c r="AI153" s="26"/>
      <c r="AJ153" s="26"/>
      <c r="AK153" s="26"/>
      <c r="AL153" s="26"/>
      <c r="AM153" s="26"/>
      <c r="AN153" s="26"/>
      <c r="AO153" s="26"/>
      <c r="AP153" s="26"/>
      <c r="AQ153" s="26"/>
      <c r="AR153" s="26"/>
      <c r="AS153" s="26"/>
      <c r="AT153" s="26"/>
      <c r="AU153" s="26"/>
      <c r="AV153" s="26"/>
      <c r="AW153" s="26"/>
      <c r="AX153" s="26"/>
      <c r="AY153" s="26"/>
      <c r="AZ153" s="26"/>
      <c r="BA153" s="26"/>
      <c r="BB153" s="26"/>
      <c r="BC153" s="26"/>
      <c r="BD153" s="26"/>
      <c r="BE153" s="26"/>
      <c r="BF153" s="26"/>
      <c r="BG153" s="26"/>
      <c r="BH153" s="26"/>
      <c r="BI153" s="26"/>
      <c r="BJ153" s="26"/>
      <c r="BK153" s="26"/>
      <c r="BL153" s="26"/>
      <c r="BM153" s="26"/>
      <c r="BN153" s="26"/>
      <c r="BO153" s="26"/>
      <c r="BP153" s="26"/>
      <c r="BQ153" s="26"/>
      <c r="BR153" s="26"/>
      <c r="BS153" s="26"/>
      <c r="BT153" s="26"/>
      <c r="BU153" s="26"/>
      <c r="BV153" s="26"/>
      <c r="BW153" s="26"/>
      <c r="BX153" s="26"/>
      <c r="BY153" s="26"/>
      <c r="BZ153" s="26"/>
      <c r="CA153" s="26"/>
      <c r="CB153" s="26"/>
      <c r="CC153" s="26"/>
    </row>
    <row r="154" spans="2:81" x14ac:dyDescent="0.2">
      <c r="B154" s="26"/>
      <c r="C154" s="26"/>
      <c r="D154" s="26"/>
      <c r="E154" s="26"/>
      <c r="F154" s="26"/>
      <c r="G154" s="26"/>
      <c r="H154" s="26"/>
      <c r="I154" s="26"/>
      <c r="J154" s="26"/>
      <c r="K154" s="26"/>
      <c r="L154" s="26"/>
      <c r="M154" s="26"/>
      <c r="N154" s="26"/>
      <c r="O154" s="26"/>
      <c r="P154" s="26"/>
      <c r="Q154" s="26"/>
      <c r="R154" s="26"/>
      <c r="S154" s="26"/>
      <c r="T154" s="26"/>
      <c r="U154" s="26"/>
      <c r="V154" s="26"/>
      <c r="W154" s="26"/>
      <c r="X154" s="26"/>
      <c r="Y154" s="26"/>
      <c r="Z154" s="26"/>
      <c r="AA154" s="26"/>
      <c r="AB154" s="26"/>
      <c r="AC154" s="26"/>
      <c r="AD154" s="26"/>
      <c r="AE154" s="26"/>
      <c r="AF154" s="26"/>
      <c r="AG154" s="26"/>
      <c r="AH154" s="26"/>
      <c r="AI154" s="26"/>
      <c r="AJ154" s="26"/>
      <c r="AK154" s="26"/>
      <c r="AL154" s="26"/>
      <c r="AM154" s="26"/>
      <c r="AN154" s="26"/>
      <c r="AO154" s="26"/>
      <c r="AP154" s="26"/>
      <c r="AQ154" s="26"/>
      <c r="AR154" s="26"/>
      <c r="AS154" s="26"/>
      <c r="AT154" s="26"/>
      <c r="AU154" s="26"/>
      <c r="AV154" s="26"/>
      <c r="AW154" s="26"/>
      <c r="AX154" s="26"/>
      <c r="AY154" s="26"/>
      <c r="AZ154" s="26"/>
      <c r="BA154" s="26"/>
      <c r="BB154" s="26"/>
      <c r="BC154" s="26"/>
      <c r="BD154" s="26"/>
      <c r="BE154" s="26"/>
      <c r="BF154" s="26"/>
      <c r="BG154" s="26"/>
      <c r="BH154" s="26"/>
      <c r="BI154" s="26"/>
      <c r="BJ154" s="26"/>
      <c r="BK154" s="26"/>
      <c r="BL154" s="26"/>
      <c r="BM154" s="26"/>
      <c r="BN154" s="26"/>
      <c r="BO154" s="26"/>
      <c r="BP154" s="26"/>
      <c r="BQ154" s="26"/>
      <c r="BR154" s="26"/>
      <c r="BS154" s="26"/>
      <c r="BT154" s="26"/>
      <c r="BU154" s="26"/>
      <c r="BV154" s="26"/>
      <c r="BW154" s="26"/>
      <c r="BX154" s="26"/>
      <c r="BY154" s="26"/>
      <c r="BZ154" s="26"/>
      <c r="CA154" s="26"/>
      <c r="CB154" s="26"/>
      <c r="CC154" s="26"/>
    </row>
    <row r="155" spans="2:81" x14ac:dyDescent="0.2">
      <c r="B155" s="26"/>
      <c r="C155" s="26"/>
      <c r="D155" s="26"/>
      <c r="E155" s="26"/>
      <c r="F155" s="26"/>
      <c r="G155" s="26"/>
      <c r="H155" s="26"/>
      <c r="I155" s="26"/>
      <c r="J155" s="26"/>
      <c r="K155" s="26"/>
      <c r="L155" s="26"/>
      <c r="M155" s="26"/>
      <c r="N155" s="26"/>
      <c r="O155" s="26"/>
      <c r="P155" s="26"/>
      <c r="Q155" s="26"/>
      <c r="R155" s="26"/>
      <c r="S155" s="26"/>
      <c r="T155" s="26"/>
      <c r="U155" s="26"/>
      <c r="V155" s="26"/>
      <c r="W155" s="26"/>
      <c r="X155" s="26"/>
      <c r="Y155" s="26"/>
      <c r="Z155" s="26"/>
      <c r="AA155" s="26"/>
      <c r="AB155" s="26"/>
      <c r="AC155" s="26"/>
      <c r="AD155" s="26"/>
      <c r="AE155" s="26"/>
      <c r="AF155" s="26"/>
      <c r="AG155" s="26"/>
      <c r="AH155" s="26"/>
      <c r="AI155" s="26"/>
      <c r="AJ155" s="26"/>
      <c r="AK155" s="26"/>
      <c r="AL155" s="26"/>
      <c r="AM155" s="26"/>
      <c r="AN155" s="26"/>
      <c r="AO155" s="26"/>
      <c r="AP155" s="26"/>
      <c r="AQ155" s="26"/>
      <c r="AR155" s="26"/>
      <c r="AS155" s="26"/>
      <c r="AT155" s="26"/>
      <c r="AU155" s="26"/>
      <c r="AV155" s="26"/>
      <c r="AW155" s="26"/>
      <c r="AX155" s="26"/>
      <c r="AY155" s="26"/>
      <c r="AZ155" s="26"/>
      <c r="BA155" s="26"/>
      <c r="BB155" s="26"/>
      <c r="BC155" s="26"/>
      <c r="BD155" s="26"/>
      <c r="BE155" s="26"/>
      <c r="BF155" s="26"/>
      <c r="BG155" s="26"/>
      <c r="BH155" s="26"/>
      <c r="BI155" s="26"/>
      <c r="BJ155" s="26"/>
      <c r="BK155" s="26"/>
      <c r="BL155" s="26"/>
      <c r="BM155" s="26"/>
      <c r="BN155" s="26"/>
      <c r="BO155" s="26"/>
      <c r="BP155" s="26"/>
      <c r="BQ155" s="26"/>
      <c r="BR155" s="26"/>
      <c r="BS155" s="26"/>
      <c r="BT155" s="26"/>
      <c r="BU155" s="26"/>
      <c r="BV155" s="26"/>
      <c r="BW155" s="26"/>
      <c r="BX155" s="26"/>
      <c r="BY155" s="26"/>
      <c r="BZ155" s="26"/>
      <c r="CA155" s="26"/>
      <c r="CB155" s="26"/>
      <c r="CC155" s="26"/>
    </row>
    <row r="156" spans="2:81" x14ac:dyDescent="0.2">
      <c r="B156" s="26"/>
      <c r="C156" s="26"/>
      <c r="D156" s="26"/>
      <c r="E156" s="26"/>
      <c r="F156" s="26"/>
      <c r="G156" s="26"/>
      <c r="H156" s="26"/>
      <c r="I156" s="26"/>
      <c r="J156" s="26"/>
      <c r="K156" s="26"/>
      <c r="L156" s="26"/>
      <c r="M156" s="26"/>
      <c r="N156" s="26"/>
      <c r="O156" s="26"/>
      <c r="P156" s="26"/>
      <c r="Q156" s="26"/>
      <c r="R156" s="26"/>
      <c r="S156" s="26"/>
      <c r="T156" s="26"/>
      <c r="U156" s="26"/>
      <c r="V156" s="26"/>
      <c r="W156" s="26"/>
      <c r="X156" s="26"/>
      <c r="Y156" s="26"/>
      <c r="Z156" s="26"/>
      <c r="AA156" s="26"/>
      <c r="AB156" s="26"/>
      <c r="AC156" s="26"/>
      <c r="AD156" s="26"/>
      <c r="AE156" s="26"/>
      <c r="AF156" s="26"/>
      <c r="AG156" s="26"/>
      <c r="AH156" s="26"/>
      <c r="AI156" s="26"/>
      <c r="AJ156" s="26"/>
      <c r="AK156" s="26"/>
      <c r="AL156" s="26"/>
      <c r="AM156" s="26"/>
      <c r="AN156" s="26"/>
      <c r="AO156" s="26"/>
      <c r="AP156" s="26"/>
      <c r="AQ156" s="26"/>
      <c r="AR156" s="26"/>
      <c r="AS156" s="26"/>
      <c r="AT156" s="26"/>
      <c r="AU156" s="26"/>
      <c r="AV156" s="26"/>
      <c r="AW156" s="26"/>
      <c r="AX156" s="26"/>
      <c r="AY156" s="26"/>
      <c r="AZ156" s="26"/>
      <c r="BA156" s="26"/>
      <c r="BB156" s="26"/>
      <c r="BC156" s="26"/>
      <c r="BD156" s="26"/>
      <c r="BE156" s="26"/>
      <c r="BF156" s="26"/>
      <c r="BG156" s="26"/>
      <c r="BH156" s="26"/>
      <c r="BI156" s="26"/>
      <c r="BJ156" s="26"/>
      <c r="BK156" s="26"/>
      <c r="BL156" s="26"/>
      <c r="BM156" s="26"/>
      <c r="BN156" s="26"/>
      <c r="BO156" s="26"/>
      <c r="BP156" s="26"/>
      <c r="BQ156" s="26"/>
      <c r="BR156" s="26"/>
      <c r="BS156" s="26"/>
      <c r="BT156" s="26"/>
      <c r="BU156" s="26"/>
      <c r="BV156" s="26"/>
      <c r="BW156" s="26"/>
      <c r="BX156" s="26"/>
      <c r="BY156" s="26"/>
      <c r="BZ156" s="26"/>
      <c r="CA156" s="26"/>
      <c r="CB156" s="26"/>
      <c r="CC156" s="26"/>
    </row>
    <row r="157" spans="2:81" x14ac:dyDescent="0.2">
      <c r="B157" s="26"/>
      <c r="C157" s="26"/>
      <c r="D157" s="26"/>
      <c r="E157" s="26"/>
      <c r="F157" s="26"/>
      <c r="G157" s="26"/>
      <c r="H157" s="26"/>
      <c r="I157" s="26"/>
      <c r="J157" s="26"/>
      <c r="K157" s="26"/>
      <c r="L157" s="26"/>
      <c r="M157" s="26"/>
      <c r="N157" s="26"/>
      <c r="O157" s="26"/>
      <c r="P157" s="26"/>
      <c r="Q157" s="26"/>
      <c r="R157" s="26"/>
      <c r="S157" s="26"/>
      <c r="T157" s="26"/>
      <c r="U157" s="26"/>
      <c r="V157" s="26"/>
      <c r="W157" s="26"/>
      <c r="X157" s="26"/>
      <c r="Y157" s="26"/>
      <c r="Z157" s="26"/>
      <c r="AA157" s="26"/>
      <c r="AB157" s="26"/>
      <c r="AC157" s="26"/>
      <c r="AD157" s="26"/>
      <c r="AE157" s="26"/>
      <c r="AF157" s="26"/>
      <c r="AG157" s="26"/>
      <c r="AH157" s="26"/>
      <c r="AI157" s="26"/>
      <c r="AJ157" s="26"/>
      <c r="AK157" s="26"/>
      <c r="AL157" s="26"/>
      <c r="AM157" s="26"/>
      <c r="AN157" s="26"/>
      <c r="AO157" s="26"/>
      <c r="AP157" s="26"/>
      <c r="AQ157" s="26"/>
      <c r="AR157" s="26"/>
      <c r="AS157" s="26"/>
      <c r="AT157" s="26"/>
      <c r="AU157" s="26"/>
      <c r="AV157" s="26"/>
      <c r="AW157" s="26"/>
      <c r="AX157" s="26"/>
      <c r="AY157" s="26"/>
      <c r="AZ157" s="26"/>
      <c r="BA157" s="26"/>
      <c r="BB157" s="26"/>
      <c r="BC157" s="26"/>
      <c r="BD157" s="26"/>
      <c r="BE157" s="26"/>
      <c r="BF157" s="26"/>
      <c r="BG157" s="26"/>
      <c r="BH157" s="26"/>
      <c r="BI157" s="26"/>
      <c r="BJ157" s="26"/>
      <c r="BK157" s="26"/>
      <c r="BL157" s="26"/>
      <c r="BM157" s="26"/>
      <c r="BN157" s="26"/>
      <c r="BO157" s="26"/>
      <c r="BP157" s="26"/>
      <c r="BQ157" s="26"/>
      <c r="BR157" s="26"/>
      <c r="BS157" s="26"/>
      <c r="BT157" s="26"/>
      <c r="BU157" s="26"/>
      <c r="BV157" s="26"/>
      <c r="BW157" s="26"/>
      <c r="BX157" s="26"/>
      <c r="BY157" s="26"/>
      <c r="BZ157" s="26"/>
      <c r="CA157" s="26"/>
      <c r="CB157" s="26"/>
      <c r="CC157" s="26"/>
    </row>
    <row r="158" spans="2:81" x14ac:dyDescent="0.2">
      <c r="B158" s="26"/>
      <c r="C158" s="26"/>
      <c r="D158" s="26"/>
      <c r="E158" s="26"/>
      <c r="F158" s="26"/>
      <c r="G158" s="26"/>
      <c r="H158" s="26"/>
      <c r="I158" s="26"/>
      <c r="J158" s="26"/>
      <c r="K158" s="26"/>
      <c r="L158" s="26"/>
      <c r="M158" s="26"/>
      <c r="N158" s="26"/>
      <c r="O158" s="26"/>
      <c r="P158" s="26"/>
      <c r="Q158" s="26"/>
      <c r="R158" s="26"/>
      <c r="S158" s="26"/>
      <c r="T158" s="26"/>
      <c r="U158" s="26"/>
      <c r="V158" s="26"/>
      <c r="W158" s="26"/>
      <c r="X158" s="26"/>
      <c r="Y158" s="26"/>
      <c r="Z158" s="26"/>
      <c r="AA158" s="26"/>
      <c r="AB158" s="26"/>
      <c r="AC158" s="26"/>
      <c r="AD158" s="26"/>
      <c r="AE158" s="26"/>
      <c r="AF158" s="26"/>
      <c r="AG158" s="26"/>
      <c r="AH158" s="26"/>
      <c r="AI158" s="26"/>
      <c r="AJ158" s="26"/>
      <c r="AK158" s="26"/>
      <c r="AL158" s="26"/>
      <c r="AM158" s="26"/>
      <c r="AN158" s="26"/>
      <c r="AO158" s="26"/>
      <c r="AP158" s="26"/>
      <c r="AQ158" s="26"/>
      <c r="AR158" s="26"/>
      <c r="AS158" s="26"/>
      <c r="AT158" s="26"/>
      <c r="AU158" s="26"/>
      <c r="AV158" s="26"/>
      <c r="AW158" s="26"/>
      <c r="AX158" s="26"/>
      <c r="AY158" s="26"/>
      <c r="AZ158" s="26"/>
      <c r="BA158" s="26"/>
      <c r="BB158" s="26"/>
      <c r="BC158" s="26"/>
      <c r="BD158" s="26"/>
      <c r="BE158" s="26"/>
      <c r="BF158" s="26"/>
      <c r="BG158" s="26"/>
      <c r="BH158" s="26"/>
      <c r="BI158" s="26"/>
      <c r="BJ158" s="26"/>
      <c r="BK158" s="26"/>
      <c r="BL158" s="26"/>
      <c r="BM158" s="26"/>
      <c r="BN158" s="26"/>
      <c r="BO158" s="26"/>
      <c r="BP158" s="26"/>
      <c r="BQ158" s="26"/>
      <c r="BR158" s="26"/>
      <c r="BS158" s="26"/>
      <c r="BT158" s="26"/>
      <c r="BU158" s="26"/>
      <c r="BV158" s="26"/>
      <c r="BW158" s="26"/>
      <c r="BX158" s="26"/>
      <c r="BY158" s="26"/>
      <c r="BZ158" s="26"/>
      <c r="CA158" s="26"/>
      <c r="CB158" s="26"/>
      <c r="CC158" s="26"/>
    </row>
    <row r="159" spans="2:81" x14ac:dyDescent="0.2">
      <c r="B159" s="26"/>
      <c r="C159" s="26"/>
      <c r="D159" s="26"/>
      <c r="E159" s="26"/>
      <c r="F159" s="26"/>
      <c r="G159" s="26"/>
      <c r="H159" s="26"/>
      <c r="I159" s="26"/>
      <c r="J159" s="26"/>
      <c r="K159" s="26"/>
      <c r="L159" s="26"/>
      <c r="M159" s="26"/>
      <c r="N159" s="26"/>
      <c r="O159" s="26"/>
      <c r="P159" s="26"/>
      <c r="Q159" s="26"/>
      <c r="R159" s="26"/>
      <c r="S159" s="26"/>
      <c r="T159" s="26"/>
      <c r="U159" s="26"/>
      <c r="V159" s="26"/>
      <c r="W159" s="26"/>
      <c r="X159" s="26"/>
      <c r="Y159" s="26"/>
      <c r="Z159" s="26"/>
      <c r="AA159" s="26"/>
      <c r="AB159" s="26"/>
      <c r="AC159" s="26"/>
      <c r="AD159" s="26"/>
      <c r="AE159" s="26"/>
      <c r="AF159" s="26"/>
      <c r="AG159" s="26"/>
      <c r="AH159" s="26"/>
      <c r="AI159" s="26"/>
      <c r="AJ159" s="26"/>
      <c r="AK159" s="26"/>
      <c r="AL159" s="26"/>
      <c r="AM159" s="26"/>
      <c r="AN159" s="26"/>
      <c r="AO159" s="26"/>
      <c r="AP159" s="26"/>
      <c r="AQ159" s="26"/>
      <c r="AR159" s="26"/>
      <c r="AS159" s="26"/>
      <c r="AT159" s="26"/>
      <c r="AU159" s="26"/>
      <c r="AV159" s="26"/>
      <c r="AW159" s="26"/>
      <c r="AX159" s="26"/>
      <c r="AY159" s="26"/>
      <c r="AZ159" s="26"/>
      <c r="BA159" s="26"/>
      <c r="BB159" s="26"/>
      <c r="BC159" s="26"/>
      <c r="BD159" s="26"/>
      <c r="BE159" s="26"/>
      <c r="BF159" s="26"/>
      <c r="BG159" s="26"/>
      <c r="BH159" s="26"/>
      <c r="BI159" s="26"/>
      <c r="BJ159" s="26"/>
      <c r="BK159" s="26"/>
      <c r="BL159" s="26"/>
      <c r="BM159" s="26"/>
      <c r="BN159" s="26"/>
      <c r="BO159" s="26"/>
      <c r="BP159" s="26"/>
      <c r="BQ159" s="26"/>
      <c r="BR159" s="26"/>
      <c r="BS159" s="26"/>
      <c r="BT159" s="26"/>
      <c r="BU159" s="26"/>
      <c r="BV159" s="26"/>
      <c r="BW159" s="26"/>
      <c r="BX159" s="26"/>
      <c r="BY159" s="26"/>
      <c r="BZ159" s="26"/>
      <c r="CA159" s="26"/>
      <c r="CB159" s="26"/>
      <c r="CC159" s="26"/>
    </row>
    <row r="160" spans="2:81" x14ac:dyDescent="0.2">
      <c r="B160" s="26"/>
      <c r="C160" s="26"/>
      <c r="D160" s="26"/>
      <c r="E160" s="26"/>
      <c r="F160" s="26"/>
      <c r="G160" s="26"/>
      <c r="H160" s="26"/>
      <c r="I160" s="26"/>
      <c r="J160" s="26"/>
      <c r="K160" s="26"/>
      <c r="L160" s="26"/>
      <c r="M160" s="26"/>
      <c r="N160" s="26"/>
      <c r="O160" s="26"/>
      <c r="P160" s="26"/>
      <c r="Q160" s="26"/>
      <c r="R160" s="26"/>
      <c r="S160" s="26"/>
      <c r="T160" s="26"/>
      <c r="U160" s="26"/>
      <c r="V160" s="26"/>
      <c r="W160" s="26"/>
      <c r="X160" s="26"/>
      <c r="Y160" s="26"/>
      <c r="Z160" s="26"/>
      <c r="AA160" s="26"/>
      <c r="AB160" s="26"/>
      <c r="AC160" s="26"/>
      <c r="AD160" s="26"/>
      <c r="AE160" s="26"/>
      <c r="AF160" s="26"/>
      <c r="AG160" s="26"/>
      <c r="AH160" s="26"/>
      <c r="AI160" s="26"/>
      <c r="AJ160" s="26"/>
      <c r="AK160" s="26"/>
      <c r="AL160" s="26"/>
      <c r="AM160" s="26"/>
      <c r="AN160" s="26"/>
      <c r="AO160" s="26"/>
      <c r="AP160" s="26"/>
      <c r="AQ160" s="26"/>
      <c r="AR160" s="26"/>
      <c r="AS160" s="26"/>
      <c r="AT160" s="26"/>
      <c r="AU160" s="26"/>
      <c r="AV160" s="26"/>
      <c r="AW160" s="26"/>
      <c r="AX160" s="26"/>
      <c r="AY160" s="26"/>
      <c r="AZ160" s="26"/>
      <c r="BA160" s="26"/>
      <c r="BB160" s="26"/>
      <c r="BC160" s="26"/>
      <c r="BD160" s="26"/>
      <c r="BE160" s="26"/>
      <c r="BF160" s="26"/>
      <c r="BG160" s="26"/>
      <c r="BH160" s="26"/>
      <c r="BI160" s="26"/>
      <c r="BJ160" s="26"/>
      <c r="BK160" s="26"/>
      <c r="BL160" s="26"/>
      <c r="BM160" s="26"/>
      <c r="BN160" s="26"/>
      <c r="BO160" s="26"/>
      <c r="BP160" s="26"/>
      <c r="BQ160" s="26"/>
      <c r="BR160" s="26"/>
      <c r="BS160" s="26"/>
      <c r="BT160" s="26"/>
      <c r="BU160" s="26"/>
      <c r="BV160" s="26"/>
      <c r="BW160" s="26"/>
      <c r="BX160" s="26"/>
      <c r="BY160" s="26"/>
      <c r="BZ160" s="26"/>
      <c r="CA160" s="26"/>
      <c r="CB160" s="26"/>
      <c r="CC160" s="26"/>
    </row>
    <row r="161" spans="2:81" x14ac:dyDescent="0.2">
      <c r="B161" s="26"/>
      <c r="C161" s="26"/>
      <c r="D161" s="26"/>
      <c r="E161" s="26"/>
      <c r="F161" s="26"/>
      <c r="G161" s="26"/>
      <c r="H161" s="26"/>
      <c r="I161" s="26"/>
      <c r="J161" s="26"/>
      <c r="K161" s="26"/>
      <c r="L161" s="26"/>
      <c r="M161" s="26"/>
      <c r="N161" s="26"/>
      <c r="O161" s="26"/>
      <c r="P161" s="26"/>
      <c r="Q161" s="26"/>
      <c r="R161" s="26"/>
      <c r="S161" s="26"/>
      <c r="T161" s="26"/>
      <c r="U161" s="26"/>
      <c r="V161" s="26"/>
      <c r="W161" s="26"/>
      <c r="X161" s="26"/>
      <c r="Y161" s="26"/>
      <c r="Z161" s="26"/>
      <c r="AA161" s="26"/>
      <c r="AB161" s="26"/>
      <c r="AC161" s="26"/>
      <c r="AD161" s="26"/>
      <c r="AE161" s="26"/>
      <c r="AF161" s="26"/>
      <c r="AG161" s="26"/>
      <c r="AH161" s="26"/>
      <c r="AI161" s="26"/>
      <c r="AJ161" s="26"/>
      <c r="AK161" s="26"/>
      <c r="AL161" s="26"/>
      <c r="AM161" s="26"/>
      <c r="AN161" s="26"/>
      <c r="AO161" s="26"/>
      <c r="AP161" s="26"/>
      <c r="AQ161" s="26"/>
      <c r="AR161" s="26"/>
      <c r="AS161" s="26"/>
      <c r="AT161" s="26"/>
      <c r="AU161" s="26"/>
      <c r="AV161" s="26"/>
      <c r="AW161" s="26"/>
      <c r="AX161" s="26"/>
      <c r="AY161" s="26"/>
      <c r="AZ161" s="26"/>
      <c r="BA161" s="26"/>
      <c r="BB161" s="26"/>
      <c r="BC161" s="26"/>
      <c r="BD161" s="26"/>
      <c r="BE161" s="26"/>
      <c r="BF161" s="26"/>
      <c r="BG161" s="26"/>
      <c r="BH161" s="26"/>
      <c r="BI161" s="26"/>
      <c r="BJ161" s="26"/>
      <c r="BK161" s="26"/>
      <c r="BL161" s="26"/>
      <c r="BM161" s="26"/>
      <c r="BN161" s="26"/>
      <c r="BO161" s="26"/>
      <c r="BP161" s="26"/>
      <c r="BQ161" s="26"/>
      <c r="BR161" s="26"/>
      <c r="BS161" s="26"/>
      <c r="BT161" s="26"/>
      <c r="BU161" s="26"/>
      <c r="BV161" s="26"/>
      <c r="BW161" s="26"/>
      <c r="BX161" s="26"/>
      <c r="BY161" s="26"/>
      <c r="BZ161" s="26"/>
      <c r="CA161" s="26"/>
      <c r="CB161" s="26"/>
      <c r="CC161" s="26"/>
    </row>
    <row r="162" spans="2:81" x14ac:dyDescent="0.2">
      <c r="B162" s="26"/>
      <c r="C162" s="26"/>
      <c r="D162" s="26"/>
      <c r="E162" s="26"/>
      <c r="F162" s="26"/>
      <c r="G162" s="26"/>
      <c r="H162" s="26"/>
      <c r="I162" s="26"/>
      <c r="J162" s="26"/>
      <c r="K162" s="26"/>
      <c r="L162" s="26"/>
      <c r="M162" s="26"/>
      <c r="N162" s="26"/>
      <c r="O162" s="26"/>
      <c r="P162" s="26"/>
      <c r="Q162" s="26"/>
      <c r="R162" s="26"/>
      <c r="S162" s="26"/>
      <c r="T162" s="26"/>
      <c r="U162" s="26"/>
      <c r="V162" s="26"/>
      <c r="W162" s="26"/>
      <c r="X162" s="26"/>
      <c r="Y162" s="26"/>
      <c r="Z162" s="26"/>
      <c r="AA162" s="26"/>
      <c r="AB162" s="26"/>
      <c r="AC162" s="26"/>
      <c r="AD162" s="26"/>
      <c r="AE162" s="26"/>
      <c r="AF162" s="26"/>
      <c r="AG162" s="26"/>
      <c r="AH162" s="26"/>
      <c r="AI162" s="26"/>
      <c r="AJ162" s="26"/>
      <c r="AK162" s="26"/>
      <c r="AL162" s="26"/>
      <c r="AM162" s="26"/>
      <c r="AN162" s="26"/>
      <c r="AO162" s="26"/>
      <c r="AP162" s="26"/>
      <c r="AQ162" s="26"/>
      <c r="AR162" s="26"/>
      <c r="AS162" s="26"/>
      <c r="AT162" s="26"/>
      <c r="AU162" s="26"/>
      <c r="AV162" s="26"/>
      <c r="AW162" s="26"/>
      <c r="AX162" s="26"/>
      <c r="AY162" s="26"/>
      <c r="AZ162" s="26"/>
      <c r="BA162" s="26"/>
      <c r="BB162" s="26"/>
      <c r="BC162" s="26"/>
      <c r="BD162" s="26"/>
      <c r="BE162" s="26"/>
      <c r="BF162" s="26"/>
      <c r="BG162" s="26"/>
      <c r="BH162" s="26"/>
      <c r="BI162" s="26"/>
      <c r="BJ162" s="26"/>
      <c r="BK162" s="26"/>
      <c r="BL162" s="26"/>
      <c r="BM162" s="26"/>
      <c r="BN162" s="26"/>
      <c r="BO162" s="26"/>
      <c r="BP162" s="26"/>
      <c r="BQ162" s="26"/>
      <c r="BR162" s="26"/>
      <c r="BS162" s="26"/>
      <c r="BT162" s="26"/>
      <c r="BU162" s="26"/>
      <c r="BV162" s="26"/>
      <c r="BW162" s="26"/>
      <c r="BX162" s="26"/>
      <c r="BY162" s="26"/>
      <c r="BZ162" s="26"/>
      <c r="CA162" s="26"/>
      <c r="CB162" s="26"/>
      <c r="CC162" s="26"/>
    </row>
    <row r="163" spans="2:81" x14ac:dyDescent="0.2">
      <c r="B163" s="26"/>
      <c r="C163" s="26"/>
      <c r="D163" s="26"/>
      <c r="E163" s="26"/>
      <c r="F163" s="26"/>
      <c r="G163" s="26"/>
      <c r="H163" s="26"/>
      <c r="I163" s="26"/>
      <c r="J163" s="26"/>
      <c r="K163" s="26"/>
      <c r="L163" s="26"/>
      <c r="M163" s="26"/>
      <c r="N163" s="26"/>
      <c r="O163" s="26"/>
      <c r="P163" s="26"/>
      <c r="Q163" s="26"/>
      <c r="R163" s="26"/>
      <c r="S163" s="26"/>
      <c r="T163" s="26"/>
      <c r="U163" s="26"/>
      <c r="V163" s="26"/>
      <c r="W163" s="26"/>
      <c r="X163" s="26"/>
      <c r="Y163" s="26"/>
      <c r="Z163" s="26"/>
      <c r="AA163" s="26"/>
      <c r="AB163" s="26"/>
      <c r="AC163" s="26"/>
      <c r="AD163" s="26"/>
      <c r="AE163" s="26"/>
      <c r="AF163" s="26"/>
      <c r="AG163" s="26"/>
      <c r="AH163" s="26"/>
      <c r="AI163" s="26"/>
      <c r="AJ163" s="26"/>
      <c r="AK163" s="26"/>
      <c r="AL163" s="26"/>
      <c r="AM163" s="26"/>
      <c r="AN163" s="26"/>
      <c r="AO163" s="26"/>
      <c r="AP163" s="26"/>
      <c r="AQ163" s="26"/>
      <c r="AR163" s="26"/>
      <c r="AS163" s="26"/>
      <c r="AT163" s="26"/>
      <c r="AU163" s="26"/>
      <c r="AV163" s="26"/>
      <c r="AW163" s="26"/>
      <c r="AX163" s="26"/>
      <c r="AY163" s="26"/>
      <c r="AZ163" s="26"/>
      <c r="BA163" s="26"/>
      <c r="BB163" s="26"/>
      <c r="BC163" s="26"/>
      <c r="BD163" s="26"/>
      <c r="BE163" s="26"/>
      <c r="BF163" s="26"/>
      <c r="BG163" s="26"/>
      <c r="BH163" s="26"/>
      <c r="BI163" s="26"/>
      <c r="BJ163" s="26"/>
      <c r="BK163" s="26"/>
      <c r="BL163" s="26"/>
      <c r="BM163" s="26"/>
      <c r="BN163" s="26"/>
      <c r="BO163" s="26"/>
      <c r="BP163" s="26"/>
      <c r="BQ163" s="26"/>
      <c r="BR163" s="26"/>
      <c r="BS163" s="26"/>
      <c r="BT163" s="26"/>
      <c r="BU163" s="26"/>
      <c r="BV163" s="26"/>
      <c r="BW163" s="26"/>
      <c r="BX163" s="26"/>
      <c r="BY163" s="26"/>
      <c r="BZ163" s="26"/>
      <c r="CA163" s="26"/>
      <c r="CB163" s="26"/>
      <c r="CC163" s="26"/>
    </row>
    <row r="164" spans="2:81" x14ac:dyDescent="0.2">
      <c r="B164" s="26"/>
      <c r="C164" s="26"/>
      <c r="D164" s="26"/>
      <c r="E164" s="26"/>
      <c r="F164" s="26"/>
      <c r="G164" s="26"/>
      <c r="H164" s="26"/>
      <c r="I164" s="26"/>
      <c r="J164" s="26"/>
      <c r="K164" s="26"/>
      <c r="L164" s="26"/>
      <c r="M164" s="26"/>
      <c r="N164" s="26"/>
      <c r="O164" s="26"/>
      <c r="P164" s="26"/>
      <c r="Q164" s="26"/>
      <c r="R164" s="26"/>
      <c r="S164" s="26"/>
      <c r="T164" s="26"/>
      <c r="U164" s="26"/>
      <c r="V164" s="26"/>
      <c r="W164" s="26"/>
      <c r="X164" s="26"/>
      <c r="Y164" s="26"/>
      <c r="Z164" s="26"/>
      <c r="AA164" s="26"/>
      <c r="AB164" s="26"/>
      <c r="AC164" s="26"/>
      <c r="AD164" s="26"/>
      <c r="AE164" s="26"/>
      <c r="AF164" s="26"/>
      <c r="AG164" s="26"/>
      <c r="AH164" s="26"/>
      <c r="AI164" s="26"/>
      <c r="AJ164" s="26"/>
      <c r="AK164" s="26"/>
      <c r="AL164" s="26"/>
      <c r="AM164" s="26"/>
      <c r="AN164" s="26"/>
      <c r="AO164" s="26"/>
      <c r="AP164" s="26"/>
      <c r="AQ164" s="26"/>
      <c r="AR164" s="26"/>
      <c r="AS164" s="26"/>
      <c r="AT164" s="26"/>
      <c r="AU164" s="26"/>
      <c r="AV164" s="26"/>
      <c r="AW164" s="26"/>
      <c r="AX164" s="26"/>
      <c r="AY164" s="26"/>
      <c r="AZ164" s="26"/>
      <c r="BA164" s="26"/>
      <c r="BB164" s="26"/>
      <c r="BC164" s="26"/>
      <c r="BD164" s="26"/>
      <c r="BE164" s="26"/>
      <c r="BF164" s="26"/>
      <c r="BG164" s="26"/>
      <c r="BH164" s="26"/>
      <c r="BI164" s="26"/>
      <c r="BJ164" s="26"/>
      <c r="BK164" s="26"/>
      <c r="BL164" s="26"/>
      <c r="BM164" s="26"/>
      <c r="BN164" s="26"/>
      <c r="BO164" s="26"/>
      <c r="BP164" s="26"/>
      <c r="BQ164" s="26"/>
      <c r="BR164" s="26"/>
      <c r="BS164" s="26"/>
      <c r="BT164" s="26"/>
      <c r="BU164" s="26"/>
      <c r="BV164" s="26"/>
      <c r="BW164" s="26"/>
      <c r="BX164" s="26"/>
      <c r="BY164" s="26"/>
      <c r="BZ164" s="26"/>
      <c r="CA164" s="26"/>
      <c r="CB164" s="26"/>
      <c r="CC164" s="26"/>
    </row>
    <row r="165" spans="2:81" x14ac:dyDescent="0.2">
      <c r="B165" s="26"/>
      <c r="C165" s="26"/>
      <c r="D165" s="26"/>
      <c r="E165" s="26"/>
      <c r="F165" s="26"/>
      <c r="G165" s="26"/>
      <c r="H165" s="26"/>
      <c r="I165" s="26"/>
      <c r="J165" s="26"/>
      <c r="K165" s="26"/>
      <c r="L165" s="26"/>
      <c r="M165" s="26"/>
      <c r="N165" s="26"/>
      <c r="O165" s="26"/>
      <c r="P165" s="26"/>
      <c r="Q165" s="26"/>
      <c r="R165" s="26"/>
      <c r="S165" s="26"/>
      <c r="T165" s="26"/>
      <c r="U165" s="26"/>
      <c r="V165" s="26"/>
      <c r="W165" s="26"/>
      <c r="X165" s="26"/>
      <c r="Y165" s="26"/>
      <c r="Z165" s="26"/>
      <c r="AA165" s="26"/>
      <c r="AB165" s="26"/>
      <c r="AC165" s="26"/>
      <c r="AD165" s="26"/>
      <c r="AE165" s="26"/>
      <c r="AF165" s="26"/>
      <c r="AG165" s="26"/>
      <c r="AH165" s="26"/>
      <c r="AI165" s="26"/>
      <c r="AJ165" s="26"/>
      <c r="AK165" s="26"/>
      <c r="AL165" s="26"/>
      <c r="AM165" s="26"/>
      <c r="AN165" s="26"/>
      <c r="AO165" s="26"/>
      <c r="AP165" s="26"/>
      <c r="AQ165" s="26"/>
      <c r="AR165" s="26"/>
      <c r="AS165" s="26"/>
      <c r="AT165" s="26"/>
      <c r="AU165" s="26"/>
      <c r="AV165" s="26"/>
      <c r="AW165" s="26"/>
      <c r="AX165" s="26"/>
      <c r="AY165" s="26"/>
      <c r="AZ165" s="26"/>
      <c r="BA165" s="26"/>
      <c r="BB165" s="26"/>
      <c r="BC165" s="26"/>
      <c r="BD165" s="26"/>
      <c r="BE165" s="26"/>
      <c r="BF165" s="26"/>
      <c r="BG165" s="26"/>
      <c r="BH165" s="26"/>
      <c r="BI165" s="26"/>
      <c r="BJ165" s="26"/>
      <c r="BK165" s="26"/>
      <c r="BL165" s="26"/>
      <c r="BM165" s="26"/>
      <c r="BN165" s="26"/>
      <c r="BO165" s="26"/>
      <c r="BP165" s="26"/>
      <c r="BQ165" s="26"/>
      <c r="BR165" s="26"/>
      <c r="BS165" s="26"/>
      <c r="BT165" s="26"/>
      <c r="BU165" s="26"/>
      <c r="BV165" s="26"/>
      <c r="BW165" s="26"/>
      <c r="BX165" s="26"/>
      <c r="BY165" s="26"/>
      <c r="BZ165" s="26"/>
      <c r="CA165" s="26"/>
      <c r="CB165" s="26"/>
      <c r="CC165" s="26"/>
    </row>
    <row r="166" spans="2:81" x14ac:dyDescent="0.2">
      <c r="B166" s="26"/>
      <c r="C166" s="26"/>
      <c r="D166" s="26"/>
      <c r="E166" s="26"/>
      <c r="F166" s="26"/>
      <c r="G166" s="26"/>
      <c r="H166" s="26"/>
      <c r="I166" s="26"/>
      <c r="J166" s="26"/>
      <c r="K166" s="26"/>
      <c r="L166" s="26"/>
      <c r="M166" s="26"/>
      <c r="N166" s="26"/>
      <c r="O166" s="26"/>
      <c r="P166" s="26"/>
      <c r="Q166" s="26"/>
      <c r="R166" s="26"/>
      <c r="S166" s="26"/>
      <c r="T166" s="26"/>
      <c r="U166" s="26"/>
      <c r="V166" s="26"/>
      <c r="W166" s="26"/>
      <c r="X166" s="26"/>
      <c r="Y166" s="26"/>
      <c r="Z166" s="26"/>
      <c r="AA166" s="26"/>
      <c r="AB166" s="26"/>
      <c r="AC166" s="26"/>
      <c r="AD166" s="26"/>
      <c r="AE166" s="26"/>
      <c r="AF166" s="26"/>
      <c r="AG166" s="26"/>
      <c r="AH166" s="26"/>
      <c r="AI166" s="26"/>
      <c r="AJ166" s="26"/>
      <c r="AK166" s="26"/>
      <c r="AL166" s="26"/>
      <c r="AM166" s="26"/>
      <c r="AN166" s="26"/>
      <c r="AO166" s="26"/>
      <c r="AP166" s="26"/>
      <c r="AQ166" s="26"/>
      <c r="AR166" s="26"/>
      <c r="AS166" s="26"/>
      <c r="AT166" s="26"/>
      <c r="AU166" s="26"/>
      <c r="AV166" s="26"/>
      <c r="AW166" s="26"/>
      <c r="AX166" s="26"/>
      <c r="AY166" s="26"/>
      <c r="AZ166" s="26"/>
      <c r="BA166" s="26"/>
      <c r="BB166" s="26"/>
      <c r="BC166" s="26"/>
      <c r="BD166" s="26"/>
      <c r="BE166" s="26"/>
      <c r="BF166" s="26"/>
      <c r="BG166" s="26"/>
      <c r="BH166" s="26"/>
      <c r="BI166" s="26"/>
      <c r="BJ166" s="26"/>
      <c r="BK166" s="26"/>
      <c r="BL166" s="26"/>
      <c r="BM166" s="26"/>
      <c r="BN166" s="26"/>
      <c r="BO166" s="26"/>
      <c r="BP166" s="26"/>
      <c r="BQ166" s="26"/>
      <c r="BR166" s="26"/>
      <c r="BS166" s="26"/>
      <c r="BT166" s="26"/>
      <c r="BU166" s="26"/>
      <c r="BV166" s="26"/>
      <c r="BW166" s="26"/>
      <c r="BX166" s="26"/>
      <c r="BY166" s="26"/>
      <c r="BZ166" s="26"/>
      <c r="CA166" s="26"/>
      <c r="CB166" s="26"/>
      <c r="CC166" s="26"/>
    </row>
    <row r="167" spans="2:81" x14ac:dyDescent="0.2">
      <c r="B167" s="26"/>
      <c r="C167" s="26"/>
      <c r="D167" s="26"/>
      <c r="E167" s="26"/>
      <c r="F167" s="26"/>
      <c r="G167" s="26"/>
      <c r="H167" s="26"/>
      <c r="I167" s="26"/>
      <c r="J167" s="26"/>
      <c r="K167" s="26"/>
      <c r="L167" s="26"/>
      <c r="M167" s="26"/>
      <c r="N167" s="26"/>
      <c r="O167" s="26"/>
      <c r="P167" s="26"/>
      <c r="Q167" s="26"/>
      <c r="R167" s="26"/>
      <c r="S167" s="26"/>
      <c r="T167" s="26"/>
      <c r="U167" s="26"/>
      <c r="V167" s="26"/>
      <c r="W167" s="26"/>
      <c r="X167" s="26"/>
      <c r="Y167" s="26"/>
      <c r="Z167" s="26"/>
      <c r="AA167" s="26"/>
      <c r="AB167" s="26"/>
      <c r="AC167" s="26"/>
      <c r="AD167" s="26"/>
      <c r="AE167" s="26"/>
      <c r="AF167" s="26"/>
      <c r="AG167" s="26"/>
      <c r="AH167" s="26"/>
      <c r="AI167" s="26"/>
      <c r="AJ167" s="26"/>
      <c r="AK167" s="26"/>
      <c r="AL167" s="26"/>
      <c r="AM167" s="26"/>
      <c r="AN167" s="26"/>
      <c r="AO167" s="26"/>
      <c r="AP167" s="26"/>
      <c r="AQ167" s="26"/>
      <c r="AR167" s="26"/>
      <c r="AS167" s="26"/>
      <c r="AT167" s="26"/>
      <c r="AU167" s="26"/>
      <c r="AV167" s="26"/>
      <c r="AW167" s="26"/>
      <c r="AX167" s="26"/>
      <c r="AY167" s="26"/>
      <c r="AZ167" s="26"/>
      <c r="BA167" s="26"/>
      <c r="BB167" s="26"/>
      <c r="BC167" s="26"/>
      <c r="BD167" s="26"/>
      <c r="BE167" s="26"/>
      <c r="BF167" s="26"/>
      <c r="BG167" s="26"/>
      <c r="BH167" s="26"/>
      <c r="BI167" s="26"/>
      <c r="BJ167" s="26"/>
      <c r="BK167" s="26"/>
      <c r="BL167" s="26"/>
      <c r="BM167" s="26"/>
      <c r="BN167" s="26"/>
      <c r="BO167" s="26"/>
      <c r="BP167" s="26"/>
      <c r="BQ167" s="26"/>
      <c r="BR167" s="26"/>
      <c r="BS167" s="26"/>
      <c r="BT167" s="26"/>
      <c r="BU167" s="26"/>
      <c r="BV167" s="26"/>
      <c r="BW167" s="26"/>
      <c r="BX167" s="26"/>
      <c r="BY167" s="26"/>
      <c r="BZ167" s="26"/>
      <c r="CA167" s="26"/>
      <c r="CB167" s="26"/>
      <c r="CC167" s="26"/>
    </row>
    <row r="168" spans="2:81" x14ac:dyDescent="0.2">
      <c r="B168" s="26"/>
      <c r="C168" s="26"/>
      <c r="D168" s="26"/>
      <c r="E168" s="26"/>
      <c r="F168" s="26"/>
      <c r="G168" s="26"/>
      <c r="H168" s="26"/>
      <c r="I168" s="26"/>
      <c r="J168" s="26"/>
      <c r="K168" s="26"/>
      <c r="L168" s="26"/>
      <c r="M168" s="26"/>
      <c r="N168" s="26"/>
      <c r="O168" s="26"/>
      <c r="P168" s="26"/>
      <c r="Q168" s="26"/>
      <c r="R168" s="26"/>
      <c r="S168" s="26"/>
      <c r="T168" s="26"/>
      <c r="U168" s="26"/>
      <c r="V168" s="26"/>
      <c r="W168" s="26"/>
      <c r="X168" s="26"/>
      <c r="Y168" s="26"/>
      <c r="Z168" s="26"/>
      <c r="AA168" s="26"/>
      <c r="AB168" s="26"/>
      <c r="AC168" s="26"/>
      <c r="AD168" s="26"/>
      <c r="AE168" s="26"/>
      <c r="AF168" s="26"/>
      <c r="AG168" s="26"/>
      <c r="AH168" s="26"/>
      <c r="AI168" s="26"/>
      <c r="AJ168" s="26"/>
      <c r="AK168" s="26"/>
      <c r="AL168" s="26"/>
      <c r="AM168" s="26"/>
      <c r="AN168" s="26"/>
      <c r="AO168" s="26"/>
      <c r="AP168" s="26"/>
      <c r="AQ168" s="26"/>
      <c r="AR168" s="26"/>
      <c r="AS168" s="26"/>
      <c r="AT168" s="26"/>
      <c r="AU168" s="26"/>
      <c r="AV168" s="26"/>
      <c r="AW168" s="26"/>
      <c r="AX168" s="26"/>
      <c r="AY168" s="26"/>
      <c r="AZ168" s="26"/>
      <c r="BA168" s="26"/>
      <c r="BB168" s="26"/>
      <c r="BC168" s="26"/>
      <c r="BD168" s="26"/>
      <c r="BE168" s="26"/>
      <c r="BF168" s="26"/>
      <c r="BG168" s="26"/>
      <c r="BH168" s="26"/>
      <c r="BI168" s="26"/>
      <c r="BJ168" s="26"/>
      <c r="BK168" s="26"/>
      <c r="BL168" s="26"/>
      <c r="BM168" s="26"/>
      <c r="BN168" s="26"/>
      <c r="BO168" s="26"/>
      <c r="BP168" s="26"/>
      <c r="BQ168" s="26"/>
      <c r="BR168" s="26"/>
      <c r="BS168" s="26"/>
      <c r="BT168" s="26"/>
      <c r="BU168" s="26"/>
      <c r="BV168" s="26"/>
      <c r="BW168" s="26"/>
      <c r="BX168" s="26"/>
      <c r="BY168" s="26"/>
      <c r="BZ168" s="26"/>
      <c r="CA168" s="26"/>
      <c r="CB168" s="26"/>
      <c r="CC168" s="26"/>
    </row>
    <row r="169" spans="2:81" x14ac:dyDescent="0.2">
      <c r="B169" s="26"/>
      <c r="C169" s="26"/>
      <c r="D169" s="26"/>
      <c r="E169" s="26"/>
      <c r="F169" s="26"/>
      <c r="G169" s="26"/>
      <c r="H169" s="26"/>
      <c r="I169" s="26"/>
      <c r="J169" s="26"/>
      <c r="K169" s="26"/>
      <c r="L169" s="26"/>
      <c r="M169" s="26"/>
      <c r="N169" s="26"/>
      <c r="O169" s="26"/>
      <c r="P169" s="26"/>
      <c r="Q169" s="26"/>
      <c r="R169" s="26"/>
      <c r="S169" s="26"/>
      <c r="T169" s="26"/>
      <c r="U169" s="26"/>
      <c r="V169" s="26"/>
      <c r="W169" s="26"/>
      <c r="X169" s="26"/>
      <c r="Y169" s="26"/>
      <c r="Z169" s="26"/>
      <c r="AA169" s="26"/>
      <c r="AB169" s="26"/>
      <c r="AC169" s="26"/>
      <c r="AD169" s="26"/>
      <c r="AE169" s="26"/>
      <c r="AF169" s="26"/>
      <c r="AG169" s="26"/>
      <c r="AH169" s="26"/>
      <c r="AI169" s="26"/>
      <c r="AJ169" s="26"/>
      <c r="AK169" s="26"/>
      <c r="AL169" s="26"/>
      <c r="AM169" s="26"/>
      <c r="AN169" s="26"/>
      <c r="AO169" s="26"/>
      <c r="AP169" s="26"/>
      <c r="AQ169" s="26"/>
      <c r="AR169" s="26"/>
      <c r="AS169" s="26"/>
      <c r="AT169" s="26"/>
      <c r="AU169" s="26"/>
      <c r="AV169" s="26"/>
      <c r="AW169" s="26"/>
      <c r="AX169" s="26"/>
      <c r="AY169" s="26"/>
      <c r="AZ169" s="26"/>
      <c r="BA169" s="26"/>
      <c r="BB169" s="26"/>
      <c r="BC169" s="26"/>
      <c r="BD169" s="26"/>
      <c r="BE169" s="26"/>
      <c r="BF169" s="26"/>
      <c r="BG169" s="26"/>
      <c r="BH169" s="26"/>
      <c r="BI169" s="26"/>
      <c r="BJ169" s="26"/>
      <c r="BK169" s="26"/>
      <c r="BL169" s="26"/>
      <c r="BM169" s="26"/>
      <c r="BN169" s="26"/>
      <c r="BO169" s="26"/>
      <c r="BP169" s="26"/>
      <c r="BQ169" s="26"/>
      <c r="BR169" s="26"/>
      <c r="BS169" s="26"/>
      <c r="BT169" s="26"/>
      <c r="BU169" s="26"/>
      <c r="BV169" s="26"/>
      <c r="BW169" s="26"/>
      <c r="BX169" s="26"/>
      <c r="BY169" s="26"/>
      <c r="BZ169" s="26"/>
      <c r="CA169" s="26"/>
      <c r="CB169" s="26"/>
      <c r="CC169" s="26"/>
    </row>
    <row r="170" spans="2:81" x14ac:dyDescent="0.2">
      <c r="B170" s="26"/>
      <c r="C170" s="26"/>
      <c r="D170" s="26"/>
      <c r="E170" s="26"/>
      <c r="F170" s="26"/>
      <c r="G170" s="26"/>
      <c r="H170" s="26"/>
      <c r="I170" s="26"/>
      <c r="J170" s="26"/>
      <c r="K170" s="26"/>
      <c r="L170" s="26"/>
      <c r="M170" s="26"/>
      <c r="N170" s="26"/>
      <c r="O170" s="26"/>
      <c r="P170" s="26"/>
      <c r="Q170" s="26"/>
      <c r="R170" s="26"/>
      <c r="S170" s="26"/>
      <c r="T170" s="26"/>
      <c r="U170" s="26"/>
      <c r="V170" s="26"/>
      <c r="W170" s="26"/>
      <c r="X170" s="26"/>
      <c r="Y170" s="26"/>
      <c r="Z170" s="26"/>
      <c r="AA170" s="26"/>
      <c r="AB170" s="26"/>
      <c r="AC170" s="26"/>
      <c r="AD170" s="26"/>
      <c r="AE170" s="26"/>
      <c r="AF170" s="26"/>
      <c r="AG170" s="26"/>
      <c r="AH170" s="26"/>
      <c r="AI170" s="26"/>
      <c r="AJ170" s="26"/>
      <c r="AK170" s="26"/>
      <c r="AL170" s="26"/>
      <c r="AM170" s="26"/>
      <c r="AN170" s="26"/>
      <c r="AO170" s="26"/>
      <c r="AP170" s="26"/>
      <c r="AQ170" s="26"/>
      <c r="AR170" s="26"/>
      <c r="AS170" s="26"/>
      <c r="AT170" s="26"/>
      <c r="AU170" s="26"/>
      <c r="AV170" s="26"/>
      <c r="AW170" s="26"/>
      <c r="AX170" s="26"/>
      <c r="AY170" s="26"/>
      <c r="AZ170" s="26"/>
      <c r="BA170" s="26"/>
      <c r="BB170" s="26"/>
      <c r="BC170" s="26"/>
      <c r="BD170" s="26"/>
      <c r="BE170" s="26"/>
      <c r="BF170" s="26"/>
      <c r="BG170" s="26"/>
      <c r="BH170" s="26"/>
      <c r="BI170" s="26"/>
      <c r="BJ170" s="26"/>
      <c r="BK170" s="26"/>
      <c r="BL170" s="26"/>
      <c r="BM170" s="26"/>
      <c r="BN170" s="26"/>
      <c r="BO170" s="26"/>
      <c r="BP170" s="26"/>
      <c r="BQ170" s="26"/>
      <c r="BR170" s="26"/>
      <c r="BS170" s="26"/>
      <c r="BT170" s="26"/>
      <c r="BU170" s="26"/>
      <c r="BV170" s="26"/>
      <c r="BW170" s="26"/>
      <c r="BX170" s="26"/>
      <c r="BY170" s="26"/>
      <c r="BZ170" s="26"/>
      <c r="CA170" s="26"/>
      <c r="CB170" s="26"/>
      <c r="CC170" s="26"/>
    </row>
    <row r="171" spans="2:81" x14ac:dyDescent="0.2">
      <c r="B171" s="26"/>
      <c r="C171" s="26"/>
      <c r="D171" s="26"/>
      <c r="E171" s="26"/>
      <c r="F171" s="26"/>
      <c r="G171" s="26"/>
      <c r="H171" s="26"/>
      <c r="I171" s="26"/>
      <c r="J171" s="26"/>
      <c r="K171" s="26"/>
      <c r="L171" s="26"/>
      <c r="M171" s="26"/>
      <c r="N171" s="26"/>
      <c r="O171" s="26"/>
      <c r="P171" s="26"/>
      <c r="Q171" s="26"/>
      <c r="R171" s="26"/>
      <c r="S171" s="26"/>
      <c r="T171" s="26"/>
      <c r="U171" s="26"/>
      <c r="V171" s="26"/>
      <c r="W171" s="26"/>
      <c r="X171" s="26"/>
      <c r="Y171" s="26"/>
      <c r="Z171" s="26"/>
      <c r="AA171" s="26"/>
      <c r="AB171" s="26"/>
      <c r="AC171" s="26"/>
      <c r="AD171" s="26"/>
      <c r="AE171" s="26"/>
      <c r="AF171" s="26"/>
      <c r="AG171" s="26"/>
      <c r="AH171" s="26"/>
      <c r="AI171" s="26"/>
      <c r="AJ171" s="26"/>
      <c r="AK171" s="26"/>
      <c r="AL171" s="26"/>
      <c r="AM171" s="26"/>
      <c r="AN171" s="26"/>
      <c r="AO171" s="26"/>
      <c r="AP171" s="26"/>
      <c r="AQ171" s="26"/>
      <c r="AR171" s="26"/>
      <c r="AS171" s="26"/>
      <c r="AT171" s="26"/>
      <c r="AU171" s="26"/>
      <c r="AV171" s="26"/>
      <c r="AW171" s="26"/>
      <c r="AX171" s="26"/>
      <c r="AY171" s="26"/>
      <c r="AZ171" s="26"/>
      <c r="BA171" s="26"/>
      <c r="BB171" s="26"/>
      <c r="BC171" s="26"/>
      <c r="BD171" s="26"/>
      <c r="BE171" s="26"/>
      <c r="BF171" s="26"/>
      <c r="BG171" s="26"/>
      <c r="BH171" s="26"/>
      <c r="BI171" s="26"/>
      <c r="BJ171" s="26"/>
      <c r="BK171" s="26"/>
      <c r="BL171" s="26"/>
      <c r="BM171" s="26"/>
      <c r="BN171" s="26"/>
      <c r="BO171" s="26"/>
      <c r="BP171" s="26"/>
      <c r="BQ171" s="26"/>
      <c r="BR171" s="26"/>
      <c r="BS171" s="26"/>
      <c r="BT171" s="26"/>
      <c r="BU171" s="26"/>
      <c r="BV171" s="26"/>
      <c r="BW171" s="26"/>
      <c r="BX171" s="26"/>
      <c r="BY171" s="26"/>
      <c r="BZ171" s="26"/>
      <c r="CA171" s="26"/>
      <c r="CB171" s="26"/>
      <c r="CC171" s="26"/>
    </row>
    <row r="172" spans="2:81" x14ac:dyDescent="0.2">
      <c r="B172" s="26"/>
      <c r="C172" s="26"/>
      <c r="D172" s="26"/>
      <c r="E172" s="26"/>
      <c r="F172" s="26"/>
      <c r="G172" s="26"/>
      <c r="H172" s="26"/>
      <c r="I172" s="26"/>
      <c r="J172" s="26"/>
      <c r="K172" s="26"/>
      <c r="L172" s="26"/>
      <c r="M172" s="26"/>
      <c r="N172" s="26"/>
      <c r="O172" s="26"/>
      <c r="P172" s="26"/>
      <c r="Q172" s="26"/>
      <c r="R172" s="26"/>
      <c r="S172" s="26"/>
      <c r="T172" s="26"/>
      <c r="U172" s="26"/>
      <c r="V172" s="26"/>
      <c r="W172" s="26"/>
      <c r="X172" s="26"/>
      <c r="Y172" s="26"/>
      <c r="Z172" s="26"/>
      <c r="AA172" s="26"/>
      <c r="AB172" s="26"/>
      <c r="AC172" s="26"/>
      <c r="AD172" s="26"/>
      <c r="AE172" s="26"/>
      <c r="AF172" s="26"/>
      <c r="AG172" s="26"/>
      <c r="AH172" s="26"/>
      <c r="AI172" s="26"/>
      <c r="AJ172" s="26"/>
      <c r="AK172" s="26"/>
      <c r="AL172" s="26"/>
      <c r="AM172" s="26"/>
      <c r="AN172" s="26"/>
      <c r="AO172" s="26"/>
      <c r="AP172" s="26"/>
      <c r="AQ172" s="26"/>
      <c r="AR172" s="26"/>
      <c r="AS172" s="26"/>
      <c r="AT172" s="26"/>
      <c r="AU172" s="26"/>
      <c r="AV172" s="26"/>
      <c r="AW172" s="26"/>
      <c r="AX172" s="26"/>
      <c r="AY172" s="26"/>
      <c r="AZ172" s="26"/>
      <c r="BA172" s="26"/>
      <c r="BB172" s="26"/>
      <c r="BC172" s="26"/>
      <c r="BD172" s="26"/>
      <c r="BE172" s="26"/>
      <c r="BF172" s="26"/>
      <c r="BG172" s="26"/>
      <c r="BH172" s="26"/>
      <c r="BI172" s="26"/>
      <c r="BJ172" s="26"/>
      <c r="BK172" s="26"/>
      <c r="BL172" s="26"/>
      <c r="BM172" s="26"/>
      <c r="BN172" s="26"/>
      <c r="BO172" s="26"/>
      <c r="BP172" s="26"/>
      <c r="BQ172" s="26"/>
      <c r="BR172" s="26"/>
      <c r="BS172" s="26"/>
      <c r="BT172" s="26"/>
      <c r="BU172" s="26"/>
      <c r="BV172" s="26"/>
      <c r="BW172" s="26"/>
      <c r="BX172" s="26"/>
      <c r="BY172" s="26"/>
      <c r="BZ172" s="26"/>
      <c r="CA172" s="26"/>
      <c r="CB172" s="26"/>
      <c r="CC172" s="26"/>
    </row>
    <row r="173" spans="2:81" x14ac:dyDescent="0.2">
      <c r="B173" s="26"/>
      <c r="C173" s="26"/>
      <c r="D173" s="26"/>
      <c r="E173" s="26"/>
      <c r="F173" s="26"/>
      <c r="G173" s="26"/>
      <c r="H173" s="26"/>
      <c r="I173" s="26"/>
      <c r="J173" s="26"/>
      <c r="K173" s="26"/>
      <c r="L173" s="26"/>
      <c r="M173" s="26"/>
      <c r="N173" s="26"/>
      <c r="O173" s="26"/>
      <c r="P173" s="26"/>
      <c r="Q173" s="26"/>
      <c r="R173" s="26"/>
      <c r="S173" s="26"/>
      <c r="T173" s="26"/>
      <c r="U173" s="26"/>
      <c r="V173" s="26"/>
      <c r="W173" s="26"/>
      <c r="X173" s="26"/>
      <c r="Y173" s="26"/>
      <c r="Z173" s="26"/>
      <c r="AA173" s="26"/>
      <c r="AB173" s="26"/>
      <c r="AC173" s="26"/>
      <c r="AD173" s="26"/>
      <c r="AE173" s="26"/>
      <c r="AF173" s="26"/>
      <c r="AG173" s="26"/>
      <c r="AH173" s="26"/>
      <c r="AI173" s="26"/>
      <c r="AJ173" s="26"/>
      <c r="AK173" s="26"/>
      <c r="AL173" s="26"/>
      <c r="AM173" s="26"/>
      <c r="AN173" s="26"/>
      <c r="AO173" s="26"/>
      <c r="AP173" s="26"/>
      <c r="AQ173" s="26"/>
      <c r="AR173" s="26"/>
      <c r="AS173" s="26"/>
      <c r="AT173" s="26"/>
      <c r="AU173" s="26"/>
      <c r="AV173" s="26"/>
      <c r="AW173" s="26"/>
      <c r="AX173" s="26"/>
      <c r="AY173" s="26"/>
      <c r="AZ173" s="26"/>
      <c r="BA173" s="26"/>
      <c r="BB173" s="26"/>
      <c r="BC173" s="26"/>
      <c r="BD173" s="26"/>
      <c r="BE173" s="26"/>
      <c r="BF173" s="26"/>
      <c r="BG173" s="26"/>
      <c r="BH173" s="26"/>
      <c r="BI173" s="26"/>
      <c r="BJ173" s="26"/>
      <c r="BK173" s="26"/>
      <c r="BL173" s="26"/>
      <c r="BM173" s="26"/>
      <c r="BN173" s="26"/>
      <c r="BO173" s="26"/>
      <c r="BP173" s="26"/>
      <c r="BQ173" s="26"/>
      <c r="BR173" s="26"/>
      <c r="BS173" s="26"/>
      <c r="BT173" s="26"/>
      <c r="BU173" s="26"/>
      <c r="BV173" s="26"/>
      <c r="BW173" s="26"/>
      <c r="BX173" s="26"/>
      <c r="BY173" s="26"/>
      <c r="BZ173" s="26"/>
      <c r="CA173" s="26"/>
      <c r="CB173" s="26"/>
      <c r="CC173" s="26"/>
    </row>
    <row r="174" spans="2:81" x14ac:dyDescent="0.2">
      <c r="B174" s="26"/>
      <c r="C174" s="26"/>
      <c r="D174" s="26"/>
      <c r="E174" s="26"/>
      <c r="F174" s="26"/>
      <c r="G174" s="26"/>
      <c r="H174" s="26"/>
      <c r="I174" s="26"/>
      <c r="J174" s="26"/>
      <c r="K174" s="26"/>
      <c r="L174" s="26"/>
      <c r="M174" s="26"/>
      <c r="N174" s="26"/>
      <c r="O174" s="26"/>
      <c r="P174" s="26"/>
      <c r="Q174" s="26"/>
      <c r="R174" s="26"/>
      <c r="S174" s="26"/>
      <c r="T174" s="26"/>
      <c r="U174" s="26"/>
      <c r="V174" s="26"/>
      <c r="W174" s="26"/>
      <c r="X174" s="26"/>
      <c r="Y174" s="26"/>
      <c r="Z174" s="26"/>
      <c r="AA174" s="26"/>
      <c r="AB174" s="26"/>
      <c r="AC174" s="26"/>
      <c r="AD174" s="26"/>
      <c r="AE174" s="26"/>
      <c r="AF174" s="26"/>
      <c r="AG174" s="26"/>
      <c r="AH174" s="26"/>
      <c r="AI174" s="26"/>
      <c r="AJ174" s="26"/>
      <c r="AK174" s="26"/>
      <c r="AL174" s="26"/>
      <c r="AM174" s="26"/>
      <c r="AN174" s="26"/>
      <c r="AO174" s="26"/>
      <c r="AP174" s="26"/>
      <c r="AQ174" s="26"/>
      <c r="AR174" s="26"/>
      <c r="AS174" s="26"/>
      <c r="AT174" s="26"/>
      <c r="AU174" s="26"/>
      <c r="AV174" s="26"/>
      <c r="AW174" s="26"/>
      <c r="AX174" s="26"/>
      <c r="AY174" s="26"/>
      <c r="AZ174" s="26"/>
      <c r="BA174" s="26"/>
      <c r="BB174" s="26"/>
      <c r="BC174" s="26"/>
      <c r="BD174" s="26"/>
      <c r="BE174" s="26"/>
      <c r="BF174" s="26"/>
      <c r="BG174" s="26"/>
      <c r="BH174" s="26"/>
      <c r="BI174" s="26"/>
      <c r="BJ174" s="26"/>
      <c r="BK174" s="26"/>
      <c r="BL174" s="26"/>
      <c r="BM174" s="26"/>
      <c r="BN174" s="26"/>
      <c r="BO174" s="26"/>
      <c r="BP174" s="26"/>
      <c r="BQ174" s="26"/>
      <c r="BR174" s="26"/>
      <c r="BS174" s="26"/>
      <c r="BT174" s="26"/>
      <c r="BU174" s="26"/>
      <c r="BV174" s="26"/>
      <c r="BW174" s="26"/>
      <c r="BX174" s="26"/>
      <c r="BY174" s="26"/>
      <c r="BZ174" s="26"/>
      <c r="CA174" s="26"/>
      <c r="CB174" s="26"/>
      <c r="CC174" s="26"/>
    </row>
    <row r="175" spans="2:81" x14ac:dyDescent="0.2">
      <c r="B175" s="26"/>
      <c r="C175" s="26"/>
      <c r="D175" s="26"/>
      <c r="E175" s="26"/>
      <c r="F175" s="26"/>
      <c r="G175" s="26"/>
      <c r="H175" s="26"/>
      <c r="I175" s="26"/>
      <c r="J175" s="26"/>
      <c r="K175" s="26"/>
      <c r="L175" s="26"/>
      <c r="M175" s="26"/>
      <c r="N175" s="26"/>
      <c r="O175" s="26"/>
      <c r="P175" s="26"/>
      <c r="Q175" s="26"/>
      <c r="R175" s="26"/>
      <c r="S175" s="26"/>
      <c r="T175" s="26"/>
      <c r="U175" s="26"/>
      <c r="V175" s="26"/>
      <c r="W175" s="26"/>
      <c r="X175" s="26"/>
      <c r="Y175" s="26"/>
      <c r="Z175" s="26"/>
      <c r="AA175" s="26"/>
      <c r="AB175" s="26"/>
      <c r="AC175" s="26"/>
      <c r="AD175" s="26"/>
      <c r="AE175" s="26"/>
      <c r="AF175" s="26"/>
      <c r="AG175" s="26"/>
      <c r="AH175" s="26"/>
      <c r="AI175" s="26"/>
      <c r="AJ175" s="26"/>
      <c r="AK175" s="26"/>
      <c r="AL175" s="26"/>
      <c r="AM175" s="26"/>
      <c r="AN175" s="26"/>
      <c r="AO175" s="26"/>
      <c r="AP175" s="26"/>
      <c r="AQ175" s="26"/>
      <c r="AR175" s="26"/>
      <c r="AS175" s="26"/>
      <c r="AT175" s="26"/>
      <c r="AU175" s="26"/>
      <c r="AV175" s="26"/>
      <c r="AW175" s="26"/>
      <c r="AX175" s="26"/>
      <c r="AY175" s="26"/>
      <c r="AZ175" s="26"/>
      <c r="BA175" s="26"/>
      <c r="BB175" s="26"/>
      <c r="BC175" s="26"/>
      <c r="BD175" s="26"/>
      <c r="BE175" s="26"/>
      <c r="BF175" s="26"/>
      <c r="BG175" s="26"/>
      <c r="BH175" s="26"/>
      <c r="BI175" s="26"/>
      <c r="BJ175" s="26"/>
      <c r="BK175" s="26"/>
      <c r="BL175" s="26"/>
      <c r="BM175" s="26"/>
      <c r="BN175" s="26"/>
      <c r="BO175" s="26"/>
      <c r="BP175" s="26"/>
      <c r="BQ175" s="26"/>
      <c r="BR175" s="26"/>
      <c r="BS175" s="26"/>
      <c r="BT175" s="26"/>
      <c r="BU175" s="26"/>
      <c r="BV175" s="26"/>
      <c r="BW175" s="26"/>
      <c r="BX175" s="26"/>
      <c r="BY175" s="26"/>
      <c r="BZ175" s="26"/>
      <c r="CA175" s="26"/>
      <c r="CB175" s="26"/>
      <c r="CC175" s="26"/>
    </row>
    <row r="176" spans="2:81" x14ac:dyDescent="0.2">
      <c r="B176" s="26"/>
      <c r="C176" s="26"/>
      <c r="D176" s="26"/>
      <c r="E176" s="26"/>
      <c r="F176" s="26"/>
      <c r="G176" s="26"/>
      <c r="H176" s="26"/>
      <c r="I176" s="26"/>
      <c r="J176" s="26"/>
      <c r="K176" s="26"/>
      <c r="L176" s="26"/>
      <c r="M176" s="26"/>
      <c r="N176" s="26"/>
      <c r="O176" s="26"/>
      <c r="P176" s="26"/>
      <c r="Q176" s="26"/>
      <c r="R176" s="26"/>
      <c r="S176" s="26"/>
      <c r="T176" s="26"/>
      <c r="U176" s="26"/>
      <c r="V176" s="26"/>
      <c r="W176" s="26"/>
      <c r="X176" s="26"/>
      <c r="Y176" s="26"/>
      <c r="Z176" s="26"/>
      <c r="AA176" s="26"/>
      <c r="AB176" s="26"/>
      <c r="AC176" s="26"/>
      <c r="AD176" s="26"/>
      <c r="AE176" s="26"/>
      <c r="AF176" s="26"/>
      <c r="AG176" s="26"/>
      <c r="AH176" s="26"/>
      <c r="AI176" s="26"/>
      <c r="AJ176" s="26"/>
      <c r="AK176" s="26"/>
      <c r="AL176" s="26"/>
      <c r="AM176" s="26"/>
      <c r="AN176" s="26"/>
      <c r="AO176" s="26"/>
      <c r="AP176" s="26"/>
      <c r="AQ176" s="26"/>
      <c r="AR176" s="26"/>
      <c r="AS176" s="26"/>
      <c r="AT176" s="26"/>
      <c r="AU176" s="26"/>
      <c r="AV176" s="26"/>
      <c r="AW176" s="26"/>
      <c r="AX176" s="26"/>
      <c r="AY176" s="26"/>
      <c r="AZ176" s="26"/>
      <c r="BA176" s="26"/>
      <c r="BB176" s="26"/>
      <c r="BC176" s="26"/>
      <c r="BD176" s="26"/>
      <c r="BE176" s="26"/>
      <c r="BF176" s="26"/>
      <c r="BG176" s="26"/>
      <c r="BH176" s="26"/>
      <c r="BI176" s="26"/>
      <c r="BJ176" s="26"/>
      <c r="BK176" s="26"/>
      <c r="BL176" s="26"/>
      <c r="BM176" s="26"/>
      <c r="BN176" s="26"/>
      <c r="BO176" s="26"/>
      <c r="BP176" s="26"/>
      <c r="BQ176" s="26"/>
      <c r="BR176" s="26"/>
      <c r="BS176" s="26"/>
      <c r="BT176" s="26"/>
      <c r="BU176" s="26"/>
      <c r="BV176" s="26"/>
      <c r="BW176" s="26"/>
      <c r="BX176" s="26"/>
      <c r="BY176" s="26"/>
      <c r="BZ176" s="26"/>
      <c r="CA176" s="26"/>
      <c r="CB176" s="26"/>
      <c r="CC176" s="26"/>
    </row>
    <row r="177" spans="2:81" x14ac:dyDescent="0.2">
      <c r="B177" s="26"/>
      <c r="C177" s="26"/>
      <c r="D177" s="26"/>
      <c r="E177" s="26"/>
      <c r="F177" s="26"/>
      <c r="G177" s="26"/>
      <c r="H177" s="26"/>
      <c r="I177" s="26"/>
      <c r="J177" s="26"/>
      <c r="K177" s="26"/>
      <c r="L177" s="26"/>
      <c r="M177" s="26"/>
      <c r="N177" s="26"/>
      <c r="O177" s="26"/>
      <c r="P177" s="26"/>
      <c r="Q177" s="26"/>
      <c r="R177" s="26"/>
      <c r="S177" s="26"/>
      <c r="T177" s="26"/>
      <c r="U177" s="26"/>
      <c r="V177" s="26"/>
      <c r="W177" s="26"/>
      <c r="X177" s="26"/>
      <c r="Y177" s="26"/>
      <c r="Z177" s="26"/>
      <c r="AA177" s="26"/>
      <c r="AB177" s="26"/>
      <c r="AC177" s="26"/>
      <c r="AD177" s="26"/>
      <c r="AE177" s="26"/>
      <c r="AF177" s="26"/>
      <c r="AG177" s="26"/>
      <c r="AH177" s="26"/>
      <c r="AI177" s="26"/>
      <c r="AJ177" s="26"/>
      <c r="AK177" s="26"/>
      <c r="AL177" s="26"/>
      <c r="AM177" s="26"/>
      <c r="AN177" s="26"/>
      <c r="AO177" s="26"/>
      <c r="AP177" s="26"/>
      <c r="AQ177" s="26"/>
      <c r="AR177" s="26"/>
      <c r="AS177" s="26"/>
      <c r="AT177" s="26"/>
      <c r="AU177" s="26"/>
      <c r="AV177" s="26"/>
      <c r="AW177" s="26"/>
      <c r="AX177" s="26"/>
      <c r="AY177" s="26"/>
      <c r="AZ177" s="26"/>
      <c r="BA177" s="26"/>
      <c r="BB177" s="26"/>
      <c r="BC177" s="26"/>
      <c r="BD177" s="26"/>
      <c r="BE177" s="26"/>
      <c r="BF177" s="26"/>
      <c r="BG177" s="26"/>
      <c r="BH177" s="26"/>
      <c r="BI177" s="26"/>
      <c r="BJ177" s="26"/>
      <c r="BK177" s="26"/>
      <c r="BL177" s="26"/>
      <c r="BM177" s="26"/>
      <c r="BN177" s="26"/>
      <c r="BO177" s="26"/>
      <c r="BP177" s="26"/>
      <c r="BQ177" s="26"/>
      <c r="BR177" s="26"/>
      <c r="BS177" s="26"/>
      <c r="BT177" s="26"/>
      <c r="BU177" s="26"/>
      <c r="BV177" s="26"/>
      <c r="BW177" s="26"/>
      <c r="BX177" s="26"/>
      <c r="BY177" s="26"/>
      <c r="BZ177" s="26"/>
      <c r="CA177" s="26"/>
      <c r="CB177" s="26"/>
      <c r="CC177" s="26"/>
    </row>
    <row r="178" spans="2:81" x14ac:dyDescent="0.2">
      <c r="B178" s="26"/>
      <c r="C178" s="26"/>
      <c r="D178" s="26"/>
      <c r="E178" s="26"/>
      <c r="F178" s="26"/>
      <c r="G178" s="26"/>
      <c r="H178" s="26"/>
      <c r="I178" s="26"/>
      <c r="J178" s="26"/>
      <c r="K178" s="26"/>
      <c r="L178" s="26"/>
      <c r="M178" s="26"/>
      <c r="N178" s="26"/>
      <c r="O178" s="26"/>
      <c r="P178" s="26"/>
      <c r="Q178" s="26"/>
      <c r="R178" s="26"/>
      <c r="S178" s="26"/>
      <c r="T178" s="26"/>
      <c r="U178" s="26"/>
      <c r="V178" s="26"/>
      <c r="W178" s="26"/>
      <c r="X178" s="26"/>
      <c r="Y178" s="26"/>
      <c r="Z178" s="26"/>
      <c r="AA178" s="26"/>
      <c r="AB178" s="26"/>
      <c r="AC178" s="26"/>
      <c r="AD178" s="26"/>
      <c r="AE178" s="26"/>
      <c r="AF178" s="26"/>
      <c r="AG178" s="26"/>
      <c r="AH178" s="26"/>
      <c r="AI178" s="26"/>
      <c r="AJ178" s="26"/>
      <c r="AK178" s="26"/>
      <c r="AL178" s="26"/>
      <c r="AM178" s="26"/>
      <c r="AN178" s="26"/>
      <c r="AO178" s="26"/>
      <c r="AP178" s="26"/>
      <c r="AQ178" s="26"/>
      <c r="AR178" s="26"/>
      <c r="AS178" s="26"/>
      <c r="AT178" s="26"/>
      <c r="AU178" s="26"/>
      <c r="AV178" s="26"/>
      <c r="AW178" s="26"/>
      <c r="AX178" s="26"/>
      <c r="AY178" s="26"/>
      <c r="AZ178" s="26"/>
      <c r="BA178" s="26"/>
      <c r="BB178" s="26"/>
      <c r="BC178" s="26"/>
      <c r="BD178" s="26"/>
      <c r="BE178" s="26"/>
      <c r="BF178" s="26"/>
      <c r="BG178" s="26"/>
      <c r="BH178" s="26"/>
      <c r="BI178" s="26"/>
      <c r="BJ178" s="26"/>
      <c r="BK178" s="26"/>
      <c r="BL178" s="26"/>
      <c r="BM178" s="26"/>
      <c r="BN178" s="26"/>
      <c r="BO178" s="26"/>
      <c r="BP178" s="26"/>
      <c r="BQ178" s="26"/>
      <c r="BR178" s="26"/>
      <c r="BS178" s="26"/>
      <c r="BT178" s="26"/>
      <c r="BU178" s="26"/>
      <c r="BV178" s="26"/>
      <c r="BW178" s="26"/>
      <c r="BX178" s="26"/>
      <c r="BY178" s="26"/>
      <c r="BZ178" s="26"/>
      <c r="CA178" s="26"/>
      <c r="CB178" s="26"/>
      <c r="CC178" s="26"/>
    </row>
    <row r="179" spans="2:81" x14ac:dyDescent="0.2">
      <c r="B179" s="26"/>
      <c r="C179" s="26"/>
      <c r="D179" s="26"/>
      <c r="E179" s="26"/>
      <c r="F179" s="26"/>
      <c r="G179" s="26"/>
      <c r="H179" s="26"/>
      <c r="I179" s="26"/>
      <c r="J179" s="26"/>
      <c r="K179" s="26"/>
      <c r="L179" s="26"/>
      <c r="M179" s="26"/>
      <c r="N179" s="26"/>
      <c r="O179" s="26"/>
      <c r="P179" s="26"/>
      <c r="Q179" s="26"/>
      <c r="R179" s="26"/>
      <c r="S179" s="26"/>
      <c r="T179" s="26"/>
      <c r="U179" s="26"/>
      <c r="V179" s="26"/>
      <c r="W179" s="26"/>
      <c r="X179" s="26"/>
      <c r="Y179" s="26"/>
      <c r="Z179" s="26"/>
      <c r="AA179" s="26"/>
      <c r="AB179" s="26"/>
      <c r="AC179" s="26"/>
      <c r="AD179" s="26"/>
      <c r="AE179" s="26"/>
      <c r="AF179" s="26"/>
      <c r="AG179" s="26"/>
      <c r="AH179" s="26"/>
      <c r="AI179" s="26"/>
      <c r="AJ179" s="26"/>
      <c r="AK179" s="26"/>
      <c r="AL179" s="26"/>
      <c r="AM179" s="26"/>
      <c r="AN179" s="26"/>
      <c r="AO179" s="26"/>
      <c r="AP179" s="26"/>
      <c r="AQ179" s="26"/>
      <c r="AR179" s="26"/>
      <c r="AS179" s="26"/>
      <c r="AT179" s="26"/>
      <c r="AU179" s="26"/>
      <c r="AV179" s="26"/>
      <c r="AW179" s="26"/>
      <c r="AX179" s="26"/>
      <c r="AY179" s="26"/>
      <c r="AZ179" s="26"/>
      <c r="BA179" s="26"/>
      <c r="BB179" s="26"/>
      <c r="BC179" s="26"/>
      <c r="BD179" s="26"/>
      <c r="BE179" s="26"/>
      <c r="BF179" s="26"/>
      <c r="BG179" s="26"/>
      <c r="BH179" s="26"/>
      <c r="BI179" s="26"/>
      <c r="BJ179" s="26"/>
      <c r="BK179" s="26"/>
      <c r="BL179" s="26"/>
      <c r="BM179" s="26"/>
      <c r="BN179" s="26"/>
      <c r="BO179" s="26"/>
      <c r="BP179" s="26"/>
      <c r="BQ179" s="26"/>
      <c r="BR179" s="26"/>
      <c r="BS179" s="26"/>
      <c r="BT179" s="26"/>
      <c r="BU179" s="26"/>
      <c r="BV179" s="26"/>
      <c r="BW179" s="26"/>
      <c r="BX179" s="26"/>
      <c r="BY179" s="26"/>
      <c r="BZ179" s="26"/>
      <c r="CA179" s="26"/>
      <c r="CB179" s="26"/>
      <c r="CC179" s="26"/>
    </row>
    <row r="180" spans="2:81" x14ac:dyDescent="0.2">
      <c r="B180" s="26"/>
      <c r="C180" s="26"/>
      <c r="D180" s="26"/>
      <c r="E180" s="26"/>
      <c r="F180" s="26"/>
      <c r="G180" s="26"/>
      <c r="H180" s="26"/>
      <c r="I180" s="26"/>
      <c r="J180" s="26"/>
      <c r="K180" s="26"/>
      <c r="L180" s="26"/>
      <c r="M180" s="26"/>
      <c r="N180" s="26"/>
      <c r="O180" s="26"/>
      <c r="P180" s="26"/>
      <c r="Q180" s="26"/>
      <c r="R180" s="26"/>
      <c r="S180" s="26"/>
      <c r="T180" s="26"/>
      <c r="U180" s="26"/>
      <c r="V180" s="26"/>
      <c r="W180" s="26"/>
      <c r="X180" s="26"/>
      <c r="Y180" s="26"/>
      <c r="Z180" s="26"/>
      <c r="AA180" s="26"/>
      <c r="AB180" s="26"/>
      <c r="AC180" s="26"/>
      <c r="AD180" s="26"/>
      <c r="AE180" s="26"/>
      <c r="AF180" s="26"/>
      <c r="AG180" s="26"/>
      <c r="AH180" s="26"/>
      <c r="AI180" s="26"/>
      <c r="AJ180" s="26"/>
      <c r="AK180" s="26"/>
      <c r="AL180" s="26"/>
      <c r="AM180" s="26"/>
      <c r="AN180" s="26"/>
      <c r="AO180" s="26"/>
      <c r="AP180" s="26"/>
      <c r="AQ180" s="26"/>
      <c r="AR180" s="26"/>
      <c r="AS180" s="26"/>
      <c r="AT180" s="26"/>
      <c r="AU180" s="26"/>
      <c r="AV180" s="26"/>
      <c r="AW180" s="26"/>
      <c r="AX180" s="26"/>
      <c r="AY180" s="26"/>
      <c r="AZ180" s="26"/>
      <c r="BA180" s="26"/>
      <c r="BB180" s="26"/>
      <c r="BC180" s="26"/>
      <c r="BD180" s="26"/>
      <c r="BE180" s="26"/>
      <c r="BF180" s="26"/>
      <c r="BG180" s="26"/>
      <c r="BH180" s="26"/>
      <c r="BI180" s="26"/>
      <c r="BJ180" s="26"/>
      <c r="BK180" s="26"/>
      <c r="BL180" s="26"/>
      <c r="BM180" s="26"/>
      <c r="BN180" s="26"/>
      <c r="BO180" s="26"/>
      <c r="BP180" s="26"/>
      <c r="BQ180" s="26"/>
      <c r="BR180" s="26"/>
      <c r="BS180" s="26"/>
      <c r="BT180" s="26"/>
      <c r="BU180" s="26"/>
      <c r="BV180" s="26"/>
      <c r="BW180" s="26"/>
      <c r="BX180" s="26"/>
      <c r="BY180" s="26"/>
      <c r="BZ180" s="26"/>
      <c r="CA180" s="26"/>
      <c r="CB180" s="26"/>
      <c r="CC180" s="26"/>
    </row>
    <row r="181" spans="2:81" x14ac:dyDescent="0.2">
      <c r="B181" s="26"/>
      <c r="C181" s="26"/>
      <c r="D181" s="26"/>
      <c r="E181" s="26"/>
      <c r="F181" s="26"/>
      <c r="G181" s="26"/>
      <c r="H181" s="26"/>
      <c r="I181" s="26"/>
      <c r="J181" s="26"/>
      <c r="K181" s="26"/>
      <c r="L181" s="26"/>
      <c r="M181" s="26"/>
      <c r="N181" s="26"/>
      <c r="O181" s="26"/>
      <c r="P181" s="26"/>
      <c r="Q181" s="26"/>
      <c r="R181" s="26"/>
      <c r="S181" s="26"/>
      <c r="T181" s="26"/>
      <c r="U181" s="26"/>
      <c r="V181" s="26"/>
      <c r="W181" s="26"/>
      <c r="X181" s="26"/>
      <c r="Y181" s="26"/>
      <c r="Z181" s="26"/>
      <c r="AA181" s="26"/>
      <c r="AB181" s="26"/>
      <c r="AC181" s="26"/>
      <c r="AD181" s="26"/>
      <c r="AE181" s="26"/>
      <c r="AF181" s="26"/>
      <c r="AG181" s="26"/>
      <c r="AH181" s="26"/>
      <c r="AI181" s="26"/>
      <c r="AJ181" s="26"/>
      <c r="AK181" s="26"/>
      <c r="AL181" s="26"/>
      <c r="AM181" s="26"/>
      <c r="AN181" s="26"/>
      <c r="AO181" s="26"/>
      <c r="AP181" s="26"/>
      <c r="AQ181" s="26"/>
      <c r="AR181" s="26"/>
      <c r="AS181" s="26"/>
      <c r="AT181" s="26"/>
      <c r="AU181" s="26"/>
      <c r="AV181" s="26"/>
      <c r="AW181" s="26"/>
      <c r="AX181" s="26"/>
      <c r="AY181" s="26"/>
      <c r="AZ181" s="26"/>
      <c r="BA181" s="26"/>
      <c r="BB181" s="26"/>
      <c r="BC181" s="26"/>
      <c r="BD181" s="26"/>
      <c r="BE181" s="26"/>
      <c r="BF181" s="26"/>
      <c r="BG181" s="26"/>
      <c r="BH181" s="26"/>
      <c r="BI181" s="26"/>
      <c r="BJ181" s="26"/>
      <c r="BK181" s="26"/>
      <c r="BL181" s="26"/>
      <c r="BM181" s="26"/>
      <c r="BN181" s="26"/>
      <c r="BO181" s="26"/>
      <c r="BP181" s="26"/>
      <c r="BQ181" s="26"/>
      <c r="BR181" s="26"/>
      <c r="BS181" s="26"/>
      <c r="BT181" s="26"/>
      <c r="BU181" s="26"/>
      <c r="BV181" s="26"/>
      <c r="BW181" s="26"/>
      <c r="BX181" s="26"/>
      <c r="BY181" s="26"/>
      <c r="BZ181" s="26"/>
      <c r="CA181" s="26"/>
      <c r="CB181" s="26"/>
      <c r="CC181" s="26"/>
    </row>
    <row r="182" spans="2:81" x14ac:dyDescent="0.2">
      <c r="B182" s="26"/>
      <c r="C182" s="26"/>
      <c r="D182" s="26"/>
      <c r="E182" s="26"/>
      <c r="F182" s="26"/>
      <c r="G182" s="26"/>
      <c r="H182" s="26"/>
      <c r="I182" s="26"/>
      <c r="J182" s="26"/>
      <c r="K182" s="26"/>
      <c r="L182" s="26"/>
      <c r="M182" s="26"/>
      <c r="N182" s="26"/>
      <c r="O182" s="26"/>
      <c r="P182" s="26"/>
      <c r="Q182" s="26"/>
      <c r="R182" s="26"/>
      <c r="S182" s="26"/>
      <c r="T182" s="26"/>
      <c r="U182" s="26"/>
      <c r="V182" s="26"/>
      <c r="W182" s="26"/>
      <c r="X182" s="26"/>
      <c r="Y182" s="26"/>
      <c r="Z182" s="26"/>
      <c r="AA182" s="26"/>
      <c r="AB182" s="26"/>
      <c r="AC182" s="26"/>
      <c r="AD182" s="26"/>
      <c r="AE182" s="26"/>
      <c r="AF182" s="26"/>
      <c r="AG182" s="26"/>
      <c r="AH182" s="26"/>
      <c r="AI182" s="26"/>
      <c r="AJ182" s="26"/>
      <c r="AK182" s="26"/>
      <c r="AL182" s="26"/>
      <c r="AM182" s="26"/>
      <c r="AN182" s="26"/>
      <c r="AO182" s="26"/>
      <c r="AP182" s="26"/>
      <c r="AQ182" s="26"/>
      <c r="AR182" s="26"/>
      <c r="AS182" s="26"/>
      <c r="AT182" s="26"/>
      <c r="AU182" s="26"/>
      <c r="AV182" s="26"/>
      <c r="AW182" s="26"/>
      <c r="AX182" s="26"/>
      <c r="AY182" s="26"/>
      <c r="AZ182" s="26"/>
      <c r="BA182" s="26"/>
      <c r="BB182" s="26"/>
      <c r="BC182" s="26"/>
      <c r="BD182" s="26"/>
      <c r="BE182" s="26"/>
      <c r="BF182" s="26"/>
      <c r="BG182" s="26"/>
      <c r="BH182" s="26"/>
      <c r="BI182" s="26"/>
      <c r="BJ182" s="26"/>
      <c r="BK182" s="26"/>
      <c r="BL182" s="26"/>
      <c r="BM182" s="26"/>
      <c r="BN182" s="26"/>
      <c r="BO182" s="26"/>
      <c r="BP182" s="26"/>
      <c r="BQ182" s="26"/>
      <c r="BR182" s="26"/>
      <c r="BS182" s="26"/>
      <c r="BT182" s="26"/>
      <c r="BU182" s="26"/>
      <c r="BV182" s="26"/>
      <c r="BW182" s="26"/>
      <c r="BX182" s="26"/>
      <c r="BY182" s="26"/>
      <c r="BZ182" s="26"/>
      <c r="CA182" s="26"/>
      <c r="CB182" s="26"/>
      <c r="CC182" s="26"/>
    </row>
    <row r="183" spans="2:81" x14ac:dyDescent="0.2">
      <c r="B183" s="26"/>
      <c r="C183" s="26"/>
      <c r="D183" s="26"/>
      <c r="E183" s="26"/>
      <c r="F183" s="26"/>
      <c r="G183" s="26"/>
      <c r="H183" s="26"/>
      <c r="I183" s="26"/>
      <c r="J183" s="26"/>
      <c r="K183" s="26"/>
      <c r="L183" s="26"/>
      <c r="M183" s="26"/>
      <c r="N183" s="26"/>
      <c r="O183" s="26"/>
      <c r="P183" s="26"/>
      <c r="Q183" s="26"/>
      <c r="R183" s="26"/>
      <c r="S183" s="26"/>
      <c r="T183" s="26"/>
      <c r="U183" s="26"/>
      <c r="V183" s="26"/>
      <c r="W183" s="26"/>
      <c r="X183" s="26"/>
      <c r="Y183" s="26"/>
      <c r="Z183" s="26"/>
      <c r="AA183" s="26"/>
      <c r="AB183" s="26"/>
      <c r="AC183" s="26"/>
      <c r="AD183" s="26"/>
      <c r="AE183" s="26"/>
      <c r="AF183" s="26"/>
      <c r="AG183" s="26"/>
      <c r="AH183" s="26"/>
      <c r="AI183" s="26"/>
      <c r="AJ183" s="26"/>
      <c r="AK183" s="26"/>
      <c r="AL183" s="26"/>
      <c r="AM183" s="26"/>
      <c r="AN183" s="26"/>
      <c r="AO183" s="26"/>
      <c r="AP183" s="26"/>
      <c r="AQ183" s="26"/>
      <c r="AR183" s="26"/>
      <c r="AS183" s="26"/>
      <c r="AT183" s="26"/>
      <c r="AU183" s="26"/>
      <c r="AV183" s="26"/>
      <c r="AW183" s="26"/>
      <c r="AX183" s="26"/>
      <c r="AY183" s="26"/>
      <c r="AZ183" s="26"/>
      <c r="BA183" s="26"/>
      <c r="BB183" s="26"/>
      <c r="BC183" s="26"/>
      <c r="BD183" s="26"/>
      <c r="BE183" s="26"/>
      <c r="BF183" s="26"/>
      <c r="BG183" s="26"/>
      <c r="BH183" s="26"/>
      <c r="BI183" s="26"/>
      <c r="BJ183" s="26"/>
      <c r="BK183" s="26"/>
      <c r="BL183" s="26"/>
      <c r="BM183" s="26"/>
      <c r="BN183" s="26"/>
      <c r="BO183" s="26"/>
      <c r="BP183" s="26"/>
      <c r="BQ183" s="26"/>
      <c r="BR183" s="26"/>
      <c r="BS183" s="26"/>
      <c r="BT183" s="26"/>
      <c r="BU183" s="26"/>
      <c r="BV183" s="26"/>
      <c r="BW183" s="26"/>
      <c r="BX183" s="26"/>
      <c r="BY183" s="26"/>
      <c r="BZ183" s="26"/>
      <c r="CA183" s="26"/>
      <c r="CB183" s="26"/>
      <c r="CC183" s="26"/>
    </row>
    <row r="184" spans="2:81" x14ac:dyDescent="0.2">
      <c r="B184" s="26"/>
      <c r="C184" s="26"/>
      <c r="D184" s="26"/>
      <c r="E184" s="26"/>
      <c r="F184" s="26"/>
      <c r="G184" s="26"/>
      <c r="H184" s="26"/>
      <c r="I184" s="26"/>
      <c r="J184" s="26"/>
      <c r="K184" s="26"/>
      <c r="L184" s="26"/>
      <c r="M184" s="26"/>
      <c r="N184" s="26"/>
      <c r="O184" s="26"/>
      <c r="P184" s="26"/>
      <c r="Q184" s="26"/>
      <c r="R184" s="26"/>
      <c r="S184" s="26"/>
      <c r="T184" s="26"/>
      <c r="U184" s="26"/>
      <c r="V184" s="26"/>
      <c r="W184" s="26"/>
      <c r="X184" s="26"/>
      <c r="Y184" s="26"/>
      <c r="Z184" s="26"/>
      <c r="AA184" s="26"/>
      <c r="AB184" s="26"/>
      <c r="AC184" s="26"/>
      <c r="AD184" s="26"/>
      <c r="AE184" s="26"/>
      <c r="AF184" s="26"/>
      <c r="AG184" s="26"/>
      <c r="AH184" s="26"/>
      <c r="AI184" s="26"/>
      <c r="AJ184" s="26"/>
      <c r="AK184" s="26"/>
      <c r="AL184" s="26"/>
      <c r="AM184" s="26"/>
      <c r="AN184" s="26"/>
      <c r="AO184" s="26"/>
      <c r="AP184" s="26"/>
      <c r="AQ184" s="26"/>
      <c r="AR184" s="26"/>
      <c r="AS184" s="26"/>
      <c r="AT184" s="26"/>
      <c r="AU184" s="26"/>
      <c r="AV184" s="26"/>
      <c r="AW184" s="26"/>
      <c r="AX184" s="26"/>
      <c r="AY184" s="26"/>
      <c r="AZ184" s="26"/>
      <c r="BA184" s="26"/>
      <c r="BB184" s="26"/>
      <c r="BC184" s="26"/>
      <c r="BD184" s="26"/>
      <c r="BE184" s="26"/>
      <c r="BF184" s="26"/>
      <c r="BG184" s="26"/>
      <c r="BH184" s="26"/>
      <c r="BI184" s="26"/>
      <c r="BJ184" s="26"/>
      <c r="BK184" s="26"/>
      <c r="BL184" s="26"/>
      <c r="BM184" s="26"/>
      <c r="BN184" s="26"/>
      <c r="BO184" s="26"/>
      <c r="BP184" s="26"/>
      <c r="BQ184" s="26"/>
      <c r="BR184" s="26"/>
      <c r="BS184" s="26"/>
      <c r="BT184" s="26"/>
      <c r="BU184" s="26"/>
      <c r="BV184" s="26"/>
      <c r="BW184" s="26"/>
      <c r="BX184" s="26"/>
      <c r="BY184" s="26"/>
      <c r="BZ184" s="26"/>
      <c r="CA184" s="26"/>
      <c r="CB184" s="26"/>
      <c r="CC184" s="26"/>
    </row>
    <row r="185" spans="2:81" x14ac:dyDescent="0.2">
      <c r="B185" s="26"/>
      <c r="C185" s="26"/>
      <c r="D185" s="26"/>
      <c r="E185" s="26"/>
      <c r="F185" s="26"/>
      <c r="G185" s="26"/>
      <c r="H185" s="26"/>
      <c r="I185" s="26"/>
      <c r="J185" s="26"/>
      <c r="K185" s="26"/>
      <c r="L185" s="26"/>
      <c r="M185" s="26"/>
      <c r="N185" s="26"/>
      <c r="O185" s="26"/>
      <c r="P185" s="26"/>
      <c r="Q185" s="26"/>
      <c r="R185" s="26"/>
      <c r="S185" s="26"/>
      <c r="T185" s="26"/>
      <c r="U185" s="26"/>
      <c r="V185" s="26"/>
      <c r="W185" s="26"/>
      <c r="X185" s="26"/>
      <c r="Y185" s="26"/>
      <c r="Z185" s="26"/>
      <c r="AA185" s="26"/>
      <c r="AB185" s="26"/>
      <c r="AC185" s="26"/>
      <c r="AD185" s="26"/>
      <c r="AE185" s="26"/>
      <c r="AF185" s="26"/>
      <c r="AG185" s="26"/>
      <c r="AH185" s="26"/>
      <c r="AI185" s="26"/>
      <c r="AJ185" s="26"/>
      <c r="AK185" s="26"/>
      <c r="AL185" s="26"/>
      <c r="AM185" s="26"/>
      <c r="AN185" s="26"/>
      <c r="AO185" s="26"/>
      <c r="AP185" s="26"/>
      <c r="AQ185" s="26"/>
      <c r="AR185" s="26"/>
      <c r="AS185" s="26"/>
      <c r="AT185" s="26"/>
      <c r="AU185" s="26"/>
      <c r="AV185" s="26"/>
      <c r="AW185" s="26"/>
      <c r="AX185" s="26"/>
      <c r="AY185" s="26"/>
      <c r="AZ185" s="26"/>
      <c r="BA185" s="26"/>
      <c r="BB185" s="26"/>
      <c r="BC185" s="26"/>
      <c r="BD185" s="26"/>
      <c r="BE185" s="26"/>
      <c r="BF185" s="26"/>
      <c r="BG185" s="26"/>
      <c r="BH185" s="26"/>
      <c r="BI185" s="26"/>
      <c r="BJ185" s="26"/>
      <c r="BK185" s="26"/>
      <c r="BL185" s="26"/>
      <c r="BM185" s="26"/>
      <c r="BN185" s="26"/>
      <c r="BO185" s="26"/>
      <c r="BP185" s="26"/>
      <c r="BQ185" s="26"/>
      <c r="BR185" s="26"/>
      <c r="BS185" s="26"/>
      <c r="BT185" s="26"/>
      <c r="BU185" s="26"/>
      <c r="BV185" s="26"/>
      <c r="BW185" s="26"/>
      <c r="BX185" s="26"/>
      <c r="BY185" s="26"/>
      <c r="BZ185" s="26"/>
      <c r="CA185" s="26"/>
      <c r="CB185" s="26"/>
      <c r="CC185" s="26"/>
    </row>
    <row r="186" spans="2:81" x14ac:dyDescent="0.2">
      <c r="B186" s="26"/>
      <c r="C186" s="26"/>
      <c r="D186" s="26"/>
      <c r="E186" s="26"/>
      <c r="F186" s="26"/>
      <c r="G186" s="26"/>
      <c r="H186" s="26"/>
      <c r="I186" s="26"/>
      <c r="J186" s="26"/>
      <c r="K186" s="26"/>
      <c r="L186" s="26"/>
      <c r="M186" s="26"/>
      <c r="N186" s="26"/>
      <c r="O186" s="26"/>
      <c r="P186" s="26"/>
      <c r="Q186" s="26"/>
      <c r="R186" s="26"/>
      <c r="S186" s="26"/>
      <c r="T186" s="26"/>
      <c r="U186" s="26"/>
      <c r="V186" s="26"/>
      <c r="W186" s="26"/>
      <c r="X186" s="26"/>
      <c r="Y186" s="26"/>
      <c r="Z186" s="26"/>
      <c r="AA186" s="26"/>
      <c r="AB186" s="26"/>
      <c r="AC186" s="26"/>
      <c r="AD186" s="26"/>
      <c r="AE186" s="26"/>
      <c r="AF186" s="26"/>
      <c r="AG186" s="26"/>
      <c r="AH186" s="26"/>
      <c r="AI186" s="26"/>
      <c r="AJ186" s="26"/>
      <c r="AK186" s="26"/>
      <c r="AL186" s="26"/>
      <c r="AM186" s="26"/>
      <c r="AN186" s="26"/>
      <c r="AO186" s="26"/>
      <c r="AP186" s="26"/>
      <c r="AQ186" s="26"/>
      <c r="AR186" s="26"/>
      <c r="AS186" s="26"/>
      <c r="AT186" s="26"/>
      <c r="AU186" s="26"/>
      <c r="AV186" s="26"/>
      <c r="AW186" s="26"/>
      <c r="AX186" s="26"/>
      <c r="AY186" s="26"/>
      <c r="AZ186" s="26"/>
      <c r="BA186" s="26"/>
      <c r="BB186" s="26"/>
      <c r="BC186" s="26"/>
      <c r="BD186" s="26"/>
      <c r="BE186" s="26"/>
      <c r="BF186" s="26"/>
      <c r="BG186" s="26"/>
      <c r="BH186" s="26"/>
      <c r="BI186" s="26"/>
      <c r="BJ186" s="26"/>
      <c r="BK186" s="26"/>
      <c r="BL186" s="26"/>
      <c r="BM186" s="26"/>
      <c r="BN186" s="26"/>
      <c r="BO186" s="26"/>
      <c r="BP186" s="26"/>
      <c r="BQ186" s="26"/>
      <c r="BR186" s="26"/>
      <c r="BS186" s="26"/>
      <c r="BT186" s="26"/>
      <c r="BU186" s="26"/>
      <c r="BV186" s="26"/>
      <c r="BW186" s="26"/>
      <c r="BX186" s="26"/>
      <c r="BY186" s="26"/>
      <c r="BZ186" s="26"/>
      <c r="CA186" s="26"/>
      <c r="CB186" s="26"/>
      <c r="CC186" s="26"/>
    </row>
    <row r="187" spans="2:81" x14ac:dyDescent="0.2">
      <c r="B187" s="26"/>
      <c r="C187" s="26"/>
      <c r="D187" s="26"/>
      <c r="E187" s="26"/>
      <c r="F187" s="26"/>
      <c r="G187" s="26"/>
      <c r="H187" s="26"/>
      <c r="I187" s="26"/>
      <c r="J187" s="26"/>
      <c r="K187" s="26"/>
      <c r="L187" s="26"/>
      <c r="M187" s="26"/>
      <c r="N187" s="26"/>
      <c r="O187" s="26"/>
      <c r="P187" s="26"/>
      <c r="Q187" s="26"/>
      <c r="R187" s="26"/>
      <c r="S187" s="26"/>
      <c r="T187" s="26"/>
      <c r="U187" s="26"/>
      <c r="V187" s="26"/>
      <c r="W187" s="26"/>
      <c r="X187" s="26"/>
      <c r="Y187" s="26"/>
      <c r="Z187" s="26"/>
      <c r="AA187" s="26"/>
      <c r="AB187" s="26"/>
      <c r="AC187" s="26"/>
      <c r="AD187" s="26"/>
      <c r="AE187" s="26"/>
      <c r="AF187" s="26"/>
      <c r="AG187" s="26"/>
      <c r="AH187" s="26"/>
      <c r="AI187" s="26"/>
      <c r="AJ187" s="26"/>
      <c r="AK187" s="26"/>
      <c r="AL187" s="26"/>
      <c r="AM187" s="26"/>
      <c r="AN187" s="26"/>
      <c r="AO187" s="26"/>
      <c r="AP187" s="26"/>
      <c r="AQ187" s="26"/>
      <c r="AR187" s="26"/>
      <c r="AS187" s="26"/>
      <c r="AT187" s="26"/>
      <c r="AU187" s="26"/>
      <c r="AV187" s="26"/>
      <c r="AW187" s="26"/>
      <c r="AX187" s="26"/>
      <c r="AY187" s="26"/>
      <c r="AZ187" s="26"/>
      <c r="BA187" s="26"/>
      <c r="BB187" s="26"/>
      <c r="BC187" s="26"/>
      <c r="BD187" s="26"/>
      <c r="BE187" s="26"/>
      <c r="BF187" s="26"/>
      <c r="BG187" s="26"/>
      <c r="BH187" s="26"/>
      <c r="BI187" s="26"/>
      <c r="BJ187" s="26"/>
      <c r="BK187" s="26"/>
      <c r="BL187" s="26"/>
      <c r="BM187" s="26"/>
      <c r="BN187" s="26"/>
      <c r="BO187" s="26"/>
      <c r="BP187" s="26"/>
      <c r="BQ187" s="26"/>
      <c r="BR187" s="26"/>
      <c r="BS187" s="26"/>
      <c r="BT187" s="26"/>
      <c r="BU187" s="26"/>
      <c r="BV187" s="26"/>
      <c r="BW187" s="26"/>
      <c r="BX187" s="26"/>
      <c r="BY187" s="26"/>
      <c r="BZ187" s="26"/>
      <c r="CA187" s="26"/>
      <c r="CB187" s="26"/>
      <c r="CC187" s="26"/>
    </row>
    <row r="188" spans="2:81" x14ac:dyDescent="0.2">
      <c r="B188" s="26"/>
      <c r="C188" s="26"/>
      <c r="D188" s="26"/>
      <c r="E188" s="26"/>
      <c r="F188" s="26"/>
      <c r="G188" s="26"/>
      <c r="H188" s="26"/>
      <c r="I188" s="26"/>
      <c r="J188" s="26"/>
      <c r="K188" s="26"/>
      <c r="L188" s="26"/>
      <c r="M188" s="26"/>
      <c r="N188" s="26"/>
      <c r="O188" s="26"/>
      <c r="P188" s="26"/>
      <c r="Q188" s="26"/>
      <c r="R188" s="26"/>
      <c r="S188" s="26"/>
      <c r="T188" s="26"/>
      <c r="U188" s="26"/>
      <c r="V188" s="26"/>
      <c r="W188" s="26"/>
      <c r="X188" s="26"/>
      <c r="Y188" s="26"/>
      <c r="Z188" s="26"/>
      <c r="AA188" s="26"/>
      <c r="AB188" s="26"/>
      <c r="AC188" s="26"/>
      <c r="AD188" s="26"/>
      <c r="AE188" s="26"/>
      <c r="AF188" s="26"/>
      <c r="AG188" s="26"/>
      <c r="AH188" s="26"/>
      <c r="AI188" s="26"/>
      <c r="AJ188" s="26"/>
      <c r="AK188" s="26"/>
      <c r="AL188" s="26"/>
      <c r="AM188" s="26"/>
      <c r="AN188" s="26"/>
      <c r="AO188" s="26"/>
      <c r="AP188" s="26"/>
      <c r="AQ188" s="26"/>
      <c r="AR188" s="26"/>
      <c r="AS188" s="26"/>
      <c r="AT188" s="26"/>
      <c r="AU188" s="26"/>
      <c r="AV188" s="26"/>
      <c r="AW188" s="26"/>
      <c r="AX188" s="26"/>
      <c r="AY188" s="26"/>
      <c r="AZ188" s="26"/>
      <c r="BA188" s="26"/>
      <c r="BB188" s="26"/>
      <c r="BC188" s="26"/>
      <c r="BD188" s="26"/>
      <c r="BE188" s="26"/>
      <c r="BF188" s="26"/>
      <c r="BG188" s="26"/>
      <c r="BH188" s="26"/>
      <c r="BI188" s="26"/>
      <c r="BJ188" s="26"/>
      <c r="BK188" s="26"/>
      <c r="BL188" s="26"/>
      <c r="BM188" s="26"/>
      <c r="BN188" s="26"/>
      <c r="BO188" s="26"/>
      <c r="BP188" s="26"/>
      <c r="BQ188" s="26"/>
      <c r="BR188" s="26"/>
      <c r="BS188" s="26"/>
      <c r="BT188" s="26"/>
      <c r="BU188" s="26"/>
      <c r="BV188" s="26"/>
      <c r="BW188" s="26"/>
      <c r="BX188" s="26"/>
      <c r="BY188" s="26"/>
      <c r="BZ188" s="26"/>
      <c r="CA188" s="26"/>
      <c r="CB188" s="26"/>
      <c r="CC188" s="26"/>
    </row>
    <row r="189" spans="2:81" x14ac:dyDescent="0.2">
      <c r="B189" s="26"/>
      <c r="C189" s="26"/>
      <c r="D189" s="26"/>
      <c r="E189" s="26"/>
      <c r="F189" s="26"/>
      <c r="G189" s="26"/>
      <c r="H189" s="26"/>
      <c r="I189" s="26"/>
      <c r="J189" s="26"/>
      <c r="K189" s="26"/>
      <c r="L189" s="26"/>
      <c r="M189" s="26"/>
      <c r="N189" s="26"/>
      <c r="O189" s="26"/>
      <c r="P189" s="26"/>
      <c r="Q189" s="26"/>
      <c r="R189" s="26"/>
      <c r="S189" s="26"/>
      <c r="T189" s="26"/>
      <c r="U189" s="26"/>
      <c r="V189" s="26"/>
      <c r="W189" s="26"/>
      <c r="X189" s="26"/>
      <c r="Y189" s="26"/>
      <c r="Z189" s="26"/>
      <c r="AA189" s="26"/>
      <c r="AB189" s="26"/>
      <c r="AC189" s="26"/>
      <c r="AD189" s="26"/>
      <c r="AE189" s="26"/>
      <c r="AF189" s="26"/>
      <c r="AG189" s="26"/>
      <c r="AH189" s="26"/>
      <c r="AI189" s="26"/>
      <c r="AJ189" s="26"/>
      <c r="AK189" s="26"/>
      <c r="AL189" s="26"/>
      <c r="AM189" s="26"/>
      <c r="AN189" s="26"/>
      <c r="AO189" s="26"/>
      <c r="AP189" s="26"/>
      <c r="AQ189" s="26"/>
      <c r="AR189" s="26"/>
      <c r="AS189" s="26"/>
      <c r="AT189" s="26"/>
      <c r="AU189" s="26"/>
      <c r="AV189" s="26"/>
      <c r="AW189" s="26"/>
      <c r="AX189" s="26"/>
      <c r="AY189" s="26"/>
      <c r="AZ189" s="26"/>
      <c r="BA189" s="26"/>
      <c r="BB189" s="26"/>
      <c r="BC189" s="26"/>
      <c r="BD189" s="26"/>
      <c r="BE189" s="26"/>
      <c r="BF189" s="26"/>
      <c r="BG189" s="26"/>
      <c r="BH189" s="26"/>
      <c r="BI189" s="26"/>
      <c r="BJ189" s="26"/>
      <c r="BK189" s="26"/>
      <c r="BL189" s="26"/>
      <c r="BM189" s="26"/>
      <c r="BN189" s="26"/>
      <c r="BO189" s="26"/>
      <c r="BP189" s="26"/>
      <c r="BQ189" s="26"/>
      <c r="BR189" s="26"/>
      <c r="BS189" s="26"/>
      <c r="BT189" s="26"/>
      <c r="BU189" s="26"/>
      <c r="BV189" s="26"/>
      <c r="BW189" s="26"/>
      <c r="BX189" s="26"/>
      <c r="BY189" s="26"/>
      <c r="BZ189" s="26"/>
      <c r="CA189" s="26"/>
      <c r="CB189" s="26"/>
      <c r="CC189" s="26"/>
    </row>
    <row r="190" spans="2:81" x14ac:dyDescent="0.2">
      <c r="B190" s="26"/>
      <c r="C190" s="26"/>
      <c r="D190" s="26"/>
      <c r="E190" s="26"/>
      <c r="F190" s="26"/>
      <c r="G190" s="26"/>
      <c r="H190" s="26"/>
      <c r="I190" s="26"/>
      <c r="J190" s="26"/>
      <c r="K190" s="26"/>
      <c r="L190" s="26"/>
      <c r="M190" s="26"/>
      <c r="N190" s="26"/>
      <c r="O190" s="26"/>
      <c r="P190" s="26"/>
      <c r="Q190" s="26"/>
      <c r="R190" s="26"/>
      <c r="S190" s="26"/>
      <c r="T190" s="26"/>
      <c r="U190" s="26"/>
      <c r="V190" s="26"/>
      <c r="W190" s="26"/>
      <c r="X190" s="26"/>
      <c r="Y190" s="26"/>
      <c r="Z190" s="26"/>
      <c r="AA190" s="26"/>
      <c r="AB190" s="26"/>
      <c r="AC190" s="26"/>
      <c r="AD190" s="26"/>
      <c r="AE190" s="26"/>
      <c r="AF190" s="26"/>
      <c r="AG190" s="26"/>
      <c r="AH190" s="26"/>
      <c r="AI190" s="26"/>
      <c r="AJ190" s="26"/>
      <c r="AK190" s="26"/>
      <c r="AL190" s="26"/>
      <c r="AM190" s="26"/>
      <c r="AN190" s="26"/>
      <c r="AO190" s="26"/>
      <c r="AP190" s="26"/>
      <c r="AQ190" s="26"/>
      <c r="AR190" s="26"/>
      <c r="AS190" s="26"/>
      <c r="AT190" s="26"/>
      <c r="AU190" s="26"/>
      <c r="AV190" s="26"/>
      <c r="AW190" s="26"/>
      <c r="AX190" s="26"/>
      <c r="AY190" s="26"/>
      <c r="AZ190" s="26"/>
      <c r="BA190" s="26"/>
      <c r="BB190" s="26"/>
      <c r="BC190" s="26"/>
      <c r="BD190" s="26"/>
      <c r="BE190" s="26"/>
      <c r="BF190" s="26"/>
      <c r="BG190" s="26"/>
      <c r="BH190" s="26"/>
      <c r="BI190" s="26"/>
      <c r="BJ190" s="26"/>
      <c r="BK190" s="26"/>
      <c r="BL190" s="26"/>
      <c r="BM190" s="26"/>
      <c r="BN190" s="26"/>
      <c r="BO190" s="26"/>
      <c r="BP190" s="26"/>
      <c r="BQ190" s="26"/>
      <c r="BR190" s="26"/>
      <c r="BS190" s="26"/>
      <c r="BT190" s="26"/>
      <c r="BU190" s="26"/>
      <c r="BV190" s="26"/>
      <c r="BW190" s="26"/>
      <c r="BX190" s="26"/>
      <c r="BY190" s="26"/>
      <c r="BZ190" s="26"/>
      <c r="CA190" s="26"/>
      <c r="CB190" s="26"/>
      <c r="CC190" s="26"/>
    </row>
    <row r="191" spans="2:81" x14ac:dyDescent="0.2">
      <c r="B191" s="26"/>
      <c r="C191" s="26"/>
      <c r="D191" s="26"/>
      <c r="E191" s="26"/>
      <c r="F191" s="26"/>
      <c r="G191" s="26"/>
      <c r="H191" s="26"/>
      <c r="I191" s="26"/>
      <c r="J191" s="26"/>
      <c r="K191" s="26"/>
      <c r="L191" s="26"/>
      <c r="M191" s="26"/>
      <c r="N191" s="26"/>
      <c r="O191" s="26"/>
      <c r="P191" s="26"/>
      <c r="Q191" s="26"/>
      <c r="R191" s="26"/>
      <c r="S191" s="26"/>
      <c r="T191" s="26"/>
      <c r="U191" s="26"/>
      <c r="V191" s="26"/>
      <c r="W191" s="26"/>
      <c r="X191" s="26"/>
      <c r="Y191" s="26"/>
      <c r="Z191" s="26"/>
      <c r="AA191" s="26"/>
      <c r="AB191" s="26"/>
      <c r="AC191" s="26"/>
      <c r="AD191" s="26"/>
      <c r="AE191" s="26"/>
      <c r="AF191" s="26"/>
      <c r="AG191" s="26"/>
      <c r="AH191" s="26"/>
      <c r="AI191" s="26"/>
      <c r="AJ191" s="26"/>
      <c r="AK191" s="26"/>
      <c r="AL191" s="26"/>
      <c r="AM191" s="26"/>
      <c r="AN191" s="26"/>
      <c r="AO191" s="26"/>
      <c r="AP191" s="26"/>
      <c r="AQ191" s="26"/>
      <c r="AR191" s="26"/>
      <c r="AS191" s="26"/>
      <c r="AT191" s="26"/>
      <c r="AU191" s="26"/>
      <c r="AV191" s="26"/>
      <c r="AW191" s="26"/>
      <c r="AX191" s="26"/>
      <c r="AY191" s="26"/>
      <c r="AZ191" s="26"/>
      <c r="BA191" s="26"/>
      <c r="BB191" s="26"/>
      <c r="BC191" s="26"/>
      <c r="BD191" s="26"/>
      <c r="BE191" s="26"/>
      <c r="BF191" s="26"/>
      <c r="BG191" s="26"/>
      <c r="BH191" s="26"/>
      <c r="BI191" s="26"/>
      <c r="BJ191" s="26"/>
      <c r="BK191" s="26"/>
      <c r="BL191" s="26"/>
      <c r="BM191" s="26"/>
      <c r="BN191" s="26"/>
      <c r="BO191" s="26"/>
      <c r="BP191" s="26"/>
      <c r="BQ191" s="26"/>
      <c r="BR191" s="26"/>
      <c r="BS191" s="26"/>
      <c r="BT191" s="26"/>
      <c r="BU191" s="26"/>
      <c r="BV191" s="26"/>
      <c r="BW191" s="26"/>
      <c r="BX191" s="26"/>
      <c r="BY191" s="26"/>
      <c r="BZ191" s="26"/>
      <c r="CA191" s="26"/>
      <c r="CB191" s="26"/>
      <c r="CC191" s="26"/>
    </row>
    <row r="192" spans="2:81" x14ac:dyDescent="0.2">
      <c r="B192" s="26"/>
      <c r="C192" s="26"/>
      <c r="D192" s="26"/>
      <c r="E192" s="26"/>
      <c r="F192" s="26"/>
      <c r="G192" s="26"/>
      <c r="H192" s="26"/>
      <c r="I192" s="26"/>
      <c r="J192" s="26"/>
      <c r="K192" s="26"/>
      <c r="L192" s="26"/>
      <c r="M192" s="26"/>
      <c r="N192" s="26"/>
      <c r="O192" s="26"/>
      <c r="P192" s="26"/>
      <c r="Q192" s="26"/>
      <c r="R192" s="26"/>
      <c r="S192" s="26"/>
      <c r="T192" s="26"/>
      <c r="U192" s="26"/>
      <c r="V192" s="26"/>
      <c r="W192" s="26"/>
      <c r="X192" s="26"/>
      <c r="Y192" s="26"/>
      <c r="Z192" s="26"/>
      <c r="AA192" s="26"/>
      <c r="AB192" s="26"/>
      <c r="AC192" s="26"/>
      <c r="AD192" s="26"/>
      <c r="AE192" s="26"/>
      <c r="AF192" s="26"/>
      <c r="AG192" s="26"/>
      <c r="AH192" s="26"/>
      <c r="AI192" s="26"/>
      <c r="AJ192" s="26"/>
      <c r="AK192" s="26"/>
      <c r="AL192" s="26"/>
      <c r="AM192" s="26"/>
      <c r="AN192" s="26"/>
      <c r="AO192" s="26"/>
      <c r="AP192" s="26"/>
      <c r="AQ192" s="26"/>
      <c r="AR192" s="26"/>
      <c r="AS192" s="26"/>
      <c r="AT192" s="26"/>
      <c r="AU192" s="26"/>
      <c r="AV192" s="26"/>
      <c r="AW192" s="26"/>
      <c r="AX192" s="26"/>
      <c r="AY192" s="26"/>
      <c r="AZ192" s="26"/>
      <c r="BA192" s="26"/>
      <c r="BB192" s="26"/>
      <c r="BC192" s="26"/>
      <c r="BD192" s="26"/>
      <c r="BE192" s="26"/>
      <c r="BF192" s="26"/>
      <c r="BG192" s="26"/>
      <c r="BH192" s="26"/>
      <c r="BI192" s="26"/>
      <c r="BJ192" s="26"/>
      <c r="BK192" s="26"/>
      <c r="BL192" s="26"/>
      <c r="BM192" s="26"/>
      <c r="BN192" s="26"/>
      <c r="BO192" s="26"/>
      <c r="BP192" s="26"/>
      <c r="BQ192" s="26"/>
      <c r="BR192" s="26"/>
      <c r="BS192" s="26"/>
      <c r="BT192" s="26"/>
      <c r="BU192" s="26"/>
      <c r="BV192" s="26"/>
      <c r="BW192" s="26"/>
      <c r="BX192" s="26"/>
      <c r="BY192" s="26"/>
      <c r="BZ192" s="26"/>
      <c r="CA192" s="26"/>
      <c r="CB192" s="26"/>
      <c r="CC192" s="26"/>
    </row>
    <row r="193" spans="2:81" x14ac:dyDescent="0.2">
      <c r="B193" s="26"/>
      <c r="C193" s="26"/>
      <c r="D193" s="26"/>
      <c r="E193" s="26"/>
      <c r="F193" s="26"/>
      <c r="G193" s="26"/>
      <c r="H193" s="26"/>
      <c r="I193" s="26"/>
      <c r="J193" s="26"/>
      <c r="K193" s="26"/>
      <c r="L193" s="26"/>
      <c r="M193" s="26"/>
      <c r="N193" s="26"/>
      <c r="O193" s="26"/>
      <c r="P193" s="26"/>
      <c r="Q193" s="26"/>
      <c r="R193" s="26"/>
      <c r="S193" s="26"/>
      <c r="T193" s="26"/>
      <c r="U193" s="26"/>
      <c r="V193" s="26"/>
      <c r="W193" s="26"/>
      <c r="X193" s="26"/>
      <c r="Y193" s="26"/>
      <c r="Z193" s="26"/>
      <c r="AA193" s="26"/>
      <c r="AB193" s="26"/>
      <c r="AC193" s="26"/>
      <c r="AD193" s="26"/>
      <c r="AE193" s="26"/>
      <c r="AF193" s="26"/>
      <c r="AG193" s="26"/>
      <c r="AH193" s="26"/>
      <c r="AI193" s="26"/>
      <c r="AJ193" s="26"/>
      <c r="AK193" s="26"/>
      <c r="AL193" s="26"/>
      <c r="AM193" s="26"/>
      <c r="AN193" s="26"/>
      <c r="AO193" s="26"/>
      <c r="AP193" s="26"/>
      <c r="AQ193" s="26"/>
      <c r="AR193" s="26"/>
      <c r="AS193" s="26"/>
      <c r="AT193" s="26"/>
      <c r="AU193" s="26"/>
      <c r="AV193" s="26"/>
      <c r="AW193" s="26"/>
      <c r="AX193" s="26"/>
      <c r="AY193" s="26"/>
      <c r="AZ193" s="26"/>
      <c r="BA193" s="26"/>
      <c r="BB193" s="26"/>
      <c r="BC193" s="26"/>
      <c r="BD193" s="26"/>
      <c r="BE193" s="26"/>
      <c r="BF193" s="26"/>
      <c r="BG193" s="26"/>
      <c r="BH193" s="26"/>
      <c r="BI193" s="26"/>
      <c r="BJ193" s="26"/>
      <c r="BK193" s="26"/>
      <c r="BL193" s="26"/>
      <c r="BM193" s="26"/>
      <c r="BN193" s="26"/>
      <c r="BO193" s="26"/>
      <c r="BP193" s="26"/>
      <c r="BQ193" s="26"/>
      <c r="BR193" s="26"/>
      <c r="BS193" s="26"/>
      <c r="BT193" s="26"/>
      <c r="BU193" s="26"/>
      <c r="BV193" s="26"/>
      <c r="BW193" s="26"/>
      <c r="BX193" s="26"/>
      <c r="BY193" s="26"/>
      <c r="BZ193" s="26"/>
      <c r="CA193" s="26"/>
      <c r="CB193" s="26"/>
      <c r="CC193" s="26"/>
    </row>
    <row r="194" spans="2:81" x14ac:dyDescent="0.2">
      <c r="B194" s="26"/>
      <c r="C194" s="26"/>
      <c r="D194" s="26"/>
      <c r="E194" s="26"/>
      <c r="F194" s="26"/>
      <c r="G194" s="26"/>
      <c r="H194" s="26"/>
      <c r="I194" s="26"/>
      <c r="J194" s="26"/>
      <c r="K194" s="26"/>
      <c r="L194" s="26"/>
      <c r="M194" s="26"/>
      <c r="N194" s="26"/>
      <c r="O194" s="26"/>
      <c r="P194" s="26"/>
      <c r="Q194" s="26"/>
      <c r="R194" s="26"/>
      <c r="S194" s="26"/>
      <c r="T194" s="26"/>
      <c r="U194" s="26"/>
      <c r="V194" s="26"/>
      <c r="W194" s="26"/>
      <c r="X194" s="26"/>
      <c r="Y194" s="26"/>
      <c r="Z194" s="26"/>
      <c r="AA194" s="26"/>
      <c r="AB194" s="26"/>
      <c r="AC194" s="26"/>
      <c r="AD194" s="26"/>
      <c r="AE194" s="26"/>
      <c r="AF194" s="26"/>
      <c r="AG194" s="26"/>
      <c r="AH194" s="26"/>
      <c r="AI194" s="26"/>
      <c r="AJ194" s="26"/>
      <c r="AK194" s="26"/>
      <c r="AL194" s="26"/>
      <c r="AM194" s="26"/>
      <c r="AN194" s="26"/>
      <c r="AO194" s="26"/>
      <c r="AP194" s="26"/>
      <c r="AQ194" s="26"/>
      <c r="AR194" s="26"/>
      <c r="AS194" s="26"/>
      <c r="AT194" s="26"/>
      <c r="AU194" s="26"/>
      <c r="AV194" s="26"/>
      <c r="AW194" s="26"/>
      <c r="AX194" s="26"/>
      <c r="AY194" s="26"/>
      <c r="AZ194" s="26"/>
      <c r="BA194" s="26"/>
      <c r="BB194" s="26"/>
      <c r="BC194" s="26"/>
      <c r="BD194" s="26"/>
      <c r="BE194" s="26"/>
      <c r="BF194" s="26"/>
      <c r="BG194" s="26"/>
      <c r="BH194" s="26"/>
      <c r="BI194" s="26"/>
      <c r="BJ194" s="26"/>
      <c r="BK194" s="26"/>
      <c r="BL194" s="26"/>
      <c r="BM194" s="26"/>
      <c r="BN194" s="26"/>
      <c r="BO194" s="26"/>
      <c r="BP194" s="26"/>
      <c r="BQ194" s="26"/>
      <c r="BR194" s="26"/>
      <c r="BS194" s="26"/>
      <c r="BT194" s="26"/>
      <c r="BU194" s="26"/>
      <c r="BV194" s="26"/>
      <c r="BW194" s="26"/>
      <c r="BX194" s="26"/>
      <c r="BY194" s="26"/>
      <c r="BZ194" s="26"/>
      <c r="CA194" s="26"/>
      <c r="CB194" s="26"/>
      <c r="CC194" s="26"/>
    </row>
    <row r="195" spans="2:81" x14ac:dyDescent="0.2">
      <c r="B195" s="26"/>
      <c r="C195" s="26"/>
      <c r="D195" s="26"/>
      <c r="E195" s="26"/>
      <c r="F195" s="26"/>
      <c r="G195" s="26"/>
      <c r="H195" s="26"/>
      <c r="I195" s="26"/>
      <c r="J195" s="26"/>
      <c r="K195" s="26"/>
      <c r="L195" s="26"/>
      <c r="M195" s="26"/>
      <c r="N195" s="26"/>
      <c r="O195" s="26"/>
      <c r="P195" s="26"/>
      <c r="Q195" s="26"/>
      <c r="R195" s="26"/>
      <c r="S195" s="26"/>
      <c r="T195" s="26"/>
      <c r="U195" s="26"/>
      <c r="V195" s="26"/>
      <c r="W195" s="26"/>
      <c r="X195" s="26"/>
      <c r="Y195" s="26"/>
      <c r="Z195" s="26"/>
      <c r="AA195" s="26"/>
      <c r="AB195" s="26"/>
      <c r="AC195" s="26"/>
      <c r="AD195" s="26"/>
      <c r="AE195" s="26"/>
      <c r="AF195" s="26"/>
      <c r="AG195" s="26"/>
      <c r="AH195" s="26"/>
      <c r="AI195" s="26"/>
      <c r="AJ195" s="26"/>
      <c r="AK195" s="26"/>
      <c r="AL195" s="26"/>
      <c r="AM195" s="26"/>
      <c r="AN195" s="26"/>
      <c r="AO195" s="26"/>
      <c r="AP195" s="26"/>
      <c r="AQ195" s="26"/>
      <c r="AR195" s="26"/>
      <c r="AS195" s="26"/>
      <c r="AT195" s="26"/>
      <c r="AU195" s="26"/>
      <c r="AV195" s="26"/>
      <c r="AW195" s="26"/>
      <c r="AX195" s="26"/>
      <c r="AY195" s="26"/>
      <c r="AZ195" s="26"/>
      <c r="BA195" s="26"/>
      <c r="BB195" s="26"/>
      <c r="BC195" s="26"/>
      <c r="BD195" s="26"/>
      <c r="BE195" s="26"/>
      <c r="BF195" s="26"/>
      <c r="BG195" s="26"/>
      <c r="BH195" s="26"/>
      <c r="BI195" s="26"/>
      <c r="BJ195" s="26"/>
      <c r="BK195" s="26"/>
      <c r="BL195" s="26"/>
      <c r="BM195" s="26"/>
      <c r="BN195" s="26"/>
      <c r="BO195" s="26"/>
      <c r="BP195" s="26"/>
      <c r="BQ195" s="26"/>
      <c r="BR195" s="26"/>
      <c r="BS195" s="26"/>
      <c r="BT195" s="26"/>
      <c r="BU195" s="26"/>
      <c r="BV195" s="26"/>
      <c r="BW195" s="26"/>
      <c r="BX195" s="26"/>
      <c r="BY195" s="26"/>
      <c r="BZ195" s="26"/>
      <c r="CA195" s="26"/>
      <c r="CB195" s="26"/>
      <c r="CC195" s="26"/>
    </row>
    <row r="196" spans="2:81" x14ac:dyDescent="0.2">
      <c r="B196" s="26"/>
      <c r="C196" s="26"/>
      <c r="D196" s="26"/>
      <c r="E196" s="26"/>
      <c r="F196" s="26"/>
      <c r="G196" s="26"/>
      <c r="H196" s="26"/>
      <c r="I196" s="26"/>
      <c r="J196" s="26"/>
      <c r="K196" s="26"/>
      <c r="L196" s="26"/>
      <c r="M196" s="26"/>
      <c r="N196" s="26"/>
      <c r="O196" s="26"/>
      <c r="P196" s="26"/>
      <c r="Q196" s="26"/>
      <c r="R196" s="26"/>
      <c r="S196" s="26"/>
      <c r="T196" s="26"/>
      <c r="U196" s="26"/>
      <c r="V196" s="26"/>
      <c r="W196" s="26"/>
      <c r="X196" s="26"/>
      <c r="Y196" s="26"/>
      <c r="Z196" s="26"/>
      <c r="AA196" s="26"/>
      <c r="AB196" s="26"/>
      <c r="AC196" s="26"/>
      <c r="AD196" s="26"/>
      <c r="AE196" s="26"/>
      <c r="AF196" s="26"/>
      <c r="AG196" s="26"/>
      <c r="AH196" s="26"/>
      <c r="AI196" s="26"/>
      <c r="AJ196" s="26"/>
      <c r="AK196" s="26"/>
      <c r="AL196" s="26"/>
      <c r="AM196" s="26"/>
      <c r="AN196" s="26"/>
      <c r="AO196" s="26"/>
      <c r="AP196" s="26"/>
      <c r="AQ196" s="26"/>
      <c r="AR196" s="26"/>
      <c r="AS196" s="26"/>
      <c r="AT196" s="26"/>
      <c r="AU196" s="26"/>
      <c r="AV196" s="26"/>
      <c r="AW196" s="26"/>
      <c r="AX196" s="26"/>
      <c r="AY196" s="26"/>
      <c r="AZ196" s="26"/>
      <c r="BA196" s="26"/>
      <c r="BB196" s="26"/>
      <c r="BC196" s="26"/>
      <c r="BD196" s="26"/>
      <c r="BE196" s="26"/>
      <c r="BF196" s="26"/>
      <c r="BG196" s="26"/>
      <c r="BH196" s="26"/>
      <c r="BI196" s="26"/>
      <c r="BJ196" s="26"/>
      <c r="BK196" s="26"/>
      <c r="BL196" s="26"/>
      <c r="BM196" s="26"/>
      <c r="BN196" s="26"/>
      <c r="BO196" s="26"/>
      <c r="BP196" s="26"/>
      <c r="BQ196" s="26"/>
      <c r="BR196" s="26"/>
      <c r="BS196" s="26"/>
      <c r="BT196" s="26"/>
      <c r="BU196" s="26"/>
      <c r="BV196" s="26"/>
      <c r="BW196" s="26"/>
      <c r="BX196" s="26"/>
      <c r="BY196" s="26"/>
      <c r="BZ196" s="26"/>
      <c r="CA196" s="26"/>
      <c r="CB196" s="26"/>
      <c r="CC196" s="26"/>
    </row>
    <row r="197" spans="2:81" x14ac:dyDescent="0.2">
      <c r="B197" s="26"/>
      <c r="C197" s="26"/>
      <c r="D197" s="26"/>
      <c r="E197" s="26"/>
      <c r="F197" s="26"/>
      <c r="G197" s="26"/>
      <c r="H197" s="26"/>
      <c r="I197" s="26"/>
      <c r="J197" s="26"/>
      <c r="K197" s="26"/>
      <c r="L197" s="26"/>
      <c r="M197" s="26"/>
      <c r="N197" s="26"/>
      <c r="O197" s="26"/>
      <c r="P197" s="26"/>
      <c r="Q197" s="26"/>
      <c r="R197" s="26"/>
      <c r="S197" s="26"/>
      <c r="T197" s="26"/>
      <c r="U197" s="26"/>
      <c r="V197" s="26"/>
      <c r="W197" s="26"/>
      <c r="X197" s="26"/>
      <c r="Y197" s="26"/>
      <c r="Z197" s="26"/>
      <c r="AA197" s="26"/>
      <c r="AB197" s="26"/>
      <c r="AC197" s="26"/>
      <c r="AD197" s="26"/>
      <c r="AE197" s="26"/>
      <c r="AF197" s="26"/>
      <c r="AG197" s="26"/>
      <c r="AH197" s="26"/>
      <c r="AI197" s="26"/>
      <c r="AJ197" s="26"/>
      <c r="AK197" s="26"/>
      <c r="AL197" s="26"/>
      <c r="AM197" s="26"/>
      <c r="AN197" s="26"/>
      <c r="AO197" s="26"/>
      <c r="AP197" s="26"/>
      <c r="AQ197" s="26"/>
      <c r="AR197" s="26"/>
      <c r="AS197" s="26"/>
      <c r="AT197" s="26"/>
      <c r="AU197" s="26"/>
      <c r="AV197" s="26"/>
      <c r="AW197" s="26"/>
      <c r="AX197" s="26"/>
      <c r="AY197" s="26"/>
      <c r="AZ197" s="26"/>
      <c r="BA197" s="26"/>
      <c r="BB197" s="26"/>
      <c r="BC197" s="26"/>
      <c r="BD197" s="26"/>
      <c r="BE197" s="26"/>
      <c r="BF197" s="26"/>
      <c r="BG197" s="26"/>
      <c r="BH197" s="26"/>
      <c r="BI197" s="26"/>
      <c r="BJ197" s="26"/>
      <c r="BK197" s="26"/>
      <c r="BL197" s="26"/>
      <c r="BM197" s="26"/>
      <c r="BN197" s="26"/>
      <c r="BO197" s="26"/>
      <c r="BP197" s="26"/>
      <c r="BQ197" s="26"/>
      <c r="BR197" s="26"/>
      <c r="BS197" s="26"/>
      <c r="BT197" s="26"/>
      <c r="BU197" s="26"/>
      <c r="BV197" s="26"/>
      <c r="BW197" s="26"/>
      <c r="BX197" s="26"/>
      <c r="BY197" s="26"/>
      <c r="BZ197" s="26"/>
      <c r="CA197" s="26"/>
      <c r="CB197" s="26"/>
      <c r="CC197" s="26"/>
    </row>
    <row r="198" spans="2:81" x14ac:dyDescent="0.2">
      <c r="B198" s="26"/>
      <c r="C198" s="26"/>
      <c r="D198" s="26"/>
      <c r="E198" s="26"/>
      <c r="F198" s="26"/>
      <c r="G198" s="26"/>
      <c r="H198" s="26"/>
      <c r="I198" s="26"/>
      <c r="J198" s="26"/>
      <c r="K198" s="26"/>
      <c r="L198" s="26"/>
      <c r="M198" s="26"/>
      <c r="N198" s="26"/>
      <c r="O198" s="26"/>
      <c r="P198" s="26"/>
      <c r="Q198" s="26"/>
      <c r="R198" s="26"/>
      <c r="S198" s="26"/>
      <c r="T198" s="26"/>
      <c r="U198" s="26"/>
      <c r="V198" s="26"/>
      <c r="W198" s="26"/>
      <c r="X198" s="26"/>
      <c r="Y198" s="26"/>
      <c r="Z198" s="26"/>
      <c r="AA198" s="26"/>
      <c r="AB198" s="26"/>
      <c r="AC198" s="26"/>
      <c r="AD198" s="26"/>
      <c r="AE198" s="26"/>
      <c r="AF198" s="26"/>
      <c r="AG198" s="26"/>
      <c r="AH198" s="26"/>
      <c r="AI198" s="26"/>
      <c r="AJ198" s="26"/>
      <c r="AK198" s="26"/>
      <c r="AL198" s="26"/>
      <c r="AM198" s="26"/>
      <c r="AN198" s="26"/>
      <c r="AO198" s="26"/>
      <c r="AP198" s="26"/>
      <c r="AQ198" s="26"/>
      <c r="AR198" s="26"/>
      <c r="AS198" s="26"/>
      <c r="AT198" s="26"/>
      <c r="AU198" s="26"/>
      <c r="AV198" s="26"/>
      <c r="AW198" s="26"/>
      <c r="AX198" s="26"/>
      <c r="AY198" s="26"/>
      <c r="AZ198" s="26"/>
      <c r="BA198" s="26"/>
      <c r="BB198" s="26"/>
      <c r="BC198" s="26"/>
      <c r="BD198" s="26"/>
      <c r="BE198" s="26"/>
      <c r="BF198" s="26"/>
      <c r="BG198" s="26"/>
      <c r="BH198" s="26"/>
      <c r="BI198" s="26"/>
      <c r="BJ198" s="26"/>
      <c r="BK198" s="26"/>
      <c r="BL198" s="26"/>
      <c r="BM198" s="26"/>
      <c r="BN198" s="26"/>
      <c r="BO198" s="26"/>
      <c r="BP198" s="26"/>
      <c r="BQ198" s="26"/>
      <c r="BR198" s="26"/>
      <c r="BS198" s="26"/>
      <c r="BT198" s="26"/>
      <c r="BU198" s="26"/>
      <c r="BV198" s="26"/>
      <c r="BW198" s="26"/>
      <c r="BX198" s="26"/>
      <c r="BY198" s="26"/>
      <c r="BZ198" s="26"/>
      <c r="CA198" s="26"/>
      <c r="CB198" s="26"/>
      <c r="CC198" s="26"/>
    </row>
    <row r="199" spans="2:81" x14ac:dyDescent="0.2">
      <c r="B199" s="26"/>
      <c r="C199" s="26"/>
      <c r="D199" s="26"/>
      <c r="E199" s="26"/>
      <c r="F199" s="26"/>
      <c r="G199" s="26"/>
      <c r="H199" s="26"/>
      <c r="I199" s="26"/>
      <c r="J199" s="26"/>
      <c r="K199" s="26"/>
      <c r="L199" s="26"/>
      <c r="M199" s="26"/>
      <c r="N199" s="26"/>
      <c r="O199" s="26"/>
      <c r="P199" s="26"/>
      <c r="Q199" s="26"/>
      <c r="R199" s="26"/>
      <c r="S199" s="26"/>
      <c r="T199" s="26"/>
      <c r="U199" s="26"/>
      <c r="V199" s="26"/>
      <c r="W199" s="26"/>
      <c r="X199" s="26"/>
      <c r="Y199" s="26"/>
      <c r="Z199" s="26"/>
      <c r="AA199" s="26"/>
      <c r="AB199" s="26"/>
      <c r="AC199" s="26"/>
      <c r="AD199" s="26"/>
      <c r="AE199" s="26"/>
      <c r="AF199" s="26"/>
      <c r="AG199" s="26"/>
      <c r="AH199" s="26"/>
      <c r="AI199" s="26"/>
      <c r="AJ199" s="26"/>
      <c r="AK199" s="26"/>
      <c r="AL199" s="26"/>
      <c r="AM199" s="26"/>
      <c r="AN199" s="26"/>
      <c r="AO199" s="26"/>
      <c r="AP199" s="26"/>
      <c r="AQ199" s="26"/>
      <c r="AR199" s="26"/>
      <c r="AS199" s="26"/>
      <c r="AT199" s="26"/>
      <c r="AU199" s="26"/>
      <c r="AV199" s="26"/>
      <c r="AW199" s="26"/>
      <c r="AX199" s="26"/>
      <c r="AY199" s="26"/>
      <c r="AZ199" s="26"/>
      <c r="BA199" s="26"/>
      <c r="BB199" s="26"/>
      <c r="BC199" s="26"/>
      <c r="BD199" s="26"/>
      <c r="BE199" s="26"/>
      <c r="BF199" s="26"/>
      <c r="BG199" s="26"/>
      <c r="BH199" s="26"/>
      <c r="BI199" s="26"/>
      <c r="BJ199" s="26"/>
      <c r="BK199" s="26"/>
      <c r="BL199" s="26"/>
      <c r="BM199" s="26"/>
      <c r="BN199" s="26"/>
      <c r="BO199" s="26"/>
      <c r="BP199" s="26"/>
      <c r="BQ199" s="26"/>
      <c r="BR199" s="26"/>
      <c r="BS199" s="26"/>
      <c r="BT199" s="26"/>
      <c r="BU199" s="26"/>
      <c r="BV199" s="26"/>
      <c r="BW199" s="26"/>
      <c r="BX199" s="26"/>
      <c r="BY199" s="26"/>
      <c r="BZ199" s="26"/>
      <c r="CA199" s="26"/>
      <c r="CB199" s="26"/>
      <c r="CC199" s="26"/>
    </row>
    <row r="200" spans="2:81" x14ac:dyDescent="0.2">
      <c r="B200" s="26"/>
      <c r="C200" s="26"/>
      <c r="D200" s="26"/>
      <c r="E200" s="26"/>
      <c r="F200" s="26"/>
      <c r="G200" s="26"/>
      <c r="H200" s="26"/>
      <c r="I200" s="26"/>
      <c r="J200" s="26"/>
      <c r="K200" s="26"/>
      <c r="L200" s="26"/>
      <c r="M200" s="26"/>
      <c r="N200" s="26"/>
      <c r="O200" s="26"/>
      <c r="P200" s="26"/>
      <c r="Q200" s="26"/>
      <c r="R200" s="26"/>
      <c r="S200" s="26"/>
      <c r="T200" s="26"/>
      <c r="U200" s="26"/>
      <c r="V200" s="26"/>
      <c r="W200" s="26"/>
      <c r="X200" s="26"/>
      <c r="Y200" s="26"/>
      <c r="Z200" s="26"/>
      <c r="AA200" s="26"/>
      <c r="AB200" s="26"/>
      <c r="AC200" s="26"/>
      <c r="AD200" s="26"/>
      <c r="AE200" s="26"/>
      <c r="AF200" s="26"/>
      <c r="AG200" s="26"/>
      <c r="AH200" s="26"/>
      <c r="AI200" s="26"/>
      <c r="AJ200" s="26"/>
      <c r="AK200" s="26"/>
      <c r="AL200" s="26"/>
      <c r="AM200" s="26"/>
      <c r="AN200" s="26"/>
      <c r="AO200" s="26"/>
      <c r="AP200" s="26"/>
      <c r="AQ200" s="26"/>
      <c r="AR200" s="26"/>
      <c r="AS200" s="26"/>
      <c r="AT200" s="26"/>
      <c r="AU200" s="26"/>
      <c r="AV200" s="26"/>
      <c r="AW200" s="26"/>
      <c r="AX200" s="26"/>
      <c r="AY200" s="26"/>
      <c r="AZ200" s="26"/>
      <c r="BA200" s="26"/>
      <c r="BB200" s="26"/>
      <c r="BC200" s="26"/>
      <c r="BD200" s="26"/>
      <c r="BE200" s="26"/>
      <c r="BF200" s="26"/>
      <c r="BG200" s="26"/>
      <c r="BH200" s="26"/>
      <c r="BI200" s="26"/>
      <c r="BJ200" s="26"/>
      <c r="BK200" s="26"/>
      <c r="BL200" s="26"/>
      <c r="BM200" s="26"/>
      <c r="BN200" s="26"/>
      <c r="BO200" s="26"/>
      <c r="BP200" s="26"/>
      <c r="BQ200" s="26"/>
      <c r="BR200" s="26"/>
      <c r="BS200" s="26"/>
      <c r="BT200" s="26"/>
      <c r="BU200" s="26"/>
      <c r="BV200" s="26"/>
      <c r="BW200" s="26"/>
      <c r="BX200" s="26"/>
      <c r="BY200" s="26"/>
      <c r="BZ200" s="26"/>
      <c r="CA200" s="26"/>
      <c r="CB200" s="26"/>
      <c r="CC200" s="26"/>
    </row>
    <row r="201" spans="2:81" x14ac:dyDescent="0.2">
      <c r="B201" s="26"/>
      <c r="C201" s="26"/>
      <c r="D201" s="26"/>
      <c r="E201" s="26"/>
      <c r="F201" s="26"/>
      <c r="G201" s="26"/>
      <c r="H201" s="26"/>
      <c r="I201" s="26"/>
      <c r="J201" s="26"/>
      <c r="K201" s="26"/>
      <c r="L201" s="26"/>
      <c r="M201" s="26"/>
      <c r="N201" s="26"/>
      <c r="O201" s="26"/>
      <c r="P201" s="26"/>
      <c r="Q201" s="26"/>
      <c r="R201" s="26"/>
      <c r="S201" s="26"/>
      <c r="T201" s="26"/>
      <c r="U201" s="26"/>
      <c r="V201" s="26"/>
      <c r="W201" s="26"/>
      <c r="X201" s="26"/>
      <c r="Y201" s="26"/>
      <c r="Z201" s="26"/>
      <c r="AA201" s="26"/>
      <c r="AB201" s="26"/>
      <c r="AC201" s="26"/>
      <c r="AD201" s="26"/>
      <c r="AE201" s="26"/>
      <c r="AF201" s="26"/>
      <c r="AG201" s="26"/>
      <c r="AH201" s="26"/>
      <c r="AI201" s="26"/>
      <c r="AJ201" s="26"/>
      <c r="AK201" s="26"/>
      <c r="AL201" s="26"/>
      <c r="AM201" s="26"/>
      <c r="AN201" s="26"/>
      <c r="AO201" s="26"/>
      <c r="AP201" s="26"/>
      <c r="AQ201" s="26"/>
      <c r="AR201" s="26"/>
      <c r="AS201" s="26"/>
      <c r="AT201" s="26"/>
      <c r="AU201" s="26"/>
      <c r="AV201" s="26"/>
      <c r="AW201" s="26"/>
      <c r="AX201" s="26"/>
      <c r="AY201" s="26"/>
      <c r="AZ201" s="26"/>
      <c r="BA201" s="26"/>
      <c r="BB201" s="26"/>
      <c r="BC201" s="26"/>
      <c r="BD201" s="26"/>
      <c r="BE201" s="26"/>
      <c r="BF201" s="26"/>
      <c r="BG201" s="26"/>
      <c r="BH201" s="26"/>
      <c r="BI201" s="26"/>
      <c r="BJ201" s="26"/>
      <c r="BK201" s="26"/>
      <c r="BL201" s="26"/>
      <c r="BM201" s="26"/>
      <c r="BN201" s="26"/>
      <c r="BO201" s="26"/>
      <c r="BP201" s="26"/>
      <c r="BQ201" s="26"/>
      <c r="BR201" s="26"/>
      <c r="BS201" s="26"/>
      <c r="BT201" s="26"/>
      <c r="BU201" s="26"/>
      <c r="BV201" s="26"/>
      <c r="BW201" s="26"/>
      <c r="BX201" s="26"/>
      <c r="BY201" s="26"/>
      <c r="BZ201" s="26"/>
      <c r="CA201" s="26"/>
      <c r="CB201" s="26"/>
      <c r="CC201" s="26"/>
    </row>
    <row r="202" spans="2:81" x14ac:dyDescent="0.2">
      <c r="B202" s="26"/>
      <c r="C202" s="26"/>
      <c r="D202" s="26"/>
      <c r="E202" s="26"/>
      <c r="F202" s="26"/>
      <c r="G202" s="26"/>
      <c r="H202" s="26"/>
      <c r="I202" s="26"/>
      <c r="J202" s="26"/>
      <c r="K202" s="26"/>
      <c r="L202" s="26"/>
      <c r="M202" s="26"/>
      <c r="N202" s="26"/>
      <c r="O202" s="26"/>
      <c r="P202" s="26"/>
      <c r="Q202" s="26"/>
      <c r="R202" s="26"/>
      <c r="S202" s="26"/>
      <c r="T202" s="26"/>
      <c r="U202" s="26"/>
      <c r="V202" s="26"/>
      <c r="W202" s="26"/>
      <c r="X202" s="26"/>
      <c r="Y202" s="26"/>
      <c r="Z202" s="26"/>
      <c r="AA202" s="26"/>
      <c r="AB202" s="26"/>
      <c r="AC202" s="26"/>
      <c r="AD202" s="26"/>
      <c r="AE202" s="26"/>
      <c r="AF202" s="26"/>
      <c r="AG202" s="26"/>
      <c r="AH202" s="26"/>
      <c r="AI202" s="26"/>
      <c r="AJ202" s="26"/>
      <c r="AK202" s="26"/>
      <c r="AL202" s="26"/>
      <c r="AM202" s="26"/>
      <c r="AN202" s="26"/>
      <c r="AO202" s="26"/>
      <c r="AP202" s="26"/>
      <c r="AQ202" s="26"/>
      <c r="AR202" s="26"/>
      <c r="AS202" s="26"/>
      <c r="AT202" s="26"/>
      <c r="AU202" s="26"/>
      <c r="AV202" s="26"/>
      <c r="AW202" s="26"/>
      <c r="AX202" s="26"/>
      <c r="AY202" s="26"/>
      <c r="AZ202" s="26"/>
      <c r="BA202" s="26"/>
      <c r="BB202" s="26"/>
      <c r="BC202" s="26"/>
      <c r="BD202" s="26"/>
      <c r="BE202" s="26"/>
      <c r="BF202" s="26"/>
      <c r="BG202" s="26"/>
      <c r="BH202" s="26"/>
      <c r="BI202" s="26"/>
      <c r="BJ202" s="26"/>
      <c r="BK202" s="26"/>
      <c r="BL202" s="26"/>
      <c r="BM202" s="26"/>
      <c r="BN202" s="26"/>
      <c r="BO202" s="26"/>
      <c r="BP202" s="26"/>
      <c r="BQ202" s="26"/>
      <c r="BR202" s="26"/>
      <c r="BS202" s="26"/>
      <c r="BT202" s="26"/>
      <c r="BU202" s="26"/>
      <c r="BV202" s="26"/>
      <c r="BW202" s="26"/>
      <c r="BX202" s="26"/>
      <c r="BY202" s="26"/>
      <c r="BZ202" s="26"/>
      <c r="CA202" s="26"/>
      <c r="CB202" s="26"/>
      <c r="CC202" s="26"/>
    </row>
    <row r="203" spans="2:81" x14ac:dyDescent="0.2">
      <c r="B203" s="26"/>
      <c r="C203" s="26"/>
      <c r="D203" s="26"/>
      <c r="E203" s="26"/>
      <c r="F203" s="26"/>
      <c r="G203" s="26"/>
      <c r="H203" s="26"/>
      <c r="I203" s="26"/>
      <c r="J203" s="26"/>
      <c r="K203" s="26"/>
      <c r="L203" s="26"/>
      <c r="M203" s="26"/>
      <c r="N203" s="26"/>
      <c r="O203" s="26"/>
      <c r="P203" s="26"/>
      <c r="Q203" s="26"/>
      <c r="R203" s="26"/>
      <c r="S203" s="26"/>
      <c r="T203" s="26"/>
      <c r="U203" s="26"/>
      <c r="V203" s="26"/>
      <c r="W203" s="26"/>
      <c r="X203" s="26"/>
      <c r="Y203" s="26"/>
      <c r="Z203" s="26"/>
      <c r="AA203" s="26"/>
      <c r="AB203" s="26"/>
      <c r="AC203" s="26"/>
      <c r="AD203" s="26"/>
      <c r="AE203" s="26"/>
      <c r="AF203" s="26"/>
      <c r="AG203" s="26"/>
      <c r="AH203" s="26"/>
      <c r="AI203" s="26"/>
      <c r="AJ203" s="26"/>
      <c r="AK203" s="26"/>
      <c r="AL203" s="26"/>
      <c r="AM203" s="26"/>
      <c r="AN203" s="26"/>
      <c r="AO203" s="26"/>
      <c r="AP203" s="26"/>
      <c r="AQ203" s="26"/>
      <c r="AR203" s="26"/>
      <c r="AS203" s="26"/>
      <c r="AT203" s="26"/>
      <c r="AU203" s="26"/>
      <c r="AV203" s="26"/>
      <c r="AW203" s="26"/>
      <c r="AX203" s="26"/>
      <c r="AY203" s="26"/>
      <c r="AZ203" s="26"/>
      <c r="BA203" s="26"/>
      <c r="BB203" s="26"/>
      <c r="BC203" s="26"/>
      <c r="BD203" s="26"/>
      <c r="BE203" s="26"/>
      <c r="BF203" s="26"/>
      <c r="BG203" s="26"/>
      <c r="BH203" s="26"/>
      <c r="BI203" s="26"/>
      <c r="BJ203" s="26"/>
      <c r="BK203" s="26"/>
      <c r="BL203" s="26"/>
      <c r="BM203" s="26"/>
      <c r="BN203" s="26"/>
      <c r="BO203" s="26"/>
      <c r="BP203" s="26"/>
      <c r="BQ203" s="26"/>
      <c r="BR203" s="26"/>
      <c r="BS203" s="26"/>
      <c r="BT203" s="26"/>
      <c r="BU203" s="26"/>
      <c r="BV203" s="26"/>
      <c r="BW203" s="26"/>
      <c r="BX203" s="26"/>
      <c r="BY203" s="26"/>
      <c r="BZ203" s="26"/>
      <c r="CA203" s="26"/>
      <c r="CB203" s="26"/>
      <c r="CC203" s="26"/>
    </row>
    <row r="204" spans="2:81" x14ac:dyDescent="0.2">
      <c r="B204" s="26"/>
      <c r="C204" s="26"/>
      <c r="D204" s="26"/>
      <c r="E204" s="26"/>
      <c r="F204" s="26"/>
      <c r="G204" s="26"/>
      <c r="H204" s="26"/>
      <c r="I204" s="26"/>
      <c r="J204" s="26"/>
      <c r="K204" s="26"/>
      <c r="L204" s="26"/>
      <c r="M204" s="26"/>
      <c r="N204" s="26"/>
      <c r="O204" s="26"/>
      <c r="P204" s="26"/>
      <c r="Q204" s="26"/>
      <c r="R204" s="26"/>
      <c r="S204" s="26"/>
      <c r="T204" s="26"/>
      <c r="U204" s="26"/>
      <c r="V204" s="26"/>
      <c r="W204" s="26"/>
      <c r="X204" s="26"/>
      <c r="Y204" s="26"/>
      <c r="Z204" s="26"/>
      <c r="AA204" s="26"/>
      <c r="AB204" s="26"/>
      <c r="AC204" s="26"/>
      <c r="AD204" s="26"/>
      <c r="AE204" s="26"/>
      <c r="AF204" s="26"/>
      <c r="AG204" s="26"/>
      <c r="AH204" s="26"/>
      <c r="AI204" s="26"/>
      <c r="AJ204" s="26"/>
      <c r="AK204" s="26"/>
      <c r="AL204" s="26"/>
      <c r="AM204" s="26"/>
      <c r="AN204" s="26"/>
      <c r="AO204" s="26"/>
      <c r="AP204" s="26"/>
      <c r="AQ204" s="26"/>
      <c r="AR204" s="26"/>
      <c r="AS204" s="26"/>
      <c r="AT204" s="26"/>
      <c r="AU204" s="26"/>
      <c r="AV204" s="26"/>
      <c r="AW204" s="26"/>
      <c r="AX204" s="26"/>
      <c r="AY204" s="26"/>
      <c r="AZ204" s="26"/>
      <c r="BA204" s="26"/>
      <c r="BB204" s="26"/>
      <c r="BC204" s="26"/>
      <c r="BD204" s="26"/>
      <c r="BE204" s="26"/>
      <c r="BF204" s="26"/>
      <c r="BG204" s="26"/>
      <c r="BH204" s="26"/>
      <c r="BI204" s="26"/>
      <c r="BJ204" s="26"/>
      <c r="BK204" s="26"/>
      <c r="BL204" s="26"/>
      <c r="BM204" s="26"/>
      <c r="BN204" s="26"/>
      <c r="BO204" s="26"/>
      <c r="BP204" s="26"/>
      <c r="BQ204" s="26"/>
      <c r="BR204" s="26"/>
      <c r="BS204" s="26"/>
      <c r="BT204" s="26"/>
      <c r="BU204" s="26"/>
      <c r="BV204" s="26"/>
      <c r="BW204" s="26"/>
      <c r="BX204" s="26"/>
      <c r="BY204" s="26"/>
      <c r="BZ204" s="26"/>
      <c r="CA204" s="26"/>
      <c r="CB204" s="26"/>
      <c r="CC204" s="26"/>
    </row>
    <row r="205" spans="2:81" x14ac:dyDescent="0.2">
      <c r="B205" s="26"/>
      <c r="C205" s="26"/>
      <c r="D205" s="26"/>
      <c r="E205" s="26"/>
      <c r="F205" s="26"/>
      <c r="G205" s="26"/>
      <c r="H205" s="26"/>
      <c r="I205" s="26"/>
      <c r="J205" s="26"/>
      <c r="K205" s="26"/>
      <c r="L205" s="26"/>
      <c r="M205" s="26"/>
      <c r="N205" s="26"/>
      <c r="O205" s="26"/>
      <c r="P205" s="26"/>
      <c r="Q205" s="26"/>
      <c r="R205" s="26"/>
      <c r="S205" s="26"/>
      <c r="T205" s="26"/>
      <c r="U205" s="26"/>
      <c r="V205" s="26"/>
      <c r="W205" s="26"/>
      <c r="X205" s="26"/>
      <c r="Y205" s="26"/>
      <c r="Z205" s="26"/>
      <c r="AA205" s="26"/>
      <c r="AB205" s="26"/>
      <c r="AC205" s="26"/>
      <c r="AD205" s="26"/>
      <c r="AE205" s="26"/>
      <c r="AF205" s="26"/>
      <c r="AG205" s="26"/>
      <c r="AH205" s="26"/>
      <c r="AI205" s="26"/>
      <c r="AJ205" s="26"/>
      <c r="AK205" s="26"/>
      <c r="AL205" s="26"/>
      <c r="AM205" s="26"/>
      <c r="AN205" s="26"/>
      <c r="AO205" s="26"/>
      <c r="AP205" s="26"/>
      <c r="AQ205" s="26"/>
      <c r="AR205" s="26"/>
      <c r="AS205" s="26"/>
      <c r="AT205" s="26"/>
      <c r="AU205" s="26"/>
      <c r="AV205" s="26"/>
      <c r="AW205" s="26"/>
      <c r="AX205" s="26"/>
      <c r="AY205" s="26"/>
      <c r="AZ205" s="26"/>
      <c r="BA205" s="26"/>
      <c r="BB205" s="26"/>
      <c r="BC205" s="26"/>
      <c r="BD205" s="26"/>
      <c r="BE205" s="26"/>
      <c r="BF205" s="26"/>
      <c r="BG205" s="26"/>
      <c r="BH205" s="26"/>
      <c r="BI205" s="26"/>
      <c r="BJ205" s="26"/>
      <c r="BK205" s="26"/>
      <c r="BL205" s="26"/>
      <c r="BM205" s="26"/>
      <c r="BN205" s="26"/>
      <c r="BO205" s="26"/>
      <c r="BP205" s="26"/>
      <c r="BQ205" s="26"/>
      <c r="BR205" s="26"/>
      <c r="BS205" s="26"/>
      <c r="BT205" s="26"/>
      <c r="BU205" s="26"/>
      <c r="BV205" s="26"/>
      <c r="BW205" s="26"/>
      <c r="BX205" s="26"/>
      <c r="BY205" s="26"/>
      <c r="BZ205" s="26"/>
      <c r="CA205" s="26"/>
      <c r="CB205" s="26"/>
      <c r="CC205" s="26"/>
    </row>
    <row r="206" spans="2:81" x14ac:dyDescent="0.2">
      <c r="B206" s="26"/>
      <c r="C206" s="26"/>
      <c r="D206" s="26"/>
      <c r="E206" s="26"/>
      <c r="F206" s="26"/>
      <c r="G206" s="26"/>
      <c r="H206" s="26"/>
      <c r="I206" s="26"/>
      <c r="J206" s="26"/>
      <c r="K206" s="26"/>
      <c r="L206" s="26"/>
      <c r="M206" s="26"/>
      <c r="N206" s="26"/>
      <c r="O206" s="26"/>
      <c r="P206" s="26"/>
      <c r="Q206" s="26"/>
      <c r="R206" s="26"/>
      <c r="S206" s="26"/>
      <c r="T206" s="26"/>
      <c r="U206" s="26"/>
      <c r="V206" s="26"/>
      <c r="W206" s="26"/>
      <c r="X206" s="26"/>
      <c r="Y206" s="26"/>
      <c r="Z206" s="26"/>
      <c r="AA206" s="26"/>
      <c r="AB206" s="26"/>
      <c r="AC206" s="26"/>
      <c r="AD206" s="26"/>
      <c r="AE206" s="26"/>
      <c r="AF206" s="26"/>
      <c r="AG206" s="26"/>
      <c r="AH206" s="26"/>
      <c r="AI206" s="26"/>
      <c r="AJ206" s="26"/>
      <c r="AK206" s="26"/>
      <c r="AL206" s="26"/>
      <c r="AM206" s="26"/>
      <c r="AN206" s="26"/>
      <c r="AO206" s="26"/>
      <c r="AP206" s="26"/>
      <c r="AQ206" s="26"/>
      <c r="AR206" s="26"/>
      <c r="AS206" s="26"/>
      <c r="AT206" s="26"/>
      <c r="AU206" s="26"/>
      <c r="AV206" s="26"/>
      <c r="AW206" s="26"/>
      <c r="AX206" s="26"/>
      <c r="AY206" s="26"/>
      <c r="AZ206" s="26"/>
      <c r="BA206" s="26"/>
      <c r="BB206" s="26"/>
      <c r="BC206" s="26"/>
      <c r="BD206" s="26"/>
      <c r="BE206" s="26"/>
      <c r="BF206" s="26"/>
      <c r="BG206" s="26"/>
      <c r="BH206" s="26"/>
      <c r="BI206" s="26"/>
      <c r="BJ206" s="26"/>
      <c r="BK206" s="26"/>
      <c r="BL206" s="26"/>
      <c r="BM206" s="26"/>
      <c r="BN206" s="26"/>
      <c r="BO206" s="26"/>
      <c r="BP206" s="26"/>
      <c r="BQ206" s="26"/>
      <c r="BR206" s="26"/>
      <c r="BS206" s="26"/>
      <c r="BT206" s="26"/>
      <c r="BU206" s="26"/>
      <c r="BV206" s="26"/>
      <c r="BW206" s="26"/>
      <c r="BX206" s="26"/>
      <c r="BY206" s="26"/>
      <c r="BZ206" s="26"/>
      <c r="CA206" s="26"/>
      <c r="CB206" s="26"/>
      <c r="CC206" s="26"/>
    </row>
    <row r="207" spans="2:81" x14ac:dyDescent="0.2">
      <c r="B207" s="26"/>
      <c r="C207" s="26"/>
      <c r="D207" s="26"/>
      <c r="E207" s="26"/>
      <c r="F207" s="26"/>
      <c r="G207" s="26"/>
      <c r="H207" s="26"/>
      <c r="I207" s="26"/>
      <c r="J207" s="26"/>
      <c r="K207" s="26"/>
      <c r="L207" s="26"/>
      <c r="M207" s="26"/>
      <c r="N207" s="26"/>
      <c r="O207" s="26"/>
      <c r="P207" s="26"/>
      <c r="Q207" s="26"/>
      <c r="R207" s="26"/>
      <c r="S207" s="26"/>
      <c r="T207" s="26"/>
      <c r="U207" s="26"/>
      <c r="V207" s="26"/>
      <c r="W207" s="26"/>
      <c r="X207" s="26"/>
      <c r="Y207" s="26"/>
      <c r="Z207" s="26"/>
      <c r="AA207" s="26"/>
      <c r="AB207" s="26"/>
      <c r="AC207" s="26"/>
      <c r="AD207" s="26"/>
      <c r="AE207" s="26"/>
      <c r="AF207" s="26"/>
      <c r="AG207" s="26"/>
      <c r="AH207" s="26"/>
      <c r="AI207" s="26"/>
      <c r="AJ207" s="26"/>
      <c r="AK207" s="26"/>
      <c r="AL207" s="26"/>
      <c r="AM207" s="26"/>
      <c r="AN207" s="26"/>
      <c r="AO207" s="26"/>
      <c r="AP207" s="26"/>
      <c r="AQ207" s="26"/>
      <c r="AR207" s="26"/>
      <c r="AS207" s="26"/>
      <c r="AT207" s="26"/>
      <c r="AU207" s="26"/>
      <c r="AV207" s="26"/>
      <c r="AW207" s="26"/>
      <c r="AX207" s="26"/>
      <c r="AY207" s="26"/>
      <c r="AZ207" s="26"/>
      <c r="BA207" s="26"/>
      <c r="BB207" s="26"/>
      <c r="BC207" s="26"/>
      <c r="BD207" s="26"/>
      <c r="BE207" s="26"/>
      <c r="BF207" s="26"/>
      <c r="BG207" s="26"/>
      <c r="BH207" s="26"/>
      <c r="BI207" s="26"/>
      <c r="BJ207" s="26"/>
      <c r="BK207" s="26"/>
      <c r="BL207" s="26"/>
      <c r="BM207" s="26"/>
      <c r="BN207" s="26"/>
      <c r="BO207" s="26"/>
      <c r="BP207" s="26"/>
      <c r="BQ207" s="26"/>
      <c r="BR207" s="26"/>
      <c r="BS207" s="26"/>
      <c r="BT207" s="26"/>
      <c r="BU207" s="26"/>
      <c r="BV207" s="26"/>
      <c r="BW207" s="26"/>
      <c r="BX207" s="26"/>
      <c r="BY207" s="26"/>
      <c r="BZ207" s="26"/>
      <c r="CA207" s="26"/>
      <c r="CB207" s="26"/>
      <c r="CC207" s="26"/>
    </row>
    <row r="208" spans="2:81" x14ac:dyDescent="0.2">
      <c r="B208" s="26"/>
      <c r="C208" s="26"/>
      <c r="D208" s="26"/>
      <c r="E208" s="26"/>
      <c r="F208" s="26"/>
      <c r="G208" s="26"/>
      <c r="H208" s="26"/>
      <c r="I208" s="26"/>
      <c r="J208" s="26"/>
      <c r="K208" s="26"/>
      <c r="L208" s="26"/>
      <c r="M208" s="26"/>
      <c r="N208" s="26"/>
      <c r="O208" s="26"/>
      <c r="P208" s="26"/>
      <c r="Q208" s="26"/>
      <c r="R208" s="26"/>
      <c r="S208" s="26"/>
      <c r="T208" s="26"/>
      <c r="U208" s="26"/>
      <c r="V208" s="26"/>
      <c r="W208" s="26"/>
      <c r="X208" s="26"/>
      <c r="Y208" s="26"/>
      <c r="Z208" s="26"/>
      <c r="AA208" s="26"/>
      <c r="AB208" s="26"/>
      <c r="AC208" s="26"/>
      <c r="AD208" s="26"/>
      <c r="AE208" s="26"/>
      <c r="AF208" s="26"/>
      <c r="AG208" s="26"/>
      <c r="AH208" s="26"/>
      <c r="AI208" s="26"/>
      <c r="AJ208" s="26"/>
      <c r="AK208" s="26"/>
      <c r="AL208" s="26"/>
      <c r="AM208" s="26"/>
      <c r="AN208" s="26"/>
      <c r="AO208" s="26"/>
      <c r="AP208" s="26"/>
      <c r="AQ208" s="26"/>
      <c r="AR208" s="26"/>
      <c r="AS208" s="26"/>
      <c r="AT208" s="26"/>
      <c r="AU208" s="26"/>
      <c r="AV208" s="26"/>
      <c r="AW208" s="26"/>
      <c r="AX208" s="26"/>
      <c r="AY208" s="26"/>
      <c r="AZ208" s="26"/>
      <c r="BA208" s="26"/>
      <c r="BB208" s="26"/>
      <c r="BC208" s="26"/>
      <c r="BD208" s="26"/>
      <c r="BE208" s="26"/>
      <c r="BF208" s="26"/>
      <c r="BG208" s="26"/>
      <c r="BH208" s="26"/>
      <c r="BI208" s="26"/>
      <c r="BJ208" s="26"/>
      <c r="BK208" s="26"/>
      <c r="BL208" s="26"/>
      <c r="BM208" s="26"/>
      <c r="BN208" s="26"/>
      <c r="BO208" s="26"/>
      <c r="BP208" s="26"/>
      <c r="BQ208" s="26"/>
      <c r="BR208" s="26"/>
      <c r="BS208" s="26"/>
      <c r="BT208" s="26"/>
      <c r="BU208" s="26"/>
      <c r="BV208" s="26"/>
      <c r="BW208" s="26"/>
      <c r="BX208" s="26"/>
      <c r="BY208" s="26"/>
      <c r="BZ208" s="26"/>
      <c r="CA208" s="26"/>
      <c r="CB208" s="26"/>
      <c r="CC208" s="26"/>
    </row>
    <row r="209" spans="2:81" x14ac:dyDescent="0.2">
      <c r="B209" s="26"/>
      <c r="C209" s="26"/>
      <c r="D209" s="26"/>
      <c r="E209" s="26"/>
      <c r="F209" s="26"/>
      <c r="G209" s="26"/>
      <c r="H209" s="26"/>
      <c r="I209" s="26"/>
      <c r="J209" s="26"/>
      <c r="K209" s="26"/>
      <c r="L209" s="26"/>
      <c r="M209" s="26"/>
      <c r="N209" s="26"/>
      <c r="O209" s="26"/>
      <c r="P209" s="26"/>
      <c r="Q209" s="26"/>
      <c r="R209" s="26"/>
      <c r="S209" s="26"/>
      <c r="T209" s="26"/>
      <c r="U209" s="26"/>
      <c r="V209" s="26"/>
      <c r="W209" s="26"/>
      <c r="X209" s="26"/>
      <c r="Y209" s="26"/>
      <c r="Z209" s="26"/>
      <c r="AA209" s="26"/>
      <c r="AB209" s="26"/>
      <c r="AC209" s="26"/>
      <c r="AD209" s="26"/>
      <c r="AE209" s="26"/>
      <c r="AF209" s="26"/>
      <c r="AG209" s="26"/>
      <c r="AH209" s="26"/>
      <c r="AI209" s="26"/>
      <c r="AJ209" s="26"/>
      <c r="AK209" s="26"/>
      <c r="AL209" s="26"/>
      <c r="AM209" s="26"/>
      <c r="AN209" s="26"/>
      <c r="AO209" s="26"/>
      <c r="AP209" s="26"/>
      <c r="AQ209" s="26"/>
      <c r="AR209" s="26"/>
      <c r="AS209" s="26"/>
      <c r="AT209" s="26"/>
      <c r="AU209" s="26"/>
      <c r="AV209" s="26"/>
      <c r="AW209" s="26"/>
      <c r="AX209" s="26"/>
      <c r="AY209" s="26"/>
      <c r="AZ209" s="26"/>
      <c r="BA209" s="26"/>
      <c r="BB209" s="26"/>
      <c r="BC209" s="26"/>
      <c r="BD209" s="26"/>
      <c r="BE209" s="26"/>
      <c r="BF209" s="26"/>
      <c r="BG209" s="26"/>
      <c r="BH209" s="26"/>
      <c r="BI209" s="26"/>
      <c r="BJ209" s="26"/>
      <c r="BK209" s="26"/>
      <c r="BL209" s="26"/>
      <c r="BM209" s="26"/>
      <c r="BN209" s="26"/>
      <c r="BO209" s="26"/>
      <c r="BP209" s="26"/>
      <c r="BQ209" s="26"/>
      <c r="BR209" s="26"/>
      <c r="BS209" s="26"/>
      <c r="BT209" s="26"/>
      <c r="BU209" s="26"/>
      <c r="BV209" s="26"/>
      <c r="BW209" s="26"/>
      <c r="BX209" s="26"/>
      <c r="BY209" s="26"/>
      <c r="BZ209" s="26"/>
      <c r="CA209" s="26"/>
      <c r="CB209" s="26"/>
      <c r="CC209" s="26"/>
    </row>
    <row r="210" spans="2:81" x14ac:dyDescent="0.2">
      <c r="B210" s="26"/>
      <c r="C210" s="26"/>
      <c r="D210" s="26"/>
      <c r="E210" s="26"/>
      <c r="F210" s="26"/>
      <c r="G210" s="26"/>
      <c r="H210" s="26"/>
      <c r="I210" s="26"/>
      <c r="J210" s="26"/>
      <c r="K210" s="26"/>
      <c r="L210" s="26"/>
      <c r="M210" s="26"/>
      <c r="N210" s="26"/>
      <c r="O210" s="26"/>
      <c r="P210" s="26"/>
      <c r="Q210" s="26"/>
      <c r="R210" s="26"/>
      <c r="S210" s="26"/>
      <c r="T210" s="26"/>
      <c r="U210" s="26"/>
      <c r="V210" s="26"/>
      <c r="W210" s="26"/>
      <c r="X210" s="26"/>
      <c r="Y210" s="26"/>
      <c r="Z210" s="26"/>
      <c r="AA210" s="26"/>
      <c r="AB210" s="26"/>
      <c r="AC210" s="26"/>
      <c r="AD210" s="26"/>
      <c r="AE210" s="26"/>
      <c r="AF210" s="26"/>
      <c r="AG210" s="26"/>
      <c r="AH210" s="26"/>
      <c r="AI210" s="26"/>
      <c r="AJ210" s="26"/>
      <c r="AK210" s="26"/>
      <c r="AL210" s="26"/>
      <c r="AM210" s="26"/>
      <c r="AN210" s="26"/>
      <c r="AO210" s="26"/>
      <c r="AP210" s="26"/>
      <c r="AQ210" s="26"/>
      <c r="AR210" s="26"/>
      <c r="AS210" s="26"/>
      <c r="AT210" s="26"/>
      <c r="AU210" s="26"/>
      <c r="AV210" s="26"/>
      <c r="AW210" s="26"/>
      <c r="AX210" s="26"/>
      <c r="AY210" s="26"/>
      <c r="AZ210" s="26"/>
      <c r="BA210" s="26"/>
      <c r="BB210" s="26"/>
      <c r="BC210" s="26"/>
      <c r="BD210" s="26"/>
      <c r="BE210" s="26"/>
      <c r="BF210" s="26"/>
      <c r="BG210" s="26"/>
      <c r="BH210" s="26"/>
      <c r="BI210" s="26"/>
      <c r="BJ210" s="26"/>
      <c r="BK210" s="26"/>
      <c r="BL210" s="26"/>
      <c r="BM210" s="26"/>
      <c r="BN210" s="26"/>
      <c r="BO210" s="26"/>
      <c r="BP210" s="26"/>
      <c r="BQ210" s="26"/>
      <c r="BR210" s="26"/>
      <c r="BS210" s="26"/>
      <c r="BT210" s="26"/>
      <c r="BU210" s="26"/>
      <c r="BV210" s="26"/>
      <c r="BW210" s="26"/>
      <c r="BX210" s="26"/>
      <c r="BY210" s="26"/>
      <c r="BZ210" s="26"/>
      <c r="CA210" s="26"/>
      <c r="CB210" s="26"/>
      <c r="CC210" s="26"/>
    </row>
    <row r="211" spans="2:81" x14ac:dyDescent="0.2">
      <c r="B211" s="26"/>
      <c r="C211" s="26"/>
      <c r="D211" s="26"/>
      <c r="E211" s="26"/>
      <c r="F211" s="26"/>
      <c r="G211" s="26"/>
      <c r="H211" s="26"/>
      <c r="I211" s="26"/>
      <c r="J211" s="26"/>
      <c r="K211" s="26"/>
      <c r="L211" s="26"/>
      <c r="M211" s="26"/>
      <c r="N211" s="26"/>
      <c r="O211" s="26"/>
      <c r="P211" s="26"/>
      <c r="Q211" s="26"/>
      <c r="R211" s="26"/>
      <c r="S211" s="26"/>
      <c r="T211" s="26"/>
      <c r="U211" s="26"/>
      <c r="V211" s="26"/>
      <c r="W211" s="26"/>
      <c r="X211" s="26"/>
      <c r="Y211" s="26"/>
      <c r="Z211" s="26"/>
      <c r="AA211" s="26"/>
      <c r="AB211" s="26"/>
      <c r="AC211" s="26"/>
      <c r="AD211" s="26"/>
      <c r="AE211" s="26"/>
      <c r="AF211" s="26"/>
      <c r="AG211" s="26"/>
      <c r="AH211" s="26"/>
      <c r="AI211" s="26"/>
      <c r="AJ211" s="26"/>
      <c r="AK211" s="26"/>
      <c r="AL211" s="26"/>
      <c r="AM211" s="26"/>
      <c r="AN211" s="26"/>
      <c r="AO211" s="26"/>
      <c r="AP211" s="26"/>
      <c r="AQ211" s="26"/>
      <c r="AR211" s="26"/>
      <c r="AS211" s="26"/>
      <c r="AT211" s="26"/>
      <c r="AU211" s="26"/>
      <c r="AV211" s="26"/>
      <c r="AW211" s="26"/>
      <c r="AX211" s="26"/>
      <c r="AY211" s="26"/>
      <c r="AZ211" s="26"/>
      <c r="BA211" s="26"/>
      <c r="BB211" s="26"/>
      <c r="BC211" s="26"/>
      <c r="BD211" s="26"/>
      <c r="BE211" s="26"/>
      <c r="BF211" s="26"/>
      <c r="BG211" s="26"/>
      <c r="BH211" s="26"/>
      <c r="BI211" s="26"/>
      <c r="BJ211" s="26"/>
      <c r="BK211" s="26"/>
      <c r="BL211" s="26"/>
      <c r="BM211" s="26"/>
      <c r="BN211" s="26"/>
      <c r="BO211" s="26"/>
      <c r="BP211" s="26"/>
      <c r="BQ211" s="26"/>
      <c r="BR211" s="26"/>
      <c r="BS211" s="26"/>
      <c r="BT211" s="26"/>
      <c r="BU211" s="26"/>
      <c r="BV211" s="26"/>
      <c r="BW211" s="26"/>
      <c r="BX211" s="26"/>
      <c r="BY211" s="26"/>
      <c r="BZ211" s="26"/>
      <c r="CA211" s="26"/>
      <c r="CB211" s="26"/>
      <c r="CC211" s="26"/>
    </row>
    <row r="212" spans="2:81" x14ac:dyDescent="0.2">
      <c r="B212" s="26"/>
      <c r="C212" s="26"/>
      <c r="D212" s="26"/>
      <c r="E212" s="26"/>
      <c r="F212" s="26"/>
      <c r="G212" s="26"/>
      <c r="H212" s="26"/>
      <c r="I212" s="26"/>
      <c r="J212" s="26"/>
      <c r="K212" s="26"/>
      <c r="L212" s="26"/>
      <c r="M212" s="26"/>
      <c r="N212" s="26"/>
      <c r="O212" s="26"/>
      <c r="P212" s="26"/>
      <c r="Q212" s="26"/>
      <c r="R212" s="26"/>
      <c r="S212" s="26"/>
      <c r="T212" s="26"/>
      <c r="U212" s="26"/>
      <c r="V212" s="26"/>
      <c r="W212" s="26"/>
      <c r="X212" s="26"/>
      <c r="Y212" s="26"/>
      <c r="Z212" s="26"/>
      <c r="AA212" s="26"/>
      <c r="AB212" s="26"/>
      <c r="AC212" s="26"/>
      <c r="AD212" s="26"/>
      <c r="AE212" s="26"/>
      <c r="AF212" s="26"/>
      <c r="AG212" s="26"/>
      <c r="AH212" s="26"/>
      <c r="AI212" s="26"/>
      <c r="AJ212" s="26"/>
      <c r="AK212" s="26"/>
      <c r="AL212" s="26"/>
      <c r="AM212" s="26"/>
      <c r="AN212" s="26"/>
      <c r="AO212" s="26"/>
      <c r="AP212" s="26"/>
      <c r="AQ212" s="26"/>
      <c r="AR212" s="26"/>
      <c r="AS212" s="26"/>
      <c r="AT212" s="26"/>
      <c r="AU212" s="26"/>
      <c r="AV212" s="26"/>
      <c r="AW212" s="26"/>
      <c r="AX212" s="26"/>
      <c r="AY212" s="26"/>
      <c r="AZ212" s="26"/>
      <c r="BA212" s="26"/>
      <c r="BB212" s="26"/>
      <c r="BC212" s="26"/>
      <c r="BD212" s="26"/>
      <c r="BE212" s="26"/>
      <c r="BF212" s="26"/>
      <c r="BG212" s="26"/>
      <c r="BH212" s="26"/>
      <c r="BI212" s="26"/>
      <c r="BJ212" s="26"/>
      <c r="BK212" s="26"/>
      <c r="BL212" s="26"/>
      <c r="BM212" s="26"/>
      <c r="BN212" s="26"/>
      <c r="BO212" s="26"/>
      <c r="BP212" s="26"/>
      <c r="BQ212" s="26"/>
      <c r="BR212" s="26"/>
      <c r="BS212" s="26"/>
      <c r="BT212" s="26"/>
      <c r="BU212" s="26"/>
      <c r="BV212" s="26"/>
      <c r="BW212" s="26"/>
      <c r="BX212" s="26"/>
      <c r="BY212" s="26"/>
      <c r="BZ212" s="26"/>
      <c r="CA212" s="26"/>
      <c r="CB212" s="26"/>
      <c r="CC212" s="26"/>
    </row>
    <row r="213" spans="2:81" x14ac:dyDescent="0.2">
      <c r="B213" s="26"/>
      <c r="C213" s="26"/>
      <c r="D213" s="26"/>
      <c r="E213" s="26"/>
      <c r="F213" s="26"/>
      <c r="G213" s="26"/>
      <c r="H213" s="26"/>
      <c r="I213" s="26"/>
      <c r="J213" s="26"/>
      <c r="K213" s="26"/>
      <c r="L213" s="26"/>
      <c r="M213" s="26"/>
      <c r="N213" s="26"/>
      <c r="O213" s="26"/>
      <c r="P213" s="26"/>
      <c r="Q213" s="26"/>
      <c r="R213" s="26"/>
      <c r="S213" s="26"/>
      <c r="T213" s="26"/>
      <c r="U213" s="26"/>
      <c r="V213" s="26"/>
      <c r="W213" s="26"/>
      <c r="X213" s="26"/>
      <c r="Y213" s="26"/>
      <c r="Z213" s="26"/>
      <c r="AA213" s="26"/>
      <c r="AB213" s="26"/>
      <c r="AC213" s="26"/>
      <c r="AD213" s="26"/>
      <c r="AE213" s="26"/>
      <c r="AF213" s="26"/>
      <c r="AG213" s="26"/>
      <c r="AH213" s="26"/>
      <c r="AI213" s="26"/>
      <c r="AJ213" s="26"/>
      <c r="AK213" s="26"/>
      <c r="AL213" s="26"/>
      <c r="AM213" s="26"/>
      <c r="AN213" s="26"/>
      <c r="AO213" s="26"/>
      <c r="AP213" s="26"/>
      <c r="AQ213" s="26"/>
      <c r="AR213" s="26"/>
      <c r="AS213" s="26"/>
      <c r="AT213" s="26"/>
      <c r="AU213" s="26"/>
      <c r="AV213" s="26"/>
      <c r="AW213" s="26"/>
      <c r="AX213" s="26"/>
      <c r="AY213" s="26"/>
      <c r="AZ213" s="26"/>
      <c r="BA213" s="26"/>
      <c r="BB213" s="26"/>
      <c r="BC213" s="26"/>
      <c r="BD213" s="26"/>
      <c r="BE213" s="26"/>
      <c r="BF213" s="26"/>
      <c r="BG213" s="26"/>
      <c r="BH213" s="26"/>
      <c r="BI213" s="26"/>
      <c r="BJ213" s="26"/>
      <c r="BK213" s="26"/>
      <c r="BL213" s="26"/>
      <c r="BM213" s="26"/>
      <c r="BN213" s="26"/>
      <c r="BO213" s="26"/>
      <c r="BP213" s="26"/>
      <c r="BQ213" s="26"/>
      <c r="BR213" s="26"/>
      <c r="BS213" s="26"/>
      <c r="BT213" s="26"/>
      <c r="BU213" s="26"/>
      <c r="BV213" s="26"/>
      <c r="BW213" s="26"/>
      <c r="BX213" s="26"/>
      <c r="BY213" s="26"/>
      <c r="BZ213" s="26"/>
      <c r="CA213" s="26"/>
      <c r="CB213" s="26"/>
      <c r="CC213" s="26"/>
    </row>
    <row r="214" spans="2:81" x14ac:dyDescent="0.2">
      <c r="B214" s="26"/>
      <c r="C214" s="26"/>
      <c r="D214" s="26"/>
      <c r="E214" s="26"/>
      <c r="F214" s="26"/>
      <c r="G214" s="26"/>
      <c r="H214" s="26"/>
      <c r="I214" s="26"/>
      <c r="J214" s="26"/>
      <c r="K214" s="26"/>
      <c r="L214" s="26"/>
      <c r="M214" s="26"/>
      <c r="N214" s="26"/>
      <c r="O214" s="26"/>
      <c r="P214" s="26"/>
      <c r="Q214" s="26"/>
      <c r="R214" s="26"/>
      <c r="S214" s="26"/>
      <c r="T214" s="26"/>
      <c r="U214" s="26"/>
      <c r="V214" s="26"/>
      <c r="W214" s="26"/>
      <c r="X214" s="26"/>
      <c r="Y214" s="26"/>
      <c r="Z214" s="26"/>
      <c r="AA214" s="26"/>
      <c r="AB214" s="26"/>
      <c r="AC214" s="26"/>
      <c r="AD214" s="26"/>
      <c r="AE214" s="26"/>
      <c r="AF214" s="26"/>
      <c r="AG214" s="26"/>
      <c r="AH214" s="26"/>
      <c r="AI214" s="26"/>
      <c r="AJ214" s="26"/>
      <c r="AK214" s="26"/>
      <c r="AL214" s="26"/>
      <c r="AM214" s="26"/>
      <c r="AN214" s="26"/>
      <c r="AO214" s="26"/>
      <c r="AP214" s="26"/>
      <c r="AQ214" s="26"/>
      <c r="AR214" s="26"/>
      <c r="AS214" s="26"/>
      <c r="AT214" s="26"/>
      <c r="AU214" s="26"/>
      <c r="AV214" s="26"/>
      <c r="AW214" s="26"/>
      <c r="AX214" s="26"/>
      <c r="AY214" s="26"/>
      <c r="AZ214" s="26"/>
      <c r="BA214" s="26"/>
      <c r="BB214" s="26"/>
      <c r="BC214" s="26"/>
      <c r="BD214" s="26"/>
      <c r="BE214" s="26"/>
      <c r="BF214" s="26"/>
      <c r="BG214" s="26"/>
      <c r="BH214" s="26"/>
      <c r="BI214" s="26"/>
      <c r="BJ214" s="26"/>
      <c r="BK214" s="26"/>
      <c r="BL214" s="26"/>
      <c r="BM214" s="26"/>
      <c r="BN214" s="26"/>
      <c r="BO214" s="26"/>
      <c r="BP214" s="26"/>
      <c r="BQ214" s="26"/>
      <c r="BR214" s="26"/>
      <c r="BS214" s="26"/>
      <c r="BT214" s="26"/>
      <c r="BU214" s="26"/>
      <c r="BV214" s="26"/>
      <c r="BW214" s="26"/>
      <c r="BX214" s="26"/>
      <c r="BY214" s="26"/>
      <c r="BZ214" s="26"/>
      <c r="CA214" s="26"/>
      <c r="CB214" s="26"/>
      <c r="CC214" s="26"/>
    </row>
    <row r="215" spans="2:81" x14ac:dyDescent="0.2">
      <c r="B215" s="26"/>
      <c r="C215" s="26"/>
      <c r="D215" s="26"/>
      <c r="E215" s="26"/>
      <c r="F215" s="26"/>
      <c r="G215" s="26"/>
      <c r="H215" s="26"/>
      <c r="I215" s="26"/>
      <c r="J215" s="26"/>
      <c r="K215" s="26"/>
      <c r="L215" s="26"/>
      <c r="M215" s="26"/>
      <c r="N215" s="26"/>
      <c r="O215" s="26"/>
      <c r="P215" s="26"/>
      <c r="Q215" s="26"/>
      <c r="R215" s="26"/>
      <c r="S215" s="26"/>
      <c r="T215" s="26"/>
      <c r="U215" s="26"/>
      <c r="V215" s="26"/>
      <c r="W215" s="26"/>
      <c r="X215" s="26"/>
      <c r="Y215" s="26"/>
      <c r="Z215" s="26"/>
      <c r="AA215" s="26"/>
      <c r="AB215" s="26"/>
      <c r="AC215" s="26"/>
      <c r="AD215" s="26"/>
      <c r="AE215" s="26"/>
      <c r="AF215" s="26"/>
      <c r="AG215" s="26"/>
      <c r="AH215" s="26"/>
      <c r="AI215" s="26"/>
      <c r="AJ215" s="26"/>
      <c r="AK215" s="26"/>
      <c r="AL215" s="26"/>
      <c r="AM215" s="26"/>
      <c r="AN215" s="26"/>
      <c r="AO215" s="26"/>
      <c r="AP215" s="26"/>
      <c r="AQ215" s="26"/>
      <c r="AR215" s="26"/>
      <c r="AS215" s="26"/>
      <c r="AT215" s="26"/>
      <c r="AU215" s="26"/>
      <c r="AV215" s="26"/>
      <c r="AW215" s="26"/>
      <c r="AX215" s="26"/>
      <c r="AY215" s="26"/>
      <c r="AZ215" s="26"/>
      <c r="BA215" s="26"/>
      <c r="BB215" s="26"/>
      <c r="BC215" s="26"/>
      <c r="BD215" s="26"/>
      <c r="BE215" s="26"/>
      <c r="BF215" s="26"/>
      <c r="BG215" s="26"/>
      <c r="BH215" s="26"/>
      <c r="BI215" s="26"/>
      <c r="BJ215" s="26"/>
      <c r="BK215" s="26"/>
      <c r="BL215" s="26"/>
      <c r="BM215" s="26"/>
      <c r="BN215" s="26"/>
      <c r="BO215" s="26"/>
      <c r="BP215" s="26"/>
      <c r="BQ215" s="26"/>
      <c r="BR215" s="26"/>
      <c r="BS215" s="26"/>
      <c r="BT215" s="26"/>
      <c r="BU215" s="26"/>
      <c r="BV215" s="26"/>
      <c r="BW215" s="26"/>
      <c r="BX215" s="26"/>
      <c r="BY215" s="26"/>
      <c r="BZ215" s="26"/>
      <c r="CA215" s="26"/>
      <c r="CB215" s="26"/>
      <c r="CC215" s="26"/>
    </row>
    <row r="216" spans="2:81" x14ac:dyDescent="0.2">
      <c r="B216" s="26"/>
      <c r="C216" s="26"/>
      <c r="D216" s="26"/>
      <c r="E216" s="26"/>
      <c r="F216" s="26"/>
      <c r="G216" s="26"/>
      <c r="H216" s="26"/>
      <c r="I216" s="26"/>
      <c r="J216" s="26"/>
      <c r="K216" s="26"/>
      <c r="L216" s="26"/>
      <c r="M216" s="26"/>
      <c r="N216" s="26"/>
      <c r="O216" s="26"/>
      <c r="P216" s="26"/>
      <c r="Q216" s="26"/>
      <c r="R216" s="26"/>
      <c r="S216" s="26"/>
      <c r="T216" s="26"/>
      <c r="U216" s="26"/>
      <c r="V216" s="26"/>
      <c r="W216" s="26"/>
      <c r="X216" s="26"/>
      <c r="Y216" s="26"/>
      <c r="Z216" s="26"/>
      <c r="AA216" s="26"/>
      <c r="AB216" s="26"/>
      <c r="AC216" s="26"/>
      <c r="AD216" s="26"/>
      <c r="AE216" s="26"/>
      <c r="AF216" s="26"/>
      <c r="AG216" s="26"/>
      <c r="AH216" s="26"/>
      <c r="AI216" s="26"/>
      <c r="AJ216" s="26"/>
      <c r="AK216" s="26"/>
      <c r="AL216" s="26"/>
      <c r="AM216" s="26"/>
      <c r="AN216" s="26"/>
      <c r="AO216" s="26"/>
      <c r="AP216" s="26"/>
      <c r="AQ216" s="26"/>
      <c r="AR216" s="26"/>
      <c r="AS216" s="26"/>
      <c r="AT216" s="26"/>
      <c r="AU216" s="26"/>
      <c r="AV216" s="26"/>
      <c r="AW216" s="26"/>
      <c r="AX216" s="26"/>
      <c r="AY216" s="26"/>
      <c r="AZ216" s="26"/>
      <c r="BA216" s="26"/>
      <c r="BB216" s="26"/>
      <c r="BC216" s="26"/>
      <c r="BD216" s="26"/>
      <c r="BE216" s="26"/>
      <c r="BF216" s="26"/>
      <c r="BG216" s="26"/>
      <c r="BH216" s="26"/>
      <c r="BI216" s="26"/>
      <c r="BJ216" s="26"/>
      <c r="BK216" s="26"/>
      <c r="BL216" s="26"/>
      <c r="BM216" s="26"/>
      <c r="BN216" s="26"/>
      <c r="BO216" s="26"/>
      <c r="BP216" s="26"/>
      <c r="BQ216" s="26"/>
      <c r="BR216" s="26"/>
      <c r="BS216" s="26"/>
      <c r="BT216" s="26"/>
      <c r="BU216" s="26"/>
      <c r="BV216" s="26"/>
      <c r="BW216" s="26"/>
      <c r="BX216" s="26"/>
      <c r="BY216" s="26"/>
      <c r="BZ216" s="26"/>
      <c r="CA216" s="26"/>
      <c r="CB216" s="26"/>
      <c r="CC216" s="26"/>
    </row>
    <row r="217" spans="2:81" x14ac:dyDescent="0.2">
      <c r="B217" s="26"/>
      <c r="C217" s="26"/>
      <c r="D217" s="26"/>
      <c r="E217" s="26"/>
      <c r="F217" s="26"/>
      <c r="G217" s="26"/>
      <c r="H217" s="26"/>
      <c r="I217" s="26"/>
      <c r="J217" s="26"/>
      <c r="K217" s="26"/>
      <c r="L217" s="26"/>
      <c r="M217" s="26"/>
      <c r="N217" s="26"/>
      <c r="O217" s="26"/>
      <c r="P217" s="26"/>
      <c r="Q217" s="26"/>
      <c r="R217" s="26"/>
      <c r="S217" s="26"/>
      <c r="T217" s="26"/>
      <c r="U217" s="26"/>
      <c r="V217" s="26"/>
      <c r="W217" s="26"/>
      <c r="X217" s="26"/>
      <c r="Y217" s="26"/>
      <c r="Z217" s="26"/>
      <c r="AA217" s="26"/>
      <c r="AB217" s="26"/>
      <c r="AC217" s="26"/>
      <c r="AD217" s="26"/>
      <c r="AE217" s="26"/>
      <c r="AF217" s="26"/>
      <c r="AG217" s="26"/>
      <c r="AH217" s="26"/>
      <c r="AI217" s="26"/>
      <c r="AJ217" s="26"/>
      <c r="AK217" s="26"/>
      <c r="AL217" s="26"/>
      <c r="AM217" s="26"/>
      <c r="AN217" s="26"/>
      <c r="AO217" s="26"/>
      <c r="AP217" s="26"/>
      <c r="AQ217" s="26"/>
      <c r="AR217" s="26"/>
      <c r="AS217" s="26"/>
      <c r="AT217" s="26"/>
      <c r="AU217" s="26"/>
      <c r="AV217" s="26"/>
      <c r="AW217" s="26"/>
      <c r="AX217" s="26"/>
      <c r="AY217" s="26"/>
      <c r="AZ217" s="26"/>
      <c r="BA217" s="26"/>
      <c r="BB217" s="26"/>
      <c r="BC217" s="26"/>
      <c r="BD217" s="26"/>
      <c r="BE217" s="26"/>
      <c r="BF217" s="26"/>
      <c r="BG217" s="26"/>
      <c r="BH217" s="26"/>
      <c r="BI217" s="26"/>
      <c r="BJ217" s="26"/>
      <c r="BK217" s="26"/>
      <c r="BL217" s="26"/>
      <c r="BM217" s="26"/>
      <c r="BN217" s="26"/>
      <c r="BO217" s="26"/>
      <c r="BP217" s="26"/>
      <c r="BQ217" s="26"/>
      <c r="BR217" s="26"/>
      <c r="BS217" s="26"/>
      <c r="BT217" s="26"/>
      <c r="BU217" s="26"/>
      <c r="BV217" s="26"/>
      <c r="BW217" s="26"/>
      <c r="BX217" s="26"/>
      <c r="BY217" s="26"/>
      <c r="BZ217" s="26"/>
      <c r="CA217" s="26"/>
      <c r="CB217" s="26"/>
      <c r="CC217" s="26"/>
    </row>
    <row r="218" spans="2:81" x14ac:dyDescent="0.2">
      <c r="B218" s="26"/>
      <c r="C218" s="26"/>
      <c r="D218" s="26"/>
      <c r="E218" s="26"/>
      <c r="F218" s="26"/>
      <c r="G218" s="26"/>
      <c r="H218" s="26"/>
      <c r="I218" s="26"/>
      <c r="J218" s="26"/>
      <c r="K218" s="26"/>
      <c r="L218" s="26"/>
      <c r="M218" s="26"/>
      <c r="N218" s="26"/>
      <c r="O218" s="26"/>
      <c r="P218" s="26"/>
      <c r="Q218" s="26"/>
      <c r="R218" s="26"/>
      <c r="S218" s="26"/>
      <c r="T218" s="26"/>
      <c r="U218" s="26"/>
      <c r="V218" s="26"/>
      <c r="W218" s="26"/>
      <c r="X218" s="26"/>
      <c r="Y218" s="26"/>
      <c r="Z218" s="26"/>
      <c r="AA218" s="26"/>
      <c r="AB218" s="26"/>
      <c r="AC218" s="26"/>
      <c r="AD218" s="26"/>
      <c r="AE218" s="26"/>
      <c r="AF218" s="26"/>
      <c r="AG218" s="26"/>
      <c r="AH218" s="26"/>
      <c r="AI218" s="26"/>
      <c r="AJ218" s="26"/>
      <c r="AK218" s="26"/>
      <c r="AL218" s="26"/>
      <c r="AM218" s="26"/>
      <c r="AN218" s="26"/>
      <c r="AO218" s="26"/>
      <c r="AP218" s="26"/>
      <c r="AQ218" s="26"/>
      <c r="AR218" s="26"/>
      <c r="AS218" s="26"/>
      <c r="AT218" s="26"/>
      <c r="AU218" s="26"/>
      <c r="AV218" s="26"/>
      <c r="AW218" s="26"/>
      <c r="AX218" s="26"/>
      <c r="AY218" s="26"/>
      <c r="AZ218" s="26"/>
      <c r="BA218" s="26"/>
      <c r="BB218" s="26"/>
      <c r="BC218" s="26"/>
      <c r="BD218" s="26"/>
      <c r="BE218" s="26"/>
      <c r="BF218" s="26"/>
      <c r="BG218" s="26"/>
      <c r="BH218" s="26"/>
      <c r="BI218" s="26"/>
      <c r="BJ218" s="26"/>
      <c r="BK218" s="26"/>
      <c r="BL218" s="26"/>
      <c r="BM218" s="26"/>
      <c r="BN218" s="26"/>
      <c r="BO218" s="26"/>
      <c r="BP218" s="26"/>
      <c r="BQ218" s="26"/>
      <c r="BR218" s="26"/>
      <c r="BS218" s="26"/>
      <c r="BT218" s="26"/>
      <c r="BU218" s="26"/>
      <c r="BV218" s="26"/>
      <c r="BW218" s="26"/>
      <c r="BX218" s="26"/>
      <c r="BY218" s="26"/>
      <c r="BZ218" s="26"/>
      <c r="CA218" s="26"/>
      <c r="CB218" s="26"/>
      <c r="CC218" s="26"/>
    </row>
    <row r="219" spans="2:81" x14ac:dyDescent="0.2">
      <c r="B219" s="26"/>
      <c r="C219" s="26"/>
      <c r="D219" s="26"/>
      <c r="E219" s="26"/>
      <c r="F219" s="26"/>
      <c r="G219" s="26"/>
      <c r="H219" s="26"/>
      <c r="I219" s="26"/>
      <c r="J219" s="26"/>
      <c r="K219" s="26"/>
      <c r="L219" s="26"/>
      <c r="M219" s="26"/>
      <c r="N219" s="26"/>
      <c r="O219" s="26"/>
      <c r="P219" s="26"/>
      <c r="Q219" s="26"/>
      <c r="R219" s="26"/>
      <c r="S219" s="26"/>
      <c r="T219" s="26"/>
      <c r="U219" s="26"/>
      <c r="V219" s="26"/>
      <c r="W219" s="26"/>
      <c r="X219" s="26"/>
      <c r="Y219" s="26"/>
      <c r="Z219" s="26"/>
      <c r="AA219" s="26"/>
      <c r="AB219" s="26"/>
      <c r="AC219" s="26"/>
      <c r="AD219" s="26"/>
      <c r="AE219" s="26"/>
      <c r="AF219" s="26"/>
      <c r="AG219" s="26"/>
      <c r="AH219" s="26"/>
      <c r="AI219" s="26"/>
      <c r="AJ219" s="26"/>
      <c r="AK219" s="26"/>
      <c r="AL219" s="26"/>
      <c r="AM219" s="26"/>
      <c r="AN219" s="26"/>
      <c r="AO219" s="26"/>
      <c r="AP219" s="26"/>
      <c r="AQ219" s="26"/>
      <c r="AR219" s="26"/>
      <c r="AS219" s="26"/>
      <c r="AT219" s="26"/>
      <c r="AU219" s="26"/>
      <c r="AV219" s="26"/>
      <c r="AW219" s="26"/>
      <c r="AX219" s="26"/>
      <c r="AY219" s="26"/>
      <c r="AZ219" s="26"/>
      <c r="BA219" s="26"/>
      <c r="BB219" s="26"/>
      <c r="BC219" s="26"/>
      <c r="BD219" s="26"/>
      <c r="BE219" s="26"/>
      <c r="BF219" s="26"/>
      <c r="BG219" s="26"/>
      <c r="BH219" s="26"/>
      <c r="BI219" s="26"/>
      <c r="BJ219" s="26"/>
      <c r="BK219" s="26"/>
      <c r="BL219" s="26"/>
      <c r="BM219" s="26"/>
      <c r="BN219" s="26"/>
      <c r="BO219" s="26"/>
      <c r="BP219" s="26"/>
      <c r="BQ219" s="26"/>
      <c r="BR219" s="26"/>
      <c r="BS219" s="26"/>
      <c r="BT219" s="26"/>
      <c r="BU219" s="26"/>
      <c r="BV219" s="26"/>
      <c r="BW219" s="26"/>
      <c r="BX219" s="26"/>
      <c r="BY219" s="26"/>
      <c r="BZ219" s="26"/>
      <c r="CA219" s="26"/>
      <c r="CB219" s="26"/>
      <c r="CC219" s="26"/>
    </row>
    <row r="220" spans="2:81" x14ac:dyDescent="0.2">
      <c r="B220" s="26"/>
      <c r="C220" s="26"/>
      <c r="D220" s="26"/>
      <c r="E220" s="26"/>
      <c r="F220" s="26"/>
      <c r="G220" s="26"/>
      <c r="H220" s="26"/>
      <c r="I220" s="26"/>
      <c r="J220" s="26"/>
      <c r="K220" s="26"/>
      <c r="L220" s="26"/>
      <c r="M220" s="26"/>
      <c r="N220" s="26"/>
      <c r="O220" s="26"/>
      <c r="P220" s="26"/>
      <c r="Q220" s="26"/>
      <c r="R220" s="26"/>
      <c r="S220" s="26"/>
      <c r="T220" s="26"/>
      <c r="U220" s="26"/>
      <c r="V220" s="26"/>
      <c r="W220" s="26"/>
      <c r="X220" s="26"/>
      <c r="Y220" s="26"/>
      <c r="Z220" s="26"/>
      <c r="AA220" s="26"/>
      <c r="AB220" s="26"/>
      <c r="AC220" s="26"/>
      <c r="AD220" s="26"/>
      <c r="AE220" s="26"/>
      <c r="AF220" s="26"/>
      <c r="AG220" s="26"/>
      <c r="AH220" s="26"/>
      <c r="AI220" s="26"/>
      <c r="AJ220" s="26"/>
      <c r="AK220" s="26"/>
      <c r="AL220" s="26"/>
      <c r="AM220" s="26"/>
      <c r="AN220" s="26"/>
      <c r="AO220" s="26"/>
      <c r="AP220" s="26"/>
      <c r="AQ220" s="26"/>
      <c r="AR220" s="26"/>
      <c r="AS220" s="26"/>
      <c r="AT220" s="26"/>
      <c r="AU220" s="26"/>
      <c r="AV220" s="26"/>
      <c r="AW220" s="26"/>
      <c r="AX220" s="26"/>
      <c r="AY220" s="26"/>
      <c r="AZ220" s="26"/>
      <c r="BA220" s="26"/>
      <c r="BB220" s="26"/>
      <c r="BC220" s="26"/>
      <c r="BD220" s="26"/>
      <c r="BE220" s="26"/>
      <c r="BF220" s="26"/>
      <c r="BG220" s="26"/>
      <c r="BH220" s="26"/>
      <c r="BI220" s="26"/>
      <c r="BJ220" s="26"/>
      <c r="BK220" s="26"/>
      <c r="BL220" s="26"/>
      <c r="BM220" s="26"/>
      <c r="BN220" s="26"/>
      <c r="BO220" s="26"/>
      <c r="BP220" s="26"/>
      <c r="BQ220" s="26"/>
      <c r="BR220" s="26"/>
      <c r="BS220" s="26"/>
      <c r="BT220" s="26"/>
      <c r="BU220" s="26"/>
      <c r="BV220" s="26"/>
      <c r="BW220" s="26"/>
      <c r="BX220" s="26"/>
      <c r="BY220" s="26"/>
      <c r="BZ220" s="26"/>
      <c r="CA220" s="26"/>
      <c r="CB220" s="26"/>
      <c r="CC220" s="26"/>
    </row>
  </sheetData>
  <sheetProtection sheet="1" objects="1" scenarios="1"/>
  <phoneticPr fontId="3" type="noConversion"/>
  <pageMargins left="0.75" right="0.75" top="1" bottom="1" header="0.5" footer="0.5"/>
  <pageSetup paperSize="9" orientation="portrait"/>
  <headerFooter alignWithMargins="0"/>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4" tint="0.79998168889431442"/>
  </sheetPr>
  <dimension ref="A1:G50"/>
  <sheetViews>
    <sheetView zoomScale="80" zoomScaleNormal="80" zoomScalePageLayoutView="80" workbookViewId="0">
      <pane ySplit="1" topLeftCell="A2" activePane="bottomLeft" state="frozen"/>
      <selection activeCell="A51" sqref="A51"/>
      <selection pane="bottomLeft" activeCell="B2" sqref="A2:B50"/>
    </sheetView>
  </sheetViews>
  <sheetFormatPr defaultColWidth="9.140625" defaultRowHeight="11.25" x14ac:dyDescent="0.2"/>
  <cols>
    <col min="1" max="1" width="7" style="63" customWidth="1"/>
    <col min="2" max="2" width="14" style="66" customWidth="1"/>
    <col min="3" max="3" width="9" style="65" bestFit="1" customWidth="1"/>
    <col min="4" max="4" width="14" style="65" customWidth="1"/>
    <col min="5" max="7" width="10" style="68" customWidth="1"/>
    <col min="8" max="16384" width="9.140625" style="8"/>
  </cols>
  <sheetData>
    <row r="1" spans="1:7" ht="33.75" x14ac:dyDescent="0.2">
      <c r="A1" s="61" t="s">
        <v>941</v>
      </c>
      <c r="B1" s="62" t="s">
        <v>943</v>
      </c>
      <c r="C1" s="62" t="s">
        <v>942</v>
      </c>
      <c r="D1" s="62" t="s">
        <v>937</v>
      </c>
      <c r="E1" s="67" t="s">
        <v>938</v>
      </c>
      <c r="F1" s="67" t="s">
        <v>944</v>
      </c>
      <c r="G1" s="67" t="s">
        <v>989</v>
      </c>
    </row>
    <row r="2" spans="1:7" x14ac:dyDescent="0.2">
      <c r="A2" s="8" t="s">
        <v>1014</v>
      </c>
      <c r="B2" s="64"/>
      <c r="C2" s="64">
        <f>IF(OR('Tous les cas'!C4=0,'Tous les cas'!C4="-"),"",'Tous les cas'!C4)</f>
        <v>25781708</v>
      </c>
      <c r="D2" s="64" t="str">
        <f>IF(OR('Tous les cas'!B4=0,'Tous les cas'!B4="-"),"",'Tous les cas'!B4)</f>
        <v>AA, A.</v>
      </c>
      <c r="E2" s="48">
        <f>IF(OR('Tous les cas'!E4=0,'Tous les cas'!E4="-"),"",'Tous les cas'!E4)</f>
        <v>41373</v>
      </c>
      <c r="F2" s="48"/>
      <c r="G2" s="48">
        <f>IF(OR('Tous les cas'!H4=0,'Tous les cas'!H4="-"),"",'Tous les cas'!H4)</f>
        <v>41380</v>
      </c>
    </row>
    <row r="3" spans="1:7" x14ac:dyDescent="0.2">
      <c r="A3" s="8" t="s">
        <v>1015</v>
      </c>
      <c r="B3" s="64"/>
      <c r="C3" s="64">
        <f>IF(OR('Tous les cas'!C5=0,'Tous les cas'!C5="-"),"",'Tous les cas'!C5)</f>
        <v>25781732</v>
      </c>
      <c r="D3" s="64" t="str">
        <f>IF(OR('Tous les cas'!B5=0,'Tous les cas'!B5="-"),"",'Tous les cas'!B5)</f>
        <v>Ab, R.</v>
      </c>
      <c r="E3" s="48">
        <f>IF(OR('Tous les cas'!E5=0,'Tous les cas'!E5="-"),"",'Tous les cas'!E5)</f>
        <v>41375</v>
      </c>
      <c r="F3" s="48"/>
      <c r="G3" s="48"/>
    </row>
    <row r="4" spans="1:7" x14ac:dyDescent="0.2">
      <c r="A4" s="8" t="s">
        <v>1016</v>
      </c>
      <c r="B4" s="64"/>
      <c r="C4" s="64">
        <f>IF(OR('Tous les cas'!C6=0,'Tous les cas'!C6="-"),"",'Tous les cas'!C6)</f>
        <v>25781740</v>
      </c>
      <c r="D4" s="64" t="str">
        <f>IF(OR('Tous les cas'!B6=0,'Tous les cas'!B6="-"),"",'Tous les cas'!B6)</f>
        <v>AC, Y.</v>
      </c>
      <c r="E4" s="48">
        <f>IF(OR('Tous les cas'!E6=0,'Tous les cas'!E6="-"),"",'Tous les cas'!E6)</f>
        <v>41373</v>
      </c>
      <c r="F4" s="48"/>
      <c r="G4" s="48">
        <f>IF(OR('Tous les cas'!H6=0,'Tous les cas'!H6="-"),"",'Tous les cas'!H6)</f>
        <v>41374</v>
      </c>
    </row>
    <row r="5" spans="1:7" x14ac:dyDescent="0.2">
      <c r="A5" s="8" t="s">
        <v>1017</v>
      </c>
      <c r="B5" s="64"/>
      <c r="C5" s="64">
        <f>IF(OR('Tous les cas'!C7=0,'Tous les cas'!C7="-"),"",'Tous les cas'!C7)</f>
        <v>25764354</v>
      </c>
      <c r="D5" s="64" t="str">
        <f>IF(OR('Tous les cas'!B7=0,'Tous les cas'!B7="-"),"",'Tous les cas'!B7)</f>
        <v>AD, F.</v>
      </c>
      <c r="E5" s="48">
        <f>IF(OR('Tous les cas'!E7=0,'Tous les cas'!E7="-"),"",'Tous les cas'!E7)</f>
        <v>41374</v>
      </c>
      <c r="F5" s="48"/>
      <c r="G5" s="48">
        <f>IF(OR('Tous les cas'!H7=0,'Tous les cas'!H7="-"),"",'Tous les cas'!H7)</f>
        <v>41379</v>
      </c>
    </row>
    <row r="6" spans="1:7" x14ac:dyDescent="0.2">
      <c r="A6" s="8" t="s">
        <v>1018</v>
      </c>
      <c r="B6" s="64"/>
      <c r="C6" s="64">
        <f>IF(OR('Tous les cas'!C8=0,'Tous les cas'!C8="-"),"",'Tous les cas'!C8)</f>
        <v>25794462</v>
      </c>
      <c r="D6" s="64" t="str">
        <f>IF(OR('Tous les cas'!B8=0,'Tous les cas'!B8="-"),"",'Tous les cas'!B8)</f>
        <v>AE, G.</v>
      </c>
      <c r="E6" s="48">
        <f>IF(OR('Tous les cas'!E8=0,'Tous les cas'!E8="-"),"",'Tous les cas'!E8)</f>
        <v>41374</v>
      </c>
      <c r="F6" s="48"/>
      <c r="G6" s="48">
        <f>IF(OR('Tous les cas'!G8=0,'Tous les cas'!G8="-"),"",'Tous les cas'!G8)</f>
        <v>41380.6</v>
      </c>
    </row>
    <row r="7" spans="1:7" x14ac:dyDescent="0.2">
      <c r="A7" s="8" t="s">
        <v>1019</v>
      </c>
      <c r="B7" s="64"/>
      <c r="C7" s="64">
        <f>IF(OR('Tous les cas'!C9=0,'Tous les cas'!C9="-"),"",'Tous les cas'!C9)</f>
        <v>25801422</v>
      </c>
      <c r="D7" s="64" t="str">
        <f>IF(OR('Tous les cas'!B9=0,'Tous les cas'!B9="-"),"",'Tous les cas'!B9)</f>
        <v>AF, D.</v>
      </c>
      <c r="E7" s="48">
        <f>IF(OR('Tous les cas'!E9=0,'Tous les cas'!E9="-"),"",'Tous les cas'!E9)</f>
        <v>41375</v>
      </c>
      <c r="F7" s="48"/>
      <c r="G7" s="48">
        <f>IF(OR('Tous les cas'!G9=0,'Tous les cas'!G9="-"),"",'Tous les cas'!G9)</f>
        <v>41382.300000000003</v>
      </c>
    </row>
    <row r="8" spans="1:7" x14ac:dyDescent="0.2">
      <c r="A8" s="8" t="s">
        <v>1020</v>
      </c>
      <c r="B8" s="64"/>
      <c r="C8" s="64">
        <f>IF(OR('Tous les cas'!C10=0,'Tous les cas'!C10="-"),"",'Tous les cas'!C10)</f>
        <v>25801832</v>
      </c>
      <c r="D8" s="64" t="str">
        <f>IF(OR('Tous les cas'!B10=0,'Tous les cas'!B10="-"),"",'Tous les cas'!B10)</f>
        <v>AG, P.</v>
      </c>
      <c r="E8" s="48">
        <f>IF(OR('Tous les cas'!E10=0,'Tous les cas'!E10="-"),"",'Tous les cas'!E10)</f>
        <v>41376</v>
      </c>
      <c r="F8" s="48"/>
      <c r="G8" s="48" t="str">
        <f>IF(OR('Tous les cas'!G10=0,'Tous les cas'!G10="-"),"",'Tous les cas'!G10)</f>
        <v/>
      </c>
    </row>
    <row r="9" spans="1:7" x14ac:dyDescent="0.2">
      <c r="A9" s="8" t="s">
        <v>1021</v>
      </c>
      <c r="B9" s="64"/>
      <c r="C9" s="64">
        <f>IF(OR('Tous les cas'!C11=0,'Tous les cas'!C11="-"),"",'Tous les cas'!C11)</f>
        <v>25802002</v>
      </c>
      <c r="D9" s="64" t="str">
        <f>IF(OR('Tous les cas'!B11=0,'Tous les cas'!B11="-"),"",'Tous les cas'!B11)</f>
        <v>AH, A.</v>
      </c>
      <c r="E9" s="48">
        <f>IF(OR('Tous les cas'!E11=0,'Tous les cas'!E11="-"),"",'Tous les cas'!E11)</f>
        <v>41376</v>
      </c>
      <c r="F9" s="48"/>
      <c r="G9" s="48" t="str">
        <f>IF(OR('Tous les cas'!G11=0,'Tous les cas'!G11="-"),"",'Tous les cas'!G11)</f>
        <v/>
      </c>
    </row>
    <row r="10" spans="1:7" x14ac:dyDescent="0.2">
      <c r="A10" s="8" t="s">
        <v>1006</v>
      </c>
      <c r="B10" s="64"/>
      <c r="C10" s="64">
        <f>IF(OR('Tous les cas'!C12=0,'Tous les cas'!C12="-"),"",'Tous les cas'!C12)</f>
        <v>25804422</v>
      </c>
      <c r="D10" s="64" t="str">
        <f>IF(OR('Tous les cas'!B12=0,'Tous les cas'!B12="-"),"",'Tous les cas'!B12)</f>
        <v>AI, L.</v>
      </c>
      <c r="E10" s="48">
        <f>IF(OR('Tous les cas'!E12=0,'Tous les cas'!E12="-"),"",'Tous les cas'!E12)</f>
        <v>41371</v>
      </c>
      <c r="F10" s="48"/>
      <c r="G10" s="48">
        <f>IF(OR('Tous les cas'!G12=0,'Tous les cas'!G12="-"),"",'Tous les cas'!G12)</f>
        <v>41421.4</v>
      </c>
    </row>
    <row r="11" spans="1:7" x14ac:dyDescent="0.2">
      <c r="A11" s="8" t="s">
        <v>1007</v>
      </c>
      <c r="B11" s="64"/>
      <c r="C11" s="64">
        <f>IF(OR('Tous les cas'!C13=0,'Tous les cas'!C13="-"),"",'Tous les cas'!C13)</f>
        <v>25803390</v>
      </c>
      <c r="D11" s="64" t="str">
        <f>IF(OR('Tous les cas'!B13=0,'Tous les cas'!B13="-"),"",'Tous les cas'!B13)</f>
        <v>AJ, L.</v>
      </c>
      <c r="E11" s="48">
        <f>IF(OR('Tous les cas'!E13=0,'Tous les cas'!E13="-"),"",'Tous les cas'!E13)</f>
        <v>41371</v>
      </c>
      <c r="F11" s="48"/>
      <c r="G11" s="48">
        <f>IF(OR('Tous les cas'!G13=0,'Tous les cas'!G13="-"),"",'Tous les cas'!G13)</f>
        <v>41377.800000000003</v>
      </c>
    </row>
    <row r="12" spans="1:7" x14ac:dyDescent="0.2">
      <c r="A12" s="8" t="s">
        <v>1008</v>
      </c>
      <c r="B12" s="64"/>
      <c r="C12" s="64">
        <f>IF(OR('Tous les cas'!C14=0,'Tous les cas'!C14="-"),"",'Tous les cas'!C14)</f>
        <v>25763488</v>
      </c>
      <c r="D12" s="64" t="str">
        <f>IF(OR('Tous les cas'!B14=0,'Tous les cas'!B14="-"),"",'Tous les cas'!B14)</f>
        <v>A, J.</v>
      </c>
      <c r="E12" s="48" t="str">
        <f>IF(OR('Tous les cas'!E14=0,'Tous les cas'!E14="-"),"",'Tous les cas'!E14)</f>
        <v/>
      </c>
      <c r="F12" s="48"/>
      <c r="G12" s="48" t="str">
        <f>IF(OR('Tous les cas'!G14=0,'Tous les cas'!G14="-"),"",'Tous les cas'!G14)</f>
        <v/>
      </c>
    </row>
    <row r="13" spans="1:7" x14ac:dyDescent="0.2">
      <c r="A13" s="8" t="s">
        <v>1009</v>
      </c>
      <c r="B13" s="64"/>
      <c r="C13" s="64">
        <f>IF(OR('Tous les cas'!C15=0,'Tous les cas'!C15="-"),"",'Tous les cas'!C15)</f>
        <v>25809846</v>
      </c>
      <c r="D13" s="64" t="str">
        <f>IF(OR('Tous les cas'!B15=0,'Tous les cas'!B15="-"),"",'Tous les cas'!B15)</f>
        <v>AK, G.</v>
      </c>
      <c r="E13" s="48">
        <f>IF(OR('Tous les cas'!E15=0,'Tous les cas'!E15="-"),"",'Tous les cas'!E15)</f>
        <v>41373</v>
      </c>
      <c r="F13" s="48"/>
      <c r="G13" s="48">
        <f>IF(OR('Tous les cas'!G15=0,'Tous les cas'!G15="-"),"",'Tous les cas'!G15)</f>
        <v>41379.4</v>
      </c>
    </row>
    <row r="14" spans="1:7" x14ac:dyDescent="0.2">
      <c r="A14" s="8" t="s">
        <v>1010</v>
      </c>
      <c r="B14" s="64"/>
      <c r="C14" s="64">
        <f>IF(OR('Tous les cas'!C16=0,'Tous les cas'!C16="-"),"",'Tous les cas'!C16)</f>
        <v>25805902</v>
      </c>
      <c r="D14" s="64" t="str">
        <f>IF(OR('Tous les cas'!B16=0,'Tous les cas'!B16="-"),"",'Tous les cas'!B16)</f>
        <v>AL, M.</v>
      </c>
      <c r="E14" s="48">
        <f>IF(OR('Tous les cas'!E16=0,'Tous les cas'!E16="-"),"",'Tous les cas'!E16)</f>
        <v>41372</v>
      </c>
      <c r="F14" s="48"/>
      <c r="G14" s="48">
        <f>IF(OR('Tous les cas'!G16=0,'Tous les cas'!G16="-"),"",'Tous les cas'!G16)</f>
        <v>41378.6</v>
      </c>
    </row>
    <row r="15" spans="1:7" x14ac:dyDescent="0.2">
      <c r="A15" s="8" t="s">
        <v>1011</v>
      </c>
      <c r="B15" s="64"/>
      <c r="C15" s="64">
        <f>IF(OR('Tous les cas'!C17=0,'Tous les cas'!C17="-"),"",'Tous les cas'!C17)</f>
        <v>25813566</v>
      </c>
      <c r="D15" s="64" t="str">
        <f>IF(OR('Tous les cas'!B17=0,'Tous les cas'!B17="-"),"",'Tous les cas'!B17)</f>
        <v>AM, C.</v>
      </c>
      <c r="E15" s="48">
        <f>IF(OR('Tous les cas'!E17=0,'Tous les cas'!E17="-"),"",'Tous les cas'!E17)</f>
        <v>41374</v>
      </c>
      <c r="F15" s="48"/>
      <c r="G15" s="48">
        <f>IF(OR('Tous les cas'!G17=0,'Tous les cas'!G17="-"),"",'Tous les cas'!G17)</f>
        <v>41383.800000000003</v>
      </c>
    </row>
    <row r="16" spans="1:7" x14ac:dyDescent="0.2">
      <c r="A16" s="8" t="s">
        <v>1012</v>
      </c>
      <c r="B16" s="64"/>
      <c r="C16" s="64">
        <f>IF(OR('Tous les cas'!C18=0,'Tous les cas'!C18="-"),"",'Tous les cas'!C18)</f>
        <v>25811778</v>
      </c>
      <c r="D16" s="64" t="str">
        <f>IF(OR('Tous les cas'!B18=0,'Tous les cas'!B18="-"),"",'Tous les cas'!B18)</f>
        <v>AN, K.</v>
      </c>
      <c r="E16" s="48">
        <f>IF(OR('Tous les cas'!E18=0,'Tous les cas'!E18="-"),"",'Tous les cas'!E18)</f>
        <v>41374</v>
      </c>
      <c r="F16" s="48"/>
      <c r="G16" s="48">
        <f>IF(OR('Tous les cas'!G18=0,'Tous les cas'!G18="-"),"",'Tous les cas'!G18)</f>
        <v>41383.800000000003</v>
      </c>
    </row>
    <row r="17" spans="1:7" x14ac:dyDescent="0.2">
      <c r="A17" s="8" t="s">
        <v>1013</v>
      </c>
      <c r="B17" s="64"/>
      <c r="C17" s="64">
        <f>IF(OR('Tous les cas'!C19=0,'Tous les cas'!C19="-"),"",'Tous les cas'!C19)</f>
        <v>25810468</v>
      </c>
      <c r="D17" s="64" t="str">
        <f>IF(OR('Tous les cas'!B19=0,'Tous les cas'!B19="-"),"",'Tous les cas'!B19)</f>
        <v>AO, F.</v>
      </c>
      <c r="E17" s="48">
        <f>IF(OR('Tous les cas'!E19=0,'Tous les cas'!E19="-"),"",'Tous les cas'!E19)</f>
        <v>41374</v>
      </c>
      <c r="F17" s="48"/>
      <c r="G17" s="48"/>
    </row>
    <row r="18" spans="1:7" x14ac:dyDescent="0.2">
      <c r="A18" s="8" t="s">
        <v>1030</v>
      </c>
      <c r="B18" s="64"/>
      <c r="C18" s="64">
        <f>IF(OR('Tous les cas'!C20=0,'Tous les cas'!C20="-"),"",'Tous les cas'!C20)</f>
        <v>25815816</v>
      </c>
      <c r="D18" s="64" t="str">
        <f>IF(OR('Tous les cas'!B20=0,'Tous les cas'!B20="-"),"",'Tous les cas'!B20)</f>
        <v>AP, D.</v>
      </c>
      <c r="E18" s="48">
        <f>IF(OR('Tous les cas'!E20=0,'Tous les cas'!E20="-"),"",'Tous les cas'!E20)</f>
        <v>41375</v>
      </c>
      <c r="F18" s="48"/>
      <c r="G18" s="48">
        <f>IF(OR('Tous les cas'!G20=0,'Tous les cas'!G20="-"),"",'Tous les cas'!G20)</f>
        <v>41381.4</v>
      </c>
    </row>
    <row r="19" spans="1:7" x14ac:dyDescent="0.2">
      <c r="A19" s="8" t="s">
        <v>1031</v>
      </c>
      <c r="B19" s="64"/>
      <c r="C19" s="64">
        <f>IF(OR('Tous les cas'!C21=0,'Tous les cas'!C21="-"),"",'Tous les cas'!C21)</f>
        <v>25786466</v>
      </c>
      <c r="D19" s="64" t="str">
        <f>IF(OR('Tous les cas'!B21=0,'Tous les cas'!B21="-"),"",'Tous les cas'!B21)</f>
        <v>AQ, S.</v>
      </c>
      <c r="E19" s="48">
        <f>IF(OR('Tous les cas'!E21=0,'Tous les cas'!E21="-"),"",'Tous les cas'!E21)</f>
        <v>41379</v>
      </c>
      <c r="F19" s="48"/>
      <c r="G19" s="48"/>
    </row>
    <row r="20" spans="1:7" x14ac:dyDescent="0.2">
      <c r="A20" s="8" t="s">
        <v>1032</v>
      </c>
      <c r="B20" s="64"/>
      <c r="C20" s="64">
        <f>IF(OR('Tous les cas'!C22=0,'Tous les cas'!C22="-"),"",'Tous les cas'!C22)</f>
        <v>25786472</v>
      </c>
      <c r="D20" s="64" t="str">
        <f>IF(OR('Tous les cas'!B22=0,'Tous les cas'!B22="-"),"",'Tous les cas'!B22)</f>
        <v>AR, R.</v>
      </c>
      <c r="E20" s="48">
        <f>IF(OR('Tous les cas'!E22=0,'Tous les cas'!E22="-"),"",'Tous les cas'!E22)</f>
        <v>41380</v>
      </c>
      <c r="F20" s="48"/>
      <c r="G20" s="48">
        <f>IF(OR('Tous les cas'!G22=0,'Tous les cas'!G22="-"),"",'Tous les cas'!G22)</f>
        <v>41387.5</v>
      </c>
    </row>
    <row r="21" spans="1:7" x14ac:dyDescent="0.2">
      <c r="A21" s="8" t="s">
        <v>1033</v>
      </c>
      <c r="B21" s="64"/>
      <c r="C21" s="64">
        <f>IF(OR('Tous les cas'!C23=0,'Tous les cas'!C23="-"),"",'Tous les cas'!C23)</f>
        <v>25786474</v>
      </c>
      <c r="D21" s="64" t="str">
        <f>IF(OR('Tous les cas'!B23=0,'Tous les cas'!B23="-"),"",'Tous les cas'!B23)</f>
        <v>AS, R.</v>
      </c>
      <c r="E21" s="48">
        <f>IF(OR('Tous les cas'!E23=0,'Tous les cas'!E23="-"),"",'Tous les cas'!E23)</f>
        <v>41380</v>
      </c>
      <c r="F21" s="48"/>
      <c r="G21" s="48">
        <f>IF(OR('Tous les cas'!G23=0,'Tous les cas'!G23="-"),"",'Tous les cas'!G23)</f>
        <v>41388.699999999997</v>
      </c>
    </row>
    <row r="22" spans="1:7" x14ac:dyDescent="0.2">
      <c r="A22" s="8" t="s">
        <v>1022</v>
      </c>
      <c r="B22" s="64"/>
      <c r="C22" s="64">
        <f>IF(OR('Tous les cas'!C24=0,'Tous les cas'!C24="-"),"",'Tous les cas'!C24)</f>
        <v>25813960</v>
      </c>
      <c r="D22" s="64" t="str">
        <f>IF(OR('Tous les cas'!B24=0,'Tous les cas'!B24="-"),"",'Tous les cas'!B24)</f>
        <v>AT, N.</v>
      </c>
      <c r="E22" s="48">
        <f>IF(OR('Tous les cas'!E24=0,'Tous les cas'!E24="-"),"",'Tous les cas'!E24)</f>
        <v>41380</v>
      </c>
      <c r="F22" s="48"/>
      <c r="G22" s="48">
        <f>IF(OR('Tous les cas'!G24=0,'Tous les cas'!G24="-"),"",'Tous les cas'!G24)</f>
        <v>41386.6</v>
      </c>
    </row>
    <row r="23" spans="1:7" x14ac:dyDescent="0.2">
      <c r="A23" s="8" t="s">
        <v>1023</v>
      </c>
      <c r="B23" s="64"/>
      <c r="C23" s="64" t="str">
        <f>IF(OR('Tous les cas'!C25=0,'Tous les cas'!C25="-"),"",'Tous les cas'!C25)</f>
        <v/>
      </c>
      <c r="D23" s="64" t="str">
        <f>IF(OR('Tous les cas'!B25=0,'Tous les cas'!B25="-"),"",'Tous les cas'!B25)</f>
        <v/>
      </c>
      <c r="E23" s="48" t="str">
        <f>IF(OR('Tous les cas'!E25=0,'Tous les cas'!E25="-"),"",'Tous les cas'!E25)</f>
        <v/>
      </c>
      <c r="F23" s="48"/>
      <c r="G23" s="48" t="str">
        <f>IF(OR('Tous les cas'!G25=0,'Tous les cas'!G25="-"),"",'Tous les cas'!G25)</f>
        <v/>
      </c>
    </row>
    <row r="24" spans="1:7" x14ac:dyDescent="0.2">
      <c r="A24" s="8" t="s">
        <v>1024</v>
      </c>
      <c r="B24" s="64"/>
      <c r="C24" s="64" t="str">
        <f>IF(OR('Tous les cas'!C26=0,'Tous les cas'!C26="-"),"",'Tous les cas'!C26)</f>
        <v/>
      </c>
      <c r="D24" s="64" t="str">
        <f>IF(OR('Tous les cas'!B26=0,'Tous les cas'!B26="-"),"",'Tous les cas'!B26)</f>
        <v/>
      </c>
      <c r="E24" s="48" t="str">
        <f>IF(OR('Tous les cas'!E26=0,'Tous les cas'!E26="-"),"",'Tous les cas'!E26)</f>
        <v/>
      </c>
      <c r="F24" s="48"/>
      <c r="G24" s="48" t="str">
        <f>IF(OR('Tous les cas'!G26=0,'Tous les cas'!G26="-"),"",'Tous les cas'!G26)</f>
        <v/>
      </c>
    </row>
    <row r="25" spans="1:7" x14ac:dyDescent="0.2">
      <c r="A25" s="8" t="s">
        <v>1025</v>
      </c>
      <c r="B25" s="64"/>
      <c r="C25" s="64">
        <f>IF(OR('Tous les cas'!C27=0,'Tous les cas'!C27="-"),"",'Tous les cas'!C27)</f>
        <v>25786492</v>
      </c>
      <c r="D25" s="64" t="str">
        <f>IF(OR('Tous les cas'!B27=0,'Tous les cas'!B27="-"),"",'Tous les cas'!B27)</f>
        <v>AU, M.</v>
      </c>
      <c r="E25" s="48">
        <f>IF(OR('Tous les cas'!E27=0,'Tous les cas'!E27="-"),"",'Tous les cas'!E27)</f>
        <v>41381</v>
      </c>
      <c r="F25" s="48"/>
      <c r="G25" s="48">
        <f>IF(OR('Tous les cas'!G27=0,'Tous les cas'!G27="-"),"",'Tous les cas'!G27)</f>
        <v>41387.599999999999</v>
      </c>
    </row>
    <row r="26" spans="1:7" x14ac:dyDescent="0.2">
      <c r="A26" s="8" t="s">
        <v>1026</v>
      </c>
      <c r="B26" s="64"/>
      <c r="C26" s="64">
        <f>IF(OR('Tous les cas'!C28=0,'Tous les cas'!C28="-"),"",'Tous les cas'!C28)</f>
        <v>25818712</v>
      </c>
      <c r="D26" s="64" t="str">
        <f>IF(OR('Tous les cas'!B28=0,'Tous les cas'!B28="-"),"",'Tous les cas'!B28)</f>
        <v>AV , C.</v>
      </c>
      <c r="E26" s="48">
        <f>IF(OR('Tous les cas'!E28=0,'Tous les cas'!E28="-"),"",'Tous les cas'!E28)</f>
        <v>41381</v>
      </c>
      <c r="F26" s="48"/>
      <c r="G26" s="48">
        <f>IF(OR('Tous les cas'!G28=0,'Tous les cas'!G28="-"),"",'Tous les cas'!G28)</f>
        <v>41388.1</v>
      </c>
    </row>
    <row r="27" spans="1:7" x14ac:dyDescent="0.2">
      <c r="A27" s="8" t="s">
        <v>1027</v>
      </c>
      <c r="B27" s="64"/>
      <c r="C27" s="64">
        <f>IF(OR('Tous les cas'!C29=0,'Tous les cas'!C29="-"),"",'Tous les cas'!C29)</f>
        <v>25818796</v>
      </c>
      <c r="D27" s="64" t="str">
        <f>IF(OR('Tous les cas'!B29=0,'Tous les cas'!B29="-"),"",'Tous les cas'!B29)</f>
        <v>AW, F.</v>
      </c>
      <c r="E27" s="48">
        <f>IF(OR('Tous les cas'!E29=0,'Tous les cas'!E29="-"),"",'Tous les cas'!E29)</f>
        <v>41381</v>
      </c>
      <c r="F27" s="48"/>
      <c r="G27" s="48">
        <f>IF(OR('Tous les cas'!G29=0,'Tous les cas'!G29="-"),"",'Tous les cas'!G29)</f>
        <v>41390.800000000003</v>
      </c>
    </row>
    <row r="28" spans="1:7" x14ac:dyDescent="0.2">
      <c r="A28" s="8" t="s">
        <v>1028</v>
      </c>
      <c r="B28" s="64"/>
      <c r="C28" s="64">
        <f>IF(OR('Tous les cas'!C30=0,'Tous les cas'!C30="-"),"",'Tous les cas'!C30)</f>
        <v>25818802</v>
      </c>
      <c r="D28" s="64" t="str">
        <f>IF(OR('Tous les cas'!B30=0,'Tous les cas'!B30="-"),"",'Tous les cas'!B30)</f>
        <v>AX, F.</v>
      </c>
      <c r="E28" s="48">
        <f>IF(OR('Tous les cas'!E30=0,'Tous les cas'!E30="-"),"",'Tous les cas'!E30)</f>
        <v>41382</v>
      </c>
      <c r="F28" s="48"/>
      <c r="G28" s="48">
        <f>IF(OR('Tous les cas'!G30=0,'Tous les cas'!G30="-"),"",'Tous les cas'!G30)</f>
        <v>41388.6</v>
      </c>
    </row>
    <row r="29" spans="1:7" x14ac:dyDescent="0.2">
      <c r="A29" s="8" t="s">
        <v>1029</v>
      </c>
      <c r="B29" s="64"/>
      <c r="C29" s="64">
        <f>IF(OR('Tous les cas'!C31=0,'Tous les cas'!C31="-"),"",'Tous les cas'!C31)</f>
        <v>25781756</v>
      </c>
      <c r="D29" s="64" t="str">
        <f>IF(OR('Tous les cas'!B31=0,'Tous les cas'!B31="-"),"",'Tous les cas'!B31)</f>
        <v>AY, A.</v>
      </c>
      <c r="E29" s="48">
        <f>IF(OR('Tous les cas'!E31=0,'Tous les cas'!E31="-"),"",'Tous les cas'!E31)</f>
        <v>41382</v>
      </c>
      <c r="F29" s="48"/>
      <c r="G29" s="48">
        <f>IF(OR('Tous les cas'!G31=0,'Tous les cas'!G31="-"),"",'Tous les cas'!G31)</f>
        <v>41388.6</v>
      </c>
    </row>
    <row r="30" spans="1:7" x14ac:dyDescent="0.2">
      <c r="A30" s="8" t="s">
        <v>1036</v>
      </c>
      <c r="B30" s="64"/>
      <c r="C30" s="64">
        <f>IF(OR('Tous les cas'!C32=0,'Tous les cas'!C32="-"),"",'Tous les cas'!C32)</f>
        <v>25781866</v>
      </c>
      <c r="D30" s="64" t="str">
        <f>IF(OR('Tous les cas'!B32=0,'Tous les cas'!B32="-"),"",'Tous les cas'!B32)</f>
        <v>AZ, S.</v>
      </c>
      <c r="E30" s="48">
        <f>IF(OR('Tous les cas'!E32=0,'Tous les cas'!E32="-"),"",'Tous les cas'!E32)</f>
        <v>41383</v>
      </c>
      <c r="F30" s="48"/>
      <c r="G30" s="48">
        <f>IF(OR('Tous les cas'!G32=0,'Tous les cas'!G32="-"),"",'Tous les cas'!G32)</f>
        <v>41389.599999999999</v>
      </c>
    </row>
    <row r="31" spans="1:7" x14ac:dyDescent="0.2">
      <c r="A31" s="8" t="s">
        <v>1037</v>
      </c>
      <c r="B31" s="64"/>
      <c r="C31" s="64">
        <f>IF(OR('Tous les cas'!C33=0,'Tous les cas'!C33="-"),"",'Tous les cas'!C33)</f>
        <v>25818820</v>
      </c>
      <c r="D31" s="64" t="str">
        <f>IF(OR('Tous les cas'!B33=0,'Tous les cas'!B33="-"),"",'Tous les cas'!B33)</f>
        <v>BA, E.</v>
      </c>
      <c r="E31" s="48">
        <f>IF(OR('Tous les cas'!E33=0,'Tous les cas'!E33="-"),"",'Tous les cas'!E33)</f>
        <v>41383</v>
      </c>
      <c r="F31" s="48"/>
      <c r="G31" s="48">
        <f>IF(OR('Tous les cas'!G33=0,'Tous les cas'!G33="-"),"",'Tous les cas'!G33)</f>
        <v>41392.800000000003</v>
      </c>
    </row>
    <row r="32" spans="1:7" x14ac:dyDescent="0.2">
      <c r="A32" s="8" t="s">
        <v>1034</v>
      </c>
      <c r="B32" s="64"/>
      <c r="C32" s="64">
        <f>IF(OR('Tous les cas'!C34=0,'Tous les cas'!C34="-"),"",'Tous les cas'!C34)</f>
        <v>25819448</v>
      </c>
      <c r="D32" s="64" t="str">
        <f>IF(OR('Tous les cas'!B34=0,'Tous les cas'!B34="-"),"",'Tous les cas'!B34)</f>
        <v>BB, F.</v>
      </c>
      <c r="E32" s="48">
        <f>IF(OR('Tous les cas'!E34=0,'Tous les cas'!E34="-"),"",'Tous les cas'!E34)</f>
        <v>41376</v>
      </c>
      <c r="F32" s="48"/>
      <c r="G32" s="48">
        <f>IF(OR('Tous les cas'!G34=0,'Tous les cas'!G34="-"),"",'Tous les cas'!G34)</f>
        <v>41382.6</v>
      </c>
    </row>
    <row r="33" spans="1:7" x14ac:dyDescent="0.2">
      <c r="A33" s="8" t="s">
        <v>1035</v>
      </c>
      <c r="B33" s="64"/>
      <c r="C33" s="64">
        <f>IF(OR('Tous les cas'!C35=0,'Tous les cas'!C35="-"),"",'Tous les cas'!C35)</f>
        <v>25771240</v>
      </c>
      <c r="D33" s="64" t="str">
        <f>IF(OR('Tous les cas'!B35=0,'Tous les cas'!B35="-"),"",'Tous les cas'!B35)</f>
        <v>B, C.</v>
      </c>
      <c r="E33" s="48">
        <f>IF(OR('Tous les cas'!E35=0,'Tous les cas'!E35="-"),"",'Tous les cas'!E35)</f>
        <v>41358</v>
      </c>
      <c r="F33" s="48"/>
      <c r="G33" s="48">
        <f>IF(OR('Tous les cas'!G35=0,'Tous les cas'!G35="-"),"",'Tous les cas'!G35)</f>
        <v>41367.800000000003</v>
      </c>
    </row>
    <row r="34" spans="1:7" x14ac:dyDescent="0.2">
      <c r="A34" s="8" t="s">
        <v>1038</v>
      </c>
      <c r="B34" s="64"/>
      <c r="C34" s="64">
        <f>IF(OR('Tous les cas'!C36=0,'Tous les cas'!C36="-"),"",'Tous les cas'!C36)</f>
        <v>25819390</v>
      </c>
      <c r="D34" s="64" t="str">
        <f>IF(OR('Tous les cas'!B36=0,'Tous les cas'!B36="-"),"",'Tous les cas'!B36)</f>
        <v>BC, P.</v>
      </c>
      <c r="E34" s="48">
        <f>IF(OR('Tous les cas'!E36=0,'Tous les cas'!E36="-"),"",'Tous les cas'!E36)</f>
        <v>41378</v>
      </c>
      <c r="F34" s="48"/>
      <c r="G34" s="48">
        <f>IF(OR('Tous les cas'!G36=0,'Tous les cas'!G36="-"),"",'Tous les cas'!G36)</f>
        <v>41387.800000000003</v>
      </c>
    </row>
    <row r="35" spans="1:7" x14ac:dyDescent="0.2">
      <c r="A35" s="8" t="s">
        <v>1039</v>
      </c>
      <c r="B35" s="64"/>
      <c r="C35" s="64">
        <f>IF(OR('Tous les cas'!C37=0,'Tous les cas'!C37="-"),"",'Tous les cas'!C37)</f>
        <v>25816902</v>
      </c>
      <c r="D35" s="64" t="str">
        <f>IF(OR('Tous les cas'!B37=0,'Tous les cas'!B37="-"),"",'Tous les cas'!B37)</f>
        <v>BD, N.</v>
      </c>
      <c r="E35" s="48">
        <f>IF(OR('Tous les cas'!E37=0,'Tous les cas'!E37="-"),"",'Tous les cas'!E37)</f>
        <v>41376</v>
      </c>
      <c r="F35" s="48"/>
      <c r="G35" s="48">
        <f>IF(OR('Tous les cas'!G37=0,'Tous les cas'!G37="-"),"",'Tous les cas'!G37)</f>
        <v>41385.800000000003</v>
      </c>
    </row>
    <row r="36" spans="1:7" x14ac:dyDescent="0.2">
      <c r="A36" s="8" t="s">
        <v>1040</v>
      </c>
      <c r="B36" s="64"/>
      <c r="C36" s="64">
        <f>IF(OR('Tous les cas'!C38=0,'Tous les cas'!C38="-"),"",'Tous les cas'!C38)</f>
        <v>25821892</v>
      </c>
      <c r="D36" s="64" t="str">
        <f>IF(OR('Tous les cas'!B38=0,'Tous les cas'!B38="-"),"",'Tous les cas'!B38)</f>
        <v>BE, M.</v>
      </c>
      <c r="E36" s="48">
        <f>IF(OR('Tous les cas'!E38=0,'Tous les cas'!E38="-"),"",'Tous les cas'!E38)</f>
        <v>41379</v>
      </c>
      <c r="F36" s="48"/>
      <c r="G36" s="48">
        <f>IF(OR('Tous les cas'!G38=0,'Tous les cas'!G38="-"),"",'Tous les cas'!G38)</f>
        <v>41385.4</v>
      </c>
    </row>
    <row r="37" spans="1:7" x14ac:dyDescent="0.2">
      <c r="A37" s="8" t="s">
        <v>1041</v>
      </c>
      <c r="B37" s="64"/>
      <c r="C37" s="64">
        <f>IF(OR('Tous les cas'!C39=0,'Tous les cas'!C39="-"),"",'Tous les cas'!C39)</f>
        <v>25819390</v>
      </c>
      <c r="D37" s="64" t="str">
        <f>IF(OR('Tous les cas'!B39=0,'Tous les cas'!B39="-"),"",'Tous les cas'!B39)</f>
        <v>BF, P.</v>
      </c>
      <c r="E37" s="48" t="str">
        <f>IF(OR('Tous les cas'!E39=0,'Tous les cas'!E39="-"),"",'Tous les cas'!E39)</f>
        <v/>
      </c>
      <c r="F37" s="48"/>
      <c r="G37" s="48" t="str">
        <f>IF(OR('Tous les cas'!G39=0,'Tous les cas'!G39="-"),"",'Tous les cas'!G39)</f>
        <v/>
      </c>
    </row>
    <row r="38" spans="1:7" x14ac:dyDescent="0.2">
      <c r="A38" s="8" t="s">
        <v>1042</v>
      </c>
      <c r="B38" s="64"/>
      <c r="C38" s="64">
        <f>IF(OR('Tous les cas'!C40=0,'Tous les cas'!C40="-"),"",'Tous les cas'!C40)</f>
        <v>25819410</v>
      </c>
      <c r="D38" s="64" t="str">
        <f>IF(OR('Tous les cas'!B40=0,'Tous les cas'!B40="-"),"",'Tous les cas'!B40)</f>
        <v>BG, A.</v>
      </c>
      <c r="E38" s="48">
        <f>IF(OR('Tous les cas'!E40=0,'Tous les cas'!E40="-"),"",'Tous les cas'!E40)</f>
        <v>41378</v>
      </c>
      <c r="F38" s="48"/>
      <c r="G38" s="48" t="str">
        <f>IF(OR('Tous les cas'!G40=0,'Tous les cas'!G40="-"),"",'Tous les cas'!G40)</f>
        <v/>
      </c>
    </row>
    <row r="39" spans="1:7" x14ac:dyDescent="0.2">
      <c r="A39" s="8" t="s">
        <v>1043</v>
      </c>
      <c r="B39" s="64"/>
      <c r="C39" s="64">
        <f>IF(OR('Tous les cas'!C41=0,'Tous les cas'!C41="-"),"",'Tous les cas'!C41)</f>
        <v>25820220</v>
      </c>
      <c r="D39" s="64" t="str">
        <f>IF(OR('Tous les cas'!B41=0,'Tous les cas'!B41="-"),"",'Tous les cas'!B41)</f>
        <v>BH, G.</v>
      </c>
      <c r="E39" s="48">
        <f>IF(OR('Tous les cas'!E41=0,'Tous les cas'!E41="-"),"",'Tous les cas'!E41)</f>
        <v>41377</v>
      </c>
      <c r="F39" s="48"/>
      <c r="G39" s="48">
        <f>IF(OR('Tous les cas'!G41=0,'Tous les cas'!G41="-"),"",'Tous les cas'!G41)</f>
        <v>41385</v>
      </c>
    </row>
    <row r="40" spans="1:7" x14ac:dyDescent="0.2">
      <c r="A40" s="8" t="s">
        <v>1004</v>
      </c>
      <c r="B40" s="64"/>
      <c r="C40" s="64">
        <f>IF(OR('Tous les cas'!C42=0,'Tous les cas'!C42="-"),"",'Tous les cas'!C42)</f>
        <v>25825052</v>
      </c>
      <c r="D40" s="64" t="str">
        <f>IF(OR('Tous les cas'!B42=0,'Tous les cas'!B42="-"),"",'Tous les cas'!B42)</f>
        <v>BI, B.</v>
      </c>
      <c r="E40" s="48">
        <f>IF(OR('Tous les cas'!E42=0,'Tous les cas'!E42="-"),"",'Tous les cas'!E42)</f>
        <v>41383</v>
      </c>
      <c r="F40" s="48"/>
      <c r="G40" s="48" t="str">
        <f>IF(OR('Tous les cas'!G42=0,'Tous les cas'!G42="-"),"",'Tous les cas'!G42)</f>
        <v/>
      </c>
    </row>
    <row r="41" spans="1:7" x14ac:dyDescent="0.2">
      <c r="A41" s="8" t="s">
        <v>1005</v>
      </c>
      <c r="B41" s="64"/>
      <c r="C41" s="64">
        <f>IF(OR('Tous les cas'!C43=0,'Tous les cas'!C43="-"),"",'Tous les cas'!C43)</f>
        <v>25823708</v>
      </c>
      <c r="D41" s="64" t="str">
        <f>IF(OR('Tous les cas'!B43=0,'Tous les cas'!B43="-"),"",'Tous les cas'!B43)</f>
        <v>BJ, J.</v>
      </c>
      <c r="E41" s="48">
        <f>IF(OR('Tous les cas'!E43=0,'Tous les cas'!E43="-"),"",'Tous les cas'!E43)</f>
        <v>41382</v>
      </c>
      <c r="F41" s="48"/>
      <c r="G41" s="48">
        <f>IF(OR('Tous les cas'!G43=0,'Tous les cas'!G43="-"),"",'Tous les cas'!G43)</f>
        <v>41391.800000000003</v>
      </c>
    </row>
    <row r="42" spans="1:7" x14ac:dyDescent="0.2">
      <c r="A42" s="8" t="s">
        <v>1000</v>
      </c>
      <c r="B42" s="64"/>
      <c r="C42" s="64">
        <f>IF(OR('Tous les cas'!C44=0,'Tous les cas'!C44="-"),"",'Tous les cas'!C44)</f>
        <v>25820058</v>
      </c>
      <c r="D42" s="64" t="str">
        <f>IF(OR('Tous les cas'!B44=0,'Tous les cas'!B44="-"),"",'Tous les cas'!B44)</f>
        <v>BK, H.</v>
      </c>
      <c r="E42" s="48">
        <f>IF(OR('Tous les cas'!E44=0,'Tous les cas'!E44="-"),"",'Tous les cas'!E44)</f>
        <v>41377</v>
      </c>
      <c r="F42" s="48"/>
      <c r="G42" s="48">
        <f>IF(OR('Tous les cas'!G44=0,'Tous les cas'!G44="-"),"",'Tous les cas'!G44)</f>
        <v>41398.800000000003</v>
      </c>
    </row>
    <row r="43" spans="1:7" x14ac:dyDescent="0.2">
      <c r="A43" s="8" t="s">
        <v>1001</v>
      </c>
      <c r="B43" s="64"/>
      <c r="C43" s="64">
        <f>IF(OR('Tous les cas'!C45=0,'Tous les cas'!C45="-"),"",'Tous les cas'!C45)</f>
        <v>25821892</v>
      </c>
      <c r="D43" s="64" t="str">
        <f>IF(OR('Tous les cas'!B45=0,'Tous les cas'!B45="-"),"",'Tous les cas'!B45)</f>
        <v>BL, M.</v>
      </c>
      <c r="E43" s="48" t="str">
        <f>IF(OR('Tous les cas'!E45=0,'Tous les cas'!E45="-"),"",'Tous les cas'!E45)</f>
        <v/>
      </c>
      <c r="F43" s="48"/>
      <c r="G43" s="48" t="str">
        <f>IF(OR('Tous les cas'!G45=0,'Tous les cas'!G45="-"),"",'Tous les cas'!G45)</f>
        <v/>
      </c>
    </row>
    <row r="44" spans="1:7" x14ac:dyDescent="0.2">
      <c r="A44" s="8" t="s">
        <v>1002</v>
      </c>
      <c r="B44" s="64"/>
      <c r="C44" s="64">
        <f>IF(OR('Tous les cas'!C46=0,'Tous les cas'!C46="-"),"",'Tous les cas'!C46)</f>
        <v>25826950</v>
      </c>
      <c r="D44" s="64" t="str">
        <f>IF(OR('Tous les cas'!B46=0,'Tous les cas'!B46="-"),"",'Tous les cas'!B46)</f>
        <v>BM, D.</v>
      </c>
      <c r="E44" s="48">
        <f>IF(OR('Tous les cas'!E46=0,'Tous les cas'!E46="-"),"",'Tous les cas'!E46)</f>
        <v>41380</v>
      </c>
      <c r="F44" s="48"/>
      <c r="G44" s="48">
        <f>IF(OR('Tous les cas'!G46=0,'Tous les cas'!G46="-"),"",'Tous les cas'!G46)</f>
        <v>41401.800000000003</v>
      </c>
    </row>
    <row r="45" spans="1:7" x14ac:dyDescent="0.2">
      <c r="A45" s="8" t="s">
        <v>1002</v>
      </c>
      <c r="B45" s="64"/>
      <c r="C45" s="64">
        <f>IF(OR('Tous les cas'!C47=0,'Tous les cas'!C47="-"),"",'Tous les cas'!C47)</f>
        <v>25825356</v>
      </c>
      <c r="D45" s="64" t="str">
        <f>IF(OR('Tous les cas'!B47=0,'Tous les cas'!B47="-"),"",'Tous les cas'!B47)</f>
        <v>BN, P.</v>
      </c>
      <c r="E45" s="48">
        <f>IF(OR('Tous les cas'!E47=0,'Tous les cas'!E47="-"),"",'Tous les cas'!E47)</f>
        <v>41380</v>
      </c>
      <c r="F45" s="48"/>
      <c r="G45" s="48">
        <f>IF(OR('Tous les cas'!G47=0,'Tous les cas'!G47="-"),"",'Tous les cas'!G47)</f>
        <v>41386.199999999997</v>
      </c>
    </row>
    <row r="46" spans="1:7" x14ac:dyDescent="0.2">
      <c r="A46" s="8" t="s">
        <v>1003</v>
      </c>
      <c r="B46" s="64"/>
      <c r="C46" s="64">
        <f>IF(OR('Tous les cas'!C48=0,'Tous les cas'!C48="-"),"",'Tous les cas'!C48)</f>
        <v>25786180</v>
      </c>
      <c r="D46" s="64" t="str">
        <f>IF(OR('Tous les cas'!B48=0,'Tous les cas'!B48="-"),"",'Tous les cas'!B48)</f>
        <v>BO, C.</v>
      </c>
      <c r="E46" s="48">
        <f>IF(OR('Tous les cas'!E48=0,'Tous les cas'!E48="-"),"",'Tous les cas'!E48)</f>
        <v>41380</v>
      </c>
      <c r="F46" s="48"/>
      <c r="G46" s="48">
        <f>IF(OR('Tous les cas'!G48=0,'Tous les cas'!G48="-"),"",'Tous les cas'!G48)</f>
        <v>41387.300000000003</v>
      </c>
    </row>
    <row r="47" spans="1:7" x14ac:dyDescent="0.2">
      <c r="A47" s="63" t="s">
        <v>1044</v>
      </c>
      <c r="B47" s="65"/>
    </row>
    <row r="48" spans="1:7" x14ac:dyDescent="0.2">
      <c r="A48" s="63" t="s">
        <v>1045</v>
      </c>
    </row>
    <row r="49" spans="1:1" x14ac:dyDescent="0.2">
      <c r="A49" s="63" t="s">
        <v>1046</v>
      </c>
    </row>
    <row r="50" spans="1:1" x14ac:dyDescent="0.2">
      <c r="A50" s="63" t="s">
        <v>1047</v>
      </c>
    </row>
  </sheetData>
  <sheetProtection autoFilter="0" pivotTables="0"/>
  <phoneticPr fontId="3" type="noConversion"/>
  <conditionalFormatting sqref="E2:G46">
    <cfRule type="cellIs" dxfId="0" priority="1" stopIfTrue="1" operator="equal">
      <formula>0</formula>
    </cfRule>
  </conditionalFormatting>
  <pageMargins left="0.75" right="0.75" top="1" bottom="1" header="0.5" footer="0.5"/>
  <pageSetup paperSize="9" orientation="portrait"/>
  <headerFooter alignWithMargins="0"/>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HA">
    <pageSetUpPr fitToPage="1"/>
  </sheetPr>
  <dimension ref="A1:M1018"/>
  <sheetViews>
    <sheetView zoomScale="150" zoomScaleNormal="150" zoomScaleSheetLayoutView="100" zoomScalePageLayoutView="150" workbookViewId="0">
      <pane ySplit="7" topLeftCell="A8" activePane="bottomLeft" state="frozen"/>
      <selection pane="bottomLeft" activeCell="A13" sqref="A13"/>
    </sheetView>
  </sheetViews>
  <sheetFormatPr defaultColWidth="11.42578125" defaultRowHeight="12.75" x14ac:dyDescent="0.2"/>
  <cols>
    <col min="1" max="1" width="8.28515625" style="72" customWidth="1"/>
    <col min="2" max="2" width="4.85546875" style="72" customWidth="1"/>
    <col min="3" max="3" width="42.42578125" style="82" customWidth="1"/>
    <col min="4" max="4" width="17.42578125" style="72" customWidth="1"/>
    <col min="5" max="5" width="9.140625" style="72" customWidth="1"/>
    <col min="6" max="6" width="12.28515625" style="83" customWidth="1"/>
    <col min="7" max="7" width="12.85546875" style="72" customWidth="1"/>
    <col min="8" max="8" width="13.7109375" style="83" customWidth="1"/>
    <col min="9" max="9" width="11.42578125" style="72" customWidth="1"/>
    <col min="10" max="10" width="17.7109375" style="72" customWidth="1"/>
    <col min="11" max="11" width="11.42578125" style="72" customWidth="1"/>
    <col min="12" max="12" width="15.42578125" style="72" customWidth="1"/>
    <col min="13" max="13" width="55.7109375" style="70" customWidth="1"/>
    <col min="14" max="256" width="11.42578125" style="71"/>
    <col min="257" max="257" width="8.28515625" style="71" customWidth="1"/>
    <col min="258" max="258" width="4.85546875" style="71" customWidth="1"/>
    <col min="259" max="259" width="42.42578125" style="71" customWidth="1"/>
    <col min="260" max="260" width="17.42578125" style="71" customWidth="1"/>
    <col min="261" max="261" width="9.140625" style="71" customWidth="1"/>
    <col min="262" max="262" width="12.28515625" style="71" customWidth="1"/>
    <col min="263" max="263" width="12.85546875" style="71" customWidth="1"/>
    <col min="264" max="264" width="13.7109375" style="71" customWidth="1"/>
    <col min="265" max="265" width="11.42578125" style="71" customWidth="1"/>
    <col min="266" max="266" width="17.7109375" style="71" customWidth="1"/>
    <col min="267" max="267" width="11.42578125" style="71" customWidth="1"/>
    <col min="268" max="268" width="15.42578125" style="71" customWidth="1"/>
    <col min="269" max="269" width="55.7109375" style="71" customWidth="1"/>
    <col min="270" max="512" width="11.42578125" style="71"/>
    <col min="513" max="513" width="8.28515625" style="71" customWidth="1"/>
    <col min="514" max="514" width="4.85546875" style="71" customWidth="1"/>
    <col min="515" max="515" width="42.42578125" style="71" customWidth="1"/>
    <col min="516" max="516" width="17.42578125" style="71" customWidth="1"/>
    <col min="517" max="517" width="9.140625" style="71" customWidth="1"/>
    <col min="518" max="518" width="12.28515625" style="71" customWidth="1"/>
    <col min="519" max="519" width="12.85546875" style="71" customWidth="1"/>
    <col min="520" max="520" width="13.7109375" style="71" customWidth="1"/>
    <col min="521" max="521" width="11.42578125" style="71" customWidth="1"/>
    <col min="522" max="522" width="17.7109375" style="71" customWidth="1"/>
    <col min="523" max="523" width="11.42578125" style="71" customWidth="1"/>
    <col min="524" max="524" width="15.42578125" style="71" customWidth="1"/>
    <col min="525" max="525" width="55.7109375" style="71" customWidth="1"/>
    <col min="526" max="768" width="11.42578125" style="71"/>
    <col min="769" max="769" width="8.28515625" style="71" customWidth="1"/>
    <col min="770" max="770" width="4.85546875" style="71" customWidth="1"/>
    <col min="771" max="771" width="42.42578125" style="71" customWidth="1"/>
    <col min="772" max="772" width="17.42578125" style="71" customWidth="1"/>
    <col min="773" max="773" width="9.140625" style="71" customWidth="1"/>
    <col min="774" max="774" width="12.28515625" style="71" customWidth="1"/>
    <col min="775" max="775" width="12.85546875" style="71" customWidth="1"/>
    <col min="776" max="776" width="13.7109375" style="71" customWidth="1"/>
    <col min="777" max="777" width="11.42578125" style="71" customWidth="1"/>
    <col min="778" max="778" width="17.7109375" style="71" customWidth="1"/>
    <col min="779" max="779" width="11.42578125" style="71" customWidth="1"/>
    <col min="780" max="780" width="15.42578125" style="71" customWidth="1"/>
    <col min="781" max="781" width="55.7109375" style="71" customWidth="1"/>
    <col min="782" max="1024" width="11.42578125" style="71"/>
    <col min="1025" max="1025" width="8.28515625" style="71" customWidth="1"/>
    <col min="1026" max="1026" width="4.85546875" style="71" customWidth="1"/>
    <col min="1027" max="1027" width="42.42578125" style="71" customWidth="1"/>
    <col min="1028" max="1028" width="17.42578125" style="71" customWidth="1"/>
    <col min="1029" max="1029" width="9.140625" style="71" customWidth="1"/>
    <col min="1030" max="1030" width="12.28515625" style="71" customWidth="1"/>
    <col min="1031" max="1031" width="12.85546875" style="71" customWidth="1"/>
    <col min="1032" max="1032" width="13.7109375" style="71" customWidth="1"/>
    <col min="1033" max="1033" width="11.42578125" style="71" customWidth="1"/>
    <col min="1034" max="1034" width="17.7109375" style="71" customWidth="1"/>
    <col min="1035" max="1035" width="11.42578125" style="71" customWidth="1"/>
    <col min="1036" max="1036" width="15.42578125" style="71" customWidth="1"/>
    <col min="1037" max="1037" width="55.7109375" style="71" customWidth="1"/>
    <col min="1038" max="1280" width="11.42578125" style="71"/>
    <col min="1281" max="1281" width="8.28515625" style="71" customWidth="1"/>
    <col min="1282" max="1282" width="4.85546875" style="71" customWidth="1"/>
    <col min="1283" max="1283" width="42.42578125" style="71" customWidth="1"/>
    <col min="1284" max="1284" width="17.42578125" style="71" customWidth="1"/>
    <col min="1285" max="1285" width="9.140625" style="71" customWidth="1"/>
    <col min="1286" max="1286" width="12.28515625" style="71" customWidth="1"/>
    <col min="1287" max="1287" width="12.85546875" style="71" customWidth="1"/>
    <col min="1288" max="1288" width="13.7109375" style="71" customWidth="1"/>
    <col min="1289" max="1289" width="11.42578125" style="71" customWidth="1"/>
    <col min="1290" max="1290" width="17.7109375" style="71" customWidth="1"/>
    <col min="1291" max="1291" width="11.42578125" style="71" customWidth="1"/>
    <col min="1292" max="1292" width="15.42578125" style="71" customWidth="1"/>
    <col min="1293" max="1293" width="55.7109375" style="71" customWidth="1"/>
    <col min="1294" max="1536" width="11.42578125" style="71"/>
    <col min="1537" max="1537" width="8.28515625" style="71" customWidth="1"/>
    <col min="1538" max="1538" width="4.85546875" style="71" customWidth="1"/>
    <col min="1539" max="1539" width="42.42578125" style="71" customWidth="1"/>
    <col min="1540" max="1540" width="17.42578125" style="71" customWidth="1"/>
    <col min="1541" max="1541" width="9.140625" style="71" customWidth="1"/>
    <col min="1542" max="1542" width="12.28515625" style="71" customWidth="1"/>
    <col min="1543" max="1543" width="12.85546875" style="71" customWidth="1"/>
    <col min="1544" max="1544" width="13.7109375" style="71" customWidth="1"/>
    <col min="1545" max="1545" width="11.42578125" style="71" customWidth="1"/>
    <col min="1546" max="1546" width="17.7109375" style="71" customWidth="1"/>
    <col min="1547" max="1547" width="11.42578125" style="71" customWidth="1"/>
    <col min="1548" max="1548" width="15.42578125" style="71" customWidth="1"/>
    <col min="1549" max="1549" width="55.7109375" style="71" customWidth="1"/>
    <col min="1550" max="1792" width="11.42578125" style="71"/>
    <col min="1793" max="1793" width="8.28515625" style="71" customWidth="1"/>
    <col min="1794" max="1794" width="4.85546875" style="71" customWidth="1"/>
    <col min="1795" max="1795" width="42.42578125" style="71" customWidth="1"/>
    <col min="1796" max="1796" width="17.42578125" style="71" customWidth="1"/>
    <col min="1797" max="1797" width="9.140625" style="71" customWidth="1"/>
    <col min="1798" max="1798" width="12.28515625" style="71" customWidth="1"/>
    <col min="1799" max="1799" width="12.85546875" style="71" customWidth="1"/>
    <col min="1800" max="1800" width="13.7109375" style="71" customWidth="1"/>
    <col min="1801" max="1801" width="11.42578125" style="71" customWidth="1"/>
    <col min="1802" max="1802" width="17.7109375" style="71" customWidth="1"/>
    <col min="1803" max="1803" width="11.42578125" style="71" customWidth="1"/>
    <col min="1804" max="1804" width="15.42578125" style="71" customWidth="1"/>
    <col min="1805" max="1805" width="55.7109375" style="71" customWidth="1"/>
    <col min="1806" max="2048" width="11.42578125" style="71"/>
    <col min="2049" max="2049" width="8.28515625" style="71" customWidth="1"/>
    <col min="2050" max="2050" width="4.85546875" style="71" customWidth="1"/>
    <col min="2051" max="2051" width="42.42578125" style="71" customWidth="1"/>
    <col min="2052" max="2052" width="17.42578125" style="71" customWidth="1"/>
    <col min="2053" max="2053" width="9.140625" style="71" customWidth="1"/>
    <col min="2054" max="2054" width="12.28515625" style="71" customWidth="1"/>
    <col min="2055" max="2055" width="12.85546875" style="71" customWidth="1"/>
    <col min="2056" max="2056" width="13.7109375" style="71" customWidth="1"/>
    <col min="2057" max="2057" width="11.42578125" style="71" customWidth="1"/>
    <col min="2058" max="2058" width="17.7109375" style="71" customWidth="1"/>
    <col min="2059" max="2059" width="11.42578125" style="71" customWidth="1"/>
    <col min="2060" max="2060" width="15.42578125" style="71" customWidth="1"/>
    <col min="2061" max="2061" width="55.7109375" style="71" customWidth="1"/>
    <col min="2062" max="2304" width="11.42578125" style="71"/>
    <col min="2305" max="2305" width="8.28515625" style="71" customWidth="1"/>
    <col min="2306" max="2306" width="4.85546875" style="71" customWidth="1"/>
    <col min="2307" max="2307" width="42.42578125" style="71" customWidth="1"/>
    <col min="2308" max="2308" width="17.42578125" style="71" customWidth="1"/>
    <col min="2309" max="2309" width="9.140625" style="71" customWidth="1"/>
    <col min="2310" max="2310" width="12.28515625" style="71" customWidth="1"/>
    <col min="2311" max="2311" width="12.85546875" style="71" customWidth="1"/>
    <col min="2312" max="2312" width="13.7109375" style="71" customWidth="1"/>
    <col min="2313" max="2313" width="11.42578125" style="71" customWidth="1"/>
    <col min="2314" max="2314" width="17.7109375" style="71" customWidth="1"/>
    <col min="2315" max="2315" width="11.42578125" style="71" customWidth="1"/>
    <col min="2316" max="2316" width="15.42578125" style="71" customWidth="1"/>
    <col min="2317" max="2317" width="55.7109375" style="71" customWidth="1"/>
    <col min="2318" max="2560" width="11.42578125" style="71"/>
    <col min="2561" max="2561" width="8.28515625" style="71" customWidth="1"/>
    <col min="2562" max="2562" width="4.85546875" style="71" customWidth="1"/>
    <col min="2563" max="2563" width="42.42578125" style="71" customWidth="1"/>
    <col min="2564" max="2564" width="17.42578125" style="71" customWidth="1"/>
    <col min="2565" max="2565" width="9.140625" style="71" customWidth="1"/>
    <col min="2566" max="2566" width="12.28515625" style="71" customWidth="1"/>
    <col min="2567" max="2567" width="12.85546875" style="71" customWidth="1"/>
    <col min="2568" max="2568" width="13.7109375" style="71" customWidth="1"/>
    <col min="2569" max="2569" width="11.42578125" style="71" customWidth="1"/>
    <col min="2570" max="2570" width="17.7109375" style="71" customWidth="1"/>
    <col min="2571" max="2571" width="11.42578125" style="71" customWidth="1"/>
    <col min="2572" max="2572" width="15.42578125" style="71" customWidth="1"/>
    <col min="2573" max="2573" width="55.7109375" style="71" customWidth="1"/>
    <col min="2574" max="2816" width="11.42578125" style="71"/>
    <col min="2817" max="2817" width="8.28515625" style="71" customWidth="1"/>
    <col min="2818" max="2818" width="4.85546875" style="71" customWidth="1"/>
    <col min="2819" max="2819" width="42.42578125" style="71" customWidth="1"/>
    <col min="2820" max="2820" width="17.42578125" style="71" customWidth="1"/>
    <col min="2821" max="2821" width="9.140625" style="71" customWidth="1"/>
    <col min="2822" max="2822" width="12.28515625" style="71" customWidth="1"/>
    <col min="2823" max="2823" width="12.85546875" style="71" customWidth="1"/>
    <col min="2824" max="2824" width="13.7109375" style="71" customWidth="1"/>
    <col min="2825" max="2825" width="11.42578125" style="71" customWidth="1"/>
    <col min="2826" max="2826" width="17.7109375" style="71" customWidth="1"/>
    <col min="2827" max="2827" width="11.42578125" style="71" customWidth="1"/>
    <col min="2828" max="2828" width="15.42578125" style="71" customWidth="1"/>
    <col min="2829" max="2829" width="55.7109375" style="71" customWidth="1"/>
    <col min="2830" max="3072" width="11.42578125" style="71"/>
    <col min="3073" max="3073" width="8.28515625" style="71" customWidth="1"/>
    <col min="3074" max="3074" width="4.85546875" style="71" customWidth="1"/>
    <col min="3075" max="3075" width="42.42578125" style="71" customWidth="1"/>
    <col min="3076" max="3076" width="17.42578125" style="71" customWidth="1"/>
    <col min="3077" max="3077" width="9.140625" style="71" customWidth="1"/>
    <col min="3078" max="3078" width="12.28515625" style="71" customWidth="1"/>
    <col min="3079" max="3079" width="12.85546875" style="71" customWidth="1"/>
    <col min="3080" max="3080" width="13.7109375" style="71" customWidth="1"/>
    <col min="3081" max="3081" width="11.42578125" style="71" customWidth="1"/>
    <col min="3082" max="3082" width="17.7109375" style="71" customWidth="1"/>
    <col min="3083" max="3083" width="11.42578125" style="71" customWidth="1"/>
    <col min="3084" max="3084" width="15.42578125" style="71" customWidth="1"/>
    <col min="3085" max="3085" width="55.7109375" style="71" customWidth="1"/>
    <col min="3086" max="3328" width="11.42578125" style="71"/>
    <col min="3329" max="3329" width="8.28515625" style="71" customWidth="1"/>
    <col min="3330" max="3330" width="4.85546875" style="71" customWidth="1"/>
    <col min="3331" max="3331" width="42.42578125" style="71" customWidth="1"/>
    <col min="3332" max="3332" width="17.42578125" style="71" customWidth="1"/>
    <col min="3333" max="3333" width="9.140625" style="71" customWidth="1"/>
    <col min="3334" max="3334" width="12.28515625" style="71" customWidth="1"/>
    <col min="3335" max="3335" width="12.85546875" style="71" customWidth="1"/>
    <col min="3336" max="3336" width="13.7109375" style="71" customWidth="1"/>
    <col min="3337" max="3337" width="11.42578125" style="71" customWidth="1"/>
    <col min="3338" max="3338" width="17.7109375" style="71" customWidth="1"/>
    <col min="3339" max="3339" width="11.42578125" style="71" customWidth="1"/>
    <col min="3340" max="3340" width="15.42578125" style="71" customWidth="1"/>
    <col min="3341" max="3341" width="55.7109375" style="71" customWidth="1"/>
    <col min="3342" max="3584" width="11.42578125" style="71"/>
    <col min="3585" max="3585" width="8.28515625" style="71" customWidth="1"/>
    <col min="3586" max="3586" width="4.85546875" style="71" customWidth="1"/>
    <col min="3587" max="3587" width="42.42578125" style="71" customWidth="1"/>
    <col min="3588" max="3588" width="17.42578125" style="71" customWidth="1"/>
    <col min="3589" max="3589" width="9.140625" style="71" customWidth="1"/>
    <col min="3590" max="3590" width="12.28515625" style="71" customWidth="1"/>
    <col min="3591" max="3591" width="12.85546875" style="71" customWidth="1"/>
    <col min="3592" max="3592" width="13.7109375" style="71" customWidth="1"/>
    <col min="3593" max="3593" width="11.42578125" style="71" customWidth="1"/>
    <col min="3594" max="3594" width="17.7109375" style="71" customWidth="1"/>
    <col min="3595" max="3595" width="11.42578125" style="71" customWidth="1"/>
    <col min="3596" max="3596" width="15.42578125" style="71" customWidth="1"/>
    <col min="3597" max="3597" width="55.7109375" style="71" customWidth="1"/>
    <col min="3598" max="3840" width="11.42578125" style="71"/>
    <col min="3841" max="3841" width="8.28515625" style="71" customWidth="1"/>
    <col min="3842" max="3842" width="4.85546875" style="71" customWidth="1"/>
    <col min="3843" max="3843" width="42.42578125" style="71" customWidth="1"/>
    <col min="3844" max="3844" width="17.42578125" style="71" customWidth="1"/>
    <col min="3845" max="3845" width="9.140625" style="71" customWidth="1"/>
    <col min="3846" max="3846" width="12.28515625" style="71" customWidth="1"/>
    <col min="3847" max="3847" width="12.85546875" style="71" customWidth="1"/>
    <col min="3848" max="3848" width="13.7109375" style="71" customWidth="1"/>
    <col min="3849" max="3849" width="11.42578125" style="71" customWidth="1"/>
    <col min="3850" max="3850" width="17.7109375" style="71" customWidth="1"/>
    <col min="3851" max="3851" width="11.42578125" style="71" customWidth="1"/>
    <col min="3852" max="3852" width="15.42578125" style="71" customWidth="1"/>
    <col min="3853" max="3853" width="55.7109375" style="71" customWidth="1"/>
    <col min="3854" max="4096" width="11.42578125" style="71"/>
    <col min="4097" max="4097" width="8.28515625" style="71" customWidth="1"/>
    <col min="4098" max="4098" width="4.85546875" style="71" customWidth="1"/>
    <col min="4099" max="4099" width="42.42578125" style="71" customWidth="1"/>
    <col min="4100" max="4100" width="17.42578125" style="71" customWidth="1"/>
    <col min="4101" max="4101" width="9.140625" style="71" customWidth="1"/>
    <col min="4102" max="4102" width="12.28515625" style="71" customWidth="1"/>
    <col min="4103" max="4103" width="12.85546875" style="71" customWidth="1"/>
    <col min="4104" max="4104" width="13.7109375" style="71" customWidth="1"/>
    <col min="4105" max="4105" width="11.42578125" style="71" customWidth="1"/>
    <col min="4106" max="4106" width="17.7109375" style="71" customWidth="1"/>
    <col min="4107" max="4107" width="11.42578125" style="71" customWidth="1"/>
    <col min="4108" max="4108" width="15.42578125" style="71" customWidth="1"/>
    <col min="4109" max="4109" width="55.7109375" style="71" customWidth="1"/>
    <col min="4110" max="4352" width="11.42578125" style="71"/>
    <col min="4353" max="4353" width="8.28515625" style="71" customWidth="1"/>
    <col min="4354" max="4354" width="4.85546875" style="71" customWidth="1"/>
    <col min="4355" max="4355" width="42.42578125" style="71" customWidth="1"/>
    <col min="4356" max="4356" width="17.42578125" style="71" customWidth="1"/>
    <col min="4357" max="4357" width="9.140625" style="71" customWidth="1"/>
    <col min="4358" max="4358" width="12.28515625" style="71" customWidth="1"/>
    <col min="4359" max="4359" width="12.85546875" style="71" customWidth="1"/>
    <col min="4360" max="4360" width="13.7109375" style="71" customWidth="1"/>
    <col min="4361" max="4361" width="11.42578125" style="71" customWidth="1"/>
    <col min="4362" max="4362" width="17.7109375" style="71" customWidth="1"/>
    <col min="4363" max="4363" width="11.42578125" style="71" customWidth="1"/>
    <col min="4364" max="4364" width="15.42578125" style="71" customWidth="1"/>
    <col min="4365" max="4365" width="55.7109375" style="71" customWidth="1"/>
    <col min="4366" max="4608" width="11.42578125" style="71"/>
    <col min="4609" max="4609" width="8.28515625" style="71" customWidth="1"/>
    <col min="4610" max="4610" width="4.85546875" style="71" customWidth="1"/>
    <col min="4611" max="4611" width="42.42578125" style="71" customWidth="1"/>
    <col min="4612" max="4612" width="17.42578125" style="71" customWidth="1"/>
    <col min="4613" max="4613" width="9.140625" style="71" customWidth="1"/>
    <col min="4614" max="4614" width="12.28515625" style="71" customWidth="1"/>
    <col min="4615" max="4615" width="12.85546875" style="71" customWidth="1"/>
    <col min="4616" max="4616" width="13.7109375" style="71" customWidth="1"/>
    <col min="4617" max="4617" width="11.42578125" style="71" customWidth="1"/>
    <col min="4618" max="4618" width="17.7109375" style="71" customWidth="1"/>
    <col min="4619" max="4619" width="11.42578125" style="71" customWidth="1"/>
    <col min="4620" max="4620" width="15.42578125" style="71" customWidth="1"/>
    <col min="4621" max="4621" width="55.7109375" style="71" customWidth="1"/>
    <col min="4622" max="4864" width="11.42578125" style="71"/>
    <col min="4865" max="4865" width="8.28515625" style="71" customWidth="1"/>
    <col min="4866" max="4866" width="4.85546875" style="71" customWidth="1"/>
    <col min="4867" max="4867" width="42.42578125" style="71" customWidth="1"/>
    <col min="4868" max="4868" width="17.42578125" style="71" customWidth="1"/>
    <col min="4869" max="4869" width="9.140625" style="71" customWidth="1"/>
    <col min="4870" max="4870" width="12.28515625" style="71" customWidth="1"/>
    <col min="4871" max="4871" width="12.85546875" style="71" customWidth="1"/>
    <col min="4872" max="4872" width="13.7109375" style="71" customWidth="1"/>
    <col min="4873" max="4873" width="11.42578125" style="71" customWidth="1"/>
    <col min="4874" max="4874" width="17.7109375" style="71" customWidth="1"/>
    <col min="4875" max="4875" width="11.42578125" style="71" customWidth="1"/>
    <col min="4876" max="4876" width="15.42578125" style="71" customWidth="1"/>
    <col min="4877" max="4877" width="55.7109375" style="71" customWidth="1"/>
    <col min="4878" max="5120" width="11.42578125" style="71"/>
    <col min="5121" max="5121" width="8.28515625" style="71" customWidth="1"/>
    <col min="5122" max="5122" width="4.85546875" style="71" customWidth="1"/>
    <col min="5123" max="5123" width="42.42578125" style="71" customWidth="1"/>
    <col min="5124" max="5124" width="17.42578125" style="71" customWidth="1"/>
    <col min="5125" max="5125" width="9.140625" style="71" customWidth="1"/>
    <col min="5126" max="5126" width="12.28515625" style="71" customWidth="1"/>
    <col min="5127" max="5127" width="12.85546875" style="71" customWidth="1"/>
    <col min="5128" max="5128" width="13.7109375" style="71" customWidth="1"/>
    <col min="5129" max="5129" width="11.42578125" style="71" customWidth="1"/>
    <col min="5130" max="5130" width="17.7109375" style="71" customWidth="1"/>
    <col min="5131" max="5131" width="11.42578125" style="71" customWidth="1"/>
    <col min="5132" max="5132" width="15.42578125" style="71" customWidth="1"/>
    <col min="5133" max="5133" width="55.7109375" style="71" customWidth="1"/>
    <col min="5134" max="5376" width="11.42578125" style="71"/>
    <col min="5377" max="5377" width="8.28515625" style="71" customWidth="1"/>
    <col min="5378" max="5378" width="4.85546875" style="71" customWidth="1"/>
    <col min="5379" max="5379" width="42.42578125" style="71" customWidth="1"/>
    <col min="5380" max="5380" width="17.42578125" style="71" customWidth="1"/>
    <col min="5381" max="5381" width="9.140625" style="71" customWidth="1"/>
    <col min="5382" max="5382" width="12.28515625" style="71" customWidth="1"/>
    <col min="5383" max="5383" width="12.85546875" style="71" customWidth="1"/>
    <col min="5384" max="5384" width="13.7109375" style="71" customWidth="1"/>
    <col min="5385" max="5385" width="11.42578125" style="71" customWidth="1"/>
    <col min="5386" max="5386" width="17.7109375" style="71" customWidth="1"/>
    <col min="5387" max="5387" width="11.42578125" style="71" customWidth="1"/>
    <col min="5388" max="5388" width="15.42578125" style="71" customWidth="1"/>
    <col min="5389" max="5389" width="55.7109375" style="71" customWidth="1"/>
    <col min="5390" max="5632" width="11.42578125" style="71"/>
    <col min="5633" max="5633" width="8.28515625" style="71" customWidth="1"/>
    <col min="5634" max="5634" width="4.85546875" style="71" customWidth="1"/>
    <col min="5635" max="5635" width="42.42578125" style="71" customWidth="1"/>
    <col min="5636" max="5636" width="17.42578125" style="71" customWidth="1"/>
    <col min="5637" max="5637" width="9.140625" style="71" customWidth="1"/>
    <col min="5638" max="5638" width="12.28515625" style="71" customWidth="1"/>
    <col min="5639" max="5639" width="12.85546875" style="71" customWidth="1"/>
    <col min="5640" max="5640" width="13.7109375" style="71" customWidth="1"/>
    <col min="5641" max="5641" width="11.42578125" style="71" customWidth="1"/>
    <col min="5642" max="5642" width="17.7109375" style="71" customWidth="1"/>
    <col min="5643" max="5643" width="11.42578125" style="71" customWidth="1"/>
    <col min="5644" max="5644" width="15.42578125" style="71" customWidth="1"/>
    <col min="5645" max="5645" width="55.7109375" style="71" customWidth="1"/>
    <col min="5646" max="5888" width="11.42578125" style="71"/>
    <col min="5889" max="5889" width="8.28515625" style="71" customWidth="1"/>
    <col min="5890" max="5890" width="4.85546875" style="71" customWidth="1"/>
    <col min="5891" max="5891" width="42.42578125" style="71" customWidth="1"/>
    <col min="5892" max="5892" width="17.42578125" style="71" customWidth="1"/>
    <col min="5893" max="5893" width="9.140625" style="71" customWidth="1"/>
    <col min="5894" max="5894" width="12.28515625" style="71" customWidth="1"/>
    <col min="5895" max="5895" width="12.85546875" style="71" customWidth="1"/>
    <col min="5896" max="5896" width="13.7109375" style="71" customWidth="1"/>
    <col min="5897" max="5897" width="11.42578125" style="71" customWidth="1"/>
    <col min="5898" max="5898" width="17.7109375" style="71" customWidth="1"/>
    <col min="5899" max="5899" width="11.42578125" style="71" customWidth="1"/>
    <col min="5900" max="5900" width="15.42578125" style="71" customWidth="1"/>
    <col min="5901" max="5901" width="55.7109375" style="71" customWidth="1"/>
    <col min="5902" max="6144" width="11.42578125" style="71"/>
    <col min="6145" max="6145" width="8.28515625" style="71" customWidth="1"/>
    <col min="6146" max="6146" width="4.85546875" style="71" customWidth="1"/>
    <col min="6147" max="6147" width="42.42578125" style="71" customWidth="1"/>
    <col min="6148" max="6148" width="17.42578125" style="71" customWidth="1"/>
    <col min="6149" max="6149" width="9.140625" style="71" customWidth="1"/>
    <col min="6150" max="6150" width="12.28515625" style="71" customWidth="1"/>
    <col min="6151" max="6151" width="12.85546875" style="71" customWidth="1"/>
    <col min="6152" max="6152" width="13.7109375" style="71" customWidth="1"/>
    <col min="6153" max="6153" width="11.42578125" style="71" customWidth="1"/>
    <col min="6154" max="6154" width="17.7109375" style="71" customWidth="1"/>
    <col min="6155" max="6155" width="11.42578125" style="71" customWidth="1"/>
    <col min="6156" max="6156" width="15.42578125" style="71" customWidth="1"/>
    <col min="6157" max="6157" width="55.7109375" style="71" customWidth="1"/>
    <col min="6158" max="6400" width="11.42578125" style="71"/>
    <col min="6401" max="6401" width="8.28515625" style="71" customWidth="1"/>
    <col min="6402" max="6402" width="4.85546875" style="71" customWidth="1"/>
    <col min="6403" max="6403" width="42.42578125" style="71" customWidth="1"/>
    <col min="6404" max="6404" width="17.42578125" style="71" customWidth="1"/>
    <col min="6405" max="6405" width="9.140625" style="71" customWidth="1"/>
    <col min="6406" max="6406" width="12.28515625" style="71" customWidth="1"/>
    <col min="6407" max="6407" width="12.85546875" style="71" customWidth="1"/>
    <col min="6408" max="6408" width="13.7109375" style="71" customWidth="1"/>
    <col min="6409" max="6409" width="11.42578125" style="71" customWidth="1"/>
    <col min="6410" max="6410" width="17.7109375" style="71" customWidth="1"/>
    <col min="6411" max="6411" width="11.42578125" style="71" customWidth="1"/>
    <col min="6412" max="6412" width="15.42578125" style="71" customWidth="1"/>
    <col min="6413" max="6413" width="55.7109375" style="71" customWidth="1"/>
    <col min="6414" max="6656" width="11.42578125" style="71"/>
    <col min="6657" max="6657" width="8.28515625" style="71" customWidth="1"/>
    <col min="6658" max="6658" width="4.85546875" style="71" customWidth="1"/>
    <col min="6659" max="6659" width="42.42578125" style="71" customWidth="1"/>
    <col min="6660" max="6660" width="17.42578125" style="71" customWidth="1"/>
    <col min="6661" max="6661" width="9.140625" style="71" customWidth="1"/>
    <col min="6662" max="6662" width="12.28515625" style="71" customWidth="1"/>
    <col min="6663" max="6663" width="12.85546875" style="71" customWidth="1"/>
    <col min="6664" max="6664" width="13.7109375" style="71" customWidth="1"/>
    <col min="6665" max="6665" width="11.42578125" style="71" customWidth="1"/>
    <col min="6666" max="6666" width="17.7109375" style="71" customWidth="1"/>
    <col min="6667" max="6667" width="11.42578125" style="71" customWidth="1"/>
    <col min="6668" max="6668" width="15.42578125" style="71" customWidth="1"/>
    <col min="6669" max="6669" width="55.7109375" style="71" customWidth="1"/>
    <col min="6670" max="6912" width="11.42578125" style="71"/>
    <col min="6913" max="6913" width="8.28515625" style="71" customWidth="1"/>
    <col min="6914" max="6914" width="4.85546875" style="71" customWidth="1"/>
    <col min="6915" max="6915" width="42.42578125" style="71" customWidth="1"/>
    <col min="6916" max="6916" width="17.42578125" style="71" customWidth="1"/>
    <col min="6917" max="6917" width="9.140625" style="71" customWidth="1"/>
    <col min="6918" max="6918" width="12.28515625" style="71" customWidth="1"/>
    <col min="6919" max="6919" width="12.85546875" style="71" customWidth="1"/>
    <col min="6920" max="6920" width="13.7109375" style="71" customWidth="1"/>
    <col min="6921" max="6921" width="11.42578125" style="71" customWidth="1"/>
    <col min="6922" max="6922" width="17.7109375" style="71" customWidth="1"/>
    <col min="6923" max="6923" width="11.42578125" style="71" customWidth="1"/>
    <col min="6924" max="6924" width="15.42578125" style="71" customWidth="1"/>
    <col min="6925" max="6925" width="55.7109375" style="71" customWidth="1"/>
    <col min="6926" max="7168" width="11.42578125" style="71"/>
    <col min="7169" max="7169" width="8.28515625" style="71" customWidth="1"/>
    <col min="7170" max="7170" width="4.85546875" style="71" customWidth="1"/>
    <col min="7171" max="7171" width="42.42578125" style="71" customWidth="1"/>
    <col min="7172" max="7172" width="17.42578125" style="71" customWidth="1"/>
    <col min="7173" max="7173" width="9.140625" style="71" customWidth="1"/>
    <col min="7174" max="7174" width="12.28515625" style="71" customWidth="1"/>
    <col min="7175" max="7175" width="12.85546875" style="71" customWidth="1"/>
    <col min="7176" max="7176" width="13.7109375" style="71" customWidth="1"/>
    <col min="7177" max="7177" width="11.42578125" style="71" customWidth="1"/>
    <col min="7178" max="7178" width="17.7109375" style="71" customWidth="1"/>
    <col min="7179" max="7179" width="11.42578125" style="71" customWidth="1"/>
    <col min="7180" max="7180" width="15.42578125" style="71" customWidth="1"/>
    <col min="7181" max="7181" width="55.7109375" style="71" customWidth="1"/>
    <col min="7182" max="7424" width="11.42578125" style="71"/>
    <col min="7425" max="7425" width="8.28515625" style="71" customWidth="1"/>
    <col min="7426" max="7426" width="4.85546875" style="71" customWidth="1"/>
    <col min="7427" max="7427" width="42.42578125" style="71" customWidth="1"/>
    <col min="7428" max="7428" width="17.42578125" style="71" customWidth="1"/>
    <col min="7429" max="7429" width="9.140625" style="71" customWidth="1"/>
    <col min="7430" max="7430" width="12.28515625" style="71" customWidth="1"/>
    <col min="7431" max="7431" width="12.85546875" style="71" customWidth="1"/>
    <col min="7432" max="7432" width="13.7109375" style="71" customWidth="1"/>
    <col min="7433" max="7433" width="11.42578125" style="71" customWidth="1"/>
    <col min="7434" max="7434" width="17.7109375" style="71" customWidth="1"/>
    <col min="7435" max="7435" width="11.42578125" style="71" customWidth="1"/>
    <col min="7436" max="7436" width="15.42578125" style="71" customWidth="1"/>
    <col min="7437" max="7437" width="55.7109375" style="71" customWidth="1"/>
    <col min="7438" max="7680" width="11.42578125" style="71"/>
    <col min="7681" max="7681" width="8.28515625" style="71" customWidth="1"/>
    <col min="7682" max="7682" width="4.85546875" style="71" customWidth="1"/>
    <col min="7683" max="7683" width="42.42578125" style="71" customWidth="1"/>
    <col min="7684" max="7684" width="17.42578125" style="71" customWidth="1"/>
    <col min="7685" max="7685" width="9.140625" style="71" customWidth="1"/>
    <col min="7686" max="7686" width="12.28515625" style="71" customWidth="1"/>
    <col min="7687" max="7687" width="12.85546875" style="71" customWidth="1"/>
    <col min="7688" max="7688" width="13.7109375" style="71" customWidth="1"/>
    <col min="7689" max="7689" width="11.42578125" style="71" customWidth="1"/>
    <col min="7690" max="7690" width="17.7109375" style="71" customWidth="1"/>
    <col min="7691" max="7691" width="11.42578125" style="71" customWidth="1"/>
    <col min="7692" max="7692" width="15.42578125" style="71" customWidth="1"/>
    <col min="7693" max="7693" width="55.7109375" style="71" customWidth="1"/>
    <col min="7694" max="7936" width="11.42578125" style="71"/>
    <col min="7937" max="7937" width="8.28515625" style="71" customWidth="1"/>
    <col min="7938" max="7938" width="4.85546875" style="71" customWidth="1"/>
    <col min="7939" max="7939" width="42.42578125" style="71" customWidth="1"/>
    <col min="7940" max="7940" width="17.42578125" style="71" customWidth="1"/>
    <col min="7941" max="7941" width="9.140625" style="71" customWidth="1"/>
    <col min="7942" max="7942" width="12.28515625" style="71" customWidth="1"/>
    <col min="7943" max="7943" width="12.85546875" style="71" customWidth="1"/>
    <col min="7944" max="7944" width="13.7109375" style="71" customWidth="1"/>
    <col min="7945" max="7945" width="11.42578125" style="71" customWidth="1"/>
    <col min="7946" max="7946" width="17.7109375" style="71" customWidth="1"/>
    <col min="7947" max="7947" width="11.42578125" style="71" customWidth="1"/>
    <col min="7948" max="7948" width="15.42578125" style="71" customWidth="1"/>
    <col min="7949" max="7949" width="55.7109375" style="71" customWidth="1"/>
    <col min="7950" max="8192" width="11.42578125" style="71"/>
    <col min="8193" max="8193" width="8.28515625" style="71" customWidth="1"/>
    <col min="8194" max="8194" width="4.85546875" style="71" customWidth="1"/>
    <col min="8195" max="8195" width="42.42578125" style="71" customWidth="1"/>
    <col min="8196" max="8196" width="17.42578125" style="71" customWidth="1"/>
    <col min="8197" max="8197" width="9.140625" style="71" customWidth="1"/>
    <col min="8198" max="8198" width="12.28515625" style="71" customWidth="1"/>
    <col min="8199" max="8199" width="12.85546875" style="71" customWidth="1"/>
    <col min="8200" max="8200" width="13.7109375" style="71" customWidth="1"/>
    <col min="8201" max="8201" width="11.42578125" style="71" customWidth="1"/>
    <col min="8202" max="8202" width="17.7109375" style="71" customWidth="1"/>
    <col min="8203" max="8203" width="11.42578125" style="71" customWidth="1"/>
    <col min="8204" max="8204" width="15.42578125" style="71" customWidth="1"/>
    <col min="8205" max="8205" width="55.7109375" style="71" customWidth="1"/>
    <col min="8206" max="8448" width="11.42578125" style="71"/>
    <col min="8449" max="8449" width="8.28515625" style="71" customWidth="1"/>
    <col min="8450" max="8450" width="4.85546875" style="71" customWidth="1"/>
    <col min="8451" max="8451" width="42.42578125" style="71" customWidth="1"/>
    <col min="8452" max="8452" width="17.42578125" style="71" customWidth="1"/>
    <col min="8453" max="8453" width="9.140625" style="71" customWidth="1"/>
    <col min="8454" max="8454" width="12.28515625" style="71" customWidth="1"/>
    <col min="8455" max="8455" width="12.85546875" style="71" customWidth="1"/>
    <col min="8456" max="8456" width="13.7109375" style="71" customWidth="1"/>
    <col min="8457" max="8457" width="11.42578125" style="71" customWidth="1"/>
    <col min="8458" max="8458" width="17.7109375" style="71" customWidth="1"/>
    <col min="8459" max="8459" width="11.42578125" style="71" customWidth="1"/>
    <col min="8460" max="8460" width="15.42578125" style="71" customWidth="1"/>
    <col min="8461" max="8461" width="55.7109375" style="71" customWidth="1"/>
    <col min="8462" max="8704" width="11.42578125" style="71"/>
    <col min="8705" max="8705" width="8.28515625" style="71" customWidth="1"/>
    <col min="8706" max="8706" width="4.85546875" style="71" customWidth="1"/>
    <col min="8707" max="8707" width="42.42578125" style="71" customWidth="1"/>
    <col min="8708" max="8708" width="17.42578125" style="71" customWidth="1"/>
    <col min="8709" max="8709" width="9.140625" style="71" customWidth="1"/>
    <col min="8710" max="8710" width="12.28515625" style="71" customWidth="1"/>
    <col min="8711" max="8711" width="12.85546875" style="71" customWidth="1"/>
    <col min="8712" max="8712" width="13.7109375" style="71" customWidth="1"/>
    <col min="8713" max="8713" width="11.42578125" style="71" customWidth="1"/>
    <col min="8714" max="8714" width="17.7109375" style="71" customWidth="1"/>
    <col min="8715" max="8715" width="11.42578125" style="71" customWidth="1"/>
    <col min="8716" max="8716" width="15.42578125" style="71" customWidth="1"/>
    <col min="8717" max="8717" width="55.7109375" style="71" customWidth="1"/>
    <col min="8718" max="8960" width="11.42578125" style="71"/>
    <col min="8961" max="8961" width="8.28515625" style="71" customWidth="1"/>
    <col min="8962" max="8962" width="4.85546875" style="71" customWidth="1"/>
    <col min="8963" max="8963" width="42.42578125" style="71" customWidth="1"/>
    <col min="8964" max="8964" width="17.42578125" style="71" customWidth="1"/>
    <col min="8965" max="8965" width="9.140625" style="71" customWidth="1"/>
    <col min="8966" max="8966" width="12.28515625" style="71" customWidth="1"/>
    <col min="8967" max="8967" width="12.85546875" style="71" customWidth="1"/>
    <col min="8968" max="8968" width="13.7109375" style="71" customWidth="1"/>
    <col min="8969" max="8969" width="11.42578125" style="71" customWidth="1"/>
    <col min="8970" max="8970" width="17.7109375" style="71" customWidth="1"/>
    <col min="8971" max="8971" width="11.42578125" style="71" customWidth="1"/>
    <col min="8972" max="8972" width="15.42578125" style="71" customWidth="1"/>
    <col min="8973" max="8973" width="55.7109375" style="71" customWidth="1"/>
    <col min="8974" max="9216" width="11.42578125" style="71"/>
    <col min="9217" max="9217" width="8.28515625" style="71" customWidth="1"/>
    <col min="9218" max="9218" width="4.85546875" style="71" customWidth="1"/>
    <col min="9219" max="9219" width="42.42578125" style="71" customWidth="1"/>
    <col min="9220" max="9220" width="17.42578125" style="71" customWidth="1"/>
    <col min="9221" max="9221" width="9.140625" style="71" customWidth="1"/>
    <col min="9222" max="9222" width="12.28515625" style="71" customWidth="1"/>
    <col min="9223" max="9223" width="12.85546875" style="71" customWidth="1"/>
    <col min="9224" max="9224" width="13.7109375" style="71" customWidth="1"/>
    <col min="9225" max="9225" width="11.42578125" style="71" customWidth="1"/>
    <col min="9226" max="9226" width="17.7109375" style="71" customWidth="1"/>
    <col min="9227" max="9227" width="11.42578125" style="71" customWidth="1"/>
    <col min="9228" max="9228" width="15.42578125" style="71" customWidth="1"/>
    <col min="9229" max="9229" width="55.7109375" style="71" customWidth="1"/>
    <col min="9230" max="9472" width="11.42578125" style="71"/>
    <col min="9473" max="9473" width="8.28515625" style="71" customWidth="1"/>
    <col min="9474" max="9474" width="4.85546875" style="71" customWidth="1"/>
    <col min="9475" max="9475" width="42.42578125" style="71" customWidth="1"/>
    <col min="9476" max="9476" width="17.42578125" style="71" customWidth="1"/>
    <col min="9477" max="9477" width="9.140625" style="71" customWidth="1"/>
    <col min="9478" max="9478" width="12.28515625" style="71" customWidth="1"/>
    <col min="9479" max="9479" width="12.85546875" style="71" customWidth="1"/>
    <col min="9480" max="9480" width="13.7109375" style="71" customWidth="1"/>
    <col min="9481" max="9481" width="11.42578125" style="71" customWidth="1"/>
    <col min="9482" max="9482" width="17.7109375" style="71" customWidth="1"/>
    <col min="9483" max="9483" width="11.42578125" style="71" customWidth="1"/>
    <col min="9484" max="9484" width="15.42578125" style="71" customWidth="1"/>
    <col min="9485" max="9485" width="55.7109375" style="71" customWidth="1"/>
    <col min="9486" max="9728" width="11.42578125" style="71"/>
    <col min="9729" max="9729" width="8.28515625" style="71" customWidth="1"/>
    <col min="9730" max="9730" width="4.85546875" style="71" customWidth="1"/>
    <col min="9731" max="9731" width="42.42578125" style="71" customWidth="1"/>
    <col min="9732" max="9732" width="17.42578125" style="71" customWidth="1"/>
    <col min="9733" max="9733" width="9.140625" style="71" customWidth="1"/>
    <col min="9734" max="9734" width="12.28515625" style="71" customWidth="1"/>
    <col min="9735" max="9735" width="12.85546875" style="71" customWidth="1"/>
    <col min="9736" max="9736" width="13.7109375" style="71" customWidth="1"/>
    <col min="9737" max="9737" width="11.42578125" style="71" customWidth="1"/>
    <col min="9738" max="9738" width="17.7109375" style="71" customWidth="1"/>
    <col min="9739" max="9739" width="11.42578125" style="71" customWidth="1"/>
    <col min="9740" max="9740" width="15.42578125" style="71" customWidth="1"/>
    <col min="9741" max="9741" width="55.7109375" style="71" customWidth="1"/>
    <col min="9742" max="9984" width="11.42578125" style="71"/>
    <col min="9985" max="9985" width="8.28515625" style="71" customWidth="1"/>
    <col min="9986" max="9986" width="4.85546875" style="71" customWidth="1"/>
    <col min="9987" max="9987" width="42.42578125" style="71" customWidth="1"/>
    <col min="9988" max="9988" width="17.42578125" style="71" customWidth="1"/>
    <col min="9989" max="9989" width="9.140625" style="71" customWidth="1"/>
    <col min="9990" max="9990" width="12.28515625" style="71" customWidth="1"/>
    <col min="9991" max="9991" width="12.85546875" style="71" customWidth="1"/>
    <col min="9992" max="9992" width="13.7109375" style="71" customWidth="1"/>
    <col min="9993" max="9993" width="11.42578125" style="71" customWidth="1"/>
    <col min="9994" max="9994" width="17.7109375" style="71" customWidth="1"/>
    <col min="9995" max="9995" width="11.42578125" style="71" customWidth="1"/>
    <col min="9996" max="9996" width="15.42578125" style="71" customWidth="1"/>
    <col min="9997" max="9997" width="55.7109375" style="71" customWidth="1"/>
    <col min="9998" max="10240" width="11.42578125" style="71"/>
    <col min="10241" max="10241" width="8.28515625" style="71" customWidth="1"/>
    <col min="10242" max="10242" width="4.85546875" style="71" customWidth="1"/>
    <col min="10243" max="10243" width="42.42578125" style="71" customWidth="1"/>
    <col min="10244" max="10244" width="17.42578125" style="71" customWidth="1"/>
    <col min="10245" max="10245" width="9.140625" style="71" customWidth="1"/>
    <col min="10246" max="10246" width="12.28515625" style="71" customWidth="1"/>
    <col min="10247" max="10247" width="12.85546875" style="71" customWidth="1"/>
    <col min="10248" max="10248" width="13.7109375" style="71" customWidth="1"/>
    <col min="10249" max="10249" width="11.42578125" style="71" customWidth="1"/>
    <col min="10250" max="10250" width="17.7109375" style="71" customWidth="1"/>
    <col min="10251" max="10251" width="11.42578125" style="71" customWidth="1"/>
    <col min="10252" max="10252" width="15.42578125" style="71" customWidth="1"/>
    <col min="10253" max="10253" width="55.7109375" style="71" customWidth="1"/>
    <col min="10254" max="10496" width="11.42578125" style="71"/>
    <col min="10497" max="10497" width="8.28515625" style="71" customWidth="1"/>
    <col min="10498" max="10498" width="4.85546875" style="71" customWidth="1"/>
    <col min="10499" max="10499" width="42.42578125" style="71" customWidth="1"/>
    <col min="10500" max="10500" width="17.42578125" style="71" customWidth="1"/>
    <col min="10501" max="10501" width="9.140625" style="71" customWidth="1"/>
    <col min="10502" max="10502" width="12.28515625" style="71" customWidth="1"/>
    <col min="10503" max="10503" width="12.85546875" style="71" customWidth="1"/>
    <col min="10504" max="10504" width="13.7109375" style="71" customWidth="1"/>
    <col min="10505" max="10505" width="11.42578125" style="71" customWidth="1"/>
    <col min="10506" max="10506" width="17.7109375" style="71" customWidth="1"/>
    <col min="10507" max="10507" width="11.42578125" style="71" customWidth="1"/>
    <col min="10508" max="10508" width="15.42578125" style="71" customWidth="1"/>
    <col min="10509" max="10509" width="55.7109375" style="71" customWidth="1"/>
    <col min="10510" max="10752" width="11.42578125" style="71"/>
    <col min="10753" max="10753" width="8.28515625" style="71" customWidth="1"/>
    <col min="10754" max="10754" width="4.85546875" style="71" customWidth="1"/>
    <col min="10755" max="10755" width="42.42578125" style="71" customWidth="1"/>
    <col min="10756" max="10756" width="17.42578125" style="71" customWidth="1"/>
    <col min="10757" max="10757" width="9.140625" style="71" customWidth="1"/>
    <col min="10758" max="10758" width="12.28515625" style="71" customWidth="1"/>
    <col min="10759" max="10759" width="12.85546875" style="71" customWidth="1"/>
    <col min="10760" max="10760" width="13.7109375" style="71" customWidth="1"/>
    <col min="10761" max="10761" width="11.42578125" style="71" customWidth="1"/>
    <col min="10762" max="10762" width="17.7109375" style="71" customWidth="1"/>
    <col min="10763" max="10763" width="11.42578125" style="71" customWidth="1"/>
    <col min="10764" max="10764" width="15.42578125" style="71" customWidth="1"/>
    <col min="10765" max="10765" width="55.7109375" style="71" customWidth="1"/>
    <col min="10766" max="11008" width="11.42578125" style="71"/>
    <col min="11009" max="11009" width="8.28515625" style="71" customWidth="1"/>
    <col min="11010" max="11010" width="4.85546875" style="71" customWidth="1"/>
    <col min="11011" max="11011" width="42.42578125" style="71" customWidth="1"/>
    <col min="11012" max="11012" width="17.42578125" style="71" customWidth="1"/>
    <col min="11013" max="11013" width="9.140625" style="71" customWidth="1"/>
    <col min="11014" max="11014" width="12.28515625" style="71" customWidth="1"/>
    <col min="11015" max="11015" width="12.85546875" style="71" customWidth="1"/>
    <col min="11016" max="11016" width="13.7109375" style="71" customWidth="1"/>
    <col min="11017" max="11017" width="11.42578125" style="71" customWidth="1"/>
    <col min="11018" max="11018" width="17.7109375" style="71" customWidth="1"/>
    <col min="11019" max="11019" width="11.42578125" style="71" customWidth="1"/>
    <col min="11020" max="11020" width="15.42578125" style="71" customWidth="1"/>
    <col min="11021" max="11021" width="55.7109375" style="71" customWidth="1"/>
    <col min="11022" max="11264" width="11.42578125" style="71"/>
    <col min="11265" max="11265" width="8.28515625" style="71" customWidth="1"/>
    <col min="11266" max="11266" width="4.85546875" style="71" customWidth="1"/>
    <col min="11267" max="11267" width="42.42578125" style="71" customWidth="1"/>
    <col min="11268" max="11268" width="17.42578125" style="71" customWidth="1"/>
    <col min="11269" max="11269" width="9.140625" style="71" customWidth="1"/>
    <col min="11270" max="11270" width="12.28515625" style="71" customWidth="1"/>
    <col min="11271" max="11271" width="12.85546875" style="71" customWidth="1"/>
    <col min="11272" max="11272" width="13.7109375" style="71" customWidth="1"/>
    <col min="11273" max="11273" width="11.42578125" style="71" customWidth="1"/>
    <col min="11274" max="11274" width="17.7109375" style="71" customWidth="1"/>
    <col min="11275" max="11275" width="11.42578125" style="71" customWidth="1"/>
    <col min="11276" max="11276" width="15.42578125" style="71" customWidth="1"/>
    <col min="11277" max="11277" width="55.7109375" style="71" customWidth="1"/>
    <col min="11278" max="11520" width="11.42578125" style="71"/>
    <col min="11521" max="11521" width="8.28515625" style="71" customWidth="1"/>
    <col min="11522" max="11522" width="4.85546875" style="71" customWidth="1"/>
    <col min="11523" max="11523" width="42.42578125" style="71" customWidth="1"/>
    <col min="11524" max="11524" width="17.42578125" style="71" customWidth="1"/>
    <col min="11525" max="11525" width="9.140625" style="71" customWidth="1"/>
    <col min="11526" max="11526" width="12.28515625" style="71" customWidth="1"/>
    <col min="11527" max="11527" width="12.85546875" style="71" customWidth="1"/>
    <col min="11528" max="11528" width="13.7109375" style="71" customWidth="1"/>
    <col min="11529" max="11529" width="11.42578125" style="71" customWidth="1"/>
    <col min="11530" max="11530" width="17.7109375" style="71" customWidth="1"/>
    <col min="11531" max="11531" width="11.42578125" style="71" customWidth="1"/>
    <col min="11532" max="11532" width="15.42578125" style="71" customWidth="1"/>
    <col min="11533" max="11533" width="55.7109375" style="71" customWidth="1"/>
    <col min="11534" max="11776" width="11.42578125" style="71"/>
    <col min="11777" max="11777" width="8.28515625" style="71" customWidth="1"/>
    <col min="11778" max="11778" width="4.85546875" style="71" customWidth="1"/>
    <col min="11779" max="11779" width="42.42578125" style="71" customWidth="1"/>
    <col min="11780" max="11780" width="17.42578125" style="71" customWidth="1"/>
    <col min="11781" max="11781" width="9.140625" style="71" customWidth="1"/>
    <col min="11782" max="11782" width="12.28515625" style="71" customWidth="1"/>
    <col min="11783" max="11783" width="12.85546875" style="71" customWidth="1"/>
    <col min="11784" max="11784" width="13.7109375" style="71" customWidth="1"/>
    <col min="11785" max="11785" width="11.42578125" style="71" customWidth="1"/>
    <col min="11786" max="11786" width="17.7109375" style="71" customWidth="1"/>
    <col min="11787" max="11787" width="11.42578125" style="71" customWidth="1"/>
    <col min="11788" max="11788" width="15.42578125" style="71" customWidth="1"/>
    <col min="11789" max="11789" width="55.7109375" style="71" customWidth="1"/>
    <col min="11790" max="12032" width="11.42578125" style="71"/>
    <col min="12033" max="12033" width="8.28515625" style="71" customWidth="1"/>
    <col min="12034" max="12034" width="4.85546875" style="71" customWidth="1"/>
    <col min="12035" max="12035" width="42.42578125" style="71" customWidth="1"/>
    <col min="12036" max="12036" width="17.42578125" style="71" customWidth="1"/>
    <col min="12037" max="12037" width="9.140625" style="71" customWidth="1"/>
    <col min="12038" max="12038" width="12.28515625" style="71" customWidth="1"/>
    <col min="12039" max="12039" width="12.85546875" style="71" customWidth="1"/>
    <col min="12040" max="12040" width="13.7109375" style="71" customWidth="1"/>
    <col min="12041" max="12041" width="11.42578125" style="71" customWidth="1"/>
    <col min="12042" max="12042" width="17.7109375" style="71" customWidth="1"/>
    <col min="12043" max="12043" width="11.42578125" style="71" customWidth="1"/>
    <col min="12044" max="12044" width="15.42578125" style="71" customWidth="1"/>
    <col min="12045" max="12045" width="55.7109375" style="71" customWidth="1"/>
    <col min="12046" max="12288" width="11.42578125" style="71"/>
    <col min="12289" max="12289" width="8.28515625" style="71" customWidth="1"/>
    <col min="12290" max="12290" width="4.85546875" style="71" customWidth="1"/>
    <col min="12291" max="12291" width="42.42578125" style="71" customWidth="1"/>
    <col min="12292" max="12292" width="17.42578125" style="71" customWidth="1"/>
    <col min="12293" max="12293" width="9.140625" style="71" customWidth="1"/>
    <col min="12294" max="12294" width="12.28515625" style="71" customWidth="1"/>
    <col min="12295" max="12295" width="12.85546875" style="71" customWidth="1"/>
    <col min="12296" max="12296" width="13.7109375" style="71" customWidth="1"/>
    <col min="12297" max="12297" width="11.42578125" style="71" customWidth="1"/>
    <col min="12298" max="12298" width="17.7109375" style="71" customWidth="1"/>
    <col min="12299" max="12299" width="11.42578125" style="71" customWidth="1"/>
    <col min="12300" max="12300" width="15.42578125" style="71" customWidth="1"/>
    <col min="12301" max="12301" width="55.7109375" style="71" customWidth="1"/>
    <col min="12302" max="12544" width="11.42578125" style="71"/>
    <col min="12545" max="12545" width="8.28515625" style="71" customWidth="1"/>
    <col min="12546" max="12546" width="4.85546875" style="71" customWidth="1"/>
    <col min="12547" max="12547" width="42.42578125" style="71" customWidth="1"/>
    <col min="12548" max="12548" width="17.42578125" style="71" customWidth="1"/>
    <col min="12549" max="12549" width="9.140625" style="71" customWidth="1"/>
    <col min="12550" max="12550" width="12.28515625" style="71" customWidth="1"/>
    <col min="12551" max="12551" width="12.85546875" style="71" customWidth="1"/>
    <col min="12552" max="12552" width="13.7109375" style="71" customWidth="1"/>
    <col min="12553" max="12553" width="11.42578125" style="71" customWidth="1"/>
    <col min="12554" max="12554" width="17.7109375" style="71" customWidth="1"/>
    <col min="12555" max="12555" width="11.42578125" style="71" customWidth="1"/>
    <col min="12556" max="12556" width="15.42578125" style="71" customWidth="1"/>
    <col min="12557" max="12557" width="55.7109375" style="71" customWidth="1"/>
    <col min="12558" max="12800" width="11.42578125" style="71"/>
    <col min="12801" max="12801" width="8.28515625" style="71" customWidth="1"/>
    <col min="12802" max="12802" width="4.85546875" style="71" customWidth="1"/>
    <col min="12803" max="12803" width="42.42578125" style="71" customWidth="1"/>
    <col min="12804" max="12804" width="17.42578125" style="71" customWidth="1"/>
    <col min="12805" max="12805" width="9.140625" style="71" customWidth="1"/>
    <col min="12806" max="12806" width="12.28515625" style="71" customWidth="1"/>
    <col min="12807" max="12807" width="12.85546875" style="71" customWidth="1"/>
    <col min="12808" max="12808" width="13.7109375" style="71" customWidth="1"/>
    <col min="12809" max="12809" width="11.42578125" style="71" customWidth="1"/>
    <col min="12810" max="12810" width="17.7109375" style="71" customWidth="1"/>
    <col min="12811" max="12811" width="11.42578125" style="71" customWidth="1"/>
    <col min="12812" max="12812" width="15.42578125" style="71" customWidth="1"/>
    <col min="12813" max="12813" width="55.7109375" style="71" customWidth="1"/>
    <col min="12814" max="13056" width="11.42578125" style="71"/>
    <col min="13057" max="13057" width="8.28515625" style="71" customWidth="1"/>
    <col min="13058" max="13058" width="4.85546875" style="71" customWidth="1"/>
    <col min="13059" max="13059" width="42.42578125" style="71" customWidth="1"/>
    <col min="13060" max="13060" width="17.42578125" style="71" customWidth="1"/>
    <col min="13061" max="13061" width="9.140625" style="71" customWidth="1"/>
    <col min="13062" max="13062" width="12.28515625" style="71" customWidth="1"/>
    <col min="13063" max="13063" width="12.85546875" style="71" customWidth="1"/>
    <col min="13064" max="13064" width="13.7109375" style="71" customWidth="1"/>
    <col min="13065" max="13065" width="11.42578125" style="71" customWidth="1"/>
    <col min="13066" max="13066" width="17.7109375" style="71" customWidth="1"/>
    <col min="13067" max="13067" width="11.42578125" style="71" customWidth="1"/>
    <col min="13068" max="13068" width="15.42578125" style="71" customWidth="1"/>
    <col min="13069" max="13069" width="55.7109375" style="71" customWidth="1"/>
    <col min="13070" max="13312" width="11.42578125" style="71"/>
    <col min="13313" max="13313" width="8.28515625" style="71" customWidth="1"/>
    <col min="13314" max="13314" width="4.85546875" style="71" customWidth="1"/>
    <col min="13315" max="13315" width="42.42578125" style="71" customWidth="1"/>
    <col min="13316" max="13316" width="17.42578125" style="71" customWidth="1"/>
    <col min="13317" max="13317" width="9.140625" style="71" customWidth="1"/>
    <col min="13318" max="13318" width="12.28515625" style="71" customWidth="1"/>
    <col min="13319" max="13319" width="12.85546875" style="71" customWidth="1"/>
    <col min="13320" max="13320" width="13.7109375" style="71" customWidth="1"/>
    <col min="13321" max="13321" width="11.42578125" style="71" customWidth="1"/>
    <col min="13322" max="13322" width="17.7109375" style="71" customWidth="1"/>
    <col min="13323" max="13323" width="11.42578125" style="71" customWidth="1"/>
    <col min="13324" max="13324" width="15.42578125" style="71" customWidth="1"/>
    <col min="13325" max="13325" width="55.7109375" style="71" customWidth="1"/>
    <col min="13326" max="13568" width="11.42578125" style="71"/>
    <col min="13569" max="13569" width="8.28515625" style="71" customWidth="1"/>
    <col min="13570" max="13570" width="4.85546875" style="71" customWidth="1"/>
    <col min="13571" max="13571" width="42.42578125" style="71" customWidth="1"/>
    <col min="13572" max="13572" width="17.42578125" style="71" customWidth="1"/>
    <col min="13573" max="13573" width="9.140625" style="71" customWidth="1"/>
    <col min="13574" max="13574" width="12.28515625" style="71" customWidth="1"/>
    <col min="13575" max="13575" width="12.85546875" style="71" customWidth="1"/>
    <col min="13576" max="13576" width="13.7109375" style="71" customWidth="1"/>
    <col min="13577" max="13577" width="11.42578125" style="71" customWidth="1"/>
    <col min="13578" max="13578" width="17.7109375" style="71" customWidth="1"/>
    <col min="13579" max="13579" width="11.42578125" style="71" customWidth="1"/>
    <col min="13580" max="13580" width="15.42578125" style="71" customWidth="1"/>
    <col min="13581" max="13581" width="55.7109375" style="71" customWidth="1"/>
    <col min="13582" max="13824" width="11.42578125" style="71"/>
    <col min="13825" max="13825" width="8.28515625" style="71" customWidth="1"/>
    <col min="13826" max="13826" width="4.85546875" style="71" customWidth="1"/>
    <col min="13827" max="13827" width="42.42578125" style="71" customWidth="1"/>
    <col min="13828" max="13828" width="17.42578125" style="71" customWidth="1"/>
    <col min="13829" max="13829" width="9.140625" style="71" customWidth="1"/>
    <col min="13830" max="13830" width="12.28515625" style="71" customWidth="1"/>
    <col min="13831" max="13831" width="12.85546875" style="71" customWidth="1"/>
    <col min="13832" max="13832" width="13.7109375" style="71" customWidth="1"/>
    <col min="13833" max="13833" width="11.42578125" style="71" customWidth="1"/>
    <col min="13834" max="13834" width="17.7109375" style="71" customWidth="1"/>
    <col min="13835" max="13835" width="11.42578125" style="71" customWidth="1"/>
    <col min="13836" max="13836" width="15.42578125" style="71" customWidth="1"/>
    <col min="13837" max="13837" width="55.7109375" style="71" customWidth="1"/>
    <col min="13838" max="14080" width="11.42578125" style="71"/>
    <col min="14081" max="14081" width="8.28515625" style="71" customWidth="1"/>
    <col min="14082" max="14082" width="4.85546875" style="71" customWidth="1"/>
    <col min="14083" max="14083" width="42.42578125" style="71" customWidth="1"/>
    <col min="14084" max="14084" width="17.42578125" style="71" customWidth="1"/>
    <col min="14085" max="14085" width="9.140625" style="71" customWidth="1"/>
    <col min="14086" max="14086" width="12.28515625" style="71" customWidth="1"/>
    <col min="14087" max="14087" width="12.85546875" style="71" customWidth="1"/>
    <col min="14088" max="14088" width="13.7109375" style="71" customWidth="1"/>
    <col min="14089" max="14089" width="11.42578125" style="71" customWidth="1"/>
    <col min="14090" max="14090" width="17.7109375" style="71" customWidth="1"/>
    <col min="14091" max="14091" width="11.42578125" style="71" customWidth="1"/>
    <col min="14092" max="14092" width="15.42578125" style="71" customWidth="1"/>
    <col min="14093" max="14093" width="55.7109375" style="71" customWidth="1"/>
    <col min="14094" max="14336" width="11.42578125" style="71"/>
    <col min="14337" max="14337" width="8.28515625" style="71" customWidth="1"/>
    <col min="14338" max="14338" width="4.85546875" style="71" customWidth="1"/>
    <col min="14339" max="14339" width="42.42578125" style="71" customWidth="1"/>
    <col min="14340" max="14340" width="17.42578125" style="71" customWidth="1"/>
    <col min="14341" max="14341" width="9.140625" style="71" customWidth="1"/>
    <col min="14342" max="14342" width="12.28515625" style="71" customWidth="1"/>
    <col min="14343" max="14343" width="12.85546875" style="71" customWidth="1"/>
    <col min="14344" max="14344" width="13.7109375" style="71" customWidth="1"/>
    <col min="14345" max="14345" width="11.42578125" style="71" customWidth="1"/>
    <col min="14346" max="14346" width="17.7109375" style="71" customWidth="1"/>
    <col min="14347" max="14347" width="11.42578125" style="71" customWidth="1"/>
    <col min="14348" max="14348" width="15.42578125" style="71" customWidth="1"/>
    <col min="14349" max="14349" width="55.7109375" style="71" customWidth="1"/>
    <col min="14350" max="14592" width="11.42578125" style="71"/>
    <col min="14593" max="14593" width="8.28515625" style="71" customWidth="1"/>
    <col min="14594" max="14594" width="4.85546875" style="71" customWidth="1"/>
    <col min="14595" max="14595" width="42.42578125" style="71" customWidth="1"/>
    <col min="14596" max="14596" width="17.42578125" style="71" customWidth="1"/>
    <col min="14597" max="14597" width="9.140625" style="71" customWidth="1"/>
    <col min="14598" max="14598" width="12.28515625" style="71" customWidth="1"/>
    <col min="14599" max="14599" width="12.85546875" style="71" customWidth="1"/>
    <col min="14600" max="14600" width="13.7109375" style="71" customWidth="1"/>
    <col min="14601" max="14601" width="11.42578125" style="71" customWidth="1"/>
    <col min="14602" max="14602" width="17.7109375" style="71" customWidth="1"/>
    <col min="14603" max="14603" width="11.42578125" style="71" customWidth="1"/>
    <col min="14604" max="14604" width="15.42578125" style="71" customWidth="1"/>
    <col min="14605" max="14605" width="55.7109375" style="71" customWidth="1"/>
    <col min="14606" max="14848" width="11.42578125" style="71"/>
    <col min="14849" max="14849" width="8.28515625" style="71" customWidth="1"/>
    <col min="14850" max="14850" width="4.85546875" style="71" customWidth="1"/>
    <col min="14851" max="14851" width="42.42578125" style="71" customWidth="1"/>
    <col min="14852" max="14852" width="17.42578125" style="71" customWidth="1"/>
    <col min="14853" max="14853" width="9.140625" style="71" customWidth="1"/>
    <col min="14854" max="14854" width="12.28515625" style="71" customWidth="1"/>
    <col min="14855" max="14855" width="12.85546875" style="71" customWidth="1"/>
    <col min="14856" max="14856" width="13.7109375" style="71" customWidth="1"/>
    <col min="14857" max="14857" width="11.42578125" style="71" customWidth="1"/>
    <col min="14858" max="14858" width="17.7109375" style="71" customWidth="1"/>
    <col min="14859" max="14859" width="11.42578125" style="71" customWidth="1"/>
    <col min="14860" max="14860" width="15.42578125" style="71" customWidth="1"/>
    <col min="14861" max="14861" width="55.7109375" style="71" customWidth="1"/>
    <col min="14862" max="15104" width="11.42578125" style="71"/>
    <col min="15105" max="15105" width="8.28515625" style="71" customWidth="1"/>
    <col min="15106" max="15106" width="4.85546875" style="71" customWidth="1"/>
    <col min="15107" max="15107" width="42.42578125" style="71" customWidth="1"/>
    <col min="15108" max="15108" width="17.42578125" style="71" customWidth="1"/>
    <col min="15109" max="15109" width="9.140625" style="71" customWidth="1"/>
    <col min="15110" max="15110" width="12.28515625" style="71" customWidth="1"/>
    <col min="15111" max="15111" width="12.85546875" style="71" customWidth="1"/>
    <col min="15112" max="15112" width="13.7109375" style="71" customWidth="1"/>
    <col min="15113" max="15113" width="11.42578125" style="71" customWidth="1"/>
    <col min="15114" max="15114" width="17.7109375" style="71" customWidth="1"/>
    <col min="15115" max="15115" width="11.42578125" style="71" customWidth="1"/>
    <col min="15116" max="15116" width="15.42578125" style="71" customWidth="1"/>
    <col min="15117" max="15117" width="55.7109375" style="71" customWidth="1"/>
    <col min="15118" max="15360" width="11.42578125" style="71"/>
    <col min="15361" max="15361" width="8.28515625" style="71" customWidth="1"/>
    <col min="15362" max="15362" width="4.85546875" style="71" customWidth="1"/>
    <col min="15363" max="15363" width="42.42578125" style="71" customWidth="1"/>
    <col min="15364" max="15364" width="17.42578125" style="71" customWidth="1"/>
    <col min="15365" max="15365" width="9.140625" style="71" customWidth="1"/>
    <col min="15366" max="15366" width="12.28515625" style="71" customWidth="1"/>
    <col min="15367" max="15367" width="12.85546875" style="71" customWidth="1"/>
    <col min="15368" max="15368" width="13.7109375" style="71" customWidth="1"/>
    <col min="15369" max="15369" width="11.42578125" style="71" customWidth="1"/>
    <col min="15370" max="15370" width="17.7109375" style="71" customWidth="1"/>
    <col min="15371" max="15371" width="11.42578125" style="71" customWidth="1"/>
    <col min="15372" max="15372" width="15.42578125" style="71" customWidth="1"/>
    <col min="15373" max="15373" width="55.7109375" style="71" customWidth="1"/>
    <col min="15374" max="15616" width="11.42578125" style="71"/>
    <col min="15617" max="15617" width="8.28515625" style="71" customWidth="1"/>
    <col min="15618" max="15618" width="4.85546875" style="71" customWidth="1"/>
    <col min="15619" max="15619" width="42.42578125" style="71" customWidth="1"/>
    <col min="15620" max="15620" width="17.42578125" style="71" customWidth="1"/>
    <col min="15621" max="15621" width="9.140625" style="71" customWidth="1"/>
    <col min="15622" max="15622" width="12.28515625" style="71" customWidth="1"/>
    <col min="15623" max="15623" width="12.85546875" style="71" customWidth="1"/>
    <col min="15624" max="15624" width="13.7109375" style="71" customWidth="1"/>
    <col min="15625" max="15625" width="11.42578125" style="71" customWidth="1"/>
    <col min="15626" max="15626" width="17.7109375" style="71" customWidth="1"/>
    <col min="15627" max="15627" width="11.42578125" style="71" customWidth="1"/>
    <col min="15628" max="15628" width="15.42578125" style="71" customWidth="1"/>
    <col min="15629" max="15629" width="55.7109375" style="71" customWidth="1"/>
    <col min="15630" max="15872" width="11.42578125" style="71"/>
    <col min="15873" max="15873" width="8.28515625" style="71" customWidth="1"/>
    <col min="15874" max="15874" width="4.85546875" style="71" customWidth="1"/>
    <col min="15875" max="15875" width="42.42578125" style="71" customWidth="1"/>
    <col min="15876" max="15876" width="17.42578125" style="71" customWidth="1"/>
    <col min="15877" max="15877" width="9.140625" style="71" customWidth="1"/>
    <col min="15878" max="15878" width="12.28515625" style="71" customWidth="1"/>
    <col min="15879" max="15879" width="12.85546875" style="71" customWidth="1"/>
    <col min="15880" max="15880" width="13.7109375" style="71" customWidth="1"/>
    <col min="15881" max="15881" width="11.42578125" style="71" customWidth="1"/>
    <col min="15882" max="15882" width="17.7109375" style="71" customWidth="1"/>
    <col min="15883" max="15883" width="11.42578125" style="71" customWidth="1"/>
    <col min="15884" max="15884" width="15.42578125" style="71" customWidth="1"/>
    <col min="15885" max="15885" width="55.7109375" style="71" customWidth="1"/>
    <col min="15886" max="16128" width="11.42578125" style="71"/>
    <col min="16129" max="16129" width="8.28515625" style="71" customWidth="1"/>
    <col min="16130" max="16130" width="4.85546875" style="71" customWidth="1"/>
    <col min="16131" max="16131" width="42.42578125" style="71" customWidth="1"/>
    <col min="16132" max="16132" width="17.42578125" style="71" customWidth="1"/>
    <col min="16133" max="16133" width="9.140625" style="71" customWidth="1"/>
    <col min="16134" max="16134" width="12.28515625" style="71" customWidth="1"/>
    <col min="16135" max="16135" width="12.85546875" style="71" customWidth="1"/>
    <col min="16136" max="16136" width="13.7109375" style="71" customWidth="1"/>
    <col min="16137" max="16137" width="11.42578125" style="71" customWidth="1"/>
    <col min="16138" max="16138" width="17.7109375" style="71" customWidth="1"/>
    <col min="16139" max="16139" width="11.42578125" style="71" customWidth="1"/>
    <col min="16140" max="16140" width="15.42578125" style="71" customWidth="1"/>
    <col min="16141" max="16141" width="55.7109375" style="71" customWidth="1"/>
    <col min="16142" max="16384" width="11.42578125" style="71"/>
  </cols>
  <sheetData>
    <row r="1" spans="1:13" ht="15.75" customHeight="1" x14ac:dyDescent="0.25">
      <c r="A1" s="84"/>
      <c r="B1" s="84"/>
      <c r="C1" s="84"/>
      <c r="D1" s="84"/>
      <c r="E1" s="84"/>
      <c r="F1" s="84"/>
      <c r="G1" s="84"/>
      <c r="H1" s="84"/>
      <c r="I1" s="84"/>
      <c r="J1" s="84"/>
      <c r="K1" s="84"/>
      <c r="L1" s="85" t="s">
        <v>1057</v>
      </c>
    </row>
    <row r="2" spans="1:13" ht="15.75" customHeight="1" x14ac:dyDescent="0.25">
      <c r="A2" s="302" t="s">
        <v>1058</v>
      </c>
      <c r="B2" s="302"/>
      <c r="C2" s="302"/>
      <c r="D2" s="302"/>
      <c r="E2" s="302"/>
      <c r="F2" s="302"/>
      <c r="G2" s="302"/>
      <c r="H2" s="302"/>
      <c r="I2" s="302"/>
      <c r="J2" s="302"/>
      <c r="K2" s="302"/>
      <c r="L2" s="302"/>
    </row>
    <row r="3" spans="1:13" ht="15.75" customHeight="1" x14ac:dyDescent="0.2">
      <c r="A3" s="303" t="s">
        <v>1059</v>
      </c>
      <c r="B3" s="303"/>
      <c r="C3" s="303"/>
      <c r="D3" s="303"/>
      <c r="E3" s="303"/>
      <c r="F3" s="303"/>
      <c r="G3" s="303"/>
      <c r="H3" s="303"/>
      <c r="I3" s="303"/>
      <c r="J3" s="303"/>
      <c r="K3" s="303"/>
      <c r="L3" s="303"/>
    </row>
    <row r="4" spans="1:13" ht="15.75" customHeight="1" x14ac:dyDescent="0.2">
      <c r="A4" s="84"/>
      <c r="B4" s="84"/>
      <c r="C4" s="84"/>
      <c r="D4" s="84"/>
      <c r="E4" s="84"/>
      <c r="F4" s="84"/>
      <c r="G4" s="84"/>
      <c r="H4" s="84"/>
      <c r="I4" s="84"/>
      <c r="J4" s="84"/>
      <c r="K4" s="86"/>
      <c r="L4" s="87"/>
    </row>
    <row r="5" spans="1:13" s="73" customFormat="1" ht="23.25" customHeight="1" x14ac:dyDescent="0.2">
      <c r="A5" s="300" t="s">
        <v>784</v>
      </c>
      <c r="B5" s="300" t="s">
        <v>695</v>
      </c>
      <c r="C5" s="304" t="s">
        <v>1060</v>
      </c>
      <c r="D5" s="300" t="s">
        <v>1061</v>
      </c>
      <c r="E5" s="300" t="s">
        <v>1062</v>
      </c>
      <c r="F5" s="306" t="s">
        <v>1063</v>
      </c>
      <c r="G5" s="307"/>
      <c r="H5" s="306" t="s">
        <v>1064</v>
      </c>
      <c r="I5" s="307"/>
      <c r="J5" s="308" t="s">
        <v>1065</v>
      </c>
      <c r="K5" s="300" t="s">
        <v>1066</v>
      </c>
      <c r="L5" s="300" t="s">
        <v>1067</v>
      </c>
    </row>
    <row r="6" spans="1:13" s="73" customFormat="1" ht="32.25" customHeight="1" x14ac:dyDescent="0.2">
      <c r="A6" s="301"/>
      <c r="B6" s="301"/>
      <c r="C6" s="305"/>
      <c r="D6" s="301"/>
      <c r="E6" s="301"/>
      <c r="F6" s="94" t="s">
        <v>1068</v>
      </c>
      <c r="G6" s="94" t="s">
        <v>1069</v>
      </c>
      <c r="H6" s="94" t="s">
        <v>1070</v>
      </c>
      <c r="I6" s="94" t="s">
        <v>1071</v>
      </c>
      <c r="J6" s="309"/>
      <c r="K6" s="301"/>
      <c r="L6" s="301"/>
    </row>
    <row r="7" spans="1:13" s="73" customFormat="1" ht="12.75" customHeight="1" x14ac:dyDescent="0.2">
      <c r="A7" s="95">
        <v>1</v>
      </c>
      <c r="B7" s="95">
        <v>2</v>
      </c>
      <c r="C7" s="95">
        <v>3</v>
      </c>
      <c r="D7" s="95">
        <v>4</v>
      </c>
      <c r="E7" s="95">
        <v>5</v>
      </c>
      <c r="F7" s="95">
        <v>6</v>
      </c>
      <c r="G7" s="95">
        <v>7</v>
      </c>
      <c r="H7" s="95">
        <v>8</v>
      </c>
      <c r="I7" s="95">
        <v>9</v>
      </c>
      <c r="J7" s="95">
        <v>10</v>
      </c>
      <c r="K7" s="95">
        <v>11</v>
      </c>
      <c r="L7" s="95">
        <v>12</v>
      </c>
    </row>
    <row r="8" spans="1:13" s="75" customFormat="1" ht="21" customHeight="1" x14ac:dyDescent="0.2">
      <c r="A8" s="88" t="s">
        <v>1072</v>
      </c>
      <c r="B8" s="89"/>
      <c r="C8" s="90"/>
      <c r="D8" s="91"/>
      <c r="E8" s="92"/>
      <c r="F8" s="89"/>
      <c r="G8" s="91"/>
      <c r="H8" s="89"/>
      <c r="I8" s="91"/>
      <c r="J8" s="91"/>
      <c r="K8" s="89"/>
      <c r="L8" s="93"/>
      <c r="M8" s="74"/>
    </row>
    <row r="9" spans="1:13" ht="33.75" x14ac:dyDescent="0.2">
      <c r="A9" s="76" t="s">
        <v>697</v>
      </c>
      <c r="B9" s="76" t="s">
        <v>698</v>
      </c>
      <c r="C9" s="77" t="s">
        <v>1073</v>
      </c>
      <c r="D9" s="78">
        <v>13.813000000000001</v>
      </c>
      <c r="E9" s="79">
        <v>28.3</v>
      </c>
      <c r="F9" s="80">
        <v>8</v>
      </c>
      <c r="G9" s="78">
        <v>1.276</v>
      </c>
      <c r="H9" s="80">
        <v>46</v>
      </c>
      <c r="I9" s="78">
        <v>0.28499999999999998</v>
      </c>
      <c r="J9" s="78"/>
      <c r="K9" s="80" t="s">
        <v>699</v>
      </c>
      <c r="L9" s="80" t="s">
        <v>699</v>
      </c>
    </row>
    <row r="10" spans="1:13" ht="33.75" x14ac:dyDescent="0.2">
      <c r="A10" s="76" t="s">
        <v>700</v>
      </c>
      <c r="B10" s="76" t="s">
        <v>698</v>
      </c>
      <c r="C10" s="77" t="s">
        <v>1074</v>
      </c>
      <c r="D10" s="78">
        <v>7.931</v>
      </c>
      <c r="E10" s="79">
        <v>17.2</v>
      </c>
      <c r="F10" s="80">
        <v>5</v>
      </c>
      <c r="G10" s="78">
        <v>1.05</v>
      </c>
      <c r="H10" s="80">
        <v>31</v>
      </c>
      <c r="I10" s="78">
        <v>0.25700000000000001</v>
      </c>
      <c r="J10" s="78"/>
      <c r="K10" s="80" t="s">
        <v>699</v>
      </c>
      <c r="L10" s="80" t="s">
        <v>699</v>
      </c>
    </row>
    <row r="11" spans="1:13" x14ac:dyDescent="0.2">
      <c r="A11" s="76" t="s">
        <v>1075</v>
      </c>
      <c r="B11" s="76" t="s">
        <v>698</v>
      </c>
      <c r="C11" s="77" t="s">
        <v>1076</v>
      </c>
      <c r="D11" s="78">
        <v>8.6829999999999998</v>
      </c>
      <c r="E11" s="79">
        <v>26.8</v>
      </c>
      <c r="F11" s="80">
        <v>8</v>
      </c>
      <c r="G11" s="78">
        <v>0.69899999999999995</v>
      </c>
      <c r="H11" s="80">
        <v>45</v>
      </c>
      <c r="I11" s="78">
        <v>0.24399999999999999</v>
      </c>
      <c r="J11" s="78"/>
      <c r="K11" s="80" t="s">
        <v>699</v>
      </c>
      <c r="L11" s="80" t="s">
        <v>699</v>
      </c>
    </row>
    <row r="12" spans="1:13" ht="33.75" x14ac:dyDescent="0.2">
      <c r="A12" s="76" t="s">
        <v>701</v>
      </c>
      <c r="B12" s="76" t="s">
        <v>698</v>
      </c>
      <c r="C12" s="77" t="s">
        <v>1077</v>
      </c>
      <c r="D12" s="78">
        <v>26.943000000000001</v>
      </c>
      <c r="E12" s="79">
        <v>50.1</v>
      </c>
      <c r="F12" s="80">
        <v>16</v>
      </c>
      <c r="G12" s="78">
        <v>1.581</v>
      </c>
      <c r="H12" s="80">
        <v>68</v>
      </c>
      <c r="I12" s="78">
        <v>0.53700000000000003</v>
      </c>
      <c r="J12" s="78"/>
      <c r="K12" s="80" t="s">
        <v>699</v>
      </c>
      <c r="L12" s="80" t="s">
        <v>699</v>
      </c>
    </row>
    <row r="13" spans="1:13" ht="33.75" x14ac:dyDescent="0.2">
      <c r="A13" s="76" t="s">
        <v>702</v>
      </c>
      <c r="B13" s="76" t="s">
        <v>698</v>
      </c>
      <c r="C13" s="77" t="s">
        <v>1078</v>
      </c>
      <c r="D13" s="78">
        <v>18.869</v>
      </c>
      <c r="E13" s="79">
        <v>50.4</v>
      </c>
      <c r="F13" s="80">
        <v>16</v>
      </c>
      <c r="G13" s="78">
        <v>1.1040000000000001</v>
      </c>
      <c r="H13" s="80">
        <v>68</v>
      </c>
      <c r="I13" s="78">
        <v>0.38</v>
      </c>
      <c r="J13" s="78"/>
      <c r="K13" s="80" t="s">
        <v>699</v>
      </c>
      <c r="L13" s="80" t="s">
        <v>699</v>
      </c>
    </row>
    <row r="14" spans="1:13" ht="33.75" x14ac:dyDescent="0.2">
      <c r="A14" s="76" t="s">
        <v>703</v>
      </c>
      <c r="B14" s="76" t="s">
        <v>698</v>
      </c>
      <c r="C14" s="77" t="s">
        <v>1079</v>
      </c>
      <c r="D14" s="78">
        <v>17.225999999999999</v>
      </c>
      <c r="E14" s="79">
        <v>42.4</v>
      </c>
      <c r="F14" s="80">
        <v>13</v>
      </c>
      <c r="G14" s="78">
        <v>1.2230000000000001</v>
      </c>
      <c r="H14" s="80">
        <v>60</v>
      </c>
      <c r="I14" s="78">
        <v>0.40400000000000003</v>
      </c>
      <c r="J14" s="78"/>
      <c r="K14" s="80" t="s">
        <v>699</v>
      </c>
      <c r="L14" s="80" t="s">
        <v>699</v>
      </c>
    </row>
    <row r="15" spans="1:13" ht="22.5" x14ac:dyDescent="0.2">
      <c r="A15" s="76" t="s">
        <v>704</v>
      </c>
      <c r="B15" s="76" t="s">
        <v>698</v>
      </c>
      <c r="C15" s="77" t="s">
        <v>1080</v>
      </c>
      <c r="D15" s="78">
        <v>10.877000000000001</v>
      </c>
      <c r="E15" s="79">
        <v>31.6</v>
      </c>
      <c r="F15" s="80">
        <v>10</v>
      </c>
      <c r="G15" s="78">
        <v>0.98599999999999999</v>
      </c>
      <c r="H15" s="80">
        <v>50</v>
      </c>
      <c r="I15" s="78">
        <v>0.377</v>
      </c>
      <c r="J15" s="78">
        <v>0.33200000000000002</v>
      </c>
      <c r="K15" s="80"/>
      <c r="L15" s="80" t="s">
        <v>699</v>
      </c>
    </row>
    <row r="16" spans="1:13" ht="22.5" x14ac:dyDescent="0.2">
      <c r="A16" s="76" t="s">
        <v>705</v>
      </c>
      <c r="B16" s="76" t="s">
        <v>698</v>
      </c>
      <c r="C16" s="77" t="s">
        <v>1081</v>
      </c>
      <c r="D16" s="78">
        <v>21.113</v>
      </c>
      <c r="E16" s="79">
        <v>36.299999999999997</v>
      </c>
      <c r="F16" s="80">
        <v>11</v>
      </c>
      <c r="G16" s="78">
        <v>1.5129999999999999</v>
      </c>
      <c r="H16" s="80">
        <v>54</v>
      </c>
      <c r="I16" s="78">
        <v>0.34899999999999998</v>
      </c>
      <c r="J16" s="78"/>
      <c r="K16" s="80" t="s">
        <v>699</v>
      </c>
      <c r="L16" s="80" t="s">
        <v>699</v>
      </c>
    </row>
    <row r="17" spans="1:12" ht="22.5" x14ac:dyDescent="0.2">
      <c r="A17" s="76" t="s">
        <v>395</v>
      </c>
      <c r="B17" s="76" t="s">
        <v>698</v>
      </c>
      <c r="C17" s="77" t="s">
        <v>1082</v>
      </c>
      <c r="D17" s="78">
        <v>12.632</v>
      </c>
      <c r="E17" s="79">
        <v>32.9</v>
      </c>
      <c r="F17" s="80">
        <v>10</v>
      </c>
      <c r="G17" s="78">
        <v>0.89</v>
      </c>
      <c r="H17" s="80">
        <v>51</v>
      </c>
      <c r="I17" s="78">
        <v>0.20799999999999999</v>
      </c>
      <c r="J17" s="78"/>
      <c r="K17" s="80" t="s">
        <v>699</v>
      </c>
      <c r="L17" s="80" t="s">
        <v>699</v>
      </c>
    </row>
    <row r="18" spans="1:12" ht="45" x14ac:dyDescent="0.2">
      <c r="A18" s="76" t="s">
        <v>1083</v>
      </c>
      <c r="B18" s="76" t="s">
        <v>698</v>
      </c>
      <c r="C18" s="77" t="s">
        <v>1084</v>
      </c>
      <c r="D18" s="78">
        <v>38.591000000000001</v>
      </c>
      <c r="E18" s="79">
        <v>80.599999999999994</v>
      </c>
      <c r="F18" s="80">
        <v>26</v>
      </c>
      <c r="G18" s="78">
        <v>1.282</v>
      </c>
      <c r="H18" s="80">
        <v>99</v>
      </c>
      <c r="I18" s="78">
        <v>0.3</v>
      </c>
      <c r="J18" s="78"/>
      <c r="K18" s="80" t="s">
        <v>699</v>
      </c>
      <c r="L18" s="80" t="s">
        <v>699</v>
      </c>
    </row>
    <row r="19" spans="1:12" ht="45" x14ac:dyDescent="0.2">
      <c r="A19" s="76" t="s">
        <v>373</v>
      </c>
      <c r="B19" s="76" t="s">
        <v>698</v>
      </c>
      <c r="C19" s="77" t="s">
        <v>1085</v>
      </c>
      <c r="D19" s="78">
        <v>28.113</v>
      </c>
      <c r="E19" s="79">
        <v>44.4</v>
      </c>
      <c r="F19" s="80">
        <v>14</v>
      </c>
      <c r="G19" s="78">
        <v>1.609</v>
      </c>
      <c r="H19" s="80">
        <v>62</v>
      </c>
      <c r="I19" s="78">
        <v>0.38100000000000001</v>
      </c>
      <c r="J19" s="78"/>
      <c r="K19" s="80" t="s">
        <v>699</v>
      </c>
      <c r="L19" s="80" t="s">
        <v>699</v>
      </c>
    </row>
    <row r="20" spans="1:12" ht="33.75" x14ac:dyDescent="0.2">
      <c r="A20" s="76" t="s">
        <v>374</v>
      </c>
      <c r="B20" s="76" t="s">
        <v>698</v>
      </c>
      <c r="C20" s="77" t="s">
        <v>1086</v>
      </c>
      <c r="D20" s="78">
        <v>20.907</v>
      </c>
      <c r="E20" s="79">
        <v>38.1</v>
      </c>
      <c r="F20" s="80">
        <v>12</v>
      </c>
      <c r="G20" s="78">
        <v>1.4379999999999999</v>
      </c>
      <c r="H20" s="80">
        <v>56</v>
      </c>
      <c r="I20" s="78">
        <v>0.34300000000000003</v>
      </c>
      <c r="J20" s="78"/>
      <c r="K20" s="80" t="s">
        <v>699</v>
      </c>
      <c r="L20" s="80" t="s">
        <v>699</v>
      </c>
    </row>
    <row r="21" spans="1:12" ht="45" x14ac:dyDescent="0.2">
      <c r="A21" s="76" t="s">
        <v>375</v>
      </c>
      <c r="B21" s="76" t="s">
        <v>698</v>
      </c>
      <c r="C21" s="77" t="s">
        <v>1087</v>
      </c>
      <c r="D21" s="78">
        <v>20.722999999999999</v>
      </c>
      <c r="E21" s="79">
        <v>42.1</v>
      </c>
      <c r="F21" s="80">
        <v>13</v>
      </c>
      <c r="G21" s="78">
        <v>1.415</v>
      </c>
      <c r="H21" s="80">
        <v>60</v>
      </c>
      <c r="I21" s="78">
        <v>0.33</v>
      </c>
      <c r="J21" s="78">
        <v>0.46</v>
      </c>
      <c r="K21" s="80"/>
      <c r="L21" s="80" t="s">
        <v>699</v>
      </c>
    </row>
    <row r="22" spans="1:12" ht="45" x14ac:dyDescent="0.2">
      <c r="A22" s="76" t="s">
        <v>376</v>
      </c>
      <c r="B22" s="76" t="s">
        <v>698</v>
      </c>
      <c r="C22" s="77" t="s">
        <v>1088</v>
      </c>
      <c r="D22" s="78">
        <v>13.621</v>
      </c>
      <c r="E22" s="79">
        <v>41.2</v>
      </c>
      <c r="F22" s="80">
        <v>13</v>
      </c>
      <c r="G22" s="78">
        <v>0.94499999999999995</v>
      </c>
      <c r="H22" s="80">
        <v>59</v>
      </c>
      <c r="I22" s="78">
        <v>0.224</v>
      </c>
      <c r="J22" s="78">
        <v>0.314</v>
      </c>
      <c r="K22" s="80"/>
      <c r="L22" s="80" t="s">
        <v>699</v>
      </c>
    </row>
    <row r="23" spans="1:12" ht="56.25" x14ac:dyDescent="0.2">
      <c r="A23" s="76" t="s">
        <v>175</v>
      </c>
      <c r="B23" s="76" t="s">
        <v>698</v>
      </c>
      <c r="C23" s="77" t="s">
        <v>1089</v>
      </c>
      <c r="D23" s="78">
        <v>16.983000000000001</v>
      </c>
      <c r="E23" s="79">
        <v>35.6</v>
      </c>
      <c r="F23" s="80">
        <v>11</v>
      </c>
      <c r="G23" s="78">
        <v>1.0469999999999999</v>
      </c>
      <c r="H23" s="80">
        <v>54</v>
      </c>
      <c r="I23" s="78">
        <v>0.247</v>
      </c>
      <c r="J23" s="78"/>
      <c r="K23" s="80" t="s">
        <v>699</v>
      </c>
      <c r="L23" s="80" t="s">
        <v>699</v>
      </c>
    </row>
    <row r="24" spans="1:12" ht="45" x14ac:dyDescent="0.2">
      <c r="A24" s="76" t="s">
        <v>176</v>
      </c>
      <c r="B24" s="76" t="s">
        <v>698</v>
      </c>
      <c r="C24" s="77" t="s">
        <v>1090</v>
      </c>
      <c r="D24" s="78">
        <v>12.616</v>
      </c>
      <c r="E24" s="79">
        <v>27.4</v>
      </c>
      <c r="F24" s="80">
        <v>8</v>
      </c>
      <c r="G24" s="78">
        <v>1.109</v>
      </c>
      <c r="H24" s="80">
        <v>45</v>
      </c>
      <c r="I24" s="78">
        <v>0.254</v>
      </c>
      <c r="J24" s="78"/>
      <c r="K24" s="80" t="s">
        <v>699</v>
      </c>
      <c r="L24" s="80" t="s">
        <v>699</v>
      </c>
    </row>
    <row r="25" spans="1:12" ht="45" x14ac:dyDescent="0.2">
      <c r="A25" s="76" t="s">
        <v>177</v>
      </c>
      <c r="B25" s="76" t="s">
        <v>698</v>
      </c>
      <c r="C25" s="77" t="s">
        <v>1091</v>
      </c>
      <c r="D25" s="78">
        <v>10.984999999999999</v>
      </c>
      <c r="E25" s="79">
        <v>25.3</v>
      </c>
      <c r="F25" s="80">
        <v>7</v>
      </c>
      <c r="G25" s="78">
        <v>1.175</v>
      </c>
      <c r="H25" s="80">
        <v>43</v>
      </c>
      <c r="I25" s="78">
        <v>0.25900000000000001</v>
      </c>
      <c r="J25" s="78"/>
      <c r="K25" s="80" t="s">
        <v>699</v>
      </c>
      <c r="L25" s="80" t="s">
        <v>699</v>
      </c>
    </row>
    <row r="26" spans="1:12" ht="56.25" x14ac:dyDescent="0.2">
      <c r="A26" s="76" t="s">
        <v>178</v>
      </c>
      <c r="B26" s="76" t="s">
        <v>698</v>
      </c>
      <c r="C26" s="77" t="s">
        <v>1092</v>
      </c>
      <c r="D26" s="78">
        <v>8.9169999999999998</v>
      </c>
      <c r="E26" s="79">
        <v>26</v>
      </c>
      <c r="F26" s="80">
        <v>8</v>
      </c>
      <c r="G26" s="78">
        <v>0.85</v>
      </c>
      <c r="H26" s="80">
        <v>44</v>
      </c>
      <c r="I26" s="78">
        <v>0.20599999999999999</v>
      </c>
      <c r="J26" s="78"/>
      <c r="K26" s="80" t="s">
        <v>699</v>
      </c>
      <c r="L26" s="80" t="s">
        <v>699</v>
      </c>
    </row>
    <row r="27" spans="1:12" ht="22.5" x14ac:dyDescent="0.2">
      <c r="A27" s="76" t="s">
        <v>46</v>
      </c>
      <c r="B27" s="76" t="s">
        <v>698</v>
      </c>
      <c r="C27" s="77" t="s">
        <v>1093</v>
      </c>
      <c r="D27" s="78">
        <v>11.708</v>
      </c>
      <c r="E27" s="79">
        <v>25.5</v>
      </c>
      <c r="F27" s="80">
        <v>8</v>
      </c>
      <c r="G27" s="78">
        <v>0.80900000000000005</v>
      </c>
      <c r="H27" s="80">
        <v>44</v>
      </c>
      <c r="I27" s="78">
        <v>0.2</v>
      </c>
      <c r="J27" s="78"/>
      <c r="K27" s="80" t="s">
        <v>699</v>
      </c>
      <c r="L27" s="80" t="s">
        <v>699</v>
      </c>
    </row>
    <row r="28" spans="1:12" ht="22.5" x14ac:dyDescent="0.2">
      <c r="A28" s="76" t="s">
        <v>47</v>
      </c>
      <c r="B28" s="76" t="s">
        <v>698</v>
      </c>
      <c r="C28" s="77" t="s">
        <v>1094</v>
      </c>
      <c r="D28" s="78">
        <v>8.6029999999999998</v>
      </c>
      <c r="E28" s="79">
        <v>23.8</v>
      </c>
      <c r="F28" s="80">
        <v>7</v>
      </c>
      <c r="G28" s="78">
        <v>0.8</v>
      </c>
      <c r="H28" s="80">
        <v>42</v>
      </c>
      <c r="I28" s="78">
        <v>0.189</v>
      </c>
      <c r="J28" s="78"/>
      <c r="K28" s="80" t="s">
        <v>699</v>
      </c>
      <c r="L28" s="80" t="s">
        <v>699</v>
      </c>
    </row>
    <row r="29" spans="1:12" ht="22.5" x14ac:dyDescent="0.2">
      <c r="A29" s="76" t="s">
        <v>48</v>
      </c>
      <c r="B29" s="76" t="s">
        <v>698</v>
      </c>
      <c r="C29" s="77" t="s">
        <v>1095</v>
      </c>
      <c r="D29" s="78">
        <v>6.1790000000000003</v>
      </c>
      <c r="E29" s="79">
        <v>19.3</v>
      </c>
      <c r="F29" s="80">
        <v>5</v>
      </c>
      <c r="G29" s="78">
        <v>0.91500000000000004</v>
      </c>
      <c r="H29" s="80">
        <v>37</v>
      </c>
      <c r="I29" s="78">
        <v>0.19900000000000001</v>
      </c>
      <c r="J29" s="78"/>
      <c r="K29" s="80" t="s">
        <v>699</v>
      </c>
      <c r="L29" s="80" t="s">
        <v>699</v>
      </c>
    </row>
    <row r="30" spans="1:12" ht="22.5" x14ac:dyDescent="0.2">
      <c r="A30" s="76" t="s">
        <v>191</v>
      </c>
      <c r="B30" s="76" t="s">
        <v>698</v>
      </c>
      <c r="C30" s="77" t="s">
        <v>1096</v>
      </c>
      <c r="D30" s="78">
        <v>4.7629999999999999</v>
      </c>
      <c r="E30" s="79">
        <v>14.1</v>
      </c>
      <c r="F30" s="80">
        <v>4</v>
      </c>
      <c r="G30" s="78">
        <v>0.88900000000000001</v>
      </c>
      <c r="H30" s="80">
        <v>30</v>
      </c>
      <c r="I30" s="78">
        <v>0.221</v>
      </c>
      <c r="J30" s="78">
        <v>0.29499999999999998</v>
      </c>
      <c r="K30" s="80"/>
      <c r="L30" s="80" t="s">
        <v>699</v>
      </c>
    </row>
    <row r="31" spans="1:12" ht="22.5" x14ac:dyDescent="0.2">
      <c r="A31" s="76" t="s">
        <v>130</v>
      </c>
      <c r="B31" s="76" t="s">
        <v>698</v>
      </c>
      <c r="C31" s="77" t="s">
        <v>1097</v>
      </c>
      <c r="D31" s="78">
        <v>4.0739999999999998</v>
      </c>
      <c r="E31" s="79">
        <v>14.4</v>
      </c>
      <c r="F31" s="80">
        <v>4</v>
      </c>
      <c r="G31" s="78">
        <v>0.79500000000000004</v>
      </c>
      <c r="H31" s="80">
        <v>30</v>
      </c>
      <c r="I31" s="78">
        <v>0.193</v>
      </c>
      <c r="J31" s="78">
        <v>0.25700000000000001</v>
      </c>
      <c r="K31" s="80"/>
      <c r="L31" s="80" t="s">
        <v>699</v>
      </c>
    </row>
    <row r="32" spans="1:12" ht="67.5" x14ac:dyDescent="0.2">
      <c r="A32" s="76" t="s">
        <v>131</v>
      </c>
      <c r="B32" s="76" t="s">
        <v>698</v>
      </c>
      <c r="C32" s="77" t="s">
        <v>1098</v>
      </c>
      <c r="D32" s="78">
        <v>12.209</v>
      </c>
      <c r="E32" s="79">
        <v>26.8</v>
      </c>
      <c r="F32" s="80">
        <v>8</v>
      </c>
      <c r="G32" s="78">
        <v>1.345</v>
      </c>
      <c r="H32" s="80">
        <v>41</v>
      </c>
      <c r="I32" s="78">
        <v>0.51</v>
      </c>
      <c r="J32" s="78"/>
      <c r="K32" s="80" t="s">
        <v>699</v>
      </c>
      <c r="L32" s="80" t="s">
        <v>699</v>
      </c>
    </row>
    <row r="33" spans="1:13" ht="67.5" x14ac:dyDescent="0.2">
      <c r="A33" s="76" t="s">
        <v>132</v>
      </c>
      <c r="B33" s="76" t="s">
        <v>698</v>
      </c>
      <c r="C33" s="77" t="s">
        <v>1099</v>
      </c>
      <c r="D33" s="78">
        <v>7.1360000000000001</v>
      </c>
      <c r="E33" s="79">
        <v>23.2</v>
      </c>
      <c r="F33" s="80">
        <v>7</v>
      </c>
      <c r="G33" s="78">
        <v>0.89</v>
      </c>
      <c r="H33" s="80">
        <v>35</v>
      </c>
      <c r="I33" s="78">
        <v>0.307</v>
      </c>
      <c r="J33" s="78"/>
      <c r="K33" s="80" t="s">
        <v>699</v>
      </c>
      <c r="L33" s="80" t="s">
        <v>699</v>
      </c>
    </row>
    <row r="34" spans="1:13" ht="45" x14ac:dyDescent="0.2">
      <c r="A34" s="76" t="s">
        <v>133</v>
      </c>
      <c r="B34" s="76" t="s">
        <v>698</v>
      </c>
      <c r="C34" s="77" t="s">
        <v>1100</v>
      </c>
      <c r="D34" s="78">
        <v>6.7619999999999996</v>
      </c>
      <c r="E34" s="79">
        <v>24.3</v>
      </c>
      <c r="F34" s="80">
        <v>7</v>
      </c>
      <c r="G34" s="78">
        <v>0.84099999999999997</v>
      </c>
      <c r="H34" s="80">
        <v>36</v>
      </c>
      <c r="I34" s="78">
        <v>0.27700000000000002</v>
      </c>
      <c r="J34" s="78"/>
      <c r="K34" s="80" t="s">
        <v>699</v>
      </c>
      <c r="L34" s="80" t="s">
        <v>699</v>
      </c>
    </row>
    <row r="35" spans="1:13" ht="33.75" x14ac:dyDescent="0.2">
      <c r="A35" s="76" t="s">
        <v>134</v>
      </c>
      <c r="B35" s="76" t="s">
        <v>698</v>
      </c>
      <c r="C35" s="77" t="s">
        <v>1101</v>
      </c>
      <c r="D35" s="78">
        <v>4.984</v>
      </c>
      <c r="E35" s="79">
        <v>20.7</v>
      </c>
      <c r="F35" s="80">
        <v>6</v>
      </c>
      <c r="G35" s="78">
        <v>0.71</v>
      </c>
      <c r="H35" s="80">
        <v>30</v>
      </c>
      <c r="I35" s="78">
        <v>0.24099999999999999</v>
      </c>
      <c r="J35" s="78"/>
      <c r="K35" s="80" t="s">
        <v>699</v>
      </c>
      <c r="L35" s="80" t="s">
        <v>699</v>
      </c>
    </row>
    <row r="36" spans="1:13" x14ac:dyDescent="0.2">
      <c r="A36" s="76" t="s">
        <v>1102</v>
      </c>
      <c r="B36" s="76" t="s">
        <v>698</v>
      </c>
      <c r="C36" s="77" t="s">
        <v>1103</v>
      </c>
      <c r="D36" s="78">
        <v>3.9510000000000001</v>
      </c>
      <c r="E36" s="79">
        <v>14.4</v>
      </c>
      <c r="F36" s="80">
        <v>4</v>
      </c>
      <c r="G36" s="78">
        <v>0.61699999999999999</v>
      </c>
      <c r="H36" s="80">
        <v>25</v>
      </c>
      <c r="I36" s="78">
        <v>0.15</v>
      </c>
      <c r="J36" s="78"/>
      <c r="K36" s="80" t="s">
        <v>699</v>
      </c>
      <c r="L36" s="80" t="s">
        <v>699</v>
      </c>
    </row>
    <row r="37" spans="1:13" ht="33.75" x14ac:dyDescent="0.2">
      <c r="A37" s="76" t="s">
        <v>135</v>
      </c>
      <c r="B37" s="76" t="s">
        <v>698</v>
      </c>
      <c r="C37" s="77" t="s">
        <v>1104</v>
      </c>
      <c r="D37" s="78">
        <v>5.8079999999999998</v>
      </c>
      <c r="E37" s="79">
        <v>18.7</v>
      </c>
      <c r="F37" s="80">
        <v>5</v>
      </c>
      <c r="G37" s="78">
        <v>0.78</v>
      </c>
      <c r="H37" s="80">
        <v>33</v>
      </c>
      <c r="I37" s="78">
        <v>0.17499999999999999</v>
      </c>
      <c r="J37" s="78"/>
      <c r="K37" s="80" t="s">
        <v>699</v>
      </c>
      <c r="L37" s="80" t="s">
        <v>699</v>
      </c>
    </row>
    <row r="38" spans="1:13" ht="33.75" x14ac:dyDescent="0.2">
      <c r="A38" s="76" t="s">
        <v>136</v>
      </c>
      <c r="B38" s="76" t="s">
        <v>698</v>
      </c>
      <c r="C38" s="77" t="s">
        <v>1105</v>
      </c>
      <c r="D38" s="78">
        <v>4.2489999999999997</v>
      </c>
      <c r="E38" s="79">
        <v>12.5</v>
      </c>
      <c r="F38" s="80">
        <v>3</v>
      </c>
      <c r="G38" s="78">
        <v>0.82899999999999996</v>
      </c>
      <c r="H38" s="80">
        <v>22</v>
      </c>
      <c r="I38" s="78">
        <v>0.185</v>
      </c>
      <c r="J38" s="78"/>
      <c r="K38" s="80" t="s">
        <v>699</v>
      </c>
      <c r="L38" s="80" t="s">
        <v>699</v>
      </c>
    </row>
    <row r="39" spans="1:13" ht="22.5" x14ac:dyDescent="0.2">
      <c r="A39" s="76" t="s">
        <v>1106</v>
      </c>
      <c r="B39" s="76" t="s">
        <v>698</v>
      </c>
      <c r="C39" s="77" t="s">
        <v>1107</v>
      </c>
      <c r="D39" s="78">
        <v>9.7970000000000006</v>
      </c>
      <c r="E39" s="79">
        <v>35.200000000000003</v>
      </c>
      <c r="F39" s="80">
        <v>11</v>
      </c>
      <c r="G39" s="78">
        <v>0.77</v>
      </c>
      <c r="H39" s="80">
        <v>53</v>
      </c>
      <c r="I39" s="78">
        <v>0.183</v>
      </c>
      <c r="J39" s="78"/>
      <c r="K39" s="80" t="s">
        <v>699</v>
      </c>
      <c r="L39" s="80" t="s">
        <v>699</v>
      </c>
    </row>
    <row r="40" spans="1:13" ht="22.5" x14ac:dyDescent="0.2">
      <c r="A40" s="76" t="s">
        <v>1108</v>
      </c>
      <c r="B40" s="76" t="s">
        <v>698</v>
      </c>
      <c r="C40" s="77" t="s">
        <v>1109</v>
      </c>
      <c r="D40" s="78">
        <v>7.02</v>
      </c>
      <c r="E40" s="79">
        <v>24.3</v>
      </c>
      <c r="F40" s="80">
        <v>7</v>
      </c>
      <c r="G40" s="78">
        <v>0.79500000000000004</v>
      </c>
      <c r="H40" s="80">
        <v>42</v>
      </c>
      <c r="I40" s="78">
        <v>0.183</v>
      </c>
      <c r="J40" s="78"/>
      <c r="K40" s="80" t="s">
        <v>699</v>
      </c>
      <c r="L40" s="80" t="s">
        <v>699</v>
      </c>
    </row>
    <row r="41" spans="1:13" ht="22.5" x14ac:dyDescent="0.2">
      <c r="A41" s="76" t="s">
        <v>137</v>
      </c>
      <c r="B41" s="76" t="s">
        <v>138</v>
      </c>
      <c r="C41" s="77" t="s">
        <v>1110</v>
      </c>
      <c r="D41" s="78">
        <v>4.5469999999999997</v>
      </c>
      <c r="E41" s="79">
        <v>19.600000000000001</v>
      </c>
      <c r="F41" s="80">
        <v>6</v>
      </c>
      <c r="G41" s="78">
        <v>0.64600000000000002</v>
      </c>
      <c r="H41" s="80">
        <v>34</v>
      </c>
      <c r="I41" s="78">
        <v>0.16200000000000001</v>
      </c>
      <c r="J41" s="78">
        <v>0.22</v>
      </c>
      <c r="K41" s="80"/>
      <c r="L41" s="80" t="s">
        <v>699</v>
      </c>
    </row>
    <row r="42" spans="1:13" ht="22.5" x14ac:dyDescent="0.2">
      <c r="A42" s="76" t="s">
        <v>139</v>
      </c>
      <c r="B42" s="76" t="s">
        <v>138</v>
      </c>
      <c r="C42" s="77" t="s">
        <v>1111</v>
      </c>
      <c r="D42" s="78">
        <v>1.337</v>
      </c>
      <c r="E42" s="79">
        <v>2.7</v>
      </c>
      <c r="F42" s="80">
        <v>1</v>
      </c>
      <c r="G42" s="78">
        <v>0.55500000000000005</v>
      </c>
      <c r="H42" s="80">
        <v>6</v>
      </c>
      <c r="I42" s="78">
        <v>0.33900000000000002</v>
      </c>
      <c r="J42" s="78">
        <v>0.35599999999999998</v>
      </c>
      <c r="K42" s="80"/>
      <c r="L42" s="80" t="s">
        <v>699</v>
      </c>
    </row>
    <row r="43" spans="1:13" ht="22.5" x14ac:dyDescent="0.2">
      <c r="A43" s="76" t="s">
        <v>140</v>
      </c>
      <c r="B43" s="76" t="s">
        <v>141</v>
      </c>
      <c r="C43" s="77" t="s">
        <v>1112</v>
      </c>
      <c r="D43" s="78">
        <v>2.0550000000000002</v>
      </c>
      <c r="E43" s="79">
        <v>15.3</v>
      </c>
      <c r="F43" s="80">
        <v>4</v>
      </c>
      <c r="G43" s="78">
        <v>0.378</v>
      </c>
      <c r="H43" s="80">
        <v>31</v>
      </c>
      <c r="I43" s="78">
        <v>0.13600000000000001</v>
      </c>
      <c r="J43" s="78"/>
      <c r="K43" s="80" t="s">
        <v>699</v>
      </c>
      <c r="L43" s="80" t="s">
        <v>699</v>
      </c>
    </row>
    <row r="44" spans="1:13" ht="22.5" x14ac:dyDescent="0.2">
      <c r="A44" s="76" t="s">
        <v>142</v>
      </c>
      <c r="B44" s="76" t="s">
        <v>141</v>
      </c>
      <c r="C44" s="77" t="s">
        <v>1113</v>
      </c>
      <c r="D44" s="78">
        <v>1.1379999999999999</v>
      </c>
      <c r="E44" s="79">
        <v>5.2</v>
      </c>
      <c r="F44" s="80"/>
      <c r="G44" s="78"/>
      <c r="H44" s="80">
        <v>13</v>
      </c>
      <c r="I44" s="78">
        <v>0.20699999999999999</v>
      </c>
      <c r="J44" s="78"/>
      <c r="K44" s="80" t="s">
        <v>699</v>
      </c>
      <c r="L44" s="80" t="s">
        <v>699</v>
      </c>
    </row>
    <row r="45" spans="1:13" ht="22.5" x14ac:dyDescent="0.2">
      <c r="A45" s="76" t="s">
        <v>452</v>
      </c>
      <c r="B45" s="76" t="s">
        <v>141</v>
      </c>
      <c r="C45" s="77" t="s">
        <v>1114</v>
      </c>
      <c r="D45" s="78">
        <v>0.29499999999999998</v>
      </c>
      <c r="E45" s="79">
        <v>1</v>
      </c>
      <c r="F45" s="80"/>
      <c r="G45" s="78"/>
      <c r="H45" s="80"/>
      <c r="I45" s="78"/>
      <c r="J45" s="78"/>
      <c r="K45" s="80"/>
      <c r="L45" s="80" t="s">
        <v>699</v>
      </c>
    </row>
    <row r="46" spans="1:13" ht="22.5" x14ac:dyDescent="0.2">
      <c r="A46" s="76" t="s">
        <v>1115</v>
      </c>
      <c r="B46" s="76" t="s">
        <v>141</v>
      </c>
      <c r="C46" s="77" t="s">
        <v>1116</v>
      </c>
      <c r="D46" s="78">
        <v>3.383</v>
      </c>
      <c r="E46" s="79">
        <v>13.2</v>
      </c>
      <c r="F46" s="80">
        <v>3</v>
      </c>
      <c r="G46" s="78">
        <v>0.79800000000000004</v>
      </c>
      <c r="H46" s="80">
        <v>27</v>
      </c>
      <c r="I46" s="78">
        <v>0.17</v>
      </c>
      <c r="J46" s="78">
        <v>0.22500000000000001</v>
      </c>
      <c r="K46" s="80"/>
      <c r="L46" s="80" t="s">
        <v>699</v>
      </c>
    </row>
    <row r="47" spans="1:13" x14ac:dyDescent="0.2">
      <c r="A47" s="76" t="s">
        <v>1117</v>
      </c>
      <c r="B47" s="76" t="s">
        <v>141</v>
      </c>
      <c r="C47" s="77" t="s">
        <v>1118</v>
      </c>
      <c r="D47" s="78">
        <v>0.59299999999999997</v>
      </c>
      <c r="E47" s="79">
        <v>1</v>
      </c>
      <c r="F47" s="80"/>
      <c r="G47" s="78"/>
      <c r="H47" s="80"/>
      <c r="I47" s="78"/>
      <c r="J47" s="78"/>
      <c r="K47" s="80"/>
      <c r="L47" s="80" t="s">
        <v>699</v>
      </c>
    </row>
    <row r="48" spans="1:13" s="75" customFormat="1" ht="22.5" x14ac:dyDescent="0.2">
      <c r="A48" s="76" t="s">
        <v>1119</v>
      </c>
      <c r="B48" s="76" t="s">
        <v>138</v>
      </c>
      <c r="C48" s="77" t="s">
        <v>1120</v>
      </c>
      <c r="D48" s="78">
        <v>1.24</v>
      </c>
      <c r="E48" s="79">
        <v>14.2</v>
      </c>
      <c r="F48" s="80"/>
      <c r="G48" s="78"/>
      <c r="H48" s="80">
        <v>23</v>
      </c>
      <c r="I48" s="78">
        <v>0.06</v>
      </c>
      <c r="J48" s="78">
        <v>8.1000000000000003E-2</v>
      </c>
      <c r="K48" s="80"/>
      <c r="L48" s="80" t="s">
        <v>699</v>
      </c>
      <c r="M48" s="70"/>
    </row>
    <row r="49" spans="1:13" ht="22.5" x14ac:dyDescent="0.2">
      <c r="A49" s="76" t="s">
        <v>1121</v>
      </c>
      <c r="B49" s="76" t="s">
        <v>141</v>
      </c>
      <c r="C49" s="77" t="s">
        <v>1122</v>
      </c>
      <c r="D49" s="78">
        <v>3.39</v>
      </c>
      <c r="E49" s="79">
        <v>27.1</v>
      </c>
      <c r="F49" s="80">
        <v>8</v>
      </c>
      <c r="G49" s="78">
        <v>0.36499999999999999</v>
      </c>
      <c r="H49" s="80">
        <v>45</v>
      </c>
      <c r="I49" s="78">
        <v>8.5000000000000006E-2</v>
      </c>
      <c r="J49" s="78">
        <v>0.11700000000000001</v>
      </c>
      <c r="K49" s="80"/>
      <c r="L49" s="80" t="s">
        <v>699</v>
      </c>
    </row>
    <row r="50" spans="1:13" s="75" customFormat="1" ht="21" customHeight="1" x14ac:dyDescent="0.2">
      <c r="A50" s="96" t="s">
        <v>1123</v>
      </c>
      <c r="B50" s="97"/>
      <c r="C50" s="98"/>
      <c r="D50" s="99"/>
      <c r="E50" s="100"/>
      <c r="F50" s="97"/>
      <c r="G50" s="99"/>
      <c r="H50" s="97"/>
      <c r="I50" s="99"/>
      <c r="J50" s="99"/>
      <c r="K50" s="97"/>
      <c r="L50" s="101"/>
      <c r="M50" s="74"/>
    </row>
    <row r="51" spans="1:13" ht="33.75" x14ac:dyDescent="0.2">
      <c r="A51" s="76" t="s">
        <v>453</v>
      </c>
      <c r="B51" s="76" t="s">
        <v>698</v>
      </c>
      <c r="C51" s="77" t="s">
        <v>1124</v>
      </c>
      <c r="D51" s="78">
        <v>5.633</v>
      </c>
      <c r="E51" s="79">
        <v>18.8</v>
      </c>
      <c r="F51" s="80">
        <v>5</v>
      </c>
      <c r="G51" s="78">
        <v>0.60099999999999998</v>
      </c>
      <c r="H51" s="80">
        <v>35</v>
      </c>
      <c r="I51" s="78">
        <v>0.13400000000000001</v>
      </c>
      <c r="J51" s="78"/>
      <c r="K51" s="80" t="s">
        <v>699</v>
      </c>
      <c r="L51" s="80"/>
    </row>
    <row r="52" spans="1:13" s="75" customFormat="1" ht="33.75" x14ac:dyDescent="0.2">
      <c r="A52" s="76" t="s">
        <v>454</v>
      </c>
      <c r="B52" s="76" t="s">
        <v>698</v>
      </c>
      <c r="C52" s="77" t="s">
        <v>1125</v>
      </c>
      <c r="D52" s="78">
        <v>6.8650000000000002</v>
      </c>
      <c r="E52" s="79">
        <v>38.6</v>
      </c>
      <c r="F52" s="80">
        <v>12</v>
      </c>
      <c r="G52" s="78">
        <v>0.437</v>
      </c>
      <c r="H52" s="80">
        <v>57</v>
      </c>
      <c r="I52" s="78">
        <v>0.10199999999999999</v>
      </c>
      <c r="J52" s="78"/>
      <c r="K52" s="80" t="s">
        <v>699</v>
      </c>
      <c r="L52" s="80"/>
      <c r="M52" s="70"/>
    </row>
    <row r="53" spans="1:13" ht="33.75" x14ac:dyDescent="0.2">
      <c r="A53" s="76" t="s">
        <v>455</v>
      </c>
      <c r="B53" s="76" t="s">
        <v>698</v>
      </c>
      <c r="C53" s="77" t="s">
        <v>1126</v>
      </c>
      <c r="D53" s="78">
        <v>7.6710000000000003</v>
      </c>
      <c r="E53" s="79">
        <v>18.5</v>
      </c>
      <c r="F53" s="80">
        <v>5</v>
      </c>
      <c r="G53" s="78">
        <v>0.89100000000000001</v>
      </c>
      <c r="H53" s="80">
        <v>35</v>
      </c>
      <c r="I53" s="78">
        <v>0.20200000000000001</v>
      </c>
      <c r="J53" s="78"/>
      <c r="K53" s="80" t="s">
        <v>699</v>
      </c>
      <c r="L53" s="80"/>
    </row>
    <row r="54" spans="1:13" ht="56.25" x14ac:dyDescent="0.2">
      <c r="A54" s="76" t="s">
        <v>456</v>
      </c>
      <c r="B54" s="76" t="s">
        <v>698</v>
      </c>
      <c r="C54" s="77" t="s">
        <v>1127</v>
      </c>
      <c r="D54" s="78">
        <v>4.0129999999999999</v>
      </c>
      <c r="E54" s="79">
        <v>14.2</v>
      </c>
      <c r="F54" s="80">
        <v>4</v>
      </c>
      <c r="G54" s="78">
        <v>0.497</v>
      </c>
      <c r="H54" s="80">
        <v>29</v>
      </c>
      <c r="I54" s="78">
        <v>0.122</v>
      </c>
      <c r="J54" s="78"/>
      <c r="K54" s="80" t="s">
        <v>699</v>
      </c>
      <c r="L54" s="80"/>
    </row>
    <row r="55" spans="1:13" ht="45" x14ac:dyDescent="0.2">
      <c r="A55" s="76" t="s">
        <v>457</v>
      </c>
      <c r="B55" s="76" t="s">
        <v>698</v>
      </c>
      <c r="C55" s="77" t="s">
        <v>1128</v>
      </c>
      <c r="D55" s="78">
        <v>3.4409999999999998</v>
      </c>
      <c r="E55" s="79">
        <v>12.6</v>
      </c>
      <c r="F55" s="80">
        <v>3</v>
      </c>
      <c r="G55" s="78">
        <v>0.65700000000000003</v>
      </c>
      <c r="H55" s="80">
        <v>27</v>
      </c>
      <c r="I55" s="78">
        <v>0.14699999999999999</v>
      </c>
      <c r="J55" s="78"/>
      <c r="K55" s="80" t="s">
        <v>699</v>
      </c>
      <c r="L55" s="80"/>
    </row>
    <row r="56" spans="1:13" ht="67.5" x14ac:dyDescent="0.2">
      <c r="A56" s="76" t="s">
        <v>348</v>
      </c>
      <c r="B56" s="76" t="s">
        <v>698</v>
      </c>
      <c r="C56" s="77" t="s">
        <v>1129</v>
      </c>
      <c r="D56" s="78">
        <v>2.9089999999999998</v>
      </c>
      <c r="E56" s="79">
        <v>14.1</v>
      </c>
      <c r="F56" s="80">
        <v>4</v>
      </c>
      <c r="G56" s="78">
        <v>0.36599999999999999</v>
      </c>
      <c r="H56" s="80">
        <v>29</v>
      </c>
      <c r="I56" s="78">
        <v>0.09</v>
      </c>
      <c r="J56" s="78">
        <v>0.121</v>
      </c>
      <c r="K56" s="80"/>
      <c r="L56" s="80"/>
    </row>
    <row r="57" spans="1:13" ht="22.5" x14ac:dyDescent="0.2">
      <c r="A57" s="76" t="s">
        <v>349</v>
      </c>
      <c r="B57" s="76" t="s">
        <v>698</v>
      </c>
      <c r="C57" s="77" t="s">
        <v>1130</v>
      </c>
      <c r="D57" s="78">
        <v>4.7949999999999999</v>
      </c>
      <c r="E57" s="79">
        <v>13.9</v>
      </c>
      <c r="F57" s="80">
        <v>4</v>
      </c>
      <c r="G57" s="78">
        <v>0.749</v>
      </c>
      <c r="H57" s="80">
        <v>28</v>
      </c>
      <c r="I57" s="78">
        <v>0.189</v>
      </c>
      <c r="J57" s="78"/>
      <c r="K57" s="80" t="s">
        <v>699</v>
      </c>
      <c r="L57" s="80"/>
    </row>
    <row r="58" spans="1:13" s="75" customFormat="1" ht="33.75" x14ac:dyDescent="0.2">
      <c r="A58" s="76" t="s">
        <v>350</v>
      </c>
      <c r="B58" s="76" t="s">
        <v>698</v>
      </c>
      <c r="C58" s="77" t="s">
        <v>1131</v>
      </c>
      <c r="D58" s="78">
        <v>3.4159999999999999</v>
      </c>
      <c r="E58" s="79">
        <v>15.9</v>
      </c>
      <c r="F58" s="80">
        <v>4</v>
      </c>
      <c r="G58" s="78">
        <v>0.44900000000000001</v>
      </c>
      <c r="H58" s="80">
        <v>33</v>
      </c>
      <c r="I58" s="78">
        <v>9.8000000000000004E-2</v>
      </c>
      <c r="J58" s="78"/>
      <c r="K58" s="80" t="s">
        <v>699</v>
      </c>
      <c r="L58" s="80"/>
      <c r="M58" s="70"/>
    </row>
    <row r="59" spans="1:13" ht="22.5" x14ac:dyDescent="0.2">
      <c r="A59" s="76" t="s">
        <v>351</v>
      </c>
      <c r="B59" s="76" t="s">
        <v>698</v>
      </c>
      <c r="C59" s="77" t="s">
        <v>1132</v>
      </c>
      <c r="D59" s="78">
        <v>1.9330000000000001</v>
      </c>
      <c r="E59" s="79">
        <v>5.4</v>
      </c>
      <c r="F59" s="80">
        <v>1</v>
      </c>
      <c r="G59" s="78">
        <v>0.68200000000000005</v>
      </c>
      <c r="H59" s="80">
        <v>14</v>
      </c>
      <c r="I59" s="78">
        <v>0.17699999999999999</v>
      </c>
      <c r="J59" s="78"/>
      <c r="K59" s="80" t="s">
        <v>699</v>
      </c>
      <c r="L59" s="80"/>
    </row>
    <row r="60" spans="1:13" ht="22.5" x14ac:dyDescent="0.2">
      <c r="A60" s="76" t="s">
        <v>352</v>
      </c>
      <c r="B60" s="76" t="s">
        <v>698</v>
      </c>
      <c r="C60" s="77" t="s">
        <v>1133</v>
      </c>
      <c r="D60" s="78">
        <v>1.454</v>
      </c>
      <c r="E60" s="79">
        <v>5.9</v>
      </c>
      <c r="F60" s="80">
        <v>1</v>
      </c>
      <c r="G60" s="78">
        <v>0.50600000000000001</v>
      </c>
      <c r="H60" s="80">
        <v>13</v>
      </c>
      <c r="I60" s="78">
        <v>0.11899999999999999</v>
      </c>
      <c r="J60" s="78"/>
      <c r="K60" s="80" t="s">
        <v>699</v>
      </c>
      <c r="L60" s="80"/>
    </row>
    <row r="61" spans="1:13" ht="22.5" x14ac:dyDescent="0.2">
      <c r="A61" s="76" t="s">
        <v>353</v>
      </c>
      <c r="B61" s="76" t="s">
        <v>698</v>
      </c>
      <c r="C61" s="77" t="s">
        <v>1134</v>
      </c>
      <c r="D61" s="78">
        <v>0.41899999999999998</v>
      </c>
      <c r="E61" s="79">
        <v>2.9</v>
      </c>
      <c r="F61" s="80">
        <v>1</v>
      </c>
      <c r="G61" s="78">
        <v>0.157</v>
      </c>
      <c r="H61" s="80">
        <v>7</v>
      </c>
      <c r="I61" s="78">
        <v>5.5E-2</v>
      </c>
      <c r="J61" s="78">
        <v>5.8000000000000003E-2</v>
      </c>
      <c r="K61" s="80"/>
      <c r="L61" s="80"/>
    </row>
    <row r="62" spans="1:13" ht="22.5" x14ac:dyDescent="0.2">
      <c r="A62" s="76" t="s">
        <v>354</v>
      </c>
      <c r="B62" s="76" t="s">
        <v>698</v>
      </c>
      <c r="C62" s="77" t="s">
        <v>1135</v>
      </c>
      <c r="D62" s="78">
        <v>1.6519999999999999</v>
      </c>
      <c r="E62" s="79">
        <v>4.8</v>
      </c>
      <c r="F62" s="80">
        <v>1</v>
      </c>
      <c r="G62" s="78">
        <v>0.45100000000000001</v>
      </c>
      <c r="H62" s="80">
        <v>11</v>
      </c>
      <c r="I62" s="78">
        <v>0.13</v>
      </c>
      <c r="J62" s="78">
        <v>0.155</v>
      </c>
      <c r="K62" s="80"/>
      <c r="L62" s="80"/>
    </row>
    <row r="63" spans="1:13" ht="33.75" x14ac:dyDescent="0.2">
      <c r="A63" s="76" t="s">
        <v>355</v>
      </c>
      <c r="B63" s="76" t="s">
        <v>698</v>
      </c>
      <c r="C63" s="77" t="s">
        <v>1136</v>
      </c>
      <c r="D63" s="78">
        <v>1.5369999999999999</v>
      </c>
      <c r="E63" s="79">
        <v>8</v>
      </c>
      <c r="F63" s="80">
        <v>2</v>
      </c>
      <c r="G63" s="78">
        <v>0.33500000000000002</v>
      </c>
      <c r="H63" s="80">
        <v>19</v>
      </c>
      <c r="I63" s="78">
        <v>8.7999999999999995E-2</v>
      </c>
      <c r="J63" s="78">
        <v>0.112</v>
      </c>
      <c r="K63" s="80"/>
      <c r="L63" s="80"/>
    </row>
    <row r="64" spans="1:13" x14ac:dyDescent="0.2">
      <c r="A64" s="76" t="s">
        <v>1137</v>
      </c>
      <c r="B64" s="76" t="s">
        <v>698</v>
      </c>
      <c r="C64" s="77" t="s">
        <v>1138</v>
      </c>
      <c r="D64" s="78">
        <v>1.2809999999999999</v>
      </c>
      <c r="E64" s="79">
        <v>5.8</v>
      </c>
      <c r="F64" s="80">
        <v>1</v>
      </c>
      <c r="G64" s="78">
        <v>0.57599999999999996</v>
      </c>
      <c r="H64" s="80">
        <v>16</v>
      </c>
      <c r="I64" s="78">
        <v>8.8999999999999996E-2</v>
      </c>
      <c r="J64" s="78">
        <v>0.109</v>
      </c>
      <c r="K64" s="80"/>
      <c r="L64" s="80"/>
    </row>
    <row r="65" spans="1:12" ht="33.75" x14ac:dyDescent="0.2">
      <c r="A65" s="76" t="s">
        <v>500</v>
      </c>
      <c r="B65" s="76" t="s">
        <v>698</v>
      </c>
      <c r="C65" s="77" t="s">
        <v>1139</v>
      </c>
      <c r="D65" s="78">
        <v>4.1879999999999997</v>
      </c>
      <c r="E65" s="79">
        <v>29.3</v>
      </c>
      <c r="F65" s="80">
        <v>9</v>
      </c>
      <c r="G65" s="78">
        <v>0.41499999999999998</v>
      </c>
      <c r="H65" s="80">
        <v>47</v>
      </c>
      <c r="I65" s="78">
        <v>9.9000000000000005E-2</v>
      </c>
      <c r="J65" s="78"/>
      <c r="K65" s="80" t="s">
        <v>699</v>
      </c>
      <c r="L65" s="80" t="s">
        <v>699</v>
      </c>
    </row>
    <row r="66" spans="1:12" ht="33.75" x14ac:dyDescent="0.2">
      <c r="A66" s="76" t="s">
        <v>501</v>
      </c>
      <c r="B66" s="76" t="s">
        <v>698</v>
      </c>
      <c r="C66" s="77" t="s">
        <v>1140</v>
      </c>
      <c r="D66" s="78">
        <v>1.8009999999999999</v>
      </c>
      <c r="E66" s="79">
        <v>14.1</v>
      </c>
      <c r="F66" s="80">
        <v>4</v>
      </c>
      <c r="G66" s="78">
        <v>0.35499999999999998</v>
      </c>
      <c r="H66" s="80">
        <v>28</v>
      </c>
      <c r="I66" s="78">
        <v>8.7999999999999995E-2</v>
      </c>
      <c r="J66" s="78"/>
      <c r="K66" s="80" t="s">
        <v>699</v>
      </c>
      <c r="L66" s="80" t="s">
        <v>699</v>
      </c>
    </row>
    <row r="67" spans="1:12" ht="33.75" x14ac:dyDescent="0.2">
      <c r="A67" s="76" t="s">
        <v>844</v>
      </c>
      <c r="B67" s="76" t="s">
        <v>698</v>
      </c>
      <c r="C67" s="77" t="s">
        <v>1141</v>
      </c>
      <c r="D67" s="78">
        <v>2.4700000000000002</v>
      </c>
      <c r="E67" s="79">
        <v>10.7</v>
      </c>
      <c r="F67" s="80">
        <v>3</v>
      </c>
      <c r="G67" s="78">
        <v>0.4</v>
      </c>
      <c r="H67" s="80">
        <v>26</v>
      </c>
      <c r="I67" s="78">
        <v>0.105</v>
      </c>
      <c r="J67" s="78">
        <v>0.13600000000000001</v>
      </c>
      <c r="K67" s="80"/>
      <c r="L67" s="80"/>
    </row>
    <row r="68" spans="1:12" ht="45" x14ac:dyDescent="0.2">
      <c r="A68" s="76" t="s">
        <v>845</v>
      </c>
      <c r="B68" s="76" t="s">
        <v>698</v>
      </c>
      <c r="C68" s="77" t="s">
        <v>1142</v>
      </c>
      <c r="D68" s="78">
        <v>1.2210000000000001</v>
      </c>
      <c r="E68" s="79">
        <v>3.9</v>
      </c>
      <c r="F68" s="80">
        <v>1</v>
      </c>
      <c r="G68" s="78">
        <v>0.192</v>
      </c>
      <c r="H68" s="80">
        <v>8</v>
      </c>
      <c r="I68" s="78">
        <v>6.9000000000000006E-2</v>
      </c>
      <c r="J68" s="78">
        <v>7.8E-2</v>
      </c>
      <c r="K68" s="80"/>
      <c r="L68" s="80"/>
    </row>
    <row r="69" spans="1:12" ht="45" x14ac:dyDescent="0.2">
      <c r="A69" s="76" t="s">
        <v>846</v>
      </c>
      <c r="B69" s="76" t="s">
        <v>698</v>
      </c>
      <c r="C69" s="77" t="s">
        <v>1143</v>
      </c>
      <c r="D69" s="78">
        <v>0.72299999999999998</v>
      </c>
      <c r="E69" s="79">
        <v>3.6</v>
      </c>
      <c r="F69" s="80">
        <v>1</v>
      </c>
      <c r="G69" s="78">
        <v>0.317</v>
      </c>
      <c r="H69" s="80">
        <v>9</v>
      </c>
      <c r="I69" s="78">
        <v>7.2999999999999995E-2</v>
      </c>
      <c r="J69" s="78">
        <v>8.1000000000000003E-2</v>
      </c>
      <c r="K69" s="80"/>
      <c r="L69" s="80"/>
    </row>
    <row r="70" spans="1:12" ht="45" x14ac:dyDescent="0.2">
      <c r="A70" s="76" t="s">
        <v>847</v>
      </c>
      <c r="B70" s="76" t="s">
        <v>698</v>
      </c>
      <c r="C70" s="77" t="s">
        <v>1144</v>
      </c>
      <c r="D70" s="78">
        <v>1.6759999999999999</v>
      </c>
      <c r="E70" s="79">
        <v>7.7</v>
      </c>
      <c r="F70" s="80">
        <v>2</v>
      </c>
      <c r="G70" s="78">
        <v>0.28499999999999998</v>
      </c>
      <c r="H70" s="80">
        <v>16</v>
      </c>
      <c r="I70" s="78">
        <v>7.8E-2</v>
      </c>
      <c r="J70" s="78">
        <v>9.8000000000000004E-2</v>
      </c>
      <c r="K70" s="80"/>
      <c r="L70" s="80"/>
    </row>
    <row r="71" spans="1:12" ht="33.75" x14ac:dyDescent="0.2">
      <c r="A71" s="76" t="s">
        <v>502</v>
      </c>
      <c r="B71" s="76" t="s">
        <v>698</v>
      </c>
      <c r="C71" s="77" t="s">
        <v>1145</v>
      </c>
      <c r="D71" s="78">
        <v>3.2490000000000001</v>
      </c>
      <c r="E71" s="79">
        <v>8.5</v>
      </c>
      <c r="F71" s="80">
        <v>2</v>
      </c>
      <c r="G71" s="78">
        <v>0.63100000000000001</v>
      </c>
      <c r="H71" s="80">
        <v>16</v>
      </c>
      <c r="I71" s="78">
        <v>0.156</v>
      </c>
      <c r="J71" s="78"/>
      <c r="K71" s="80" t="s">
        <v>699</v>
      </c>
      <c r="L71" s="80"/>
    </row>
    <row r="72" spans="1:12" ht="33.75" x14ac:dyDescent="0.2">
      <c r="A72" s="76" t="s">
        <v>503</v>
      </c>
      <c r="B72" s="76" t="s">
        <v>698</v>
      </c>
      <c r="C72" s="77" t="s">
        <v>1146</v>
      </c>
      <c r="D72" s="78">
        <v>2.9470000000000001</v>
      </c>
      <c r="E72" s="79">
        <v>9.8000000000000007</v>
      </c>
      <c r="F72" s="80">
        <v>2</v>
      </c>
      <c r="G72" s="78">
        <v>0.52600000000000002</v>
      </c>
      <c r="H72" s="80">
        <v>20</v>
      </c>
      <c r="I72" s="78">
        <v>0.113</v>
      </c>
      <c r="J72" s="78"/>
      <c r="K72" s="80" t="s">
        <v>699</v>
      </c>
      <c r="L72" s="80"/>
    </row>
    <row r="73" spans="1:12" ht="33.75" x14ac:dyDescent="0.2">
      <c r="A73" s="76" t="s">
        <v>504</v>
      </c>
      <c r="B73" s="76" t="s">
        <v>698</v>
      </c>
      <c r="C73" s="77" t="s">
        <v>1147</v>
      </c>
      <c r="D73" s="78">
        <v>2.1080000000000001</v>
      </c>
      <c r="E73" s="79">
        <v>7.3</v>
      </c>
      <c r="F73" s="80">
        <v>1</v>
      </c>
      <c r="G73" s="78">
        <v>0.61699999999999999</v>
      </c>
      <c r="H73" s="80">
        <v>16</v>
      </c>
      <c r="I73" s="78">
        <v>0.11899999999999999</v>
      </c>
      <c r="J73" s="78"/>
      <c r="K73" s="80" t="s">
        <v>699</v>
      </c>
      <c r="L73" s="80"/>
    </row>
    <row r="74" spans="1:12" ht="33.75" x14ac:dyDescent="0.2">
      <c r="A74" s="76" t="s">
        <v>505</v>
      </c>
      <c r="B74" s="76" t="s">
        <v>698</v>
      </c>
      <c r="C74" s="77" t="s">
        <v>1148</v>
      </c>
      <c r="D74" s="78">
        <v>1.5</v>
      </c>
      <c r="E74" s="79">
        <v>6.4</v>
      </c>
      <c r="F74" s="80">
        <v>1</v>
      </c>
      <c r="G74" s="78">
        <v>0.39300000000000002</v>
      </c>
      <c r="H74" s="80">
        <v>15</v>
      </c>
      <c r="I74" s="78">
        <v>8.5000000000000006E-2</v>
      </c>
      <c r="J74" s="78"/>
      <c r="K74" s="80" t="s">
        <v>699</v>
      </c>
      <c r="L74" s="80"/>
    </row>
    <row r="75" spans="1:12" ht="22.5" x14ac:dyDescent="0.2">
      <c r="A75" s="76" t="s">
        <v>1149</v>
      </c>
      <c r="B75" s="76" t="s">
        <v>698</v>
      </c>
      <c r="C75" s="77" t="s">
        <v>1150</v>
      </c>
      <c r="D75" s="78">
        <v>7.0490000000000004</v>
      </c>
      <c r="E75" s="79">
        <v>12.8</v>
      </c>
      <c r="F75" s="80">
        <v>3</v>
      </c>
      <c r="G75" s="78">
        <v>0.34300000000000003</v>
      </c>
      <c r="H75" s="80">
        <v>24</v>
      </c>
      <c r="I75" s="78">
        <v>7.4999999999999997E-2</v>
      </c>
      <c r="J75" s="78">
        <v>9.9000000000000005E-2</v>
      </c>
      <c r="K75" s="80"/>
      <c r="L75" s="80"/>
    </row>
    <row r="76" spans="1:12" ht="22.5" x14ac:dyDescent="0.2">
      <c r="A76" s="76" t="s">
        <v>1151</v>
      </c>
      <c r="B76" s="76" t="s">
        <v>698</v>
      </c>
      <c r="C76" s="77" t="s">
        <v>1152</v>
      </c>
      <c r="D76" s="78">
        <v>6.55</v>
      </c>
      <c r="E76" s="79">
        <v>12.1</v>
      </c>
      <c r="F76" s="80">
        <v>3</v>
      </c>
      <c r="G76" s="78">
        <v>0.49099999999999999</v>
      </c>
      <c r="H76" s="80">
        <v>22</v>
      </c>
      <c r="I76" s="78">
        <v>0.114</v>
      </c>
      <c r="J76" s="78">
        <v>0.151</v>
      </c>
      <c r="K76" s="80"/>
      <c r="L76" s="80"/>
    </row>
    <row r="77" spans="1:12" ht="22.5" x14ac:dyDescent="0.2">
      <c r="A77" s="76" t="s">
        <v>1153</v>
      </c>
      <c r="B77" s="76" t="s">
        <v>698</v>
      </c>
      <c r="C77" s="77" t="s">
        <v>1154</v>
      </c>
      <c r="D77" s="78">
        <v>2.9609999999999999</v>
      </c>
      <c r="E77" s="79">
        <v>5.3</v>
      </c>
      <c r="F77" s="80">
        <v>1</v>
      </c>
      <c r="G77" s="78">
        <v>0.66600000000000004</v>
      </c>
      <c r="H77" s="80">
        <v>13</v>
      </c>
      <c r="I77" s="78">
        <v>0.17699999999999999</v>
      </c>
      <c r="J77" s="78">
        <v>0.21199999999999999</v>
      </c>
      <c r="K77" s="80"/>
      <c r="L77" s="80"/>
    </row>
    <row r="78" spans="1:12" x14ac:dyDescent="0.2">
      <c r="A78" s="76" t="s">
        <v>1155</v>
      </c>
      <c r="B78" s="76" t="s">
        <v>698</v>
      </c>
      <c r="C78" s="77" t="s">
        <v>1156</v>
      </c>
      <c r="D78" s="78">
        <v>3.7170000000000001</v>
      </c>
      <c r="E78" s="79">
        <v>17</v>
      </c>
      <c r="F78" s="80">
        <v>5</v>
      </c>
      <c r="G78" s="78">
        <v>0.27900000000000003</v>
      </c>
      <c r="H78" s="80">
        <v>35</v>
      </c>
      <c r="I78" s="78">
        <v>6.9000000000000006E-2</v>
      </c>
      <c r="J78" s="78">
        <v>9.1999999999999998E-2</v>
      </c>
      <c r="K78" s="80"/>
      <c r="L78" s="80"/>
    </row>
    <row r="79" spans="1:12" ht="33.75" x14ac:dyDescent="0.2">
      <c r="A79" s="76" t="s">
        <v>513</v>
      </c>
      <c r="B79" s="76" t="s">
        <v>698</v>
      </c>
      <c r="C79" s="77" t="s">
        <v>1157</v>
      </c>
      <c r="D79" s="78">
        <v>10.435</v>
      </c>
      <c r="E79" s="79">
        <v>21.3</v>
      </c>
      <c r="F79" s="80">
        <v>6</v>
      </c>
      <c r="G79" s="78">
        <v>1.3280000000000001</v>
      </c>
      <c r="H79" s="80">
        <v>34</v>
      </c>
      <c r="I79" s="78">
        <v>0.30499999999999999</v>
      </c>
      <c r="J79" s="78"/>
      <c r="K79" s="80" t="s">
        <v>699</v>
      </c>
      <c r="L79" s="80" t="s">
        <v>699</v>
      </c>
    </row>
    <row r="80" spans="1:12" ht="45" x14ac:dyDescent="0.2">
      <c r="A80" s="76" t="s">
        <v>514</v>
      </c>
      <c r="B80" s="76" t="s">
        <v>698</v>
      </c>
      <c r="C80" s="77" t="s">
        <v>1158</v>
      </c>
      <c r="D80" s="78">
        <v>6.6589999999999998</v>
      </c>
      <c r="E80" s="79">
        <v>15.7</v>
      </c>
      <c r="F80" s="80">
        <v>4</v>
      </c>
      <c r="G80" s="78">
        <v>1.133</v>
      </c>
      <c r="H80" s="80">
        <v>31</v>
      </c>
      <c r="I80" s="78">
        <v>0.253</v>
      </c>
      <c r="J80" s="78"/>
      <c r="K80" s="80" t="s">
        <v>699</v>
      </c>
      <c r="L80" s="80" t="s">
        <v>699</v>
      </c>
    </row>
    <row r="81" spans="1:12" ht="45" x14ac:dyDescent="0.2">
      <c r="A81" s="76" t="s">
        <v>515</v>
      </c>
      <c r="B81" s="76" t="s">
        <v>698</v>
      </c>
      <c r="C81" s="77" t="s">
        <v>1159</v>
      </c>
      <c r="D81" s="78">
        <v>4.8419999999999996</v>
      </c>
      <c r="E81" s="79">
        <v>17</v>
      </c>
      <c r="F81" s="80">
        <v>5</v>
      </c>
      <c r="G81" s="78">
        <v>0.68300000000000005</v>
      </c>
      <c r="H81" s="80">
        <v>28</v>
      </c>
      <c r="I81" s="78">
        <v>0.16900000000000001</v>
      </c>
      <c r="J81" s="78"/>
      <c r="K81" s="80" t="s">
        <v>699</v>
      </c>
      <c r="L81" s="80"/>
    </row>
    <row r="82" spans="1:12" ht="56.25" x14ac:dyDescent="0.2">
      <c r="A82" s="76" t="s">
        <v>516</v>
      </c>
      <c r="B82" s="76" t="s">
        <v>698</v>
      </c>
      <c r="C82" s="77" t="s">
        <v>1160</v>
      </c>
      <c r="D82" s="78">
        <v>3.8969999999999998</v>
      </c>
      <c r="E82" s="79">
        <v>15.9</v>
      </c>
      <c r="F82" s="80">
        <v>4</v>
      </c>
      <c r="G82" s="78">
        <v>0.64300000000000002</v>
      </c>
      <c r="H82" s="80">
        <v>27</v>
      </c>
      <c r="I82" s="78">
        <v>0.14099999999999999</v>
      </c>
      <c r="J82" s="78"/>
      <c r="K82" s="80" t="s">
        <v>699</v>
      </c>
      <c r="L82" s="80"/>
    </row>
    <row r="83" spans="1:12" ht="45" x14ac:dyDescent="0.2">
      <c r="A83" s="76" t="s">
        <v>517</v>
      </c>
      <c r="B83" s="76" t="s">
        <v>698</v>
      </c>
      <c r="C83" s="77" t="s">
        <v>1161</v>
      </c>
      <c r="D83" s="78">
        <v>3.859</v>
      </c>
      <c r="E83" s="79">
        <v>17</v>
      </c>
      <c r="F83" s="80">
        <v>5</v>
      </c>
      <c r="G83" s="78">
        <v>0.495</v>
      </c>
      <c r="H83" s="80">
        <v>34</v>
      </c>
      <c r="I83" s="78">
        <v>0.122</v>
      </c>
      <c r="J83" s="78"/>
      <c r="K83" s="80" t="s">
        <v>699</v>
      </c>
      <c r="L83" s="80"/>
    </row>
    <row r="84" spans="1:12" ht="33.75" x14ac:dyDescent="0.2">
      <c r="A84" s="76" t="s">
        <v>518</v>
      </c>
      <c r="B84" s="76" t="s">
        <v>138</v>
      </c>
      <c r="C84" s="77" t="s">
        <v>1162</v>
      </c>
      <c r="D84" s="78">
        <v>3.65</v>
      </c>
      <c r="E84" s="79">
        <v>25.9</v>
      </c>
      <c r="F84" s="80"/>
      <c r="G84" s="78"/>
      <c r="H84" s="80">
        <v>37</v>
      </c>
      <c r="I84" s="78">
        <v>9.8000000000000004E-2</v>
      </c>
      <c r="J84" s="78">
        <v>0.13500000000000001</v>
      </c>
      <c r="K84" s="80"/>
      <c r="L84" s="80"/>
    </row>
    <row r="85" spans="1:12" ht="33.75" x14ac:dyDescent="0.2">
      <c r="A85" s="76" t="s">
        <v>519</v>
      </c>
      <c r="B85" s="76" t="s">
        <v>138</v>
      </c>
      <c r="C85" s="77" t="s">
        <v>1163</v>
      </c>
      <c r="D85" s="78">
        <v>2.8769999999999998</v>
      </c>
      <c r="E85" s="79">
        <v>21.2</v>
      </c>
      <c r="F85" s="80"/>
      <c r="G85" s="78"/>
      <c r="H85" s="80">
        <v>32</v>
      </c>
      <c r="I85" s="78">
        <v>9.5000000000000001E-2</v>
      </c>
      <c r="J85" s="78">
        <v>0.129</v>
      </c>
      <c r="K85" s="80"/>
      <c r="L85" s="80"/>
    </row>
    <row r="86" spans="1:12" ht="45" x14ac:dyDescent="0.2">
      <c r="A86" s="76" t="s">
        <v>520</v>
      </c>
      <c r="B86" s="76" t="s">
        <v>138</v>
      </c>
      <c r="C86" s="77" t="s">
        <v>1164</v>
      </c>
      <c r="D86" s="78">
        <v>3.355</v>
      </c>
      <c r="E86" s="79">
        <v>29.5</v>
      </c>
      <c r="F86" s="80"/>
      <c r="G86" s="78"/>
      <c r="H86" s="80">
        <v>45</v>
      </c>
      <c r="I86" s="78">
        <v>7.9000000000000001E-2</v>
      </c>
      <c r="J86" s="78">
        <v>0.11</v>
      </c>
      <c r="K86" s="80"/>
      <c r="L86" s="80"/>
    </row>
    <row r="87" spans="1:12" ht="45" x14ac:dyDescent="0.2">
      <c r="A87" s="76" t="s">
        <v>865</v>
      </c>
      <c r="B87" s="76" t="s">
        <v>138</v>
      </c>
      <c r="C87" s="77" t="s">
        <v>1165</v>
      </c>
      <c r="D87" s="78">
        <v>2.113</v>
      </c>
      <c r="E87" s="79">
        <v>22.5</v>
      </c>
      <c r="F87" s="80"/>
      <c r="G87" s="78"/>
      <c r="H87" s="80">
        <v>36</v>
      </c>
      <c r="I87" s="78">
        <v>6.5000000000000002E-2</v>
      </c>
      <c r="J87" s="78">
        <v>8.8999999999999996E-2</v>
      </c>
      <c r="K87" s="80"/>
      <c r="L87" s="80"/>
    </row>
    <row r="88" spans="1:12" ht="45" x14ac:dyDescent="0.2">
      <c r="A88" s="76" t="s">
        <v>196</v>
      </c>
      <c r="B88" s="76" t="s">
        <v>138</v>
      </c>
      <c r="C88" s="77" t="s">
        <v>1166</v>
      </c>
      <c r="D88" s="78">
        <v>2.5419999999999998</v>
      </c>
      <c r="E88" s="79">
        <v>25.1</v>
      </c>
      <c r="F88" s="80"/>
      <c r="G88" s="78"/>
      <c r="H88" s="80">
        <v>37</v>
      </c>
      <c r="I88" s="78">
        <v>7.0999999999999994E-2</v>
      </c>
      <c r="J88" s="78">
        <v>9.7000000000000003E-2</v>
      </c>
      <c r="K88" s="80"/>
      <c r="L88" s="80"/>
    </row>
    <row r="89" spans="1:12" ht="45" x14ac:dyDescent="0.2">
      <c r="A89" s="76" t="s">
        <v>822</v>
      </c>
      <c r="B89" s="76" t="s">
        <v>138</v>
      </c>
      <c r="C89" s="77" t="s">
        <v>1167</v>
      </c>
      <c r="D89" s="78">
        <v>1.6140000000000001</v>
      </c>
      <c r="E89" s="79">
        <v>20.8</v>
      </c>
      <c r="F89" s="80"/>
      <c r="G89" s="78"/>
      <c r="H89" s="80">
        <v>33</v>
      </c>
      <c r="I89" s="78">
        <v>5.3999999999999999E-2</v>
      </c>
      <c r="J89" s="78">
        <v>7.3999999999999996E-2</v>
      </c>
      <c r="K89" s="80"/>
      <c r="L89" s="80"/>
    </row>
    <row r="90" spans="1:12" ht="33.75" x14ac:dyDescent="0.2">
      <c r="A90" s="76" t="s">
        <v>823</v>
      </c>
      <c r="B90" s="76" t="s">
        <v>138</v>
      </c>
      <c r="C90" s="77" t="s">
        <v>1168</v>
      </c>
      <c r="D90" s="78">
        <v>1.6870000000000001</v>
      </c>
      <c r="E90" s="79">
        <v>19.5</v>
      </c>
      <c r="F90" s="80"/>
      <c r="G90" s="78"/>
      <c r="H90" s="80">
        <v>26</v>
      </c>
      <c r="I90" s="78">
        <v>0.06</v>
      </c>
      <c r="J90" s="78">
        <v>8.2000000000000003E-2</v>
      </c>
      <c r="K90" s="80"/>
      <c r="L90" s="80"/>
    </row>
    <row r="91" spans="1:12" x14ac:dyDescent="0.2">
      <c r="A91" s="76" t="s">
        <v>1169</v>
      </c>
      <c r="B91" s="76" t="s">
        <v>141</v>
      </c>
      <c r="C91" s="77" t="s">
        <v>1170</v>
      </c>
      <c r="D91" s="78">
        <v>2.387</v>
      </c>
      <c r="E91" s="79">
        <v>20.7</v>
      </c>
      <c r="F91" s="80">
        <v>6</v>
      </c>
      <c r="G91" s="78">
        <v>0.33800000000000002</v>
      </c>
      <c r="H91" s="80">
        <v>39</v>
      </c>
      <c r="I91" s="78">
        <v>0.08</v>
      </c>
      <c r="J91" s="78">
        <v>0.11</v>
      </c>
      <c r="K91" s="80"/>
      <c r="L91" s="80"/>
    </row>
    <row r="92" spans="1:12" ht="22.5" x14ac:dyDescent="0.2">
      <c r="A92" s="76" t="s">
        <v>1171</v>
      </c>
      <c r="B92" s="76" t="s">
        <v>141</v>
      </c>
      <c r="C92" s="77" t="s">
        <v>1172</v>
      </c>
      <c r="D92" s="78">
        <v>3.2440000000000002</v>
      </c>
      <c r="E92" s="79">
        <v>21.8</v>
      </c>
      <c r="F92" s="80">
        <v>6</v>
      </c>
      <c r="G92" s="78">
        <v>0.253</v>
      </c>
      <c r="H92" s="80">
        <v>40</v>
      </c>
      <c r="I92" s="78">
        <v>8.1000000000000003E-2</v>
      </c>
      <c r="J92" s="78"/>
      <c r="K92" s="80" t="s">
        <v>699</v>
      </c>
      <c r="L92" s="80"/>
    </row>
    <row r="93" spans="1:12" x14ac:dyDescent="0.2">
      <c r="A93" s="76" t="s">
        <v>824</v>
      </c>
      <c r="B93" s="76" t="s">
        <v>141</v>
      </c>
      <c r="C93" s="77" t="s">
        <v>1173</v>
      </c>
      <c r="D93" s="78">
        <v>1.0149999999999999</v>
      </c>
      <c r="E93" s="79">
        <v>10.1</v>
      </c>
      <c r="F93" s="80">
        <v>2</v>
      </c>
      <c r="G93" s="78">
        <v>0.33600000000000002</v>
      </c>
      <c r="H93" s="80">
        <v>23</v>
      </c>
      <c r="I93" s="78">
        <v>7.0000000000000007E-2</v>
      </c>
      <c r="J93" s="78">
        <v>0.09</v>
      </c>
      <c r="K93" s="80"/>
      <c r="L93" s="80"/>
    </row>
    <row r="94" spans="1:12" ht="33.75" x14ac:dyDescent="0.2">
      <c r="A94" s="76" t="s">
        <v>719</v>
      </c>
      <c r="B94" s="76" t="s">
        <v>141</v>
      </c>
      <c r="C94" s="77" t="s">
        <v>1174</v>
      </c>
      <c r="D94" s="78">
        <v>2.032</v>
      </c>
      <c r="E94" s="79">
        <v>10.7</v>
      </c>
      <c r="F94" s="80">
        <v>3</v>
      </c>
      <c r="G94" s="78">
        <v>0.49</v>
      </c>
      <c r="H94" s="80">
        <v>23</v>
      </c>
      <c r="I94" s="78">
        <v>0.128</v>
      </c>
      <c r="J94" s="78">
        <v>0.16700000000000001</v>
      </c>
      <c r="K94" s="80"/>
      <c r="L94" s="80" t="s">
        <v>699</v>
      </c>
    </row>
    <row r="95" spans="1:12" ht="33.75" x14ac:dyDescent="0.2">
      <c r="A95" s="76" t="s">
        <v>866</v>
      </c>
      <c r="B95" s="76" t="s">
        <v>141</v>
      </c>
      <c r="C95" s="77" t="s">
        <v>1175</v>
      </c>
      <c r="D95" s="78">
        <v>1.375</v>
      </c>
      <c r="E95" s="79">
        <v>11.6</v>
      </c>
      <c r="F95" s="80">
        <v>3</v>
      </c>
      <c r="G95" s="78">
        <v>0.34</v>
      </c>
      <c r="H95" s="80">
        <v>25</v>
      </c>
      <c r="I95" s="78">
        <v>8.2000000000000003E-2</v>
      </c>
      <c r="J95" s="78">
        <v>0.108</v>
      </c>
      <c r="K95" s="80"/>
      <c r="L95" s="80" t="s">
        <v>699</v>
      </c>
    </row>
    <row r="96" spans="1:12" ht="45" x14ac:dyDescent="0.2">
      <c r="A96" s="76" t="s">
        <v>867</v>
      </c>
      <c r="B96" s="76" t="s">
        <v>141</v>
      </c>
      <c r="C96" s="77" t="s">
        <v>1176</v>
      </c>
      <c r="D96" s="78">
        <v>0.80400000000000005</v>
      </c>
      <c r="E96" s="79">
        <v>3.8</v>
      </c>
      <c r="F96" s="80">
        <v>1</v>
      </c>
      <c r="G96" s="78">
        <v>0.378</v>
      </c>
      <c r="H96" s="80">
        <v>10</v>
      </c>
      <c r="I96" s="78">
        <v>0.13800000000000001</v>
      </c>
      <c r="J96" s="78">
        <v>0.157</v>
      </c>
      <c r="K96" s="80"/>
      <c r="L96" s="80" t="s">
        <v>699</v>
      </c>
    </row>
    <row r="97" spans="1:12" ht="45" x14ac:dyDescent="0.2">
      <c r="A97" s="76" t="s">
        <v>868</v>
      </c>
      <c r="B97" s="76" t="s">
        <v>141</v>
      </c>
      <c r="C97" s="77" t="s">
        <v>1177</v>
      </c>
      <c r="D97" s="78">
        <v>0.88200000000000001</v>
      </c>
      <c r="E97" s="79">
        <v>6.8</v>
      </c>
      <c r="F97" s="80">
        <v>1</v>
      </c>
      <c r="G97" s="78">
        <v>0.51800000000000002</v>
      </c>
      <c r="H97" s="80">
        <v>17</v>
      </c>
      <c r="I97" s="78">
        <v>8.8999999999999996E-2</v>
      </c>
      <c r="J97" s="78">
        <v>0.112</v>
      </c>
      <c r="K97" s="80"/>
      <c r="L97" s="80" t="s">
        <v>699</v>
      </c>
    </row>
    <row r="98" spans="1:12" ht="22.5" x14ac:dyDescent="0.2">
      <c r="A98" s="76" t="s">
        <v>869</v>
      </c>
      <c r="B98" s="76" t="s">
        <v>141</v>
      </c>
      <c r="C98" s="77" t="s">
        <v>1178</v>
      </c>
      <c r="D98" s="78">
        <v>1.778</v>
      </c>
      <c r="E98" s="79">
        <v>17.5</v>
      </c>
      <c r="F98" s="80">
        <v>5</v>
      </c>
      <c r="G98" s="78">
        <v>0.29399999999999998</v>
      </c>
      <c r="H98" s="80">
        <v>35</v>
      </c>
      <c r="I98" s="78">
        <v>7.0999999999999994E-2</v>
      </c>
      <c r="J98" s="78">
        <v>9.5000000000000001E-2</v>
      </c>
      <c r="K98" s="80"/>
      <c r="L98" s="80"/>
    </row>
    <row r="99" spans="1:12" ht="22.5" x14ac:dyDescent="0.2">
      <c r="A99" s="76" t="s">
        <v>870</v>
      </c>
      <c r="B99" s="76" t="s">
        <v>141</v>
      </c>
      <c r="C99" s="77" t="s">
        <v>1179</v>
      </c>
      <c r="D99" s="78">
        <v>1.1759999999999999</v>
      </c>
      <c r="E99" s="79">
        <v>11.3</v>
      </c>
      <c r="F99" s="80">
        <v>3</v>
      </c>
      <c r="G99" s="78">
        <v>0.29299999999999998</v>
      </c>
      <c r="H99" s="80">
        <v>23</v>
      </c>
      <c r="I99" s="78">
        <v>7.2999999999999995E-2</v>
      </c>
      <c r="J99" s="78">
        <v>9.5000000000000001E-2</v>
      </c>
      <c r="K99" s="80"/>
      <c r="L99" s="80"/>
    </row>
    <row r="100" spans="1:12" ht="33.75" x14ac:dyDescent="0.2">
      <c r="A100" s="76" t="s">
        <v>871</v>
      </c>
      <c r="B100" s="76" t="s">
        <v>141</v>
      </c>
      <c r="C100" s="77" t="s">
        <v>1180</v>
      </c>
      <c r="D100" s="78">
        <v>0.88800000000000001</v>
      </c>
      <c r="E100" s="79">
        <v>6.9</v>
      </c>
      <c r="F100" s="80">
        <v>1</v>
      </c>
      <c r="G100" s="78">
        <v>0.44</v>
      </c>
      <c r="H100" s="80">
        <v>15</v>
      </c>
      <c r="I100" s="78">
        <v>0.127</v>
      </c>
      <c r="J100" s="78">
        <v>0.112</v>
      </c>
      <c r="K100" s="80"/>
      <c r="L100" s="80"/>
    </row>
    <row r="101" spans="1:12" x14ac:dyDescent="0.2">
      <c r="A101" s="76" t="s">
        <v>872</v>
      </c>
      <c r="B101" s="76" t="s">
        <v>141</v>
      </c>
      <c r="C101" s="77" t="s">
        <v>1181</v>
      </c>
      <c r="D101" s="78">
        <v>0.77100000000000002</v>
      </c>
      <c r="E101" s="79">
        <v>6.2</v>
      </c>
      <c r="F101" s="80">
        <v>1</v>
      </c>
      <c r="G101" s="78">
        <v>0.44600000000000001</v>
      </c>
      <c r="H101" s="80">
        <v>15</v>
      </c>
      <c r="I101" s="78">
        <v>0.123</v>
      </c>
      <c r="J101" s="78">
        <v>0.106</v>
      </c>
      <c r="K101" s="80"/>
      <c r="L101" s="80"/>
    </row>
    <row r="102" spans="1:12" ht="45" x14ac:dyDescent="0.2">
      <c r="A102" s="76" t="s">
        <v>873</v>
      </c>
      <c r="B102" s="76" t="s">
        <v>141</v>
      </c>
      <c r="C102" s="77" t="s">
        <v>1182</v>
      </c>
      <c r="D102" s="78">
        <v>1.401</v>
      </c>
      <c r="E102" s="79">
        <v>10</v>
      </c>
      <c r="F102" s="80">
        <v>2</v>
      </c>
      <c r="G102" s="78">
        <v>0.46300000000000002</v>
      </c>
      <c r="H102" s="80">
        <v>21</v>
      </c>
      <c r="I102" s="78">
        <v>9.7000000000000003E-2</v>
      </c>
      <c r="J102" s="78">
        <v>0.126</v>
      </c>
      <c r="K102" s="80"/>
      <c r="L102" s="80"/>
    </row>
    <row r="103" spans="1:12" ht="45" x14ac:dyDescent="0.2">
      <c r="A103" s="76" t="s">
        <v>540</v>
      </c>
      <c r="B103" s="76" t="s">
        <v>141</v>
      </c>
      <c r="C103" s="77" t="s">
        <v>1183</v>
      </c>
      <c r="D103" s="78">
        <v>1.1379999999999999</v>
      </c>
      <c r="E103" s="79">
        <v>7.3</v>
      </c>
      <c r="F103" s="80"/>
      <c r="G103" s="78"/>
      <c r="H103" s="80">
        <v>15</v>
      </c>
      <c r="I103" s="78">
        <v>0.108</v>
      </c>
      <c r="J103" s="78">
        <v>0.13600000000000001</v>
      </c>
      <c r="K103" s="80"/>
      <c r="L103" s="80"/>
    </row>
    <row r="104" spans="1:12" ht="56.25" x14ac:dyDescent="0.2">
      <c r="A104" s="76" t="s">
        <v>541</v>
      </c>
      <c r="B104" s="76" t="s">
        <v>141</v>
      </c>
      <c r="C104" s="77" t="s">
        <v>1184</v>
      </c>
      <c r="D104" s="78">
        <v>0.80600000000000005</v>
      </c>
      <c r="E104" s="79">
        <v>9.1999999999999993</v>
      </c>
      <c r="F104" s="80">
        <v>2</v>
      </c>
      <c r="G104" s="78">
        <v>0.26400000000000001</v>
      </c>
      <c r="H104" s="80">
        <v>19</v>
      </c>
      <c r="I104" s="78">
        <v>0.06</v>
      </c>
      <c r="J104" s="78">
        <v>7.8E-2</v>
      </c>
      <c r="K104" s="80"/>
      <c r="L104" s="80"/>
    </row>
    <row r="105" spans="1:12" ht="45" x14ac:dyDescent="0.2">
      <c r="A105" s="76" t="s">
        <v>542</v>
      </c>
      <c r="B105" s="76" t="s">
        <v>141</v>
      </c>
      <c r="C105" s="77" t="s">
        <v>1185</v>
      </c>
      <c r="D105" s="78">
        <v>0.86499999999999999</v>
      </c>
      <c r="E105" s="79">
        <v>6.3</v>
      </c>
      <c r="F105" s="80">
        <v>1</v>
      </c>
      <c r="G105" s="78">
        <v>0.51200000000000001</v>
      </c>
      <c r="H105" s="80">
        <v>13</v>
      </c>
      <c r="I105" s="78">
        <v>9.4E-2</v>
      </c>
      <c r="J105" s="78">
        <v>0.11700000000000001</v>
      </c>
      <c r="K105" s="80"/>
      <c r="L105" s="80"/>
    </row>
    <row r="106" spans="1:12" ht="45" x14ac:dyDescent="0.2">
      <c r="A106" s="76" t="s">
        <v>543</v>
      </c>
      <c r="B106" s="76" t="s">
        <v>141</v>
      </c>
      <c r="C106" s="77" t="s">
        <v>1186</v>
      </c>
      <c r="D106" s="78">
        <v>0.58799999999999997</v>
      </c>
      <c r="E106" s="79">
        <v>6.3</v>
      </c>
      <c r="F106" s="80">
        <v>1</v>
      </c>
      <c r="G106" s="78">
        <v>0.38100000000000001</v>
      </c>
      <c r="H106" s="80">
        <v>13</v>
      </c>
      <c r="I106" s="78">
        <v>6.5000000000000002E-2</v>
      </c>
      <c r="J106" s="78">
        <v>7.9000000000000001E-2</v>
      </c>
      <c r="K106" s="80"/>
      <c r="L106" s="80"/>
    </row>
    <row r="107" spans="1:12" ht="22.5" x14ac:dyDescent="0.2">
      <c r="A107" s="76" t="s">
        <v>544</v>
      </c>
      <c r="B107" s="76" t="s">
        <v>141</v>
      </c>
      <c r="C107" s="77" t="s">
        <v>1187</v>
      </c>
      <c r="D107" s="78">
        <v>2.1640000000000001</v>
      </c>
      <c r="E107" s="79">
        <v>11.5</v>
      </c>
      <c r="F107" s="80">
        <v>3</v>
      </c>
      <c r="G107" s="78">
        <v>0.53600000000000003</v>
      </c>
      <c r="H107" s="80">
        <v>23</v>
      </c>
      <c r="I107" s="78">
        <v>0.13</v>
      </c>
      <c r="J107" s="78"/>
      <c r="K107" s="80" t="s">
        <v>699</v>
      </c>
      <c r="L107" s="80"/>
    </row>
    <row r="108" spans="1:12" ht="45" x14ac:dyDescent="0.2">
      <c r="A108" s="76" t="s">
        <v>73</v>
      </c>
      <c r="B108" s="76" t="s">
        <v>141</v>
      </c>
      <c r="C108" s="77" t="s">
        <v>1188</v>
      </c>
      <c r="D108" s="78">
        <v>1.976</v>
      </c>
      <c r="E108" s="79">
        <v>9.3000000000000007</v>
      </c>
      <c r="F108" s="80">
        <v>2</v>
      </c>
      <c r="G108" s="78">
        <v>0.65300000000000002</v>
      </c>
      <c r="H108" s="80">
        <v>18</v>
      </c>
      <c r="I108" s="78">
        <v>0.14699999999999999</v>
      </c>
      <c r="J108" s="78"/>
      <c r="K108" s="80" t="s">
        <v>699</v>
      </c>
      <c r="L108" s="80"/>
    </row>
    <row r="109" spans="1:12" ht="45" x14ac:dyDescent="0.2">
      <c r="A109" s="76" t="s">
        <v>74</v>
      </c>
      <c r="B109" s="76" t="s">
        <v>141</v>
      </c>
      <c r="C109" s="77" t="s">
        <v>1189</v>
      </c>
      <c r="D109" s="78">
        <v>1.673</v>
      </c>
      <c r="E109" s="79">
        <v>10.7</v>
      </c>
      <c r="F109" s="80">
        <v>3</v>
      </c>
      <c r="G109" s="78">
        <v>0.41499999999999998</v>
      </c>
      <c r="H109" s="80">
        <v>22</v>
      </c>
      <c r="I109" s="78">
        <v>0.109</v>
      </c>
      <c r="J109" s="78">
        <v>0.14099999999999999</v>
      </c>
      <c r="K109" s="80"/>
      <c r="L109" s="80"/>
    </row>
    <row r="110" spans="1:12" ht="45" x14ac:dyDescent="0.2">
      <c r="A110" s="76" t="s">
        <v>387</v>
      </c>
      <c r="B110" s="76" t="s">
        <v>141</v>
      </c>
      <c r="C110" s="77" t="s">
        <v>1190</v>
      </c>
      <c r="D110" s="78">
        <v>1.5009999999999999</v>
      </c>
      <c r="E110" s="79">
        <v>8.6999999999999993</v>
      </c>
      <c r="F110" s="80">
        <v>2</v>
      </c>
      <c r="G110" s="78">
        <v>0.498</v>
      </c>
      <c r="H110" s="80">
        <v>17</v>
      </c>
      <c r="I110" s="78">
        <v>0.12</v>
      </c>
      <c r="J110" s="78">
        <v>0.154</v>
      </c>
      <c r="K110" s="80"/>
      <c r="L110" s="80"/>
    </row>
    <row r="111" spans="1:12" ht="56.25" x14ac:dyDescent="0.2">
      <c r="A111" s="76" t="s">
        <v>388</v>
      </c>
      <c r="B111" s="76" t="s">
        <v>141</v>
      </c>
      <c r="C111" s="77" t="s">
        <v>1191</v>
      </c>
      <c r="D111" s="78">
        <v>1.1910000000000001</v>
      </c>
      <c r="E111" s="79">
        <v>9.9</v>
      </c>
      <c r="F111" s="80">
        <v>2</v>
      </c>
      <c r="G111" s="78">
        <v>0.39300000000000002</v>
      </c>
      <c r="H111" s="80">
        <v>21</v>
      </c>
      <c r="I111" s="78">
        <v>8.3000000000000004E-2</v>
      </c>
      <c r="J111" s="78">
        <v>0.108</v>
      </c>
      <c r="K111" s="80"/>
      <c r="L111" s="80"/>
    </row>
    <row r="112" spans="1:12" ht="33.75" x14ac:dyDescent="0.2">
      <c r="A112" s="76" t="s">
        <v>389</v>
      </c>
      <c r="B112" s="76" t="s">
        <v>141</v>
      </c>
      <c r="C112" s="77" t="s">
        <v>1192</v>
      </c>
      <c r="D112" s="78">
        <v>1.0680000000000001</v>
      </c>
      <c r="E112" s="79">
        <v>2.5</v>
      </c>
      <c r="F112" s="80"/>
      <c r="G112" s="78"/>
      <c r="H112" s="80"/>
      <c r="I112" s="78"/>
      <c r="J112" s="78"/>
      <c r="K112" s="80" t="s">
        <v>699</v>
      </c>
      <c r="L112" s="80"/>
    </row>
    <row r="113" spans="1:12" ht="33.75" x14ac:dyDescent="0.2">
      <c r="A113" s="76" t="s">
        <v>390</v>
      </c>
      <c r="B113" s="76" t="s">
        <v>141</v>
      </c>
      <c r="C113" s="77" t="s">
        <v>1193</v>
      </c>
      <c r="D113" s="78">
        <v>0.66400000000000003</v>
      </c>
      <c r="E113" s="79">
        <v>2.2999999999999998</v>
      </c>
      <c r="F113" s="80"/>
      <c r="G113" s="78"/>
      <c r="H113" s="80"/>
      <c r="I113" s="78"/>
      <c r="J113" s="78"/>
      <c r="K113" s="80" t="s">
        <v>699</v>
      </c>
      <c r="L113" s="80"/>
    </row>
    <row r="114" spans="1:12" ht="45" x14ac:dyDescent="0.2">
      <c r="A114" s="76" t="s">
        <v>391</v>
      </c>
      <c r="B114" s="76" t="s">
        <v>141</v>
      </c>
      <c r="C114" s="77" t="s">
        <v>1194</v>
      </c>
      <c r="D114" s="78">
        <v>0.42</v>
      </c>
      <c r="E114" s="79">
        <v>1</v>
      </c>
      <c r="F114" s="80"/>
      <c r="G114" s="78"/>
      <c r="H114" s="80"/>
      <c r="I114" s="78"/>
      <c r="J114" s="78"/>
      <c r="K114" s="80"/>
      <c r="L114" s="80"/>
    </row>
    <row r="115" spans="1:12" ht="45" x14ac:dyDescent="0.2">
      <c r="A115" s="76" t="s">
        <v>392</v>
      </c>
      <c r="B115" s="76" t="s">
        <v>141</v>
      </c>
      <c r="C115" s="77" t="s">
        <v>1195</v>
      </c>
      <c r="D115" s="78">
        <v>2.145</v>
      </c>
      <c r="E115" s="79">
        <v>15</v>
      </c>
      <c r="F115" s="80">
        <v>4</v>
      </c>
      <c r="G115" s="78">
        <v>0.42299999999999999</v>
      </c>
      <c r="H115" s="80">
        <v>30</v>
      </c>
      <c r="I115" s="78">
        <v>9.8000000000000004E-2</v>
      </c>
      <c r="J115" s="78">
        <v>0.13200000000000001</v>
      </c>
      <c r="K115" s="80"/>
      <c r="L115" s="80"/>
    </row>
    <row r="116" spans="1:12" ht="45" x14ac:dyDescent="0.2">
      <c r="A116" s="76" t="s">
        <v>393</v>
      </c>
      <c r="B116" s="76" t="s">
        <v>141</v>
      </c>
      <c r="C116" s="77" t="s">
        <v>1196</v>
      </c>
      <c r="D116" s="78">
        <v>1.0549999999999999</v>
      </c>
      <c r="E116" s="79">
        <v>10.199999999999999</v>
      </c>
      <c r="F116" s="80">
        <v>2</v>
      </c>
      <c r="G116" s="78">
        <v>0.34899999999999998</v>
      </c>
      <c r="H116" s="80">
        <v>22</v>
      </c>
      <c r="I116" s="78">
        <v>7.1999999999999995E-2</v>
      </c>
      <c r="J116" s="78">
        <v>9.2999999999999999E-2</v>
      </c>
      <c r="K116" s="80"/>
      <c r="L116" s="80"/>
    </row>
    <row r="117" spans="1:12" ht="56.25" x14ac:dyDescent="0.2">
      <c r="A117" s="76" t="s">
        <v>394</v>
      </c>
      <c r="B117" s="76" t="s">
        <v>141</v>
      </c>
      <c r="C117" s="77" t="s">
        <v>1197</v>
      </c>
      <c r="D117" s="78">
        <v>0.86399999999999999</v>
      </c>
      <c r="E117" s="79">
        <v>9</v>
      </c>
      <c r="F117" s="80">
        <v>2</v>
      </c>
      <c r="G117" s="78">
        <v>0.28399999999999997</v>
      </c>
      <c r="H117" s="80">
        <v>19</v>
      </c>
      <c r="I117" s="78">
        <v>6.7000000000000004E-2</v>
      </c>
      <c r="J117" s="78">
        <v>8.5000000000000006E-2</v>
      </c>
      <c r="K117" s="80"/>
      <c r="L117" s="80"/>
    </row>
    <row r="118" spans="1:12" ht="33.75" x14ac:dyDescent="0.2">
      <c r="A118" s="76" t="s">
        <v>370</v>
      </c>
      <c r="B118" s="76" t="s">
        <v>141</v>
      </c>
      <c r="C118" s="77" t="s">
        <v>1198</v>
      </c>
      <c r="D118" s="78">
        <v>0.56499999999999995</v>
      </c>
      <c r="E118" s="79">
        <v>5.9</v>
      </c>
      <c r="F118" s="80">
        <v>1</v>
      </c>
      <c r="G118" s="78">
        <v>0.36199999999999999</v>
      </c>
      <c r="H118" s="80">
        <v>13</v>
      </c>
      <c r="I118" s="78">
        <v>6.7000000000000004E-2</v>
      </c>
      <c r="J118" s="78">
        <v>8.1000000000000003E-2</v>
      </c>
      <c r="K118" s="80"/>
      <c r="L118" s="80"/>
    </row>
    <row r="119" spans="1:12" ht="22.5" x14ac:dyDescent="0.2">
      <c r="A119" s="76" t="s">
        <v>371</v>
      </c>
      <c r="B119" s="76" t="s">
        <v>141</v>
      </c>
      <c r="C119" s="77" t="s">
        <v>1199</v>
      </c>
      <c r="D119" s="78">
        <v>2.04</v>
      </c>
      <c r="E119" s="79">
        <v>14.8</v>
      </c>
      <c r="F119" s="80">
        <v>4</v>
      </c>
      <c r="G119" s="78">
        <v>0.40500000000000003</v>
      </c>
      <c r="H119" s="80">
        <v>30</v>
      </c>
      <c r="I119" s="78">
        <v>9.5000000000000001E-2</v>
      </c>
      <c r="J119" s="78">
        <v>0.128</v>
      </c>
      <c r="K119" s="80"/>
      <c r="L119" s="80"/>
    </row>
    <row r="120" spans="1:12" ht="22.5" x14ac:dyDescent="0.2">
      <c r="A120" s="76" t="s">
        <v>334</v>
      </c>
      <c r="B120" s="76" t="s">
        <v>141</v>
      </c>
      <c r="C120" s="77" t="s">
        <v>1200</v>
      </c>
      <c r="D120" s="78">
        <v>0.94899999999999995</v>
      </c>
      <c r="E120" s="79">
        <v>7.2</v>
      </c>
      <c r="F120" s="80">
        <v>1</v>
      </c>
      <c r="G120" s="78">
        <v>0.47199999999999998</v>
      </c>
      <c r="H120" s="80">
        <v>16</v>
      </c>
      <c r="I120" s="78">
        <v>9.1999999999999998E-2</v>
      </c>
      <c r="J120" s="78">
        <v>0.115</v>
      </c>
      <c r="K120" s="80"/>
      <c r="L120" s="80"/>
    </row>
    <row r="121" spans="1:12" x14ac:dyDescent="0.2">
      <c r="A121" s="76" t="s">
        <v>335</v>
      </c>
      <c r="B121" s="76" t="s">
        <v>141</v>
      </c>
      <c r="C121" s="77" t="s">
        <v>1201</v>
      </c>
      <c r="D121" s="78">
        <v>0.72499999999999998</v>
      </c>
      <c r="E121" s="79">
        <v>5</v>
      </c>
      <c r="F121" s="80">
        <v>1</v>
      </c>
      <c r="G121" s="78">
        <v>0.36199999999999999</v>
      </c>
      <c r="H121" s="80">
        <v>11</v>
      </c>
      <c r="I121" s="78">
        <v>0.1</v>
      </c>
      <c r="J121" s="78">
        <v>0.12</v>
      </c>
      <c r="K121" s="80"/>
      <c r="L121" s="80"/>
    </row>
    <row r="122" spans="1:12" x14ac:dyDescent="0.2">
      <c r="A122" s="76" t="s">
        <v>336</v>
      </c>
      <c r="B122" s="76" t="s">
        <v>141</v>
      </c>
      <c r="C122" s="77" t="s">
        <v>1202</v>
      </c>
      <c r="D122" s="78">
        <v>0.57599999999999996</v>
      </c>
      <c r="E122" s="79">
        <v>3</v>
      </c>
      <c r="F122" s="80">
        <v>1</v>
      </c>
      <c r="G122" s="78">
        <v>0.36199999999999999</v>
      </c>
      <c r="H122" s="80">
        <v>7</v>
      </c>
      <c r="I122" s="78">
        <v>0.13300000000000001</v>
      </c>
      <c r="J122" s="78">
        <v>0.14199999999999999</v>
      </c>
      <c r="K122" s="80"/>
      <c r="L122" s="80"/>
    </row>
    <row r="123" spans="1:12" x14ac:dyDescent="0.2">
      <c r="A123" s="76" t="s">
        <v>337</v>
      </c>
      <c r="B123" s="76" t="s">
        <v>141</v>
      </c>
      <c r="C123" s="77" t="s">
        <v>1203</v>
      </c>
      <c r="D123" s="78">
        <v>0.442</v>
      </c>
      <c r="E123" s="79">
        <v>2.6</v>
      </c>
      <c r="F123" s="80">
        <v>1</v>
      </c>
      <c r="G123" s="78">
        <v>0.184</v>
      </c>
      <c r="H123" s="80">
        <v>5</v>
      </c>
      <c r="I123" s="78">
        <v>0.11700000000000001</v>
      </c>
      <c r="J123" s="78">
        <v>0.121</v>
      </c>
      <c r="K123" s="80"/>
      <c r="L123" s="80"/>
    </row>
    <row r="124" spans="1:12" ht="22.5" x14ac:dyDescent="0.2">
      <c r="A124" s="76" t="s">
        <v>1204</v>
      </c>
      <c r="B124" s="76" t="s">
        <v>141</v>
      </c>
      <c r="C124" s="77" t="s">
        <v>1205</v>
      </c>
      <c r="D124" s="78">
        <v>1.6970000000000001</v>
      </c>
      <c r="E124" s="79">
        <v>8.6</v>
      </c>
      <c r="F124" s="80">
        <v>2</v>
      </c>
      <c r="G124" s="78">
        <v>0.56200000000000006</v>
      </c>
      <c r="H124" s="80">
        <v>21</v>
      </c>
      <c r="I124" s="78">
        <v>0.13700000000000001</v>
      </c>
      <c r="J124" s="78">
        <v>0.17499999999999999</v>
      </c>
      <c r="K124" s="80"/>
      <c r="L124" s="80"/>
    </row>
    <row r="125" spans="1:12" ht="45" x14ac:dyDescent="0.2">
      <c r="A125" s="76" t="s">
        <v>338</v>
      </c>
      <c r="B125" s="76" t="s">
        <v>141</v>
      </c>
      <c r="C125" s="77" t="s">
        <v>1206</v>
      </c>
      <c r="D125" s="78">
        <v>1.7390000000000001</v>
      </c>
      <c r="E125" s="79">
        <v>10.8</v>
      </c>
      <c r="F125" s="80">
        <v>3</v>
      </c>
      <c r="G125" s="78">
        <v>0.42899999999999999</v>
      </c>
      <c r="H125" s="80">
        <v>24</v>
      </c>
      <c r="I125" s="78">
        <v>0.112</v>
      </c>
      <c r="J125" s="78">
        <v>0.14599999999999999</v>
      </c>
      <c r="K125" s="80"/>
      <c r="L125" s="80"/>
    </row>
    <row r="126" spans="1:12" ht="45" x14ac:dyDescent="0.2">
      <c r="A126" s="76" t="s">
        <v>339</v>
      </c>
      <c r="B126" s="76" t="s">
        <v>141</v>
      </c>
      <c r="C126" s="77" t="s">
        <v>1207</v>
      </c>
      <c r="D126" s="78">
        <v>1.145</v>
      </c>
      <c r="E126" s="79">
        <v>8.5</v>
      </c>
      <c r="F126" s="80">
        <v>2</v>
      </c>
      <c r="G126" s="78">
        <v>0.378</v>
      </c>
      <c r="H126" s="80">
        <v>20</v>
      </c>
      <c r="I126" s="78">
        <v>9.2999999999999999E-2</v>
      </c>
      <c r="J126" s="78">
        <v>0.12</v>
      </c>
      <c r="K126" s="80"/>
      <c r="L126" s="80"/>
    </row>
    <row r="127" spans="1:12" ht="22.5" x14ac:dyDescent="0.2">
      <c r="A127" s="76" t="s">
        <v>340</v>
      </c>
      <c r="B127" s="76" t="s">
        <v>141</v>
      </c>
      <c r="C127" s="77" t="s">
        <v>1208</v>
      </c>
      <c r="D127" s="78">
        <v>0.93799999999999994</v>
      </c>
      <c r="E127" s="79">
        <v>5.9</v>
      </c>
      <c r="F127" s="80">
        <v>1</v>
      </c>
      <c r="G127" s="78">
        <v>0.63400000000000001</v>
      </c>
      <c r="H127" s="80">
        <v>17</v>
      </c>
      <c r="I127" s="78">
        <v>0.111</v>
      </c>
      <c r="J127" s="78">
        <v>0.13400000000000001</v>
      </c>
      <c r="K127" s="80"/>
      <c r="L127" s="80"/>
    </row>
    <row r="128" spans="1:12" ht="22.5" x14ac:dyDescent="0.2">
      <c r="A128" s="76" t="s">
        <v>341</v>
      </c>
      <c r="B128" s="76" t="s">
        <v>141</v>
      </c>
      <c r="C128" s="77" t="s">
        <v>1209</v>
      </c>
      <c r="D128" s="78">
        <v>0.68300000000000005</v>
      </c>
      <c r="E128" s="79">
        <v>5.0999999999999996</v>
      </c>
      <c r="F128" s="80">
        <v>1</v>
      </c>
      <c r="G128" s="78">
        <v>0.41099999999999998</v>
      </c>
      <c r="H128" s="80">
        <v>13</v>
      </c>
      <c r="I128" s="78">
        <v>9.4E-2</v>
      </c>
      <c r="J128" s="78">
        <v>0.112</v>
      </c>
      <c r="K128" s="80"/>
      <c r="L128" s="80"/>
    </row>
    <row r="129" spans="1:13" x14ac:dyDescent="0.2">
      <c r="A129" s="76" t="s">
        <v>342</v>
      </c>
      <c r="B129" s="76" t="s">
        <v>141</v>
      </c>
      <c r="C129" s="77" t="s">
        <v>1210</v>
      </c>
      <c r="D129" s="78">
        <v>0.501</v>
      </c>
      <c r="E129" s="79">
        <v>3.9</v>
      </c>
      <c r="F129" s="80">
        <v>1</v>
      </c>
      <c r="G129" s="78">
        <v>0.25600000000000001</v>
      </c>
      <c r="H129" s="80">
        <v>9</v>
      </c>
      <c r="I129" s="78">
        <v>8.8999999999999996E-2</v>
      </c>
      <c r="J129" s="78">
        <v>0.10100000000000001</v>
      </c>
      <c r="K129" s="80"/>
      <c r="L129" s="80"/>
    </row>
    <row r="130" spans="1:13" ht="22.5" x14ac:dyDescent="0.2">
      <c r="A130" s="76" t="s">
        <v>343</v>
      </c>
      <c r="B130" s="76" t="s">
        <v>141</v>
      </c>
      <c r="C130" s="77" t="s">
        <v>1211</v>
      </c>
      <c r="D130" s="78">
        <v>1.1659999999999999</v>
      </c>
      <c r="E130" s="79">
        <v>8</v>
      </c>
      <c r="F130" s="80">
        <v>2</v>
      </c>
      <c r="G130" s="78">
        <v>0.38500000000000001</v>
      </c>
      <c r="H130" s="80">
        <v>19</v>
      </c>
      <c r="I130" s="78">
        <v>0.10100000000000001</v>
      </c>
      <c r="J130" s="78">
        <v>0.129</v>
      </c>
      <c r="K130" s="80"/>
      <c r="L130" s="80"/>
    </row>
    <row r="131" spans="1:13" ht="22.5" x14ac:dyDescent="0.2">
      <c r="A131" s="76" t="s">
        <v>344</v>
      </c>
      <c r="B131" s="76" t="s">
        <v>141</v>
      </c>
      <c r="C131" s="77" t="s">
        <v>1212</v>
      </c>
      <c r="D131" s="78">
        <v>1.0029999999999999</v>
      </c>
      <c r="E131" s="79">
        <v>7.6</v>
      </c>
      <c r="F131" s="80">
        <v>2</v>
      </c>
      <c r="G131" s="78">
        <v>0.33100000000000002</v>
      </c>
      <c r="H131" s="80">
        <v>18</v>
      </c>
      <c r="I131" s="78">
        <v>9.0999999999999998E-2</v>
      </c>
      <c r="J131" s="78">
        <v>0.115</v>
      </c>
      <c r="K131" s="80"/>
      <c r="L131" s="80"/>
    </row>
    <row r="132" spans="1:13" x14ac:dyDescent="0.2">
      <c r="A132" s="76" t="s">
        <v>345</v>
      </c>
      <c r="B132" s="76" t="s">
        <v>141</v>
      </c>
      <c r="C132" s="77" t="s">
        <v>1213</v>
      </c>
      <c r="D132" s="78">
        <v>0.38400000000000001</v>
      </c>
      <c r="E132" s="79">
        <v>1</v>
      </c>
      <c r="F132" s="80"/>
      <c r="G132" s="78"/>
      <c r="H132" s="80"/>
      <c r="I132" s="78"/>
      <c r="J132" s="78"/>
      <c r="K132" s="80"/>
      <c r="L132" s="80"/>
    </row>
    <row r="133" spans="1:13" x14ac:dyDescent="0.2">
      <c r="A133" s="76" t="s">
        <v>346</v>
      </c>
      <c r="B133" s="76" t="s">
        <v>141</v>
      </c>
      <c r="C133" s="77" t="s">
        <v>1214</v>
      </c>
      <c r="D133" s="78">
        <v>0.60899999999999999</v>
      </c>
      <c r="E133" s="79">
        <v>4.5</v>
      </c>
      <c r="F133" s="80">
        <v>1</v>
      </c>
      <c r="G133" s="78">
        <v>0.33800000000000002</v>
      </c>
      <c r="H133" s="80">
        <v>13</v>
      </c>
      <c r="I133" s="78">
        <v>9.0999999999999998E-2</v>
      </c>
      <c r="J133" s="78">
        <v>0.107</v>
      </c>
      <c r="K133" s="80"/>
      <c r="L133" s="80"/>
    </row>
    <row r="134" spans="1:13" x14ac:dyDescent="0.2">
      <c r="A134" s="76" t="s">
        <v>347</v>
      </c>
      <c r="B134" s="76" t="s">
        <v>141</v>
      </c>
      <c r="C134" s="77" t="s">
        <v>1215</v>
      </c>
      <c r="D134" s="78">
        <v>0.33800000000000002</v>
      </c>
      <c r="E134" s="79">
        <v>2.4</v>
      </c>
      <c r="F134" s="80">
        <v>1</v>
      </c>
      <c r="G134" s="78">
        <v>0.13200000000000001</v>
      </c>
      <c r="H134" s="80">
        <v>5</v>
      </c>
      <c r="I134" s="78">
        <v>9.7000000000000003E-2</v>
      </c>
      <c r="J134" s="78">
        <v>9.8000000000000004E-2</v>
      </c>
      <c r="K134" s="80"/>
      <c r="L134" s="80"/>
    </row>
    <row r="135" spans="1:13" ht="22.5" x14ac:dyDescent="0.2">
      <c r="A135" s="76" t="s">
        <v>377</v>
      </c>
      <c r="B135" s="76" t="s">
        <v>141</v>
      </c>
      <c r="C135" s="77" t="s">
        <v>1216</v>
      </c>
      <c r="D135" s="78">
        <v>1.1619999999999999</v>
      </c>
      <c r="E135" s="79">
        <v>8.1999999999999993</v>
      </c>
      <c r="F135" s="80">
        <v>2</v>
      </c>
      <c r="G135" s="78">
        <v>0.38100000000000001</v>
      </c>
      <c r="H135" s="80">
        <v>17</v>
      </c>
      <c r="I135" s="78">
        <v>9.7000000000000003E-2</v>
      </c>
      <c r="J135" s="78">
        <v>0.124</v>
      </c>
      <c r="K135" s="80"/>
      <c r="L135" s="80"/>
    </row>
    <row r="136" spans="1:13" ht="22.5" x14ac:dyDescent="0.2">
      <c r="A136" s="76" t="s">
        <v>378</v>
      </c>
      <c r="B136" s="76" t="s">
        <v>141</v>
      </c>
      <c r="C136" s="77" t="s">
        <v>1217</v>
      </c>
      <c r="D136" s="78">
        <v>0.91600000000000004</v>
      </c>
      <c r="E136" s="79">
        <v>8.6999999999999993</v>
      </c>
      <c r="F136" s="80">
        <v>2</v>
      </c>
      <c r="G136" s="78">
        <v>0.30099999999999999</v>
      </c>
      <c r="H136" s="80">
        <v>20</v>
      </c>
      <c r="I136" s="78">
        <v>7.2999999999999995E-2</v>
      </c>
      <c r="J136" s="78">
        <v>9.2999999999999999E-2</v>
      </c>
      <c r="K136" s="80"/>
      <c r="L136" s="80"/>
    </row>
    <row r="137" spans="1:13" x14ac:dyDescent="0.2">
      <c r="A137" s="76" t="s">
        <v>379</v>
      </c>
      <c r="B137" s="76" t="s">
        <v>141</v>
      </c>
      <c r="C137" s="77" t="s">
        <v>1218</v>
      </c>
      <c r="D137" s="78">
        <v>0.376</v>
      </c>
      <c r="E137" s="79">
        <v>4</v>
      </c>
      <c r="F137" s="80">
        <v>1</v>
      </c>
      <c r="G137" s="78">
        <v>0.21199999999999999</v>
      </c>
      <c r="H137" s="80">
        <v>9</v>
      </c>
      <c r="I137" s="78">
        <v>6.5000000000000002E-2</v>
      </c>
      <c r="J137" s="78">
        <v>7.3999999999999996E-2</v>
      </c>
      <c r="K137" s="80"/>
      <c r="L137" s="80"/>
    </row>
    <row r="138" spans="1:13" x14ac:dyDescent="0.2">
      <c r="A138" s="76" t="s">
        <v>380</v>
      </c>
      <c r="B138" s="76" t="s">
        <v>141</v>
      </c>
      <c r="C138" s="77" t="s">
        <v>1219</v>
      </c>
      <c r="D138" s="78">
        <v>1.857</v>
      </c>
      <c r="E138" s="79">
        <v>11.6</v>
      </c>
      <c r="F138" s="80">
        <v>3</v>
      </c>
      <c r="G138" s="78">
        <v>0.45900000000000002</v>
      </c>
      <c r="H138" s="80">
        <v>23</v>
      </c>
      <c r="I138" s="78">
        <v>0.111</v>
      </c>
      <c r="J138" s="78">
        <v>0.14599999999999999</v>
      </c>
      <c r="K138" s="80"/>
      <c r="L138" s="80"/>
    </row>
    <row r="139" spans="1:13" ht="33.75" x14ac:dyDescent="0.2">
      <c r="A139" s="76" t="s">
        <v>381</v>
      </c>
      <c r="B139" s="76" t="s">
        <v>141</v>
      </c>
      <c r="C139" s="77" t="s">
        <v>1220</v>
      </c>
      <c r="D139" s="78">
        <v>1.728</v>
      </c>
      <c r="E139" s="79">
        <v>13.1</v>
      </c>
      <c r="F139" s="80">
        <v>3</v>
      </c>
      <c r="G139" s="78">
        <v>0.42899999999999999</v>
      </c>
      <c r="H139" s="80">
        <v>28</v>
      </c>
      <c r="I139" s="78">
        <v>9.0999999999999998E-2</v>
      </c>
      <c r="J139" s="78">
        <v>0.122</v>
      </c>
      <c r="K139" s="80"/>
      <c r="L139" s="80"/>
    </row>
    <row r="140" spans="1:13" ht="33.75" x14ac:dyDescent="0.2">
      <c r="A140" s="76" t="s">
        <v>382</v>
      </c>
      <c r="B140" s="76" t="s">
        <v>141</v>
      </c>
      <c r="C140" s="77" t="s">
        <v>1221</v>
      </c>
      <c r="D140" s="78">
        <v>1.5940000000000001</v>
      </c>
      <c r="E140" s="79">
        <v>11.6</v>
      </c>
      <c r="F140" s="80">
        <v>3</v>
      </c>
      <c r="G140" s="78">
        <v>0.39100000000000001</v>
      </c>
      <c r="H140" s="80">
        <v>25</v>
      </c>
      <c r="I140" s="78">
        <v>9.5000000000000001E-2</v>
      </c>
      <c r="J140" s="78">
        <v>0.125</v>
      </c>
      <c r="K140" s="80"/>
      <c r="L140" s="80"/>
    </row>
    <row r="141" spans="1:13" ht="45" x14ac:dyDescent="0.2">
      <c r="A141" s="76" t="s">
        <v>383</v>
      </c>
      <c r="B141" s="76" t="s">
        <v>141</v>
      </c>
      <c r="C141" s="77" t="s">
        <v>1222</v>
      </c>
      <c r="D141" s="78">
        <v>1.7809999999999999</v>
      </c>
      <c r="E141" s="79">
        <v>15.5</v>
      </c>
      <c r="F141" s="80">
        <v>4</v>
      </c>
      <c r="G141" s="78">
        <v>0.34899999999999998</v>
      </c>
      <c r="H141" s="80">
        <v>33</v>
      </c>
      <c r="I141" s="78">
        <v>7.9000000000000001E-2</v>
      </c>
      <c r="J141" s="78">
        <v>0.106</v>
      </c>
      <c r="K141" s="80"/>
      <c r="L141" s="80"/>
    </row>
    <row r="142" spans="1:13" ht="33.75" x14ac:dyDescent="0.2">
      <c r="A142" s="76" t="s">
        <v>384</v>
      </c>
      <c r="B142" s="76" t="s">
        <v>141</v>
      </c>
      <c r="C142" s="77" t="s">
        <v>1223</v>
      </c>
      <c r="D142" s="78">
        <v>0.871</v>
      </c>
      <c r="E142" s="79">
        <v>6.9</v>
      </c>
      <c r="F142" s="80">
        <v>1</v>
      </c>
      <c r="G142" s="78">
        <v>0.499</v>
      </c>
      <c r="H142" s="80">
        <v>17</v>
      </c>
      <c r="I142" s="78">
        <v>8.7999999999999995E-2</v>
      </c>
      <c r="J142" s="78">
        <v>0.11</v>
      </c>
      <c r="K142" s="80"/>
      <c r="L142" s="80"/>
    </row>
    <row r="143" spans="1:13" ht="22.5" x14ac:dyDescent="0.2">
      <c r="A143" s="76" t="s">
        <v>385</v>
      </c>
      <c r="B143" s="76" t="s">
        <v>141</v>
      </c>
      <c r="C143" s="77" t="s">
        <v>1224</v>
      </c>
      <c r="D143" s="78">
        <v>0.74099999999999999</v>
      </c>
      <c r="E143" s="79">
        <v>6.7</v>
      </c>
      <c r="F143" s="80">
        <v>1</v>
      </c>
      <c r="G143" s="78">
        <v>0.36899999999999999</v>
      </c>
      <c r="H143" s="80">
        <v>16</v>
      </c>
      <c r="I143" s="78">
        <v>7.8E-2</v>
      </c>
      <c r="J143" s="78">
        <v>9.6000000000000002E-2</v>
      </c>
      <c r="K143" s="80"/>
      <c r="L143" s="80"/>
    </row>
    <row r="144" spans="1:13" s="75" customFormat="1" ht="21" customHeight="1" x14ac:dyDescent="0.2">
      <c r="A144" s="96" t="s">
        <v>1225</v>
      </c>
      <c r="B144" s="97"/>
      <c r="C144" s="98"/>
      <c r="D144" s="99"/>
      <c r="E144" s="100"/>
      <c r="F144" s="97"/>
      <c r="G144" s="99"/>
      <c r="H144" s="97"/>
      <c r="I144" s="99"/>
      <c r="J144" s="99"/>
      <c r="K144" s="97"/>
      <c r="L144" s="101"/>
      <c r="M144" s="74"/>
    </row>
    <row r="145" spans="1:13" ht="22.5" x14ac:dyDescent="0.2">
      <c r="A145" s="76" t="s">
        <v>386</v>
      </c>
      <c r="B145" s="76" t="s">
        <v>698</v>
      </c>
      <c r="C145" s="77" t="s">
        <v>1226</v>
      </c>
      <c r="D145" s="78">
        <v>1.159</v>
      </c>
      <c r="E145" s="79">
        <v>5</v>
      </c>
      <c r="F145" s="80">
        <v>1</v>
      </c>
      <c r="G145" s="78">
        <v>0.27400000000000002</v>
      </c>
      <c r="H145" s="80">
        <v>12</v>
      </c>
      <c r="I145" s="78">
        <v>7.5999999999999998E-2</v>
      </c>
      <c r="J145" s="78">
        <v>0.09</v>
      </c>
      <c r="K145" s="80"/>
      <c r="L145" s="80"/>
    </row>
    <row r="146" spans="1:13" s="75" customFormat="1" x14ac:dyDescent="0.2">
      <c r="A146" s="76" t="s">
        <v>1227</v>
      </c>
      <c r="B146" s="76" t="s">
        <v>698</v>
      </c>
      <c r="C146" s="77" t="s">
        <v>1228</v>
      </c>
      <c r="D146" s="78">
        <v>0.93600000000000005</v>
      </c>
      <c r="E146" s="79">
        <v>4</v>
      </c>
      <c r="F146" s="80">
        <v>1</v>
      </c>
      <c r="G146" s="78">
        <v>0.34699999999999998</v>
      </c>
      <c r="H146" s="80">
        <v>9</v>
      </c>
      <c r="I146" s="78">
        <v>8.5999999999999993E-2</v>
      </c>
      <c r="J146" s="78">
        <v>9.8000000000000004E-2</v>
      </c>
      <c r="K146" s="80"/>
      <c r="L146" s="80" t="s">
        <v>699</v>
      </c>
      <c r="M146" s="70"/>
    </row>
    <row r="147" spans="1:13" ht="33.75" x14ac:dyDescent="0.2">
      <c r="A147" s="76" t="s">
        <v>45</v>
      </c>
      <c r="B147" s="76" t="s">
        <v>698</v>
      </c>
      <c r="C147" s="77" t="s">
        <v>1229</v>
      </c>
      <c r="D147" s="78">
        <v>1.014</v>
      </c>
      <c r="E147" s="79">
        <v>3.1</v>
      </c>
      <c r="F147" s="80">
        <v>1</v>
      </c>
      <c r="G147" s="78">
        <v>0.27700000000000002</v>
      </c>
      <c r="H147" s="80">
        <v>6</v>
      </c>
      <c r="I147" s="78">
        <v>9.7000000000000003E-2</v>
      </c>
      <c r="J147" s="78">
        <v>0.106</v>
      </c>
      <c r="K147" s="80"/>
      <c r="L147" s="80"/>
    </row>
    <row r="148" spans="1:13" x14ac:dyDescent="0.2">
      <c r="A148" s="76" t="s">
        <v>1230</v>
      </c>
      <c r="B148" s="76" t="s">
        <v>698</v>
      </c>
      <c r="C148" s="77" t="s">
        <v>1231</v>
      </c>
      <c r="D148" s="78">
        <v>0.96499999999999997</v>
      </c>
      <c r="E148" s="79">
        <v>3.9</v>
      </c>
      <c r="F148" s="80">
        <v>1</v>
      </c>
      <c r="G148" s="78">
        <v>0.14599999999999999</v>
      </c>
      <c r="H148" s="80">
        <v>8</v>
      </c>
      <c r="I148" s="78">
        <v>5.8000000000000003E-2</v>
      </c>
      <c r="J148" s="78">
        <v>6.7000000000000004E-2</v>
      </c>
      <c r="K148" s="80"/>
      <c r="L148" s="80" t="s">
        <v>699</v>
      </c>
    </row>
    <row r="149" spans="1:13" x14ac:dyDescent="0.2">
      <c r="A149" s="76" t="s">
        <v>4</v>
      </c>
      <c r="B149" s="76" t="s">
        <v>698</v>
      </c>
      <c r="C149" s="77" t="s">
        <v>1232</v>
      </c>
      <c r="D149" s="78">
        <v>0.66700000000000004</v>
      </c>
      <c r="E149" s="79">
        <v>2.8</v>
      </c>
      <c r="F149" s="80">
        <v>1</v>
      </c>
      <c r="G149" s="78">
        <v>0.155</v>
      </c>
      <c r="H149" s="80">
        <v>6</v>
      </c>
      <c r="I149" s="78">
        <v>0.108</v>
      </c>
      <c r="J149" s="78">
        <v>0.114</v>
      </c>
      <c r="K149" s="80"/>
      <c r="L149" s="80"/>
    </row>
    <row r="150" spans="1:13" ht="22.5" x14ac:dyDescent="0.2">
      <c r="A150" s="76" t="s">
        <v>5</v>
      </c>
      <c r="B150" s="76" t="s">
        <v>698</v>
      </c>
      <c r="C150" s="77" t="s">
        <v>1233</v>
      </c>
      <c r="D150" s="78">
        <v>0.59799999999999998</v>
      </c>
      <c r="E150" s="79">
        <v>2.2000000000000002</v>
      </c>
      <c r="F150" s="80">
        <v>1</v>
      </c>
      <c r="G150" s="78">
        <v>0.16800000000000001</v>
      </c>
      <c r="H150" s="80">
        <v>4</v>
      </c>
      <c r="I150" s="78">
        <v>0.108</v>
      </c>
      <c r="J150" s="78">
        <v>0.106</v>
      </c>
      <c r="K150" s="80"/>
      <c r="L150" s="80"/>
    </row>
    <row r="151" spans="1:13" x14ac:dyDescent="0.2">
      <c r="A151" s="76" t="s">
        <v>6</v>
      </c>
      <c r="B151" s="76" t="s">
        <v>698</v>
      </c>
      <c r="C151" s="77" t="s">
        <v>1234</v>
      </c>
      <c r="D151" s="78">
        <v>0.65100000000000002</v>
      </c>
      <c r="E151" s="79">
        <v>3.6</v>
      </c>
      <c r="F151" s="80">
        <v>1</v>
      </c>
      <c r="G151" s="78">
        <v>0.223</v>
      </c>
      <c r="H151" s="80">
        <v>9</v>
      </c>
      <c r="I151" s="78">
        <v>0.06</v>
      </c>
      <c r="J151" s="78">
        <v>6.8000000000000005E-2</v>
      </c>
      <c r="K151" s="80"/>
      <c r="L151" s="80"/>
    </row>
    <row r="152" spans="1:13" s="75" customFormat="1" x14ac:dyDescent="0.2">
      <c r="A152" s="76" t="s">
        <v>7</v>
      </c>
      <c r="B152" s="76" t="s">
        <v>698</v>
      </c>
      <c r="C152" s="77" t="s">
        <v>1235</v>
      </c>
      <c r="D152" s="78">
        <v>0.54400000000000004</v>
      </c>
      <c r="E152" s="79">
        <v>2.2000000000000002</v>
      </c>
      <c r="F152" s="80">
        <v>1</v>
      </c>
      <c r="G152" s="78">
        <v>0.109</v>
      </c>
      <c r="H152" s="80">
        <v>4</v>
      </c>
      <c r="I152" s="78">
        <v>8.6999999999999994E-2</v>
      </c>
      <c r="J152" s="78">
        <v>8.5000000000000006E-2</v>
      </c>
      <c r="K152" s="80"/>
      <c r="L152" s="80"/>
      <c r="M152" s="70"/>
    </row>
    <row r="153" spans="1:13" x14ac:dyDescent="0.2">
      <c r="A153" s="76" t="s">
        <v>8</v>
      </c>
      <c r="B153" s="76" t="s">
        <v>698</v>
      </c>
      <c r="C153" s="77" t="s">
        <v>1236</v>
      </c>
      <c r="D153" s="78">
        <v>0.55000000000000004</v>
      </c>
      <c r="E153" s="79">
        <v>2</v>
      </c>
      <c r="F153" s="80">
        <v>1</v>
      </c>
      <c r="G153" s="78">
        <v>0.127</v>
      </c>
      <c r="H153" s="80">
        <v>3</v>
      </c>
      <c r="I153" s="78">
        <v>8.6999999999999994E-2</v>
      </c>
      <c r="J153" s="78">
        <v>8.4000000000000005E-2</v>
      </c>
      <c r="K153" s="80"/>
      <c r="L153" s="80"/>
    </row>
    <row r="154" spans="1:13" x14ac:dyDescent="0.2">
      <c r="A154" s="76" t="s">
        <v>9</v>
      </c>
      <c r="B154" s="76" t="s">
        <v>698</v>
      </c>
      <c r="C154" s="77" t="s">
        <v>1237</v>
      </c>
      <c r="D154" s="78">
        <v>0.48199999999999998</v>
      </c>
      <c r="E154" s="79">
        <v>2</v>
      </c>
      <c r="F154" s="80">
        <v>1</v>
      </c>
      <c r="G154" s="78">
        <v>0.11899999999999999</v>
      </c>
      <c r="H154" s="80">
        <v>3</v>
      </c>
      <c r="I154" s="78">
        <v>8.2000000000000003E-2</v>
      </c>
      <c r="J154" s="78">
        <v>7.8E-2</v>
      </c>
      <c r="K154" s="80"/>
      <c r="L154" s="80"/>
    </row>
    <row r="155" spans="1:13" x14ac:dyDescent="0.2">
      <c r="A155" s="76" t="s">
        <v>10</v>
      </c>
      <c r="B155" s="76" t="s">
        <v>698</v>
      </c>
      <c r="C155" s="77" t="s">
        <v>1238</v>
      </c>
      <c r="D155" s="78">
        <v>0.79</v>
      </c>
      <c r="E155" s="79">
        <v>3.6</v>
      </c>
      <c r="F155" s="80">
        <v>1</v>
      </c>
      <c r="G155" s="78">
        <v>0.222</v>
      </c>
      <c r="H155" s="80">
        <v>8</v>
      </c>
      <c r="I155" s="78">
        <v>8.5999999999999993E-2</v>
      </c>
      <c r="J155" s="78">
        <v>9.6000000000000002E-2</v>
      </c>
      <c r="K155" s="80"/>
      <c r="L155" s="80"/>
    </row>
    <row r="156" spans="1:13" ht="22.5" x14ac:dyDescent="0.2">
      <c r="A156" s="76" t="s">
        <v>11</v>
      </c>
      <c r="B156" s="76" t="s">
        <v>698</v>
      </c>
      <c r="C156" s="77" t="s">
        <v>1239</v>
      </c>
      <c r="D156" s="78">
        <v>0.751</v>
      </c>
      <c r="E156" s="79">
        <v>2.8</v>
      </c>
      <c r="F156" s="80">
        <v>1</v>
      </c>
      <c r="G156" s="78">
        <v>0.19900000000000001</v>
      </c>
      <c r="H156" s="80">
        <v>6</v>
      </c>
      <c r="I156" s="78">
        <v>9.9000000000000005E-2</v>
      </c>
      <c r="J156" s="78">
        <v>0.105</v>
      </c>
      <c r="K156" s="80"/>
      <c r="L156" s="80"/>
    </row>
    <row r="157" spans="1:13" x14ac:dyDescent="0.2">
      <c r="A157" s="76" t="s">
        <v>12</v>
      </c>
      <c r="B157" s="76" t="s">
        <v>698</v>
      </c>
      <c r="C157" s="77" t="s">
        <v>1240</v>
      </c>
      <c r="D157" s="78">
        <v>0.55500000000000005</v>
      </c>
      <c r="E157" s="79">
        <v>3</v>
      </c>
      <c r="F157" s="80">
        <v>1</v>
      </c>
      <c r="G157" s="78">
        <v>0.14099999999999999</v>
      </c>
      <c r="H157" s="80">
        <v>7</v>
      </c>
      <c r="I157" s="78">
        <v>8.4000000000000005E-2</v>
      </c>
      <c r="J157" s="78">
        <v>0.09</v>
      </c>
      <c r="K157" s="80"/>
      <c r="L157" s="80"/>
    </row>
    <row r="158" spans="1:13" x14ac:dyDescent="0.2">
      <c r="A158" s="76" t="s">
        <v>13</v>
      </c>
      <c r="B158" s="76" t="s">
        <v>698</v>
      </c>
      <c r="C158" s="77" t="s">
        <v>1241</v>
      </c>
      <c r="D158" s="78">
        <v>0.873</v>
      </c>
      <c r="E158" s="79">
        <v>2.9</v>
      </c>
      <c r="F158" s="80">
        <v>1</v>
      </c>
      <c r="G158" s="78">
        <v>0.19700000000000001</v>
      </c>
      <c r="H158" s="80">
        <v>6</v>
      </c>
      <c r="I158" s="78">
        <v>0.106</v>
      </c>
      <c r="J158" s="78">
        <v>0.113</v>
      </c>
      <c r="K158" s="80"/>
      <c r="L158" s="80"/>
    </row>
    <row r="159" spans="1:13" ht="33.75" x14ac:dyDescent="0.2">
      <c r="A159" s="76" t="s">
        <v>14</v>
      </c>
      <c r="B159" s="76" t="s">
        <v>698</v>
      </c>
      <c r="C159" s="77" t="s">
        <v>1242</v>
      </c>
      <c r="D159" s="78">
        <v>0.96499999999999997</v>
      </c>
      <c r="E159" s="79">
        <v>2.9</v>
      </c>
      <c r="F159" s="80">
        <v>1</v>
      </c>
      <c r="G159" s="78">
        <v>0.16900000000000001</v>
      </c>
      <c r="H159" s="80">
        <v>6</v>
      </c>
      <c r="I159" s="78">
        <v>0.11</v>
      </c>
      <c r="J159" s="78">
        <v>0.11700000000000001</v>
      </c>
      <c r="K159" s="80"/>
      <c r="L159" s="80"/>
    </row>
    <row r="160" spans="1:13" ht="22.5" x14ac:dyDescent="0.2">
      <c r="A160" s="76" t="s">
        <v>15</v>
      </c>
      <c r="B160" s="76" t="s">
        <v>698</v>
      </c>
      <c r="C160" s="77" t="s">
        <v>1243</v>
      </c>
      <c r="D160" s="78">
        <v>0.48699999999999999</v>
      </c>
      <c r="E160" s="79">
        <v>2.6</v>
      </c>
      <c r="F160" s="80">
        <v>1</v>
      </c>
      <c r="G160" s="78">
        <v>0.122</v>
      </c>
      <c r="H160" s="80">
        <v>5</v>
      </c>
      <c r="I160" s="78">
        <v>9.5000000000000001E-2</v>
      </c>
      <c r="J160" s="78">
        <v>9.8000000000000004E-2</v>
      </c>
      <c r="K160" s="80"/>
      <c r="L160" s="80"/>
    </row>
    <row r="161" spans="1:13" ht="45" x14ac:dyDescent="0.2">
      <c r="A161" s="76" t="s">
        <v>1244</v>
      </c>
      <c r="B161" s="76" t="s">
        <v>698</v>
      </c>
      <c r="C161" s="77" t="s">
        <v>1245</v>
      </c>
      <c r="D161" s="78">
        <v>0.7</v>
      </c>
      <c r="E161" s="79">
        <v>3.3</v>
      </c>
      <c r="F161" s="80">
        <v>1</v>
      </c>
      <c r="G161" s="78">
        <v>0.23100000000000001</v>
      </c>
      <c r="H161" s="80">
        <v>8</v>
      </c>
      <c r="I161" s="78">
        <v>7.4999999999999997E-2</v>
      </c>
      <c r="J161" s="78">
        <v>8.2000000000000003E-2</v>
      </c>
      <c r="K161" s="80"/>
      <c r="L161" s="80"/>
    </row>
    <row r="162" spans="1:13" x14ac:dyDescent="0.2">
      <c r="A162" s="76" t="s">
        <v>16</v>
      </c>
      <c r="B162" s="76" t="s">
        <v>141</v>
      </c>
      <c r="C162" s="77" t="s">
        <v>1246</v>
      </c>
      <c r="D162" s="78">
        <v>0.64100000000000001</v>
      </c>
      <c r="E162" s="79">
        <v>5.5</v>
      </c>
      <c r="F162" s="80">
        <v>1</v>
      </c>
      <c r="G162" s="78">
        <v>0.318</v>
      </c>
      <c r="H162" s="80">
        <v>12</v>
      </c>
      <c r="I162" s="78">
        <v>8.1000000000000003E-2</v>
      </c>
      <c r="J162" s="78">
        <v>9.7000000000000003E-2</v>
      </c>
      <c r="K162" s="80"/>
      <c r="L162" s="80"/>
    </row>
    <row r="163" spans="1:13" x14ac:dyDescent="0.2">
      <c r="A163" s="76" t="s">
        <v>17</v>
      </c>
      <c r="B163" s="76" t="s">
        <v>141</v>
      </c>
      <c r="C163" s="77" t="s">
        <v>1247</v>
      </c>
      <c r="D163" s="78">
        <v>0.63900000000000001</v>
      </c>
      <c r="E163" s="79">
        <v>4.4000000000000004</v>
      </c>
      <c r="F163" s="80">
        <v>1</v>
      </c>
      <c r="G163" s="78">
        <v>0.34</v>
      </c>
      <c r="H163" s="80">
        <v>10</v>
      </c>
      <c r="I163" s="78">
        <v>0.10100000000000001</v>
      </c>
      <c r="J163" s="78">
        <v>0.11799999999999999</v>
      </c>
      <c r="K163" s="80"/>
      <c r="L163" s="80"/>
    </row>
    <row r="164" spans="1:13" ht="22.5" x14ac:dyDescent="0.2">
      <c r="A164" s="76" t="s">
        <v>18</v>
      </c>
      <c r="B164" s="76" t="s">
        <v>141</v>
      </c>
      <c r="C164" s="77" t="s">
        <v>1248</v>
      </c>
      <c r="D164" s="78">
        <v>0.50900000000000001</v>
      </c>
      <c r="E164" s="79">
        <v>3.9</v>
      </c>
      <c r="F164" s="80">
        <v>1</v>
      </c>
      <c r="G164" s="78">
        <v>0.26100000000000001</v>
      </c>
      <c r="H164" s="80">
        <v>10</v>
      </c>
      <c r="I164" s="78">
        <v>8.7999999999999995E-2</v>
      </c>
      <c r="J164" s="78">
        <v>0.1</v>
      </c>
      <c r="K164" s="80"/>
      <c r="L164" s="80"/>
    </row>
    <row r="165" spans="1:13" x14ac:dyDescent="0.2">
      <c r="A165" s="76" t="s">
        <v>19</v>
      </c>
      <c r="B165" s="76" t="s">
        <v>141</v>
      </c>
      <c r="C165" s="77" t="s">
        <v>1249</v>
      </c>
      <c r="D165" s="78">
        <v>0.59499999999999997</v>
      </c>
      <c r="E165" s="79">
        <v>4.4000000000000004</v>
      </c>
      <c r="F165" s="80">
        <v>1</v>
      </c>
      <c r="G165" s="78">
        <v>0.32100000000000001</v>
      </c>
      <c r="H165" s="80">
        <v>10</v>
      </c>
      <c r="I165" s="78">
        <v>9.0999999999999998E-2</v>
      </c>
      <c r="J165" s="78">
        <v>0.107</v>
      </c>
      <c r="K165" s="80"/>
      <c r="L165" s="80" t="s">
        <v>699</v>
      </c>
    </row>
    <row r="166" spans="1:13" x14ac:dyDescent="0.2">
      <c r="A166" s="76" t="s">
        <v>20</v>
      </c>
      <c r="B166" s="76" t="s">
        <v>141</v>
      </c>
      <c r="C166" s="77" t="s">
        <v>1250</v>
      </c>
      <c r="D166" s="78">
        <v>0.41399999999999998</v>
      </c>
      <c r="E166" s="79">
        <v>2.8</v>
      </c>
      <c r="F166" s="80">
        <v>1</v>
      </c>
      <c r="G166" s="78">
        <v>0.24199999999999999</v>
      </c>
      <c r="H166" s="80">
        <v>5</v>
      </c>
      <c r="I166" s="78">
        <v>0.10199999999999999</v>
      </c>
      <c r="J166" s="78">
        <v>0.109</v>
      </c>
      <c r="K166" s="80"/>
      <c r="L166" s="80"/>
    </row>
    <row r="167" spans="1:13" s="75" customFormat="1" ht="21" customHeight="1" x14ac:dyDescent="0.2">
      <c r="A167" s="96" t="s">
        <v>1251</v>
      </c>
      <c r="B167" s="97"/>
      <c r="C167" s="98"/>
      <c r="D167" s="99"/>
      <c r="E167" s="100"/>
      <c r="F167" s="97"/>
      <c r="G167" s="99"/>
      <c r="H167" s="97"/>
      <c r="I167" s="99"/>
      <c r="J167" s="99"/>
      <c r="K167" s="97"/>
      <c r="L167" s="101"/>
      <c r="M167" s="74"/>
    </row>
    <row r="168" spans="1:13" x14ac:dyDescent="0.2">
      <c r="A168" s="76" t="s">
        <v>1252</v>
      </c>
      <c r="B168" s="76" t="s">
        <v>698</v>
      </c>
      <c r="C168" s="77" t="s">
        <v>1253</v>
      </c>
      <c r="D168" s="78">
        <v>7.5</v>
      </c>
      <c r="E168" s="79">
        <v>2.4</v>
      </c>
      <c r="F168" s="80">
        <v>1</v>
      </c>
      <c r="G168" s="78">
        <v>0.35699999999999998</v>
      </c>
      <c r="H168" s="80">
        <v>5</v>
      </c>
      <c r="I168" s="78">
        <v>0.20799999999999999</v>
      </c>
      <c r="J168" s="78">
        <v>0.21</v>
      </c>
      <c r="K168" s="80"/>
      <c r="L168" s="80"/>
    </row>
    <row r="169" spans="1:13" s="75" customFormat="1" x14ac:dyDescent="0.2">
      <c r="A169" s="76" t="s">
        <v>55</v>
      </c>
      <c r="B169" s="76" t="s">
        <v>698</v>
      </c>
      <c r="C169" s="77" t="s">
        <v>1254</v>
      </c>
      <c r="D169" s="78">
        <v>3.7989999999999999</v>
      </c>
      <c r="E169" s="79">
        <v>2.8</v>
      </c>
      <c r="F169" s="80">
        <v>1</v>
      </c>
      <c r="G169" s="78">
        <v>0.157</v>
      </c>
      <c r="H169" s="80">
        <v>6</v>
      </c>
      <c r="I169" s="78">
        <v>7.9000000000000001E-2</v>
      </c>
      <c r="J169" s="78">
        <v>8.3000000000000004E-2</v>
      </c>
      <c r="K169" s="80"/>
      <c r="L169" s="80"/>
      <c r="M169" s="70"/>
    </row>
    <row r="170" spans="1:13" ht="33.75" x14ac:dyDescent="0.2">
      <c r="A170" s="76" t="s">
        <v>1255</v>
      </c>
      <c r="B170" s="76" t="s">
        <v>698</v>
      </c>
      <c r="C170" s="77" t="s">
        <v>1256</v>
      </c>
      <c r="D170" s="78">
        <v>6.7279999999999998</v>
      </c>
      <c r="E170" s="79">
        <v>23.8</v>
      </c>
      <c r="F170" s="80">
        <v>7</v>
      </c>
      <c r="G170" s="78">
        <v>0.41899999999999998</v>
      </c>
      <c r="H170" s="80">
        <v>42</v>
      </c>
      <c r="I170" s="78">
        <v>9.8000000000000004E-2</v>
      </c>
      <c r="J170" s="78">
        <v>0.13500000000000001</v>
      </c>
      <c r="K170" s="80"/>
      <c r="L170" s="80" t="s">
        <v>699</v>
      </c>
    </row>
    <row r="171" spans="1:13" x14ac:dyDescent="0.2">
      <c r="A171" s="76" t="s">
        <v>56</v>
      </c>
      <c r="B171" s="76" t="s">
        <v>698</v>
      </c>
      <c r="C171" s="77" t="s">
        <v>1257</v>
      </c>
      <c r="D171" s="78">
        <v>1.4359999999999999</v>
      </c>
      <c r="E171" s="79">
        <v>4.7</v>
      </c>
      <c r="F171" s="80">
        <v>1</v>
      </c>
      <c r="G171" s="78">
        <v>0.32800000000000001</v>
      </c>
      <c r="H171" s="80">
        <v>8</v>
      </c>
      <c r="I171" s="78">
        <v>9.7000000000000003E-2</v>
      </c>
      <c r="J171" s="78">
        <v>0.115</v>
      </c>
      <c r="K171" s="80"/>
      <c r="L171" s="80"/>
    </row>
    <row r="172" spans="1:13" ht="22.5" x14ac:dyDescent="0.2">
      <c r="A172" s="76" t="s">
        <v>57</v>
      </c>
      <c r="B172" s="76" t="s">
        <v>698</v>
      </c>
      <c r="C172" s="77" t="s">
        <v>1258</v>
      </c>
      <c r="D172" s="78">
        <v>2.0699999999999998</v>
      </c>
      <c r="E172" s="79">
        <v>4.5</v>
      </c>
      <c r="F172" s="80">
        <v>1</v>
      </c>
      <c r="G172" s="78">
        <v>0.40500000000000003</v>
      </c>
      <c r="H172" s="80">
        <v>9</v>
      </c>
      <c r="I172" s="78">
        <v>0.125</v>
      </c>
      <c r="J172" s="78">
        <v>0.14699999999999999</v>
      </c>
      <c r="K172" s="80"/>
      <c r="L172" s="80"/>
    </row>
    <row r="173" spans="1:13" x14ac:dyDescent="0.2">
      <c r="A173" s="76" t="s">
        <v>58</v>
      </c>
      <c r="B173" s="76" t="s">
        <v>698</v>
      </c>
      <c r="C173" s="77" t="s">
        <v>1259</v>
      </c>
      <c r="D173" s="78">
        <v>1.236</v>
      </c>
      <c r="E173" s="79">
        <v>3.7</v>
      </c>
      <c r="F173" s="80">
        <v>1</v>
      </c>
      <c r="G173" s="78">
        <v>0.25</v>
      </c>
      <c r="H173" s="80">
        <v>7</v>
      </c>
      <c r="I173" s="78">
        <v>9.4E-2</v>
      </c>
      <c r="J173" s="78">
        <v>0.106</v>
      </c>
      <c r="K173" s="80"/>
      <c r="L173" s="80"/>
    </row>
    <row r="174" spans="1:13" ht="22.5" x14ac:dyDescent="0.2">
      <c r="A174" s="76" t="s">
        <v>59</v>
      </c>
      <c r="B174" s="76" t="s">
        <v>698</v>
      </c>
      <c r="C174" s="77" t="s">
        <v>1260</v>
      </c>
      <c r="D174" s="78">
        <v>1.1160000000000001</v>
      </c>
      <c r="E174" s="79">
        <v>3.7</v>
      </c>
      <c r="F174" s="80">
        <v>1</v>
      </c>
      <c r="G174" s="78">
        <v>0.23699999999999999</v>
      </c>
      <c r="H174" s="80">
        <v>8</v>
      </c>
      <c r="I174" s="78">
        <v>8.8999999999999996E-2</v>
      </c>
      <c r="J174" s="78">
        <v>0.1</v>
      </c>
      <c r="K174" s="80"/>
      <c r="L174" s="80"/>
    </row>
    <row r="175" spans="1:13" s="75" customFormat="1" ht="45" x14ac:dyDescent="0.2">
      <c r="A175" s="76" t="s">
        <v>60</v>
      </c>
      <c r="B175" s="76" t="s">
        <v>698</v>
      </c>
      <c r="C175" s="77" t="s">
        <v>1261</v>
      </c>
      <c r="D175" s="78">
        <v>0.999</v>
      </c>
      <c r="E175" s="79">
        <v>3.6</v>
      </c>
      <c r="F175" s="80">
        <v>1</v>
      </c>
      <c r="G175" s="78">
        <v>0.29099999999999998</v>
      </c>
      <c r="H175" s="80">
        <v>8</v>
      </c>
      <c r="I175" s="78">
        <v>0.112</v>
      </c>
      <c r="J175" s="78">
        <v>0.125</v>
      </c>
      <c r="K175" s="80"/>
      <c r="L175" s="80"/>
      <c r="M175" s="70"/>
    </row>
    <row r="176" spans="1:13" ht="45" x14ac:dyDescent="0.2">
      <c r="A176" s="76" t="s">
        <v>61</v>
      </c>
      <c r="B176" s="76" t="s">
        <v>698</v>
      </c>
      <c r="C176" s="77" t="s">
        <v>1262</v>
      </c>
      <c r="D176" s="78">
        <v>0.84299999999999997</v>
      </c>
      <c r="E176" s="79">
        <v>3.3</v>
      </c>
      <c r="F176" s="80">
        <v>1</v>
      </c>
      <c r="G176" s="78">
        <v>0.24299999999999999</v>
      </c>
      <c r="H176" s="80">
        <v>7</v>
      </c>
      <c r="I176" s="78">
        <v>9.6000000000000002E-2</v>
      </c>
      <c r="J176" s="78">
        <v>0.106</v>
      </c>
      <c r="K176" s="80"/>
      <c r="L176" s="80"/>
    </row>
    <row r="177" spans="1:12" ht="45" x14ac:dyDescent="0.2">
      <c r="A177" s="76" t="s">
        <v>62</v>
      </c>
      <c r="B177" s="76" t="s">
        <v>698</v>
      </c>
      <c r="C177" s="77" t="s">
        <v>1263</v>
      </c>
      <c r="D177" s="78">
        <v>0.78200000000000003</v>
      </c>
      <c r="E177" s="79">
        <v>3</v>
      </c>
      <c r="F177" s="80">
        <v>1</v>
      </c>
      <c r="G177" s="78">
        <v>0.17199999999999999</v>
      </c>
      <c r="H177" s="80">
        <v>6</v>
      </c>
      <c r="I177" s="78">
        <v>9.4E-2</v>
      </c>
      <c r="J177" s="78">
        <v>0.10100000000000001</v>
      </c>
      <c r="K177" s="80"/>
      <c r="L177" s="80"/>
    </row>
    <row r="178" spans="1:12" ht="22.5" x14ac:dyDescent="0.2">
      <c r="A178" s="76" t="s">
        <v>63</v>
      </c>
      <c r="B178" s="76" t="s">
        <v>698</v>
      </c>
      <c r="C178" s="77" t="s">
        <v>1264</v>
      </c>
      <c r="D178" s="78">
        <v>1.0189999999999999</v>
      </c>
      <c r="E178" s="79">
        <v>5</v>
      </c>
      <c r="F178" s="80">
        <v>1</v>
      </c>
      <c r="G178" s="78">
        <v>0.35499999999999998</v>
      </c>
      <c r="H178" s="80">
        <v>15</v>
      </c>
      <c r="I178" s="78">
        <v>9.8000000000000004E-2</v>
      </c>
      <c r="J178" s="78">
        <v>0.11799999999999999</v>
      </c>
      <c r="K178" s="80"/>
      <c r="L178" s="80" t="s">
        <v>699</v>
      </c>
    </row>
    <row r="179" spans="1:12" ht="22.5" x14ac:dyDescent="0.2">
      <c r="A179" s="76" t="s">
        <v>64</v>
      </c>
      <c r="B179" s="76" t="s">
        <v>698</v>
      </c>
      <c r="C179" s="77" t="s">
        <v>1265</v>
      </c>
      <c r="D179" s="78">
        <v>0.78800000000000003</v>
      </c>
      <c r="E179" s="79">
        <v>3.4</v>
      </c>
      <c r="F179" s="80">
        <v>1</v>
      </c>
      <c r="G179" s="78">
        <v>0.254</v>
      </c>
      <c r="H179" s="80">
        <v>8</v>
      </c>
      <c r="I179" s="78">
        <v>0.107</v>
      </c>
      <c r="J179" s="78">
        <v>0.11700000000000001</v>
      </c>
      <c r="K179" s="80"/>
      <c r="L179" s="80" t="s">
        <v>699</v>
      </c>
    </row>
    <row r="180" spans="1:12" ht="33.75" x14ac:dyDescent="0.2">
      <c r="A180" s="76" t="s">
        <v>65</v>
      </c>
      <c r="B180" s="76" t="s">
        <v>698</v>
      </c>
      <c r="C180" s="77" t="s">
        <v>1266</v>
      </c>
      <c r="D180" s="78">
        <v>1.1759999999999999</v>
      </c>
      <c r="E180" s="79">
        <v>6.3</v>
      </c>
      <c r="F180" s="80">
        <v>1</v>
      </c>
      <c r="G180" s="78">
        <v>0.39700000000000002</v>
      </c>
      <c r="H180" s="80">
        <v>16</v>
      </c>
      <c r="I180" s="78">
        <v>8.8999999999999996E-2</v>
      </c>
      <c r="J180" s="78">
        <v>0.11</v>
      </c>
      <c r="K180" s="80"/>
      <c r="L180" s="80" t="s">
        <v>699</v>
      </c>
    </row>
    <row r="181" spans="1:12" ht="22.5" x14ac:dyDescent="0.2">
      <c r="A181" s="76" t="s">
        <v>66</v>
      </c>
      <c r="B181" s="76" t="s">
        <v>698</v>
      </c>
      <c r="C181" s="77" t="s">
        <v>1267</v>
      </c>
      <c r="D181" s="78">
        <v>1.0189999999999999</v>
      </c>
      <c r="E181" s="79">
        <v>4.5</v>
      </c>
      <c r="F181" s="80">
        <v>1</v>
      </c>
      <c r="G181" s="78">
        <v>0.27900000000000003</v>
      </c>
      <c r="H181" s="80">
        <v>11</v>
      </c>
      <c r="I181" s="78">
        <v>8.6999999999999994E-2</v>
      </c>
      <c r="J181" s="78">
        <v>0.10199999999999999</v>
      </c>
      <c r="K181" s="80"/>
      <c r="L181" s="80"/>
    </row>
    <row r="182" spans="1:12" ht="22.5" x14ac:dyDescent="0.2">
      <c r="A182" s="76" t="s">
        <v>521</v>
      </c>
      <c r="B182" s="76" t="s">
        <v>698</v>
      </c>
      <c r="C182" s="77" t="s">
        <v>1268</v>
      </c>
      <c r="D182" s="78">
        <v>0.73</v>
      </c>
      <c r="E182" s="79">
        <v>3.2</v>
      </c>
      <c r="F182" s="80">
        <v>1</v>
      </c>
      <c r="G182" s="78">
        <v>0.23300000000000001</v>
      </c>
      <c r="H182" s="80">
        <v>8</v>
      </c>
      <c r="I182" s="78">
        <v>8.7999999999999995E-2</v>
      </c>
      <c r="J182" s="78">
        <v>9.6000000000000002E-2</v>
      </c>
      <c r="K182" s="80"/>
      <c r="L182" s="80"/>
    </row>
    <row r="183" spans="1:12" x14ac:dyDescent="0.2">
      <c r="A183" s="76" t="s">
        <v>522</v>
      </c>
      <c r="B183" s="76" t="s">
        <v>698</v>
      </c>
      <c r="C183" s="77" t="s">
        <v>1269</v>
      </c>
      <c r="D183" s="78">
        <v>0.51100000000000001</v>
      </c>
      <c r="E183" s="79">
        <v>2.4</v>
      </c>
      <c r="F183" s="80">
        <v>1</v>
      </c>
      <c r="G183" s="78">
        <v>0.127</v>
      </c>
      <c r="H183" s="80">
        <v>5</v>
      </c>
      <c r="I183" s="78">
        <v>0.10199999999999999</v>
      </c>
      <c r="J183" s="78">
        <v>0.10299999999999999</v>
      </c>
      <c r="K183" s="80"/>
      <c r="L183" s="80"/>
    </row>
    <row r="184" spans="1:12" x14ac:dyDescent="0.2">
      <c r="A184" s="76" t="s">
        <v>523</v>
      </c>
      <c r="B184" s="76" t="s">
        <v>698</v>
      </c>
      <c r="C184" s="77" t="s">
        <v>1270</v>
      </c>
      <c r="D184" s="78">
        <v>3.2930000000000001</v>
      </c>
      <c r="E184" s="79">
        <v>15.5</v>
      </c>
      <c r="F184" s="80">
        <v>4</v>
      </c>
      <c r="G184" s="78">
        <v>0.47299999999999998</v>
      </c>
      <c r="H184" s="80">
        <v>30</v>
      </c>
      <c r="I184" s="78">
        <v>0.108</v>
      </c>
      <c r="J184" s="78"/>
      <c r="K184" s="80" t="s">
        <v>699</v>
      </c>
      <c r="L184" s="80"/>
    </row>
    <row r="185" spans="1:12" x14ac:dyDescent="0.2">
      <c r="A185" s="76" t="s">
        <v>524</v>
      </c>
      <c r="B185" s="76" t="s">
        <v>698</v>
      </c>
      <c r="C185" s="77" t="s">
        <v>1271</v>
      </c>
      <c r="D185" s="78">
        <v>2.2469999999999999</v>
      </c>
      <c r="E185" s="79">
        <v>11.8</v>
      </c>
      <c r="F185" s="80">
        <v>3</v>
      </c>
      <c r="G185" s="78">
        <v>0.37</v>
      </c>
      <c r="H185" s="80">
        <v>25</v>
      </c>
      <c r="I185" s="78">
        <v>8.7999999999999995E-2</v>
      </c>
      <c r="J185" s="78"/>
      <c r="K185" s="80" t="s">
        <v>699</v>
      </c>
      <c r="L185" s="80"/>
    </row>
    <row r="186" spans="1:12" x14ac:dyDescent="0.2">
      <c r="A186" s="76" t="s">
        <v>170</v>
      </c>
      <c r="B186" s="76" t="s">
        <v>698</v>
      </c>
      <c r="C186" s="77" t="s">
        <v>1272</v>
      </c>
      <c r="D186" s="78">
        <v>0.51100000000000001</v>
      </c>
      <c r="E186" s="79">
        <v>2.2000000000000002</v>
      </c>
      <c r="F186" s="80">
        <v>1</v>
      </c>
      <c r="G186" s="78">
        <v>0.122</v>
      </c>
      <c r="H186" s="80">
        <v>4</v>
      </c>
      <c r="I186" s="78">
        <v>7.6999999999999999E-2</v>
      </c>
      <c r="J186" s="78">
        <v>7.5999999999999998E-2</v>
      </c>
      <c r="K186" s="80"/>
      <c r="L186" s="80"/>
    </row>
    <row r="187" spans="1:12" x14ac:dyDescent="0.2">
      <c r="A187" s="76" t="s">
        <v>171</v>
      </c>
      <c r="B187" s="76" t="s">
        <v>698</v>
      </c>
      <c r="C187" s="77" t="s">
        <v>1273</v>
      </c>
      <c r="D187" s="78">
        <v>1.1140000000000001</v>
      </c>
      <c r="E187" s="79">
        <v>3.6</v>
      </c>
      <c r="F187" s="80">
        <v>1</v>
      </c>
      <c r="G187" s="78">
        <v>0.30499999999999999</v>
      </c>
      <c r="H187" s="80">
        <v>7</v>
      </c>
      <c r="I187" s="78">
        <v>0.11700000000000001</v>
      </c>
      <c r="J187" s="78">
        <v>0.13100000000000001</v>
      </c>
      <c r="K187" s="80"/>
      <c r="L187" s="80"/>
    </row>
    <row r="188" spans="1:12" ht="45" x14ac:dyDescent="0.2">
      <c r="A188" s="76" t="s">
        <v>172</v>
      </c>
      <c r="B188" s="76" t="s">
        <v>698</v>
      </c>
      <c r="C188" s="77" t="s">
        <v>1274</v>
      </c>
      <c r="D188" s="78">
        <v>1.3420000000000001</v>
      </c>
      <c r="E188" s="79">
        <v>6.3</v>
      </c>
      <c r="F188" s="80">
        <v>1</v>
      </c>
      <c r="G188" s="78">
        <v>0.64500000000000002</v>
      </c>
      <c r="H188" s="80">
        <v>13</v>
      </c>
      <c r="I188" s="78">
        <v>0.14299999999999999</v>
      </c>
      <c r="J188" s="78">
        <v>0.17599999999999999</v>
      </c>
      <c r="K188" s="80"/>
      <c r="L188" s="80" t="s">
        <v>699</v>
      </c>
    </row>
    <row r="189" spans="1:12" ht="45" x14ac:dyDescent="0.2">
      <c r="A189" s="76" t="s">
        <v>173</v>
      </c>
      <c r="B189" s="76" t="s">
        <v>698</v>
      </c>
      <c r="C189" s="77" t="s">
        <v>1275</v>
      </c>
      <c r="D189" s="78">
        <v>0.84699999999999998</v>
      </c>
      <c r="E189" s="79">
        <v>5.0999999999999996</v>
      </c>
      <c r="F189" s="80">
        <v>1</v>
      </c>
      <c r="G189" s="78">
        <v>0.41199999999999998</v>
      </c>
      <c r="H189" s="80">
        <v>12</v>
      </c>
      <c r="I189" s="78">
        <v>0.113</v>
      </c>
      <c r="J189" s="78">
        <v>0.13400000000000001</v>
      </c>
      <c r="K189" s="80"/>
      <c r="L189" s="80" t="s">
        <v>699</v>
      </c>
    </row>
    <row r="190" spans="1:12" ht="22.5" x14ac:dyDescent="0.2">
      <c r="A190" s="76" t="s">
        <v>1276</v>
      </c>
      <c r="B190" s="76" t="s">
        <v>698</v>
      </c>
      <c r="C190" s="77" t="s">
        <v>1277</v>
      </c>
      <c r="D190" s="78">
        <v>0.63900000000000001</v>
      </c>
      <c r="E190" s="79">
        <v>3.5</v>
      </c>
      <c r="F190" s="80">
        <v>1</v>
      </c>
      <c r="G190" s="78">
        <v>0.19400000000000001</v>
      </c>
      <c r="H190" s="80">
        <v>8</v>
      </c>
      <c r="I190" s="78">
        <v>8.1000000000000003E-2</v>
      </c>
      <c r="J190" s="78">
        <v>0.09</v>
      </c>
      <c r="K190" s="80"/>
      <c r="L190" s="80"/>
    </row>
    <row r="191" spans="1:12" x14ac:dyDescent="0.2">
      <c r="A191" s="76" t="s">
        <v>1278</v>
      </c>
      <c r="B191" s="76" t="s">
        <v>698</v>
      </c>
      <c r="C191" s="77" t="s">
        <v>1279</v>
      </c>
      <c r="D191" s="78">
        <v>1.1739999999999999</v>
      </c>
      <c r="E191" s="79">
        <v>2.7</v>
      </c>
      <c r="F191" s="80">
        <v>1</v>
      </c>
      <c r="G191" s="78">
        <v>0.32300000000000001</v>
      </c>
      <c r="H191" s="80">
        <v>6</v>
      </c>
      <c r="I191" s="78">
        <v>0.16700000000000001</v>
      </c>
      <c r="J191" s="78">
        <v>0.17399999999999999</v>
      </c>
      <c r="K191" s="80"/>
      <c r="L191" s="80"/>
    </row>
    <row r="192" spans="1:12" ht="45" x14ac:dyDescent="0.2">
      <c r="A192" s="76" t="s">
        <v>874</v>
      </c>
      <c r="B192" s="76" t="s">
        <v>698</v>
      </c>
      <c r="C192" s="77" t="s">
        <v>1280</v>
      </c>
      <c r="D192" s="78">
        <v>5.33</v>
      </c>
      <c r="E192" s="79">
        <v>24</v>
      </c>
      <c r="F192" s="80">
        <v>7</v>
      </c>
      <c r="G192" s="78">
        <v>0.372</v>
      </c>
      <c r="H192" s="80">
        <v>42</v>
      </c>
      <c r="I192" s="78">
        <v>0.124</v>
      </c>
      <c r="J192" s="78">
        <v>0.11899999999999999</v>
      </c>
      <c r="K192" s="80"/>
      <c r="L192" s="80"/>
    </row>
    <row r="193" spans="1:12" ht="33.75" x14ac:dyDescent="0.2">
      <c r="A193" s="76" t="s">
        <v>875</v>
      </c>
      <c r="B193" s="76" t="s">
        <v>698</v>
      </c>
      <c r="C193" s="77" t="s">
        <v>1281</v>
      </c>
      <c r="D193" s="78">
        <v>2.214</v>
      </c>
      <c r="E193" s="79">
        <v>9.5</v>
      </c>
      <c r="F193" s="80">
        <v>2</v>
      </c>
      <c r="G193" s="78">
        <v>0.36699999999999999</v>
      </c>
      <c r="H193" s="80">
        <v>22</v>
      </c>
      <c r="I193" s="78">
        <v>0.11600000000000001</v>
      </c>
      <c r="J193" s="78">
        <v>0.105</v>
      </c>
      <c r="K193" s="80"/>
      <c r="L193" s="80"/>
    </row>
    <row r="194" spans="1:12" ht="33.75" x14ac:dyDescent="0.2">
      <c r="A194" s="76" t="s">
        <v>876</v>
      </c>
      <c r="B194" s="76" t="s">
        <v>698</v>
      </c>
      <c r="C194" s="77" t="s">
        <v>1282</v>
      </c>
      <c r="D194" s="78">
        <v>4.9320000000000004</v>
      </c>
      <c r="E194" s="79">
        <v>18</v>
      </c>
      <c r="F194" s="80">
        <v>5</v>
      </c>
      <c r="G194" s="78">
        <v>0.505</v>
      </c>
      <c r="H194" s="80">
        <v>36</v>
      </c>
      <c r="I194" s="78">
        <v>0.11799999999999999</v>
      </c>
      <c r="J194" s="78">
        <v>0.16</v>
      </c>
      <c r="K194" s="80"/>
      <c r="L194" s="80" t="s">
        <v>699</v>
      </c>
    </row>
    <row r="195" spans="1:12" ht="33.75" x14ac:dyDescent="0.2">
      <c r="A195" s="76" t="s">
        <v>537</v>
      </c>
      <c r="B195" s="76" t="s">
        <v>698</v>
      </c>
      <c r="C195" s="77" t="s">
        <v>1283</v>
      </c>
      <c r="D195" s="78">
        <v>2.2240000000000002</v>
      </c>
      <c r="E195" s="79">
        <v>9.5</v>
      </c>
      <c r="F195" s="80">
        <v>2</v>
      </c>
      <c r="G195" s="78">
        <v>0.39900000000000002</v>
      </c>
      <c r="H195" s="80">
        <v>22</v>
      </c>
      <c r="I195" s="78">
        <v>8.7999999999999995E-2</v>
      </c>
      <c r="J195" s="78">
        <v>0.114</v>
      </c>
      <c r="K195" s="80"/>
      <c r="L195" s="80" t="s">
        <v>699</v>
      </c>
    </row>
    <row r="196" spans="1:12" ht="22.5" x14ac:dyDescent="0.2">
      <c r="A196" s="76" t="s">
        <v>538</v>
      </c>
      <c r="B196" s="76" t="s">
        <v>698</v>
      </c>
      <c r="C196" s="77" t="s">
        <v>1284</v>
      </c>
      <c r="D196" s="78">
        <v>1.155</v>
      </c>
      <c r="E196" s="79">
        <v>4.4000000000000004</v>
      </c>
      <c r="F196" s="80">
        <v>1</v>
      </c>
      <c r="G196" s="78">
        <v>0.374</v>
      </c>
      <c r="H196" s="80">
        <v>10</v>
      </c>
      <c r="I196" s="78">
        <v>0.11899999999999999</v>
      </c>
      <c r="J196" s="78">
        <v>0.13800000000000001</v>
      </c>
      <c r="K196" s="80"/>
      <c r="L196" s="80"/>
    </row>
    <row r="197" spans="1:12" ht="45" x14ac:dyDescent="0.2">
      <c r="A197" s="76" t="s">
        <v>732</v>
      </c>
      <c r="B197" s="76" t="s">
        <v>698</v>
      </c>
      <c r="C197" s="77" t="s">
        <v>1285</v>
      </c>
      <c r="D197" s="78">
        <v>1.2050000000000001</v>
      </c>
      <c r="E197" s="79">
        <v>4.5999999999999996</v>
      </c>
      <c r="F197" s="80">
        <v>1</v>
      </c>
      <c r="G197" s="78">
        <v>0.45400000000000001</v>
      </c>
      <c r="H197" s="80">
        <v>11</v>
      </c>
      <c r="I197" s="78">
        <v>0.08</v>
      </c>
      <c r="J197" s="78"/>
      <c r="K197" s="80" t="s">
        <v>699</v>
      </c>
      <c r="L197" s="80" t="s">
        <v>699</v>
      </c>
    </row>
    <row r="198" spans="1:12" ht="33.75" x14ac:dyDescent="0.2">
      <c r="A198" s="76" t="s">
        <v>733</v>
      </c>
      <c r="B198" s="76" t="s">
        <v>698</v>
      </c>
      <c r="C198" s="77" t="s">
        <v>1286</v>
      </c>
      <c r="D198" s="78">
        <v>0.91</v>
      </c>
      <c r="E198" s="79">
        <v>4</v>
      </c>
      <c r="F198" s="80">
        <v>1</v>
      </c>
      <c r="G198" s="78">
        <v>0.23300000000000001</v>
      </c>
      <c r="H198" s="80">
        <v>9</v>
      </c>
      <c r="I198" s="78">
        <v>8.2000000000000003E-2</v>
      </c>
      <c r="J198" s="78">
        <v>9.4E-2</v>
      </c>
      <c r="K198" s="80"/>
      <c r="L198" s="80"/>
    </row>
    <row r="199" spans="1:12" ht="56.25" x14ac:dyDescent="0.2">
      <c r="A199" s="76" t="s">
        <v>424</v>
      </c>
      <c r="B199" s="76" t="s">
        <v>698</v>
      </c>
      <c r="C199" s="77" t="s">
        <v>1287</v>
      </c>
      <c r="D199" s="78">
        <v>0.83199999999999996</v>
      </c>
      <c r="E199" s="79">
        <v>2.9</v>
      </c>
      <c r="F199" s="80">
        <v>1</v>
      </c>
      <c r="G199" s="78">
        <v>0.16900000000000001</v>
      </c>
      <c r="H199" s="80">
        <v>6</v>
      </c>
      <c r="I199" s="78">
        <v>9.9000000000000005E-2</v>
      </c>
      <c r="J199" s="78">
        <v>0.106</v>
      </c>
      <c r="K199" s="80"/>
      <c r="L199" s="80"/>
    </row>
    <row r="200" spans="1:12" ht="45" x14ac:dyDescent="0.2">
      <c r="A200" s="76" t="s">
        <v>425</v>
      </c>
      <c r="B200" s="76" t="s">
        <v>698</v>
      </c>
      <c r="C200" s="77" t="s">
        <v>1288</v>
      </c>
      <c r="D200" s="78">
        <v>0.55400000000000005</v>
      </c>
      <c r="E200" s="79">
        <v>3</v>
      </c>
      <c r="F200" s="80">
        <v>1</v>
      </c>
      <c r="G200" s="78">
        <v>0.11799999999999999</v>
      </c>
      <c r="H200" s="80">
        <v>6</v>
      </c>
      <c r="I200" s="78">
        <v>0.09</v>
      </c>
      <c r="J200" s="78">
        <v>9.6000000000000002E-2</v>
      </c>
      <c r="K200" s="80"/>
      <c r="L200" s="80"/>
    </row>
    <row r="201" spans="1:12" ht="22.5" x14ac:dyDescent="0.2">
      <c r="A201" s="76" t="s">
        <v>426</v>
      </c>
      <c r="B201" s="76" t="s">
        <v>698</v>
      </c>
      <c r="C201" s="77" t="s">
        <v>1289</v>
      </c>
      <c r="D201" s="78">
        <v>1.155</v>
      </c>
      <c r="E201" s="79">
        <v>4.5999999999999996</v>
      </c>
      <c r="F201" s="80">
        <v>1</v>
      </c>
      <c r="G201" s="78">
        <v>0.32500000000000001</v>
      </c>
      <c r="H201" s="80">
        <v>11</v>
      </c>
      <c r="I201" s="78">
        <v>9.8000000000000004E-2</v>
      </c>
      <c r="J201" s="78">
        <v>0.11600000000000001</v>
      </c>
      <c r="K201" s="80"/>
      <c r="L201" s="80" t="s">
        <v>699</v>
      </c>
    </row>
    <row r="202" spans="1:12" x14ac:dyDescent="0.2">
      <c r="A202" s="76" t="s">
        <v>545</v>
      </c>
      <c r="B202" s="76" t="s">
        <v>698</v>
      </c>
      <c r="C202" s="77" t="s">
        <v>1290</v>
      </c>
      <c r="D202" s="78">
        <v>0.65300000000000002</v>
      </c>
      <c r="E202" s="79">
        <v>2.7</v>
      </c>
      <c r="F202" s="80">
        <v>1</v>
      </c>
      <c r="G202" s="78">
        <v>0.152</v>
      </c>
      <c r="H202" s="80">
        <v>6</v>
      </c>
      <c r="I202" s="78">
        <v>0.09</v>
      </c>
      <c r="J202" s="78">
        <v>9.4E-2</v>
      </c>
      <c r="K202" s="80"/>
      <c r="L202" s="80"/>
    </row>
    <row r="203" spans="1:12" x14ac:dyDescent="0.2">
      <c r="A203" s="76" t="s">
        <v>546</v>
      </c>
      <c r="B203" s="76" t="s">
        <v>698</v>
      </c>
      <c r="C203" s="77" t="s">
        <v>1291</v>
      </c>
      <c r="D203" s="78">
        <v>0.46100000000000002</v>
      </c>
      <c r="E203" s="79">
        <v>3</v>
      </c>
      <c r="F203" s="80">
        <v>1</v>
      </c>
      <c r="G203" s="78">
        <v>0.14899999999999999</v>
      </c>
      <c r="H203" s="80">
        <v>6</v>
      </c>
      <c r="I203" s="78">
        <v>6.9000000000000006E-2</v>
      </c>
      <c r="J203" s="78">
        <v>7.3999999999999996E-2</v>
      </c>
      <c r="K203" s="80"/>
      <c r="L203" s="80"/>
    </row>
    <row r="204" spans="1:12" x14ac:dyDescent="0.2">
      <c r="A204" s="76" t="s">
        <v>547</v>
      </c>
      <c r="B204" s="76" t="s">
        <v>138</v>
      </c>
      <c r="C204" s="77" t="s">
        <v>1292</v>
      </c>
      <c r="D204" s="78">
        <v>0.64600000000000002</v>
      </c>
      <c r="E204" s="79">
        <v>3.1</v>
      </c>
      <c r="F204" s="80">
        <v>1</v>
      </c>
      <c r="G204" s="78">
        <v>0.26900000000000002</v>
      </c>
      <c r="H204" s="80">
        <v>7</v>
      </c>
      <c r="I204" s="78">
        <v>9.0999999999999998E-2</v>
      </c>
      <c r="J204" s="78">
        <v>9.8000000000000004E-2</v>
      </c>
      <c r="K204" s="80"/>
      <c r="L204" s="80"/>
    </row>
    <row r="205" spans="1:12" ht="33.75" x14ac:dyDescent="0.2">
      <c r="A205" s="76" t="s">
        <v>548</v>
      </c>
      <c r="B205" s="76" t="s">
        <v>141</v>
      </c>
      <c r="C205" s="77" t="s">
        <v>1293</v>
      </c>
      <c r="D205" s="78">
        <v>1.0940000000000001</v>
      </c>
      <c r="E205" s="79">
        <v>8.5</v>
      </c>
      <c r="F205" s="80">
        <v>2</v>
      </c>
      <c r="G205" s="78">
        <v>0.25600000000000001</v>
      </c>
      <c r="H205" s="80">
        <v>21</v>
      </c>
      <c r="I205" s="78">
        <v>6.4000000000000001E-2</v>
      </c>
      <c r="J205" s="78">
        <v>8.1000000000000003E-2</v>
      </c>
      <c r="K205" s="80"/>
      <c r="L205" s="80" t="s">
        <v>699</v>
      </c>
    </row>
    <row r="206" spans="1:12" ht="33.75" x14ac:dyDescent="0.2">
      <c r="A206" s="76" t="s">
        <v>549</v>
      </c>
      <c r="B206" s="76" t="s">
        <v>141</v>
      </c>
      <c r="C206" s="77" t="s">
        <v>1294</v>
      </c>
      <c r="D206" s="78">
        <v>0.66600000000000004</v>
      </c>
      <c r="E206" s="79">
        <v>3.5</v>
      </c>
      <c r="F206" s="80">
        <v>1</v>
      </c>
      <c r="G206" s="78">
        <v>0.253</v>
      </c>
      <c r="H206" s="80">
        <v>8</v>
      </c>
      <c r="I206" s="78">
        <v>0.1</v>
      </c>
      <c r="J206" s="78">
        <v>0.112</v>
      </c>
      <c r="K206" s="80"/>
      <c r="L206" s="80" t="s">
        <v>699</v>
      </c>
    </row>
    <row r="207" spans="1:12" x14ac:dyDescent="0.2">
      <c r="A207" s="76" t="s">
        <v>550</v>
      </c>
      <c r="B207" s="76" t="s">
        <v>141</v>
      </c>
      <c r="C207" s="77" t="s">
        <v>1295</v>
      </c>
      <c r="D207" s="78">
        <v>0.51200000000000001</v>
      </c>
      <c r="E207" s="79">
        <v>4.5</v>
      </c>
      <c r="F207" s="80">
        <v>1</v>
      </c>
      <c r="G207" s="78">
        <v>0.255</v>
      </c>
      <c r="H207" s="80">
        <v>10</v>
      </c>
      <c r="I207" s="78">
        <v>0.08</v>
      </c>
      <c r="J207" s="78">
        <v>9.2999999999999999E-2</v>
      </c>
      <c r="K207" s="80"/>
      <c r="L207" s="80"/>
    </row>
    <row r="208" spans="1:12" ht="22.5" x14ac:dyDescent="0.2">
      <c r="A208" s="76" t="s">
        <v>551</v>
      </c>
      <c r="B208" s="76" t="s">
        <v>141</v>
      </c>
      <c r="C208" s="77" t="s">
        <v>1296</v>
      </c>
      <c r="D208" s="78">
        <v>0.49099999999999999</v>
      </c>
      <c r="E208" s="79">
        <v>4.5999999999999996</v>
      </c>
      <c r="F208" s="80">
        <v>1</v>
      </c>
      <c r="G208" s="78">
        <v>0.26500000000000001</v>
      </c>
      <c r="H208" s="80">
        <v>10</v>
      </c>
      <c r="I208" s="78">
        <v>7.3999999999999996E-2</v>
      </c>
      <c r="J208" s="78">
        <v>8.5999999999999993E-2</v>
      </c>
      <c r="K208" s="80"/>
      <c r="L208" s="80"/>
    </row>
    <row r="209" spans="1:13" ht="22.5" x14ac:dyDescent="0.2">
      <c r="A209" s="76" t="s">
        <v>552</v>
      </c>
      <c r="B209" s="76" t="s">
        <v>141</v>
      </c>
      <c r="C209" s="77" t="s">
        <v>1297</v>
      </c>
      <c r="D209" s="78">
        <v>0.51100000000000001</v>
      </c>
      <c r="E209" s="79">
        <v>4.5999999999999996</v>
      </c>
      <c r="F209" s="80">
        <v>1</v>
      </c>
      <c r="G209" s="78">
        <v>0.27700000000000002</v>
      </c>
      <c r="H209" s="80">
        <v>11</v>
      </c>
      <c r="I209" s="78">
        <v>7.5999999999999998E-2</v>
      </c>
      <c r="J209" s="78">
        <v>8.8999999999999996E-2</v>
      </c>
      <c r="K209" s="80"/>
      <c r="L209" s="80"/>
    </row>
    <row r="210" spans="1:13" ht="22.5" x14ac:dyDescent="0.2">
      <c r="A210" s="76" t="s">
        <v>75</v>
      </c>
      <c r="B210" s="76" t="s">
        <v>141</v>
      </c>
      <c r="C210" s="77" t="s">
        <v>1298</v>
      </c>
      <c r="D210" s="78">
        <v>0.41799999999999998</v>
      </c>
      <c r="E210" s="79">
        <v>3.3</v>
      </c>
      <c r="F210" s="80">
        <v>1</v>
      </c>
      <c r="G210" s="78">
        <v>0.193</v>
      </c>
      <c r="H210" s="80">
        <v>7</v>
      </c>
      <c r="I210" s="78">
        <v>8.5999999999999993E-2</v>
      </c>
      <c r="J210" s="78">
        <v>9.5000000000000001E-2</v>
      </c>
      <c r="K210" s="80"/>
      <c r="L210" s="80"/>
    </row>
    <row r="211" spans="1:13" ht="22.5" x14ac:dyDescent="0.2">
      <c r="A211" s="76" t="s">
        <v>76</v>
      </c>
      <c r="B211" s="76" t="s">
        <v>141</v>
      </c>
      <c r="C211" s="77" t="s">
        <v>1299</v>
      </c>
      <c r="D211" s="78">
        <v>0.41099999999999998</v>
      </c>
      <c r="E211" s="79">
        <v>2.8</v>
      </c>
      <c r="F211" s="80">
        <v>1</v>
      </c>
      <c r="G211" s="78">
        <v>0.16600000000000001</v>
      </c>
      <c r="H211" s="80">
        <v>6</v>
      </c>
      <c r="I211" s="78">
        <v>0.1</v>
      </c>
      <c r="J211" s="78">
        <v>0.107</v>
      </c>
      <c r="K211" s="80"/>
      <c r="L211" s="80"/>
    </row>
    <row r="212" spans="1:13" x14ac:dyDescent="0.2">
      <c r="A212" s="76" t="s">
        <v>77</v>
      </c>
      <c r="B212" s="76" t="s">
        <v>141</v>
      </c>
      <c r="C212" s="77" t="s">
        <v>1300</v>
      </c>
      <c r="D212" s="78">
        <v>0.38900000000000001</v>
      </c>
      <c r="E212" s="79">
        <v>2.8</v>
      </c>
      <c r="F212" s="80">
        <v>1</v>
      </c>
      <c r="G212" s="78">
        <v>0.16</v>
      </c>
      <c r="H212" s="80">
        <v>5</v>
      </c>
      <c r="I212" s="78">
        <v>9.7000000000000003E-2</v>
      </c>
      <c r="J212" s="78">
        <v>0.10199999999999999</v>
      </c>
      <c r="K212" s="80"/>
      <c r="L212" s="80"/>
    </row>
    <row r="213" spans="1:13" x14ac:dyDescent="0.2">
      <c r="A213" s="76" t="s">
        <v>78</v>
      </c>
      <c r="B213" s="76" t="s">
        <v>141</v>
      </c>
      <c r="C213" s="77" t="s">
        <v>1301</v>
      </c>
      <c r="D213" s="78">
        <v>0.44900000000000001</v>
      </c>
      <c r="E213" s="79">
        <v>3.1</v>
      </c>
      <c r="F213" s="80">
        <v>1</v>
      </c>
      <c r="G213" s="78">
        <v>0.183</v>
      </c>
      <c r="H213" s="80">
        <v>7</v>
      </c>
      <c r="I213" s="78">
        <v>0.08</v>
      </c>
      <c r="J213" s="78">
        <v>8.5999999999999993E-2</v>
      </c>
      <c r="K213" s="80"/>
      <c r="L213" s="80"/>
    </row>
    <row r="214" spans="1:13" ht="22.5" x14ac:dyDescent="0.2">
      <c r="A214" s="76" t="s">
        <v>79</v>
      </c>
      <c r="B214" s="76" t="s">
        <v>141</v>
      </c>
      <c r="C214" s="77" t="s">
        <v>1302</v>
      </c>
      <c r="D214" s="78">
        <v>0.51800000000000002</v>
      </c>
      <c r="E214" s="79">
        <v>3.5</v>
      </c>
      <c r="F214" s="80">
        <v>1</v>
      </c>
      <c r="G214" s="78">
        <v>0.22600000000000001</v>
      </c>
      <c r="H214" s="80">
        <v>8</v>
      </c>
      <c r="I214" s="78">
        <v>9.1999999999999998E-2</v>
      </c>
      <c r="J214" s="78">
        <v>0.10199999999999999</v>
      </c>
      <c r="K214" s="80"/>
      <c r="L214" s="80"/>
    </row>
    <row r="215" spans="1:13" ht="22.5" x14ac:dyDescent="0.2">
      <c r="A215" s="76" t="s">
        <v>80</v>
      </c>
      <c r="B215" s="76" t="s">
        <v>141</v>
      </c>
      <c r="C215" s="77" t="s">
        <v>1303</v>
      </c>
      <c r="D215" s="78">
        <v>0.56000000000000005</v>
      </c>
      <c r="E215" s="79">
        <v>3.9</v>
      </c>
      <c r="F215" s="80">
        <v>1</v>
      </c>
      <c r="G215" s="78">
        <v>0.28599999999999998</v>
      </c>
      <c r="H215" s="80">
        <v>9</v>
      </c>
      <c r="I215" s="78">
        <v>8.7999999999999995E-2</v>
      </c>
      <c r="J215" s="78">
        <v>0.1</v>
      </c>
      <c r="K215" s="80"/>
      <c r="L215" s="80"/>
    </row>
    <row r="216" spans="1:13" s="75" customFormat="1" ht="21" customHeight="1" x14ac:dyDescent="0.2">
      <c r="A216" s="96" t="s">
        <v>1304</v>
      </c>
      <c r="B216" s="97"/>
      <c r="C216" s="102"/>
      <c r="D216" s="99"/>
      <c r="E216" s="100"/>
      <c r="F216" s="97"/>
      <c r="G216" s="99"/>
      <c r="H216" s="97"/>
      <c r="I216" s="99"/>
      <c r="J216" s="99"/>
      <c r="K216" s="97"/>
      <c r="L216" s="101"/>
      <c r="M216" s="74"/>
    </row>
    <row r="217" spans="1:13" ht="33.75" x14ac:dyDescent="0.2">
      <c r="A217" s="76" t="s">
        <v>81</v>
      </c>
      <c r="B217" s="76" t="s">
        <v>698</v>
      </c>
      <c r="C217" s="77" t="s">
        <v>1305</v>
      </c>
      <c r="D217" s="78">
        <v>6.3109999999999999</v>
      </c>
      <c r="E217" s="79">
        <v>22.9</v>
      </c>
      <c r="F217" s="80">
        <v>7</v>
      </c>
      <c r="G217" s="78">
        <v>0.49099999999999999</v>
      </c>
      <c r="H217" s="80">
        <v>41</v>
      </c>
      <c r="I217" s="78">
        <v>0.12</v>
      </c>
      <c r="J217" s="78">
        <v>0.16400000000000001</v>
      </c>
      <c r="K217" s="80"/>
      <c r="L217" s="80"/>
    </row>
    <row r="218" spans="1:13" s="75" customFormat="1" ht="33.75" x14ac:dyDescent="0.2">
      <c r="A218" s="76" t="s">
        <v>82</v>
      </c>
      <c r="B218" s="76" t="s">
        <v>698</v>
      </c>
      <c r="C218" s="77" t="s">
        <v>1306</v>
      </c>
      <c r="D218" s="78">
        <v>4.0369999999999999</v>
      </c>
      <c r="E218" s="79">
        <v>13.8</v>
      </c>
      <c r="F218" s="80">
        <v>4</v>
      </c>
      <c r="G218" s="78">
        <v>0.48799999999999999</v>
      </c>
      <c r="H218" s="80">
        <v>24</v>
      </c>
      <c r="I218" s="78">
        <v>0.124</v>
      </c>
      <c r="J218" s="78">
        <v>0.16500000000000001</v>
      </c>
      <c r="K218" s="80"/>
      <c r="L218" s="80"/>
      <c r="M218" s="70"/>
    </row>
    <row r="219" spans="1:13" ht="22.5" x14ac:dyDescent="0.2">
      <c r="A219" s="76" t="s">
        <v>83</v>
      </c>
      <c r="B219" s="76" t="s">
        <v>698</v>
      </c>
      <c r="C219" s="77" t="s">
        <v>1307</v>
      </c>
      <c r="D219" s="78">
        <v>1.89</v>
      </c>
      <c r="E219" s="79">
        <v>9.3000000000000007</v>
      </c>
      <c r="F219" s="80">
        <v>2</v>
      </c>
      <c r="G219" s="78">
        <v>0.49</v>
      </c>
      <c r="H219" s="80">
        <v>23</v>
      </c>
      <c r="I219" s="78">
        <v>0.111</v>
      </c>
      <c r="J219" s="78">
        <v>0.14299999999999999</v>
      </c>
      <c r="K219" s="80"/>
      <c r="L219" s="80"/>
    </row>
    <row r="220" spans="1:13" ht="22.5" x14ac:dyDescent="0.2">
      <c r="A220" s="76" t="s">
        <v>84</v>
      </c>
      <c r="B220" s="76" t="s">
        <v>698</v>
      </c>
      <c r="C220" s="77" t="s">
        <v>1308</v>
      </c>
      <c r="D220" s="78">
        <v>1.6870000000000001</v>
      </c>
      <c r="E220" s="79">
        <v>13.5</v>
      </c>
      <c r="F220" s="80">
        <v>3</v>
      </c>
      <c r="G220" s="78">
        <v>0.32100000000000001</v>
      </c>
      <c r="H220" s="80">
        <v>28</v>
      </c>
      <c r="I220" s="78">
        <v>6.7000000000000004E-2</v>
      </c>
      <c r="J220" s="78">
        <v>8.7999999999999995E-2</v>
      </c>
      <c r="K220" s="80"/>
      <c r="L220" s="80"/>
    </row>
    <row r="221" spans="1:13" ht="33.75" x14ac:dyDescent="0.2">
      <c r="A221" s="76" t="s">
        <v>85</v>
      </c>
      <c r="B221" s="76" t="s">
        <v>698</v>
      </c>
      <c r="C221" s="77" t="s">
        <v>1309</v>
      </c>
      <c r="D221" s="78">
        <v>1.1419999999999999</v>
      </c>
      <c r="E221" s="79">
        <v>9.6</v>
      </c>
      <c r="F221" s="80">
        <v>2</v>
      </c>
      <c r="G221" s="78">
        <v>0.29399999999999998</v>
      </c>
      <c r="H221" s="80">
        <v>22</v>
      </c>
      <c r="I221" s="78">
        <v>6.5000000000000002E-2</v>
      </c>
      <c r="J221" s="78">
        <v>8.4000000000000005E-2</v>
      </c>
      <c r="K221" s="80"/>
      <c r="L221" s="80"/>
    </row>
    <row r="222" spans="1:13" ht="33.75" x14ac:dyDescent="0.2">
      <c r="A222" s="76" t="s">
        <v>332</v>
      </c>
      <c r="B222" s="76" t="s">
        <v>698</v>
      </c>
      <c r="C222" s="77" t="s">
        <v>1310</v>
      </c>
      <c r="D222" s="78">
        <v>0.94899999999999995</v>
      </c>
      <c r="E222" s="79">
        <v>8</v>
      </c>
      <c r="F222" s="80">
        <v>2</v>
      </c>
      <c r="G222" s="78">
        <v>0.24299999999999999</v>
      </c>
      <c r="H222" s="80">
        <v>18</v>
      </c>
      <c r="I222" s="78">
        <v>6.4000000000000001E-2</v>
      </c>
      <c r="J222" s="78">
        <v>8.1000000000000003E-2</v>
      </c>
      <c r="K222" s="80"/>
      <c r="L222" s="80"/>
    </row>
    <row r="223" spans="1:13" ht="33.75" x14ac:dyDescent="0.2">
      <c r="A223" s="76" t="s">
        <v>333</v>
      </c>
      <c r="B223" s="76" t="s">
        <v>698</v>
      </c>
      <c r="C223" s="77" t="s">
        <v>1311</v>
      </c>
      <c r="D223" s="78">
        <v>0.68799999999999994</v>
      </c>
      <c r="E223" s="79">
        <v>3.5</v>
      </c>
      <c r="F223" s="80"/>
      <c r="G223" s="78"/>
      <c r="H223" s="80">
        <v>9</v>
      </c>
      <c r="I223" s="78">
        <v>0.13300000000000001</v>
      </c>
      <c r="J223" s="78">
        <v>0.14899999999999999</v>
      </c>
      <c r="K223" s="80"/>
      <c r="L223" s="80" t="s">
        <v>699</v>
      </c>
    </row>
    <row r="224" spans="1:13" s="75" customFormat="1" ht="22.5" x14ac:dyDescent="0.2">
      <c r="A224" s="76" t="s">
        <v>239</v>
      </c>
      <c r="B224" s="76" t="s">
        <v>698</v>
      </c>
      <c r="C224" s="77" t="s">
        <v>1312</v>
      </c>
      <c r="D224" s="78">
        <v>3.8330000000000002</v>
      </c>
      <c r="E224" s="79">
        <v>17.100000000000001</v>
      </c>
      <c r="F224" s="80">
        <v>5</v>
      </c>
      <c r="G224" s="78">
        <v>0.42</v>
      </c>
      <c r="H224" s="80">
        <v>31</v>
      </c>
      <c r="I224" s="78">
        <v>0.10299999999999999</v>
      </c>
      <c r="J224" s="78">
        <v>0.13900000000000001</v>
      </c>
      <c r="K224" s="80"/>
      <c r="L224" s="80"/>
      <c r="M224" s="70"/>
    </row>
    <row r="225" spans="1:12" ht="22.5" x14ac:dyDescent="0.2">
      <c r="A225" s="76" t="s">
        <v>240</v>
      </c>
      <c r="B225" s="76" t="s">
        <v>698</v>
      </c>
      <c r="C225" s="77" t="s">
        <v>1313</v>
      </c>
      <c r="D225" s="78">
        <v>2.9260000000000002</v>
      </c>
      <c r="E225" s="79">
        <v>11.1</v>
      </c>
      <c r="F225" s="80">
        <v>3</v>
      </c>
      <c r="G225" s="78">
        <v>0.42899999999999999</v>
      </c>
      <c r="H225" s="80">
        <v>19</v>
      </c>
      <c r="I225" s="78">
        <v>0.108</v>
      </c>
      <c r="J225" s="78">
        <v>0.14099999999999999</v>
      </c>
      <c r="K225" s="80"/>
      <c r="L225" s="80"/>
    </row>
    <row r="226" spans="1:12" ht="33.75" x14ac:dyDescent="0.2">
      <c r="A226" s="76" t="s">
        <v>241</v>
      </c>
      <c r="B226" s="76" t="s">
        <v>698</v>
      </c>
      <c r="C226" s="77" t="s">
        <v>1314</v>
      </c>
      <c r="D226" s="78">
        <v>2.1509999999999998</v>
      </c>
      <c r="E226" s="79">
        <v>10.3</v>
      </c>
      <c r="F226" s="80">
        <v>2</v>
      </c>
      <c r="G226" s="78">
        <v>0.437</v>
      </c>
      <c r="H226" s="80">
        <v>21</v>
      </c>
      <c r="I226" s="78">
        <v>8.8999999999999996E-2</v>
      </c>
      <c r="J226" s="78">
        <v>0.11700000000000001</v>
      </c>
      <c r="K226" s="80"/>
      <c r="L226" s="80"/>
    </row>
    <row r="227" spans="1:12" ht="33.75" x14ac:dyDescent="0.2">
      <c r="A227" s="76" t="s">
        <v>242</v>
      </c>
      <c r="B227" s="76" t="s">
        <v>698</v>
      </c>
      <c r="C227" s="77" t="s">
        <v>1315</v>
      </c>
      <c r="D227" s="78">
        <v>2.5009999999999999</v>
      </c>
      <c r="E227" s="79">
        <v>11.2</v>
      </c>
      <c r="F227" s="80">
        <v>3</v>
      </c>
      <c r="G227" s="78">
        <v>0.434</v>
      </c>
      <c r="H227" s="80">
        <v>24</v>
      </c>
      <c r="I227" s="78">
        <v>0.109</v>
      </c>
      <c r="J227" s="78">
        <v>0.14199999999999999</v>
      </c>
      <c r="K227" s="80"/>
      <c r="L227" s="80"/>
    </row>
    <row r="228" spans="1:12" ht="33.75" x14ac:dyDescent="0.2">
      <c r="A228" s="76" t="s">
        <v>243</v>
      </c>
      <c r="B228" s="76" t="s">
        <v>698</v>
      </c>
      <c r="C228" s="77" t="s">
        <v>1316</v>
      </c>
      <c r="D228" s="78">
        <v>1.8480000000000001</v>
      </c>
      <c r="E228" s="79">
        <v>7.3</v>
      </c>
      <c r="F228" s="80">
        <v>1</v>
      </c>
      <c r="G228" s="78">
        <v>0.52800000000000002</v>
      </c>
      <c r="H228" s="80">
        <v>12</v>
      </c>
      <c r="I228" s="78">
        <v>0.10100000000000001</v>
      </c>
      <c r="J228" s="78">
        <v>0.127</v>
      </c>
      <c r="K228" s="80"/>
      <c r="L228" s="80"/>
    </row>
    <row r="229" spans="1:12" ht="33.75" x14ac:dyDescent="0.2">
      <c r="A229" s="76" t="s">
        <v>1317</v>
      </c>
      <c r="B229" s="76" t="s">
        <v>698</v>
      </c>
      <c r="C229" s="77" t="s">
        <v>1318</v>
      </c>
      <c r="D229" s="78">
        <v>1.6379999999999999</v>
      </c>
      <c r="E229" s="79">
        <v>7.4</v>
      </c>
      <c r="F229" s="80">
        <v>1</v>
      </c>
      <c r="G229" s="78">
        <v>0.48599999999999999</v>
      </c>
      <c r="H229" s="80">
        <v>15</v>
      </c>
      <c r="I229" s="78">
        <v>9.1999999999999998E-2</v>
      </c>
      <c r="J229" s="78">
        <v>0.11600000000000001</v>
      </c>
      <c r="K229" s="80"/>
      <c r="L229" s="80"/>
    </row>
    <row r="230" spans="1:12" x14ac:dyDescent="0.2">
      <c r="A230" s="76" t="s">
        <v>244</v>
      </c>
      <c r="B230" s="76" t="s">
        <v>698</v>
      </c>
      <c r="C230" s="77" t="s">
        <v>1319</v>
      </c>
      <c r="D230" s="78">
        <v>0.73699999999999999</v>
      </c>
      <c r="E230" s="79">
        <v>4</v>
      </c>
      <c r="F230" s="80">
        <v>1</v>
      </c>
      <c r="G230" s="78">
        <v>0.19600000000000001</v>
      </c>
      <c r="H230" s="80">
        <v>8</v>
      </c>
      <c r="I230" s="78">
        <v>7.6999999999999999E-2</v>
      </c>
      <c r="J230" s="78">
        <v>8.7999999999999995E-2</v>
      </c>
      <c r="K230" s="80"/>
      <c r="L230" s="80"/>
    </row>
    <row r="231" spans="1:12" ht="33.75" x14ac:dyDescent="0.2">
      <c r="A231" s="76" t="s">
        <v>245</v>
      </c>
      <c r="B231" s="76" t="s">
        <v>698</v>
      </c>
      <c r="C231" s="77" t="s">
        <v>1320</v>
      </c>
      <c r="D231" s="78">
        <v>3.7349999999999999</v>
      </c>
      <c r="E231" s="79">
        <v>28.4</v>
      </c>
      <c r="F231" s="80">
        <v>8</v>
      </c>
      <c r="G231" s="78">
        <v>0.33700000000000002</v>
      </c>
      <c r="H231" s="80">
        <v>46</v>
      </c>
      <c r="I231" s="78">
        <v>0.107</v>
      </c>
      <c r="J231" s="78"/>
      <c r="K231" s="80" t="s">
        <v>699</v>
      </c>
      <c r="L231" s="80" t="s">
        <v>699</v>
      </c>
    </row>
    <row r="232" spans="1:12" ht="33.75" x14ac:dyDescent="0.2">
      <c r="A232" s="76" t="s">
        <v>246</v>
      </c>
      <c r="B232" s="76" t="s">
        <v>698</v>
      </c>
      <c r="C232" s="77" t="s">
        <v>1321</v>
      </c>
      <c r="D232" s="78">
        <v>1.734</v>
      </c>
      <c r="E232" s="79">
        <v>13.4</v>
      </c>
      <c r="F232" s="80">
        <v>3</v>
      </c>
      <c r="G232" s="78">
        <v>0.42099999999999999</v>
      </c>
      <c r="H232" s="80">
        <v>28</v>
      </c>
      <c r="I232" s="78">
        <v>8.7999999999999995E-2</v>
      </c>
      <c r="J232" s="78"/>
      <c r="K232" s="80" t="s">
        <v>699</v>
      </c>
      <c r="L232" s="80" t="s">
        <v>699</v>
      </c>
    </row>
    <row r="233" spans="1:12" ht="45" x14ac:dyDescent="0.2">
      <c r="A233" s="76" t="s">
        <v>247</v>
      </c>
      <c r="B233" s="76" t="s">
        <v>138</v>
      </c>
      <c r="C233" s="77" t="s">
        <v>1322</v>
      </c>
      <c r="D233" s="78">
        <v>3.13</v>
      </c>
      <c r="E233" s="79">
        <v>11.8</v>
      </c>
      <c r="F233" s="80">
        <v>3</v>
      </c>
      <c r="G233" s="78">
        <v>0.73699999999999999</v>
      </c>
      <c r="H233" s="80">
        <v>26</v>
      </c>
      <c r="I233" s="78">
        <v>0.17499999999999999</v>
      </c>
      <c r="J233" s="78">
        <v>0.23100000000000001</v>
      </c>
      <c r="K233" s="80"/>
      <c r="L233" s="80" t="s">
        <v>699</v>
      </c>
    </row>
    <row r="234" spans="1:12" ht="33.75" x14ac:dyDescent="0.2">
      <c r="A234" s="76" t="s">
        <v>564</v>
      </c>
      <c r="B234" s="76" t="s">
        <v>138</v>
      </c>
      <c r="C234" s="77" t="s">
        <v>1323</v>
      </c>
      <c r="D234" s="78">
        <v>2.7160000000000002</v>
      </c>
      <c r="E234" s="79">
        <v>13.9</v>
      </c>
      <c r="F234" s="80">
        <v>4</v>
      </c>
      <c r="G234" s="78">
        <v>0.52400000000000002</v>
      </c>
      <c r="H234" s="80">
        <v>27</v>
      </c>
      <c r="I234" s="78">
        <v>0.13200000000000001</v>
      </c>
      <c r="J234" s="78">
        <v>0.17499999999999999</v>
      </c>
      <c r="K234" s="80"/>
      <c r="L234" s="80" t="s">
        <v>699</v>
      </c>
    </row>
    <row r="235" spans="1:12" ht="33.75" x14ac:dyDescent="0.2">
      <c r="A235" s="76" t="s">
        <v>565</v>
      </c>
      <c r="B235" s="76" t="s">
        <v>138</v>
      </c>
      <c r="C235" s="77" t="s">
        <v>1324</v>
      </c>
      <c r="D235" s="78">
        <v>1.843</v>
      </c>
      <c r="E235" s="79">
        <v>9.4</v>
      </c>
      <c r="F235" s="80">
        <v>2</v>
      </c>
      <c r="G235" s="78">
        <v>0.59599999999999997</v>
      </c>
      <c r="H235" s="80">
        <v>20</v>
      </c>
      <c r="I235" s="78">
        <v>0.13300000000000001</v>
      </c>
      <c r="J235" s="78">
        <v>0.17100000000000001</v>
      </c>
      <c r="K235" s="80"/>
      <c r="L235" s="80" t="s">
        <v>699</v>
      </c>
    </row>
    <row r="236" spans="1:12" ht="22.5" x14ac:dyDescent="0.2">
      <c r="A236" s="76" t="s">
        <v>566</v>
      </c>
      <c r="B236" s="76" t="s">
        <v>138</v>
      </c>
      <c r="C236" s="77" t="s">
        <v>1325</v>
      </c>
      <c r="D236" s="78">
        <v>2.012</v>
      </c>
      <c r="E236" s="79">
        <v>24.4</v>
      </c>
      <c r="F236" s="80"/>
      <c r="G236" s="78"/>
      <c r="H236" s="80">
        <v>40</v>
      </c>
      <c r="I236" s="78">
        <v>5.7000000000000002E-2</v>
      </c>
      <c r="J236" s="78">
        <v>7.9000000000000001E-2</v>
      </c>
      <c r="K236" s="80"/>
      <c r="L236" s="80"/>
    </row>
    <row r="237" spans="1:12" x14ac:dyDescent="0.2">
      <c r="A237" s="76" t="s">
        <v>567</v>
      </c>
      <c r="B237" s="76" t="s">
        <v>141</v>
      </c>
      <c r="C237" s="77" t="s">
        <v>1326</v>
      </c>
      <c r="D237" s="78">
        <v>2.1869999999999998</v>
      </c>
      <c r="E237" s="79">
        <v>12.4</v>
      </c>
      <c r="F237" s="80">
        <v>3</v>
      </c>
      <c r="G237" s="78">
        <v>0.54200000000000004</v>
      </c>
      <c r="H237" s="80">
        <v>22</v>
      </c>
      <c r="I237" s="78">
        <v>0.122</v>
      </c>
      <c r="J237" s="78"/>
      <c r="K237" s="80" t="s">
        <v>699</v>
      </c>
      <c r="L237" s="80"/>
    </row>
    <row r="238" spans="1:12" x14ac:dyDescent="0.2">
      <c r="A238" s="76" t="s">
        <v>568</v>
      </c>
      <c r="B238" s="76" t="s">
        <v>141</v>
      </c>
      <c r="C238" s="77" t="s">
        <v>1327</v>
      </c>
      <c r="D238" s="78">
        <v>1.6739999999999999</v>
      </c>
      <c r="E238" s="79">
        <v>12.8</v>
      </c>
      <c r="F238" s="80">
        <v>3</v>
      </c>
      <c r="G238" s="78">
        <v>0.41299999999999998</v>
      </c>
      <c r="H238" s="80">
        <v>23</v>
      </c>
      <c r="I238" s="78">
        <v>0.09</v>
      </c>
      <c r="J238" s="78"/>
      <c r="K238" s="80" t="s">
        <v>699</v>
      </c>
      <c r="L238" s="80"/>
    </row>
    <row r="239" spans="1:12" ht="22.5" x14ac:dyDescent="0.2">
      <c r="A239" s="76" t="s">
        <v>1328</v>
      </c>
      <c r="B239" s="76" t="s">
        <v>141</v>
      </c>
      <c r="C239" s="77" t="s">
        <v>1329</v>
      </c>
      <c r="D239" s="78">
        <v>2.109</v>
      </c>
      <c r="E239" s="79">
        <v>14.2</v>
      </c>
      <c r="F239" s="80">
        <v>4</v>
      </c>
      <c r="G239" s="78">
        <v>0.40600000000000003</v>
      </c>
      <c r="H239" s="80">
        <v>28</v>
      </c>
      <c r="I239" s="78">
        <v>9.9000000000000005E-2</v>
      </c>
      <c r="J239" s="78">
        <v>0.13300000000000001</v>
      </c>
      <c r="K239" s="80"/>
      <c r="L239" s="80"/>
    </row>
    <row r="240" spans="1:12" ht="22.5" x14ac:dyDescent="0.2">
      <c r="A240" s="76" t="s">
        <v>248</v>
      </c>
      <c r="B240" s="76" t="s">
        <v>141</v>
      </c>
      <c r="C240" s="77" t="s">
        <v>1330</v>
      </c>
      <c r="D240" s="78">
        <v>0.36299999999999999</v>
      </c>
      <c r="E240" s="79">
        <v>2.8</v>
      </c>
      <c r="F240" s="80">
        <v>1</v>
      </c>
      <c r="G240" s="78">
        <v>0.14599999999999999</v>
      </c>
      <c r="H240" s="80">
        <v>7</v>
      </c>
      <c r="I240" s="78">
        <v>9.0999999999999998E-2</v>
      </c>
      <c r="J240" s="78">
        <v>9.6000000000000002E-2</v>
      </c>
      <c r="K240" s="80"/>
      <c r="L240" s="80"/>
    </row>
    <row r="241" spans="1:12" ht="22.5" x14ac:dyDescent="0.2">
      <c r="A241" s="76" t="s">
        <v>249</v>
      </c>
      <c r="B241" s="76" t="s">
        <v>141</v>
      </c>
      <c r="C241" s="77" t="s">
        <v>1331</v>
      </c>
      <c r="D241" s="78">
        <v>1.0389999999999999</v>
      </c>
      <c r="E241" s="79">
        <v>10</v>
      </c>
      <c r="F241" s="80">
        <v>2</v>
      </c>
      <c r="G241" s="78">
        <v>0.33400000000000002</v>
      </c>
      <c r="H241" s="80">
        <v>20</v>
      </c>
      <c r="I241" s="78">
        <v>7.0000000000000007E-2</v>
      </c>
      <c r="J241" s="78">
        <v>9.0999999999999998E-2</v>
      </c>
      <c r="K241" s="80"/>
      <c r="L241" s="80"/>
    </row>
    <row r="242" spans="1:12" ht="22.5" x14ac:dyDescent="0.2">
      <c r="A242" s="76" t="s">
        <v>44</v>
      </c>
      <c r="B242" s="76" t="s">
        <v>141</v>
      </c>
      <c r="C242" s="77" t="s">
        <v>1332</v>
      </c>
      <c r="D242" s="78">
        <v>0.64500000000000002</v>
      </c>
      <c r="E242" s="79">
        <v>3.9</v>
      </c>
      <c r="F242" s="80"/>
      <c r="G242" s="78"/>
      <c r="H242" s="80">
        <v>9</v>
      </c>
      <c r="I242" s="78">
        <v>0.114</v>
      </c>
      <c r="J242" s="78">
        <v>0.129</v>
      </c>
      <c r="K242" s="80"/>
      <c r="L242" s="80"/>
    </row>
    <row r="243" spans="1:12" ht="22.5" x14ac:dyDescent="0.2">
      <c r="A243" s="76" t="s">
        <v>293</v>
      </c>
      <c r="B243" s="76" t="s">
        <v>141</v>
      </c>
      <c r="C243" s="77" t="s">
        <v>1333</v>
      </c>
      <c r="D243" s="78">
        <v>0.57999999999999996</v>
      </c>
      <c r="E243" s="79">
        <v>5.9</v>
      </c>
      <c r="F243" s="80"/>
      <c r="G243" s="78"/>
      <c r="H243" s="80">
        <v>14</v>
      </c>
      <c r="I243" s="78">
        <v>6.9000000000000006E-2</v>
      </c>
      <c r="J243" s="78">
        <v>8.3000000000000004E-2</v>
      </c>
      <c r="K243" s="80"/>
      <c r="L243" s="80"/>
    </row>
    <row r="244" spans="1:12" x14ac:dyDescent="0.2">
      <c r="A244" s="76" t="s">
        <v>294</v>
      </c>
      <c r="B244" s="76" t="s">
        <v>141</v>
      </c>
      <c r="C244" s="77" t="s">
        <v>1334</v>
      </c>
      <c r="D244" s="78">
        <v>0.16700000000000001</v>
      </c>
      <c r="E244" s="79">
        <v>1</v>
      </c>
      <c r="F244" s="80"/>
      <c r="G244" s="78"/>
      <c r="H244" s="80"/>
      <c r="I244" s="78"/>
      <c r="J244" s="78"/>
      <c r="K244" s="80"/>
      <c r="L244" s="80"/>
    </row>
    <row r="245" spans="1:12" ht="67.5" x14ac:dyDescent="0.2">
      <c r="A245" s="76" t="s">
        <v>536</v>
      </c>
      <c r="B245" s="76" t="s">
        <v>141</v>
      </c>
      <c r="C245" s="77" t="s">
        <v>1335</v>
      </c>
      <c r="D245" s="78">
        <v>1.181</v>
      </c>
      <c r="E245" s="79">
        <v>11.1</v>
      </c>
      <c r="F245" s="80">
        <v>3</v>
      </c>
      <c r="G245" s="78">
        <v>0.28899999999999998</v>
      </c>
      <c r="H245" s="80">
        <v>23</v>
      </c>
      <c r="I245" s="78">
        <v>7.2999999999999995E-2</v>
      </c>
      <c r="J245" s="78">
        <v>9.5000000000000001E-2</v>
      </c>
      <c r="K245" s="80"/>
      <c r="L245" s="80"/>
    </row>
    <row r="246" spans="1:12" ht="45" x14ac:dyDescent="0.2">
      <c r="A246" s="76" t="s">
        <v>68</v>
      </c>
      <c r="B246" s="76" t="s">
        <v>141</v>
      </c>
      <c r="C246" s="77" t="s">
        <v>1336</v>
      </c>
      <c r="D246" s="78">
        <v>0.91400000000000003</v>
      </c>
      <c r="E246" s="79">
        <v>9.1</v>
      </c>
      <c r="F246" s="80">
        <v>2</v>
      </c>
      <c r="G246" s="78">
        <v>0.29699999999999999</v>
      </c>
      <c r="H246" s="80">
        <v>19</v>
      </c>
      <c r="I246" s="78">
        <v>6.9000000000000006E-2</v>
      </c>
      <c r="J246" s="78">
        <v>8.7999999999999995E-2</v>
      </c>
      <c r="K246" s="80"/>
      <c r="L246" s="80"/>
    </row>
    <row r="247" spans="1:12" ht="33.75" x14ac:dyDescent="0.2">
      <c r="A247" s="76" t="s">
        <v>69</v>
      </c>
      <c r="B247" s="76" t="s">
        <v>141</v>
      </c>
      <c r="C247" s="77" t="s">
        <v>1337</v>
      </c>
      <c r="D247" s="78">
        <v>0.71399999999999997</v>
      </c>
      <c r="E247" s="79">
        <v>7.2</v>
      </c>
      <c r="F247" s="80">
        <v>1</v>
      </c>
      <c r="G247" s="78">
        <v>0.46899999999999997</v>
      </c>
      <c r="H247" s="80">
        <v>15</v>
      </c>
      <c r="I247" s="78">
        <v>6.8000000000000005E-2</v>
      </c>
      <c r="J247" s="78">
        <v>8.5000000000000006E-2</v>
      </c>
      <c r="K247" s="80"/>
      <c r="L247" s="80"/>
    </row>
    <row r="248" spans="1:12" ht="22.5" x14ac:dyDescent="0.2">
      <c r="A248" s="76" t="s">
        <v>1338</v>
      </c>
      <c r="B248" s="76" t="s">
        <v>141</v>
      </c>
      <c r="C248" s="77" t="s">
        <v>1339</v>
      </c>
      <c r="D248" s="78">
        <v>0.80500000000000005</v>
      </c>
      <c r="E248" s="79">
        <v>7.1</v>
      </c>
      <c r="F248" s="80">
        <v>1</v>
      </c>
      <c r="G248" s="78">
        <v>0.39900000000000002</v>
      </c>
      <c r="H248" s="80">
        <v>16</v>
      </c>
      <c r="I248" s="78">
        <v>7.8E-2</v>
      </c>
      <c r="J248" s="78">
        <v>9.8000000000000004E-2</v>
      </c>
      <c r="K248" s="80"/>
      <c r="L248" s="80"/>
    </row>
    <row r="249" spans="1:12" ht="22.5" x14ac:dyDescent="0.2">
      <c r="A249" s="76" t="s">
        <v>1340</v>
      </c>
      <c r="B249" s="76" t="s">
        <v>141</v>
      </c>
      <c r="C249" s="77" t="s">
        <v>1341</v>
      </c>
      <c r="D249" s="78">
        <v>0.55700000000000005</v>
      </c>
      <c r="E249" s="79">
        <v>5.4</v>
      </c>
      <c r="F249" s="80">
        <v>1</v>
      </c>
      <c r="G249" s="78">
        <v>0.318</v>
      </c>
      <c r="H249" s="80">
        <v>13</v>
      </c>
      <c r="I249" s="78">
        <v>7.1999999999999995E-2</v>
      </c>
      <c r="J249" s="78">
        <v>8.5999999999999993E-2</v>
      </c>
      <c r="K249" s="80"/>
      <c r="L249" s="80"/>
    </row>
    <row r="250" spans="1:12" ht="33.75" x14ac:dyDescent="0.2">
      <c r="A250" s="76" t="s">
        <v>70</v>
      </c>
      <c r="B250" s="76" t="s">
        <v>141</v>
      </c>
      <c r="C250" s="77" t="s">
        <v>1342</v>
      </c>
      <c r="D250" s="78">
        <v>1</v>
      </c>
      <c r="E250" s="79">
        <v>6.5</v>
      </c>
      <c r="F250" s="80">
        <v>1</v>
      </c>
      <c r="G250" s="78">
        <v>0.497</v>
      </c>
      <c r="H250" s="80">
        <v>13</v>
      </c>
      <c r="I250" s="78">
        <v>0.108</v>
      </c>
      <c r="J250" s="78">
        <v>0.13300000000000001</v>
      </c>
      <c r="K250" s="80"/>
      <c r="L250" s="80"/>
    </row>
    <row r="251" spans="1:12" ht="33.75" x14ac:dyDescent="0.2">
      <c r="A251" s="76" t="s">
        <v>71</v>
      </c>
      <c r="B251" s="76" t="s">
        <v>141</v>
      </c>
      <c r="C251" s="77" t="s">
        <v>1343</v>
      </c>
      <c r="D251" s="78">
        <v>0.66200000000000003</v>
      </c>
      <c r="E251" s="79">
        <v>5.9</v>
      </c>
      <c r="F251" s="80">
        <v>1</v>
      </c>
      <c r="G251" s="78">
        <v>0.32500000000000001</v>
      </c>
      <c r="H251" s="80">
        <v>14</v>
      </c>
      <c r="I251" s="78">
        <v>7.6999999999999999E-2</v>
      </c>
      <c r="J251" s="78">
        <v>9.4E-2</v>
      </c>
      <c r="K251" s="80"/>
      <c r="L251" s="80"/>
    </row>
    <row r="252" spans="1:12" ht="33.75" x14ac:dyDescent="0.2">
      <c r="A252" s="76" t="s">
        <v>72</v>
      </c>
      <c r="B252" s="76" t="s">
        <v>141</v>
      </c>
      <c r="C252" s="77" t="s">
        <v>1344</v>
      </c>
      <c r="D252" s="78">
        <v>0.45300000000000001</v>
      </c>
      <c r="E252" s="79">
        <v>3.2</v>
      </c>
      <c r="F252" s="80">
        <v>1</v>
      </c>
      <c r="G252" s="78">
        <v>0.14899999999999999</v>
      </c>
      <c r="H252" s="80">
        <v>7</v>
      </c>
      <c r="I252" s="78">
        <v>0.1</v>
      </c>
      <c r="J252" s="78">
        <v>0.109</v>
      </c>
      <c r="K252" s="80"/>
      <c r="L252" s="80"/>
    </row>
    <row r="253" spans="1:12" x14ac:dyDescent="0.2">
      <c r="A253" s="76" t="s">
        <v>192</v>
      </c>
      <c r="B253" s="76" t="s">
        <v>141</v>
      </c>
      <c r="C253" s="77" t="s">
        <v>1345</v>
      </c>
      <c r="D253" s="78">
        <v>0.66700000000000004</v>
      </c>
      <c r="E253" s="79">
        <v>4.3</v>
      </c>
      <c r="F253" s="80">
        <v>1</v>
      </c>
      <c r="G253" s="78">
        <v>0.35599999999999998</v>
      </c>
      <c r="H253" s="80">
        <v>9</v>
      </c>
      <c r="I253" s="78">
        <v>0.109</v>
      </c>
      <c r="J253" s="78">
        <v>0.126</v>
      </c>
      <c r="K253" s="80"/>
      <c r="L253" s="80"/>
    </row>
    <row r="254" spans="1:12" x14ac:dyDescent="0.2">
      <c r="A254" s="76" t="s">
        <v>193</v>
      </c>
      <c r="B254" s="76" t="s">
        <v>141</v>
      </c>
      <c r="C254" s="77" t="s">
        <v>1346</v>
      </c>
      <c r="D254" s="78">
        <v>0.56399999999999995</v>
      </c>
      <c r="E254" s="79">
        <v>4.0999999999999996</v>
      </c>
      <c r="F254" s="80">
        <v>1</v>
      </c>
      <c r="G254" s="78">
        <v>0.27200000000000002</v>
      </c>
      <c r="H254" s="80">
        <v>9</v>
      </c>
      <c r="I254" s="78">
        <v>9.1999999999999998E-2</v>
      </c>
      <c r="J254" s="78">
        <v>0.107</v>
      </c>
      <c r="K254" s="80"/>
      <c r="L254" s="80"/>
    </row>
    <row r="255" spans="1:12" ht="33.75" x14ac:dyDescent="0.2">
      <c r="A255" s="76" t="s">
        <v>194</v>
      </c>
      <c r="B255" s="76" t="s">
        <v>141</v>
      </c>
      <c r="C255" s="77" t="s">
        <v>1347</v>
      </c>
      <c r="D255" s="78">
        <v>1.294</v>
      </c>
      <c r="E255" s="79">
        <v>11.4</v>
      </c>
      <c r="F255" s="80">
        <v>3</v>
      </c>
      <c r="G255" s="78">
        <v>0.30299999999999999</v>
      </c>
      <c r="H255" s="80">
        <v>24</v>
      </c>
      <c r="I255" s="78">
        <v>7.4999999999999997E-2</v>
      </c>
      <c r="J255" s="78">
        <v>9.8000000000000004E-2</v>
      </c>
      <c r="K255" s="80"/>
      <c r="L255" s="80" t="s">
        <v>699</v>
      </c>
    </row>
    <row r="256" spans="1:12" ht="33.75" x14ac:dyDescent="0.2">
      <c r="A256" s="76" t="s">
        <v>303</v>
      </c>
      <c r="B256" s="76" t="s">
        <v>141</v>
      </c>
      <c r="C256" s="77" t="s">
        <v>1348</v>
      </c>
      <c r="D256" s="78">
        <v>0.64</v>
      </c>
      <c r="E256" s="79">
        <v>5.2</v>
      </c>
      <c r="F256" s="80">
        <v>1</v>
      </c>
      <c r="G256" s="78">
        <v>0.253</v>
      </c>
      <c r="H256" s="80">
        <v>13</v>
      </c>
      <c r="I256" s="78">
        <v>8.2000000000000003E-2</v>
      </c>
      <c r="J256" s="78">
        <v>9.8000000000000004E-2</v>
      </c>
      <c r="K256" s="80"/>
      <c r="L256" s="80" t="s">
        <v>699</v>
      </c>
    </row>
    <row r="257" spans="1:13" x14ac:dyDescent="0.2">
      <c r="A257" s="76" t="s">
        <v>304</v>
      </c>
      <c r="B257" s="76" t="s">
        <v>141</v>
      </c>
      <c r="C257" s="77" t="s">
        <v>1349</v>
      </c>
      <c r="D257" s="78">
        <v>1.4470000000000001</v>
      </c>
      <c r="E257" s="79">
        <v>11.6</v>
      </c>
      <c r="F257" s="80">
        <v>3</v>
      </c>
      <c r="G257" s="78">
        <v>0.34699999999999998</v>
      </c>
      <c r="H257" s="80">
        <v>24</v>
      </c>
      <c r="I257" s="78">
        <v>8.4000000000000005E-2</v>
      </c>
      <c r="J257" s="78">
        <v>0.111</v>
      </c>
      <c r="K257" s="80"/>
      <c r="L257" s="80"/>
    </row>
    <row r="258" spans="1:13" x14ac:dyDescent="0.2">
      <c r="A258" s="76" t="s">
        <v>305</v>
      </c>
      <c r="B258" s="76" t="s">
        <v>141</v>
      </c>
      <c r="C258" s="77" t="s">
        <v>1350</v>
      </c>
      <c r="D258" s="78">
        <v>0.8</v>
      </c>
      <c r="E258" s="79">
        <v>7.2</v>
      </c>
      <c r="F258" s="80">
        <v>1</v>
      </c>
      <c r="G258" s="78">
        <v>0.38</v>
      </c>
      <c r="H258" s="80">
        <v>17</v>
      </c>
      <c r="I258" s="78">
        <v>7.3999999999999996E-2</v>
      </c>
      <c r="J258" s="78">
        <v>9.1999999999999998E-2</v>
      </c>
      <c r="K258" s="80"/>
      <c r="L258" s="80"/>
    </row>
    <row r="259" spans="1:13" x14ac:dyDescent="0.2">
      <c r="A259" s="76" t="s">
        <v>306</v>
      </c>
      <c r="B259" s="76" t="s">
        <v>141</v>
      </c>
      <c r="C259" s="77" t="s">
        <v>1351</v>
      </c>
      <c r="D259" s="78">
        <v>1.1539999999999999</v>
      </c>
      <c r="E259" s="79">
        <v>9.6</v>
      </c>
      <c r="F259" s="80">
        <v>2</v>
      </c>
      <c r="G259" s="78">
        <v>0.35499999999999998</v>
      </c>
      <c r="H259" s="80">
        <v>21</v>
      </c>
      <c r="I259" s="78">
        <v>7.6999999999999999E-2</v>
      </c>
      <c r="J259" s="78">
        <v>0.1</v>
      </c>
      <c r="K259" s="80"/>
      <c r="L259" s="80"/>
    </row>
    <row r="260" spans="1:13" ht="22.5" x14ac:dyDescent="0.2">
      <c r="A260" s="76" t="s">
        <v>307</v>
      </c>
      <c r="B260" s="76" t="s">
        <v>141</v>
      </c>
      <c r="C260" s="77" t="s">
        <v>1352</v>
      </c>
      <c r="D260" s="78">
        <v>0.81100000000000005</v>
      </c>
      <c r="E260" s="79">
        <v>6.1</v>
      </c>
      <c r="F260" s="80">
        <v>1</v>
      </c>
      <c r="G260" s="78">
        <v>0.50900000000000001</v>
      </c>
      <c r="H260" s="80">
        <v>17</v>
      </c>
      <c r="I260" s="78">
        <v>8.4000000000000005E-2</v>
      </c>
      <c r="J260" s="78">
        <v>0.10299999999999999</v>
      </c>
      <c r="K260" s="80"/>
      <c r="L260" s="80"/>
    </row>
    <row r="261" spans="1:13" ht="22.5" x14ac:dyDescent="0.2">
      <c r="A261" s="76" t="s">
        <v>308</v>
      </c>
      <c r="B261" s="76" t="s">
        <v>141</v>
      </c>
      <c r="C261" s="77" t="s">
        <v>1353</v>
      </c>
      <c r="D261" s="78">
        <v>0.71599999999999997</v>
      </c>
      <c r="E261" s="79">
        <v>5.6</v>
      </c>
      <c r="F261" s="80">
        <v>1</v>
      </c>
      <c r="G261" s="78">
        <v>0.41899999999999998</v>
      </c>
      <c r="H261" s="80">
        <v>14</v>
      </c>
      <c r="I261" s="78">
        <v>8.5999999999999993E-2</v>
      </c>
      <c r="J261" s="78">
        <v>0.105</v>
      </c>
      <c r="K261" s="80"/>
      <c r="L261" s="80"/>
    </row>
    <row r="262" spans="1:13" x14ac:dyDescent="0.2">
      <c r="A262" s="76" t="s">
        <v>1354</v>
      </c>
      <c r="B262" s="76" t="s">
        <v>141</v>
      </c>
      <c r="C262" s="77" t="s">
        <v>1355</v>
      </c>
      <c r="D262" s="78">
        <v>2.5960000000000001</v>
      </c>
      <c r="E262" s="79">
        <v>22.9</v>
      </c>
      <c r="F262" s="80">
        <v>7</v>
      </c>
      <c r="G262" s="78">
        <v>0.313</v>
      </c>
      <c r="H262" s="80">
        <v>38</v>
      </c>
      <c r="I262" s="78">
        <v>7.5999999999999998E-2</v>
      </c>
      <c r="J262" s="78">
        <v>0.105</v>
      </c>
      <c r="K262" s="80"/>
      <c r="L262" s="80"/>
    </row>
    <row r="263" spans="1:13" ht="22.5" x14ac:dyDescent="0.2">
      <c r="A263" s="76" t="s">
        <v>309</v>
      </c>
      <c r="B263" s="76" t="s">
        <v>141</v>
      </c>
      <c r="C263" s="77" t="s">
        <v>1356</v>
      </c>
      <c r="D263" s="78">
        <v>1.1419999999999999</v>
      </c>
      <c r="E263" s="79">
        <v>7.9</v>
      </c>
      <c r="F263" s="80">
        <v>2</v>
      </c>
      <c r="G263" s="78">
        <v>0.36199999999999999</v>
      </c>
      <c r="H263" s="80">
        <v>16</v>
      </c>
      <c r="I263" s="78">
        <v>9.6000000000000002E-2</v>
      </c>
      <c r="J263" s="78">
        <v>0.122</v>
      </c>
      <c r="K263" s="80"/>
      <c r="L263" s="80"/>
    </row>
    <row r="264" spans="1:13" ht="22.5" x14ac:dyDescent="0.2">
      <c r="A264" s="76" t="s">
        <v>310</v>
      </c>
      <c r="B264" s="76" t="s">
        <v>141</v>
      </c>
      <c r="C264" s="77" t="s">
        <v>1357</v>
      </c>
      <c r="D264" s="78">
        <v>0.66500000000000004</v>
      </c>
      <c r="E264" s="79">
        <v>5.6</v>
      </c>
      <c r="F264" s="80">
        <v>1</v>
      </c>
      <c r="G264" s="78">
        <v>0.374</v>
      </c>
      <c r="H264" s="80">
        <v>13</v>
      </c>
      <c r="I264" s="78">
        <v>0.08</v>
      </c>
      <c r="J264" s="78">
        <v>9.6000000000000002E-2</v>
      </c>
      <c r="K264" s="80"/>
      <c r="L264" s="80"/>
    </row>
    <row r="265" spans="1:13" ht="56.25" x14ac:dyDescent="0.2">
      <c r="A265" s="76" t="s">
        <v>311</v>
      </c>
      <c r="B265" s="76" t="s">
        <v>141</v>
      </c>
      <c r="C265" s="77" t="s">
        <v>1358</v>
      </c>
      <c r="D265" s="78">
        <v>2.25</v>
      </c>
      <c r="E265" s="79">
        <v>12.5</v>
      </c>
      <c r="F265" s="80">
        <v>3</v>
      </c>
      <c r="G265" s="78">
        <v>0.55400000000000005</v>
      </c>
      <c r="H265" s="80">
        <v>25</v>
      </c>
      <c r="I265" s="78">
        <v>0.124</v>
      </c>
      <c r="J265" s="78">
        <v>0.16500000000000001</v>
      </c>
      <c r="K265" s="80"/>
      <c r="L265" s="80"/>
    </row>
    <row r="266" spans="1:13" ht="67.5" x14ac:dyDescent="0.2">
      <c r="A266" s="76" t="s">
        <v>312</v>
      </c>
      <c r="B266" s="76" t="s">
        <v>141</v>
      </c>
      <c r="C266" s="77" t="s">
        <v>1359</v>
      </c>
      <c r="D266" s="78">
        <v>1.518</v>
      </c>
      <c r="E266" s="79">
        <v>14.6</v>
      </c>
      <c r="F266" s="80">
        <v>4</v>
      </c>
      <c r="G266" s="78">
        <v>0.29699999999999999</v>
      </c>
      <c r="H266" s="80">
        <v>28</v>
      </c>
      <c r="I266" s="78">
        <v>7.1999999999999995E-2</v>
      </c>
      <c r="J266" s="78">
        <v>9.5000000000000001E-2</v>
      </c>
      <c r="K266" s="80"/>
      <c r="L266" s="80"/>
    </row>
    <row r="267" spans="1:13" ht="56.25" x14ac:dyDescent="0.2">
      <c r="A267" s="76" t="s">
        <v>313</v>
      </c>
      <c r="B267" s="76" t="s">
        <v>141</v>
      </c>
      <c r="C267" s="77" t="s">
        <v>1360</v>
      </c>
      <c r="D267" s="78">
        <v>1.1819999999999999</v>
      </c>
      <c r="E267" s="79">
        <v>11.5</v>
      </c>
      <c r="F267" s="80">
        <v>3</v>
      </c>
      <c r="G267" s="78">
        <v>0.28599999999999998</v>
      </c>
      <c r="H267" s="80">
        <v>23</v>
      </c>
      <c r="I267" s="78">
        <v>7.0000000000000007E-2</v>
      </c>
      <c r="J267" s="78">
        <v>9.0999999999999998E-2</v>
      </c>
      <c r="K267" s="80"/>
      <c r="L267" s="80"/>
    </row>
    <row r="268" spans="1:13" ht="56.25" x14ac:dyDescent="0.2">
      <c r="A268" s="76" t="s">
        <v>67</v>
      </c>
      <c r="B268" s="76" t="s">
        <v>141</v>
      </c>
      <c r="C268" s="77" t="s">
        <v>1361</v>
      </c>
      <c r="D268" s="78">
        <v>1.03</v>
      </c>
      <c r="E268" s="79">
        <v>10.8</v>
      </c>
      <c r="F268" s="80">
        <v>3</v>
      </c>
      <c r="G268" s="78">
        <v>0.253</v>
      </c>
      <c r="H268" s="80">
        <v>22</v>
      </c>
      <c r="I268" s="78">
        <v>6.6000000000000003E-2</v>
      </c>
      <c r="J268" s="78">
        <v>8.5000000000000006E-2</v>
      </c>
      <c r="K268" s="80"/>
      <c r="L268" s="80"/>
    </row>
    <row r="269" spans="1:13" ht="56.25" x14ac:dyDescent="0.2">
      <c r="A269" s="76" t="s">
        <v>318</v>
      </c>
      <c r="B269" s="76" t="s">
        <v>141</v>
      </c>
      <c r="C269" s="77" t="s">
        <v>1362</v>
      </c>
      <c r="D269" s="78">
        <v>0.65300000000000002</v>
      </c>
      <c r="E269" s="79">
        <v>5.3</v>
      </c>
      <c r="F269" s="80">
        <v>1</v>
      </c>
      <c r="G269" s="78">
        <v>0.44600000000000001</v>
      </c>
      <c r="H269" s="80">
        <v>11</v>
      </c>
      <c r="I269" s="78">
        <v>8.5000000000000006E-2</v>
      </c>
      <c r="J269" s="78">
        <v>0.10199999999999999</v>
      </c>
      <c r="K269" s="80"/>
      <c r="L269" s="80"/>
    </row>
    <row r="270" spans="1:13" s="75" customFormat="1" ht="21" customHeight="1" x14ac:dyDescent="0.2">
      <c r="A270" s="96" t="s">
        <v>1363</v>
      </c>
      <c r="B270" s="97"/>
      <c r="C270" s="98"/>
      <c r="D270" s="99"/>
      <c r="E270" s="100"/>
      <c r="F270" s="97"/>
      <c r="G270" s="99"/>
      <c r="H270" s="97"/>
      <c r="I270" s="99"/>
      <c r="J270" s="99"/>
      <c r="K270" s="97"/>
      <c r="L270" s="101"/>
      <c r="M270" s="74"/>
    </row>
    <row r="271" spans="1:13" ht="33.75" x14ac:dyDescent="0.2">
      <c r="A271" s="76" t="s">
        <v>143</v>
      </c>
      <c r="B271" s="76" t="s">
        <v>698</v>
      </c>
      <c r="C271" s="77" t="s">
        <v>1364</v>
      </c>
      <c r="D271" s="78">
        <v>7.6790000000000003</v>
      </c>
      <c r="E271" s="79">
        <v>14.2</v>
      </c>
      <c r="F271" s="80">
        <v>4</v>
      </c>
      <c r="G271" s="78">
        <v>0.30199999999999999</v>
      </c>
      <c r="H271" s="80">
        <v>28</v>
      </c>
      <c r="I271" s="78">
        <v>7.4999999999999997E-2</v>
      </c>
      <c r="J271" s="78">
        <v>9.9000000000000005E-2</v>
      </c>
      <c r="K271" s="80"/>
      <c r="L271" s="80"/>
    </row>
    <row r="272" spans="1:13" s="75" customFormat="1" ht="33.75" x14ac:dyDescent="0.2">
      <c r="A272" s="76" t="s">
        <v>144</v>
      </c>
      <c r="B272" s="76" t="s">
        <v>698</v>
      </c>
      <c r="C272" s="77" t="s">
        <v>1365</v>
      </c>
      <c r="D272" s="78">
        <v>6.2930000000000001</v>
      </c>
      <c r="E272" s="79">
        <v>15.5</v>
      </c>
      <c r="F272" s="80">
        <v>4</v>
      </c>
      <c r="G272" s="78">
        <v>0.36599999999999999</v>
      </c>
      <c r="H272" s="80">
        <v>31</v>
      </c>
      <c r="I272" s="78">
        <v>8.3000000000000004E-2</v>
      </c>
      <c r="J272" s="78">
        <v>0.111</v>
      </c>
      <c r="K272" s="80"/>
      <c r="L272" s="80"/>
      <c r="M272" s="70"/>
    </row>
    <row r="273" spans="1:13" ht="33.75" x14ac:dyDescent="0.2">
      <c r="A273" s="76" t="s">
        <v>145</v>
      </c>
      <c r="B273" s="76" t="s">
        <v>698</v>
      </c>
      <c r="C273" s="77" t="s">
        <v>1366</v>
      </c>
      <c r="D273" s="78">
        <v>5.9210000000000003</v>
      </c>
      <c r="E273" s="79">
        <v>9</v>
      </c>
      <c r="F273" s="80">
        <v>2</v>
      </c>
      <c r="G273" s="78">
        <v>0.26900000000000002</v>
      </c>
      <c r="H273" s="80">
        <v>21</v>
      </c>
      <c r="I273" s="78">
        <v>6.3E-2</v>
      </c>
      <c r="J273" s="78">
        <v>8.1000000000000003E-2</v>
      </c>
      <c r="K273" s="80"/>
      <c r="L273" s="80"/>
    </row>
    <row r="274" spans="1:13" ht="33.75" x14ac:dyDescent="0.2">
      <c r="A274" s="76" t="s">
        <v>146</v>
      </c>
      <c r="B274" s="76" t="s">
        <v>698</v>
      </c>
      <c r="C274" s="77" t="s">
        <v>1367</v>
      </c>
      <c r="D274" s="78">
        <v>5.5149999999999997</v>
      </c>
      <c r="E274" s="79">
        <v>14.9</v>
      </c>
      <c r="F274" s="80">
        <v>4</v>
      </c>
      <c r="G274" s="78">
        <v>0.34399999999999997</v>
      </c>
      <c r="H274" s="80">
        <v>29</v>
      </c>
      <c r="I274" s="78">
        <v>8.1000000000000003E-2</v>
      </c>
      <c r="J274" s="78">
        <v>0.109</v>
      </c>
      <c r="K274" s="80"/>
      <c r="L274" s="80"/>
    </row>
    <row r="275" spans="1:13" ht="33.75" x14ac:dyDescent="0.2">
      <c r="A275" s="76" t="s">
        <v>147</v>
      </c>
      <c r="B275" s="76" t="s">
        <v>698</v>
      </c>
      <c r="C275" s="77" t="s">
        <v>1368</v>
      </c>
      <c r="D275" s="78">
        <v>4.8570000000000002</v>
      </c>
      <c r="E275" s="79">
        <v>14.1</v>
      </c>
      <c r="F275" s="80">
        <v>4</v>
      </c>
      <c r="G275" s="78">
        <v>0.30299999999999999</v>
      </c>
      <c r="H275" s="80">
        <v>29</v>
      </c>
      <c r="I275" s="78">
        <v>7.5999999999999998E-2</v>
      </c>
      <c r="J275" s="78">
        <v>0.1</v>
      </c>
      <c r="K275" s="80"/>
      <c r="L275" s="80"/>
    </row>
    <row r="276" spans="1:13" ht="33.75" x14ac:dyDescent="0.2">
      <c r="A276" s="76" t="s">
        <v>148</v>
      </c>
      <c r="B276" s="76" t="s">
        <v>698</v>
      </c>
      <c r="C276" s="77" t="s">
        <v>1369</v>
      </c>
      <c r="D276" s="78">
        <v>4.8129999999999997</v>
      </c>
      <c r="E276" s="79">
        <v>9.8000000000000007</v>
      </c>
      <c r="F276" s="80">
        <v>2</v>
      </c>
      <c r="G276" s="78">
        <v>0.32400000000000001</v>
      </c>
      <c r="H276" s="80">
        <v>22</v>
      </c>
      <c r="I276" s="78">
        <v>7.0000000000000007E-2</v>
      </c>
      <c r="J276" s="78">
        <v>0.09</v>
      </c>
      <c r="K276" s="80"/>
      <c r="L276" s="80"/>
    </row>
    <row r="277" spans="1:13" ht="33.75" x14ac:dyDescent="0.2">
      <c r="A277" s="76" t="s">
        <v>149</v>
      </c>
      <c r="B277" s="76" t="s">
        <v>698</v>
      </c>
      <c r="C277" s="77" t="s">
        <v>1370</v>
      </c>
      <c r="D277" s="78">
        <v>3.6949999999999998</v>
      </c>
      <c r="E277" s="79">
        <v>5.9</v>
      </c>
      <c r="F277" s="80">
        <v>1</v>
      </c>
      <c r="G277" s="78">
        <v>0.80200000000000005</v>
      </c>
      <c r="H277" s="80">
        <v>14</v>
      </c>
      <c r="I277" s="78">
        <v>6.4000000000000001E-2</v>
      </c>
      <c r="J277" s="78">
        <v>7.8E-2</v>
      </c>
      <c r="K277" s="80"/>
      <c r="L277" s="80"/>
    </row>
    <row r="278" spans="1:13" s="75" customFormat="1" ht="22.5" x14ac:dyDescent="0.2">
      <c r="A278" s="76" t="s">
        <v>150</v>
      </c>
      <c r="B278" s="76" t="s">
        <v>698</v>
      </c>
      <c r="C278" s="77" t="s">
        <v>1371</v>
      </c>
      <c r="D278" s="78">
        <v>4.1879999999999997</v>
      </c>
      <c r="E278" s="79">
        <v>4.8</v>
      </c>
      <c r="F278" s="80">
        <v>1</v>
      </c>
      <c r="G278" s="78">
        <v>0.39800000000000002</v>
      </c>
      <c r="H278" s="80">
        <v>11</v>
      </c>
      <c r="I278" s="78">
        <v>6.6000000000000003E-2</v>
      </c>
      <c r="J278" s="78">
        <v>7.6999999999999999E-2</v>
      </c>
      <c r="K278" s="80"/>
      <c r="L278" s="80"/>
      <c r="M278" s="70"/>
    </row>
    <row r="279" spans="1:13" ht="22.5" x14ac:dyDescent="0.2">
      <c r="A279" s="76" t="s">
        <v>1372</v>
      </c>
      <c r="B279" s="76" t="s">
        <v>698</v>
      </c>
      <c r="C279" s="77" t="s">
        <v>1373</v>
      </c>
      <c r="D279" s="78">
        <v>6.3479999999999999</v>
      </c>
      <c r="E279" s="79">
        <v>15.2</v>
      </c>
      <c r="F279" s="80">
        <v>4</v>
      </c>
      <c r="G279" s="78">
        <v>0.64600000000000002</v>
      </c>
      <c r="H279" s="80">
        <v>29</v>
      </c>
      <c r="I279" s="78">
        <v>0.14899999999999999</v>
      </c>
      <c r="J279" s="78">
        <v>0.2</v>
      </c>
      <c r="K279" s="80"/>
      <c r="L279" s="80"/>
    </row>
    <row r="280" spans="1:13" ht="33.75" x14ac:dyDescent="0.2">
      <c r="A280" s="76" t="s">
        <v>1374</v>
      </c>
      <c r="B280" s="76" t="s">
        <v>698</v>
      </c>
      <c r="C280" s="77" t="s">
        <v>1375</v>
      </c>
      <c r="D280" s="78">
        <v>5.5629999999999997</v>
      </c>
      <c r="E280" s="79">
        <v>11</v>
      </c>
      <c r="F280" s="80">
        <v>3</v>
      </c>
      <c r="G280" s="78">
        <v>0.77900000000000003</v>
      </c>
      <c r="H280" s="80">
        <v>19</v>
      </c>
      <c r="I280" s="78">
        <v>0.19800000000000001</v>
      </c>
      <c r="J280" s="78">
        <v>0.25900000000000001</v>
      </c>
      <c r="K280" s="80"/>
      <c r="L280" s="80"/>
    </row>
    <row r="281" spans="1:13" ht="45" x14ac:dyDescent="0.2">
      <c r="A281" s="76" t="s">
        <v>1376</v>
      </c>
      <c r="B281" s="76" t="s">
        <v>698</v>
      </c>
      <c r="C281" s="77" t="s">
        <v>1377</v>
      </c>
      <c r="D281" s="78">
        <v>5.6509999999999998</v>
      </c>
      <c r="E281" s="79">
        <v>12.9</v>
      </c>
      <c r="F281" s="80">
        <v>3</v>
      </c>
      <c r="G281" s="78">
        <v>0.70499999999999996</v>
      </c>
      <c r="H281" s="80">
        <v>24</v>
      </c>
      <c r="I281" s="78">
        <v>0.154</v>
      </c>
      <c r="J281" s="78">
        <v>0.20300000000000001</v>
      </c>
      <c r="K281" s="80"/>
      <c r="L281" s="80"/>
    </row>
    <row r="282" spans="1:13" ht="56.25" x14ac:dyDescent="0.2">
      <c r="A282" s="76" t="s">
        <v>1378</v>
      </c>
      <c r="B282" s="76" t="s">
        <v>698</v>
      </c>
      <c r="C282" s="77" t="s">
        <v>1379</v>
      </c>
      <c r="D282" s="78">
        <v>4.9279999999999999</v>
      </c>
      <c r="E282" s="79">
        <v>11.2</v>
      </c>
      <c r="F282" s="80">
        <v>3</v>
      </c>
      <c r="G282" s="78">
        <v>0.60599999999999998</v>
      </c>
      <c r="H282" s="80">
        <v>20</v>
      </c>
      <c r="I282" s="78">
        <v>0.152</v>
      </c>
      <c r="J282" s="78">
        <v>0.19900000000000001</v>
      </c>
      <c r="K282" s="80"/>
      <c r="L282" s="80"/>
    </row>
    <row r="283" spans="1:13" ht="22.5" x14ac:dyDescent="0.2">
      <c r="A283" s="76" t="s">
        <v>1380</v>
      </c>
      <c r="B283" s="76" t="s">
        <v>698</v>
      </c>
      <c r="C283" s="77" t="s">
        <v>1381</v>
      </c>
      <c r="D283" s="78">
        <v>4.2910000000000004</v>
      </c>
      <c r="E283" s="79">
        <v>11.1</v>
      </c>
      <c r="F283" s="80">
        <v>3</v>
      </c>
      <c r="G283" s="78">
        <v>0.52200000000000002</v>
      </c>
      <c r="H283" s="80">
        <v>19</v>
      </c>
      <c r="I283" s="78">
        <v>0.13100000000000001</v>
      </c>
      <c r="J283" s="78">
        <v>0.17199999999999999</v>
      </c>
      <c r="K283" s="80"/>
      <c r="L283" s="80"/>
    </row>
    <row r="284" spans="1:13" ht="56.25" x14ac:dyDescent="0.2">
      <c r="A284" s="76" t="s">
        <v>151</v>
      </c>
      <c r="B284" s="76" t="s">
        <v>698</v>
      </c>
      <c r="C284" s="77" t="s">
        <v>1382</v>
      </c>
      <c r="D284" s="78">
        <v>5.4020000000000001</v>
      </c>
      <c r="E284" s="79">
        <v>14.2</v>
      </c>
      <c r="F284" s="80">
        <v>4</v>
      </c>
      <c r="G284" s="78">
        <v>0.57699999999999996</v>
      </c>
      <c r="H284" s="80">
        <v>26</v>
      </c>
      <c r="I284" s="78">
        <v>0.14199999999999999</v>
      </c>
      <c r="J284" s="78"/>
      <c r="K284" s="80" t="s">
        <v>699</v>
      </c>
      <c r="L284" s="80"/>
    </row>
    <row r="285" spans="1:13" ht="45" x14ac:dyDescent="0.2">
      <c r="A285" s="76" t="s">
        <v>1383</v>
      </c>
      <c r="B285" s="76" t="s">
        <v>698</v>
      </c>
      <c r="C285" s="77" t="s">
        <v>1384</v>
      </c>
      <c r="D285" s="78">
        <v>8.452</v>
      </c>
      <c r="E285" s="79">
        <v>21.7</v>
      </c>
      <c r="F285" s="80">
        <v>6</v>
      </c>
      <c r="G285" s="78">
        <v>0.60899999999999999</v>
      </c>
      <c r="H285" s="80">
        <v>40</v>
      </c>
      <c r="I285" s="78">
        <v>0.20599999999999999</v>
      </c>
      <c r="J285" s="78">
        <v>0.189</v>
      </c>
      <c r="K285" s="80"/>
      <c r="L285" s="80"/>
    </row>
    <row r="286" spans="1:13" ht="33.75" x14ac:dyDescent="0.2">
      <c r="A286" s="76" t="s">
        <v>1385</v>
      </c>
      <c r="B286" s="76" t="s">
        <v>698</v>
      </c>
      <c r="C286" s="77" t="s">
        <v>1386</v>
      </c>
      <c r="D286" s="78">
        <v>6.6390000000000002</v>
      </c>
      <c r="E286" s="79">
        <v>16.8</v>
      </c>
      <c r="F286" s="80">
        <v>5</v>
      </c>
      <c r="G286" s="78">
        <v>0.61299999999999999</v>
      </c>
      <c r="H286" s="80">
        <v>34</v>
      </c>
      <c r="I286" s="78">
        <v>0.153</v>
      </c>
      <c r="J286" s="78">
        <v>0.20599999999999999</v>
      </c>
      <c r="K286" s="80"/>
      <c r="L286" s="80"/>
    </row>
    <row r="287" spans="1:13" ht="56.25" x14ac:dyDescent="0.2">
      <c r="A287" s="76" t="s">
        <v>1387</v>
      </c>
      <c r="B287" s="76" t="s">
        <v>698</v>
      </c>
      <c r="C287" s="77" t="s">
        <v>1388</v>
      </c>
      <c r="D287" s="78">
        <v>4.8579999999999997</v>
      </c>
      <c r="E287" s="79">
        <v>14.8</v>
      </c>
      <c r="F287" s="80">
        <v>4</v>
      </c>
      <c r="G287" s="78">
        <v>0.52900000000000003</v>
      </c>
      <c r="H287" s="80">
        <v>28</v>
      </c>
      <c r="I287" s="78">
        <v>0.125</v>
      </c>
      <c r="J287" s="78"/>
      <c r="K287" s="80" t="s">
        <v>699</v>
      </c>
      <c r="L287" s="80"/>
    </row>
    <row r="288" spans="1:13" ht="33.75" x14ac:dyDescent="0.2">
      <c r="A288" s="76" t="s">
        <v>1389</v>
      </c>
      <c r="B288" s="76" t="s">
        <v>698</v>
      </c>
      <c r="C288" s="77" t="s">
        <v>1390</v>
      </c>
      <c r="D288" s="78">
        <v>4.4269999999999996</v>
      </c>
      <c r="E288" s="79">
        <v>12.6</v>
      </c>
      <c r="F288" s="80">
        <v>3</v>
      </c>
      <c r="G288" s="78">
        <v>0.59099999999999997</v>
      </c>
      <c r="H288" s="80">
        <v>22</v>
      </c>
      <c r="I288" s="78">
        <v>0.13200000000000001</v>
      </c>
      <c r="J288" s="78">
        <v>0.17399999999999999</v>
      </c>
      <c r="K288" s="80"/>
      <c r="L288" s="80"/>
    </row>
    <row r="289" spans="1:12" ht="33.75" x14ac:dyDescent="0.2">
      <c r="A289" s="76" t="s">
        <v>1391</v>
      </c>
      <c r="B289" s="76" t="s">
        <v>698</v>
      </c>
      <c r="C289" s="77" t="s">
        <v>1392</v>
      </c>
      <c r="D289" s="78">
        <v>3.6669999999999998</v>
      </c>
      <c r="E289" s="79">
        <v>9.6999999999999993</v>
      </c>
      <c r="F289" s="80">
        <v>2</v>
      </c>
      <c r="G289" s="78">
        <v>0.625</v>
      </c>
      <c r="H289" s="80">
        <v>15</v>
      </c>
      <c r="I289" s="78">
        <v>0.13500000000000001</v>
      </c>
      <c r="J289" s="78"/>
      <c r="K289" s="80" t="s">
        <v>699</v>
      </c>
      <c r="L289" s="80"/>
    </row>
    <row r="290" spans="1:12" ht="67.5" x14ac:dyDescent="0.2">
      <c r="A290" s="76" t="s">
        <v>43</v>
      </c>
      <c r="B290" s="76" t="s">
        <v>698</v>
      </c>
      <c r="C290" s="77" t="s">
        <v>1393</v>
      </c>
      <c r="D290" s="78">
        <v>4.96</v>
      </c>
      <c r="E290" s="79">
        <v>10.7</v>
      </c>
      <c r="F290" s="80">
        <v>3</v>
      </c>
      <c r="G290" s="78">
        <v>0.62</v>
      </c>
      <c r="H290" s="80">
        <v>18</v>
      </c>
      <c r="I290" s="78">
        <v>0.16300000000000001</v>
      </c>
      <c r="J290" s="78">
        <v>0.21199999999999999</v>
      </c>
      <c r="K290" s="80"/>
      <c r="L290" s="80"/>
    </row>
    <row r="291" spans="1:12" ht="33.75" x14ac:dyDescent="0.2">
      <c r="A291" s="76" t="s">
        <v>795</v>
      </c>
      <c r="B291" s="76" t="s">
        <v>698</v>
      </c>
      <c r="C291" s="77" t="s">
        <v>1394</v>
      </c>
      <c r="D291" s="78">
        <v>5.4870000000000001</v>
      </c>
      <c r="E291" s="79">
        <v>22.7</v>
      </c>
      <c r="F291" s="80">
        <v>7</v>
      </c>
      <c r="G291" s="78">
        <v>0.432</v>
      </c>
      <c r="H291" s="80">
        <v>41</v>
      </c>
      <c r="I291" s="78">
        <v>0.107</v>
      </c>
      <c r="J291" s="78">
        <v>0.14599999999999999</v>
      </c>
      <c r="K291" s="80"/>
      <c r="L291" s="80"/>
    </row>
    <row r="292" spans="1:12" ht="22.5" x14ac:dyDescent="0.2">
      <c r="A292" s="76" t="s">
        <v>796</v>
      </c>
      <c r="B292" s="76" t="s">
        <v>698</v>
      </c>
      <c r="C292" s="77" t="s">
        <v>1395</v>
      </c>
      <c r="D292" s="78">
        <v>3.5609999999999999</v>
      </c>
      <c r="E292" s="79">
        <v>11.4</v>
      </c>
      <c r="F292" s="80">
        <v>3</v>
      </c>
      <c r="G292" s="78">
        <v>0.60899999999999999</v>
      </c>
      <c r="H292" s="80">
        <v>21</v>
      </c>
      <c r="I292" s="78">
        <v>0.15</v>
      </c>
      <c r="J292" s="78">
        <v>0.19600000000000001</v>
      </c>
      <c r="K292" s="80"/>
      <c r="L292" s="80"/>
    </row>
    <row r="293" spans="1:12" ht="22.5" x14ac:dyDescent="0.2">
      <c r="A293" s="76" t="s">
        <v>797</v>
      </c>
      <c r="B293" s="76" t="s">
        <v>698</v>
      </c>
      <c r="C293" s="77" t="s">
        <v>1396</v>
      </c>
      <c r="D293" s="78">
        <v>3.1059999999999999</v>
      </c>
      <c r="E293" s="79">
        <v>3.6</v>
      </c>
      <c r="F293" s="80">
        <v>1</v>
      </c>
      <c r="G293" s="78">
        <v>0.38600000000000001</v>
      </c>
      <c r="H293" s="80">
        <v>8</v>
      </c>
      <c r="I293" s="78">
        <v>6.4000000000000001E-2</v>
      </c>
      <c r="J293" s="78">
        <v>7.0999999999999994E-2</v>
      </c>
      <c r="K293" s="80"/>
      <c r="L293" s="80"/>
    </row>
    <row r="294" spans="1:12" x14ac:dyDescent="0.2">
      <c r="A294" s="76" t="s">
        <v>1397</v>
      </c>
      <c r="B294" s="76" t="s">
        <v>698</v>
      </c>
      <c r="C294" s="77" t="s">
        <v>1398</v>
      </c>
      <c r="D294" s="78">
        <v>4.0780000000000003</v>
      </c>
      <c r="E294" s="79">
        <v>8</v>
      </c>
      <c r="F294" s="80">
        <v>2</v>
      </c>
      <c r="G294" s="78">
        <v>0.58299999999999996</v>
      </c>
      <c r="H294" s="80">
        <v>18</v>
      </c>
      <c r="I294" s="78">
        <v>0.152</v>
      </c>
      <c r="J294" s="78">
        <v>0.19400000000000001</v>
      </c>
      <c r="K294" s="80"/>
      <c r="L294" s="80"/>
    </row>
    <row r="295" spans="1:12" ht="22.5" x14ac:dyDescent="0.2">
      <c r="A295" s="76" t="s">
        <v>1399</v>
      </c>
      <c r="B295" s="76" t="s">
        <v>698</v>
      </c>
      <c r="C295" s="77" t="s">
        <v>1400</v>
      </c>
      <c r="D295" s="78">
        <v>3.972</v>
      </c>
      <c r="E295" s="79">
        <v>7.8</v>
      </c>
      <c r="F295" s="80">
        <v>2</v>
      </c>
      <c r="G295" s="78">
        <v>0.60899999999999999</v>
      </c>
      <c r="H295" s="80">
        <v>19</v>
      </c>
      <c r="I295" s="78">
        <v>0.16400000000000001</v>
      </c>
      <c r="J295" s="78">
        <v>0.20799999999999999</v>
      </c>
      <c r="K295" s="80"/>
      <c r="L295" s="80"/>
    </row>
    <row r="296" spans="1:12" ht="33.75" x14ac:dyDescent="0.2">
      <c r="A296" s="76" t="s">
        <v>1401</v>
      </c>
      <c r="B296" s="76" t="s">
        <v>698</v>
      </c>
      <c r="C296" s="77" t="s">
        <v>1402</v>
      </c>
      <c r="D296" s="78">
        <v>3.4009999999999998</v>
      </c>
      <c r="E296" s="79">
        <v>11.8</v>
      </c>
      <c r="F296" s="80">
        <v>3</v>
      </c>
      <c r="G296" s="78">
        <v>0.52600000000000002</v>
      </c>
      <c r="H296" s="80">
        <v>25</v>
      </c>
      <c r="I296" s="78">
        <v>0.124</v>
      </c>
      <c r="J296" s="78">
        <v>0.16400000000000001</v>
      </c>
      <c r="K296" s="80"/>
      <c r="L296" s="80"/>
    </row>
    <row r="297" spans="1:12" ht="33.75" x14ac:dyDescent="0.2">
      <c r="A297" s="76" t="s">
        <v>1403</v>
      </c>
      <c r="B297" s="76" t="s">
        <v>698</v>
      </c>
      <c r="C297" s="77" t="s">
        <v>1404</v>
      </c>
      <c r="D297" s="78">
        <v>2.4580000000000002</v>
      </c>
      <c r="E297" s="79">
        <v>4.2</v>
      </c>
      <c r="F297" s="80">
        <v>1</v>
      </c>
      <c r="G297" s="78">
        <v>0.63500000000000001</v>
      </c>
      <c r="H297" s="80">
        <v>11</v>
      </c>
      <c r="I297" s="78">
        <v>0.17</v>
      </c>
      <c r="J297" s="78">
        <v>0.19700000000000001</v>
      </c>
      <c r="K297" s="80"/>
      <c r="L297" s="80"/>
    </row>
    <row r="298" spans="1:12" x14ac:dyDescent="0.2">
      <c r="A298" s="76" t="s">
        <v>1405</v>
      </c>
      <c r="B298" s="76" t="s">
        <v>698</v>
      </c>
      <c r="C298" s="77" t="s">
        <v>1406</v>
      </c>
      <c r="D298" s="78">
        <v>1.9750000000000001</v>
      </c>
      <c r="E298" s="79">
        <v>5.6</v>
      </c>
      <c r="F298" s="80">
        <v>1</v>
      </c>
      <c r="G298" s="78">
        <v>0.46100000000000002</v>
      </c>
      <c r="H298" s="80">
        <v>15</v>
      </c>
      <c r="I298" s="78">
        <v>0.14599999999999999</v>
      </c>
      <c r="J298" s="78">
        <v>0.17699999999999999</v>
      </c>
      <c r="K298" s="80"/>
      <c r="L298" s="80"/>
    </row>
    <row r="299" spans="1:12" ht="45" x14ac:dyDescent="0.2">
      <c r="A299" s="76" t="s">
        <v>295</v>
      </c>
      <c r="B299" s="76" t="s">
        <v>698</v>
      </c>
      <c r="C299" s="77" t="s">
        <v>1407</v>
      </c>
      <c r="D299" s="78">
        <v>4.1210000000000004</v>
      </c>
      <c r="E299" s="79">
        <v>28.5</v>
      </c>
      <c r="F299" s="80">
        <v>8</v>
      </c>
      <c r="G299" s="78">
        <v>0.374</v>
      </c>
      <c r="H299" s="80">
        <v>46</v>
      </c>
      <c r="I299" s="78">
        <v>8.3000000000000004E-2</v>
      </c>
      <c r="J299" s="78">
        <v>0.114</v>
      </c>
      <c r="K299" s="80"/>
      <c r="L299" s="80"/>
    </row>
    <row r="300" spans="1:12" ht="45" x14ac:dyDescent="0.2">
      <c r="A300" s="76" t="s">
        <v>296</v>
      </c>
      <c r="B300" s="76" t="s">
        <v>698</v>
      </c>
      <c r="C300" s="77" t="s">
        <v>1408</v>
      </c>
      <c r="D300" s="78">
        <v>1.7030000000000001</v>
      </c>
      <c r="E300" s="79">
        <v>16.899999999999999</v>
      </c>
      <c r="F300" s="80">
        <v>5</v>
      </c>
      <c r="G300" s="78">
        <v>0.24299999999999999</v>
      </c>
      <c r="H300" s="80">
        <v>35</v>
      </c>
      <c r="I300" s="78">
        <v>0.06</v>
      </c>
      <c r="J300" s="78">
        <v>8.1000000000000003E-2</v>
      </c>
      <c r="K300" s="80"/>
      <c r="L300" s="80"/>
    </row>
    <row r="301" spans="1:12" ht="33.75" x14ac:dyDescent="0.2">
      <c r="A301" s="76" t="s">
        <v>297</v>
      </c>
      <c r="B301" s="76" t="s">
        <v>698</v>
      </c>
      <c r="C301" s="77" t="s">
        <v>1409</v>
      </c>
      <c r="D301" s="78">
        <v>1.5469999999999999</v>
      </c>
      <c r="E301" s="79">
        <v>13.6</v>
      </c>
      <c r="F301" s="80">
        <v>4</v>
      </c>
      <c r="G301" s="78">
        <v>0.25</v>
      </c>
      <c r="H301" s="80">
        <v>29</v>
      </c>
      <c r="I301" s="78">
        <v>6.5000000000000002E-2</v>
      </c>
      <c r="J301" s="78">
        <v>8.5999999999999993E-2</v>
      </c>
      <c r="K301" s="80"/>
      <c r="L301" s="80"/>
    </row>
    <row r="302" spans="1:12" ht="45" x14ac:dyDescent="0.2">
      <c r="A302" s="76" t="s">
        <v>298</v>
      </c>
      <c r="B302" s="76" t="s">
        <v>698</v>
      </c>
      <c r="C302" s="77" t="s">
        <v>1410</v>
      </c>
      <c r="D302" s="78">
        <v>2.8849999999999998</v>
      </c>
      <c r="E302" s="79">
        <v>15.8</v>
      </c>
      <c r="F302" s="80">
        <v>4</v>
      </c>
      <c r="G302" s="78">
        <v>0.38300000000000001</v>
      </c>
      <c r="H302" s="80">
        <v>33</v>
      </c>
      <c r="I302" s="78">
        <v>8.5000000000000006E-2</v>
      </c>
      <c r="J302" s="78">
        <v>0.114</v>
      </c>
      <c r="K302" s="80"/>
      <c r="L302" s="80"/>
    </row>
    <row r="303" spans="1:12" ht="45" x14ac:dyDescent="0.2">
      <c r="A303" s="76" t="s">
        <v>299</v>
      </c>
      <c r="B303" s="76" t="s">
        <v>698</v>
      </c>
      <c r="C303" s="77" t="s">
        <v>1411</v>
      </c>
      <c r="D303" s="78">
        <v>2.1859999999999999</v>
      </c>
      <c r="E303" s="79">
        <v>11.1</v>
      </c>
      <c r="F303" s="80">
        <v>3</v>
      </c>
      <c r="G303" s="78">
        <v>0.33900000000000002</v>
      </c>
      <c r="H303" s="80">
        <v>24</v>
      </c>
      <c r="I303" s="78">
        <v>8.5999999999999993E-2</v>
      </c>
      <c r="J303" s="78">
        <v>0.112</v>
      </c>
      <c r="K303" s="80"/>
      <c r="L303" s="80"/>
    </row>
    <row r="304" spans="1:12" ht="45" x14ac:dyDescent="0.2">
      <c r="A304" s="76" t="s">
        <v>300</v>
      </c>
      <c r="B304" s="76" t="s">
        <v>698</v>
      </c>
      <c r="C304" s="77" t="s">
        <v>1412</v>
      </c>
      <c r="D304" s="78">
        <v>4.1950000000000003</v>
      </c>
      <c r="E304" s="79">
        <v>12.1</v>
      </c>
      <c r="F304" s="80">
        <v>3</v>
      </c>
      <c r="G304" s="78">
        <v>0.81399999999999995</v>
      </c>
      <c r="H304" s="80">
        <v>26</v>
      </c>
      <c r="I304" s="78">
        <v>0.189</v>
      </c>
      <c r="J304" s="78">
        <v>0.249</v>
      </c>
      <c r="K304" s="80"/>
      <c r="L304" s="80"/>
    </row>
    <row r="305" spans="1:12" x14ac:dyDescent="0.2">
      <c r="A305" s="76" t="s">
        <v>1413</v>
      </c>
      <c r="B305" s="76" t="s">
        <v>698</v>
      </c>
      <c r="C305" s="77" t="s">
        <v>1414</v>
      </c>
      <c r="D305" s="78">
        <v>1.9370000000000001</v>
      </c>
      <c r="E305" s="79">
        <v>2.8</v>
      </c>
      <c r="F305" s="80">
        <v>1</v>
      </c>
      <c r="G305" s="78">
        <v>0.17</v>
      </c>
      <c r="H305" s="80">
        <v>8</v>
      </c>
      <c r="I305" s="78">
        <v>0.156</v>
      </c>
      <c r="J305" s="78">
        <v>0.16400000000000001</v>
      </c>
      <c r="K305" s="80"/>
      <c r="L305" s="80"/>
    </row>
    <row r="306" spans="1:12" x14ac:dyDescent="0.2">
      <c r="A306" s="76" t="s">
        <v>1415</v>
      </c>
      <c r="B306" s="76" t="s">
        <v>698</v>
      </c>
      <c r="C306" s="77" t="s">
        <v>1416</v>
      </c>
      <c r="D306" s="78">
        <v>1.327</v>
      </c>
      <c r="E306" s="79">
        <v>2.2000000000000002</v>
      </c>
      <c r="F306" s="80">
        <v>1</v>
      </c>
      <c r="G306" s="78">
        <v>0.28599999999999998</v>
      </c>
      <c r="H306" s="80">
        <v>4</v>
      </c>
      <c r="I306" s="78">
        <v>0.17899999999999999</v>
      </c>
      <c r="J306" s="78">
        <v>0.17699999999999999</v>
      </c>
      <c r="K306" s="80"/>
      <c r="L306" s="80"/>
    </row>
    <row r="307" spans="1:12" ht="33.75" x14ac:dyDescent="0.2">
      <c r="A307" s="76" t="s">
        <v>301</v>
      </c>
      <c r="B307" s="76" t="s">
        <v>698</v>
      </c>
      <c r="C307" s="77" t="s">
        <v>1417</v>
      </c>
      <c r="D307" s="78">
        <v>2.9630000000000001</v>
      </c>
      <c r="E307" s="79">
        <v>11.3</v>
      </c>
      <c r="F307" s="80">
        <v>3</v>
      </c>
      <c r="G307" s="78">
        <v>0.45900000000000002</v>
      </c>
      <c r="H307" s="80">
        <v>23</v>
      </c>
      <c r="I307" s="78">
        <v>0.114</v>
      </c>
      <c r="J307" s="78">
        <v>0.14899999999999999</v>
      </c>
      <c r="K307" s="80"/>
      <c r="L307" s="80"/>
    </row>
    <row r="308" spans="1:12" ht="33.75" x14ac:dyDescent="0.2">
      <c r="A308" s="76" t="s">
        <v>302</v>
      </c>
      <c r="B308" s="76" t="s">
        <v>698</v>
      </c>
      <c r="C308" s="77" t="s">
        <v>1418</v>
      </c>
      <c r="D308" s="78">
        <v>1.35</v>
      </c>
      <c r="E308" s="79">
        <v>4.0999999999999996</v>
      </c>
      <c r="F308" s="80">
        <v>1</v>
      </c>
      <c r="G308" s="78">
        <v>0.437</v>
      </c>
      <c r="H308" s="80">
        <v>11</v>
      </c>
      <c r="I308" s="78">
        <v>0.108</v>
      </c>
      <c r="J308" s="78">
        <v>0.123</v>
      </c>
      <c r="K308" s="80"/>
      <c r="L308" s="80"/>
    </row>
    <row r="309" spans="1:12" ht="22.5" x14ac:dyDescent="0.2">
      <c r="A309" s="76" t="s">
        <v>1419</v>
      </c>
      <c r="B309" s="76" t="s">
        <v>698</v>
      </c>
      <c r="C309" s="77" t="s">
        <v>1420</v>
      </c>
      <c r="D309" s="78">
        <v>2.2040000000000002</v>
      </c>
      <c r="E309" s="79">
        <v>8</v>
      </c>
      <c r="F309" s="80">
        <v>2</v>
      </c>
      <c r="G309" s="78">
        <v>0.35</v>
      </c>
      <c r="H309" s="80">
        <v>19</v>
      </c>
      <c r="I309" s="78">
        <v>9.1999999999999998E-2</v>
      </c>
      <c r="J309" s="78">
        <v>0.11700000000000001</v>
      </c>
      <c r="K309" s="80"/>
      <c r="L309" s="80"/>
    </row>
    <row r="310" spans="1:12" ht="22.5" x14ac:dyDescent="0.2">
      <c r="A310" s="76" t="s">
        <v>814</v>
      </c>
      <c r="B310" s="76" t="s">
        <v>698</v>
      </c>
      <c r="C310" s="77" t="s">
        <v>1421</v>
      </c>
      <c r="D310" s="78">
        <v>0.82799999999999996</v>
      </c>
      <c r="E310" s="79">
        <v>3.9</v>
      </c>
      <c r="F310" s="80">
        <v>1</v>
      </c>
      <c r="G310" s="78">
        <v>0.16700000000000001</v>
      </c>
      <c r="H310" s="80">
        <v>11</v>
      </c>
      <c r="I310" s="78">
        <v>5.8999999999999997E-2</v>
      </c>
      <c r="J310" s="78">
        <v>6.8000000000000005E-2</v>
      </c>
      <c r="K310" s="80"/>
      <c r="L310" s="80"/>
    </row>
    <row r="311" spans="1:12" ht="22.5" x14ac:dyDescent="0.2">
      <c r="A311" s="76" t="s">
        <v>815</v>
      </c>
      <c r="B311" s="76" t="s">
        <v>698</v>
      </c>
      <c r="C311" s="77" t="s">
        <v>1422</v>
      </c>
      <c r="D311" s="78">
        <v>2.2909999999999999</v>
      </c>
      <c r="E311" s="79">
        <v>24.8</v>
      </c>
      <c r="F311" s="80">
        <v>7</v>
      </c>
      <c r="G311" s="78">
        <v>0.217</v>
      </c>
      <c r="H311" s="80">
        <v>43</v>
      </c>
      <c r="I311" s="78">
        <v>4.9000000000000002E-2</v>
      </c>
      <c r="J311" s="78">
        <v>6.8000000000000005E-2</v>
      </c>
      <c r="K311" s="80"/>
      <c r="L311" s="80"/>
    </row>
    <row r="312" spans="1:12" ht="22.5" x14ac:dyDescent="0.2">
      <c r="A312" s="76" t="s">
        <v>816</v>
      </c>
      <c r="B312" s="76" t="s">
        <v>698</v>
      </c>
      <c r="C312" s="77" t="s">
        <v>1423</v>
      </c>
      <c r="D312" s="78">
        <v>1.466</v>
      </c>
      <c r="E312" s="79">
        <v>9.6</v>
      </c>
      <c r="F312" s="80">
        <v>2</v>
      </c>
      <c r="G312" s="78">
        <v>0.38</v>
      </c>
      <c r="H312" s="80">
        <v>20</v>
      </c>
      <c r="I312" s="78">
        <v>8.3000000000000004E-2</v>
      </c>
      <c r="J312" s="78">
        <v>0.108</v>
      </c>
      <c r="K312" s="80"/>
      <c r="L312" s="80"/>
    </row>
    <row r="313" spans="1:12" ht="33.75" x14ac:dyDescent="0.2">
      <c r="A313" s="76" t="s">
        <v>817</v>
      </c>
      <c r="B313" s="76" t="s">
        <v>698</v>
      </c>
      <c r="C313" s="77" t="s">
        <v>1424</v>
      </c>
      <c r="D313" s="78">
        <v>3.419</v>
      </c>
      <c r="E313" s="79">
        <v>11.5</v>
      </c>
      <c r="F313" s="80">
        <v>3</v>
      </c>
      <c r="G313" s="78">
        <v>0.54</v>
      </c>
      <c r="H313" s="80">
        <v>24</v>
      </c>
      <c r="I313" s="78">
        <v>0.13100000000000001</v>
      </c>
      <c r="J313" s="78">
        <v>0.17199999999999999</v>
      </c>
      <c r="K313" s="80"/>
      <c r="L313" s="80"/>
    </row>
    <row r="314" spans="1:12" ht="33.75" x14ac:dyDescent="0.2">
      <c r="A314" s="76" t="s">
        <v>319</v>
      </c>
      <c r="B314" s="76" t="s">
        <v>698</v>
      </c>
      <c r="C314" s="77" t="s">
        <v>1425</v>
      </c>
      <c r="D314" s="78">
        <v>2.077</v>
      </c>
      <c r="E314" s="79">
        <v>5.9</v>
      </c>
      <c r="F314" s="80">
        <v>1</v>
      </c>
      <c r="G314" s="78">
        <v>0.80600000000000005</v>
      </c>
      <c r="H314" s="80">
        <v>12</v>
      </c>
      <c r="I314" s="78">
        <v>0.13</v>
      </c>
      <c r="J314" s="78">
        <v>0.159</v>
      </c>
      <c r="K314" s="80"/>
      <c r="L314" s="80"/>
    </row>
    <row r="315" spans="1:12" ht="33.75" x14ac:dyDescent="0.2">
      <c r="A315" s="76" t="s">
        <v>320</v>
      </c>
      <c r="B315" s="76" t="s">
        <v>698</v>
      </c>
      <c r="C315" s="77" t="s">
        <v>1426</v>
      </c>
      <c r="D315" s="78">
        <v>5.2910000000000004</v>
      </c>
      <c r="E315" s="79">
        <v>34.6</v>
      </c>
      <c r="F315" s="80">
        <v>11</v>
      </c>
      <c r="G315" s="78">
        <v>0.318</v>
      </c>
      <c r="H315" s="80">
        <v>53</v>
      </c>
      <c r="I315" s="78">
        <v>7.6999999999999999E-2</v>
      </c>
      <c r="J315" s="78">
        <v>0.107</v>
      </c>
      <c r="K315" s="80"/>
      <c r="L315" s="80"/>
    </row>
    <row r="316" spans="1:12" ht="45" x14ac:dyDescent="0.2">
      <c r="A316" s="76" t="s">
        <v>321</v>
      </c>
      <c r="B316" s="76" t="s">
        <v>698</v>
      </c>
      <c r="C316" s="77" t="s">
        <v>1427</v>
      </c>
      <c r="D316" s="78">
        <v>3.3940000000000001</v>
      </c>
      <c r="E316" s="79">
        <v>26.3</v>
      </c>
      <c r="F316" s="80">
        <v>8</v>
      </c>
      <c r="G316" s="78">
        <v>0.309</v>
      </c>
      <c r="H316" s="80">
        <v>44</v>
      </c>
      <c r="I316" s="78">
        <v>7.3999999999999996E-2</v>
      </c>
      <c r="J316" s="78">
        <v>0.10100000000000001</v>
      </c>
      <c r="K316" s="80"/>
      <c r="L316" s="80"/>
    </row>
    <row r="317" spans="1:12" ht="33.75" x14ac:dyDescent="0.2">
      <c r="A317" s="76" t="s">
        <v>322</v>
      </c>
      <c r="B317" s="76" t="s">
        <v>698</v>
      </c>
      <c r="C317" s="77" t="s">
        <v>1428</v>
      </c>
      <c r="D317" s="78">
        <v>2.2909999999999999</v>
      </c>
      <c r="E317" s="79">
        <v>19.8</v>
      </c>
      <c r="F317" s="80">
        <v>6</v>
      </c>
      <c r="G317" s="78">
        <v>0.26300000000000001</v>
      </c>
      <c r="H317" s="80">
        <v>38</v>
      </c>
      <c r="I317" s="78">
        <v>6.5000000000000002E-2</v>
      </c>
      <c r="J317" s="78">
        <v>8.7999999999999995E-2</v>
      </c>
      <c r="K317" s="80"/>
      <c r="L317" s="80"/>
    </row>
    <row r="318" spans="1:12" ht="22.5" x14ac:dyDescent="0.2">
      <c r="A318" s="76" t="s">
        <v>323</v>
      </c>
      <c r="B318" s="76" t="s">
        <v>698</v>
      </c>
      <c r="C318" s="77" t="s">
        <v>1429</v>
      </c>
      <c r="D318" s="78">
        <v>4.9400000000000004</v>
      </c>
      <c r="E318" s="79">
        <v>13.4</v>
      </c>
      <c r="F318" s="80">
        <v>3</v>
      </c>
      <c r="G318" s="78">
        <v>0.74099999999999999</v>
      </c>
      <c r="H318" s="80">
        <v>27</v>
      </c>
      <c r="I318" s="78">
        <v>0.155</v>
      </c>
      <c r="J318" s="78">
        <v>0.20599999999999999</v>
      </c>
      <c r="K318" s="80"/>
      <c r="L318" s="80"/>
    </row>
    <row r="319" spans="1:12" ht="33.75" x14ac:dyDescent="0.2">
      <c r="A319" s="76" t="s">
        <v>324</v>
      </c>
      <c r="B319" s="76" t="s">
        <v>698</v>
      </c>
      <c r="C319" s="77" t="s">
        <v>1430</v>
      </c>
      <c r="D319" s="78">
        <v>3.7890000000000001</v>
      </c>
      <c r="E319" s="79">
        <v>10</v>
      </c>
      <c r="F319" s="80">
        <v>2</v>
      </c>
      <c r="G319" s="78">
        <v>0.67800000000000005</v>
      </c>
      <c r="H319" s="80">
        <v>17</v>
      </c>
      <c r="I319" s="78">
        <v>0.14199999999999999</v>
      </c>
      <c r="J319" s="78">
        <v>0.184</v>
      </c>
      <c r="K319" s="80"/>
      <c r="L319" s="80"/>
    </row>
    <row r="320" spans="1:12" ht="45" x14ac:dyDescent="0.2">
      <c r="A320" s="76" t="s">
        <v>325</v>
      </c>
      <c r="B320" s="76" t="s">
        <v>698</v>
      </c>
      <c r="C320" s="77" t="s">
        <v>1431</v>
      </c>
      <c r="D320" s="78">
        <v>4.4320000000000004</v>
      </c>
      <c r="E320" s="79">
        <v>17.3</v>
      </c>
      <c r="F320" s="80">
        <v>5</v>
      </c>
      <c r="G320" s="78">
        <v>0.41899999999999998</v>
      </c>
      <c r="H320" s="80">
        <v>34</v>
      </c>
      <c r="I320" s="78">
        <v>0.10100000000000001</v>
      </c>
      <c r="J320" s="78">
        <v>0.13700000000000001</v>
      </c>
      <c r="K320" s="80"/>
      <c r="L320" s="80"/>
    </row>
    <row r="321" spans="1:12" ht="45" x14ac:dyDescent="0.2">
      <c r="A321" s="76" t="s">
        <v>326</v>
      </c>
      <c r="B321" s="76" t="s">
        <v>698</v>
      </c>
      <c r="C321" s="77" t="s">
        <v>1432</v>
      </c>
      <c r="D321" s="78">
        <v>2.9449999999999998</v>
      </c>
      <c r="E321" s="79">
        <v>11.8</v>
      </c>
      <c r="F321" s="80">
        <v>3</v>
      </c>
      <c r="G321" s="78">
        <v>0.36099999999999999</v>
      </c>
      <c r="H321" s="80">
        <v>22</v>
      </c>
      <c r="I321" s="78">
        <v>8.5999999999999993E-2</v>
      </c>
      <c r="J321" s="78">
        <v>0.113</v>
      </c>
      <c r="K321" s="80"/>
      <c r="L321" s="80"/>
    </row>
    <row r="322" spans="1:12" ht="33.75" x14ac:dyDescent="0.2">
      <c r="A322" s="76" t="s">
        <v>327</v>
      </c>
      <c r="B322" s="76" t="s">
        <v>698</v>
      </c>
      <c r="C322" s="77" t="s">
        <v>1433</v>
      </c>
      <c r="D322" s="78">
        <v>3.7519999999999998</v>
      </c>
      <c r="E322" s="79">
        <v>16.8</v>
      </c>
      <c r="F322" s="80">
        <v>5</v>
      </c>
      <c r="G322" s="78">
        <v>0.371</v>
      </c>
      <c r="H322" s="80">
        <v>33</v>
      </c>
      <c r="I322" s="78">
        <v>9.2999999999999999E-2</v>
      </c>
      <c r="J322" s="78">
        <v>0.125</v>
      </c>
      <c r="K322" s="80"/>
      <c r="L322" s="80"/>
    </row>
    <row r="323" spans="1:12" ht="33.75" x14ac:dyDescent="0.2">
      <c r="A323" s="76" t="s">
        <v>328</v>
      </c>
      <c r="B323" s="76" t="s">
        <v>698</v>
      </c>
      <c r="C323" s="77" t="s">
        <v>1434</v>
      </c>
      <c r="D323" s="78">
        <v>2.2269999999999999</v>
      </c>
      <c r="E323" s="79">
        <v>9.6</v>
      </c>
      <c r="F323" s="80">
        <v>2</v>
      </c>
      <c r="G323" s="78">
        <v>0.376</v>
      </c>
      <c r="H323" s="80">
        <v>19</v>
      </c>
      <c r="I323" s="78">
        <v>8.2000000000000003E-2</v>
      </c>
      <c r="J323" s="78">
        <v>0.107</v>
      </c>
      <c r="K323" s="80"/>
      <c r="L323" s="80"/>
    </row>
    <row r="324" spans="1:12" ht="33.75" x14ac:dyDescent="0.2">
      <c r="A324" s="76" t="s">
        <v>329</v>
      </c>
      <c r="B324" s="76" t="s">
        <v>698</v>
      </c>
      <c r="C324" s="77" t="s">
        <v>1435</v>
      </c>
      <c r="D324" s="78">
        <v>3.089</v>
      </c>
      <c r="E324" s="79">
        <v>10.8</v>
      </c>
      <c r="F324" s="80">
        <v>3</v>
      </c>
      <c r="G324" s="78">
        <v>0.504</v>
      </c>
      <c r="H324" s="80">
        <v>24</v>
      </c>
      <c r="I324" s="78">
        <v>0.13100000000000001</v>
      </c>
      <c r="J324" s="78">
        <v>0.17100000000000001</v>
      </c>
      <c r="K324" s="80"/>
      <c r="L324" s="80"/>
    </row>
    <row r="325" spans="1:12" ht="33.75" x14ac:dyDescent="0.2">
      <c r="A325" s="76" t="s">
        <v>330</v>
      </c>
      <c r="B325" s="76" t="s">
        <v>698</v>
      </c>
      <c r="C325" s="77" t="s">
        <v>1436</v>
      </c>
      <c r="D325" s="78">
        <v>1.8049999999999999</v>
      </c>
      <c r="E325" s="79">
        <v>4.8</v>
      </c>
      <c r="F325" s="80">
        <v>1</v>
      </c>
      <c r="G325" s="78">
        <v>0.50800000000000001</v>
      </c>
      <c r="H325" s="80">
        <v>11</v>
      </c>
      <c r="I325" s="78">
        <v>0.14699999999999999</v>
      </c>
      <c r="J325" s="78">
        <v>0.17399999999999999</v>
      </c>
      <c r="K325" s="80"/>
      <c r="L325" s="80"/>
    </row>
    <row r="326" spans="1:12" ht="33.75" x14ac:dyDescent="0.2">
      <c r="A326" s="76" t="s">
        <v>1437</v>
      </c>
      <c r="B326" s="76" t="s">
        <v>698</v>
      </c>
      <c r="C326" s="77" t="s">
        <v>1438</v>
      </c>
      <c r="D326" s="78">
        <v>9.2210000000000001</v>
      </c>
      <c r="E326" s="79">
        <v>21.5</v>
      </c>
      <c r="F326" s="80">
        <v>6</v>
      </c>
      <c r="G326" s="78">
        <v>1.0009999999999999</v>
      </c>
      <c r="H326" s="80">
        <v>39</v>
      </c>
      <c r="I326" s="78">
        <v>0.22800000000000001</v>
      </c>
      <c r="J326" s="78"/>
      <c r="K326" s="80" t="s">
        <v>699</v>
      </c>
      <c r="L326" s="80"/>
    </row>
    <row r="327" spans="1:12" ht="22.5" x14ac:dyDescent="0.2">
      <c r="A327" s="76" t="s">
        <v>331</v>
      </c>
      <c r="B327" s="76" t="s">
        <v>698</v>
      </c>
      <c r="C327" s="77" t="s">
        <v>1439</v>
      </c>
      <c r="D327" s="78">
        <v>1.615</v>
      </c>
      <c r="E327" s="79">
        <v>7.7</v>
      </c>
      <c r="F327" s="80">
        <v>2</v>
      </c>
      <c r="G327" s="78">
        <v>0.26700000000000002</v>
      </c>
      <c r="H327" s="80">
        <v>14</v>
      </c>
      <c r="I327" s="78">
        <v>7.2999999999999995E-2</v>
      </c>
      <c r="J327" s="78">
        <v>9.1999999999999998E-2</v>
      </c>
      <c r="K327" s="80"/>
      <c r="L327" s="80"/>
    </row>
    <row r="328" spans="1:12" ht="33.75" x14ac:dyDescent="0.2">
      <c r="A328" s="76" t="s">
        <v>358</v>
      </c>
      <c r="B328" s="76" t="s">
        <v>698</v>
      </c>
      <c r="C328" s="77" t="s">
        <v>1440</v>
      </c>
      <c r="D328" s="78">
        <v>0.66500000000000004</v>
      </c>
      <c r="E328" s="79">
        <v>2.6</v>
      </c>
      <c r="F328" s="80">
        <v>1</v>
      </c>
      <c r="G328" s="78">
        <v>7.0999999999999994E-2</v>
      </c>
      <c r="H328" s="80">
        <v>6</v>
      </c>
      <c r="I328" s="78">
        <v>7.1999999999999995E-2</v>
      </c>
      <c r="J328" s="78">
        <v>7.4999999999999997E-2</v>
      </c>
      <c r="K328" s="80"/>
      <c r="L328" s="80"/>
    </row>
    <row r="329" spans="1:12" ht="33.75" x14ac:dyDescent="0.2">
      <c r="A329" s="76" t="s">
        <v>359</v>
      </c>
      <c r="B329" s="76" t="s">
        <v>698</v>
      </c>
      <c r="C329" s="77" t="s">
        <v>1441</v>
      </c>
      <c r="D329" s="78">
        <v>0.56899999999999995</v>
      </c>
      <c r="E329" s="79">
        <v>2.4</v>
      </c>
      <c r="F329" s="80">
        <v>1</v>
      </c>
      <c r="G329" s="78">
        <v>0.1</v>
      </c>
      <c r="H329" s="80">
        <v>5</v>
      </c>
      <c r="I329" s="78">
        <v>6.8000000000000005E-2</v>
      </c>
      <c r="J329" s="78">
        <v>6.9000000000000006E-2</v>
      </c>
      <c r="K329" s="80"/>
      <c r="L329" s="80"/>
    </row>
    <row r="330" spans="1:12" ht="22.5" x14ac:dyDescent="0.2">
      <c r="A330" s="76" t="s">
        <v>360</v>
      </c>
      <c r="B330" s="76" t="s">
        <v>138</v>
      </c>
      <c r="C330" s="77" t="s">
        <v>1442</v>
      </c>
      <c r="D330" s="78">
        <v>2.4649999999999999</v>
      </c>
      <c r="E330" s="79">
        <v>16.7</v>
      </c>
      <c r="F330" s="80">
        <v>5</v>
      </c>
      <c r="G330" s="78">
        <v>0.34899999999999998</v>
      </c>
      <c r="H330" s="80">
        <v>32</v>
      </c>
      <c r="I330" s="78">
        <v>8.7999999999999995E-2</v>
      </c>
      <c r="J330" s="78">
        <v>0.11799999999999999</v>
      </c>
      <c r="K330" s="80"/>
      <c r="L330" s="80"/>
    </row>
    <row r="331" spans="1:12" ht="22.5" x14ac:dyDescent="0.2">
      <c r="A331" s="76" t="s">
        <v>361</v>
      </c>
      <c r="B331" s="76" t="s">
        <v>138</v>
      </c>
      <c r="C331" s="77" t="s">
        <v>1443</v>
      </c>
      <c r="D331" s="78">
        <v>1.1539999999999999</v>
      </c>
      <c r="E331" s="79">
        <v>6.1</v>
      </c>
      <c r="F331" s="80">
        <v>1</v>
      </c>
      <c r="G331" s="78">
        <v>0.438</v>
      </c>
      <c r="H331" s="80">
        <v>14</v>
      </c>
      <c r="I331" s="78">
        <v>0.1</v>
      </c>
      <c r="J331" s="78">
        <v>0.123</v>
      </c>
      <c r="K331" s="80"/>
      <c r="L331" s="80"/>
    </row>
    <row r="332" spans="1:12" ht="22.5" x14ac:dyDescent="0.2">
      <c r="A332" s="76" t="s">
        <v>362</v>
      </c>
      <c r="B332" s="76" t="s">
        <v>138</v>
      </c>
      <c r="C332" s="77" t="s">
        <v>1444</v>
      </c>
      <c r="D332" s="78">
        <v>5.0090000000000003</v>
      </c>
      <c r="E332" s="79">
        <v>12.5</v>
      </c>
      <c r="F332" s="80">
        <v>3</v>
      </c>
      <c r="G332" s="78">
        <v>0.88400000000000001</v>
      </c>
      <c r="H332" s="80">
        <v>22</v>
      </c>
      <c r="I332" s="78">
        <v>0.19800000000000001</v>
      </c>
      <c r="J332" s="78">
        <v>0.26100000000000001</v>
      </c>
      <c r="K332" s="80"/>
      <c r="L332" s="80" t="s">
        <v>699</v>
      </c>
    </row>
    <row r="333" spans="1:12" ht="33.75" x14ac:dyDescent="0.2">
      <c r="A333" s="76" t="s">
        <v>363</v>
      </c>
      <c r="B333" s="76" t="s">
        <v>138</v>
      </c>
      <c r="C333" s="77" t="s">
        <v>1445</v>
      </c>
      <c r="D333" s="78">
        <v>3.7480000000000002</v>
      </c>
      <c r="E333" s="79">
        <v>15.4</v>
      </c>
      <c r="F333" s="80">
        <v>4</v>
      </c>
      <c r="G333" s="78">
        <v>0.64200000000000002</v>
      </c>
      <c r="H333" s="80">
        <v>31</v>
      </c>
      <c r="I333" s="78">
        <v>0.14699999999999999</v>
      </c>
      <c r="J333" s="78">
        <v>0.19600000000000001</v>
      </c>
      <c r="K333" s="80"/>
      <c r="L333" s="80" t="s">
        <v>699</v>
      </c>
    </row>
    <row r="334" spans="1:12" ht="33.75" x14ac:dyDescent="0.2">
      <c r="A334" s="76" t="s">
        <v>364</v>
      </c>
      <c r="B334" s="76" t="s">
        <v>138</v>
      </c>
      <c r="C334" s="77" t="s">
        <v>1446</v>
      </c>
      <c r="D334" s="78">
        <v>2.1110000000000002</v>
      </c>
      <c r="E334" s="79">
        <v>6.3</v>
      </c>
      <c r="F334" s="80">
        <v>1</v>
      </c>
      <c r="G334" s="78">
        <v>0.98</v>
      </c>
      <c r="H334" s="80">
        <v>16</v>
      </c>
      <c r="I334" s="78">
        <v>0.219</v>
      </c>
      <c r="J334" s="78">
        <v>0.27100000000000002</v>
      </c>
      <c r="K334" s="80"/>
      <c r="L334" s="80" t="s">
        <v>699</v>
      </c>
    </row>
    <row r="335" spans="1:12" ht="33.75" x14ac:dyDescent="0.2">
      <c r="A335" s="76" t="s">
        <v>365</v>
      </c>
      <c r="B335" s="76" t="s">
        <v>138</v>
      </c>
      <c r="C335" s="77" t="s">
        <v>1447</v>
      </c>
      <c r="D335" s="78">
        <v>1.4910000000000001</v>
      </c>
      <c r="E335" s="79">
        <v>4.4000000000000004</v>
      </c>
      <c r="F335" s="80"/>
      <c r="G335" s="78"/>
      <c r="H335" s="80">
        <v>10</v>
      </c>
      <c r="I335" s="78">
        <v>0.115</v>
      </c>
      <c r="J335" s="78">
        <v>0.13300000000000001</v>
      </c>
      <c r="K335" s="80"/>
      <c r="L335" s="80"/>
    </row>
    <row r="336" spans="1:12" ht="33.75" x14ac:dyDescent="0.2">
      <c r="A336" s="76" t="s">
        <v>366</v>
      </c>
      <c r="B336" s="76" t="s">
        <v>138</v>
      </c>
      <c r="C336" s="77" t="s">
        <v>1448</v>
      </c>
      <c r="D336" s="78">
        <v>1.381</v>
      </c>
      <c r="E336" s="79">
        <v>8.8000000000000007</v>
      </c>
      <c r="F336" s="80">
        <v>2</v>
      </c>
      <c r="G336" s="78">
        <v>0.34599999999999997</v>
      </c>
      <c r="H336" s="80">
        <v>19</v>
      </c>
      <c r="I336" s="78">
        <v>8.3000000000000004E-2</v>
      </c>
      <c r="J336" s="78">
        <v>0.107</v>
      </c>
      <c r="K336" s="80"/>
      <c r="L336" s="80"/>
    </row>
    <row r="337" spans="1:12" ht="22.5" x14ac:dyDescent="0.2">
      <c r="A337" s="76" t="s">
        <v>367</v>
      </c>
      <c r="B337" s="76" t="s">
        <v>138</v>
      </c>
      <c r="C337" s="77" t="s">
        <v>1449</v>
      </c>
      <c r="D337" s="78">
        <v>1.905</v>
      </c>
      <c r="E337" s="79">
        <v>23.6</v>
      </c>
      <c r="F337" s="80"/>
      <c r="G337" s="78"/>
      <c r="H337" s="80">
        <v>39</v>
      </c>
      <c r="I337" s="78">
        <v>5.5E-2</v>
      </c>
      <c r="J337" s="78">
        <v>7.5999999999999998E-2</v>
      </c>
      <c r="K337" s="80"/>
      <c r="L337" s="80"/>
    </row>
    <row r="338" spans="1:12" ht="45" x14ac:dyDescent="0.2">
      <c r="A338" s="76" t="s">
        <v>368</v>
      </c>
      <c r="B338" s="76" t="s">
        <v>138</v>
      </c>
      <c r="C338" s="77" t="s">
        <v>1450</v>
      </c>
      <c r="D338" s="78">
        <v>2.831</v>
      </c>
      <c r="E338" s="79">
        <v>18.5</v>
      </c>
      <c r="F338" s="80">
        <v>5</v>
      </c>
      <c r="G338" s="78">
        <v>0.375</v>
      </c>
      <c r="H338" s="80">
        <v>34</v>
      </c>
      <c r="I338" s="78">
        <v>8.5000000000000006E-2</v>
      </c>
      <c r="J338" s="78">
        <v>0.11600000000000001</v>
      </c>
      <c r="K338" s="80"/>
      <c r="L338" s="80"/>
    </row>
    <row r="339" spans="1:12" ht="45" x14ac:dyDescent="0.2">
      <c r="A339" s="76" t="s">
        <v>741</v>
      </c>
      <c r="B339" s="76" t="s">
        <v>138</v>
      </c>
      <c r="C339" s="77" t="s">
        <v>1451</v>
      </c>
      <c r="D339" s="78">
        <v>1.7410000000000001</v>
      </c>
      <c r="E339" s="79">
        <v>13.1</v>
      </c>
      <c r="F339" s="80">
        <v>3</v>
      </c>
      <c r="G339" s="78">
        <v>0.35199999999999998</v>
      </c>
      <c r="H339" s="80">
        <v>28</v>
      </c>
      <c r="I339" s="78">
        <v>7.5999999999999998E-2</v>
      </c>
      <c r="J339" s="78">
        <v>0.1</v>
      </c>
      <c r="K339" s="80"/>
      <c r="L339" s="80"/>
    </row>
    <row r="340" spans="1:12" ht="45" x14ac:dyDescent="0.2">
      <c r="A340" s="76" t="s">
        <v>742</v>
      </c>
      <c r="B340" s="76" t="s">
        <v>138</v>
      </c>
      <c r="C340" s="77" t="s">
        <v>1452</v>
      </c>
      <c r="D340" s="78">
        <v>1.2629999999999999</v>
      </c>
      <c r="E340" s="79">
        <v>5.6</v>
      </c>
      <c r="F340" s="80">
        <v>1</v>
      </c>
      <c r="G340" s="78">
        <v>0.25700000000000001</v>
      </c>
      <c r="H340" s="80">
        <v>13</v>
      </c>
      <c r="I340" s="78">
        <v>6.4000000000000001E-2</v>
      </c>
      <c r="J340" s="78">
        <v>7.6999999999999999E-2</v>
      </c>
      <c r="K340" s="80"/>
      <c r="L340" s="80"/>
    </row>
    <row r="341" spans="1:12" ht="45" x14ac:dyDescent="0.2">
      <c r="A341" s="76" t="s">
        <v>743</v>
      </c>
      <c r="B341" s="76" t="s">
        <v>138</v>
      </c>
      <c r="C341" s="77" t="s">
        <v>1453</v>
      </c>
      <c r="D341" s="78">
        <v>0.95499999999999996</v>
      </c>
      <c r="E341" s="79">
        <v>5.2</v>
      </c>
      <c r="F341" s="80">
        <v>1</v>
      </c>
      <c r="G341" s="78">
        <v>0.32</v>
      </c>
      <c r="H341" s="80">
        <v>11</v>
      </c>
      <c r="I341" s="78">
        <v>8.5999999999999993E-2</v>
      </c>
      <c r="J341" s="78">
        <v>0.10299999999999999</v>
      </c>
      <c r="K341" s="80"/>
      <c r="L341" s="80"/>
    </row>
    <row r="342" spans="1:12" ht="33.75" x14ac:dyDescent="0.2">
      <c r="A342" s="76" t="s">
        <v>744</v>
      </c>
      <c r="B342" s="76" t="s">
        <v>138</v>
      </c>
      <c r="C342" s="77" t="s">
        <v>1454</v>
      </c>
      <c r="D342" s="78">
        <v>0.53900000000000003</v>
      </c>
      <c r="E342" s="79">
        <v>2</v>
      </c>
      <c r="F342" s="80">
        <v>1</v>
      </c>
      <c r="G342" s="78">
        <v>0.184</v>
      </c>
      <c r="H342" s="80">
        <v>3</v>
      </c>
      <c r="I342" s="78">
        <v>0.129</v>
      </c>
      <c r="J342" s="78">
        <v>0.123</v>
      </c>
      <c r="K342" s="80"/>
      <c r="L342" s="80"/>
    </row>
    <row r="343" spans="1:12" ht="22.5" x14ac:dyDescent="0.2">
      <c r="A343" s="76" t="s">
        <v>745</v>
      </c>
      <c r="B343" s="76" t="s">
        <v>138</v>
      </c>
      <c r="C343" s="77" t="s">
        <v>1455</v>
      </c>
      <c r="D343" s="78">
        <v>0.42199999999999999</v>
      </c>
      <c r="E343" s="79">
        <v>1</v>
      </c>
      <c r="F343" s="80"/>
      <c r="G343" s="78"/>
      <c r="H343" s="80"/>
      <c r="I343" s="78"/>
      <c r="J343" s="78"/>
      <c r="K343" s="80"/>
      <c r="L343" s="80"/>
    </row>
    <row r="344" spans="1:12" ht="22.5" x14ac:dyDescent="0.2">
      <c r="A344" s="76" t="s">
        <v>746</v>
      </c>
      <c r="B344" s="76" t="s">
        <v>698</v>
      </c>
      <c r="C344" s="77" t="s">
        <v>1456</v>
      </c>
      <c r="D344" s="78">
        <v>2.4489999999999998</v>
      </c>
      <c r="E344" s="79">
        <v>4.5</v>
      </c>
      <c r="F344" s="80">
        <v>1</v>
      </c>
      <c r="G344" s="78">
        <v>0.29099999999999998</v>
      </c>
      <c r="H344" s="80">
        <v>9</v>
      </c>
      <c r="I344" s="78">
        <v>9.0999999999999998E-2</v>
      </c>
      <c r="J344" s="78">
        <v>0.107</v>
      </c>
      <c r="K344" s="80"/>
      <c r="L344" s="80"/>
    </row>
    <row r="345" spans="1:12" ht="33.75" x14ac:dyDescent="0.2">
      <c r="A345" s="76" t="s">
        <v>747</v>
      </c>
      <c r="B345" s="76" t="s">
        <v>698</v>
      </c>
      <c r="C345" s="77" t="s">
        <v>1457</v>
      </c>
      <c r="D345" s="78">
        <v>3.157</v>
      </c>
      <c r="E345" s="79">
        <v>10.5</v>
      </c>
      <c r="F345" s="80">
        <v>2</v>
      </c>
      <c r="G345" s="78">
        <v>0.28100000000000003</v>
      </c>
      <c r="H345" s="80">
        <v>23</v>
      </c>
      <c r="I345" s="78">
        <v>5.6000000000000001E-2</v>
      </c>
      <c r="J345" s="78">
        <v>7.3999999999999996E-2</v>
      </c>
      <c r="K345" s="80"/>
      <c r="L345" s="80"/>
    </row>
    <row r="346" spans="1:12" ht="33.75" x14ac:dyDescent="0.2">
      <c r="A346" s="76" t="s">
        <v>748</v>
      </c>
      <c r="B346" s="76" t="s">
        <v>698</v>
      </c>
      <c r="C346" s="77" t="s">
        <v>1458</v>
      </c>
      <c r="D346" s="78">
        <v>1.665</v>
      </c>
      <c r="E346" s="79">
        <v>2.4</v>
      </c>
      <c r="F346" s="80">
        <v>1</v>
      </c>
      <c r="G346" s="78">
        <v>0.46700000000000003</v>
      </c>
      <c r="H346" s="80">
        <v>5</v>
      </c>
      <c r="I346" s="78">
        <v>0.13100000000000001</v>
      </c>
      <c r="J346" s="78">
        <v>0.13100000000000001</v>
      </c>
      <c r="K346" s="80"/>
      <c r="L346" s="80"/>
    </row>
    <row r="347" spans="1:12" ht="22.5" x14ac:dyDescent="0.2">
      <c r="A347" s="76" t="s">
        <v>749</v>
      </c>
      <c r="B347" s="76" t="s">
        <v>698</v>
      </c>
      <c r="C347" s="77" t="s">
        <v>1459</v>
      </c>
      <c r="D347" s="78">
        <v>1.1830000000000001</v>
      </c>
      <c r="E347" s="79">
        <v>2.7</v>
      </c>
      <c r="F347" s="80">
        <v>1</v>
      </c>
      <c r="G347" s="78">
        <v>0.36599999999999999</v>
      </c>
      <c r="H347" s="80">
        <v>6</v>
      </c>
      <c r="I347" s="78">
        <v>0.09</v>
      </c>
      <c r="J347" s="78">
        <v>9.2999999999999999E-2</v>
      </c>
      <c r="K347" s="80"/>
      <c r="L347" s="80"/>
    </row>
    <row r="348" spans="1:12" ht="22.5" x14ac:dyDescent="0.2">
      <c r="A348" s="76" t="s">
        <v>750</v>
      </c>
      <c r="B348" s="76" t="s">
        <v>698</v>
      </c>
      <c r="C348" s="77" t="s">
        <v>1460</v>
      </c>
      <c r="D348" s="78">
        <v>6.7460000000000004</v>
      </c>
      <c r="E348" s="79">
        <v>11.4</v>
      </c>
      <c r="F348" s="80">
        <v>3</v>
      </c>
      <c r="G348" s="78">
        <v>0.48</v>
      </c>
      <c r="H348" s="80">
        <v>23</v>
      </c>
      <c r="I348" s="78">
        <v>0.11799999999999999</v>
      </c>
      <c r="J348" s="78">
        <v>0.155</v>
      </c>
      <c r="K348" s="80"/>
      <c r="L348" s="80"/>
    </row>
    <row r="349" spans="1:12" ht="22.5" x14ac:dyDescent="0.2">
      <c r="A349" s="76" t="s">
        <v>751</v>
      </c>
      <c r="B349" s="76" t="s">
        <v>698</v>
      </c>
      <c r="C349" s="77" t="s">
        <v>1461</v>
      </c>
      <c r="D349" s="78">
        <v>3.8540000000000001</v>
      </c>
      <c r="E349" s="79">
        <v>8</v>
      </c>
      <c r="F349" s="80">
        <v>2</v>
      </c>
      <c r="G349" s="78">
        <v>0.32700000000000001</v>
      </c>
      <c r="H349" s="80">
        <v>18</v>
      </c>
      <c r="I349" s="78">
        <v>8.5999999999999993E-2</v>
      </c>
      <c r="J349" s="78">
        <v>0.11</v>
      </c>
      <c r="K349" s="80"/>
      <c r="L349" s="80"/>
    </row>
    <row r="350" spans="1:12" ht="22.5" x14ac:dyDescent="0.2">
      <c r="A350" s="76" t="s">
        <v>830</v>
      </c>
      <c r="B350" s="76" t="s">
        <v>698</v>
      </c>
      <c r="C350" s="77" t="s">
        <v>1462</v>
      </c>
      <c r="D350" s="78">
        <v>2.274</v>
      </c>
      <c r="E350" s="79">
        <v>10.4</v>
      </c>
      <c r="F350" s="80">
        <v>2</v>
      </c>
      <c r="G350" s="78">
        <v>0.51</v>
      </c>
      <c r="H350" s="80">
        <v>22</v>
      </c>
      <c r="I350" s="78">
        <v>0.10199999999999999</v>
      </c>
      <c r="J350" s="78">
        <v>0.13400000000000001</v>
      </c>
      <c r="K350" s="80"/>
      <c r="L350" s="80"/>
    </row>
    <row r="351" spans="1:12" ht="33.75" x14ac:dyDescent="0.2">
      <c r="A351" s="76" t="s">
        <v>831</v>
      </c>
      <c r="B351" s="76" t="s">
        <v>698</v>
      </c>
      <c r="C351" s="77" t="s">
        <v>1463</v>
      </c>
      <c r="D351" s="78">
        <v>1.5609999999999999</v>
      </c>
      <c r="E351" s="79">
        <v>5.4</v>
      </c>
      <c r="F351" s="80">
        <v>1</v>
      </c>
      <c r="G351" s="78">
        <v>0.63</v>
      </c>
      <c r="H351" s="80">
        <v>11</v>
      </c>
      <c r="I351" s="78">
        <v>0.124</v>
      </c>
      <c r="J351" s="78">
        <v>0.15</v>
      </c>
      <c r="K351" s="80"/>
      <c r="L351" s="80"/>
    </row>
    <row r="352" spans="1:12" ht="67.5" x14ac:dyDescent="0.2">
      <c r="A352" s="76" t="s">
        <v>832</v>
      </c>
      <c r="B352" s="76" t="s">
        <v>698</v>
      </c>
      <c r="C352" s="77" t="s">
        <v>1464</v>
      </c>
      <c r="D352" s="78">
        <v>1.24</v>
      </c>
      <c r="E352" s="79">
        <v>5</v>
      </c>
      <c r="F352" s="80">
        <v>1</v>
      </c>
      <c r="G352" s="78">
        <v>0.379</v>
      </c>
      <c r="H352" s="80">
        <v>13</v>
      </c>
      <c r="I352" s="78">
        <v>0.11600000000000001</v>
      </c>
      <c r="J352" s="78">
        <v>0.13700000000000001</v>
      </c>
      <c r="K352" s="80"/>
      <c r="L352" s="80"/>
    </row>
    <row r="353" spans="1:12" ht="22.5" x14ac:dyDescent="0.2">
      <c r="A353" s="76" t="s">
        <v>833</v>
      </c>
      <c r="B353" s="76" t="s">
        <v>698</v>
      </c>
      <c r="C353" s="77" t="s">
        <v>1465</v>
      </c>
      <c r="D353" s="78">
        <v>2.6040000000000001</v>
      </c>
      <c r="E353" s="79">
        <v>7.4</v>
      </c>
      <c r="F353" s="80">
        <v>1</v>
      </c>
      <c r="G353" s="78">
        <v>0.59499999999999997</v>
      </c>
      <c r="H353" s="80">
        <v>18</v>
      </c>
      <c r="I353" s="78">
        <v>0.114</v>
      </c>
      <c r="J353" s="78"/>
      <c r="K353" s="80" t="s">
        <v>699</v>
      </c>
      <c r="L353" s="80"/>
    </row>
    <row r="354" spans="1:12" ht="22.5" x14ac:dyDescent="0.2">
      <c r="A354" s="76" t="s">
        <v>834</v>
      </c>
      <c r="B354" s="76" t="s">
        <v>698</v>
      </c>
      <c r="C354" s="77" t="s">
        <v>1466</v>
      </c>
      <c r="D354" s="78">
        <v>1.5920000000000001</v>
      </c>
      <c r="E354" s="79">
        <v>2.9</v>
      </c>
      <c r="F354" s="80">
        <v>1</v>
      </c>
      <c r="G354" s="78">
        <v>0.28699999999999998</v>
      </c>
      <c r="H354" s="80">
        <v>6</v>
      </c>
      <c r="I354" s="78">
        <v>0.13200000000000001</v>
      </c>
      <c r="J354" s="78"/>
      <c r="K354" s="80" t="s">
        <v>699</v>
      </c>
      <c r="L354" s="80"/>
    </row>
    <row r="355" spans="1:12" ht="22.5" x14ac:dyDescent="0.2">
      <c r="A355" s="76" t="s">
        <v>835</v>
      </c>
      <c r="B355" s="76" t="s">
        <v>698</v>
      </c>
      <c r="C355" s="77" t="s">
        <v>1467</v>
      </c>
      <c r="D355" s="78">
        <v>1.411</v>
      </c>
      <c r="E355" s="79">
        <v>4.5999999999999996</v>
      </c>
      <c r="F355" s="80">
        <v>1</v>
      </c>
      <c r="G355" s="78">
        <v>0.32300000000000001</v>
      </c>
      <c r="H355" s="80">
        <v>11</v>
      </c>
      <c r="I355" s="78">
        <v>9.7000000000000003E-2</v>
      </c>
      <c r="J355" s="78"/>
      <c r="K355" s="80" t="s">
        <v>699</v>
      </c>
      <c r="L355" s="80"/>
    </row>
    <row r="356" spans="1:12" ht="22.5" x14ac:dyDescent="0.2">
      <c r="A356" s="76" t="s">
        <v>836</v>
      </c>
      <c r="B356" s="76" t="s">
        <v>698</v>
      </c>
      <c r="C356" s="77" t="s">
        <v>1468</v>
      </c>
      <c r="D356" s="78">
        <v>1.119</v>
      </c>
      <c r="E356" s="79">
        <v>2.7</v>
      </c>
      <c r="F356" s="80">
        <v>1</v>
      </c>
      <c r="G356" s="78">
        <v>0.22</v>
      </c>
      <c r="H356" s="80">
        <v>6</v>
      </c>
      <c r="I356" s="78">
        <v>9.8000000000000004E-2</v>
      </c>
      <c r="J356" s="78"/>
      <c r="K356" s="80" t="s">
        <v>699</v>
      </c>
      <c r="L356" s="80"/>
    </row>
    <row r="357" spans="1:12" x14ac:dyDescent="0.2">
      <c r="A357" s="76" t="s">
        <v>1469</v>
      </c>
      <c r="B357" s="76" t="s">
        <v>698</v>
      </c>
      <c r="C357" s="77" t="s">
        <v>1470</v>
      </c>
      <c r="D357" s="78">
        <v>1.048</v>
      </c>
      <c r="E357" s="79">
        <v>3.2</v>
      </c>
      <c r="F357" s="80">
        <v>1</v>
      </c>
      <c r="G357" s="78">
        <v>0.29199999999999998</v>
      </c>
      <c r="H357" s="80">
        <v>8</v>
      </c>
      <c r="I357" s="78">
        <v>0.12</v>
      </c>
      <c r="J357" s="78"/>
      <c r="K357" s="80" t="s">
        <v>699</v>
      </c>
      <c r="L357" s="80"/>
    </row>
    <row r="358" spans="1:12" ht="56.25" x14ac:dyDescent="0.2">
      <c r="A358" s="76" t="s">
        <v>837</v>
      </c>
      <c r="B358" s="76" t="s">
        <v>698</v>
      </c>
      <c r="C358" s="77" t="s">
        <v>1471</v>
      </c>
      <c r="D358" s="78">
        <v>2.1930000000000001</v>
      </c>
      <c r="E358" s="79">
        <v>12.6</v>
      </c>
      <c r="F358" s="80">
        <v>3</v>
      </c>
      <c r="G358" s="78">
        <v>0.40400000000000003</v>
      </c>
      <c r="H358" s="80">
        <v>27</v>
      </c>
      <c r="I358" s="78">
        <v>0.09</v>
      </c>
      <c r="J358" s="78">
        <v>0.11899999999999999</v>
      </c>
      <c r="K358" s="80"/>
      <c r="L358" s="80"/>
    </row>
    <row r="359" spans="1:12" ht="45" x14ac:dyDescent="0.2">
      <c r="A359" s="76" t="s">
        <v>838</v>
      </c>
      <c r="B359" s="76" t="s">
        <v>698</v>
      </c>
      <c r="C359" s="77" t="s">
        <v>1472</v>
      </c>
      <c r="D359" s="78">
        <v>0.83199999999999996</v>
      </c>
      <c r="E359" s="79">
        <v>3</v>
      </c>
      <c r="F359" s="80">
        <v>1</v>
      </c>
      <c r="G359" s="78">
        <v>0.22</v>
      </c>
      <c r="H359" s="80">
        <v>7</v>
      </c>
      <c r="I359" s="78">
        <v>0.14699999999999999</v>
      </c>
      <c r="J359" s="78">
        <v>0.157</v>
      </c>
      <c r="K359" s="80"/>
      <c r="L359" s="80"/>
    </row>
    <row r="360" spans="1:12" ht="45" x14ac:dyDescent="0.2">
      <c r="A360" s="76" t="s">
        <v>839</v>
      </c>
      <c r="B360" s="76" t="s">
        <v>141</v>
      </c>
      <c r="C360" s="77" t="s">
        <v>1473</v>
      </c>
      <c r="D360" s="78">
        <v>1.5669999999999999</v>
      </c>
      <c r="E360" s="79">
        <v>11</v>
      </c>
      <c r="F360" s="80">
        <v>3</v>
      </c>
      <c r="G360" s="78">
        <v>0.38500000000000001</v>
      </c>
      <c r="H360" s="80">
        <v>23</v>
      </c>
      <c r="I360" s="78">
        <v>9.7000000000000003E-2</v>
      </c>
      <c r="J360" s="78">
        <v>0.128</v>
      </c>
      <c r="K360" s="80"/>
      <c r="L360" s="80"/>
    </row>
    <row r="361" spans="1:12" ht="22.5" x14ac:dyDescent="0.2">
      <c r="A361" s="76" t="s">
        <v>668</v>
      </c>
      <c r="B361" s="76" t="s">
        <v>141</v>
      </c>
      <c r="C361" s="77" t="s">
        <v>1474</v>
      </c>
      <c r="D361" s="78">
        <v>0.80600000000000005</v>
      </c>
      <c r="E361" s="79">
        <v>7.1</v>
      </c>
      <c r="F361" s="80">
        <v>1</v>
      </c>
      <c r="G361" s="78">
        <v>0.50700000000000001</v>
      </c>
      <c r="H361" s="80">
        <v>15</v>
      </c>
      <c r="I361" s="78">
        <v>7.9000000000000001E-2</v>
      </c>
      <c r="J361" s="78">
        <v>9.8000000000000004E-2</v>
      </c>
      <c r="K361" s="80"/>
      <c r="L361" s="80"/>
    </row>
    <row r="362" spans="1:12" ht="22.5" x14ac:dyDescent="0.2">
      <c r="A362" s="76" t="s">
        <v>669</v>
      </c>
      <c r="B362" s="76" t="s">
        <v>141</v>
      </c>
      <c r="C362" s="77" t="s">
        <v>1475</v>
      </c>
      <c r="D362" s="78">
        <v>2.976</v>
      </c>
      <c r="E362" s="79">
        <v>27.7</v>
      </c>
      <c r="F362" s="80">
        <v>8</v>
      </c>
      <c r="G362" s="78">
        <v>0.318</v>
      </c>
      <c r="H362" s="80">
        <v>46</v>
      </c>
      <c r="I362" s="78">
        <v>7.2999999999999995E-2</v>
      </c>
      <c r="J362" s="78">
        <v>9.9000000000000005E-2</v>
      </c>
      <c r="K362" s="80"/>
      <c r="L362" s="80"/>
    </row>
    <row r="363" spans="1:12" ht="22.5" x14ac:dyDescent="0.2">
      <c r="A363" s="76" t="s">
        <v>670</v>
      </c>
      <c r="B363" s="76" t="s">
        <v>141</v>
      </c>
      <c r="C363" s="77" t="s">
        <v>1476</v>
      </c>
      <c r="D363" s="78">
        <v>2.2869999999999999</v>
      </c>
      <c r="E363" s="79">
        <v>22.4</v>
      </c>
      <c r="F363" s="80">
        <v>6</v>
      </c>
      <c r="G363" s="78">
        <v>0.31900000000000001</v>
      </c>
      <c r="H363" s="80">
        <v>40</v>
      </c>
      <c r="I363" s="78">
        <v>7.0000000000000007E-2</v>
      </c>
      <c r="J363" s="78">
        <v>9.5000000000000001E-2</v>
      </c>
      <c r="K363" s="80"/>
      <c r="L363" s="80"/>
    </row>
    <row r="364" spans="1:12" ht="33.75" x14ac:dyDescent="0.2">
      <c r="A364" s="76" t="s">
        <v>885</v>
      </c>
      <c r="B364" s="76" t="s">
        <v>141</v>
      </c>
      <c r="C364" s="77" t="s">
        <v>1477</v>
      </c>
      <c r="D364" s="78">
        <v>1.6619999999999999</v>
      </c>
      <c r="E364" s="79">
        <v>13.8</v>
      </c>
      <c r="F364" s="80">
        <v>4</v>
      </c>
      <c r="G364" s="78">
        <v>0.32600000000000001</v>
      </c>
      <c r="H364" s="80">
        <v>27</v>
      </c>
      <c r="I364" s="78">
        <v>8.3000000000000004E-2</v>
      </c>
      <c r="J364" s="78">
        <v>0.111</v>
      </c>
      <c r="K364" s="80"/>
      <c r="L364" s="80"/>
    </row>
    <row r="365" spans="1:12" ht="33.75" x14ac:dyDescent="0.2">
      <c r="A365" s="76" t="s">
        <v>886</v>
      </c>
      <c r="B365" s="76" t="s">
        <v>141</v>
      </c>
      <c r="C365" s="77" t="s">
        <v>1478</v>
      </c>
      <c r="D365" s="78">
        <v>1.3260000000000001</v>
      </c>
      <c r="E365" s="79">
        <v>12.4</v>
      </c>
      <c r="F365" s="80">
        <v>3</v>
      </c>
      <c r="G365" s="78">
        <v>0.32600000000000001</v>
      </c>
      <c r="H365" s="80">
        <v>25</v>
      </c>
      <c r="I365" s="78">
        <v>7.3999999999999996E-2</v>
      </c>
      <c r="J365" s="78">
        <v>9.7000000000000003E-2</v>
      </c>
      <c r="K365" s="80"/>
      <c r="L365" s="80"/>
    </row>
    <row r="366" spans="1:12" ht="22.5" x14ac:dyDescent="0.2">
      <c r="A366" s="76" t="s">
        <v>887</v>
      </c>
      <c r="B366" s="76" t="s">
        <v>141</v>
      </c>
      <c r="C366" s="77" t="s">
        <v>1479</v>
      </c>
      <c r="D366" s="78">
        <v>0.91100000000000003</v>
      </c>
      <c r="E366" s="79">
        <v>9.3000000000000007</v>
      </c>
      <c r="F366" s="80">
        <v>2</v>
      </c>
      <c r="G366" s="78">
        <v>0.29799999999999999</v>
      </c>
      <c r="H366" s="80">
        <v>19</v>
      </c>
      <c r="I366" s="78">
        <v>6.8000000000000005E-2</v>
      </c>
      <c r="J366" s="78">
        <v>8.6999999999999994E-2</v>
      </c>
      <c r="K366" s="80"/>
      <c r="L366" s="80"/>
    </row>
    <row r="367" spans="1:12" ht="22.5" x14ac:dyDescent="0.2">
      <c r="A367" s="76" t="s">
        <v>888</v>
      </c>
      <c r="B367" s="76" t="s">
        <v>141</v>
      </c>
      <c r="C367" s="77" t="s">
        <v>1480</v>
      </c>
      <c r="D367" s="78">
        <v>1.0169999999999999</v>
      </c>
      <c r="E367" s="79">
        <v>9.6</v>
      </c>
      <c r="F367" s="80">
        <v>2</v>
      </c>
      <c r="G367" s="78">
        <v>0.32800000000000001</v>
      </c>
      <c r="H367" s="80">
        <v>20</v>
      </c>
      <c r="I367" s="78">
        <v>7.1999999999999995E-2</v>
      </c>
      <c r="J367" s="78">
        <v>9.2999999999999999E-2</v>
      </c>
      <c r="K367" s="80"/>
      <c r="L367" s="80"/>
    </row>
    <row r="368" spans="1:12" ht="22.5" x14ac:dyDescent="0.2">
      <c r="A368" s="76" t="s">
        <v>889</v>
      </c>
      <c r="B368" s="76" t="s">
        <v>141</v>
      </c>
      <c r="C368" s="77" t="s">
        <v>1481</v>
      </c>
      <c r="D368" s="78">
        <v>0.58799999999999997</v>
      </c>
      <c r="E368" s="79">
        <v>5.6</v>
      </c>
      <c r="F368" s="80">
        <v>1</v>
      </c>
      <c r="G368" s="78">
        <v>0.35499999999999998</v>
      </c>
      <c r="H368" s="80">
        <v>13</v>
      </c>
      <c r="I368" s="78">
        <v>7.0000000000000007E-2</v>
      </c>
      <c r="J368" s="78">
        <v>8.5000000000000006E-2</v>
      </c>
      <c r="K368" s="80"/>
      <c r="L368" s="80"/>
    </row>
    <row r="369" spans="1:12" x14ac:dyDescent="0.2">
      <c r="A369" s="76" t="s">
        <v>890</v>
      </c>
      <c r="B369" s="76" t="s">
        <v>141</v>
      </c>
      <c r="C369" s="77" t="s">
        <v>1482</v>
      </c>
      <c r="D369" s="78">
        <v>1.1000000000000001</v>
      </c>
      <c r="E369" s="79">
        <v>11.6</v>
      </c>
      <c r="F369" s="80">
        <v>3</v>
      </c>
      <c r="G369" s="78">
        <v>0.27300000000000002</v>
      </c>
      <c r="H369" s="80">
        <v>25</v>
      </c>
      <c r="I369" s="78">
        <v>6.6000000000000003E-2</v>
      </c>
      <c r="J369" s="78">
        <v>8.5999999999999993E-2</v>
      </c>
      <c r="K369" s="80"/>
      <c r="L369" s="80"/>
    </row>
    <row r="370" spans="1:12" ht="22.5" x14ac:dyDescent="0.2">
      <c r="A370" s="76" t="s">
        <v>891</v>
      </c>
      <c r="B370" s="76" t="s">
        <v>141</v>
      </c>
      <c r="C370" s="77" t="s">
        <v>1483</v>
      </c>
      <c r="D370" s="78">
        <v>2.081</v>
      </c>
      <c r="E370" s="79">
        <v>16.399999999999999</v>
      </c>
      <c r="F370" s="80">
        <v>4</v>
      </c>
      <c r="G370" s="78">
        <v>0.40600000000000003</v>
      </c>
      <c r="H370" s="80">
        <v>32</v>
      </c>
      <c r="I370" s="78">
        <v>8.5999999999999993E-2</v>
      </c>
      <c r="J370" s="78">
        <v>0.11700000000000001</v>
      </c>
      <c r="K370" s="80"/>
      <c r="L370" s="80"/>
    </row>
    <row r="371" spans="1:12" x14ac:dyDescent="0.2">
      <c r="A371" s="76" t="s">
        <v>892</v>
      </c>
      <c r="B371" s="76" t="s">
        <v>141</v>
      </c>
      <c r="C371" s="77" t="s">
        <v>1484</v>
      </c>
      <c r="D371" s="78">
        <v>0.57799999999999996</v>
      </c>
      <c r="E371" s="79">
        <v>3.4</v>
      </c>
      <c r="F371" s="80">
        <v>1</v>
      </c>
      <c r="G371" s="78">
        <v>0.311</v>
      </c>
      <c r="H371" s="80">
        <v>9</v>
      </c>
      <c r="I371" s="78">
        <v>0.09</v>
      </c>
      <c r="J371" s="78">
        <v>9.9000000000000005E-2</v>
      </c>
      <c r="K371" s="80"/>
      <c r="L371" s="80"/>
    </row>
    <row r="372" spans="1:12" x14ac:dyDescent="0.2">
      <c r="A372" s="76" t="s">
        <v>893</v>
      </c>
      <c r="B372" s="76" t="s">
        <v>141</v>
      </c>
      <c r="C372" s="77" t="s">
        <v>1485</v>
      </c>
      <c r="D372" s="78">
        <v>0.78300000000000003</v>
      </c>
      <c r="E372" s="79">
        <v>8.8000000000000007</v>
      </c>
      <c r="F372" s="80">
        <v>2</v>
      </c>
      <c r="G372" s="78">
        <v>0.255</v>
      </c>
      <c r="H372" s="80">
        <v>18</v>
      </c>
      <c r="I372" s="78">
        <v>6.0999999999999999E-2</v>
      </c>
      <c r="J372" s="78">
        <v>7.8E-2</v>
      </c>
      <c r="K372" s="80"/>
      <c r="L372" s="80"/>
    </row>
    <row r="373" spans="1:12" ht="22.5" x14ac:dyDescent="0.2">
      <c r="A373" s="76" t="s">
        <v>894</v>
      </c>
      <c r="B373" s="76" t="s">
        <v>141</v>
      </c>
      <c r="C373" s="77" t="s">
        <v>1486</v>
      </c>
      <c r="D373" s="78">
        <v>0.70299999999999996</v>
      </c>
      <c r="E373" s="79">
        <v>6.1</v>
      </c>
      <c r="F373" s="80">
        <v>1</v>
      </c>
      <c r="G373" s="78">
        <v>0.46500000000000002</v>
      </c>
      <c r="H373" s="80">
        <v>14</v>
      </c>
      <c r="I373" s="78">
        <v>7.9000000000000001E-2</v>
      </c>
      <c r="J373" s="78">
        <v>9.7000000000000003E-2</v>
      </c>
      <c r="K373" s="80"/>
      <c r="L373" s="80"/>
    </row>
    <row r="374" spans="1:12" ht="22.5" x14ac:dyDescent="0.2">
      <c r="A374" s="76" t="s">
        <v>895</v>
      </c>
      <c r="B374" s="76" t="s">
        <v>141</v>
      </c>
      <c r="C374" s="77" t="s">
        <v>1487</v>
      </c>
      <c r="D374" s="78">
        <v>0.46500000000000002</v>
      </c>
      <c r="E374" s="79">
        <v>4.4000000000000004</v>
      </c>
      <c r="F374" s="80">
        <v>1</v>
      </c>
      <c r="G374" s="78">
        <v>0.24099999999999999</v>
      </c>
      <c r="H374" s="80">
        <v>10</v>
      </c>
      <c r="I374" s="78">
        <v>7.2999999999999995E-2</v>
      </c>
      <c r="J374" s="78">
        <v>8.5000000000000006E-2</v>
      </c>
      <c r="K374" s="80"/>
      <c r="L374" s="80"/>
    </row>
    <row r="375" spans="1:12" x14ac:dyDescent="0.2">
      <c r="A375" s="76" t="s">
        <v>1488</v>
      </c>
      <c r="B375" s="76" t="s">
        <v>141</v>
      </c>
      <c r="C375" s="77" t="s">
        <v>1489</v>
      </c>
      <c r="D375" s="78">
        <v>0.61699999999999999</v>
      </c>
      <c r="E375" s="79">
        <v>2.7</v>
      </c>
      <c r="F375" s="80">
        <v>1</v>
      </c>
      <c r="G375" s="78">
        <v>0.183</v>
      </c>
      <c r="H375" s="80">
        <v>7</v>
      </c>
      <c r="I375" s="78">
        <v>9.4E-2</v>
      </c>
      <c r="J375" s="78">
        <v>9.8000000000000004E-2</v>
      </c>
      <c r="K375" s="80"/>
      <c r="L375" s="80"/>
    </row>
    <row r="376" spans="1:12" x14ac:dyDescent="0.2">
      <c r="A376" s="76" t="s">
        <v>896</v>
      </c>
      <c r="B376" s="76" t="s">
        <v>141</v>
      </c>
      <c r="C376" s="77" t="s">
        <v>1490</v>
      </c>
      <c r="D376" s="78">
        <v>1.278</v>
      </c>
      <c r="E376" s="79">
        <v>9.9</v>
      </c>
      <c r="F376" s="80">
        <v>2</v>
      </c>
      <c r="G376" s="78">
        <v>0.39200000000000002</v>
      </c>
      <c r="H376" s="80">
        <v>23</v>
      </c>
      <c r="I376" s="78">
        <v>8.3000000000000004E-2</v>
      </c>
      <c r="J376" s="78">
        <v>0.108</v>
      </c>
      <c r="K376" s="80"/>
      <c r="L376" s="80"/>
    </row>
    <row r="377" spans="1:12" ht="33.75" x14ac:dyDescent="0.2">
      <c r="A377" s="76" t="s">
        <v>897</v>
      </c>
      <c r="B377" s="76" t="s">
        <v>141</v>
      </c>
      <c r="C377" s="77" t="s">
        <v>1491</v>
      </c>
      <c r="D377" s="78">
        <v>1.3859999999999999</v>
      </c>
      <c r="E377" s="79">
        <v>11.7</v>
      </c>
      <c r="F377" s="80">
        <v>3</v>
      </c>
      <c r="G377" s="78">
        <v>0.33800000000000002</v>
      </c>
      <c r="H377" s="80">
        <v>24</v>
      </c>
      <c r="I377" s="78">
        <v>8.1000000000000003E-2</v>
      </c>
      <c r="J377" s="78">
        <v>0.107</v>
      </c>
      <c r="K377" s="80"/>
      <c r="L377" s="80"/>
    </row>
    <row r="378" spans="1:12" ht="22.5" x14ac:dyDescent="0.2">
      <c r="A378" s="76" t="s">
        <v>898</v>
      </c>
      <c r="B378" s="76" t="s">
        <v>141</v>
      </c>
      <c r="C378" s="77" t="s">
        <v>1492</v>
      </c>
      <c r="D378" s="78">
        <v>0.78</v>
      </c>
      <c r="E378" s="79">
        <v>7</v>
      </c>
      <c r="F378" s="80">
        <v>1</v>
      </c>
      <c r="G378" s="78">
        <v>0.46700000000000003</v>
      </c>
      <c r="H378" s="80">
        <v>15</v>
      </c>
      <c r="I378" s="78">
        <v>7.4999999999999997E-2</v>
      </c>
      <c r="J378" s="78">
        <v>9.4E-2</v>
      </c>
      <c r="K378" s="80"/>
      <c r="L378" s="80"/>
    </row>
    <row r="379" spans="1:12" x14ac:dyDescent="0.2">
      <c r="A379" s="76" t="s">
        <v>899</v>
      </c>
      <c r="B379" s="76" t="s">
        <v>141</v>
      </c>
      <c r="C379" s="77" t="s">
        <v>1493</v>
      </c>
      <c r="D379" s="78">
        <v>0.83599999999999997</v>
      </c>
      <c r="E379" s="79">
        <v>7.1</v>
      </c>
      <c r="F379" s="80">
        <v>1</v>
      </c>
      <c r="G379" s="78">
        <v>0.40100000000000002</v>
      </c>
      <c r="H379" s="80">
        <v>17</v>
      </c>
      <c r="I379" s="78">
        <v>7.9000000000000001E-2</v>
      </c>
      <c r="J379" s="78">
        <v>9.9000000000000005E-2</v>
      </c>
      <c r="K379" s="80"/>
      <c r="L379" s="80"/>
    </row>
    <row r="380" spans="1:12" ht="33.75" x14ac:dyDescent="0.2">
      <c r="A380" s="76" t="s">
        <v>900</v>
      </c>
      <c r="B380" s="76" t="s">
        <v>141</v>
      </c>
      <c r="C380" s="77" t="s">
        <v>1494</v>
      </c>
      <c r="D380" s="78">
        <v>0.53400000000000003</v>
      </c>
      <c r="E380" s="79">
        <v>4.5</v>
      </c>
      <c r="F380" s="80">
        <v>1</v>
      </c>
      <c r="G380" s="78">
        <v>0.27800000000000002</v>
      </c>
      <c r="H380" s="80">
        <v>10</v>
      </c>
      <c r="I380" s="78">
        <v>7.0999999999999994E-2</v>
      </c>
      <c r="J380" s="78">
        <v>8.3000000000000004E-2</v>
      </c>
      <c r="K380" s="80"/>
      <c r="L380" s="80"/>
    </row>
    <row r="381" spans="1:12" ht="22.5" x14ac:dyDescent="0.2">
      <c r="A381" s="76" t="s">
        <v>901</v>
      </c>
      <c r="B381" s="76" t="s">
        <v>141</v>
      </c>
      <c r="C381" s="77" t="s">
        <v>1495</v>
      </c>
      <c r="D381" s="78">
        <v>0.56699999999999995</v>
      </c>
      <c r="E381" s="79">
        <v>4.9000000000000004</v>
      </c>
      <c r="F381" s="80">
        <v>1</v>
      </c>
      <c r="G381" s="78">
        <v>0.32</v>
      </c>
      <c r="H381" s="80">
        <v>12</v>
      </c>
      <c r="I381" s="78">
        <v>0.08</v>
      </c>
      <c r="J381" s="78">
        <v>9.5000000000000001E-2</v>
      </c>
      <c r="K381" s="80"/>
      <c r="L381" s="80"/>
    </row>
    <row r="382" spans="1:12" x14ac:dyDescent="0.2">
      <c r="A382" s="76" t="s">
        <v>902</v>
      </c>
      <c r="B382" s="76" t="s">
        <v>141</v>
      </c>
      <c r="C382" s="77" t="s">
        <v>1496</v>
      </c>
      <c r="D382" s="78">
        <v>0.434</v>
      </c>
      <c r="E382" s="79">
        <v>3.4</v>
      </c>
      <c r="F382" s="80">
        <v>1</v>
      </c>
      <c r="G382" s="78">
        <v>0.184</v>
      </c>
      <c r="H382" s="80">
        <v>8</v>
      </c>
      <c r="I382" s="78">
        <v>8.2000000000000003E-2</v>
      </c>
      <c r="J382" s="78">
        <v>0.09</v>
      </c>
      <c r="K382" s="80"/>
      <c r="L382" s="80"/>
    </row>
    <row r="383" spans="1:12" ht="22.5" x14ac:dyDescent="0.2">
      <c r="A383" s="76" t="s">
        <v>903</v>
      </c>
      <c r="B383" s="76" t="s">
        <v>141</v>
      </c>
      <c r="C383" s="77" t="s">
        <v>1497</v>
      </c>
      <c r="D383" s="78">
        <v>1.8680000000000001</v>
      </c>
      <c r="E383" s="79">
        <v>12.8</v>
      </c>
      <c r="F383" s="80">
        <v>3</v>
      </c>
      <c r="G383" s="78">
        <v>0.438</v>
      </c>
      <c r="H383" s="80">
        <v>27</v>
      </c>
      <c r="I383" s="78">
        <v>9.5000000000000001E-2</v>
      </c>
      <c r="J383" s="78">
        <v>0.127</v>
      </c>
      <c r="K383" s="80"/>
      <c r="L383" s="80"/>
    </row>
    <row r="384" spans="1:12" ht="22.5" x14ac:dyDescent="0.2">
      <c r="A384" s="76" t="s">
        <v>671</v>
      </c>
      <c r="B384" s="76" t="s">
        <v>141</v>
      </c>
      <c r="C384" s="77" t="s">
        <v>1498</v>
      </c>
      <c r="D384" s="78">
        <v>0.94599999999999995</v>
      </c>
      <c r="E384" s="79">
        <v>4.2</v>
      </c>
      <c r="F384" s="80">
        <v>1</v>
      </c>
      <c r="G384" s="78">
        <v>0.433</v>
      </c>
      <c r="H384" s="80">
        <v>10</v>
      </c>
      <c r="I384" s="78">
        <v>0.14399999999999999</v>
      </c>
      <c r="J384" s="78">
        <v>0.16700000000000001</v>
      </c>
      <c r="K384" s="80"/>
      <c r="L384" s="80"/>
    </row>
    <row r="385" spans="1:13" ht="22.5" x14ac:dyDescent="0.2">
      <c r="A385" s="76" t="s">
        <v>672</v>
      </c>
      <c r="B385" s="76" t="s">
        <v>141</v>
      </c>
      <c r="C385" s="77" t="s">
        <v>1499</v>
      </c>
      <c r="D385" s="78">
        <v>0.79600000000000004</v>
      </c>
      <c r="E385" s="79">
        <v>6.1</v>
      </c>
      <c r="F385" s="80">
        <v>1</v>
      </c>
      <c r="G385" s="78">
        <v>0.442</v>
      </c>
      <c r="H385" s="80">
        <v>15</v>
      </c>
      <c r="I385" s="78">
        <v>8.5999999999999993E-2</v>
      </c>
      <c r="J385" s="78">
        <v>0.106</v>
      </c>
      <c r="K385" s="80"/>
      <c r="L385" s="80"/>
    </row>
    <row r="386" spans="1:13" ht="22.5" x14ac:dyDescent="0.2">
      <c r="A386" s="76" t="s">
        <v>195</v>
      </c>
      <c r="B386" s="76" t="s">
        <v>141</v>
      </c>
      <c r="C386" s="77" t="s">
        <v>1500</v>
      </c>
      <c r="D386" s="78">
        <v>1.458</v>
      </c>
      <c r="E386" s="79">
        <v>15.2</v>
      </c>
      <c r="F386" s="80"/>
      <c r="G386" s="78"/>
      <c r="H386" s="80">
        <v>29</v>
      </c>
      <c r="I386" s="78">
        <v>6.7000000000000004E-2</v>
      </c>
      <c r="J386" s="78">
        <v>8.8999999999999996E-2</v>
      </c>
      <c r="K386" s="80"/>
      <c r="L386" s="80"/>
    </row>
    <row r="387" spans="1:13" ht="22.5" x14ac:dyDescent="0.2">
      <c r="A387" s="76" t="s">
        <v>687</v>
      </c>
      <c r="B387" s="76" t="s">
        <v>698</v>
      </c>
      <c r="C387" s="77" t="s">
        <v>1501</v>
      </c>
      <c r="D387" s="78">
        <v>2.6760000000000002</v>
      </c>
      <c r="E387" s="79">
        <v>2.8</v>
      </c>
      <c r="F387" s="80">
        <v>1</v>
      </c>
      <c r="G387" s="78">
        <v>0.27700000000000002</v>
      </c>
      <c r="H387" s="80">
        <v>5</v>
      </c>
      <c r="I387" s="78">
        <v>0.13700000000000001</v>
      </c>
      <c r="J387" s="78">
        <v>0.14399999999999999</v>
      </c>
      <c r="K387" s="80"/>
      <c r="L387" s="80"/>
    </row>
    <row r="388" spans="1:13" ht="22.5" x14ac:dyDescent="0.2">
      <c r="A388" s="76" t="s">
        <v>688</v>
      </c>
      <c r="B388" s="76" t="s">
        <v>698</v>
      </c>
      <c r="C388" s="77" t="s">
        <v>1502</v>
      </c>
      <c r="D388" s="78">
        <v>1.498</v>
      </c>
      <c r="E388" s="79">
        <v>3.5</v>
      </c>
      <c r="F388" s="80">
        <v>1</v>
      </c>
      <c r="G388" s="78">
        <v>0.36399999999999999</v>
      </c>
      <c r="H388" s="80">
        <v>9</v>
      </c>
      <c r="I388" s="78">
        <v>5.8999999999999997E-2</v>
      </c>
      <c r="J388" s="78">
        <v>6.6000000000000003E-2</v>
      </c>
      <c r="K388" s="80"/>
      <c r="L388" s="80"/>
    </row>
    <row r="389" spans="1:13" ht="22.5" x14ac:dyDescent="0.2">
      <c r="A389" s="76" t="s">
        <v>1503</v>
      </c>
      <c r="B389" s="76" t="s">
        <v>698</v>
      </c>
      <c r="C389" s="77" t="s">
        <v>1504</v>
      </c>
      <c r="D389" s="78">
        <v>9.7949999999999999</v>
      </c>
      <c r="E389" s="79">
        <v>16.100000000000001</v>
      </c>
      <c r="F389" s="80">
        <v>4</v>
      </c>
      <c r="G389" s="78">
        <v>0.52100000000000002</v>
      </c>
      <c r="H389" s="80">
        <v>31</v>
      </c>
      <c r="I389" s="78">
        <v>0.113</v>
      </c>
      <c r="J389" s="78">
        <v>0.152</v>
      </c>
      <c r="K389" s="80"/>
      <c r="L389" s="80"/>
    </row>
    <row r="390" spans="1:13" s="75" customFormat="1" ht="21" customHeight="1" x14ac:dyDescent="0.2">
      <c r="A390" s="96" t="s">
        <v>1505</v>
      </c>
      <c r="B390" s="97"/>
      <c r="C390" s="98"/>
      <c r="D390" s="99"/>
      <c r="E390" s="100"/>
      <c r="F390" s="97"/>
      <c r="G390" s="99"/>
      <c r="H390" s="97"/>
      <c r="I390" s="99"/>
      <c r="J390" s="99"/>
      <c r="K390" s="97"/>
      <c r="L390" s="101"/>
      <c r="M390" s="74"/>
    </row>
    <row r="391" spans="1:13" ht="78.75" x14ac:dyDescent="0.2">
      <c r="A391" s="76" t="s">
        <v>689</v>
      </c>
      <c r="B391" s="76" t="s">
        <v>698</v>
      </c>
      <c r="C391" s="77" t="s">
        <v>1506</v>
      </c>
      <c r="D391" s="78">
        <v>3.1859999999999999</v>
      </c>
      <c r="E391" s="79">
        <v>16.100000000000001</v>
      </c>
      <c r="F391" s="80">
        <v>4</v>
      </c>
      <c r="G391" s="78">
        <v>0.41299999999999998</v>
      </c>
      <c r="H391" s="80">
        <v>31</v>
      </c>
      <c r="I391" s="78">
        <v>0.128</v>
      </c>
      <c r="J391" s="78">
        <v>0.121</v>
      </c>
      <c r="K391" s="80"/>
      <c r="L391" s="80"/>
    </row>
    <row r="392" spans="1:13" s="75" customFormat="1" ht="45" x14ac:dyDescent="0.2">
      <c r="A392" s="76" t="s">
        <v>690</v>
      </c>
      <c r="B392" s="76" t="s">
        <v>698</v>
      </c>
      <c r="C392" s="77" t="s">
        <v>1507</v>
      </c>
      <c r="D392" s="78">
        <v>4.9749999999999996</v>
      </c>
      <c r="E392" s="79">
        <v>19.2</v>
      </c>
      <c r="F392" s="80">
        <v>5</v>
      </c>
      <c r="G392" s="78">
        <v>0.51300000000000001</v>
      </c>
      <c r="H392" s="80">
        <v>31</v>
      </c>
      <c r="I392" s="78">
        <v>0.113</v>
      </c>
      <c r="J392" s="78">
        <v>0.153</v>
      </c>
      <c r="K392" s="80"/>
      <c r="L392" s="80"/>
      <c r="M392" s="70"/>
    </row>
    <row r="393" spans="1:13" ht="45" x14ac:dyDescent="0.2">
      <c r="A393" s="76" t="s">
        <v>691</v>
      </c>
      <c r="B393" s="76" t="s">
        <v>698</v>
      </c>
      <c r="C393" s="77" t="s">
        <v>1508</v>
      </c>
      <c r="D393" s="78">
        <v>4.1379999999999999</v>
      </c>
      <c r="E393" s="79">
        <v>18.600000000000001</v>
      </c>
      <c r="F393" s="80">
        <v>5</v>
      </c>
      <c r="G393" s="78">
        <v>0.41499999999999998</v>
      </c>
      <c r="H393" s="80">
        <v>34</v>
      </c>
      <c r="I393" s="78">
        <v>9.2999999999999999E-2</v>
      </c>
      <c r="J393" s="78">
        <v>0.127</v>
      </c>
      <c r="K393" s="80"/>
      <c r="L393" s="80"/>
    </row>
    <row r="394" spans="1:13" ht="45" x14ac:dyDescent="0.2">
      <c r="A394" s="76" t="s">
        <v>692</v>
      </c>
      <c r="B394" s="76" t="s">
        <v>698</v>
      </c>
      <c r="C394" s="77" t="s">
        <v>1509</v>
      </c>
      <c r="D394" s="78">
        <v>2.6019999999999999</v>
      </c>
      <c r="E394" s="79">
        <v>9.4</v>
      </c>
      <c r="F394" s="80">
        <v>2</v>
      </c>
      <c r="G394" s="78">
        <v>0.58899999999999997</v>
      </c>
      <c r="H394" s="80">
        <v>21</v>
      </c>
      <c r="I394" s="78">
        <v>0.13100000000000001</v>
      </c>
      <c r="J394" s="78">
        <v>0.17</v>
      </c>
      <c r="K394" s="80"/>
      <c r="L394" s="80"/>
    </row>
    <row r="395" spans="1:13" ht="45" x14ac:dyDescent="0.2">
      <c r="A395" s="76" t="s">
        <v>693</v>
      </c>
      <c r="B395" s="76" t="s">
        <v>698</v>
      </c>
      <c r="C395" s="77" t="s">
        <v>1510</v>
      </c>
      <c r="D395" s="78">
        <v>2.7930000000000001</v>
      </c>
      <c r="E395" s="79">
        <v>15.6</v>
      </c>
      <c r="F395" s="80">
        <v>4</v>
      </c>
      <c r="G395" s="78">
        <v>0.375</v>
      </c>
      <c r="H395" s="80">
        <v>30</v>
      </c>
      <c r="I395" s="78">
        <v>8.4000000000000005E-2</v>
      </c>
      <c r="J395" s="78">
        <v>0.113</v>
      </c>
      <c r="K395" s="80"/>
      <c r="L395" s="80"/>
    </row>
    <row r="396" spans="1:13" ht="33.75" x14ac:dyDescent="0.2">
      <c r="A396" s="76" t="s">
        <v>1511</v>
      </c>
      <c r="B396" s="76" t="s">
        <v>698</v>
      </c>
      <c r="C396" s="77" t="s">
        <v>1512</v>
      </c>
      <c r="D396" s="78">
        <v>1.3740000000000001</v>
      </c>
      <c r="E396" s="79">
        <v>8.4</v>
      </c>
      <c r="F396" s="80">
        <v>2</v>
      </c>
      <c r="G396" s="78">
        <v>0.27600000000000002</v>
      </c>
      <c r="H396" s="80">
        <v>17</v>
      </c>
      <c r="I396" s="78">
        <v>6.9000000000000006E-2</v>
      </c>
      <c r="J396" s="78">
        <v>8.7999999999999995E-2</v>
      </c>
      <c r="K396" s="80"/>
      <c r="L396" s="80"/>
    </row>
    <row r="397" spans="1:13" ht="22.5" x14ac:dyDescent="0.2">
      <c r="A397" s="76" t="s">
        <v>562</v>
      </c>
      <c r="B397" s="76" t="s">
        <v>698</v>
      </c>
      <c r="C397" s="77" t="s">
        <v>1513</v>
      </c>
      <c r="D397" s="78">
        <v>2.3239999999999998</v>
      </c>
      <c r="E397" s="79">
        <v>13.1</v>
      </c>
      <c r="F397" s="80">
        <v>3</v>
      </c>
      <c r="G397" s="78">
        <v>0.33900000000000002</v>
      </c>
      <c r="H397" s="80">
        <v>27</v>
      </c>
      <c r="I397" s="78">
        <v>7.2999999999999995E-2</v>
      </c>
      <c r="J397" s="78">
        <v>9.6000000000000002E-2</v>
      </c>
      <c r="K397" s="80"/>
      <c r="L397" s="80"/>
    </row>
    <row r="398" spans="1:13" s="75" customFormat="1" ht="22.5" x14ac:dyDescent="0.2">
      <c r="A398" s="76" t="s">
        <v>563</v>
      </c>
      <c r="B398" s="76" t="s">
        <v>698</v>
      </c>
      <c r="C398" s="77" t="s">
        <v>1514</v>
      </c>
      <c r="D398" s="78">
        <v>1.056</v>
      </c>
      <c r="E398" s="79">
        <v>5.4</v>
      </c>
      <c r="F398" s="80">
        <v>1</v>
      </c>
      <c r="G398" s="78">
        <v>0.495</v>
      </c>
      <c r="H398" s="80">
        <v>11</v>
      </c>
      <c r="I398" s="78">
        <v>5.8999999999999997E-2</v>
      </c>
      <c r="J398" s="78">
        <v>7.1999999999999995E-2</v>
      </c>
      <c r="K398" s="80"/>
      <c r="L398" s="80"/>
      <c r="M398" s="70"/>
    </row>
    <row r="399" spans="1:13" ht="22.5" x14ac:dyDescent="0.2">
      <c r="A399" s="76" t="s">
        <v>458</v>
      </c>
      <c r="B399" s="76" t="s">
        <v>698</v>
      </c>
      <c r="C399" s="77" t="s">
        <v>1515</v>
      </c>
      <c r="D399" s="78">
        <v>0.74099999999999999</v>
      </c>
      <c r="E399" s="79">
        <v>3</v>
      </c>
      <c r="F399" s="80">
        <v>1</v>
      </c>
      <c r="G399" s="78">
        <v>0.124</v>
      </c>
      <c r="H399" s="80">
        <v>6</v>
      </c>
      <c r="I399" s="78">
        <v>5.8999999999999997E-2</v>
      </c>
      <c r="J399" s="78">
        <v>6.4000000000000001E-2</v>
      </c>
      <c r="K399" s="80"/>
      <c r="L399" s="80"/>
    </row>
    <row r="400" spans="1:13" ht="22.5" x14ac:dyDescent="0.2">
      <c r="A400" s="76" t="s">
        <v>459</v>
      </c>
      <c r="B400" s="76" t="s">
        <v>698</v>
      </c>
      <c r="C400" s="77" t="s">
        <v>1516</v>
      </c>
      <c r="D400" s="78">
        <v>3.1120000000000001</v>
      </c>
      <c r="E400" s="79">
        <v>14.5</v>
      </c>
      <c r="F400" s="80">
        <v>4</v>
      </c>
      <c r="G400" s="78">
        <v>0.38600000000000001</v>
      </c>
      <c r="H400" s="80">
        <v>29</v>
      </c>
      <c r="I400" s="78">
        <v>9.2999999999999999E-2</v>
      </c>
      <c r="J400" s="78">
        <v>0.125</v>
      </c>
      <c r="K400" s="80"/>
      <c r="L400" s="80"/>
    </row>
    <row r="401" spans="1:12" ht="22.5" x14ac:dyDescent="0.2">
      <c r="A401" s="76" t="s">
        <v>460</v>
      </c>
      <c r="B401" s="76" t="s">
        <v>698</v>
      </c>
      <c r="C401" s="77" t="s">
        <v>1517</v>
      </c>
      <c r="D401" s="78">
        <v>1.2909999999999999</v>
      </c>
      <c r="E401" s="79">
        <v>5.8</v>
      </c>
      <c r="F401" s="80">
        <v>1</v>
      </c>
      <c r="G401" s="78">
        <v>0.439</v>
      </c>
      <c r="H401" s="80">
        <v>12</v>
      </c>
      <c r="I401" s="78">
        <v>0.107</v>
      </c>
      <c r="J401" s="78">
        <v>0.129</v>
      </c>
      <c r="K401" s="80"/>
      <c r="L401" s="80"/>
    </row>
    <row r="402" spans="1:12" ht="22.5" x14ac:dyDescent="0.2">
      <c r="A402" s="76" t="s">
        <v>461</v>
      </c>
      <c r="B402" s="76" t="s">
        <v>698</v>
      </c>
      <c r="C402" s="77" t="s">
        <v>1518</v>
      </c>
      <c r="D402" s="78">
        <v>0.63200000000000001</v>
      </c>
      <c r="E402" s="79">
        <v>3.6</v>
      </c>
      <c r="F402" s="80">
        <v>1</v>
      </c>
      <c r="G402" s="78">
        <v>0.18099999999999999</v>
      </c>
      <c r="H402" s="80">
        <v>8</v>
      </c>
      <c r="I402" s="78">
        <v>6.4000000000000001E-2</v>
      </c>
      <c r="J402" s="78">
        <v>7.0999999999999994E-2</v>
      </c>
      <c r="K402" s="80"/>
      <c r="L402" s="80"/>
    </row>
    <row r="403" spans="1:12" ht="22.5" x14ac:dyDescent="0.2">
      <c r="A403" s="76" t="s">
        <v>462</v>
      </c>
      <c r="B403" s="76" t="s">
        <v>698</v>
      </c>
      <c r="C403" s="77" t="s">
        <v>1519</v>
      </c>
      <c r="D403" s="78">
        <v>2.319</v>
      </c>
      <c r="E403" s="79">
        <v>12.3</v>
      </c>
      <c r="F403" s="80">
        <v>3</v>
      </c>
      <c r="G403" s="78">
        <v>0.40699999999999997</v>
      </c>
      <c r="H403" s="80">
        <v>25</v>
      </c>
      <c r="I403" s="78">
        <v>9.1999999999999998E-2</v>
      </c>
      <c r="J403" s="78">
        <v>0.122</v>
      </c>
      <c r="K403" s="80"/>
      <c r="L403" s="80"/>
    </row>
    <row r="404" spans="1:12" ht="22.5" x14ac:dyDescent="0.2">
      <c r="A404" s="76" t="s">
        <v>463</v>
      </c>
      <c r="B404" s="76" t="s">
        <v>698</v>
      </c>
      <c r="C404" s="77" t="s">
        <v>1520</v>
      </c>
      <c r="D404" s="78">
        <v>1.508</v>
      </c>
      <c r="E404" s="79">
        <v>8.1999999999999993</v>
      </c>
      <c r="F404" s="80">
        <v>2</v>
      </c>
      <c r="G404" s="78">
        <v>0.377</v>
      </c>
      <c r="H404" s="80">
        <v>20</v>
      </c>
      <c r="I404" s="78">
        <v>9.6000000000000002E-2</v>
      </c>
      <c r="J404" s="78">
        <v>0.123</v>
      </c>
      <c r="K404" s="80"/>
      <c r="L404" s="80"/>
    </row>
    <row r="405" spans="1:12" ht="33.75" x14ac:dyDescent="0.2">
      <c r="A405" s="76" t="s">
        <v>464</v>
      </c>
      <c r="B405" s="76" t="s">
        <v>698</v>
      </c>
      <c r="C405" s="77" t="s">
        <v>1521</v>
      </c>
      <c r="D405" s="78">
        <v>1.353</v>
      </c>
      <c r="E405" s="79">
        <v>9.3000000000000007</v>
      </c>
      <c r="F405" s="80">
        <v>2</v>
      </c>
      <c r="G405" s="78">
        <v>0.27800000000000002</v>
      </c>
      <c r="H405" s="80">
        <v>22</v>
      </c>
      <c r="I405" s="78">
        <v>6.3E-2</v>
      </c>
      <c r="J405" s="78">
        <v>8.1000000000000003E-2</v>
      </c>
      <c r="K405" s="80"/>
      <c r="L405" s="80"/>
    </row>
    <row r="406" spans="1:12" ht="22.5" x14ac:dyDescent="0.2">
      <c r="A406" s="76" t="s">
        <v>465</v>
      </c>
      <c r="B406" s="76" t="s">
        <v>698</v>
      </c>
      <c r="C406" s="77" t="s">
        <v>1522</v>
      </c>
      <c r="D406" s="78">
        <v>2.48</v>
      </c>
      <c r="E406" s="79">
        <v>14.5</v>
      </c>
      <c r="F406" s="80">
        <v>4</v>
      </c>
      <c r="G406" s="78">
        <v>0.38400000000000001</v>
      </c>
      <c r="H406" s="80">
        <v>29</v>
      </c>
      <c r="I406" s="78">
        <v>9.1999999999999998E-2</v>
      </c>
      <c r="J406" s="78">
        <v>0.124</v>
      </c>
      <c r="K406" s="80"/>
      <c r="L406" s="80"/>
    </row>
    <row r="407" spans="1:12" ht="33.75" x14ac:dyDescent="0.2">
      <c r="A407" s="76" t="s">
        <v>466</v>
      </c>
      <c r="B407" s="76" t="s">
        <v>698</v>
      </c>
      <c r="C407" s="77" t="s">
        <v>1523</v>
      </c>
      <c r="D407" s="78">
        <v>4.5259999999999998</v>
      </c>
      <c r="E407" s="79">
        <v>37.1</v>
      </c>
      <c r="F407" s="80"/>
      <c r="G407" s="78"/>
      <c r="H407" s="80">
        <v>55</v>
      </c>
      <c r="I407" s="78">
        <v>6.8000000000000005E-2</v>
      </c>
      <c r="J407" s="78">
        <v>9.4E-2</v>
      </c>
      <c r="K407" s="80"/>
      <c r="L407" s="80"/>
    </row>
    <row r="408" spans="1:12" x14ac:dyDescent="0.2">
      <c r="A408" s="76" t="s">
        <v>467</v>
      </c>
      <c r="B408" s="76" t="s">
        <v>698</v>
      </c>
      <c r="C408" s="77" t="s">
        <v>1524</v>
      </c>
      <c r="D408" s="78">
        <v>3.6789999999999998</v>
      </c>
      <c r="E408" s="79">
        <v>21.8</v>
      </c>
      <c r="F408" s="80">
        <v>6</v>
      </c>
      <c r="G408" s="78">
        <v>0.35699999999999998</v>
      </c>
      <c r="H408" s="80">
        <v>40</v>
      </c>
      <c r="I408" s="78">
        <v>0.128</v>
      </c>
      <c r="J408" s="78">
        <v>0.11</v>
      </c>
      <c r="K408" s="80"/>
      <c r="L408" s="80"/>
    </row>
    <row r="409" spans="1:12" ht="33.75" x14ac:dyDescent="0.2">
      <c r="A409" s="76" t="s">
        <v>468</v>
      </c>
      <c r="B409" s="76" t="s">
        <v>698</v>
      </c>
      <c r="C409" s="77" t="s">
        <v>1525</v>
      </c>
      <c r="D409" s="78">
        <v>5.8159999999999998</v>
      </c>
      <c r="E409" s="79">
        <v>22.1</v>
      </c>
      <c r="F409" s="80">
        <v>6</v>
      </c>
      <c r="G409" s="78">
        <v>0.51300000000000001</v>
      </c>
      <c r="H409" s="80">
        <v>39</v>
      </c>
      <c r="I409" s="78">
        <v>0.114</v>
      </c>
      <c r="J409" s="78">
        <v>0.156</v>
      </c>
      <c r="K409" s="80"/>
      <c r="L409" s="80"/>
    </row>
    <row r="410" spans="1:12" ht="33.75" x14ac:dyDescent="0.2">
      <c r="A410" s="76" t="s">
        <v>469</v>
      </c>
      <c r="B410" s="76" t="s">
        <v>698</v>
      </c>
      <c r="C410" s="77" t="s">
        <v>1526</v>
      </c>
      <c r="D410" s="78">
        <v>3.6040000000000001</v>
      </c>
      <c r="E410" s="79">
        <v>17.600000000000001</v>
      </c>
      <c r="F410" s="80">
        <v>5</v>
      </c>
      <c r="G410" s="78">
        <v>0.34799999999999998</v>
      </c>
      <c r="H410" s="80">
        <v>32</v>
      </c>
      <c r="I410" s="78">
        <v>8.3000000000000004E-2</v>
      </c>
      <c r="J410" s="78">
        <v>0.113</v>
      </c>
      <c r="K410" s="80"/>
      <c r="L410" s="80"/>
    </row>
    <row r="411" spans="1:12" x14ac:dyDescent="0.2">
      <c r="A411" s="76" t="s">
        <v>470</v>
      </c>
      <c r="B411" s="76" t="s">
        <v>698</v>
      </c>
      <c r="C411" s="77" t="s">
        <v>1527</v>
      </c>
      <c r="D411" s="78">
        <v>2.3439999999999999</v>
      </c>
      <c r="E411" s="79">
        <v>11.5</v>
      </c>
      <c r="F411" s="80">
        <v>3</v>
      </c>
      <c r="G411" s="78">
        <v>0.32100000000000001</v>
      </c>
      <c r="H411" s="80">
        <v>23</v>
      </c>
      <c r="I411" s="78">
        <v>7.8E-2</v>
      </c>
      <c r="J411" s="78">
        <v>0.10199999999999999</v>
      </c>
      <c r="K411" s="80"/>
      <c r="L411" s="80"/>
    </row>
    <row r="412" spans="1:12" ht="56.25" x14ac:dyDescent="0.2">
      <c r="A412" s="76" t="s">
        <v>920</v>
      </c>
      <c r="B412" s="76" t="s">
        <v>698</v>
      </c>
      <c r="C412" s="77" t="s">
        <v>1528</v>
      </c>
      <c r="D412" s="78">
        <v>2.7189999999999999</v>
      </c>
      <c r="E412" s="79">
        <v>14.2</v>
      </c>
      <c r="F412" s="80">
        <v>4</v>
      </c>
      <c r="G412" s="78">
        <v>0.32800000000000001</v>
      </c>
      <c r="H412" s="80">
        <v>29</v>
      </c>
      <c r="I412" s="78">
        <v>8.1000000000000003E-2</v>
      </c>
      <c r="J412" s="78">
        <v>0.109</v>
      </c>
      <c r="K412" s="80"/>
      <c r="L412" s="80"/>
    </row>
    <row r="413" spans="1:12" ht="56.25" x14ac:dyDescent="0.2">
      <c r="A413" s="76" t="s">
        <v>783</v>
      </c>
      <c r="B413" s="76" t="s">
        <v>698</v>
      </c>
      <c r="C413" s="77" t="s">
        <v>1529</v>
      </c>
      <c r="D413" s="78">
        <v>1.9039999999999999</v>
      </c>
      <c r="E413" s="79">
        <v>10.3</v>
      </c>
      <c r="F413" s="80">
        <v>2</v>
      </c>
      <c r="G413" s="78">
        <v>0.378</v>
      </c>
      <c r="H413" s="80">
        <v>22</v>
      </c>
      <c r="I413" s="78">
        <v>7.6999999999999999E-2</v>
      </c>
      <c r="J413" s="78">
        <v>0.1</v>
      </c>
      <c r="K413" s="80"/>
      <c r="L413" s="80"/>
    </row>
    <row r="414" spans="1:12" ht="33.75" x14ac:dyDescent="0.2">
      <c r="A414" s="76" t="s">
        <v>790</v>
      </c>
      <c r="B414" s="76" t="s">
        <v>698</v>
      </c>
      <c r="C414" s="77" t="s">
        <v>1530</v>
      </c>
      <c r="D414" s="78">
        <v>3.4009999999999998</v>
      </c>
      <c r="E414" s="79">
        <v>17.399999999999999</v>
      </c>
      <c r="F414" s="80">
        <v>5</v>
      </c>
      <c r="G414" s="78">
        <v>0.35799999999999998</v>
      </c>
      <c r="H414" s="80">
        <v>33</v>
      </c>
      <c r="I414" s="78">
        <v>8.5999999999999993E-2</v>
      </c>
      <c r="J414" s="78">
        <v>0.11700000000000001</v>
      </c>
      <c r="K414" s="80"/>
      <c r="L414" s="80"/>
    </row>
    <row r="415" spans="1:12" ht="45" x14ac:dyDescent="0.2">
      <c r="A415" s="76" t="s">
        <v>791</v>
      </c>
      <c r="B415" s="76" t="s">
        <v>698</v>
      </c>
      <c r="C415" s="77" t="s">
        <v>1531</v>
      </c>
      <c r="D415" s="78">
        <v>2.2679999999999998</v>
      </c>
      <c r="E415" s="79">
        <v>11.3</v>
      </c>
      <c r="F415" s="80">
        <v>3</v>
      </c>
      <c r="G415" s="78">
        <v>0.36499999999999999</v>
      </c>
      <c r="H415" s="80">
        <v>25</v>
      </c>
      <c r="I415" s="78">
        <v>0.09</v>
      </c>
      <c r="J415" s="78">
        <v>0.11799999999999999</v>
      </c>
      <c r="K415" s="80"/>
      <c r="L415" s="80"/>
    </row>
    <row r="416" spans="1:12" ht="45" x14ac:dyDescent="0.2">
      <c r="A416" s="76" t="s">
        <v>1532</v>
      </c>
      <c r="B416" s="76" t="s">
        <v>698</v>
      </c>
      <c r="C416" s="77" t="s">
        <v>1533</v>
      </c>
      <c r="D416" s="78">
        <v>1.349</v>
      </c>
      <c r="E416" s="79">
        <v>5.9</v>
      </c>
      <c r="F416" s="80">
        <v>1</v>
      </c>
      <c r="G416" s="78">
        <v>0.26800000000000002</v>
      </c>
      <c r="H416" s="80">
        <v>12</v>
      </c>
      <c r="I416" s="78">
        <v>6.4000000000000001E-2</v>
      </c>
      <c r="J416" s="78">
        <v>7.8E-2</v>
      </c>
      <c r="K416" s="80"/>
      <c r="L416" s="80"/>
    </row>
    <row r="417" spans="1:12" ht="45" x14ac:dyDescent="0.2">
      <c r="A417" s="76" t="s">
        <v>696</v>
      </c>
      <c r="B417" s="76" t="s">
        <v>698</v>
      </c>
      <c r="C417" s="77" t="s">
        <v>1534</v>
      </c>
      <c r="D417" s="78">
        <v>1.006</v>
      </c>
      <c r="E417" s="79">
        <v>4.4000000000000004</v>
      </c>
      <c r="F417" s="80">
        <v>1</v>
      </c>
      <c r="G417" s="78">
        <v>0.28899999999999998</v>
      </c>
      <c r="H417" s="80">
        <v>10</v>
      </c>
      <c r="I417" s="78">
        <v>9.1999999999999998E-2</v>
      </c>
      <c r="J417" s="78">
        <v>0.108</v>
      </c>
      <c r="K417" s="80"/>
      <c r="L417" s="80"/>
    </row>
    <row r="418" spans="1:12" ht="45" x14ac:dyDescent="0.2">
      <c r="A418" s="76" t="s">
        <v>575</v>
      </c>
      <c r="B418" s="76" t="s">
        <v>698</v>
      </c>
      <c r="C418" s="77" t="s">
        <v>1535</v>
      </c>
      <c r="D418" s="78">
        <v>1.0469999999999999</v>
      </c>
      <c r="E418" s="79">
        <v>5.7</v>
      </c>
      <c r="F418" s="80">
        <v>1</v>
      </c>
      <c r="G418" s="78">
        <v>0.54400000000000004</v>
      </c>
      <c r="H418" s="80">
        <v>14</v>
      </c>
      <c r="I418" s="78">
        <v>7.0999999999999994E-2</v>
      </c>
      <c r="J418" s="78">
        <v>8.5999999999999993E-2</v>
      </c>
      <c r="K418" s="80"/>
      <c r="L418" s="80"/>
    </row>
    <row r="419" spans="1:12" ht="22.5" x14ac:dyDescent="0.2">
      <c r="A419" s="76" t="s">
        <v>576</v>
      </c>
      <c r="B419" s="76" t="s">
        <v>698</v>
      </c>
      <c r="C419" s="77" t="s">
        <v>1536</v>
      </c>
      <c r="D419" s="78">
        <v>1.2949999999999999</v>
      </c>
      <c r="E419" s="79">
        <v>6</v>
      </c>
      <c r="F419" s="80">
        <v>1</v>
      </c>
      <c r="G419" s="78">
        <v>0.42</v>
      </c>
      <c r="H419" s="80">
        <v>12</v>
      </c>
      <c r="I419" s="78">
        <v>9.7000000000000003E-2</v>
      </c>
      <c r="J419" s="78">
        <v>0.12</v>
      </c>
      <c r="K419" s="80"/>
      <c r="L419" s="80"/>
    </row>
    <row r="420" spans="1:12" ht="22.5" x14ac:dyDescent="0.2">
      <c r="A420" s="76" t="s">
        <v>577</v>
      </c>
      <c r="B420" s="76" t="s">
        <v>698</v>
      </c>
      <c r="C420" s="77" t="s">
        <v>1537</v>
      </c>
      <c r="D420" s="78">
        <v>1.1040000000000001</v>
      </c>
      <c r="E420" s="79">
        <v>5.4</v>
      </c>
      <c r="F420" s="80">
        <v>1</v>
      </c>
      <c r="G420" s="78">
        <v>0.33300000000000002</v>
      </c>
      <c r="H420" s="80">
        <v>11</v>
      </c>
      <c r="I420" s="78">
        <v>8.5999999999999993E-2</v>
      </c>
      <c r="J420" s="78">
        <v>0.105</v>
      </c>
      <c r="K420" s="80"/>
      <c r="L420" s="80"/>
    </row>
    <row r="421" spans="1:12" ht="22.5" x14ac:dyDescent="0.2">
      <c r="A421" s="76" t="s">
        <v>578</v>
      </c>
      <c r="B421" s="76" t="s">
        <v>698</v>
      </c>
      <c r="C421" s="77" t="s">
        <v>1538</v>
      </c>
      <c r="D421" s="78">
        <v>0.97499999999999998</v>
      </c>
      <c r="E421" s="79">
        <v>5.3</v>
      </c>
      <c r="F421" s="80">
        <v>1</v>
      </c>
      <c r="G421" s="78">
        <v>0.33400000000000002</v>
      </c>
      <c r="H421" s="80">
        <v>12</v>
      </c>
      <c r="I421" s="78">
        <v>7.1999999999999995E-2</v>
      </c>
      <c r="J421" s="78">
        <v>8.5999999999999993E-2</v>
      </c>
      <c r="K421" s="80"/>
      <c r="L421" s="80"/>
    </row>
    <row r="422" spans="1:12" ht="22.5" x14ac:dyDescent="0.2">
      <c r="A422" s="76" t="s">
        <v>579</v>
      </c>
      <c r="B422" s="76" t="s">
        <v>698</v>
      </c>
      <c r="C422" s="77" t="s">
        <v>1539</v>
      </c>
      <c r="D422" s="78">
        <v>0.69599999999999995</v>
      </c>
      <c r="E422" s="79">
        <v>3</v>
      </c>
      <c r="F422" s="80">
        <v>1</v>
      </c>
      <c r="G422" s="78">
        <v>0.20300000000000001</v>
      </c>
      <c r="H422" s="80">
        <v>6</v>
      </c>
      <c r="I422" s="78">
        <v>9.4E-2</v>
      </c>
      <c r="J422" s="78">
        <v>0.1</v>
      </c>
      <c r="K422" s="80"/>
      <c r="L422" s="80"/>
    </row>
    <row r="423" spans="1:12" ht="33.75" x14ac:dyDescent="0.2">
      <c r="A423" s="76" t="s">
        <v>580</v>
      </c>
      <c r="B423" s="76" t="s">
        <v>698</v>
      </c>
      <c r="C423" s="77" t="s">
        <v>1540</v>
      </c>
      <c r="D423" s="78">
        <v>0.68</v>
      </c>
      <c r="E423" s="79">
        <v>2.8</v>
      </c>
      <c r="F423" s="80">
        <v>1</v>
      </c>
      <c r="G423" s="78">
        <v>0.216</v>
      </c>
      <c r="H423" s="80">
        <v>6</v>
      </c>
      <c r="I423" s="78">
        <v>9.5000000000000001E-2</v>
      </c>
      <c r="J423" s="78">
        <v>0.1</v>
      </c>
      <c r="K423" s="80"/>
      <c r="L423" s="80"/>
    </row>
    <row r="424" spans="1:12" ht="22.5" x14ac:dyDescent="0.2">
      <c r="A424" s="76" t="s">
        <v>706</v>
      </c>
      <c r="B424" s="76" t="s">
        <v>698</v>
      </c>
      <c r="C424" s="77" t="s">
        <v>1541</v>
      </c>
      <c r="D424" s="78">
        <v>0.61699999999999999</v>
      </c>
      <c r="E424" s="79">
        <v>2.6</v>
      </c>
      <c r="F424" s="80">
        <v>1</v>
      </c>
      <c r="G424" s="78">
        <v>9.4E-2</v>
      </c>
      <c r="H424" s="80">
        <v>5</v>
      </c>
      <c r="I424" s="78">
        <v>8.4000000000000005E-2</v>
      </c>
      <c r="J424" s="78">
        <v>8.6999999999999994E-2</v>
      </c>
      <c r="K424" s="80"/>
      <c r="L424" s="80"/>
    </row>
    <row r="425" spans="1:12" ht="56.25" x14ac:dyDescent="0.2">
      <c r="A425" s="76" t="s">
        <v>707</v>
      </c>
      <c r="B425" s="76" t="s">
        <v>698</v>
      </c>
      <c r="C425" s="77" t="s">
        <v>1542</v>
      </c>
      <c r="D425" s="78">
        <v>0.64</v>
      </c>
      <c r="E425" s="79">
        <v>3.1</v>
      </c>
      <c r="F425" s="80">
        <v>1</v>
      </c>
      <c r="G425" s="78">
        <v>0.154</v>
      </c>
      <c r="H425" s="80">
        <v>7</v>
      </c>
      <c r="I425" s="78">
        <v>6.4000000000000001E-2</v>
      </c>
      <c r="J425" s="78">
        <v>6.9000000000000006E-2</v>
      </c>
      <c r="K425" s="80"/>
      <c r="L425" s="80"/>
    </row>
    <row r="426" spans="1:12" ht="22.5" x14ac:dyDescent="0.2">
      <c r="A426" s="76" t="s">
        <v>708</v>
      </c>
      <c r="B426" s="76" t="s">
        <v>698</v>
      </c>
      <c r="C426" s="77" t="s">
        <v>1543</v>
      </c>
      <c r="D426" s="78">
        <v>0.54700000000000004</v>
      </c>
      <c r="E426" s="79">
        <v>2.4</v>
      </c>
      <c r="F426" s="80">
        <v>1</v>
      </c>
      <c r="G426" s="78">
        <v>8.6999999999999994E-2</v>
      </c>
      <c r="H426" s="80">
        <v>5</v>
      </c>
      <c r="I426" s="78">
        <v>6.9000000000000006E-2</v>
      </c>
      <c r="J426" s="78">
        <v>6.9000000000000006E-2</v>
      </c>
      <c r="K426" s="80"/>
      <c r="L426" s="80"/>
    </row>
    <row r="427" spans="1:12" x14ac:dyDescent="0.2">
      <c r="A427" s="76" t="s">
        <v>709</v>
      </c>
      <c r="B427" s="76" t="s">
        <v>698</v>
      </c>
      <c r="C427" s="77" t="s">
        <v>1544</v>
      </c>
      <c r="D427" s="78">
        <v>0.48499999999999999</v>
      </c>
      <c r="E427" s="79">
        <v>3.1</v>
      </c>
      <c r="F427" s="80">
        <v>1</v>
      </c>
      <c r="G427" s="78">
        <v>0.152</v>
      </c>
      <c r="H427" s="80">
        <v>7</v>
      </c>
      <c r="I427" s="78">
        <v>6.4000000000000001E-2</v>
      </c>
      <c r="J427" s="78">
        <v>6.9000000000000006E-2</v>
      </c>
      <c r="K427" s="80"/>
      <c r="L427" s="80"/>
    </row>
    <row r="428" spans="1:12" ht="33.75" x14ac:dyDescent="0.2">
      <c r="A428" s="76" t="s">
        <v>710</v>
      </c>
      <c r="B428" s="76" t="s">
        <v>698</v>
      </c>
      <c r="C428" s="77" t="s">
        <v>1545</v>
      </c>
      <c r="D428" s="78">
        <v>1.627</v>
      </c>
      <c r="E428" s="79">
        <v>13.3</v>
      </c>
      <c r="F428" s="80">
        <v>3</v>
      </c>
      <c r="G428" s="78">
        <v>0.38400000000000001</v>
      </c>
      <c r="H428" s="80">
        <v>29</v>
      </c>
      <c r="I428" s="78">
        <v>8.1000000000000003E-2</v>
      </c>
      <c r="J428" s="78">
        <v>0.108</v>
      </c>
      <c r="K428" s="80"/>
      <c r="L428" s="80" t="s">
        <v>699</v>
      </c>
    </row>
    <row r="429" spans="1:12" ht="33.75" x14ac:dyDescent="0.2">
      <c r="A429" s="76" t="s">
        <v>711</v>
      </c>
      <c r="B429" s="76" t="s">
        <v>698</v>
      </c>
      <c r="C429" s="77" t="s">
        <v>1546</v>
      </c>
      <c r="D429" s="78">
        <v>0.872</v>
      </c>
      <c r="E429" s="79">
        <v>3.9</v>
      </c>
      <c r="F429" s="80">
        <v>1</v>
      </c>
      <c r="G429" s="78">
        <v>0.42699999999999999</v>
      </c>
      <c r="H429" s="80">
        <v>9</v>
      </c>
      <c r="I429" s="78">
        <v>0.155</v>
      </c>
      <c r="J429" s="78">
        <v>0.17599999999999999</v>
      </c>
      <c r="K429" s="80"/>
      <c r="L429" s="80" t="s">
        <v>699</v>
      </c>
    </row>
    <row r="430" spans="1:12" ht="22.5" x14ac:dyDescent="0.2">
      <c r="A430" s="76" t="s">
        <v>396</v>
      </c>
      <c r="B430" s="76" t="s">
        <v>698</v>
      </c>
      <c r="C430" s="77" t="s">
        <v>1547</v>
      </c>
      <c r="D430" s="78">
        <v>6.5170000000000003</v>
      </c>
      <c r="E430" s="79">
        <v>30.2</v>
      </c>
      <c r="F430" s="80">
        <v>9</v>
      </c>
      <c r="G430" s="78">
        <v>0.42799999999999999</v>
      </c>
      <c r="H430" s="80">
        <v>48</v>
      </c>
      <c r="I430" s="78">
        <v>9.9000000000000005E-2</v>
      </c>
      <c r="J430" s="78">
        <v>0.13700000000000001</v>
      </c>
      <c r="K430" s="80"/>
      <c r="L430" s="80"/>
    </row>
    <row r="431" spans="1:12" ht="22.5" x14ac:dyDescent="0.2">
      <c r="A431" s="76" t="s">
        <v>397</v>
      </c>
      <c r="B431" s="76" t="s">
        <v>698</v>
      </c>
      <c r="C431" s="77" t="s">
        <v>1548</v>
      </c>
      <c r="D431" s="78">
        <v>8.16</v>
      </c>
      <c r="E431" s="79">
        <v>46.2</v>
      </c>
      <c r="F431" s="80">
        <v>14</v>
      </c>
      <c r="G431" s="78">
        <v>0.35499999999999998</v>
      </c>
      <c r="H431" s="80">
        <v>64</v>
      </c>
      <c r="I431" s="78">
        <v>0.16300000000000001</v>
      </c>
      <c r="J431" s="78">
        <v>0.113</v>
      </c>
      <c r="K431" s="80"/>
      <c r="L431" s="80"/>
    </row>
    <row r="432" spans="1:12" ht="22.5" x14ac:dyDescent="0.2">
      <c r="A432" s="76" t="s">
        <v>1549</v>
      </c>
      <c r="B432" s="76" t="s">
        <v>698</v>
      </c>
      <c r="C432" s="77" t="s">
        <v>1550</v>
      </c>
      <c r="D432" s="78">
        <v>4.4249999999999998</v>
      </c>
      <c r="E432" s="79">
        <v>17.399999999999999</v>
      </c>
      <c r="F432" s="80">
        <v>5</v>
      </c>
      <c r="G432" s="78">
        <v>0.41799999999999998</v>
      </c>
      <c r="H432" s="80">
        <v>31</v>
      </c>
      <c r="I432" s="78">
        <v>0.10100000000000001</v>
      </c>
      <c r="J432" s="78">
        <v>0.13600000000000001</v>
      </c>
      <c r="K432" s="80"/>
      <c r="L432" s="80"/>
    </row>
    <row r="433" spans="1:12" ht="22.5" x14ac:dyDescent="0.2">
      <c r="A433" s="76" t="s">
        <v>1551</v>
      </c>
      <c r="B433" s="76" t="s">
        <v>698</v>
      </c>
      <c r="C433" s="77" t="s">
        <v>1552</v>
      </c>
      <c r="D433" s="78">
        <v>6.5179999999999998</v>
      </c>
      <c r="E433" s="79">
        <v>24</v>
      </c>
      <c r="F433" s="80">
        <v>7</v>
      </c>
      <c r="G433" s="78">
        <v>0.57499999999999996</v>
      </c>
      <c r="H433" s="80">
        <v>42</v>
      </c>
      <c r="I433" s="78">
        <v>0.13400000000000001</v>
      </c>
      <c r="J433" s="78">
        <v>0.184</v>
      </c>
      <c r="K433" s="80"/>
      <c r="L433" s="80"/>
    </row>
    <row r="434" spans="1:12" ht="56.25" x14ac:dyDescent="0.2">
      <c r="A434" s="76" t="s">
        <v>398</v>
      </c>
      <c r="B434" s="76" t="s">
        <v>138</v>
      </c>
      <c r="C434" s="77" t="s">
        <v>1553</v>
      </c>
      <c r="D434" s="78">
        <v>1.91</v>
      </c>
      <c r="E434" s="79">
        <v>12.4</v>
      </c>
      <c r="F434" s="80">
        <v>3</v>
      </c>
      <c r="G434" s="78">
        <v>0.41399999999999998</v>
      </c>
      <c r="H434" s="80">
        <v>25</v>
      </c>
      <c r="I434" s="78">
        <v>9.2999999999999999E-2</v>
      </c>
      <c r="J434" s="78">
        <v>0.124</v>
      </c>
      <c r="K434" s="80"/>
      <c r="L434" s="80"/>
    </row>
    <row r="435" spans="1:12" ht="45" x14ac:dyDescent="0.2">
      <c r="A435" s="76" t="s">
        <v>399</v>
      </c>
      <c r="B435" s="76" t="s">
        <v>138</v>
      </c>
      <c r="C435" s="77" t="s">
        <v>1554</v>
      </c>
      <c r="D435" s="78">
        <v>1.421</v>
      </c>
      <c r="E435" s="79">
        <v>10.8</v>
      </c>
      <c r="F435" s="80">
        <v>3</v>
      </c>
      <c r="G435" s="78">
        <v>0.311</v>
      </c>
      <c r="H435" s="80">
        <v>23</v>
      </c>
      <c r="I435" s="78">
        <v>0.08</v>
      </c>
      <c r="J435" s="78">
        <v>0.106</v>
      </c>
      <c r="K435" s="80"/>
      <c r="L435" s="80"/>
    </row>
    <row r="436" spans="1:12" ht="56.25" x14ac:dyDescent="0.2">
      <c r="A436" s="76" t="s">
        <v>400</v>
      </c>
      <c r="B436" s="76" t="s">
        <v>138</v>
      </c>
      <c r="C436" s="77" t="s">
        <v>1555</v>
      </c>
      <c r="D436" s="78">
        <v>0.80300000000000005</v>
      </c>
      <c r="E436" s="79">
        <v>5.3</v>
      </c>
      <c r="F436" s="80">
        <v>1</v>
      </c>
      <c r="G436" s="78">
        <v>0.31</v>
      </c>
      <c r="H436" s="80">
        <v>12</v>
      </c>
      <c r="I436" s="78">
        <v>8.2000000000000003E-2</v>
      </c>
      <c r="J436" s="78">
        <v>9.8000000000000004E-2</v>
      </c>
      <c r="K436" s="80"/>
      <c r="L436" s="80"/>
    </row>
    <row r="437" spans="1:12" ht="33.75" x14ac:dyDescent="0.2">
      <c r="A437" s="76" t="s">
        <v>1556</v>
      </c>
      <c r="B437" s="76" t="s">
        <v>138</v>
      </c>
      <c r="C437" s="77" t="s">
        <v>1557</v>
      </c>
      <c r="D437" s="78">
        <v>1.022</v>
      </c>
      <c r="E437" s="79">
        <v>8.3000000000000007</v>
      </c>
      <c r="F437" s="80">
        <v>2</v>
      </c>
      <c r="G437" s="78">
        <v>0.26900000000000002</v>
      </c>
      <c r="H437" s="80">
        <v>19</v>
      </c>
      <c r="I437" s="78">
        <v>6.9000000000000006E-2</v>
      </c>
      <c r="J437" s="78">
        <v>8.6999999999999994E-2</v>
      </c>
      <c r="K437" s="80"/>
      <c r="L437" s="80"/>
    </row>
    <row r="438" spans="1:12" ht="45" x14ac:dyDescent="0.2">
      <c r="A438" s="76" t="s">
        <v>401</v>
      </c>
      <c r="B438" s="76" t="s">
        <v>138</v>
      </c>
      <c r="C438" s="77" t="s">
        <v>1558</v>
      </c>
      <c r="D438" s="78">
        <v>1.288</v>
      </c>
      <c r="E438" s="79">
        <v>13.2</v>
      </c>
      <c r="F438" s="80">
        <v>3</v>
      </c>
      <c r="G438" s="78">
        <v>0.29199999999999998</v>
      </c>
      <c r="H438" s="80">
        <v>27</v>
      </c>
      <c r="I438" s="78">
        <v>6.0999999999999999E-2</v>
      </c>
      <c r="J438" s="78">
        <v>8.2000000000000003E-2</v>
      </c>
      <c r="K438" s="80"/>
      <c r="L438" s="80"/>
    </row>
    <row r="439" spans="1:12" ht="56.25" x14ac:dyDescent="0.2">
      <c r="A439" s="76" t="s">
        <v>402</v>
      </c>
      <c r="B439" s="76" t="s">
        <v>138</v>
      </c>
      <c r="C439" s="77" t="s">
        <v>1559</v>
      </c>
      <c r="D439" s="78">
        <v>0.89900000000000002</v>
      </c>
      <c r="E439" s="79">
        <v>8.5</v>
      </c>
      <c r="F439" s="80">
        <v>2</v>
      </c>
      <c r="G439" s="78">
        <v>0.253</v>
      </c>
      <c r="H439" s="80">
        <v>18</v>
      </c>
      <c r="I439" s="78">
        <v>6.3E-2</v>
      </c>
      <c r="J439" s="78">
        <v>0.08</v>
      </c>
      <c r="K439" s="80"/>
      <c r="L439" s="80"/>
    </row>
    <row r="440" spans="1:12" ht="67.5" x14ac:dyDescent="0.2">
      <c r="A440" s="76" t="s">
        <v>403</v>
      </c>
      <c r="B440" s="76" t="s">
        <v>138</v>
      </c>
      <c r="C440" s="77" t="s">
        <v>1560</v>
      </c>
      <c r="D440" s="78">
        <v>0.67800000000000005</v>
      </c>
      <c r="E440" s="79">
        <v>6</v>
      </c>
      <c r="F440" s="80">
        <v>1</v>
      </c>
      <c r="G440" s="78">
        <v>0.40100000000000002</v>
      </c>
      <c r="H440" s="80">
        <v>14</v>
      </c>
      <c r="I440" s="78">
        <v>0.06</v>
      </c>
      <c r="J440" s="78">
        <v>7.3999999999999996E-2</v>
      </c>
      <c r="K440" s="80"/>
      <c r="L440" s="80"/>
    </row>
    <row r="441" spans="1:12" ht="33.75" x14ac:dyDescent="0.2">
      <c r="A441" s="76" t="s">
        <v>409</v>
      </c>
      <c r="B441" s="76" t="s">
        <v>138</v>
      </c>
      <c r="C441" s="77" t="s">
        <v>1561</v>
      </c>
      <c r="D441" s="78">
        <v>1.238</v>
      </c>
      <c r="E441" s="79">
        <v>7.8</v>
      </c>
      <c r="F441" s="80">
        <v>2</v>
      </c>
      <c r="G441" s="78">
        <v>0.34</v>
      </c>
      <c r="H441" s="80">
        <v>19</v>
      </c>
      <c r="I441" s="78">
        <v>9.0999999999999998E-2</v>
      </c>
      <c r="J441" s="78">
        <v>0.11600000000000001</v>
      </c>
      <c r="K441" s="80"/>
      <c r="L441" s="80"/>
    </row>
    <row r="442" spans="1:12" ht="22.5" x14ac:dyDescent="0.2">
      <c r="A442" s="76" t="s">
        <v>410</v>
      </c>
      <c r="B442" s="76" t="s">
        <v>138</v>
      </c>
      <c r="C442" s="77" t="s">
        <v>1562</v>
      </c>
      <c r="D442" s="78">
        <v>2.15</v>
      </c>
      <c r="E442" s="79">
        <v>25.3</v>
      </c>
      <c r="F442" s="80"/>
      <c r="G442" s="78"/>
      <c r="H442" s="80">
        <v>41</v>
      </c>
      <c r="I442" s="78">
        <v>5.7000000000000002E-2</v>
      </c>
      <c r="J442" s="78">
        <v>7.9000000000000001E-2</v>
      </c>
      <c r="K442" s="80"/>
      <c r="L442" s="80"/>
    </row>
    <row r="443" spans="1:12" ht="22.5" x14ac:dyDescent="0.2">
      <c r="A443" s="76" t="s">
        <v>411</v>
      </c>
      <c r="B443" s="76" t="s">
        <v>141</v>
      </c>
      <c r="C443" s="77" t="s">
        <v>1563</v>
      </c>
      <c r="D443" s="78">
        <v>1.212</v>
      </c>
      <c r="E443" s="79">
        <v>11.3</v>
      </c>
      <c r="F443" s="80">
        <v>3</v>
      </c>
      <c r="G443" s="78">
        <v>0.29299999999999998</v>
      </c>
      <c r="H443" s="80">
        <v>24</v>
      </c>
      <c r="I443" s="78">
        <v>7.2999999999999995E-2</v>
      </c>
      <c r="J443" s="78">
        <v>9.5000000000000001E-2</v>
      </c>
      <c r="K443" s="80"/>
      <c r="L443" s="80" t="s">
        <v>699</v>
      </c>
    </row>
    <row r="444" spans="1:12" ht="22.5" x14ac:dyDescent="0.2">
      <c r="A444" s="76" t="s">
        <v>412</v>
      </c>
      <c r="B444" s="76" t="s">
        <v>141</v>
      </c>
      <c r="C444" s="77" t="s">
        <v>1564</v>
      </c>
      <c r="D444" s="78">
        <v>0.64500000000000002</v>
      </c>
      <c r="E444" s="79">
        <v>5</v>
      </c>
      <c r="F444" s="80">
        <v>1</v>
      </c>
      <c r="G444" s="78">
        <v>0.308</v>
      </c>
      <c r="H444" s="80">
        <v>13</v>
      </c>
      <c r="I444" s="78">
        <v>8.4000000000000005E-2</v>
      </c>
      <c r="J444" s="78">
        <v>0.1</v>
      </c>
      <c r="K444" s="80"/>
      <c r="L444" s="80" t="s">
        <v>699</v>
      </c>
    </row>
    <row r="445" spans="1:12" ht="33.75" x14ac:dyDescent="0.2">
      <c r="A445" s="76" t="s">
        <v>597</v>
      </c>
      <c r="B445" s="76" t="s">
        <v>141</v>
      </c>
      <c r="C445" s="77" t="s">
        <v>1565</v>
      </c>
      <c r="D445" s="78">
        <v>1.653</v>
      </c>
      <c r="E445" s="79">
        <v>13.4</v>
      </c>
      <c r="F445" s="80">
        <v>3</v>
      </c>
      <c r="G445" s="78">
        <v>0.38500000000000001</v>
      </c>
      <c r="H445" s="80">
        <v>28</v>
      </c>
      <c r="I445" s="78">
        <v>8.1000000000000003E-2</v>
      </c>
      <c r="J445" s="78">
        <v>0.107</v>
      </c>
      <c r="K445" s="80"/>
      <c r="L445" s="80"/>
    </row>
    <row r="446" spans="1:12" ht="22.5" x14ac:dyDescent="0.2">
      <c r="A446" s="76" t="s">
        <v>598</v>
      </c>
      <c r="B446" s="76" t="s">
        <v>141</v>
      </c>
      <c r="C446" s="77" t="s">
        <v>1566</v>
      </c>
      <c r="D446" s="78">
        <v>0.70899999999999996</v>
      </c>
      <c r="E446" s="79">
        <v>6.2</v>
      </c>
      <c r="F446" s="80">
        <v>1</v>
      </c>
      <c r="G446" s="78">
        <v>0.33400000000000002</v>
      </c>
      <c r="H446" s="80">
        <v>14</v>
      </c>
      <c r="I446" s="78">
        <v>7.4999999999999997E-2</v>
      </c>
      <c r="J446" s="78">
        <v>9.1999999999999998E-2</v>
      </c>
      <c r="K446" s="80"/>
      <c r="L446" s="80"/>
    </row>
    <row r="447" spans="1:12" ht="22.5" x14ac:dyDescent="0.2">
      <c r="A447" s="76" t="s">
        <v>599</v>
      </c>
      <c r="B447" s="76" t="s">
        <v>141</v>
      </c>
      <c r="C447" s="77" t="s">
        <v>1567</v>
      </c>
      <c r="D447" s="78">
        <v>0.63700000000000001</v>
      </c>
      <c r="E447" s="79">
        <v>5.7</v>
      </c>
      <c r="F447" s="80">
        <v>1</v>
      </c>
      <c r="G447" s="78">
        <v>0.379</v>
      </c>
      <c r="H447" s="80">
        <v>13</v>
      </c>
      <c r="I447" s="78">
        <v>7.1999999999999995E-2</v>
      </c>
      <c r="J447" s="78">
        <v>8.6999999999999994E-2</v>
      </c>
      <c r="K447" s="80"/>
      <c r="L447" s="80"/>
    </row>
    <row r="448" spans="1:12" x14ac:dyDescent="0.2">
      <c r="A448" s="76" t="s">
        <v>600</v>
      </c>
      <c r="B448" s="76" t="s">
        <v>141</v>
      </c>
      <c r="C448" s="77" t="s">
        <v>1568</v>
      </c>
      <c r="D448" s="78">
        <v>0.56899999999999995</v>
      </c>
      <c r="E448" s="79">
        <v>4.9000000000000004</v>
      </c>
      <c r="F448" s="80">
        <v>1</v>
      </c>
      <c r="G448" s="78">
        <v>0.32800000000000001</v>
      </c>
      <c r="H448" s="80">
        <v>12</v>
      </c>
      <c r="I448" s="78">
        <v>7.5999999999999998E-2</v>
      </c>
      <c r="J448" s="78">
        <v>0.09</v>
      </c>
      <c r="K448" s="80"/>
      <c r="L448" s="80"/>
    </row>
    <row r="449" spans="1:13" ht="22.5" x14ac:dyDescent="0.2">
      <c r="A449" s="76" t="s">
        <v>601</v>
      </c>
      <c r="B449" s="76" t="s">
        <v>141</v>
      </c>
      <c r="C449" s="77" t="s">
        <v>1569</v>
      </c>
      <c r="D449" s="78">
        <v>0.57599999999999996</v>
      </c>
      <c r="E449" s="79">
        <v>5.5</v>
      </c>
      <c r="F449" s="80">
        <v>1</v>
      </c>
      <c r="G449" s="78">
        <v>0.32200000000000001</v>
      </c>
      <c r="H449" s="80">
        <v>13</v>
      </c>
      <c r="I449" s="78">
        <v>6.7000000000000004E-2</v>
      </c>
      <c r="J449" s="78">
        <v>0.08</v>
      </c>
      <c r="K449" s="80"/>
      <c r="L449" s="80"/>
    </row>
    <row r="450" spans="1:13" ht="67.5" x14ac:dyDescent="0.2">
      <c r="A450" s="76" t="s">
        <v>602</v>
      </c>
      <c r="B450" s="76" t="s">
        <v>141</v>
      </c>
      <c r="C450" s="77" t="s">
        <v>1570</v>
      </c>
      <c r="D450" s="78">
        <v>0.753</v>
      </c>
      <c r="E450" s="79">
        <v>6.4</v>
      </c>
      <c r="F450" s="80">
        <v>1</v>
      </c>
      <c r="G450" s="78">
        <v>0.48599999999999999</v>
      </c>
      <c r="H450" s="80">
        <v>15</v>
      </c>
      <c r="I450" s="78">
        <v>7.3999999999999996E-2</v>
      </c>
      <c r="J450" s="78">
        <v>9.1999999999999998E-2</v>
      </c>
      <c r="K450" s="80"/>
      <c r="L450" s="80"/>
    </row>
    <row r="451" spans="1:13" ht="78.75" x14ac:dyDescent="0.2">
      <c r="A451" s="76" t="s">
        <v>603</v>
      </c>
      <c r="B451" s="76" t="s">
        <v>141</v>
      </c>
      <c r="C451" s="77" t="s">
        <v>1571</v>
      </c>
      <c r="D451" s="78">
        <v>0.55000000000000004</v>
      </c>
      <c r="E451" s="79">
        <v>4.7</v>
      </c>
      <c r="F451" s="80">
        <v>1</v>
      </c>
      <c r="G451" s="78">
        <v>0.28299999999999997</v>
      </c>
      <c r="H451" s="80">
        <v>11</v>
      </c>
      <c r="I451" s="78">
        <v>7.5999999999999998E-2</v>
      </c>
      <c r="J451" s="78">
        <v>0.09</v>
      </c>
      <c r="K451" s="80"/>
      <c r="L451" s="80"/>
    </row>
    <row r="452" spans="1:13" ht="56.25" x14ac:dyDescent="0.2">
      <c r="A452" s="76" t="s">
        <v>604</v>
      </c>
      <c r="B452" s="76" t="s">
        <v>141</v>
      </c>
      <c r="C452" s="77" t="s">
        <v>1572</v>
      </c>
      <c r="D452" s="78">
        <v>0.51200000000000001</v>
      </c>
      <c r="E452" s="79">
        <v>4.3</v>
      </c>
      <c r="F452" s="80">
        <v>1</v>
      </c>
      <c r="G452" s="78">
        <v>0.23799999999999999</v>
      </c>
      <c r="H452" s="80">
        <v>11</v>
      </c>
      <c r="I452" s="78">
        <v>0.08</v>
      </c>
      <c r="J452" s="78">
        <v>9.1999999999999998E-2</v>
      </c>
      <c r="K452" s="80"/>
      <c r="L452" s="80"/>
    </row>
    <row r="453" spans="1:13" ht="56.25" x14ac:dyDescent="0.2">
      <c r="A453" s="76" t="s">
        <v>605</v>
      </c>
      <c r="B453" s="76" t="s">
        <v>141</v>
      </c>
      <c r="C453" s="77" t="s">
        <v>1573</v>
      </c>
      <c r="D453" s="78">
        <v>0.47</v>
      </c>
      <c r="E453" s="79">
        <v>3.9</v>
      </c>
      <c r="F453" s="80">
        <v>1</v>
      </c>
      <c r="G453" s="78">
        <v>0.23</v>
      </c>
      <c r="H453" s="80">
        <v>9</v>
      </c>
      <c r="I453" s="78">
        <v>7.3999999999999996E-2</v>
      </c>
      <c r="J453" s="78">
        <v>8.4000000000000005E-2</v>
      </c>
      <c r="K453" s="80"/>
      <c r="L453" s="80"/>
    </row>
    <row r="454" spans="1:13" ht="22.5" x14ac:dyDescent="0.2">
      <c r="A454" s="76" t="s">
        <v>179</v>
      </c>
      <c r="B454" s="76" t="s">
        <v>141</v>
      </c>
      <c r="C454" s="77" t="s">
        <v>1574</v>
      </c>
      <c r="D454" s="78">
        <v>0.99099999999999999</v>
      </c>
      <c r="E454" s="79">
        <v>8.1999999999999993</v>
      </c>
      <c r="F454" s="80">
        <v>2</v>
      </c>
      <c r="G454" s="78">
        <v>0.27900000000000003</v>
      </c>
      <c r="H454" s="80">
        <v>16</v>
      </c>
      <c r="I454" s="78">
        <v>7.1999999999999995E-2</v>
      </c>
      <c r="J454" s="78">
        <v>9.0999999999999998E-2</v>
      </c>
      <c r="K454" s="80"/>
      <c r="L454" s="80"/>
    </row>
    <row r="455" spans="1:13" ht="22.5" x14ac:dyDescent="0.2">
      <c r="A455" s="76" t="s">
        <v>413</v>
      </c>
      <c r="B455" s="76" t="s">
        <v>141</v>
      </c>
      <c r="C455" s="77" t="s">
        <v>1575</v>
      </c>
      <c r="D455" s="78">
        <v>0.77900000000000003</v>
      </c>
      <c r="E455" s="79">
        <v>6.7</v>
      </c>
      <c r="F455" s="80">
        <v>1</v>
      </c>
      <c r="G455" s="78">
        <v>0.48299999999999998</v>
      </c>
      <c r="H455" s="80">
        <v>15</v>
      </c>
      <c r="I455" s="78">
        <v>7.1999999999999995E-2</v>
      </c>
      <c r="J455" s="78">
        <v>8.8999999999999996E-2</v>
      </c>
      <c r="K455" s="80"/>
      <c r="L455" s="80"/>
    </row>
    <row r="456" spans="1:13" ht="22.5" x14ac:dyDescent="0.2">
      <c r="A456" s="76" t="s">
        <v>1576</v>
      </c>
      <c r="B456" s="76" t="s">
        <v>141</v>
      </c>
      <c r="C456" s="77" t="s">
        <v>1577</v>
      </c>
      <c r="D456" s="78">
        <v>0.53600000000000003</v>
      </c>
      <c r="E456" s="79">
        <v>3.2</v>
      </c>
      <c r="F456" s="80">
        <v>1</v>
      </c>
      <c r="G456" s="78">
        <v>0.21</v>
      </c>
      <c r="H456" s="80">
        <v>8</v>
      </c>
      <c r="I456" s="78">
        <v>9.1999999999999998E-2</v>
      </c>
      <c r="J456" s="78">
        <v>0.1</v>
      </c>
      <c r="K456" s="80"/>
      <c r="L456" s="80"/>
    </row>
    <row r="457" spans="1:13" ht="22.5" x14ac:dyDescent="0.2">
      <c r="A457" s="76" t="s">
        <v>1578</v>
      </c>
      <c r="B457" s="76" t="s">
        <v>141</v>
      </c>
      <c r="C457" s="77" t="s">
        <v>1579</v>
      </c>
      <c r="D457" s="78">
        <v>0.623</v>
      </c>
      <c r="E457" s="79">
        <v>5.3</v>
      </c>
      <c r="F457" s="80">
        <v>1</v>
      </c>
      <c r="G457" s="78">
        <v>0.317</v>
      </c>
      <c r="H457" s="80">
        <v>13</v>
      </c>
      <c r="I457" s="78">
        <v>6.6000000000000003E-2</v>
      </c>
      <c r="J457" s="78">
        <v>7.8E-2</v>
      </c>
      <c r="K457" s="80"/>
      <c r="L457" s="80"/>
    </row>
    <row r="458" spans="1:13" ht="33.75" x14ac:dyDescent="0.2">
      <c r="A458" s="76" t="s">
        <v>49</v>
      </c>
      <c r="B458" s="76" t="s">
        <v>141</v>
      </c>
      <c r="C458" s="77" t="s">
        <v>1580</v>
      </c>
      <c r="D458" s="78">
        <v>0.44</v>
      </c>
      <c r="E458" s="79">
        <v>2.6</v>
      </c>
      <c r="F458" s="80">
        <v>1</v>
      </c>
      <c r="G458" s="78">
        <v>0.18</v>
      </c>
      <c r="H458" s="80">
        <v>5</v>
      </c>
      <c r="I458" s="78">
        <v>0.11899999999999999</v>
      </c>
      <c r="J458" s="78">
        <v>0.123</v>
      </c>
      <c r="K458" s="80"/>
      <c r="L458" s="80"/>
    </row>
    <row r="459" spans="1:13" ht="33.75" x14ac:dyDescent="0.2">
      <c r="A459" s="76" t="s">
        <v>50</v>
      </c>
      <c r="B459" s="76" t="s">
        <v>141</v>
      </c>
      <c r="C459" s="77" t="s">
        <v>1581</v>
      </c>
      <c r="D459" s="78">
        <v>0.4</v>
      </c>
      <c r="E459" s="79">
        <v>3</v>
      </c>
      <c r="F459" s="80">
        <v>1</v>
      </c>
      <c r="G459" s="78">
        <v>0.159</v>
      </c>
      <c r="H459" s="80">
        <v>7</v>
      </c>
      <c r="I459" s="78">
        <v>8.5999999999999993E-2</v>
      </c>
      <c r="J459" s="78">
        <v>9.1999999999999998E-2</v>
      </c>
      <c r="K459" s="80"/>
      <c r="L459" s="80"/>
    </row>
    <row r="460" spans="1:13" ht="22.5" x14ac:dyDescent="0.2">
      <c r="A460" s="76" t="s">
        <v>51</v>
      </c>
      <c r="B460" s="76" t="s">
        <v>141</v>
      </c>
      <c r="C460" s="77" t="s">
        <v>1582</v>
      </c>
      <c r="D460" s="78">
        <v>0.84699999999999998</v>
      </c>
      <c r="E460" s="79">
        <v>6.1</v>
      </c>
      <c r="F460" s="80">
        <v>1</v>
      </c>
      <c r="G460" s="78">
        <v>0.35899999999999999</v>
      </c>
      <c r="H460" s="80">
        <v>14</v>
      </c>
      <c r="I460" s="78">
        <v>8.2000000000000003E-2</v>
      </c>
      <c r="J460" s="78">
        <v>0.1</v>
      </c>
      <c r="K460" s="80"/>
      <c r="L460" s="80"/>
    </row>
    <row r="461" spans="1:13" ht="22.5" x14ac:dyDescent="0.2">
      <c r="A461" s="76" t="s">
        <v>52</v>
      </c>
      <c r="B461" s="76" t="s">
        <v>141</v>
      </c>
      <c r="C461" s="77" t="s">
        <v>1583</v>
      </c>
      <c r="D461" s="78">
        <v>1.639</v>
      </c>
      <c r="E461" s="79">
        <v>15.2</v>
      </c>
      <c r="F461" s="80"/>
      <c r="G461" s="78"/>
      <c r="H461" s="80">
        <v>30</v>
      </c>
      <c r="I461" s="78">
        <v>7.1999999999999995E-2</v>
      </c>
      <c r="J461" s="78">
        <v>9.6000000000000002E-2</v>
      </c>
      <c r="K461" s="80"/>
      <c r="L461" s="80"/>
    </row>
    <row r="462" spans="1:13" s="75" customFormat="1" ht="21" customHeight="1" x14ac:dyDescent="0.2">
      <c r="A462" s="96" t="s">
        <v>1584</v>
      </c>
      <c r="B462" s="97"/>
      <c r="C462" s="98"/>
      <c r="D462" s="99"/>
      <c r="E462" s="100"/>
      <c r="F462" s="97"/>
      <c r="G462" s="99"/>
      <c r="H462" s="97"/>
      <c r="I462" s="99"/>
      <c r="J462" s="99"/>
      <c r="K462" s="97"/>
      <c r="L462" s="101"/>
      <c r="M462" s="74"/>
    </row>
    <row r="463" spans="1:13" ht="33.75" x14ac:dyDescent="0.2">
      <c r="A463" s="76" t="s">
        <v>1585</v>
      </c>
      <c r="B463" s="76" t="s">
        <v>698</v>
      </c>
      <c r="C463" s="77" t="s">
        <v>1586</v>
      </c>
      <c r="D463" s="78">
        <v>5.3780000000000001</v>
      </c>
      <c r="E463" s="79">
        <v>20.399999999999999</v>
      </c>
      <c r="F463" s="80">
        <v>6</v>
      </c>
      <c r="G463" s="78">
        <v>0.45400000000000001</v>
      </c>
      <c r="H463" s="80">
        <v>36</v>
      </c>
      <c r="I463" s="78">
        <v>0.109</v>
      </c>
      <c r="J463" s="78">
        <v>0.14899999999999999</v>
      </c>
      <c r="K463" s="80"/>
      <c r="L463" s="80"/>
    </row>
    <row r="464" spans="1:13" s="75" customFormat="1" ht="33.75" x14ac:dyDescent="0.2">
      <c r="A464" s="76" t="s">
        <v>1587</v>
      </c>
      <c r="B464" s="76" t="s">
        <v>698</v>
      </c>
      <c r="C464" s="77" t="s">
        <v>1588</v>
      </c>
      <c r="D464" s="78">
        <v>4.3819999999999997</v>
      </c>
      <c r="E464" s="79">
        <v>17</v>
      </c>
      <c r="F464" s="80">
        <v>5</v>
      </c>
      <c r="G464" s="78">
        <v>0.42199999999999999</v>
      </c>
      <c r="H464" s="80">
        <v>32</v>
      </c>
      <c r="I464" s="78">
        <v>0.105</v>
      </c>
      <c r="J464" s="78">
        <v>0.14099999999999999</v>
      </c>
      <c r="K464" s="80"/>
      <c r="L464" s="80"/>
      <c r="M464" s="70"/>
    </row>
    <row r="465" spans="1:13" ht="22.5" x14ac:dyDescent="0.2">
      <c r="A465" s="76" t="s">
        <v>53</v>
      </c>
      <c r="B465" s="76" t="s">
        <v>698</v>
      </c>
      <c r="C465" s="77" t="s">
        <v>1589</v>
      </c>
      <c r="D465" s="78">
        <v>3.363</v>
      </c>
      <c r="E465" s="79">
        <v>17.2</v>
      </c>
      <c r="F465" s="80">
        <v>5</v>
      </c>
      <c r="G465" s="78">
        <v>0.34699999999999998</v>
      </c>
      <c r="H465" s="80">
        <v>31</v>
      </c>
      <c r="I465" s="78">
        <v>8.5000000000000006E-2</v>
      </c>
      <c r="J465" s="78">
        <v>0.115</v>
      </c>
      <c r="K465" s="80"/>
      <c r="L465" s="80"/>
    </row>
    <row r="466" spans="1:13" ht="22.5" x14ac:dyDescent="0.2">
      <c r="A466" s="76" t="s">
        <v>54</v>
      </c>
      <c r="B466" s="76" t="s">
        <v>698</v>
      </c>
      <c r="C466" s="77" t="s">
        <v>1590</v>
      </c>
      <c r="D466" s="78">
        <v>2.7469999999999999</v>
      </c>
      <c r="E466" s="79">
        <v>12.9</v>
      </c>
      <c r="F466" s="80">
        <v>3</v>
      </c>
      <c r="G466" s="78">
        <v>0.41099999999999998</v>
      </c>
      <c r="H466" s="80">
        <v>24</v>
      </c>
      <c r="I466" s="78">
        <v>8.8999999999999996E-2</v>
      </c>
      <c r="J466" s="78">
        <v>0.11799999999999999</v>
      </c>
      <c r="K466" s="80"/>
      <c r="L466" s="80"/>
    </row>
    <row r="467" spans="1:13" ht="22.5" x14ac:dyDescent="0.2">
      <c r="A467" s="76" t="s">
        <v>423</v>
      </c>
      <c r="B467" s="76" t="s">
        <v>698</v>
      </c>
      <c r="C467" s="77" t="s">
        <v>1591</v>
      </c>
      <c r="D467" s="78">
        <v>1.871</v>
      </c>
      <c r="E467" s="79">
        <v>10.5</v>
      </c>
      <c r="F467" s="80">
        <v>2</v>
      </c>
      <c r="G467" s="78">
        <v>0.39</v>
      </c>
      <c r="H467" s="80">
        <v>23</v>
      </c>
      <c r="I467" s="78">
        <v>7.8E-2</v>
      </c>
      <c r="J467" s="78">
        <v>0.10199999999999999</v>
      </c>
      <c r="K467" s="80"/>
      <c r="L467" s="80"/>
    </row>
    <row r="468" spans="1:13" ht="22.5" x14ac:dyDescent="0.2">
      <c r="A468" s="76" t="s">
        <v>91</v>
      </c>
      <c r="B468" s="76" t="s">
        <v>698</v>
      </c>
      <c r="C468" s="77" t="s">
        <v>1592</v>
      </c>
      <c r="D468" s="78">
        <v>2.0379999999999998</v>
      </c>
      <c r="E468" s="79">
        <v>13.3</v>
      </c>
      <c r="F468" s="80">
        <v>3</v>
      </c>
      <c r="G468" s="78">
        <v>0.35</v>
      </c>
      <c r="H468" s="80">
        <v>28</v>
      </c>
      <c r="I468" s="78">
        <v>7.3999999999999996E-2</v>
      </c>
      <c r="J468" s="78">
        <v>9.8000000000000004E-2</v>
      </c>
      <c r="K468" s="80"/>
      <c r="L468" s="80"/>
    </row>
    <row r="469" spans="1:13" ht="22.5" x14ac:dyDescent="0.2">
      <c r="A469" s="76" t="s">
        <v>92</v>
      </c>
      <c r="B469" s="76" t="s">
        <v>698</v>
      </c>
      <c r="C469" s="77" t="s">
        <v>1593</v>
      </c>
      <c r="D469" s="78">
        <v>2.569</v>
      </c>
      <c r="E469" s="79">
        <v>11.1</v>
      </c>
      <c r="F469" s="80">
        <v>3</v>
      </c>
      <c r="G469" s="78">
        <v>0.39800000000000002</v>
      </c>
      <c r="H469" s="80">
        <v>22</v>
      </c>
      <c r="I469" s="78">
        <v>0.1</v>
      </c>
      <c r="J469" s="78">
        <v>0.13100000000000001</v>
      </c>
      <c r="K469" s="80"/>
      <c r="L469" s="80"/>
    </row>
    <row r="470" spans="1:13" ht="22.5" x14ac:dyDescent="0.2">
      <c r="A470" s="76" t="s">
        <v>93</v>
      </c>
      <c r="B470" s="76" t="s">
        <v>698</v>
      </c>
      <c r="C470" s="77" t="s">
        <v>1594</v>
      </c>
      <c r="D470" s="78">
        <v>1.5</v>
      </c>
      <c r="E470" s="79">
        <v>8.5</v>
      </c>
      <c r="F470" s="80">
        <v>2</v>
      </c>
      <c r="G470" s="78">
        <v>0.3</v>
      </c>
      <c r="H470" s="80">
        <v>17</v>
      </c>
      <c r="I470" s="78">
        <v>7.3999999999999996E-2</v>
      </c>
      <c r="J470" s="78">
        <v>9.4E-2</v>
      </c>
      <c r="K470" s="80"/>
      <c r="L470" s="80"/>
    </row>
    <row r="471" spans="1:13" s="75" customFormat="1" ht="22.5" x14ac:dyDescent="0.2">
      <c r="A471" s="76" t="s">
        <v>94</v>
      </c>
      <c r="B471" s="76" t="s">
        <v>698</v>
      </c>
      <c r="C471" s="77" t="s">
        <v>1595</v>
      </c>
      <c r="D471" s="78">
        <v>1.653</v>
      </c>
      <c r="E471" s="79">
        <v>9.6999999999999993</v>
      </c>
      <c r="F471" s="80">
        <v>2</v>
      </c>
      <c r="G471" s="78">
        <v>0.35699999999999998</v>
      </c>
      <c r="H471" s="80">
        <v>17</v>
      </c>
      <c r="I471" s="78">
        <v>7.6999999999999999E-2</v>
      </c>
      <c r="J471" s="78">
        <v>9.9000000000000005E-2</v>
      </c>
      <c r="K471" s="80"/>
      <c r="L471" s="80"/>
      <c r="M471" s="70"/>
    </row>
    <row r="472" spans="1:13" ht="22.5" x14ac:dyDescent="0.2">
      <c r="A472" s="76" t="s">
        <v>95</v>
      </c>
      <c r="B472" s="76" t="s">
        <v>698</v>
      </c>
      <c r="C472" s="77" t="s">
        <v>1596</v>
      </c>
      <c r="D472" s="78">
        <v>0.80800000000000005</v>
      </c>
      <c r="E472" s="79">
        <v>3.9</v>
      </c>
      <c r="F472" s="80">
        <v>1</v>
      </c>
      <c r="G472" s="78">
        <v>0.215</v>
      </c>
      <c r="H472" s="80">
        <v>9</v>
      </c>
      <c r="I472" s="78">
        <v>7.0000000000000007E-2</v>
      </c>
      <c r="J472" s="78">
        <v>7.9000000000000001E-2</v>
      </c>
      <c r="K472" s="80"/>
      <c r="L472" s="80"/>
    </row>
    <row r="473" spans="1:13" ht="33.75" x14ac:dyDescent="0.2">
      <c r="A473" s="76" t="s">
        <v>96</v>
      </c>
      <c r="B473" s="76" t="s">
        <v>698</v>
      </c>
      <c r="C473" s="77" t="s">
        <v>1597</v>
      </c>
      <c r="D473" s="78">
        <v>4.3339999999999996</v>
      </c>
      <c r="E473" s="79">
        <v>18.8</v>
      </c>
      <c r="F473" s="80">
        <v>5</v>
      </c>
      <c r="G473" s="78">
        <v>0.48699999999999999</v>
      </c>
      <c r="H473" s="80">
        <v>37</v>
      </c>
      <c r="I473" s="78">
        <v>0.109</v>
      </c>
      <c r="J473" s="78">
        <v>0.14799999999999999</v>
      </c>
      <c r="K473" s="80"/>
      <c r="L473" s="80"/>
    </row>
    <row r="474" spans="1:13" ht="33.75" x14ac:dyDescent="0.2">
      <c r="A474" s="76" t="s">
        <v>97</v>
      </c>
      <c r="B474" s="76" t="s">
        <v>698</v>
      </c>
      <c r="C474" s="77" t="s">
        <v>1598</v>
      </c>
      <c r="D474" s="78">
        <v>2.3420000000000001</v>
      </c>
      <c r="E474" s="79">
        <v>9.4</v>
      </c>
      <c r="F474" s="80">
        <v>2</v>
      </c>
      <c r="G474" s="78">
        <v>0.432</v>
      </c>
      <c r="H474" s="80">
        <v>18</v>
      </c>
      <c r="I474" s="78">
        <v>9.6000000000000002E-2</v>
      </c>
      <c r="J474" s="78">
        <v>0.124</v>
      </c>
      <c r="K474" s="80"/>
      <c r="L474" s="80"/>
    </row>
    <row r="475" spans="1:13" ht="45" x14ac:dyDescent="0.2">
      <c r="A475" s="76" t="s">
        <v>98</v>
      </c>
      <c r="B475" s="76" t="s">
        <v>698</v>
      </c>
      <c r="C475" s="77" t="s">
        <v>1599</v>
      </c>
      <c r="D475" s="78">
        <v>1.889</v>
      </c>
      <c r="E475" s="79">
        <v>8.5</v>
      </c>
      <c r="F475" s="80">
        <v>2</v>
      </c>
      <c r="G475" s="78">
        <v>0.36099999999999999</v>
      </c>
      <c r="H475" s="80">
        <v>19</v>
      </c>
      <c r="I475" s="78">
        <v>8.8999999999999996E-2</v>
      </c>
      <c r="J475" s="78">
        <v>0.114</v>
      </c>
      <c r="K475" s="80"/>
      <c r="L475" s="80"/>
    </row>
    <row r="476" spans="1:13" ht="22.5" x14ac:dyDescent="0.2">
      <c r="A476" s="76" t="s">
        <v>99</v>
      </c>
      <c r="B476" s="76" t="s">
        <v>698</v>
      </c>
      <c r="C476" s="77" t="s">
        <v>1600</v>
      </c>
      <c r="D476" s="78">
        <v>2.931</v>
      </c>
      <c r="E476" s="79">
        <v>15.5</v>
      </c>
      <c r="F476" s="80">
        <v>4</v>
      </c>
      <c r="G476" s="78">
        <v>0.45500000000000002</v>
      </c>
      <c r="H476" s="80">
        <v>31</v>
      </c>
      <c r="I476" s="78">
        <v>0.10199999999999999</v>
      </c>
      <c r="J476" s="78">
        <v>0.13700000000000001</v>
      </c>
      <c r="K476" s="80"/>
      <c r="L476" s="80"/>
    </row>
    <row r="477" spans="1:13" ht="22.5" x14ac:dyDescent="0.2">
      <c r="A477" s="76" t="s">
        <v>100</v>
      </c>
      <c r="B477" s="76" t="s">
        <v>698</v>
      </c>
      <c r="C477" s="77" t="s">
        <v>1601</v>
      </c>
      <c r="D477" s="78">
        <v>1.204</v>
      </c>
      <c r="E477" s="79">
        <v>6</v>
      </c>
      <c r="F477" s="80">
        <v>1</v>
      </c>
      <c r="G477" s="78">
        <v>0.44500000000000001</v>
      </c>
      <c r="H477" s="80">
        <v>16</v>
      </c>
      <c r="I477" s="78">
        <v>0.105</v>
      </c>
      <c r="J477" s="78">
        <v>0.127</v>
      </c>
      <c r="K477" s="80"/>
      <c r="L477" s="80"/>
    </row>
    <row r="478" spans="1:13" ht="33.75" x14ac:dyDescent="0.2">
      <c r="A478" s="76" t="s">
        <v>101</v>
      </c>
      <c r="B478" s="76" t="s">
        <v>698</v>
      </c>
      <c r="C478" s="77" t="s">
        <v>1602</v>
      </c>
      <c r="D478" s="78">
        <v>1.2629999999999999</v>
      </c>
      <c r="E478" s="79">
        <v>2.5</v>
      </c>
      <c r="F478" s="80">
        <v>1</v>
      </c>
      <c r="G478" s="78">
        <v>0.61899999999999999</v>
      </c>
      <c r="H478" s="80">
        <v>6</v>
      </c>
      <c r="I478" s="78">
        <v>0.34300000000000003</v>
      </c>
      <c r="J478" s="78">
        <v>0.35099999999999998</v>
      </c>
      <c r="K478" s="80"/>
      <c r="L478" s="80" t="s">
        <v>699</v>
      </c>
    </row>
    <row r="479" spans="1:13" ht="33.75" x14ac:dyDescent="0.2">
      <c r="A479" s="76" t="s">
        <v>102</v>
      </c>
      <c r="B479" s="76" t="s">
        <v>698</v>
      </c>
      <c r="C479" s="77" t="s">
        <v>1603</v>
      </c>
      <c r="D479" s="78">
        <v>7.9109999999999996</v>
      </c>
      <c r="E479" s="79">
        <v>27.6</v>
      </c>
      <c r="F479" s="80">
        <v>8</v>
      </c>
      <c r="G479" s="78">
        <v>0.55600000000000005</v>
      </c>
      <c r="H479" s="80">
        <v>46</v>
      </c>
      <c r="I479" s="78">
        <v>0.127</v>
      </c>
      <c r="J479" s="78">
        <v>0.17499999999999999</v>
      </c>
      <c r="K479" s="80"/>
      <c r="L479" s="80"/>
    </row>
    <row r="480" spans="1:13" ht="22.5" x14ac:dyDescent="0.2">
      <c r="A480" s="76" t="s">
        <v>103</v>
      </c>
      <c r="B480" s="76" t="s">
        <v>138</v>
      </c>
      <c r="C480" s="77" t="s">
        <v>1604</v>
      </c>
      <c r="D480" s="78">
        <v>1.8480000000000001</v>
      </c>
      <c r="E480" s="79">
        <v>11</v>
      </c>
      <c r="F480" s="80">
        <v>3</v>
      </c>
      <c r="G480" s="78">
        <v>0.43099999999999999</v>
      </c>
      <c r="H480" s="80">
        <v>22</v>
      </c>
      <c r="I480" s="78">
        <v>0.11</v>
      </c>
      <c r="J480" s="78">
        <v>0.14299999999999999</v>
      </c>
      <c r="K480" s="80"/>
      <c r="L480" s="80"/>
    </row>
    <row r="481" spans="1:13" ht="22.5" x14ac:dyDescent="0.2">
      <c r="A481" s="76" t="s">
        <v>104</v>
      </c>
      <c r="B481" s="76" t="s">
        <v>138</v>
      </c>
      <c r="C481" s="77" t="s">
        <v>1605</v>
      </c>
      <c r="D481" s="78">
        <v>2.3410000000000002</v>
      </c>
      <c r="E481" s="79">
        <v>15.8</v>
      </c>
      <c r="F481" s="80">
        <v>4</v>
      </c>
      <c r="G481" s="78">
        <v>0.371</v>
      </c>
      <c r="H481" s="80">
        <v>31</v>
      </c>
      <c r="I481" s="78">
        <v>8.2000000000000003E-2</v>
      </c>
      <c r="J481" s="78">
        <v>0.111</v>
      </c>
      <c r="K481" s="80"/>
      <c r="L481" s="80"/>
    </row>
    <row r="482" spans="1:13" ht="22.5" x14ac:dyDescent="0.2">
      <c r="A482" s="76" t="s">
        <v>525</v>
      </c>
      <c r="B482" s="76" t="s">
        <v>138</v>
      </c>
      <c r="C482" s="77" t="s">
        <v>1606</v>
      </c>
      <c r="D482" s="78">
        <v>1.367</v>
      </c>
      <c r="E482" s="79">
        <v>9.5</v>
      </c>
      <c r="F482" s="80">
        <v>2</v>
      </c>
      <c r="G482" s="78">
        <v>0.34599999999999997</v>
      </c>
      <c r="H482" s="80">
        <v>20</v>
      </c>
      <c r="I482" s="78">
        <v>7.6999999999999999E-2</v>
      </c>
      <c r="J482" s="78">
        <v>9.9000000000000005E-2</v>
      </c>
      <c r="K482" s="80"/>
      <c r="L482" s="80"/>
    </row>
    <row r="483" spans="1:13" ht="33.75" x14ac:dyDescent="0.2">
      <c r="A483" s="76" t="s">
        <v>526</v>
      </c>
      <c r="B483" s="76" t="s">
        <v>138</v>
      </c>
      <c r="C483" s="77" t="s">
        <v>1607</v>
      </c>
      <c r="D483" s="78">
        <v>0.84899999999999998</v>
      </c>
      <c r="E483" s="79">
        <v>5.7</v>
      </c>
      <c r="F483" s="80">
        <v>1</v>
      </c>
      <c r="G483" s="78">
        <v>0.371</v>
      </c>
      <c r="H483" s="80">
        <v>13</v>
      </c>
      <c r="I483" s="78">
        <v>7.6999999999999999E-2</v>
      </c>
      <c r="J483" s="78">
        <v>9.2999999999999999E-2</v>
      </c>
      <c r="K483" s="80"/>
      <c r="L483" s="80"/>
    </row>
    <row r="484" spans="1:13" ht="22.5" x14ac:dyDescent="0.2">
      <c r="A484" s="76" t="s">
        <v>527</v>
      </c>
      <c r="B484" s="76" t="s">
        <v>141</v>
      </c>
      <c r="C484" s="77" t="s">
        <v>1608</v>
      </c>
      <c r="D484" s="78">
        <v>1.7050000000000001</v>
      </c>
      <c r="E484" s="79">
        <v>13.9</v>
      </c>
      <c r="F484" s="80">
        <v>4</v>
      </c>
      <c r="G484" s="78">
        <v>0.32400000000000001</v>
      </c>
      <c r="H484" s="80">
        <v>28</v>
      </c>
      <c r="I484" s="78">
        <v>8.2000000000000003E-2</v>
      </c>
      <c r="J484" s="78">
        <v>0.109</v>
      </c>
      <c r="K484" s="80"/>
      <c r="L484" s="80"/>
    </row>
    <row r="485" spans="1:13" ht="33.75" x14ac:dyDescent="0.2">
      <c r="A485" s="76" t="s">
        <v>528</v>
      </c>
      <c r="B485" s="76" t="s">
        <v>141</v>
      </c>
      <c r="C485" s="77" t="s">
        <v>1609</v>
      </c>
      <c r="D485" s="78">
        <v>1.4359999999999999</v>
      </c>
      <c r="E485" s="79">
        <v>12.2</v>
      </c>
      <c r="F485" s="80">
        <v>3</v>
      </c>
      <c r="G485" s="78">
        <v>0.34</v>
      </c>
      <c r="H485" s="80">
        <v>25</v>
      </c>
      <c r="I485" s="78">
        <v>7.8E-2</v>
      </c>
      <c r="J485" s="78">
        <v>0.10199999999999999</v>
      </c>
      <c r="K485" s="80"/>
      <c r="L485" s="80" t="s">
        <v>699</v>
      </c>
    </row>
    <row r="486" spans="1:13" ht="33.75" x14ac:dyDescent="0.2">
      <c r="A486" s="76" t="s">
        <v>529</v>
      </c>
      <c r="B486" s="76" t="s">
        <v>141</v>
      </c>
      <c r="C486" s="77" t="s">
        <v>1610</v>
      </c>
      <c r="D486" s="78">
        <v>0.84499999999999997</v>
      </c>
      <c r="E486" s="79">
        <v>6</v>
      </c>
      <c r="F486" s="80">
        <v>1</v>
      </c>
      <c r="G486" s="78">
        <v>0.42799999999999999</v>
      </c>
      <c r="H486" s="80">
        <v>16</v>
      </c>
      <c r="I486" s="78">
        <v>9.1999999999999998E-2</v>
      </c>
      <c r="J486" s="78">
        <v>0.114</v>
      </c>
      <c r="K486" s="80"/>
      <c r="L486" s="80" t="s">
        <v>699</v>
      </c>
    </row>
    <row r="487" spans="1:13" ht="45" x14ac:dyDescent="0.2">
      <c r="A487" s="76" t="s">
        <v>530</v>
      </c>
      <c r="B487" s="76" t="s">
        <v>141</v>
      </c>
      <c r="C487" s="77" t="s">
        <v>1611</v>
      </c>
      <c r="D487" s="78">
        <v>0.89500000000000002</v>
      </c>
      <c r="E487" s="79">
        <v>7.8</v>
      </c>
      <c r="F487" s="80">
        <v>2</v>
      </c>
      <c r="G487" s="78">
        <v>0.29099999999999998</v>
      </c>
      <c r="H487" s="80">
        <v>17</v>
      </c>
      <c r="I487" s="78">
        <v>7.8E-2</v>
      </c>
      <c r="J487" s="78">
        <v>9.9000000000000005E-2</v>
      </c>
      <c r="K487" s="80"/>
      <c r="L487" s="80"/>
    </row>
    <row r="488" spans="1:13" ht="45" x14ac:dyDescent="0.2">
      <c r="A488" s="76" t="s">
        <v>531</v>
      </c>
      <c r="B488" s="76" t="s">
        <v>141</v>
      </c>
      <c r="C488" s="77" t="s">
        <v>1612</v>
      </c>
      <c r="D488" s="78">
        <v>0.85899999999999999</v>
      </c>
      <c r="E488" s="79">
        <v>7.8</v>
      </c>
      <c r="F488" s="80">
        <v>2</v>
      </c>
      <c r="G488" s="78">
        <v>0.26100000000000001</v>
      </c>
      <c r="H488" s="80">
        <v>17</v>
      </c>
      <c r="I488" s="78">
        <v>7.0999999999999994E-2</v>
      </c>
      <c r="J488" s="78">
        <v>8.8999999999999996E-2</v>
      </c>
      <c r="K488" s="80"/>
      <c r="L488" s="80"/>
    </row>
    <row r="489" spans="1:13" ht="67.5" x14ac:dyDescent="0.2">
      <c r="A489" s="76" t="s">
        <v>532</v>
      </c>
      <c r="B489" s="76" t="s">
        <v>141</v>
      </c>
      <c r="C489" s="77" t="s">
        <v>1613</v>
      </c>
      <c r="D489" s="78">
        <v>1.462</v>
      </c>
      <c r="E489" s="79">
        <v>11</v>
      </c>
      <c r="F489" s="80">
        <v>3</v>
      </c>
      <c r="G489" s="78">
        <v>0.35099999999999998</v>
      </c>
      <c r="H489" s="80">
        <v>23</v>
      </c>
      <c r="I489" s="78">
        <v>8.8999999999999996E-2</v>
      </c>
      <c r="J489" s="78">
        <v>0.11700000000000001</v>
      </c>
      <c r="K489" s="80"/>
      <c r="L489" s="80"/>
    </row>
    <row r="490" spans="1:13" ht="45" x14ac:dyDescent="0.2">
      <c r="A490" s="76" t="s">
        <v>533</v>
      </c>
      <c r="B490" s="76" t="s">
        <v>141</v>
      </c>
      <c r="C490" s="77" t="s">
        <v>1614</v>
      </c>
      <c r="D490" s="78">
        <v>1.085</v>
      </c>
      <c r="E490" s="79">
        <v>9.1</v>
      </c>
      <c r="F490" s="80">
        <v>2</v>
      </c>
      <c r="G490" s="78">
        <v>0.33900000000000002</v>
      </c>
      <c r="H490" s="80">
        <v>21</v>
      </c>
      <c r="I490" s="78">
        <v>7.9000000000000001E-2</v>
      </c>
      <c r="J490" s="78">
        <v>0.10100000000000001</v>
      </c>
      <c r="K490" s="80"/>
      <c r="L490" s="80"/>
    </row>
    <row r="491" spans="1:13" ht="45" x14ac:dyDescent="0.2">
      <c r="A491" s="76" t="s">
        <v>534</v>
      </c>
      <c r="B491" s="76" t="s">
        <v>141</v>
      </c>
      <c r="C491" s="77" t="s">
        <v>1615</v>
      </c>
      <c r="D491" s="78">
        <v>0.65800000000000003</v>
      </c>
      <c r="E491" s="79">
        <v>5.4</v>
      </c>
      <c r="F491" s="80">
        <v>1</v>
      </c>
      <c r="G491" s="78">
        <v>0.311</v>
      </c>
      <c r="H491" s="80">
        <v>13</v>
      </c>
      <c r="I491" s="78">
        <v>7.9000000000000001E-2</v>
      </c>
      <c r="J491" s="78">
        <v>9.5000000000000001E-2</v>
      </c>
      <c r="K491" s="80"/>
      <c r="L491" s="80"/>
    </row>
    <row r="492" spans="1:13" x14ac:dyDescent="0.2">
      <c r="A492" s="76" t="s">
        <v>535</v>
      </c>
      <c r="B492" s="76" t="s">
        <v>141</v>
      </c>
      <c r="C492" s="77" t="s">
        <v>1616</v>
      </c>
      <c r="D492" s="78">
        <v>0.61399999999999999</v>
      </c>
      <c r="E492" s="79">
        <v>5.4</v>
      </c>
      <c r="F492" s="80">
        <v>1</v>
      </c>
      <c r="G492" s="78">
        <v>0.36799999999999999</v>
      </c>
      <c r="H492" s="80">
        <v>13</v>
      </c>
      <c r="I492" s="78">
        <v>7.4999999999999997E-2</v>
      </c>
      <c r="J492" s="78">
        <v>0.09</v>
      </c>
      <c r="K492" s="80"/>
      <c r="L492" s="80"/>
    </row>
    <row r="493" spans="1:13" s="75" customFormat="1" ht="21" customHeight="1" x14ac:dyDescent="0.2">
      <c r="A493" s="96" t="s">
        <v>1617</v>
      </c>
      <c r="B493" s="97"/>
      <c r="C493" s="98"/>
      <c r="D493" s="99"/>
      <c r="E493" s="100"/>
      <c r="F493" s="97"/>
      <c r="G493" s="99"/>
      <c r="H493" s="97"/>
      <c r="I493" s="99"/>
      <c r="J493" s="99"/>
      <c r="K493" s="97"/>
      <c r="L493" s="101"/>
      <c r="M493" s="74"/>
    </row>
    <row r="494" spans="1:13" ht="45" x14ac:dyDescent="0.2">
      <c r="A494" s="76" t="s">
        <v>185</v>
      </c>
      <c r="B494" s="76" t="s">
        <v>698</v>
      </c>
      <c r="C494" s="77" t="s">
        <v>1618</v>
      </c>
      <c r="D494" s="78">
        <v>9.6440000000000001</v>
      </c>
      <c r="E494" s="79">
        <v>43.4</v>
      </c>
      <c r="F494" s="80">
        <v>13</v>
      </c>
      <c r="G494" s="78">
        <v>0.41</v>
      </c>
      <c r="H494" s="80">
        <v>61</v>
      </c>
      <c r="I494" s="78">
        <v>9.1999999999999998E-2</v>
      </c>
      <c r="J494" s="78">
        <v>0.129</v>
      </c>
      <c r="K494" s="80"/>
      <c r="L494" s="80"/>
    </row>
    <row r="495" spans="1:13" s="75" customFormat="1" x14ac:dyDescent="0.2">
      <c r="A495" s="76" t="s">
        <v>186</v>
      </c>
      <c r="B495" s="76" t="s">
        <v>698</v>
      </c>
      <c r="C495" s="77" t="s">
        <v>1619</v>
      </c>
      <c r="D495" s="78">
        <v>5.4290000000000003</v>
      </c>
      <c r="E495" s="79">
        <v>33.9</v>
      </c>
      <c r="F495" s="80">
        <v>10</v>
      </c>
      <c r="G495" s="78">
        <v>0.32100000000000001</v>
      </c>
      <c r="H495" s="80">
        <v>52</v>
      </c>
      <c r="I495" s="78">
        <v>7.2999999999999995E-2</v>
      </c>
      <c r="J495" s="78">
        <v>0.10100000000000001</v>
      </c>
      <c r="K495" s="80"/>
      <c r="L495" s="80"/>
      <c r="M495" s="70"/>
    </row>
    <row r="496" spans="1:13" ht="67.5" x14ac:dyDescent="0.2">
      <c r="A496" s="76" t="s">
        <v>187</v>
      </c>
      <c r="B496" s="76" t="s">
        <v>698</v>
      </c>
      <c r="C496" s="77" t="s">
        <v>1620</v>
      </c>
      <c r="D496" s="78">
        <v>4.0010000000000003</v>
      </c>
      <c r="E496" s="79">
        <v>23.4</v>
      </c>
      <c r="F496" s="80">
        <v>7</v>
      </c>
      <c r="G496" s="78">
        <v>0.307</v>
      </c>
      <c r="H496" s="80">
        <v>41</v>
      </c>
      <c r="I496" s="78">
        <v>7.3999999999999996E-2</v>
      </c>
      <c r="J496" s="78">
        <v>0.1</v>
      </c>
      <c r="K496" s="80"/>
      <c r="L496" s="80"/>
    </row>
    <row r="497" spans="1:13" ht="67.5" x14ac:dyDescent="0.2">
      <c r="A497" s="76" t="s">
        <v>188</v>
      </c>
      <c r="B497" s="76" t="s">
        <v>698</v>
      </c>
      <c r="C497" s="77" t="s">
        <v>1621</v>
      </c>
      <c r="D497" s="78">
        <v>2.6120000000000001</v>
      </c>
      <c r="E497" s="79">
        <v>14.3</v>
      </c>
      <c r="F497" s="80">
        <v>4</v>
      </c>
      <c r="G497" s="78">
        <v>0.28199999999999997</v>
      </c>
      <c r="H497" s="80">
        <v>28</v>
      </c>
      <c r="I497" s="78">
        <v>6.9000000000000006E-2</v>
      </c>
      <c r="J497" s="78">
        <v>9.1999999999999998E-2</v>
      </c>
      <c r="K497" s="80"/>
      <c r="L497" s="80"/>
    </row>
    <row r="498" spans="1:13" ht="22.5" x14ac:dyDescent="0.2">
      <c r="A498" s="76" t="s">
        <v>189</v>
      </c>
      <c r="B498" s="76" t="s">
        <v>698</v>
      </c>
      <c r="C498" s="77" t="s">
        <v>1622</v>
      </c>
      <c r="D498" s="78">
        <v>3.169</v>
      </c>
      <c r="E498" s="79">
        <v>17.7</v>
      </c>
      <c r="F498" s="80">
        <v>5</v>
      </c>
      <c r="G498" s="78">
        <v>0.27300000000000002</v>
      </c>
      <c r="H498" s="80">
        <v>35</v>
      </c>
      <c r="I498" s="78">
        <v>6.5000000000000002E-2</v>
      </c>
      <c r="J498" s="78">
        <v>8.6999999999999994E-2</v>
      </c>
      <c r="K498" s="80"/>
      <c r="L498" s="80"/>
    </row>
    <row r="499" spans="1:13" ht="45" x14ac:dyDescent="0.2">
      <c r="A499" s="76" t="s">
        <v>190</v>
      </c>
      <c r="B499" s="76" t="s">
        <v>698</v>
      </c>
      <c r="C499" s="77" t="s">
        <v>1623</v>
      </c>
      <c r="D499" s="78">
        <v>2.06</v>
      </c>
      <c r="E499" s="79">
        <v>9.5</v>
      </c>
      <c r="F499" s="80">
        <v>2</v>
      </c>
      <c r="G499" s="78">
        <v>0.35899999999999999</v>
      </c>
      <c r="H499" s="80">
        <v>20</v>
      </c>
      <c r="I499" s="78">
        <v>7.9000000000000001E-2</v>
      </c>
      <c r="J499" s="78">
        <v>0.10199999999999999</v>
      </c>
      <c r="K499" s="80"/>
      <c r="L499" s="80"/>
    </row>
    <row r="500" spans="1:13" ht="67.5" x14ac:dyDescent="0.2">
      <c r="A500" s="76" t="s">
        <v>128</v>
      </c>
      <c r="B500" s="76" t="s">
        <v>698</v>
      </c>
      <c r="C500" s="77" t="s">
        <v>1624</v>
      </c>
      <c r="D500" s="78">
        <v>4.9359999999999999</v>
      </c>
      <c r="E500" s="79">
        <v>15.5</v>
      </c>
      <c r="F500" s="80">
        <v>4</v>
      </c>
      <c r="G500" s="78">
        <v>0.42299999999999999</v>
      </c>
      <c r="H500" s="80">
        <v>29</v>
      </c>
      <c r="I500" s="78">
        <v>9.5000000000000001E-2</v>
      </c>
      <c r="J500" s="78">
        <v>0.128</v>
      </c>
      <c r="K500" s="80"/>
      <c r="L500" s="80"/>
    </row>
    <row r="501" spans="1:13" ht="67.5" x14ac:dyDescent="0.2">
      <c r="A501" s="76" t="s">
        <v>129</v>
      </c>
      <c r="B501" s="76" t="s">
        <v>698</v>
      </c>
      <c r="C501" s="77" t="s">
        <v>1625</v>
      </c>
      <c r="D501" s="78">
        <v>4.0730000000000004</v>
      </c>
      <c r="E501" s="79">
        <v>15</v>
      </c>
      <c r="F501" s="80">
        <v>4</v>
      </c>
      <c r="G501" s="78">
        <v>0.33600000000000002</v>
      </c>
      <c r="H501" s="80">
        <v>30</v>
      </c>
      <c r="I501" s="78">
        <v>7.9000000000000001E-2</v>
      </c>
      <c r="J501" s="78">
        <v>0.106</v>
      </c>
      <c r="K501" s="80"/>
      <c r="L501" s="80"/>
    </row>
    <row r="502" spans="1:13" s="75" customFormat="1" x14ac:dyDescent="0.2">
      <c r="A502" s="76" t="s">
        <v>444</v>
      </c>
      <c r="B502" s="76" t="s">
        <v>698</v>
      </c>
      <c r="C502" s="77" t="s">
        <v>1626</v>
      </c>
      <c r="D502" s="78">
        <v>2.7719999999999998</v>
      </c>
      <c r="E502" s="79">
        <v>26.2</v>
      </c>
      <c r="F502" s="80">
        <v>8</v>
      </c>
      <c r="G502" s="78">
        <v>0.24299999999999999</v>
      </c>
      <c r="H502" s="80">
        <v>44</v>
      </c>
      <c r="I502" s="78">
        <v>5.8000000000000003E-2</v>
      </c>
      <c r="J502" s="78">
        <v>8.1000000000000003E-2</v>
      </c>
      <c r="K502" s="80"/>
      <c r="L502" s="80"/>
      <c r="M502" s="70"/>
    </row>
    <row r="503" spans="1:13" x14ac:dyDescent="0.2">
      <c r="A503" s="76" t="s">
        <v>445</v>
      </c>
      <c r="B503" s="76" t="s">
        <v>698</v>
      </c>
      <c r="C503" s="77" t="s">
        <v>1627</v>
      </c>
      <c r="D503" s="78">
        <v>2.0459999999999998</v>
      </c>
      <c r="E503" s="79">
        <v>18.100000000000001</v>
      </c>
      <c r="F503" s="80">
        <v>5</v>
      </c>
      <c r="G503" s="78">
        <v>0.255</v>
      </c>
      <c r="H503" s="80">
        <v>34</v>
      </c>
      <c r="I503" s="78">
        <v>5.8999999999999997E-2</v>
      </c>
      <c r="J503" s="78">
        <v>0.08</v>
      </c>
      <c r="K503" s="80"/>
      <c r="L503" s="80"/>
    </row>
    <row r="504" spans="1:13" ht="56.25" x14ac:dyDescent="0.2">
      <c r="A504" s="76" t="s">
        <v>446</v>
      </c>
      <c r="B504" s="76" t="s">
        <v>698</v>
      </c>
      <c r="C504" s="77" t="s">
        <v>1628</v>
      </c>
      <c r="D504" s="78">
        <v>3.05</v>
      </c>
      <c r="E504" s="79">
        <v>15.2</v>
      </c>
      <c r="F504" s="80">
        <v>4</v>
      </c>
      <c r="G504" s="78">
        <v>0.36299999999999999</v>
      </c>
      <c r="H504" s="80">
        <v>30</v>
      </c>
      <c r="I504" s="78">
        <v>8.4000000000000005E-2</v>
      </c>
      <c r="J504" s="78">
        <v>0.113</v>
      </c>
      <c r="K504" s="80"/>
      <c r="L504" s="80"/>
    </row>
    <row r="505" spans="1:13" ht="45" x14ac:dyDescent="0.2">
      <c r="A505" s="76" t="s">
        <v>447</v>
      </c>
      <c r="B505" s="76" t="s">
        <v>698</v>
      </c>
      <c r="C505" s="77" t="s">
        <v>1629</v>
      </c>
      <c r="D505" s="78">
        <v>2.105</v>
      </c>
      <c r="E505" s="79">
        <v>10.8</v>
      </c>
      <c r="F505" s="80">
        <v>3</v>
      </c>
      <c r="G505" s="78">
        <v>0.27900000000000003</v>
      </c>
      <c r="H505" s="80">
        <v>23</v>
      </c>
      <c r="I505" s="78">
        <v>7.2999999999999995E-2</v>
      </c>
      <c r="J505" s="78">
        <v>9.4E-2</v>
      </c>
      <c r="K505" s="80"/>
      <c r="L505" s="80"/>
    </row>
    <row r="506" spans="1:13" ht="45" x14ac:dyDescent="0.2">
      <c r="A506" s="76" t="s">
        <v>448</v>
      </c>
      <c r="B506" s="76" t="s">
        <v>698</v>
      </c>
      <c r="C506" s="77" t="s">
        <v>1630</v>
      </c>
      <c r="D506" s="78">
        <v>1.548</v>
      </c>
      <c r="E506" s="79">
        <v>8.6999999999999993</v>
      </c>
      <c r="F506" s="80">
        <v>2</v>
      </c>
      <c r="G506" s="78">
        <v>0.33200000000000002</v>
      </c>
      <c r="H506" s="80">
        <v>18</v>
      </c>
      <c r="I506" s="78">
        <v>0.08</v>
      </c>
      <c r="J506" s="78">
        <v>0.10199999999999999</v>
      </c>
      <c r="K506" s="80"/>
      <c r="L506" s="80"/>
    </row>
    <row r="507" spans="1:13" x14ac:dyDescent="0.2">
      <c r="A507" s="76" t="s">
        <v>449</v>
      </c>
      <c r="B507" s="76" t="s">
        <v>698</v>
      </c>
      <c r="C507" s="77" t="s">
        <v>1631</v>
      </c>
      <c r="D507" s="78">
        <v>3.161</v>
      </c>
      <c r="E507" s="79">
        <v>14.4</v>
      </c>
      <c r="F507" s="80">
        <v>4</v>
      </c>
      <c r="G507" s="78">
        <v>0.28999999999999998</v>
      </c>
      <c r="H507" s="80">
        <v>29</v>
      </c>
      <c r="I507" s="78">
        <v>7.0999999999999994E-2</v>
      </c>
      <c r="J507" s="78"/>
      <c r="K507" s="80" t="s">
        <v>699</v>
      </c>
      <c r="L507" s="80"/>
    </row>
    <row r="508" spans="1:13" x14ac:dyDescent="0.2">
      <c r="A508" s="76" t="s">
        <v>450</v>
      </c>
      <c r="B508" s="76" t="s">
        <v>698</v>
      </c>
      <c r="C508" s="77" t="s">
        <v>1632</v>
      </c>
      <c r="D508" s="78">
        <v>2.7469999999999999</v>
      </c>
      <c r="E508" s="79">
        <v>11.8</v>
      </c>
      <c r="F508" s="80">
        <v>3</v>
      </c>
      <c r="G508" s="78">
        <v>0.25800000000000001</v>
      </c>
      <c r="H508" s="80">
        <v>24</v>
      </c>
      <c r="I508" s="78">
        <v>6.0999999999999999E-2</v>
      </c>
      <c r="J508" s="78"/>
      <c r="K508" s="80" t="s">
        <v>699</v>
      </c>
      <c r="L508" s="80"/>
    </row>
    <row r="509" spans="1:13" ht="22.5" x14ac:dyDescent="0.2">
      <c r="A509" s="76" t="s">
        <v>451</v>
      </c>
      <c r="B509" s="76" t="s">
        <v>698</v>
      </c>
      <c r="C509" s="77" t="s">
        <v>1633</v>
      </c>
      <c r="D509" s="78">
        <v>1.8520000000000001</v>
      </c>
      <c r="E509" s="79">
        <v>7.5</v>
      </c>
      <c r="F509" s="80">
        <v>1</v>
      </c>
      <c r="G509" s="78">
        <v>0.34799999999999998</v>
      </c>
      <c r="H509" s="80">
        <v>14</v>
      </c>
      <c r="I509" s="78">
        <v>6.6000000000000003E-2</v>
      </c>
      <c r="J509" s="78">
        <v>8.2000000000000003E-2</v>
      </c>
      <c r="K509" s="80"/>
      <c r="L509" s="80"/>
    </row>
    <row r="510" spans="1:13" ht="22.5" x14ac:dyDescent="0.2">
      <c r="A510" s="76" t="s">
        <v>1634</v>
      </c>
      <c r="B510" s="76" t="s">
        <v>698</v>
      </c>
      <c r="C510" s="77" t="s">
        <v>1635</v>
      </c>
      <c r="D510" s="78">
        <v>2.4</v>
      </c>
      <c r="E510" s="79">
        <v>16.2</v>
      </c>
      <c r="F510" s="80">
        <v>4</v>
      </c>
      <c r="G510" s="78">
        <v>0.30499999999999999</v>
      </c>
      <c r="H510" s="80">
        <v>32</v>
      </c>
      <c r="I510" s="78">
        <v>6.6000000000000003E-2</v>
      </c>
      <c r="J510" s="78">
        <v>8.7999999999999995E-2</v>
      </c>
      <c r="K510" s="80"/>
      <c r="L510" s="80"/>
    </row>
    <row r="511" spans="1:13" x14ac:dyDescent="0.2">
      <c r="A511" s="76" t="s">
        <v>432</v>
      </c>
      <c r="B511" s="76" t="s">
        <v>698</v>
      </c>
      <c r="C511" s="77" t="s">
        <v>1636</v>
      </c>
      <c r="D511" s="78">
        <v>1.454</v>
      </c>
      <c r="E511" s="79">
        <v>6.9</v>
      </c>
      <c r="F511" s="80">
        <v>1</v>
      </c>
      <c r="G511" s="78">
        <v>0.318</v>
      </c>
      <c r="H511" s="80">
        <v>16</v>
      </c>
      <c r="I511" s="78">
        <v>6.5000000000000002E-2</v>
      </c>
      <c r="J511" s="78">
        <v>0.08</v>
      </c>
      <c r="K511" s="80"/>
      <c r="L511" s="80"/>
    </row>
    <row r="512" spans="1:13" ht="33.75" x14ac:dyDescent="0.2">
      <c r="A512" s="76" t="s">
        <v>433</v>
      </c>
      <c r="B512" s="76" t="s">
        <v>698</v>
      </c>
      <c r="C512" s="77" t="s">
        <v>1637</v>
      </c>
      <c r="D512" s="78">
        <v>3.3330000000000002</v>
      </c>
      <c r="E512" s="79">
        <v>21.3</v>
      </c>
      <c r="F512" s="80">
        <v>6</v>
      </c>
      <c r="G512" s="78">
        <v>0.34200000000000003</v>
      </c>
      <c r="H512" s="80">
        <v>39</v>
      </c>
      <c r="I512" s="78">
        <v>7.9000000000000001E-2</v>
      </c>
      <c r="J512" s="78">
        <v>0.108</v>
      </c>
      <c r="K512" s="80"/>
      <c r="L512" s="80"/>
    </row>
    <row r="513" spans="1:12" ht="45" x14ac:dyDescent="0.2">
      <c r="A513" s="76" t="s">
        <v>434</v>
      </c>
      <c r="B513" s="76" t="s">
        <v>698</v>
      </c>
      <c r="C513" s="77" t="s">
        <v>1638</v>
      </c>
      <c r="D513" s="78">
        <v>2.226</v>
      </c>
      <c r="E513" s="79">
        <v>16.100000000000001</v>
      </c>
      <c r="F513" s="80">
        <v>4</v>
      </c>
      <c r="G513" s="78">
        <v>0.30199999999999999</v>
      </c>
      <c r="H513" s="80">
        <v>30</v>
      </c>
      <c r="I513" s="78">
        <v>6.6000000000000003E-2</v>
      </c>
      <c r="J513" s="78">
        <v>8.7999999999999995E-2</v>
      </c>
      <c r="K513" s="80"/>
      <c r="L513" s="80"/>
    </row>
    <row r="514" spans="1:12" ht="45" x14ac:dyDescent="0.2">
      <c r="A514" s="76" t="s">
        <v>435</v>
      </c>
      <c r="B514" s="76" t="s">
        <v>698</v>
      </c>
      <c r="C514" s="77" t="s">
        <v>1639</v>
      </c>
      <c r="D514" s="78">
        <v>1.2589999999999999</v>
      </c>
      <c r="E514" s="79">
        <v>9.1</v>
      </c>
      <c r="F514" s="80">
        <v>2</v>
      </c>
      <c r="G514" s="78">
        <v>0.26800000000000002</v>
      </c>
      <c r="H514" s="80">
        <v>21</v>
      </c>
      <c r="I514" s="78">
        <v>6.3E-2</v>
      </c>
      <c r="J514" s="78">
        <v>0.08</v>
      </c>
      <c r="K514" s="80"/>
      <c r="L514" s="80"/>
    </row>
    <row r="515" spans="1:12" ht="33.75" x14ac:dyDescent="0.2">
      <c r="A515" s="76" t="s">
        <v>436</v>
      </c>
      <c r="B515" s="76" t="s">
        <v>698</v>
      </c>
      <c r="C515" s="77" t="s">
        <v>1640</v>
      </c>
      <c r="D515" s="78">
        <v>1.615</v>
      </c>
      <c r="E515" s="79">
        <v>9.8000000000000007</v>
      </c>
      <c r="F515" s="80">
        <v>2</v>
      </c>
      <c r="G515" s="78">
        <v>0.27300000000000002</v>
      </c>
      <c r="H515" s="80">
        <v>22</v>
      </c>
      <c r="I515" s="78">
        <v>8.3000000000000004E-2</v>
      </c>
      <c r="J515" s="78">
        <v>7.5999999999999998E-2</v>
      </c>
      <c r="K515" s="80"/>
      <c r="L515" s="80"/>
    </row>
    <row r="516" spans="1:12" ht="45" x14ac:dyDescent="0.2">
      <c r="A516" s="76" t="s">
        <v>437</v>
      </c>
      <c r="B516" s="76" t="s">
        <v>698</v>
      </c>
      <c r="C516" s="77" t="s">
        <v>1641</v>
      </c>
      <c r="D516" s="78">
        <v>1.0820000000000001</v>
      </c>
      <c r="E516" s="79">
        <v>6.6</v>
      </c>
      <c r="F516" s="80">
        <v>1</v>
      </c>
      <c r="G516" s="78">
        <v>0.52600000000000002</v>
      </c>
      <c r="H516" s="80">
        <v>15</v>
      </c>
      <c r="I516" s="78">
        <v>0.06</v>
      </c>
      <c r="J516" s="78">
        <v>7.4999999999999997E-2</v>
      </c>
      <c r="K516" s="80"/>
      <c r="L516" s="80"/>
    </row>
    <row r="517" spans="1:12" ht="45" x14ac:dyDescent="0.2">
      <c r="A517" s="76" t="s">
        <v>1642</v>
      </c>
      <c r="B517" s="76" t="s">
        <v>698</v>
      </c>
      <c r="C517" s="77" t="s">
        <v>1643</v>
      </c>
      <c r="D517" s="78">
        <v>0.98399999999999999</v>
      </c>
      <c r="E517" s="79">
        <v>4.8</v>
      </c>
      <c r="F517" s="80">
        <v>1</v>
      </c>
      <c r="G517" s="78">
        <v>0.47099999999999997</v>
      </c>
      <c r="H517" s="80">
        <v>11</v>
      </c>
      <c r="I517" s="78">
        <v>7.8E-2</v>
      </c>
      <c r="J517" s="78">
        <v>9.1999999999999998E-2</v>
      </c>
      <c r="K517" s="80"/>
      <c r="L517" s="80"/>
    </row>
    <row r="518" spans="1:12" x14ac:dyDescent="0.2">
      <c r="A518" s="76" t="s">
        <v>438</v>
      </c>
      <c r="B518" s="76" t="s">
        <v>698</v>
      </c>
      <c r="C518" s="77" t="s">
        <v>1644</v>
      </c>
      <c r="D518" s="78">
        <v>1.7549999999999999</v>
      </c>
      <c r="E518" s="79">
        <v>14.2</v>
      </c>
      <c r="F518" s="80">
        <v>4</v>
      </c>
      <c r="G518" s="78">
        <v>0.253</v>
      </c>
      <c r="H518" s="80">
        <v>30</v>
      </c>
      <c r="I518" s="78">
        <v>6.3E-2</v>
      </c>
      <c r="J518" s="78">
        <v>8.3000000000000004E-2</v>
      </c>
      <c r="K518" s="80"/>
      <c r="L518" s="80"/>
    </row>
    <row r="519" spans="1:12" ht="22.5" x14ac:dyDescent="0.2">
      <c r="A519" s="76" t="s">
        <v>439</v>
      </c>
      <c r="B519" s="76" t="s">
        <v>698</v>
      </c>
      <c r="C519" s="77" t="s">
        <v>1645</v>
      </c>
      <c r="D519" s="78">
        <v>2.73</v>
      </c>
      <c r="E519" s="79">
        <v>6.8</v>
      </c>
      <c r="F519" s="80">
        <v>1</v>
      </c>
      <c r="G519" s="78">
        <v>0.68700000000000006</v>
      </c>
      <c r="H519" s="80">
        <v>12</v>
      </c>
      <c r="I519" s="78">
        <v>0.14000000000000001</v>
      </c>
      <c r="J519" s="78">
        <v>0.17499999999999999</v>
      </c>
      <c r="K519" s="80"/>
      <c r="L519" s="80"/>
    </row>
    <row r="520" spans="1:12" ht="22.5" x14ac:dyDescent="0.2">
      <c r="A520" s="76" t="s">
        <v>152</v>
      </c>
      <c r="B520" s="76" t="s">
        <v>698</v>
      </c>
      <c r="C520" s="77" t="s">
        <v>1646</v>
      </c>
      <c r="D520" s="78">
        <v>2.1190000000000002</v>
      </c>
      <c r="E520" s="79">
        <v>8</v>
      </c>
      <c r="F520" s="80">
        <v>2</v>
      </c>
      <c r="G520" s="78">
        <v>0.34899999999999998</v>
      </c>
      <c r="H520" s="80">
        <v>16</v>
      </c>
      <c r="I520" s="78">
        <v>9.0999999999999998E-2</v>
      </c>
      <c r="J520" s="78">
        <v>0.11700000000000001</v>
      </c>
      <c r="K520" s="80"/>
      <c r="L520" s="80"/>
    </row>
    <row r="521" spans="1:12" x14ac:dyDescent="0.2">
      <c r="A521" s="76" t="s">
        <v>153</v>
      </c>
      <c r="B521" s="76" t="s">
        <v>698</v>
      </c>
      <c r="C521" s="77" t="s">
        <v>1647</v>
      </c>
      <c r="D521" s="78">
        <v>0.76300000000000001</v>
      </c>
      <c r="E521" s="79">
        <v>3.3</v>
      </c>
      <c r="F521" s="80">
        <v>1</v>
      </c>
      <c r="G521" s="78">
        <v>0.247</v>
      </c>
      <c r="H521" s="80">
        <v>7</v>
      </c>
      <c r="I521" s="78">
        <v>7.4999999999999997E-2</v>
      </c>
      <c r="J521" s="78">
        <v>8.2000000000000003E-2</v>
      </c>
      <c r="K521" s="80"/>
      <c r="L521" s="80"/>
    </row>
    <row r="522" spans="1:12" x14ac:dyDescent="0.2">
      <c r="A522" s="76" t="s">
        <v>154</v>
      </c>
      <c r="B522" s="76" t="s">
        <v>698</v>
      </c>
      <c r="C522" s="77" t="s">
        <v>1648</v>
      </c>
      <c r="D522" s="78">
        <v>1.6140000000000001</v>
      </c>
      <c r="E522" s="79">
        <v>6.9</v>
      </c>
      <c r="F522" s="80">
        <v>1</v>
      </c>
      <c r="G522" s="78">
        <v>0.44500000000000001</v>
      </c>
      <c r="H522" s="80">
        <v>17</v>
      </c>
      <c r="I522" s="78">
        <v>9.0999999999999998E-2</v>
      </c>
      <c r="J522" s="78">
        <v>0.114</v>
      </c>
      <c r="K522" s="80"/>
      <c r="L522" s="80"/>
    </row>
    <row r="523" spans="1:12" ht="33.75" x14ac:dyDescent="0.2">
      <c r="A523" s="76" t="s">
        <v>155</v>
      </c>
      <c r="B523" s="76" t="s">
        <v>698</v>
      </c>
      <c r="C523" s="77" t="s">
        <v>1649</v>
      </c>
      <c r="D523" s="78">
        <v>0.74399999999999999</v>
      </c>
      <c r="E523" s="79">
        <v>2.6</v>
      </c>
      <c r="F523" s="80">
        <v>1</v>
      </c>
      <c r="G523" s="78">
        <v>0.30099999999999999</v>
      </c>
      <c r="H523" s="80">
        <v>6</v>
      </c>
      <c r="I523" s="78">
        <v>8.6999999999999994E-2</v>
      </c>
      <c r="J523" s="78">
        <v>0.09</v>
      </c>
      <c r="K523" s="80"/>
      <c r="L523" s="80"/>
    </row>
    <row r="524" spans="1:12" ht="33.75" x14ac:dyDescent="0.2">
      <c r="A524" s="76" t="s">
        <v>156</v>
      </c>
      <c r="B524" s="76" t="s">
        <v>698</v>
      </c>
      <c r="C524" s="77" t="s">
        <v>1650</v>
      </c>
      <c r="D524" s="78">
        <v>0.54900000000000004</v>
      </c>
      <c r="E524" s="79">
        <v>2.7</v>
      </c>
      <c r="F524" s="80">
        <v>1</v>
      </c>
      <c r="G524" s="78">
        <v>0.156</v>
      </c>
      <c r="H524" s="80">
        <v>6</v>
      </c>
      <c r="I524" s="78">
        <v>6.9000000000000006E-2</v>
      </c>
      <c r="J524" s="78">
        <v>7.1999999999999995E-2</v>
      </c>
      <c r="K524" s="80"/>
      <c r="L524" s="80"/>
    </row>
    <row r="525" spans="1:12" ht="22.5" x14ac:dyDescent="0.2">
      <c r="A525" s="76" t="s">
        <v>157</v>
      </c>
      <c r="B525" s="76" t="s">
        <v>698</v>
      </c>
      <c r="C525" s="77" t="s">
        <v>1651</v>
      </c>
      <c r="D525" s="78">
        <v>2.7759999999999998</v>
      </c>
      <c r="E525" s="79">
        <v>7.7</v>
      </c>
      <c r="F525" s="80">
        <v>2</v>
      </c>
      <c r="G525" s="78">
        <v>0.59</v>
      </c>
      <c r="H525" s="80">
        <v>13</v>
      </c>
      <c r="I525" s="78">
        <v>0.16200000000000001</v>
      </c>
      <c r="J525" s="78">
        <v>0.20399999999999999</v>
      </c>
      <c r="K525" s="80"/>
      <c r="L525" s="80"/>
    </row>
    <row r="526" spans="1:12" ht="22.5" x14ac:dyDescent="0.2">
      <c r="A526" s="76" t="s">
        <v>471</v>
      </c>
      <c r="B526" s="76" t="s">
        <v>698</v>
      </c>
      <c r="C526" s="77" t="s">
        <v>1652</v>
      </c>
      <c r="D526" s="78">
        <v>2.7530000000000001</v>
      </c>
      <c r="E526" s="79">
        <v>9.6</v>
      </c>
      <c r="F526" s="80">
        <v>2</v>
      </c>
      <c r="G526" s="78">
        <v>0.70299999999999996</v>
      </c>
      <c r="H526" s="80">
        <v>18</v>
      </c>
      <c r="I526" s="78">
        <v>0.154</v>
      </c>
      <c r="J526" s="78">
        <v>0.19900000000000001</v>
      </c>
      <c r="K526" s="80"/>
      <c r="L526" s="80"/>
    </row>
    <row r="527" spans="1:12" ht="33.75" x14ac:dyDescent="0.2">
      <c r="A527" s="76" t="s">
        <v>472</v>
      </c>
      <c r="B527" s="76" t="s">
        <v>698</v>
      </c>
      <c r="C527" s="77" t="s">
        <v>1653</v>
      </c>
      <c r="D527" s="78">
        <v>2.1429999999999998</v>
      </c>
      <c r="E527" s="79">
        <v>12.9</v>
      </c>
      <c r="F527" s="80">
        <v>3</v>
      </c>
      <c r="G527" s="78">
        <v>0.27300000000000002</v>
      </c>
      <c r="H527" s="80">
        <v>26</v>
      </c>
      <c r="I527" s="78">
        <v>5.8999999999999997E-2</v>
      </c>
      <c r="J527" s="78">
        <v>7.9000000000000001E-2</v>
      </c>
      <c r="K527" s="80"/>
      <c r="L527" s="80"/>
    </row>
    <row r="528" spans="1:12" ht="45" x14ac:dyDescent="0.2">
      <c r="A528" s="76" t="s">
        <v>473</v>
      </c>
      <c r="B528" s="76" t="s">
        <v>698</v>
      </c>
      <c r="C528" s="77" t="s">
        <v>1654</v>
      </c>
      <c r="D528" s="78">
        <v>1.2</v>
      </c>
      <c r="E528" s="79">
        <v>7.1</v>
      </c>
      <c r="F528" s="80">
        <v>1</v>
      </c>
      <c r="G528" s="78">
        <v>0.745</v>
      </c>
      <c r="H528" s="80">
        <v>17</v>
      </c>
      <c r="I528" s="78">
        <v>5.5E-2</v>
      </c>
      <c r="J528" s="78">
        <v>6.9000000000000006E-2</v>
      </c>
      <c r="K528" s="80"/>
      <c r="L528" s="80"/>
    </row>
    <row r="529" spans="1:12" ht="45" x14ac:dyDescent="0.2">
      <c r="A529" s="76" t="s">
        <v>474</v>
      </c>
      <c r="B529" s="76" t="s">
        <v>698</v>
      </c>
      <c r="C529" s="77" t="s">
        <v>1655</v>
      </c>
      <c r="D529" s="78">
        <v>0.76200000000000001</v>
      </c>
      <c r="E529" s="79">
        <v>4</v>
      </c>
      <c r="F529" s="80">
        <v>1</v>
      </c>
      <c r="G529" s="78">
        <v>0.3</v>
      </c>
      <c r="H529" s="80">
        <v>9</v>
      </c>
      <c r="I529" s="78">
        <v>6.0999999999999999E-2</v>
      </c>
      <c r="J529" s="78">
        <v>7.0000000000000007E-2</v>
      </c>
      <c r="K529" s="80"/>
      <c r="L529" s="80"/>
    </row>
    <row r="530" spans="1:12" ht="45" x14ac:dyDescent="0.2">
      <c r="A530" s="76" t="s">
        <v>475</v>
      </c>
      <c r="B530" s="76" t="s">
        <v>698</v>
      </c>
      <c r="C530" s="77" t="s">
        <v>1656</v>
      </c>
      <c r="D530" s="78">
        <v>0.89100000000000001</v>
      </c>
      <c r="E530" s="79">
        <v>3.4</v>
      </c>
      <c r="F530" s="80">
        <v>1</v>
      </c>
      <c r="G530" s="78">
        <v>0.22500000000000001</v>
      </c>
      <c r="H530" s="80">
        <v>8</v>
      </c>
      <c r="I530" s="78">
        <v>9.1999999999999998E-2</v>
      </c>
      <c r="J530" s="78">
        <v>0.10199999999999999</v>
      </c>
      <c r="K530" s="80"/>
      <c r="L530" s="80"/>
    </row>
    <row r="531" spans="1:12" ht="45" x14ac:dyDescent="0.2">
      <c r="A531" s="76" t="s">
        <v>476</v>
      </c>
      <c r="B531" s="76" t="s">
        <v>698</v>
      </c>
      <c r="C531" s="77" t="s">
        <v>1657</v>
      </c>
      <c r="D531" s="78">
        <v>0.64</v>
      </c>
      <c r="E531" s="79">
        <v>3.6</v>
      </c>
      <c r="F531" s="80">
        <v>1</v>
      </c>
      <c r="G531" s="78">
        <v>0.23699999999999999</v>
      </c>
      <c r="H531" s="80">
        <v>9</v>
      </c>
      <c r="I531" s="78">
        <v>0.06</v>
      </c>
      <c r="J531" s="78">
        <v>6.8000000000000005E-2</v>
      </c>
      <c r="K531" s="80"/>
      <c r="L531" s="80"/>
    </row>
    <row r="532" spans="1:12" ht="33.75" x14ac:dyDescent="0.2">
      <c r="A532" s="76" t="s">
        <v>477</v>
      </c>
      <c r="B532" s="76" t="s">
        <v>698</v>
      </c>
      <c r="C532" s="77" t="s">
        <v>1658</v>
      </c>
      <c r="D532" s="78">
        <v>0.81399999999999995</v>
      </c>
      <c r="E532" s="79">
        <v>3.7</v>
      </c>
      <c r="F532" s="80">
        <v>1</v>
      </c>
      <c r="G532" s="78">
        <v>0.26</v>
      </c>
      <c r="H532" s="80">
        <v>9</v>
      </c>
      <c r="I532" s="78">
        <v>6.8000000000000005E-2</v>
      </c>
      <c r="J532" s="78">
        <v>7.6999999999999999E-2</v>
      </c>
      <c r="K532" s="80"/>
      <c r="L532" s="80"/>
    </row>
    <row r="533" spans="1:12" ht="45" x14ac:dyDescent="0.2">
      <c r="A533" s="76" t="s">
        <v>1659</v>
      </c>
      <c r="B533" s="76" t="s">
        <v>698</v>
      </c>
      <c r="C533" s="77" t="s">
        <v>1660</v>
      </c>
      <c r="D533" s="78">
        <v>3.5390000000000001</v>
      </c>
      <c r="E533" s="79">
        <v>20.399999999999999</v>
      </c>
      <c r="F533" s="80">
        <v>6</v>
      </c>
      <c r="G533" s="78">
        <v>0.27700000000000002</v>
      </c>
      <c r="H533" s="80">
        <v>38</v>
      </c>
      <c r="I533" s="78">
        <v>6.7000000000000004E-2</v>
      </c>
      <c r="J533" s="78">
        <v>0.09</v>
      </c>
      <c r="K533" s="80"/>
      <c r="L533" s="80"/>
    </row>
    <row r="534" spans="1:12" ht="45" x14ac:dyDescent="0.2">
      <c r="A534" s="76" t="s">
        <v>478</v>
      </c>
      <c r="B534" s="76" t="s">
        <v>698</v>
      </c>
      <c r="C534" s="77" t="s">
        <v>1661</v>
      </c>
      <c r="D534" s="78">
        <v>0.76300000000000001</v>
      </c>
      <c r="E534" s="79">
        <v>4.9000000000000004</v>
      </c>
      <c r="F534" s="80">
        <v>1</v>
      </c>
      <c r="G534" s="78">
        <v>0.17799999999999999</v>
      </c>
      <c r="H534" s="80">
        <v>14</v>
      </c>
      <c r="I534" s="78">
        <v>0.05</v>
      </c>
      <c r="J534" s="78">
        <v>5.8999999999999997E-2</v>
      </c>
      <c r="K534" s="80"/>
      <c r="L534" s="80"/>
    </row>
    <row r="535" spans="1:12" ht="45" x14ac:dyDescent="0.2">
      <c r="A535" s="76" t="s">
        <v>356</v>
      </c>
      <c r="B535" s="76" t="s">
        <v>698</v>
      </c>
      <c r="C535" s="77" t="s">
        <v>1662</v>
      </c>
      <c r="D535" s="78">
        <v>0.50600000000000001</v>
      </c>
      <c r="E535" s="79">
        <v>2.7</v>
      </c>
      <c r="F535" s="80">
        <v>1</v>
      </c>
      <c r="G535" s="78">
        <v>0.14899999999999999</v>
      </c>
      <c r="H535" s="80">
        <v>6</v>
      </c>
      <c r="I535" s="78">
        <v>6.0999999999999999E-2</v>
      </c>
      <c r="J535" s="78">
        <v>6.5000000000000002E-2</v>
      </c>
      <c r="K535" s="80"/>
      <c r="L535" s="80"/>
    </row>
    <row r="536" spans="1:12" ht="22.5" x14ac:dyDescent="0.2">
      <c r="A536" s="76" t="s">
        <v>357</v>
      </c>
      <c r="B536" s="76" t="s">
        <v>698</v>
      </c>
      <c r="C536" s="77" t="s">
        <v>1663</v>
      </c>
      <c r="D536" s="78">
        <v>1.3049999999999999</v>
      </c>
      <c r="E536" s="79">
        <v>9.6999999999999993</v>
      </c>
      <c r="F536" s="80">
        <v>2</v>
      </c>
      <c r="G536" s="78">
        <v>0.218</v>
      </c>
      <c r="H536" s="80">
        <v>23</v>
      </c>
      <c r="I536" s="78">
        <v>4.7E-2</v>
      </c>
      <c r="J536" s="78">
        <v>6.0999999999999999E-2</v>
      </c>
      <c r="K536" s="80"/>
      <c r="L536" s="80"/>
    </row>
    <row r="537" spans="1:12" ht="33.75" x14ac:dyDescent="0.2">
      <c r="A537" s="76" t="s">
        <v>479</v>
      </c>
      <c r="B537" s="76" t="s">
        <v>698</v>
      </c>
      <c r="C537" s="77" t="s">
        <v>1664</v>
      </c>
      <c r="D537" s="78">
        <v>2.9249999999999998</v>
      </c>
      <c r="E537" s="79">
        <v>18.2</v>
      </c>
      <c r="F537" s="80">
        <v>5</v>
      </c>
      <c r="G537" s="78">
        <v>0.32600000000000001</v>
      </c>
      <c r="H537" s="80">
        <v>36</v>
      </c>
      <c r="I537" s="78">
        <v>7.4999999999999997E-2</v>
      </c>
      <c r="J537" s="78">
        <v>0.10199999999999999</v>
      </c>
      <c r="K537" s="80"/>
      <c r="L537" s="80"/>
    </row>
    <row r="538" spans="1:12" ht="22.5" x14ac:dyDescent="0.2">
      <c r="A538" s="76" t="s">
        <v>480</v>
      </c>
      <c r="B538" s="76" t="s">
        <v>698</v>
      </c>
      <c r="C538" s="77" t="s">
        <v>1665</v>
      </c>
      <c r="D538" s="78">
        <v>1.177</v>
      </c>
      <c r="E538" s="79">
        <v>7.8</v>
      </c>
      <c r="F538" s="80">
        <v>2</v>
      </c>
      <c r="G538" s="78">
        <v>0.224</v>
      </c>
      <c r="H538" s="80">
        <v>18</v>
      </c>
      <c r="I538" s="78">
        <v>0.06</v>
      </c>
      <c r="J538" s="78">
        <v>7.6999999999999999E-2</v>
      </c>
      <c r="K538" s="80"/>
      <c r="L538" s="80"/>
    </row>
    <row r="539" spans="1:12" ht="22.5" x14ac:dyDescent="0.2">
      <c r="A539" s="76" t="s">
        <v>481</v>
      </c>
      <c r="B539" s="76" t="s">
        <v>698</v>
      </c>
      <c r="C539" s="77" t="s">
        <v>1666</v>
      </c>
      <c r="D539" s="78">
        <v>0.628</v>
      </c>
      <c r="E539" s="79">
        <v>3.4</v>
      </c>
      <c r="F539" s="80">
        <v>1</v>
      </c>
      <c r="G539" s="78">
        <v>0.20799999999999999</v>
      </c>
      <c r="H539" s="80">
        <v>8</v>
      </c>
      <c r="I539" s="78">
        <v>6.6000000000000003E-2</v>
      </c>
      <c r="J539" s="78">
        <v>7.1999999999999995E-2</v>
      </c>
      <c r="K539" s="80"/>
      <c r="L539" s="80"/>
    </row>
    <row r="540" spans="1:12" x14ac:dyDescent="0.2">
      <c r="A540" s="76" t="s">
        <v>482</v>
      </c>
      <c r="B540" s="76" t="s">
        <v>698</v>
      </c>
      <c r="C540" s="77" t="s">
        <v>1667</v>
      </c>
      <c r="D540" s="78">
        <v>2.2410000000000001</v>
      </c>
      <c r="E540" s="79">
        <v>8.9</v>
      </c>
      <c r="F540" s="80">
        <v>2</v>
      </c>
      <c r="G540" s="78">
        <v>0.434</v>
      </c>
      <c r="H540" s="80">
        <v>17</v>
      </c>
      <c r="I540" s="78">
        <v>0.10199999999999999</v>
      </c>
      <c r="J540" s="78">
        <v>0.13100000000000001</v>
      </c>
      <c r="K540" s="80"/>
      <c r="L540" s="80"/>
    </row>
    <row r="541" spans="1:12" ht="22.5" x14ac:dyDescent="0.2">
      <c r="A541" s="76" t="s">
        <v>483</v>
      </c>
      <c r="B541" s="76" t="s">
        <v>698</v>
      </c>
      <c r="C541" s="77" t="s">
        <v>1668</v>
      </c>
      <c r="D541" s="78">
        <v>0.90700000000000003</v>
      </c>
      <c r="E541" s="79">
        <v>4.7</v>
      </c>
      <c r="F541" s="80">
        <v>1</v>
      </c>
      <c r="G541" s="78">
        <v>0.36099999999999999</v>
      </c>
      <c r="H541" s="80">
        <v>12</v>
      </c>
      <c r="I541" s="78">
        <v>8.5000000000000006E-2</v>
      </c>
      <c r="J541" s="78">
        <v>9.9000000000000005E-2</v>
      </c>
      <c r="K541" s="80"/>
      <c r="L541" s="80"/>
    </row>
    <row r="542" spans="1:12" x14ac:dyDescent="0.2">
      <c r="A542" s="76" t="s">
        <v>484</v>
      </c>
      <c r="B542" s="76" t="s">
        <v>698</v>
      </c>
      <c r="C542" s="77" t="s">
        <v>1669</v>
      </c>
      <c r="D542" s="78">
        <v>0.61199999999999999</v>
      </c>
      <c r="E542" s="79">
        <v>3</v>
      </c>
      <c r="F542" s="80">
        <v>1</v>
      </c>
      <c r="G542" s="78">
        <v>0.19800000000000001</v>
      </c>
      <c r="H542" s="80">
        <v>7</v>
      </c>
      <c r="I542" s="78">
        <v>9.1999999999999998E-2</v>
      </c>
      <c r="J542" s="78">
        <v>9.8000000000000004E-2</v>
      </c>
      <c r="K542" s="80"/>
      <c r="L542" s="80"/>
    </row>
    <row r="543" spans="1:12" x14ac:dyDescent="0.2">
      <c r="A543" s="76" t="s">
        <v>485</v>
      </c>
      <c r="B543" s="76" t="s">
        <v>698</v>
      </c>
      <c r="C543" s="77" t="s">
        <v>1670</v>
      </c>
      <c r="D543" s="78">
        <v>0.97299999999999998</v>
      </c>
      <c r="E543" s="79">
        <v>3.9</v>
      </c>
      <c r="F543" s="80">
        <v>1</v>
      </c>
      <c r="G543" s="78">
        <v>0.30199999999999999</v>
      </c>
      <c r="H543" s="80">
        <v>8</v>
      </c>
      <c r="I543" s="78">
        <v>7.0999999999999994E-2</v>
      </c>
      <c r="J543" s="78">
        <v>0.08</v>
      </c>
      <c r="K543" s="80"/>
      <c r="L543" s="80"/>
    </row>
    <row r="544" spans="1:12" x14ac:dyDescent="0.2">
      <c r="A544" s="76" t="s">
        <v>486</v>
      </c>
      <c r="B544" s="76" t="s">
        <v>698</v>
      </c>
      <c r="C544" s="77" t="s">
        <v>1671</v>
      </c>
      <c r="D544" s="78">
        <v>0.92700000000000005</v>
      </c>
      <c r="E544" s="79">
        <v>3.7</v>
      </c>
      <c r="F544" s="80">
        <v>1</v>
      </c>
      <c r="G544" s="78">
        <v>0.38200000000000001</v>
      </c>
      <c r="H544" s="80">
        <v>7</v>
      </c>
      <c r="I544" s="78">
        <v>7.0999999999999994E-2</v>
      </c>
      <c r="J544" s="78">
        <v>0.08</v>
      </c>
      <c r="K544" s="80"/>
      <c r="L544" s="80"/>
    </row>
    <row r="545" spans="1:12" ht="45" x14ac:dyDescent="0.2">
      <c r="A545" s="76" t="s">
        <v>487</v>
      </c>
      <c r="B545" s="76" t="s">
        <v>698</v>
      </c>
      <c r="C545" s="77" t="s">
        <v>1672</v>
      </c>
      <c r="D545" s="78">
        <v>1.266</v>
      </c>
      <c r="E545" s="79">
        <v>5.6</v>
      </c>
      <c r="F545" s="80">
        <v>1</v>
      </c>
      <c r="G545" s="78">
        <v>0.6</v>
      </c>
      <c r="H545" s="80">
        <v>14</v>
      </c>
      <c r="I545" s="78">
        <v>6.9000000000000006E-2</v>
      </c>
      <c r="J545" s="78">
        <v>8.3000000000000004E-2</v>
      </c>
      <c r="K545" s="80"/>
      <c r="L545" s="80"/>
    </row>
    <row r="546" spans="1:12" ht="33.75" x14ac:dyDescent="0.2">
      <c r="A546" s="76" t="s">
        <v>488</v>
      </c>
      <c r="B546" s="76" t="s">
        <v>698</v>
      </c>
      <c r="C546" s="77" t="s">
        <v>1673</v>
      </c>
      <c r="D546" s="78">
        <v>2.6030000000000002</v>
      </c>
      <c r="E546" s="79">
        <v>14.3</v>
      </c>
      <c r="F546" s="80">
        <v>4</v>
      </c>
      <c r="G546" s="78">
        <v>0.25800000000000001</v>
      </c>
      <c r="H546" s="80">
        <v>28</v>
      </c>
      <c r="I546" s="78">
        <v>6.3E-2</v>
      </c>
      <c r="J546" s="78">
        <v>8.4000000000000005E-2</v>
      </c>
      <c r="K546" s="80"/>
      <c r="L546" s="80"/>
    </row>
    <row r="547" spans="1:12" ht="33.75" x14ac:dyDescent="0.2">
      <c r="A547" s="76" t="s">
        <v>489</v>
      </c>
      <c r="B547" s="76" t="s">
        <v>698</v>
      </c>
      <c r="C547" s="77" t="s">
        <v>1674</v>
      </c>
      <c r="D547" s="78">
        <v>0.99</v>
      </c>
      <c r="E547" s="79">
        <v>2.9</v>
      </c>
      <c r="F547" s="80">
        <v>1</v>
      </c>
      <c r="G547" s="78">
        <v>0.219</v>
      </c>
      <c r="H547" s="80">
        <v>7</v>
      </c>
      <c r="I547" s="78">
        <v>0.107</v>
      </c>
      <c r="J547" s="78">
        <v>0.113</v>
      </c>
      <c r="K547" s="80"/>
      <c r="L547" s="80"/>
    </row>
    <row r="548" spans="1:12" ht="45" x14ac:dyDescent="0.2">
      <c r="A548" s="76" t="s">
        <v>369</v>
      </c>
      <c r="B548" s="76" t="s">
        <v>698</v>
      </c>
      <c r="C548" s="77" t="s">
        <v>1675</v>
      </c>
      <c r="D548" s="78">
        <v>0.77900000000000003</v>
      </c>
      <c r="E548" s="79">
        <v>3.2</v>
      </c>
      <c r="F548" s="80">
        <v>1</v>
      </c>
      <c r="G548" s="78">
        <v>0.223</v>
      </c>
      <c r="H548" s="80">
        <v>7</v>
      </c>
      <c r="I548" s="78">
        <v>0.08</v>
      </c>
      <c r="J548" s="78">
        <v>8.5999999999999993E-2</v>
      </c>
      <c r="K548" s="80"/>
      <c r="L548" s="80"/>
    </row>
    <row r="549" spans="1:12" ht="56.25" x14ac:dyDescent="0.2">
      <c r="A549" s="76" t="s">
        <v>496</v>
      </c>
      <c r="B549" s="76" t="s">
        <v>698</v>
      </c>
      <c r="C549" s="77" t="s">
        <v>1676</v>
      </c>
      <c r="D549" s="78">
        <v>0.63900000000000001</v>
      </c>
      <c r="E549" s="79">
        <v>3</v>
      </c>
      <c r="F549" s="80">
        <v>1</v>
      </c>
      <c r="G549" s="78">
        <v>0.16500000000000001</v>
      </c>
      <c r="H549" s="80">
        <v>7</v>
      </c>
      <c r="I549" s="78">
        <v>6.9000000000000006E-2</v>
      </c>
      <c r="J549" s="78">
        <v>7.3999999999999996E-2</v>
      </c>
      <c r="K549" s="80"/>
      <c r="L549" s="80"/>
    </row>
    <row r="550" spans="1:12" ht="22.5" x14ac:dyDescent="0.2">
      <c r="A550" s="76" t="s">
        <v>825</v>
      </c>
      <c r="B550" s="76" t="s">
        <v>698</v>
      </c>
      <c r="C550" s="77" t="s">
        <v>1677</v>
      </c>
      <c r="D550" s="78">
        <v>0.56000000000000005</v>
      </c>
      <c r="E550" s="79">
        <v>3</v>
      </c>
      <c r="F550" s="80">
        <v>1</v>
      </c>
      <c r="G550" s="78">
        <v>0.188</v>
      </c>
      <c r="H550" s="80">
        <v>7</v>
      </c>
      <c r="I550" s="78">
        <v>6.6000000000000003E-2</v>
      </c>
      <c r="J550" s="78">
        <v>7.0999999999999994E-2</v>
      </c>
      <c r="K550" s="80"/>
      <c r="L550" s="80"/>
    </row>
    <row r="551" spans="1:12" x14ac:dyDescent="0.2">
      <c r="A551" s="76" t="s">
        <v>826</v>
      </c>
      <c r="B551" s="76" t="s">
        <v>698</v>
      </c>
      <c r="C551" s="77" t="s">
        <v>1678</v>
      </c>
      <c r="D551" s="78">
        <v>1.52</v>
      </c>
      <c r="E551" s="79">
        <v>5.8</v>
      </c>
      <c r="F551" s="80">
        <v>1</v>
      </c>
      <c r="G551" s="78">
        <v>0.28899999999999998</v>
      </c>
      <c r="H551" s="80">
        <v>12</v>
      </c>
      <c r="I551" s="78">
        <v>7.0000000000000007E-2</v>
      </c>
      <c r="J551" s="78">
        <v>8.5000000000000006E-2</v>
      </c>
      <c r="K551" s="80"/>
      <c r="L551" s="80"/>
    </row>
    <row r="552" spans="1:12" ht="45" x14ac:dyDescent="0.2">
      <c r="A552" s="76" t="s">
        <v>827</v>
      </c>
      <c r="B552" s="76" t="s">
        <v>698</v>
      </c>
      <c r="C552" s="77" t="s">
        <v>1679</v>
      </c>
      <c r="D552" s="78">
        <v>3.0830000000000002</v>
      </c>
      <c r="E552" s="79">
        <v>29.9</v>
      </c>
      <c r="F552" s="80"/>
      <c r="G552" s="78"/>
      <c r="H552" s="80">
        <v>46</v>
      </c>
      <c r="I552" s="78">
        <v>5.5E-2</v>
      </c>
      <c r="J552" s="78">
        <v>7.6999999999999999E-2</v>
      </c>
      <c r="K552" s="80"/>
      <c r="L552" s="80"/>
    </row>
    <row r="553" spans="1:12" ht="22.5" x14ac:dyDescent="0.2">
      <c r="A553" s="76" t="s">
        <v>828</v>
      </c>
      <c r="B553" s="76" t="s">
        <v>698</v>
      </c>
      <c r="C553" s="77" t="s">
        <v>1680</v>
      </c>
      <c r="D553" s="78">
        <v>3.121</v>
      </c>
      <c r="E553" s="79">
        <v>14.1</v>
      </c>
      <c r="F553" s="80">
        <v>4</v>
      </c>
      <c r="G553" s="78">
        <v>0.25900000000000001</v>
      </c>
      <c r="H553" s="80">
        <v>25</v>
      </c>
      <c r="I553" s="78">
        <v>6.5000000000000002E-2</v>
      </c>
      <c r="J553" s="78">
        <v>8.5999999999999993E-2</v>
      </c>
      <c r="K553" s="80"/>
      <c r="L553" s="80"/>
    </row>
    <row r="554" spans="1:12" ht="33.75" x14ac:dyDescent="0.2">
      <c r="A554" s="76" t="s">
        <v>829</v>
      </c>
      <c r="B554" s="76" t="s">
        <v>138</v>
      </c>
      <c r="C554" s="77" t="s">
        <v>1681</v>
      </c>
      <c r="D554" s="78">
        <v>1.7470000000000001</v>
      </c>
      <c r="E554" s="79">
        <v>23.5</v>
      </c>
      <c r="F554" s="80"/>
      <c r="G554" s="78"/>
      <c r="H554" s="80">
        <v>38</v>
      </c>
      <c r="I554" s="78">
        <v>5.0999999999999997E-2</v>
      </c>
      <c r="J554" s="78">
        <v>7.0999999999999994E-2</v>
      </c>
      <c r="K554" s="80"/>
      <c r="L554" s="80"/>
    </row>
    <row r="555" spans="1:12" ht="22.5" x14ac:dyDescent="0.2">
      <c r="A555" s="76" t="s">
        <v>584</v>
      </c>
      <c r="B555" s="76" t="s">
        <v>698</v>
      </c>
      <c r="C555" s="77" t="s">
        <v>1682</v>
      </c>
      <c r="D555" s="78">
        <v>2.9740000000000002</v>
      </c>
      <c r="E555" s="79">
        <v>15.5</v>
      </c>
      <c r="F555" s="80">
        <v>4</v>
      </c>
      <c r="G555" s="78">
        <v>0.27900000000000003</v>
      </c>
      <c r="H555" s="80">
        <v>29</v>
      </c>
      <c r="I555" s="78">
        <v>6.4000000000000001E-2</v>
      </c>
      <c r="J555" s="78">
        <v>8.5000000000000006E-2</v>
      </c>
      <c r="K555" s="80"/>
      <c r="L555" s="80"/>
    </row>
    <row r="556" spans="1:12" ht="22.5" x14ac:dyDescent="0.2">
      <c r="A556" s="76" t="s">
        <v>585</v>
      </c>
      <c r="B556" s="76" t="s">
        <v>698</v>
      </c>
      <c r="C556" s="77" t="s">
        <v>1683</v>
      </c>
      <c r="D556" s="78">
        <v>2.0259999999999998</v>
      </c>
      <c r="E556" s="79">
        <v>9.6</v>
      </c>
      <c r="F556" s="80">
        <v>2</v>
      </c>
      <c r="G556" s="78">
        <v>0.26600000000000001</v>
      </c>
      <c r="H556" s="80">
        <v>16</v>
      </c>
      <c r="I556" s="78">
        <v>5.8000000000000003E-2</v>
      </c>
      <c r="J556" s="78">
        <v>7.5999999999999998E-2</v>
      </c>
      <c r="K556" s="80"/>
      <c r="L556" s="80"/>
    </row>
    <row r="557" spans="1:12" ht="22.5" x14ac:dyDescent="0.2">
      <c r="A557" s="76" t="s">
        <v>1684</v>
      </c>
      <c r="B557" s="76" t="s">
        <v>698</v>
      </c>
      <c r="C557" s="77" t="s">
        <v>1685</v>
      </c>
      <c r="D557" s="78">
        <v>1.712</v>
      </c>
      <c r="E557" s="79">
        <v>8.8000000000000007</v>
      </c>
      <c r="F557" s="80">
        <v>2</v>
      </c>
      <c r="G557" s="78">
        <v>0.28199999999999997</v>
      </c>
      <c r="H557" s="80">
        <v>16</v>
      </c>
      <c r="I557" s="78">
        <v>6.8000000000000005E-2</v>
      </c>
      <c r="J557" s="78">
        <v>8.5999999999999993E-2</v>
      </c>
      <c r="K557" s="80"/>
      <c r="L557" s="80"/>
    </row>
    <row r="558" spans="1:12" ht="22.5" x14ac:dyDescent="0.2">
      <c r="A558" s="76" t="s">
        <v>586</v>
      </c>
      <c r="B558" s="76" t="s">
        <v>698</v>
      </c>
      <c r="C558" s="77" t="s">
        <v>1686</v>
      </c>
      <c r="D558" s="78">
        <v>2.746</v>
      </c>
      <c r="E558" s="79">
        <v>7.6</v>
      </c>
      <c r="F558" s="80">
        <v>2</v>
      </c>
      <c r="G558" s="78">
        <v>0.20399999999999999</v>
      </c>
      <c r="H558" s="80">
        <v>14</v>
      </c>
      <c r="I558" s="78">
        <v>5.6000000000000001E-2</v>
      </c>
      <c r="J558" s="78">
        <v>7.0999999999999994E-2</v>
      </c>
      <c r="K558" s="80"/>
      <c r="L558" s="80"/>
    </row>
    <row r="559" spans="1:12" ht="22.5" x14ac:dyDescent="0.2">
      <c r="A559" s="76" t="s">
        <v>587</v>
      </c>
      <c r="B559" s="76" t="s">
        <v>698</v>
      </c>
      <c r="C559" s="77" t="s">
        <v>1687</v>
      </c>
      <c r="D559" s="78">
        <v>1.4730000000000001</v>
      </c>
      <c r="E559" s="79">
        <v>5.0999999999999996</v>
      </c>
      <c r="F559" s="80">
        <v>1</v>
      </c>
      <c r="G559" s="78">
        <v>0.21299999999999999</v>
      </c>
      <c r="H559" s="80">
        <v>10</v>
      </c>
      <c r="I559" s="78">
        <v>5.8000000000000003E-2</v>
      </c>
      <c r="J559" s="78">
        <v>7.0000000000000007E-2</v>
      </c>
      <c r="K559" s="80"/>
      <c r="L559" s="80"/>
    </row>
    <row r="560" spans="1:12" ht="33.75" x14ac:dyDescent="0.2">
      <c r="A560" s="76" t="s">
        <v>588</v>
      </c>
      <c r="B560" s="76" t="s">
        <v>698</v>
      </c>
      <c r="C560" s="77" t="s">
        <v>1688</v>
      </c>
      <c r="D560" s="78">
        <v>3.2709999999999999</v>
      </c>
      <c r="E560" s="79">
        <v>17.2</v>
      </c>
      <c r="F560" s="80">
        <v>5</v>
      </c>
      <c r="G560" s="78">
        <v>0.28699999999999998</v>
      </c>
      <c r="H560" s="80">
        <v>32</v>
      </c>
      <c r="I560" s="78">
        <v>7.0999999999999994E-2</v>
      </c>
      <c r="J560" s="78">
        <v>9.5000000000000001E-2</v>
      </c>
      <c r="K560" s="80"/>
      <c r="L560" s="80"/>
    </row>
    <row r="561" spans="1:12" ht="33.75" x14ac:dyDescent="0.2">
      <c r="A561" s="76" t="s">
        <v>589</v>
      </c>
      <c r="B561" s="76" t="s">
        <v>698</v>
      </c>
      <c r="C561" s="77" t="s">
        <v>1689</v>
      </c>
      <c r="D561" s="78">
        <v>2.0409999999999999</v>
      </c>
      <c r="E561" s="79">
        <v>10.5</v>
      </c>
      <c r="F561" s="80">
        <v>2</v>
      </c>
      <c r="G561" s="78">
        <v>0.35599999999999998</v>
      </c>
      <c r="H561" s="80">
        <v>19</v>
      </c>
      <c r="I561" s="78">
        <v>7.1999999999999995E-2</v>
      </c>
      <c r="J561" s="78">
        <v>9.2999999999999999E-2</v>
      </c>
      <c r="K561" s="80"/>
      <c r="L561" s="80"/>
    </row>
    <row r="562" spans="1:12" ht="33.75" x14ac:dyDescent="0.2">
      <c r="A562" s="76" t="s">
        <v>1690</v>
      </c>
      <c r="B562" s="76" t="s">
        <v>698</v>
      </c>
      <c r="C562" s="77" t="s">
        <v>1691</v>
      </c>
      <c r="D562" s="78">
        <v>1.7350000000000001</v>
      </c>
      <c r="E562" s="79">
        <v>8.6999999999999993</v>
      </c>
      <c r="F562" s="80">
        <v>2</v>
      </c>
      <c r="G562" s="78">
        <v>0.28699999999999998</v>
      </c>
      <c r="H562" s="80">
        <v>16</v>
      </c>
      <c r="I562" s="78">
        <v>6.9000000000000006E-2</v>
      </c>
      <c r="J562" s="78">
        <v>8.7999999999999995E-2</v>
      </c>
      <c r="K562" s="80"/>
      <c r="L562" s="80"/>
    </row>
    <row r="563" spans="1:12" ht="45" x14ac:dyDescent="0.2">
      <c r="A563" s="76" t="s">
        <v>840</v>
      </c>
      <c r="B563" s="76" t="s">
        <v>698</v>
      </c>
      <c r="C563" s="77" t="s">
        <v>1692</v>
      </c>
      <c r="D563" s="78">
        <v>1.647</v>
      </c>
      <c r="E563" s="79">
        <v>10.6</v>
      </c>
      <c r="F563" s="80">
        <v>3</v>
      </c>
      <c r="G563" s="78">
        <v>0.24299999999999999</v>
      </c>
      <c r="H563" s="80">
        <v>24</v>
      </c>
      <c r="I563" s="78">
        <v>6.5000000000000002E-2</v>
      </c>
      <c r="J563" s="78">
        <v>8.4000000000000005E-2</v>
      </c>
      <c r="K563" s="80"/>
      <c r="L563" s="80"/>
    </row>
    <row r="564" spans="1:12" ht="33.75" x14ac:dyDescent="0.2">
      <c r="A564" s="76" t="s">
        <v>841</v>
      </c>
      <c r="B564" s="76" t="s">
        <v>698</v>
      </c>
      <c r="C564" s="77" t="s">
        <v>1693</v>
      </c>
      <c r="D564" s="78">
        <v>1.075</v>
      </c>
      <c r="E564" s="79">
        <v>6.6</v>
      </c>
      <c r="F564" s="80">
        <v>1</v>
      </c>
      <c r="G564" s="78">
        <v>0.29699999999999999</v>
      </c>
      <c r="H564" s="80">
        <v>14</v>
      </c>
      <c r="I564" s="78">
        <v>6.4000000000000001E-2</v>
      </c>
      <c r="J564" s="78">
        <v>7.8E-2</v>
      </c>
      <c r="K564" s="80"/>
      <c r="L564" s="80"/>
    </row>
    <row r="565" spans="1:12" ht="33.75" x14ac:dyDescent="0.2">
      <c r="A565" s="76" t="s">
        <v>842</v>
      </c>
      <c r="B565" s="76" t="s">
        <v>698</v>
      </c>
      <c r="C565" s="77" t="s">
        <v>1694</v>
      </c>
      <c r="D565" s="78">
        <v>1.5309999999999999</v>
      </c>
      <c r="E565" s="79">
        <v>12.1</v>
      </c>
      <c r="F565" s="80">
        <v>3</v>
      </c>
      <c r="G565" s="78">
        <v>0.372</v>
      </c>
      <c r="H565" s="80">
        <v>26</v>
      </c>
      <c r="I565" s="78">
        <v>8.5999999999999993E-2</v>
      </c>
      <c r="J565" s="78">
        <v>0.114</v>
      </c>
      <c r="K565" s="80"/>
      <c r="L565" s="80" t="s">
        <v>699</v>
      </c>
    </row>
    <row r="566" spans="1:12" ht="33.75" x14ac:dyDescent="0.2">
      <c r="A566" s="76" t="s">
        <v>1695</v>
      </c>
      <c r="B566" s="76" t="s">
        <v>698</v>
      </c>
      <c r="C566" s="77" t="s">
        <v>1696</v>
      </c>
      <c r="D566" s="78">
        <v>0.95199999999999996</v>
      </c>
      <c r="E566" s="79">
        <v>4.4000000000000004</v>
      </c>
      <c r="F566" s="80">
        <v>1</v>
      </c>
      <c r="G566" s="78">
        <v>0.502</v>
      </c>
      <c r="H566" s="80">
        <v>12</v>
      </c>
      <c r="I566" s="78">
        <v>7.9000000000000001E-2</v>
      </c>
      <c r="J566" s="78">
        <v>9.1999999999999998E-2</v>
      </c>
      <c r="K566" s="80"/>
      <c r="L566" s="80"/>
    </row>
    <row r="567" spans="1:12" ht="33.75" x14ac:dyDescent="0.2">
      <c r="A567" s="76" t="s">
        <v>174</v>
      </c>
      <c r="B567" s="76" t="s">
        <v>698</v>
      </c>
      <c r="C567" s="77" t="s">
        <v>1697</v>
      </c>
      <c r="D567" s="78">
        <v>0.72199999999999998</v>
      </c>
      <c r="E567" s="79">
        <v>4</v>
      </c>
      <c r="F567" s="80">
        <v>1</v>
      </c>
      <c r="G567" s="78">
        <v>0.246</v>
      </c>
      <c r="H567" s="80">
        <v>10</v>
      </c>
      <c r="I567" s="78">
        <v>0.06</v>
      </c>
      <c r="J567" s="78">
        <v>7.0000000000000007E-2</v>
      </c>
      <c r="K567" s="80"/>
      <c r="L567" s="80"/>
    </row>
    <row r="568" spans="1:12" x14ac:dyDescent="0.2">
      <c r="A568" s="76" t="s">
        <v>497</v>
      </c>
      <c r="B568" s="76" t="s">
        <v>141</v>
      </c>
      <c r="C568" s="77" t="s">
        <v>1698</v>
      </c>
      <c r="D568" s="78">
        <v>0.73899999999999999</v>
      </c>
      <c r="E568" s="79">
        <v>4</v>
      </c>
      <c r="F568" s="80">
        <v>1</v>
      </c>
      <c r="G568" s="78">
        <v>0.35799999999999998</v>
      </c>
      <c r="H568" s="80">
        <v>10</v>
      </c>
      <c r="I568" s="78">
        <v>0.125</v>
      </c>
      <c r="J568" s="78">
        <v>0.14199999999999999</v>
      </c>
      <c r="K568" s="80"/>
      <c r="L568" s="80"/>
    </row>
    <row r="569" spans="1:12" x14ac:dyDescent="0.2">
      <c r="A569" s="76" t="s">
        <v>498</v>
      </c>
      <c r="B569" s="76" t="s">
        <v>141</v>
      </c>
      <c r="C569" s="77" t="s">
        <v>1699</v>
      </c>
      <c r="D569" s="78">
        <v>1.238</v>
      </c>
      <c r="E569" s="79">
        <v>8.8000000000000007</v>
      </c>
      <c r="F569" s="80">
        <v>2</v>
      </c>
      <c r="G569" s="78">
        <v>0.40500000000000003</v>
      </c>
      <c r="H569" s="80">
        <v>18</v>
      </c>
      <c r="I569" s="78">
        <v>9.6000000000000002E-2</v>
      </c>
      <c r="J569" s="78">
        <v>0.124</v>
      </c>
      <c r="K569" s="80"/>
      <c r="L569" s="80"/>
    </row>
    <row r="570" spans="1:12" ht="22.5" x14ac:dyDescent="0.2">
      <c r="A570" s="76" t="s">
        <v>499</v>
      </c>
      <c r="B570" s="76" t="s">
        <v>141</v>
      </c>
      <c r="C570" s="77" t="s">
        <v>1700</v>
      </c>
      <c r="D570" s="78">
        <v>1.476</v>
      </c>
      <c r="E570" s="79">
        <v>13.5</v>
      </c>
      <c r="F570" s="80">
        <v>3</v>
      </c>
      <c r="G570" s="78">
        <v>0.36199999999999999</v>
      </c>
      <c r="H570" s="80">
        <v>29</v>
      </c>
      <c r="I570" s="78">
        <v>7.4999999999999997E-2</v>
      </c>
      <c r="J570" s="78">
        <v>0.1</v>
      </c>
      <c r="K570" s="80"/>
      <c r="L570" s="80"/>
    </row>
    <row r="571" spans="1:12" ht="22.5" x14ac:dyDescent="0.2">
      <c r="A571" s="76" t="s">
        <v>843</v>
      </c>
      <c r="B571" s="76" t="s">
        <v>141</v>
      </c>
      <c r="C571" s="77" t="s">
        <v>1701</v>
      </c>
      <c r="D571" s="78">
        <v>0.79700000000000004</v>
      </c>
      <c r="E571" s="79">
        <v>8.1999999999999993</v>
      </c>
      <c r="F571" s="80">
        <v>2</v>
      </c>
      <c r="G571" s="78">
        <v>0.25800000000000001</v>
      </c>
      <c r="H571" s="80">
        <v>18</v>
      </c>
      <c r="I571" s="78">
        <v>6.7000000000000004E-2</v>
      </c>
      <c r="J571" s="78">
        <v>8.5000000000000006E-2</v>
      </c>
      <c r="K571" s="80"/>
      <c r="L571" s="80"/>
    </row>
    <row r="572" spans="1:12" ht="33.75" x14ac:dyDescent="0.2">
      <c r="A572" s="76" t="s">
        <v>282</v>
      </c>
      <c r="B572" s="76" t="s">
        <v>141</v>
      </c>
      <c r="C572" s="77" t="s">
        <v>1702</v>
      </c>
      <c r="D572" s="78">
        <v>1.1319999999999999</v>
      </c>
      <c r="E572" s="79">
        <v>6.1</v>
      </c>
      <c r="F572" s="80">
        <v>1</v>
      </c>
      <c r="G572" s="78">
        <v>0.55500000000000005</v>
      </c>
      <c r="H572" s="80">
        <v>17</v>
      </c>
      <c r="I572" s="78">
        <v>0.128</v>
      </c>
      <c r="J572" s="78">
        <v>0.158</v>
      </c>
      <c r="K572" s="80"/>
      <c r="L572" s="80" t="s">
        <v>699</v>
      </c>
    </row>
    <row r="573" spans="1:12" ht="33.75" x14ac:dyDescent="0.2">
      <c r="A573" s="76" t="s">
        <v>283</v>
      </c>
      <c r="B573" s="76" t="s">
        <v>141</v>
      </c>
      <c r="C573" s="77" t="s">
        <v>1703</v>
      </c>
      <c r="D573" s="78">
        <v>0.8</v>
      </c>
      <c r="E573" s="79">
        <v>6.5</v>
      </c>
      <c r="F573" s="80">
        <v>1</v>
      </c>
      <c r="G573" s="78">
        <v>0.46700000000000003</v>
      </c>
      <c r="H573" s="80">
        <v>17</v>
      </c>
      <c r="I573" s="78">
        <v>8.3000000000000004E-2</v>
      </c>
      <c r="J573" s="78">
        <v>0.10299999999999999</v>
      </c>
      <c r="K573" s="80"/>
      <c r="L573" s="80" t="s">
        <v>699</v>
      </c>
    </row>
    <row r="574" spans="1:12" ht="45" x14ac:dyDescent="0.2">
      <c r="A574" s="76" t="s">
        <v>284</v>
      </c>
      <c r="B574" s="76" t="s">
        <v>141</v>
      </c>
      <c r="C574" s="77" t="s">
        <v>1704</v>
      </c>
      <c r="D574" s="78">
        <v>1.482</v>
      </c>
      <c r="E574" s="79">
        <v>14.7</v>
      </c>
      <c r="F574" s="80">
        <v>4</v>
      </c>
      <c r="G574" s="78">
        <v>0.28599999999999998</v>
      </c>
      <c r="H574" s="80">
        <v>29</v>
      </c>
      <c r="I574" s="78">
        <v>6.9000000000000006E-2</v>
      </c>
      <c r="J574" s="78">
        <v>9.0999999999999998E-2</v>
      </c>
      <c r="K574" s="80"/>
      <c r="L574" s="80"/>
    </row>
    <row r="575" spans="1:12" ht="45" x14ac:dyDescent="0.2">
      <c r="A575" s="76" t="s">
        <v>285</v>
      </c>
      <c r="B575" s="76" t="s">
        <v>141</v>
      </c>
      <c r="C575" s="77" t="s">
        <v>1705</v>
      </c>
      <c r="D575" s="78">
        <v>0.74299999999999999</v>
      </c>
      <c r="E575" s="79">
        <v>8.6999999999999993</v>
      </c>
      <c r="F575" s="80">
        <v>2</v>
      </c>
      <c r="G575" s="78">
        <v>0.24299999999999999</v>
      </c>
      <c r="H575" s="80">
        <v>18</v>
      </c>
      <c r="I575" s="78">
        <v>5.8000000000000003E-2</v>
      </c>
      <c r="J575" s="78">
        <v>7.4999999999999997E-2</v>
      </c>
      <c r="K575" s="80"/>
      <c r="L575" s="80"/>
    </row>
    <row r="576" spans="1:12" ht="45" x14ac:dyDescent="0.2">
      <c r="A576" s="76" t="s">
        <v>286</v>
      </c>
      <c r="B576" s="76" t="s">
        <v>141</v>
      </c>
      <c r="C576" s="77" t="s">
        <v>1706</v>
      </c>
      <c r="D576" s="78">
        <v>0.91300000000000003</v>
      </c>
      <c r="E576" s="79">
        <v>7.1</v>
      </c>
      <c r="F576" s="80">
        <v>1</v>
      </c>
      <c r="G576" s="78">
        <v>0.45</v>
      </c>
      <c r="H576" s="80">
        <v>16</v>
      </c>
      <c r="I576" s="78">
        <v>8.7999999999999995E-2</v>
      </c>
      <c r="J576" s="78">
        <v>0.111</v>
      </c>
      <c r="K576" s="80"/>
      <c r="L576" s="80"/>
    </row>
    <row r="577" spans="1:12" ht="56.25" x14ac:dyDescent="0.2">
      <c r="A577" s="76" t="s">
        <v>287</v>
      </c>
      <c r="B577" s="76" t="s">
        <v>141</v>
      </c>
      <c r="C577" s="77" t="s">
        <v>1707</v>
      </c>
      <c r="D577" s="78">
        <v>0.874</v>
      </c>
      <c r="E577" s="79">
        <v>8.6999999999999993</v>
      </c>
      <c r="F577" s="80">
        <v>2</v>
      </c>
      <c r="G577" s="78">
        <v>0.28599999999999998</v>
      </c>
      <c r="H577" s="80">
        <v>19</v>
      </c>
      <c r="I577" s="78">
        <v>6.9000000000000006E-2</v>
      </c>
      <c r="J577" s="78">
        <v>8.7999999999999995E-2</v>
      </c>
      <c r="K577" s="80"/>
      <c r="L577" s="80"/>
    </row>
    <row r="578" spans="1:12" ht="22.5" x14ac:dyDescent="0.2">
      <c r="A578" s="76" t="s">
        <v>288</v>
      </c>
      <c r="B578" s="76" t="s">
        <v>141</v>
      </c>
      <c r="C578" s="77" t="s">
        <v>1708</v>
      </c>
      <c r="D578" s="78">
        <v>0.28299999999999997</v>
      </c>
      <c r="E578" s="79">
        <v>1</v>
      </c>
      <c r="F578" s="80"/>
      <c r="G578" s="78"/>
      <c r="H578" s="80"/>
      <c r="I578" s="78"/>
      <c r="J578" s="78"/>
      <c r="K578" s="80"/>
      <c r="L578" s="80"/>
    </row>
    <row r="579" spans="1:12" ht="56.25" x14ac:dyDescent="0.2">
      <c r="A579" s="76" t="s">
        <v>289</v>
      </c>
      <c r="B579" s="76" t="s">
        <v>141</v>
      </c>
      <c r="C579" s="77" t="s">
        <v>1709</v>
      </c>
      <c r="D579" s="78">
        <v>1.6479999999999999</v>
      </c>
      <c r="E579" s="79">
        <v>18.600000000000001</v>
      </c>
      <c r="F579" s="80">
        <v>5</v>
      </c>
      <c r="G579" s="78">
        <v>0.27200000000000002</v>
      </c>
      <c r="H579" s="80">
        <v>36</v>
      </c>
      <c r="I579" s="78">
        <v>6.0999999999999999E-2</v>
      </c>
      <c r="J579" s="78">
        <v>8.3000000000000004E-2</v>
      </c>
      <c r="K579" s="80"/>
      <c r="L579" s="80"/>
    </row>
    <row r="580" spans="1:12" ht="56.25" x14ac:dyDescent="0.2">
      <c r="A580" s="76" t="s">
        <v>290</v>
      </c>
      <c r="B580" s="76" t="s">
        <v>141</v>
      </c>
      <c r="C580" s="77" t="s">
        <v>1710</v>
      </c>
      <c r="D580" s="78">
        <v>0.85699999999999998</v>
      </c>
      <c r="E580" s="79">
        <v>8.6999999999999993</v>
      </c>
      <c r="F580" s="80">
        <v>2</v>
      </c>
      <c r="G580" s="78">
        <v>0.28299999999999997</v>
      </c>
      <c r="H580" s="80">
        <v>20</v>
      </c>
      <c r="I580" s="78">
        <v>6.8000000000000005E-2</v>
      </c>
      <c r="J580" s="78">
        <v>8.6999999999999994E-2</v>
      </c>
      <c r="K580" s="80"/>
      <c r="L580" s="80"/>
    </row>
    <row r="581" spans="1:12" ht="56.25" x14ac:dyDescent="0.2">
      <c r="A581" s="76" t="s">
        <v>291</v>
      </c>
      <c r="B581" s="76" t="s">
        <v>141</v>
      </c>
      <c r="C581" s="77" t="s">
        <v>1711</v>
      </c>
      <c r="D581" s="78">
        <v>0.84299999999999997</v>
      </c>
      <c r="E581" s="79">
        <v>9.8000000000000007</v>
      </c>
      <c r="F581" s="80">
        <v>2</v>
      </c>
      <c r="G581" s="78">
        <v>0.27600000000000002</v>
      </c>
      <c r="H581" s="80">
        <v>21</v>
      </c>
      <c r="I581" s="78">
        <v>5.8000000000000003E-2</v>
      </c>
      <c r="J581" s="78">
        <v>7.5999999999999998E-2</v>
      </c>
      <c r="K581" s="80"/>
      <c r="L581" s="80"/>
    </row>
    <row r="582" spans="1:12" ht="45" x14ac:dyDescent="0.2">
      <c r="A582" s="76" t="s">
        <v>506</v>
      </c>
      <c r="B582" s="76" t="s">
        <v>141</v>
      </c>
      <c r="C582" s="77" t="s">
        <v>1712</v>
      </c>
      <c r="D582" s="78">
        <v>0.55200000000000005</v>
      </c>
      <c r="E582" s="79">
        <v>6.3</v>
      </c>
      <c r="F582" s="80">
        <v>1</v>
      </c>
      <c r="G582" s="78">
        <v>0.27100000000000002</v>
      </c>
      <c r="H582" s="80">
        <v>16</v>
      </c>
      <c r="I582" s="78">
        <v>5.8999999999999997E-2</v>
      </c>
      <c r="J582" s="78">
        <v>7.3999999999999996E-2</v>
      </c>
      <c r="K582" s="80"/>
      <c r="L582" s="80"/>
    </row>
    <row r="583" spans="1:12" ht="33.75" x14ac:dyDescent="0.2">
      <c r="A583" s="76" t="s">
        <v>507</v>
      </c>
      <c r="B583" s="76" t="s">
        <v>141</v>
      </c>
      <c r="C583" s="77" t="s">
        <v>1713</v>
      </c>
      <c r="D583" s="78">
        <v>0.22</v>
      </c>
      <c r="E583" s="79">
        <v>1</v>
      </c>
      <c r="F583" s="80"/>
      <c r="G583" s="78"/>
      <c r="H583" s="80"/>
      <c r="I583" s="78"/>
      <c r="J583" s="78"/>
      <c r="K583" s="80"/>
      <c r="L583" s="80"/>
    </row>
    <row r="584" spans="1:12" x14ac:dyDescent="0.2">
      <c r="A584" s="76" t="s">
        <v>508</v>
      </c>
      <c r="B584" s="76" t="s">
        <v>141</v>
      </c>
      <c r="C584" s="77" t="s">
        <v>1714</v>
      </c>
      <c r="D584" s="78">
        <v>0.92200000000000004</v>
      </c>
      <c r="E584" s="79">
        <v>9.6999999999999993</v>
      </c>
      <c r="F584" s="80">
        <v>2</v>
      </c>
      <c r="G584" s="78">
        <v>0.30299999999999999</v>
      </c>
      <c r="H584" s="80">
        <v>21</v>
      </c>
      <c r="I584" s="78">
        <v>6.6000000000000003E-2</v>
      </c>
      <c r="J584" s="78">
        <v>8.5000000000000006E-2</v>
      </c>
      <c r="K584" s="80"/>
      <c r="L584" s="80"/>
    </row>
    <row r="585" spans="1:12" ht="33.75" x14ac:dyDescent="0.2">
      <c r="A585" s="76" t="s">
        <v>509</v>
      </c>
      <c r="B585" s="76" t="s">
        <v>141</v>
      </c>
      <c r="C585" s="77" t="s">
        <v>1715</v>
      </c>
      <c r="D585" s="78">
        <v>0.61899999999999999</v>
      </c>
      <c r="E585" s="79">
        <v>6</v>
      </c>
      <c r="F585" s="80">
        <v>1</v>
      </c>
      <c r="G585" s="78">
        <v>0.379</v>
      </c>
      <c r="H585" s="80">
        <v>15</v>
      </c>
      <c r="I585" s="78">
        <v>7.0000000000000007E-2</v>
      </c>
      <c r="J585" s="78">
        <v>8.5000000000000006E-2</v>
      </c>
      <c r="K585" s="80"/>
      <c r="L585" s="80"/>
    </row>
    <row r="586" spans="1:12" ht="33.75" x14ac:dyDescent="0.2">
      <c r="A586" s="76" t="s">
        <v>510</v>
      </c>
      <c r="B586" s="76" t="s">
        <v>141</v>
      </c>
      <c r="C586" s="77" t="s">
        <v>1716</v>
      </c>
      <c r="D586" s="78">
        <v>1.091</v>
      </c>
      <c r="E586" s="79">
        <v>9.6999999999999993</v>
      </c>
      <c r="F586" s="80">
        <v>2</v>
      </c>
      <c r="G586" s="78">
        <v>0.35099999999999998</v>
      </c>
      <c r="H586" s="80">
        <v>21</v>
      </c>
      <c r="I586" s="78">
        <v>7.5999999999999998E-2</v>
      </c>
      <c r="J586" s="78">
        <v>9.8000000000000004E-2</v>
      </c>
      <c r="K586" s="80"/>
      <c r="L586" s="80"/>
    </row>
    <row r="587" spans="1:12" x14ac:dyDescent="0.2">
      <c r="A587" s="76" t="s">
        <v>511</v>
      </c>
      <c r="B587" s="76" t="s">
        <v>141</v>
      </c>
      <c r="C587" s="77" t="s">
        <v>1717</v>
      </c>
      <c r="D587" s="78">
        <v>0.72099999999999997</v>
      </c>
      <c r="E587" s="79">
        <v>6.9</v>
      </c>
      <c r="F587" s="80">
        <v>1</v>
      </c>
      <c r="G587" s="78">
        <v>0.45200000000000001</v>
      </c>
      <c r="H587" s="80">
        <v>18</v>
      </c>
      <c r="I587" s="78">
        <v>6.9000000000000006E-2</v>
      </c>
      <c r="J587" s="78">
        <v>8.5000000000000006E-2</v>
      </c>
      <c r="K587" s="80"/>
      <c r="L587" s="80"/>
    </row>
    <row r="588" spans="1:12" ht="33.75" x14ac:dyDescent="0.2">
      <c r="A588" s="76" t="s">
        <v>512</v>
      </c>
      <c r="B588" s="76" t="s">
        <v>141</v>
      </c>
      <c r="C588" s="77" t="s">
        <v>1718</v>
      </c>
      <c r="D588" s="78">
        <v>0.66300000000000003</v>
      </c>
      <c r="E588" s="79">
        <v>6</v>
      </c>
      <c r="F588" s="80">
        <v>1</v>
      </c>
      <c r="G588" s="78">
        <v>0.40699999999999997</v>
      </c>
      <c r="H588" s="80">
        <v>15</v>
      </c>
      <c r="I588" s="78">
        <v>7.5999999999999998E-2</v>
      </c>
      <c r="J588" s="78">
        <v>9.2999999999999999E-2</v>
      </c>
      <c r="K588" s="80"/>
      <c r="L588" s="80"/>
    </row>
    <row r="589" spans="1:12" ht="33.75" x14ac:dyDescent="0.2">
      <c r="A589" s="76" t="s">
        <v>861</v>
      </c>
      <c r="B589" s="76" t="s">
        <v>141</v>
      </c>
      <c r="C589" s="77" t="s">
        <v>1719</v>
      </c>
      <c r="D589" s="78">
        <v>0.51300000000000001</v>
      </c>
      <c r="E589" s="79">
        <v>2.4</v>
      </c>
      <c r="F589" s="80">
        <v>1</v>
      </c>
      <c r="G589" s="78">
        <v>0.183</v>
      </c>
      <c r="H589" s="80">
        <v>5</v>
      </c>
      <c r="I589" s="78">
        <v>9.5000000000000001E-2</v>
      </c>
      <c r="J589" s="78">
        <v>9.6000000000000002E-2</v>
      </c>
      <c r="K589" s="80"/>
      <c r="L589" s="80"/>
    </row>
    <row r="590" spans="1:12" ht="33.75" x14ac:dyDescent="0.2">
      <c r="A590" s="76" t="s">
        <v>862</v>
      </c>
      <c r="B590" s="76" t="s">
        <v>141</v>
      </c>
      <c r="C590" s="77" t="s">
        <v>1720</v>
      </c>
      <c r="D590" s="78">
        <v>0.51700000000000002</v>
      </c>
      <c r="E590" s="79">
        <v>4.5</v>
      </c>
      <c r="F590" s="80">
        <v>1</v>
      </c>
      <c r="G590" s="78">
        <v>0.28599999999999998</v>
      </c>
      <c r="H590" s="80">
        <v>11</v>
      </c>
      <c r="I590" s="78">
        <v>7.4999999999999997E-2</v>
      </c>
      <c r="J590" s="78">
        <v>8.6999999999999994E-2</v>
      </c>
      <c r="K590" s="80"/>
      <c r="L590" s="80"/>
    </row>
    <row r="591" spans="1:12" ht="22.5" x14ac:dyDescent="0.2">
      <c r="A591" s="76" t="s">
        <v>863</v>
      </c>
      <c r="B591" s="76" t="s">
        <v>141</v>
      </c>
      <c r="C591" s="77" t="s">
        <v>1721</v>
      </c>
      <c r="D591" s="78">
        <v>0.93300000000000005</v>
      </c>
      <c r="E591" s="79">
        <v>9.6</v>
      </c>
      <c r="F591" s="80">
        <v>2</v>
      </c>
      <c r="G591" s="78">
        <v>0.308</v>
      </c>
      <c r="H591" s="80">
        <v>22</v>
      </c>
      <c r="I591" s="78">
        <v>6.8000000000000005E-2</v>
      </c>
      <c r="J591" s="78">
        <v>8.6999999999999994E-2</v>
      </c>
      <c r="K591" s="80"/>
      <c r="L591" s="80"/>
    </row>
    <row r="592" spans="1:12" ht="45" x14ac:dyDescent="0.2">
      <c r="A592" s="76" t="s">
        <v>864</v>
      </c>
      <c r="B592" s="76" t="s">
        <v>141</v>
      </c>
      <c r="C592" s="77" t="s">
        <v>1722</v>
      </c>
      <c r="D592" s="78">
        <v>0.53700000000000003</v>
      </c>
      <c r="E592" s="79">
        <v>5.0999999999999996</v>
      </c>
      <c r="F592" s="80">
        <v>1</v>
      </c>
      <c r="G592" s="78">
        <v>0.29699999999999999</v>
      </c>
      <c r="H592" s="80">
        <v>13</v>
      </c>
      <c r="I592" s="78">
        <v>7.1999999999999995E-2</v>
      </c>
      <c r="J592" s="78">
        <v>8.5000000000000006E-2</v>
      </c>
      <c r="K592" s="80"/>
      <c r="L592" s="80"/>
    </row>
    <row r="593" spans="1:13" ht="33.75" x14ac:dyDescent="0.2">
      <c r="A593" s="76" t="s">
        <v>818</v>
      </c>
      <c r="B593" s="76" t="s">
        <v>141</v>
      </c>
      <c r="C593" s="77" t="s">
        <v>1723</v>
      </c>
      <c r="D593" s="78">
        <v>1.33</v>
      </c>
      <c r="E593" s="79">
        <v>11.9</v>
      </c>
      <c r="F593" s="80">
        <v>3</v>
      </c>
      <c r="G593" s="78">
        <v>0.32</v>
      </c>
      <c r="H593" s="80">
        <v>25</v>
      </c>
      <c r="I593" s="78">
        <v>7.4999999999999997E-2</v>
      </c>
      <c r="J593" s="78">
        <v>9.9000000000000005E-2</v>
      </c>
      <c r="K593" s="80"/>
      <c r="L593" s="80"/>
    </row>
    <row r="594" spans="1:13" ht="22.5" x14ac:dyDescent="0.2">
      <c r="A594" s="76" t="s">
        <v>819</v>
      </c>
      <c r="B594" s="76" t="s">
        <v>141</v>
      </c>
      <c r="C594" s="77" t="s">
        <v>1724</v>
      </c>
      <c r="D594" s="78">
        <v>0.83399999999999996</v>
      </c>
      <c r="E594" s="79">
        <v>8.1999999999999993</v>
      </c>
      <c r="F594" s="80">
        <v>2</v>
      </c>
      <c r="G594" s="78">
        <v>0.254</v>
      </c>
      <c r="H594" s="80">
        <v>19</v>
      </c>
      <c r="I594" s="78">
        <v>6.6000000000000003E-2</v>
      </c>
      <c r="J594" s="78">
        <v>8.3000000000000004E-2</v>
      </c>
      <c r="K594" s="80"/>
      <c r="L594" s="80"/>
    </row>
    <row r="595" spans="1:13" ht="22.5" x14ac:dyDescent="0.2">
      <c r="A595" s="76" t="s">
        <v>820</v>
      </c>
      <c r="B595" s="76" t="s">
        <v>141</v>
      </c>
      <c r="C595" s="77" t="s">
        <v>1725</v>
      </c>
      <c r="D595" s="78">
        <v>0.54700000000000004</v>
      </c>
      <c r="E595" s="79">
        <v>5.3</v>
      </c>
      <c r="F595" s="80">
        <v>1</v>
      </c>
      <c r="G595" s="78">
        <v>0.32</v>
      </c>
      <c r="H595" s="80">
        <v>13</v>
      </c>
      <c r="I595" s="78">
        <v>7.0999999999999994E-2</v>
      </c>
      <c r="J595" s="78">
        <v>8.4000000000000005E-2</v>
      </c>
      <c r="K595" s="80"/>
      <c r="L595" s="80"/>
    </row>
    <row r="596" spans="1:13" ht="22.5" x14ac:dyDescent="0.2">
      <c r="A596" s="76" t="s">
        <v>821</v>
      </c>
      <c r="B596" s="76" t="s">
        <v>141</v>
      </c>
      <c r="C596" s="77" t="s">
        <v>1726</v>
      </c>
      <c r="D596" s="78">
        <v>0.49399999999999999</v>
      </c>
      <c r="E596" s="79">
        <v>4.4000000000000004</v>
      </c>
      <c r="F596" s="80">
        <v>1</v>
      </c>
      <c r="G596" s="78">
        <v>0.22500000000000001</v>
      </c>
      <c r="H596" s="80">
        <v>10</v>
      </c>
      <c r="I596" s="78">
        <v>7.2999999999999995E-2</v>
      </c>
      <c r="J596" s="78">
        <v>8.5000000000000006E-2</v>
      </c>
      <c r="K596" s="80"/>
      <c r="L596" s="80"/>
    </row>
    <row r="597" spans="1:13" x14ac:dyDescent="0.2">
      <c r="A597" s="76" t="s">
        <v>854</v>
      </c>
      <c r="B597" s="76" t="s">
        <v>141</v>
      </c>
      <c r="C597" s="77" t="s">
        <v>855</v>
      </c>
      <c r="D597" s="78">
        <v>0.59899999999999998</v>
      </c>
      <c r="E597" s="79">
        <v>6.7</v>
      </c>
      <c r="F597" s="80">
        <v>1</v>
      </c>
      <c r="G597" s="78">
        <v>0.29699999999999999</v>
      </c>
      <c r="H597" s="80">
        <v>15</v>
      </c>
      <c r="I597" s="78">
        <v>6.3E-2</v>
      </c>
      <c r="J597" s="78">
        <v>7.6999999999999999E-2</v>
      </c>
      <c r="K597" s="80"/>
      <c r="L597" s="80"/>
    </row>
    <row r="598" spans="1:13" x14ac:dyDescent="0.2">
      <c r="A598" s="76" t="s">
        <v>856</v>
      </c>
      <c r="B598" s="76" t="s">
        <v>698</v>
      </c>
      <c r="C598" s="77" t="s">
        <v>1727</v>
      </c>
      <c r="D598" s="78">
        <v>6.0750000000000002</v>
      </c>
      <c r="E598" s="79">
        <v>20</v>
      </c>
      <c r="F598" s="80">
        <v>6</v>
      </c>
      <c r="G598" s="78">
        <v>0.32400000000000001</v>
      </c>
      <c r="H598" s="80">
        <v>37</v>
      </c>
      <c r="I598" s="78">
        <v>0.16800000000000001</v>
      </c>
      <c r="J598" s="78">
        <v>0.108</v>
      </c>
      <c r="K598" s="80"/>
      <c r="L598" s="80"/>
    </row>
    <row r="599" spans="1:13" ht="33.75" x14ac:dyDescent="0.2">
      <c r="A599" s="76" t="s">
        <v>1728</v>
      </c>
      <c r="B599" s="76" t="s">
        <v>138</v>
      </c>
      <c r="C599" s="77" t="s">
        <v>1729</v>
      </c>
      <c r="D599" s="78">
        <v>1.8240000000000001</v>
      </c>
      <c r="E599" s="79">
        <v>23.4</v>
      </c>
      <c r="F599" s="80">
        <v>7</v>
      </c>
      <c r="G599" s="78">
        <v>0.22500000000000001</v>
      </c>
      <c r="H599" s="80">
        <v>36</v>
      </c>
      <c r="I599" s="78">
        <v>5.3999999999999999E-2</v>
      </c>
      <c r="J599" s="78">
        <v>7.3999999999999996E-2</v>
      </c>
      <c r="K599" s="80"/>
      <c r="L599" s="80"/>
    </row>
    <row r="600" spans="1:13" ht="22.5" x14ac:dyDescent="0.2">
      <c r="A600" s="76" t="s">
        <v>857</v>
      </c>
      <c r="B600" s="76" t="s">
        <v>698</v>
      </c>
      <c r="C600" s="77" t="s">
        <v>1730</v>
      </c>
      <c r="D600" s="78">
        <v>5.3339999999999996</v>
      </c>
      <c r="E600" s="79">
        <v>41.3</v>
      </c>
      <c r="F600" s="80">
        <v>13</v>
      </c>
      <c r="G600" s="78">
        <v>0.23599999999999999</v>
      </c>
      <c r="H600" s="80">
        <v>59</v>
      </c>
      <c r="I600" s="78">
        <v>0.122</v>
      </c>
      <c r="J600" s="78">
        <v>7.8E-2</v>
      </c>
      <c r="K600" s="80"/>
      <c r="L600" s="80"/>
    </row>
    <row r="601" spans="1:13" s="75" customFormat="1" ht="21" customHeight="1" x14ac:dyDescent="0.2">
      <c r="A601" s="96" t="s">
        <v>1731</v>
      </c>
      <c r="B601" s="97"/>
      <c r="C601" s="98"/>
      <c r="D601" s="99"/>
      <c r="E601" s="100"/>
      <c r="F601" s="97"/>
      <c r="G601" s="99"/>
      <c r="H601" s="97"/>
      <c r="I601" s="99"/>
      <c r="J601" s="99"/>
      <c r="K601" s="97"/>
      <c r="L601" s="101"/>
      <c r="M601" s="74"/>
    </row>
    <row r="602" spans="1:13" ht="33.75" x14ac:dyDescent="0.2">
      <c r="A602" s="76" t="s">
        <v>858</v>
      </c>
      <c r="B602" s="76" t="s">
        <v>698</v>
      </c>
      <c r="C602" s="77" t="s">
        <v>1732</v>
      </c>
      <c r="D602" s="78">
        <v>4.1100000000000003</v>
      </c>
      <c r="E602" s="79">
        <v>13.5</v>
      </c>
      <c r="F602" s="80">
        <v>4</v>
      </c>
      <c r="G602" s="78">
        <v>0.30299999999999999</v>
      </c>
      <c r="H602" s="80">
        <v>25</v>
      </c>
      <c r="I602" s="78">
        <v>7.9000000000000001E-2</v>
      </c>
      <c r="J602" s="78">
        <v>0.105</v>
      </c>
      <c r="K602" s="80"/>
      <c r="L602" s="80"/>
    </row>
    <row r="603" spans="1:13" s="75" customFormat="1" ht="45" x14ac:dyDescent="0.2">
      <c r="A603" s="76" t="s">
        <v>859</v>
      </c>
      <c r="B603" s="76" t="s">
        <v>698</v>
      </c>
      <c r="C603" s="77" t="s">
        <v>1733</v>
      </c>
      <c r="D603" s="78">
        <v>3.8559999999999999</v>
      </c>
      <c r="E603" s="79">
        <v>29</v>
      </c>
      <c r="F603" s="80">
        <v>9</v>
      </c>
      <c r="G603" s="78">
        <v>0.27900000000000003</v>
      </c>
      <c r="H603" s="80">
        <v>47</v>
      </c>
      <c r="I603" s="78">
        <v>6.8000000000000005E-2</v>
      </c>
      <c r="J603" s="78">
        <v>9.2999999999999999E-2</v>
      </c>
      <c r="K603" s="80"/>
      <c r="L603" s="80"/>
      <c r="M603" s="70"/>
    </row>
    <row r="604" spans="1:13" ht="45" x14ac:dyDescent="0.2">
      <c r="A604" s="76" t="s">
        <v>860</v>
      </c>
      <c r="B604" s="76" t="s">
        <v>698</v>
      </c>
      <c r="C604" s="77" t="s">
        <v>1734</v>
      </c>
      <c r="D604" s="78">
        <v>2.242</v>
      </c>
      <c r="E604" s="79">
        <v>22.9</v>
      </c>
      <c r="F604" s="80">
        <v>7</v>
      </c>
      <c r="G604" s="78">
        <v>0.20799999999999999</v>
      </c>
      <c r="H604" s="80">
        <v>41</v>
      </c>
      <c r="I604" s="78">
        <v>5.0999999999999997E-2</v>
      </c>
      <c r="J604" s="78">
        <v>7.0000000000000007E-2</v>
      </c>
      <c r="K604" s="80"/>
      <c r="L604" s="80"/>
    </row>
    <row r="605" spans="1:13" ht="33.75" x14ac:dyDescent="0.2">
      <c r="A605" s="76" t="s">
        <v>904</v>
      </c>
      <c r="B605" s="76" t="s">
        <v>698</v>
      </c>
      <c r="C605" s="77" t="s">
        <v>1735</v>
      </c>
      <c r="D605" s="78">
        <v>3.03</v>
      </c>
      <c r="E605" s="79">
        <v>31.1</v>
      </c>
      <c r="F605" s="80">
        <v>9</v>
      </c>
      <c r="G605" s="78">
        <v>0.25</v>
      </c>
      <c r="H605" s="80">
        <v>49</v>
      </c>
      <c r="I605" s="78">
        <v>5.6000000000000001E-2</v>
      </c>
      <c r="J605" s="78">
        <v>7.8E-2</v>
      </c>
      <c r="K605" s="80"/>
      <c r="L605" s="80"/>
    </row>
    <row r="606" spans="1:13" ht="33.75" x14ac:dyDescent="0.2">
      <c r="A606" s="76" t="s">
        <v>905</v>
      </c>
      <c r="B606" s="76" t="s">
        <v>698</v>
      </c>
      <c r="C606" s="77" t="s">
        <v>1736</v>
      </c>
      <c r="D606" s="78">
        <v>1.835</v>
      </c>
      <c r="E606" s="79">
        <v>18.100000000000001</v>
      </c>
      <c r="F606" s="80">
        <v>5</v>
      </c>
      <c r="G606" s="78">
        <v>0.25900000000000001</v>
      </c>
      <c r="H606" s="80">
        <v>36</v>
      </c>
      <c r="I606" s="78">
        <v>0.06</v>
      </c>
      <c r="J606" s="78">
        <v>8.1000000000000003E-2</v>
      </c>
      <c r="K606" s="80"/>
      <c r="L606" s="80"/>
    </row>
    <row r="607" spans="1:13" ht="22.5" x14ac:dyDescent="0.2">
      <c r="A607" s="76" t="s">
        <v>906</v>
      </c>
      <c r="B607" s="76" t="s">
        <v>698</v>
      </c>
      <c r="C607" s="77" t="s">
        <v>1737</v>
      </c>
      <c r="D607" s="78">
        <v>1.115</v>
      </c>
      <c r="E607" s="79">
        <v>9.1999999999999993</v>
      </c>
      <c r="F607" s="80">
        <v>2</v>
      </c>
      <c r="G607" s="78">
        <v>0.27200000000000002</v>
      </c>
      <c r="H607" s="80">
        <v>23</v>
      </c>
      <c r="I607" s="78">
        <v>6.3E-2</v>
      </c>
      <c r="J607" s="78">
        <v>0.08</v>
      </c>
      <c r="K607" s="80"/>
      <c r="L607" s="80"/>
    </row>
    <row r="608" spans="1:13" ht="22.5" x14ac:dyDescent="0.2">
      <c r="A608" s="76" t="s">
        <v>907</v>
      </c>
      <c r="B608" s="76" t="s">
        <v>698</v>
      </c>
      <c r="C608" s="77" t="s">
        <v>1738</v>
      </c>
      <c r="D608" s="78">
        <v>0.64900000000000002</v>
      </c>
      <c r="E608" s="79">
        <v>2.5</v>
      </c>
      <c r="F608" s="80">
        <v>1</v>
      </c>
      <c r="G608" s="78">
        <v>0.22700000000000001</v>
      </c>
      <c r="H608" s="80">
        <v>5</v>
      </c>
      <c r="I608" s="78">
        <v>0.126</v>
      </c>
      <c r="J608" s="78">
        <v>0.129</v>
      </c>
      <c r="K608" s="80"/>
      <c r="L608" s="80"/>
    </row>
    <row r="609" spans="1:13" ht="22.5" x14ac:dyDescent="0.2">
      <c r="A609" s="76" t="s">
        <v>908</v>
      </c>
      <c r="B609" s="76" t="s">
        <v>698</v>
      </c>
      <c r="C609" s="77" t="s">
        <v>1739</v>
      </c>
      <c r="D609" s="78">
        <v>1.794</v>
      </c>
      <c r="E609" s="79">
        <v>6.8</v>
      </c>
      <c r="F609" s="80">
        <v>1</v>
      </c>
      <c r="G609" s="78">
        <v>0.47599999999999998</v>
      </c>
      <c r="H609" s="80">
        <v>13</v>
      </c>
      <c r="I609" s="78">
        <v>9.8000000000000004E-2</v>
      </c>
      <c r="J609" s="78">
        <v>0.123</v>
      </c>
      <c r="K609" s="80"/>
      <c r="L609" s="80" t="s">
        <v>699</v>
      </c>
    </row>
    <row r="610" spans="1:13" s="75" customFormat="1" ht="33.75" x14ac:dyDescent="0.2">
      <c r="A610" s="76" t="s">
        <v>909</v>
      </c>
      <c r="B610" s="76" t="s">
        <v>698</v>
      </c>
      <c r="C610" s="77" t="s">
        <v>1740</v>
      </c>
      <c r="D610" s="78">
        <v>1.0940000000000001</v>
      </c>
      <c r="E610" s="79">
        <v>4.0999999999999996</v>
      </c>
      <c r="F610" s="80">
        <v>1</v>
      </c>
      <c r="G610" s="78">
        <v>0.32100000000000001</v>
      </c>
      <c r="H610" s="80">
        <v>8</v>
      </c>
      <c r="I610" s="78">
        <v>0.109</v>
      </c>
      <c r="J610" s="78">
        <v>0.125</v>
      </c>
      <c r="K610" s="80"/>
      <c r="L610" s="80" t="s">
        <v>699</v>
      </c>
      <c r="M610" s="70"/>
    </row>
    <row r="611" spans="1:13" ht="45" x14ac:dyDescent="0.2">
      <c r="A611" s="76" t="s">
        <v>910</v>
      </c>
      <c r="B611" s="76" t="s">
        <v>698</v>
      </c>
      <c r="C611" s="77" t="s">
        <v>1741</v>
      </c>
      <c r="D611" s="78">
        <v>2.415</v>
      </c>
      <c r="E611" s="79">
        <v>10.1</v>
      </c>
      <c r="F611" s="80">
        <v>2</v>
      </c>
      <c r="G611" s="78">
        <v>0.50900000000000001</v>
      </c>
      <c r="H611" s="80">
        <v>21</v>
      </c>
      <c r="I611" s="78">
        <v>0.106</v>
      </c>
      <c r="J611" s="78">
        <v>0.13700000000000001</v>
      </c>
      <c r="K611" s="80"/>
      <c r="L611" s="80"/>
    </row>
    <row r="612" spans="1:13" ht="45" x14ac:dyDescent="0.2">
      <c r="A612" s="76" t="s">
        <v>911</v>
      </c>
      <c r="B612" s="76" t="s">
        <v>698</v>
      </c>
      <c r="C612" s="77" t="s">
        <v>1742</v>
      </c>
      <c r="D612" s="78">
        <v>2.1309999999999998</v>
      </c>
      <c r="E612" s="79">
        <v>15</v>
      </c>
      <c r="F612" s="80">
        <v>4</v>
      </c>
      <c r="G612" s="78">
        <v>0.32</v>
      </c>
      <c r="H612" s="80">
        <v>32</v>
      </c>
      <c r="I612" s="78">
        <v>7.4999999999999997E-2</v>
      </c>
      <c r="J612" s="78">
        <v>0.1</v>
      </c>
      <c r="K612" s="80"/>
      <c r="L612" s="80"/>
    </row>
    <row r="613" spans="1:13" ht="45" x14ac:dyDescent="0.2">
      <c r="A613" s="76" t="s">
        <v>25</v>
      </c>
      <c r="B613" s="76" t="s">
        <v>698</v>
      </c>
      <c r="C613" s="77" t="s">
        <v>1743</v>
      </c>
      <c r="D613" s="78">
        <v>0.81200000000000006</v>
      </c>
      <c r="E613" s="79">
        <v>5.5</v>
      </c>
      <c r="F613" s="80">
        <v>1</v>
      </c>
      <c r="G613" s="78">
        <v>0.23799999999999999</v>
      </c>
      <c r="H613" s="80">
        <v>13</v>
      </c>
      <c r="I613" s="78">
        <v>0.06</v>
      </c>
      <c r="J613" s="78">
        <v>7.2999999999999995E-2</v>
      </c>
      <c r="K613" s="80"/>
      <c r="L613" s="80"/>
    </row>
    <row r="614" spans="1:13" ht="22.5" x14ac:dyDescent="0.2">
      <c r="A614" s="76" t="s">
        <v>26</v>
      </c>
      <c r="B614" s="76" t="s">
        <v>698</v>
      </c>
      <c r="C614" s="77" t="s">
        <v>1744</v>
      </c>
      <c r="D614" s="78">
        <v>0.60099999999999998</v>
      </c>
      <c r="E614" s="79">
        <v>3.3</v>
      </c>
      <c r="F614" s="80">
        <v>1</v>
      </c>
      <c r="G614" s="78">
        <v>0.185</v>
      </c>
      <c r="H614" s="80">
        <v>8</v>
      </c>
      <c r="I614" s="78">
        <v>7.8E-2</v>
      </c>
      <c r="J614" s="78">
        <v>8.5000000000000006E-2</v>
      </c>
      <c r="K614" s="80"/>
      <c r="L614" s="80"/>
    </row>
    <row r="615" spans="1:13" ht="22.5" x14ac:dyDescent="0.2">
      <c r="A615" s="76" t="s">
        <v>27</v>
      </c>
      <c r="B615" s="76" t="s">
        <v>698</v>
      </c>
      <c r="C615" s="77" t="s">
        <v>1745</v>
      </c>
      <c r="D615" s="78">
        <v>0.42199999999999999</v>
      </c>
      <c r="E615" s="79">
        <v>2.4</v>
      </c>
      <c r="F615" s="80">
        <v>1</v>
      </c>
      <c r="G615" s="78">
        <v>8.5999999999999993E-2</v>
      </c>
      <c r="H615" s="80">
        <v>5</v>
      </c>
      <c r="I615" s="78">
        <v>7.1999999999999995E-2</v>
      </c>
      <c r="J615" s="78">
        <v>7.2999999999999995E-2</v>
      </c>
      <c r="K615" s="80"/>
      <c r="L615" s="80"/>
    </row>
    <row r="616" spans="1:13" ht="22.5" x14ac:dyDescent="0.2">
      <c r="A616" s="76" t="s">
        <v>1746</v>
      </c>
      <c r="B616" s="76" t="s">
        <v>698</v>
      </c>
      <c r="C616" s="77" t="s">
        <v>1747</v>
      </c>
      <c r="D616" s="78">
        <v>0.93100000000000005</v>
      </c>
      <c r="E616" s="79">
        <v>5.0999999999999996</v>
      </c>
      <c r="F616" s="80">
        <v>1</v>
      </c>
      <c r="G616" s="78">
        <v>0.41</v>
      </c>
      <c r="H616" s="80">
        <v>13</v>
      </c>
      <c r="I616" s="78">
        <v>6.8000000000000005E-2</v>
      </c>
      <c r="J616" s="78">
        <v>8.1000000000000003E-2</v>
      </c>
      <c r="K616" s="80"/>
      <c r="L616" s="80" t="s">
        <v>699</v>
      </c>
    </row>
    <row r="617" spans="1:13" ht="22.5" x14ac:dyDescent="0.2">
      <c r="A617" s="76" t="s">
        <v>28</v>
      </c>
      <c r="B617" s="76" t="s">
        <v>698</v>
      </c>
      <c r="C617" s="77" t="s">
        <v>1748</v>
      </c>
      <c r="D617" s="78">
        <v>1.5680000000000001</v>
      </c>
      <c r="E617" s="79">
        <v>15</v>
      </c>
      <c r="F617" s="80">
        <v>4</v>
      </c>
      <c r="G617" s="78">
        <v>0.27200000000000002</v>
      </c>
      <c r="H617" s="80">
        <v>31</v>
      </c>
      <c r="I617" s="78">
        <v>6.4000000000000001E-2</v>
      </c>
      <c r="J617" s="78">
        <v>8.5000000000000006E-2</v>
      </c>
      <c r="K617" s="80"/>
      <c r="L617" s="80"/>
    </row>
    <row r="618" spans="1:13" ht="33.75" x14ac:dyDescent="0.2">
      <c r="A618" s="76" t="s">
        <v>29</v>
      </c>
      <c r="B618" s="76" t="s">
        <v>698</v>
      </c>
      <c r="C618" s="77" t="s">
        <v>1749</v>
      </c>
      <c r="D618" s="78">
        <v>0.88200000000000001</v>
      </c>
      <c r="E618" s="79">
        <v>6</v>
      </c>
      <c r="F618" s="80">
        <v>1</v>
      </c>
      <c r="G618" s="78">
        <v>0.45900000000000002</v>
      </c>
      <c r="H618" s="80">
        <v>16</v>
      </c>
      <c r="I618" s="78">
        <v>6.9000000000000006E-2</v>
      </c>
      <c r="J618" s="78">
        <v>8.3000000000000004E-2</v>
      </c>
      <c r="K618" s="80"/>
      <c r="L618" s="80"/>
    </row>
    <row r="619" spans="1:13" ht="33.75" x14ac:dyDescent="0.2">
      <c r="A619" s="76" t="s">
        <v>30</v>
      </c>
      <c r="B619" s="76" t="s">
        <v>698</v>
      </c>
      <c r="C619" s="77" t="s">
        <v>1750</v>
      </c>
      <c r="D619" s="78">
        <v>0.57599999999999996</v>
      </c>
      <c r="E619" s="79">
        <v>3.7</v>
      </c>
      <c r="F619" s="80">
        <v>1</v>
      </c>
      <c r="G619" s="78">
        <v>0.249</v>
      </c>
      <c r="H619" s="80">
        <v>10</v>
      </c>
      <c r="I619" s="78">
        <v>7.0000000000000007E-2</v>
      </c>
      <c r="J619" s="78">
        <v>7.8E-2</v>
      </c>
      <c r="K619" s="80"/>
      <c r="L619" s="80"/>
    </row>
    <row r="620" spans="1:13" ht="22.5" x14ac:dyDescent="0.2">
      <c r="A620" s="76" t="s">
        <v>31</v>
      </c>
      <c r="B620" s="76" t="s">
        <v>698</v>
      </c>
      <c r="C620" s="77" t="s">
        <v>1751</v>
      </c>
      <c r="D620" s="78">
        <v>1.869</v>
      </c>
      <c r="E620" s="79">
        <v>6.8</v>
      </c>
      <c r="F620" s="80">
        <v>1</v>
      </c>
      <c r="G620" s="78">
        <v>0.47</v>
      </c>
      <c r="H620" s="80">
        <v>15</v>
      </c>
      <c r="I620" s="78">
        <v>9.6000000000000002E-2</v>
      </c>
      <c r="J620" s="78">
        <v>0.121</v>
      </c>
      <c r="K620" s="80"/>
      <c r="L620" s="80" t="s">
        <v>699</v>
      </c>
    </row>
    <row r="621" spans="1:13" ht="22.5" x14ac:dyDescent="0.2">
      <c r="A621" s="76" t="s">
        <v>32</v>
      </c>
      <c r="B621" s="76" t="s">
        <v>698</v>
      </c>
      <c r="C621" s="77" t="s">
        <v>1752</v>
      </c>
      <c r="D621" s="78">
        <v>1.46</v>
      </c>
      <c r="E621" s="79">
        <v>5.3</v>
      </c>
      <c r="F621" s="80">
        <v>1</v>
      </c>
      <c r="G621" s="78">
        <v>0.36799999999999999</v>
      </c>
      <c r="H621" s="80">
        <v>11</v>
      </c>
      <c r="I621" s="78">
        <v>9.6000000000000002E-2</v>
      </c>
      <c r="J621" s="78">
        <v>0.11700000000000001</v>
      </c>
      <c r="K621" s="80"/>
      <c r="L621" s="80" t="s">
        <v>699</v>
      </c>
    </row>
    <row r="622" spans="1:13" ht="45" x14ac:dyDescent="0.2">
      <c r="A622" s="76" t="s">
        <v>33</v>
      </c>
      <c r="B622" s="76" t="s">
        <v>698</v>
      </c>
      <c r="C622" s="77" t="s">
        <v>1753</v>
      </c>
      <c r="D622" s="78">
        <v>1.569</v>
      </c>
      <c r="E622" s="79">
        <v>6.4</v>
      </c>
      <c r="F622" s="80">
        <v>1</v>
      </c>
      <c r="G622" s="78">
        <v>0.47099999999999997</v>
      </c>
      <c r="H622" s="80">
        <v>12</v>
      </c>
      <c r="I622" s="78">
        <v>0.10299999999999999</v>
      </c>
      <c r="J622" s="78">
        <v>0.128</v>
      </c>
      <c r="K622" s="80"/>
      <c r="L622" s="80" t="s">
        <v>699</v>
      </c>
    </row>
    <row r="623" spans="1:13" ht="33.75" x14ac:dyDescent="0.2">
      <c r="A623" s="76" t="s">
        <v>115</v>
      </c>
      <c r="B623" s="76" t="s">
        <v>698</v>
      </c>
      <c r="C623" s="77" t="s">
        <v>1754</v>
      </c>
      <c r="D623" s="78">
        <v>1.7529999999999999</v>
      </c>
      <c r="E623" s="79">
        <v>13.5</v>
      </c>
      <c r="F623" s="80">
        <v>4</v>
      </c>
      <c r="G623" s="78">
        <v>0.34</v>
      </c>
      <c r="H623" s="80">
        <v>28</v>
      </c>
      <c r="I623" s="78">
        <v>8.7999999999999995E-2</v>
      </c>
      <c r="J623" s="78">
        <v>0.11700000000000001</v>
      </c>
      <c r="K623" s="80"/>
      <c r="L623" s="80" t="s">
        <v>699</v>
      </c>
    </row>
    <row r="624" spans="1:13" ht="22.5" x14ac:dyDescent="0.2">
      <c r="A624" s="76" t="s">
        <v>116</v>
      </c>
      <c r="B624" s="76" t="s">
        <v>698</v>
      </c>
      <c r="C624" s="77" t="s">
        <v>1755</v>
      </c>
      <c r="D624" s="78">
        <v>0.99199999999999999</v>
      </c>
      <c r="E624" s="79">
        <v>4.9000000000000004</v>
      </c>
      <c r="F624" s="80">
        <v>1</v>
      </c>
      <c r="G624" s="78">
        <v>0.33600000000000002</v>
      </c>
      <c r="H624" s="80">
        <v>15</v>
      </c>
      <c r="I624" s="78">
        <v>9.6000000000000002E-2</v>
      </c>
      <c r="J624" s="78">
        <v>0.114</v>
      </c>
      <c r="K624" s="80"/>
      <c r="L624" s="80"/>
    </row>
    <row r="625" spans="1:12" ht="45" x14ac:dyDescent="0.2">
      <c r="A625" s="76" t="s">
        <v>117</v>
      </c>
      <c r="B625" s="76" t="s">
        <v>698</v>
      </c>
      <c r="C625" s="77" t="s">
        <v>1756</v>
      </c>
      <c r="D625" s="78">
        <v>0.67100000000000004</v>
      </c>
      <c r="E625" s="79">
        <v>5</v>
      </c>
      <c r="F625" s="80">
        <v>1</v>
      </c>
      <c r="G625" s="78">
        <v>0.28000000000000003</v>
      </c>
      <c r="H625" s="80">
        <v>10</v>
      </c>
      <c r="I625" s="78">
        <v>6.0999999999999999E-2</v>
      </c>
      <c r="J625" s="78">
        <v>7.2999999999999995E-2</v>
      </c>
      <c r="K625" s="80"/>
      <c r="L625" s="80"/>
    </row>
    <row r="626" spans="1:12" ht="45" x14ac:dyDescent="0.2">
      <c r="A626" s="76" t="s">
        <v>118</v>
      </c>
      <c r="B626" s="76" t="s">
        <v>698</v>
      </c>
      <c r="C626" s="77" t="s">
        <v>1757</v>
      </c>
      <c r="D626" s="78">
        <v>0.61799999999999999</v>
      </c>
      <c r="E626" s="79">
        <v>4.9000000000000004</v>
      </c>
      <c r="F626" s="80">
        <v>1</v>
      </c>
      <c r="G626" s="78">
        <v>0.28000000000000003</v>
      </c>
      <c r="H626" s="80">
        <v>11</v>
      </c>
      <c r="I626" s="78">
        <v>5.7000000000000002E-2</v>
      </c>
      <c r="J626" s="78">
        <v>6.9000000000000006E-2</v>
      </c>
      <c r="K626" s="80"/>
      <c r="L626" s="80"/>
    </row>
    <row r="627" spans="1:12" ht="22.5" x14ac:dyDescent="0.2">
      <c r="A627" s="76" t="s">
        <v>119</v>
      </c>
      <c r="B627" s="76" t="s">
        <v>698</v>
      </c>
      <c r="C627" s="77" t="s">
        <v>1758</v>
      </c>
      <c r="D627" s="78">
        <v>1.2290000000000001</v>
      </c>
      <c r="E627" s="79">
        <v>5.7</v>
      </c>
      <c r="F627" s="80">
        <v>1</v>
      </c>
      <c r="G627" s="78">
        <v>0.58099999999999996</v>
      </c>
      <c r="H627" s="80">
        <v>11</v>
      </c>
      <c r="I627" s="78">
        <v>9.1999999999999998E-2</v>
      </c>
      <c r="J627" s="78">
        <v>0.112</v>
      </c>
      <c r="K627" s="80"/>
      <c r="L627" s="80" t="s">
        <v>699</v>
      </c>
    </row>
    <row r="628" spans="1:12" ht="22.5" x14ac:dyDescent="0.2">
      <c r="A628" s="76" t="s">
        <v>120</v>
      </c>
      <c r="B628" s="76" t="s">
        <v>698</v>
      </c>
      <c r="C628" s="77" t="s">
        <v>1759</v>
      </c>
      <c r="D628" s="78">
        <v>1.024</v>
      </c>
      <c r="E628" s="79">
        <v>3.3</v>
      </c>
      <c r="F628" s="80">
        <v>1</v>
      </c>
      <c r="G628" s="78">
        <v>0.32400000000000001</v>
      </c>
      <c r="H628" s="80">
        <v>7</v>
      </c>
      <c r="I628" s="78">
        <v>0.09</v>
      </c>
      <c r="J628" s="78">
        <v>9.9000000000000005E-2</v>
      </c>
      <c r="K628" s="80"/>
      <c r="L628" s="80"/>
    </row>
    <row r="629" spans="1:12" ht="33.75" x14ac:dyDescent="0.2">
      <c r="A629" s="76" t="s">
        <v>121</v>
      </c>
      <c r="B629" s="76" t="s">
        <v>698</v>
      </c>
      <c r="C629" s="77" t="s">
        <v>1760</v>
      </c>
      <c r="D629" s="78">
        <v>0.626</v>
      </c>
      <c r="E629" s="79">
        <v>2.8</v>
      </c>
      <c r="F629" s="80">
        <v>1</v>
      </c>
      <c r="G629" s="78">
        <v>0.16300000000000001</v>
      </c>
      <c r="H629" s="80">
        <v>6</v>
      </c>
      <c r="I629" s="78">
        <v>7.5999999999999998E-2</v>
      </c>
      <c r="J629" s="78">
        <v>0.08</v>
      </c>
      <c r="K629" s="80"/>
      <c r="L629" s="80"/>
    </row>
    <row r="630" spans="1:12" ht="33.75" x14ac:dyDescent="0.2">
      <c r="A630" s="76" t="s">
        <v>122</v>
      </c>
      <c r="B630" s="76" t="s">
        <v>698</v>
      </c>
      <c r="C630" s="77" t="s">
        <v>1761</v>
      </c>
      <c r="D630" s="78">
        <v>0.59399999999999997</v>
      </c>
      <c r="E630" s="79">
        <v>2.8</v>
      </c>
      <c r="F630" s="80">
        <v>1</v>
      </c>
      <c r="G630" s="78">
        <v>0.13700000000000001</v>
      </c>
      <c r="H630" s="80">
        <v>6</v>
      </c>
      <c r="I630" s="78">
        <v>8.5999999999999993E-2</v>
      </c>
      <c r="J630" s="78">
        <v>0.09</v>
      </c>
      <c r="K630" s="80"/>
      <c r="L630" s="80"/>
    </row>
    <row r="631" spans="1:12" ht="33.75" x14ac:dyDescent="0.2">
      <c r="A631" s="76" t="s">
        <v>123</v>
      </c>
      <c r="B631" s="76" t="s">
        <v>698</v>
      </c>
      <c r="C631" s="77" t="s">
        <v>1762</v>
      </c>
      <c r="D631" s="78">
        <v>0.78</v>
      </c>
      <c r="E631" s="79">
        <v>3.4</v>
      </c>
      <c r="F631" s="80">
        <v>1</v>
      </c>
      <c r="G631" s="78">
        <v>0.251</v>
      </c>
      <c r="H631" s="80">
        <v>7</v>
      </c>
      <c r="I631" s="78">
        <v>9.5000000000000001E-2</v>
      </c>
      <c r="J631" s="78">
        <v>0.106</v>
      </c>
      <c r="K631" s="80"/>
      <c r="L631" s="80" t="s">
        <v>699</v>
      </c>
    </row>
    <row r="632" spans="1:12" ht="45" x14ac:dyDescent="0.2">
      <c r="A632" s="76" t="s">
        <v>798</v>
      </c>
      <c r="B632" s="76" t="s">
        <v>698</v>
      </c>
      <c r="C632" s="77" t="s">
        <v>1763</v>
      </c>
      <c r="D632" s="78">
        <v>3.0830000000000002</v>
      </c>
      <c r="E632" s="79">
        <v>11.3</v>
      </c>
      <c r="F632" s="80">
        <v>3</v>
      </c>
      <c r="G632" s="78">
        <v>0.31</v>
      </c>
      <c r="H632" s="80">
        <v>21</v>
      </c>
      <c r="I632" s="78">
        <v>7.6999999999999999E-2</v>
      </c>
      <c r="J632" s="78">
        <v>0.1</v>
      </c>
      <c r="K632" s="80"/>
      <c r="L632" s="80" t="s">
        <v>699</v>
      </c>
    </row>
    <row r="633" spans="1:12" x14ac:dyDescent="0.2">
      <c r="A633" s="76" t="s">
        <v>799</v>
      </c>
      <c r="B633" s="76" t="s">
        <v>141</v>
      </c>
      <c r="C633" s="77" t="s">
        <v>1764</v>
      </c>
      <c r="D633" s="78">
        <v>1.1639999999999999</v>
      </c>
      <c r="E633" s="79">
        <v>11.8</v>
      </c>
      <c r="F633" s="80">
        <v>3</v>
      </c>
      <c r="G633" s="78">
        <v>0.28899999999999998</v>
      </c>
      <c r="H633" s="80">
        <v>25</v>
      </c>
      <c r="I633" s="78">
        <v>6.9000000000000006E-2</v>
      </c>
      <c r="J633" s="78">
        <v>0.09</v>
      </c>
      <c r="K633" s="80"/>
      <c r="L633" s="80"/>
    </row>
    <row r="634" spans="1:12" ht="45" x14ac:dyDescent="0.2">
      <c r="A634" s="76" t="s">
        <v>800</v>
      </c>
      <c r="B634" s="76" t="s">
        <v>141</v>
      </c>
      <c r="C634" s="77" t="s">
        <v>1765</v>
      </c>
      <c r="D634" s="78">
        <v>2.2599999999999998</v>
      </c>
      <c r="E634" s="79">
        <v>22.3</v>
      </c>
      <c r="F634" s="80">
        <v>6</v>
      </c>
      <c r="G634" s="78">
        <v>0.31900000000000001</v>
      </c>
      <c r="H634" s="80">
        <v>40</v>
      </c>
      <c r="I634" s="78">
        <v>7.0000000000000007E-2</v>
      </c>
      <c r="J634" s="78">
        <v>9.5000000000000001E-2</v>
      </c>
      <c r="K634" s="80"/>
      <c r="L634" s="80"/>
    </row>
    <row r="635" spans="1:12" ht="33.75" x14ac:dyDescent="0.2">
      <c r="A635" s="76" t="s">
        <v>801</v>
      </c>
      <c r="B635" s="76" t="s">
        <v>141</v>
      </c>
      <c r="C635" s="77" t="s">
        <v>1766</v>
      </c>
      <c r="D635" s="78">
        <v>1.1359999999999999</v>
      </c>
      <c r="E635" s="79">
        <v>11.3</v>
      </c>
      <c r="F635" s="80">
        <v>3</v>
      </c>
      <c r="G635" s="78">
        <v>0.28299999999999997</v>
      </c>
      <c r="H635" s="80">
        <v>23</v>
      </c>
      <c r="I635" s="78">
        <v>7.0999999999999994E-2</v>
      </c>
      <c r="J635" s="78">
        <v>9.1999999999999998E-2</v>
      </c>
      <c r="K635" s="80"/>
      <c r="L635" s="80"/>
    </row>
    <row r="636" spans="1:12" ht="45" x14ac:dyDescent="0.2">
      <c r="A636" s="76" t="s">
        <v>802</v>
      </c>
      <c r="B636" s="76" t="s">
        <v>141</v>
      </c>
      <c r="C636" s="77" t="s">
        <v>1767</v>
      </c>
      <c r="D636" s="78">
        <v>0.748</v>
      </c>
      <c r="E636" s="79">
        <v>6.7</v>
      </c>
      <c r="F636" s="80">
        <v>1</v>
      </c>
      <c r="G636" s="78">
        <v>0.36799999999999999</v>
      </c>
      <c r="H636" s="80">
        <v>16</v>
      </c>
      <c r="I636" s="78">
        <v>7.8E-2</v>
      </c>
      <c r="J636" s="78">
        <v>9.6000000000000002E-2</v>
      </c>
      <c r="K636" s="80"/>
      <c r="L636" s="80" t="s">
        <v>699</v>
      </c>
    </row>
    <row r="637" spans="1:12" ht="22.5" x14ac:dyDescent="0.2">
      <c r="A637" s="76" t="s">
        <v>803</v>
      </c>
      <c r="B637" s="76" t="s">
        <v>141</v>
      </c>
      <c r="C637" s="77" t="s">
        <v>1768</v>
      </c>
      <c r="D637" s="78">
        <v>1.3839999999999999</v>
      </c>
      <c r="E637" s="79">
        <v>12.1</v>
      </c>
      <c r="F637" s="80">
        <v>3</v>
      </c>
      <c r="G637" s="78">
        <v>0.33900000000000002</v>
      </c>
      <c r="H637" s="80">
        <v>26</v>
      </c>
      <c r="I637" s="78">
        <v>7.9000000000000001E-2</v>
      </c>
      <c r="J637" s="78">
        <v>0.10299999999999999</v>
      </c>
      <c r="K637" s="80"/>
      <c r="L637" s="80" t="s">
        <v>699</v>
      </c>
    </row>
    <row r="638" spans="1:12" ht="22.5" x14ac:dyDescent="0.2">
      <c r="A638" s="76" t="s">
        <v>804</v>
      </c>
      <c r="B638" s="76" t="s">
        <v>141</v>
      </c>
      <c r="C638" s="77" t="s">
        <v>1769</v>
      </c>
      <c r="D638" s="78">
        <v>0.74099999999999999</v>
      </c>
      <c r="E638" s="79">
        <v>5.9</v>
      </c>
      <c r="F638" s="80">
        <v>1</v>
      </c>
      <c r="G638" s="78">
        <v>0.45700000000000002</v>
      </c>
      <c r="H638" s="80">
        <v>15</v>
      </c>
      <c r="I638" s="78">
        <v>8.5999999999999993E-2</v>
      </c>
      <c r="J638" s="78">
        <v>0.106</v>
      </c>
      <c r="K638" s="80"/>
      <c r="L638" s="80" t="s">
        <v>699</v>
      </c>
    </row>
    <row r="639" spans="1:12" ht="22.5" x14ac:dyDescent="0.2">
      <c r="A639" s="76" t="s">
        <v>805</v>
      </c>
      <c r="B639" s="76" t="s">
        <v>141</v>
      </c>
      <c r="C639" s="77" t="s">
        <v>1770</v>
      </c>
      <c r="D639" s="78">
        <v>1.363</v>
      </c>
      <c r="E639" s="79">
        <v>13</v>
      </c>
      <c r="F639" s="80">
        <v>3</v>
      </c>
      <c r="G639" s="78">
        <v>0.33200000000000002</v>
      </c>
      <c r="H639" s="80">
        <v>26</v>
      </c>
      <c r="I639" s="78">
        <v>7.1999999999999995E-2</v>
      </c>
      <c r="J639" s="78">
        <v>9.4E-2</v>
      </c>
      <c r="K639" s="80"/>
      <c r="L639" s="80"/>
    </row>
    <row r="640" spans="1:12" ht="22.5" x14ac:dyDescent="0.2">
      <c r="A640" s="76" t="s">
        <v>806</v>
      </c>
      <c r="B640" s="76" t="s">
        <v>141</v>
      </c>
      <c r="C640" s="77" t="s">
        <v>1771</v>
      </c>
      <c r="D640" s="78">
        <v>0.53600000000000003</v>
      </c>
      <c r="E640" s="79">
        <v>5</v>
      </c>
      <c r="F640" s="80">
        <v>1</v>
      </c>
      <c r="G640" s="78">
        <v>0.27300000000000002</v>
      </c>
      <c r="H640" s="80">
        <v>12</v>
      </c>
      <c r="I640" s="78">
        <v>7.1999999999999995E-2</v>
      </c>
      <c r="J640" s="78">
        <v>8.5000000000000006E-2</v>
      </c>
      <c r="K640" s="80"/>
      <c r="L640" s="80"/>
    </row>
    <row r="641" spans="1:13" ht="22.5" x14ac:dyDescent="0.2">
      <c r="A641" s="76" t="s">
        <v>807</v>
      </c>
      <c r="B641" s="76" t="s">
        <v>141</v>
      </c>
      <c r="C641" s="77" t="s">
        <v>1772</v>
      </c>
      <c r="D641" s="78">
        <v>0.59199999999999997</v>
      </c>
      <c r="E641" s="79">
        <v>6</v>
      </c>
      <c r="F641" s="80">
        <v>1</v>
      </c>
      <c r="G641" s="78">
        <v>0.36899999999999999</v>
      </c>
      <c r="H641" s="80">
        <v>14</v>
      </c>
      <c r="I641" s="78">
        <v>6.8000000000000005E-2</v>
      </c>
      <c r="J641" s="78">
        <v>8.3000000000000004E-2</v>
      </c>
      <c r="K641" s="80"/>
      <c r="L641" s="80"/>
    </row>
    <row r="642" spans="1:13" ht="22.5" x14ac:dyDescent="0.2">
      <c r="A642" s="76" t="s">
        <v>808</v>
      </c>
      <c r="B642" s="76" t="s">
        <v>141</v>
      </c>
      <c r="C642" s="77" t="s">
        <v>1773</v>
      </c>
      <c r="D642" s="78">
        <v>0.36399999999999999</v>
      </c>
      <c r="E642" s="79">
        <v>2.8</v>
      </c>
      <c r="F642" s="80">
        <v>1</v>
      </c>
      <c r="G642" s="78">
        <v>0.16400000000000001</v>
      </c>
      <c r="H642" s="80">
        <v>6</v>
      </c>
      <c r="I642" s="78">
        <v>8.8999999999999996E-2</v>
      </c>
      <c r="J642" s="78">
        <v>9.2999999999999999E-2</v>
      </c>
      <c r="K642" s="80"/>
      <c r="L642" s="80"/>
    </row>
    <row r="643" spans="1:13" x14ac:dyDescent="0.2">
      <c r="A643" s="76" t="s">
        <v>809</v>
      </c>
      <c r="B643" s="76" t="s">
        <v>141</v>
      </c>
      <c r="C643" s="77" t="s">
        <v>1774</v>
      </c>
      <c r="D643" s="78">
        <v>0.88100000000000001</v>
      </c>
      <c r="E643" s="79">
        <v>8.1</v>
      </c>
      <c r="F643" s="80">
        <v>2</v>
      </c>
      <c r="G643" s="78">
        <v>0.28199999999999997</v>
      </c>
      <c r="H643" s="80">
        <v>18</v>
      </c>
      <c r="I643" s="78">
        <v>7.2999999999999995E-2</v>
      </c>
      <c r="J643" s="78">
        <v>9.2999999999999999E-2</v>
      </c>
      <c r="K643" s="80"/>
      <c r="L643" s="80"/>
    </row>
    <row r="644" spans="1:13" ht="33.75" x14ac:dyDescent="0.2">
      <c r="A644" s="76" t="s">
        <v>810</v>
      </c>
      <c r="B644" s="76" t="s">
        <v>141</v>
      </c>
      <c r="C644" s="77" t="s">
        <v>1775</v>
      </c>
      <c r="D644" s="78">
        <v>0.46100000000000002</v>
      </c>
      <c r="E644" s="79">
        <v>3.9</v>
      </c>
      <c r="F644" s="80">
        <v>1</v>
      </c>
      <c r="G644" s="78">
        <v>0.214</v>
      </c>
      <c r="H644" s="80">
        <v>10</v>
      </c>
      <c r="I644" s="78">
        <v>7.6999999999999999E-2</v>
      </c>
      <c r="J644" s="78">
        <v>8.6999999999999994E-2</v>
      </c>
      <c r="K644" s="80"/>
      <c r="L644" s="80"/>
    </row>
    <row r="645" spans="1:13" x14ac:dyDescent="0.2">
      <c r="A645" s="76" t="s">
        <v>811</v>
      </c>
      <c r="B645" s="76" t="s">
        <v>141</v>
      </c>
      <c r="C645" s="77" t="s">
        <v>1776</v>
      </c>
      <c r="D645" s="78">
        <v>0.224</v>
      </c>
      <c r="E645" s="79">
        <v>1</v>
      </c>
      <c r="F645" s="80"/>
      <c r="G645" s="78"/>
      <c r="H645" s="80"/>
      <c r="I645" s="78"/>
      <c r="J645" s="78"/>
      <c r="K645" s="80"/>
      <c r="L645" s="80"/>
    </row>
    <row r="646" spans="1:13" s="75" customFormat="1" ht="21" customHeight="1" x14ac:dyDescent="0.2">
      <c r="A646" s="96" t="s">
        <v>1777</v>
      </c>
      <c r="B646" s="97"/>
      <c r="C646" s="98"/>
      <c r="D646" s="99"/>
      <c r="E646" s="100"/>
      <c r="F646" s="97"/>
      <c r="G646" s="99"/>
      <c r="H646" s="97"/>
      <c r="I646" s="99"/>
      <c r="J646" s="99"/>
      <c r="K646" s="97"/>
      <c r="L646" s="101"/>
      <c r="M646" s="74"/>
    </row>
    <row r="647" spans="1:13" ht="45" x14ac:dyDescent="0.2">
      <c r="A647" s="76" t="s">
        <v>812</v>
      </c>
      <c r="B647" s="76" t="s">
        <v>698</v>
      </c>
      <c r="C647" s="77" t="s">
        <v>1778</v>
      </c>
      <c r="D647" s="78">
        <v>3.64</v>
      </c>
      <c r="E647" s="79">
        <v>26.6</v>
      </c>
      <c r="F647" s="80">
        <v>8</v>
      </c>
      <c r="G647" s="78">
        <v>0.253</v>
      </c>
      <c r="H647" s="80">
        <v>45</v>
      </c>
      <c r="I647" s="78">
        <v>0.06</v>
      </c>
      <c r="J647" s="78">
        <v>8.3000000000000004E-2</v>
      </c>
      <c r="K647" s="80"/>
      <c r="L647" s="80"/>
    </row>
    <row r="648" spans="1:13" s="75" customFormat="1" ht="56.25" x14ac:dyDescent="0.2">
      <c r="A648" s="76" t="s">
        <v>813</v>
      </c>
      <c r="B648" s="76" t="s">
        <v>698</v>
      </c>
      <c r="C648" s="77" t="s">
        <v>1779</v>
      </c>
      <c r="D648" s="78">
        <v>2.681</v>
      </c>
      <c r="E648" s="79">
        <v>22.7</v>
      </c>
      <c r="F648" s="80">
        <v>7</v>
      </c>
      <c r="G648" s="78">
        <v>0.28599999999999998</v>
      </c>
      <c r="H648" s="80">
        <v>41</v>
      </c>
      <c r="I648" s="78">
        <v>7.0999999999999994E-2</v>
      </c>
      <c r="J648" s="78">
        <v>9.6000000000000002E-2</v>
      </c>
      <c r="K648" s="80"/>
      <c r="L648" s="80"/>
      <c r="M648" s="70"/>
    </row>
    <row r="649" spans="1:13" ht="22.5" x14ac:dyDescent="0.2">
      <c r="A649" s="76" t="s">
        <v>427</v>
      </c>
      <c r="B649" s="76" t="s">
        <v>698</v>
      </c>
      <c r="C649" s="77" t="s">
        <v>1780</v>
      </c>
      <c r="D649" s="78">
        <v>1.885</v>
      </c>
      <c r="E649" s="79">
        <v>7.1</v>
      </c>
      <c r="F649" s="80">
        <v>1</v>
      </c>
      <c r="G649" s="78">
        <v>0.57399999999999995</v>
      </c>
      <c r="H649" s="80">
        <v>13</v>
      </c>
      <c r="I649" s="78">
        <v>0.114</v>
      </c>
      <c r="J649" s="78">
        <v>0.14199999999999999</v>
      </c>
      <c r="K649" s="80"/>
      <c r="L649" s="80"/>
    </row>
    <row r="650" spans="1:13" s="75" customFormat="1" ht="22.5" x14ac:dyDescent="0.2">
      <c r="A650" s="76" t="s">
        <v>1781</v>
      </c>
      <c r="B650" s="76" t="s">
        <v>698</v>
      </c>
      <c r="C650" s="77" t="s">
        <v>1782</v>
      </c>
      <c r="D650" s="78">
        <v>1.9730000000000001</v>
      </c>
      <c r="E650" s="79">
        <v>6.6</v>
      </c>
      <c r="F650" s="80">
        <v>1</v>
      </c>
      <c r="G650" s="78">
        <v>0.39700000000000002</v>
      </c>
      <c r="H650" s="80">
        <v>11</v>
      </c>
      <c r="I650" s="78">
        <v>8.4000000000000005E-2</v>
      </c>
      <c r="J650" s="78">
        <v>0.105</v>
      </c>
      <c r="K650" s="80"/>
      <c r="L650" s="80"/>
      <c r="M650" s="70"/>
    </row>
    <row r="651" spans="1:13" ht="22.5" x14ac:dyDescent="0.2">
      <c r="A651" s="76" t="s">
        <v>1783</v>
      </c>
      <c r="B651" s="76" t="s">
        <v>698</v>
      </c>
      <c r="C651" s="77" t="s">
        <v>1784</v>
      </c>
      <c r="D651" s="78">
        <v>1.5449999999999999</v>
      </c>
      <c r="E651" s="79">
        <v>4.4000000000000004</v>
      </c>
      <c r="F651" s="80">
        <v>1</v>
      </c>
      <c r="G651" s="78">
        <v>0.23400000000000001</v>
      </c>
      <c r="H651" s="80">
        <v>9</v>
      </c>
      <c r="I651" s="78">
        <v>7.3999999999999996E-2</v>
      </c>
      <c r="J651" s="78">
        <v>8.5999999999999993E-2</v>
      </c>
      <c r="K651" s="80"/>
      <c r="L651" s="80"/>
    </row>
    <row r="652" spans="1:13" ht="45" x14ac:dyDescent="0.2">
      <c r="A652" s="76" t="s">
        <v>1785</v>
      </c>
      <c r="B652" s="76" t="s">
        <v>698</v>
      </c>
      <c r="C652" s="77" t="s">
        <v>1786</v>
      </c>
      <c r="D652" s="78">
        <v>1.452</v>
      </c>
      <c r="E652" s="79">
        <v>6.4</v>
      </c>
      <c r="F652" s="80">
        <v>1</v>
      </c>
      <c r="G652" s="78">
        <v>0.29699999999999999</v>
      </c>
      <c r="H652" s="80">
        <v>16</v>
      </c>
      <c r="I652" s="78">
        <v>6.5000000000000002E-2</v>
      </c>
      <c r="J652" s="78">
        <v>0.08</v>
      </c>
      <c r="K652" s="80"/>
      <c r="L652" s="80" t="s">
        <v>699</v>
      </c>
    </row>
    <row r="653" spans="1:13" ht="33.75" x14ac:dyDescent="0.2">
      <c r="A653" s="76" t="s">
        <v>1787</v>
      </c>
      <c r="B653" s="76" t="s">
        <v>698</v>
      </c>
      <c r="C653" s="77" t="s">
        <v>1788</v>
      </c>
      <c r="D653" s="78">
        <v>1.0589999999999999</v>
      </c>
      <c r="E653" s="79">
        <v>4</v>
      </c>
      <c r="F653" s="80">
        <v>1</v>
      </c>
      <c r="G653" s="78">
        <v>0.46100000000000002</v>
      </c>
      <c r="H653" s="80">
        <v>8</v>
      </c>
      <c r="I653" s="78">
        <v>7.0999999999999994E-2</v>
      </c>
      <c r="J653" s="78">
        <v>8.1000000000000003E-2</v>
      </c>
      <c r="K653" s="80"/>
      <c r="L653" s="80" t="s">
        <v>699</v>
      </c>
    </row>
    <row r="654" spans="1:13" ht="33.75" x14ac:dyDescent="0.2">
      <c r="A654" s="76" t="s">
        <v>1789</v>
      </c>
      <c r="B654" s="76" t="s">
        <v>698</v>
      </c>
      <c r="C654" s="77" t="s">
        <v>1790</v>
      </c>
      <c r="D654" s="78">
        <v>0.89700000000000002</v>
      </c>
      <c r="E654" s="79">
        <v>3.4</v>
      </c>
      <c r="F654" s="80">
        <v>1</v>
      </c>
      <c r="G654" s="78">
        <v>0.30399999999999999</v>
      </c>
      <c r="H654" s="80">
        <v>7</v>
      </c>
      <c r="I654" s="78">
        <v>7.2999999999999995E-2</v>
      </c>
      <c r="J654" s="78">
        <v>0.08</v>
      </c>
      <c r="K654" s="80"/>
      <c r="L654" s="80"/>
    </row>
    <row r="655" spans="1:13" s="75" customFormat="1" x14ac:dyDescent="0.2">
      <c r="A655" s="76" t="s">
        <v>428</v>
      </c>
      <c r="B655" s="76" t="s">
        <v>698</v>
      </c>
      <c r="C655" s="77" t="s">
        <v>1791</v>
      </c>
      <c r="D655" s="78">
        <v>1.282</v>
      </c>
      <c r="E655" s="79">
        <v>5.5</v>
      </c>
      <c r="F655" s="80">
        <v>1</v>
      </c>
      <c r="G655" s="78">
        <v>0.251</v>
      </c>
      <c r="H655" s="80">
        <v>12</v>
      </c>
      <c r="I655" s="78">
        <v>6.5000000000000002E-2</v>
      </c>
      <c r="J655" s="78">
        <v>7.8E-2</v>
      </c>
      <c r="K655" s="80"/>
      <c r="L655" s="80"/>
      <c r="M655" s="70"/>
    </row>
    <row r="656" spans="1:13" ht="33.75" x14ac:dyDescent="0.2">
      <c r="A656" s="76" t="s">
        <v>429</v>
      </c>
      <c r="B656" s="76" t="s">
        <v>698</v>
      </c>
      <c r="C656" s="77" t="s">
        <v>1792</v>
      </c>
      <c r="D656" s="78">
        <v>2.677</v>
      </c>
      <c r="E656" s="79">
        <v>18.899999999999999</v>
      </c>
      <c r="F656" s="80">
        <v>5</v>
      </c>
      <c r="G656" s="78">
        <v>0.34300000000000003</v>
      </c>
      <c r="H656" s="80">
        <v>36</v>
      </c>
      <c r="I656" s="78">
        <v>7.5999999999999998E-2</v>
      </c>
      <c r="J656" s="78">
        <v>0.10299999999999999</v>
      </c>
      <c r="K656" s="80"/>
      <c r="L656" s="80"/>
    </row>
    <row r="657" spans="1:12" ht="33.75" x14ac:dyDescent="0.2">
      <c r="A657" s="76" t="s">
        <v>430</v>
      </c>
      <c r="B657" s="76" t="s">
        <v>698</v>
      </c>
      <c r="C657" s="77" t="s">
        <v>1793</v>
      </c>
      <c r="D657" s="78">
        <v>1.2609999999999999</v>
      </c>
      <c r="E657" s="79">
        <v>8.9</v>
      </c>
      <c r="F657" s="80">
        <v>2</v>
      </c>
      <c r="G657" s="78">
        <v>0.26800000000000002</v>
      </c>
      <c r="H657" s="80">
        <v>20</v>
      </c>
      <c r="I657" s="78">
        <v>6.4000000000000001E-2</v>
      </c>
      <c r="J657" s="78">
        <v>8.2000000000000003E-2</v>
      </c>
      <c r="K657" s="80"/>
      <c r="L657" s="80"/>
    </row>
    <row r="658" spans="1:12" ht="56.25" x14ac:dyDescent="0.2">
      <c r="A658" s="76" t="s">
        <v>431</v>
      </c>
      <c r="B658" s="76" t="s">
        <v>698</v>
      </c>
      <c r="C658" s="77" t="s">
        <v>1794</v>
      </c>
      <c r="D658" s="78">
        <v>1.4470000000000001</v>
      </c>
      <c r="E658" s="79">
        <v>13.5</v>
      </c>
      <c r="F658" s="80">
        <v>4</v>
      </c>
      <c r="G658" s="78">
        <v>0.24299999999999999</v>
      </c>
      <c r="H658" s="80">
        <v>28</v>
      </c>
      <c r="I658" s="78">
        <v>6.3E-2</v>
      </c>
      <c r="J658" s="78">
        <v>8.3000000000000004E-2</v>
      </c>
      <c r="K658" s="80"/>
      <c r="L658" s="80"/>
    </row>
    <row r="659" spans="1:12" ht="22.5" x14ac:dyDescent="0.2">
      <c r="A659" s="76" t="s">
        <v>314</v>
      </c>
      <c r="B659" s="76" t="s">
        <v>698</v>
      </c>
      <c r="C659" s="77" t="s">
        <v>1795</v>
      </c>
      <c r="D659" s="78">
        <v>1.635</v>
      </c>
      <c r="E659" s="79">
        <v>5.8</v>
      </c>
      <c r="F659" s="80">
        <v>1</v>
      </c>
      <c r="G659" s="78">
        <v>0.34200000000000003</v>
      </c>
      <c r="H659" s="80">
        <v>12</v>
      </c>
      <c r="I659" s="78">
        <v>8.2000000000000003E-2</v>
      </c>
      <c r="J659" s="78">
        <v>0.1</v>
      </c>
      <c r="K659" s="80"/>
      <c r="L659" s="80"/>
    </row>
    <row r="660" spans="1:12" ht="33.75" x14ac:dyDescent="0.2">
      <c r="A660" s="76" t="s">
        <v>315</v>
      </c>
      <c r="B660" s="76" t="s">
        <v>698</v>
      </c>
      <c r="C660" s="77" t="s">
        <v>1796</v>
      </c>
      <c r="D660" s="78">
        <v>0.997</v>
      </c>
      <c r="E660" s="79">
        <v>5.2</v>
      </c>
      <c r="F660" s="80"/>
      <c r="G660" s="78"/>
      <c r="H660" s="80">
        <v>14</v>
      </c>
      <c r="I660" s="78">
        <v>0.188</v>
      </c>
      <c r="J660" s="78">
        <v>0.158</v>
      </c>
      <c r="K660" s="80"/>
      <c r="L660" s="80" t="s">
        <v>699</v>
      </c>
    </row>
    <row r="661" spans="1:12" ht="33.75" x14ac:dyDescent="0.2">
      <c r="A661" s="76" t="s">
        <v>316</v>
      </c>
      <c r="B661" s="76" t="s">
        <v>698</v>
      </c>
      <c r="C661" s="77" t="s">
        <v>1797</v>
      </c>
      <c r="D661" s="78">
        <v>0.75</v>
      </c>
      <c r="E661" s="79">
        <v>3.4</v>
      </c>
      <c r="F661" s="80">
        <v>1</v>
      </c>
      <c r="G661" s="78">
        <v>0.375</v>
      </c>
      <c r="H661" s="80">
        <v>6</v>
      </c>
      <c r="I661" s="78">
        <v>0.154</v>
      </c>
      <c r="J661" s="78">
        <v>0.17</v>
      </c>
      <c r="K661" s="80"/>
      <c r="L661" s="80" t="s">
        <v>699</v>
      </c>
    </row>
    <row r="662" spans="1:12" ht="33.75" x14ac:dyDescent="0.2">
      <c r="A662" s="76" t="s">
        <v>317</v>
      </c>
      <c r="B662" s="76" t="s">
        <v>698</v>
      </c>
      <c r="C662" s="77" t="s">
        <v>1798</v>
      </c>
      <c r="D662" s="78">
        <v>0.60699999999999998</v>
      </c>
      <c r="E662" s="79">
        <v>3.6</v>
      </c>
      <c r="F662" s="80">
        <v>1</v>
      </c>
      <c r="G662" s="78">
        <v>0.30299999999999999</v>
      </c>
      <c r="H662" s="80">
        <v>7</v>
      </c>
      <c r="I662" s="78">
        <v>0.11700000000000001</v>
      </c>
      <c r="J662" s="78">
        <v>0.13100000000000001</v>
      </c>
      <c r="K662" s="80"/>
      <c r="L662" s="80" t="s">
        <v>699</v>
      </c>
    </row>
    <row r="663" spans="1:12" ht="33.75" x14ac:dyDescent="0.2">
      <c r="A663" s="76" t="s">
        <v>250</v>
      </c>
      <c r="B663" s="76" t="s">
        <v>698</v>
      </c>
      <c r="C663" s="77" t="s">
        <v>1799</v>
      </c>
      <c r="D663" s="78">
        <v>0.755</v>
      </c>
      <c r="E663" s="79">
        <v>5</v>
      </c>
      <c r="F663" s="80">
        <v>1</v>
      </c>
      <c r="G663" s="78">
        <v>0.377</v>
      </c>
      <c r="H663" s="80">
        <v>12</v>
      </c>
      <c r="I663" s="78">
        <v>0.105</v>
      </c>
      <c r="J663" s="78">
        <v>0.125</v>
      </c>
      <c r="K663" s="80"/>
      <c r="L663" s="80" t="s">
        <v>699</v>
      </c>
    </row>
    <row r="664" spans="1:12" ht="33.75" x14ac:dyDescent="0.2">
      <c r="A664" s="76" t="s">
        <v>251</v>
      </c>
      <c r="B664" s="76" t="s">
        <v>698</v>
      </c>
      <c r="C664" s="77" t="s">
        <v>1800</v>
      </c>
      <c r="D664" s="78">
        <v>2.7210000000000001</v>
      </c>
      <c r="E664" s="79">
        <v>25.2</v>
      </c>
      <c r="F664" s="80">
        <v>7</v>
      </c>
      <c r="G664" s="78">
        <v>0.29599999999999999</v>
      </c>
      <c r="H664" s="80">
        <v>43</v>
      </c>
      <c r="I664" s="78">
        <v>6.6000000000000003E-2</v>
      </c>
      <c r="J664" s="78">
        <v>0.09</v>
      </c>
      <c r="K664" s="80"/>
      <c r="L664" s="80"/>
    </row>
    <row r="665" spans="1:12" ht="33.75" x14ac:dyDescent="0.2">
      <c r="A665" s="76" t="s">
        <v>252</v>
      </c>
      <c r="B665" s="76" t="s">
        <v>698</v>
      </c>
      <c r="C665" s="77" t="s">
        <v>1801</v>
      </c>
      <c r="D665" s="78">
        <v>4.8719999999999999</v>
      </c>
      <c r="E665" s="79">
        <v>20.2</v>
      </c>
      <c r="F665" s="80">
        <v>6</v>
      </c>
      <c r="G665" s="78">
        <v>0.38300000000000001</v>
      </c>
      <c r="H665" s="80">
        <v>38</v>
      </c>
      <c r="I665" s="78">
        <v>9.2999999999999999E-2</v>
      </c>
      <c r="J665" s="78">
        <v>0.126</v>
      </c>
      <c r="K665" s="80"/>
      <c r="L665" s="80"/>
    </row>
    <row r="666" spans="1:12" ht="33.75" x14ac:dyDescent="0.2">
      <c r="A666" s="76" t="s">
        <v>253</v>
      </c>
      <c r="B666" s="76" t="s">
        <v>138</v>
      </c>
      <c r="C666" s="77" t="s">
        <v>1802</v>
      </c>
      <c r="D666" s="78">
        <v>1.8129999999999999</v>
      </c>
      <c r="E666" s="79">
        <v>22</v>
      </c>
      <c r="F666" s="80"/>
      <c r="G666" s="78"/>
      <c r="H666" s="80">
        <v>34</v>
      </c>
      <c r="I666" s="78">
        <v>5.7000000000000002E-2</v>
      </c>
      <c r="J666" s="78">
        <v>7.8E-2</v>
      </c>
      <c r="K666" s="80"/>
      <c r="L666" s="80"/>
    </row>
    <row r="667" spans="1:12" ht="33.75" x14ac:dyDescent="0.2">
      <c r="A667" s="76" t="s">
        <v>254</v>
      </c>
      <c r="B667" s="76" t="s">
        <v>141</v>
      </c>
      <c r="C667" s="77" t="s">
        <v>1803</v>
      </c>
      <c r="D667" s="78">
        <v>1.508</v>
      </c>
      <c r="E667" s="79">
        <v>11.1</v>
      </c>
      <c r="F667" s="80"/>
      <c r="G667" s="78"/>
      <c r="H667" s="80">
        <v>18</v>
      </c>
      <c r="I667" s="78">
        <v>9.5000000000000001E-2</v>
      </c>
      <c r="J667" s="78">
        <v>0.125</v>
      </c>
      <c r="K667" s="80"/>
      <c r="L667" s="80"/>
    </row>
    <row r="668" spans="1:12" ht="22.5" x14ac:dyDescent="0.2">
      <c r="A668" s="76" t="s">
        <v>0</v>
      </c>
      <c r="B668" s="76" t="s">
        <v>141</v>
      </c>
      <c r="C668" s="77" t="s">
        <v>1804</v>
      </c>
      <c r="D668" s="78">
        <v>1.0900000000000001</v>
      </c>
      <c r="E668" s="79">
        <v>11.4</v>
      </c>
      <c r="F668" s="80">
        <v>3</v>
      </c>
      <c r="G668" s="78">
        <v>0.26500000000000001</v>
      </c>
      <c r="H668" s="80">
        <v>23</v>
      </c>
      <c r="I668" s="78">
        <v>6.6000000000000003E-2</v>
      </c>
      <c r="J668" s="78">
        <v>8.5999999999999993E-2</v>
      </c>
      <c r="K668" s="80"/>
      <c r="L668" s="80"/>
    </row>
    <row r="669" spans="1:12" ht="33.75" x14ac:dyDescent="0.2">
      <c r="A669" s="76" t="s">
        <v>1</v>
      </c>
      <c r="B669" s="76" t="s">
        <v>141</v>
      </c>
      <c r="C669" s="77" t="s">
        <v>1805</v>
      </c>
      <c r="D669" s="78">
        <v>0.71099999999999997</v>
      </c>
      <c r="E669" s="79">
        <v>5.8</v>
      </c>
      <c r="F669" s="80">
        <v>1</v>
      </c>
      <c r="G669" s="78">
        <v>0.496</v>
      </c>
      <c r="H669" s="80">
        <v>14</v>
      </c>
      <c r="I669" s="78">
        <v>8.5000000000000006E-2</v>
      </c>
      <c r="J669" s="78">
        <v>0.10299999999999999</v>
      </c>
      <c r="K669" s="80"/>
      <c r="L669" s="80"/>
    </row>
    <row r="670" spans="1:12" ht="22.5" x14ac:dyDescent="0.2">
      <c r="A670" s="76" t="s">
        <v>2</v>
      </c>
      <c r="B670" s="76" t="s">
        <v>141</v>
      </c>
      <c r="C670" s="77" t="s">
        <v>1806</v>
      </c>
      <c r="D670" s="78">
        <v>0.72899999999999998</v>
      </c>
      <c r="E670" s="79">
        <v>8.6999999999999993</v>
      </c>
      <c r="F670" s="80">
        <v>2</v>
      </c>
      <c r="G670" s="78">
        <v>0.23899999999999999</v>
      </c>
      <c r="H670" s="80">
        <v>17</v>
      </c>
      <c r="I670" s="78">
        <v>5.7000000000000002E-2</v>
      </c>
      <c r="J670" s="78">
        <v>7.3999999999999996E-2</v>
      </c>
      <c r="K670" s="80"/>
      <c r="L670" s="80"/>
    </row>
    <row r="671" spans="1:12" ht="22.5" x14ac:dyDescent="0.2">
      <c r="A671" s="76" t="s">
        <v>3</v>
      </c>
      <c r="B671" s="76" t="s">
        <v>141</v>
      </c>
      <c r="C671" s="77" t="s">
        <v>1807</v>
      </c>
      <c r="D671" s="78">
        <v>0.55200000000000005</v>
      </c>
      <c r="E671" s="79">
        <v>6.9</v>
      </c>
      <c r="F671" s="80">
        <v>1</v>
      </c>
      <c r="G671" s="78">
        <v>0.40899999999999997</v>
      </c>
      <c r="H671" s="80">
        <v>14</v>
      </c>
      <c r="I671" s="78">
        <v>5.5E-2</v>
      </c>
      <c r="J671" s="78">
        <v>7.0000000000000007E-2</v>
      </c>
      <c r="K671" s="80"/>
      <c r="L671" s="80"/>
    </row>
    <row r="672" spans="1:12" ht="22.5" x14ac:dyDescent="0.2">
      <c r="A672" s="76" t="s">
        <v>1808</v>
      </c>
      <c r="B672" s="76" t="s">
        <v>141</v>
      </c>
      <c r="C672" s="77" t="s">
        <v>1809</v>
      </c>
      <c r="D672" s="78">
        <v>1.0349999999999999</v>
      </c>
      <c r="E672" s="79">
        <v>7.8</v>
      </c>
      <c r="F672" s="80">
        <v>2</v>
      </c>
      <c r="G672" s="78">
        <v>0.33600000000000002</v>
      </c>
      <c r="H672" s="80">
        <v>18</v>
      </c>
      <c r="I672" s="78">
        <v>9.0999999999999998E-2</v>
      </c>
      <c r="J672" s="78">
        <v>0.115</v>
      </c>
      <c r="K672" s="80"/>
      <c r="L672" s="80"/>
    </row>
    <row r="673" spans="1:13" ht="22.5" x14ac:dyDescent="0.2">
      <c r="A673" s="76" t="s">
        <v>1810</v>
      </c>
      <c r="B673" s="76" t="s">
        <v>141</v>
      </c>
      <c r="C673" s="77" t="s">
        <v>1811</v>
      </c>
      <c r="D673" s="78">
        <v>0.75900000000000001</v>
      </c>
      <c r="E673" s="79">
        <v>6.7</v>
      </c>
      <c r="F673" s="80">
        <v>1</v>
      </c>
      <c r="G673" s="78">
        <v>0.499</v>
      </c>
      <c r="H673" s="80">
        <v>16</v>
      </c>
      <c r="I673" s="78">
        <v>7.6999999999999999E-2</v>
      </c>
      <c r="J673" s="78">
        <v>9.5000000000000001E-2</v>
      </c>
      <c r="K673" s="80"/>
      <c r="L673" s="80"/>
    </row>
    <row r="674" spans="1:13" ht="22.5" x14ac:dyDescent="0.2">
      <c r="A674" s="76" t="s">
        <v>261</v>
      </c>
      <c r="B674" s="76" t="s">
        <v>141</v>
      </c>
      <c r="C674" s="77" t="s">
        <v>1812</v>
      </c>
      <c r="D674" s="78">
        <v>1.01</v>
      </c>
      <c r="E674" s="79">
        <v>4.8</v>
      </c>
      <c r="F674" s="80">
        <v>1</v>
      </c>
      <c r="G674" s="78">
        <v>0.49399999999999999</v>
      </c>
      <c r="H674" s="80">
        <v>14</v>
      </c>
      <c r="I674" s="78">
        <v>0.14299999999999999</v>
      </c>
      <c r="J674" s="78">
        <v>0.17</v>
      </c>
      <c r="K674" s="80"/>
      <c r="L674" s="80"/>
    </row>
    <row r="675" spans="1:13" ht="22.5" x14ac:dyDescent="0.2">
      <c r="A675" s="76" t="s">
        <v>262</v>
      </c>
      <c r="B675" s="76" t="s">
        <v>141</v>
      </c>
      <c r="C675" s="77" t="s">
        <v>1813</v>
      </c>
      <c r="D675" s="78">
        <v>0.98499999999999999</v>
      </c>
      <c r="E675" s="79">
        <v>5.7</v>
      </c>
      <c r="F675" s="80">
        <v>1</v>
      </c>
      <c r="G675" s="78">
        <v>0.45400000000000001</v>
      </c>
      <c r="H675" s="80">
        <v>15</v>
      </c>
      <c r="I675" s="78">
        <v>0.113</v>
      </c>
      <c r="J675" s="78">
        <v>0.13600000000000001</v>
      </c>
      <c r="K675" s="80"/>
      <c r="L675" s="80"/>
    </row>
    <row r="676" spans="1:13" ht="22.5" x14ac:dyDescent="0.2">
      <c r="A676" s="76" t="s">
        <v>263</v>
      </c>
      <c r="B676" s="76" t="s">
        <v>141</v>
      </c>
      <c r="C676" s="77" t="s">
        <v>1814</v>
      </c>
      <c r="D676" s="78">
        <v>0.39400000000000002</v>
      </c>
      <c r="E676" s="79">
        <v>1</v>
      </c>
      <c r="F676" s="80"/>
      <c r="G676" s="78"/>
      <c r="H676" s="80"/>
      <c r="I676" s="78"/>
      <c r="J676" s="78"/>
      <c r="K676" s="80"/>
      <c r="L676" s="80"/>
    </row>
    <row r="677" spans="1:13" ht="22.5" x14ac:dyDescent="0.2">
      <c r="A677" s="76" t="s">
        <v>264</v>
      </c>
      <c r="B677" s="76" t="s">
        <v>141</v>
      </c>
      <c r="C677" s="77" t="s">
        <v>1815</v>
      </c>
      <c r="D677" s="78">
        <v>1.405</v>
      </c>
      <c r="E677" s="79">
        <v>11.3</v>
      </c>
      <c r="F677" s="80">
        <v>3</v>
      </c>
      <c r="G677" s="78">
        <v>0.34200000000000003</v>
      </c>
      <c r="H677" s="80">
        <v>24</v>
      </c>
      <c r="I677" s="78">
        <v>8.5000000000000006E-2</v>
      </c>
      <c r="J677" s="78">
        <v>0.112</v>
      </c>
      <c r="K677" s="80"/>
      <c r="L677" s="80" t="s">
        <v>699</v>
      </c>
    </row>
    <row r="678" spans="1:13" ht="22.5" x14ac:dyDescent="0.2">
      <c r="A678" s="76" t="s">
        <v>265</v>
      </c>
      <c r="B678" s="76" t="s">
        <v>141</v>
      </c>
      <c r="C678" s="77" t="s">
        <v>1816</v>
      </c>
      <c r="D678" s="78">
        <v>1.17</v>
      </c>
      <c r="E678" s="79">
        <v>5.7</v>
      </c>
      <c r="F678" s="80">
        <v>1</v>
      </c>
      <c r="G678" s="78">
        <v>0.57599999999999996</v>
      </c>
      <c r="H678" s="80">
        <v>12</v>
      </c>
      <c r="I678" s="78">
        <v>0.14099999999999999</v>
      </c>
      <c r="J678" s="78">
        <v>0.17199999999999999</v>
      </c>
      <c r="K678" s="80"/>
      <c r="L678" s="80" t="s">
        <v>699</v>
      </c>
    </row>
    <row r="679" spans="1:13" ht="33.75" x14ac:dyDescent="0.2">
      <c r="A679" s="76" t="s">
        <v>266</v>
      </c>
      <c r="B679" s="76" t="s">
        <v>141</v>
      </c>
      <c r="C679" s="77" t="s">
        <v>1817</v>
      </c>
      <c r="D679" s="78">
        <v>1.2350000000000001</v>
      </c>
      <c r="E679" s="79">
        <v>9.9</v>
      </c>
      <c r="F679" s="80">
        <v>2</v>
      </c>
      <c r="G679" s="78">
        <v>0.40100000000000002</v>
      </c>
      <c r="H679" s="80">
        <v>23</v>
      </c>
      <c r="I679" s="78">
        <v>8.5000000000000006E-2</v>
      </c>
      <c r="J679" s="78">
        <v>0.111</v>
      </c>
      <c r="K679" s="80"/>
      <c r="L679" s="80" t="s">
        <v>699</v>
      </c>
    </row>
    <row r="680" spans="1:13" ht="33.75" x14ac:dyDescent="0.2">
      <c r="A680" s="76" t="s">
        <v>267</v>
      </c>
      <c r="B680" s="76" t="s">
        <v>141</v>
      </c>
      <c r="C680" s="77" t="s">
        <v>1818</v>
      </c>
      <c r="D680" s="78">
        <v>0.75600000000000001</v>
      </c>
      <c r="E680" s="79">
        <v>7.1</v>
      </c>
      <c r="F680" s="80">
        <v>1</v>
      </c>
      <c r="G680" s="78">
        <v>0.47499999999999998</v>
      </c>
      <c r="H680" s="80">
        <v>17</v>
      </c>
      <c r="I680" s="78">
        <v>7.2999999999999995E-2</v>
      </c>
      <c r="J680" s="78">
        <v>9.0999999999999998E-2</v>
      </c>
      <c r="K680" s="80"/>
      <c r="L680" s="80" t="s">
        <v>699</v>
      </c>
    </row>
    <row r="681" spans="1:13" ht="22.5" x14ac:dyDescent="0.2">
      <c r="A681" s="76" t="s">
        <v>268</v>
      </c>
      <c r="B681" s="76" t="s">
        <v>141</v>
      </c>
      <c r="C681" s="77" t="s">
        <v>1819</v>
      </c>
      <c r="D681" s="78">
        <v>1.5069999999999999</v>
      </c>
      <c r="E681" s="79">
        <v>14.4</v>
      </c>
      <c r="F681" s="80"/>
      <c r="G681" s="78"/>
      <c r="H681" s="80">
        <v>28</v>
      </c>
      <c r="I681" s="78">
        <v>7.1999999999999995E-2</v>
      </c>
      <c r="J681" s="78">
        <v>9.6000000000000002E-2</v>
      </c>
      <c r="K681" s="80"/>
      <c r="L681" s="80"/>
    </row>
    <row r="682" spans="1:13" s="75" customFormat="1" ht="21" customHeight="1" x14ac:dyDescent="0.2">
      <c r="A682" s="96" t="s">
        <v>1820</v>
      </c>
      <c r="B682" s="97"/>
      <c r="C682" s="98"/>
      <c r="D682" s="99"/>
      <c r="E682" s="100"/>
      <c r="F682" s="97"/>
      <c r="G682" s="99"/>
      <c r="H682" s="97"/>
      <c r="I682" s="99"/>
      <c r="J682" s="99"/>
      <c r="K682" s="97"/>
      <c r="L682" s="101"/>
      <c r="M682" s="74"/>
    </row>
    <row r="683" spans="1:13" ht="22.5" x14ac:dyDescent="0.2">
      <c r="A683" s="76" t="s">
        <v>22</v>
      </c>
      <c r="B683" s="76" t="s">
        <v>698</v>
      </c>
      <c r="C683" s="77" t="s">
        <v>1821</v>
      </c>
      <c r="D683" s="78">
        <v>4.726</v>
      </c>
      <c r="E683" s="79">
        <v>22.9</v>
      </c>
      <c r="F683" s="80">
        <v>7</v>
      </c>
      <c r="G683" s="78">
        <v>0.36699999999999999</v>
      </c>
      <c r="H683" s="80">
        <v>39</v>
      </c>
      <c r="I683" s="78">
        <v>0.09</v>
      </c>
      <c r="J683" s="78">
        <v>0.123</v>
      </c>
      <c r="K683" s="80"/>
      <c r="L683" s="80"/>
    </row>
    <row r="684" spans="1:13" ht="33.75" x14ac:dyDescent="0.2">
      <c r="A684" s="76" t="s">
        <v>23</v>
      </c>
      <c r="B684" s="76" t="s">
        <v>698</v>
      </c>
      <c r="C684" s="77" t="s">
        <v>1822</v>
      </c>
      <c r="D684" s="78">
        <v>1.754</v>
      </c>
      <c r="E684" s="79">
        <v>17</v>
      </c>
      <c r="F684" s="80">
        <v>5</v>
      </c>
      <c r="G684" s="78">
        <v>0.23300000000000001</v>
      </c>
      <c r="H684" s="80">
        <v>34</v>
      </c>
      <c r="I684" s="78">
        <v>5.7000000000000002E-2</v>
      </c>
      <c r="J684" s="78">
        <v>7.8E-2</v>
      </c>
      <c r="K684" s="80"/>
      <c r="L684" s="80"/>
    </row>
    <row r="685" spans="1:13" s="75" customFormat="1" ht="33.75" x14ac:dyDescent="0.2">
      <c r="A685" s="76" t="s">
        <v>24</v>
      </c>
      <c r="B685" s="76" t="s">
        <v>698</v>
      </c>
      <c r="C685" s="77" t="s">
        <v>1823</v>
      </c>
      <c r="D685" s="78">
        <v>0.84799999999999998</v>
      </c>
      <c r="E685" s="79">
        <v>7.2</v>
      </c>
      <c r="F685" s="80">
        <v>1</v>
      </c>
      <c r="G685" s="78">
        <v>0.26200000000000001</v>
      </c>
      <c r="H685" s="80">
        <v>17</v>
      </c>
      <c r="I685" s="78">
        <v>5.0999999999999997E-2</v>
      </c>
      <c r="J685" s="78">
        <v>6.4000000000000001E-2</v>
      </c>
      <c r="K685" s="80"/>
      <c r="L685" s="80"/>
      <c r="M685" s="70"/>
    </row>
    <row r="686" spans="1:13" ht="56.25" x14ac:dyDescent="0.2">
      <c r="A686" s="76" t="s">
        <v>694</v>
      </c>
      <c r="B686" s="76" t="s">
        <v>698</v>
      </c>
      <c r="C686" s="77" t="s">
        <v>1824</v>
      </c>
      <c r="D686" s="78">
        <v>2.8919999999999999</v>
      </c>
      <c r="E686" s="79">
        <v>14.3</v>
      </c>
      <c r="F686" s="80">
        <v>4</v>
      </c>
      <c r="G686" s="78">
        <v>0.35699999999999998</v>
      </c>
      <c r="H686" s="80">
        <v>28</v>
      </c>
      <c r="I686" s="78">
        <v>8.6999999999999994E-2</v>
      </c>
      <c r="J686" s="78">
        <v>0.11700000000000001</v>
      </c>
      <c r="K686" s="80"/>
      <c r="L686" s="80"/>
    </row>
    <row r="687" spans="1:13" ht="45" x14ac:dyDescent="0.2">
      <c r="A687" s="76" t="s">
        <v>21</v>
      </c>
      <c r="B687" s="76" t="s">
        <v>698</v>
      </c>
      <c r="C687" s="77" t="s">
        <v>1825</v>
      </c>
      <c r="D687" s="78">
        <v>1.8129999999999999</v>
      </c>
      <c r="E687" s="79">
        <v>8.5</v>
      </c>
      <c r="F687" s="80">
        <v>2</v>
      </c>
      <c r="G687" s="78">
        <v>0.34599999999999997</v>
      </c>
      <c r="H687" s="80">
        <v>18</v>
      </c>
      <c r="I687" s="78">
        <v>8.5000000000000006E-2</v>
      </c>
      <c r="J687" s="78">
        <v>0.109</v>
      </c>
      <c r="K687" s="80"/>
      <c r="L687" s="80"/>
    </row>
    <row r="688" spans="1:13" ht="45" x14ac:dyDescent="0.2">
      <c r="A688" s="76" t="s">
        <v>158</v>
      </c>
      <c r="B688" s="76" t="s">
        <v>698</v>
      </c>
      <c r="C688" s="77" t="s">
        <v>1826</v>
      </c>
      <c r="D688" s="78">
        <v>1.6839999999999999</v>
      </c>
      <c r="E688" s="79">
        <v>7.2</v>
      </c>
      <c r="F688" s="80">
        <v>1</v>
      </c>
      <c r="G688" s="78">
        <v>0.44</v>
      </c>
      <c r="H688" s="80">
        <v>14</v>
      </c>
      <c r="I688" s="78">
        <v>8.5000000000000006E-2</v>
      </c>
      <c r="J688" s="78">
        <v>0.107</v>
      </c>
      <c r="K688" s="80"/>
      <c r="L688" s="80"/>
    </row>
    <row r="689" spans="1:13" ht="45" x14ac:dyDescent="0.2">
      <c r="A689" s="76" t="s">
        <v>159</v>
      </c>
      <c r="B689" s="76" t="s">
        <v>698</v>
      </c>
      <c r="C689" s="77" t="s">
        <v>1827</v>
      </c>
      <c r="D689" s="78">
        <v>1.466</v>
      </c>
      <c r="E689" s="79">
        <v>7.1</v>
      </c>
      <c r="F689" s="80">
        <v>1</v>
      </c>
      <c r="G689" s="78">
        <v>0.35599999999999998</v>
      </c>
      <c r="H689" s="80">
        <v>16</v>
      </c>
      <c r="I689" s="78">
        <v>7.0999999999999994E-2</v>
      </c>
      <c r="J689" s="78">
        <v>8.7999999999999995E-2</v>
      </c>
      <c r="K689" s="80"/>
      <c r="L689" s="80"/>
    </row>
    <row r="690" spans="1:13" ht="22.5" x14ac:dyDescent="0.2">
      <c r="A690" s="76" t="s">
        <v>160</v>
      </c>
      <c r="B690" s="76" t="s">
        <v>698</v>
      </c>
      <c r="C690" s="77" t="s">
        <v>1828</v>
      </c>
      <c r="D690" s="78">
        <v>1.7989999999999999</v>
      </c>
      <c r="E690" s="79">
        <v>12.3</v>
      </c>
      <c r="F690" s="80">
        <v>3</v>
      </c>
      <c r="G690" s="78">
        <v>0.32300000000000001</v>
      </c>
      <c r="H690" s="80">
        <v>24</v>
      </c>
      <c r="I690" s="78">
        <v>7.2999999999999995E-2</v>
      </c>
      <c r="J690" s="78">
        <v>9.6000000000000002E-2</v>
      </c>
      <c r="K690" s="80"/>
      <c r="L690" s="80"/>
    </row>
    <row r="691" spans="1:13" s="75" customFormat="1" ht="22.5" x14ac:dyDescent="0.2">
      <c r="A691" s="76" t="s">
        <v>161</v>
      </c>
      <c r="B691" s="76" t="s">
        <v>698</v>
      </c>
      <c r="C691" s="77" t="s">
        <v>1829</v>
      </c>
      <c r="D691" s="78">
        <v>0.78700000000000003</v>
      </c>
      <c r="E691" s="79">
        <v>4.9000000000000004</v>
      </c>
      <c r="F691" s="80">
        <v>1</v>
      </c>
      <c r="G691" s="78">
        <v>0.25</v>
      </c>
      <c r="H691" s="80">
        <v>9</v>
      </c>
      <c r="I691" s="78">
        <v>7.1999999999999995E-2</v>
      </c>
      <c r="J691" s="78">
        <v>8.5000000000000006E-2</v>
      </c>
      <c r="K691" s="80"/>
      <c r="L691" s="80"/>
      <c r="M691" s="70"/>
    </row>
    <row r="692" spans="1:13" ht="22.5" x14ac:dyDescent="0.2">
      <c r="A692" s="76" t="s">
        <v>162</v>
      </c>
      <c r="B692" s="76" t="s">
        <v>698</v>
      </c>
      <c r="C692" s="77" t="s">
        <v>1830</v>
      </c>
      <c r="D692" s="78">
        <v>1.855</v>
      </c>
      <c r="E692" s="79">
        <v>10.6</v>
      </c>
      <c r="F692" s="80">
        <v>3</v>
      </c>
      <c r="G692" s="78">
        <v>0.29899999999999999</v>
      </c>
      <c r="H692" s="80">
        <v>25</v>
      </c>
      <c r="I692" s="78">
        <v>7.9000000000000001E-2</v>
      </c>
      <c r="J692" s="78">
        <v>0.10199999999999999</v>
      </c>
      <c r="K692" s="80"/>
      <c r="L692" s="80"/>
    </row>
    <row r="693" spans="1:13" ht="22.5" x14ac:dyDescent="0.2">
      <c r="A693" s="76" t="s">
        <v>163</v>
      </c>
      <c r="B693" s="76" t="s">
        <v>698</v>
      </c>
      <c r="C693" s="77" t="s">
        <v>1831</v>
      </c>
      <c r="D693" s="78">
        <v>0.68300000000000005</v>
      </c>
      <c r="E693" s="79">
        <v>3.4</v>
      </c>
      <c r="F693" s="80">
        <v>1</v>
      </c>
      <c r="G693" s="78">
        <v>0.21199999999999999</v>
      </c>
      <c r="H693" s="80">
        <v>8</v>
      </c>
      <c r="I693" s="78">
        <v>7.6999999999999999E-2</v>
      </c>
      <c r="J693" s="78">
        <v>8.4000000000000005E-2</v>
      </c>
      <c r="K693" s="80"/>
      <c r="L693" s="80"/>
    </row>
    <row r="694" spans="1:13" x14ac:dyDescent="0.2">
      <c r="A694" s="76" t="s">
        <v>164</v>
      </c>
      <c r="B694" s="76" t="s">
        <v>698</v>
      </c>
      <c r="C694" s="77" t="s">
        <v>1832</v>
      </c>
      <c r="D694" s="78">
        <v>1.36</v>
      </c>
      <c r="E694" s="79">
        <v>7</v>
      </c>
      <c r="F694" s="80">
        <v>1</v>
      </c>
      <c r="G694" s="78">
        <v>0.41</v>
      </c>
      <c r="H694" s="80">
        <v>14</v>
      </c>
      <c r="I694" s="78">
        <v>8.1000000000000003E-2</v>
      </c>
      <c r="J694" s="78">
        <v>0.10100000000000001</v>
      </c>
      <c r="K694" s="80"/>
      <c r="L694" s="80"/>
    </row>
    <row r="695" spans="1:13" x14ac:dyDescent="0.2">
      <c r="A695" s="76" t="s">
        <v>165</v>
      </c>
      <c r="B695" s="76" t="s">
        <v>698</v>
      </c>
      <c r="C695" s="77" t="s">
        <v>1833</v>
      </c>
      <c r="D695" s="78">
        <v>0.94699999999999995</v>
      </c>
      <c r="E695" s="79">
        <v>5.4</v>
      </c>
      <c r="F695" s="80">
        <v>1</v>
      </c>
      <c r="G695" s="78">
        <v>0.23300000000000001</v>
      </c>
      <c r="H695" s="80">
        <v>13</v>
      </c>
      <c r="I695" s="78">
        <v>5.8999999999999997E-2</v>
      </c>
      <c r="J695" s="78">
        <v>7.1999999999999995E-2</v>
      </c>
      <c r="K695" s="80"/>
      <c r="L695" s="80"/>
    </row>
    <row r="696" spans="1:13" ht="22.5" x14ac:dyDescent="0.2">
      <c r="A696" s="76" t="s">
        <v>166</v>
      </c>
      <c r="B696" s="76" t="s">
        <v>698</v>
      </c>
      <c r="C696" s="77" t="s">
        <v>1834</v>
      </c>
      <c r="D696" s="78">
        <v>2.97</v>
      </c>
      <c r="E696" s="79">
        <v>23.9</v>
      </c>
      <c r="F696" s="80">
        <v>7</v>
      </c>
      <c r="G696" s="78">
        <v>0.28199999999999997</v>
      </c>
      <c r="H696" s="80">
        <v>42</v>
      </c>
      <c r="I696" s="78">
        <v>6.6000000000000003E-2</v>
      </c>
      <c r="J696" s="78">
        <v>0.09</v>
      </c>
      <c r="K696" s="80"/>
      <c r="L696" s="80"/>
    </row>
    <row r="697" spans="1:13" ht="22.5" x14ac:dyDescent="0.2">
      <c r="A697" s="76" t="s">
        <v>167</v>
      </c>
      <c r="B697" s="76" t="s">
        <v>698</v>
      </c>
      <c r="C697" s="77" t="s">
        <v>1835</v>
      </c>
      <c r="D697" s="78">
        <v>0.91</v>
      </c>
      <c r="E697" s="79">
        <v>4.5999999999999996</v>
      </c>
      <c r="F697" s="80">
        <v>1</v>
      </c>
      <c r="G697" s="78">
        <v>0.31</v>
      </c>
      <c r="H697" s="80">
        <v>14</v>
      </c>
      <c r="I697" s="78">
        <v>9.4E-2</v>
      </c>
      <c r="J697" s="78">
        <v>0.111</v>
      </c>
      <c r="K697" s="80"/>
      <c r="L697" s="80"/>
    </row>
    <row r="698" spans="1:13" ht="67.5" x14ac:dyDescent="0.2">
      <c r="A698" s="76" t="s">
        <v>168</v>
      </c>
      <c r="B698" s="76" t="s">
        <v>698</v>
      </c>
      <c r="C698" s="77" t="s">
        <v>1836</v>
      </c>
      <c r="D698" s="78">
        <v>4.641</v>
      </c>
      <c r="E698" s="79">
        <v>19.5</v>
      </c>
      <c r="F698" s="80">
        <v>5</v>
      </c>
      <c r="G698" s="78">
        <v>0.45500000000000002</v>
      </c>
      <c r="H698" s="80">
        <v>33</v>
      </c>
      <c r="I698" s="78">
        <v>9.8000000000000004E-2</v>
      </c>
      <c r="J698" s="78">
        <v>0.13300000000000001</v>
      </c>
      <c r="K698" s="80"/>
      <c r="L698" s="80"/>
    </row>
    <row r="699" spans="1:13" ht="33.75" x14ac:dyDescent="0.2">
      <c r="A699" s="76" t="s">
        <v>169</v>
      </c>
      <c r="B699" s="76" t="s">
        <v>698</v>
      </c>
      <c r="C699" s="77" t="s">
        <v>1837</v>
      </c>
      <c r="D699" s="78">
        <v>1.6539999999999999</v>
      </c>
      <c r="E699" s="79">
        <v>9.1</v>
      </c>
      <c r="F699" s="80">
        <v>2</v>
      </c>
      <c r="G699" s="78">
        <v>0.40300000000000002</v>
      </c>
      <c r="H699" s="80">
        <v>19</v>
      </c>
      <c r="I699" s="78">
        <v>9.1999999999999998E-2</v>
      </c>
      <c r="J699" s="78">
        <v>0.11899999999999999</v>
      </c>
      <c r="K699" s="80"/>
      <c r="L699" s="80"/>
    </row>
    <row r="700" spans="1:13" ht="22.5" x14ac:dyDescent="0.2">
      <c r="A700" s="76" t="s">
        <v>34</v>
      </c>
      <c r="B700" s="76" t="s">
        <v>698</v>
      </c>
      <c r="C700" s="77" t="s">
        <v>1838</v>
      </c>
      <c r="D700" s="78">
        <v>2.101</v>
      </c>
      <c r="E700" s="79">
        <v>15</v>
      </c>
      <c r="F700" s="80">
        <v>4</v>
      </c>
      <c r="G700" s="78">
        <v>0.40400000000000003</v>
      </c>
      <c r="H700" s="80">
        <v>31</v>
      </c>
      <c r="I700" s="78">
        <v>9.4E-2</v>
      </c>
      <c r="J700" s="78">
        <v>0.126</v>
      </c>
      <c r="K700" s="80"/>
      <c r="L700" s="80" t="s">
        <v>699</v>
      </c>
    </row>
    <row r="701" spans="1:13" ht="33.75" x14ac:dyDescent="0.2">
      <c r="A701" s="76" t="s">
        <v>35</v>
      </c>
      <c r="B701" s="76" t="s">
        <v>698</v>
      </c>
      <c r="C701" s="77" t="s">
        <v>1839</v>
      </c>
      <c r="D701" s="78">
        <v>1.9510000000000001</v>
      </c>
      <c r="E701" s="79">
        <v>9.6999999999999993</v>
      </c>
      <c r="F701" s="80">
        <v>2</v>
      </c>
      <c r="G701" s="78">
        <v>0.34899999999999998</v>
      </c>
      <c r="H701" s="80">
        <v>18</v>
      </c>
      <c r="I701" s="78">
        <v>7.5999999999999998E-2</v>
      </c>
      <c r="J701" s="78">
        <v>9.8000000000000004E-2</v>
      </c>
      <c r="K701" s="80"/>
      <c r="L701" s="80"/>
    </row>
    <row r="702" spans="1:13" ht="33.75" x14ac:dyDescent="0.2">
      <c r="A702" s="76" t="s">
        <v>36</v>
      </c>
      <c r="B702" s="76" t="s">
        <v>698</v>
      </c>
      <c r="C702" s="77" t="s">
        <v>1840</v>
      </c>
      <c r="D702" s="78">
        <v>1.694</v>
      </c>
      <c r="E702" s="79">
        <v>8.1999999999999993</v>
      </c>
      <c r="F702" s="80">
        <v>2</v>
      </c>
      <c r="G702" s="78">
        <v>0.29299999999999998</v>
      </c>
      <c r="H702" s="80">
        <v>15</v>
      </c>
      <c r="I702" s="78">
        <v>7.5999999999999998E-2</v>
      </c>
      <c r="J702" s="78">
        <v>9.6000000000000002E-2</v>
      </c>
      <c r="K702" s="80"/>
      <c r="L702" s="80"/>
    </row>
    <row r="703" spans="1:13" x14ac:dyDescent="0.2">
      <c r="A703" s="76" t="s">
        <v>37</v>
      </c>
      <c r="B703" s="76" t="s">
        <v>698</v>
      </c>
      <c r="C703" s="77" t="s">
        <v>1841</v>
      </c>
      <c r="D703" s="78">
        <v>0.91700000000000004</v>
      </c>
      <c r="E703" s="79">
        <v>4.5</v>
      </c>
      <c r="F703" s="80">
        <v>1</v>
      </c>
      <c r="G703" s="78">
        <v>0.29199999999999998</v>
      </c>
      <c r="H703" s="80">
        <v>10</v>
      </c>
      <c r="I703" s="78">
        <v>0.09</v>
      </c>
      <c r="J703" s="78">
        <v>0.106</v>
      </c>
      <c r="K703" s="80"/>
      <c r="L703" s="80"/>
    </row>
    <row r="704" spans="1:13" x14ac:dyDescent="0.2">
      <c r="A704" s="76" t="s">
        <v>38</v>
      </c>
      <c r="B704" s="76" t="s">
        <v>698</v>
      </c>
      <c r="C704" s="77" t="s">
        <v>1842</v>
      </c>
      <c r="D704" s="78">
        <v>0.56399999999999995</v>
      </c>
      <c r="E704" s="79">
        <v>3.6</v>
      </c>
      <c r="F704" s="80">
        <v>1</v>
      </c>
      <c r="G704" s="78">
        <v>0.25700000000000001</v>
      </c>
      <c r="H704" s="80">
        <v>8</v>
      </c>
      <c r="I704" s="78">
        <v>7.0999999999999994E-2</v>
      </c>
      <c r="J704" s="78">
        <v>7.9000000000000001E-2</v>
      </c>
      <c r="K704" s="80"/>
      <c r="L704" s="80"/>
    </row>
    <row r="705" spans="1:12" ht="45" x14ac:dyDescent="0.2">
      <c r="A705" s="76" t="s">
        <v>39</v>
      </c>
      <c r="B705" s="76" t="s">
        <v>698</v>
      </c>
      <c r="C705" s="77" t="s">
        <v>1843</v>
      </c>
      <c r="D705" s="78">
        <v>1.391</v>
      </c>
      <c r="E705" s="79">
        <v>9.6999999999999993</v>
      </c>
      <c r="F705" s="80">
        <v>2</v>
      </c>
      <c r="G705" s="78">
        <v>0.33400000000000002</v>
      </c>
      <c r="H705" s="80">
        <v>22</v>
      </c>
      <c r="I705" s="78">
        <v>7.2999999999999995E-2</v>
      </c>
      <c r="J705" s="78">
        <v>9.2999999999999999E-2</v>
      </c>
      <c r="K705" s="80"/>
      <c r="L705" s="80"/>
    </row>
    <row r="706" spans="1:12" ht="45" x14ac:dyDescent="0.2">
      <c r="A706" s="76" t="s">
        <v>40</v>
      </c>
      <c r="B706" s="76" t="s">
        <v>698</v>
      </c>
      <c r="C706" s="77" t="s">
        <v>1844</v>
      </c>
      <c r="D706" s="78">
        <v>0.66</v>
      </c>
      <c r="E706" s="79">
        <v>4.2</v>
      </c>
      <c r="F706" s="80">
        <v>1</v>
      </c>
      <c r="G706" s="78">
        <v>0.23200000000000001</v>
      </c>
      <c r="H706" s="80">
        <v>8</v>
      </c>
      <c r="I706" s="78">
        <v>6.6000000000000003E-2</v>
      </c>
      <c r="J706" s="78">
        <v>7.5999999999999998E-2</v>
      </c>
      <c r="K706" s="80"/>
      <c r="L706" s="80"/>
    </row>
    <row r="707" spans="1:12" ht="45" x14ac:dyDescent="0.2">
      <c r="A707" s="76" t="s">
        <v>41</v>
      </c>
      <c r="B707" s="76" t="s">
        <v>698</v>
      </c>
      <c r="C707" s="77" t="s">
        <v>1845</v>
      </c>
      <c r="D707" s="78">
        <v>0.78100000000000003</v>
      </c>
      <c r="E707" s="79">
        <v>4</v>
      </c>
      <c r="F707" s="80">
        <v>1</v>
      </c>
      <c r="G707" s="78">
        <v>0.29299999999999998</v>
      </c>
      <c r="H707" s="80">
        <v>10</v>
      </c>
      <c r="I707" s="78">
        <v>0.10299999999999999</v>
      </c>
      <c r="J707" s="78">
        <v>0.11799999999999999</v>
      </c>
      <c r="K707" s="80"/>
      <c r="L707" s="80"/>
    </row>
    <row r="708" spans="1:12" ht="33.75" x14ac:dyDescent="0.2">
      <c r="A708" s="76" t="s">
        <v>42</v>
      </c>
      <c r="B708" s="76" t="s">
        <v>698</v>
      </c>
      <c r="C708" s="77" t="s">
        <v>1846</v>
      </c>
      <c r="D708" s="78">
        <v>1.4259999999999999</v>
      </c>
      <c r="E708" s="79">
        <v>7.6</v>
      </c>
      <c r="F708" s="80">
        <v>2</v>
      </c>
      <c r="G708" s="78">
        <v>0.34300000000000003</v>
      </c>
      <c r="H708" s="80">
        <v>17</v>
      </c>
      <c r="I708" s="78">
        <v>9.4E-2</v>
      </c>
      <c r="J708" s="78">
        <v>0.11899999999999999</v>
      </c>
      <c r="K708" s="80"/>
      <c r="L708" s="80"/>
    </row>
    <row r="709" spans="1:12" ht="45" x14ac:dyDescent="0.2">
      <c r="A709" s="76" t="s">
        <v>638</v>
      </c>
      <c r="B709" s="76" t="s">
        <v>698</v>
      </c>
      <c r="C709" s="77" t="s">
        <v>1847</v>
      </c>
      <c r="D709" s="78">
        <v>0.69799999999999995</v>
      </c>
      <c r="E709" s="79">
        <v>2.6</v>
      </c>
      <c r="F709" s="80">
        <v>1</v>
      </c>
      <c r="G709" s="78">
        <v>0.19600000000000001</v>
      </c>
      <c r="H709" s="80">
        <v>6</v>
      </c>
      <c r="I709" s="78">
        <v>0.106</v>
      </c>
      <c r="J709" s="78">
        <v>0.11</v>
      </c>
      <c r="K709" s="80"/>
      <c r="L709" s="80"/>
    </row>
    <row r="710" spans="1:12" ht="45" x14ac:dyDescent="0.2">
      <c r="A710" s="76" t="s">
        <v>639</v>
      </c>
      <c r="B710" s="76" t="s">
        <v>698</v>
      </c>
      <c r="C710" s="77" t="s">
        <v>1848</v>
      </c>
      <c r="D710" s="78">
        <v>0.59599999999999997</v>
      </c>
      <c r="E710" s="79">
        <v>3.1</v>
      </c>
      <c r="F710" s="80">
        <v>1</v>
      </c>
      <c r="G710" s="78">
        <v>0.13700000000000001</v>
      </c>
      <c r="H710" s="80">
        <v>7</v>
      </c>
      <c r="I710" s="78">
        <v>8.5000000000000006E-2</v>
      </c>
      <c r="J710" s="78">
        <v>9.1999999999999998E-2</v>
      </c>
      <c r="K710" s="80"/>
      <c r="L710" s="80"/>
    </row>
    <row r="711" spans="1:12" ht="22.5" x14ac:dyDescent="0.2">
      <c r="A711" s="76" t="s">
        <v>640</v>
      </c>
      <c r="B711" s="76" t="s">
        <v>698</v>
      </c>
      <c r="C711" s="77" t="s">
        <v>1849</v>
      </c>
      <c r="D711" s="78">
        <v>7.452</v>
      </c>
      <c r="E711" s="79">
        <v>33.1</v>
      </c>
      <c r="F711" s="80">
        <v>10</v>
      </c>
      <c r="G711" s="78">
        <v>0.44900000000000001</v>
      </c>
      <c r="H711" s="80">
        <v>51</v>
      </c>
      <c r="I711" s="78">
        <v>0.20200000000000001</v>
      </c>
      <c r="J711" s="78">
        <v>0.14399999999999999</v>
      </c>
      <c r="K711" s="80"/>
      <c r="L711" s="80"/>
    </row>
    <row r="712" spans="1:12" x14ac:dyDescent="0.2">
      <c r="A712" s="76" t="s">
        <v>641</v>
      </c>
      <c r="B712" s="76" t="s">
        <v>138</v>
      </c>
      <c r="C712" s="77" t="s">
        <v>1850</v>
      </c>
      <c r="D712" s="78">
        <v>0.58699999999999997</v>
      </c>
      <c r="E712" s="79">
        <v>3.3</v>
      </c>
      <c r="F712" s="80">
        <v>1</v>
      </c>
      <c r="G712" s="78">
        <v>0.189</v>
      </c>
      <c r="H712" s="80">
        <v>8</v>
      </c>
      <c r="I712" s="78">
        <v>8.1000000000000003E-2</v>
      </c>
      <c r="J712" s="78">
        <v>8.7999999999999995E-2</v>
      </c>
      <c r="K712" s="80"/>
      <c r="L712" s="80"/>
    </row>
    <row r="713" spans="1:12" ht="33.75" x14ac:dyDescent="0.2">
      <c r="A713" s="76" t="s">
        <v>1851</v>
      </c>
      <c r="B713" s="76" t="s">
        <v>138</v>
      </c>
      <c r="C713" s="77" t="s">
        <v>1852</v>
      </c>
      <c r="D713" s="78">
        <v>0.60199999999999998</v>
      </c>
      <c r="E713" s="79">
        <v>3.2</v>
      </c>
      <c r="F713" s="80">
        <v>1</v>
      </c>
      <c r="G713" s="78">
        <v>0.14399999999999999</v>
      </c>
      <c r="H713" s="80">
        <v>8</v>
      </c>
      <c r="I713" s="78">
        <v>0.109</v>
      </c>
      <c r="J713" s="78">
        <v>0.11799999999999999</v>
      </c>
      <c r="K713" s="80"/>
      <c r="L713" s="80"/>
    </row>
    <row r="714" spans="1:12" ht="33.75" x14ac:dyDescent="0.2">
      <c r="A714" s="76" t="s">
        <v>1853</v>
      </c>
      <c r="B714" s="76" t="s">
        <v>138</v>
      </c>
      <c r="C714" s="77" t="s">
        <v>1854</v>
      </c>
      <c r="D714" s="78">
        <v>0.40300000000000002</v>
      </c>
      <c r="E714" s="79">
        <v>2.5</v>
      </c>
      <c r="F714" s="80">
        <v>1</v>
      </c>
      <c r="G714" s="78">
        <v>0.08</v>
      </c>
      <c r="H714" s="80">
        <v>5</v>
      </c>
      <c r="I714" s="78">
        <v>0.106</v>
      </c>
      <c r="J714" s="78">
        <v>0.109</v>
      </c>
      <c r="K714" s="80"/>
      <c r="L714" s="80"/>
    </row>
    <row r="715" spans="1:12" ht="22.5" x14ac:dyDescent="0.2">
      <c r="A715" s="76" t="s">
        <v>642</v>
      </c>
      <c r="B715" s="76" t="s">
        <v>138</v>
      </c>
      <c r="C715" s="77" t="s">
        <v>1855</v>
      </c>
      <c r="D715" s="78">
        <v>2.117</v>
      </c>
      <c r="E715" s="79">
        <v>24</v>
      </c>
      <c r="F715" s="80"/>
      <c r="G715" s="78"/>
      <c r="H715" s="80">
        <v>39</v>
      </c>
      <c r="I715" s="78">
        <v>0.06</v>
      </c>
      <c r="J715" s="78">
        <v>8.3000000000000004E-2</v>
      </c>
      <c r="K715" s="80"/>
      <c r="L715" s="80"/>
    </row>
    <row r="716" spans="1:12" ht="45" x14ac:dyDescent="0.2">
      <c r="A716" s="76" t="s">
        <v>643</v>
      </c>
      <c r="B716" s="76" t="s">
        <v>141</v>
      </c>
      <c r="C716" s="77" t="s">
        <v>1856</v>
      </c>
      <c r="D716" s="78">
        <v>3.7069999999999999</v>
      </c>
      <c r="E716" s="79">
        <v>19.2</v>
      </c>
      <c r="F716" s="80">
        <v>5</v>
      </c>
      <c r="G716" s="78">
        <v>0.6</v>
      </c>
      <c r="H716" s="80">
        <v>34</v>
      </c>
      <c r="I716" s="78">
        <v>0.13100000000000001</v>
      </c>
      <c r="J716" s="78">
        <v>0.17799999999999999</v>
      </c>
      <c r="K716" s="80"/>
      <c r="L716" s="80" t="s">
        <v>699</v>
      </c>
    </row>
    <row r="717" spans="1:12" ht="33.75" x14ac:dyDescent="0.2">
      <c r="A717" s="76" t="s">
        <v>440</v>
      </c>
      <c r="B717" s="76" t="s">
        <v>141</v>
      </c>
      <c r="C717" s="77" t="s">
        <v>1857</v>
      </c>
      <c r="D717" s="78">
        <v>2.4780000000000002</v>
      </c>
      <c r="E717" s="79">
        <v>14</v>
      </c>
      <c r="F717" s="80">
        <v>4</v>
      </c>
      <c r="G717" s="78">
        <v>0.47899999999999998</v>
      </c>
      <c r="H717" s="80">
        <v>27</v>
      </c>
      <c r="I717" s="78">
        <v>0.12</v>
      </c>
      <c r="J717" s="78">
        <v>0.16</v>
      </c>
      <c r="K717" s="80"/>
      <c r="L717" s="80" t="s">
        <v>699</v>
      </c>
    </row>
    <row r="718" spans="1:12" ht="22.5" x14ac:dyDescent="0.2">
      <c r="A718" s="76" t="s">
        <v>441</v>
      </c>
      <c r="B718" s="76" t="s">
        <v>141</v>
      </c>
      <c r="C718" s="77" t="s">
        <v>1858</v>
      </c>
      <c r="D718" s="78">
        <v>1.69</v>
      </c>
      <c r="E718" s="79">
        <v>11.9</v>
      </c>
      <c r="F718" s="80">
        <v>3</v>
      </c>
      <c r="G718" s="78">
        <v>0.41</v>
      </c>
      <c r="H718" s="80">
        <v>25</v>
      </c>
      <c r="I718" s="78">
        <v>9.6000000000000002E-2</v>
      </c>
      <c r="J718" s="78">
        <v>0.127</v>
      </c>
      <c r="K718" s="80"/>
      <c r="L718" s="80" t="s">
        <v>699</v>
      </c>
    </row>
    <row r="719" spans="1:12" ht="22.5" x14ac:dyDescent="0.2">
      <c r="A719" s="76" t="s">
        <v>442</v>
      </c>
      <c r="B719" s="76" t="s">
        <v>141</v>
      </c>
      <c r="C719" s="77" t="s">
        <v>1859</v>
      </c>
      <c r="D719" s="78">
        <v>1.008</v>
      </c>
      <c r="E719" s="79">
        <v>8.5</v>
      </c>
      <c r="F719" s="80">
        <v>2</v>
      </c>
      <c r="G719" s="78">
        <v>0.32500000000000001</v>
      </c>
      <c r="H719" s="80">
        <v>18</v>
      </c>
      <c r="I719" s="78">
        <v>0.08</v>
      </c>
      <c r="J719" s="78">
        <v>0.10199999999999999</v>
      </c>
      <c r="K719" s="80"/>
      <c r="L719" s="80" t="s">
        <v>699</v>
      </c>
    </row>
    <row r="720" spans="1:12" ht="22.5" x14ac:dyDescent="0.2">
      <c r="A720" s="76" t="s">
        <v>762</v>
      </c>
      <c r="B720" s="76" t="s">
        <v>141</v>
      </c>
      <c r="C720" s="77" t="s">
        <v>1860</v>
      </c>
      <c r="D720" s="78">
        <v>1.198</v>
      </c>
      <c r="E720" s="79">
        <v>11.4</v>
      </c>
      <c r="F720" s="80">
        <v>3</v>
      </c>
      <c r="G720" s="78">
        <v>0.28799999999999998</v>
      </c>
      <c r="H720" s="80">
        <v>25</v>
      </c>
      <c r="I720" s="78">
        <v>7.0999999999999994E-2</v>
      </c>
      <c r="J720" s="78">
        <v>9.1999999999999998E-2</v>
      </c>
      <c r="K720" s="80"/>
      <c r="L720" s="80" t="s">
        <v>699</v>
      </c>
    </row>
    <row r="721" spans="1:12" ht="22.5" x14ac:dyDescent="0.2">
      <c r="A721" s="76" t="s">
        <v>763</v>
      </c>
      <c r="B721" s="76" t="s">
        <v>141</v>
      </c>
      <c r="C721" s="77" t="s">
        <v>1861</v>
      </c>
      <c r="D721" s="78">
        <v>0.623</v>
      </c>
      <c r="E721" s="79">
        <v>4.3</v>
      </c>
      <c r="F721" s="80">
        <v>1</v>
      </c>
      <c r="G721" s="78">
        <v>0.32600000000000001</v>
      </c>
      <c r="H721" s="80">
        <v>10</v>
      </c>
      <c r="I721" s="78">
        <v>9.5000000000000001E-2</v>
      </c>
      <c r="J721" s="78">
        <v>0.111</v>
      </c>
      <c r="K721" s="80"/>
      <c r="L721" s="80" t="s">
        <v>699</v>
      </c>
    </row>
    <row r="722" spans="1:12" ht="33.75" x14ac:dyDescent="0.2">
      <c r="A722" s="76" t="s">
        <v>764</v>
      </c>
      <c r="B722" s="76" t="s">
        <v>141</v>
      </c>
      <c r="C722" s="77" t="s">
        <v>1862</v>
      </c>
      <c r="D722" s="78">
        <v>1.2030000000000001</v>
      </c>
      <c r="E722" s="79">
        <v>12.7</v>
      </c>
      <c r="F722" s="80"/>
      <c r="G722" s="78"/>
      <c r="H722" s="80">
        <v>24</v>
      </c>
      <c r="I722" s="78">
        <v>6.5000000000000002E-2</v>
      </c>
      <c r="J722" s="78">
        <v>8.5999999999999993E-2</v>
      </c>
      <c r="K722" s="80"/>
      <c r="L722" s="80"/>
    </row>
    <row r="723" spans="1:12" ht="33.75" x14ac:dyDescent="0.2">
      <c r="A723" s="76" t="s">
        <v>765</v>
      </c>
      <c r="B723" s="76" t="s">
        <v>141</v>
      </c>
      <c r="C723" s="77" t="s">
        <v>1863</v>
      </c>
      <c r="D723" s="78">
        <v>1.046</v>
      </c>
      <c r="E723" s="79">
        <v>7.6</v>
      </c>
      <c r="F723" s="80">
        <v>2</v>
      </c>
      <c r="G723" s="78">
        <v>0.34399999999999997</v>
      </c>
      <c r="H723" s="80">
        <v>15</v>
      </c>
      <c r="I723" s="78">
        <v>9.4E-2</v>
      </c>
      <c r="J723" s="78">
        <v>0.12</v>
      </c>
      <c r="K723" s="80"/>
      <c r="L723" s="80"/>
    </row>
    <row r="724" spans="1:12" ht="33.75" x14ac:dyDescent="0.2">
      <c r="A724" s="76" t="s">
        <v>656</v>
      </c>
      <c r="B724" s="76" t="s">
        <v>141</v>
      </c>
      <c r="C724" s="77" t="s">
        <v>1864</v>
      </c>
      <c r="D724" s="78">
        <v>0.83599999999999997</v>
      </c>
      <c r="E724" s="79">
        <v>9</v>
      </c>
      <c r="F724" s="80">
        <v>2</v>
      </c>
      <c r="G724" s="78">
        <v>0.27200000000000002</v>
      </c>
      <c r="H724" s="80">
        <v>18</v>
      </c>
      <c r="I724" s="78">
        <v>6.4000000000000001E-2</v>
      </c>
      <c r="J724" s="78">
        <v>8.2000000000000003E-2</v>
      </c>
      <c r="K724" s="80"/>
      <c r="L724" s="80"/>
    </row>
    <row r="725" spans="1:12" ht="22.5" x14ac:dyDescent="0.2">
      <c r="A725" s="76" t="s">
        <v>657</v>
      </c>
      <c r="B725" s="76" t="s">
        <v>141</v>
      </c>
      <c r="C725" s="77" t="s">
        <v>1865</v>
      </c>
      <c r="D725" s="78">
        <v>0.71399999999999997</v>
      </c>
      <c r="E725" s="79">
        <v>5.9</v>
      </c>
      <c r="F725" s="80">
        <v>1</v>
      </c>
      <c r="G725" s="78">
        <v>0.53</v>
      </c>
      <c r="H725" s="80">
        <v>11</v>
      </c>
      <c r="I725" s="78">
        <v>8.5000000000000006E-2</v>
      </c>
      <c r="J725" s="78">
        <v>0.10299999999999999</v>
      </c>
      <c r="K725" s="80"/>
      <c r="L725" s="80"/>
    </row>
    <row r="726" spans="1:12" ht="22.5" x14ac:dyDescent="0.2">
      <c r="A726" s="76" t="s">
        <v>658</v>
      </c>
      <c r="B726" s="76" t="s">
        <v>141</v>
      </c>
      <c r="C726" s="77" t="s">
        <v>1866</v>
      </c>
      <c r="D726" s="78">
        <v>0.59199999999999997</v>
      </c>
      <c r="E726" s="79">
        <v>5</v>
      </c>
      <c r="F726" s="80">
        <v>1</v>
      </c>
      <c r="G726" s="78">
        <v>0.29499999999999998</v>
      </c>
      <c r="H726" s="80">
        <v>10</v>
      </c>
      <c r="I726" s="78">
        <v>8.2000000000000003E-2</v>
      </c>
      <c r="J726" s="78">
        <v>9.8000000000000004E-2</v>
      </c>
      <c r="K726" s="80"/>
      <c r="L726" s="80"/>
    </row>
    <row r="727" spans="1:12" ht="22.5" x14ac:dyDescent="0.2">
      <c r="A727" s="76" t="s">
        <v>659</v>
      </c>
      <c r="B727" s="76" t="s">
        <v>141</v>
      </c>
      <c r="C727" s="77" t="s">
        <v>1867</v>
      </c>
      <c r="D727" s="78">
        <v>0.46899999999999997</v>
      </c>
      <c r="E727" s="79">
        <v>5.3</v>
      </c>
      <c r="F727" s="80">
        <v>1</v>
      </c>
      <c r="G727" s="78">
        <v>0.307</v>
      </c>
      <c r="H727" s="80">
        <v>11</v>
      </c>
      <c r="I727" s="78">
        <v>5.8999999999999997E-2</v>
      </c>
      <c r="J727" s="78">
        <v>7.1999999999999995E-2</v>
      </c>
      <c r="K727" s="80"/>
      <c r="L727" s="80"/>
    </row>
    <row r="728" spans="1:12" ht="67.5" x14ac:dyDescent="0.2">
      <c r="A728" s="76" t="s">
        <v>660</v>
      </c>
      <c r="B728" s="76" t="s">
        <v>141</v>
      </c>
      <c r="C728" s="77" t="s">
        <v>1868</v>
      </c>
      <c r="D728" s="78">
        <v>0.51</v>
      </c>
      <c r="E728" s="79">
        <v>3.4</v>
      </c>
      <c r="F728" s="80">
        <v>1</v>
      </c>
      <c r="G728" s="78">
        <v>0.20399999999999999</v>
      </c>
      <c r="H728" s="80">
        <v>8</v>
      </c>
      <c r="I728" s="78">
        <v>8.1000000000000003E-2</v>
      </c>
      <c r="J728" s="78">
        <v>8.8999999999999996E-2</v>
      </c>
      <c r="K728" s="80"/>
      <c r="L728" s="80"/>
    </row>
    <row r="729" spans="1:12" ht="22.5" x14ac:dyDescent="0.2">
      <c r="A729" s="76" t="s">
        <v>623</v>
      </c>
      <c r="B729" s="76" t="s">
        <v>141</v>
      </c>
      <c r="C729" s="77" t="s">
        <v>1869</v>
      </c>
      <c r="D729" s="78">
        <v>0.31900000000000001</v>
      </c>
      <c r="E729" s="79">
        <v>2.4</v>
      </c>
      <c r="F729" s="80">
        <v>1</v>
      </c>
      <c r="G729" s="78">
        <v>9.2999999999999999E-2</v>
      </c>
      <c r="H729" s="80">
        <v>5</v>
      </c>
      <c r="I729" s="78">
        <v>9.0999999999999998E-2</v>
      </c>
      <c r="J729" s="78">
        <v>9.0999999999999998E-2</v>
      </c>
      <c r="K729" s="80"/>
      <c r="L729" s="80"/>
    </row>
    <row r="730" spans="1:12" ht="33.75" x14ac:dyDescent="0.2">
      <c r="A730" s="76" t="s">
        <v>624</v>
      </c>
      <c r="B730" s="76" t="s">
        <v>141</v>
      </c>
      <c r="C730" s="77" t="s">
        <v>1870</v>
      </c>
      <c r="D730" s="78">
        <v>1.0549999999999999</v>
      </c>
      <c r="E730" s="79">
        <v>6</v>
      </c>
      <c r="F730" s="80">
        <v>1</v>
      </c>
      <c r="G730" s="78">
        <v>0.48399999999999999</v>
      </c>
      <c r="H730" s="80">
        <v>15</v>
      </c>
      <c r="I730" s="78">
        <v>0.113</v>
      </c>
      <c r="J730" s="78">
        <v>0.13800000000000001</v>
      </c>
      <c r="K730" s="80"/>
      <c r="L730" s="80"/>
    </row>
    <row r="731" spans="1:12" ht="33.75" x14ac:dyDescent="0.2">
      <c r="A731" s="76" t="s">
        <v>625</v>
      </c>
      <c r="B731" s="76" t="s">
        <v>141</v>
      </c>
      <c r="C731" s="77" t="s">
        <v>1871</v>
      </c>
      <c r="D731" s="78">
        <v>0.57599999999999996</v>
      </c>
      <c r="E731" s="79">
        <v>4.2</v>
      </c>
      <c r="F731" s="80">
        <v>1</v>
      </c>
      <c r="G731" s="78">
        <v>0.29299999999999998</v>
      </c>
      <c r="H731" s="80">
        <v>10</v>
      </c>
      <c r="I731" s="78">
        <v>8.3000000000000004E-2</v>
      </c>
      <c r="J731" s="78">
        <v>9.6000000000000002E-2</v>
      </c>
      <c r="K731" s="80"/>
      <c r="L731" s="80"/>
    </row>
    <row r="732" spans="1:12" ht="33.75" x14ac:dyDescent="0.2">
      <c r="A732" s="76" t="s">
        <v>626</v>
      </c>
      <c r="B732" s="76" t="s">
        <v>141</v>
      </c>
      <c r="C732" s="77" t="s">
        <v>1872</v>
      </c>
      <c r="D732" s="78">
        <v>1.0669999999999999</v>
      </c>
      <c r="E732" s="79">
        <v>8.5</v>
      </c>
      <c r="F732" s="80">
        <v>2</v>
      </c>
      <c r="G732" s="78">
        <v>0.35099999999999998</v>
      </c>
      <c r="H732" s="80">
        <v>19</v>
      </c>
      <c r="I732" s="78">
        <v>8.6999999999999994E-2</v>
      </c>
      <c r="J732" s="78">
        <v>0.111</v>
      </c>
      <c r="K732" s="80"/>
      <c r="L732" s="80"/>
    </row>
    <row r="733" spans="1:12" ht="33.75" x14ac:dyDescent="0.2">
      <c r="A733" s="76" t="s">
        <v>627</v>
      </c>
      <c r="B733" s="76" t="s">
        <v>141</v>
      </c>
      <c r="C733" s="77" t="s">
        <v>1873</v>
      </c>
      <c r="D733" s="78">
        <v>0.73399999999999999</v>
      </c>
      <c r="E733" s="79">
        <v>6.6</v>
      </c>
      <c r="F733" s="80">
        <v>1</v>
      </c>
      <c r="G733" s="78">
        <v>0.35599999999999998</v>
      </c>
      <c r="H733" s="80">
        <v>15</v>
      </c>
      <c r="I733" s="78">
        <v>7.5999999999999998E-2</v>
      </c>
      <c r="J733" s="78">
        <v>9.2999999999999999E-2</v>
      </c>
      <c r="K733" s="80"/>
      <c r="L733" s="80"/>
    </row>
    <row r="734" spans="1:12" ht="22.5" x14ac:dyDescent="0.2">
      <c r="A734" s="76" t="s">
        <v>774</v>
      </c>
      <c r="B734" s="76" t="s">
        <v>141</v>
      </c>
      <c r="C734" s="77" t="s">
        <v>1874</v>
      </c>
      <c r="D734" s="78">
        <v>0.30299999999999999</v>
      </c>
      <c r="E734" s="79">
        <v>1</v>
      </c>
      <c r="F734" s="80"/>
      <c r="G734" s="78"/>
      <c r="H734" s="80"/>
      <c r="I734" s="78"/>
      <c r="J734" s="78"/>
      <c r="K734" s="80"/>
      <c r="L734" s="80"/>
    </row>
    <row r="735" spans="1:12" ht="33.75" x14ac:dyDescent="0.2">
      <c r="A735" s="76" t="s">
        <v>775</v>
      </c>
      <c r="B735" s="76" t="s">
        <v>141</v>
      </c>
      <c r="C735" s="77" t="s">
        <v>1875</v>
      </c>
      <c r="D735" s="78">
        <v>0.28199999999999997</v>
      </c>
      <c r="E735" s="79">
        <v>1</v>
      </c>
      <c r="F735" s="80"/>
      <c r="G735" s="78"/>
      <c r="H735" s="80"/>
      <c r="I735" s="78"/>
      <c r="J735" s="78"/>
      <c r="K735" s="80"/>
      <c r="L735" s="80"/>
    </row>
    <row r="736" spans="1:12" x14ac:dyDescent="0.2">
      <c r="A736" s="76" t="s">
        <v>776</v>
      </c>
      <c r="B736" s="76" t="s">
        <v>141</v>
      </c>
      <c r="C736" s="77" t="s">
        <v>1876</v>
      </c>
      <c r="D736" s="78">
        <v>0.40500000000000003</v>
      </c>
      <c r="E736" s="79">
        <v>1</v>
      </c>
      <c r="F736" s="80"/>
      <c r="G736" s="78"/>
      <c r="H736" s="80"/>
      <c r="I736" s="78"/>
      <c r="J736" s="78"/>
      <c r="K736" s="80"/>
      <c r="L736" s="80" t="s">
        <v>699</v>
      </c>
    </row>
    <row r="737" spans="1:13" ht="22.5" x14ac:dyDescent="0.2">
      <c r="A737" s="76" t="s">
        <v>777</v>
      </c>
      <c r="B737" s="76" t="s">
        <v>141</v>
      </c>
      <c r="C737" s="77" t="s">
        <v>1877</v>
      </c>
      <c r="D737" s="78">
        <v>1.8740000000000001</v>
      </c>
      <c r="E737" s="79">
        <v>9.6999999999999993</v>
      </c>
      <c r="F737" s="80">
        <v>2</v>
      </c>
      <c r="G737" s="78">
        <v>0.61399999999999999</v>
      </c>
      <c r="H737" s="80">
        <v>22</v>
      </c>
      <c r="I737" s="78">
        <v>0.13200000000000001</v>
      </c>
      <c r="J737" s="78">
        <v>0.17199999999999999</v>
      </c>
      <c r="K737" s="80"/>
      <c r="L737" s="80"/>
    </row>
    <row r="738" spans="1:13" s="75" customFormat="1" ht="21" customHeight="1" x14ac:dyDescent="0.2">
      <c r="A738" s="96" t="s">
        <v>1878</v>
      </c>
      <c r="B738" s="97"/>
      <c r="C738" s="98"/>
      <c r="D738" s="99"/>
      <c r="E738" s="100"/>
      <c r="F738" s="97"/>
      <c r="G738" s="99"/>
      <c r="H738" s="97"/>
      <c r="I738" s="99"/>
      <c r="J738" s="99"/>
      <c r="K738" s="97"/>
      <c r="L738" s="101"/>
      <c r="M738" s="74"/>
    </row>
    <row r="739" spans="1:13" ht="22.5" x14ac:dyDescent="0.2">
      <c r="A739" s="76" t="s">
        <v>632</v>
      </c>
      <c r="B739" s="76" t="s">
        <v>698</v>
      </c>
      <c r="C739" s="77" t="s">
        <v>1879</v>
      </c>
      <c r="D739" s="78">
        <v>2.645</v>
      </c>
      <c r="E739" s="79">
        <v>13.1</v>
      </c>
      <c r="F739" s="80">
        <v>3</v>
      </c>
      <c r="G739" s="78">
        <v>0.38900000000000001</v>
      </c>
      <c r="H739" s="80">
        <v>25</v>
      </c>
      <c r="I739" s="78">
        <v>8.3000000000000004E-2</v>
      </c>
      <c r="J739" s="78">
        <v>0.11</v>
      </c>
      <c r="K739" s="80"/>
      <c r="L739" s="80"/>
    </row>
    <row r="740" spans="1:13" ht="45" x14ac:dyDescent="0.2">
      <c r="A740" s="76" t="s">
        <v>633</v>
      </c>
      <c r="B740" s="76" t="s">
        <v>698</v>
      </c>
      <c r="C740" s="77" t="s">
        <v>1880</v>
      </c>
      <c r="D740" s="78">
        <v>1.923</v>
      </c>
      <c r="E740" s="79">
        <v>7.9</v>
      </c>
      <c r="F740" s="80">
        <v>2</v>
      </c>
      <c r="G740" s="78">
        <v>0.32900000000000001</v>
      </c>
      <c r="H740" s="80">
        <v>13</v>
      </c>
      <c r="I740" s="78">
        <v>8.6999999999999994E-2</v>
      </c>
      <c r="J740" s="78">
        <v>0.111</v>
      </c>
      <c r="K740" s="80"/>
      <c r="L740" s="80"/>
    </row>
    <row r="741" spans="1:13" s="75" customFormat="1" ht="22.5" x14ac:dyDescent="0.2">
      <c r="A741" s="76" t="s">
        <v>1881</v>
      </c>
      <c r="B741" s="76" t="s">
        <v>698</v>
      </c>
      <c r="C741" s="77" t="s">
        <v>1828</v>
      </c>
      <c r="D741" s="78">
        <v>1.446</v>
      </c>
      <c r="E741" s="79">
        <v>9.3000000000000007</v>
      </c>
      <c r="F741" s="80">
        <v>2</v>
      </c>
      <c r="G741" s="78">
        <v>0.32700000000000001</v>
      </c>
      <c r="H741" s="80">
        <v>19</v>
      </c>
      <c r="I741" s="78">
        <v>7.3999999999999996E-2</v>
      </c>
      <c r="J741" s="78">
        <v>9.5000000000000001E-2</v>
      </c>
      <c r="K741" s="80"/>
      <c r="L741" s="80"/>
      <c r="M741" s="70"/>
    </row>
    <row r="742" spans="1:13" ht="22.5" x14ac:dyDescent="0.2">
      <c r="A742" s="76" t="s">
        <v>1882</v>
      </c>
      <c r="B742" s="76" t="s">
        <v>698</v>
      </c>
      <c r="C742" s="77" t="s">
        <v>1829</v>
      </c>
      <c r="D742" s="78">
        <v>0.745</v>
      </c>
      <c r="E742" s="79">
        <v>4.8</v>
      </c>
      <c r="F742" s="80">
        <v>1</v>
      </c>
      <c r="G742" s="78">
        <v>0.23</v>
      </c>
      <c r="H742" s="80">
        <v>8</v>
      </c>
      <c r="I742" s="78">
        <v>6.8000000000000005E-2</v>
      </c>
      <c r="J742" s="78">
        <v>0.08</v>
      </c>
      <c r="K742" s="80"/>
      <c r="L742" s="80"/>
    </row>
    <row r="743" spans="1:13" x14ac:dyDescent="0.2">
      <c r="A743" s="76" t="s">
        <v>634</v>
      </c>
      <c r="B743" s="76" t="s">
        <v>698</v>
      </c>
      <c r="C743" s="77" t="s">
        <v>1883</v>
      </c>
      <c r="D743" s="78">
        <v>1.0209999999999999</v>
      </c>
      <c r="E743" s="79">
        <v>4.4000000000000004</v>
      </c>
      <c r="F743" s="80">
        <v>1</v>
      </c>
      <c r="G743" s="78">
        <v>0.28100000000000003</v>
      </c>
      <c r="H743" s="80">
        <v>10</v>
      </c>
      <c r="I743" s="78">
        <v>8.8999999999999996E-2</v>
      </c>
      <c r="J743" s="78">
        <v>0.105</v>
      </c>
      <c r="K743" s="80"/>
      <c r="L743" s="80"/>
    </row>
    <row r="744" spans="1:13" x14ac:dyDescent="0.2">
      <c r="A744" s="76" t="s">
        <v>635</v>
      </c>
      <c r="B744" s="76" t="s">
        <v>698</v>
      </c>
      <c r="C744" s="77" t="s">
        <v>1884</v>
      </c>
      <c r="D744" s="78">
        <v>0.68899999999999995</v>
      </c>
      <c r="E744" s="79">
        <v>4.7</v>
      </c>
      <c r="F744" s="80">
        <v>1</v>
      </c>
      <c r="G744" s="78">
        <v>0.17799999999999999</v>
      </c>
      <c r="H744" s="80">
        <v>13</v>
      </c>
      <c r="I744" s="78">
        <v>5.2999999999999999E-2</v>
      </c>
      <c r="J744" s="78">
        <v>6.3E-2</v>
      </c>
      <c r="K744" s="80"/>
      <c r="L744" s="80"/>
    </row>
    <row r="745" spans="1:13" ht="22.5" x14ac:dyDescent="0.2">
      <c r="A745" s="76" t="s">
        <v>636</v>
      </c>
      <c r="B745" s="76" t="s">
        <v>698</v>
      </c>
      <c r="C745" s="77" t="s">
        <v>1885</v>
      </c>
      <c r="D745" s="78">
        <v>1.4870000000000001</v>
      </c>
      <c r="E745" s="79">
        <v>10.3</v>
      </c>
      <c r="F745" s="80">
        <v>2</v>
      </c>
      <c r="G745" s="78">
        <v>0.33100000000000002</v>
      </c>
      <c r="H745" s="80">
        <v>24</v>
      </c>
      <c r="I745" s="78">
        <v>6.8000000000000005E-2</v>
      </c>
      <c r="J745" s="78">
        <v>8.7999999999999995E-2</v>
      </c>
      <c r="K745" s="80"/>
      <c r="L745" s="80"/>
    </row>
    <row r="746" spans="1:13" ht="22.5" x14ac:dyDescent="0.2">
      <c r="A746" s="76" t="s">
        <v>637</v>
      </c>
      <c r="B746" s="76" t="s">
        <v>698</v>
      </c>
      <c r="C746" s="77" t="s">
        <v>1886</v>
      </c>
      <c r="D746" s="78">
        <v>0.65</v>
      </c>
      <c r="E746" s="79">
        <v>2.5</v>
      </c>
      <c r="F746" s="80">
        <v>1</v>
      </c>
      <c r="G746" s="78">
        <v>0.14899999999999999</v>
      </c>
      <c r="H746" s="80">
        <v>5</v>
      </c>
      <c r="I746" s="78">
        <v>8.3000000000000004E-2</v>
      </c>
      <c r="J746" s="78">
        <v>8.4000000000000005E-2</v>
      </c>
      <c r="K746" s="80"/>
      <c r="L746" s="80"/>
    </row>
    <row r="747" spans="1:13" s="75" customFormat="1" ht="22.5" x14ac:dyDescent="0.2">
      <c r="A747" s="76" t="s">
        <v>877</v>
      </c>
      <c r="B747" s="76" t="s">
        <v>698</v>
      </c>
      <c r="C747" s="77" t="s">
        <v>1887</v>
      </c>
      <c r="D747" s="78">
        <v>0.57499999999999996</v>
      </c>
      <c r="E747" s="79">
        <v>3.1</v>
      </c>
      <c r="F747" s="80">
        <v>1</v>
      </c>
      <c r="G747" s="78">
        <v>0.14699999999999999</v>
      </c>
      <c r="H747" s="80">
        <v>7</v>
      </c>
      <c r="I747" s="78">
        <v>6.6000000000000003E-2</v>
      </c>
      <c r="J747" s="78">
        <v>7.0999999999999994E-2</v>
      </c>
      <c r="K747" s="80"/>
      <c r="L747" s="80"/>
      <c r="M747" s="70"/>
    </row>
    <row r="748" spans="1:13" x14ac:dyDescent="0.2">
      <c r="A748" s="76" t="s">
        <v>878</v>
      </c>
      <c r="B748" s="76" t="s">
        <v>698</v>
      </c>
      <c r="C748" s="77" t="s">
        <v>1888</v>
      </c>
      <c r="D748" s="78">
        <v>0.48299999999999998</v>
      </c>
      <c r="E748" s="79">
        <v>3.1</v>
      </c>
      <c r="F748" s="80">
        <v>1</v>
      </c>
      <c r="G748" s="78">
        <v>0.123</v>
      </c>
      <c r="H748" s="80">
        <v>7</v>
      </c>
      <c r="I748" s="78">
        <v>6.4000000000000001E-2</v>
      </c>
      <c r="J748" s="78">
        <v>6.9000000000000006E-2</v>
      </c>
      <c r="K748" s="80"/>
      <c r="L748" s="80"/>
    </row>
    <row r="749" spans="1:13" ht="22.5" x14ac:dyDescent="0.2">
      <c r="A749" s="76" t="s">
        <v>879</v>
      </c>
      <c r="B749" s="76" t="s">
        <v>698</v>
      </c>
      <c r="C749" s="77" t="s">
        <v>1889</v>
      </c>
      <c r="D749" s="78">
        <v>0.68500000000000005</v>
      </c>
      <c r="E749" s="79">
        <v>4.5</v>
      </c>
      <c r="F749" s="80">
        <v>1</v>
      </c>
      <c r="G749" s="78">
        <v>0.222</v>
      </c>
      <c r="H749" s="80">
        <v>10</v>
      </c>
      <c r="I749" s="78">
        <v>6.9000000000000006E-2</v>
      </c>
      <c r="J749" s="78">
        <v>0.08</v>
      </c>
      <c r="K749" s="80"/>
      <c r="L749" s="80"/>
    </row>
    <row r="750" spans="1:13" ht="22.5" x14ac:dyDescent="0.2">
      <c r="A750" s="76" t="s">
        <v>880</v>
      </c>
      <c r="B750" s="76" t="s">
        <v>698</v>
      </c>
      <c r="C750" s="77" t="s">
        <v>1890</v>
      </c>
      <c r="D750" s="78">
        <v>1.2230000000000001</v>
      </c>
      <c r="E750" s="79">
        <v>2.1</v>
      </c>
      <c r="F750" s="80">
        <v>1</v>
      </c>
      <c r="G750" s="78">
        <v>0.16800000000000001</v>
      </c>
      <c r="H750" s="80">
        <v>4</v>
      </c>
      <c r="I750" s="78">
        <v>0.115</v>
      </c>
      <c r="J750" s="78">
        <v>0.11</v>
      </c>
      <c r="K750" s="80"/>
      <c r="L750" s="80" t="s">
        <v>699</v>
      </c>
    </row>
    <row r="751" spans="1:13" ht="56.25" x14ac:dyDescent="0.2">
      <c r="A751" s="76" t="s">
        <v>881</v>
      </c>
      <c r="B751" s="76" t="s">
        <v>698</v>
      </c>
      <c r="C751" s="77" t="s">
        <v>1891</v>
      </c>
      <c r="D751" s="78">
        <v>1.552</v>
      </c>
      <c r="E751" s="79">
        <v>10</v>
      </c>
      <c r="F751" s="80">
        <v>2</v>
      </c>
      <c r="G751" s="78">
        <v>0.32</v>
      </c>
      <c r="H751" s="80">
        <v>19</v>
      </c>
      <c r="I751" s="78">
        <v>6.8000000000000005E-2</v>
      </c>
      <c r="J751" s="78">
        <v>8.6999999999999994E-2</v>
      </c>
      <c r="K751" s="80"/>
      <c r="L751" s="80"/>
    </row>
    <row r="752" spans="1:13" ht="33.75" x14ac:dyDescent="0.2">
      <c r="A752" s="76" t="s">
        <v>882</v>
      </c>
      <c r="B752" s="76" t="s">
        <v>698</v>
      </c>
      <c r="C752" s="77" t="s">
        <v>1892</v>
      </c>
      <c r="D752" s="78">
        <v>0.81599999999999995</v>
      </c>
      <c r="E752" s="79">
        <v>5.0999999999999996</v>
      </c>
      <c r="F752" s="80">
        <v>1</v>
      </c>
      <c r="G752" s="78">
        <v>0.217</v>
      </c>
      <c r="H752" s="80">
        <v>10</v>
      </c>
      <c r="I752" s="78">
        <v>5.8999999999999997E-2</v>
      </c>
      <c r="J752" s="78">
        <v>7.0999999999999994E-2</v>
      </c>
      <c r="K752" s="80"/>
      <c r="L752" s="80"/>
    </row>
    <row r="753" spans="1:13" ht="33.75" x14ac:dyDescent="0.2">
      <c r="A753" s="76" t="s">
        <v>1893</v>
      </c>
      <c r="B753" s="76" t="s">
        <v>698</v>
      </c>
      <c r="C753" s="77" t="s">
        <v>1894</v>
      </c>
      <c r="D753" s="78">
        <v>1.9450000000000001</v>
      </c>
      <c r="E753" s="79">
        <v>14.4</v>
      </c>
      <c r="F753" s="80">
        <v>4</v>
      </c>
      <c r="G753" s="78">
        <v>0.34200000000000003</v>
      </c>
      <c r="H753" s="80">
        <v>29</v>
      </c>
      <c r="I753" s="78">
        <v>8.3000000000000004E-2</v>
      </c>
      <c r="J753" s="78">
        <v>0.111</v>
      </c>
      <c r="K753" s="80"/>
      <c r="L753" s="80" t="s">
        <v>699</v>
      </c>
    </row>
    <row r="754" spans="1:13" x14ac:dyDescent="0.2">
      <c r="A754" s="76" t="s">
        <v>883</v>
      </c>
      <c r="B754" s="76" t="s">
        <v>698</v>
      </c>
      <c r="C754" s="77" t="s">
        <v>1895</v>
      </c>
      <c r="D754" s="78">
        <v>0.91400000000000003</v>
      </c>
      <c r="E754" s="79">
        <v>4.8</v>
      </c>
      <c r="F754" s="80">
        <v>1</v>
      </c>
      <c r="G754" s="78">
        <v>0.23200000000000001</v>
      </c>
      <c r="H754" s="80">
        <v>9</v>
      </c>
      <c r="I754" s="78">
        <v>6.8000000000000005E-2</v>
      </c>
      <c r="J754" s="78">
        <v>0.08</v>
      </c>
      <c r="K754" s="80"/>
      <c r="L754" s="80"/>
    </row>
    <row r="755" spans="1:13" ht="22.5" x14ac:dyDescent="0.2">
      <c r="A755" s="76" t="s">
        <v>884</v>
      </c>
      <c r="B755" s="76" t="s">
        <v>698</v>
      </c>
      <c r="C755" s="77" t="s">
        <v>1896</v>
      </c>
      <c r="D755" s="78">
        <v>3.8250000000000002</v>
      </c>
      <c r="E755" s="79">
        <v>21.6</v>
      </c>
      <c r="F755" s="80">
        <v>6</v>
      </c>
      <c r="G755" s="78">
        <v>0.34300000000000003</v>
      </c>
      <c r="H755" s="80">
        <v>40</v>
      </c>
      <c r="I755" s="78">
        <v>7.8E-2</v>
      </c>
      <c r="J755" s="78">
        <v>0.107</v>
      </c>
      <c r="K755" s="80"/>
      <c r="L755" s="80"/>
    </row>
    <row r="756" spans="1:13" ht="33.75" x14ac:dyDescent="0.2">
      <c r="A756" s="76" t="s">
        <v>644</v>
      </c>
      <c r="B756" s="76" t="s">
        <v>141</v>
      </c>
      <c r="C756" s="77" t="s">
        <v>1897</v>
      </c>
      <c r="D756" s="78">
        <v>1.155</v>
      </c>
      <c r="E756" s="79">
        <v>10.7</v>
      </c>
      <c r="F756" s="80">
        <v>3</v>
      </c>
      <c r="G756" s="78">
        <v>0.27700000000000002</v>
      </c>
      <c r="H756" s="80">
        <v>23</v>
      </c>
      <c r="I756" s="78">
        <v>7.2999999999999995E-2</v>
      </c>
      <c r="J756" s="78">
        <v>9.4E-2</v>
      </c>
      <c r="K756" s="80"/>
      <c r="L756" s="80" t="s">
        <v>699</v>
      </c>
    </row>
    <row r="757" spans="1:13" ht="33.75" x14ac:dyDescent="0.2">
      <c r="A757" s="76" t="s">
        <v>645</v>
      </c>
      <c r="B757" s="76" t="s">
        <v>141</v>
      </c>
      <c r="C757" s="77" t="s">
        <v>1898</v>
      </c>
      <c r="D757" s="78">
        <v>0.64800000000000002</v>
      </c>
      <c r="E757" s="79">
        <v>5.0999999999999996</v>
      </c>
      <c r="F757" s="80">
        <v>1</v>
      </c>
      <c r="G757" s="78">
        <v>0.38</v>
      </c>
      <c r="H757" s="80">
        <v>11</v>
      </c>
      <c r="I757" s="78">
        <v>8.6999999999999994E-2</v>
      </c>
      <c r="J757" s="78">
        <v>0.105</v>
      </c>
      <c r="K757" s="80"/>
      <c r="L757" s="80" t="s">
        <v>699</v>
      </c>
    </row>
    <row r="758" spans="1:13" x14ac:dyDescent="0.2">
      <c r="A758" s="76" t="s">
        <v>646</v>
      </c>
      <c r="B758" s="76" t="s">
        <v>141</v>
      </c>
      <c r="C758" s="77" t="s">
        <v>1899</v>
      </c>
      <c r="D758" s="78">
        <v>0.53100000000000003</v>
      </c>
      <c r="E758" s="79">
        <v>4.7</v>
      </c>
      <c r="F758" s="80">
        <v>1</v>
      </c>
      <c r="G758" s="78">
        <v>0.32100000000000001</v>
      </c>
      <c r="H758" s="80">
        <v>11</v>
      </c>
      <c r="I758" s="78">
        <v>6.8000000000000005E-2</v>
      </c>
      <c r="J758" s="78">
        <v>7.9000000000000001E-2</v>
      </c>
      <c r="K758" s="80"/>
      <c r="L758" s="80"/>
    </row>
    <row r="759" spans="1:13" x14ac:dyDescent="0.2">
      <c r="A759" s="76" t="s">
        <v>647</v>
      </c>
      <c r="B759" s="76" t="s">
        <v>141</v>
      </c>
      <c r="C759" s="77" t="s">
        <v>1900</v>
      </c>
      <c r="D759" s="78">
        <v>0.48299999999999998</v>
      </c>
      <c r="E759" s="79">
        <v>4.4000000000000004</v>
      </c>
      <c r="F759" s="80">
        <v>1</v>
      </c>
      <c r="G759" s="78">
        <v>0.26100000000000001</v>
      </c>
      <c r="H759" s="80">
        <v>9</v>
      </c>
      <c r="I759" s="78">
        <v>7.1999999999999995E-2</v>
      </c>
      <c r="J759" s="78">
        <v>8.4000000000000005E-2</v>
      </c>
      <c r="K759" s="80"/>
      <c r="L759" s="80"/>
    </row>
    <row r="760" spans="1:13" ht="22.5" x14ac:dyDescent="0.2">
      <c r="A760" s="76" t="s">
        <v>648</v>
      </c>
      <c r="B760" s="76" t="s">
        <v>141</v>
      </c>
      <c r="C760" s="77" t="s">
        <v>1901</v>
      </c>
      <c r="D760" s="78">
        <v>0.45400000000000001</v>
      </c>
      <c r="E760" s="79">
        <v>3.3</v>
      </c>
      <c r="F760" s="80">
        <v>1</v>
      </c>
      <c r="G760" s="78">
        <v>0.23599999999999999</v>
      </c>
      <c r="H760" s="80">
        <v>7</v>
      </c>
      <c r="I760" s="78">
        <v>8.5000000000000006E-2</v>
      </c>
      <c r="J760" s="78">
        <v>9.2999999999999999E-2</v>
      </c>
      <c r="K760" s="80"/>
      <c r="L760" s="80"/>
    </row>
    <row r="761" spans="1:13" s="75" customFormat="1" ht="21" customHeight="1" x14ac:dyDescent="0.2">
      <c r="A761" s="96" t="s">
        <v>1902</v>
      </c>
      <c r="B761" s="97"/>
      <c r="C761" s="98"/>
      <c r="D761" s="99"/>
      <c r="E761" s="100"/>
      <c r="F761" s="97"/>
      <c r="G761" s="99"/>
      <c r="H761" s="97"/>
      <c r="I761" s="99"/>
      <c r="J761" s="99"/>
      <c r="K761" s="97"/>
      <c r="L761" s="101"/>
      <c r="M761" s="74"/>
    </row>
    <row r="762" spans="1:13" ht="33.75" x14ac:dyDescent="0.2">
      <c r="A762" s="76" t="s">
        <v>649</v>
      </c>
      <c r="B762" s="76" t="s">
        <v>698</v>
      </c>
      <c r="C762" s="77" t="s">
        <v>1903</v>
      </c>
      <c r="D762" s="78">
        <v>4.2450000000000001</v>
      </c>
      <c r="E762" s="79">
        <v>16.8</v>
      </c>
      <c r="F762" s="80">
        <v>5</v>
      </c>
      <c r="G762" s="78">
        <v>0.40699999999999997</v>
      </c>
      <c r="H762" s="80">
        <v>32</v>
      </c>
      <c r="I762" s="78">
        <v>0.10100000000000001</v>
      </c>
      <c r="J762" s="78">
        <v>0.13600000000000001</v>
      </c>
      <c r="K762" s="80"/>
      <c r="L762" s="80"/>
    </row>
    <row r="763" spans="1:13" ht="33.75" x14ac:dyDescent="0.2">
      <c r="A763" s="76" t="s">
        <v>650</v>
      </c>
      <c r="B763" s="76" t="s">
        <v>698</v>
      </c>
      <c r="C763" s="77" t="s">
        <v>1904</v>
      </c>
      <c r="D763" s="78">
        <v>2.923</v>
      </c>
      <c r="E763" s="79">
        <v>11.9</v>
      </c>
      <c r="F763" s="80">
        <v>3</v>
      </c>
      <c r="G763" s="78">
        <v>0.39900000000000002</v>
      </c>
      <c r="H763" s="80">
        <v>21</v>
      </c>
      <c r="I763" s="78">
        <v>9.4E-2</v>
      </c>
      <c r="J763" s="78">
        <v>0.124</v>
      </c>
      <c r="K763" s="80"/>
      <c r="L763" s="80"/>
    </row>
    <row r="764" spans="1:13" s="75" customFormat="1" ht="33.75" x14ac:dyDescent="0.2">
      <c r="A764" s="76" t="s">
        <v>651</v>
      </c>
      <c r="B764" s="76" t="s">
        <v>698</v>
      </c>
      <c r="C764" s="77" t="s">
        <v>1905</v>
      </c>
      <c r="D764" s="78">
        <v>2.2719999999999998</v>
      </c>
      <c r="E764" s="79">
        <v>9.1</v>
      </c>
      <c r="F764" s="80">
        <v>2</v>
      </c>
      <c r="G764" s="78">
        <v>0.44500000000000001</v>
      </c>
      <c r="H764" s="80">
        <v>16</v>
      </c>
      <c r="I764" s="78">
        <v>0.10199999999999999</v>
      </c>
      <c r="J764" s="78">
        <v>0.13200000000000001</v>
      </c>
      <c r="K764" s="80"/>
      <c r="L764" s="80"/>
      <c r="M764" s="70"/>
    </row>
    <row r="765" spans="1:13" ht="33.75" x14ac:dyDescent="0.2">
      <c r="A765" s="76" t="s">
        <v>652</v>
      </c>
      <c r="B765" s="76" t="s">
        <v>698</v>
      </c>
      <c r="C765" s="77" t="s">
        <v>1906</v>
      </c>
      <c r="D765" s="78">
        <v>2.891</v>
      </c>
      <c r="E765" s="79">
        <v>14.8</v>
      </c>
      <c r="F765" s="80">
        <v>4</v>
      </c>
      <c r="G765" s="78">
        <v>0.38100000000000001</v>
      </c>
      <c r="H765" s="80">
        <v>30</v>
      </c>
      <c r="I765" s="78">
        <v>0.09</v>
      </c>
      <c r="J765" s="78">
        <v>0.121</v>
      </c>
      <c r="K765" s="80"/>
      <c r="L765" s="80"/>
    </row>
    <row r="766" spans="1:13" ht="33.75" x14ac:dyDescent="0.2">
      <c r="A766" s="76" t="s">
        <v>653</v>
      </c>
      <c r="B766" s="76" t="s">
        <v>698</v>
      </c>
      <c r="C766" s="77" t="s">
        <v>1907</v>
      </c>
      <c r="D766" s="78">
        <v>1.9650000000000001</v>
      </c>
      <c r="E766" s="79">
        <v>9.1</v>
      </c>
      <c r="F766" s="80">
        <v>2</v>
      </c>
      <c r="G766" s="78">
        <v>0.39200000000000002</v>
      </c>
      <c r="H766" s="80">
        <v>18</v>
      </c>
      <c r="I766" s="78">
        <v>0.09</v>
      </c>
      <c r="J766" s="78">
        <v>0.11600000000000001</v>
      </c>
      <c r="K766" s="80"/>
      <c r="L766" s="80"/>
    </row>
    <row r="767" spans="1:13" ht="33.75" x14ac:dyDescent="0.2">
      <c r="A767" s="76" t="s">
        <v>654</v>
      </c>
      <c r="B767" s="76" t="s">
        <v>698</v>
      </c>
      <c r="C767" s="77" t="s">
        <v>1908</v>
      </c>
      <c r="D767" s="78">
        <v>1.238</v>
      </c>
      <c r="E767" s="79">
        <v>4.2</v>
      </c>
      <c r="F767" s="80">
        <v>1</v>
      </c>
      <c r="G767" s="78">
        <v>0.32100000000000001</v>
      </c>
      <c r="H767" s="80">
        <v>9</v>
      </c>
      <c r="I767" s="78">
        <v>0.107</v>
      </c>
      <c r="J767" s="78">
        <v>0.123</v>
      </c>
      <c r="K767" s="80"/>
      <c r="L767" s="80"/>
    </row>
    <row r="768" spans="1:13" ht="33.75" x14ac:dyDescent="0.2">
      <c r="A768" s="76" t="s">
        <v>655</v>
      </c>
      <c r="B768" s="76" t="s">
        <v>698</v>
      </c>
      <c r="C768" s="77" t="s">
        <v>1909</v>
      </c>
      <c r="D768" s="78">
        <v>3.7410000000000001</v>
      </c>
      <c r="E768" s="79">
        <v>16.600000000000001</v>
      </c>
      <c r="F768" s="80">
        <v>5</v>
      </c>
      <c r="G768" s="78">
        <v>0.40899999999999997</v>
      </c>
      <c r="H768" s="80">
        <v>32</v>
      </c>
      <c r="I768" s="78">
        <v>0.10299999999999999</v>
      </c>
      <c r="J768" s="78">
        <v>0.13900000000000001</v>
      </c>
      <c r="K768" s="80"/>
      <c r="L768" s="80"/>
    </row>
    <row r="769" spans="1:13" ht="33.75" x14ac:dyDescent="0.2">
      <c r="A769" s="76" t="s">
        <v>663</v>
      </c>
      <c r="B769" s="76" t="s">
        <v>698</v>
      </c>
      <c r="C769" s="77" t="s">
        <v>1910</v>
      </c>
      <c r="D769" s="78">
        <v>1.61</v>
      </c>
      <c r="E769" s="79">
        <v>6.2</v>
      </c>
      <c r="F769" s="80">
        <v>1</v>
      </c>
      <c r="G769" s="78">
        <v>0.46400000000000002</v>
      </c>
      <c r="H769" s="80">
        <v>12</v>
      </c>
      <c r="I769" s="78">
        <v>0.106</v>
      </c>
      <c r="J769" s="78">
        <v>0.13</v>
      </c>
      <c r="K769" s="80"/>
      <c r="L769" s="80"/>
    </row>
    <row r="770" spans="1:13" s="75" customFormat="1" ht="33.75" x14ac:dyDescent="0.2">
      <c r="A770" s="76" t="s">
        <v>664</v>
      </c>
      <c r="B770" s="76" t="s">
        <v>698</v>
      </c>
      <c r="C770" s="77" t="s">
        <v>1911</v>
      </c>
      <c r="D770" s="78">
        <v>1.34</v>
      </c>
      <c r="E770" s="79">
        <v>5.7</v>
      </c>
      <c r="F770" s="80">
        <v>1</v>
      </c>
      <c r="G770" s="78">
        <v>0.36399999999999999</v>
      </c>
      <c r="H770" s="80">
        <v>11</v>
      </c>
      <c r="I770" s="78">
        <v>0.09</v>
      </c>
      <c r="J770" s="78">
        <v>0.109</v>
      </c>
      <c r="K770" s="80"/>
      <c r="L770" s="80"/>
      <c r="M770" s="70"/>
    </row>
    <row r="771" spans="1:13" ht="33.75" x14ac:dyDescent="0.2">
      <c r="A771" s="76" t="s">
        <v>665</v>
      </c>
      <c r="B771" s="76" t="s">
        <v>698</v>
      </c>
      <c r="C771" s="77" t="s">
        <v>1912</v>
      </c>
      <c r="D771" s="78">
        <v>1.6180000000000001</v>
      </c>
      <c r="E771" s="79">
        <v>7.4</v>
      </c>
      <c r="F771" s="80">
        <v>1</v>
      </c>
      <c r="G771" s="78">
        <v>0.46800000000000003</v>
      </c>
      <c r="H771" s="80">
        <v>15</v>
      </c>
      <c r="I771" s="78">
        <v>8.8999999999999996E-2</v>
      </c>
      <c r="J771" s="78">
        <v>0.112</v>
      </c>
      <c r="K771" s="80"/>
      <c r="L771" s="80"/>
    </row>
    <row r="772" spans="1:13" ht="33.75" x14ac:dyDescent="0.2">
      <c r="A772" s="76" t="s">
        <v>666</v>
      </c>
      <c r="B772" s="76" t="s">
        <v>698</v>
      </c>
      <c r="C772" s="77" t="s">
        <v>1913</v>
      </c>
      <c r="D772" s="78">
        <v>0.95299999999999996</v>
      </c>
      <c r="E772" s="79">
        <v>3.3</v>
      </c>
      <c r="F772" s="80">
        <v>1</v>
      </c>
      <c r="G772" s="78">
        <v>0.33</v>
      </c>
      <c r="H772" s="80">
        <v>7</v>
      </c>
      <c r="I772" s="78">
        <v>9.8000000000000004E-2</v>
      </c>
      <c r="J772" s="78">
        <v>0.108</v>
      </c>
      <c r="K772" s="80"/>
      <c r="L772" s="80"/>
    </row>
    <row r="773" spans="1:13" ht="22.5" x14ac:dyDescent="0.2">
      <c r="A773" s="76" t="s">
        <v>661</v>
      </c>
      <c r="B773" s="76" t="s">
        <v>698</v>
      </c>
      <c r="C773" s="77" t="s">
        <v>1914</v>
      </c>
      <c r="D773" s="78">
        <v>1.0660000000000001</v>
      </c>
      <c r="E773" s="79">
        <v>4.8</v>
      </c>
      <c r="F773" s="80">
        <v>1</v>
      </c>
      <c r="G773" s="78">
        <v>0.63200000000000001</v>
      </c>
      <c r="H773" s="80">
        <v>10</v>
      </c>
      <c r="I773" s="78">
        <v>7.9000000000000001E-2</v>
      </c>
      <c r="J773" s="78">
        <v>9.4E-2</v>
      </c>
      <c r="K773" s="80"/>
      <c r="L773" s="80"/>
    </row>
    <row r="774" spans="1:13" ht="33.75" x14ac:dyDescent="0.2">
      <c r="A774" s="76" t="s">
        <v>662</v>
      </c>
      <c r="B774" s="76" t="s">
        <v>698</v>
      </c>
      <c r="C774" s="77" t="s">
        <v>1915</v>
      </c>
      <c r="D774" s="78">
        <v>0.92200000000000004</v>
      </c>
      <c r="E774" s="79">
        <v>3.3</v>
      </c>
      <c r="F774" s="80">
        <v>1</v>
      </c>
      <c r="G774" s="78">
        <v>0.32200000000000001</v>
      </c>
      <c r="H774" s="80">
        <v>7</v>
      </c>
      <c r="I774" s="78">
        <v>9.6000000000000002E-2</v>
      </c>
      <c r="J774" s="78">
        <v>0.106</v>
      </c>
      <c r="K774" s="80"/>
      <c r="L774" s="80"/>
    </row>
    <row r="775" spans="1:13" ht="22.5" x14ac:dyDescent="0.2">
      <c r="A775" s="76" t="s">
        <v>734</v>
      </c>
      <c r="B775" s="76" t="s">
        <v>698</v>
      </c>
      <c r="C775" s="77" t="s">
        <v>1916</v>
      </c>
      <c r="D775" s="78">
        <v>0.84</v>
      </c>
      <c r="E775" s="79">
        <v>3.4</v>
      </c>
      <c r="F775" s="80">
        <v>1</v>
      </c>
      <c r="G775" s="78">
        <v>0.28499999999999998</v>
      </c>
      <c r="H775" s="80">
        <v>9</v>
      </c>
      <c r="I775" s="78">
        <v>8.5000000000000006E-2</v>
      </c>
      <c r="J775" s="78">
        <v>9.2999999999999999E-2</v>
      </c>
      <c r="K775" s="80"/>
      <c r="L775" s="80"/>
    </row>
    <row r="776" spans="1:13" ht="33.75" x14ac:dyDescent="0.2">
      <c r="A776" s="76" t="s">
        <v>735</v>
      </c>
      <c r="B776" s="76" t="s">
        <v>698</v>
      </c>
      <c r="C776" s="77" t="s">
        <v>1917</v>
      </c>
      <c r="D776" s="78">
        <v>0.49099999999999999</v>
      </c>
      <c r="E776" s="79">
        <v>2.2999999999999998</v>
      </c>
      <c r="F776" s="80">
        <v>1</v>
      </c>
      <c r="G776" s="78">
        <v>0.121</v>
      </c>
      <c r="H776" s="80">
        <v>5</v>
      </c>
      <c r="I776" s="78">
        <v>9.1999999999999998E-2</v>
      </c>
      <c r="J776" s="78">
        <v>9.1999999999999998E-2</v>
      </c>
      <c r="K776" s="80"/>
      <c r="L776" s="80" t="s">
        <v>699</v>
      </c>
    </row>
    <row r="777" spans="1:13" ht="22.5" x14ac:dyDescent="0.2">
      <c r="A777" s="76" t="s">
        <v>736</v>
      </c>
      <c r="B777" s="76" t="s">
        <v>698</v>
      </c>
      <c r="C777" s="77" t="s">
        <v>1918</v>
      </c>
      <c r="D777" s="78">
        <v>0.45700000000000002</v>
      </c>
      <c r="E777" s="79">
        <v>2.1</v>
      </c>
      <c r="F777" s="80">
        <v>1</v>
      </c>
      <c r="G777" s="78">
        <v>7.0999999999999994E-2</v>
      </c>
      <c r="H777" s="80">
        <v>4</v>
      </c>
      <c r="I777" s="78">
        <v>9.8000000000000004E-2</v>
      </c>
      <c r="J777" s="78">
        <v>9.5000000000000001E-2</v>
      </c>
      <c r="K777" s="80"/>
      <c r="L777" s="80"/>
    </row>
    <row r="778" spans="1:13" ht="22.5" x14ac:dyDescent="0.2">
      <c r="A778" s="76" t="s">
        <v>737</v>
      </c>
      <c r="B778" s="76" t="s">
        <v>698</v>
      </c>
      <c r="C778" s="77" t="s">
        <v>1919</v>
      </c>
      <c r="D778" s="78">
        <v>1.9910000000000001</v>
      </c>
      <c r="E778" s="79">
        <v>12.4</v>
      </c>
      <c r="F778" s="80">
        <v>3</v>
      </c>
      <c r="G778" s="78">
        <v>0.30199999999999999</v>
      </c>
      <c r="H778" s="80">
        <v>25</v>
      </c>
      <c r="I778" s="78">
        <v>6.9000000000000006E-2</v>
      </c>
      <c r="J778" s="78">
        <v>0.09</v>
      </c>
      <c r="K778" s="80"/>
      <c r="L778" s="80"/>
    </row>
    <row r="779" spans="1:13" ht="22.5" x14ac:dyDescent="0.2">
      <c r="A779" s="76" t="s">
        <v>738</v>
      </c>
      <c r="B779" s="76" t="s">
        <v>698</v>
      </c>
      <c r="C779" s="77" t="s">
        <v>1920</v>
      </c>
      <c r="D779" s="78">
        <v>1.2829999999999999</v>
      </c>
      <c r="E779" s="79">
        <v>10.7</v>
      </c>
      <c r="F779" s="80">
        <v>3</v>
      </c>
      <c r="G779" s="78">
        <v>0.23300000000000001</v>
      </c>
      <c r="H779" s="80">
        <v>24</v>
      </c>
      <c r="I779" s="78">
        <v>0.06</v>
      </c>
      <c r="J779" s="78">
        <v>7.9000000000000001E-2</v>
      </c>
      <c r="K779" s="80"/>
      <c r="L779" s="80"/>
    </row>
    <row r="780" spans="1:13" ht="22.5" x14ac:dyDescent="0.2">
      <c r="A780" s="76" t="s">
        <v>739</v>
      </c>
      <c r="B780" s="76" t="s">
        <v>698</v>
      </c>
      <c r="C780" s="77" t="s">
        <v>1921</v>
      </c>
      <c r="D780" s="78">
        <v>0.76</v>
      </c>
      <c r="E780" s="79">
        <v>5.5</v>
      </c>
      <c r="F780" s="80">
        <v>1</v>
      </c>
      <c r="G780" s="78">
        <v>0.38900000000000001</v>
      </c>
      <c r="H780" s="80">
        <v>13</v>
      </c>
      <c r="I780" s="78">
        <v>5.6000000000000001E-2</v>
      </c>
      <c r="J780" s="78">
        <v>6.9000000000000006E-2</v>
      </c>
      <c r="K780" s="80"/>
      <c r="L780" s="80"/>
    </row>
    <row r="781" spans="1:13" ht="33.75" x14ac:dyDescent="0.2">
      <c r="A781" s="76" t="s">
        <v>740</v>
      </c>
      <c r="B781" s="76" t="s">
        <v>698</v>
      </c>
      <c r="C781" s="77" t="s">
        <v>1922</v>
      </c>
      <c r="D781" s="78">
        <v>1.383</v>
      </c>
      <c r="E781" s="79">
        <v>7.6</v>
      </c>
      <c r="F781" s="80">
        <v>2</v>
      </c>
      <c r="G781" s="78">
        <v>0.29499999999999998</v>
      </c>
      <c r="H781" s="80">
        <v>16</v>
      </c>
      <c r="I781" s="78">
        <v>8.2000000000000003E-2</v>
      </c>
      <c r="J781" s="78">
        <v>0.10299999999999999</v>
      </c>
      <c r="K781" s="80"/>
      <c r="L781" s="80"/>
    </row>
    <row r="782" spans="1:13" ht="33.75" x14ac:dyDescent="0.2">
      <c r="A782" s="76" t="s">
        <v>628</v>
      </c>
      <c r="B782" s="76" t="s">
        <v>698</v>
      </c>
      <c r="C782" s="77" t="s">
        <v>1923</v>
      </c>
      <c r="D782" s="78">
        <v>0.58199999999999996</v>
      </c>
      <c r="E782" s="79">
        <v>2.8</v>
      </c>
      <c r="F782" s="80">
        <v>1</v>
      </c>
      <c r="G782" s="78">
        <v>0.185</v>
      </c>
      <c r="H782" s="80">
        <v>6</v>
      </c>
      <c r="I782" s="78">
        <v>8.7999999999999995E-2</v>
      </c>
      <c r="J782" s="78">
        <v>9.1999999999999998E-2</v>
      </c>
      <c r="K782" s="80"/>
      <c r="L782" s="80"/>
    </row>
    <row r="783" spans="1:13" ht="45" x14ac:dyDescent="0.2">
      <c r="A783" s="76" t="s">
        <v>629</v>
      </c>
      <c r="B783" s="76" t="s">
        <v>698</v>
      </c>
      <c r="C783" s="77" t="s">
        <v>1924</v>
      </c>
      <c r="D783" s="78">
        <v>1.105</v>
      </c>
      <c r="E783" s="79">
        <v>5.5</v>
      </c>
      <c r="F783" s="80">
        <v>1</v>
      </c>
      <c r="G783" s="78">
        <v>0.30399999999999999</v>
      </c>
      <c r="H783" s="80">
        <v>10</v>
      </c>
      <c r="I783" s="78">
        <v>7.6999999999999999E-2</v>
      </c>
      <c r="J783" s="78">
        <v>9.2999999999999999E-2</v>
      </c>
      <c r="K783" s="80"/>
      <c r="L783" s="80" t="s">
        <v>699</v>
      </c>
    </row>
    <row r="784" spans="1:13" ht="33.75" x14ac:dyDescent="0.2">
      <c r="A784" s="76" t="s">
        <v>630</v>
      </c>
      <c r="B784" s="76" t="s">
        <v>698</v>
      </c>
      <c r="C784" s="77" t="s">
        <v>1925</v>
      </c>
      <c r="D784" s="78">
        <v>0.995</v>
      </c>
      <c r="E784" s="79">
        <v>7.3</v>
      </c>
      <c r="F784" s="80">
        <v>1</v>
      </c>
      <c r="G784" s="78">
        <v>0.47399999999999998</v>
      </c>
      <c r="H784" s="80">
        <v>18</v>
      </c>
      <c r="I784" s="78">
        <v>9.0999999999999998E-2</v>
      </c>
      <c r="J784" s="78">
        <v>0.114</v>
      </c>
      <c r="K784" s="80"/>
      <c r="L784" s="80" t="s">
        <v>699</v>
      </c>
    </row>
    <row r="785" spans="1:13" ht="33.75" x14ac:dyDescent="0.2">
      <c r="A785" s="76" t="s">
        <v>631</v>
      </c>
      <c r="B785" s="76" t="s">
        <v>698</v>
      </c>
      <c r="C785" s="77" t="s">
        <v>1926</v>
      </c>
      <c r="D785" s="78">
        <v>1.0049999999999999</v>
      </c>
      <c r="E785" s="79">
        <v>4.5</v>
      </c>
      <c r="F785" s="80">
        <v>1</v>
      </c>
      <c r="G785" s="78">
        <v>0.26300000000000001</v>
      </c>
      <c r="H785" s="80">
        <v>8</v>
      </c>
      <c r="I785" s="78">
        <v>8.2000000000000003E-2</v>
      </c>
      <c r="J785" s="78">
        <v>9.5000000000000001E-2</v>
      </c>
      <c r="K785" s="80"/>
      <c r="L785" s="80"/>
    </row>
    <row r="786" spans="1:13" ht="22.5" x14ac:dyDescent="0.2">
      <c r="A786" s="76" t="s">
        <v>1927</v>
      </c>
      <c r="B786" s="76" t="s">
        <v>698</v>
      </c>
      <c r="C786" s="77" t="s">
        <v>1928</v>
      </c>
      <c r="D786" s="78">
        <v>0.86099999999999999</v>
      </c>
      <c r="E786" s="79">
        <v>3.2</v>
      </c>
      <c r="F786" s="80">
        <v>1</v>
      </c>
      <c r="G786" s="78">
        <v>0.33600000000000002</v>
      </c>
      <c r="H786" s="80">
        <v>7</v>
      </c>
      <c r="I786" s="78">
        <v>8.4000000000000005E-2</v>
      </c>
      <c r="J786" s="78">
        <v>9.1999999999999998E-2</v>
      </c>
      <c r="K786" s="80"/>
      <c r="L786" s="80"/>
    </row>
    <row r="787" spans="1:13" ht="33.75" x14ac:dyDescent="0.2">
      <c r="A787" s="76" t="s">
        <v>752</v>
      </c>
      <c r="B787" s="76" t="s">
        <v>698</v>
      </c>
      <c r="C787" s="77" t="s">
        <v>1929</v>
      </c>
      <c r="D787" s="78">
        <v>0.77500000000000002</v>
      </c>
      <c r="E787" s="79">
        <v>2.9</v>
      </c>
      <c r="F787" s="80">
        <v>1</v>
      </c>
      <c r="G787" s="78">
        <v>0.20599999999999999</v>
      </c>
      <c r="H787" s="80">
        <v>6</v>
      </c>
      <c r="I787" s="78">
        <v>9.2999999999999999E-2</v>
      </c>
      <c r="J787" s="78">
        <v>9.9000000000000005E-2</v>
      </c>
      <c r="K787" s="80"/>
      <c r="L787" s="80"/>
    </row>
    <row r="788" spans="1:13" ht="22.5" x14ac:dyDescent="0.2">
      <c r="A788" s="76" t="s">
        <v>753</v>
      </c>
      <c r="B788" s="76" t="s">
        <v>698</v>
      </c>
      <c r="C788" s="77" t="s">
        <v>1930</v>
      </c>
      <c r="D788" s="78">
        <v>7.7389999999999999</v>
      </c>
      <c r="E788" s="79">
        <v>37.5</v>
      </c>
      <c r="F788" s="80">
        <v>11</v>
      </c>
      <c r="G788" s="78">
        <v>0.40500000000000003</v>
      </c>
      <c r="H788" s="80">
        <v>55</v>
      </c>
      <c r="I788" s="78">
        <v>0.19500000000000001</v>
      </c>
      <c r="J788" s="78">
        <v>0.126</v>
      </c>
      <c r="K788" s="80"/>
      <c r="L788" s="80"/>
    </row>
    <row r="789" spans="1:13" ht="22.5" x14ac:dyDescent="0.2">
      <c r="A789" s="76" t="s">
        <v>754</v>
      </c>
      <c r="B789" s="76" t="s">
        <v>698</v>
      </c>
      <c r="C789" s="77" t="s">
        <v>1931</v>
      </c>
      <c r="D789" s="78">
        <v>3.0409999999999999</v>
      </c>
      <c r="E789" s="79">
        <v>12.4</v>
      </c>
      <c r="F789" s="80">
        <v>3</v>
      </c>
      <c r="G789" s="78">
        <v>0.41399999999999998</v>
      </c>
      <c r="H789" s="80">
        <v>25</v>
      </c>
      <c r="I789" s="78">
        <v>9.2999999999999999E-2</v>
      </c>
      <c r="J789" s="78">
        <v>0.123</v>
      </c>
      <c r="K789" s="80"/>
      <c r="L789" s="80"/>
    </row>
    <row r="790" spans="1:13" ht="33.75" x14ac:dyDescent="0.2">
      <c r="A790" s="76" t="s">
        <v>755</v>
      </c>
      <c r="B790" s="76" t="s">
        <v>141</v>
      </c>
      <c r="C790" s="77" t="s">
        <v>1932</v>
      </c>
      <c r="D790" s="78">
        <v>1.5469999999999999</v>
      </c>
      <c r="E790" s="79">
        <v>13.4</v>
      </c>
      <c r="F790" s="80">
        <v>3</v>
      </c>
      <c r="G790" s="78">
        <v>0.36799999999999999</v>
      </c>
      <c r="H790" s="80">
        <v>28</v>
      </c>
      <c r="I790" s="78">
        <v>7.6999999999999999E-2</v>
      </c>
      <c r="J790" s="78">
        <v>0.10199999999999999</v>
      </c>
      <c r="K790" s="80"/>
      <c r="L790" s="80" t="s">
        <v>699</v>
      </c>
    </row>
    <row r="791" spans="1:13" ht="33.75" x14ac:dyDescent="0.2">
      <c r="A791" s="76" t="s">
        <v>756</v>
      </c>
      <c r="B791" s="76" t="s">
        <v>141</v>
      </c>
      <c r="C791" s="77" t="s">
        <v>1933</v>
      </c>
      <c r="D791" s="78">
        <v>0.67300000000000004</v>
      </c>
      <c r="E791" s="79">
        <v>5.6</v>
      </c>
      <c r="F791" s="80">
        <v>1</v>
      </c>
      <c r="G791" s="78">
        <v>0.36199999999999999</v>
      </c>
      <c r="H791" s="80">
        <v>14</v>
      </c>
      <c r="I791" s="78">
        <v>8.1000000000000003E-2</v>
      </c>
      <c r="J791" s="78">
        <v>9.7000000000000003E-2</v>
      </c>
      <c r="K791" s="80"/>
      <c r="L791" s="80" t="s">
        <v>699</v>
      </c>
    </row>
    <row r="792" spans="1:13" x14ac:dyDescent="0.2">
      <c r="A792" s="76" t="s">
        <v>757</v>
      </c>
      <c r="B792" s="76" t="s">
        <v>141</v>
      </c>
      <c r="C792" s="77" t="s">
        <v>1934</v>
      </c>
      <c r="D792" s="78">
        <v>0.45400000000000001</v>
      </c>
      <c r="E792" s="79">
        <v>3.9</v>
      </c>
      <c r="F792" s="80">
        <v>1</v>
      </c>
      <c r="G792" s="78">
        <v>0.22</v>
      </c>
      <c r="H792" s="80">
        <v>8</v>
      </c>
      <c r="I792" s="78">
        <v>8.1000000000000003E-2</v>
      </c>
      <c r="J792" s="78">
        <v>9.1999999999999998E-2</v>
      </c>
      <c r="K792" s="80"/>
      <c r="L792" s="80"/>
    </row>
    <row r="793" spans="1:13" ht="22.5" x14ac:dyDescent="0.2">
      <c r="A793" s="76" t="s">
        <v>758</v>
      </c>
      <c r="B793" s="76" t="s">
        <v>141</v>
      </c>
      <c r="C793" s="77" t="s">
        <v>1935</v>
      </c>
      <c r="D793" s="78">
        <v>0.45200000000000001</v>
      </c>
      <c r="E793" s="79">
        <v>3.1</v>
      </c>
      <c r="F793" s="80">
        <v>1</v>
      </c>
      <c r="G793" s="78">
        <v>0.19700000000000001</v>
      </c>
      <c r="H793" s="80">
        <v>7</v>
      </c>
      <c r="I793" s="78">
        <v>9.0999999999999998E-2</v>
      </c>
      <c r="J793" s="78">
        <v>9.9000000000000005E-2</v>
      </c>
      <c r="K793" s="80"/>
      <c r="L793" s="80"/>
    </row>
    <row r="794" spans="1:13" ht="22.5" x14ac:dyDescent="0.2">
      <c r="A794" s="76" t="s">
        <v>759</v>
      </c>
      <c r="B794" s="76" t="s">
        <v>141</v>
      </c>
      <c r="C794" s="77" t="s">
        <v>1936</v>
      </c>
      <c r="D794" s="78">
        <v>0.34300000000000003</v>
      </c>
      <c r="E794" s="79">
        <v>2.7</v>
      </c>
      <c r="F794" s="80">
        <v>1</v>
      </c>
      <c r="G794" s="78">
        <v>0.122</v>
      </c>
      <c r="H794" s="80">
        <v>5</v>
      </c>
      <c r="I794" s="78">
        <v>8.8999999999999996E-2</v>
      </c>
      <c r="J794" s="78">
        <v>9.2999999999999999E-2</v>
      </c>
      <c r="K794" s="80"/>
      <c r="L794" s="80"/>
    </row>
    <row r="795" spans="1:13" s="75" customFormat="1" ht="21" customHeight="1" x14ac:dyDescent="0.2">
      <c r="A795" s="96" t="s">
        <v>1937</v>
      </c>
      <c r="B795" s="97"/>
      <c r="C795" s="98"/>
      <c r="D795" s="99"/>
      <c r="E795" s="100"/>
      <c r="F795" s="97"/>
      <c r="G795" s="99"/>
      <c r="H795" s="97"/>
      <c r="I795" s="99"/>
      <c r="J795" s="99"/>
      <c r="K795" s="97"/>
      <c r="L795" s="101"/>
      <c r="M795" s="74"/>
    </row>
    <row r="796" spans="1:13" ht="33.75" x14ac:dyDescent="0.2">
      <c r="A796" s="76" t="s">
        <v>760</v>
      </c>
      <c r="B796" s="76" t="s">
        <v>698</v>
      </c>
      <c r="C796" s="77" t="s">
        <v>1938</v>
      </c>
      <c r="D796" s="78">
        <v>2.1989999999999998</v>
      </c>
      <c r="E796" s="79">
        <v>21.1</v>
      </c>
      <c r="F796" s="80">
        <v>6</v>
      </c>
      <c r="G796" s="78">
        <v>0.22700000000000001</v>
      </c>
      <c r="H796" s="80">
        <v>39</v>
      </c>
      <c r="I796" s="78">
        <v>8.1000000000000003E-2</v>
      </c>
      <c r="J796" s="78"/>
      <c r="K796" s="80" t="s">
        <v>699</v>
      </c>
      <c r="L796" s="80" t="s">
        <v>699</v>
      </c>
    </row>
    <row r="797" spans="1:13" ht="67.5" x14ac:dyDescent="0.2">
      <c r="A797" s="76" t="s">
        <v>761</v>
      </c>
      <c r="B797" s="76" t="s">
        <v>698</v>
      </c>
      <c r="C797" s="77" t="s">
        <v>1939</v>
      </c>
      <c r="D797" s="78">
        <v>1.6579999999999999</v>
      </c>
      <c r="E797" s="79">
        <v>11.3</v>
      </c>
      <c r="F797" s="80">
        <v>3</v>
      </c>
      <c r="G797" s="78">
        <v>0.28000000000000003</v>
      </c>
      <c r="H797" s="80">
        <v>24</v>
      </c>
      <c r="I797" s="78">
        <v>7.0000000000000007E-2</v>
      </c>
      <c r="J797" s="78"/>
      <c r="K797" s="80" t="s">
        <v>699</v>
      </c>
      <c r="L797" s="80" t="s">
        <v>699</v>
      </c>
    </row>
    <row r="798" spans="1:13" s="75" customFormat="1" ht="67.5" x14ac:dyDescent="0.2">
      <c r="A798" s="76" t="s">
        <v>667</v>
      </c>
      <c r="B798" s="76" t="s">
        <v>698</v>
      </c>
      <c r="C798" s="77" t="s">
        <v>1940</v>
      </c>
      <c r="D798" s="78">
        <v>1.593</v>
      </c>
      <c r="E798" s="79">
        <v>10.5</v>
      </c>
      <c r="F798" s="80">
        <v>3</v>
      </c>
      <c r="G798" s="78">
        <v>0.23499999999999999</v>
      </c>
      <c r="H798" s="80">
        <v>22</v>
      </c>
      <c r="I798" s="78">
        <v>6.3E-2</v>
      </c>
      <c r="J798" s="78">
        <v>8.1000000000000003E-2</v>
      </c>
      <c r="K798" s="80"/>
      <c r="L798" s="80" t="s">
        <v>699</v>
      </c>
      <c r="M798" s="70"/>
    </row>
    <row r="799" spans="1:13" ht="67.5" x14ac:dyDescent="0.2">
      <c r="A799" s="76" t="s">
        <v>782</v>
      </c>
      <c r="B799" s="76" t="s">
        <v>698</v>
      </c>
      <c r="C799" s="77" t="s">
        <v>1941</v>
      </c>
      <c r="D799" s="78">
        <v>1.1679999999999999</v>
      </c>
      <c r="E799" s="79">
        <v>7.9</v>
      </c>
      <c r="F799" s="80">
        <v>2</v>
      </c>
      <c r="G799" s="78">
        <v>0.186</v>
      </c>
      <c r="H799" s="80">
        <v>16</v>
      </c>
      <c r="I799" s="78">
        <v>4.9000000000000002E-2</v>
      </c>
      <c r="J799" s="78">
        <v>6.3E-2</v>
      </c>
      <c r="K799" s="80"/>
      <c r="L799" s="80" t="s">
        <v>699</v>
      </c>
    </row>
    <row r="800" spans="1:13" ht="33.75" x14ac:dyDescent="0.2">
      <c r="A800" s="76" t="s">
        <v>269</v>
      </c>
      <c r="B800" s="76" t="s">
        <v>698</v>
      </c>
      <c r="C800" s="77" t="s">
        <v>1942</v>
      </c>
      <c r="D800" s="78">
        <v>0.98499999999999999</v>
      </c>
      <c r="E800" s="79">
        <v>6.2</v>
      </c>
      <c r="F800" s="80">
        <v>1</v>
      </c>
      <c r="G800" s="78">
        <v>0.215</v>
      </c>
      <c r="H800" s="80">
        <v>11</v>
      </c>
      <c r="I800" s="78">
        <v>4.9000000000000002E-2</v>
      </c>
      <c r="J800" s="78">
        <v>0.06</v>
      </c>
      <c r="K800" s="80"/>
      <c r="L800" s="80" t="s">
        <v>699</v>
      </c>
    </row>
    <row r="801" spans="1:13" ht="33.75" x14ac:dyDescent="0.2">
      <c r="A801" s="76" t="s">
        <v>270</v>
      </c>
      <c r="B801" s="76" t="s">
        <v>698</v>
      </c>
      <c r="C801" s="77" t="s">
        <v>1943</v>
      </c>
      <c r="D801" s="78">
        <v>0.84099999999999997</v>
      </c>
      <c r="E801" s="79">
        <v>5.5</v>
      </c>
      <c r="F801" s="80">
        <v>1</v>
      </c>
      <c r="G801" s="78">
        <v>0.19600000000000001</v>
      </c>
      <c r="H801" s="80">
        <v>9</v>
      </c>
      <c r="I801" s="78">
        <v>0.05</v>
      </c>
      <c r="J801" s="78">
        <v>0.06</v>
      </c>
      <c r="K801" s="80"/>
      <c r="L801" s="80" t="s">
        <v>699</v>
      </c>
    </row>
    <row r="802" spans="1:13" ht="33.75" x14ac:dyDescent="0.2">
      <c r="A802" s="76" t="s">
        <v>271</v>
      </c>
      <c r="B802" s="76" t="s">
        <v>698</v>
      </c>
      <c r="C802" s="77" t="s">
        <v>1944</v>
      </c>
      <c r="D802" s="78">
        <v>1.056</v>
      </c>
      <c r="E802" s="79">
        <v>5.7</v>
      </c>
      <c r="F802" s="80">
        <v>1</v>
      </c>
      <c r="G802" s="78">
        <v>0.32100000000000001</v>
      </c>
      <c r="H802" s="80">
        <v>15</v>
      </c>
      <c r="I802" s="78">
        <v>7.9000000000000001E-2</v>
      </c>
      <c r="J802" s="78">
        <v>9.6000000000000002E-2</v>
      </c>
      <c r="K802" s="80"/>
      <c r="L802" s="80" t="s">
        <v>699</v>
      </c>
    </row>
    <row r="803" spans="1:13" ht="33.75" x14ac:dyDescent="0.2">
      <c r="A803" s="76" t="s">
        <v>272</v>
      </c>
      <c r="B803" s="76" t="s">
        <v>698</v>
      </c>
      <c r="C803" s="77" t="s">
        <v>1945</v>
      </c>
      <c r="D803" s="78">
        <v>0.90100000000000002</v>
      </c>
      <c r="E803" s="79">
        <v>4.9000000000000004</v>
      </c>
      <c r="F803" s="80">
        <v>1</v>
      </c>
      <c r="G803" s="78">
        <v>0.22500000000000001</v>
      </c>
      <c r="H803" s="80">
        <v>9</v>
      </c>
      <c r="I803" s="78">
        <v>6.5000000000000002E-2</v>
      </c>
      <c r="J803" s="78">
        <v>7.6999999999999999E-2</v>
      </c>
      <c r="K803" s="80"/>
      <c r="L803" s="80" t="s">
        <v>699</v>
      </c>
    </row>
    <row r="804" spans="1:13" s="75" customFormat="1" x14ac:dyDescent="0.2">
      <c r="A804" s="76" t="s">
        <v>273</v>
      </c>
      <c r="B804" s="76" t="s">
        <v>698</v>
      </c>
      <c r="C804" s="77" t="s">
        <v>1946</v>
      </c>
      <c r="D804" s="78">
        <v>0.78300000000000003</v>
      </c>
      <c r="E804" s="79">
        <v>2.6</v>
      </c>
      <c r="F804" s="80">
        <v>1</v>
      </c>
      <c r="G804" s="78">
        <v>0.13400000000000001</v>
      </c>
      <c r="H804" s="80">
        <v>6</v>
      </c>
      <c r="I804" s="78">
        <v>0.106</v>
      </c>
      <c r="J804" s="78">
        <v>0.11</v>
      </c>
      <c r="K804" s="80"/>
      <c r="L804" s="80" t="s">
        <v>699</v>
      </c>
      <c r="M804" s="70"/>
    </row>
    <row r="805" spans="1:13" ht="22.5" x14ac:dyDescent="0.2">
      <c r="A805" s="76" t="s">
        <v>274</v>
      </c>
      <c r="B805" s="76" t="s">
        <v>698</v>
      </c>
      <c r="C805" s="77" t="s">
        <v>1947</v>
      </c>
      <c r="D805" s="78">
        <v>0.71199999999999997</v>
      </c>
      <c r="E805" s="79">
        <v>3.7</v>
      </c>
      <c r="F805" s="80">
        <v>1</v>
      </c>
      <c r="G805" s="78">
        <v>0.35</v>
      </c>
      <c r="H805" s="80">
        <v>8</v>
      </c>
      <c r="I805" s="78">
        <v>9.0999999999999998E-2</v>
      </c>
      <c r="J805" s="78">
        <v>0.10199999999999999</v>
      </c>
      <c r="K805" s="80"/>
      <c r="L805" s="80" t="s">
        <v>699</v>
      </c>
    </row>
    <row r="806" spans="1:13" x14ac:dyDescent="0.2">
      <c r="A806" s="76" t="s">
        <v>275</v>
      </c>
      <c r="B806" s="76" t="s">
        <v>698</v>
      </c>
      <c r="C806" s="77" t="s">
        <v>1948</v>
      </c>
      <c r="D806" s="78">
        <v>1.0780000000000001</v>
      </c>
      <c r="E806" s="79">
        <v>9.9</v>
      </c>
      <c r="F806" s="80">
        <v>2</v>
      </c>
      <c r="G806" s="78">
        <v>0.27200000000000002</v>
      </c>
      <c r="H806" s="80">
        <v>24</v>
      </c>
      <c r="I806" s="78">
        <v>5.8000000000000003E-2</v>
      </c>
      <c r="J806" s="78">
        <v>7.4999999999999997E-2</v>
      </c>
      <c r="K806" s="80"/>
      <c r="L806" s="80" t="s">
        <v>699</v>
      </c>
    </row>
    <row r="807" spans="1:13" ht="22.5" x14ac:dyDescent="0.2">
      <c r="A807" s="76" t="s">
        <v>276</v>
      </c>
      <c r="B807" s="76" t="s">
        <v>698</v>
      </c>
      <c r="C807" s="77" t="s">
        <v>1949</v>
      </c>
      <c r="D807" s="78">
        <v>0.96899999999999997</v>
      </c>
      <c r="E807" s="79">
        <v>5</v>
      </c>
      <c r="F807" s="80">
        <v>1</v>
      </c>
      <c r="G807" s="78">
        <v>0.28999999999999998</v>
      </c>
      <c r="H807" s="80">
        <v>12</v>
      </c>
      <c r="I807" s="78">
        <v>8.1000000000000003E-2</v>
      </c>
      <c r="J807" s="78">
        <v>9.6000000000000002E-2</v>
      </c>
      <c r="K807" s="80"/>
      <c r="L807" s="80" t="s">
        <v>699</v>
      </c>
    </row>
    <row r="808" spans="1:13" x14ac:dyDescent="0.2">
      <c r="A808" s="76" t="s">
        <v>1950</v>
      </c>
      <c r="B808" s="76" t="s">
        <v>698</v>
      </c>
      <c r="C808" s="77" t="s">
        <v>1951</v>
      </c>
      <c r="D808" s="78">
        <v>0.71499999999999997</v>
      </c>
      <c r="E808" s="79">
        <v>6.5</v>
      </c>
      <c r="F808" s="80">
        <v>1</v>
      </c>
      <c r="G808" s="78">
        <v>0.252</v>
      </c>
      <c r="H808" s="80">
        <v>16</v>
      </c>
      <c r="I808" s="78">
        <v>5.3999999999999999E-2</v>
      </c>
      <c r="J808" s="78">
        <v>6.7000000000000004E-2</v>
      </c>
      <c r="K808" s="80"/>
      <c r="L808" s="80" t="s">
        <v>699</v>
      </c>
    </row>
    <row r="809" spans="1:13" ht="22.5" x14ac:dyDescent="0.2">
      <c r="A809" s="76" t="s">
        <v>277</v>
      </c>
      <c r="B809" s="76" t="s">
        <v>138</v>
      </c>
      <c r="C809" s="77" t="s">
        <v>1952</v>
      </c>
      <c r="D809" s="78">
        <v>0.56000000000000005</v>
      </c>
      <c r="E809" s="79">
        <v>2.2999999999999998</v>
      </c>
      <c r="F809" s="80">
        <v>1</v>
      </c>
      <c r="G809" s="78">
        <v>0.20899999999999999</v>
      </c>
      <c r="H809" s="80">
        <v>5</v>
      </c>
      <c r="I809" s="78">
        <v>0.106</v>
      </c>
      <c r="J809" s="78">
        <v>0.106</v>
      </c>
      <c r="K809" s="80"/>
      <c r="L809" s="80" t="s">
        <v>699</v>
      </c>
    </row>
    <row r="810" spans="1:13" ht="45" x14ac:dyDescent="0.2">
      <c r="A810" s="76" t="s">
        <v>278</v>
      </c>
      <c r="B810" s="76" t="s">
        <v>141</v>
      </c>
      <c r="C810" s="77" t="s">
        <v>1953</v>
      </c>
      <c r="D810" s="78">
        <v>1.2689999999999999</v>
      </c>
      <c r="E810" s="79">
        <v>9</v>
      </c>
      <c r="F810" s="80">
        <v>2</v>
      </c>
      <c r="G810" s="78">
        <v>0.32</v>
      </c>
      <c r="H810" s="80">
        <v>22</v>
      </c>
      <c r="I810" s="78">
        <v>7.4999999999999997E-2</v>
      </c>
      <c r="J810" s="78">
        <v>9.6000000000000002E-2</v>
      </c>
      <c r="K810" s="80"/>
      <c r="L810" s="80" t="s">
        <v>699</v>
      </c>
    </row>
    <row r="811" spans="1:13" ht="56.25" x14ac:dyDescent="0.2">
      <c r="A811" s="76" t="s">
        <v>279</v>
      </c>
      <c r="B811" s="76" t="s">
        <v>141</v>
      </c>
      <c r="C811" s="77" t="s">
        <v>1954</v>
      </c>
      <c r="D811" s="78">
        <v>0.85899999999999999</v>
      </c>
      <c r="E811" s="79">
        <v>5.6</v>
      </c>
      <c r="F811" s="80">
        <v>1</v>
      </c>
      <c r="G811" s="78">
        <v>0.24199999999999999</v>
      </c>
      <c r="H811" s="80">
        <v>10</v>
      </c>
      <c r="I811" s="78">
        <v>0.06</v>
      </c>
      <c r="J811" s="78">
        <v>7.3999999999999996E-2</v>
      </c>
      <c r="K811" s="80"/>
      <c r="L811" s="80" t="s">
        <v>699</v>
      </c>
    </row>
    <row r="812" spans="1:13" ht="22.5" x14ac:dyDescent="0.2">
      <c r="A812" s="76" t="s">
        <v>280</v>
      </c>
      <c r="B812" s="76" t="s">
        <v>141</v>
      </c>
      <c r="C812" s="77" t="s">
        <v>1955</v>
      </c>
      <c r="D812" s="78">
        <v>0.71599999999999997</v>
      </c>
      <c r="E812" s="79">
        <v>4.7</v>
      </c>
      <c r="F812" s="80">
        <v>1</v>
      </c>
      <c r="G812" s="78">
        <v>0.26700000000000002</v>
      </c>
      <c r="H812" s="80">
        <v>9</v>
      </c>
      <c r="I812" s="78">
        <v>5.8000000000000003E-2</v>
      </c>
      <c r="J812" s="78">
        <v>7.0000000000000007E-2</v>
      </c>
      <c r="K812" s="80"/>
      <c r="L812" s="80" t="s">
        <v>699</v>
      </c>
    </row>
    <row r="813" spans="1:13" ht="22.5" x14ac:dyDescent="0.2">
      <c r="A813" s="76" t="s">
        <v>673</v>
      </c>
      <c r="B813" s="76" t="s">
        <v>141</v>
      </c>
      <c r="C813" s="77" t="s">
        <v>1956</v>
      </c>
      <c r="D813" s="78">
        <v>0.58399999999999996</v>
      </c>
      <c r="E813" s="79">
        <v>4.0999999999999996</v>
      </c>
      <c r="F813" s="80">
        <v>1</v>
      </c>
      <c r="G813" s="78">
        <v>0.20300000000000001</v>
      </c>
      <c r="H813" s="80">
        <v>7</v>
      </c>
      <c r="I813" s="78">
        <v>5.5E-2</v>
      </c>
      <c r="J813" s="78">
        <v>6.4000000000000001E-2</v>
      </c>
      <c r="K813" s="80"/>
      <c r="L813" s="80" t="s">
        <v>699</v>
      </c>
    </row>
    <row r="814" spans="1:13" ht="22.5" x14ac:dyDescent="0.2">
      <c r="A814" s="76" t="s">
        <v>674</v>
      </c>
      <c r="B814" s="76" t="s">
        <v>141</v>
      </c>
      <c r="C814" s="77" t="s">
        <v>1957</v>
      </c>
      <c r="D814" s="78">
        <v>0.41299999999999998</v>
      </c>
      <c r="E814" s="79">
        <v>3.9</v>
      </c>
      <c r="F814" s="80">
        <v>1</v>
      </c>
      <c r="G814" s="78">
        <v>0.23</v>
      </c>
      <c r="H814" s="80">
        <v>8</v>
      </c>
      <c r="I814" s="78">
        <v>7.1999999999999995E-2</v>
      </c>
      <c r="J814" s="78">
        <v>8.2000000000000003E-2</v>
      </c>
      <c r="K814" s="80"/>
      <c r="L814" s="80" t="s">
        <v>699</v>
      </c>
    </row>
    <row r="815" spans="1:13" x14ac:dyDescent="0.2">
      <c r="A815" s="76" t="s">
        <v>675</v>
      </c>
      <c r="B815" s="76" t="s">
        <v>141</v>
      </c>
      <c r="C815" s="77" t="s">
        <v>1958</v>
      </c>
      <c r="D815" s="78">
        <v>0.31</v>
      </c>
      <c r="E815" s="79">
        <v>3.9</v>
      </c>
      <c r="F815" s="80">
        <v>1</v>
      </c>
      <c r="G815" s="78">
        <v>0.126</v>
      </c>
      <c r="H815" s="80">
        <v>9</v>
      </c>
      <c r="I815" s="78">
        <v>5.3999999999999999E-2</v>
      </c>
      <c r="J815" s="78">
        <v>6.0999999999999999E-2</v>
      </c>
      <c r="K815" s="80"/>
      <c r="L815" s="80" t="s">
        <v>699</v>
      </c>
    </row>
    <row r="816" spans="1:13" ht="22.5" x14ac:dyDescent="0.2">
      <c r="A816" s="76" t="s">
        <v>676</v>
      </c>
      <c r="B816" s="76" t="s">
        <v>141</v>
      </c>
      <c r="C816" s="77" t="s">
        <v>1959</v>
      </c>
      <c r="D816" s="78">
        <v>0.379</v>
      </c>
      <c r="E816" s="79">
        <v>2.2999999999999998</v>
      </c>
      <c r="F816" s="80">
        <v>1</v>
      </c>
      <c r="G816" s="78">
        <v>0.14599999999999999</v>
      </c>
      <c r="H816" s="80">
        <v>5</v>
      </c>
      <c r="I816" s="78">
        <v>0.105</v>
      </c>
      <c r="J816" s="78">
        <v>0.10299999999999999</v>
      </c>
      <c r="K816" s="80"/>
      <c r="L816" s="80" t="s">
        <v>699</v>
      </c>
    </row>
    <row r="817" spans="1:13" x14ac:dyDescent="0.2">
      <c r="A817" s="76" t="s">
        <v>677</v>
      </c>
      <c r="B817" s="76" t="s">
        <v>141</v>
      </c>
      <c r="C817" s="77" t="s">
        <v>1960</v>
      </c>
      <c r="D817" s="78">
        <v>0.68100000000000005</v>
      </c>
      <c r="E817" s="79">
        <v>7.6</v>
      </c>
      <c r="F817" s="80">
        <v>2</v>
      </c>
      <c r="G817" s="78">
        <v>0.186</v>
      </c>
      <c r="H817" s="80">
        <v>19</v>
      </c>
      <c r="I817" s="78">
        <v>5.0999999999999997E-2</v>
      </c>
      <c r="J817" s="78">
        <v>6.6000000000000003E-2</v>
      </c>
      <c r="K817" s="80"/>
      <c r="L817" s="80" t="s">
        <v>699</v>
      </c>
    </row>
    <row r="818" spans="1:13" x14ac:dyDescent="0.2">
      <c r="A818" s="76" t="s">
        <v>678</v>
      </c>
      <c r="B818" s="76" t="s">
        <v>141</v>
      </c>
      <c r="C818" s="77" t="s">
        <v>1961</v>
      </c>
      <c r="D818" s="78">
        <v>0.17499999999999999</v>
      </c>
      <c r="E818" s="79">
        <v>1</v>
      </c>
      <c r="F818" s="80"/>
      <c r="G818" s="78"/>
      <c r="H818" s="80"/>
      <c r="I818" s="78"/>
      <c r="J818" s="78"/>
      <c r="K818" s="80"/>
      <c r="L818" s="80" t="s">
        <v>699</v>
      </c>
    </row>
    <row r="819" spans="1:13" ht="33.75" x14ac:dyDescent="0.2">
      <c r="A819" s="76" t="s">
        <v>679</v>
      </c>
      <c r="B819" s="76" t="s">
        <v>141</v>
      </c>
      <c r="C819" s="77" t="s">
        <v>1962</v>
      </c>
      <c r="D819" s="78">
        <v>0.78200000000000003</v>
      </c>
      <c r="E819" s="79">
        <v>7.7</v>
      </c>
      <c r="F819" s="80">
        <v>2</v>
      </c>
      <c r="G819" s="78">
        <v>0.22700000000000001</v>
      </c>
      <c r="H819" s="80">
        <v>19</v>
      </c>
      <c r="I819" s="78">
        <v>6.3E-2</v>
      </c>
      <c r="J819" s="78">
        <v>7.9000000000000001E-2</v>
      </c>
      <c r="K819" s="80"/>
      <c r="L819" s="80" t="s">
        <v>699</v>
      </c>
    </row>
    <row r="820" spans="1:13" ht="56.25" x14ac:dyDescent="0.2">
      <c r="A820" s="76" t="s">
        <v>680</v>
      </c>
      <c r="B820" s="76" t="s">
        <v>141</v>
      </c>
      <c r="C820" s="77" t="s">
        <v>1963</v>
      </c>
      <c r="D820" s="78">
        <v>0.48099999999999998</v>
      </c>
      <c r="E820" s="79">
        <v>4.5999999999999996</v>
      </c>
      <c r="F820" s="80">
        <v>1</v>
      </c>
      <c r="G820" s="78">
        <v>0.22700000000000001</v>
      </c>
      <c r="H820" s="80">
        <v>12</v>
      </c>
      <c r="I820" s="78">
        <v>6.0999999999999999E-2</v>
      </c>
      <c r="J820" s="78">
        <v>7.2999999999999995E-2</v>
      </c>
      <c r="K820" s="80"/>
      <c r="L820" s="80" t="s">
        <v>699</v>
      </c>
    </row>
    <row r="821" spans="1:13" ht="45" x14ac:dyDescent="0.2">
      <c r="A821" s="76" t="s">
        <v>1964</v>
      </c>
      <c r="B821" s="76" t="s">
        <v>141</v>
      </c>
      <c r="C821" s="77" t="s">
        <v>1965</v>
      </c>
      <c r="D821" s="78">
        <v>0.39800000000000002</v>
      </c>
      <c r="E821" s="79">
        <v>3.8</v>
      </c>
      <c r="F821" s="80">
        <v>1</v>
      </c>
      <c r="G821" s="78">
        <v>0.17699999999999999</v>
      </c>
      <c r="H821" s="80">
        <v>9</v>
      </c>
      <c r="I821" s="78">
        <v>6.4000000000000001E-2</v>
      </c>
      <c r="J821" s="78">
        <v>7.1999999999999995E-2</v>
      </c>
      <c r="K821" s="80"/>
      <c r="L821" s="80" t="s">
        <v>699</v>
      </c>
    </row>
    <row r="822" spans="1:13" s="75" customFormat="1" ht="21" customHeight="1" x14ac:dyDescent="0.2">
      <c r="A822" s="96" t="s">
        <v>1966</v>
      </c>
      <c r="B822" s="97"/>
      <c r="C822" s="98"/>
      <c r="D822" s="99"/>
      <c r="E822" s="100"/>
      <c r="F822" s="97"/>
      <c r="G822" s="99"/>
      <c r="H822" s="97"/>
      <c r="I822" s="99"/>
      <c r="J822" s="99"/>
      <c r="K822" s="97"/>
      <c r="L822" s="101"/>
      <c r="M822" s="74"/>
    </row>
    <row r="823" spans="1:13" ht="22.5" x14ac:dyDescent="0.2">
      <c r="A823" s="76" t="s">
        <v>681</v>
      </c>
      <c r="B823" s="76" t="s">
        <v>698</v>
      </c>
      <c r="C823" s="77" t="s">
        <v>1967</v>
      </c>
      <c r="D823" s="78">
        <v>13.728</v>
      </c>
      <c r="E823" s="79">
        <v>37.9</v>
      </c>
      <c r="F823" s="80">
        <v>12</v>
      </c>
      <c r="G823" s="78">
        <v>0.73499999999999999</v>
      </c>
      <c r="H823" s="80">
        <v>56</v>
      </c>
      <c r="I823" s="78">
        <v>0.17599999999999999</v>
      </c>
      <c r="J823" s="78"/>
      <c r="K823" s="80" t="s">
        <v>699</v>
      </c>
      <c r="L823" s="80" t="s">
        <v>699</v>
      </c>
    </row>
    <row r="824" spans="1:13" ht="22.5" x14ac:dyDescent="0.2">
      <c r="A824" s="76" t="s">
        <v>682</v>
      </c>
      <c r="B824" s="76" t="s">
        <v>698</v>
      </c>
      <c r="C824" s="77" t="s">
        <v>1968</v>
      </c>
      <c r="D824" s="78">
        <v>8.6259999999999994</v>
      </c>
      <c r="E824" s="79">
        <v>29.3</v>
      </c>
      <c r="F824" s="80">
        <v>9</v>
      </c>
      <c r="G824" s="78">
        <v>0.60499999999999998</v>
      </c>
      <c r="H824" s="80">
        <v>47</v>
      </c>
      <c r="I824" s="78">
        <v>0.14399999999999999</v>
      </c>
      <c r="J824" s="78"/>
      <c r="K824" s="80" t="s">
        <v>699</v>
      </c>
      <c r="L824" s="80" t="s">
        <v>699</v>
      </c>
    </row>
    <row r="825" spans="1:13" s="75" customFormat="1" ht="33.75" x14ac:dyDescent="0.2">
      <c r="A825" s="76" t="s">
        <v>683</v>
      </c>
      <c r="B825" s="76" t="s">
        <v>698</v>
      </c>
      <c r="C825" s="77" t="s">
        <v>1969</v>
      </c>
      <c r="D825" s="78">
        <v>17.888999999999999</v>
      </c>
      <c r="E825" s="79">
        <v>69.2</v>
      </c>
      <c r="F825" s="80">
        <v>22</v>
      </c>
      <c r="G825" s="78">
        <v>0.76800000000000002</v>
      </c>
      <c r="H825" s="80">
        <v>87</v>
      </c>
      <c r="I825" s="78">
        <v>0.28000000000000003</v>
      </c>
      <c r="J825" s="78"/>
      <c r="K825" s="80" t="s">
        <v>699</v>
      </c>
      <c r="L825" s="80" t="s">
        <v>699</v>
      </c>
      <c r="M825" s="70"/>
    </row>
    <row r="826" spans="1:13" ht="33.75" x14ac:dyDescent="0.2">
      <c r="A826" s="76" t="s">
        <v>684</v>
      </c>
      <c r="B826" s="76" t="s">
        <v>698</v>
      </c>
      <c r="C826" s="77" t="s">
        <v>1970</v>
      </c>
      <c r="D826" s="78">
        <v>11.993</v>
      </c>
      <c r="E826" s="79">
        <v>54.6</v>
      </c>
      <c r="F826" s="80">
        <v>17</v>
      </c>
      <c r="G826" s="78">
        <v>0.66200000000000003</v>
      </c>
      <c r="H826" s="80">
        <v>73</v>
      </c>
      <c r="I826" s="78">
        <v>0.218</v>
      </c>
      <c r="J826" s="78"/>
      <c r="K826" s="80" t="s">
        <v>699</v>
      </c>
      <c r="L826" s="80" t="s">
        <v>699</v>
      </c>
    </row>
    <row r="827" spans="1:13" ht="33.75" x14ac:dyDescent="0.2">
      <c r="A827" s="76" t="s">
        <v>685</v>
      </c>
      <c r="B827" s="76" t="s">
        <v>698</v>
      </c>
      <c r="C827" s="77" t="s">
        <v>1971</v>
      </c>
      <c r="D827" s="78">
        <v>9.9640000000000004</v>
      </c>
      <c r="E827" s="79">
        <v>48.6</v>
      </c>
      <c r="F827" s="80">
        <v>15</v>
      </c>
      <c r="G827" s="78">
        <v>0.61599999999999999</v>
      </c>
      <c r="H827" s="80">
        <v>67</v>
      </c>
      <c r="I827" s="78">
        <v>0.20300000000000001</v>
      </c>
      <c r="J827" s="78"/>
      <c r="K827" s="80" t="s">
        <v>699</v>
      </c>
      <c r="L827" s="80" t="s">
        <v>699</v>
      </c>
    </row>
    <row r="828" spans="1:13" ht="45" x14ac:dyDescent="0.2">
      <c r="A828" s="76" t="s">
        <v>686</v>
      </c>
      <c r="B828" s="76" t="s">
        <v>698</v>
      </c>
      <c r="C828" s="77" t="s">
        <v>1972</v>
      </c>
      <c r="D828" s="78">
        <v>13.473000000000001</v>
      </c>
      <c r="E828" s="79">
        <v>46.8</v>
      </c>
      <c r="F828" s="80">
        <v>15</v>
      </c>
      <c r="G828" s="78">
        <v>0.83</v>
      </c>
      <c r="H828" s="80">
        <v>65</v>
      </c>
      <c r="I828" s="78">
        <v>0.28399999999999997</v>
      </c>
      <c r="J828" s="78"/>
      <c r="K828" s="80" t="s">
        <v>699</v>
      </c>
      <c r="L828" s="80" t="s">
        <v>699</v>
      </c>
    </row>
    <row r="829" spans="1:13" ht="45" x14ac:dyDescent="0.2">
      <c r="A829" s="76" t="s">
        <v>561</v>
      </c>
      <c r="B829" s="76" t="s">
        <v>698</v>
      </c>
      <c r="C829" s="77" t="s">
        <v>1973</v>
      </c>
      <c r="D829" s="78">
        <v>7.82</v>
      </c>
      <c r="E829" s="79">
        <v>37.1</v>
      </c>
      <c r="F829" s="80">
        <v>11</v>
      </c>
      <c r="G829" s="78">
        <v>0.63900000000000001</v>
      </c>
      <c r="H829" s="80">
        <v>55</v>
      </c>
      <c r="I829" s="78">
        <v>0.20699999999999999</v>
      </c>
      <c r="J829" s="78"/>
      <c r="K829" s="80" t="s">
        <v>699</v>
      </c>
      <c r="L829" s="80" t="s">
        <v>699</v>
      </c>
    </row>
    <row r="830" spans="1:13" ht="45" x14ac:dyDescent="0.2">
      <c r="A830" s="76" t="s">
        <v>292</v>
      </c>
      <c r="B830" s="76" t="s">
        <v>698</v>
      </c>
      <c r="C830" s="77" t="s">
        <v>1974</v>
      </c>
      <c r="D830" s="78">
        <v>6.8970000000000002</v>
      </c>
      <c r="E830" s="79">
        <v>35.700000000000003</v>
      </c>
      <c r="F830" s="80">
        <v>11</v>
      </c>
      <c r="G830" s="78">
        <v>0.57099999999999995</v>
      </c>
      <c r="H830" s="80">
        <v>54</v>
      </c>
      <c r="I830" s="78">
        <v>0.192</v>
      </c>
      <c r="J830" s="78"/>
      <c r="K830" s="80" t="s">
        <v>699</v>
      </c>
      <c r="L830" s="80" t="s">
        <v>699</v>
      </c>
    </row>
    <row r="831" spans="1:13" s="75" customFormat="1" ht="45" x14ac:dyDescent="0.2">
      <c r="A831" s="76" t="s">
        <v>792</v>
      </c>
      <c r="B831" s="76" t="s">
        <v>698</v>
      </c>
      <c r="C831" s="77" t="s">
        <v>1975</v>
      </c>
      <c r="D831" s="78">
        <v>8.7899999999999991</v>
      </c>
      <c r="E831" s="79">
        <v>32.5</v>
      </c>
      <c r="F831" s="80">
        <v>10</v>
      </c>
      <c r="G831" s="78">
        <v>0.76800000000000002</v>
      </c>
      <c r="H831" s="80">
        <v>51</v>
      </c>
      <c r="I831" s="78">
        <v>0.182</v>
      </c>
      <c r="J831" s="78"/>
      <c r="K831" s="80" t="s">
        <v>699</v>
      </c>
      <c r="L831" s="80" t="s">
        <v>699</v>
      </c>
      <c r="M831" s="70"/>
    </row>
    <row r="832" spans="1:13" ht="45" x14ac:dyDescent="0.2">
      <c r="A832" s="76" t="s">
        <v>793</v>
      </c>
      <c r="B832" s="76" t="s">
        <v>698</v>
      </c>
      <c r="C832" s="77" t="s">
        <v>1976</v>
      </c>
      <c r="D832" s="78">
        <v>6.1420000000000003</v>
      </c>
      <c r="E832" s="79">
        <v>30.3</v>
      </c>
      <c r="F832" s="80">
        <v>9</v>
      </c>
      <c r="G832" s="78">
        <v>0.57099999999999995</v>
      </c>
      <c r="H832" s="80">
        <v>48</v>
      </c>
      <c r="I832" s="78">
        <v>0.13200000000000001</v>
      </c>
      <c r="J832" s="78"/>
      <c r="K832" s="80" t="s">
        <v>699</v>
      </c>
      <c r="L832" s="80" t="s">
        <v>699</v>
      </c>
    </row>
    <row r="833" spans="1:12" ht="33.75" x14ac:dyDescent="0.2">
      <c r="A833" s="76" t="s">
        <v>794</v>
      </c>
      <c r="B833" s="76" t="s">
        <v>698</v>
      </c>
      <c r="C833" s="77" t="s">
        <v>1977</v>
      </c>
      <c r="D833" s="78">
        <v>2.5720000000000001</v>
      </c>
      <c r="E833" s="79">
        <v>12.9</v>
      </c>
      <c r="F833" s="80">
        <v>3</v>
      </c>
      <c r="G833" s="78">
        <v>0.61799999999999999</v>
      </c>
      <c r="H833" s="80">
        <v>28</v>
      </c>
      <c r="I833" s="78">
        <v>0.13400000000000001</v>
      </c>
      <c r="J833" s="78"/>
      <c r="K833" s="80" t="s">
        <v>699</v>
      </c>
      <c r="L833" s="80" t="s">
        <v>699</v>
      </c>
    </row>
    <row r="834" spans="1:12" ht="22.5" x14ac:dyDescent="0.2">
      <c r="A834" s="76" t="s">
        <v>848</v>
      </c>
      <c r="B834" s="76" t="s">
        <v>141</v>
      </c>
      <c r="C834" s="77" t="s">
        <v>1978</v>
      </c>
      <c r="D834" s="78">
        <v>0.65500000000000003</v>
      </c>
      <c r="E834" s="79">
        <v>1.4</v>
      </c>
      <c r="F834" s="80"/>
      <c r="G834" s="78"/>
      <c r="H834" s="80"/>
      <c r="I834" s="78"/>
      <c r="J834" s="78"/>
      <c r="K834" s="80" t="s">
        <v>699</v>
      </c>
      <c r="L834" s="80" t="s">
        <v>699</v>
      </c>
    </row>
    <row r="835" spans="1:12" ht="33.75" x14ac:dyDescent="0.2">
      <c r="A835" s="76" t="s">
        <v>849</v>
      </c>
      <c r="B835" s="76" t="s">
        <v>141</v>
      </c>
      <c r="C835" s="77" t="s">
        <v>1979</v>
      </c>
      <c r="D835" s="78">
        <v>0.57299999999999995</v>
      </c>
      <c r="E835" s="79">
        <v>2</v>
      </c>
      <c r="F835" s="80"/>
      <c r="G835" s="78"/>
      <c r="H835" s="80"/>
      <c r="I835" s="78"/>
      <c r="J835" s="78"/>
      <c r="K835" s="80" t="s">
        <v>699</v>
      </c>
      <c r="L835" s="80" t="s">
        <v>699</v>
      </c>
    </row>
    <row r="836" spans="1:12" ht="33.75" x14ac:dyDescent="0.2">
      <c r="A836" s="76" t="s">
        <v>850</v>
      </c>
      <c r="B836" s="76" t="s">
        <v>141</v>
      </c>
      <c r="C836" s="77" t="s">
        <v>1980</v>
      </c>
      <c r="D836" s="78">
        <v>0.33800000000000002</v>
      </c>
      <c r="E836" s="79">
        <v>1.6</v>
      </c>
      <c r="F836" s="80"/>
      <c r="G836" s="78"/>
      <c r="H836" s="80"/>
      <c r="I836" s="78"/>
      <c r="J836" s="78"/>
      <c r="K836" s="80" t="s">
        <v>699</v>
      </c>
      <c r="L836" s="80" t="s">
        <v>699</v>
      </c>
    </row>
    <row r="837" spans="1:12" ht="22.5" x14ac:dyDescent="0.2">
      <c r="A837" s="76" t="s">
        <v>851</v>
      </c>
      <c r="B837" s="76" t="s">
        <v>141</v>
      </c>
      <c r="C837" s="77" t="s">
        <v>1981</v>
      </c>
      <c r="D837" s="78">
        <v>21.451000000000001</v>
      </c>
      <c r="E837" s="79">
        <v>86</v>
      </c>
      <c r="F837" s="80">
        <v>28</v>
      </c>
      <c r="G837" s="78">
        <v>0.72</v>
      </c>
      <c r="H837" s="80">
        <v>104</v>
      </c>
      <c r="I837" s="78">
        <v>0.17</v>
      </c>
      <c r="J837" s="78">
        <v>0.24</v>
      </c>
      <c r="K837" s="80"/>
      <c r="L837" s="80" t="s">
        <v>699</v>
      </c>
    </row>
    <row r="838" spans="1:12" ht="22.5" x14ac:dyDescent="0.2">
      <c r="A838" s="76" t="s">
        <v>852</v>
      </c>
      <c r="B838" s="76" t="s">
        <v>141</v>
      </c>
      <c r="C838" s="77" t="s">
        <v>1982</v>
      </c>
      <c r="D838" s="78">
        <v>12.917</v>
      </c>
      <c r="E838" s="79">
        <v>61.2</v>
      </c>
      <c r="F838" s="80">
        <v>19</v>
      </c>
      <c r="G838" s="78">
        <v>0.64300000000000002</v>
      </c>
      <c r="H838" s="80">
        <v>79</v>
      </c>
      <c r="I838" s="78">
        <v>0.14799999999999999</v>
      </c>
      <c r="J838" s="78">
        <v>0.20699999999999999</v>
      </c>
      <c r="K838" s="80"/>
      <c r="L838" s="80" t="s">
        <v>699</v>
      </c>
    </row>
    <row r="839" spans="1:12" ht="22.5" x14ac:dyDescent="0.2">
      <c r="A839" s="76" t="s">
        <v>853</v>
      </c>
      <c r="B839" s="76" t="s">
        <v>141</v>
      </c>
      <c r="C839" s="77" t="s">
        <v>1983</v>
      </c>
      <c r="D839" s="78">
        <v>4.2050000000000001</v>
      </c>
      <c r="E839" s="79">
        <v>11</v>
      </c>
      <c r="F839" s="80">
        <v>3</v>
      </c>
      <c r="G839" s="78">
        <v>1.048</v>
      </c>
      <c r="H839" s="80">
        <v>20</v>
      </c>
      <c r="I839" s="78">
        <v>0.26600000000000001</v>
      </c>
      <c r="J839" s="78">
        <v>0.34899999999999998</v>
      </c>
      <c r="K839" s="80"/>
      <c r="L839" s="80" t="s">
        <v>699</v>
      </c>
    </row>
    <row r="840" spans="1:12" ht="33.75" x14ac:dyDescent="0.2">
      <c r="A840" s="76" t="s">
        <v>785</v>
      </c>
      <c r="B840" s="76" t="s">
        <v>141</v>
      </c>
      <c r="C840" s="77" t="s">
        <v>1984</v>
      </c>
      <c r="D840" s="78">
        <v>6.0830000000000002</v>
      </c>
      <c r="E840" s="79">
        <v>34.1</v>
      </c>
      <c r="F840" s="80">
        <v>10</v>
      </c>
      <c r="G840" s="78">
        <v>0.55200000000000005</v>
      </c>
      <c r="H840" s="80">
        <v>51</v>
      </c>
      <c r="I840" s="78">
        <v>0.125</v>
      </c>
      <c r="J840" s="78">
        <v>0.17299999999999999</v>
      </c>
      <c r="K840" s="80"/>
      <c r="L840" s="80" t="s">
        <v>699</v>
      </c>
    </row>
    <row r="841" spans="1:12" ht="33.75" x14ac:dyDescent="0.2">
      <c r="A841" s="76" t="s">
        <v>786</v>
      </c>
      <c r="B841" s="76" t="s">
        <v>141</v>
      </c>
      <c r="C841" s="77" t="s">
        <v>1985</v>
      </c>
      <c r="D841" s="78">
        <v>4.8099999999999996</v>
      </c>
      <c r="E841" s="79">
        <v>28.1</v>
      </c>
      <c r="F841" s="80">
        <v>8</v>
      </c>
      <c r="G841" s="78">
        <v>0.53400000000000003</v>
      </c>
      <c r="H841" s="80">
        <v>46</v>
      </c>
      <c r="I841" s="78">
        <v>0.12</v>
      </c>
      <c r="J841" s="78">
        <v>0.16500000000000001</v>
      </c>
      <c r="K841" s="80"/>
      <c r="L841" s="80" t="s">
        <v>699</v>
      </c>
    </row>
    <row r="842" spans="1:12" ht="33.75" x14ac:dyDescent="0.2">
      <c r="A842" s="76" t="s">
        <v>787</v>
      </c>
      <c r="B842" s="76" t="s">
        <v>141</v>
      </c>
      <c r="C842" s="77" t="s">
        <v>1986</v>
      </c>
      <c r="D842" s="78">
        <v>6.5179999999999998</v>
      </c>
      <c r="E842" s="79">
        <v>33.200000000000003</v>
      </c>
      <c r="F842" s="80">
        <v>10</v>
      </c>
      <c r="G842" s="78">
        <v>0.59199999999999997</v>
      </c>
      <c r="H842" s="80">
        <v>51</v>
      </c>
      <c r="I842" s="78">
        <v>0.13700000000000001</v>
      </c>
      <c r="J842" s="78">
        <v>0.191</v>
      </c>
      <c r="K842" s="80"/>
      <c r="L842" s="80" t="s">
        <v>699</v>
      </c>
    </row>
    <row r="843" spans="1:12" ht="33.75" x14ac:dyDescent="0.2">
      <c r="A843" s="76" t="s">
        <v>788</v>
      </c>
      <c r="B843" s="76" t="s">
        <v>141</v>
      </c>
      <c r="C843" s="77" t="s">
        <v>1987</v>
      </c>
      <c r="D843" s="78">
        <v>3.8119999999999998</v>
      </c>
      <c r="E843" s="79">
        <v>21.7</v>
      </c>
      <c r="F843" s="80">
        <v>6</v>
      </c>
      <c r="G843" s="78">
        <v>0.54400000000000004</v>
      </c>
      <c r="H843" s="80">
        <v>39</v>
      </c>
      <c r="I843" s="78">
        <v>0.123</v>
      </c>
      <c r="J843" s="78">
        <v>0.16800000000000001</v>
      </c>
      <c r="K843" s="80"/>
      <c r="L843" s="80" t="s">
        <v>699</v>
      </c>
    </row>
    <row r="844" spans="1:12" ht="33.75" x14ac:dyDescent="0.2">
      <c r="A844" s="76" t="s">
        <v>789</v>
      </c>
      <c r="B844" s="76" t="s">
        <v>141</v>
      </c>
      <c r="C844" s="77" t="s">
        <v>1988</v>
      </c>
      <c r="D844" s="78">
        <v>2.7919999999999998</v>
      </c>
      <c r="E844" s="79">
        <v>18</v>
      </c>
      <c r="F844" s="80">
        <v>5</v>
      </c>
      <c r="G844" s="78">
        <v>0.46500000000000002</v>
      </c>
      <c r="H844" s="80">
        <v>34</v>
      </c>
      <c r="I844" s="78">
        <v>0.109</v>
      </c>
      <c r="J844" s="78">
        <v>0.14799999999999999</v>
      </c>
      <c r="K844" s="80"/>
      <c r="L844" s="80" t="s">
        <v>699</v>
      </c>
    </row>
    <row r="845" spans="1:12" ht="33.75" x14ac:dyDescent="0.2">
      <c r="A845" s="76" t="s">
        <v>414</v>
      </c>
      <c r="B845" s="76" t="s">
        <v>141</v>
      </c>
      <c r="C845" s="77" t="s">
        <v>1989</v>
      </c>
      <c r="D845" s="78">
        <v>1.5189999999999999</v>
      </c>
      <c r="E845" s="79">
        <v>11.9</v>
      </c>
      <c r="F845" s="80">
        <v>3</v>
      </c>
      <c r="G845" s="78">
        <v>0.378</v>
      </c>
      <c r="H845" s="80">
        <v>24</v>
      </c>
      <c r="I845" s="78">
        <v>8.8999999999999996E-2</v>
      </c>
      <c r="J845" s="78">
        <v>0.11700000000000001</v>
      </c>
      <c r="K845" s="80"/>
      <c r="L845" s="80" t="s">
        <v>699</v>
      </c>
    </row>
    <row r="846" spans="1:12" ht="33.75" x14ac:dyDescent="0.2">
      <c r="A846" s="76" t="s">
        <v>415</v>
      </c>
      <c r="B846" s="76" t="s">
        <v>141</v>
      </c>
      <c r="C846" s="77" t="s">
        <v>1990</v>
      </c>
      <c r="D846" s="78">
        <v>3.6030000000000002</v>
      </c>
      <c r="E846" s="79">
        <v>20.9</v>
      </c>
      <c r="F846" s="80">
        <v>6</v>
      </c>
      <c r="G846" s="78">
        <v>0.51400000000000001</v>
      </c>
      <c r="H846" s="80">
        <v>39</v>
      </c>
      <c r="I846" s="78">
        <v>0.121</v>
      </c>
      <c r="J846" s="78">
        <v>0.16400000000000001</v>
      </c>
      <c r="K846" s="80"/>
      <c r="L846" s="80" t="s">
        <v>699</v>
      </c>
    </row>
    <row r="847" spans="1:12" ht="33.75" x14ac:dyDescent="0.2">
      <c r="A847" s="76" t="s">
        <v>416</v>
      </c>
      <c r="B847" s="76" t="s">
        <v>141</v>
      </c>
      <c r="C847" s="77" t="s">
        <v>1991</v>
      </c>
      <c r="D847" s="78">
        <v>2.1680000000000001</v>
      </c>
      <c r="E847" s="79">
        <v>13.9</v>
      </c>
      <c r="F847" s="80">
        <v>4</v>
      </c>
      <c r="G847" s="78">
        <v>0.433</v>
      </c>
      <c r="H847" s="80">
        <v>29</v>
      </c>
      <c r="I847" s="78">
        <v>0.109</v>
      </c>
      <c r="J847" s="78">
        <v>0.14599999999999999</v>
      </c>
      <c r="K847" s="80"/>
      <c r="L847" s="80" t="s">
        <v>699</v>
      </c>
    </row>
    <row r="848" spans="1:12" ht="33.75" x14ac:dyDescent="0.2">
      <c r="A848" s="76" t="s">
        <v>417</v>
      </c>
      <c r="B848" s="76" t="s">
        <v>141</v>
      </c>
      <c r="C848" s="77" t="s">
        <v>1992</v>
      </c>
      <c r="D848" s="78">
        <v>1.0409999999999999</v>
      </c>
      <c r="E848" s="79">
        <v>9.1999999999999993</v>
      </c>
      <c r="F848" s="80">
        <v>2</v>
      </c>
      <c r="G848" s="78">
        <v>0.34599999999999997</v>
      </c>
      <c r="H848" s="80">
        <v>20</v>
      </c>
      <c r="I848" s="78">
        <v>7.9000000000000001E-2</v>
      </c>
      <c r="J848" s="78">
        <v>0.10100000000000001</v>
      </c>
      <c r="K848" s="80"/>
      <c r="L848" s="80" t="s">
        <v>699</v>
      </c>
    </row>
    <row r="849" spans="1:13" ht="67.5" x14ac:dyDescent="0.2">
      <c r="A849" s="76" t="s">
        <v>418</v>
      </c>
      <c r="B849" s="76" t="s">
        <v>141</v>
      </c>
      <c r="C849" s="77" t="s">
        <v>1993</v>
      </c>
      <c r="D849" s="78">
        <v>0.34399999999999997</v>
      </c>
      <c r="E849" s="79">
        <v>5.5</v>
      </c>
      <c r="F849" s="80">
        <v>1</v>
      </c>
      <c r="G849" s="78">
        <v>0.17199999999999999</v>
      </c>
      <c r="H849" s="80">
        <v>10</v>
      </c>
      <c r="I849" s="78">
        <v>4.3999999999999997E-2</v>
      </c>
      <c r="J849" s="78">
        <v>5.1999999999999998E-2</v>
      </c>
      <c r="K849" s="80"/>
      <c r="L849" s="80" t="s">
        <v>699</v>
      </c>
    </row>
    <row r="850" spans="1:13" ht="33.75" x14ac:dyDescent="0.2">
      <c r="A850" s="76" t="s">
        <v>419</v>
      </c>
      <c r="B850" s="76" t="s">
        <v>141</v>
      </c>
      <c r="C850" s="77" t="s">
        <v>1994</v>
      </c>
      <c r="D850" s="78">
        <v>1.87</v>
      </c>
      <c r="E850" s="79">
        <v>10.5</v>
      </c>
      <c r="F850" s="80">
        <v>2</v>
      </c>
      <c r="G850" s="78">
        <v>0.62</v>
      </c>
      <c r="H850" s="80">
        <v>23</v>
      </c>
      <c r="I850" s="78">
        <v>0.124</v>
      </c>
      <c r="J850" s="78"/>
      <c r="K850" s="80" t="s">
        <v>699</v>
      </c>
      <c r="L850" s="80" t="s">
        <v>699</v>
      </c>
    </row>
    <row r="851" spans="1:13" ht="56.25" x14ac:dyDescent="0.2">
      <c r="A851" s="76" t="s">
        <v>420</v>
      </c>
      <c r="B851" s="76" t="s">
        <v>141</v>
      </c>
      <c r="C851" s="77" t="s">
        <v>1995</v>
      </c>
      <c r="D851" s="78">
        <v>0.75</v>
      </c>
      <c r="E851" s="79">
        <v>6.1</v>
      </c>
      <c r="F851" s="80">
        <v>1</v>
      </c>
      <c r="G851" s="78">
        <v>0.52300000000000002</v>
      </c>
      <c r="H851" s="80">
        <v>14</v>
      </c>
      <c r="I851" s="78">
        <v>8.5999999999999993E-2</v>
      </c>
      <c r="J851" s="78">
        <v>0.106</v>
      </c>
      <c r="K851" s="80"/>
      <c r="L851" s="80" t="s">
        <v>699</v>
      </c>
    </row>
    <row r="852" spans="1:13" ht="56.25" x14ac:dyDescent="0.2">
      <c r="A852" s="76" t="s">
        <v>421</v>
      </c>
      <c r="B852" s="76" t="s">
        <v>141</v>
      </c>
      <c r="C852" s="77" t="s">
        <v>1996</v>
      </c>
      <c r="D852" s="78">
        <v>0.42299999999999999</v>
      </c>
      <c r="E852" s="79">
        <v>4.9000000000000004</v>
      </c>
      <c r="F852" s="80">
        <v>1</v>
      </c>
      <c r="G852" s="78">
        <v>0.21</v>
      </c>
      <c r="H852" s="80">
        <v>10</v>
      </c>
      <c r="I852" s="78">
        <v>0.06</v>
      </c>
      <c r="J852" s="78">
        <v>7.1999999999999995E-2</v>
      </c>
      <c r="K852" s="80"/>
      <c r="L852" s="80" t="s">
        <v>699</v>
      </c>
    </row>
    <row r="853" spans="1:13" ht="45" x14ac:dyDescent="0.2">
      <c r="A853" s="76" t="s">
        <v>422</v>
      </c>
      <c r="B853" s="76" t="s">
        <v>141</v>
      </c>
      <c r="C853" s="77" t="s">
        <v>1997</v>
      </c>
      <c r="D853" s="78">
        <v>0.20399999999999999</v>
      </c>
      <c r="E853" s="79">
        <v>4</v>
      </c>
      <c r="F853" s="80">
        <v>1</v>
      </c>
      <c r="G853" s="78">
        <v>0.10299999999999999</v>
      </c>
      <c r="H853" s="80">
        <v>7</v>
      </c>
      <c r="I853" s="78">
        <v>3.5000000000000003E-2</v>
      </c>
      <c r="J853" s="78">
        <v>0.04</v>
      </c>
      <c r="K853" s="80"/>
      <c r="L853" s="80" t="s">
        <v>699</v>
      </c>
    </row>
    <row r="854" spans="1:13" s="75" customFormat="1" ht="21" customHeight="1" x14ac:dyDescent="0.2">
      <c r="A854" s="96" t="s">
        <v>1998</v>
      </c>
      <c r="B854" s="97"/>
      <c r="C854" s="98"/>
      <c r="D854" s="99"/>
      <c r="E854" s="100"/>
      <c r="F854" s="97"/>
      <c r="G854" s="99"/>
      <c r="H854" s="97"/>
      <c r="I854" s="99"/>
      <c r="J854" s="99"/>
      <c r="K854" s="97"/>
      <c r="L854" s="101"/>
      <c r="M854" s="74"/>
    </row>
    <row r="855" spans="1:13" x14ac:dyDescent="0.2">
      <c r="A855" s="76" t="s">
        <v>620</v>
      </c>
      <c r="B855" s="76" t="s">
        <v>698</v>
      </c>
      <c r="C855" s="77" t="s">
        <v>1999</v>
      </c>
      <c r="D855" s="78">
        <v>2.1619999999999999</v>
      </c>
      <c r="E855" s="79">
        <v>9.3000000000000007</v>
      </c>
      <c r="F855" s="80">
        <v>2</v>
      </c>
      <c r="G855" s="78">
        <v>0.47399999999999998</v>
      </c>
      <c r="H855" s="80">
        <v>20</v>
      </c>
      <c r="I855" s="78">
        <v>0.107</v>
      </c>
      <c r="J855" s="78">
        <v>0.13800000000000001</v>
      </c>
      <c r="K855" s="80"/>
      <c r="L855" s="80"/>
    </row>
    <row r="856" spans="1:13" ht="33.75" x14ac:dyDescent="0.2">
      <c r="A856" s="76" t="s">
        <v>621</v>
      </c>
      <c r="B856" s="76" t="s">
        <v>698</v>
      </c>
      <c r="C856" s="77" t="s">
        <v>2000</v>
      </c>
      <c r="D856" s="78">
        <v>2.1619999999999999</v>
      </c>
      <c r="E856" s="79">
        <v>13.9</v>
      </c>
      <c r="F856" s="80">
        <v>4</v>
      </c>
      <c r="G856" s="78">
        <v>0.34</v>
      </c>
      <c r="H856" s="80">
        <v>30</v>
      </c>
      <c r="I856" s="78">
        <v>8.5000000000000006E-2</v>
      </c>
      <c r="J856" s="78">
        <v>0.114</v>
      </c>
      <c r="K856" s="80"/>
      <c r="L856" s="80"/>
    </row>
    <row r="857" spans="1:13" s="75" customFormat="1" ht="33.75" x14ac:dyDescent="0.2">
      <c r="A857" s="76" t="s">
        <v>622</v>
      </c>
      <c r="B857" s="76" t="s">
        <v>698</v>
      </c>
      <c r="C857" s="77" t="s">
        <v>2001</v>
      </c>
      <c r="D857" s="78">
        <v>1.236</v>
      </c>
      <c r="E857" s="79">
        <v>6.9</v>
      </c>
      <c r="F857" s="80">
        <v>1</v>
      </c>
      <c r="G857" s="78">
        <v>0.38900000000000001</v>
      </c>
      <c r="H857" s="80">
        <v>18</v>
      </c>
      <c r="I857" s="78">
        <v>7.9000000000000001E-2</v>
      </c>
      <c r="J857" s="78">
        <v>9.8000000000000004E-2</v>
      </c>
      <c r="K857" s="80"/>
      <c r="L857" s="80"/>
      <c r="M857" s="70"/>
    </row>
    <row r="858" spans="1:13" ht="22.5" x14ac:dyDescent="0.2">
      <c r="A858" s="76" t="s">
        <v>108</v>
      </c>
      <c r="B858" s="76" t="s">
        <v>698</v>
      </c>
      <c r="C858" s="77" t="s">
        <v>2002</v>
      </c>
      <c r="D858" s="78">
        <v>0.879</v>
      </c>
      <c r="E858" s="79">
        <v>5.6</v>
      </c>
      <c r="F858" s="80">
        <v>1</v>
      </c>
      <c r="G858" s="78">
        <v>0.30399999999999999</v>
      </c>
      <c r="H858" s="80">
        <v>15</v>
      </c>
      <c r="I858" s="78">
        <v>7.5999999999999998E-2</v>
      </c>
      <c r="J858" s="78">
        <v>9.1999999999999998E-2</v>
      </c>
      <c r="K858" s="80"/>
      <c r="L858" s="80"/>
    </row>
    <row r="859" spans="1:13" ht="22.5" x14ac:dyDescent="0.2">
      <c r="A859" s="76" t="s">
        <v>109</v>
      </c>
      <c r="B859" s="76" t="s">
        <v>698</v>
      </c>
      <c r="C859" s="77" t="s">
        <v>2003</v>
      </c>
      <c r="D859" s="78">
        <v>0.69899999999999995</v>
      </c>
      <c r="E859" s="79">
        <v>4.9000000000000004</v>
      </c>
      <c r="F859" s="80">
        <v>1</v>
      </c>
      <c r="G859" s="78">
        <v>0.29799999999999999</v>
      </c>
      <c r="H859" s="80">
        <v>11</v>
      </c>
      <c r="I859" s="78">
        <v>6.5000000000000002E-2</v>
      </c>
      <c r="J859" s="78">
        <v>7.6999999999999999E-2</v>
      </c>
      <c r="K859" s="80"/>
      <c r="L859" s="80"/>
    </row>
    <row r="860" spans="1:13" ht="33.75" x14ac:dyDescent="0.2">
      <c r="A860" s="76" t="s">
        <v>110</v>
      </c>
      <c r="B860" s="76" t="s">
        <v>141</v>
      </c>
      <c r="C860" s="77" t="s">
        <v>2004</v>
      </c>
      <c r="D860" s="78">
        <v>1.0629999999999999</v>
      </c>
      <c r="E860" s="79">
        <v>6.9</v>
      </c>
      <c r="F860" s="80">
        <v>1</v>
      </c>
      <c r="G860" s="78">
        <v>0.52400000000000002</v>
      </c>
      <c r="H860" s="80">
        <v>14</v>
      </c>
      <c r="I860" s="78">
        <v>0.106</v>
      </c>
      <c r="J860" s="78">
        <v>0.13200000000000001</v>
      </c>
      <c r="K860" s="80"/>
      <c r="L860" s="80"/>
    </row>
    <row r="861" spans="1:13" ht="33.75" x14ac:dyDescent="0.2">
      <c r="A861" s="76" t="s">
        <v>111</v>
      </c>
      <c r="B861" s="76" t="s">
        <v>141</v>
      </c>
      <c r="C861" s="77" t="s">
        <v>2005</v>
      </c>
      <c r="D861" s="78">
        <v>0.65200000000000002</v>
      </c>
      <c r="E861" s="79">
        <v>3.7</v>
      </c>
      <c r="F861" s="80">
        <v>1</v>
      </c>
      <c r="G861" s="78">
        <v>0.36299999999999999</v>
      </c>
      <c r="H861" s="80">
        <v>8</v>
      </c>
      <c r="I861" s="78">
        <v>0.115</v>
      </c>
      <c r="J861" s="78">
        <v>0.129</v>
      </c>
      <c r="K861" s="80"/>
      <c r="L861" s="80"/>
    </row>
    <row r="862" spans="1:13" ht="33.75" x14ac:dyDescent="0.2">
      <c r="A862" s="76" t="s">
        <v>112</v>
      </c>
      <c r="B862" s="76" t="s">
        <v>141</v>
      </c>
      <c r="C862" s="77" t="s">
        <v>2006</v>
      </c>
      <c r="D862" s="78">
        <v>0.92300000000000004</v>
      </c>
      <c r="E862" s="79">
        <v>7.2</v>
      </c>
      <c r="F862" s="80">
        <v>1</v>
      </c>
      <c r="G862" s="78">
        <v>0.61799999999999999</v>
      </c>
      <c r="H862" s="80">
        <v>17</v>
      </c>
      <c r="I862" s="78">
        <v>8.5999999999999993E-2</v>
      </c>
      <c r="J862" s="78">
        <v>0.109</v>
      </c>
      <c r="K862" s="80"/>
      <c r="L862" s="80"/>
    </row>
    <row r="863" spans="1:13" s="75" customFormat="1" ht="33.75" x14ac:dyDescent="0.2">
      <c r="A863" s="76" t="s">
        <v>113</v>
      </c>
      <c r="B863" s="76" t="s">
        <v>141</v>
      </c>
      <c r="C863" s="77" t="s">
        <v>2007</v>
      </c>
      <c r="D863" s="78">
        <v>0.54800000000000004</v>
      </c>
      <c r="E863" s="79">
        <v>3.7</v>
      </c>
      <c r="F863" s="80">
        <v>1</v>
      </c>
      <c r="G863" s="78">
        <v>0.26500000000000001</v>
      </c>
      <c r="H863" s="80">
        <v>8</v>
      </c>
      <c r="I863" s="78">
        <v>0.1</v>
      </c>
      <c r="J863" s="78">
        <v>0.113</v>
      </c>
      <c r="K863" s="80"/>
      <c r="L863" s="80"/>
      <c r="M863" s="70"/>
    </row>
    <row r="864" spans="1:13" ht="22.5" x14ac:dyDescent="0.2">
      <c r="A864" s="76" t="s">
        <v>114</v>
      </c>
      <c r="B864" s="76" t="s">
        <v>141</v>
      </c>
      <c r="C864" s="77" t="s">
        <v>2008</v>
      </c>
      <c r="D864" s="78">
        <v>1.123</v>
      </c>
      <c r="E864" s="79">
        <v>9.6</v>
      </c>
      <c r="F864" s="80">
        <v>2</v>
      </c>
      <c r="G864" s="78">
        <v>0.34799999999999998</v>
      </c>
      <c r="H864" s="80">
        <v>20</v>
      </c>
      <c r="I864" s="78">
        <v>7.5999999999999998E-2</v>
      </c>
      <c r="J864" s="78">
        <v>9.8000000000000004E-2</v>
      </c>
      <c r="K864" s="80"/>
      <c r="L864" s="80"/>
    </row>
    <row r="865" spans="1:13" x14ac:dyDescent="0.2">
      <c r="A865" s="76" t="s">
        <v>105</v>
      </c>
      <c r="B865" s="76" t="s">
        <v>141</v>
      </c>
      <c r="C865" s="77" t="s">
        <v>2009</v>
      </c>
      <c r="D865" s="78">
        <v>0.96499999999999997</v>
      </c>
      <c r="E865" s="79">
        <v>6.4</v>
      </c>
      <c r="F865" s="80">
        <v>1</v>
      </c>
      <c r="G865" s="78">
        <v>0.45400000000000001</v>
      </c>
      <c r="H865" s="80">
        <v>14</v>
      </c>
      <c r="I865" s="78">
        <v>9.8000000000000004E-2</v>
      </c>
      <c r="J865" s="78">
        <v>0.122</v>
      </c>
      <c r="K865" s="80"/>
      <c r="L865" s="80"/>
    </row>
    <row r="866" spans="1:13" ht="22.5" x14ac:dyDescent="0.2">
      <c r="A866" s="76" t="s">
        <v>106</v>
      </c>
      <c r="B866" s="76" t="s">
        <v>141</v>
      </c>
      <c r="C866" s="77" t="s">
        <v>2010</v>
      </c>
      <c r="D866" s="78">
        <v>1.1579999999999999</v>
      </c>
      <c r="E866" s="79">
        <v>4.4000000000000004</v>
      </c>
      <c r="F866" s="80">
        <v>1</v>
      </c>
      <c r="G866" s="78">
        <v>0.55600000000000005</v>
      </c>
      <c r="H866" s="80">
        <v>10</v>
      </c>
      <c r="I866" s="78">
        <v>0.17599999999999999</v>
      </c>
      <c r="J866" s="78">
        <v>0.20499999999999999</v>
      </c>
      <c r="K866" s="80"/>
      <c r="L866" s="80"/>
    </row>
    <row r="867" spans="1:13" ht="22.5" x14ac:dyDescent="0.2">
      <c r="A867" s="76" t="s">
        <v>107</v>
      </c>
      <c r="B867" s="76" t="s">
        <v>141</v>
      </c>
      <c r="C867" s="77" t="s">
        <v>2011</v>
      </c>
      <c r="D867" s="78">
        <v>1.2090000000000001</v>
      </c>
      <c r="E867" s="79">
        <v>8.6999999999999993</v>
      </c>
      <c r="F867" s="80">
        <v>2</v>
      </c>
      <c r="G867" s="78">
        <v>0.39100000000000001</v>
      </c>
      <c r="H867" s="80">
        <v>20</v>
      </c>
      <c r="I867" s="78">
        <v>9.5000000000000001E-2</v>
      </c>
      <c r="J867" s="78">
        <v>0.122</v>
      </c>
      <c r="K867" s="80"/>
      <c r="L867" s="80"/>
    </row>
    <row r="868" spans="1:13" ht="22.5" x14ac:dyDescent="0.2">
      <c r="A868" s="76" t="s">
        <v>180</v>
      </c>
      <c r="B868" s="76" t="s">
        <v>141</v>
      </c>
      <c r="C868" s="77" t="s">
        <v>2012</v>
      </c>
      <c r="D868" s="78">
        <v>0.72799999999999998</v>
      </c>
      <c r="E868" s="79">
        <v>5.7</v>
      </c>
      <c r="F868" s="80">
        <v>1</v>
      </c>
      <c r="G868" s="78">
        <v>0.41699999999999998</v>
      </c>
      <c r="H868" s="80">
        <v>13</v>
      </c>
      <c r="I868" s="78">
        <v>7.8E-2</v>
      </c>
      <c r="J868" s="78">
        <v>9.4E-2</v>
      </c>
      <c r="K868" s="80"/>
      <c r="L868" s="80"/>
    </row>
    <row r="869" spans="1:13" s="75" customFormat="1" ht="21" customHeight="1" x14ac:dyDescent="0.2">
      <c r="A869" s="96" t="s">
        <v>2013</v>
      </c>
      <c r="B869" s="97"/>
      <c r="C869" s="98"/>
      <c r="D869" s="99"/>
      <c r="E869" s="100"/>
      <c r="F869" s="97"/>
      <c r="G869" s="99"/>
      <c r="H869" s="97"/>
      <c r="I869" s="99"/>
      <c r="J869" s="99"/>
      <c r="K869" s="97"/>
      <c r="L869" s="101"/>
      <c r="M869" s="74"/>
    </row>
    <row r="870" spans="1:13" ht="22.5" x14ac:dyDescent="0.2">
      <c r="A870" s="76" t="s">
        <v>181</v>
      </c>
      <c r="B870" s="76" t="s">
        <v>698</v>
      </c>
      <c r="C870" s="77" t="s">
        <v>2014</v>
      </c>
      <c r="D870" s="78">
        <v>4.4550000000000001</v>
      </c>
      <c r="E870" s="79">
        <v>23.7</v>
      </c>
      <c r="F870" s="80">
        <v>7</v>
      </c>
      <c r="G870" s="78">
        <v>0.41</v>
      </c>
      <c r="H870" s="80">
        <v>42</v>
      </c>
      <c r="I870" s="78">
        <v>0.14099999999999999</v>
      </c>
      <c r="J870" s="78">
        <v>0.13300000000000001</v>
      </c>
      <c r="K870" s="80"/>
      <c r="L870" s="80"/>
    </row>
    <row r="871" spans="1:13" ht="22.5" x14ac:dyDescent="0.2">
      <c r="A871" s="76" t="s">
        <v>182</v>
      </c>
      <c r="B871" s="76" t="s">
        <v>698</v>
      </c>
      <c r="C871" s="77" t="s">
        <v>2015</v>
      </c>
      <c r="D871" s="78">
        <v>1.2490000000000001</v>
      </c>
      <c r="E871" s="79">
        <v>5.4</v>
      </c>
      <c r="F871" s="80">
        <v>1</v>
      </c>
      <c r="G871" s="78">
        <v>0.505</v>
      </c>
      <c r="H871" s="80">
        <v>15</v>
      </c>
      <c r="I871" s="78">
        <v>0.13</v>
      </c>
      <c r="J871" s="78">
        <v>0.157</v>
      </c>
      <c r="K871" s="80"/>
      <c r="L871" s="80"/>
    </row>
    <row r="872" spans="1:13" s="75" customFormat="1" ht="78.75" x14ac:dyDescent="0.2">
      <c r="A872" s="76" t="s">
        <v>183</v>
      </c>
      <c r="B872" s="76" t="s">
        <v>698</v>
      </c>
      <c r="C872" s="77" t="s">
        <v>2016</v>
      </c>
      <c r="D872" s="78">
        <v>4.133</v>
      </c>
      <c r="E872" s="79">
        <v>20.100000000000001</v>
      </c>
      <c r="F872" s="80">
        <v>6</v>
      </c>
      <c r="G872" s="78">
        <v>0.372</v>
      </c>
      <c r="H872" s="80">
        <v>37</v>
      </c>
      <c r="I872" s="78">
        <v>0.09</v>
      </c>
      <c r="J872" s="78">
        <v>0.123</v>
      </c>
      <c r="K872" s="80"/>
      <c r="L872" s="80"/>
      <c r="M872" s="70"/>
    </row>
    <row r="873" spans="1:13" ht="33.75" x14ac:dyDescent="0.2">
      <c r="A873" s="76" t="s">
        <v>184</v>
      </c>
      <c r="B873" s="76" t="s">
        <v>698</v>
      </c>
      <c r="C873" s="77" t="s">
        <v>2017</v>
      </c>
      <c r="D873" s="78">
        <v>2.0710000000000002</v>
      </c>
      <c r="E873" s="79">
        <v>10.6</v>
      </c>
      <c r="F873" s="80">
        <v>3</v>
      </c>
      <c r="G873" s="78">
        <v>0.32800000000000001</v>
      </c>
      <c r="H873" s="80">
        <v>22</v>
      </c>
      <c r="I873" s="78">
        <v>8.5999999999999993E-2</v>
      </c>
      <c r="J873" s="78">
        <v>0.113</v>
      </c>
      <c r="K873" s="80"/>
      <c r="L873" s="80"/>
    </row>
    <row r="874" spans="1:13" ht="33.75" x14ac:dyDescent="0.2">
      <c r="A874" s="76" t="s">
        <v>124</v>
      </c>
      <c r="B874" s="76" t="s">
        <v>698</v>
      </c>
      <c r="C874" s="77" t="s">
        <v>2018</v>
      </c>
      <c r="D874" s="78">
        <v>1.238</v>
      </c>
      <c r="E874" s="79">
        <v>9.8000000000000007</v>
      </c>
      <c r="F874" s="80">
        <v>2</v>
      </c>
      <c r="G874" s="78">
        <v>0.32400000000000001</v>
      </c>
      <c r="H874" s="80">
        <v>23</v>
      </c>
      <c r="I874" s="78">
        <v>7.0000000000000007E-2</v>
      </c>
      <c r="J874" s="78">
        <v>0.09</v>
      </c>
      <c r="K874" s="80"/>
      <c r="L874" s="80"/>
    </row>
    <row r="875" spans="1:13" ht="33.75" x14ac:dyDescent="0.2">
      <c r="A875" s="76" t="s">
        <v>125</v>
      </c>
      <c r="B875" s="76" t="s">
        <v>698</v>
      </c>
      <c r="C875" s="77" t="s">
        <v>2019</v>
      </c>
      <c r="D875" s="78">
        <v>2.3780000000000001</v>
      </c>
      <c r="E875" s="79">
        <v>16.399999999999999</v>
      </c>
      <c r="F875" s="80">
        <v>4</v>
      </c>
      <c r="G875" s="78">
        <v>0.46300000000000002</v>
      </c>
      <c r="H875" s="80">
        <v>34</v>
      </c>
      <c r="I875" s="78">
        <v>9.9000000000000005E-2</v>
      </c>
      <c r="J875" s="78">
        <v>0.13300000000000001</v>
      </c>
      <c r="K875" s="80"/>
      <c r="L875" s="80" t="s">
        <v>699</v>
      </c>
    </row>
    <row r="876" spans="1:13" ht="33.75" x14ac:dyDescent="0.2">
      <c r="A876" s="76" t="s">
        <v>126</v>
      </c>
      <c r="B876" s="76" t="s">
        <v>698</v>
      </c>
      <c r="C876" s="77" t="s">
        <v>2020</v>
      </c>
      <c r="D876" s="78">
        <v>1.6220000000000001</v>
      </c>
      <c r="E876" s="79">
        <v>13.2</v>
      </c>
      <c r="F876" s="80">
        <v>3</v>
      </c>
      <c r="G876" s="78">
        <v>0.40100000000000002</v>
      </c>
      <c r="H876" s="80">
        <v>29</v>
      </c>
      <c r="I876" s="78">
        <v>8.5000000000000006E-2</v>
      </c>
      <c r="J876" s="78">
        <v>0.113</v>
      </c>
      <c r="K876" s="80"/>
      <c r="L876" s="80" t="s">
        <v>699</v>
      </c>
    </row>
    <row r="877" spans="1:13" ht="33.75" x14ac:dyDescent="0.2">
      <c r="A877" s="76" t="s">
        <v>127</v>
      </c>
      <c r="B877" s="76" t="s">
        <v>698</v>
      </c>
      <c r="C877" s="77" t="s">
        <v>2021</v>
      </c>
      <c r="D877" s="78">
        <v>2.1669999999999998</v>
      </c>
      <c r="E877" s="79">
        <v>13.9</v>
      </c>
      <c r="F877" s="80">
        <v>4</v>
      </c>
      <c r="G877" s="78">
        <v>0.34599999999999997</v>
      </c>
      <c r="H877" s="80">
        <v>29</v>
      </c>
      <c r="I877" s="78">
        <v>8.6999999999999994E-2</v>
      </c>
      <c r="J877" s="78">
        <v>0.11600000000000001</v>
      </c>
      <c r="K877" s="80"/>
      <c r="L877" s="80"/>
    </row>
    <row r="878" spans="1:13" s="75" customFormat="1" ht="33.75" x14ac:dyDescent="0.2">
      <c r="A878" s="76" t="s">
        <v>766</v>
      </c>
      <c r="B878" s="76" t="s">
        <v>698</v>
      </c>
      <c r="C878" s="77" t="s">
        <v>2022</v>
      </c>
      <c r="D878" s="78">
        <v>1.478</v>
      </c>
      <c r="E878" s="79">
        <v>8.4</v>
      </c>
      <c r="F878" s="80">
        <v>2</v>
      </c>
      <c r="G878" s="78">
        <v>0.35</v>
      </c>
      <c r="H878" s="80">
        <v>18</v>
      </c>
      <c r="I878" s="78">
        <v>8.6999999999999994E-2</v>
      </c>
      <c r="J878" s="78">
        <v>0.112</v>
      </c>
      <c r="K878" s="80"/>
      <c r="L878" s="80"/>
      <c r="M878" s="70"/>
    </row>
    <row r="879" spans="1:13" ht="22.5" x14ac:dyDescent="0.2">
      <c r="A879" s="76" t="s">
        <v>767</v>
      </c>
      <c r="B879" s="76" t="s">
        <v>698</v>
      </c>
      <c r="C879" s="77" t="s">
        <v>2023</v>
      </c>
      <c r="D879" s="78">
        <v>0.77100000000000002</v>
      </c>
      <c r="E879" s="79">
        <v>4.7</v>
      </c>
      <c r="F879" s="80">
        <v>1</v>
      </c>
      <c r="G879" s="78">
        <v>0.28699999999999998</v>
      </c>
      <c r="H879" s="80">
        <v>13</v>
      </c>
      <c r="I879" s="78">
        <v>8.5999999999999993E-2</v>
      </c>
      <c r="J879" s="78">
        <v>0.1</v>
      </c>
      <c r="K879" s="80"/>
      <c r="L879" s="80"/>
    </row>
    <row r="880" spans="1:13" ht="33.75" x14ac:dyDescent="0.2">
      <c r="A880" s="76" t="s">
        <v>768</v>
      </c>
      <c r="B880" s="76" t="s">
        <v>698</v>
      </c>
      <c r="C880" s="77" t="s">
        <v>2024</v>
      </c>
      <c r="D880" s="78">
        <v>3.2069999999999999</v>
      </c>
      <c r="E880" s="79">
        <v>17</v>
      </c>
      <c r="F880" s="80">
        <v>5</v>
      </c>
      <c r="G880" s="78">
        <v>0.33600000000000002</v>
      </c>
      <c r="H880" s="80">
        <v>34</v>
      </c>
      <c r="I880" s="78">
        <v>0.13200000000000001</v>
      </c>
      <c r="J880" s="78">
        <v>0.112</v>
      </c>
      <c r="K880" s="80"/>
      <c r="L880" s="80"/>
    </row>
    <row r="881" spans="1:12" ht="33.75" x14ac:dyDescent="0.2">
      <c r="A881" s="76" t="s">
        <v>769</v>
      </c>
      <c r="B881" s="76" t="s">
        <v>698</v>
      </c>
      <c r="C881" s="77" t="s">
        <v>2025</v>
      </c>
      <c r="D881" s="78">
        <v>1.2889999999999999</v>
      </c>
      <c r="E881" s="79">
        <v>5.5</v>
      </c>
      <c r="F881" s="80">
        <v>1</v>
      </c>
      <c r="G881" s="78">
        <v>0.33200000000000002</v>
      </c>
      <c r="H881" s="80">
        <v>11</v>
      </c>
      <c r="I881" s="78">
        <v>8.4000000000000005E-2</v>
      </c>
      <c r="J881" s="78">
        <v>0.10100000000000001</v>
      </c>
      <c r="K881" s="80"/>
      <c r="L881" s="80"/>
    </row>
    <row r="882" spans="1:12" ht="33.75" x14ac:dyDescent="0.2">
      <c r="A882" s="76" t="s">
        <v>770</v>
      </c>
      <c r="B882" s="76" t="s">
        <v>698</v>
      </c>
      <c r="C882" s="77" t="s">
        <v>2026</v>
      </c>
      <c r="D882" s="78">
        <v>1.1060000000000001</v>
      </c>
      <c r="E882" s="79">
        <v>5.2</v>
      </c>
      <c r="F882" s="80">
        <v>1</v>
      </c>
      <c r="G882" s="78">
        <v>0.30199999999999999</v>
      </c>
      <c r="H882" s="80">
        <v>11</v>
      </c>
      <c r="I882" s="78">
        <v>8.1000000000000003E-2</v>
      </c>
      <c r="J882" s="78">
        <v>9.7000000000000003E-2</v>
      </c>
      <c r="K882" s="80"/>
      <c r="L882" s="80"/>
    </row>
    <row r="883" spans="1:12" ht="33.75" x14ac:dyDescent="0.2">
      <c r="A883" s="76" t="s">
        <v>771</v>
      </c>
      <c r="B883" s="76" t="s">
        <v>698</v>
      </c>
      <c r="C883" s="77" t="s">
        <v>2027</v>
      </c>
      <c r="D883" s="78">
        <v>0.89400000000000002</v>
      </c>
      <c r="E883" s="79">
        <v>4</v>
      </c>
      <c r="F883" s="80">
        <v>1</v>
      </c>
      <c r="G883" s="78">
        <v>0.25900000000000001</v>
      </c>
      <c r="H883" s="80">
        <v>9</v>
      </c>
      <c r="I883" s="78">
        <v>9.0999999999999998E-2</v>
      </c>
      <c r="J883" s="78">
        <v>0.10299999999999999</v>
      </c>
      <c r="K883" s="80"/>
      <c r="L883" s="80"/>
    </row>
    <row r="884" spans="1:12" ht="56.25" x14ac:dyDescent="0.2">
      <c r="A884" s="76" t="s">
        <v>772</v>
      </c>
      <c r="B884" s="76" t="s">
        <v>698</v>
      </c>
      <c r="C884" s="77" t="s">
        <v>2028</v>
      </c>
      <c r="D884" s="78">
        <v>0.747</v>
      </c>
      <c r="E884" s="79">
        <v>3.5</v>
      </c>
      <c r="F884" s="80">
        <v>1</v>
      </c>
      <c r="G884" s="78">
        <v>0.23899999999999999</v>
      </c>
      <c r="H884" s="80">
        <v>8</v>
      </c>
      <c r="I884" s="78">
        <v>9.6000000000000002E-2</v>
      </c>
      <c r="J884" s="78">
        <v>0.108</v>
      </c>
      <c r="K884" s="80"/>
      <c r="L884" s="80" t="s">
        <v>699</v>
      </c>
    </row>
    <row r="885" spans="1:12" ht="22.5" x14ac:dyDescent="0.2">
      <c r="A885" s="76" t="s">
        <v>773</v>
      </c>
      <c r="B885" s="76" t="s">
        <v>698</v>
      </c>
      <c r="C885" s="77" t="s">
        <v>2029</v>
      </c>
      <c r="D885" s="78">
        <v>5.8860000000000001</v>
      </c>
      <c r="E885" s="79">
        <v>28</v>
      </c>
      <c r="F885" s="80">
        <v>8</v>
      </c>
      <c r="G885" s="78">
        <v>0.57899999999999996</v>
      </c>
      <c r="H885" s="80">
        <v>46</v>
      </c>
      <c r="I885" s="78">
        <v>0.186</v>
      </c>
      <c r="J885" s="78">
        <v>0.17899999999999999</v>
      </c>
      <c r="K885" s="80"/>
      <c r="L885" s="80"/>
    </row>
    <row r="886" spans="1:12" ht="22.5" x14ac:dyDescent="0.2">
      <c r="A886" s="76" t="s">
        <v>490</v>
      </c>
      <c r="B886" s="76" t="s">
        <v>141</v>
      </c>
      <c r="C886" s="77" t="s">
        <v>2030</v>
      </c>
      <c r="D886" s="78">
        <v>11.638</v>
      </c>
      <c r="E886" s="79">
        <v>50.9</v>
      </c>
      <c r="F886" s="80">
        <v>16</v>
      </c>
      <c r="G886" s="78">
        <v>0.67700000000000005</v>
      </c>
      <c r="H886" s="80">
        <v>69</v>
      </c>
      <c r="I886" s="78">
        <v>0.158</v>
      </c>
      <c r="J886" s="78">
        <v>0.221</v>
      </c>
      <c r="K886" s="80"/>
      <c r="L886" s="80" t="s">
        <v>699</v>
      </c>
    </row>
    <row r="887" spans="1:12" ht="56.25" x14ac:dyDescent="0.2">
      <c r="A887" s="76" t="s">
        <v>491</v>
      </c>
      <c r="B887" s="76" t="s">
        <v>141</v>
      </c>
      <c r="C887" s="77" t="s">
        <v>2031</v>
      </c>
      <c r="D887" s="78">
        <v>7.7169999999999996</v>
      </c>
      <c r="E887" s="79">
        <v>28.3</v>
      </c>
      <c r="F887" s="80">
        <v>8</v>
      </c>
      <c r="G887" s="78">
        <v>0.84799999999999998</v>
      </c>
      <c r="H887" s="80">
        <v>46</v>
      </c>
      <c r="I887" s="78">
        <v>0.189</v>
      </c>
      <c r="J887" s="78">
        <v>0.26</v>
      </c>
      <c r="K887" s="80"/>
      <c r="L887" s="80" t="s">
        <v>699</v>
      </c>
    </row>
    <row r="888" spans="1:12" ht="67.5" x14ac:dyDescent="0.2">
      <c r="A888" s="76" t="s">
        <v>492</v>
      </c>
      <c r="B888" s="76" t="s">
        <v>141</v>
      </c>
      <c r="C888" s="77" t="s">
        <v>2032</v>
      </c>
      <c r="D888" s="78">
        <v>4.54</v>
      </c>
      <c r="E888" s="79">
        <v>18.600000000000001</v>
      </c>
      <c r="F888" s="80">
        <v>5</v>
      </c>
      <c r="G888" s="78">
        <v>0.74399999999999999</v>
      </c>
      <c r="H888" s="80">
        <v>36</v>
      </c>
      <c r="I888" s="78">
        <v>0.16800000000000001</v>
      </c>
      <c r="J888" s="78">
        <v>0.22700000000000001</v>
      </c>
      <c r="K888" s="80"/>
      <c r="L888" s="80" t="s">
        <v>699</v>
      </c>
    </row>
    <row r="889" spans="1:12" ht="22.5" x14ac:dyDescent="0.2">
      <c r="A889" s="76" t="s">
        <v>493</v>
      </c>
      <c r="B889" s="76" t="s">
        <v>141</v>
      </c>
      <c r="C889" s="77" t="s">
        <v>2033</v>
      </c>
      <c r="D889" s="78">
        <v>2.4060000000000001</v>
      </c>
      <c r="E889" s="79">
        <v>12.3</v>
      </c>
      <c r="F889" s="80">
        <v>3</v>
      </c>
      <c r="G889" s="78">
        <v>0.59199999999999997</v>
      </c>
      <c r="H889" s="80">
        <v>26</v>
      </c>
      <c r="I889" s="78">
        <v>0.13500000000000001</v>
      </c>
      <c r="J889" s="78">
        <v>0.17799999999999999</v>
      </c>
      <c r="K889" s="80"/>
      <c r="L889" s="80" t="s">
        <v>699</v>
      </c>
    </row>
    <row r="890" spans="1:12" ht="45" x14ac:dyDescent="0.2">
      <c r="A890" s="76" t="s">
        <v>494</v>
      </c>
      <c r="B890" s="76" t="s">
        <v>141</v>
      </c>
      <c r="C890" s="77" t="s">
        <v>2034</v>
      </c>
      <c r="D890" s="78">
        <v>1.5389999999999999</v>
      </c>
      <c r="E890" s="79">
        <v>8</v>
      </c>
      <c r="F890" s="80">
        <v>2</v>
      </c>
      <c r="G890" s="78">
        <v>0.51100000000000001</v>
      </c>
      <c r="H890" s="80">
        <v>20</v>
      </c>
      <c r="I890" s="78">
        <v>0.13400000000000001</v>
      </c>
      <c r="J890" s="78">
        <v>0.17</v>
      </c>
      <c r="K890" s="80"/>
      <c r="L890" s="80" t="s">
        <v>699</v>
      </c>
    </row>
    <row r="891" spans="1:12" ht="22.5" x14ac:dyDescent="0.2">
      <c r="A891" s="76" t="s">
        <v>495</v>
      </c>
      <c r="B891" s="76" t="s">
        <v>141</v>
      </c>
      <c r="C891" s="77" t="s">
        <v>2035</v>
      </c>
      <c r="D891" s="78">
        <v>1.2909999999999999</v>
      </c>
      <c r="E891" s="79">
        <v>9.3000000000000007</v>
      </c>
      <c r="F891" s="80">
        <v>2</v>
      </c>
      <c r="G891" s="78">
        <v>0.41699999999999998</v>
      </c>
      <c r="H891" s="80">
        <v>20</v>
      </c>
      <c r="I891" s="78">
        <v>9.4E-2</v>
      </c>
      <c r="J891" s="78">
        <v>0.122</v>
      </c>
      <c r="K891" s="80"/>
      <c r="L891" s="80" t="s">
        <v>699</v>
      </c>
    </row>
    <row r="892" spans="1:12" ht="33.75" x14ac:dyDescent="0.2">
      <c r="A892" s="76" t="s">
        <v>581</v>
      </c>
      <c r="B892" s="76" t="s">
        <v>141</v>
      </c>
      <c r="C892" s="77" t="s">
        <v>2036</v>
      </c>
      <c r="D892" s="78">
        <v>2.4660000000000002</v>
      </c>
      <c r="E892" s="79">
        <v>15.3</v>
      </c>
      <c r="F892" s="80">
        <v>4</v>
      </c>
      <c r="G892" s="78">
        <v>0.48</v>
      </c>
      <c r="H892" s="80">
        <v>31</v>
      </c>
      <c r="I892" s="78">
        <v>0.11</v>
      </c>
      <c r="J892" s="78"/>
      <c r="K892" s="80" t="s">
        <v>699</v>
      </c>
      <c r="L892" s="80" t="s">
        <v>699</v>
      </c>
    </row>
    <row r="893" spans="1:12" ht="33.75" x14ac:dyDescent="0.2">
      <c r="A893" s="76" t="s">
        <v>582</v>
      </c>
      <c r="B893" s="76" t="s">
        <v>141</v>
      </c>
      <c r="C893" s="77" t="s">
        <v>2037</v>
      </c>
      <c r="D893" s="78">
        <v>3.722</v>
      </c>
      <c r="E893" s="79">
        <v>10.199999999999999</v>
      </c>
      <c r="F893" s="80">
        <v>2</v>
      </c>
      <c r="G893" s="78">
        <v>1.097</v>
      </c>
      <c r="H893" s="80">
        <v>21</v>
      </c>
      <c r="I893" s="78">
        <v>0.22500000000000001</v>
      </c>
      <c r="J893" s="78">
        <v>0.29299999999999998</v>
      </c>
      <c r="K893" s="80"/>
      <c r="L893" s="80" t="s">
        <v>699</v>
      </c>
    </row>
    <row r="894" spans="1:12" ht="33.75" x14ac:dyDescent="0.2">
      <c r="A894" s="76" t="s">
        <v>583</v>
      </c>
      <c r="B894" s="76" t="s">
        <v>141</v>
      </c>
      <c r="C894" s="77" t="s">
        <v>2038</v>
      </c>
      <c r="D894" s="78">
        <v>2.1120000000000001</v>
      </c>
      <c r="E894" s="79">
        <v>13.8</v>
      </c>
      <c r="F894" s="80">
        <v>4</v>
      </c>
      <c r="G894" s="78">
        <v>0.41299999999999998</v>
      </c>
      <c r="H894" s="80">
        <v>29</v>
      </c>
      <c r="I894" s="78">
        <v>0.105</v>
      </c>
      <c r="J894" s="78">
        <v>0.13900000000000001</v>
      </c>
      <c r="K894" s="80"/>
      <c r="L894" s="80" t="s">
        <v>699</v>
      </c>
    </row>
    <row r="895" spans="1:12" ht="33.75" x14ac:dyDescent="0.2">
      <c r="A895" s="76" t="s">
        <v>778</v>
      </c>
      <c r="B895" s="76" t="s">
        <v>141</v>
      </c>
      <c r="C895" s="77" t="s">
        <v>2039</v>
      </c>
      <c r="D895" s="78">
        <v>1.78</v>
      </c>
      <c r="E895" s="79">
        <v>9.1999999999999993</v>
      </c>
      <c r="F895" s="80">
        <v>2</v>
      </c>
      <c r="G895" s="78">
        <v>0.54200000000000004</v>
      </c>
      <c r="H895" s="80">
        <v>24</v>
      </c>
      <c r="I895" s="78">
        <v>0.124</v>
      </c>
      <c r="J895" s="78">
        <v>0.16</v>
      </c>
      <c r="K895" s="80"/>
      <c r="L895" s="80" t="s">
        <v>699</v>
      </c>
    </row>
    <row r="896" spans="1:12" ht="45" x14ac:dyDescent="0.2">
      <c r="A896" s="76" t="s">
        <v>779</v>
      </c>
      <c r="B896" s="76" t="s">
        <v>141</v>
      </c>
      <c r="C896" s="77" t="s">
        <v>2040</v>
      </c>
      <c r="D896" s="78">
        <v>1.149</v>
      </c>
      <c r="E896" s="79">
        <v>4.3</v>
      </c>
      <c r="F896" s="80">
        <v>1</v>
      </c>
      <c r="G896" s="78">
        <v>0.56000000000000005</v>
      </c>
      <c r="H896" s="80">
        <v>9</v>
      </c>
      <c r="I896" s="78">
        <v>0.182</v>
      </c>
      <c r="J896" s="78">
        <v>0.21099999999999999</v>
      </c>
      <c r="K896" s="80"/>
      <c r="L896" s="80" t="s">
        <v>699</v>
      </c>
    </row>
    <row r="897" spans="1:13" ht="45" x14ac:dyDescent="0.2">
      <c r="A897" s="76" t="s">
        <v>780</v>
      </c>
      <c r="B897" s="76" t="s">
        <v>141</v>
      </c>
      <c r="C897" s="77" t="s">
        <v>2041</v>
      </c>
      <c r="D897" s="78">
        <v>0.877</v>
      </c>
      <c r="E897" s="79">
        <v>5.5</v>
      </c>
      <c r="F897" s="80">
        <v>1</v>
      </c>
      <c r="G897" s="78">
        <v>0.43</v>
      </c>
      <c r="H897" s="80">
        <v>15</v>
      </c>
      <c r="I897" s="78">
        <v>0.109</v>
      </c>
      <c r="J897" s="78">
        <v>0.13200000000000001</v>
      </c>
      <c r="K897" s="80"/>
      <c r="L897" s="80" t="s">
        <v>699</v>
      </c>
    </row>
    <row r="898" spans="1:13" ht="33.75" x14ac:dyDescent="0.2">
      <c r="A898" s="76" t="s">
        <v>781</v>
      </c>
      <c r="B898" s="76" t="s">
        <v>141</v>
      </c>
      <c r="C898" s="77" t="s">
        <v>2042</v>
      </c>
      <c r="D898" s="78">
        <v>1.504</v>
      </c>
      <c r="E898" s="79">
        <v>10.8</v>
      </c>
      <c r="F898" s="80">
        <v>3</v>
      </c>
      <c r="G898" s="78">
        <v>0.314</v>
      </c>
      <c r="H898" s="80">
        <v>24</v>
      </c>
      <c r="I898" s="78">
        <v>8.2000000000000003E-2</v>
      </c>
      <c r="J898" s="78">
        <v>0.107</v>
      </c>
      <c r="K898" s="80"/>
      <c r="L898" s="80" t="s">
        <v>699</v>
      </c>
    </row>
    <row r="899" spans="1:13" ht="45" x14ac:dyDescent="0.2">
      <c r="A899" s="76" t="s">
        <v>590</v>
      </c>
      <c r="B899" s="76" t="s">
        <v>141</v>
      </c>
      <c r="C899" s="77" t="s">
        <v>2043</v>
      </c>
      <c r="D899" s="78">
        <v>1.385</v>
      </c>
      <c r="E899" s="79">
        <v>11.6</v>
      </c>
      <c r="F899" s="80">
        <v>3</v>
      </c>
      <c r="G899" s="78">
        <v>0.32700000000000001</v>
      </c>
      <c r="H899" s="80">
        <v>25</v>
      </c>
      <c r="I899" s="78">
        <v>7.9000000000000001E-2</v>
      </c>
      <c r="J899" s="78">
        <v>0.10299999999999999</v>
      </c>
      <c r="K899" s="80"/>
      <c r="L899" s="80" t="s">
        <v>699</v>
      </c>
    </row>
    <row r="900" spans="1:13" ht="45" x14ac:dyDescent="0.2">
      <c r="A900" s="76" t="s">
        <v>591</v>
      </c>
      <c r="B900" s="76" t="s">
        <v>141</v>
      </c>
      <c r="C900" s="77" t="s">
        <v>2044</v>
      </c>
      <c r="D900" s="78">
        <v>0.63600000000000001</v>
      </c>
      <c r="E900" s="79">
        <v>5</v>
      </c>
      <c r="F900" s="80">
        <v>1</v>
      </c>
      <c r="G900" s="78">
        <v>0.28599999999999998</v>
      </c>
      <c r="H900" s="80">
        <v>13</v>
      </c>
      <c r="I900" s="78">
        <v>8.1000000000000003E-2</v>
      </c>
      <c r="J900" s="78">
        <v>9.5000000000000001E-2</v>
      </c>
      <c r="K900" s="80"/>
      <c r="L900" s="80" t="s">
        <v>699</v>
      </c>
    </row>
    <row r="901" spans="1:13" ht="22.5" x14ac:dyDescent="0.2">
      <c r="A901" s="76" t="s">
        <v>592</v>
      </c>
      <c r="B901" s="76" t="s">
        <v>141</v>
      </c>
      <c r="C901" s="77" t="s">
        <v>2045</v>
      </c>
      <c r="D901" s="78">
        <v>7.3330000000000002</v>
      </c>
      <c r="E901" s="79">
        <v>39</v>
      </c>
      <c r="F901" s="80">
        <v>12</v>
      </c>
      <c r="G901" s="78">
        <v>0.54800000000000004</v>
      </c>
      <c r="H901" s="80">
        <v>48</v>
      </c>
      <c r="I901" s="78">
        <v>0.128</v>
      </c>
      <c r="J901" s="78">
        <v>0.17799999999999999</v>
      </c>
      <c r="K901" s="80"/>
      <c r="L901" s="80" t="s">
        <v>699</v>
      </c>
    </row>
    <row r="902" spans="1:13" ht="33.75" x14ac:dyDescent="0.2">
      <c r="A902" s="76" t="s">
        <v>593</v>
      </c>
      <c r="B902" s="76" t="s">
        <v>141</v>
      </c>
      <c r="C902" s="77" t="s">
        <v>2046</v>
      </c>
      <c r="D902" s="78">
        <v>5.5250000000000004</v>
      </c>
      <c r="E902" s="79">
        <v>16.8</v>
      </c>
      <c r="F902" s="80">
        <v>5</v>
      </c>
      <c r="G902" s="78">
        <v>0.89</v>
      </c>
      <c r="H902" s="80">
        <v>32</v>
      </c>
      <c r="I902" s="78">
        <v>0.223</v>
      </c>
      <c r="J902" s="78">
        <v>0.30099999999999999</v>
      </c>
      <c r="K902" s="80"/>
      <c r="L902" s="80" t="s">
        <v>699</v>
      </c>
    </row>
    <row r="903" spans="1:13" ht="67.5" x14ac:dyDescent="0.2">
      <c r="A903" s="76" t="s">
        <v>594</v>
      </c>
      <c r="B903" s="76" t="s">
        <v>141</v>
      </c>
      <c r="C903" s="77" t="s">
        <v>2047</v>
      </c>
      <c r="D903" s="78">
        <v>3.9039999999999999</v>
      </c>
      <c r="E903" s="79">
        <v>13.6</v>
      </c>
      <c r="F903" s="80">
        <v>4</v>
      </c>
      <c r="G903" s="78">
        <v>0.749</v>
      </c>
      <c r="H903" s="80">
        <v>31</v>
      </c>
      <c r="I903" s="78">
        <v>0.193</v>
      </c>
      <c r="J903" s="78">
        <v>0.25600000000000001</v>
      </c>
      <c r="K903" s="80"/>
      <c r="L903" s="80" t="s">
        <v>699</v>
      </c>
    </row>
    <row r="904" spans="1:13" ht="45" x14ac:dyDescent="0.2">
      <c r="A904" s="76" t="s">
        <v>595</v>
      </c>
      <c r="B904" s="76" t="s">
        <v>141</v>
      </c>
      <c r="C904" s="77" t="s">
        <v>2048</v>
      </c>
      <c r="D904" s="78">
        <v>1.6890000000000001</v>
      </c>
      <c r="E904" s="79">
        <v>7.2</v>
      </c>
      <c r="F904" s="80">
        <v>1</v>
      </c>
      <c r="G904" s="78">
        <v>0.83899999999999997</v>
      </c>
      <c r="H904" s="80">
        <v>22</v>
      </c>
      <c r="I904" s="78">
        <v>0.16400000000000001</v>
      </c>
      <c r="J904" s="78">
        <v>0.20599999999999999</v>
      </c>
      <c r="K904" s="80"/>
      <c r="L904" s="80" t="s">
        <v>699</v>
      </c>
    </row>
    <row r="905" spans="1:13" ht="45" x14ac:dyDescent="0.2">
      <c r="A905" s="76" t="s">
        <v>596</v>
      </c>
      <c r="B905" s="76" t="s">
        <v>141</v>
      </c>
      <c r="C905" s="77" t="s">
        <v>2049</v>
      </c>
      <c r="D905" s="78">
        <v>1.046</v>
      </c>
      <c r="E905" s="79">
        <v>4.0999999999999996</v>
      </c>
      <c r="F905" s="80">
        <v>1</v>
      </c>
      <c r="G905" s="78">
        <v>0.51700000000000002</v>
      </c>
      <c r="H905" s="80">
        <v>10</v>
      </c>
      <c r="I905" s="78">
        <v>0.17799999999999999</v>
      </c>
      <c r="J905" s="78">
        <v>0.20399999999999999</v>
      </c>
      <c r="K905" s="80"/>
      <c r="L905" s="80" t="s">
        <v>699</v>
      </c>
    </row>
    <row r="906" spans="1:13" ht="22.5" x14ac:dyDescent="0.2">
      <c r="A906" s="76" t="s">
        <v>2050</v>
      </c>
      <c r="B906" s="76" t="s">
        <v>141</v>
      </c>
      <c r="C906" s="77" t="s">
        <v>2051</v>
      </c>
      <c r="D906" s="78">
        <v>0.41599999999999998</v>
      </c>
      <c r="E906" s="79">
        <v>1</v>
      </c>
      <c r="F906" s="80"/>
      <c r="G906" s="78"/>
      <c r="H906" s="80"/>
      <c r="I906" s="78"/>
      <c r="J906" s="78"/>
      <c r="K906" s="80"/>
      <c r="L906" s="80" t="s">
        <v>699</v>
      </c>
    </row>
    <row r="907" spans="1:13" s="75" customFormat="1" ht="21" customHeight="1" x14ac:dyDescent="0.2">
      <c r="A907" s="96" t="s">
        <v>2052</v>
      </c>
      <c r="B907" s="97"/>
      <c r="C907" s="98"/>
      <c r="D907" s="99"/>
      <c r="E907" s="100"/>
      <c r="F907" s="97"/>
      <c r="G907" s="99"/>
      <c r="H907" s="97"/>
      <c r="I907" s="99"/>
      <c r="J907" s="99"/>
      <c r="K907" s="97"/>
      <c r="L907" s="101"/>
      <c r="M907" s="74"/>
    </row>
    <row r="908" spans="1:13" x14ac:dyDescent="0.2">
      <c r="A908" s="76" t="s">
        <v>912</v>
      </c>
      <c r="B908" s="76" t="s">
        <v>698</v>
      </c>
      <c r="C908" s="77" t="s">
        <v>2053</v>
      </c>
      <c r="D908" s="78">
        <v>3.4940000000000002</v>
      </c>
      <c r="E908" s="79">
        <v>19.600000000000001</v>
      </c>
      <c r="F908" s="80">
        <v>6</v>
      </c>
      <c r="G908" s="78">
        <v>0.40100000000000002</v>
      </c>
      <c r="H908" s="80">
        <v>38</v>
      </c>
      <c r="I908" s="78">
        <v>0.1</v>
      </c>
      <c r="J908" s="78">
        <v>0.13600000000000001</v>
      </c>
      <c r="K908" s="80"/>
      <c r="L908" s="80" t="s">
        <v>699</v>
      </c>
    </row>
    <row r="909" spans="1:13" x14ac:dyDescent="0.2">
      <c r="A909" s="76" t="s">
        <v>913</v>
      </c>
      <c r="B909" s="76" t="s">
        <v>141</v>
      </c>
      <c r="C909" s="77" t="s">
        <v>2054</v>
      </c>
      <c r="D909" s="78">
        <v>0.22800000000000001</v>
      </c>
      <c r="E909" s="79">
        <v>1</v>
      </c>
      <c r="F909" s="80"/>
      <c r="G909" s="78"/>
      <c r="H909" s="80"/>
      <c r="I909" s="78"/>
      <c r="J909" s="78"/>
      <c r="K909" s="80"/>
      <c r="L909" s="80" t="s">
        <v>699</v>
      </c>
    </row>
    <row r="910" spans="1:13" s="75" customFormat="1" x14ac:dyDescent="0.2">
      <c r="A910" s="76" t="s">
        <v>914</v>
      </c>
      <c r="B910" s="76" t="s">
        <v>141</v>
      </c>
      <c r="C910" s="77" t="s">
        <v>2055</v>
      </c>
      <c r="D910" s="78">
        <v>1.147</v>
      </c>
      <c r="E910" s="79">
        <v>7.2</v>
      </c>
      <c r="F910" s="80">
        <v>1</v>
      </c>
      <c r="G910" s="78">
        <v>0.55400000000000005</v>
      </c>
      <c r="H910" s="80">
        <v>19</v>
      </c>
      <c r="I910" s="78">
        <v>0.108</v>
      </c>
      <c r="J910" s="78">
        <v>0.13500000000000001</v>
      </c>
      <c r="K910" s="80"/>
      <c r="L910" s="80" t="s">
        <v>699</v>
      </c>
      <c r="M910" s="70"/>
    </row>
    <row r="911" spans="1:13" ht="22.5" x14ac:dyDescent="0.2">
      <c r="A911" s="76" t="s">
        <v>915</v>
      </c>
      <c r="B911" s="76" t="s">
        <v>141</v>
      </c>
      <c r="C911" s="77" t="s">
        <v>2056</v>
      </c>
      <c r="D911" s="78">
        <v>3.5920000000000001</v>
      </c>
      <c r="E911" s="79">
        <v>16.3</v>
      </c>
      <c r="F911" s="80">
        <v>4</v>
      </c>
      <c r="G911" s="78">
        <v>0.69499999999999995</v>
      </c>
      <c r="H911" s="80">
        <v>32</v>
      </c>
      <c r="I911" s="78">
        <v>0.15</v>
      </c>
      <c r="J911" s="78">
        <v>0.20100000000000001</v>
      </c>
      <c r="K911" s="80"/>
      <c r="L911" s="80" t="s">
        <v>699</v>
      </c>
    </row>
    <row r="912" spans="1:13" ht="22.5" x14ac:dyDescent="0.2">
      <c r="A912" s="76" t="s">
        <v>916</v>
      </c>
      <c r="B912" s="76" t="s">
        <v>141</v>
      </c>
      <c r="C912" s="77" t="s">
        <v>2057</v>
      </c>
      <c r="D912" s="78">
        <v>1.579</v>
      </c>
      <c r="E912" s="79">
        <v>12</v>
      </c>
      <c r="F912" s="80">
        <v>3</v>
      </c>
      <c r="G912" s="78">
        <v>0.38600000000000001</v>
      </c>
      <c r="H912" s="80">
        <v>26</v>
      </c>
      <c r="I912" s="78">
        <v>0.09</v>
      </c>
      <c r="J912" s="78">
        <v>0.11899999999999999</v>
      </c>
      <c r="K912" s="80"/>
      <c r="L912" s="80" t="s">
        <v>699</v>
      </c>
    </row>
    <row r="913" spans="1:13" x14ac:dyDescent="0.2">
      <c r="A913" s="76" t="s">
        <v>917</v>
      </c>
      <c r="B913" s="76" t="s">
        <v>141</v>
      </c>
      <c r="C913" s="77" t="s">
        <v>2058</v>
      </c>
      <c r="D913" s="78">
        <v>1.516</v>
      </c>
      <c r="E913" s="79">
        <v>12.1</v>
      </c>
      <c r="F913" s="80">
        <v>3</v>
      </c>
      <c r="G913" s="78">
        <v>0.36299999999999999</v>
      </c>
      <c r="H913" s="80">
        <v>26</v>
      </c>
      <c r="I913" s="78">
        <v>8.4000000000000005E-2</v>
      </c>
      <c r="J913" s="78">
        <v>0.111</v>
      </c>
      <c r="K913" s="80"/>
      <c r="L913" s="80" t="s">
        <v>699</v>
      </c>
    </row>
    <row r="914" spans="1:13" ht="45" x14ac:dyDescent="0.2">
      <c r="A914" s="76" t="s">
        <v>918</v>
      </c>
      <c r="B914" s="76" t="s">
        <v>141</v>
      </c>
      <c r="C914" s="77" t="s">
        <v>2059</v>
      </c>
      <c r="D914" s="78">
        <v>1.776</v>
      </c>
      <c r="E914" s="79">
        <v>13.6</v>
      </c>
      <c r="F914" s="80">
        <v>4</v>
      </c>
      <c r="G914" s="78">
        <v>0.34300000000000003</v>
      </c>
      <c r="H914" s="80">
        <v>30</v>
      </c>
      <c r="I914" s="78">
        <v>0.127</v>
      </c>
      <c r="J914" s="78">
        <v>0.11799999999999999</v>
      </c>
      <c r="K914" s="80"/>
      <c r="L914" s="80" t="s">
        <v>699</v>
      </c>
    </row>
    <row r="915" spans="1:13" ht="33.75" x14ac:dyDescent="0.2">
      <c r="A915" s="76" t="s">
        <v>919</v>
      </c>
      <c r="B915" s="76" t="s">
        <v>141</v>
      </c>
      <c r="C915" s="77" t="s">
        <v>2060</v>
      </c>
      <c r="D915" s="78">
        <v>1.008</v>
      </c>
      <c r="E915" s="79">
        <v>8.5</v>
      </c>
      <c r="F915" s="80">
        <v>2</v>
      </c>
      <c r="G915" s="78">
        <v>0.32200000000000001</v>
      </c>
      <c r="H915" s="80">
        <v>19</v>
      </c>
      <c r="I915" s="78">
        <v>0.08</v>
      </c>
      <c r="J915" s="78">
        <v>0.10199999999999999</v>
      </c>
      <c r="K915" s="80"/>
      <c r="L915" s="80" t="s">
        <v>699</v>
      </c>
    </row>
    <row r="916" spans="1:13" s="75" customFormat="1" ht="21" customHeight="1" x14ac:dyDescent="0.2">
      <c r="A916" s="96" t="s">
        <v>2061</v>
      </c>
      <c r="B916" s="97"/>
      <c r="C916" s="98"/>
      <c r="D916" s="99"/>
      <c r="E916" s="100"/>
      <c r="F916" s="97"/>
      <c r="G916" s="99"/>
      <c r="H916" s="97"/>
      <c r="I916" s="99"/>
      <c r="J916" s="99"/>
      <c r="K916" s="97"/>
      <c r="L916" s="101"/>
      <c r="M916" s="74"/>
    </row>
    <row r="917" spans="1:13" ht="45" x14ac:dyDescent="0.2">
      <c r="A917" s="76" t="s">
        <v>720</v>
      </c>
      <c r="B917" s="76" t="s">
        <v>698</v>
      </c>
      <c r="C917" s="77" t="s">
        <v>2062</v>
      </c>
      <c r="D917" s="78">
        <v>4.6310000000000002</v>
      </c>
      <c r="E917" s="79">
        <v>20.8</v>
      </c>
      <c r="F917" s="80">
        <v>6</v>
      </c>
      <c r="G917" s="78">
        <v>0.50800000000000001</v>
      </c>
      <c r="H917" s="80">
        <v>39</v>
      </c>
      <c r="I917" s="78">
        <v>0.12</v>
      </c>
      <c r="J917" s="78"/>
      <c r="K917" s="80" t="s">
        <v>699</v>
      </c>
      <c r="L917" s="80"/>
    </row>
    <row r="918" spans="1:13" ht="45" x14ac:dyDescent="0.2">
      <c r="A918" s="76" t="s">
        <v>721</v>
      </c>
      <c r="B918" s="76" t="s">
        <v>698</v>
      </c>
      <c r="C918" s="77" t="s">
        <v>2063</v>
      </c>
      <c r="D918" s="78">
        <v>3.2890000000000001</v>
      </c>
      <c r="E918" s="79">
        <v>19.3</v>
      </c>
      <c r="F918" s="80">
        <v>5</v>
      </c>
      <c r="G918" s="78">
        <v>0.46400000000000002</v>
      </c>
      <c r="H918" s="80">
        <v>36</v>
      </c>
      <c r="I918" s="78">
        <v>0.10100000000000001</v>
      </c>
      <c r="J918" s="78"/>
      <c r="K918" s="80" t="s">
        <v>699</v>
      </c>
      <c r="L918" s="80"/>
    </row>
    <row r="919" spans="1:13" s="75" customFormat="1" ht="45" x14ac:dyDescent="0.2">
      <c r="A919" s="76" t="s">
        <v>722</v>
      </c>
      <c r="B919" s="76" t="s">
        <v>698</v>
      </c>
      <c r="C919" s="77" t="s">
        <v>2064</v>
      </c>
      <c r="D919" s="78">
        <v>1.593</v>
      </c>
      <c r="E919" s="79">
        <v>11.8</v>
      </c>
      <c r="F919" s="80">
        <v>3</v>
      </c>
      <c r="G919" s="78">
        <v>0.28699999999999998</v>
      </c>
      <c r="H919" s="80">
        <v>26</v>
      </c>
      <c r="I919" s="78">
        <v>6.9000000000000006E-2</v>
      </c>
      <c r="J919" s="78">
        <v>0.09</v>
      </c>
      <c r="K919" s="80"/>
      <c r="L919" s="80"/>
      <c r="M919" s="70"/>
    </row>
    <row r="920" spans="1:13" ht="22.5" x14ac:dyDescent="0.2">
      <c r="A920" s="76" t="s">
        <v>723</v>
      </c>
      <c r="B920" s="76" t="s">
        <v>698</v>
      </c>
      <c r="C920" s="77" t="s">
        <v>2065</v>
      </c>
      <c r="D920" s="78">
        <v>5.931</v>
      </c>
      <c r="E920" s="79">
        <v>21.7</v>
      </c>
      <c r="F920" s="80">
        <v>6</v>
      </c>
      <c r="G920" s="78">
        <v>0.80600000000000005</v>
      </c>
      <c r="H920" s="80">
        <v>40</v>
      </c>
      <c r="I920" s="78">
        <v>0.182</v>
      </c>
      <c r="J920" s="78"/>
      <c r="K920" s="80" t="s">
        <v>699</v>
      </c>
      <c r="L920" s="80" t="s">
        <v>699</v>
      </c>
    </row>
    <row r="921" spans="1:13" ht="33.75" x14ac:dyDescent="0.2">
      <c r="A921" s="76" t="s">
        <v>724</v>
      </c>
      <c r="B921" s="76" t="s">
        <v>141</v>
      </c>
      <c r="C921" s="77" t="s">
        <v>2066</v>
      </c>
      <c r="D921" s="78">
        <v>2.5379999999999998</v>
      </c>
      <c r="E921" s="79">
        <v>12.6</v>
      </c>
      <c r="F921" s="80">
        <v>3</v>
      </c>
      <c r="G921" s="78">
        <v>0.61499999999999999</v>
      </c>
      <c r="H921" s="80">
        <v>26</v>
      </c>
      <c r="I921" s="78">
        <v>0.13600000000000001</v>
      </c>
      <c r="J921" s="78">
        <v>0.18</v>
      </c>
      <c r="K921" s="80"/>
      <c r="L921" s="80"/>
    </row>
    <row r="922" spans="1:13" ht="56.25" x14ac:dyDescent="0.2">
      <c r="A922" s="76" t="s">
        <v>725</v>
      </c>
      <c r="B922" s="76" t="s">
        <v>141</v>
      </c>
      <c r="C922" s="77" t="s">
        <v>2067</v>
      </c>
      <c r="D922" s="78">
        <v>1.851</v>
      </c>
      <c r="E922" s="79">
        <v>11.2</v>
      </c>
      <c r="F922" s="80">
        <v>3</v>
      </c>
      <c r="G922" s="78">
        <v>0.45800000000000002</v>
      </c>
      <c r="H922" s="80">
        <v>23</v>
      </c>
      <c r="I922" s="78">
        <v>0.115</v>
      </c>
      <c r="J922" s="78">
        <v>0.151</v>
      </c>
      <c r="K922" s="80"/>
      <c r="L922" s="80"/>
    </row>
    <row r="923" spans="1:13" ht="56.25" x14ac:dyDescent="0.2">
      <c r="A923" s="76" t="s">
        <v>726</v>
      </c>
      <c r="B923" s="76" t="s">
        <v>141</v>
      </c>
      <c r="C923" s="77" t="s">
        <v>2068</v>
      </c>
      <c r="D923" s="78">
        <v>1.976</v>
      </c>
      <c r="E923" s="79">
        <v>13.7</v>
      </c>
      <c r="F923" s="80">
        <v>4</v>
      </c>
      <c r="G923" s="78">
        <v>0.38400000000000001</v>
      </c>
      <c r="H923" s="80">
        <v>27</v>
      </c>
      <c r="I923" s="78">
        <v>9.8000000000000004E-2</v>
      </c>
      <c r="J923" s="78">
        <v>0.13</v>
      </c>
      <c r="K923" s="80"/>
      <c r="L923" s="80"/>
    </row>
    <row r="924" spans="1:13" ht="33.75" x14ac:dyDescent="0.2">
      <c r="A924" s="76" t="s">
        <v>727</v>
      </c>
      <c r="B924" s="76" t="s">
        <v>141</v>
      </c>
      <c r="C924" s="77" t="s">
        <v>2069</v>
      </c>
      <c r="D924" s="78">
        <v>1.1879999999999999</v>
      </c>
      <c r="E924" s="79">
        <v>7.5</v>
      </c>
      <c r="F924" s="80">
        <v>2</v>
      </c>
      <c r="G924" s="78">
        <v>0.39300000000000002</v>
      </c>
      <c r="H924" s="80">
        <v>17</v>
      </c>
      <c r="I924" s="78">
        <v>0.11</v>
      </c>
      <c r="J924" s="78">
        <v>0.13800000000000001</v>
      </c>
      <c r="K924" s="80"/>
      <c r="L924" s="80"/>
    </row>
    <row r="925" spans="1:13" s="75" customFormat="1" ht="33.75" x14ac:dyDescent="0.2">
      <c r="A925" s="76" t="s">
        <v>728</v>
      </c>
      <c r="B925" s="76" t="s">
        <v>141</v>
      </c>
      <c r="C925" s="77" t="s">
        <v>2070</v>
      </c>
      <c r="D925" s="78">
        <v>1.0229999999999999</v>
      </c>
      <c r="E925" s="79">
        <v>8.6</v>
      </c>
      <c r="F925" s="80">
        <v>2</v>
      </c>
      <c r="G925" s="78">
        <v>0.33100000000000002</v>
      </c>
      <c r="H925" s="80">
        <v>18</v>
      </c>
      <c r="I925" s="78">
        <v>8.1000000000000003E-2</v>
      </c>
      <c r="J925" s="78">
        <v>0.10299999999999999</v>
      </c>
      <c r="K925" s="80"/>
      <c r="L925" s="80"/>
      <c r="M925" s="70"/>
    </row>
    <row r="926" spans="1:13" x14ac:dyDescent="0.2">
      <c r="A926" s="76" t="s">
        <v>729</v>
      </c>
      <c r="B926" s="76" t="s">
        <v>141</v>
      </c>
      <c r="C926" s="77" t="s">
        <v>2071</v>
      </c>
      <c r="D926" s="78">
        <v>0.76400000000000001</v>
      </c>
      <c r="E926" s="79">
        <v>2.5</v>
      </c>
      <c r="F926" s="80"/>
      <c r="G926" s="78"/>
      <c r="H926" s="80"/>
      <c r="I926" s="78"/>
      <c r="J926" s="78"/>
      <c r="K926" s="80" t="s">
        <v>699</v>
      </c>
      <c r="L926" s="80"/>
    </row>
    <row r="927" spans="1:13" ht="22.5" x14ac:dyDescent="0.2">
      <c r="A927" s="76" t="s">
        <v>730</v>
      </c>
      <c r="B927" s="76" t="s">
        <v>141</v>
      </c>
      <c r="C927" s="77" t="s">
        <v>2072</v>
      </c>
      <c r="D927" s="78">
        <v>1.387</v>
      </c>
      <c r="E927" s="79">
        <v>9.6999999999999993</v>
      </c>
      <c r="F927" s="80">
        <v>2</v>
      </c>
      <c r="G927" s="78">
        <v>0.44800000000000001</v>
      </c>
      <c r="H927" s="80">
        <v>23</v>
      </c>
      <c r="I927" s="78">
        <v>9.7000000000000003E-2</v>
      </c>
      <c r="J927" s="78">
        <v>0.126</v>
      </c>
      <c r="K927" s="80"/>
      <c r="L927" s="80"/>
    </row>
    <row r="928" spans="1:13" ht="33.75" x14ac:dyDescent="0.2">
      <c r="A928" s="76" t="s">
        <v>731</v>
      </c>
      <c r="B928" s="76" t="s">
        <v>141</v>
      </c>
      <c r="C928" s="77" t="s">
        <v>2073</v>
      </c>
      <c r="D928" s="78">
        <v>0.67</v>
      </c>
      <c r="E928" s="79">
        <v>6.2</v>
      </c>
      <c r="F928" s="80">
        <v>1</v>
      </c>
      <c r="G928" s="78">
        <v>0.42099999999999999</v>
      </c>
      <c r="H928" s="80">
        <v>15</v>
      </c>
      <c r="I928" s="78">
        <v>7.1999999999999995E-2</v>
      </c>
      <c r="J928" s="78">
        <v>8.7999999999999995E-2</v>
      </c>
      <c r="K928" s="80"/>
      <c r="L928" s="80"/>
    </row>
    <row r="929" spans="1:13" ht="22.5" x14ac:dyDescent="0.2">
      <c r="A929" s="76" t="s">
        <v>921</v>
      </c>
      <c r="B929" s="76" t="s">
        <v>141</v>
      </c>
      <c r="C929" s="77" t="s">
        <v>2074</v>
      </c>
      <c r="D929" s="78">
        <v>0.85699999999999998</v>
      </c>
      <c r="E929" s="79">
        <v>6.6</v>
      </c>
      <c r="F929" s="80">
        <v>1</v>
      </c>
      <c r="G929" s="78">
        <v>0.41799999999999998</v>
      </c>
      <c r="H929" s="80">
        <v>15</v>
      </c>
      <c r="I929" s="78">
        <v>8.8999999999999996E-2</v>
      </c>
      <c r="J929" s="78">
        <v>0.111</v>
      </c>
      <c r="K929" s="80"/>
      <c r="L929" s="80"/>
    </row>
    <row r="930" spans="1:13" ht="22.5" x14ac:dyDescent="0.2">
      <c r="A930" s="76" t="s">
        <v>922</v>
      </c>
      <c r="B930" s="76" t="s">
        <v>141</v>
      </c>
      <c r="C930" s="77" t="s">
        <v>2075</v>
      </c>
      <c r="D930" s="78">
        <v>0.55000000000000004</v>
      </c>
      <c r="E930" s="79">
        <v>4</v>
      </c>
      <c r="F930" s="80">
        <v>1</v>
      </c>
      <c r="G930" s="78">
        <v>0.27500000000000002</v>
      </c>
      <c r="H930" s="80">
        <v>9</v>
      </c>
      <c r="I930" s="78">
        <v>9.2999999999999999E-2</v>
      </c>
      <c r="J930" s="78">
        <v>0.107</v>
      </c>
      <c r="K930" s="80"/>
      <c r="L930" s="80"/>
    </row>
    <row r="931" spans="1:13" x14ac:dyDescent="0.2">
      <c r="A931" s="76" t="s">
        <v>923</v>
      </c>
      <c r="B931" s="76" t="s">
        <v>141</v>
      </c>
      <c r="C931" s="77" t="s">
        <v>2076</v>
      </c>
      <c r="D931" s="78">
        <v>1.544</v>
      </c>
      <c r="E931" s="79">
        <v>10.4</v>
      </c>
      <c r="F931" s="80">
        <v>2</v>
      </c>
      <c r="G931" s="78">
        <v>0.501</v>
      </c>
      <c r="H931" s="80">
        <v>25</v>
      </c>
      <c r="I931" s="78">
        <v>0.10100000000000001</v>
      </c>
      <c r="J931" s="78">
        <v>0.13200000000000001</v>
      </c>
      <c r="K931" s="80"/>
      <c r="L931" s="80"/>
    </row>
    <row r="932" spans="1:13" ht="22.5" x14ac:dyDescent="0.2">
      <c r="A932" s="76" t="s">
        <v>924</v>
      </c>
      <c r="B932" s="76" t="s">
        <v>141</v>
      </c>
      <c r="C932" s="77" t="s">
        <v>2077</v>
      </c>
      <c r="D932" s="78">
        <v>0.97</v>
      </c>
      <c r="E932" s="79">
        <v>8.6</v>
      </c>
      <c r="F932" s="80">
        <v>2</v>
      </c>
      <c r="G932" s="78">
        <v>0.31</v>
      </c>
      <c r="H932" s="80">
        <v>19</v>
      </c>
      <c r="I932" s="78">
        <v>7.5999999999999998E-2</v>
      </c>
      <c r="J932" s="78">
        <v>9.7000000000000003E-2</v>
      </c>
      <c r="K932" s="80"/>
      <c r="L932" s="80"/>
    </row>
    <row r="933" spans="1:13" x14ac:dyDescent="0.2">
      <c r="A933" s="76" t="s">
        <v>925</v>
      </c>
      <c r="B933" s="76" t="s">
        <v>141</v>
      </c>
      <c r="C933" s="77" t="s">
        <v>2078</v>
      </c>
      <c r="D933" s="78">
        <v>0.501</v>
      </c>
      <c r="E933" s="79">
        <v>3.9</v>
      </c>
      <c r="F933" s="80">
        <v>1</v>
      </c>
      <c r="G933" s="78">
        <v>0.26</v>
      </c>
      <c r="H933" s="80">
        <v>9</v>
      </c>
      <c r="I933" s="78">
        <v>8.7999999999999995E-2</v>
      </c>
      <c r="J933" s="78">
        <v>0.1</v>
      </c>
      <c r="K933" s="80"/>
      <c r="L933" s="80"/>
    </row>
    <row r="934" spans="1:13" ht="22.5" x14ac:dyDescent="0.2">
      <c r="A934" s="76" t="s">
        <v>926</v>
      </c>
      <c r="B934" s="76" t="s">
        <v>141</v>
      </c>
      <c r="C934" s="77" t="s">
        <v>2079</v>
      </c>
      <c r="D934" s="78">
        <v>0.61</v>
      </c>
      <c r="E934" s="79">
        <v>4.0999999999999996</v>
      </c>
      <c r="F934" s="80">
        <v>1</v>
      </c>
      <c r="G934" s="78">
        <v>0.30299999999999999</v>
      </c>
      <c r="H934" s="80">
        <v>10</v>
      </c>
      <c r="I934" s="78">
        <v>0.10199999999999999</v>
      </c>
      <c r="J934" s="78">
        <v>0.11799999999999999</v>
      </c>
      <c r="K934" s="80"/>
      <c r="L934" s="80"/>
    </row>
    <row r="935" spans="1:13" ht="22.5" x14ac:dyDescent="0.2">
      <c r="A935" s="76" t="s">
        <v>927</v>
      </c>
      <c r="B935" s="76" t="s">
        <v>141</v>
      </c>
      <c r="C935" s="77" t="s">
        <v>2080</v>
      </c>
      <c r="D935" s="78">
        <v>0.94899999999999995</v>
      </c>
      <c r="E935" s="79">
        <v>8.1999999999999993</v>
      </c>
      <c r="F935" s="80">
        <v>2</v>
      </c>
      <c r="G935" s="78">
        <v>0.313</v>
      </c>
      <c r="H935" s="80">
        <v>18</v>
      </c>
      <c r="I935" s="78">
        <v>0.08</v>
      </c>
      <c r="J935" s="78">
        <v>0.10100000000000001</v>
      </c>
      <c r="K935" s="80"/>
      <c r="L935" s="80"/>
    </row>
    <row r="936" spans="1:13" ht="22.5" x14ac:dyDescent="0.2">
      <c r="A936" s="76" t="s">
        <v>928</v>
      </c>
      <c r="B936" s="76" t="s">
        <v>141</v>
      </c>
      <c r="C936" s="77" t="s">
        <v>2081</v>
      </c>
      <c r="D936" s="78">
        <v>0.84199999999999997</v>
      </c>
      <c r="E936" s="79">
        <v>7.3</v>
      </c>
      <c r="F936" s="80">
        <v>1</v>
      </c>
      <c r="G936" s="78">
        <v>0.58299999999999996</v>
      </c>
      <c r="H936" s="80">
        <v>18</v>
      </c>
      <c r="I936" s="78">
        <v>7.9000000000000001E-2</v>
      </c>
      <c r="J936" s="78">
        <v>9.9000000000000005E-2</v>
      </c>
      <c r="K936" s="80"/>
      <c r="L936" s="80"/>
    </row>
    <row r="937" spans="1:13" ht="22.5" x14ac:dyDescent="0.2">
      <c r="A937" s="76" t="s">
        <v>929</v>
      </c>
      <c r="B937" s="76" t="s">
        <v>141</v>
      </c>
      <c r="C937" s="77" t="s">
        <v>2082</v>
      </c>
      <c r="D937" s="78">
        <v>1.8440000000000001</v>
      </c>
      <c r="E937" s="79">
        <v>16</v>
      </c>
      <c r="F937" s="80"/>
      <c r="G937" s="78"/>
      <c r="H937" s="80">
        <v>30</v>
      </c>
      <c r="I937" s="78">
        <v>7.6999999999999999E-2</v>
      </c>
      <c r="J937" s="78">
        <v>0.10299999999999999</v>
      </c>
      <c r="K937" s="80"/>
      <c r="L937" s="80"/>
    </row>
    <row r="938" spans="1:13" s="75" customFormat="1" ht="21" customHeight="1" x14ac:dyDescent="0.2">
      <c r="A938" s="96" t="s">
        <v>2083</v>
      </c>
      <c r="B938" s="97"/>
      <c r="C938" s="98"/>
      <c r="D938" s="99"/>
      <c r="E938" s="100"/>
      <c r="F938" s="97"/>
      <c r="G938" s="99"/>
      <c r="H938" s="97"/>
      <c r="I938" s="99"/>
      <c r="J938" s="99"/>
      <c r="K938" s="97"/>
      <c r="L938" s="101"/>
      <c r="M938" s="74"/>
    </row>
    <row r="939" spans="1:13" x14ac:dyDescent="0.2">
      <c r="A939" s="76" t="s">
        <v>2084</v>
      </c>
      <c r="B939" s="76" t="s">
        <v>698</v>
      </c>
      <c r="C939" s="77" t="s">
        <v>2085</v>
      </c>
      <c r="D939" s="78">
        <v>2.2069999999999999</v>
      </c>
      <c r="E939" s="79">
        <v>8.9</v>
      </c>
      <c r="F939" s="80">
        <v>2</v>
      </c>
      <c r="G939" s="78">
        <v>0.34300000000000003</v>
      </c>
      <c r="H939" s="80">
        <v>19</v>
      </c>
      <c r="I939" s="78">
        <v>8.1000000000000003E-2</v>
      </c>
      <c r="J939" s="78">
        <v>0.105</v>
      </c>
      <c r="K939" s="80"/>
      <c r="L939" s="80"/>
    </row>
    <row r="940" spans="1:13" ht="22.5" x14ac:dyDescent="0.2">
      <c r="A940" s="76" t="s">
        <v>930</v>
      </c>
      <c r="B940" s="76" t="s">
        <v>138</v>
      </c>
      <c r="C940" s="77" t="s">
        <v>2086</v>
      </c>
      <c r="D940" s="78">
        <v>1.4890000000000001</v>
      </c>
      <c r="E940" s="79">
        <v>19.600000000000001</v>
      </c>
      <c r="F940" s="80"/>
      <c r="G940" s="78"/>
      <c r="H940" s="80">
        <v>30</v>
      </c>
      <c r="I940" s="78">
        <v>5.1999999999999998E-2</v>
      </c>
      <c r="J940" s="78">
        <v>7.1999999999999995E-2</v>
      </c>
      <c r="K940" s="80"/>
      <c r="L940" s="80"/>
    </row>
    <row r="941" spans="1:13" s="75" customFormat="1" ht="33.75" x14ac:dyDescent="0.2">
      <c r="A941" s="76" t="s">
        <v>2087</v>
      </c>
      <c r="B941" s="76" t="s">
        <v>138</v>
      </c>
      <c r="C941" s="77" t="s">
        <v>2088</v>
      </c>
      <c r="D941" s="78">
        <v>2.0609999999999999</v>
      </c>
      <c r="E941" s="79">
        <v>24.9</v>
      </c>
      <c r="F941" s="80">
        <v>7</v>
      </c>
      <c r="G941" s="78">
        <v>0.248</v>
      </c>
      <c r="H941" s="80">
        <v>43</v>
      </c>
      <c r="I941" s="78">
        <v>5.5E-2</v>
      </c>
      <c r="J941" s="78">
        <v>7.6999999999999999E-2</v>
      </c>
      <c r="K941" s="80"/>
      <c r="L941" s="80"/>
      <c r="M941" s="70"/>
    </row>
    <row r="942" spans="1:13" ht="22.5" x14ac:dyDescent="0.2">
      <c r="A942" s="76" t="s">
        <v>2089</v>
      </c>
      <c r="B942" s="76" t="s">
        <v>138</v>
      </c>
      <c r="C942" s="77" t="s">
        <v>2090</v>
      </c>
      <c r="D942" s="78">
        <v>3.1179999999999999</v>
      </c>
      <c r="E942" s="79">
        <v>24.9</v>
      </c>
      <c r="F942" s="80">
        <v>7</v>
      </c>
      <c r="G942" s="78">
        <v>0.38700000000000001</v>
      </c>
      <c r="H942" s="80">
        <v>39</v>
      </c>
      <c r="I942" s="78">
        <v>8.6999999999999994E-2</v>
      </c>
      <c r="J942" s="78">
        <v>0.12</v>
      </c>
      <c r="K942" s="80"/>
      <c r="L942" s="80" t="s">
        <v>699</v>
      </c>
    </row>
    <row r="943" spans="1:13" ht="22.5" x14ac:dyDescent="0.2">
      <c r="A943" s="76" t="s">
        <v>931</v>
      </c>
      <c r="B943" s="76" t="s">
        <v>141</v>
      </c>
      <c r="C943" s="77" t="s">
        <v>2091</v>
      </c>
      <c r="D943" s="78">
        <v>0.22800000000000001</v>
      </c>
      <c r="E943" s="79">
        <v>1</v>
      </c>
      <c r="F943" s="80"/>
      <c r="G943" s="78"/>
      <c r="H943" s="80"/>
      <c r="I943" s="78"/>
      <c r="J943" s="78"/>
      <c r="K943" s="80"/>
      <c r="L943" s="80"/>
    </row>
    <row r="944" spans="1:13" ht="22.5" x14ac:dyDescent="0.2">
      <c r="A944" s="76" t="s">
        <v>932</v>
      </c>
      <c r="B944" s="76" t="s">
        <v>141</v>
      </c>
      <c r="C944" s="77" t="s">
        <v>2092</v>
      </c>
      <c r="D944" s="78">
        <v>0.13400000000000001</v>
      </c>
      <c r="E944" s="79">
        <v>1</v>
      </c>
      <c r="F944" s="80"/>
      <c r="G944" s="78"/>
      <c r="H944" s="80"/>
      <c r="I944" s="78"/>
      <c r="J944" s="78"/>
      <c r="K944" s="80"/>
      <c r="L944" s="80"/>
    </row>
    <row r="945" spans="1:13" ht="22.5" x14ac:dyDescent="0.2">
      <c r="A945" s="76" t="s">
        <v>933</v>
      </c>
      <c r="B945" s="76" t="s">
        <v>141</v>
      </c>
      <c r="C945" s="77" t="s">
        <v>2093</v>
      </c>
      <c r="D945" s="78">
        <v>1.077</v>
      </c>
      <c r="E945" s="79">
        <v>10.6</v>
      </c>
      <c r="F945" s="80">
        <v>3</v>
      </c>
      <c r="G945" s="78">
        <v>0.26400000000000001</v>
      </c>
      <c r="H945" s="80">
        <v>23</v>
      </c>
      <c r="I945" s="78">
        <v>7.0999999999999994E-2</v>
      </c>
      <c r="J945" s="78">
        <v>9.0999999999999998E-2</v>
      </c>
      <c r="K945" s="80"/>
      <c r="L945" s="80"/>
    </row>
    <row r="946" spans="1:13" x14ac:dyDescent="0.2">
      <c r="A946" s="76" t="s">
        <v>934</v>
      </c>
      <c r="B946" s="76" t="s">
        <v>141</v>
      </c>
      <c r="C946" s="77" t="s">
        <v>2094</v>
      </c>
      <c r="D946" s="78">
        <v>0.77400000000000002</v>
      </c>
      <c r="E946" s="79">
        <v>8.6</v>
      </c>
      <c r="F946" s="80">
        <v>2</v>
      </c>
      <c r="G946" s="78">
        <v>0.25</v>
      </c>
      <c r="H946" s="80">
        <v>20</v>
      </c>
      <c r="I946" s="78">
        <v>6.0999999999999999E-2</v>
      </c>
      <c r="J946" s="78">
        <v>7.8E-2</v>
      </c>
      <c r="K946" s="80"/>
      <c r="L946" s="80"/>
    </row>
    <row r="947" spans="1:13" s="75" customFormat="1" ht="22.5" x14ac:dyDescent="0.2">
      <c r="A947" s="76" t="s">
        <v>935</v>
      </c>
      <c r="B947" s="76" t="s">
        <v>141</v>
      </c>
      <c r="C947" s="77" t="s">
        <v>2095</v>
      </c>
      <c r="D947" s="78">
        <v>0.73899999999999999</v>
      </c>
      <c r="E947" s="79">
        <v>7.7</v>
      </c>
      <c r="F947" s="80">
        <v>2</v>
      </c>
      <c r="G947" s="78">
        <v>0.24</v>
      </c>
      <c r="H947" s="80">
        <v>19</v>
      </c>
      <c r="I947" s="78">
        <v>6.6000000000000003E-2</v>
      </c>
      <c r="J947" s="78">
        <v>8.3000000000000004E-2</v>
      </c>
      <c r="K947" s="80"/>
      <c r="L947" s="80"/>
      <c r="M947" s="70"/>
    </row>
    <row r="948" spans="1:13" ht="33.75" x14ac:dyDescent="0.2">
      <c r="A948" s="76" t="s">
        <v>2096</v>
      </c>
      <c r="B948" s="76" t="s">
        <v>141</v>
      </c>
      <c r="C948" s="77" t="s">
        <v>2097</v>
      </c>
      <c r="D948" s="78">
        <v>2.0880000000000001</v>
      </c>
      <c r="E948" s="79">
        <v>23.9</v>
      </c>
      <c r="F948" s="80">
        <v>7</v>
      </c>
      <c r="G948" s="78">
        <v>0.254</v>
      </c>
      <c r="H948" s="80">
        <v>42</v>
      </c>
      <c r="I948" s="78">
        <v>5.8999999999999997E-2</v>
      </c>
      <c r="J948" s="78">
        <v>8.2000000000000003E-2</v>
      </c>
      <c r="K948" s="80"/>
      <c r="L948" s="80"/>
    </row>
    <row r="949" spans="1:13" ht="33.75" x14ac:dyDescent="0.2">
      <c r="A949" s="76" t="s">
        <v>2098</v>
      </c>
      <c r="B949" s="76" t="s">
        <v>141</v>
      </c>
      <c r="C949" s="77" t="s">
        <v>2099</v>
      </c>
      <c r="D949" s="78">
        <v>0.98499999999999999</v>
      </c>
      <c r="E949" s="79">
        <v>11.7</v>
      </c>
      <c r="F949" s="80">
        <v>3</v>
      </c>
      <c r="G949" s="78">
        <v>0.24</v>
      </c>
      <c r="H949" s="80">
        <v>26</v>
      </c>
      <c r="I949" s="78">
        <v>5.7000000000000002E-2</v>
      </c>
      <c r="J949" s="78">
        <v>7.5999999999999998E-2</v>
      </c>
      <c r="K949" s="80"/>
      <c r="L949" s="80"/>
    </row>
    <row r="950" spans="1:13" s="75" customFormat="1" ht="21" customHeight="1" x14ac:dyDescent="0.2">
      <c r="A950" s="96" t="s">
        <v>2100</v>
      </c>
      <c r="B950" s="97"/>
      <c r="C950" s="98"/>
      <c r="D950" s="99"/>
      <c r="E950" s="100"/>
      <c r="F950" s="97"/>
      <c r="G950" s="99"/>
      <c r="H950" s="97"/>
      <c r="I950" s="99"/>
      <c r="J950" s="99"/>
      <c r="K950" s="97"/>
      <c r="L950" s="101"/>
      <c r="M950" s="74"/>
    </row>
    <row r="951" spans="1:13" ht="45" x14ac:dyDescent="0.2">
      <c r="A951" s="76" t="s">
        <v>936</v>
      </c>
      <c r="B951" s="76" t="s">
        <v>141</v>
      </c>
      <c r="C951" s="77" t="s">
        <v>2101</v>
      </c>
      <c r="D951" s="78">
        <v>1.218</v>
      </c>
      <c r="E951" s="79">
        <v>10.4</v>
      </c>
      <c r="F951" s="80">
        <v>2</v>
      </c>
      <c r="G951" s="78">
        <v>0.4</v>
      </c>
      <c r="H951" s="80">
        <v>23</v>
      </c>
      <c r="I951" s="78">
        <v>8.1000000000000003E-2</v>
      </c>
      <c r="J951" s="78">
        <v>0.106</v>
      </c>
      <c r="K951" s="80"/>
      <c r="L951" s="80"/>
    </row>
    <row r="952" spans="1:13" ht="45" x14ac:dyDescent="0.2">
      <c r="A952" s="76" t="s">
        <v>553</v>
      </c>
      <c r="B952" s="76" t="s">
        <v>141</v>
      </c>
      <c r="C952" s="77" t="s">
        <v>2102</v>
      </c>
      <c r="D952" s="78">
        <v>0.69499999999999995</v>
      </c>
      <c r="E952" s="79">
        <v>6.9</v>
      </c>
      <c r="F952" s="80">
        <v>1</v>
      </c>
      <c r="G952" s="78">
        <v>0.34200000000000003</v>
      </c>
      <c r="H952" s="80">
        <v>16</v>
      </c>
      <c r="I952" s="78">
        <v>7.0000000000000007E-2</v>
      </c>
      <c r="J952" s="78">
        <v>8.5999999999999993E-2</v>
      </c>
      <c r="K952" s="80"/>
      <c r="L952" s="80"/>
    </row>
    <row r="953" spans="1:13" s="75" customFormat="1" ht="45" x14ac:dyDescent="0.2">
      <c r="A953" s="76" t="s">
        <v>554</v>
      </c>
      <c r="B953" s="76" t="s">
        <v>141</v>
      </c>
      <c r="C953" s="77" t="s">
        <v>2103</v>
      </c>
      <c r="D953" s="78">
        <v>0.53300000000000003</v>
      </c>
      <c r="E953" s="79">
        <v>6.1</v>
      </c>
      <c r="F953" s="80">
        <v>1</v>
      </c>
      <c r="G953" s="78">
        <v>0.28899999999999998</v>
      </c>
      <c r="H953" s="80">
        <v>14</v>
      </c>
      <c r="I953" s="78">
        <v>0.06</v>
      </c>
      <c r="J953" s="78">
        <v>7.3999999999999996E-2</v>
      </c>
      <c r="K953" s="80"/>
      <c r="L953" s="80"/>
      <c r="M953" s="70"/>
    </row>
    <row r="954" spans="1:13" x14ac:dyDescent="0.2">
      <c r="A954" s="76" t="s">
        <v>555</v>
      </c>
      <c r="B954" s="76" t="s">
        <v>141</v>
      </c>
      <c r="C954" s="77" t="s">
        <v>2104</v>
      </c>
      <c r="D954" s="78">
        <v>0.63400000000000001</v>
      </c>
      <c r="E954" s="79">
        <v>4.2</v>
      </c>
      <c r="F954" s="80">
        <v>1</v>
      </c>
      <c r="G954" s="78">
        <v>0.378</v>
      </c>
      <c r="H954" s="80">
        <v>10</v>
      </c>
      <c r="I954" s="78">
        <v>0.10199999999999999</v>
      </c>
      <c r="J954" s="78">
        <v>0.11799999999999999</v>
      </c>
      <c r="K954" s="80"/>
      <c r="L954" s="80"/>
    </row>
    <row r="955" spans="1:13" ht="22.5" x14ac:dyDescent="0.2">
      <c r="A955" s="76" t="s">
        <v>556</v>
      </c>
      <c r="B955" s="76" t="s">
        <v>141</v>
      </c>
      <c r="C955" s="77" t="s">
        <v>2105</v>
      </c>
      <c r="D955" s="78">
        <v>0.71499999999999997</v>
      </c>
      <c r="E955" s="79">
        <v>5.9</v>
      </c>
      <c r="F955" s="80">
        <v>1</v>
      </c>
      <c r="G955" s="78">
        <v>0.47</v>
      </c>
      <c r="H955" s="80">
        <v>16</v>
      </c>
      <c r="I955" s="78">
        <v>8.3000000000000004E-2</v>
      </c>
      <c r="J955" s="78">
        <v>0.10100000000000001</v>
      </c>
      <c r="K955" s="80"/>
      <c r="L955" s="80"/>
    </row>
    <row r="956" spans="1:13" ht="22.5" x14ac:dyDescent="0.2">
      <c r="A956" s="76" t="s">
        <v>557</v>
      </c>
      <c r="B956" s="76" t="s">
        <v>141</v>
      </c>
      <c r="C956" s="77" t="s">
        <v>2106</v>
      </c>
      <c r="D956" s="78">
        <v>0.64500000000000002</v>
      </c>
      <c r="E956" s="79">
        <v>5.4</v>
      </c>
      <c r="F956" s="80">
        <v>1</v>
      </c>
      <c r="G956" s="78">
        <v>0.38600000000000001</v>
      </c>
      <c r="H956" s="80">
        <v>12</v>
      </c>
      <c r="I956" s="78">
        <v>8.3000000000000004E-2</v>
      </c>
      <c r="J956" s="78">
        <v>0.1</v>
      </c>
      <c r="K956" s="80"/>
      <c r="L956" s="80"/>
    </row>
    <row r="957" spans="1:13" s="75" customFormat="1" ht="21" customHeight="1" x14ac:dyDescent="0.2">
      <c r="A957" s="96" t="s">
        <v>2107</v>
      </c>
      <c r="B957" s="97"/>
      <c r="C957" s="98"/>
      <c r="D957" s="99"/>
      <c r="E957" s="100"/>
      <c r="F957" s="97"/>
      <c r="G957" s="99"/>
      <c r="H957" s="97"/>
      <c r="I957" s="99"/>
      <c r="J957" s="99"/>
      <c r="K957" s="97"/>
      <c r="L957" s="101"/>
      <c r="M957" s="74"/>
    </row>
    <row r="958" spans="1:13" ht="33.75" x14ac:dyDescent="0.2">
      <c r="A958" s="76" t="s">
        <v>558</v>
      </c>
      <c r="B958" s="76" t="s">
        <v>698</v>
      </c>
      <c r="C958" s="77" t="s">
        <v>2108</v>
      </c>
      <c r="D958" s="78">
        <v>11.978</v>
      </c>
      <c r="E958" s="79">
        <v>26.2</v>
      </c>
      <c r="F958" s="80">
        <v>8</v>
      </c>
      <c r="G958" s="78">
        <v>1.0349999999999999</v>
      </c>
      <c r="H958" s="80">
        <v>44</v>
      </c>
      <c r="I958" s="78">
        <v>0.35599999999999998</v>
      </c>
      <c r="J958" s="78"/>
      <c r="K958" s="80" t="s">
        <v>699</v>
      </c>
      <c r="L958" s="80"/>
    </row>
    <row r="959" spans="1:13" s="75" customFormat="1" ht="33.75" x14ac:dyDescent="0.2">
      <c r="A959" s="76" t="s">
        <v>559</v>
      </c>
      <c r="B959" s="76" t="s">
        <v>698</v>
      </c>
      <c r="C959" s="77" t="s">
        <v>2109</v>
      </c>
      <c r="D959" s="78">
        <v>7.4139999999999997</v>
      </c>
      <c r="E959" s="79">
        <v>19.100000000000001</v>
      </c>
      <c r="F959" s="80">
        <v>5</v>
      </c>
      <c r="G959" s="78">
        <v>0.91400000000000003</v>
      </c>
      <c r="H959" s="80">
        <v>36</v>
      </c>
      <c r="I959" s="78">
        <v>0.20100000000000001</v>
      </c>
      <c r="J959" s="78"/>
      <c r="K959" s="80" t="s">
        <v>699</v>
      </c>
      <c r="L959" s="80"/>
      <c r="M959" s="70"/>
    </row>
    <row r="960" spans="1:13" s="75" customFormat="1" ht="33.75" x14ac:dyDescent="0.2">
      <c r="A960" s="76" t="s">
        <v>560</v>
      </c>
      <c r="B960" s="76" t="s">
        <v>698</v>
      </c>
      <c r="C960" s="77" t="s">
        <v>2110</v>
      </c>
      <c r="D960" s="78">
        <v>5.0469999999999997</v>
      </c>
      <c r="E960" s="79">
        <v>16.600000000000001</v>
      </c>
      <c r="F960" s="80">
        <v>5</v>
      </c>
      <c r="G960" s="78">
        <v>0.46500000000000002</v>
      </c>
      <c r="H960" s="80">
        <v>31</v>
      </c>
      <c r="I960" s="78">
        <v>0.11799999999999999</v>
      </c>
      <c r="J960" s="78"/>
      <c r="K960" s="80" t="s">
        <v>699</v>
      </c>
      <c r="L960" s="80"/>
      <c r="M960" s="70"/>
    </row>
    <row r="961" spans="1:13" ht="33.75" x14ac:dyDescent="0.2">
      <c r="A961" s="76" t="s">
        <v>236</v>
      </c>
      <c r="B961" s="76" t="s">
        <v>698</v>
      </c>
      <c r="C961" s="77" t="s">
        <v>2111</v>
      </c>
      <c r="D961" s="78">
        <v>3.1269999999999998</v>
      </c>
      <c r="E961" s="79">
        <v>13.4</v>
      </c>
      <c r="F961" s="80">
        <v>3</v>
      </c>
      <c r="G961" s="78">
        <v>0.49199999999999999</v>
      </c>
      <c r="H961" s="80">
        <v>26</v>
      </c>
      <c r="I961" s="78">
        <v>0.10199999999999999</v>
      </c>
      <c r="J961" s="78">
        <v>0.13700000000000001</v>
      </c>
      <c r="K961" s="80"/>
      <c r="L961" s="80"/>
    </row>
    <row r="962" spans="1:13" ht="22.5" x14ac:dyDescent="0.2">
      <c r="A962" s="76" t="s">
        <v>237</v>
      </c>
      <c r="B962" s="76" t="s">
        <v>698</v>
      </c>
      <c r="C962" s="77" t="s">
        <v>2112</v>
      </c>
      <c r="D962" s="78">
        <v>12.795</v>
      </c>
      <c r="E962" s="79">
        <v>28</v>
      </c>
      <c r="F962" s="80">
        <v>8</v>
      </c>
      <c r="G962" s="78">
        <v>1.121</v>
      </c>
      <c r="H962" s="80">
        <v>46</v>
      </c>
      <c r="I962" s="78">
        <v>0.252</v>
      </c>
      <c r="J962" s="78"/>
      <c r="K962" s="80" t="s">
        <v>699</v>
      </c>
      <c r="L962" s="80" t="s">
        <v>699</v>
      </c>
    </row>
    <row r="963" spans="1:13" ht="22.5" x14ac:dyDescent="0.2">
      <c r="A963" s="76" t="s">
        <v>238</v>
      </c>
      <c r="B963" s="76" t="s">
        <v>141</v>
      </c>
      <c r="C963" s="77" t="s">
        <v>2113</v>
      </c>
      <c r="D963" s="78">
        <v>1.798</v>
      </c>
      <c r="E963" s="79">
        <v>1.5</v>
      </c>
      <c r="F963" s="80"/>
      <c r="G963" s="78"/>
      <c r="H963" s="80"/>
      <c r="I963" s="78"/>
      <c r="J963" s="78"/>
      <c r="K963" s="80" t="s">
        <v>699</v>
      </c>
      <c r="L963" s="80"/>
    </row>
    <row r="964" spans="1:13" ht="22.5" x14ac:dyDescent="0.2">
      <c r="A964" s="76" t="s">
        <v>2114</v>
      </c>
      <c r="B964" s="76" t="s">
        <v>141</v>
      </c>
      <c r="C964" s="77" t="s">
        <v>2115</v>
      </c>
      <c r="D964" s="78">
        <v>1.6639999999999999</v>
      </c>
      <c r="E964" s="79">
        <v>10.5</v>
      </c>
      <c r="F964" s="80">
        <v>2</v>
      </c>
      <c r="G964" s="78">
        <v>0.54300000000000004</v>
      </c>
      <c r="H964" s="80">
        <v>23</v>
      </c>
      <c r="I964" s="78">
        <v>0.109</v>
      </c>
      <c r="J964" s="78">
        <v>0.14199999999999999</v>
      </c>
      <c r="K964" s="80"/>
      <c r="L964" s="80"/>
    </row>
    <row r="965" spans="1:13" ht="22.5" x14ac:dyDescent="0.2">
      <c r="A965" s="76" t="s">
        <v>2116</v>
      </c>
      <c r="B965" s="76" t="s">
        <v>141</v>
      </c>
      <c r="C965" s="77" t="s">
        <v>2117</v>
      </c>
      <c r="D965" s="78">
        <v>1.296</v>
      </c>
      <c r="E965" s="79">
        <v>9.4</v>
      </c>
      <c r="F965" s="80">
        <v>2</v>
      </c>
      <c r="G965" s="78">
        <v>0.42399999999999999</v>
      </c>
      <c r="H965" s="80">
        <v>20</v>
      </c>
      <c r="I965" s="78">
        <v>9.5000000000000001E-2</v>
      </c>
      <c r="J965" s="78">
        <v>0.123</v>
      </c>
      <c r="K965" s="80"/>
      <c r="L965" s="80"/>
    </row>
    <row r="966" spans="1:13" s="75" customFormat="1" ht="21" customHeight="1" x14ac:dyDescent="0.2">
      <c r="A966" s="96" t="s">
        <v>2118</v>
      </c>
      <c r="B966" s="97"/>
      <c r="C966" s="98"/>
      <c r="D966" s="99"/>
      <c r="E966" s="100"/>
      <c r="F966" s="97"/>
      <c r="G966" s="99"/>
      <c r="H966" s="97"/>
      <c r="I966" s="99"/>
      <c r="J966" s="99"/>
      <c r="K966" s="97"/>
      <c r="L966" s="101"/>
      <c r="M966" s="74"/>
    </row>
    <row r="967" spans="1:13" ht="56.25" x14ac:dyDescent="0.2">
      <c r="A967" s="76" t="s">
        <v>712</v>
      </c>
      <c r="B967" s="76" t="s">
        <v>698</v>
      </c>
      <c r="C967" s="77" t="s">
        <v>2119</v>
      </c>
      <c r="D967" s="78">
        <v>3.0750000000000002</v>
      </c>
      <c r="E967" s="79">
        <v>24.2</v>
      </c>
      <c r="F967" s="80">
        <v>7</v>
      </c>
      <c r="G967" s="78">
        <v>0.26</v>
      </c>
      <c r="H967" s="80">
        <v>42</v>
      </c>
      <c r="I967" s="78">
        <v>0.06</v>
      </c>
      <c r="J967" s="78"/>
      <c r="K967" s="80" t="s">
        <v>699</v>
      </c>
      <c r="L967" s="80"/>
    </row>
    <row r="968" spans="1:13" ht="56.25" x14ac:dyDescent="0.2">
      <c r="A968" s="76" t="s">
        <v>713</v>
      </c>
      <c r="B968" s="76" t="s">
        <v>698</v>
      </c>
      <c r="C968" s="77" t="s">
        <v>2120</v>
      </c>
      <c r="D968" s="78">
        <v>1.5509999999999999</v>
      </c>
      <c r="E968" s="79">
        <v>9.3000000000000007</v>
      </c>
      <c r="F968" s="80">
        <v>2</v>
      </c>
      <c r="G968" s="78">
        <v>0.30099999999999999</v>
      </c>
      <c r="H968" s="80">
        <v>22</v>
      </c>
      <c r="I968" s="78">
        <v>6.9000000000000006E-2</v>
      </c>
      <c r="J968" s="78"/>
      <c r="K968" s="80" t="s">
        <v>699</v>
      </c>
      <c r="L968" s="80"/>
    </row>
    <row r="969" spans="1:13" s="75" customFormat="1" ht="56.25" x14ac:dyDescent="0.2">
      <c r="A969" s="76" t="s">
        <v>714</v>
      </c>
      <c r="B969" s="76" t="s">
        <v>698</v>
      </c>
      <c r="C969" s="77" t="s">
        <v>2121</v>
      </c>
      <c r="D969" s="78">
        <v>1.1040000000000001</v>
      </c>
      <c r="E969" s="79">
        <v>7.3</v>
      </c>
      <c r="F969" s="80">
        <v>1</v>
      </c>
      <c r="G969" s="78">
        <v>0.311</v>
      </c>
      <c r="H969" s="80">
        <v>18</v>
      </c>
      <c r="I969" s="78">
        <v>0.06</v>
      </c>
      <c r="J969" s="78"/>
      <c r="K969" s="80" t="s">
        <v>699</v>
      </c>
      <c r="L969" s="80"/>
      <c r="M969" s="70"/>
    </row>
    <row r="970" spans="1:13" ht="22.5" x14ac:dyDescent="0.2">
      <c r="A970" s="76" t="s">
        <v>715</v>
      </c>
      <c r="B970" s="76" t="s">
        <v>698</v>
      </c>
      <c r="C970" s="77" t="s">
        <v>2122</v>
      </c>
      <c r="D970" s="78">
        <v>0.93799999999999994</v>
      </c>
      <c r="E970" s="79">
        <v>5.6</v>
      </c>
      <c r="F970" s="80">
        <v>1</v>
      </c>
      <c r="G970" s="78">
        <v>0.52100000000000002</v>
      </c>
      <c r="H970" s="80">
        <v>16</v>
      </c>
      <c r="I970" s="78">
        <v>6.9000000000000006E-2</v>
      </c>
      <c r="J970" s="78">
        <v>8.3000000000000004E-2</v>
      </c>
      <c r="K970" s="80"/>
      <c r="L970" s="80"/>
    </row>
    <row r="971" spans="1:13" ht="22.5" x14ac:dyDescent="0.2">
      <c r="A971" s="76" t="s">
        <v>716</v>
      </c>
      <c r="B971" s="76" t="s">
        <v>698</v>
      </c>
      <c r="C971" s="77" t="s">
        <v>2123</v>
      </c>
      <c r="D971" s="78">
        <v>0.76800000000000002</v>
      </c>
      <c r="E971" s="79">
        <v>3.8</v>
      </c>
      <c r="F971" s="80">
        <v>1</v>
      </c>
      <c r="G971" s="78">
        <v>0.30399999999999999</v>
      </c>
      <c r="H971" s="80">
        <v>8</v>
      </c>
      <c r="I971" s="78">
        <v>7.4999999999999997E-2</v>
      </c>
      <c r="J971" s="78">
        <v>8.4000000000000005E-2</v>
      </c>
      <c r="K971" s="80"/>
      <c r="L971" s="80"/>
    </row>
    <row r="972" spans="1:13" ht="22.5" x14ac:dyDescent="0.2">
      <c r="A972" s="76" t="s">
        <v>717</v>
      </c>
      <c r="B972" s="76" t="s">
        <v>698</v>
      </c>
      <c r="C972" s="77" t="s">
        <v>2124</v>
      </c>
      <c r="D972" s="78">
        <v>0.57899999999999996</v>
      </c>
      <c r="E972" s="79">
        <v>3.1</v>
      </c>
      <c r="F972" s="80">
        <v>1</v>
      </c>
      <c r="G972" s="78">
        <v>0.18099999999999999</v>
      </c>
      <c r="H972" s="80">
        <v>7</v>
      </c>
      <c r="I972" s="78">
        <v>7.0999999999999994E-2</v>
      </c>
      <c r="J972" s="78">
        <v>7.6999999999999999E-2</v>
      </c>
      <c r="K972" s="80"/>
      <c r="L972" s="80"/>
    </row>
    <row r="973" spans="1:13" ht="22.5" x14ac:dyDescent="0.2">
      <c r="A973" s="76" t="s">
        <v>718</v>
      </c>
      <c r="B973" s="76" t="s">
        <v>698</v>
      </c>
      <c r="C973" s="77" t="s">
        <v>2125</v>
      </c>
      <c r="D973" s="78">
        <v>2.6269999999999998</v>
      </c>
      <c r="E973" s="79">
        <v>14</v>
      </c>
      <c r="F973" s="80">
        <v>4</v>
      </c>
      <c r="G973" s="78">
        <v>0.38400000000000001</v>
      </c>
      <c r="H973" s="80">
        <v>29</v>
      </c>
      <c r="I973" s="78">
        <v>9.6000000000000002E-2</v>
      </c>
      <c r="J973" s="78">
        <v>0.128</v>
      </c>
      <c r="K973" s="80"/>
      <c r="L973" s="80"/>
    </row>
    <row r="974" spans="1:13" ht="33.75" x14ac:dyDescent="0.2">
      <c r="A974" s="76" t="s">
        <v>404</v>
      </c>
      <c r="B974" s="76" t="s">
        <v>698</v>
      </c>
      <c r="C974" s="77" t="s">
        <v>2126</v>
      </c>
      <c r="D974" s="78">
        <v>1.1399999999999999</v>
      </c>
      <c r="E974" s="79">
        <v>6.4</v>
      </c>
      <c r="F974" s="80">
        <v>1</v>
      </c>
      <c r="G974" s="78">
        <v>0.61099999999999999</v>
      </c>
      <c r="H974" s="80">
        <v>16</v>
      </c>
      <c r="I974" s="78">
        <v>7.6999999999999999E-2</v>
      </c>
      <c r="J974" s="78">
        <v>9.4E-2</v>
      </c>
      <c r="K974" s="80"/>
      <c r="L974" s="80"/>
    </row>
    <row r="975" spans="1:13" s="75" customFormat="1" ht="33.75" x14ac:dyDescent="0.2">
      <c r="A975" s="76" t="s">
        <v>405</v>
      </c>
      <c r="B975" s="76" t="s">
        <v>698</v>
      </c>
      <c r="C975" s="77" t="s">
        <v>2127</v>
      </c>
      <c r="D975" s="78">
        <v>0.64100000000000001</v>
      </c>
      <c r="E975" s="79">
        <v>3.7</v>
      </c>
      <c r="F975" s="80">
        <v>1</v>
      </c>
      <c r="G975" s="78">
        <v>0.245</v>
      </c>
      <c r="H975" s="80">
        <v>9</v>
      </c>
      <c r="I975" s="78">
        <v>7.4999999999999997E-2</v>
      </c>
      <c r="J975" s="78">
        <v>8.4000000000000005E-2</v>
      </c>
      <c r="K975" s="80"/>
      <c r="L975" s="80"/>
      <c r="M975" s="70"/>
    </row>
    <row r="976" spans="1:13" ht="22.5" x14ac:dyDescent="0.2">
      <c r="A976" s="76" t="s">
        <v>406</v>
      </c>
      <c r="B976" s="76" t="s">
        <v>698</v>
      </c>
      <c r="C976" s="77" t="s">
        <v>2128</v>
      </c>
      <c r="D976" s="78">
        <v>4.1079999999999997</v>
      </c>
      <c r="E976" s="79">
        <v>15.9</v>
      </c>
      <c r="F976" s="80">
        <v>4</v>
      </c>
      <c r="G976" s="78">
        <v>0.33</v>
      </c>
      <c r="H976" s="80">
        <v>29</v>
      </c>
      <c r="I976" s="78">
        <v>0.17599999999999999</v>
      </c>
      <c r="J976" s="78">
        <v>9.7000000000000003E-2</v>
      </c>
      <c r="K976" s="80"/>
      <c r="L976" s="80"/>
    </row>
    <row r="977" spans="1:13" ht="22.5" x14ac:dyDescent="0.2">
      <c r="A977" s="76" t="s">
        <v>407</v>
      </c>
      <c r="B977" s="76" t="s">
        <v>698</v>
      </c>
      <c r="C977" s="77" t="s">
        <v>2129</v>
      </c>
      <c r="D977" s="78">
        <v>1.782</v>
      </c>
      <c r="E977" s="79">
        <v>6.9</v>
      </c>
      <c r="F977" s="80">
        <v>1</v>
      </c>
      <c r="G977" s="78">
        <v>0.374</v>
      </c>
      <c r="H977" s="80">
        <v>15</v>
      </c>
      <c r="I977" s="78">
        <v>7.5999999999999998E-2</v>
      </c>
      <c r="J977" s="78">
        <v>9.4E-2</v>
      </c>
      <c r="K977" s="80"/>
      <c r="L977" s="80"/>
    </row>
    <row r="978" spans="1:13" ht="33.75" x14ac:dyDescent="0.2">
      <c r="A978" s="76" t="s">
        <v>408</v>
      </c>
      <c r="B978" s="76" t="s">
        <v>698</v>
      </c>
      <c r="C978" s="77" t="s">
        <v>2130</v>
      </c>
      <c r="D978" s="78">
        <v>5.3280000000000003</v>
      </c>
      <c r="E978" s="79">
        <v>24.9</v>
      </c>
      <c r="F978" s="80">
        <v>7</v>
      </c>
      <c r="G978" s="78">
        <v>0.41399999999999998</v>
      </c>
      <c r="H978" s="80">
        <v>43</v>
      </c>
      <c r="I978" s="78">
        <v>0.16700000000000001</v>
      </c>
      <c r="J978" s="78">
        <v>0.128</v>
      </c>
      <c r="K978" s="80"/>
      <c r="L978" s="80"/>
    </row>
    <row r="979" spans="1:13" x14ac:dyDescent="0.2">
      <c r="A979" s="76" t="s">
        <v>569</v>
      </c>
      <c r="B979" s="76" t="s">
        <v>141</v>
      </c>
      <c r="C979" s="77" t="s">
        <v>2131</v>
      </c>
      <c r="D979" s="78">
        <v>0.51</v>
      </c>
      <c r="E979" s="79">
        <v>3.8</v>
      </c>
      <c r="F979" s="80">
        <v>1</v>
      </c>
      <c r="G979" s="78">
        <v>0.27700000000000002</v>
      </c>
      <c r="H979" s="80">
        <v>9</v>
      </c>
      <c r="I979" s="78">
        <v>8.6999999999999994E-2</v>
      </c>
      <c r="J979" s="78">
        <v>9.8000000000000004E-2</v>
      </c>
      <c r="K979" s="80"/>
      <c r="L979" s="80"/>
    </row>
    <row r="980" spans="1:13" ht="33.75" x14ac:dyDescent="0.2">
      <c r="A980" s="76" t="s">
        <v>570</v>
      </c>
      <c r="B980" s="76" t="s">
        <v>141</v>
      </c>
      <c r="C980" s="77" t="s">
        <v>2132</v>
      </c>
      <c r="D980" s="78">
        <v>0.63600000000000001</v>
      </c>
      <c r="E980" s="79">
        <v>4.7</v>
      </c>
      <c r="F980" s="80">
        <v>1</v>
      </c>
      <c r="G980" s="78">
        <v>0.35699999999999998</v>
      </c>
      <c r="H980" s="80">
        <v>12</v>
      </c>
      <c r="I980" s="78">
        <v>8.8999999999999996E-2</v>
      </c>
      <c r="J980" s="78">
        <v>0.106</v>
      </c>
      <c r="K980" s="80"/>
      <c r="L980" s="80"/>
    </row>
    <row r="981" spans="1:13" ht="22.5" x14ac:dyDescent="0.2">
      <c r="A981" s="76" t="s">
        <v>571</v>
      </c>
      <c r="B981" s="76" t="s">
        <v>141</v>
      </c>
      <c r="C981" s="77" t="s">
        <v>2133</v>
      </c>
      <c r="D981" s="78">
        <v>0.625</v>
      </c>
      <c r="E981" s="79">
        <v>4.4000000000000004</v>
      </c>
      <c r="F981" s="80">
        <v>1</v>
      </c>
      <c r="G981" s="78">
        <v>0.35199999999999998</v>
      </c>
      <c r="H981" s="80">
        <v>11</v>
      </c>
      <c r="I981" s="78">
        <v>9.8000000000000004E-2</v>
      </c>
      <c r="J981" s="78">
        <v>0.115</v>
      </c>
      <c r="K981" s="80"/>
      <c r="L981" s="80"/>
    </row>
    <row r="982" spans="1:13" s="75" customFormat="1" ht="21" customHeight="1" x14ac:dyDescent="0.2">
      <c r="A982" s="96" t="s">
        <v>2134</v>
      </c>
      <c r="B982" s="97"/>
      <c r="C982" s="98"/>
      <c r="D982" s="99"/>
      <c r="E982" s="100"/>
      <c r="F982" s="97"/>
      <c r="G982" s="99"/>
      <c r="H982" s="97"/>
      <c r="I982" s="99"/>
      <c r="J982" s="99"/>
      <c r="K982" s="97"/>
      <c r="L982" s="101"/>
      <c r="M982" s="74"/>
    </row>
    <row r="983" spans="1:13" ht="22.5" x14ac:dyDescent="0.2">
      <c r="A983" s="76" t="s">
        <v>2135</v>
      </c>
      <c r="B983" s="76" t="s">
        <v>698</v>
      </c>
      <c r="C983" s="77" t="s">
        <v>2136</v>
      </c>
      <c r="D983" s="78">
        <v>13.526999999999999</v>
      </c>
      <c r="E983" s="79">
        <v>36.1</v>
      </c>
      <c r="F983" s="80">
        <v>11</v>
      </c>
      <c r="G983" s="78">
        <v>0.92700000000000005</v>
      </c>
      <c r="H983" s="80">
        <v>54</v>
      </c>
      <c r="I983" s="78">
        <v>0.307</v>
      </c>
      <c r="J983" s="78"/>
      <c r="K983" s="80" t="s">
        <v>699</v>
      </c>
      <c r="L983" s="80"/>
    </row>
    <row r="984" spans="1:13" ht="56.25" x14ac:dyDescent="0.2">
      <c r="A984" s="76" t="s">
        <v>572</v>
      </c>
      <c r="B984" s="76" t="s">
        <v>698</v>
      </c>
      <c r="C984" s="77" t="s">
        <v>2137</v>
      </c>
      <c r="D984" s="78">
        <v>12.282</v>
      </c>
      <c r="E984" s="79">
        <v>31.4</v>
      </c>
      <c r="F984" s="80">
        <v>9</v>
      </c>
      <c r="G984" s="78">
        <v>1.0469999999999999</v>
      </c>
      <c r="H984" s="80">
        <v>49</v>
      </c>
      <c r="I984" s="78">
        <v>0.33300000000000002</v>
      </c>
      <c r="J984" s="78">
        <v>0.32300000000000001</v>
      </c>
      <c r="K984" s="80"/>
      <c r="L984" s="80"/>
    </row>
    <row r="985" spans="1:13" s="75" customFormat="1" ht="90" x14ac:dyDescent="0.2">
      <c r="A985" s="76" t="s">
        <v>573</v>
      </c>
      <c r="B985" s="76" t="s">
        <v>698</v>
      </c>
      <c r="C985" s="77" t="s">
        <v>2138</v>
      </c>
      <c r="D985" s="78">
        <v>5.7750000000000004</v>
      </c>
      <c r="E985" s="79">
        <v>19</v>
      </c>
      <c r="F985" s="80">
        <v>5</v>
      </c>
      <c r="G985" s="78">
        <v>0.81100000000000005</v>
      </c>
      <c r="H985" s="80">
        <v>37</v>
      </c>
      <c r="I985" s="78">
        <v>0.17899999999999999</v>
      </c>
      <c r="J985" s="78">
        <v>0.24399999999999999</v>
      </c>
      <c r="K985" s="80"/>
      <c r="L985" s="80"/>
      <c r="M985" s="70"/>
    </row>
    <row r="986" spans="1:13" ht="56.25" x14ac:dyDescent="0.2">
      <c r="A986" s="76" t="s">
        <v>574</v>
      </c>
      <c r="B986" s="76" t="s">
        <v>698</v>
      </c>
      <c r="C986" s="77" t="s">
        <v>2139</v>
      </c>
      <c r="D986" s="78">
        <v>2.6760000000000002</v>
      </c>
      <c r="E986" s="79">
        <v>11.5</v>
      </c>
      <c r="F986" s="80">
        <v>3</v>
      </c>
      <c r="G986" s="78">
        <v>0.51200000000000001</v>
      </c>
      <c r="H986" s="80">
        <v>24</v>
      </c>
      <c r="I986" s="78">
        <v>0.125</v>
      </c>
      <c r="J986" s="78">
        <v>0.16400000000000001</v>
      </c>
      <c r="K986" s="80"/>
      <c r="L986" s="80"/>
    </row>
    <row r="987" spans="1:13" x14ac:dyDescent="0.2">
      <c r="A987" s="76" t="s">
        <v>255</v>
      </c>
      <c r="B987" s="76" t="s">
        <v>698</v>
      </c>
      <c r="C987" s="77" t="s">
        <v>2140</v>
      </c>
      <c r="D987" s="78">
        <v>1.796</v>
      </c>
      <c r="E987" s="79">
        <v>10.8</v>
      </c>
      <c r="F987" s="80">
        <v>3</v>
      </c>
      <c r="G987" s="78">
        <v>0.32</v>
      </c>
      <c r="H987" s="80">
        <v>21</v>
      </c>
      <c r="I987" s="78">
        <v>8.3000000000000004E-2</v>
      </c>
      <c r="J987" s="78">
        <v>0.109</v>
      </c>
      <c r="K987" s="80"/>
      <c r="L987" s="80"/>
    </row>
    <row r="988" spans="1:13" x14ac:dyDescent="0.2">
      <c r="A988" s="76" t="s">
        <v>256</v>
      </c>
      <c r="B988" s="76" t="s">
        <v>698</v>
      </c>
      <c r="C988" s="77" t="s">
        <v>2141</v>
      </c>
      <c r="D988" s="78">
        <v>1.524</v>
      </c>
      <c r="E988" s="79">
        <v>11.9</v>
      </c>
      <c r="F988" s="80">
        <v>3</v>
      </c>
      <c r="G988" s="78">
        <v>0.30299999999999999</v>
      </c>
      <c r="H988" s="80">
        <v>26</v>
      </c>
      <c r="I988" s="78">
        <v>7.1999999999999995E-2</v>
      </c>
      <c r="J988" s="78">
        <v>9.4E-2</v>
      </c>
      <c r="K988" s="80"/>
      <c r="L988" s="80"/>
    </row>
    <row r="989" spans="1:13" x14ac:dyDescent="0.2">
      <c r="A989" s="76" t="s">
        <v>257</v>
      </c>
      <c r="B989" s="76" t="s">
        <v>141</v>
      </c>
      <c r="C989" s="77" t="s">
        <v>2142</v>
      </c>
      <c r="D989" s="78">
        <v>1.0900000000000001</v>
      </c>
      <c r="E989" s="79">
        <v>5.6</v>
      </c>
      <c r="F989" s="80">
        <v>1</v>
      </c>
      <c r="G989" s="78">
        <v>0.47599999999999998</v>
      </c>
      <c r="H989" s="80">
        <v>14</v>
      </c>
      <c r="I989" s="78">
        <v>0.11899999999999999</v>
      </c>
      <c r="J989" s="78">
        <v>0.14399999999999999</v>
      </c>
      <c r="K989" s="80"/>
      <c r="L989" s="80"/>
    </row>
    <row r="990" spans="1:13" x14ac:dyDescent="0.2">
      <c r="A990" s="76" t="s">
        <v>258</v>
      </c>
      <c r="B990" s="76" t="s">
        <v>141</v>
      </c>
      <c r="C990" s="77" t="s">
        <v>2143</v>
      </c>
      <c r="D990" s="78">
        <v>0.81100000000000005</v>
      </c>
      <c r="E990" s="79">
        <v>5.7</v>
      </c>
      <c r="F990" s="80">
        <v>1</v>
      </c>
      <c r="G990" s="78">
        <v>0.38700000000000001</v>
      </c>
      <c r="H990" s="80">
        <v>16</v>
      </c>
      <c r="I990" s="78">
        <v>9.5000000000000001E-2</v>
      </c>
      <c r="J990" s="78">
        <v>0.11600000000000001</v>
      </c>
      <c r="K990" s="80"/>
      <c r="L990" s="80"/>
    </row>
    <row r="991" spans="1:13" s="75" customFormat="1" x14ac:dyDescent="0.2">
      <c r="A991" s="76" t="s">
        <v>259</v>
      </c>
      <c r="B991" s="76" t="s">
        <v>141</v>
      </c>
      <c r="C991" s="77" t="s">
        <v>2144</v>
      </c>
      <c r="D991" s="78">
        <v>0.24299999999999999</v>
      </c>
      <c r="E991" s="79">
        <v>1</v>
      </c>
      <c r="F991" s="80"/>
      <c r="G991" s="78"/>
      <c r="H991" s="80"/>
      <c r="I991" s="78"/>
      <c r="J991" s="78"/>
      <c r="K991" s="80"/>
      <c r="L991" s="80"/>
      <c r="M991" s="70"/>
    </row>
    <row r="992" spans="1:13" s="75" customFormat="1" ht="21" customHeight="1" x14ac:dyDescent="0.2">
      <c r="A992" s="96" t="s">
        <v>2145</v>
      </c>
      <c r="B992" s="97"/>
      <c r="C992" s="98"/>
      <c r="D992" s="99"/>
      <c r="E992" s="100"/>
      <c r="F992" s="97"/>
      <c r="G992" s="99"/>
      <c r="H992" s="97"/>
      <c r="I992" s="99"/>
      <c r="J992" s="99"/>
      <c r="K992" s="97"/>
      <c r="L992" s="101"/>
      <c r="M992" s="74"/>
    </row>
    <row r="993" spans="1:13" ht="22.5" x14ac:dyDescent="0.2">
      <c r="A993" s="76" t="s">
        <v>260</v>
      </c>
      <c r="B993" s="76" t="s">
        <v>698</v>
      </c>
      <c r="C993" s="77" t="s">
        <v>2146</v>
      </c>
      <c r="D993" s="78">
        <v>0.88900000000000001</v>
      </c>
      <c r="E993" s="79">
        <v>3.9</v>
      </c>
      <c r="F993" s="80">
        <v>1</v>
      </c>
      <c r="G993" s="78">
        <v>0.29299999999999998</v>
      </c>
      <c r="H993" s="80">
        <v>10</v>
      </c>
      <c r="I993" s="78">
        <v>8.8999999999999996E-2</v>
      </c>
      <c r="J993" s="78">
        <v>0.10100000000000001</v>
      </c>
      <c r="K993" s="80"/>
      <c r="L993" s="80"/>
    </row>
    <row r="994" spans="1:13" x14ac:dyDescent="0.2">
      <c r="A994" s="76" t="s">
        <v>606</v>
      </c>
      <c r="B994" s="76" t="s">
        <v>698</v>
      </c>
      <c r="C994" s="77" t="s">
        <v>2147</v>
      </c>
      <c r="D994" s="78">
        <v>1.694</v>
      </c>
      <c r="E994" s="79">
        <v>7</v>
      </c>
      <c r="F994" s="80">
        <v>1</v>
      </c>
      <c r="G994" s="78">
        <v>0.44</v>
      </c>
      <c r="H994" s="80">
        <v>12</v>
      </c>
      <c r="I994" s="78">
        <v>8.6999999999999994E-2</v>
      </c>
      <c r="J994" s="78">
        <v>0.11</v>
      </c>
      <c r="K994" s="80"/>
      <c r="L994" s="80"/>
    </row>
    <row r="995" spans="1:13" s="75" customFormat="1" ht="22.5" x14ac:dyDescent="0.2">
      <c r="A995" s="76" t="s">
        <v>2148</v>
      </c>
      <c r="B995" s="76" t="s">
        <v>138</v>
      </c>
      <c r="C995" s="77" t="s">
        <v>2149</v>
      </c>
      <c r="D995" s="78">
        <v>0.83899999999999997</v>
      </c>
      <c r="E995" s="79">
        <v>2</v>
      </c>
      <c r="F995" s="80">
        <v>1</v>
      </c>
      <c r="G995" s="78">
        <v>0.41899999999999998</v>
      </c>
      <c r="H995" s="80">
        <v>3</v>
      </c>
      <c r="I995" s="78">
        <v>0.29299999999999998</v>
      </c>
      <c r="J995" s="78">
        <v>0.28000000000000003</v>
      </c>
      <c r="K995" s="80"/>
      <c r="L995" s="80"/>
      <c r="M995" s="70"/>
    </row>
    <row r="996" spans="1:13" ht="33.75" x14ac:dyDescent="0.2">
      <c r="A996" s="76" t="s">
        <v>607</v>
      </c>
      <c r="B996" s="76" t="s">
        <v>141</v>
      </c>
      <c r="C996" s="77" t="s">
        <v>2150</v>
      </c>
      <c r="D996" s="78">
        <v>0.92800000000000005</v>
      </c>
      <c r="E996" s="79">
        <v>2.4</v>
      </c>
      <c r="F996" s="80">
        <v>1</v>
      </c>
      <c r="G996" s="78">
        <v>0.46400000000000002</v>
      </c>
      <c r="H996" s="80">
        <v>5</v>
      </c>
      <c r="I996" s="78">
        <v>0.27100000000000002</v>
      </c>
      <c r="J996" s="78">
        <v>0.27300000000000002</v>
      </c>
      <c r="K996" s="80"/>
      <c r="L996" s="80"/>
    </row>
    <row r="997" spans="1:13" ht="33.75" x14ac:dyDescent="0.2">
      <c r="A997" s="76" t="s">
        <v>608</v>
      </c>
      <c r="B997" s="76" t="s">
        <v>141</v>
      </c>
      <c r="C997" s="77" t="s">
        <v>2151</v>
      </c>
      <c r="D997" s="78">
        <v>0.54200000000000004</v>
      </c>
      <c r="E997" s="79">
        <v>3.6</v>
      </c>
      <c r="F997" s="80">
        <v>1</v>
      </c>
      <c r="G997" s="78">
        <v>0.36699999999999999</v>
      </c>
      <c r="H997" s="80">
        <v>10</v>
      </c>
      <c r="I997" s="78">
        <v>9.9000000000000005E-2</v>
      </c>
      <c r="J997" s="78">
        <v>0.112</v>
      </c>
      <c r="K997" s="80"/>
      <c r="L997" s="80"/>
    </row>
    <row r="998" spans="1:13" ht="22.5" x14ac:dyDescent="0.2">
      <c r="A998" s="76" t="s">
        <v>609</v>
      </c>
      <c r="B998" s="76" t="s">
        <v>141</v>
      </c>
      <c r="C998" s="77" t="s">
        <v>2152</v>
      </c>
      <c r="D998" s="78">
        <v>0.66900000000000004</v>
      </c>
      <c r="E998" s="79">
        <v>6</v>
      </c>
      <c r="F998" s="80">
        <v>1</v>
      </c>
      <c r="G998" s="78">
        <v>0.41599999999999998</v>
      </c>
      <c r="H998" s="80">
        <v>15</v>
      </c>
      <c r="I998" s="78">
        <v>7.4999999999999997E-2</v>
      </c>
      <c r="J998" s="78">
        <v>9.1999999999999998E-2</v>
      </c>
      <c r="K998" s="80"/>
      <c r="L998" s="80"/>
    </row>
    <row r="999" spans="1:13" x14ac:dyDescent="0.2">
      <c r="A999" s="76" t="s">
        <v>610</v>
      </c>
      <c r="B999" s="76" t="s">
        <v>141</v>
      </c>
      <c r="C999" s="77" t="s">
        <v>2153</v>
      </c>
      <c r="D999" s="78">
        <v>0.63</v>
      </c>
      <c r="E999" s="79">
        <v>2.7</v>
      </c>
      <c r="F999" s="80">
        <v>1</v>
      </c>
      <c r="G999" s="78">
        <v>0.30499999999999999</v>
      </c>
      <c r="H999" s="80">
        <v>5</v>
      </c>
      <c r="I999" s="78">
        <v>0.158</v>
      </c>
      <c r="J999" s="78">
        <v>0.16500000000000001</v>
      </c>
      <c r="K999" s="80"/>
      <c r="L999" s="80"/>
    </row>
    <row r="1000" spans="1:13" s="75" customFormat="1" ht="21" customHeight="1" x14ac:dyDescent="0.2">
      <c r="A1000" s="96" t="s">
        <v>2154</v>
      </c>
      <c r="B1000" s="97"/>
      <c r="C1000" s="98"/>
      <c r="D1000" s="99"/>
      <c r="E1000" s="100"/>
      <c r="F1000" s="97"/>
      <c r="G1000" s="99"/>
      <c r="H1000" s="97"/>
      <c r="I1000" s="99"/>
      <c r="J1000" s="99"/>
      <c r="K1000" s="97"/>
      <c r="L1000" s="101"/>
      <c r="M1000" s="74"/>
    </row>
    <row r="1001" spans="1:13" s="75" customFormat="1" ht="33.75" x14ac:dyDescent="0.2">
      <c r="A1001" s="76" t="s">
        <v>611</v>
      </c>
      <c r="B1001" s="76" t="s">
        <v>698</v>
      </c>
      <c r="C1001" s="77" t="s">
        <v>2155</v>
      </c>
      <c r="D1001" s="78">
        <v>4.2809999999999997</v>
      </c>
      <c r="E1001" s="79">
        <v>18</v>
      </c>
      <c r="F1001" s="80">
        <v>5</v>
      </c>
      <c r="G1001" s="78">
        <v>0.57399999999999995</v>
      </c>
      <c r="H1001" s="80">
        <v>35</v>
      </c>
      <c r="I1001" s="78">
        <v>0.13400000000000001</v>
      </c>
      <c r="J1001" s="78">
        <v>0.18099999999999999</v>
      </c>
      <c r="K1001" s="80"/>
      <c r="L1001" s="80" t="s">
        <v>699</v>
      </c>
      <c r="M1001" s="70"/>
    </row>
    <row r="1002" spans="1:13" ht="33.75" x14ac:dyDescent="0.2">
      <c r="A1002" s="76" t="s">
        <v>612</v>
      </c>
      <c r="B1002" s="76" t="s">
        <v>698</v>
      </c>
      <c r="C1002" s="77" t="s">
        <v>2156</v>
      </c>
      <c r="D1002" s="78">
        <v>2.2810000000000001</v>
      </c>
      <c r="E1002" s="79">
        <v>11.3</v>
      </c>
      <c r="F1002" s="80">
        <v>3</v>
      </c>
      <c r="G1002" s="78">
        <v>0.40200000000000002</v>
      </c>
      <c r="H1002" s="80">
        <v>26</v>
      </c>
      <c r="I1002" s="78">
        <v>9.9000000000000005E-2</v>
      </c>
      <c r="J1002" s="78">
        <v>0.13100000000000001</v>
      </c>
      <c r="K1002" s="80"/>
      <c r="L1002" s="80" t="s">
        <v>699</v>
      </c>
    </row>
    <row r="1003" spans="1:13" s="75" customFormat="1" ht="56.25" x14ac:dyDescent="0.2">
      <c r="A1003" s="76" t="s">
        <v>613</v>
      </c>
      <c r="B1003" s="76" t="s">
        <v>698</v>
      </c>
      <c r="C1003" s="77" t="s">
        <v>2157</v>
      </c>
      <c r="D1003" s="78">
        <v>1.704</v>
      </c>
      <c r="E1003" s="79">
        <v>8.8000000000000007</v>
      </c>
      <c r="F1003" s="80">
        <v>2</v>
      </c>
      <c r="G1003" s="78">
        <v>0.374</v>
      </c>
      <c r="H1003" s="80">
        <v>21</v>
      </c>
      <c r="I1003" s="78">
        <v>8.8999999999999996E-2</v>
      </c>
      <c r="J1003" s="78">
        <v>0.114</v>
      </c>
      <c r="K1003" s="80"/>
      <c r="L1003" s="80" t="s">
        <v>699</v>
      </c>
      <c r="M1003" s="70"/>
    </row>
    <row r="1004" spans="1:13" ht="56.25" x14ac:dyDescent="0.2">
      <c r="A1004" s="76" t="s">
        <v>614</v>
      </c>
      <c r="B1004" s="76" t="s">
        <v>698</v>
      </c>
      <c r="C1004" s="77" t="s">
        <v>2158</v>
      </c>
      <c r="D1004" s="78">
        <v>1.7490000000000001</v>
      </c>
      <c r="E1004" s="79">
        <v>11.2</v>
      </c>
      <c r="F1004" s="80">
        <v>3</v>
      </c>
      <c r="G1004" s="78">
        <v>0.32700000000000001</v>
      </c>
      <c r="H1004" s="80">
        <v>25</v>
      </c>
      <c r="I1004" s="78">
        <v>8.2000000000000003E-2</v>
      </c>
      <c r="J1004" s="78">
        <v>0.108</v>
      </c>
      <c r="K1004" s="80"/>
      <c r="L1004" s="80" t="s">
        <v>699</v>
      </c>
    </row>
    <row r="1005" spans="1:13" ht="22.5" x14ac:dyDescent="0.2">
      <c r="A1005" s="76" t="s">
        <v>615</v>
      </c>
      <c r="B1005" s="76" t="s">
        <v>698</v>
      </c>
      <c r="C1005" s="77" t="s">
        <v>2159</v>
      </c>
      <c r="D1005" s="78">
        <v>1.319</v>
      </c>
      <c r="E1005" s="79">
        <v>9.6</v>
      </c>
      <c r="F1005" s="80">
        <v>2</v>
      </c>
      <c r="G1005" s="78">
        <v>0.35099999999999998</v>
      </c>
      <c r="H1005" s="80">
        <v>22</v>
      </c>
      <c r="I1005" s="78">
        <v>7.6999999999999999E-2</v>
      </c>
      <c r="J1005" s="78">
        <v>9.9000000000000005E-2</v>
      </c>
      <c r="K1005" s="80"/>
      <c r="L1005" s="80" t="s">
        <v>699</v>
      </c>
    </row>
    <row r="1006" spans="1:13" x14ac:dyDescent="0.2">
      <c r="A1006" s="76" t="s">
        <v>616</v>
      </c>
      <c r="B1006" s="76" t="s">
        <v>141</v>
      </c>
      <c r="C1006" s="77" t="s">
        <v>2160</v>
      </c>
      <c r="D1006" s="78"/>
      <c r="E1006" s="79"/>
      <c r="F1006" s="80"/>
      <c r="G1006" s="78"/>
      <c r="H1006" s="80"/>
      <c r="I1006" s="78"/>
      <c r="J1006" s="78"/>
      <c r="K1006" s="80"/>
      <c r="L1006" s="80"/>
    </row>
    <row r="1007" spans="1:13" x14ac:dyDescent="0.2">
      <c r="A1007" s="76" t="s">
        <v>617</v>
      </c>
      <c r="B1007" s="76" t="s">
        <v>141</v>
      </c>
      <c r="C1007" s="77" t="s">
        <v>2161</v>
      </c>
      <c r="D1007" s="78"/>
      <c r="E1007" s="79"/>
      <c r="F1007" s="80"/>
      <c r="G1007" s="78"/>
      <c r="H1007" s="80"/>
      <c r="I1007" s="78"/>
      <c r="J1007" s="78"/>
      <c r="K1007" s="80"/>
      <c r="L1007" s="80"/>
    </row>
    <row r="1008" spans="1:13" x14ac:dyDescent="0.2">
      <c r="A1008" s="76" t="s">
        <v>618</v>
      </c>
      <c r="B1008" s="76" t="s">
        <v>141</v>
      </c>
      <c r="C1008" s="77" t="s">
        <v>2162</v>
      </c>
      <c r="D1008" s="78">
        <v>0.34200000000000003</v>
      </c>
      <c r="E1008" s="79">
        <v>3.5</v>
      </c>
      <c r="F1008" s="80">
        <v>1</v>
      </c>
      <c r="G1008" s="78">
        <v>0.11899999999999999</v>
      </c>
      <c r="H1008" s="80">
        <v>6</v>
      </c>
      <c r="I1008" s="78">
        <v>4.8000000000000001E-2</v>
      </c>
      <c r="J1008" s="78">
        <v>5.2999999999999999E-2</v>
      </c>
      <c r="K1008" s="80"/>
      <c r="L1008" s="80" t="s">
        <v>699</v>
      </c>
    </row>
    <row r="1009" spans="1:13" s="75" customFormat="1" x14ac:dyDescent="0.2">
      <c r="A1009" s="76" t="s">
        <v>619</v>
      </c>
      <c r="B1009" s="76" t="s">
        <v>141</v>
      </c>
      <c r="C1009" s="77" t="s">
        <v>2163</v>
      </c>
      <c r="D1009" s="78">
        <v>0.88100000000000001</v>
      </c>
      <c r="E1009" s="79">
        <v>7.8</v>
      </c>
      <c r="F1009" s="80">
        <v>2</v>
      </c>
      <c r="G1009" s="78">
        <v>0.28499999999999998</v>
      </c>
      <c r="H1009" s="80">
        <v>18</v>
      </c>
      <c r="I1009" s="78">
        <v>7.6999999999999999E-2</v>
      </c>
      <c r="J1009" s="78">
        <v>9.6000000000000002E-2</v>
      </c>
      <c r="K1009" s="80"/>
      <c r="L1009" s="80" t="s">
        <v>699</v>
      </c>
      <c r="M1009" s="70"/>
    </row>
    <row r="1010" spans="1:13" x14ac:dyDescent="0.2">
      <c r="A1010" s="81"/>
      <c r="B1010" s="81"/>
      <c r="C1010" s="81"/>
      <c r="D1010" s="81"/>
      <c r="E1010" s="81"/>
      <c r="F1010" s="81"/>
      <c r="G1010" s="81"/>
      <c r="H1010" s="81"/>
      <c r="I1010" s="81"/>
      <c r="J1010" s="81"/>
      <c r="K1010" s="81"/>
      <c r="L1010" s="81"/>
    </row>
    <row r="1011" spans="1:13" x14ac:dyDescent="0.2">
      <c r="A1011" s="81"/>
      <c r="B1011" s="81"/>
      <c r="C1011" s="81"/>
      <c r="D1011" s="81"/>
      <c r="E1011" s="81"/>
      <c r="F1011" s="81"/>
      <c r="G1011" s="81"/>
      <c r="H1011" s="81"/>
      <c r="I1011" s="81"/>
      <c r="J1011" s="81"/>
      <c r="K1011" s="81"/>
      <c r="L1011" s="81"/>
    </row>
    <row r="1012" spans="1:13" x14ac:dyDescent="0.2">
      <c r="A1012" s="81"/>
      <c r="B1012" s="81"/>
      <c r="C1012" s="81"/>
      <c r="D1012" s="81"/>
      <c r="E1012" s="81"/>
      <c r="F1012" s="81"/>
      <c r="G1012" s="81"/>
      <c r="H1012" s="81"/>
      <c r="I1012" s="81"/>
      <c r="J1012" s="81"/>
      <c r="K1012" s="81"/>
      <c r="L1012" s="81"/>
    </row>
    <row r="1013" spans="1:13" x14ac:dyDescent="0.2">
      <c r="A1013" s="81"/>
      <c r="B1013" s="81"/>
      <c r="C1013" s="81"/>
      <c r="D1013" s="81"/>
      <c r="E1013" s="81"/>
      <c r="F1013" s="81"/>
      <c r="G1013" s="81"/>
      <c r="H1013" s="81"/>
      <c r="I1013" s="81"/>
      <c r="J1013" s="81"/>
      <c r="K1013" s="81"/>
      <c r="L1013" s="81"/>
    </row>
    <row r="1014" spans="1:13" x14ac:dyDescent="0.2">
      <c r="A1014" s="81"/>
      <c r="B1014" s="81"/>
      <c r="C1014" s="81"/>
      <c r="D1014" s="81"/>
      <c r="E1014" s="81"/>
      <c r="F1014" s="81"/>
      <c r="G1014" s="81"/>
      <c r="H1014" s="81"/>
      <c r="I1014" s="81"/>
      <c r="J1014" s="81"/>
      <c r="K1014" s="81"/>
      <c r="L1014" s="81"/>
    </row>
    <row r="1015" spans="1:13" x14ac:dyDescent="0.2">
      <c r="A1015" s="81"/>
      <c r="B1015" s="81"/>
      <c r="C1015" s="81"/>
      <c r="D1015" s="81"/>
      <c r="E1015" s="81"/>
      <c r="F1015" s="81"/>
      <c r="G1015" s="81"/>
      <c r="H1015" s="81"/>
      <c r="I1015" s="81"/>
      <c r="J1015" s="81"/>
      <c r="K1015" s="81"/>
      <c r="L1015" s="81"/>
    </row>
    <row r="1016" spans="1:13" x14ac:dyDescent="0.2">
      <c r="A1016" s="81"/>
      <c r="B1016" s="81"/>
      <c r="C1016" s="81"/>
      <c r="D1016" s="81"/>
      <c r="E1016" s="81"/>
      <c r="F1016" s="81"/>
      <c r="G1016" s="81"/>
      <c r="H1016" s="81"/>
      <c r="I1016" s="81"/>
      <c r="J1016" s="81"/>
      <c r="K1016" s="81"/>
      <c r="L1016" s="81"/>
    </row>
    <row r="1017" spans="1:13" x14ac:dyDescent="0.2">
      <c r="A1017" s="81"/>
      <c r="B1017" s="81"/>
      <c r="C1017" s="81"/>
      <c r="D1017" s="81"/>
      <c r="E1017" s="81"/>
      <c r="F1017" s="81"/>
      <c r="G1017" s="81"/>
      <c r="H1017" s="81"/>
      <c r="I1017" s="81"/>
      <c r="J1017" s="81"/>
      <c r="K1017" s="81"/>
      <c r="L1017" s="81"/>
    </row>
    <row r="1018" spans="1:13" x14ac:dyDescent="0.2">
      <c r="A1018" s="81"/>
      <c r="B1018" s="81"/>
      <c r="C1018" s="81"/>
      <c r="D1018" s="81"/>
      <c r="E1018" s="81"/>
      <c r="F1018" s="81"/>
      <c r="G1018" s="81"/>
      <c r="H1018" s="81"/>
      <c r="I1018" s="81"/>
      <c r="J1018" s="81"/>
      <c r="K1018" s="81"/>
      <c r="L1018" s="81"/>
    </row>
  </sheetData>
  <mergeCells count="12">
    <mergeCell ref="K5:K6"/>
    <mergeCell ref="L5:L6"/>
    <mergeCell ref="A2:L2"/>
    <mergeCell ref="A3:L3"/>
    <mergeCell ref="A5:A6"/>
    <mergeCell ref="B5:B6"/>
    <mergeCell ref="C5:C6"/>
    <mergeCell ref="D5:D6"/>
    <mergeCell ref="E5:E6"/>
    <mergeCell ref="F5:G5"/>
    <mergeCell ref="H5:I5"/>
    <mergeCell ref="J5:J6"/>
  </mergeCells>
  <pageMargins left="0.70866141732283472" right="0.70866141732283472" top="0.74803149606299213" bottom="0.74803149606299213" header="0.31496062992125984" footer="0.31496062992125984"/>
  <pageSetup paperSize="9" scale="75" fitToHeight="0" orientation="landscape"/>
  <headerFooter alignWithMargins="0">
    <oddFooter>&amp;R&amp;P</oddFooter>
  </headerFooter>
  <rowBreaks count="4" manualBreakCount="4">
    <brk id="906" max="11" man="1"/>
    <brk id="965" max="11" man="1"/>
    <brk id="981" max="11" man="1"/>
    <brk id="999" max="11" man="1"/>
  </rowBreaks>
  <drawing r:id="rId1"/>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indexed="52"/>
  </sheetPr>
  <dimension ref="C9:H22"/>
  <sheetViews>
    <sheetView topLeftCell="A4" workbookViewId="0">
      <selection activeCell="N17" sqref="N17"/>
    </sheetView>
  </sheetViews>
  <sheetFormatPr defaultColWidth="9.140625" defaultRowHeight="11.25" x14ac:dyDescent="0.2"/>
  <cols>
    <col min="1" max="4" width="9.140625" style="4"/>
    <col min="5" max="5" width="12.28515625" style="4" customWidth="1"/>
    <col min="6" max="6" width="19.85546875" style="4" customWidth="1"/>
    <col min="7" max="16384" width="9.140625" style="4"/>
  </cols>
  <sheetData>
    <row r="9" spans="3:8" x14ac:dyDescent="0.2">
      <c r="C9" s="10"/>
      <c r="D9" s="10"/>
      <c r="E9" s="10"/>
      <c r="F9" s="10"/>
      <c r="G9" s="10"/>
      <c r="H9" s="10"/>
    </row>
    <row r="10" spans="3:8" x14ac:dyDescent="0.2">
      <c r="C10" s="10"/>
      <c r="D10" s="10"/>
      <c r="E10" s="310"/>
      <c r="F10" s="310"/>
      <c r="G10" s="10"/>
      <c r="H10" s="10"/>
    </row>
    <row r="11" spans="3:8" x14ac:dyDescent="0.2">
      <c r="C11" s="10"/>
      <c r="D11" s="10"/>
      <c r="E11" s="310"/>
      <c r="F11" s="310"/>
      <c r="G11" s="10"/>
      <c r="H11" s="10"/>
    </row>
    <row r="12" spans="3:8" ht="40.5" customHeight="1" x14ac:dyDescent="0.2">
      <c r="C12" s="10"/>
      <c r="D12" s="9"/>
      <c r="E12" s="13" t="s">
        <v>945</v>
      </c>
      <c r="F12" s="14"/>
      <c r="G12" s="9"/>
      <c r="H12" s="10"/>
    </row>
    <row r="13" spans="3:8" ht="18" customHeight="1" x14ac:dyDescent="0.2">
      <c r="C13" s="10"/>
      <c r="D13" s="9"/>
      <c r="E13" s="17" t="s">
        <v>973</v>
      </c>
      <c r="F13" s="230" t="s">
        <v>281</v>
      </c>
      <c r="G13" s="9"/>
      <c r="H13" s="10"/>
    </row>
    <row r="14" spans="3:8" x14ac:dyDescent="0.2">
      <c r="C14" s="10"/>
      <c r="D14" s="9"/>
      <c r="E14" s="12"/>
      <c r="F14" s="12"/>
      <c r="G14" s="9"/>
      <c r="H14" s="10"/>
    </row>
    <row r="15" spans="3:8" ht="18" customHeight="1" x14ac:dyDescent="0.2">
      <c r="C15" s="15"/>
      <c r="D15" s="16"/>
      <c r="E15" s="17" t="s">
        <v>947</v>
      </c>
      <c r="F15" s="230" t="s">
        <v>281</v>
      </c>
      <c r="G15" s="16"/>
      <c r="H15" s="15"/>
    </row>
    <row r="16" spans="3:8" ht="18" customHeight="1" x14ac:dyDescent="0.2">
      <c r="C16" s="10"/>
      <c r="D16" s="9"/>
      <c r="E16" s="17" t="s">
        <v>946</v>
      </c>
      <c r="F16" s="230" t="s">
        <v>281</v>
      </c>
      <c r="G16" s="9"/>
      <c r="H16" s="10"/>
    </row>
    <row r="17" spans="3:8" ht="33" customHeight="1" x14ac:dyDescent="0.2">
      <c r="C17" s="10"/>
      <c r="D17" s="9"/>
      <c r="E17" s="9"/>
      <c r="F17" s="9"/>
      <c r="G17" s="9"/>
      <c r="H17" s="10"/>
    </row>
    <row r="18" spans="3:8" x14ac:dyDescent="0.2">
      <c r="C18" s="10"/>
      <c r="D18" s="10"/>
      <c r="E18" s="10"/>
      <c r="F18" s="10"/>
      <c r="G18" s="10"/>
      <c r="H18" s="10"/>
    </row>
    <row r="19" spans="3:8" x14ac:dyDescent="0.2">
      <c r="C19" s="5"/>
      <c r="D19" s="5"/>
      <c r="E19" s="5"/>
      <c r="F19" s="5"/>
      <c r="G19" s="5"/>
      <c r="H19" s="5"/>
    </row>
    <row r="20" spans="3:8" x14ac:dyDescent="0.2">
      <c r="C20" s="7"/>
      <c r="D20" s="7"/>
      <c r="E20" s="7"/>
      <c r="F20" s="7"/>
      <c r="G20" s="7"/>
      <c r="H20" s="7"/>
    </row>
    <row r="21" spans="3:8" x14ac:dyDescent="0.2">
      <c r="C21" s="7"/>
      <c r="D21" s="7"/>
      <c r="E21" s="7"/>
      <c r="F21" s="7"/>
      <c r="G21" s="7"/>
      <c r="H21" s="7"/>
    </row>
    <row r="22" spans="3:8" x14ac:dyDescent="0.2">
      <c r="C22" s="7"/>
      <c r="D22" s="7"/>
      <c r="E22" s="7"/>
      <c r="F22" s="7"/>
      <c r="G22" s="7"/>
      <c r="H22" s="7"/>
    </row>
  </sheetData>
  <mergeCells count="1">
    <mergeCell ref="E10:F11"/>
  </mergeCells>
  <phoneticPr fontId="3"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Sheet1.new_entry">
                <anchor moveWithCells="1" sizeWithCells="1">
                  <from>
                    <xdr:col>5</xdr:col>
                    <xdr:colOff>8963025</xdr:colOff>
                    <xdr:row>19</xdr:row>
                    <xdr:rowOff>609600</xdr:rowOff>
                  </from>
                  <to>
                    <xdr:col>7</xdr:col>
                    <xdr:colOff>3305175</xdr:colOff>
                    <xdr:row>21</xdr:row>
                    <xdr:rowOff>238125</xdr:rowOff>
                  </to>
                </anchor>
              </controlPr>
            </control>
          </mc:Choice>
        </mc:AlternateContent>
        <mc:AlternateContent xmlns:mc="http://schemas.openxmlformats.org/markup-compatibility/2006">
          <mc:Choice Requires="x14">
            <control shapeId="3075" r:id="rId4" name="Button 3">
              <controlPr defaultSize="0" print="0" autoFill="0" autoPict="0" macro="[0]!Sheet1.zurueck">
                <anchor moveWithCells="1" sizeWithCells="1">
                  <from>
                    <xdr:col>2</xdr:col>
                    <xdr:colOff>1019175</xdr:colOff>
                    <xdr:row>19</xdr:row>
                    <xdr:rowOff>609600</xdr:rowOff>
                  </from>
                  <to>
                    <xdr:col>3</xdr:col>
                    <xdr:colOff>809625</xdr:colOff>
                    <xdr:row>21</xdr:row>
                    <xdr:rowOff>371475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ColWidth="10.7109375" defaultRowHeight="12.75" x14ac:dyDescent="0.2"/>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118</vt:i4>
      </vt:variant>
    </vt:vector>
  </HeadingPairs>
  <TitlesOfParts>
    <vt:vector size="128" baseType="lpstr">
      <vt:lpstr>Tous les cas</vt:lpstr>
      <vt:lpstr>itinéraire patient</vt:lpstr>
      <vt:lpstr>base</vt:lpstr>
      <vt:lpstr>ref_chop_2013</vt:lpstr>
      <vt:lpstr>lits occup graphique</vt:lpstr>
      <vt:lpstr>lits occup calculs</vt:lpstr>
      <vt:lpstr>lits saisie</vt:lpstr>
      <vt:lpstr>ref_drg_2013</vt:lpstr>
      <vt:lpstr>NEUER_FALL</vt:lpstr>
      <vt:lpstr>Feuil1</vt:lpstr>
      <vt:lpstr>'Tous les cas'!_FilterDatabase</vt:lpstr>
      <vt:lpstr>chop_1</vt:lpstr>
      <vt:lpstr>chop_1_date_codeur</vt:lpstr>
      <vt:lpstr>chop_1_date_IPM</vt:lpstr>
      <vt:lpstr>chop_1_texte</vt:lpstr>
      <vt:lpstr>chop_2</vt:lpstr>
      <vt:lpstr>chop_2_date_codeur</vt:lpstr>
      <vt:lpstr>chop_2_date_ipm</vt:lpstr>
      <vt:lpstr>chop_2_texte</vt:lpstr>
      <vt:lpstr>chop_3</vt:lpstr>
      <vt:lpstr>chop_3_date_codeur</vt:lpstr>
      <vt:lpstr>chop_3_date_IPM</vt:lpstr>
      <vt:lpstr>chop_3_texte</vt:lpstr>
      <vt:lpstr>chop_4</vt:lpstr>
      <vt:lpstr>chop_4_date_codeur</vt:lpstr>
      <vt:lpstr>chop_4_date_IPM</vt:lpstr>
      <vt:lpstr>chop_4_texte</vt:lpstr>
      <vt:lpstr>chop_5</vt:lpstr>
      <vt:lpstr>chop_5_date_codeur</vt:lpstr>
      <vt:lpstr>chop_5_date_ipm</vt:lpstr>
      <vt:lpstr>chop_5_texte</vt:lpstr>
      <vt:lpstr>chop_6</vt:lpstr>
      <vt:lpstr>chop_6_date_codeur</vt:lpstr>
      <vt:lpstr>chop_6_date_ipm</vt:lpstr>
      <vt:lpstr>chop_6_texte</vt:lpstr>
      <vt:lpstr>chop_7</vt:lpstr>
      <vt:lpstr>chop_7_date_codeur</vt:lpstr>
      <vt:lpstr>chop_7_date_ipm</vt:lpstr>
      <vt:lpstr>chop_7_texte</vt:lpstr>
      <vt:lpstr>chop_8</vt:lpstr>
      <vt:lpstr>chop_8_date_codeur</vt:lpstr>
      <vt:lpstr>chop_8_date_ipm</vt:lpstr>
      <vt:lpstr>chop_8_texte</vt:lpstr>
      <vt:lpstr>cim_1</vt:lpstr>
      <vt:lpstr>cim_1_date_codeur</vt:lpstr>
      <vt:lpstr>cim_1_date_IPM</vt:lpstr>
      <vt:lpstr>cim_1_texte</vt:lpstr>
      <vt:lpstr>cim_2</vt:lpstr>
      <vt:lpstr>cim_2_date_codeur</vt:lpstr>
      <vt:lpstr>cim_2_date_IPM</vt:lpstr>
      <vt:lpstr>cim_2_texte</vt:lpstr>
      <vt:lpstr>cim_3</vt:lpstr>
      <vt:lpstr>cim_3_date_codeur</vt:lpstr>
      <vt:lpstr>cim_3_date_IPM</vt:lpstr>
      <vt:lpstr>cim_3_texte</vt:lpstr>
      <vt:lpstr>cim_4</vt:lpstr>
      <vt:lpstr>cim_4_date_codeur</vt:lpstr>
      <vt:lpstr>cim_4_date_IPM</vt:lpstr>
      <vt:lpstr>cim_4_texte</vt:lpstr>
      <vt:lpstr>cim_5</vt:lpstr>
      <vt:lpstr>cim_5_date_codeur</vt:lpstr>
      <vt:lpstr>cim_5_date_IPM</vt:lpstr>
      <vt:lpstr>cim_5_texte</vt:lpstr>
      <vt:lpstr>cim_6</vt:lpstr>
      <vt:lpstr>cim_6_date_codeur</vt:lpstr>
      <vt:lpstr>cim_6_date_IPM</vt:lpstr>
      <vt:lpstr>cim_6_texte</vt:lpstr>
      <vt:lpstr>date_entree</vt:lpstr>
      <vt:lpstr>date_operatoire</vt:lpstr>
      <vt:lpstr>date_sortie_prevue</vt:lpstr>
      <vt:lpstr>date_sortie_reelle</vt:lpstr>
      <vt:lpstr>drg_actuel</vt:lpstr>
      <vt:lpstr>drg_entree</vt:lpstr>
      <vt:lpstr>drg_sortie</vt:lpstr>
      <vt:lpstr>fin_codage</vt:lpstr>
      <vt:lpstr>heure_entree</vt:lpstr>
      <vt:lpstr>heure_sortie</vt:lpstr>
      <vt:lpstr>indication_opera</vt:lpstr>
      <vt:lpstr>med_chef</vt:lpstr>
      <vt:lpstr>pat_adresse</vt:lpstr>
      <vt:lpstr>pat_electif</vt:lpstr>
      <vt:lpstr>pat_electif_sds</vt:lpstr>
      <vt:lpstr>pat_id</vt:lpstr>
      <vt:lpstr>pat_id_new</vt:lpstr>
      <vt:lpstr>pat_lit</vt:lpstr>
      <vt:lpstr>pat_naissance</vt:lpstr>
      <vt:lpstr>pat_nom</vt:lpstr>
      <vt:lpstr>pat_nom_new</vt:lpstr>
      <vt:lpstr>pat_prenom</vt:lpstr>
      <vt:lpstr>pat_prenom_new</vt:lpstr>
      <vt:lpstr>pat_provenance</vt:lpstr>
      <vt:lpstr>pat_transfert_de</vt:lpstr>
      <vt:lpstr>pat_transfert_interne</vt:lpstr>
      <vt:lpstr>pat_urgence</vt:lpstr>
      <vt:lpstr>'itinéraire patient'!Print_Area</vt:lpstr>
      <vt:lpstr>ref_drg_2013!Print_Area</vt:lpstr>
      <vt:lpstr>ref_drg_2013!Print_Titles</vt:lpstr>
      <vt:lpstr>rem_1_date</vt:lpstr>
      <vt:lpstr>rem_1_texte</vt:lpstr>
      <vt:lpstr>rem_10_date</vt:lpstr>
      <vt:lpstr>rem_10_texte</vt:lpstr>
      <vt:lpstr>rem_11_date</vt:lpstr>
      <vt:lpstr>rem_11_texte</vt:lpstr>
      <vt:lpstr>rem_12_date</vt:lpstr>
      <vt:lpstr>rem_12_texte</vt:lpstr>
      <vt:lpstr>rem_13_date</vt:lpstr>
      <vt:lpstr>rem_13_texte</vt:lpstr>
      <vt:lpstr>rem_14_date</vt:lpstr>
      <vt:lpstr>rem_14_texte</vt:lpstr>
      <vt:lpstr>rem_2_date</vt:lpstr>
      <vt:lpstr>rem_2_texte</vt:lpstr>
      <vt:lpstr>rem_3_date</vt:lpstr>
      <vt:lpstr>rem_3_texte</vt:lpstr>
      <vt:lpstr>rem_4_date</vt:lpstr>
      <vt:lpstr>rem_4_texte</vt:lpstr>
      <vt:lpstr>rem_5_date</vt:lpstr>
      <vt:lpstr>rem_5_texte</vt:lpstr>
      <vt:lpstr>rem_6_date</vt:lpstr>
      <vt:lpstr>rem_6_texte</vt:lpstr>
      <vt:lpstr>rem_7_date</vt:lpstr>
      <vt:lpstr>rem_7_texte</vt:lpstr>
      <vt:lpstr>rem_8_date</vt:lpstr>
      <vt:lpstr>rem_8_texte</vt:lpstr>
      <vt:lpstr>rem_9_date</vt:lpstr>
      <vt:lpstr>rem_9_texte</vt:lpstr>
      <vt:lpstr>ttt_de_suite_demande_des_le</vt:lpstr>
      <vt:lpstr>ttt_suite_demande_a</vt:lpstr>
      <vt:lpstr>ttt_suite_demande_le</vt:lpstr>
    </vt:vector>
  </TitlesOfParts>
  <Company>Paianet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Shashank</cp:lastModifiedBy>
  <cp:lastPrinted>2013-04-11T08:14:03Z</cp:lastPrinted>
  <dcterms:created xsi:type="dcterms:W3CDTF">2007-11-28T13:04:55Z</dcterms:created>
  <dcterms:modified xsi:type="dcterms:W3CDTF">2013-06-18T15:26:33Z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hinkcellXlWorkbookDoNotDelete" linkTarget="&lt;?xml version=&quot;1.0&quot; encoding=&quot;UTF-16&quot; standalone=&quot;yes&quot;?&gt;&#10;&lt;root&gt;&lt;version val=&quot;17205&quot;/&gt;&lt;partner val=&quot;610&quot;/&gt;&lt;CXlWorkbook id=&quot;1&quot;&gt;&lt;m_cxllink/&gt;&lt;/CXlWorkbook&gt;&lt;/root&gt;">
    <vt:bool>false</vt:bool>
  </property>
</Properties>
</file>